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6ff8bd987849f/Documentos/NetBeansProjects/Modulos de Reportes/LibroVentaIsla/src/libroventaisla/resources/"/>
    </mc:Choice>
  </mc:AlternateContent>
  <xr:revisionPtr revIDLastSave="6" documentId="13_ncr:1_{48E187C8-D5A6-4220-9CD7-0B2DE87E525F}" xr6:coauthVersionLast="47" xr6:coauthVersionMax="47" xr10:uidLastSave="{B039CBA7-77A5-4974-92A1-3D102C7D24F8}"/>
  <bookViews>
    <workbookView xWindow="-108" yWindow="-108" windowWidth="23256" windowHeight="12456" activeTab="6" xr2:uid="{A2D1CC22-71E3-4F6B-A3F7-2DD370DA7202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O13" i="7" l="1"/>
  <c r="KO14" i="7"/>
  <c r="KO15" i="7"/>
  <c r="KO16" i="7"/>
  <c r="KO17" i="7"/>
  <c r="KO18" i="7"/>
  <c r="KO19" i="7"/>
  <c r="KO20" i="7"/>
  <c r="KO21" i="7"/>
  <c r="KO22" i="7"/>
  <c r="KO23" i="7"/>
  <c r="KO24" i="7"/>
  <c r="KO25" i="7"/>
  <c r="KO26" i="7"/>
  <c r="KO27" i="7"/>
  <c r="KO28" i="7"/>
  <c r="KO29" i="7"/>
  <c r="KO30" i="7"/>
  <c r="KO31" i="7"/>
  <c r="KO32" i="7"/>
  <c r="KO33" i="7"/>
  <c r="KO34" i="7"/>
  <c r="KO35" i="7"/>
  <c r="KO36" i="7"/>
  <c r="KO37" i="7"/>
  <c r="KO38" i="7"/>
  <c r="KO39" i="7"/>
  <c r="KO40" i="7"/>
  <c r="KO41" i="7"/>
  <c r="KO42" i="7"/>
  <c r="IW42" i="7"/>
  <c r="IL42" i="7"/>
  <c r="IF42" i="7"/>
  <c r="HZ42" i="7"/>
  <c r="HO42" i="7"/>
  <c r="HN42" i="7" s="1"/>
  <c r="HG42" i="7"/>
  <c r="GV42" i="7"/>
  <c r="GP42" i="7"/>
  <c r="GJ42" i="7"/>
  <c r="FY42" i="7"/>
  <c r="FX42" i="7"/>
  <c r="FQ42" i="7"/>
  <c r="FF42" i="7"/>
  <c r="EZ42" i="7"/>
  <c r="ET42" i="7"/>
  <c r="EI42" i="7"/>
  <c r="EH42" i="7"/>
  <c r="EA42" i="7"/>
  <c r="DP42" i="7"/>
  <c r="DJ42" i="7"/>
  <c r="DD42" i="7"/>
  <c r="CS42" i="7"/>
  <c r="CR42" i="7"/>
  <c r="CK42" i="7"/>
  <c r="BZ42" i="7"/>
  <c r="BT42" i="7"/>
  <c r="BN42" i="7"/>
  <c r="BC42" i="7"/>
  <c r="BB42" i="7" s="1"/>
  <c r="AU42" i="7"/>
  <c r="AJ42" i="7"/>
  <c r="AD42" i="7"/>
  <c r="X42" i="7"/>
  <c r="M42" i="7"/>
  <c r="L42" i="7"/>
  <c r="IW41" i="7"/>
  <c r="IL41" i="7"/>
  <c r="IF41" i="7"/>
  <c r="HZ41" i="7"/>
  <c r="HO41" i="7"/>
  <c r="HN41" i="7"/>
  <c r="HG41" i="7"/>
  <c r="GV41" i="7"/>
  <c r="GP41" i="7"/>
  <c r="GJ41" i="7"/>
  <c r="FY41" i="7"/>
  <c r="FX41" i="7"/>
  <c r="FQ41" i="7"/>
  <c r="FF41" i="7"/>
  <c r="EZ41" i="7"/>
  <c r="ET41" i="7"/>
  <c r="EI41" i="7"/>
  <c r="EH41" i="7" s="1"/>
  <c r="EA41" i="7"/>
  <c r="DP41" i="7"/>
  <c r="DJ41" i="7"/>
  <c r="DD41" i="7"/>
  <c r="CS41" i="7"/>
  <c r="CR41" i="7"/>
  <c r="CK41" i="7"/>
  <c r="BZ41" i="7"/>
  <c r="BT41" i="7"/>
  <c r="BN41" i="7"/>
  <c r="BC41" i="7"/>
  <c r="BB41" i="7"/>
  <c r="AU41" i="7"/>
  <c r="AJ41" i="7"/>
  <c r="AD41" i="7"/>
  <c r="X41" i="7"/>
  <c r="M41" i="7"/>
  <c r="L41" i="7"/>
  <c r="IW40" i="7"/>
  <c r="IL40" i="7"/>
  <c r="IF40" i="7"/>
  <c r="HZ40" i="7"/>
  <c r="HO40" i="7"/>
  <c r="HN40" i="7" s="1"/>
  <c r="HG40" i="7"/>
  <c r="GV40" i="7"/>
  <c r="GP40" i="7"/>
  <c r="GJ40" i="7"/>
  <c r="FY40" i="7"/>
  <c r="FX40" i="7"/>
  <c r="FQ40" i="7"/>
  <c r="FF40" i="7"/>
  <c r="EZ40" i="7"/>
  <c r="ET40" i="7"/>
  <c r="EI40" i="7"/>
  <c r="EH40" i="7"/>
  <c r="EA40" i="7"/>
  <c r="DP40" i="7"/>
  <c r="DJ40" i="7"/>
  <c r="DD40" i="7"/>
  <c r="CS40" i="7"/>
  <c r="CR40" i="7"/>
  <c r="CK40" i="7"/>
  <c r="BZ40" i="7"/>
  <c r="BT40" i="7"/>
  <c r="BN40" i="7"/>
  <c r="BC40" i="7"/>
  <c r="BB40" i="7" s="1"/>
  <c r="AU40" i="7"/>
  <c r="AJ40" i="7"/>
  <c r="AD40" i="7"/>
  <c r="X40" i="7"/>
  <c r="M40" i="7"/>
  <c r="L40" i="7"/>
  <c r="IW39" i="7"/>
  <c r="IL39" i="7"/>
  <c r="IF39" i="7"/>
  <c r="HZ39" i="7"/>
  <c r="HO39" i="7"/>
  <c r="HN39" i="7"/>
  <c r="HG39" i="7"/>
  <c r="GV39" i="7"/>
  <c r="GP39" i="7"/>
  <c r="GJ39" i="7"/>
  <c r="FY39" i="7"/>
  <c r="FX39" i="7"/>
  <c r="FQ39" i="7"/>
  <c r="FF39" i="7"/>
  <c r="EZ39" i="7"/>
  <c r="ET39" i="7"/>
  <c r="EI39" i="7"/>
  <c r="EH39" i="7" s="1"/>
  <c r="EA39" i="7"/>
  <c r="DP39" i="7"/>
  <c r="DJ39" i="7"/>
  <c r="DD39" i="7"/>
  <c r="CS39" i="7"/>
  <c r="CR39" i="7"/>
  <c r="CK39" i="7"/>
  <c r="BZ39" i="7"/>
  <c r="BT39" i="7"/>
  <c r="BN39" i="7"/>
  <c r="BC39" i="7"/>
  <c r="BB39" i="7"/>
  <c r="AU39" i="7"/>
  <c r="AJ39" i="7"/>
  <c r="AD39" i="7"/>
  <c r="X39" i="7"/>
  <c r="M39" i="7"/>
  <c r="L39" i="7"/>
  <c r="IW38" i="7"/>
  <c r="IL38" i="7"/>
  <c r="IF38" i="7"/>
  <c r="HZ38" i="7"/>
  <c r="HO38" i="7"/>
  <c r="HN38" i="7" s="1"/>
  <c r="HG38" i="7"/>
  <c r="GV38" i="7"/>
  <c r="GP38" i="7"/>
  <c r="GJ38" i="7"/>
  <c r="FY38" i="7"/>
  <c r="FX38" i="7"/>
  <c r="FQ38" i="7"/>
  <c r="FF38" i="7"/>
  <c r="EZ38" i="7"/>
  <c r="ET38" i="7"/>
  <c r="EI38" i="7"/>
  <c r="EH38" i="7"/>
  <c r="EA38" i="7"/>
  <c r="DP38" i="7"/>
  <c r="DJ38" i="7"/>
  <c r="DD38" i="7"/>
  <c r="CS38" i="7"/>
  <c r="CR38" i="7"/>
  <c r="CK38" i="7"/>
  <c r="BZ38" i="7"/>
  <c r="BT38" i="7"/>
  <c r="BN38" i="7"/>
  <c r="BC38" i="7"/>
  <c r="BB38" i="7" s="1"/>
  <c r="AU38" i="7"/>
  <c r="AJ38" i="7"/>
  <c r="AD38" i="7"/>
  <c r="X38" i="7"/>
  <c r="M38" i="7"/>
  <c r="L38" i="7"/>
  <c r="IW37" i="7"/>
  <c r="IL37" i="7"/>
  <c r="IF37" i="7"/>
  <c r="HZ37" i="7"/>
  <c r="HO37" i="7"/>
  <c r="HN37" i="7"/>
  <c r="HG37" i="7"/>
  <c r="GV37" i="7"/>
  <c r="GP37" i="7"/>
  <c r="GJ37" i="7"/>
  <c r="FY37" i="7"/>
  <c r="FX37" i="7"/>
  <c r="FQ37" i="7"/>
  <c r="FF37" i="7"/>
  <c r="EZ37" i="7"/>
  <c r="ET37" i="7"/>
  <c r="EI37" i="7"/>
  <c r="EH37" i="7" s="1"/>
  <c r="EA37" i="7"/>
  <c r="DP37" i="7"/>
  <c r="DJ37" i="7"/>
  <c r="DD37" i="7"/>
  <c r="CS37" i="7"/>
  <c r="CR37" i="7"/>
  <c r="CK37" i="7"/>
  <c r="BZ37" i="7"/>
  <c r="BT37" i="7"/>
  <c r="BN37" i="7"/>
  <c r="BC37" i="7"/>
  <c r="BB37" i="7"/>
  <c r="AU37" i="7"/>
  <c r="AJ37" i="7"/>
  <c r="AD37" i="7"/>
  <c r="X37" i="7"/>
  <c r="M37" i="7"/>
  <c r="L37" i="7"/>
  <c r="IW36" i="7"/>
  <c r="IL36" i="7"/>
  <c r="IF36" i="7"/>
  <c r="HZ36" i="7"/>
  <c r="HO36" i="7"/>
  <c r="HN36" i="7" s="1"/>
  <c r="HG36" i="7"/>
  <c r="GV36" i="7"/>
  <c r="GP36" i="7"/>
  <c r="GJ36" i="7"/>
  <c r="FY36" i="7"/>
  <c r="FX36" i="7"/>
  <c r="FQ36" i="7"/>
  <c r="FF36" i="7"/>
  <c r="EZ36" i="7"/>
  <c r="ET36" i="7"/>
  <c r="EI36" i="7"/>
  <c r="EH36" i="7"/>
  <c r="EA36" i="7"/>
  <c r="DP36" i="7"/>
  <c r="DJ36" i="7"/>
  <c r="DD36" i="7"/>
  <c r="CS36" i="7"/>
  <c r="CR36" i="7"/>
  <c r="CK36" i="7"/>
  <c r="BZ36" i="7"/>
  <c r="BT36" i="7"/>
  <c r="BN36" i="7"/>
  <c r="BC36" i="7"/>
  <c r="BB36" i="7" s="1"/>
  <c r="AU36" i="7"/>
  <c r="AJ36" i="7"/>
  <c r="AD36" i="7"/>
  <c r="X36" i="7"/>
  <c r="M36" i="7"/>
  <c r="L36" i="7"/>
  <c r="IW35" i="7"/>
  <c r="IL35" i="7"/>
  <c r="IF35" i="7"/>
  <c r="HZ35" i="7"/>
  <c r="HO35" i="7"/>
  <c r="HN35" i="7" s="1"/>
  <c r="HG35" i="7"/>
  <c r="GV35" i="7"/>
  <c r="GP35" i="7"/>
  <c r="GJ35" i="7"/>
  <c r="FY35" i="7"/>
  <c r="FX35" i="7"/>
  <c r="FQ35" i="7"/>
  <c r="FF35" i="7"/>
  <c r="EZ35" i="7"/>
  <c r="ET35" i="7"/>
  <c r="EI35" i="7"/>
  <c r="EH35" i="7" s="1"/>
  <c r="EA35" i="7"/>
  <c r="DP35" i="7"/>
  <c r="DJ35" i="7"/>
  <c r="DD35" i="7"/>
  <c r="CS35" i="7"/>
  <c r="CR35" i="7"/>
  <c r="CK35" i="7"/>
  <c r="BZ35" i="7"/>
  <c r="BT35" i="7"/>
  <c r="BN35" i="7"/>
  <c r="BC35" i="7"/>
  <c r="BB35" i="7"/>
  <c r="AU35" i="7"/>
  <c r="AJ35" i="7"/>
  <c r="AD35" i="7"/>
  <c r="X35" i="7"/>
  <c r="M35" i="7"/>
  <c r="L35" i="7"/>
  <c r="IW34" i="7"/>
  <c r="IL34" i="7"/>
  <c r="IF34" i="7"/>
  <c r="HZ34" i="7"/>
  <c r="HO34" i="7"/>
  <c r="HN34" i="7" s="1"/>
  <c r="HG34" i="7"/>
  <c r="GV34" i="7"/>
  <c r="GP34" i="7"/>
  <c r="GJ34" i="7"/>
  <c r="FY34" i="7"/>
  <c r="FX34" i="7"/>
  <c r="FQ34" i="7"/>
  <c r="FF34" i="7"/>
  <c r="EZ34" i="7"/>
  <c r="ET34" i="7"/>
  <c r="EI34" i="7"/>
  <c r="EH34" i="7" s="1"/>
  <c r="EA34" i="7"/>
  <c r="DP34" i="7"/>
  <c r="DJ34" i="7"/>
  <c r="DD34" i="7"/>
  <c r="CS34" i="7"/>
  <c r="CR34" i="7"/>
  <c r="CK34" i="7"/>
  <c r="BZ34" i="7"/>
  <c r="BT34" i="7"/>
  <c r="BN34" i="7"/>
  <c r="BC34" i="7"/>
  <c r="BB34" i="7" s="1"/>
  <c r="AU34" i="7"/>
  <c r="AJ34" i="7"/>
  <c r="AD34" i="7"/>
  <c r="X34" i="7"/>
  <c r="M34" i="7"/>
  <c r="L34" i="7"/>
  <c r="IW33" i="7"/>
  <c r="IL33" i="7"/>
  <c r="IF33" i="7"/>
  <c r="HZ33" i="7"/>
  <c r="HO33" i="7"/>
  <c r="HN33" i="7" s="1"/>
  <c r="HG33" i="7"/>
  <c r="GV33" i="7"/>
  <c r="GP33" i="7"/>
  <c r="GJ33" i="7"/>
  <c r="FY33" i="7"/>
  <c r="FX33" i="7"/>
  <c r="FQ33" i="7"/>
  <c r="FF33" i="7"/>
  <c r="EZ33" i="7"/>
  <c r="ET33" i="7"/>
  <c r="EI33" i="7"/>
  <c r="EH33" i="7" s="1"/>
  <c r="EA33" i="7"/>
  <c r="DP33" i="7"/>
  <c r="DJ33" i="7"/>
  <c r="DD33" i="7"/>
  <c r="CS33" i="7"/>
  <c r="CR33" i="7"/>
  <c r="CK33" i="7"/>
  <c r="BZ33" i="7"/>
  <c r="BT33" i="7"/>
  <c r="BN33" i="7"/>
  <c r="BC33" i="7"/>
  <c r="BB33" i="7" s="1"/>
  <c r="AU33" i="7"/>
  <c r="AJ33" i="7"/>
  <c r="AD33" i="7"/>
  <c r="X33" i="7"/>
  <c r="M33" i="7"/>
  <c r="L33" i="7"/>
  <c r="IW32" i="7"/>
  <c r="IL32" i="7"/>
  <c r="IF32" i="7"/>
  <c r="HZ32" i="7"/>
  <c r="HO32" i="7"/>
  <c r="HN32" i="7" s="1"/>
  <c r="HG32" i="7"/>
  <c r="GV32" i="7"/>
  <c r="GP32" i="7"/>
  <c r="GJ32" i="7"/>
  <c r="FY32" i="7"/>
  <c r="FX32" i="7"/>
  <c r="FQ32" i="7"/>
  <c r="FF32" i="7"/>
  <c r="EZ32" i="7"/>
  <c r="ET32" i="7"/>
  <c r="EI32" i="7"/>
  <c r="EH32" i="7" s="1"/>
  <c r="EA32" i="7"/>
  <c r="DP32" i="7"/>
  <c r="DJ32" i="7"/>
  <c r="DD32" i="7"/>
  <c r="CS32" i="7"/>
  <c r="CR32" i="7"/>
  <c r="CK32" i="7"/>
  <c r="BZ32" i="7"/>
  <c r="BT32" i="7"/>
  <c r="BN32" i="7"/>
  <c r="BC32" i="7"/>
  <c r="BB32" i="7" s="1"/>
  <c r="AU32" i="7"/>
  <c r="AJ32" i="7"/>
  <c r="AD32" i="7"/>
  <c r="X32" i="7"/>
  <c r="M32" i="7"/>
  <c r="L32" i="7"/>
  <c r="IW31" i="7"/>
  <c r="IL31" i="7"/>
  <c r="IF31" i="7"/>
  <c r="HZ31" i="7"/>
  <c r="HO31" i="7"/>
  <c r="HN31" i="7" s="1"/>
  <c r="HG31" i="7"/>
  <c r="GV31" i="7"/>
  <c r="GP31" i="7"/>
  <c r="GJ31" i="7"/>
  <c r="FY31" i="7"/>
  <c r="FX31" i="7"/>
  <c r="FQ31" i="7"/>
  <c r="FF31" i="7"/>
  <c r="EZ31" i="7"/>
  <c r="ET31" i="7"/>
  <c r="EI31" i="7"/>
  <c r="EH31" i="7" s="1"/>
  <c r="EA31" i="7"/>
  <c r="DP31" i="7"/>
  <c r="DJ31" i="7"/>
  <c r="DD31" i="7"/>
  <c r="CS31" i="7"/>
  <c r="CR31" i="7"/>
  <c r="CK31" i="7"/>
  <c r="BZ31" i="7"/>
  <c r="BT31" i="7"/>
  <c r="BN31" i="7"/>
  <c r="BC31" i="7"/>
  <c r="BB31" i="7"/>
  <c r="AU31" i="7"/>
  <c r="AJ31" i="7"/>
  <c r="AD31" i="7"/>
  <c r="X31" i="7"/>
  <c r="M31" i="7"/>
  <c r="L31" i="7"/>
  <c r="IW30" i="7"/>
  <c r="IL30" i="7"/>
  <c r="IF30" i="7"/>
  <c r="HZ30" i="7"/>
  <c r="HO30" i="7"/>
  <c r="HN30" i="7" s="1"/>
  <c r="HG30" i="7"/>
  <c r="GV30" i="7"/>
  <c r="GP30" i="7"/>
  <c r="GJ30" i="7"/>
  <c r="FY30" i="7"/>
  <c r="FX30" i="7"/>
  <c r="FQ30" i="7"/>
  <c r="FF30" i="7"/>
  <c r="EZ30" i="7"/>
  <c r="ET30" i="7"/>
  <c r="EI30" i="7"/>
  <c r="EH30" i="7" s="1"/>
  <c r="EA30" i="7"/>
  <c r="DP30" i="7"/>
  <c r="DJ30" i="7"/>
  <c r="DD30" i="7"/>
  <c r="CS30" i="7"/>
  <c r="CR30" i="7"/>
  <c r="CK30" i="7"/>
  <c r="BZ30" i="7"/>
  <c r="BT30" i="7"/>
  <c r="BN30" i="7"/>
  <c r="BC30" i="7"/>
  <c r="BB30" i="7" s="1"/>
  <c r="AU30" i="7"/>
  <c r="AJ30" i="7"/>
  <c r="AD30" i="7"/>
  <c r="X30" i="7"/>
  <c r="M30" i="7"/>
  <c r="L30" i="7"/>
  <c r="IW29" i="7"/>
  <c r="IL29" i="7"/>
  <c r="IF29" i="7"/>
  <c r="HZ29" i="7"/>
  <c r="HO29" i="7"/>
  <c r="HN29" i="7" s="1"/>
  <c r="HG29" i="7"/>
  <c r="GV29" i="7"/>
  <c r="GP29" i="7"/>
  <c r="GJ29" i="7"/>
  <c r="FY29" i="7"/>
  <c r="FX29" i="7"/>
  <c r="FQ29" i="7"/>
  <c r="FF29" i="7"/>
  <c r="EZ29" i="7"/>
  <c r="ET29" i="7"/>
  <c r="EI29" i="7"/>
  <c r="EH29" i="7" s="1"/>
  <c r="EA29" i="7"/>
  <c r="DP29" i="7"/>
  <c r="DJ29" i="7"/>
  <c r="DD29" i="7"/>
  <c r="CS29" i="7"/>
  <c r="CR29" i="7" s="1"/>
  <c r="CK29" i="7"/>
  <c r="BZ29" i="7"/>
  <c r="BT29" i="7"/>
  <c r="BN29" i="7"/>
  <c r="BC29" i="7"/>
  <c r="BB29" i="7" s="1"/>
  <c r="AU29" i="7"/>
  <c r="AJ29" i="7"/>
  <c r="AD29" i="7"/>
  <c r="X29" i="7"/>
  <c r="M29" i="7"/>
  <c r="L29" i="7"/>
  <c r="IW28" i="7"/>
  <c r="IL28" i="7"/>
  <c r="IF28" i="7"/>
  <c r="HZ28" i="7"/>
  <c r="HO28" i="7"/>
  <c r="HN28" i="7" s="1"/>
  <c r="HG28" i="7"/>
  <c r="GV28" i="7"/>
  <c r="GP28" i="7"/>
  <c r="GJ28" i="7"/>
  <c r="FY28" i="7"/>
  <c r="FX28" i="7"/>
  <c r="FQ28" i="7"/>
  <c r="FF28" i="7"/>
  <c r="EZ28" i="7"/>
  <c r="ET28" i="7"/>
  <c r="EI28" i="7"/>
  <c r="EH28" i="7" s="1"/>
  <c r="EA28" i="7"/>
  <c r="DP28" i="7"/>
  <c r="DJ28" i="7"/>
  <c r="DD28" i="7"/>
  <c r="CS28" i="7"/>
  <c r="CR28" i="7"/>
  <c r="CK28" i="7"/>
  <c r="BZ28" i="7"/>
  <c r="BT28" i="7"/>
  <c r="BN28" i="7"/>
  <c r="BC28" i="7"/>
  <c r="BB28" i="7" s="1"/>
  <c r="AU28" i="7"/>
  <c r="AJ28" i="7"/>
  <c r="AD28" i="7"/>
  <c r="X28" i="7"/>
  <c r="M28" i="7"/>
  <c r="L28" i="7" s="1"/>
  <c r="IW27" i="7"/>
  <c r="IL27" i="7"/>
  <c r="IF27" i="7"/>
  <c r="HZ27" i="7"/>
  <c r="HO27" i="7"/>
  <c r="HN27" i="7"/>
  <c r="HG27" i="7"/>
  <c r="GV27" i="7"/>
  <c r="GP27" i="7"/>
  <c r="GJ27" i="7"/>
  <c r="FY27" i="7"/>
  <c r="FX27" i="7"/>
  <c r="FQ27" i="7"/>
  <c r="FF27" i="7"/>
  <c r="EZ27" i="7"/>
  <c r="ET27" i="7"/>
  <c r="EI27" i="7"/>
  <c r="EH27" i="7" s="1"/>
  <c r="EA27" i="7"/>
  <c r="DP27" i="7"/>
  <c r="DJ27" i="7"/>
  <c r="DD27" i="7"/>
  <c r="CS27" i="7"/>
  <c r="CR27" i="7" s="1"/>
  <c r="CK27" i="7"/>
  <c r="BZ27" i="7"/>
  <c r="BT27" i="7"/>
  <c r="BN27" i="7"/>
  <c r="BC27" i="7"/>
  <c r="BB27" i="7" s="1"/>
  <c r="AU27" i="7"/>
  <c r="AJ27" i="7"/>
  <c r="AD27" i="7"/>
  <c r="X27" i="7"/>
  <c r="M27" i="7"/>
  <c r="L27" i="7"/>
  <c r="IW26" i="7"/>
  <c r="IL26" i="7"/>
  <c r="IF26" i="7"/>
  <c r="HZ26" i="7"/>
  <c r="HO26" i="7"/>
  <c r="HN26" i="7" s="1"/>
  <c r="HG26" i="7"/>
  <c r="GV26" i="7"/>
  <c r="GP26" i="7"/>
  <c r="GJ26" i="7"/>
  <c r="FY26" i="7"/>
  <c r="FX26" i="7" s="1"/>
  <c r="FQ26" i="7"/>
  <c r="FF26" i="7"/>
  <c r="EZ26" i="7"/>
  <c r="ET26" i="7"/>
  <c r="EI26" i="7"/>
  <c r="EH26" i="7" s="1"/>
  <c r="EA26" i="7"/>
  <c r="DP26" i="7"/>
  <c r="DJ26" i="7"/>
  <c r="DD26" i="7"/>
  <c r="CS26" i="7"/>
  <c r="CR26" i="7"/>
  <c r="CK26" i="7"/>
  <c r="BZ26" i="7"/>
  <c r="BT26" i="7"/>
  <c r="BN26" i="7"/>
  <c r="BC26" i="7"/>
  <c r="BB26" i="7"/>
  <c r="AU26" i="7"/>
  <c r="AJ26" i="7"/>
  <c r="AD26" i="7"/>
  <c r="X26" i="7"/>
  <c r="M26" i="7"/>
  <c r="L26" i="7" s="1"/>
  <c r="IW25" i="7"/>
  <c r="IL25" i="7"/>
  <c r="IF25" i="7"/>
  <c r="HZ25" i="7"/>
  <c r="HO25" i="7"/>
  <c r="HN25" i="7" s="1"/>
  <c r="HG25" i="7"/>
  <c r="GV25" i="7"/>
  <c r="GP25" i="7"/>
  <c r="GJ25" i="7"/>
  <c r="FY25" i="7"/>
  <c r="FX25" i="7"/>
  <c r="FQ25" i="7"/>
  <c r="FF25" i="7"/>
  <c r="EZ25" i="7"/>
  <c r="ET25" i="7"/>
  <c r="EI25" i="7"/>
  <c r="EH25" i="7"/>
  <c r="EA25" i="7"/>
  <c r="DP25" i="7"/>
  <c r="DJ25" i="7"/>
  <c r="DD25" i="7"/>
  <c r="CS25" i="7"/>
  <c r="CR25" i="7" s="1"/>
  <c r="CK25" i="7"/>
  <c r="BZ25" i="7"/>
  <c r="BT25" i="7"/>
  <c r="BN25" i="7"/>
  <c r="BC25" i="7"/>
  <c r="BB25" i="7" s="1"/>
  <c r="AU25" i="7"/>
  <c r="AJ25" i="7"/>
  <c r="AD25" i="7"/>
  <c r="X25" i="7"/>
  <c r="M25" i="7"/>
  <c r="L25" i="7"/>
  <c r="IW24" i="7"/>
  <c r="IL24" i="7"/>
  <c r="IF24" i="7"/>
  <c r="HZ24" i="7"/>
  <c r="HO24" i="7"/>
  <c r="HN24" i="7" s="1"/>
  <c r="HG24" i="7"/>
  <c r="GV24" i="7"/>
  <c r="GP24" i="7"/>
  <c r="GJ24" i="7"/>
  <c r="FY24" i="7"/>
  <c r="FX24" i="7" s="1"/>
  <c r="FQ24" i="7"/>
  <c r="FF24" i="7"/>
  <c r="EZ24" i="7"/>
  <c r="ET24" i="7"/>
  <c r="EI24" i="7"/>
  <c r="EH24" i="7" s="1"/>
  <c r="EA24" i="7"/>
  <c r="DP24" i="7"/>
  <c r="DJ24" i="7"/>
  <c r="DD24" i="7"/>
  <c r="CS24" i="7"/>
  <c r="CR24" i="7"/>
  <c r="CK24" i="7"/>
  <c r="BZ24" i="7"/>
  <c r="BT24" i="7"/>
  <c r="BN24" i="7"/>
  <c r="BC24" i="7"/>
  <c r="BB24" i="7" s="1"/>
  <c r="AU24" i="7"/>
  <c r="AJ24" i="7"/>
  <c r="AD24" i="7"/>
  <c r="X24" i="7"/>
  <c r="M24" i="7"/>
  <c r="L24" i="7" s="1"/>
  <c r="IW23" i="7"/>
  <c r="IL23" i="7"/>
  <c r="IF23" i="7"/>
  <c r="HZ23" i="7"/>
  <c r="HO23" i="7"/>
  <c r="HN23" i="7" s="1"/>
  <c r="HG23" i="7"/>
  <c r="GV23" i="7"/>
  <c r="GP23" i="7"/>
  <c r="GJ23" i="7"/>
  <c r="FY23" i="7"/>
  <c r="FX23" i="7"/>
  <c r="FQ23" i="7"/>
  <c r="FF23" i="7"/>
  <c r="EZ23" i="7"/>
  <c r="ET23" i="7"/>
  <c r="EI23" i="7"/>
  <c r="EH23" i="7" s="1"/>
  <c r="EA23" i="7"/>
  <c r="DP23" i="7"/>
  <c r="DJ23" i="7"/>
  <c r="DD23" i="7"/>
  <c r="CS23" i="7"/>
  <c r="CR23" i="7" s="1"/>
  <c r="CK23" i="7"/>
  <c r="BZ23" i="7"/>
  <c r="BT23" i="7"/>
  <c r="BN23" i="7"/>
  <c r="BC23" i="7"/>
  <c r="BB23" i="7" s="1"/>
  <c r="AU23" i="7"/>
  <c r="AJ23" i="7"/>
  <c r="AD23" i="7"/>
  <c r="X23" i="7"/>
  <c r="M23" i="7"/>
  <c r="L23" i="7"/>
  <c r="IW22" i="7"/>
  <c r="IL22" i="7"/>
  <c r="IF22" i="7"/>
  <c r="HZ22" i="7"/>
  <c r="HO22" i="7"/>
  <c r="HN22" i="7" s="1"/>
  <c r="HG22" i="7"/>
  <c r="GV22" i="7"/>
  <c r="GP22" i="7"/>
  <c r="GJ22" i="7"/>
  <c r="FY22" i="7"/>
  <c r="FX22" i="7" s="1"/>
  <c r="FQ22" i="7"/>
  <c r="FF22" i="7"/>
  <c r="EZ22" i="7"/>
  <c r="ET22" i="7"/>
  <c r="EI22" i="7"/>
  <c r="EH22" i="7" s="1"/>
  <c r="EA22" i="7"/>
  <c r="DP22" i="7"/>
  <c r="DJ22" i="7"/>
  <c r="DD22" i="7"/>
  <c r="CS22" i="7"/>
  <c r="CR22" i="7"/>
  <c r="CK22" i="7"/>
  <c r="BZ22" i="7"/>
  <c r="BT22" i="7"/>
  <c r="BN22" i="7"/>
  <c r="BC22" i="7"/>
  <c r="BB22" i="7" s="1"/>
  <c r="AU22" i="7"/>
  <c r="AJ22" i="7"/>
  <c r="AD22" i="7"/>
  <c r="X22" i="7"/>
  <c r="M22" i="7"/>
  <c r="L22" i="7" s="1"/>
  <c r="IW21" i="7"/>
  <c r="IL21" i="7"/>
  <c r="IF21" i="7"/>
  <c r="HZ21" i="7"/>
  <c r="HO21" i="7"/>
  <c r="HN21" i="7" s="1"/>
  <c r="HG21" i="7"/>
  <c r="GV21" i="7"/>
  <c r="GP21" i="7"/>
  <c r="GJ21" i="7"/>
  <c r="FY21" i="7"/>
  <c r="FX21" i="7"/>
  <c r="FQ21" i="7"/>
  <c r="FF21" i="7"/>
  <c r="EZ21" i="7"/>
  <c r="ET21" i="7"/>
  <c r="EI21" i="7"/>
  <c r="EH21" i="7" s="1"/>
  <c r="EA21" i="7"/>
  <c r="DP21" i="7"/>
  <c r="DJ21" i="7"/>
  <c r="DD21" i="7"/>
  <c r="CS21" i="7"/>
  <c r="CR21" i="7" s="1"/>
  <c r="CK21" i="7"/>
  <c r="BZ21" i="7"/>
  <c r="BT21" i="7"/>
  <c r="BN21" i="7"/>
  <c r="BC21" i="7"/>
  <c r="BB21" i="7" s="1"/>
  <c r="AU21" i="7"/>
  <c r="AJ21" i="7"/>
  <c r="AD21" i="7"/>
  <c r="X21" i="7"/>
  <c r="M21" i="7"/>
  <c r="L21" i="7"/>
  <c r="IW20" i="7"/>
  <c r="IL20" i="7"/>
  <c r="IF20" i="7"/>
  <c r="HZ20" i="7"/>
  <c r="HO20" i="7"/>
  <c r="HN20" i="7" s="1"/>
  <c r="HG20" i="7"/>
  <c r="GV20" i="7"/>
  <c r="GP20" i="7"/>
  <c r="GJ20" i="7"/>
  <c r="FY20" i="7"/>
  <c r="FX20" i="7" s="1"/>
  <c r="FQ20" i="7"/>
  <c r="FF20" i="7"/>
  <c r="EZ20" i="7"/>
  <c r="ET20" i="7"/>
  <c r="EI20" i="7"/>
  <c r="EH20" i="7" s="1"/>
  <c r="EA20" i="7"/>
  <c r="DP20" i="7"/>
  <c r="DJ20" i="7"/>
  <c r="DD20" i="7"/>
  <c r="CS20" i="7"/>
  <c r="CR20" i="7"/>
  <c r="CK20" i="7"/>
  <c r="BZ20" i="7"/>
  <c r="BT20" i="7"/>
  <c r="BN20" i="7"/>
  <c r="BC20" i="7"/>
  <c r="BB20" i="7"/>
  <c r="AU20" i="7"/>
  <c r="AJ20" i="7"/>
  <c r="AD20" i="7"/>
  <c r="X20" i="7"/>
  <c r="M20" i="7"/>
  <c r="L20" i="7" s="1"/>
  <c r="IW19" i="7"/>
  <c r="IL19" i="7"/>
  <c r="IF19" i="7"/>
  <c r="HZ19" i="7"/>
  <c r="HO19" i="7"/>
  <c r="HN19" i="7" s="1"/>
  <c r="HG19" i="7"/>
  <c r="GV19" i="7"/>
  <c r="GP19" i="7"/>
  <c r="GJ19" i="7"/>
  <c r="FY19" i="7"/>
  <c r="FX19" i="7"/>
  <c r="FQ19" i="7"/>
  <c r="FF19" i="7"/>
  <c r="EZ19" i="7"/>
  <c r="ET19" i="7"/>
  <c r="EI19" i="7"/>
  <c r="EH19" i="7"/>
  <c r="EA19" i="7"/>
  <c r="DP19" i="7"/>
  <c r="DJ19" i="7"/>
  <c r="DD19" i="7"/>
  <c r="CS19" i="7"/>
  <c r="CR19" i="7" s="1"/>
  <c r="CK19" i="7"/>
  <c r="BZ19" i="7"/>
  <c r="BT19" i="7"/>
  <c r="BN19" i="7"/>
  <c r="BC19" i="7"/>
  <c r="BB19" i="7" s="1"/>
  <c r="AU19" i="7"/>
  <c r="AJ19" i="7"/>
  <c r="AD19" i="7"/>
  <c r="X19" i="7"/>
  <c r="M19" i="7"/>
  <c r="L19" i="7"/>
  <c r="IW18" i="7"/>
  <c r="IL18" i="7"/>
  <c r="IF18" i="7"/>
  <c r="HZ18" i="7"/>
  <c r="HO18" i="7"/>
  <c r="HN18" i="7"/>
  <c r="HG18" i="7"/>
  <c r="GV18" i="7"/>
  <c r="GP18" i="7"/>
  <c r="GJ18" i="7"/>
  <c r="FY18" i="7"/>
  <c r="FX18" i="7" s="1"/>
  <c r="FQ18" i="7"/>
  <c r="FF18" i="7"/>
  <c r="EZ18" i="7"/>
  <c r="ET18" i="7"/>
  <c r="EI18" i="7"/>
  <c r="EH18" i="7" s="1"/>
  <c r="EA18" i="7"/>
  <c r="DP18" i="7"/>
  <c r="DJ18" i="7"/>
  <c r="DD18" i="7"/>
  <c r="CS18" i="7"/>
  <c r="CR18" i="7"/>
  <c r="CK18" i="7"/>
  <c r="BZ18" i="7"/>
  <c r="BT18" i="7"/>
  <c r="BN18" i="7"/>
  <c r="BC18" i="7"/>
  <c r="BB18" i="7"/>
  <c r="AU18" i="7"/>
  <c r="AJ18" i="7"/>
  <c r="AD18" i="7"/>
  <c r="X18" i="7"/>
  <c r="M18" i="7"/>
  <c r="L18" i="7" s="1"/>
  <c r="IW17" i="7"/>
  <c r="IL17" i="7"/>
  <c r="IF17" i="7"/>
  <c r="HZ17" i="7"/>
  <c r="HO17" i="7"/>
  <c r="HN17" i="7" s="1"/>
  <c r="HG17" i="7"/>
  <c r="GV17" i="7"/>
  <c r="GP17" i="7"/>
  <c r="GJ17" i="7"/>
  <c r="FY17" i="7"/>
  <c r="FX17" i="7"/>
  <c r="FQ17" i="7"/>
  <c r="FF17" i="7"/>
  <c r="EZ17" i="7"/>
  <c r="ET17" i="7"/>
  <c r="EI17" i="7"/>
  <c r="EH17" i="7"/>
  <c r="EA17" i="7"/>
  <c r="DP17" i="7"/>
  <c r="DJ17" i="7"/>
  <c r="DD17" i="7"/>
  <c r="CS17" i="7"/>
  <c r="CR17" i="7" s="1"/>
  <c r="CK17" i="7"/>
  <c r="BZ17" i="7"/>
  <c r="BT17" i="7"/>
  <c r="BN17" i="7"/>
  <c r="BC17" i="7"/>
  <c r="BB17" i="7" s="1"/>
  <c r="AU17" i="7"/>
  <c r="AJ17" i="7"/>
  <c r="AD17" i="7"/>
  <c r="X17" i="7"/>
  <c r="M17" i="7"/>
  <c r="L17" i="7"/>
  <c r="IW16" i="7"/>
  <c r="IL16" i="7"/>
  <c r="IF16" i="7"/>
  <c r="HZ16" i="7"/>
  <c r="HO16" i="7"/>
  <c r="HN16" i="7"/>
  <c r="HG16" i="7"/>
  <c r="GV16" i="7"/>
  <c r="GP16" i="7"/>
  <c r="GJ16" i="7"/>
  <c r="FY16" i="7"/>
  <c r="FX16" i="7" s="1"/>
  <c r="FQ16" i="7"/>
  <c r="FF16" i="7"/>
  <c r="EZ16" i="7"/>
  <c r="ET16" i="7"/>
  <c r="EI16" i="7"/>
  <c r="EH16" i="7" s="1"/>
  <c r="EA16" i="7"/>
  <c r="DP16" i="7"/>
  <c r="DJ16" i="7"/>
  <c r="DD16" i="7"/>
  <c r="CS16" i="7"/>
  <c r="CR16" i="7"/>
  <c r="CK16" i="7"/>
  <c r="BZ16" i="7"/>
  <c r="BT16" i="7"/>
  <c r="BN16" i="7"/>
  <c r="BC16" i="7"/>
  <c r="BB16" i="7"/>
  <c r="AU16" i="7"/>
  <c r="AJ16" i="7"/>
  <c r="AD16" i="7"/>
  <c r="X16" i="7"/>
  <c r="M16" i="7"/>
  <c r="L16" i="7" s="1"/>
  <c r="IW15" i="7"/>
  <c r="IL15" i="7"/>
  <c r="IF15" i="7"/>
  <c r="HZ15" i="7"/>
  <c r="HO15" i="7"/>
  <c r="HN15" i="7" s="1"/>
  <c r="HG15" i="7"/>
  <c r="GV15" i="7"/>
  <c r="GP15" i="7"/>
  <c r="GJ15" i="7"/>
  <c r="FY15" i="7"/>
  <c r="FX15" i="7"/>
  <c r="FQ15" i="7"/>
  <c r="FF15" i="7"/>
  <c r="EZ15" i="7"/>
  <c r="ET15" i="7"/>
  <c r="EI15" i="7"/>
  <c r="EH15" i="7"/>
  <c r="EA15" i="7"/>
  <c r="DP15" i="7"/>
  <c r="DJ15" i="7"/>
  <c r="DD15" i="7"/>
  <c r="CS15" i="7"/>
  <c r="CR15" i="7" s="1"/>
  <c r="CK15" i="7"/>
  <c r="BZ15" i="7"/>
  <c r="BT15" i="7"/>
  <c r="BN15" i="7"/>
  <c r="BC15" i="7"/>
  <c r="BB15" i="7" s="1"/>
  <c r="AU15" i="7"/>
  <c r="AJ15" i="7"/>
  <c r="AD15" i="7"/>
  <c r="X15" i="7"/>
  <c r="M15" i="7"/>
  <c r="L15" i="7"/>
  <c r="IW14" i="7"/>
  <c r="IL14" i="7"/>
  <c r="IF14" i="7"/>
  <c r="HZ14" i="7"/>
  <c r="HO14" i="7"/>
  <c r="HN14" i="7"/>
  <c r="HG14" i="7"/>
  <c r="GV14" i="7"/>
  <c r="GP14" i="7"/>
  <c r="GJ14" i="7"/>
  <c r="FY14" i="7"/>
  <c r="FX14" i="7" s="1"/>
  <c r="FQ14" i="7"/>
  <c r="FF14" i="7"/>
  <c r="EZ14" i="7"/>
  <c r="ET14" i="7"/>
  <c r="EI14" i="7"/>
  <c r="EH14" i="7" s="1"/>
  <c r="EA14" i="7"/>
  <c r="DP14" i="7"/>
  <c r="DJ14" i="7"/>
  <c r="DD14" i="7"/>
  <c r="CS14" i="7"/>
  <c r="CR14" i="7"/>
  <c r="CK14" i="7"/>
  <c r="BZ14" i="7"/>
  <c r="BT14" i="7"/>
  <c r="BN14" i="7"/>
  <c r="BC14" i="7"/>
  <c r="BB14" i="7"/>
  <c r="AU14" i="7"/>
  <c r="AJ14" i="7"/>
  <c r="AD14" i="7"/>
  <c r="X14" i="7"/>
  <c r="M14" i="7"/>
  <c r="L14" i="7" s="1"/>
  <c r="IW13" i="7"/>
  <c r="IL13" i="7"/>
  <c r="IF13" i="7"/>
  <c r="HZ13" i="7"/>
  <c r="HO13" i="7"/>
  <c r="HN13" i="7" s="1"/>
  <c r="HG13" i="7"/>
  <c r="GV13" i="7"/>
  <c r="GP13" i="7"/>
  <c r="GJ13" i="7"/>
  <c r="FY13" i="7"/>
  <c r="FX13" i="7"/>
  <c r="FQ13" i="7"/>
  <c r="FF13" i="7"/>
  <c r="EZ13" i="7"/>
  <c r="ET13" i="7"/>
  <c r="EI13" i="7"/>
  <c r="EH13" i="7"/>
  <c r="EA13" i="7"/>
  <c r="DP13" i="7"/>
  <c r="DJ13" i="7"/>
  <c r="DD13" i="7"/>
  <c r="CS13" i="7"/>
  <c r="CR13" i="7" s="1"/>
  <c r="CK13" i="7"/>
  <c r="BZ13" i="7"/>
  <c r="BT13" i="7"/>
  <c r="BN13" i="7"/>
  <c r="BC13" i="7"/>
  <c r="BB13" i="7" s="1"/>
  <c r="AU13" i="7"/>
  <c r="AJ13" i="7"/>
  <c r="AD13" i="7"/>
  <c r="X13" i="7"/>
  <c r="M13" i="7"/>
  <c r="L13" i="7"/>
  <c r="IW12" i="7"/>
  <c r="IL12" i="7"/>
  <c r="IF12" i="7"/>
  <c r="HZ12" i="7"/>
  <c r="HO12" i="7"/>
  <c r="HN12" i="7"/>
  <c r="GV12" i="7"/>
  <c r="GP12" i="7"/>
  <c r="GJ12" i="7"/>
  <c r="FY12" i="7"/>
  <c r="FX12" i="7" s="1"/>
  <c r="FQ12" i="7"/>
  <c r="FF12" i="7"/>
  <c r="EZ12" i="7"/>
  <c r="ET12" i="7"/>
  <c r="EI12" i="7"/>
  <c r="EH12" i="7" s="1"/>
  <c r="DP12" i="7"/>
  <c r="DJ12" i="7"/>
  <c r="DD12" i="7"/>
  <c r="CS12" i="7"/>
  <c r="CR12" i="7" s="1"/>
  <c r="CK12" i="7"/>
  <c r="BZ12" i="7"/>
  <c r="BT12" i="7"/>
  <c r="BN12" i="7"/>
  <c r="BC12" i="7"/>
  <c r="BB12" i="7" s="1"/>
  <c r="AU12" i="7"/>
  <c r="AJ12" i="7"/>
  <c r="AD12" i="7"/>
  <c r="X12" i="7"/>
  <c r="M12" i="7"/>
  <c r="L12" i="7" s="1"/>
  <c r="HG42" i="6"/>
  <c r="GV42" i="6"/>
  <c r="GP42" i="6"/>
  <c r="GJ42" i="6"/>
  <c r="FY42" i="6"/>
  <c r="FX42" i="6" s="1"/>
  <c r="FQ42" i="6"/>
  <c r="FF42" i="6"/>
  <c r="EZ42" i="6"/>
  <c r="ET42" i="6"/>
  <c r="EI42" i="6"/>
  <c r="EH42" i="6" s="1"/>
  <c r="EA42" i="6"/>
  <c r="DP42" i="6"/>
  <c r="DJ42" i="6"/>
  <c r="DD42" i="6"/>
  <c r="CS42" i="6"/>
  <c r="CR42" i="6" s="1"/>
  <c r="CK42" i="6"/>
  <c r="BZ42" i="6"/>
  <c r="BT42" i="6"/>
  <c r="BN42" i="6"/>
  <c r="BC42" i="6"/>
  <c r="BB42" i="6"/>
  <c r="AU42" i="6"/>
  <c r="AJ42" i="6"/>
  <c r="AD42" i="6"/>
  <c r="X42" i="6"/>
  <c r="M42" i="6"/>
  <c r="L42" i="6" s="1"/>
  <c r="HG41" i="6"/>
  <c r="GV41" i="6"/>
  <c r="GP41" i="6"/>
  <c r="GJ41" i="6"/>
  <c r="FY41" i="6"/>
  <c r="FX41" i="6"/>
  <c r="FQ41" i="6"/>
  <c r="FF41" i="6"/>
  <c r="EZ41" i="6"/>
  <c r="ET41" i="6"/>
  <c r="EI41" i="6"/>
  <c r="EH41" i="6" s="1"/>
  <c r="EA41" i="6"/>
  <c r="DP41" i="6"/>
  <c r="DJ41" i="6"/>
  <c r="DD41" i="6"/>
  <c r="CS41" i="6"/>
  <c r="CR41" i="6"/>
  <c r="CK41" i="6"/>
  <c r="BZ41" i="6"/>
  <c r="BT41" i="6"/>
  <c r="BN41" i="6"/>
  <c r="BC41" i="6"/>
  <c r="BB41" i="6" s="1"/>
  <c r="AU41" i="6"/>
  <c r="AJ41" i="6"/>
  <c r="AD41" i="6"/>
  <c r="X41" i="6"/>
  <c r="M41" i="6"/>
  <c r="L41" i="6"/>
  <c r="HG40" i="6"/>
  <c r="GV40" i="6"/>
  <c r="GP40" i="6"/>
  <c r="GJ40" i="6"/>
  <c r="FY40" i="6"/>
  <c r="FX40" i="6" s="1"/>
  <c r="FQ40" i="6"/>
  <c r="FF40" i="6"/>
  <c r="EZ40" i="6"/>
  <c r="ET40" i="6"/>
  <c r="EI40" i="6"/>
  <c r="EH40" i="6"/>
  <c r="EA40" i="6"/>
  <c r="DP40" i="6"/>
  <c r="DJ40" i="6"/>
  <c r="DD40" i="6"/>
  <c r="CS40" i="6"/>
  <c r="CR40" i="6" s="1"/>
  <c r="CK40" i="6"/>
  <c r="BZ40" i="6"/>
  <c r="BT40" i="6"/>
  <c r="BN40" i="6"/>
  <c r="BC40" i="6"/>
  <c r="BB40" i="6"/>
  <c r="AU40" i="6"/>
  <c r="AJ40" i="6"/>
  <c r="AD40" i="6"/>
  <c r="X40" i="6"/>
  <c r="M40" i="6"/>
  <c r="L40" i="6" s="1"/>
  <c r="HG39" i="6"/>
  <c r="GV39" i="6"/>
  <c r="GP39" i="6"/>
  <c r="GJ39" i="6"/>
  <c r="FY39" i="6"/>
  <c r="FX39" i="6"/>
  <c r="FQ39" i="6"/>
  <c r="FF39" i="6"/>
  <c r="EZ39" i="6"/>
  <c r="ET39" i="6"/>
  <c r="EI39" i="6"/>
  <c r="EH39" i="6" s="1"/>
  <c r="EA39" i="6"/>
  <c r="DP39" i="6"/>
  <c r="DJ39" i="6"/>
  <c r="DD39" i="6"/>
  <c r="CS39" i="6"/>
  <c r="CR39" i="6" s="1"/>
  <c r="CK39" i="6"/>
  <c r="BZ39" i="6"/>
  <c r="BT39" i="6"/>
  <c r="BN39" i="6"/>
  <c r="BC39" i="6"/>
  <c r="BB39" i="6" s="1"/>
  <c r="AU39" i="6"/>
  <c r="AJ39" i="6"/>
  <c r="AD39" i="6"/>
  <c r="X39" i="6"/>
  <c r="M39" i="6"/>
  <c r="L39" i="6"/>
  <c r="HG38" i="6"/>
  <c r="GV38" i="6"/>
  <c r="GP38" i="6"/>
  <c r="GJ38" i="6"/>
  <c r="FY38" i="6"/>
  <c r="FX38" i="6" s="1"/>
  <c r="FQ38" i="6"/>
  <c r="FF38" i="6"/>
  <c r="EZ38" i="6"/>
  <c r="ET38" i="6"/>
  <c r="EI38" i="6"/>
  <c r="EH38" i="6" s="1"/>
  <c r="EA38" i="6"/>
  <c r="DP38" i="6"/>
  <c r="DJ38" i="6"/>
  <c r="DD38" i="6"/>
  <c r="CS38" i="6"/>
  <c r="CR38" i="6" s="1"/>
  <c r="CK38" i="6"/>
  <c r="BZ38" i="6"/>
  <c r="BT38" i="6"/>
  <c r="BN38" i="6"/>
  <c r="BC38" i="6"/>
  <c r="BB38" i="6"/>
  <c r="AU38" i="6"/>
  <c r="AJ38" i="6"/>
  <c r="AD38" i="6"/>
  <c r="X38" i="6"/>
  <c r="M38" i="6"/>
  <c r="L38" i="6" s="1"/>
  <c r="HG37" i="6"/>
  <c r="GV37" i="6"/>
  <c r="GP37" i="6"/>
  <c r="GJ37" i="6"/>
  <c r="FY37" i="6"/>
  <c r="FX37" i="6" s="1"/>
  <c r="FQ37" i="6"/>
  <c r="FF37" i="6"/>
  <c r="EZ37" i="6"/>
  <c r="ET37" i="6"/>
  <c r="EI37" i="6"/>
  <c r="EH37" i="6" s="1"/>
  <c r="EA37" i="6"/>
  <c r="DP37" i="6"/>
  <c r="DJ37" i="6"/>
  <c r="DD37" i="6"/>
  <c r="CS37" i="6"/>
  <c r="CR37" i="6"/>
  <c r="CK37" i="6"/>
  <c r="BZ37" i="6"/>
  <c r="BT37" i="6"/>
  <c r="BN37" i="6"/>
  <c r="BC37" i="6"/>
  <c r="BB37" i="6" s="1"/>
  <c r="AU37" i="6"/>
  <c r="AJ37" i="6"/>
  <c r="AD37" i="6"/>
  <c r="X37" i="6"/>
  <c r="M37" i="6"/>
  <c r="L37" i="6" s="1"/>
  <c r="HG36" i="6"/>
  <c r="GV36" i="6"/>
  <c r="GP36" i="6"/>
  <c r="GJ36" i="6"/>
  <c r="FY36" i="6"/>
  <c r="FX36" i="6" s="1"/>
  <c r="FQ36" i="6"/>
  <c r="FF36" i="6"/>
  <c r="EZ36" i="6"/>
  <c r="ET36" i="6"/>
  <c r="EI36" i="6"/>
  <c r="EH36" i="6"/>
  <c r="EA36" i="6"/>
  <c r="DP36" i="6"/>
  <c r="DJ36" i="6"/>
  <c r="DD36" i="6"/>
  <c r="CS36" i="6"/>
  <c r="CR36" i="6" s="1"/>
  <c r="CK36" i="6"/>
  <c r="BZ36" i="6"/>
  <c r="BT36" i="6"/>
  <c r="BN36" i="6"/>
  <c r="BC36" i="6"/>
  <c r="BB36" i="6" s="1"/>
  <c r="AU36" i="6"/>
  <c r="AJ36" i="6"/>
  <c r="AD36" i="6"/>
  <c r="X36" i="6"/>
  <c r="M36" i="6"/>
  <c r="L36" i="6" s="1"/>
  <c r="HG35" i="6"/>
  <c r="GV35" i="6"/>
  <c r="GP35" i="6"/>
  <c r="GJ35" i="6"/>
  <c r="FY35" i="6"/>
  <c r="FX35" i="6"/>
  <c r="FQ35" i="6"/>
  <c r="FF35" i="6"/>
  <c r="EZ35" i="6"/>
  <c r="ET35" i="6"/>
  <c r="EI35" i="6"/>
  <c r="EH35" i="6" s="1"/>
  <c r="EA35" i="6"/>
  <c r="DP35" i="6"/>
  <c r="DJ35" i="6"/>
  <c r="DD35" i="6"/>
  <c r="CS35" i="6"/>
  <c r="CR35" i="6" s="1"/>
  <c r="CK35" i="6"/>
  <c r="BZ35" i="6"/>
  <c r="BT35" i="6"/>
  <c r="BN35" i="6"/>
  <c r="BC35" i="6"/>
  <c r="BB35" i="6" s="1"/>
  <c r="AU35" i="6"/>
  <c r="AJ35" i="6"/>
  <c r="AD35" i="6"/>
  <c r="X35" i="6"/>
  <c r="M35" i="6"/>
  <c r="L35" i="6"/>
  <c r="HG34" i="6"/>
  <c r="GV34" i="6"/>
  <c r="GP34" i="6"/>
  <c r="GJ34" i="6"/>
  <c r="FY34" i="6"/>
  <c r="FX34" i="6" s="1"/>
  <c r="FQ34" i="6"/>
  <c r="FF34" i="6"/>
  <c r="EZ34" i="6"/>
  <c r="ET34" i="6"/>
  <c r="EI34" i="6"/>
  <c r="EH34" i="6" s="1"/>
  <c r="EA34" i="6"/>
  <c r="DP34" i="6"/>
  <c r="DJ34" i="6"/>
  <c r="DD34" i="6"/>
  <c r="CS34" i="6"/>
  <c r="CR34" i="6" s="1"/>
  <c r="CK34" i="6"/>
  <c r="BZ34" i="6"/>
  <c r="BT34" i="6"/>
  <c r="BN34" i="6"/>
  <c r="BC34" i="6"/>
  <c r="BB34" i="6"/>
  <c r="AU34" i="6"/>
  <c r="AJ34" i="6"/>
  <c r="AD34" i="6"/>
  <c r="X34" i="6"/>
  <c r="M34" i="6"/>
  <c r="L34" i="6" s="1"/>
  <c r="HG33" i="6"/>
  <c r="GV33" i="6"/>
  <c r="GP33" i="6"/>
  <c r="GJ33" i="6"/>
  <c r="FY33" i="6"/>
  <c r="FX33" i="6" s="1"/>
  <c r="FQ33" i="6"/>
  <c r="FF33" i="6"/>
  <c r="EZ33" i="6"/>
  <c r="ET33" i="6"/>
  <c r="EI33" i="6"/>
  <c r="EH33" i="6" s="1"/>
  <c r="EA33" i="6"/>
  <c r="DP33" i="6"/>
  <c r="DJ33" i="6"/>
  <c r="DD33" i="6"/>
  <c r="CS33" i="6"/>
  <c r="CR33" i="6"/>
  <c r="CK33" i="6"/>
  <c r="BZ33" i="6"/>
  <c r="BT33" i="6"/>
  <c r="BN33" i="6"/>
  <c r="BC33" i="6"/>
  <c r="BB33" i="6" s="1"/>
  <c r="AU33" i="6"/>
  <c r="AJ33" i="6"/>
  <c r="AD33" i="6"/>
  <c r="X33" i="6"/>
  <c r="M33" i="6"/>
  <c r="L33" i="6" s="1"/>
  <c r="HG32" i="6"/>
  <c r="GV32" i="6"/>
  <c r="GP32" i="6"/>
  <c r="GJ32" i="6"/>
  <c r="FY32" i="6"/>
  <c r="FX32" i="6" s="1"/>
  <c r="FQ32" i="6"/>
  <c r="FF32" i="6"/>
  <c r="EZ32" i="6"/>
  <c r="ET32" i="6"/>
  <c r="EI32" i="6"/>
  <c r="EH32" i="6"/>
  <c r="EA32" i="6"/>
  <c r="DP32" i="6"/>
  <c r="DJ32" i="6"/>
  <c r="DD32" i="6"/>
  <c r="CS32" i="6"/>
  <c r="CR32" i="6" s="1"/>
  <c r="CK32" i="6"/>
  <c r="BZ32" i="6"/>
  <c r="BT32" i="6"/>
  <c r="BN32" i="6"/>
  <c r="BC32" i="6"/>
  <c r="BB32" i="6" s="1"/>
  <c r="AU32" i="6"/>
  <c r="AJ32" i="6"/>
  <c r="AD32" i="6"/>
  <c r="X32" i="6"/>
  <c r="M32" i="6"/>
  <c r="L32" i="6" s="1"/>
  <c r="HG31" i="6"/>
  <c r="GV31" i="6"/>
  <c r="GP31" i="6"/>
  <c r="GJ31" i="6"/>
  <c r="FY31" i="6"/>
  <c r="FX31" i="6"/>
  <c r="FQ31" i="6"/>
  <c r="FF31" i="6"/>
  <c r="EZ31" i="6"/>
  <c r="ET31" i="6"/>
  <c r="EI31" i="6"/>
  <c r="EH31" i="6" s="1"/>
  <c r="EA31" i="6"/>
  <c r="DP31" i="6"/>
  <c r="DJ31" i="6"/>
  <c r="DD31" i="6"/>
  <c r="CS31" i="6"/>
  <c r="CR31" i="6" s="1"/>
  <c r="CK31" i="6"/>
  <c r="BZ31" i="6"/>
  <c r="BT31" i="6"/>
  <c r="BN31" i="6"/>
  <c r="BC31" i="6"/>
  <c r="BB31" i="6" s="1"/>
  <c r="AU31" i="6"/>
  <c r="AJ31" i="6"/>
  <c r="AD31" i="6"/>
  <c r="X31" i="6"/>
  <c r="M31" i="6"/>
  <c r="L31" i="6"/>
  <c r="HG30" i="6"/>
  <c r="GV30" i="6"/>
  <c r="GP30" i="6"/>
  <c r="GJ30" i="6"/>
  <c r="FY30" i="6"/>
  <c r="FX30" i="6" s="1"/>
  <c r="FQ30" i="6"/>
  <c r="FF30" i="6"/>
  <c r="EZ30" i="6"/>
  <c r="ET30" i="6"/>
  <c r="EI30" i="6"/>
  <c r="EH30" i="6" s="1"/>
  <c r="EA30" i="6"/>
  <c r="DP30" i="6"/>
  <c r="DJ30" i="6"/>
  <c r="DD30" i="6"/>
  <c r="CS30" i="6"/>
  <c r="CR30" i="6" s="1"/>
  <c r="CK30" i="6"/>
  <c r="BZ30" i="6"/>
  <c r="BT30" i="6"/>
  <c r="BN30" i="6"/>
  <c r="BC30" i="6"/>
  <c r="BB30" i="6"/>
  <c r="AU30" i="6"/>
  <c r="AJ30" i="6"/>
  <c r="AD30" i="6"/>
  <c r="X30" i="6"/>
  <c r="M30" i="6"/>
  <c r="L30" i="6" s="1"/>
  <c r="HG29" i="6"/>
  <c r="GV29" i="6"/>
  <c r="GP29" i="6"/>
  <c r="GJ29" i="6"/>
  <c r="FY29" i="6"/>
  <c r="FX29" i="6" s="1"/>
  <c r="FQ29" i="6"/>
  <c r="FF29" i="6"/>
  <c r="EZ29" i="6"/>
  <c r="ET29" i="6"/>
  <c r="EI29" i="6"/>
  <c r="EH29" i="6" s="1"/>
  <c r="EA29" i="6"/>
  <c r="DP29" i="6"/>
  <c r="DJ29" i="6"/>
  <c r="DD29" i="6"/>
  <c r="CS29" i="6"/>
  <c r="CR29" i="6"/>
  <c r="CK29" i="6"/>
  <c r="BZ29" i="6"/>
  <c r="BT29" i="6"/>
  <c r="BN29" i="6"/>
  <c r="BC29" i="6"/>
  <c r="BB29" i="6" s="1"/>
  <c r="AU29" i="6"/>
  <c r="AJ29" i="6"/>
  <c r="AD29" i="6"/>
  <c r="X29" i="6"/>
  <c r="M29" i="6"/>
  <c r="L29" i="6" s="1"/>
  <c r="HG28" i="6"/>
  <c r="GV28" i="6"/>
  <c r="GP28" i="6"/>
  <c r="GJ28" i="6"/>
  <c r="FY28" i="6"/>
  <c r="FX28" i="6" s="1"/>
  <c r="FQ28" i="6"/>
  <c r="FF28" i="6"/>
  <c r="EZ28" i="6"/>
  <c r="ET28" i="6"/>
  <c r="EI28" i="6"/>
  <c r="EH28" i="6"/>
  <c r="EA28" i="6"/>
  <c r="DP28" i="6"/>
  <c r="DJ28" i="6"/>
  <c r="DD28" i="6"/>
  <c r="CS28" i="6"/>
  <c r="CR28" i="6" s="1"/>
  <c r="CK28" i="6"/>
  <c r="BZ28" i="6"/>
  <c r="BT28" i="6"/>
  <c r="BN28" i="6"/>
  <c r="BC28" i="6"/>
  <c r="BB28" i="6" s="1"/>
  <c r="AU28" i="6"/>
  <c r="AJ28" i="6"/>
  <c r="AD28" i="6"/>
  <c r="X28" i="6"/>
  <c r="M28" i="6"/>
  <c r="L28" i="6" s="1"/>
  <c r="HG27" i="6"/>
  <c r="GV27" i="6"/>
  <c r="GP27" i="6"/>
  <c r="GJ27" i="6"/>
  <c r="FY27" i="6"/>
  <c r="FX27" i="6"/>
  <c r="FQ27" i="6"/>
  <c r="FF27" i="6"/>
  <c r="EZ27" i="6"/>
  <c r="ET27" i="6"/>
  <c r="EI27" i="6"/>
  <c r="EH27" i="6" s="1"/>
  <c r="EA27" i="6"/>
  <c r="DP27" i="6"/>
  <c r="DJ27" i="6"/>
  <c r="DD27" i="6"/>
  <c r="CS27" i="6"/>
  <c r="CR27" i="6" s="1"/>
  <c r="CK27" i="6"/>
  <c r="BZ27" i="6"/>
  <c r="BT27" i="6"/>
  <c r="BN27" i="6"/>
  <c r="BC27" i="6"/>
  <c r="BB27" i="6" s="1"/>
  <c r="AU27" i="6"/>
  <c r="AJ27" i="6"/>
  <c r="AD27" i="6"/>
  <c r="X27" i="6"/>
  <c r="M27" i="6"/>
  <c r="L27" i="6"/>
  <c r="HG26" i="6"/>
  <c r="GV26" i="6"/>
  <c r="GP26" i="6"/>
  <c r="GJ26" i="6"/>
  <c r="FY26" i="6"/>
  <c r="FX26" i="6" s="1"/>
  <c r="FQ26" i="6"/>
  <c r="FF26" i="6"/>
  <c r="EZ26" i="6"/>
  <c r="ET26" i="6"/>
  <c r="EI26" i="6"/>
  <c r="EH26" i="6" s="1"/>
  <c r="EA26" i="6"/>
  <c r="DP26" i="6"/>
  <c r="DJ26" i="6"/>
  <c r="DD26" i="6"/>
  <c r="CS26" i="6"/>
  <c r="CR26" i="6" s="1"/>
  <c r="CK26" i="6"/>
  <c r="BZ26" i="6"/>
  <c r="BT26" i="6"/>
  <c r="BN26" i="6"/>
  <c r="BC26" i="6"/>
  <c r="BB26" i="6"/>
  <c r="AU26" i="6"/>
  <c r="AJ26" i="6"/>
  <c r="AD26" i="6"/>
  <c r="X26" i="6"/>
  <c r="M26" i="6"/>
  <c r="L26" i="6" s="1"/>
  <c r="HG25" i="6"/>
  <c r="GV25" i="6"/>
  <c r="GP25" i="6"/>
  <c r="GJ25" i="6"/>
  <c r="FY25" i="6"/>
  <c r="FX25" i="6" s="1"/>
  <c r="FQ25" i="6"/>
  <c r="FF25" i="6"/>
  <c r="EZ25" i="6"/>
  <c r="ET25" i="6"/>
  <c r="EI25" i="6"/>
  <c r="EH25" i="6" s="1"/>
  <c r="EA25" i="6"/>
  <c r="DP25" i="6"/>
  <c r="DJ25" i="6"/>
  <c r="DD25" i="6"/>
  <c r="CS25" i="6"/>
  <c r="CR25" i="6"/>
  <c r="CK25" i="6"/>
  <c r="BZ25" i="6"/>
  <c r="BT25" i="6"/>
  <c r="BN25" i="6"/>
  <c r="BC25" i="6"/>
  <c r="BB25" i="6" s="1"/>
  <c r="AU25" i="6"/>
  <c r="AJ25" i="6"/>
  <c r="AD25" i="6"/>
  <c r="X25" i="6"/>
  <c r="M25" i="6"/>
  <c r="L25" i="6" s="1"/>
  <c r="HG24" i="6"/>
  <c r="GV24" i="6"/>
  <c r="GP24" i="6"/>
  <c r="GJ24" i="6"/>
  <c r="FY24" i="6"/>
  <c r="FX24" i="6" s="1"/>
  <c r="FQ24" i="6"/>
  <c r="FF24" i="6"/>
  <c r="EZ24" i="6"/>
  <c r="ET24" i="6"/>
  <c r="EI24" i="6"/>
  <c r="EH24" i="6"/>
  <c r="EA24" i="6"/>
  <c r="DP24" i="6"/>
  <c r="DJ24" i="6"/>
  <c r="DD24" i="6"/>
  <c r="CS24" i="6"/>
  <c r="CR24" i="6" s="1"/>
  <c r="CK24" i="6"/>
  <c r="BZ24" i="6"/>
  <c r="BT24" i="6"/>
  <c r="BN24" i="6"/>
  <c r="BC24" i="6"/>
  <c r="BB24" i="6" s="1"/>
  <c r="AU24" i="6"/>
  <c r="AJ24" i="6"/>
  <c r="AD24" i="6"/>
  <c r="X24" i="6"/>
  <c r="M24" i="6"/>
  <c r="L24" i="6" s="1"/>
  <c r="HG23" i="6"/>
  <c r="GV23" i="6"/>
  <c r="GP23" i="6"/>
  <c r="GJ23" i="6"/>
  <c r="FY23" i="6"/>
  <c r="FX23" i="6"/>
  <c r="FQ23" i="6"/>
  <c r="FF23" i="6"/>
  <c r="EZ23" i="6"/>
  <c r="ET23" i="6"/>
  <c r="EI23" i="6"/>
  <c r="EH23" i="6" s="1"/>
  <c r="EA23" i="6"/>
  <c r="DP23" i="6"/>
  <c r="DJ23" i="6"/>
  <c r="DD23" i="6"/>
  <c r="CS23" i="6"/>
  <c r="CR23" i="6" s="1"/>
  <c r="CK23" i="6"/>
  <c r="BZ23" i="6"/>
  <c r="BT23" i="6"/>
  <c r="BN23" i="6"/>
  <c r="BC23" i="6"/>
  <c r="BB23" i="6" s="1"/>
  <c r="AU23" i="6"/>
  <c r="AJ23" i="6"/>
  <c r="AD23" i="6"/>
  <c r="X23" i="6"/>
  <c r="M23" i="6"/>
  <c r="L23" i="6"/>
  <c r="HG22" i="6"/>
  <c r="GV22" i="6"/>
  <c r="GP22" i="6"/>
  <c r="GJ22" i="6"/>
  <c r="FY22" i="6"/>
  <c r="FX22" i="6" s="1"/>
  <c r="FQ22" i="6"/>
  <c r="FF22" i="6"/>
  <c r="EZ22" i="6"/>
  <c r="ET22" i="6"/>
  <c r="EI22" i="6"/>
  <c r="EH22" i="6" s="1"/>
  <c r="EA22" i="6"/>
  <c r="DP22" i="6"/>
  <c r="DJ22" i="6"/>
  <c r="DD22" i="6"/>
  <c r="CS22" i="6"/>
  <c r="CR22" i="6" s="1"/>
  <c r="CK22" i="6"/>
  <c r="BZ22" i="6"/>
  <c r="BT22" i="6"/>
  <c r="BN22" i="6"/>
  <c r="BC22" i="6"/>
  <c r="BB22" i="6"/>
  <c r="AU22" i="6"/>
  <c r="AJ22" i="6"/>
  <c r="AD22" i="6"/>
  <c r="X22" i="6"/>
  <c r="M22" i="6"/>
  <c r="L22" i="6" s="1"/>
  <c r="HG21" i="6"/>
  <c r="GV21" i="6"/>
  <c r="GP21" i="6"/>
  <c r="GJ21" i="6"/>
  <c r="FY21" i="6"/>
  <c r="FX21" i="6" s="1"/>
  <c r="FQ21" i="6"/>
  <c r="FF21" i="6"/>
  <c r="EZ21" i="6"/>
  <c r="ET21" i="6"/>
  <c r="EI21" i="6"/>
  <c r="EH21" i="6" s="1"/>
  <c r="EA21" i="6"/>
  <c r="DP21" i="6"/>
  <c r="DJ21" i="6"/>
  <c r="DD21" i="6"/>
  <c r="CS21" i="6"/>
  <c r="CR21" i="6"/>
  <c r="CK21" i="6"/>
  <c r="BZ21" i="6"/>
  <c r="BT21" i="6"/>
  <c r="BN21" i="6"/>
  <c r="BC21" i="6"/>
  <c r="BB21" i="6" s="1"/>
  <c r="AU21" i="6"/>
  <c r="AJ21" i="6"/>
  <c r="AD21" i="6"/>
  <c r="X21" i="6"/>
  <c r="M21" i="6"/>
  <c r="L21" i="6"/>
  <c r="HG20" i="6"/>
  <c r="GV20" i="6"/>
  <c r="GP20" i="6"/>
  <c r="GJ20" i="6"/>
  <c r="FY20" i="6"/>
  <c r="FX20" i="6" s="1"/>
  <c r="FQ20" i="6"/>
  <c r="FF20" i="6"/>
  <c r="EZ20" i="6"/>
  <c r="ET20" i="6"/>
  <c r="EI20" i="6"/>
  <c r="EH20" i="6"/>
  <c r="EA20" i="6"/>
  <c r="DP20" i="6"/>
  <c r="DJ20" i="6"/>
  <c r="DD20" i="6"/>
  <c r="CS20" i="6"/>
  <c r="CR20" i="6" s="1"/>
  <c r="CK20" i="6"/>
  <c r="BZ20" i="6"/>
  <c r="BT20" i="6"/>
  <c r="BN20" i="6"/>
  <c r="BC20" i="6"/>
  <c r="BB20" i="6" s="1"/>
  <c r="AU20" i="6"/>
  <c r="AJ20" i="6"/>
  <c r="AD20" i="6"/>
  <c r="X20" i="6"/>
  <c r="M20" i="6"/>
  <c r="L20" i="6" s="1"/>
  <c r="HG19" i="6"/>
  <c r="GV19" i="6"/>
  <c r="GP19" i="6"/>
  <c r="GJ19" i="6"/>
  <c r="FY19" i="6"/>
  <c r="FX19" i="6"/>
  <c r="FQ19" i="6"/>
  <c r="FF19" i="6"/>
  <c r="EZ19" i="6"/>
  <c r="ET19" i="6"/>
  <c r="EI19" i="6"/>
  <c r="EH19" i="6" s="1"/>
  <c r="EA19" i="6"/>
  <c r="DP19" i="6"/>
  <c r="DJ19" i="6"/>
  <c r="DD19" i="6"/>
  <c r="CS19" i="6"/>
  <c r="CR19" i="6" s="1"/>
  <c r="CK19" i="6"/>
  <c r="BZ19" i="6"/>
  <c r="BT19" i="6"/>
  <c r="BN19" i="6"/>
  <c r="BC19" i="6"/>
  <c r="BB19" i="6" s="1"/>
  <c r="AU19" i="6"/>
  <c r="AJ19" i="6"/>
  <c r="AD19" i="6"/>
  <c r="X19" i="6"/>
  <c r="M19" i="6"/>
  <c r="L19" i="6"/>
  <c r="HG18" i="6"/>
  <c r="GV18" i="6"/>
  <c r="GP18" i="6"/>
  <c r="GJ18" i="6"/>
  <c r="FY18" i="6"/>
  <c r="FX18" i="6" s="1"/>
  <c r="FQ18" i="6"/>
  <c r="FF18" i="6"/>
  <c r="EZ18" i="6"/>
  <c r="ET18" i="6"/>
  <c r="EI18" i="6"/>
  <c r="EH18" i="6" s="1"/>
  <c r="EA18" i="6"/>
  <c r="DP18" i="6"/>
  <c r="DJ18" i="6"/>
  <c r="DD18" i="6"/>
  <c r="CS18" i="6"/>
  <c r="CR18" i="6" s="1"/>
  <c r="CK18" i="6"/>
  <c r="BZ18" i="6"/>
  <c r="BT18" i="6"/>
  <c r="BN18" i="6"/>
  <c r="BC18" i="6"/>
  <c r="BB18" i="6"/>
  <c r="AU18" i="6"/>
  <c r="AJ18" i="6"/>
  <c r="AD18" i="6"/>
  <c r="X18" i="6"/>
  <c r="M18" i="6"/>
  <c r="L18" i="6" s="1"/>
  <c r="HG17" i="6"/>
  <c r="GV17" i="6"/>
  <c r="GP17" i="6"/>
  <c r="GJ17" i="6"/>
  <c r="FY17" i="6"/>
  <c r="FX17" i="6" s="1"/>
  <c r="FQ17" i="6"/>
  <c r="FF17" i="6"/>
  <c r="EZ17" i="6"/>
  <c r="ET17" i="6"/>
  <c r="EI17" i="6"/>
  <c r="EH17" i="6" s="1"/>
  <c r="EA17" i="6"/>
  <c r="DP17" i="6"/>
  <c r="DJ17" i="6"/>
  <c r="DD17" i="6"/>
  <c r="CS17" i="6"/>
  <c r="CR17" i="6"/>
  <c r="CK17" i="6"/>
  <c r="BZ17" i="6"/>
  <c r="BT17" i="6"/>
  <c r="BN17" i="6"/>
  <c r="BC17" i="6"/>
  <c r="BB17" i="6" s="1"/>
  <c r="AU17" i="6"/>
  <c r="AJ17" i="6"/>
  <c r="AD17" i="6"/>
  <c r="X17" i="6"/>
  <c r="M17" i="6"/>
  <c r="L17" i="6" s="1"/>
  <c r="HG16" i="6"/>
  <c r="GV16" i="6"/>
  <c r="GP16" i="6"/>
  <c r="GJ16" i="6"/>
  <c r="FY16" i="6"/>
  <c r="FX16" i="6" s="1"/>
  <c r="FQ16" i="6"/>
  <c r="FF16" i="6"/>
  <c r="EZ16" i="6"/>
  <c r="ET16" i="6"/>
  <c r="EI16" i="6"/>
  <c r="EH16" i="6"/>
  <c r="EA16" i="6"/>
  <c r="DP16" i="6"/>
  <c r="DJ16" i="6"/>
  <c r="DD16" i="6"/>
  <c r="CS16" i="6"/>
  <c r="CR16" i="6" s="1"/>
  <c r="CK16" i="6"/>
  <c r="BZ16" i="6"/>
  <c r="BT16" i="6"/>
  <c r="BN16" i="6"/>
  <c r="BC16" i="6"/>
  <c r="BB16" i="6" s="1"/>
  <c r="AU16" i="6"/>
  <c r="AJ16" i="6"/>
  <c r="AD16" i="6"/>
  <c r="X16" i="6"/>
  <c r="M16" i="6"/>
  <c r="L16" i="6" s="1"/>
  <c r="HG15" i="6"/>
  <c r="GV15" i="6"/>
  <c r="GP15" i="6"/>
  <c r="GJ15" i="6"/>
  <c r="FY15" i="6"/>
  <c r="FX15" i="6"/>
  <c r="FQ15" i="6"/>
  <c r="FF15" i="6"/>
  <c r="EZ15" i="6"/>
  <c r="ET15" i="6"/>
  <c r="EI15" i="6"/>
  <c r="EH15" i="6" s="1"/>
  <c r="EA15" i="6"/>
  <c r="DP15" i="6"/>
  <c r="DJ15" i="6"/>
  <c r="DD15" i="6"/>
  <c r="CS15" i="6"/>
  <c r="CR15" i="6" s="1"/>
  <c r="CK15" i="6"/>
  <c r="BZ15" i="6"/>
  <c r="BT15" i="6"/>
  <c r="BN15" i="6"/>
  <c r="BC15" i="6"/>
  <c r="BB15" i="6" s="1"/>
  <c r="AU15" i="6"/>
  <c r="AJ15" i="6"/>
  <c r="AD15" i="6"/>
  <c r="X15" i="6"/>
  <c r="M15" i="6"/>
  <c r="L15" i="6"/>
  <c r="HG14" i="6"/>
  <c r="GV14" i="6"/>
  <c r="GP14" i="6"/>
  <c r="GJ14" i="6"/>
  <c r="FY14" i="6"/>
  <c r="FX14" i="6" s="1"/>
  <c r="FQ14" i="6"/>
  <c r="FF14" i="6"/>
  <c r="EZ14" i="6"/>
  <c r="ET14" i="6"/>
  <c r="EI14" i="6"/>
  <c r="EH14" i="6" s="1"/>
  <c r="EA14" i="6"/>
  <c r="DP14" i="6"/>
  <c r="DJ14" i="6"/>
  <c r="DD14" i="6"/>
  <c r="CS14" i="6"/>
  <c r="CR14" i="6" s="1"/>
  <c r="CK14" i="6"/>
  <c r="BZ14" i="6"/>
  <c r="BT14" i="6"/>
  <c r="BN14" i="6"/>
  <c r="BC14" i="6"/>
  <c r="BB14" i="6"/>
  <c r="AU14" i="6"/>
  <c r="AJ14" i="6"/>
  <c r="AD14" i="6"/>
  <c r="X14" i="6"/>
  <c r="M14" i="6"/>
  <c r="L14" i="6" s="1"/>
  <c r="HG13" i="6"/>
  <c r="GV13" i="6"/>
  <c r="GP13" i="6"/>
  <c r="GJ13" i="6"/>
  <c r="FY13" i="6"/>
  <c r="FX13" i="6" s="1"/>
  <c r="FQ13" i="6"/>
  <c r="FF13" i="6"/>
  <c r="EZ13" i="6"/>
  <c r="ET13" i="6"/>
  <c r="EI13" i="6"/>
  <c r="EH13" i="6" s="1"/>
  <c r="EA13" i="6"/>
  <c r="DP13" i="6"/>
  <c r="DJ13" i="6"/>
  <c r="DD13" i="6"/>
  <c r="CS13" i="6"/>
  <c r="CR13" i="6"/>
  <c r="CK13" i="6"/>
  <c r="BZ13" i="6"/>
  <c r="BT13" i="6"/>
  <c r="BN13" i="6"/>
  <c r="BC13" i="6"/>
  <c r="BB13" i="6" s="1"/>
  <c r="AU13" i="6"/>
  <c r="AJ13" i="6"/>
  <c r="AD13" i="6"/>
  <c r="X13" i="6"/>
  <c r="M13" i="6"/>
  <c r="L13" i="6" s="1"/>
  <c r="GV12" i="6"/>
  <c r="GP12" i="6"/>
  <c r="GJ12" i="6"/>
  <c r="FY12" i="6"/>
  <c r="FX12" i="6" s="1"/>
  <c r="FQ12" i="6"/>
  <c r="FF12" i="6"/>
  <c r="EZ12" i="6"/>
  <c r="ET12" i="6"/>
  <c r="EI12" i="6"/>
  <c r="EH12" i="6"/>
  <c r="DP12" i="6"/>
  <c r="DJ12" i="6"/>
  <c r="DD12" i="6"/>
  <c r="CS12" i="6"/>
  <c r="CR12" i="6" s="1"/>
  <c r="CK12" i="6"/>
  <c r="BZ12" i="6"/>
  <c r="BT12" i="6"/>
  <c r="BN12" i="6"/>
  <c r="BC12" i="6"/>
  <c r="BB12" i="6" s="1"/>
  <c r="AU12" i="6"/>
  <c r="AJ12" i="6"/>
  <c r="AD12" i="6"/>
  <c r="X12" i="6"/>
  <c r="M12" i="6"/>
  <c r="L12" i="6"/>
  <c r="FQ42" i="5"/>
  <c r="FF42" i="5"/>
  <c r="EZ42" i="5"/>
  <c r="ET42" i="5"/>
  <c r="EI42" i="5"/>
  <c r="EH42" i="5"/>
  <c r="EA42" i="5"/>
  <c r="DP42" i="5"/>
  <c r="DJ42" i="5"/>
  <c r="DD42" i="5"/>
  <c r="CS42" i="5"/>
  <c r="CR42" i="5"/>
  <c r="CK42" i="5"/>
  <c r="BZ42" i="5"/>
  <c r="BT42" i="5"/>
  <c r="BN42" i="5"/>
  <c r="BC42" i="5"/>
  <c r="BB42" i="5"/>
  <c r="AU42" i="5"/>
  <c r="AJ42" i="5"/>
  <c r="AD42" i="5"/>
  <c r="X42" i="5"/>
  <c r="M42" i="5"/>
  <c r="L42" i="5"/>
  <c r="FQ41" i="5"/>
  <c r="FF41" i="5"/>
  <c r="EZ41" i="5"/>
  <c r="ET41" i="5"/>
  <c r="EI41" i="5"/>
  <c r="EH41" i="5"/>
  <c r="EA41" i="5"/>
  <c r="DP41" i="5"/>
  <c r="DJ41" i="5"/>
  <c r="DD41" i="5"/>
  <c r="CS41" i="5"/>
  <c r="CR41" i="5"/>
  <c r="CK41" i="5"/>
  <c r="BZ41" i="5"/>
  <c r="BT41" i="5"/>
  <c r="BN41" i="5"/>
  <c r="BC41" i="5"/>
  <c r="BB41" i="5"/>
  <c r="AU41" i="5"/>
  <c r="AJ41" i="5"/>
  <c r="AD41" i="5"/>
  <c r="X41" i="5"/>
  <c r="M41" i="5"/>
  <c r="L41" i="5"/>
  <c r="FQ40" i="5"/>
  <c r="FF40" i="5"/>
  <c r="EZ40" i="5"/>
  <c r="ET40" i="5"/>
  <c r="EI40" i="5"/>
  <c r="EH40" i="5"/>
  <c r="EA40" i="5"/>
  <c r="DP40" i="5"/>
  <c r="DJ40" i="5"/>
  <c r="DD40" i="5"/>
  <c r="CS40" i="5"/>
  <c r="CR40" i="5"/>
  <c r="CK40" i="5"/>
  <c r="BZ40" i="5"/>
  <c r="BT40" i="5"/>
  <c r="BN40" i="5"/>
  <c r="BC40" i="5"/>
  <c r="BB40" i="5"/>
  <c r="AU40" i="5"/>
  <c r="AJ40" i="5"/>
  <c r="AD40" i="5"/>
  <c r="X40" i="5"/>
  <c r="M40" i="5"/>
  <c r="L40" i="5"/>
  <c r="FQ39" i="5"/>
  <c r="FF39" i="5"/>
  <c r="EZ39" i="5"/>
  <c r="ET39" i="5"/>
  <c r="EI39" i="5"/>
  <c r="EH39" i="5"/>
  <c r="EA39" i="5"/>
  <c r="DP39" i="5"/>
  <c r="DJ39" i="5"/>
  <c r="DD39" i="5"/>
  <c r="CS39" i="5"/>
  <c r="CR39" i="5"/>
  <c r="CK39" i="5"/>
  <c r="BZ39" i="5"/>
  <c r="BT39" i="5"/>
  <c r="BN39" i="5"/>
  <c r="BC39" i="5"/>
  <c r="BB39" i="5" s="1"/>
  <c r="AU39" i="5"/>
  <c r="AJ39" i="5"/>
  <c r="AD39" i="5"/>
  <c r="X39" i="5"/>
  <c r="M39" i="5"/>
  <c r="L39" i="5"/>
  <c r="FQ38" i="5"/>
  <c r="FF38" i="5"/>
  <c r="EZ38" i="5"/>
  <c r="ET38" i="5"/>
  <c r="EI38" i="5"/>
  <c r="EH38" i="5"/>
  <c r="EA38" i="5"/>
  <c r="DP38" i="5"/>
  <c r="DJ38" i="5"/>
  <c r="DD38" i="5"/>
  <c r="CS38" i="5"/>
  <c r="CR38" i="5"/>
  <c r="CK38" i="5"/>
  <c r="BZ38" i="5"/>
  <c r="BT38" i="5"/>
  <c r="BN38" i="5"/>
  <c r="BC38" i="5"/>
  <c r="BB38" i="5" s="1"/>
  <c r="AU38" i="5"/>
  <c r="AJ38" i="5"/>
  <c r="AD38" i="5"/>
  <c r="X38" i="5"/>
  <c r="M38" i="5"/>
  <c r="L38" i="5"/>
  <c r="FQ37" i="5"/>
  <c r="FF37" i="5"/>
  <c r="EZ37" i="5"/>
  <c r="ET37" i="5"/>
  <c r="EI37" i="5"/>
  <c r="EH37" i="5"/>
  <c r="EA37" i="5"/>
  <c r="DP37" i="5"/>
  <c r="DJ37" i="5"/>
  <c r="DD37" i="5"/>
  <c r="CS37" i="5"/>
  <c r="CR37" i="5"/>
  <c r="CK37" i="5"/>
  <c r="BZ37" i="5"/>
  <c r="BT37" i="5"/>
  <c r="BN37" i="5"/>
  <c r="BC37" i="5"/>
  <c r="BB37" i="5" s="1"/>
  <c r="AU37" i="5"/>
  <c r="AJ37" i="5"/>
  <c r="AD37" i="5"/>
  <c r="X37" i="5"/>
  <c r="M37" i="5"/>
  <c r="L37" i="5"/>
  <c r="FQ36" i="5"/>
  <c r="FF36" i="5"/>
  <c r="EZ36" i="5"/>
  <c r="ET36" i="5"/>
  <c r="EI36" i="5"/>
  <c r="EH36" i="5"/>
  <c r="EA36" i="5"/>
  <c r="DP36" i="5"/>
  <c r="DJ36" i="5"/>
  <c r="DD36" i="5"/>
  <c r="CS36" i="5"/>
  <c r="CR36" i="5"/>
  <c r="CK36" i="5"/>
  <c r="BZ36" i="5"/>
  <c r="BT36" i="5"/>
  <c r="BN36" i="5"/>
  <c r="BC36" i="5"/>
  <c r="BB36" i="5" s="1"/>
  <c r="AU36" i="5"/>
  <c r="AJ36" i="5"/>
  <c r="AD36" i="5"/>
  <c r="X36" i="5"/>
  <c r="M36" i="5"/>
  <c r="L36" i="5"/>
  <c r="FQ35" i="5"/>
  <c r="FF35" i="5"/>
  <c r="EZ35" i="5"/>
  <c r="ET35" i="5"/>
  <c r="EI35" i="5"/>
  <c r="EH35" i="5"/>
  <c r="EA35" i="5"/>
  <c r="DP35" i="5"/>
  <c r="DJ35" i="5"/>
  <c r="DD35" i="5"/>
  <c r="CS35" i="5"/>
  <c r="CR35" i="5"/>
  <c r="CK35" i="5"/>
  <c r="BZ35" i="5"/>
  <c r="BT35" i="5"/>
  <c r="BN35" i="5"/>
  <c r="BC35" i="5"/>
  <c r="BB35" i="5" s="1"/>
  <c r="AU35" i="5"/>
  <c r="AJ35" i="5"/>
  <c r="AD35" i="5"/>
  <c r="X35" i="5"/>
  <c r="M35" i="5"/>
  <c r="L35" i="5"/>
  <c r="FQ34" i="5"/>
  <c r="FF34" i="5"/>
  <c r="EZ34" i="5"/>
  <c r="ET34" i="5"/>
  <c r="EI34" i="5"/>
  <c r="EH34" i="5"/>
  <c r="EA34" i="5"/>
  <c r="DP34" i="5"/>
  <c r="DJ34" i="5"/>
  <c r="DD34" i="5"/>
  <c r="CS34" i="5"/>
  <c r="CR34" i="5"/>
  <c r="CK34" i="5"/>
  <c r="BZ34" i="5"/>
  <c r="BT34" i="5"/>
  <c r="BN34" i="5"/>
  <c r="BC34" i="5"/>
  <c r="BB34" i="5" s="1"/>
  <c r="AU34" i="5"/>
  <c r="AJ34" i="5"/>
  <c r="AD34" i="5"/>
  <c r="X34" i="5"/>
  <c r="M34" i="5"/>
  <c r="L34" i="5"/>
  <c r="FQ33" i="5"/>
  <c r="FF33" i="5"/>
  <c r="EZ33" i="5"/>
  <c r="ET33" i="5"/>
  <c r="EI33" i="5"/>
  <c r="EH33" i="5"/>
  <c r="EA33" i="5"/>
  <c r="DP33" i="5"/>
  <c r="DJ33" i="5"/>
  <c r="DD33" i="5"/>
  <c r="CS33" i="5"/>
  <c r="CR33" i="5"/>
  <c r="CK33" i="5"/>
  <c r="BZ33" i="5"/>
  <c r="BT33" i="5"/>
  <c r="BN33" i="5"/>
  <c r="BC33" i="5"/>
  <c r="BB33" i="5" s="1"/>
  <c r="AU33" i="5"/>
  <c r="AJ33" i="5"/>
  <c r="AD33" i="5"/>
  <c r="X33" i="5"/>
  <c r="M33" i="5"/>
  <c r="L33" i="5"/>
  <c r="FQ32" i="5"/>
  <c r="FF32" i="5"/>
  <c r="EZ32" i="5"/>
  <c r="ET32" i="5"/>
  <c r="EI32" i="5"/>
  <c r="EH32" i="5"/>
  <c r="EA32" i="5"/>
  <c r="DP32" i="5"/>
  <c r="DJ32" i="5"/>
  <c r="DD32" i="5"/>
  <c r="CS32" i="5"/>
  <c r="CR32" i="5"/>
  <c r="CK32" i="5"/>
  <c r="BZ32" i="5"/>
  <c r="BT32" i="5"/>
  <c r="BN32" i="5"/>
  <c r="BC32" i="5"/>
  <c r="BB32" i="5" s="1"/>
  <c r="AU32" i="5"/>
  <c r="AJ32" i="5"/>
  <c r="AD32" i="5"/>
  <c r="X32" i="5"/>
  <c r="M32" i="5"/>
  <c r="L32" i="5"/>
  <c r="FQ31" i="5"/>
  <c r="FF31" i="5"/>
  <c r="EZ31" i="5"/>
  <c r="ET31" i="5"/>
  <c r="EI31" i="5"/>
  <c r="EH31" i="5"/>
  <c r="EA31" i="5"/>
  <c r="DP31" i="5"/>
  <c r="DJ31" i="5"/>
  <c r="DD31" i="5"/>
  <c r="CS31" i="5"/>
  <c r="CR31" i="5"/>
  <c r="CK31" i="5"/>
  <c r="BZ31" i="5"/>
  <c r="BT31" i="5"/>
  <c r="BN31" i="5"/>
  <c r="BC31" i="5"/>
  <c r="BB31" i="5" s="1"/>
  <c r="AU31" i="5"/>
  <c r="AJ31" i="5"/>
  <c r="AD31" i="5"/>
  <c r="X31" i="5"/>
  <c r="M31" i="5"/>
  <c r="L31" i="5"/>
  <c r="FQ30" i="5"/>
  <c r="FF30" i="5"/>
  <c r="EZ30" i="5"/>
  <c r="ET30" i="5"/>
  <c r="EI30" i="5"/>
  <c r="EH30" i="5"/>
  <c r="EA30" i="5"/>
  <c r="DP30" i="5"/>
  <c r="DJ30" i="5"/>
  <c r="DD30" i="5"/>
  <c r="CS30" i="5"/>
  <c r="CR30" i="5"/>
  <c r="CK30" i="5"/>
  <c r="BZ30" i="5"/>
  <c r="BT30" i="5"/>
  <c r="BN30" i="5"/>
  <c r="BC30" i="5"/>
  <c r="BB30" i="5" s="1"/>
  <c r="AU30" i="5"/>
  <c r="AJ30" i="5"/>
  <c r="AD30" i="5"/>
  <c r="X30" i="5"/>
  <c r="M30" i="5"/>
  <c r="L30" i="5"/>
  <c r="FQ29" i="5"/>
  <c r="FF29" i="5"/>
  <c r="EZ29" i="5"/>
  <c r="ET29" i="5"/>
  <c r="EI29" i="5"/>
  <c r="EH29" i="5"/>
  <c r="EA29" i="5"/>
  <c r="DP29" i="5"/>
  <c r="DJ29" i="5"/>
  <c r="DD29" i="5"/>
  <c r="CS29" i="5"/>
  <c r="CR29" i="5"/>
  <c r="CK29" i="5"/>
  <c r="BZ29" i="5"/>
  <c r="BT29" i="5"/>
  <c r="BN29" i="5"/>
  <c r="BC29" i="5"/>
  <c r="BB29" i="5" s="1"/>
  <c r="AU29" i="5"/>
  <c r="AJ29" i="5"/>
  <c r="AD29" i="5"/>
  <c r="X29" i="5"/>
  <c r="M29" i="5"/>
  <c r="L29" i="5"/>
  <c r="FQ28" i="5"/>
  <c r="FF28" i="5"/>
  <c r="EZ28" i="5"/>
  <c r="ET28" i="5"/>
  <c r="EI28" i="5"/>
  <c r="EH28" i="5"/>
  <c r="EA28" i="5"/>
  <c r="DP28" i="5"/>
  <c r="DJ28" i="5"/>
  <c r="DD28" i="5"/>
  <c r="CS28" i="5"/>
  <c r="CR28" i="5"/>
  <c r="CK28" i="5"/>
  <c r="BZ28" i="5"/>
  <c r="BT28" i="5"/>
  <c r="BN28" i="5"/>
  <c r="BC28" i="5"/>
  <c r="BB28" i="5" s="1"/>
  <c r="AU28" i="5"/>
  <c r="AJ28" i="5"/>
  <c r="AD28" i="5"/>
  <c r="X28" i="5"/>
  <c r="M28" i="5"/>
  <c r="L28" i="5"/>
  <c r="FQ27" i="5"/>
  <c r="FF27" i="5"/>
  <c r="EZ27" i="5"/>
  <c r="ET27" i="5"/>
  <c r="EI27" i="5"/>
  <c r="EH27" i="5"/>
  <c r="EA27" i="5"/>
  <c r="DP27" i="5"/>
  <c r="DJ27" i="5"/>
  <c r="DD27" i="5"/>
  <c r="CS27" i="5"/>
  <c r="CR27" i="5"/>
  <c r="CK27" i="5"/>
  <c r="BZ27" i="5"/>
  <c r="BT27" i="5"/>
  <c r="BN27" i="5"/>
  <c r="BC27" i="5"/>
  <c r="BB27" i="5" s="1"/>
  <c r="AU27" i="5"/>
  <c r="AJ27" i="5"/>
  <c r="AD27" i="5"/>
  <c r="X27" i="5"/>
  <c r="M27" i="5"/>
  <c r="L27" i="5"/>
  <c r="FQ26" i="5"/>
  <c r="FF26" i="5"/>
  <c r="EZ26" i="5"/>
  <c r="ET26" i="5"/>
  <c r="EI26" i="5"/>
  <c r="EH26" i="5"/>
  <c r="EA26" i="5"/>
  <c r="DP26" i="5"/>
  <c r="DJ26" i="5"/>
  <c r="DD26" i="5"/>
  <c r="CS26" i="5"/>
  <c r="CR26" i="5" s="1"/>
  <c r="CK26" i="5"/>
  <c r="BZ26" i="5"/>
  <c r="BT26" i="5"/>
  <c r="BN26" i="5"/>
  <c r="BC26" i="5"/>
  <c r="BB26" i="5" s="1"/>
  <c r="AU26" i="5"/>
  <c r="AJ26" i="5"/>
  <c r="AD26" i="5"/>
  <c r="X26" i="5"/>
  <c r="M26" i="5"/>
  <c r="L26" i="5"/>
  <c r="FQ25" i="5"/>
  <c r="FF25" i="5"/>
  <c r="EZ25" i="5"/>
  <c r="ET25" i="5"/>
  <c r="EI25" i="5"/>
  <c r="EH25" i="5"/>
  <c r="EA25" i="5"/>
  <c r="DP25" i="5"/>
  <c r="DJ25" i="5"/>
  <c r="DD25" i="5"/>
  <c r="CS25" i="5"/>
  <c r="CR25" i="5" s="1"/>
  <c r="CK25" i="5"/>
  <c r="BZ25" i="5"/>
  <c r="BT25" i="5"/>
  <c r="BN25" i="5"/>
  <c r="BC25" i="5"/>
  <c r="BB25" i="5" s="1"/>
  <c r="AU25" i="5"/>
  <c r="AJ25" i="5"/>
  <c r="AD25" i="5"/>
  <c r="X25" i="5"/>
  <c r="M25" i="5"/>
  <c r="L25" i="5"/>
  <c r="FQ24" i="5"/>
  <c r="FF24" i="5"/>
  <c r="EZ24" i="5"/>
  <c r="ET24" i="5"/>
  <c r="EI24" i="5"/>
  <c r="EH24" i="5"/>
  <c r="EA24" i="5"/>
  <c r="DP24" i="5"/>
  <c r="DJ24" i="5"/>
  <c r="DD24" i="5"/>
  <c r="CS24" i="5"/>
  <c r="CR24" i="5" s="1"/>
  <c r="CK24" i="5"/>
  <c r="BZ24" i="5"/>
  <c r="BT24" i="5"/>
  <c r="BN24" i="5"/>
  <c r="BC24" i="5"/>
  <c r="BB24" i="5" s="1"/>
  <c r="AU24" i="5"/>
  <c r="AJ24" i="5"/>
  <c r="AD24" i="5"/>
  <c r="X24" i="5"/>
  <c r="M24" i="5"/>
  <c r="L24" i="5"/>
  <c r="FQ23" i="5"/>
  <c r="FF23" i="5"/>
  <c r="EZ23" i="5"/>
  <c r="ET23" i="5"/>
  <c r="EI23" i="5"/>
  <c r="EH23" i="5"/>
  <c r="EA23" i="5"/>
  <c r="DP23" i="5"/>
  <c r="DJ23" i="5"/>
  <c r="DD23" i="5"/>
  <c r="CS23" i="5"/>
  <c r="CR23" i="5" s="1"/>
  <c r="CK23" i="5"/>
  <c r="BZ23" i="5"/>
  <c r="BT23" i="5"/>
  <c r="BN23" i="5"/>
  <c r="BC23" i="5"/>
  <c r="BB23" i="5" s="1"/>
  <c r="AU23" i="5"/>
  <c r="AJ23" i="5"/>
  <c r="AD23" i="5"/>
  <c r="X23" i="5"/>
  <c r="M23" i="5"/>
  <c r="L23" i="5"/>
  <c r="FQ22" i="5"/>
  <c r="FF22" i="5"/>
  <c r="EZ22" i="5"/>
  <c r="ET22" i="5"/>
  <c r="EI22" i="5"/>
  <c r="EH22" i="5"/>
  <c r="EA22" i="5"/>
  <c r="DP22" i="5"/>
  <c r="DJ22" i="5"/>
  <c r="DD22" i="5"/>
  <c r="CS22" i="5"/>
  <c r="CR22" i="5" s="1"/>
  <c r="CK22" i="5"/>
  <c r="BZ22" i="5"/>
  <c r="BT22" i="5"/>
  <c r="BN22" i="5"/>
  <c r="BC22" i="5"/>
  <c r="BB22" i="5" s="1"/>
  <c r="AU22" i="5"/>
  <c r="AJ22" i="5"/>
  <c r="AD22" i="5"/>
  <c r="X22" i="5"/>
  <c r="M22" i="5"/>
  <c r="L22" i="5"/>
  <c r="FQ21" i="5"/>
  <c r="FF21" i="5"/>
  <c r="EZ21" i="5"/>
  <c r="ET21" i="5"/>
  <c r="EI21" i="5"/>
  <c r="EH21" i="5"/>
  <c r="EA21" i="5"/>
  <c r="DP21" i="5"/>
  <c r="DJ21" i="5"/>
  <c r="DD21" i="5"/>
  <c r="CS21" i="5"/>
  <c r="CR21" i="5" s="1"/>
  <c r="CK21" i="5"/>
  <c r="BZ21" i="5"/>
  <c r="BT21" i="5"/>
  <c r="BN21" i="5"/>
  <c r="BC21" i="5"/>
  <c r="BB21" i="5" s="1"/>
  <c r="AU21" i="5"/>
  <c r="AJ21" i="5"/>
  <c r="AD21" i="5"/>
  <c r="X21" i="5"/>
  <c r="M21" i="5"/>
  <c r="L21" i="5"/>
  <c r="FQ20" i="5"/>
  <c r="FF20" i="5"/>
  <c r="EZ20" i="5"/>
  <c r="ET20" i="5"/>
  <c r="EI20" i="5"/>
  <c r="EH20" i="5"/>
  <c r="EA20" i="5"/>
  <c r="DP20" i="5"/>
  <c r="DJ20" i="5"/>
  <c r="DD20" i="5"/>
  <c r="CS20" i="5"/>
  <c r="CR20" i="5" s="1"/>
  <c r="CK20" i="5"/>
  <c r="BZ20" i="5"/>
  <c r="BT20" i="5"/>
  <c r="BN20" i="5"/>
  <c r="BC20" i="5"/>
  <c r="BB20" i="5" s="1"/>
  <c r="AU20" i="5"/>
  <c r="AJ20" i="5"/>
  <c r="AD20" i="5"/>
  <c r="X20" i="5"/>
  <c r="M20" i="5"/>
  <c r="L20" i="5"/>
  <c r="FQ19" i="5"/>
  <c r="FF19" i="5"/>
  <c r="EZ19" i="5"/>
  <c r="ET19" i="5"/>
  <c r="EI19" i="5"/>
  <c r="EH19" i="5"/>
  <c r="EA19" i="5"/>
  <c r="DP19" i="5"/>
  <c r="DJ19" i="5"/>
  <c r="DD19" i="5"/>
  <c r="CS19" i="5"/>
  <c r="CR19" i="5" s="1"/>
  <c r="CK19" i="5"/>
  <c r="BZ19" i="5"/>
  <c r="BT19" i="5"/>
  <c r="BN19" i="5"/>
  <c r="BC19" i="5"/>
  <c r="BB19" i="5" s="1"/>
  <c r="AU19" i="5"/>
  <c r="AJ19" i="5"/>
  <c r="AD19" i="5"/>
  <c r="X19" i="5"/>
  <c r="M19" i="5"/>
  <c r="L19" i="5"/>
  <c r="FQ18" i="5"/>
  <c r="FF18" i="5"/>
  <c r="EZ18" i="5"/>
  <c r="ET18" i="5"/>
  <c r="EI18" i="5"/>
  <c r="EH18" i="5"/>
  <c r="EA18" i="5"/>
  <c r="DP18" i="5"/>
  <c r="DJ18" i="5"/>
  <c r="DD18" i="5"/>
  <c r="CS18" i="5"/>
  <c r="CR18" i="5" s="1"/>
  <c r="CK18" i="5"/>
  <c r="BZ18" i="5"/>
  <c r="BT18" i="5"/>
  <c r="BN18" i="5"/>
  <c r="BC18" i="5"/>
  <c r="BB18" i="5" s="1"/>
  <c r="AU18" i="5"/>
  <c r="AJ18" i="5"/>
  <c r="AD18" i="5"/>
  <c r="X18" i="5"/>
  <c r="M18" i="5"/>
  <c r="L18" i="5"/>
  <c r="FQ17" i="5"/>
  <c r="FF17" i="5"/>
  <c r="EZ17" i="5"/>
  <c r="ET17" i="5"/>
  <c r="EI17" i="5"/>
  <c r="EH17" i="5"/>
  <c r="EA17" i="5"/>
  <c r="DP17" i="5"/>
  <c r="DJ17" i="5"/>
  <c r="DD17" i="5"/>
  <c r="CS17" i="5"/>
  <c r="CR17" i="5" s="1"/>
  <c r="CK17" i="5"/>
  <c r="BZ17" i="5"/>
  <c r="BT17" i="5"/>
  <c r="BN17" i="5"/>
  <c r="BC17" i="5"/>
  <c r="BB17" i="5" s="1"/>
  <c r="AU17" i="5"/>
  <c r="AJ17" i="5"/>
  <c r="AD17" i="5"/>
  <c r="X17" i="5"/>
  <c r="M17" i="5"/>
  <c r="L17" i="5"/>
  <c r="FQ16" i="5"/>
  <c r="FF16" i="5"/>
  <c r="EZ16" i="5"/>
  <c r="ET16" i="5"/>
  <c r="EI16" i="5"/>
  <c r="EH16" i="5"/>
  <c r="EA16" i="5"/>
  <c r="DP16" i="5"/>
  <c r="DJ16" i="5"/>
  <c r="DD16" i="5"/>
  <c r="CS16" i="5"/>
  <c r="CR16" i="5" s="1"/>
  <c r="CK16" i="5"/>
  <c r="BZ16" i="5"/>
  <c r="BT16" i="5"/>
  <c r="BN16" i="5"/>
  <c r="BC16" i="5"/>
  <c r="BB16" i="5" s="1"/>
  <c r="AU16" i="5"/>
  <c r="AJ16" i="5"/>
  <c r="AD16" i="5"/>
  <c r="X16" i="5"/>
  <c r="M16" i="5"/>
  <c r="L16" i="5"/>
  <c r="FQ15" i="5"/>
  <c r="FF15" i="5"/>
  <c r="EZ15" i="5"/>
  <c r="ET15" i="5"/>
  <c r="EI15" i="5"/>
  <c r="EH15" i="5"/>
  <c r="EA15" i="5"/>
  <c r="DP15" i="5"/>
  <c r="DJ15" i="5"/>
  <c r="DD15" i="5"/>
  <c r="CS15" i="5"/>
  <c r="CR15" i="5" s="1"/>
  <c r="CK15" i="5"/>
  <c r="BZ15" i="5"/>
  <c r="BT15" i="5"/>
  <c r="BN15" i="5"/>
  <c r="BC15" i="5"/>
  <c r="BB15" i="5" s="1"/>
  <c r="AU15" i="5"/>
  <c r="AJ15" i="5"/>
  <c r="AD15" i="5"/>
  <c r="X15" i="5"/>
  <c r="M15" i="5"/>
  <c r="L15" i="5"/>
  <c r="FQ14" i="5"/>
  <c r="FF14" i="5"/>
  <c r="EZ14" i="5"/>
  <c r="ET14" i="5"/>
  <c r="EI14" i="5"/>
  <c r="EH14" i="5"/>
  <c r="EA14" i="5"/>
  <c r="DP14" i="5"/>
  <c r="DJ14" i="5"/>
  <c r="DD14" i="5"/>
  <c r="CS14" i="5"/>
  <c r="CR14" i="5" s="1"/>
  <c r="CK14" i="5"/>
  <c r="BZ14" i="5"/>
  <c r="BT14" i="5"/>
  <c r="BN14" i="5"/>
  <c r="BC14" i="5"/>
  <c r="BB14" i="5" s="1"/>
  <c r="AU14" i="5"/>
  <c r="AJ14" i="5"/>
  <c r="AD14" i="5"/>
  <c r="X14" i="5"/>
  <c r="M14" i="5"/>
  <c r="L14" i="5"/>
  <c r="FQ13" i="5"/>
  <c r="FF13" i="5"/>
  <c r="EZ13" i="5"/>
  <c r="ET13" i="5"/>
  <c r="EI13" i="5"/>
  <c r="EH13" i="5"/>
  <c r="EA13" i="5"/>
  <c r="DP13" i="5"/>
  <c r="DJ13" i="5"/>
  <c r="DD13" i="5"/>
  <c r="CS13" i="5"/>
  <c r="CR13" i="5" s="1"/>
  <c r="CK13" i="5"/>
  <c r="BZ13" i="5"/>
  <c r="BT13" i="5"/>
  <c r="BN13" i="5"/>
  <c r="BC13" i="5"/>
  <c r="BB13" i="5" s="1"/>
  <c r="AU13" i="5"/>
  <c r="AJ13" i="5"/>
  <c r="AD13" i="5"/>
  <c r="X13" i="5"/>
  <c r="M13" i="5"/>
  <c r="L13" i="5"/>
  <c r="FQ12" i="5"/>
  <c r="FF12" i="5"/>
  <c r="EZ12" i="5"/>
  <c r="ET12" i="5"/>
  <c r="EI12" i="5"/>
  <c r="EH12" i="5"/>
  <c r="DP12" i="5"/>
  <c r="DJ12" i="5"/>
  <c r="DD12" i="5"/>
  <c r="CS12" i="5"/>
  <c r="CR12" i="5" s="1"/>
  <c r="CK12" i="5"/>
  <c r="BZ12" i="5"/>
  <c r="BT12" i="5"/>
  <c r="BN12" i="5"/>
  <c r="BC12" i="5"/>
  <c r="BB12" i="5" s="1"/>
  <c r="AU12" i="5"/>
  <c r="AJ12" i="5"/>
  <c r="AD12" i="5"/>
  <c r="X12" i="5"/>
  <c r="M12" i="5"/>
  <c r="L12" i="5" s="1"/>
  <c r="EA42" i="4"/>
  <c r="DP42" i="4"/>
  <c r="DJ42" i="4"/>
  <c r="DD42" i="4"/>
  <c r="CS42" i="4"/>
  <c r="CR42" i="4" s="1"/>
  <c r="CK42" i="4"/>
  <c r="BZ42" i="4"/>
  <c r="BT42" i="4"/>
  <c r="BN42" i="4"/>
  <c r="BC42" i="4"/>
  <c r="BB42" i="4" s="1"/>
  <c r="AU42" i="4"/>
  <c r="AJ42" i="4"/>
  <c r="AD42" i="4"/>
  <c r="X42" i="4"/>
  <c r="M42" i="4"/>
  <c r="L42" i="4" s="1"/>
  <c r="EA41" i="4"/>
  <c r="DP41" i="4"/>
  <c r="DJ41" i="4"/>
  <c r="DD41" i="4"/>
  <c r="CS41" i="4"/>
  <c r="CR41" i="4"/>
  <c r="CK41" i="4"/>
  <c r="BZ41" i="4"/>
  <c r="BT41" i="4"/>
  <c r="BN41" i="4"/>
  <c r="BC41" i="4"/>
  <c r="BB41" i="4" s="1"/>
  <c r="AU41" i="4"/>
  <c r="AJ41" i="4"/>
  <c r="AD41" i="4"/>
  <c r="X41" i="4"/>
  <c r="M41" i="4"/>
  <c r="L41" i="4" s="1"/>
  <c r="EA40" i="4"/>
  <c r="DP40" i="4"/>
  <c r="DJ40" i="4"/>
  <c r="DD40" i="4"/>
  <c r="CS40" i="4"/>
  <c r="CR40" i="4" s="1"/>
  <c r="CK40" i="4"/>
  <c r="BZ40" i="4"/>
  <c r="BT40" i="4"/>
  <c r="BN40" i="4"/>
  <c r="BC40" i="4"/>
  <c r="BB40" i="4"/>
  <c r="AU40" i="4"/>
  <c r="AJ40" i="4"/>
  <c r="AD40" i="4"/>
  <c r="X40" i="4"/>
  <c r="M40" i="4"/>
  <c r="L40" i="4" s="1"/>
  <c r="EA39" i="4"/>
  <c r="DP39" i="4"/>
  <c r="DJ39" i="4"/>
  <c r="DD39" i="4"/>
  <c r="CS39" i="4"/>
  <c r="CR39" i="4" s="1"/>
  <c r="CK39" i="4"/>
  <c r="BZ39" i="4"/>
  <c r="BT39" i="4"/>
  <c r="BN39" i="4"/>
  <c r="BC39" i="4"/>
  <c r="BB39" i="4" s="1"/>
  <c r="AU39" i="4"/>
  <c r="AJ39" i="4"/>
  <c r="AD39" i="4"/>
  <c r="X39" i="4"/>
  <c r="M39" i="4"/>
  <c r="L39" i="4"/>
  <c r="EA38" i="4"/>
  <c r="DP38" i="4"/>
  <c r="DJ38" i="4"/>
  <c r="DD38" i="4"/>
  <c r="CS38" i="4"/>
  <c r="CR38" i="4" s="1"/>
  <c r="CK38" i="4"/>
  <c r="BZ38" i="4"/>
  <c r="BT38" i="4"/>
  <c r="BN38" i="4"/>
  <c r="BC38" i="4"/>
  <c r="BB38" i="4" s="1"/>
  <c r="AU38" i="4"/>
  <c r="AJ38" i="4"/>
  <c r="AD38" i="4"/>
  <c r="X38" i="4"/>
  <c r="M38" i="4"/>
  <c r="L38" i="4" s="1"/>
  <c r="EA37" i="4"/>
  <c r="DP37" i="4"/>
  <c r="DJ37" i="4"/>
  <c r="DD37" i="4"/>
  <c r="CS37" i="4"/>
  <c r="CR37" i="4"/>
  <c r="CK37" i="4"/>
  <c r="BZ37" i="4"/>
  <c r="BT37" i="4"/>
  <c r="BN37" i="4"/>
  <c r="BC37" i="4"/>
  <c r="BB37" i="4" s="1"/>
  <c r="AU37" i="4"/>
  <c r="AJ37" i="4"/>
  <c r="AD37" i="4"/>
  <c r="X37" i="4"/>
  <c r="M37" i="4"/>
  <c r="L37" i="4" s="1"/>
  <c r="EA36" i="4"/>
  <c r="DP36" i="4"/>
  <c r="DJ36" i="4"/>
  <c r="DD36" i="4"/>
  <c r="CS36" i="4"/>
  <c r="CR36" i="4" s="1"/>
  <c r="CK36" i="4"/>
  <c r="BZ36" i="4"/>
  <c r="BT36" i="4"/>
  <c r="BN36" i="4"/>
  <c r="BC36" i="4"/>
  <c r="BB36" i="4"/>
  <c r="AU36" i="4"/>
  <c r="AJ36" i="4"/>
  <c r="AD36" i="4"/>
  <c r="X36" i="4"/>
  <c r="M36" i="4"/>
  <c r="L36" i="4" s="1"/>
  <c r="EA35" i="4"/>
  <c r="DP35" i="4"/>
  <c r="DJ35" i="4"/>
  <c r="DD35" i="4"/>
  <c r="CS35" i="4"/>
  <c r="CR35" i="4" s="1"/>
  <c r="CK35" i="4"/>
  <c r="BZ35" i="4"/>
  <c r="BT35" i="4"/>
  <c r="BN35" i="4"/>
  <c r="BC35" i="4"/>
  <c r="BB35" i="4" s="1"/>
  <c r="AU35" i="4"/>
  <c r="AJ35" i="4"/>
  <c r="AD35" i="4"/>
  <c r="X35" i="4"/>
  <c r="M35" i="4"/>
  <c r="L35" i="4"/>
  <c r="EA34" i="4"/>
  <c r="DP34" i="4"/>
  <c r="DJ34" i="4"/>
  <c r="DD34" i="4"/>
  <c r="CS34" i="4"/>
  <c r="CR34" i="4" s="1"/>
  <c r="CK34" i="4"/>
  <c r="BZ34" i="4"/>
  <c r="BT34" i="4"/>
  <c r="BN34" i="4"/>
  <c r="BC34" i="4"/>
  <c r="BB34" i="4" s="1"/>
  <c r="AU34" i="4"/>
  <c r="AJ34" i="4"/>
  <c r="AD34" i="4"/>
  <c r="X34" i="4"/>
  <c r="M34" i="4"/>
  <c r="L34" i="4" s="1"/>
  <c r="EA33" i="4"/>
  <c r="DP33" i="4"/>
  <c r="DJ33" i="4"/>
  <c r="DD33" i="4"/>
  <c r="CS33" i="4"/>
  <c r="CR33" i="4"/>
  <c r="CK33" i="4"/>
  <c r="BZ33" i="4"/>
  <c r="BT33" i="4"/>
  <c r="BN33" i="4"/>
  <c r="BC33" i="4"/>
  <c r="BB33" i="4" s="1"/>
  <c r="AU33" i="4"/>
  <c r="AJ33" i="4"/>
  <c r="AD33" i="4"/>
  <c r="X33" i="4"/>
  <c r="M33" i="4"/>
  <c r="L33" i="4" s="1"/>
  <c r="EA32" i="4"/>
  <c r="DP32" i="4"/>
  <c r="DJ32" i="4"/>
  <c r="DD32" i="4"/>
  <c r="CS32" i="4"/>
  <c r="CR32" i="4" s="1"/>
  <c r="CK32" i="4"/>
  <c r="BZ32" i="4"/>
  <c r="BT32" i="4"/>
  <c r="BN32" i="4"/>
  <c r="BC32" i="4"/>
  <c r="BB32" i="4"/>
  <c r="AU32" i="4"/>
  <c r="AJ32" i="4"/>
  <c r="AD32" i="4"/>
  <c r="X32" i="4"/>
  <c r="M32" i="4"/>
  <c r="L32" i="4" s="1"/>
  <c r="EA31" i="4"/>
  <c r="DP31" i="4"/>
  <c r="DJ31" i="4"/>
  <c r="DD31" i="4"/>
  <c r="CS31" i="4"/>
  <c r="CR31" i="4" s="1"/>
  <c r="CK31" i="4"/>
  <c r="BZ31" i="4"/>
  <c r="BT31" i="4"/>
  <c r="BN31" i="4"/>
  <c r="BC31" i="4"/>
  <c r="BB31" i="4" s="1"/>
  <c r="AU31" i="4"/>
  <c r="AJ31" i="4"/>
  <c r="AD31" i="4"/>
  <c r="X31" i="4"/>
  <c r="M31" i="4"/>
  <c r="L31" i="4"/>
  <c r="EA30" i="4"/>
  <c r="DP30" i="4"/>
  <c r="DJ30" i="4"/>
  <c r="DD30" i="4"/>
  <c r="CS30" i="4"/>
  <c r="CR30" i="4" s="1"/>
  <c r="CK30" i="4"/>
  <c r="BZ30" i="4"/>
  <c r="BT30" i="4"/>
  <c r="BN30" i="4"/>
  <c r="BC30" i="4"/>
  <c r="BB30" i="4" s="1"/>
  <c r="AU30" i="4"/>
  <c r="AJ30" i="4"/>
  <c r="AD30" i="4"/>
  <c r="X30" i="4"/>
  <c r="M30" i="4"/>
  <c r="L30" i="4" s="1"/>
  <c r="EA29" i="4"/>
  <c r="DP29" i="4"/>
  <c r="DJ29" i="4"/>
  <c r="DD29" i="4"/>
  <c r="CS29" i="4"/>
  <c r="CR29" i="4"/>
  <c r="CK29" i="4"/>
  <c r="BZ29" i="4"/>
  <c r="BT29" i="4"/>
  <c r="BN29" i="4"/>
  <c r="BC29" i="4"/>
  <c r="BB29" i="4" s="1"/>
  <c r="AU29" i="4"/>
  <c r="AJ29" i="4"/>
  <c r="AD29" i="4"/>
  <c r="X29" i="4"/>
  <c r="M29" i="4"/>
  <c r="L29" i="4" s="1"/>
  <c r="EA28" i="4"/>
  <c r="DP28" i="4"/>
  <c r="DJ28" i="4"/>
  <c r="DD28" i="4"/>
  <c r="CS28" i="4"/>
  <c r="CR28" i="4" s="1"/>
  <c r="CK28" i="4"/>
  <c r="BZ28" i="4"/>
  <c r="BT28" i="4"/>
  <c r="BN28" i="4"/>
  <c r="BC28" i="4"/>
  <c r="BB28" i="4"/>
  <c r="AU28" i="4"/>
  <c r="AJ28" i="4"/>
  <c r="AD28" i="4"/>
  <c r="X28" i="4"/>
  <c r="M28" i="4"/>
  <c r="L28" i="4" s="1"/>
  <c r="EA27" i="4"/>
  <c r="DP27" i="4"/>
  <c r="DJ27" i="4"/>
  <c r="DD27" i="4"/>
  <c r="CS27" i="4"/>
  <c r="CR27" i="4" s="1"/>
  <c r="CK27" i="4"/>
  <c r="BZ27" i="4"/>
  <c r="BT27" i="4"/>
  <c r="BN27" i="4"/>
  <c r="BC27" i="4"/>
  <c r="BB27" i="4" s="1"/>
  <c r="AU27" i="4"/>
  <c r="AJ27" i="4"/>
  <c r="AD27" i="4"/>
  <c r="X27" i="4"/>
  <c r="M27" i="4"/>
  <c r="L27" i="4" s="1"/>
  <c r="EA26" i="4"/>
  <c r="DP26" i="4"/>
  <c r="DJ26" i="4"/>
  <c r="DD26" i="4"/>
  <c r="CS26" i="4"/>
  <c r="CR26" i="4" s="1"/>
  <c r="CK26" i="4"/>
  <c r="BZ26" i="4"/>
  <c r="BT26" i="4"/>
  <c r="BN26" i="4"/>
  <c r="BC26" i="4"/>
  <c r="BB26" i="4" s="1"/>
  <c r="AU26" i="4"/>
  <c r="AJ26" i="4"/>
  <c r="AD26" i="4"/>
  <c r="X26" i="4"/>
  <c r="M26" i="4"/>
  <c r="L26" i="4" s="1"/>
  <c r="EA25" i="4"/>
  <c r="DP25" i="4"/>
  <c r="DJ25" i="4"/>
  <c r="DD25" i="4"/>
  <c r="CS25" i="4"/>
  <c r="CR25" i="4"/>
  <c r="CK25" i="4"/>
  <c r="BZ25" i="4"/>
  <c r="BT25" i="4"/>
  <c r="BN25" i="4"/>
  <c r="BC25" i="4"/>
  <c r="BB25" i="4" s="1"/>
  <c r="AU25" i="4"/>
  <c r="AJ25" i="4"/>
  <c r="AD25" i="4"/>
  <c r="X25" i="4"/>
  <c r="M25" i="4"/>
  <c r="L25" i="4" s="1"/>
  <c r="EA24" i="4"/>
  <c r="DP24" i="4"/>
  <c r="DJ24" i="4"/>
  <c r="DD24" i="4"/>
  <c r="CS24" i="4"/>
  <c r="CR24" i="4" s="1"/>
  <c r="CK24" i="4"/>
  <c r="BZ24" i="4"/>
  <c r="BT24" i="4"/>
  <c r="BN24" i="4"/>
  <c r="BC24" i="4"/>
  <c r="BB24" i="4"/>
  <c r="AU24" i="4"/>
  <c r="AJ24" i="4"/>
  <c r="AD24" i="4"/>
  <c r="X24" i="4"/>
  <c r="M24" i="4"/>
  <c r="L24" i="4" s="1"/>
  <c r="EA23" i="4"/>
  <c r="DP23" i="4"/>
  <c r="DJ23" i="4"/>
  <c r="DD23" i="4"/>
  <c r="CS23" i="4"/>
  <c r="CR23" i="4" s="1"/>
  <c r="CK23" i="4"/>
  <c r="BZ23" i="4"/>
  <c r="BT23" i="4"/>
  <c r="BN23" i="4"/>
  <c r="BC23" i="4"/>
  <c r="BB23" i="4" s="1"/>
  <c r="AU23" i="4"/>
  <c r="AJ23" i="4"/>
  <c r="AD23" i="4"/>
  <c r="X23" i="4"/>
  <c r="M23" i="4"/>
  <c r="L23" i="4"/>
  <c r="EA22" i="4"/>
  <c r="DP22" i="4"/>
  <c r="DJ22" i="4"/>
  <c r="DD22" i="4"/>
  <c r="CS22" i="4"/>
  <c r="CR22" i="4" s="1"/>
  <c r="CK22" i="4"/>
  <c r="BZ22" i="4"/>
  <c r="BT22" i="4"/>
  <c r="BN22" i="4"/>
  <c r="BC22" i="4"/>
  <c r="BB22" i="4" s="1"/>
  <c r="AU22" i="4"/>
  <c r="AJ22" i="4"/>
  <c r="AD22" i="4"/>
  <c r="X22" i="4"/>
  <c r="M22" i="4"/>
  <c r="L22" i="4" s="1"/>
  <c r="EA21" i="4"/>
  <c r="DP21" i="4"/>
  <c r="DJ21" i="4"/>
  <c r="DD21" i="4"/>
  <c r="CS21" i="4"/>
  <c r="CR21" i="4"/>
  <c r="CK21" i="4"/>
  <c r="BZ21" i="4"/>
  <c r="BT21" i="4"/>
  <c r="BN21" i="4"/>
  <c r="BC21" i="4"/>
  <c r="BB21" i="4"/>
  <c r="AU21" i="4"/>
  <c r="AJ21" i="4"/>
  <c r="AD21" i="4"/>
  <c r="X21" i="4"/>
  <c r="M21" i="4"/>
  <c r="L21" i="4" s="1"/>
  <c r="EA20" i="4"/>
  <c r="DP20" i="4"/>
  <c r="DJ20" i="4"/>
  <c r="DD20" i="4"/>
  <c r="CS20" i="4"/>
  <c r="CR20" i="4" s="1"/>
  <c r="CK20" i="4"/>
  <c r="BZ20" i="4"/>
  <c r="BT20" i="4"/>
  <c r="BN20" i="4"/>
  <c r="BC20" i="4"/>
  <c r="BB20" i="4"/>
  <c r="AU20" i="4"/>
  <c r="AJ20" i="4"/>
  <c r="AD20" i="4"/>
  <c r="X20" i="4"/>
  <c r="M20" i="4"/>
  <c r="L20" i="4"/>
  <c r="EA19" i="4"/>
  <c r="DP19" i="4"/>
  <c r="DJ19" i="4"/>
  <c r="DD19" i="4"/>
  <c r="CS19" i="4"/>
  <c r="CR19" i="4" s="1"/>
  <c r="CK19" i="4"/>
  <c r="BZ19" i="4"/>
  <c r="BT19" i="4"/>
  <c r="BN19" i="4"/>
  <c r="BC19" i="4"/>
  <c r="BB19" i="4" s="1"/>
  <c r="AU19" i="4"/>
  <c r="AJ19" i="4"/>
  <c r="AD19" i="4"/>
  <c r="X19" i="4"/>
  <c r="M19" i="4"/>
  <c r="L19" i="4"/>
  <c r="EA18" i="4"/>
  <c r="DP18" i="4"/>
  <c r="DJ18" i="4"/>
  <c r="DD18" i="4"/>
  <c r="CS18" i="4"/>
  <c r="CR18" i="4"/>
  <c r="CK18" i="4"/>
  <c r="BZ18" i="4"/>
  <c r="BT18" i="4"/>
  <c r="BN18" i="4"/>
  <c r="BC18" i="4"/>
  <c r="BB18" i="4" s="1"/>
  <c r="AU18" i="4"/>
  <c r="AJ18" i="4"/>
  <c r="AD18" i="4"/>
  <c r="X18" i="4"/>
  <c r="M18" i="4"/>
  <c r="L18" i="4" s="1"/>
  <c r="EA17" i="4"/>
  <c r="DP17" i="4"/>
  <c r="DJ17" i="4"/>
  <c r="DD17" i="4"/>
  <c r="CS17" i="4"/>
  <c r="CR17" i="4"/>
  <c r="CK17" i="4"/>
  <c r="BZ17" i="4"/>
  <c r="BT17" i="4"/>
  <c r="BN17" i="4"/>
  <c r="BC17" i="4"/>
  <c r="BB17" i="4"/>
  <c r="AU17" i="4"/>
  <c r="AJ17" i="4"/>
  <c r="AD17" i="4"/>
  <c r="X17" i="4"/>
  <c r="M17" i="4"/>
  <c r="L17" i="4" s="1"/>
  <c r="EA16" i="4"/>
  <c r="DP16" i="4"/>
  <c r="DJ16" i="4"/>
  <c r="DD16" i="4"/>
  <c r="CS16" i="4"/>
  <c r="CR16" i="4" s="1"/>
  <c r="CK16" i="4"/>
  <c r="BZ16" i="4"/>
  <c r="BT16" i="4"/>
  <c r="BN16" i="4"/>
  <c r="BC16" i="4"/>
  <c r="BB16" i="4"/>
  <c r="AU16" i="4"/>
  <c r="AJ16" i="4"/>
  <c r="AD16" i="4"/>
  <c r="X16" i="4"/>
  <c r="M16" i="4"/>
  <c r="L16" i="4"/>
  <c r="EA15" i="4"/>
  <c r="DP15" i="4"/>
  <c r="DJ15" i="4"/>
  <c r="DD15" i="4"/>
  <c r="CS15" i="4"/>
  <c r="CR15" i="4" s="1"/>
  <c r="CK15" i="4"/>
  <c r="BZ15" i="4"/>
  <c r="BT15" i="4"/>
  <c r="BN15" i="4"/>
  <c r="BC15" i="4"/>
  <c r="BB15" i="4" s="1"/>
  <c r="AU15" i="4"/>
  <c r="AJ15" i="4"/>
  <c r="AD15" i="4"/>
  <c r="X15" i="4"/>
  <c r="M15" i="4"/>
  <c r="L15" i="4"/>
  <c r="EA14" i="4"/>
  <c r="DP14" i="4"/>
  <c r="DJ14" i="4"/>
  <c r="DD14" i="4"/>
  <c r="CS14" i="4"/>
  <c r="CR14" i="4"/>
  <c r="CK14" i="4"/>
  <c r="BZ14" i="4"/>
  <c r="BT14" i="4"/>
  <c r="BN14" i="4"/>
  <c r="BC14" i="4"/>
  <c r="BB14" i="4" s="1"/>
  <c r="AU14" i="4"/>
  <c r="AJ14" i="4"/>
  <c r="AD14" i="4"/>
  <c r="X14" i="4"/>
  <c r="M14" i="4"/>
  <c r="L14" i="4" s="1"/>
  <c r="EA13" i="4"/>
  <c r="DP13" i="4"/>
  <c r="DJ13" i="4"/>
  <c r="DD13" i="4"/>
  <c r="CS13" i="4"/>
  <c r="CR13" i="4"/>
  <c r="CK13" i="4"/>
  <c r="BZ13" i="4"/>
  <c r="BT13" i="4"/>
  <c r="BN13" i="4"/>
  <c r="BC13" i="4"/>
  <c r="BB13" i="4"/>
  <c r="AU13" i="4"/>
  <c r="AJ13" i="4"/>
  <c r="AD13" i="4"/>
  <c r="X13" i="4"/>
  <c r="M13" i="4"/>
  <c r="L13" i="4" s="1"/>
  <c r="DP12" i="4"/>
  <c r="DJ12" i="4"/>
  <c r="DD12" i="4"/>
  <c r="CS12" i="4"/>
  <c r="CR12" i="4"/>
  <c r="CK12" i="4"/>
  <c r="BZ12" i="4"/>
  <c r="BT12" i="4"/>
  <c r="BN12" i="4"/>
  <c r="BC12" i="4"/>
  <c r="BB12" i="4" s="1"/>
  <c r="AU12" i="4"/>
  <c r="AJ12" i="4"/>
  <c r="AD12" i="4"/>
  <c r="X12" i="4"/>
  <c r="M12" i="4"/>
  <c r="L12" i="4" s="1"/>
  <c r="CK42" i="3"/>
  <c r="BZ42" i="3"/>
  <c r="BT42" i="3"/>
  <c r="BN42" i="3"/>
  <c r="BC42" i="3"/>
  <c r="BB42" i="3"/>
  <c r="AU42" i="3"/>
  <c r="AJ42" i="3"/>
  <c r="AD42" i="3"/>
  <c r="X42" i="3"/>
  <c r="M42" i="3"/>
  <c r="L42" i="3" s="1"/>
  <c r="CK41" i="3"/>
  <c r="BZ41" i="3"/>
  <c r="BT41" i="3"/>
  <c r="BN41" i="3"/>
  <c r="BC41" i="3"/>
  <c r="BB41" i="3"/>
  <c r="AU41" i="3"/>
  <c r="AJ41" i="3"/>
  <c r="AD41" i="3"/>
  <c r="X41" i="3"/>
  <c r="M41" i="3"/>
  <c r="L41" i="3"/>
  <c r="CK40" i="3"/>
  <c r="BZ40" i="3"/>
  <c r="BT40" i="3"/>
  <c r="BN40" i="3"/>
  <c r="BC40" i="3"/>
  <c r="BB40" i="3"/>
  <c r="AU40" i="3"/>
  <c r="AJ40" i="3"/>
  <c r="AD40" i="3"/>
  <c r="X40" i="3"/>
  <c r="M40" i="3"/>
  <c r="L40" i="3" s="1"/>
  <c r="CK39" i="3"/>
  <c r="BZ39" i="3"/>
  <c r="BT39" i="3"/>
  <c r="BN39" i="3"/>
  <c r="BC39" i="3"/>
  <c r="BB39" i="3"/>
  <c r="AU39" i="3"/>
  <c r="AJ39" i="3"/>
  <c r="AD39" i="3"/>
  <c r="X39" i="3"/>
  <c r="M39" i="3"/>
  <c r="L39" i="3"/>
  <c r="CK38" i="3"/>
  <c r="BZ38" i="3"/>
  <c r="BT38" i="3"/>
  <c r="BN38" i="3"/>
  <c r="BC38" i="3"/>
  <c r="BB38" i="3"/>
  <c r="AU38" i="3"/>
  <c r="AJ38" i="3"/>
  <c r="AD38" i="3"/>
  <c r="X38" i="3"/>
  <c r="M38" i="3"/>
  <c r="L38" i="3" s="1"/>
  <c r="CK37" i="3"/>
  <c r="BZ37" i="3"/>
  <c r="BT37" i="3"/>
  <c r="BN37" i="3"/>
  <c r="BC37" i="3"/>
  <c r="BB37" i="3"/>
  <c r="AU37" i="3"/>
  <c r="AJ37" i="3"/>
  <c r="AD37" i="3"/>
  <c r="X37" i="3"/>
  <c r="M37" i="3"/>
  <c r="L37" i="3"/>
  <c r="CK36" i="3"/>
  <c r="BZ36" i="3"/>
  <c r="BT36" i="3"/>
  <c r="BN36" i="3"/>
  <c r="BC36" i="3"/>
  <c r="BB36" i="3"/>
  <c r="AU36" i="3"/>
  <c r="AJ36" i="3"/>
  <c r="AD36" i="3"/>
  <c r="X36" i="3"/>
  <c r="M36" i="3"/>
  <c r="L36" i="3" s="1"/>
  <c r="CK35" i="3"/>
  <c r="BZ35" i="3"/>
  <c r="BT35" i="3"/>
  <c r="BN35" i="3"/>
  <c r="BC35" i="3"/>
  <c r="BB35" i="3"/>
  <c r="AU35" i="3"/>
  <c r="AJ35" i="3"/>
  <c r="AD35" i="3"/>
  <c r="X35" i="3"/>
  <c r="M35" i="3"/>
  <c r="L35" i="3"/>
  <c r="CK34" i="3"/>
  <c r="BZ34" i="3"/>
  <c r="BT34" i="3"/>
  <c r="BN34" i="3"/>
  <c r="BC34" i="3"/>
  <c r="BB34" i="3"/>
  <c r="AU34" i="3"/>
  <c r="AJ34" i="3"/>
  <c r="AD34" i="3"/>
  <c r="X34" i="3"/>
  <c r="M34" i="3"/>
  <c r="L34" i="3" s="1"/>
  <c r="CK33" i="3"/>
  <c r="BZ33" i="3"/>
  <c r="BT33" i="3"/>
  <c r="BN33" i="3"/>
  <c r="BC33" i="3"/>
  <c r="BB33" i="3"/>
  <c r="AU33" i="3"/>
  <c r="AJ33" i="3"/>
  <c r="AD33" i="3"/>
  <c r="X33" i="3"/>
  <c r="M33" i="3"/>
  <c r="L33" i="3"/>
  <c r="CK32" i="3"/>
  <c r="BZ32" i="3"/>
  <c r="BT32" i="3"/>
  <c r="BN32" i="3"/>
  <c r="BC32" i="3"/>
  <c r="BB32" i="3"/>
  <c r="AU32" i="3"/>
  <c r="AJ32" i="3"/>
  <c r="AD32" i="3"/>
  <c r="X32" i="3"/>
  <c r="M32" i="3"/>
  <c r="L32" i="3" s="1"/>
  <c r="CK31" i="3"/>
  <c r="BZ31" i="3"/>
  <c r="BT31" i="3"/>
  <c r="BN31" i="3"/>
  <c r="BC31" i="3"/>
  <c r="BB31" i="3"/>
  <c r="AU31" i="3"/>
  <c r="AJ31" i="3"/>
  <c r="AD31" i="3"/>
  <c r="X31" i="3"/>
  <c r="M31" i="3"/>
  <c r="L31" i="3"/>
  <c r="CK30" i="3"/>
  <c r="BZ30" i="3"/>
  <c r="BT30" i="3"/>
  <c r="BN30" i="3"/>
  <c r="BC30" i="3"/>
  <c r="BB30" i="3"/>
  <c r="AU30" i="3"/>
  <c r="AJ30" i="3"/>
  <c r="AD30" i="3"/>
  <c r="X30" i="3"/>
  <c r="M30" i="3"/>
  <c r="L30" i="3" s="1"/>
  <c r="CK29" i="3"/>
  <c r="BZ29" i="3"/>
  <c r="BT29" i="3"/>
  <c r="BN29" i="3"/>
  <c r="BC29" i="3"/>
  <c r="BB29" i="3"/>
  <c r="AU29" i="3"/>
  <c r="AJ29" i="3"/>
  <c r="AD29" i="3"/>
  <c r="X29" i="3"/>
  <c r="M29" i="3"/>
  <c r="L29" i="3"/>
  <c r="CK28" i="3"/>
  <c r="BZ28" i="3"/>
  <c r="BT28" i="3"/>
  <c r="BN28" i="3"/>
  <c r="BC28" i="3"/>
  <c r="BB28" i="3"/>
  <c r="AU28" i="3"/>
  <c r="AJ28" i="3"/>
  <c r="AD28" i="3"/>
  <c r="X28" i="3"/>
  <c r="M28" i="3"/>
  <c r="L28" i="3" s="1"/>
  <c r="CK27" i="3"/>
  <c r="BZ27" i="3"/>
  <c r="BT27" i="3"/>
  <c r="BN27" i="3"/>
  <c r="BC27" i="3"/>
  <c r="BB27" i="3"/>
  <c r="AU27" i="3"/>
  <c r="AJ27" i="3"/>
  <c r="AD27" i="3"/>
  <c r="X27" i="3"/>
  <c r="M27" i="3"/>
  <c r="L27" i="3"/>
  <c r="CK26" i="3"/>
  <c r="BZ26" i="3"/>
  <c r="BT26" i="3"/>
  <c r="BN26" i="3"/>
  <c r="BC26" i="3"/>
  <c r="BB26" i="3"/>
  <c r="AU26" i="3"/>
  <c r="AJ26" i="3"/>
  <c r="AD26" i="3"/>
  <c r="X26" i="3"/>
  <c r="M26" i="3"/>
  <c r="L26" i="3" s="1"/>
  <c r="CK25" i="3"/>
  <c r="BZ25" i="3"/>
  <c r="BT25" i="3"/>
  <c r="BN25" i="3"/>
  <c r="BC25" i="3"/>
  <c r="BB25" i="3"/>
  <c r="AU25" i="3"/>
  <c r="AJ25" i="3"/>
  <c r="AD25" i="3"/>
  <c r="X25" i="3"/>
  <c r="M25" i="3"/>
  <c r="L25" i="3"/>
  <c r="CK24" i="3"/>
  <c r="BZ24" i="3"/>
  <c r="BT24" i="3"/>
  <c r="BN24" i="3"/>
  <c r="BC24" i="3"/>
  <c r="BB24" i="3"/>
  <c r="AU24" i="3"/>
  <c r="AJ24" i="3"/>
  <c r="AD24" i="3"/>
  <c r="X24" i="3"/>
  <c r="M24" i="3"/>
  <c r="L24" i="3" s="1"/>
  <c r="CK23" i="3"/>
  <c r="BZ23" i="3"/>
  <c r="BT23" i="3"/>
  <c r="BN23" i="3"/>
  <c r="BC23" i="3"/>
  <c r="BB23" i="3"/>
  <c r="AU23" i="3"/>
  <c r="AJ23" i="3"/>
  <c r="AD23" i="3"/>
  <c r="X23" i="3"/>
  <c r="M23" i="3"/>
  <c r="L23" i="3"/>
  <c r="CK22" i="3"/>
  <c r="BZ22" i="3"/>
  <c r="BT22" i="3"/>
  <c r="BN22" i="3"/>
  <c r="BC22" i="3"/>
  <c r="BB22" i="3"/>
  <c r="AU22" i="3"/>
  <c r="AJ22" i="3"/>
  <c r="AD22" i="3"/>
  <c r="X22" i="3"/>
  <c r="M22" i="3"/>
  <c r="L22" i="3" s="1"/>
  <c r="CK21" i="3"/>
  <c r="BZ21" i="3"/>
  <c r="BT21" i="3"/>
  <c r="BN21" i="3"/>
  <c r="BC21" i="3"/>
  <c r="BB21" i="3"/>
  <c r="AU21" i="3"/>
  <c r="AJ21" i="3"/>
  <c r="AD21" i="3"/>
  <c r="X21" i="3"/>
  <c r="M21" i="3"/>
  <c r="L21" i="3"/>
  <c r="CK20" i="3"/>
  <c r="BZ20" i="3"/>
  <c r="BT20" i="3"/>
  <c r="BN20" i="3"/>
  <c r="BC20" i="3"/>
  <c r="BB20" i="3"/>
  <c r="AU20" i="3"/>
  <c r="AJ20" i="3"/>
  <c r="AD20" i="3"/>
  <c r="X20" i="3"/>
  <c r="M20" i="3"/>
  <c r="L20" i="3" s="1"/>
  <c r="CK19" i="3"/>
  <c r="BZ19" i="3"/>
  <c r="BT19" i="3"/>
  <c r="BN19" i="3"/>
  <c r="BC19" i="3"/>
  <c r="BB19" i="3"/>
  <c r="AU19" i="3"/>
  <c r="AJ19" i="3"/>
  <c r="AD19" i="3"/>
  <c r="X19" i="3"/>
  <c r="M19" i="3"/>
  <c r="L19" i="3"/>
  <c r="CK18" i="3"/>
  <c r="BZ18" i="3"/>
  <c r="BT18" i="3"/>
  <c r="BN18" i="3"/>
  <c r="BC18" i="3"/>
  <c r="BB18" i="3"/>
  <c r="AU18" i="3"/>
  <c r="AJ18" i="3"/>
  <c r="AD18" i="3"/>
  <c r="X18" i="3"/>
  <c r="M18" i="3"/>
  <c r="L18" i="3" s="1"/>
  <c r="CK17" i="3"/>
  <c r="BZ17" i="3"/>
  <c r="BT17" i="3"/>
  <c r="BN17" i="3"/>
  <c r="BC17" i="3"/>
  <c r="BB17" i="3"/>
  <c r="AU17" i="3"/>
  <c r="AJ17" i="3"/>
  <c r="AD17" i="3"/>
  <c r="X17" i="3"/>
  <c r="M17" i="3"/>
  <c r="L17" i="3"/>
  <c r="CK16" i="3"/>
  <c r="BZ16" i="3"/>
  <c r="BT16" i="3"/>
  <c r="BN16" i="3"/>
  <c r="BC16" i="3"/>
  <c r="BB16" i="3"/>
  <c r="AU16" i="3"/>
  <c r="AJ16" i="3"/>
  <c r="AD16" i="3"/>
  <c r="X16" i="3"/>
  <c r="M16" i="3"/>
  <c r="L16" i="3" s="1"/>
  <c r="CK15" i="3"/>
  <c r="BZ15" i="3"/>
  <c r="BT15" i="3"/>
  <c r="BN15" i="3"/>
  <c r="BC15" i="3"/>
  <c r="BB15" i="3"/>
  <c r="AU15" i="3"/>
  <c r="AJ15" i="3"/>
  <c r="AD15" i="3"/>
  <c r="X15" i="3"/>
  <c r="M15" i="3"/>
  <c r="L15" i="3"/>
  <c r="CK14" i="3"/>
  <c r="BZ14" i="3"/>
  <c r="BT14" i="3"/>
  <c r="BN14" i="3"/>
  <c r="BC14" i="3"/>
  <c r="BB14" i="3"/>
  <c r="AU14" i="3"/>
  <c r="AJ14" i="3"/>
  <c r="AD14" i="3"/>
  <c r="X14" i="3"/>
  <c r="M14" i="3"/>
  <c r="L14" i="3" s="1"/>
  <c r="CK13" i="3"/>
  <c r="BZ13" i="3"/>
  <c r="BT13" i="3"/>
  <c r="BN13" i="3"/>
  <c r="BC13" i="3"/>
  <c r="BB13" i="3"/>
  <c r="AU13" i="3"/>
  <c r="AJ13" i="3"/>
  <c r="AD13" i="3"/>
  <c r="X13" i="3"/>
  <c r="M13" i="3"/>
  <c r="L13" i="3"/>
  <c r="CK12" i="3"/>
  <c r="BZ12" i="3"/>
  <c r="BT12" i="3"/>
  <c r="BN12" i="3"/>
  <c r="BC12" i="3"/>
  <c r="BB12" i="3"/>
  <c r="AU12" i="3"/>
  <c r="AJ12" i="3"/>
  <c r="AD12" i="3"/>
  <c r="X12" i="3"/>
  <c r="M12" i="3"/>
  <c r="L12" i="3" s="1"/>
  <c r="AU42" i="2"/>
  <c r="AJ42" i="2"/>
  <c r="AD42" i="2"/>
  <c r="X42" i="2"/>
  <c r="M42" i="2"/>
  <c r="L42" i="2"/>
  <c r="AU41" i="2"/>
  <c r="AJ41" i="2"/>
  <c r="AD41" i="2"/>
  <c r="X41" i="2"/>
  <c r="M41" i="2"/>
  <c r="L41" i="2"/>
  <c r="AU40" i="2"/>
  <c r="AJ40" i="2"/>
  <c r="AD40" i="2"/>
  <c r="X40" i="2"/>
  <c r="M40" i="2"/>
  <c r="L40" i="2" s="1"/>
  <c r="AU39" i="2"/>
  <c r="AJ39" i="2"/>
  <c r="AD39" i="2"/>
  <c r="X39" i="2"/>
  <c r="M39" i="2"/>
  <c r="L39" i="2" s="1"/>
  <c r="AU38" i="2"/>
  <c r="AJ38" i="2"/>
  <c r="AD38" i="2"/>
  <c r="X38" i="2"/>
  <c r="M38" i="2"/>
  <c r="L38" i="2"/>
  <c r="AU37" i="2"/>
  <c r="AJ37" i="2"/>
  <c r="AD37" i="2"/>
  <c r="X37" i="2"/>
  <c r="M37" i="2"/>
  <c r="L37" i="2"/>
  <c r="AU36" i="2"/>
  <c r="AJ36" i="2"/>
  <c r="AD36" i="2"/>
  <c r="X36" i="2"/>
  <c r="M36" i="2"/>
  <c r="L36" i="2" s="1"/>
  <c r="AU35" i="2"/>
  <c r="AJ35" i="2"/>
  <c r="AD35" i="2"/>
  <c r="X35" i="2"/>
  <c r="M35" i="2"/>
  <c r="L35" i="2" s="1"/>
  <c r="AU34" i="2"/>
  <c r="AJ34" i="2"/>
  <c r="AD34" i="2"/>
  <c r="X34" i="2"/>
  <c r="M34" i="2"/>
  <c r="L34" i="2"/>
  <c r="AU33" i="2"/>
  <c r="AJ33" i="2"/>
  <c r="AD33" i="2"/>
  <c r="X33" i="2"/>
  <c r="M33" i="2"/>
  <c r="L33" i="2"/>
  <c r="AU32" i="2"/>
  <c r="AJ32" i="2"/>
  <c r="AD32" i="2"/>
  <c r="X32" i="2"/>
  <c r="M32" i="2"/>
  <c r="L32" i="2" s="1"/>
  <c r="AU31" i="2"/>
  <c r="AJ31" i="2"/>
  <c r="AD31" i="2"/>
  <c r="X31" i="2"/>
  <c r="M31" i="2"/>
  <c r="L31" i="2" s="1"/>
  <c r="AU30" i="2"/>
  <c r="AJ30" i="2"/>
  <c r="AD30" i="2"/>
  <c r="X30" i="2"/>
  <c r="M30" i="2"/>
  <c r="L30" i="2"/>
  <c r="AU29" i="2"/>
  <c r="AJ29" i="2"/>
  <c r="AD29" i="2"/>
  <c r="X29" i="2"/>
  <c r="M29" i="2"/>
  <c r="L29" i="2"/>
  <c r="AU28" i="2"/>
  <c r="AJ28" i="2"/>
  <c r="AD28" i="2"/>
  <c r="X28" i="2"/>
  <c r="M28" i="2"/>
  <c r="L28" i="2" s="1"/>
  <c r="AU27" i="2"/>
  <c r="AJ27" i="2"/>
  <c r="AD27" i="2"/>
  <c r="X27" i="2"/>
  <c r="M27" i="2"/>
  <c r="L27" i="2" s="1"/>
  <c r="AU26" i="2"/>
  <c r="AJ26" i="2"/>
  <c r="AD26" i="2"/>
  <c r="X26" i="2"/>
  <c r="M26" i="2"/>
  <c r="L26" i="2"/>
  <c r="AU25" i="2"/>
  <c r="AJ25" i="2"/>
  <c r="AD25" i="2"/>
  <c r="X25" i="2"/>
  <c r="M25" i="2"/>
  <c r="L25" i="2"/>
  <c r="AU24" i="2"/>
  <c r="AJ24" i="2"/>
  <c r="AD24" i="2"/>
  <c r="X24" i="2"/>
  <c r="M24" i="2"/>
  <c r="L24" i="2" s="1"/>
  <c r="AU23" i="2"/>
  <c r="AJ23" i="2"/>
  <c r="AD23" i="2"/>
  <c r="X23" i="2"/>
  <c r="M23" i="2"/>
  <c r="L23" i="2" s="1"/>
  <c r="AU22" i="2"/>
  <c r="AJ22" i="2"/>
  <c r="AD22" i="2"/>
  <c r="X22" i="2"/>
  <c r="M22" i="2"/>
  <c r="L22" i="2"/>
  <c r="AU21" i="2"/>
  <c r="AJ21" i="2"/>
  <c r="AD21" i="2"/>
  <c r="X21" i="2"/>
  <c r="M21" i="2"/>
  <c r="L21" i="2"/>
  <c r="AU20" i="2"/>
  <c r="AJ20" i="2"/>
  <c r="AD20" i="2"/>
  <c r="X20" i="2"/>
  <c r="M20" i="2"/>
  <c r="L20" i="2" s="1"/>
  <c r="AU19" i="2"/>
  <c r="AJ19" i="2"/>
  <c r="AD19" i="2"/>
  <c r="X19" i="2"/>
  <c r="M19" i="2"/>
  <c r="L19" i="2" s="1"/>
  <c r="AU18" i="2"/>
  <c r="AJ18" i="2"/>
  <c r="AD18" i="2"/>
  <c r="X18" i="2"/>
  <c r="M18" i="2"/>
  <c r="L18" i="2"/>
  <c r="AU17" i="2"/>
  <c r="AJ17" i="2"/>
  <c r="AD17" i="2"/>
  <c r="X17" i="2"/>
  <c r="M17" i="2"/>
  <c r="L17" i="2"/>
  <c r="AU16" i="2"/>
  <c r="AJ16" i="2"/>
  <c r="AD16" i="2"/>
  <c r="X16" i="2"/>
  <c r="M16" i="2"/>
  <c r="L16" i="2" s="1"/>
  <c r="AU15" i="2"/>
  <c r="AJ15" i="2"/>
  <c r="AD15" i="2"/>
  <c r="X15" i="2"/>
  <c r="M15" i="2"/>
  <c r="L15" i="2" s="1"/>
  <c r="AU14" i="2"/>
  <c r="AJ14" i="2"/>
  <c r="AD14" i="2"/>
  <c r="X14" i="2"/>
  <c r="M14" i="2"/>
  <c r="L14" i="2"/>
  <c r="AU13" i="2"/>
  <c r="AJ13" i="2"/>
  <c r="AD13" i="2"/>
  <c r="X13" i="2"/>
  <c r="M13" i="2"/>
  <c r="L13" i="2"/>
  <c r="AU12" i="2"/>
  <c r="AJ12" i="2"/>
  <c r="AD12" i="2"/>
  <c r="X12" i="2"/>
  <c r="M12" i="2"/>
  <c r="L12" i="2" s="1"/>
  <c r="G52" i="20"/>
  <c r="F48" i="20"/>
  <c r="G52" i="19"/>
  <c r="F48" i="19"/>
  <c r="G52" i="18"/>
  <c r="F48" i="18"/>
  <c r="F48" i="17"/>
  <c r="F48" i="16"/>
  <c r="F48" i="15"/>
  <c r="F48" i="14"/>
  <c r="F48" i="13"/>
  <c r="F48" i="12"/>
  <c r="F48" i="11"/>
  <c r="F48" i="10"/>
  <c r="F48" i="9"/>
  <c r="F48" i="8"/>
  <c r="AFQ42" i="20"/>
  <c r="ACG42" i="20"/>
  <c r="ABV42" i="20"/>
  <c r="AFP42" i="20" s="1"/>
  <c r="AEA42" i="19"/>
  <c r="ADZ42" i="19"/>
  <c r="ACG42" i="19"/>
  <c r="ABV42" i="19"/>
  <c r="ACK42" i="18"/>
  <c r="ACJ42" i="18"/>
  <c r="ACG42" i="18"/>
  <c r="ABV42" i="18"/>
  <c r="AAU42" i="17"/>
  <c r="AAT42" i="17"/>
  <c r="ZE42" i="16"/>
  <c r="ZD42" i="16"/>
  <c r="XO42" i="15"/>
  <c r="XN42" i="15"/>
  <c r="VY42" i="14"/>
  <c r="VX42" i="14"/>
  <c r="UI42" i="13"/>
  <c r="UH42" i="13"/>
  <c r="SS42" i="12"/>
  <c r="SR42" i="12"/>
  <c r="RC42" i="11"/>
  <c r="RB42" i="11"/>
  <c r="PM42" i="10"/>
  <c r="PL42" i="10"/>
  <c r="NW42" i="9"/>
  <c r="NV42" i="9"/>
  <c r="MG42" i="8"/>
  <c r="MF42" i="8"/>
  <c r="ACG41" i="20"/>
  <c r="ABV41" i="20"/>
  <c r="AFQ41" i="20" s="1"/>
  <c r="ACG41" i="19"/>
  <c r="ABV41" i="19"/>
  <c r="AEA41" i="19" s="1"/>
  <c r="ACK41" i="18"/>
  <c r="ACJ41" i="18"/>
  <c r="ACG41" i="18"/>
  <c r="ABV41" i="18"/>
  <c r="AAU41" i="17"/>
  <c r="AAT41" i="17"/>
  <c r="ZE41" i="16"/>
  <c r="ZD41" i="16"/>
  <c r="XO41" i="15"/>
  <c r="XN41" i="15"/>
  <c r="VY41" i="14"/>
  <c r="VX41" i="14"/>
  <c r="UI41" i="13"/>
  <c r="UH41" i="13"/>
  <c r="SS41" i="12"/>
  <c r="SR41" i="12"/>
  <c r="RC41" i="11"/>
  <c r="RB41" i="11"/>
  <c r="PM41" i="10"/>
  <c r="PL41" i="10"/>
  <c r="NW41" i="9"/>
  <c r="NV41" i="9"/>
  <c r="MG41" i="8"/>
  <c r="MF41" i="8"/>
  <c r="ACG40" i="20"/>
  <c r="ABV40" i="20"/>
  <c r="AFQ40" i="20" s="1"/>
  <c r="ADZ40" i="19"/>
  <c r="ACG40" i="19"/>
  <c r="ABV40" i="19"/>
  <c r="AEA40" i="19" s="1"/>
  <c r="ACJ40" i="18"/>
  <c r="ACG40" i="18"/>
  <c r="ACK40" i="18" s="1"/>
  <c r="ABV40" i="18"/>
  <c r="AAU40" i="17"/>
  <c r="AAT40" i="17"/>
  <c r="ZE40" i="16"/>
  <c r="ZD40" i="16"/>
  <c r="XO40" i="15"/>
  <c r="XN40" i="15"/>
  <c r="VY40" i="14"/>
  <c r="VX40" i="14"/>
  <c r="UI40" i="13"/>
  <c r="UH40" i="13"/>
  <c r="SS40" i="12"/>
  <c r="SR40" i="12"/>
  <c r="RC40" i="11"/>
  <c r="RB40" i="11"/>
  <c r="PM40" i="10"/>
  <c r="PL40" i="10"/>
  <c r="NW40" i="9"/>
  <c r="NV40" i="9"/>
  <c r="MG40" i="8"/>
  <c r="MF40" i="8"/>
  <c r="AFP39" i="20"/>
  <c r="ACG39" i="20"/>
  <c r="ABV39" i="20"/>
  <c r="AFQ39" i="20" s="1"/>
  <c r="ADZ39" i="19"/>
  <c r="ACG39" i="19"/>
  <c r="ABV39" i="19"/>
  <c r="AEA39" i="19" s="1"/>
  <c r="ACK39" i="18"/>
  <c r="ACJ39" i="18"/>
  <c r="ACG39" i="18"/>
  <c r="ABV39" i="18"/>
  <c r="AAU39" i="17"/>
  <c r="AAT39" i="17"/>
  <c r="ZE39" i="16"/>
  <c r="ZD39" i="16"/>
  <c r="XO39" i="15"/>
  <c r="XN39" i="15"/>
  <c r="VY39" i="14"/>
  <c r="VX39" i="14"/>
  <c r="UI39" i="13"/>
  <c r="UH39" i="13"/>
  <c r="SS39" i="12"/>
  <c r="SR39" i="12"/>
  <c r="RC39" i="11"/>
  <c r="RB39" i="11"/>
  <c r="PM39" i="10"/>
  <c r="PL39" i="10"/>
  <c r="NW39" i="9"/>
  <c r="NV39" i="9"/>
  <c r="MG39" i="8"/>
  <c r="MF39" i="8"/>
  <c r="ACG38" i="20"/>
  <c r="AFQ38" i="20" s="1"/>
  <c r="ABV38" i="20"/>
  <c r="AFP38" i="20" s="1"/>
  <c r="ACG38" i="19"/>
  <c r="ABV38" i="19"/>
  <c r="AEA38" i="19" s="1"/>
  <c r="ACK38" i="18"/>
  <c r="ACJ38" i="18"/>
  <c r="ACG38" i="18"/>
  <c r="ABV38" i="18"/>
  <c r="AAU38" i="17"/>
  <c r="AAT38" i="17"/>
  <c r="ZE38" i="16"/>
  <c r="ZD38" i="16"/>
  <c r="XO38" i="15"/>
  <c r="XN38" i="15"/>
  <c r="VY38" i="14"/>
  <c r="VX38" i="14"/>
  <c r="UI38" i="13"/>
  <c r="UH38" i="13"/>
  <c r="SS38" i="12"/>
  <c r="SR38" i="12"/>
  <c r="RC38" i="11"/>
  <c r="RB38" i="11"/>
  <c r="PM38" i="10"/>
  <c r="PL38" i="10"/>
  <c r="NW38" i="9"/>
  <c r="NV38" i="9"/>
  <c r="MG38" i="8"/>
  <c r="MF38" i="8"/>
  <c r="AFP37" i="20"/>
  <c r="ACG37" i="20"/>
  <c r="ABV37" i="20"/>
  <c r="AFQ37" i="20" s="1"/>
  <c r="ACG37" i="19"/>
  <c r="ABV37" i="19"/>
  <c r="AEA37" i="19" s="1"/>
  <c r="ACJ37" i="18"/>
  <c r="ACG37" i="18"/>
  <c r="ACK37" i="18" s="1"/>
  <c r="ABV37" i="18"/>
  <c r="AAU37" i="17"/>
  <c r="AAT37" i="17"/>
  <c r="ZE37" i="16"/>
  <c r="ZD37" i="16"/>
  <c r="XO37" i="15"/>
  <c r="XN37" i="15"/>
  <c r="VY37" i="14"/>
  <c r="VX37" i="14"/>
  <c r="UI37" i="13"/>
  <c r="UH37" i="13"/>
  <c r="SS37" i="12"/>
  <c r="SR37" i="12"/>
  <c r="RC37" i="11"/>
  <c r="RB37" i="11"/>
  <c r="PM37" i="10"/>
  <c r="PL37" i="10"/>
  <c r="NW37" i="9"/>
  <c r="NV37" i="9"/>
  <c r="MG37" i="8"/>
  <c r="MF37" i="8"/>
  <c r="ACG36" i="20"/>
  <c r="ABV36" i="20"/>
  <c r="AFQ36" i="20" s="1"/>
  <c r="ACG36" i="19"/>
  <c r="ABV36" i="19"/>
  <c r="AEA36" i="19" s="1"/>
  <c r="ACK36" i="18"/>
  <c r="ACJ36" i="18"/>
  <c r="ACG36" i="18"/>
  <c r="ABV36" i="18"/>
  <c r="AAU36" i="17"/>
  <c r="AAT36" i="17"/>
  <c r="ZE36" i="16"/>
  <c r="ZD36" i="16"/>
  <c r="XO36" i="15"/>
  <c r="XN36" i="15"/>
  <c r="VY36" i="14"/>
  <c r="VX36" i="14"/>
  <c r="UI36" i="13"/>
  <c r="UH36" i="13"/>
  <c r="SS36" i="12"/>
  <c r="SR36" i="12"/>
  <c r="RC36" i="11"/>
  <c r="RB36" i="11"/>
  <c r="PM36" i="10"/>
  <c r="PL36" i="10"/>
  <c r="NW36" i="9"/>
  <c r="NV36" i="9"/>
  <c r="MG36" i="8"/>
  <c r="MF36" i="8"/>
  <c r="ACG35" i="20"/>
  <c r="ABV35" i="20"/>
  <c r="AFQ35" i="20" s="1"/>
  <c r="AEA35" i="19"/>
  <c r="ADZ35" i="19"/>
  <c r="ACG35" i="19"/>
  <c r="ABV35" i="19"/>
  <c r="ACK35" i="18"/>
  <c r="ACJ35" i="18"/>
  <c r="ACG35" i="18"/>
  <c r="ABV35" i="18"/>
  <c r="AAU35" i="17"/>
  <c r="AAT35" i="17"/>
  <c r="ZE35" i="16"/>
  <c r="ZD35" i="16"/>
  <c r="XO35" i="15"/>
  <c r="XN35" i="15"/>
  <c r="VY35" i="14"/>
  <c r="VX35" i="14"/>
  <c r="UI35" i="13"/>
  <c r="UH35" i="13"/>
  <c r="SS35" i="12"/>
  <c r="SR35" i="12"/>
  <c r="RC35" i="11"/>
  <c r="RB35" i="11"/>
  <c r="PM35" i="10"/>
  <c r="PL35" i="10"/>
  <c r="NW35" i="9"/>
  <c r="NV35" i="9"/>
  <c r="MG35" i="8"/>
  <c r="MF35" i="8"/>
  <c r="ACG34" i="20"/>
  <c r="ABV34" i="20"/>
  <c r="AFQ34" i="20" s="1"/>
  <c r="ACG34" i="19"/>
  <c r="ABV34" i="19"/>
  <c r="AEA34" i="19" s="1"/>
  <c r="ACJ34" i="18"/>
  <c r="ACG34" i="18"/>
  <c r="ABV34" i="18"/>
  <c r="ACK34" i="18" s="1"/>
  <c r="AAU34" i="17"/>
  <c r="AAT34" i="17"/>
  <c r="ZE34" i="16"/>
  <c r="ZD34" i="16"/>
  <c r="XO34" i="15"/>
  <c r="XN34" i="15"/>
  <c r="VY34" i="14"/>
  <c r="VX34" i="14"/>
  <c r="UI34" i="13"/>
  <c r="UH34" i="13"/>
  <c r="SS34" i="12"/>
  <c r="SR34" i="12"/>
  <c r="RC34" i="11"/>
  <c r="RB34" i="11"/>
  <c r="PM34" i="10"/>
  <c r="PL34" i="10"/>
  <c r="NW34" i="9"/>
  <c r="NV34" i="9"/>
  <c r="MG34" i="8"/>
  <c r="MF34" i="8"/>
  <c r="ACG33" i="20"/>
  <c r="ABV33" i="20"/>
  <c r="AFQ33" i="20" s="1"/>
  <c r="ACG33" i="19"/>
  <c r="ABV33" i="19"/>
  <c r="AEA33" i="19" s="1"/>
  <c r="ACK33" i="18"/>
  <c r="ACJ33" i="18"/>
  <c r="ACG33" i="18"/>
  <c r="ABV33" i="18"/>
  <c r="AAU33" i="17"/>
  <c r="AAT33" i="17"/>
  <c r="ZE33" i="16"/>
  <c r="ZD33" i="16"/>
  <c r="XO33" i="15"/>
  <c r="XN33" i="15"/>
  <c r="VY33" i="14"/>
  <c r="VX33" i="14"/>
  <c r="UI33" i="13"/>
  <c r="UH33" i="13"/>
  <c r="SS33" i="12"/>
  <c r="SR33" i="12"/>
  <c r="RC33" i="11"/>
  <c r="RB33" i="11"/>
  <c r="PM33" i="10"/>
  <c r="PL33" i="10"/>
  <c r="NW33" i="9"/>
  <c r="NV33" i="9"/>
  <c r="MG33" i="8"/>
  <c r="MF33" i="8"/>
  <c r="ACG32" i="20"/>
  <c r="ABV32" i="20"/>
  <c r="AFQ32" i="20" s="1"/>
  <c r="ACG32" i="19"/>
  <c r="ABV32" i="19"/>
  <c r="ADZ32" i="19" s="1"/>
  <c r="ACJ32" i="18"/>
  <c r="ACG32" i="18"/>
  <c r="ABV32" i="18"/>
  <c r="ACK32" i="18" s="1"/>
  <c r="AAU32" i="17"/>
  <c r="AAT32" i="17"/>
  <c r="ZE32" i="16"/>
  <c r="ZD32" i="16"/>
  <c r="XO32" i="15"/>
  <c r="XN32" i="15"/>
  <c r="VY32" i="14"/>
  <c r="VX32" i="14"/>
  <c r="UI32" i="13"/>
  <c r="UH32" i="13"/>
  <c r="SS32" i="12"/>
  <c r="SR32" i="12"/>
  <c r="RC32" i="11"/>
  <c r="RB32" i="11"/>
  <c r="PM32" i="10"/>
  <c r="PL32" i="10"/>
  <c r="NW32" i="9"/>
  <c r="NV32" i="9"/>
  <c r="MG32" i="8"/>
  <c r="MF32" i="8"/>
  <c r="AFP31" i="20"/>
  <c r="ACG31" i="20"/>
  <c r="ABV31" i="20"/>
  <c r="AFQ31" i="20" s="1"/>
  <c r="ACG31" i="19"/>
  <c r="ABV31" i="19"/>
  <c r="AEA31" i="19" s="1"/>
  <c r="ACK31" i="18"/>
  <c r="ACJ31" i="18"/>
  <c r="ACG31" i="18"/>
  <c r="ABV31" i="18"/>
  <c r="AAU31" i="17"/>
  <c r="AAT31" i="17"/>
  <c r="ZE31" i="16"/>
  <c r="ZD31" i="16"/>
  <c r="XO31" i="15"/>
  <c r="XN31" i="15"/>
  <c r="VY31" i="14"/>
  <c r="VX31" i="14"/>
  <c r="UI31" i="13"/>
  <c r="UH31" i="13"/>
  <c r="SS31" i="12"/>
  <c r="SR31" i="12"/>
  <c r="RC31" i="11"/>
  <c r="RB31" i="11"/>
  <c r="PM31" i="10"/>
  <c r="PL31" i="10"/>
  <c r="NW31" i="9"/>
  <c r="NV31" i="9"/>
  <c r="MG31" i="8"/>
  <c r="MF31" i="8"/>
  <c r="ACG30" i="20"/>
  <c r="AFQ30" i="20" s="1"/>
  <c r="ABV30" i="20"/>
  <c r="AFP30" i="20" s="1"/>
  <c r="ACG30" i="19"/>
  <c r="ABV30" i="19"/>
  <c r="AEA30" i="19" s="1"/>
  <c r="ACK30" i="18"/>
  <c r="ACJ30" i="18"/>
  <c r="ACG30" i="18"/>
  <c r="ABV30" i="18"/>
  <c r="AAU30" i="17"/>
  <c r="AAT30" i="17"/>
  <c r="ZE30" i="16"/>
  <c r="ZD30" i="16"/>
  <c r="XO30" i="15"/>
  <c r="XN30" i="15"/>
  <c r="VY30" i="14"/>
  <c r="VX30" i="14"/>
  <c r="UI30" i="13"/>
  <c r="UH30" i="13"/>
  <c r="SS30" i="12"/>
  <c r="SR30" i="12"/>
  <c r="RC30" i="11"/>
  <c r="RB30" i="11"/>
  <c r="PM30" i="10"/>
  <c r="PL30" i="10"/>
  <c r="NW30" i="9"/>
  <c r="NV30" i="9"/>
  <c r="MG30" i="8"/>
  <c r="MF30" i="8"/>
  <c r="AFQ29" i="20"/>
  <c r="ACG29" i="20"/>
  <c r="ABV29" i="20"/>
  <c r="AFP29" i="20" s="1"/>
  <c r="AEA29" i="19"/>
  <c r="ADZ29" i="19"/>
  <c r="ACG29" i="19"/>
  <c r="ABV29" i="19"/>
  <c r="ACK29" i="18"/>
  <c r="ACJ29" i="18"/>
  <c r="ACG29" i="18"/>
  <c r="ABV29" i="18"/>
  <c r="AAU29" i="17"/>
  <c r="AAT29" i="17"/>
  <c r="ZE29" i="16"/>
  <c r="ZD29" i="16"/>
  <c r="XO29" i="15"/>
  <c r="XN29" i="15"/>
  <c r="VY29" i="14"/>
  <c r="VX29" i="14"/>
  <c r="UI29" i="13"/>
  <c r="UH29" i="13"/>
  <c r="SS29" i="12"/>
  <c r="SR29" i="12"/>
  <c r="RC29" i="11"/>
  <c r="RB29" i="11"/>
  <c r="PM29" i="10"/>
  <c r="PL29" i="10"/>
  <c r="NW29" i="9"/>
  <c r="NV29" i="9"/>
  <c r="MG29" i="8"/>
  <c r="MF29" i="8"/>
  <c r="AFQ28" i="20"/>
  <c r="AFP28" i="20"/>
  <c r="ACG28" i="20"/>
  <c r="ABV28" i="20"/>
  <c r="ACG28" i="19"/>
  <c r="ABV28" i="19"/>
  <c r="AEA28" i="19" s="1"/>
  <c r="ACK28" i="18"/>
  <c r="ACJ28" i="18"/>
  <c r="ACG28" i="18"/>
  <c r="ABV28" i="18"/>
  <c r="AAU28" i="17"/>
  <c r="AAT28" i="17"/>
  <c r="ZE28" i="16"/>
  <c r="ZD28" i="16"/>
  <c r="XO28" i="15"/>
  <c r="XN28" i="15"/>
  <c r="VY28" i="14"/>
  <c r="VX28" i="14"/>
  <c r="UI28" i="13"/>
  <c r="UH28" i="13"/>
  <c r="SS28" i="12"/>
  <c r="SR28" i="12"/>
  <c r="RC28" i="11"/>
  <c r="RB28" i="11"/>
  <c r="PM28" i="10"/>
  <c r="PL28" i="10"/>
  <c r="NW28" i="9"/>
  <c r="NV28" i="9"/>
  <c r="MG28" i="8"/>
  <c r="MF28" i="8"/>
  <c r="AFQ27" i="20"/>
  <c r="ACG27" i="20"/>
  <c r="ABV27" i="20"/>
  <c r="AFP27" i="20" s="1"/>
  <c r="AEA27" i="19"/>
  <c r="ADZ27" i="19"/>
  <c r="ACG27" i="19"/>
  <c r="ABV27" i="19"/>
  <c r="ACK27" i="18"/>
  <c r="ACJ27" i="18"/>
  <c r="ACG27" i="18"/>
  <c r="ABV27" i="18"/>
  <c r="AAU27" i="17"/>
  <c r="AAT27" i="17"/>
  <c r="ZE27" i="16"/>
  <c r="ZD27" i="16"/>
  <c r="XO27" i="15"/>
  <c r="XN27" i="15"/>
  <c r="VY27" i="14"/>
  <c r="VX27" i="14"/>
  <c r="UI27" i="13"/>
  <c r="UH27" i="13"/>
  <c r="SS27" i="12"/>
  <c r="SR27" i="12"/>
  <c r="RC27" i="11"/>
  <c r="RB27" i="11"/>
  <c r="PM27" i="10"/>
  <c r="PL27" i="10"/>
  <c r="NW27" i="9"/>
  <c r="NV27" i="9"/>
  <c r="MG27" i="8"/>
  <c r="MF27" i="8"/>
  <c r="AFQ26" i="20"/>
  <c r="ACG26" i="20"/>
  <c r="ABV26" i="20"/>
  <c r="AFP26" i="20" s="1"/>
  <c r="ACG26" i="19"/>
  <c r="ABV26" i="19"/>
  <c r="AEA26" i="19" s="1"/>
  <c r="ACK26" i="18"/>
  <c r="ACJ26" i="18"/>
  <c r="ACG26" i="18"/>
  <c r="ABV26" i="18"/>
  <c r="AAU26" i="17"/>
  <c r="AAT26" i="17"/>
  <c r="ZE26" i="16"/>
  <c r="ZD26" i="16"/>
  <c r="XO26" i="15"/>
  <c r="XN26" i="15"/>
  <c r="VY26" i="14"/>
  <c r="VX26" i="14"/>
  <c r="UI26" i="13"/>
  <c r="UH26" i="13"/>
  <c r="SS26" i="12"/>
  <c r="SR26" i="12"/>
  <c r="RC26" i="11"/>
  <c r="RB26" i="11"/>
  <c r="PM26" i="10"/>
  <c r="PL26" i="10"/>
  <c r="NW26" i="9"/>
  <c r="NV26" i="9"/>
  <c r="MG26" i="8"/>
  <c r="MF26" i="8"/>
  <c r="ACG25" i="20"/>
  <c r="ABV25" i="20"/>
  <c r="AFQ25" i="20" s="1"/>
  <c r="ACG25" i="19"/>
  <c r="ABV25" i="19"/>
  <c r="AEA25" i="19" s="1"/>
  <c r="ACK25" i="18"/>
  <c r="ACJ25" i="18"/>
  <c r="ACG25" i="18"/>
  <c r="ABV25" i="18"/>
  <c r="AAU25" i="17"/>
  <c r="AAT25" i="17"/>
  <c r="ZE25" i="16"/>
  <c r="ZD25" i="16"/>
  <c r="XO25" i="15"/>
  <c r="XN25" i="15"/>
  <c r="VY25" i="14"/>
  <c r="VX25" i="14"/>
  <c r="UI25" i="13"/>
  <c r="UH25" i="13"/>
  <c r="SS25" i="12"/>
  <c r="SR25" i="12"/>
  <c r="RC25" i="11"/>
  <c r="RB25" i="11"/>
  <c r="PM25" i="10"/>
  <c r="PL25" i="10"/>
  <c r="NW25" i="9"/>
  <c r="NV25" i="9"/>
  <c r="MG25" i="8"/>
  <c r="MF25" i="8"/>
  <c r="ACG24" i="20"/>
  <c r="ABV24" i="20"/>
  <c r="AFQ24" i="20" s="1"/>
  <c r="ACG24" i="19"/>
  <c r="ABV24" i="19"/>
  <c r="AEA24" i="19" s="1"/>
  <c r="ACK24" i="18"/>
  <c r="ACJ24" i="18"/>
  <c r="ACG24" i="18"/>
  <c r="ABV24" i="18"/>
  <c r="AAU24" i="17"/>
  <c r="AAT24" i="17"/>
  <c r="ZE24" i="16"/>
  <c r="ZD24" i="16"/>
  <c r="XO24" i="15"/>
  <c r="XN24" i="15"/>
  <c r="VY24" i="14"/>
  <c r="VX24" i="14"/>
  <c r="UI24" i="13"/>
  <c r="UH24" i="13"/>
  <c r="SS24" i="12"/>
  <c r="SR24" i="12"/>
  <c r="RC24" i="11"/>
  <c r="RB24" i="11"/>
  <c r="PM24" i="10"/>
  <c r="PL24" i="10"/>
  <c r="NW24" i="9"/>
  <c r="NV24" i="9"/>
  <c r="MG24" i="8"/>
  <c r="MF24" i="8"/>
  <c r="ACG23" i="20"/>
  <c r="ABV23" i="20"/>
  <c r="AFQ23" i="20" s="1"/>
  <c r="ACG23" i="19"/>
  <c r="ABV23" i="19"/>
  <c r="AEA23" i="19" s="1"/>
  <c r="ACJ23" i="18"/>
  <c r="ACG23" i="18"/>
  <c r="ABV23" i="18"/>
  <c r="ACK23" i="18" s="1"/>
  <c r="AAU23" i="17"/>
  <c r="AAT23" i="17"/>
  <c r="ZE23" i="16"/>
  <c r="ZD23" i="16"/>
  <c r="XO23" i="15"/>
  <c r="XN23" i="15"/>
  <c r="VY23" i="14"/>
  <c r="VX23" i="14"/>
  <c r="UI23" i="13"/>
  <c r="UH23" i="13"/>
  <c r="SS23" i="12"/>
  <c r="SR23" i="12"/>
  <c r="RC23" i="11"/>
  <c r="RB23" i="11"/>
  <c r="PM23" i="10"/>
  <c r="PL23" i="10"/>
  <c r="NW23" i="9"/>
  <c r="NV23" i="9"/>
  <c r="MG23" i="8"/>
  <c r="MF23" i="8"/>
  <c r="ACG22" i="20"/>
  <c r="ABV22" i="20"/>
  <c r="AFQ22" i="20" s="1"/>
  <c r="ACG22" i="19"/>
  <c r="ABV22" i="19"/>
  <c r="AEA22" i="19" s="1"/>
  <c r="ACJ22" i="18"/>
  <c r="ACG22" i="18"/>
  <c r="ABV22" i="18"/>
  <c r="ACK22" i="18" s="1"/>
  <c r="AAU22" i="17"/>
  <c r="AAT22" i="17"/>
  <c r="ZE22" i="16"/>
  <c r="ZD22" i="16"/>
  <c r="XO22" i="15"/>
  <c r="XN22" i="15"/>
  <c r="VY22" i="14"/>
  <c r="VX22" i="14"/>
  <c r="UI22" i="13"/>
  <c r="UH22" i="13"/>
  <c r="SS22" i="12"/>
  <c r="SR22" i="12"/>
  <c r="RC22" i="11"/>
  <c r="RB22" i="11"/>
  <c r="PM22" i="10"/>
  <c r="PL22" i="10"/>
  <c r="NW22" i="9"/>
  <c r="NV22" i="9"/>
  <c r="MG22" i="8"/>
  <c r="MF22" i="8"/>
  <c r="ACG21" i="20"/>
  <c r="ABV21" i="20"/>
  <c r="AFQ21" i="20" s="1"/>
  <c r="ACG21" i="19"/>
  <c r="ABV21" i="19"/>
  <c r="AEA21" i="19" s="1"/>
  <c r="ACJ21" i="18"/>
  <c r="ACG21" i="18"/>
  <c r="ABV21" i="18"/>
  <c r="ACK21" i="18" s="1"/>
  <c r="AAU21" i="17"/>
  <c r="AAT21" i="17"/>
  <c r="ZE21" i="16"/>
  <c r="ZD21" i="16"/>
  <c r="XO21" i="15"/>
  <c r="XN21" i="15"/>
  <c r="VY21" i="14"/>
  <c r="VX21" i="14"/>
  <c r="UI21" i="13"/>
  <c r="UH21" i="13"/>
  <c r="SS21" i="12"/>
  <c r="SR21" i="12"/>
  <c r="RC21" i="11"/>
  <c r="RB21" i="11"/>
  <c r="PM21" i="10"/>
  <c r="PL21" i="10"/>
  <c r="NW21" i="9"/>
  <c r="NV21" i="9"/>
  <c r="MG21" i="8"/>
  <c r="MF21" i="8"/>
  <c r="AFQ20" i="20"/>
  <c r="AFP20" i="20"/>
  <c r="ACG20" i="20"/>
  <c r="ABV20" i="20"/>
  <c r="ACG20" i="19"/>
  <c r="ABV20" i="19"/>
  <c r="AEA20" i="19" s="1"/>
  <c r="ACK20" i="18"/>
  <c r="ACJ20" i="18"/>
  <c r="ACG20" i="18"/>
  <c r="ABV20" i="18"/>
  <c r="AAU20" i="17"/>
  <c r="AAT20" i="17"/>
  <c r="ZE20" i="16"/>
  <c r="ZD20" i="16"/>
  <c r="XO20" i="15"/>
  <c r="XN20" i="15"/>
  <c r="VY20" i="14"/>
  <c r="VX20" i="14"/>
  <c r="UI20" i="13"/>
  <c r="UH20" i="13"/>
  <c r="SS20" i="12"/>
  <c r="SR20" i="12"/>
  <c r="RC20" i="11"/>
  <c r="RB20" i="11"/>
  <c r="PM20" i="10"/>
  <c r="PL20" i="10"/>
  <c r="NW20" i="9"/>
  <c r="NV20" i="9"/>
  <c r="MG20" i="8"/>
  <c r="MF20" i="8"/>
  <c r="AFQ19" i="20"/>
  <c r="ACG19" i="20"/>
  <c r="ABV19" i="20"/>
  <c r="AFP19" i="20" s="1"/>
  <c r="ACG19" i="19"/>
  <c r="ABV19" i="19"/>
  <c r="AEA19" i="19" s="1"/>
  <c r="ACK19" i="18"/>
  <c r="ACJ19" i="18"/>
  <c r="ACG19" i="18"/>
  <c r="ABV19" i="18"/>
  <c r="AAU19" i="17"/>
  <c r="AAT19" i="17"/>
  <c r="ZE19" i="16"/>
  <c r="ZD19" i="16"/>
  <c r="XO19" i="15"/>
  <c r="XN19" i="15"/>
  <c r="VY19" i="14"/>
  <c r="VX19" i="14"/>
  <c r="UI19" i="13"/>
  <c r="UH19" i="13"/>
  <c r="SS19" i="12"/>
  <c r="SR19" i="12"/>
  <c r="RC19" i="11"/>
  <c r="RB19" i="11"/>
  <c r="PM19" i="10"/>
  <c r="PL19" i="10"/>
  <c r="NW19" i="9"/>
  <c r="NV19" i="9"/>
  <c r="MG19" i="8"/>
  <c r="MF19" i="8"/>
  <c r="ACG18" i="20"/>
  <c r="ABV18" i="20"/>
  <c r="AFQ18" i="20" s="1"/>
  <c r="ACG18" i="19"/>
  <c r="ABV18" i="19"/>
  <c r="AEA18" i="19" s="1"/>
  <c r="ACK18" i="18"/>
  <c r="ACJ18" i="18"/>
  <c r="ACG18" i="18"/>
  <c r="ABV18" i="18"/>
  <c r="AAU18" i="17"/>
  <c r="AAT18" i="17"/>
  <c r="ZE18" i="16"/>
  <c r="ZD18" i="16"/>
  <c r="XO18" i="15"/>
  <c r="XN18" i="15"/>
  <c r="VY18" i="14"/>
  <c r="VX18" i="14"/>
  <c r="UI18" i="13"/>
  <c r="UH18" i="13"/>
  <c r="SS18" i="12"/>
  <c r="SR18" i="12"/>
  <c r="RC18" i="11"/>
  <c r="RB18" i="11"/>
  <c r="PM18" i="10"/>
  <c r="PL18" i="10"/>
  <c r="NW18" i="9"/>
  <c r="NV18" i="9"/>
  <c r="MG18" i="8"/>
  <c r="MF18" i="8"/>
  <c r="AFQ17" i="20"/>
  <c r="AFP17" i="20"/>
  <c r="ACG17" i="20"/>
  <c r="ABV17" i="20"/>
  <c r="ACG17" i="19"/>
  <c r="ABV17" i="19"/>
  <c r="AEA17" i="19" s="1"/>
  <c r="ACK17" i="18"/>
  <c r="ACJ17" i="18"/>
  <c r="ACG17" i="18"/>
  <c r="ABV17" i="18"/>
  <c r="AAU17" i="17"/>
  <c r="AAT17" i="17"/>
  <c r="ZE17" i="16"/>
  <c r="ZD17" i="16"/>
  <c r="XO17" i="15"/>
  <c r="XN17" i="15"/>
  <c r="VY17" i="14"/>
  <c r="VX17" i="14"/>
  <c r="UI17" i="13"/>
  <c r="UH17" i="13"/>
  <c r="SS17" i="12"/>
  <c r="SR17" i="12"/>
  <c r="RC17" i="11"/>
  <c r="RB17" i="11"/>
  <c r="PM17" i="10"/>
  <c r="PL17" i="10"/>
  <c r="NW17" i="9"/>
  <c r="NV17" i="9"/>
  <c r="MG17" i="8"/>
  <c r="MF17" i="8"/>
  <c r="ACG16" i="20"/>
  <c r="ABV16" i="20"/>
  <c r="AFQ16" i="20" s="1"/>
  <c r="ACG16" i="19"/>
  <c r="ABV16" i="19"/>
  <c r="AEA16" i="19" s="1"/>
  <c r="ACJ16" i="18"/>
  <c r="ACG16" i="18"/>
  <c r="ABV16" i="18"/>
  <c r="ACK16" i="18" s="1"/>
  <c r="AAU16" i="17"/>
  <c r="AAT16" i="17"/>
  <c r="ZE16" i="16"/>
  <c r="ZD16" i="16"/>
  <c r="XO16" i="15"/>
  <c r="XN16" i="15"/>
  <c r="VY16" i="14"/>
  <c r="VX16" i="14"/>
  <c r="UI16" i="13"/>
  <c r="UH16" i="13"/>
  <c r="SS16" i="12"/>
  <c r="SR16" i="12"/>
  <c r="RC16" i="11"/>
  <c r="RB16" i="11"/>
  <c r="PM16" i="10"/>
  <c r="PL16" i="10"/>
  <c r="NW16" i="9"/>
  <c r="NV16" i="9"/>
  <c r="MG16" i="8"/>
  <c r="MF16" i="8"/>
  <c r="ACG15" i="20"/>
  <c r="ABV15" i="20"/>
  <c r="AFQ15" i="20" s="1"/>
  <c r="ADZ15" i="19"/>
  <c r="ACG15" i="19"/>
  <c r="ABV15" i="19"/>
  <c r="AEA15" i="19" s="1"/>
  <c r="ACK15" i="18"/>
  <c r="ACJ15" i="18"/>
  <c r="ACG15" i="18"/>
  <c r="ABV15" i="18"/>
  <c r="AAU15" i="17"/>
  <c r="AAT15" i="17"/>
  <c r="ZE15" i="16"/>
  <c r="ZD15" i="16"/>
  <c r="XO15" i="15"/>
  <c r="XN15" i="15"/>
  <c r="VY15" i="14"/>
  <c r="VX15" i="14"/>
  <c r="UI15" i="13"/>
  <c r="UH15" i="13"/>
  <c r="SS15" i="12"/>
  <c r="SR15" i="12"/>
  <c r="RC15" i="11"/>
  <c r="RB15" i="11"/>
  <c r="PM15" i="10"/>
  <c r="PL15" i="10"/>
  <c r="NW15" i="9"/>
  <c r="NV15" i="9"/>
  <c r="MG15" i="8"/>
  <c r="MF15" i="8"/>
  <c r="ACG14" i="20"/>
  <c r="ABV14" i="20"/>
  <c r="AFQ14" i="20" s="1"/>
  <c r="ACG14" i="19"/>
  <c r="ABV14" i="19"/>
  <c r="AEA14" i="19" s="1"/>
  <c r="ACJ14" i="18"/>
  <c r="ACG14" i="18"/>
  <c r="ABV14" i="18"/>
  <c r="ACK14" i="18" s="1"/>
  <c r="AAU14" i="17"/>
  <c r="AAT14" i="17"/>
  <c r="ZE14" i="16"/>
  <c r="ZD14" i="16"/>
  <c r="XO14" i="15"/>
  <c r="XN14" i="15"/>
  <c r="VY14" i="14"/>
  <c r="VX14" i="14"/>
  <c r="UI14" i="13"/>
  <c r="UH14" i="13"/>
  <c r="SS14" i="12"/>
  <c r="SR14" i="12"/>
  <c r="RC14" i="11"/>
  <c r="RB14" i="11"/>
  <c r="PM14" i="10"/>
  <c r="PL14" i="10"/>
  <c r="NW14" i="9"/>
  <c r="NV14" i="9"/>
  <c r="MG14" i="8"/>
  <c r="MF14" i="8"/>
  <c r="ACG13" i="20"/>
  <c r="ABV13" i="20"/>
  <c r="AFQ13" i="20" s="1"/>
  <c r="ACG13" i="19"/>
  <c r="ABV13" i="19"/>
  <c r="AEA13" i="19" s="1"/>
  <c r="ACK13" i="18"/>
  <c r="ACJ13" i="18"/>
  <c r="ACG13" i="18"/>
  <c r="ABV13" i="18"/>
  <c r="AAU13" i="17"/>
  <c r="AAT13" i="17"/>
  <c r="ZE13" i="16"/>
  <c r="ZD13" i="16"/>
  <c r="XO13" i="15"/>
  <c r="XN13" i="15"/>
  <c r="VY13" i="14"/>
  <c r="VX13" i="14"/>
  <c r="UI13" i="13"/>
  <c r="UH13" i="13"/>
  <c r="SS13" i="12"/>
  <c r="SR13" i="12"/>
  <c r="RC13" i="11"/>
  <c r="RB13" i="11"/>
  <c r="PM13" i="10"/>
  <c r="PL13" i="10"/>
  <c r="NW13" i="9"/>
  <c r="NV13" i="9"/>
  <c r="MG13" i="8"/>
  <c r="MF13" i="8"/>
  <c r="ABX43" i="20"/>
  <c r="ABX43" i="19"/>
  <c r="ABX43" i="18"/>
  <c r="AFP12" i="20"/>
  <c r="ACG12" i="20"/>
  <c r="ABV12" i="20"/>
  <c r="AFQ12" i="20" s="1"/>
  <c r="ADZ12" i="19"/>
  <c r="ACG12" i="19"/>
  <c r="ABV12" i="19"/>
  <c r="AEA12" i="19" s="1"/>
  <c r="ACJ12" i="18"/>
  <c r="ACG12" i="18"/>
  <c r="ABV12" i="18"/>
  <c r="ACK12" i="18" s="1"/>
  <c r="AAU12" i="17"/>
  <c r="AAT12" i="17"/>
  <c r="ZE12" i="16"/>
  <c r="ZD12" i="16"/>
  <c r="XO12" i="15"/>
  <c r="XN12" i="15"/>
  <c r="VY12" i="14"/>
  <c r="VX12" i="14"/>
  <c r="UI12" i="13"/>
  <c r="UH12" i="13"/>
  <c r="SS12" i="12"/>
  <c r="SR12" i="12"/>
  <c r="RC12" i="11"/>
  <c r="RB12" i="11"/>
  <c r="PM12" i="10"/>
  <c r="PL12" i="10"/>
  <c r="NW12" i="9"/>
  <c r="NV12" i="9"/>
  <c r="MG12" i="8"/>
  <c r="MF12" i="8"/>
  <c r="AFN43" i="20"/>
  <c r="AFK43" i="20"/>
  <c r="AFI43" i="20"/>
  <c r="AFG43" i="20"/>
  <c r="AFE43" i="20"/>
  <c r="AFC43" i="20"/>
  <c r="AFA43" i="20"/>
  <c r="AEW43" i="20"/>
  <c r="AEU43" i="20"/>
  <c r="AEQ43" i="20"/>
  <c r="AEN43" i="20"/>
  <c r="AEL43" i="20"/>
  <c r="AEJ43" i="20"/>
  <c r="AEH43" i="20"/>
  <c r="AEF43" i="20"/>
  <c r="AEC43" i="20"/>
  <c r="AFO42" i="20"/>
  <c r="AFL42" i="20"/>
  <c r="AFJ42" i="20"/>
  <c r="AFH42" i="20"/>
  <c r="AFF42" i="20"/>
  <c r="AFD42" i="20"/>
  <c r="AEV42" i="20"/>
  <c r="AER42" i="20"/>
  <c r="AEO42" i="20"/>
  <c r="AEM42" i="20"/>
  <c r="AEK42" i="20"/>
  <c r="AEI42" i="20"/>
  <c r="AEG42" i="20"/>
  <c r="AFO41" i="20"/>
  <c r="AFL41" i="20"/>
  <c r="AFJ41" i="20"/>
  <c r="AFH41" i="20"/>
  <c r="AFF41" i="20"/>
  <c r="AFD41" i="20"/>
  <c r="AEV41" i="20"/>
  <c r="AER41" i="20"/>
  <c r="AEO41" i="20"/>
  <c r="AEM41" i="20"/>
  <c r="AEK41" i="20"/>
  <c r="AEI41" i="20"/>
  <c r="AEG41" i="20"/>
  <c r="AFO40" i="20"/>
  <c r="AFL40" i="20"/>
  <c r="AFJ40" i="20"/>
  <c r="AFH40" i="20"/>
  <c r="AFF40" i="20"/>
  <c r="AFD40" i="20"/>
  <c r="AEV40" i="20"/>
  <c r="AER40" i="20"/>
  <c r="AEO40" i="20"/>
  <c r="AEM40" i="20"/>
  <c r="AEP40" i="20" s="1"/>
  <c r="AEK40" i="20"/>
  <c r="AEI40" i="20"/>
  <c r="AEG40" i="20"/>
  <c r="AEE40" i="20" s="1"/>
  <c r="AED40" i="20" s="1"/>
  <c r="AFO39" i="20"/>
  <c r="AFL39" i="20"/>
  <c r="AFJ39" i="20"/>
  <c r="AFH39" i="20"/>
  <c r="AFM39" i="20" s="1"/>
  <c r="AFF39" i="20"/>
  <c r="AFD39" i="20"/>
  <c r="AEV39" i="20"/>
  <c r="AER39" i="20"/>
  <c r="AEO39" i="20"/>
  <c r="AEM39" i="20"/>
  <c r="AEK39" i="20"/>
  <c r="AEP39" i="20" s="1"/>
  <c r="AEI39" i="20"/>
  <c r="AEG39" i="20"/>
  <c r="AFO38" i="20"/>
  <c r="AFL38" i="20"/>
  <c r="AFJ38" i="20"/>
  <c r="AFH38" i="20"/>
  <c r="AFF38" i="20"/>
  <c r="AFD38" i="20"/>
  <c r="AEV38" i="20"/>
  <c r="AER38" i="20"/>
  <c r="AEO38" i="20"/>
  <c r="AEM38" i="20"/>
  <c r="AEK38" i="20"/>
  <c r="AEI38" i="20"/>
  <c r="AEG38" i="20"/>
  <c r="AEP38" i="20" s="1"/>
  <c r="AFO37" i="20"/>
  <c r="AFL37" i="20"/>
  <c r="AFJ37" i="20"/>
  <c r="AFH37" i="20"/>
  <c r="AFF37" i="20"/>
  <c r="AFD37" i="20"/>
  <c r="AEV37" i="20"/>
  <c r="AER37" i="20"/>
  <c r="AEO37" i="20"/>
  <c r="AEM37" i="20"/>
  <c r="AEK37" i="20"/>
  <c r="AEI37" i="20"/>
  <c r="AEG37" i="20"/>
  <c r="AFO36" i="20"/>
  <c r="AFL36" i="20"/>
  <c r="AFJ36" i="20"/>
  <c r="AFH36" i="20"/>
  <c r="AFF36" i="20"/>
  <c r="AFD36" i="20"/>
  <c r="AEV36" i="20"/>
  <c r="AER36" i="20"/>
  <c r="AEO36" i="20"/>
  <c r="AEM36" i="20"/>
  <c r="AEK36" i="20"/>
  <c r="AEI36" i="20"/>
  <c r="AEG36" i="20"/>
  <c r="AFO35" i="20"/>
  <c r="AFB35" i="20" s="1"/>
  <c r="AFL35" i="20"/>
  <c r="AFJ35" i="20"/>
  <c r="AFH35" i="20"/>
  <c r="AFF35" i="20"/>
  <c r="AFD35" i="20"/>
  <c r="AFM35" i="20" s="1"/>
  <c r="AEV35" i="20"/>
  <c r="AER35" i="20"/>
  <c r="AEE35" i="20" s="1"/>
  <c r="AED35" i="20" s="1"/>
  <c r="AEO35" i="20"/>
  <c r="AEM35" i="20"/>
  <c r="AEK35" i="20"/>
  <c r="AEI35" i="20"/>
  <c r="AEG35" i="20"/>
  <c r="AEP35" i="20" s="1"/>
  <c r="AFO34" i="20"/>
  <c r="AFL34" i="20"/>
  <c r="AFJ34" i="20"/>
  <c r="AFH34" i="20"/>
  <c r="AFF34" i="20"/>
  <c r="AFD34" i="20"/>
  <c r="AFM34" i="20" s="1"/>
  <c r="AEV34" i="20"/>
  <c r="AER34" i="20"/>
  <c r="AEO34" i="20"/>
  <c r="AEM34" i="20"/>
  <c r="AEK34" i="20"/>
  <c r="AEI34" i="20"/>
  <c r="AEG34" i="20"/>
  <c r="AEE34" i="20"/>
  <c r="AED34" i="20" s="1"/>
  <c r="AFO33" i="20"/>
  <c r="AFL33" i="20"/>
  <c r="AFJ33" i="20"/>
  <c r="AFH33" i="20"/>
  <c r="AFF33" i="20"/>
  <c r="AFD33" i="20"/>
  <c r="AEV33" i="20"/>
  <c r="AER33" i="20"/>
  <c r="AEO33" i="20"/>
  <c r="AEM33" i="20"/>
  <c r="AEK33" i="20"/>
  <c r="AEI33" i="20"/>
  <c r="AEG33" i="20"/>
  <c r="AFO32" i="20"/>
  <c r="AFL32" i="20"/>
  <c r="AFJ32" i="20"/>
  <c r="AFH32" i="20"/>
  <c r="AFF32" i="20"/>
  <c r="AFD32" i="20"/>
  <c r="AEV32" i="20"/>
  <c r="AER32" i="20"/>
  <c r="AEO32" i="20"/>
  <c r="AEM32" i="20"/>
  <c r="AEK32" i="20"/>
  <c r="AEI32" i="20"/>
  <c r="AEG32" i="20"/>
  <c r="AFO31" i="20"/>
  <c r="AFM31" i="20"/>
  <c r="AFL31" i="20"/>
  <c r="AFJ31" i="20"/>
  <c r="AFH31" i="20"/>
  <c r="AFF31" i="20"/>
  <c r="AFD31" i="20"/>
  <c r="AEV31" i="20"/>
  <c r="AER31" i="20"/>
  <c r="AEP31" i="20"/>
  <c r="AEO31" i="20"/>
  <c r="AEM31" i="20"/>
  <c r="AEK31" i="20"/>
  <c r="AEI31" i="20"/>
  <c r="AEG31" i="20"/>
  <c r="AFO30" i="20"/>
  <c r="AFL30" i="20"/>
  <c r="AFJ30" i="20"/>
  <c r="AFH30" i="20"/>
  <c r="AFF30" i="20"/>
  <c r="AFD30" i="20"/>
  <c r="AEV30" i="20"/>
  <c r="AER30" i="20"/>
  <c r="AEO30" i="20"/>
  <c r="AEM30" i="20"/>
  <c r="AEK30" i="20"/>
  <c r="AEI30" i="20"/>
  <c r="AEG30" i="20"/>
  <c r="AFO29" i="20"/>
  <c r="AFL29" i="20"/>
  <c r="AFJ29" i="20"/>
  <c r="AFH29" i="20"/>
  <c r="AFF29" i="20"/>
  <c r="AFD29" i="20"/>
  <c r="AEV29" i="20"/>
  <c r="AER29" i="20"/>
  <c r="AEO29" i="20"/>
  <c r="AEM29" i="20"/>
  <c r="AEK29" i="20"/>
  <c r="AEI29" i="20"/>
  <c r="AEG29" i="20"/>
  <c r="AFO28" i="20"/>
  <c r="AFL28" i="20"/>
  <c r="AFJ28" i="20"/>
  <c r="AFH28" i="20"/>
  <c r="AFF28" i="20"/>
  <c r="AFD28" i="20"/>
  <c r="AEV28" i="20"/>
  <c r="AER28" i="20"/>
  <c r="AEO28" i="20"/>
  <c r="AEM28" i="20"/>
  <c r="AEK28" i="20"/>
  <c r="AEI28" i="20"/>
  <c r="AEG28" i="20"/>
  <c r="AFO27" i="20"/>
  <c r="AFL27" i="20"/>
  <c r="AFJ27" i="20"/>
  <c r="AFH27" i="20"/>
  <c r="AFF27" i="20"/>
  <c r="AFM27" i="20" s="1"/>
  <c r="AFD27" i="20"/>
  <c r="AEV27" i="20"/>
  <c r="AER27" i="20"/>
  <c r="AEO27" i="20"/>
  <c r="AEM27" i="20"/>
  <c r="AEK27" i="20"/>
  <c r="AEI27" i="20"/>
  <c r="AEP27" i="20" s="1"/>
  <c r="AEG27" i="20"/>
  <c r="AFO26" i="20"/>
  <c r="AFL26" i="20"/>
  <c r="AFJ26" i="20"/>
  <c r="AFH26" i="20"/>
  <c r="AFF26" i="20"/>
  <c r="AFD26" i="20"/>
  <c r="AFM26" i="20" s="1"/>
  <c r="AFB26" i="20"/>
  <c r="AEV26" i="20"/>
  <c r="AER26" i="20"/>
  <c r="AEO26" i="20"/>
  <c r="AEM26" i="20"/>
  <c r="AEK26" i="20"/>
  <c r="AEI26" i="20"/>
  <c r="AEG26" i="20"/>
  <c r="AEP26" i="20" s="1"/>
  <c r="AEE26" i="20"/>
  <c r="AED26" i="20" s="1"/>
  <c r="AFO25" i="20"/>
  <c r="AFL25" i="20"/>
  <c r="AFJ25" i="20"/>
  <c r="AFH25" i="20"/>
  <c r="AFF25" i="20"/>
  <c r="AFD25" i="20"/>
  <c r="AEV25" i="20"/>
  <c r="AER25" i="20"/>
  <c r="AEO25" i="20"/>
  <c r="AEM25" i="20"/>
  <c r="AEK25" i="20"/>
  <c r="AEI25" i="20"/>
  <c r="AEG25" i="20"/>
  <c r="AFO24" i="20"/>
  <c r="AFL24" i="20"/>
  <c r="AFJ24" i="20"/>
  <c r="AFH24" i="20"/>
  <c r="AFF24" i="20"/>
  <c r="AFD24" i="20"/>
  <c r="AEV24" i="20"/>
  <c r="AER24" i="20"/>
  <c r="AEO24" i="20"/>
  <c r="AEM24" i="20"/>
  <c r="AEK24" i="20"/>
  <c r="AEI24" i="20"/>
  <c r="AEG24" i="20"/>
  <c r="AFO23" i="20"/>
  <c r="AFL23" i="20"/>
  <c r="AFJ23" i="20"/>
  <c r="AFH23" i="20"/>
  <c r="AFF23" i="20"/>
  <c r="AFD23" i="20"/>
  <c r="AFM23" i="20" s="1"/>
  <c r="AEV23" i="20"/>
  <c r="AER23" i="20"/>
  <c r="AEO23" i="20"/>
  <c r="AEM23" i="20"/>
  <c r="AEK23" i="20"/>
  <c r="AEI23" i="20"/>
  <c r="AEG23" i="20"/>
  <c r="AEP23" i="20" s="1"/>
  <c r="AFO22" i="20"/>
  <c r="AFL22" i="20"/>
  <c r="AFJ22" i="20"/>
  <c r="AFH22" i="20"/>
  <c r="AFF22" i="20"/>
  <c r="AFD22" i="20"/>
  <c r="AFM22" i="20" s="1"/>
  <c r="AEV22" i="20"/>
  <c r="AER22" i="20"/>
  <c r="AEO22" i="20"/>
  <c r="AEM22" i="20"/>
  <c r="AEK22" i="20"/>
  <c r="AEI22" i="20"/>
  <c r="AEG22" i="20"/>
  <c r="AFO21" i="20"/>
  <c r="AFL21" i="20"/>
  <c r="AFJ21" i="20"/>
  <c r="AFH21" i="20"/>
  <c r="AFF21" i="20"/>
  <c r="AFD21" i="20"/>
  <c r="AEV21" i="20"/>
  <c r="AER21" i="20"/>
  <c r="AEO21" i="20"/>
  <c r="AEM21" i="20"/>
  <c r="AEK21" i="20"/>
  <c r="AEI21" i="20"/>
  <c r="AEG21" i="20"/>
  <c r="AFO20" i="20"/>
  <c r="AFL20" i="20"/>
  <c r="AFJ20" i="20"/>
  <c r="AFH20" i="20"/>
  <c r="AFF20" i="20"/>
  <c r="AFD20" i="20"/>
  <c r="AEV20" i="20"/>
  <c r="AER20" i="20"/>
  <c r="AEO20" i="20"/>
  <c r="AEM20" i="20"/>
  <c r="AEK20" i="20"/>
  <c r="AEI20" i="20"/>
  <c r="AEG20" i="20"/>
  <c r="AEE20" i="20" s="1"/>
  <c r="AED20" i="20" s="1"/>
  <c r="AFO19" i="20"/>
  <c r="AFL19" i="20"/>
  <c r="AFJ19" i="20"/>
  <c r="AFH19" i="20"/>
  <c r="AFF19" i="20"/>
  <c r="AFD19" i="20"/>
  <c r="AFM19" i="20" s="1"/>
  <c r="AEV19" i="20"/>
  <c r="AER19" i="20"/>
  <c r="AEO19" i="20"/>
  <c r="AEM19" i="20"/>
  <c r="AEK19" i="20"/>
  <c r="AEI19" i="20"/>
  <c r="AEG19" i="20"/>
  <c r="AEP19" i="20" s="1"/>
  <c r="AFO18" i="20"/>
  <c r="AFL18" i="20"/>
  <c r="AFJ18" i="20"/>
  <c r="AFH18" i="20"/>
  <c r="AFF18" i="20"/>
  <c r="AFD18" i="20"/>
  <c r="AEV18" i="20"/>
  <c r="AER18" i="20"/>
  <c r="AEO18" i="20"/>
  <c r="AEM18" i="20"/>
  <c r="AEK18" i="20"/>
  <c r="AEI18" i="20"/>
  <c r="AEG18" i="20"/>
  <c r="AFO17" i="20"/>
  <c r="AFL17" i="20"/>
  <c r="AFJ17" i="20"/>
  <c r="AFH17" i="20"/>
  <c r="AFF17" i="20"/>
  <c r="AFD17" i="20"/>
  <c r="AEV17" i="20"/>
  <c r="AER17" i="20"/>
  <c r="AEO17" i="20"/>
  <c r="AEM17" i="20"/>
  <c r="AEK17" i="20"/>
  <c r="AEI17" i="20"/>
  <c r="AEG17" i="20"/>
  <c r="AFO16" i="20"/>
  <c r="AFL16" i="20"/>
  <c r="AFJ16" i="20"/>
  <c r="AFH16" i="20"/>
  <c r="AFF16" i="20"/>
  <c r="AFD16" i="20"/>
  <c r="AEV16" i="20"/>
  <c r="AER16" i="20"/>
  <c r="AEO16" i="20"/>
  <c r="AEM16" i="20"/>
  <c r="AEK16" i="20"/>
  <c r="AEI16" i="20"/>
  <c r="AEG16" i="20"/>
  <c r="AEE16" i="20" s="1"/>
  <c r="AED16" i="20" s="1"/>
  <c r="AFO15" i="20"/>
  <c r="AFL15" i="20"/>
  <c r="AFJ15" i="20"/>
  <c r="AFH15" i="20"/>
  <c r="AFF15" i="20"/>
  <c r="AFD15" i="20"/>
  <c r="AEV15" i="20"/>
  <c r="AER15" i="20"/>
  <c r="AEE15" i="20" s="1"/>
  <c r="AED15" i="20" s="1"/>
  <c r="AEO15" i="20"/>
  <c r="AEM15" i="20"/>
  <c r="AEK15" i="20"/>
  <c r="AEI15" i="20"/>
  <c r="AEG15" i="20"/>
  <c r="AEP15" i="20" s="1"/>
  <c r="AFO14" i="20"/>
  <c r="AFL14" i="20"/>
  <c r="AFJ14" i="20"/>
  <c r="AFH14" i="20"/>
  <c r="AFF14" i="20"/>
  <c r="AFD14" i="20"/>
  <c r="AEV14" i="20"/>
  <c r="AER14" i="20"/>
  <c r="AEO14" i="20"/>
  <c r="AEM14" i="20"/>
  <c r="AEK14" i="20"/>
  <c r="AEI14" i="20"/>
  <c r="AEG14" i="20"/>
  <c r="AFO13" i="20"/>
  <c r="AFL13" i="20"/>
  <c r="AFJ13" i="20"/>
  <c r="AFH13" i="20"/>
  <c r="AFF13" i="20"/>
  <c r="AFD13" i="20"/>
  <c r="AEV13" i="20"/>
  <c r="AER13" i="20"/>
  <c r="AEO13" i="20"/>
  <c r="AEM13" i="20"/>
  <c r="AEK13" i="20"/>
  <c r="AEI13" i="20"/>
  <c r="AEG13" i="20"/>
  <c r="AFO12" i="20"/>
  <c r="AFL12" i="20"/>
  <c r="AFJ12" i="20"/>
  <c r="AFH12" i="20"/>
  <c r="AFF12" i="20"/>
  <c r="AFD12" i="20"/>
  <c r="AEX12" i="20"/>
  <c r="AEX43" i="20" s="1"/>
  <c r="AEV12" i="20"/>
  <c r="AER12" i="20"/>
  <c r="AEO12" i="20"/>
  <c r="AEM12" i="20"/>
  <c r="AEK12" i="20"/>
  <c r="AEP12" i="20" s="1"/>
  <c r="AEI12" i="20"/>
  <c r="AEG12" i="20"/>
  <c r="ADX43" i="20"/>
  <c r="ADU43" i="20"/>
  <c r="ADS43" i="20"/>
  <c r="ADQ43" i="20"/>
  <c r="ADO43" i="20"/>
  <c r="ADM43" i="20"/>
  <c r="ADK43" i="20"/>
  <c r="ADG43" i="20"/>
  <c r="ADE43" i="20"/>
  <c r="ADA43" i="20"/>
  <c r="ACX43" i="20"/>
  <c r="ACV43" i="20"/>
  <c r="ACT43" i="20"/>
  <c r="ACR43" i="20"/>
  <c r="ACP43" i="20"/>
  <c r="ACM43" i="20"/>
  <c r="ACH43" i="20"/>
  <c r="ACE43" i="20"/>
  <c r="ACC43" i="20"/>
  <c r="ACA43" i="20"/>
  <c r="ABY43" i="20"/>
  <c r="ABW43" i="20"/>
  <c r="ABU43" i="20"/>
  <c r="ABQ43" i="20"/>
  <c r="ABO43" i="20"/>
  <c r="ABK43" i="20"/>
  <c r="ABH43" i="20"/>
  <c r="ABF43" i="20"/>
  <c r="ABD43" i="20"/>
  <c r="ABB43" i="20"/>
  <c r="AAZ43" i="20"/>
  <c r="AAW43" i="20"/>
  <c r="AAR43" i="20"/>
  <c r="AAO43" i="20"/>
  <c r="AAM43" i="20"/>
  <c r="AAK43" i="20"/>
  <c r="AAI43" i="20"/>
  <c r="AAG43" i="20"/>
  <c r="AAE43" i="20"/>
  <c r="AAA43" i="20"/>
  <c r="ZY43" i="20"/>
  <c r="ZU43" i="20"/>
  <c r="ZR43" i="20"/>
  <c r="ZP43" i="20"/>
  <c r="ZN43" i="20"/>
  <c r="ZL43" i="20"/>
  <c r="ZJ43" i="20"/>
  <c r="ZG43" i="20"/>
  <c r="ZB43" i="20"/>
  <c r="YY43" i="20"/>
  <c r="YW43" i="20"/>
  <c r="YU43" i="20"/>
  <c r="YS43" i="20"/>
  <c r="YQ43" i="20"/>
  <c r="YO43" i="20"/>
  <c r="YK43" i="20"/>
  <c r="YI43" i="20"/>
  <c r="YE43" i="20"/>
  <c r="YB43" i="20"/>
  <c r="XZ43" i="20"/>
  <c r="XX43" i="20"/>
  <c r="XV43" i="20"/>
  <c r="XT43" i="20"/>
  <c r="XQ43" i="20"/>
  <c r="XL43" i="20"/>
  <c r="XI43" i="20"/>
  <c r="XG43" i="20"/>
  <c r="XE43" i="20"/>
  <c r="XC43" i="20"/>
  <c r="XA43" i="20"/>
  <c r="WY43" i="20"/>
  <c r="WU43" i="20"/>
  <c r="WS43" i="20"/>
  <c r="WO43" i="20"/>
  <c r="WL43" i="20"/>
  <c r="WJ43" i="20"/>
  <c r="WH43" i="20"/>
  <c r="WF43" i="20"/>
  <c r="WD43" i="20"/>
  <c r="WA43" i="20"/>
  <c r="VV43" i="20"/>
  <c r="VS43" i="20"/>
  <c r="VQ43" i="20"/>
  <c r="VO43" i="20"/>
  <c r="VM43" i="20"/>
  <c r="VK43" i="20"/>
  <c r="VI43" i="20"/>
  <c r="VE43" i="20"/>
  <c r="VC43" i="20"/>
  <c r="UY43" i="20"/>
  <c r="UV43" i="20"/>
  <c r="UT43" i="20"/>
  <c r="UR43" i="20"/>
  <c r="UP43" i="20"/>
  <c r="UN43" i="20"/>
  <c r="UK43" i="20"/>
  <c r="UF43" i="20"/>
  <c r="UC43" i="20"/>
  <c r="UA43" i="20"/>
  <c r="TY43" i="20"/>
  <c r="TW43" i="20"/>
  <c r="TU43" i="20"/>
  <c r="TS43" i="20"/>
  <c r="TO43" i="20"/>
  <c r="TM43" i="20"/>
  <c r="TI43" i="20"/>
  <c r="TF43" i="20"/>
  <c r="TD43" i="20"/>
  <c r="TB43" i="20"/>
  <c r="SZ43" i="20"/>
  <c r="SX43" i="20"/>
  <c r="SU43" i="20"/>
  <c r="SP43" i="20"/>
  <c r="SM43" i="20"/>
  <c r="SK43" i="20"/>
  <c r="SI43" i="20"/>
  <c r="SG43" i="20"/>
  <c r="SE43" i="20"/>
  <c r="SC43" i="20"/>
  <c r="RY43" i="20"/>
  <c r="RW43" i="20"/>
  <c r="RS43" i="20"/>
  <c r="RP43" i="20"/>
  <c r="RN43" i="20"/>
  <c r="RL43" i="20"/>
  <c r="RJ43" i="20"/>
  <c r="RH43" i="20"/>
  <c r="RE43" i="20"/>
  <c r="QZ43" i="20"/>
  <c r="QW43" i="20"/>
  <c r="QU43" i="20"/>
  <c r="QS43" i="20"/>
  <c r="QQ43" i="20"/>
  <c r="QO43" i="20"/>
  <c r="QM43" i="20"/>
  <c r="QI43" i="20"/>
  <c r="QG43" i="20"/>
  <c r="QC43" i="20"/>
  <c r="PZ43" i="20"/>
  <c r="PX43" i="20"/>
  <c r="PV43" i="20"/>
  <c r="PT43" i="20"/>
  <c r="PR43" i="20"/>
  <c r="PO43" i="20"/>
  <c r="PJ43" i="20"/>
  <c r="PG43" i="20"/>
  <c r="PE43" i="20"/>
  <c r="PC43" i="20"/>
  <c r="PA43" i="20"/>
  <c r="OY43" i="20"/>
  <c r="OW43" i="20"/>
  <c r="OS43" i="20"/>
  <c r="OQ43" i="20"/>
  <c r="OM43" i="20"/>
  <c r="OJ43" i="20"/>
  <c r="OH43" i="20"/>
  <c r="OF43" i="20"/>
  <c r="OD43" i="20"/>
  <c r="OB43" i="20"/>
  <c r="NY43" i="20"/>
  <c r="NT43" i="20"/>
  <c r="NQ43" i="20"/>
  <c r="NO43" i="20"/>
  <c r="NM43" i="20"/>
  <c r="NK43" i="20"/>
  <c r="NI43" i="20"/>
  <c r="NG43" i="20"/>
  <c r="NC43" i="20"/>
  <c r="NA43" i="20"/>
  <c r="MW43" i="20"/>
  <c r="MT43" i="20"/>
  <c r="MR43" i="20"/>
  <c r="MP43" i="20"/>
  <c r="MN43" i="20"/>
  <c r="ML43" i="20"/>
  <c r="MI43" i="20"/>
  <c r="MD43" i="20"/>
  <c r="MA43" i="20"/>
  <c r="LY43" i="20"/>
  <c r="LW43" i="20"/>
  <c r="LU43" i="20"/>
  <c r="LS43" i="20"/>
  <c r="LQ43" i="20"/>
  <c r="LM43" i="20"/>
  <c r="LK43" i="20"/>
  <c r="LG43" i="20"/>
  <c r="LD43" i="20"/>
  <c r="LB43" i="20"/>
  <c r="KZ43" i="20"/>
  <c r="KX43" i="20"/>
  <c r="KV43" i="20"/>
  <c r="KS43" i="20"/>
  <c r="KN43" i="20"/>
  <c r="KK43" i="20"/>
  <c r="KI43" i="20"/>
  <c r="KG43" i="20"/>
  <c r="KE43" i="20"/>
  <c r="KC43" i="20"/>
  <c r="KA43" i="20"/>
  <c r="JW43" i="20"/>
  <c r="JU43" i="20"/>
  <c r="JQ43" i="20"/>
  <c r="JN43" i="20"/>
  <c r="JL43" i="20"/>
  <c r="JJ43" i="20"/>
  <c r="JH43" i="20"/>
  <c r="JF43" i="20"/>
  <c r="JC43" i="20"/>
  <c r="IX43" i="20"/>
  <c r="IU43" i="20"/>
  <c r="IS43" i="20"/>
  <c r="IQ43" i="20"/>
  <c r="IO43" i="20"/>
  <c r="IM43" i="20"/>
  <c r="IK43" i="20"/>
  <c r="IG43" i="20"/>
  <c r="IE43" i="20"/>
  <c r="IA43" i="20"/>
  <c r="HX43" i="20"/>
  <c r="HV43" i="20"/>
  <c r="HT43" i="20"/>
  <c r="HR43" i="20"/>
  <c r="HP43" i="20"/>
  <c r="HM43" i="20"/>
  <c r="HH43" i="20"/>
  <c r="HE43" i="20"/>
  <c r="HC43" i="20"/>
  <c r="HA43" i="20"/>
  <c r="GY43" i="20"/>
  <c r="GW43" i="20"/>
  <c r="GU43" i="20"/>
  <c r="GQ43" i="20"/>
  <c r="GO43" i="20"/>
  <c r="GK43" i="20"/>
  <c r="GH43" i="20"/>
  <c r="GF43" i="20"/>
  <c r="GD43" i="20"/>
  <c r="GB43" i="20"/>
  <c r="FZ43" i="20"/>
  <c r="FW43" i="20"/>
  <c r="FR43" i="20"/>
  <c r="FO43" i="20"/>
  <c r="FM43" i="20"/>
  <c r="FK43" i="20"/>
  <c r="FI43" i="20"/>
  <c r="FG43" i="20"/>
  <c r="FE43" i="20"/>
  <c r="FA43" i="20"/>
  <c r="EY43" i="20"/>
  <c r="EU43" i="20"/>
  <c r="ER43" i="20"/>
  <c r="EP43" i="20"/>
  <c r="EN43" i="20"/>
  <c r="EL43" i="20"/>
  <c r="EJ43" i="20"/>
  <c r="EG43" i="20"/>
  <c r="EB43" i="20"/>
  <c r="DY43" i="20"/>
  <c r="DW43" i="20"/>
  <c r="DU43" i="20"/>
  <c r="DS43" i="20"/>
  <c r="DQ43" i="20"/>
  <c r="DO43" i="20"/>
  <c r="DK43" i="20"/>
  <c r="DI43" i="20"/>
  <c r="DE43" i="20"/>
  <c r="DB43" i="20"/>
  <c r="CZ43" i="20"/>
  <c r="CX43" i="20"/>
  <c r="CV43" i="20"/>
  <c r="CT43" i="20"/>
  <c r="CQ43" i="20"/>
  <c r="CL43" i="20"/>
  <c r="CI43" i="20"/>
  <c r="CG43" i="20"/>
  <c r="CE43" i="20"/>
  <c r="CC43" i="20"/>
  <c r="CA43" i="20"/>
  <c r="BY43" i="20"/>
  <c r="BU43" i="20"/>
  <c r="BS43" i="20"/>
  <c r="BO43" i="20"/>
  <c r="BL43" i="20"/>
  <c r="BJ43" i="20"/>
  <c r="BH43" i="20"/>
  <c r="BF43" i="20"/>
  <c r="BD43" i="20"/>
  <c r="BA43" i="20"/>
  <c r="AV43" i="20"/>
  <c r="H54" i="20" s="1"/>
  <c r="AS43" i="20"/>
  <c r="AQ43" i="20"/>
  <c r="AO43" i="20"/>
  <c r="AM43" i="20"/>
  <c r="AK43" i="20"/>
  <c r="AI43" i="20"/>
  <c r="AE43" i="20"/>
  <c r="AC43" i="20"/>
  <c r="Y43" i="20"/>
  <c r="V43" i="20"/>
  <c r="T43" i="20"/>
  <c r="R43" i="20"/>
  <c r="F51" i="20" s="1"/>
  <c r="P43" i="20"/>
  <c r="F50" i="20" s="1"/>
  <c r="N43" i="20"/>
  <c r="K43" i="20"/>
  <c r="G43" i="20"/>
  <c r="D43" i="20"/>
  <c r="ADY42" i="20"/>
  <c r="ADV42" i="20"/>
  <c r="ADT42" i="20"/>
  <c r="ADR42" i="20"/>
  <c r="ADP42" i="20"/>
  <c r="ADN42" i="20"/>
  <c r="ADF42" i="20"/>
  <c r="ADB42" i="20"/>
  <c r="ACY42" i="20"/>
  <c r="ACW42" i="20"/>
  <c r="ACU42" i="20"/>
  <c r="ACS42" i="20"/>
  <c r="ACQ42" i="20"/>
  <c r="ACI42" i="20"/>
  <c r="ACF42" i="20"/>
  <c r="ACD42" i="20"/>
  <c r="ACB42" i="20"/>
  <c r="ABZ42" i="20"/>
  <c r="ABX42" i="20"/>
  <c r="ABP42" i="20"/>
  <c r="ABL42" i="20"/>
  <c r="ABI42" i="20"/>
  <c r="ABG42" i="20"/>
  <c r="ABE42" i="20"/>
  <c r="ABC42" i="20"/>
  <c r="ABA42" i="20"/>
  <c r="AAS42" i="20"/>
  <c r="AAP42" i="20"/>
  <c r="AAN42" i="20"/>
  <c r="AAL42" i="20"/>
  <c r="AAJ42" i="20"/>
  <c r="AAH42" i="20"/>
  <c r="ZZ42" i="20"/>
  <c r="ZV42" i="20"/>
  <c r="ZS42" i="20"/>
  <c r="ZQ42" i="20"/>
  <c r="ZO42" i="20"/>
  <c r="ZM42" i="20"/>
  <c r="ZK42" i="20"/>
  <c r="ZC42" i="20"/>
  <c r="YZ42" i="20"/>
  <c r="YX42" i="20"/>
  <c r="YV42" i="20"/>
  <c r="YT42" i="20"/>
  <c r="YR42" i="20"/>
  <c r="YJ42" i="20"/>
  <c r="YF42" i="20"/>
  <c r="YC42" i="20"/>
  <c r="YA42" i="20"/>
  <c r="XY42" i="20"/>
  <c r="XW42" i="20"/>
  <c r="XU42" i="20"/>
  <c r="XM42" i="20"/>
  <c r="XJ42" i="20"/>
  <c r="XH42" i="20"/>
  <c r="XF42" i="20"/>
  <c r="XD42" i="20"/>
  <c r="XB42" i="20"/>
  <c r="WT42" i="20"/>
  <c r="WP42" i="20"/>
  <c r="WM42" i="20"/>
  <c r="WK42" i="20"/>
  <c r="WI42" i="20"/>
  <c r="WN42" i="20" s="1"/>
  <c r="WG42" i="20"/>
  <c r="WE42" i="20"/>
  <c r="VW42" i="20"/>
  <c r="VT42" i="20"/>
  <c r="VR42" i="20"/>
  <c r="VP42" i="20"/>
  <c r="VN42" i="20"/>
  <c r="VL42" i="20"/>
  <c r="VD42" i="20"/>
  <c r="UZ42" i="20"/>
  <c r="UW42" i="20"/>
  <c r="UU42" i="20"/>
  <c r="US42" i="20"/>
  <c r="UQ42" i="20"/>
  <c r="UO42" i="20"/>
  <c r="UG42" i="20"/>
  <c r="UD42" i="20"/>
  <c r="UB42" i="20"/>
  <c r="TZ42" i="20"/>
  <c r="TX42" i="20"/>
  <c r="TV42" i="20"/>
  <c r="UE42" i="20" s="1"/>
  <c r="TN42" i="20"/>
  <c r="TJ42" i="20"/>
  <c r="TG42" i="20"/>
  <c r="TE42" i="20"/>
  <c r="TC42" i="20"/>
  <c r="TA42" i="20"/>
  <c r="SY42" i="20"/>
  <c r="SQ42" i="20"/>
  <c r="SN42" i="20"/>
  <c r="SL42" i="20"/>
  <c r="SJ42" i="20"/>
  <c r="SH42" i="20"/>
  <c r="SF42" i="20"/>
  <c r="RX42" i="20"/>
  <c r="RT42" i="20"/>
  <c r="RQ42" i="20"/>
  <c r="RO42" i="20"/>
  <c r="RM42" i="20"/>
  <c r="RK42" i="20"/>
  <c r="RI42" i="20"/>
  <c r="RA42" i="20"/>
  <c r="QX42" i="20"/>
  <c r="QV42" i="20"/>
  <c r="QT42" i="20"/>
  <c r="QR42" i="20"/>
  <c r="QP42" i="20"/>
  <c r="QH42" i="20"/>
  <c r="QD42" i="20"/>
  <c r="QA42" i="20"/>
  <c r="PY42" i="20"/>
  <c r="PW42" i="20"/>
  <c r="PU42" i="20"/>
  <c r="PS42" i="20"/>
  <c r="PK42" i="20"/>
  <c r="PH42" i="20"/>
  <c r="PF42" i="20"/>
  <c r="PD42" i="20"/>
  <c r="PB42" i="20"/>
  <c r="OZ42" i="20"/>
  <c r="OR42" i="20"/>
  <c r="ON42" i="20"/>
  <c r="OK42" i="20"/>
  <c r="OI42" i="20"/>
  <c r="OG42" i="20"/>
  <c r="OE42" i="20"/>
  <c r="OC42" i="20"/>
  <c r="NU42" i="20"/>
  <c r="NR42" i="20"/>
  <c r="NP42" i="20"/>
  <c r="NN42" i="20"/>
  <c r="NL42" i="20"/>
  <c r="NJ42" i="20"/>
  <c r="NB42" i="20"/>
  <c r="MX42" i="20"/>
  <c r="MU42" i="20"/>
  <c r="MS42" i="20"/>
  <c r="MQ42" i="20"/>
  <c r="MO42" i="20"/>
  <c r="MM42" i="20"/>
  <c r="ME42" i="20"/>
  <c r="MB42" i="20"/>
  <c r="LZ42" i="20"/>
  <c r="LX42" i="20"/>
  <c r="LV42" i="20"/>
  <c r="LT42" i="20"/>
  <c r="LL42" i="20"/>
  <c r="LH42" i="20"/>
  <c r="LE42" i="20"/>
  <c r="LC42" i="20"/>
  <c r="LA42" i="20"/>
  <c r="KY42" i="20"/>
  <c r="KW42" i="20"/>
  <c r="KO42" i="20"/>
  <c r="KL42" i="20"/>
  <c r="KJ42" i="20"/>
  <c r="KH42" i="20"/>
  <c r="KF42" i="20"/>
  <c r="KD42" i="20"/>
  <c r="JV42" i="20"/>
  <c r="JR42" i="20"/>
  <c r="JO42" i="20"/>
  <c r="JM42" i="20"/>
  <c r="JK42" i="20"/>
  <c r="JI42" i="20"/>
  <c r="JG42" i="20"/>
  <c r="IY42" i="20"/>
  <c r="IV42" i="20"/>
  <c r="IT42" i="20"/>
  <c r="IR42" i="20"/>
  <c r="IP42" i="20"/>
  <c r="IN42" i="20"/>
  <c r="IF42" i="20"/>
  <c r="IB42" i="20"/>
  <c r="HY42" i="20"/>
  <c r="HW42" i="20"/>
  <c r="HU42" i="20"/>
  <c r="HO42" i="20" s="1"/>
  <c r="HN42" i="20" s="1"/>
  <c r="HS42" i="20"/>
  <c r="HQ42" i="20"/>
  <c r="HI42" i="20"/>
  <c r="HF42" i="20"/>
  <c r="HD42" i="20"/>
  <c r="HB42" i="20"/>
  <c r="GZ42" i="20"/>
  <c r="GX42" i="20"/>
  <c r="GP42" i="20"/>
  <c r="GL42" i="20"/>
  <c r="GI42" i="20"/>
  <c r="GG42" i="20"/>
  <c r="GE42" i="20"/>
  <c r="GC42" i="20"/>
  <c r="GA42" i="20"/>
  <c r="FS42" i="20"/>
  <c r="FP42" i="20"/>
  <c r="FN42" i="20"/>
  <c r="FL42" i="20"/>
  <c r="FJ42" i="20"/>
  <c r="FH42" i="20"/>
  <c r="EZ42" i="20"/>
  <c r="EV42" i="20"/>
  <c r="ES42" i="20"/>
  <c r="EQ42" i="20"/>
  <c r="EO42" i="20"/>
  <c r="EM42" i="20"/>
  <c r="EK42" i="20"/>
  <c r="EC42" i="20"/>
  <c r="DZ42" i="20"/>
  <c r="DX42" i="20"/>
  <c r="DV42" i="20"/>
  <c r="DT42" i="20"/>
  <c r="DR42" i="20"/>
  <c r="DJ42" i="20"/>
  <c r="DF42" i="20"/>
  <c r="DC42" i="20"/>
  <c r="DA42" i="20"/>
  <c r="CY42" i="20"/>
  <c r="CW42" i="20"/>
  <c r="CU42" i="20"/>
  <c r="CM42" i="20"/>
  <c r="CJ42" i="20"/>
  <c r="CH42" i="20"/>
  <c r="CF42" i="20"/>
  <c r="CD42" i="20"/>
  <c r="CB42" i="20"/>
  <c r="BT42" i="20"/>
  <c r="BP42" i="20"/>
  <c r="BM42" i="20"/>
  <c r="BK42" i="20"/>
  <c r="BI42" i="20"/>
  <c r="BG42" i="20"/>
  <c r="BE42" i="20"/>
  <c r="AW42" i="20"/>
  <c r="AT42" i="20"/>
  <c r="AR42" i="20"/>
  <c r="AP42" i="20"/>
  <c r="AN42" i="20"/>
  <c r="AU42" i="20" s="1"/>
  <c r="AL42" i="20"/>
  <c r="AD42" i="20"/>
  <c r="Z42" i="20"/>
  <c r="W42" i="20"/>
  <c r="U42" i="20"/>
  <c r="S42" i="20"/>
  <c r="Q42" i="20"/>
  <c r="O42" i="20"/>
  <c r="ADY41" i="20"/>
  <c r="ADV41" i="20"/>
  <c r="ADT41" i="20"/>
  <c r="ADW41" i="20" s="1"/>
  <c r="ADR41" i="20"/>
  <c r="ADP41" i="20"/>
  <c r="ADN41" i="20"/>
  <c r="ADF41" i="20"/>
  <c r="ADB41" i="20"/>
  <c r="ACY41" i="20"/>
  <c r="ACW41" i="20"/>
  <c r="ACU41" i="20"/>
  <c r="ACS41" i="20"/>
  <c r="ACQ41" i="20"/>
  <c r="ACI41" i="20"/>
  <c r="ACF41" i="20"/>
  <c r="ACD41" i="20"/>
  <c r="ACB41" i="20"/>
  <c r="ABZ41" i="20"/>
  <c r="ABX41" i="20"/>
  <c r="ABP41" i="20"/>
  <c r="ABL41" i="20"/>
  <c r="ABI41" i="20"/>
  <c r="ABG41" i="20"/>
  <c r="ABE41" i="20"/>
  <c r="ABC41" i="20"/>
  <c r="ABA41" i="20"/>
  <c r="ABJ41" i="20" s="1"/>
  <c r="AAS41" i="20"/>
  <c r="AAP41" i="20"/>
  <c r="AAN41" i="20"/>
  <c r="AAL41" i="20"/>
  <c r="AAJ41" i="20"/>
  <c r="AAH41" i="20"/>
  <c r="ZZ41" i="20"/>
  <c r="ZV41" i="20"/>
  <c r="ZS41" i="20"/>
  <c r="ZQ41" i="20"/>
  <c r="ZO41" i="20"/>
  <c r="ZM41" i="20"/>
  <c r="ZK41" i="20"/>
  <c r="ZC41" i="20"/>
  <c r="YZ41" i="20"/>
  <c r="YX41" i="20"/>
  <c r="YV41" i="20"/>
  <c r="YT41" i="20"/>
  <c r="YR41" i="20"/>
  <c r="YJ41" i="20"/>
  <c r="YF41" i="20"/>
  <c r="YC41" i="20"/>
  <c r="YA41" i="20"/>
  <c r="XY41" i="20"/>
  <c r="XW41" i="20"/>
  <c r="XU41" i="20"/>
  <c r="XM41" i="20"/>
  <c r="XJ41" i="20"/>
  <c r="XH41" i="20"/>
  <c r="XF41" i="20"/>
  <c r="XD41" i="20"/>
  <c r="XB41" i="20"/>
  <c r="WZ41" i="20" s="1"/>
  <c r="WT41" i="20"/>
  <c r="WP41" i="20"/>
  <c r="WM41" i="20"/>
  <c r="WK41" i="20"/>
  <c r="WI41" i="20"/>
  <c r="WG41" i="20"/>
  <c r="WE41" i="20"/>
  <c r="VW41" i="20"/>
  <c r="VT41" i="20"/>
  <c r="VR41" i="20"/>
  <c r="VP41" i="20"/>
  <c r="VN41" i="20"/>
  <c r="VL41" i="20"/>
  <c r="VD41" i="20"/>
  <c r="UZ41" i="20"/>
  <c r="UW41" i="20"/>
  <c r="UU41" i="20"/>
  <c r="US41" i="20"/>
  <c r="UQ41" i="20"/>
  <c r="UO41" i="20"/>
  <c r="UM41" i="20" s="1"/>
  <c r="UL41" i="20" s="1"/>
  <c r="UG41" i="20"/>
  <c r="UD41" i="20"/>
  <c r="UB41" i="20"/>
  <c r="TZ41" i="20"/>
  <c r="TX41" i="20"/>
  <c r="TV41" i="20"/>
  <c r="TN41" i="20"/>
  <c r="TJ41" i="20"/>
  <c r="TG41" i="20"/>
  <c r="TE41" i="20"/>
  <c r="TC41" i="20"/>
  <c r="TA41" i="20"/>
  <c r="SY41" i="20"/>
  <c r="SQ41" i="20"/>
  <c r="SN41" i="20"/>
  <c r="SL41" i="20"/>
  <c r="SJ41" i="20"/>
  <c r="SH41" i="20"/>
  <c r="SF41" i="20"/>
  <c r="RX41" i="20"/>
  <c r="RT41" i="20"/>
  <c r="RQ41" i="20"/>
  <c r="RO41" i="20"/>
  <c r="RM41" i="20"/>
  <c r="RK41" i="20"/>
  <c r="RI41" i="20"/>
  <c r="RA41" i="20"/>
  <c r="QX41" i="20"/>
  <c r="QV41" i="20"/>
  <c r="QT41" i="20"/>
  <c r="QR41" i="20"/>
  <c r="QP41" i="20"/>
  <c r="QH41" i="20"/>
  <c r="QD41" i="20"/>
  <c r="QA41" i="20"/>
  <c r="PY41" i="20"/>
  <c r="PW41" i="20"/>
  <c r="PU41" i="20"/>
  <c r="PS41" i="20"/>
  <c r="PK41" i="20"/>
  <c r="PH41" i="20"/>
  <c r="PF41" i="20"/>
  <c r="PD41" i="20"/>
  <c r="PB41" i="20"/>
  <c r="OZ41" i="20"/>
  <c r="OR41" i="20"/>
  <c r="ON41" i="20"/>
  <c r="OK41" i="20"/>
  <c r="OI41" i="20"/>
  <c r="OG41" i="20"/>
  <c r="OE41" i="20"/>
  <c r="OC41" i="20"/>
  <c r="OL41" i="20" s="1"/>
  <c r="NU41" i="20"/>
  <c r="NR41" i="20"/>
  <c r="NP41" i="20"/>
  <c r="NN41" i="20"/>
  <c r="NL41" i="20"/>
  <c r="NJ41" i="20"/>
  <c r="NB41" i="20"/>
  <c r="MX41" i="20"/>
  <c r="MU41" i="20"/>
  <c r="MS41" i="20"/>
  <c r="MQ41" i="20"/>
  <c r="MO41" i="20"/>
  <c r="MM41" i="20"/>
  <c r="ME41" i="20"/>
  <c r="MB41" i="20"/>
  <c r="LZ41" i="20"/>
  <c r="LX41" i="20"/>
  <c r="LV41" i="20"/>
  <c r="LT41" i="20"/>
  <c r="LL41" i="20"/>
  <c r="LH41" i="20"/>
  <c r="LE41" i="20"/>
  <c r="LC41" i="20"/>
  <c r="LA41" i="20"/>
  <c r="KY41" i="20"/>
  <c r="KW41" i="20"/>
  <c r="KO41" i="20"/>
  <c r="KL41" i="20"/>
  <c r="KJ41" i="20"/>
  <c r="KH41" i="20"/>
  <c r="KF41" i="20"/>
  <c r="KD41" i="20"/>
  <c r="JV41" i="20"/>
  <c r="JR41" i="20"/>
  <c r="JO41" i="20"/>
  <c r="JM41" i="20"/>
  <c r="JK41" i="20"/>
  <c r="JI41" i="20"/>
  <c r="JG41" i="20"/>
  <c r="IY41" i="20"/>
  <c r="IV41" i="20"/>
  <c r="IT41" i="20"/>
  <c r="IR41" i="20"/>
  <c r="IP41" i="20"/>
  <c r="IN41" i="20"/>
  <c r="IF41" i="20"/>
  <c r="IB41" i="20"/>
  <c r="HY41" i="20"/>
  <c r="HW41" i="20"/>
  <c r="HU41" i="20"/>
  <c r="HS41" i="20"/>
  <c r="HQ41" i="20"/>
  <c r="HI41" i="20"/>
  <c r="HF41" i="20"/>
  <c r="HD41" i="20"/>
  <c r="HB41" i="20"/>
  <c r="GZ41" i="20"/>
  <c r="GX41" i="20"/>
  <c r="GP41" i="20"/>
  <c r="GL41" i="20"/>
  <c r="GI41" i="20"/>
  <c r="GG41" i="20"/>
  <c r="GE41" i="20"/>
  <c r="GC41" i="20"/>
  <c r="GA41" i="20"/>
  <c r="FS41" i="20"/>
  <c r="FP41" i="20"/>
  <c r="FN41" i="20"/>
  <c r="FL41" i="20"/>
  <c r="FJ41" i="20"/>
  <c r="FH41" i="20"/>
  <c r="EZ41" i="20"/>
  <c r="EV41" i="20"/>
  <c r="ES41" i="20"/>
  <c r="EQ41" i="20"/>
  <c r="EO41" i="20"/>
  <c r="EM41" i="20"/>
  <c r="EK41" i="20"/>
  <c r="ET41" i="20" s="1"/>
  <c r="EC41" i="20"/>
  <c r="DZ41" i="20"/>
  <c r="DX41" i="20"/>
  <c r="DV41" i="20"/>
  <c r="DT41" i="20"/>
  <c r="DR41" i="20"/>
  <c r="DJ41" i="20"/>
  <c r="DF41" i="20"/>
  <c r="DC41" i="20"/>
  <c r="DA41" i="20"/>
  <c r="CY41" i="20"/>
  <c r="CW41" i="20"/>
  <c r="CU41" i="20"/>
  <c r="CM41" i="20"/>
  <c r="CJ41" i="20"/>
  <c r="CH41" i="20"/>
  <c r="CF41" i="20"/>
  <c r="CD41" i="20"/>
  <c r="CB41" i="20"/>
  <c r="BZ41" i="20" s="1"/>
  <c r="BT41" i="20"/>
  <c r="BP41" i="20"/>
  <c r="BM41" i="20"/>
  <c r="BK41" i="20"/>
  <c r="BI41" i="20"/>
  <c r="BG41" i="20"/>
  <c r="BE41" i="20"/>
  <c r="AW41" i="20"/>
  <c r="AFR41" i="20" s="1"/>
  <c r="AT41" i="20"/>
  <c r="AR41" i="20"/>
  <c r="AP41" i="20"/>
  <c r="AN41" i="20"/>
  <c r="AL41" i="20"/>
  <c r="AD41" i="20"/>
  <c r="Z41" i="20"/>
  <c r="W41" i="20"/>
  <c r="U41" i="20"/>
  <c r="S41" i="20"/>
  <c r="Q41" i="20"/>
  <c r="O41" i="20"/>
  <c r="ADY40" i="20"/>
  <c r="ADV40" i="20"/>
  <c r="ADT40" i="20"/>
  <c r="ADR40" i="20"/>
  <c r="ADP40" i="20"/>
  <c r="ADN40" i="20"/>
  <c r="ADF40" i="20"/>
  <c r="ADB40" i="20"/>
  <c r="ACY40" i="20"/>
  <c r="ACW40" i="20"/>
  <c r="ACU40" i="20"/>
  <c r="ACS40" i="20"/>
  <c r="ACQ40" i="20"/>
  <c r="ACI40" i="20"/>
  <c r="ACF40" i="20"/>
  <c r="ACD40" i="20"/>
  <c r="ACB40" i="20"/>
  <c r="ABZ40" i="20"/>
  <c r="ABX40" i="20"/>
  <c r="ABP40" i="20"/>
  <c r="ABL40" i="20"/>
  <c r="ABI40" i="20"/>
  <c r="ABG40" i="20"/>
  <c r="ABE40" i="20"/>
  <c r="ABC40" i="20"/>
  <c r="ABA40" i="20"/>
  <c r="AAS40" i="20"/>
  <c r="AAP40" i="20"/>
  <c r="AAN40" i="20"/>
  <c r="AAL40" i="20"/>
  <c r="AAJ40" i="20"/>
  <c r="AAH40" i="20"/>
  <c r="ZZ40" i="20"/>
  <c r="ZV40" i="20"/>
  <c r="ZS40" i="20"/>
  <c r="ZQ40" i="20"/>
  <c r="ZO40" i="20"/>
  <c r="ZM40" i="20"/>
  <c r="ZK40" i="20"/>
  <c r="ZT40" i="20" s="1"/>
  <c r="ZC40" i="20"/>
  <c r="YZ40" i="20"/>
  <c r="YX40" i="20"/>
  <c r="YV40" i="20"/>
  <c r="YT40" i="20"/>
  <c r="YR40" i="20"/>
  <c r="YJ40" i="20"/>
  <c r="YF40" i="20"/>
  <c r="YC40" i="20"/>
  <c r="YA40" i="20"/>
  <c r="XY40" i="20"/>
  <c r="XW40" i="20"/>
  <c r="XU40" i="20"/>
  <c r="XM40" i="20"/>
  <c r="XJ40" i="20"/>
  <c r="XH40" i="20"/>
  <c r="XF40" i="20"/>
  <c r="XD40" i="20"/>
  <c r="XB40" i="20"/>
  <c r="WT40" i="20"/>
  <c r="WP40" i="20"/>
  <c r="WM40" i="20"/>
  <c r="WK40" i="20"/>
  <c r="WI40" i="20"/>
  <c r="WG40" i="20"/>
  <c r="WE40" i="20"/>
  <c r="VW40" i="20"/>
  <c r="VT40" i="20"/>
  <c r="VR40" i="20"/>
  <c r="VP40" i="20"/>
  <c r="VN40" i="20"/>
  <c r="VL40" i="20"/>
  <c r="VD40" i="20"/>
  <c r="UZ40" i="20"/>
  <c r="UW40" i="20"/>
  <c r="UU40" i="20"/>
  <c r="US40" i="20"/>
  <c r="UQ40" i="20"/>
  <c r="UO40" i="20"/>
  <c r="UG40" i="20"/>
  <c r="UD40" i="20"/>
  <c r="UB40" i="20"/>
  <c r="TZ40" i="20"/>
  <c r="TX40" i="20"/>
  <c r="TV40" i="20"/>
  <c r="TN40" i="20"/>
  <c r="TJ40" i="20"/>
  <c r="TG40" i="20"/>
  <c r="TE40" i="20"/>
  <c r="TC40" i="20"/>
  <c r="TA40" i="20"/>
  <c r="SY40" i="20"/>
  <c r="SQ40" i="20"/>
  <c r="SN40" i="20"/>
  <c r="SL40" i="20"/>
  <c r="SJ40" i="20"/>
  <c r="SH40" i="20"/>
  <c r="SF40" i="20"/>
  <c r="RX40" i="20"/>
  <c r="RT40" i="20"/>
  <c r="RQ40" i="20"/>
  <c r="RO40" i="20"/>
  <c r="RM40" i="20"/>
  <c r="RK40" i="20"/>
  <c r="RI40" i="20"/>
  <c r="RA40" i="20"/>
  <c r="QX40" i="20"/>
  <c r="QV40" i="20"/>
  <c r="QT40" i="20"/>
  <c r="QR40" i="20"/>
  <c r="QP40" i="20"/>
  <c r="QH40" i="20"/>
  <c r="QD40" i="20"/>
  <c r="QA40" i="20"/>
  <c r="PY40" i="20"/>
  <c r="PW40" i="20"/>
  <c r="PU40" i="20"/>
  <c r="PS40" i="20"/>
  <c r="PK40" i="20"/>
  <c r="PH40" i="20"/>
  <c r="PF40" i="20"/>
  <c r="PD40" i="20"/>
  <c r="PB40" i="20"/>
  <c r="OZ40" i="20"/>
  <c r="OR40" i="20"/>
  <c r="ON40" i="20"/>
  <c r="OK40" i="20"/>
  <c r="OI40" i="20"/>
  <c r="OG40" i="20"/>
  <c r="OE40" i="20"/>
  <c r="OC40" i="20"/>
  <c r="NU40" i="20"/>
  <c r="NR40" i="20"/>
  <c r="NP40" i="20"/>
  <c r="NN40" i="20"/>
  <c r="NL40" i="20"/>
  <c r="NJ40" i="20"/>
  <c r="NB40" i="20"/>
  <c r="MX40" i="20"/>
  <c r="MU40" i="20"/>
  <c r="MS40" i="20"/>
  <c r="MQ40" i="20"/>
  <c r="MO40" i="20"/>
  <c r="MM40" i="20"/>
  <c r="ME40" i="20"/>
  <c r="MB40" i="20"/>
  <c r="LZ40" i="20"/>
  <c r="MC40" i="20" s="1"/>
  <c r="LX40" i="20"/>
  <c r="LV40" i="20"/>
  <c r="LT40" i="20"/>
  <c r="LL40" i="20"/>
  <c r="LH40" i="20"/>
  <c r="LE40" i="20"/>
  <c r="LC40" i="20"/>
  <c r="LA40" i="20"/>
  <c r="KY40" i="20"/>
  <c r="KW40" i="20"/>
  <c r="KO40" i="20"/>
  <c r="KL40" i="20"/>
  <c r="KJ40" i="20"/>
  <c r="KH40" i="20"/>
  <c r="KF40" i="20"/>
  <c r="KD40" i="20"/>
  <c r="JV40" i="20"/>
  <c r="JR40" i="20"/>
  <c r="JO40" i="20"/>
  <c r="JM40" i="20"/>
  <c r="JK40" i="20"/>
  <c r="JI40" i="20"/>
  <c r="JG40" i="20"/>
  <c r="IY40" i="20"/>
  <c r="IV40" i="20"/>
  <c r="IT40" i="20"/>
  <c r="IR40" i="20"/>
  <c r="IP40" i="20"/>
  <c r="IN40" i="20"/>
  <c r="IW40" i="20" s="1"/>
  <c r="IF40" i="20"/>
  <c r="IB40" i="20"/>
  <c r="HY40" i="20"/>
  <c r="HW40" i="20"/>
  <c r="HU40" i="20"/>
  <c r="HS40" i="20"/>
  <c r="HQ40" i="20"/>
  <c r="HI40" i="20"/>
  <c r="HF40" i="20"/>
  <c r="HD40" i="20"/>
  <c r="HB40" i="20"/>
  <c r="GZ40" i="20"/>
  <c r="GX40" i="20"/>
  <c r="GP40" i="20"/>
  <c r="GL40" i="20"/>
  <c r="GI40" i="20"/>
  <c r="GG40" i="20"/>
  <c r="GE40" i="20"/>
  <c r="GC40" i="20"/>
  <c r="GA40" i="20"/>
  <c r="FS40" i="20"/>
  <c r="FP40" i="20"/>
  <c r="FN40" i="20"/>
  <c r="FL40" i="20"/>
  <c r="FJ40" i="20"/>
  <c r="FH40" i="20"/>
  <c r="EZ40" i="20"/>
  <c r="EV40" i="20"/>
  <c r="ES40" i="20"/>
  <c r="EQ40" i="20"/>
  <c r="EO40" i="20"/>
  <c r="EM40" i="20"/>
  <c r="EK40" i="20"/>
  <c r="EC40" i="20"/>
  <c r="DZ40" i="20"/>
  <c r="DX40" i="20"/>
  <c r="DV40" i="20"/>
  <c r="DT40" i="20"/>
  <c r="DR40" i="20"/>
  <c r="DJ40" i="20"/>
  <c r="DF40" i="20"/>
  <c r="DC40" i="20"/>
  <c r="DA40" i="20"/>
  <c r="CY40" i="20"/>
  <c r="CW40" i="20"/>
  <c r="CU40" i="20"/>
  <c r="CM40" i="20"/>
  <c r="CJ40" i="20"/>
  <c r="CH40" i="20"/>
  <c r="CF40" i="20"/>
  <c r="CD40" i="20"/>
  <c r="BZ40" i="20" s="1"/>
  <c r="CB40" i="20"/>
  <c r="BT40" i="20"/>
  <c r="BP40" i="20"/>
  <c r="BM40" i="20"/>
  <c r="BK40" i="20"/>
  <c r="BI40" i="20"/>
  <c r="BG40" i="20"/>
  <c r="BE40" i="20"/>
  <c r="AW40" i="20"/>
  <c r="AT40" i="20"/>
  <c r="AR40" i="20"/>
  <c r="AP40" i="20"/>
  <c r="AN40" i="20"/>
  <c r="AL40" i="20"/>
  <c r="AD40" i="20"/>
  <c r="Z40" i="20"/>
  <c r="W40" i="20"/>
  <c r="U40" i="20"/>
  <c r="S40" i="20"/>
  <c r="Q40" i="20"/>
  <c r="O40" i="20"/>
  <c r="ADY39" i="20"/>
  <c r="ADV39" i="20"/>
  <c r="ADT39" i="20"/>
  <c r="ADR39" i="20"/>
  <c r="ADP39" i="20"/>
  <c r="ADN39" i="20"/>
  <c r="ADF39" i="20"/>
  <c r="ADB39" i="20"/>
  <c r="ACY39" i="20"/>
  <c r="ACW39" i="20"/>
  <c r="ACU39" i="20"/>
  <c r="ACS39" i="20"/>
  <c r="ACQ39" i="20"/>
  <c r="ACI39" i="20"/>
  <c r="ACF39" i="20"/>
  <c r="ACD39" i="20"/>
  <c r="ACB39" i="20"/>
  <c r="ABZ39" i="20"/>
  <c r="ABX39" i="20"/>
  <c r="ABP39" i="20"/>
  <c r="ABL39" i="20"/>
  <c r="ABI39" i="20"/>
  <c r="ABG39" i="20"/>
  <c r="ABE39" i="20"/>
  <c r="ABC39" i="20"/>
  <c r="ABA39" i="20"/>
  <c r="ABJ39" i="20" s="1"/>
  <c r="AAS39" i="20"/>
  <c r="AAP39" i="20"/>
  <c r="AAN39" i="20"/>
  <c r="AAL39" i="20"/>
  <c r="AAJ39" i="20"/>
  <c r="AAH39" i="20"/>
  <c r="ZZ39" i="20"/>
  <c r="ZV39" i="20"/>
  <c r="ZS39" i="20"/>
  <c r="ZQ39" i="20"/>
  <c r="ZO39" i="20"/>
  <c r="ZM39" i="20"/>
  <c r="ZK39" i="20"/>
  <c r="ZC39" i="20"/>
  <c r="YZ39" i="20"/>
  <c r="YX39" i="20"/>
  <c r="YV39" i="20"/>
  <c r="YT39" i="20"/>
  <c r="YR39" i="20"/>
  <c r="YJ39" i="20"/>
  <c r="YF39" i="20"/>
  <c r="YC39" i="20"/>
  <c r="YA39" i="20"/>
  <c r="XY39" i="20"/>
  <c r="XW39" i="20"/>
  <c r="XU39" i="20"/>
  <c r="XS39" i="20" s="1"/>
  <c r="XR39" i="20" s="1"/>
  <c r="XM39" i="20"/>
  <c r="XJ39" i="20"/>
  <c r="XH39" i="20"/>
  <c r="XF39" i="20"/>
  <c r="XD39" i="20"/>
  <c r="XB39" i="20"/>
  <c r="WT39" i="20"/>
  <c r="WP39" i="20"/>
  <c r="WM39" i="20"/>
  <c r="WK39" i="20"/>
  <c r="WI39" i="20"/>
  <c r="WG39" i="20"/>
  <c r="WE39" i="20"/>
  <c r="VW39" i="20"/>
  <c r="VT39" i="20"/>
  <c r="VR39" i="20"/>
  <c r="VP39" i="20"/>
  <c r="VN39" i="20"/>
  <c r="VL39" i="20"/>
  <c r="VD39" i="20"/>
  <c r="UZ39" i="20"/>
  <c r="UW39" i="20"/>
  <c r="UU39" i="20"/>
  <c r="US39" i="20"/>
  <c r="UQ39" i="20"/>
  <c r="UO39" i="20"/>
  <c r="UG39" i="20"/>
  <c r="UD39" i="20"/>
  <c r="UB39" i="20"/>
  <c r="TZ39" i="20"/>
  <c r="TX39" i="20"/>
  <c r="TV39" i="20"/>
  <c r="TN39" i="20"/>
  <c r="TJ39" i="20"/>
  <c r="TG39" i="20"/>
  <c r="TE39" i="20"/>
  <c r="TC39" i="20"/>
  <c r="TA39" i="20"/>
  <c r="SY39" i="20"/>
  <c r="SQ39" i="20"/>
  <c r="SN39" i="20"/>
  <c r="SL39" i="20"/>
  <c r="SJ39" i="20"/>
  <c r="SH39" i="20"/>
  <c r="SF39" i="20"/>
  <c r="RX39" i="20"/>
  <c r="RT39" i="20"/>
  <c r="RQ39" i="20"/>
  <c r="RO39" i="20"/>
  <c r="RM39" i="20"/>
  <c r="RG39" i="20" s="1"/>
  <c r="RF39" i="20" s="1"/>
  <c r="RK39" i="20"/>
  <c r="RI39" i="20"/>
  <c r="RA39" i="20"/>
  <c r="QX39" i="20"/>
  <c r="QV39" i="20"/>
  <c r="QT39" i="20"/>
  <c r="QR39" i="20"/>
  <c r="QP39" i="20"/>
  <c r="QH39" i="20"/>
  <c r="QD39" i="20"/>
  <c r="QA39" i="20"/>
  <c r="PY39" i="20"/>
  <c r="PW39" i="20"/>
  <c r="PU39" i="20"/>
  <c r="PS39" i="20"/>
  <c r="PK39" i="20"/>
  <c r="PH39" i="20"/>
  <c r="PF39" i="20"/>
  <c r="PD39" i="20"/>
  <c r="PB39" i="20"/>
  <c r="OZ39" i="20"/>
  <c r="OR39" i="20"/>
  <c r="ON39" i="20"/>
  <c r="OK39" i="20"/>
  <c r="OI39" i="20"/>
  <c r="OG39" i="20"/>
  <c r="OE39" i="20"/>
  <c r="OC39" i="20"/>
  <c r="NU39" i="20"/>
  <c r="NR39" i="20"/>
  <c r="NP39" i="20"/>
  <c r="NN39" i="20"/>
  <c r="NL39" i="20"/>
  <c r="NJ39" i="20"/>
  <c r="NB39" i="20"/>
  <c r="MX39" i="20"/>
  <c r="MU39" i="20"/>
  <c r="MS39" i="20"/>
  <c r="MQ39" i="20"/>
  <c r="MK39" i="20" s="1"/>
  <c r="MJ39" i="20" s="1"/>
  <c r="MO39" i="20"/>
  <c r="MM39" i="20"/>
  <c r="ME39" i="20"/>
  <c r="MB39" i="20"/>
  <c r="LZ39" i="20"/>
  <c r="LX39" i="20"/>
  <c r="LV39" i="20"/>
  <c r="LT39" i="20"/>
  <c r="LL39" i="20"/>
  <c r="LH39" i="20"/>
  <c r="LE39" i="20"/>
  <c r="LC39" i="20"/>
  <c r="LA39" i="20"/>
  <c r="KY39" i="20"/>
  <c r="KW39" i="20"/>
  <c r="LF39" i="20" s="1"/>
  <c r="KO39" i="20"/>
  <c r="KL39" i="20"/>
  <c r="KJ39" i="20"/>
  <c r="KH39" i="20"/>
  <c r="KF39" i="20"/>
  <c r="KD39" i="20"/>
  <c r="JV39" i="20"/>
  <c r="JR39" i="20"/>
  <c r="JO39" i="20"/>
  <c r="JM39" i="20"/>
  <c r="JK39" i="20"/>
  <c r="JI39" i="20"/>
  <c r="JG39" i="20"/>
  <c r="IY39" i="20"/>
  <c r="IV39" i="20"/>
  <c r="IT39" i="20"/>
  <c r="IR39" i="20"/>
  <c r="IP39" i="20"/>
  <c r="IN39" i="20"/>
  <c r="IF39" i="20"/>
  <c r="IB39" i="20"/>
  <c r="HY39" i="20"/>
  <c r="HW39" i="20"/>
  <c r="HU39" i="20"/>
  <c r="HS39" i="20"/>
  <c r="HQ39" i="20"/>
  <c r="HI39" i="20"/>
  <c r="HF39" i="20"/>
  <c r="HD39" i="20"/>
  <c r="HB39" i="20"/>
  <c r="GZ39" i="20"/>
  <c r="GX39" i="20"/>
  <c r="GP39" i="20"/>
  <c r="GL39" i="20"/>
  <c r="GI39" i="20"/>
  <c r="GG39" i="20"/>
  <c r="GE39" i="20"/>
  <c r="GC39" i="20"/>
  <c r="GA39" i="20"/>
  <c r="FS39" i="20"/>
  <c r="FP39" i="20"/>
  <c r="FN39" i="20"/>
  <c r="FL39" i="20"/>
  <c r="FJ39" i="20"/>
  <c r="FH39" i="20"/>
  <c r="EZ39" i="20"/>
  <c r="EV39" i="20"/>
  <c r="ES39" i="20"/>
  <c r="EQ39" i="20"/>
  <c r="EO39" i="20"/>
  <c r="EM39" i="20"/>
  <c r="EK39" i="20"/>
  <c r="EC39" i="20"/>
  <c r="DZ39" i="20"/>
  <c r="DX39" i="20"/>
  <c r="DV39" i="20"/>
  <c r="DT39" i="20"/>
  <c r="DR39" i="20"/>
  <c r="DJ39" i="20"/>
  <c r="DF39" i="20"/>
  <c r="DC39" i="20"/>
  <c r="DA39" i="20"/>
  <c r="CY39" i="20"/>
  <c r="CW39" i="20"/>
  <c r="CU39" i="20"/>
  <c r="CM39" i="20"/>
  <c r="CJ39" i="20"/>
  <c r="CH39" i="20"/>
  <c r="CF39" i="20"/>
  <c r="CD39" i="20"/>
  <c r="CB39" i="20"/>
  <c r="BT39" i="20"/>
  <c r="BP39" i="20"/>
  <c r="BM39" i="20"/>
  <c r="BK39" i="20"/>
  <c r="BI39" i="20"/>
  <c r="BG39" i="20"/>
  <c r="BE39" i="20"/>
  <c r="AW39" i="20"/>
  <c r="AT39" i="20"/>
  <c r="AR39" i="20"/>
  <c r="AP39" i="20"/>
  <c r="AN39" i="20"/>
  <c r="AL39" i="20"/>
  <c r="AD39" i="20"/>
  <c r="Z39" i="20"/>
  <c r="W39" i="20"/>
  <c r="U39" i="20"/>
  <c r="S39" i="20"/>
  <c r="Q39" i="20"/>
  <c r="O39" i="20"/>
  <c r="ADY38" i="20"/>
  <c r="ADV38" i="20"/>
  <c r="ADT38" i="20"/>
  <c r="ADR38" i="20"/>
  <c r="ADP38" i="20"/>
  <c r="ADN38" i="20"/>
  <c r="ADF38" i="20"/>
  <c r="ADB38" i="20"/>
  <c r="ACY38" i="20"/>
  <c r="ACW38" i="20"/>
  <c r="ACU38" i="20"/>
  <c r="ACS38" i="20"/>
  <c r="ACQ38" i="20"/>
  <c r="ACZ38" i="20" s="1"/>
  <c r="ACI38" i="20"/>
  <c r="ACF38" i="20"/>
  <c r="ACD38" i="20"/>
  <c r="ACB38" i="20"/>
  <c r="ABZ38" i="20"/>
  <c r="ABX38" i="20"/>
  <c r="ABP38" i="20"/>
  <c r="ABL38" i="20"/>
  <c r="ABI38" i="20"/>
  <c r="ABG38" i="20"/>
  <c r="ABE38" i="20"/>
  <c r="ABC38" i="20"/>
  <c r="ABA38" i="20"/>
  <c r="AAS38" i="20"/>
  <c r="AAP38" i="20"/>
  <c r="AAN38" i="20"/>
  <c r="AAL38" i="20"/>
  <c r="AAJ38" i="20"/>
  <c r="AAH38" i="20"/>
  <c r="ZZ38" i="20"/>
  <c r="ZV38" i="20"/>
  <c r="ZS38" i="20"/>
  <c r="ZQ38" i="20"/>
  <c r="ZO38" i="20"/>
  <c r="ZM38" i="20"/>
  <c r="ZK38" i="20"/>
  <c r="ZC38" i="20"/>
  <c r="YZ38" i="20"/>
  <c r="YX38" i="20"/>
  <c r="YV38" i="20"/>
  <c r="YT38" i="20"/>
  <c r="YR38" i="20"/>
  <c r="ZA38" i="20" s="1"/>
  <c r="YJ38" i="20"/>
  <c r="YF38" i="20"/>
  <c r="YC38" i="20"/>
  <c r="YA38" i="20"/>
  <c r="XY38" i="20"/>
  <c r="XW38" i="20"/>
  <c r="XU38" i="20"/>
  <c r="XM38" i="20"/>
  <c r="XJ38" i="20"/>
  <c r="XH38" i="20"/>
  <c r="XF38" i="20"/>
  <c r="XD38" i="20"/>
  <c r="XB38" i="20"/>
  <c r="WT38" i="20"/>
  <c r="WP38" i="20"/>
  <c r="WN38" i="20"/>
  <c r="WM38" i="20"/>
  <c r="WK38" i="20"/>
  <c r="WI38" i="20"/>
  <c r="WG38" i="20"/>
  <c r="WE38" i="20"/>
  <c r="VW38" i="20"/>
  <c r="VT38" i="20"/>
  <c r="VR38" i="20"/>
  <c r="VP38" i="20"/>
  <c r="VN38" i="20"/>
  <c r="VL38" i="20"/>
  <c r="VD38" i="20"/>
  <c r="UZ38" i="20"/>
  <c r="UW38" i="20"/>
  <c r="UU38" i="20"/>
  <c r="US38" i="20"/>
  <c r="UQ38" i="20"/>
  <c r="UO38" i="20"/>
  <c r="UG38" i="20"/>
  <c r="UD38" i="20"/>
  <c r="UB38" i="20"/>
  <c r="TZ38" i="20"/>
  <c r="TX38" i="20"/>
  <c r="TV38" i="20"/>
  <c r="TN38" i="20"/>
  <c r="TJ38" i="20"/>
  <c r="TG38" i="20"/>
  <c r="TE38" i="20"/>
  <c r="TC38" i="20"/>
  <c r="TA38" i="20"/>
  <c r="SY38" i="20"/>
  <c r="SQ38" i="20"/>
  <c r="SN38" i="20"/>
  <c r="SL38" i="20"/>
  <c r="SJ38" i="20"/>
  <c r="SH38" i="20"/>
  <c r="SF38" i="20"/>
  <c r="RX38" i="20"/>
  <c r="RT38" i="20"/>
  <c r="RQ38" i="20"/>
  <c r="RO38" i="20"/>
  <c r="RM38" i="20"/>
  <c r="RK38" i="20"/>
  <c r="RI38" i="20"/>
  <c r="RA38" i="20"/>
  <c r="QX38" i="20"/>
  <c r="QV38" i="20"/>
  <c r="QT38" i="20"/>
  <c r="QR38" i="20"/>
  <c r="QP38" i="20"/>
  <c r="QH38" i="20"/>
  <c r="QD38" i="20"/>
  <c r="QA38" i="20"/>
  <c r="PY38" i="20"/>
  <c r="PW38" i="20"/>
  <c r="PU38" i="20"/>
  <c r="PS38" i="20"/>
  <c r="PK38" i="20"/>
  <c r="PH38" i="20"/>
  <c r="PF38" i="20"/>
  <c r="PD38" i="20"/>
  <c r="PB38" i="20"/>
  <c r="OZ38" i="20"/>
  <c r="OR38" i="20"/>
  <c r="ON38" i="20"/>
  <c r="OK38" i="20"/>
  <c r="OI38" i="20"/>
  <c r="OG38" i="20"/>
  <c r="OE38" i="20"/>
  <c r="OC38" i="20"/>
  <c r="NU38" i="20"/>
  <c r="NR38" i="20"/>
  <c r="NP38" i="20"/>
  <c r="NN38" i="20"/>
  <c r="NL38" i="20"/>
  <c r="NJ38" i="20"/>
  <c r="NB38" i="20"/>
  <c r="MX38" i="20"/>
  <c r="MU38" i="20"/>
  <c r="MS38" i="20"/>
  <c r="MQ38" i="20"/>
  <c r="MO38" i="20"/>
  <c r="MM38" i="20"/>
  <c r="ME38" i="20"/>
  <c r="MB38" i="20"/>
  <c r="LZ38" i="20"/>
  <c r="LX38" i="20"/>
  <c r="LV38" i="20"/>
  <c r="LT38" i="20"/>
  <c r="LL38" i="20"/>
  <c r="LH38" i="20"/>
  <c r="LE38" i="20"/>
  <c r="LC38" i="20"/>
  <c r="LA38" i="20"/>
  <c r="KY38" i="20"/>
  <c r="KW38" i="20"/>
  <c r="KO38" i="20"/>
  <c r="KL38" i="20"/>
  <c r="KJ38" i="20"/>
  <c r="KH38" i="20"/>
  <c r="KF38" i="20"/>
  <c r="KD38" i="20"/>
  <c r="JV38" i="20"/>
  <c r="JR38" i="20"/>
  <c r="JO38" i="20"/>
  <c r="JM38" i="20"/>
  <c r="JK38" i="20"/>
  <c r="JI38" i="20"/>
  <c r="JG38" i="20"/>
  <c r="IY38" i="20"/>
  <c r="IV38" i="20"/>
  <c r="IT38" i="20"/>
  <c r="IR38" i="20"/>
  <c r="IP38" i="20"/>
  <c r="IN38" i="20"/>
  <c r="IF38" i="20"/>
  <c r="IB38" i="20"/>
  <c r="HY38" i="20"/>
  <c r="HW38" i="20"/>
  <c r="HU38" i="20"/>
  <c r="HO38" i="20" s="1"/>
  <c r="HN38" i="20" s="1"/>
  <c r="HS38" i="20"/>
  <c r="HQ38" i="20"/>
  <c r="HI38" i="20"/>
  <c r="HF38" i="20"/>
  <c r="HD38" i="20"/>
  <c r="HB38" i="20"/>
  <c r="GZ38" i="20"/>
  <c r="GX38" i="20"/>
  <c r="GP38" i="20"/>
  <c r="GL38" i="20"/>
  <c r="GI38" i="20"/>
  <c r="GG38" i="20"/>
  <c r="GE38" i="20"/>
  <c r="GC38" i="20"/>
  <c r="GA38" i="20"/>
  <c r="GJ38" i="20" s="1"/>
  <c r="FS38" i="20"/>
  <c r="FP38" i="20"/>
  <c r="FN38" i="20"/>
  <c r="FL38" i="20"/>
  <c r="FJ38" i="20"/>
  <c r="FH38" i="20"/>
  <c r="FQ38" i="20" s="1"/>
  <c r="EZ38" i="20"/>
  <c r="EV38" i="20"/>
  <c r="ES38" i="20"/>
  <c r="EQ38" i="20"/>
  <c r="EO38" i="20"/>
  <c r="EM38" i="20"/>
  <c r="EK38" i="20"/>
  <c r="ET38" i="20" s="1"/>
  <c r="EC38" i="20"/>
  <c r="DZ38" i="20"/>
  <c r="DX38" i="20"/>
  <c r="DV38" i="20"/>
  <c r="DT38" i="20"/>
  <c r="DR38" i="20"/>
  <c r="DJ38" i="20"/>
  <c r="DF38" i="20"/>
  <c r="DC38" i="20"/>
  <c r="DA38" i="20"/>
  <c r="CY38" i="20"/>
  <c r="CW38" i="20"/>
  <c r="CU38" i="20"/>
  <c r="CM38" i="20"/>
  <c r="CJ38" i="20"/>
  <c r="CH38" i="20"/>
  <c r="CF38" i="20"/>
  <c r="CD38" i="20"/>
  <c r="CB38" i="20"/>
  <c r="BT38" i="20"/>
  <c r="BP38" i="20"/>
  <c r="BM38" i="20"/>
  <c r="BK38" i="20"/>
  <c r="BI38" i="20"/>
  <c r="BG38" i="20"/>
  <c r="BE38" i="20"/>
  <c r="AW38" i="20"/>
  <c r="AT38" i="20"/>
  <c r="AR38" i="20"/>
  <c r="AP38" i="20"/>
  <c r="AN38" i="20"/>
  <c r="AL38" i="20"/>
  <c r="AJ38" i="20"/>
  <c r="AD38" i="20"/>
  <c r="Z38" i="20"/>
  <c r="W38" i="20"/>
  <c r="U38" i="20"/>
  <c r="S38" i="20"/>
  <c r="Q38" i="20"/>
  <c r="O38" i="20"/>
  <c r="ADY37" i="20"/>
  <c r="ADV37" i="20"/>
  <c r="ADT37" i="20"/>
  <c r="ADR37" i="20"/>
  <c r="ADP37" i="20"/>
  <c r="ADN37" i="20"/>
  <c r="ADF37" i="20"/>
  <c r="ADB37" i="20"/>
  <c r="ACY37" i="20"/>
  <c r="ACW37" i="20"/>
  <c r="ACU37" i="20"/>
  <c r="ACS37" i="20"/>
  <c r="ACQ37" i="20"/>
  <c r="ACI37" i="20"/>
  <c r="ACF37" i="20"/>
  <c r="ACD37" i="20"/>
  <c r="ACB37" i="20"/>
  <c r="ABZ37" i="20"/>
  <c r="ABX37" i="20"/>
  <c r="ABP37" i="20"/>
  <c r="ABL37" i="20"/>
  <c r="ABI37" i="20"/>
  <c r="ABG37" i="20"/>
  <c r="ABE37" i="20"/>
  <c r="ABC37" i="20"/>
  <c r="ABA37" i="20"/>
  <c r="AAS37" i="20"/>
  <c r="AAP37" i="20"/>
  <c r="AAN37" i="20"/>
  <c r="AAL37" i="20"/>
  <c r="AAJ37" i="20"/>
  <c r="AAH37" i="20"/>
  <c r="ZZ37" i="20"/>
  <c r="ZV37" i="20"/>
  <c r="ZS37" i="20"/>
  <c r="ZQ37" i="20"/>
  <c r="ZO37" i="20"/>
  <c r="ZM37" i="20"/>
  <c r="ZK37" i="20"/>
  <c r="ZC37" i="20"/>
  <c r="YZ37" i="20"/>
  <c r="YX37" i="20"/>
  <c r="YV37" i="20"/>
  <c r="YT37" i="20"/>
  <c r="YR37" i="20"/>
  <c r="YJ37" i="20"/>
  <c r="YF37" i="20"/>
  <c r="YC37" i="20"/>
  <c r="YA37" i="20"/>
  <c r="XY37" i="20"/>
  <c r="XW37" i="20"/>
  <c r="XU37" i="20"/>
  <c r="XM37" i="20"/>
  <c r="XJ37" i="20"/>
  <c r="XH37" i="20"/>
  <c r="XF37" i="20"/>
  <c r="XD37" i="20"/>
  <c r="XB37" i="20"/>
  <c r="WT37" i="20"/>
  <c r="WP37" i="20"/>
  <c r="AFR37" i="20" s="1"/>
  <c r="WM37" i="20"/>
  <c r="WK37" i="20"/>
  <c r="WI37" i="20"/>
  <c r="WG37" i="20"/>
  <c r="WE37" i="20"/>
  <c r="VW37" i="20"/>
  <c r="VT37" i="20"/>
  <c r="VR37" i="20"/>
  <c r="VP37" i="20"/>
  <c r="VN37" i="20"/>
  <c r="VL37" i="20"/>
  <c r="VD37" i="20"/>
  <c r="UZ37" i="20"/>
  <c r="UW37" i="20"/>
  <c r="UU37" i="20"/>
  <c r="US37" i="20"/>
  <c r="UQ37" i="20"/>
  <c r="UO37" i="20"/>
  <c r="UG37" i="20"/>
  <c r="UD37" i="20"/>
  <c r="UB37" i="20"/>
  <c r="TZ37" i="20"/>
  <c r="TX37" i="20"/>
  <c r="TV37" i="20"/>
  <c r="TN37" i="20"/>
  <c r="TJ37" i="20"/>
  <c r="TG37" i="20"/>
  <c r="TE37" i="20"/>
  <c r="TC37" i="20"/>
  <c r="TA37" i="20"/>
  <c r="SY37" i="20"/>
  <c r="SW37" i="20"/>
  <c r="SV37" i="20" s="1"/>
  <c r="SQ37" i="20"/>
  <c r="SN37" i="20"/>
  <c r="SL37" i="20"/>
  <c r="SJ37" i="20"/>
  <c r="SH37" i="20"/>
  <c r="SD37" i="20" s="1"/>
  <c r="SF37" i="20"/>
  <c r="RX37" i="20"/>
  <c r="RT37" i="20"/>
  <c r="RQ37" i="20"/>
  <c r="RO37" i="20"/>
  <c r="RM37" i="20"/>
  <c r="RK37" i="20"/>
  <c r="RG37" i="20" s="1"/>
  <c r="RF37" i="20" s="1"/>
  <c r="RI37" i="20"/>
  <c r="RA37" i="20"/>
  <c r="QX37" i="20"/>
  <c r="QV37" i="20"/>
  <c r="QT37" i="20"/>
  <c r="QR37" i="20"/>
  <c r="QP37" i="20"/>
  <c r="QH37" i="20"/>
  <c r="QD37" i="20"/>
  <c r="QA37" i="20"/>
  <c r="PY37" i="20"/>
  <c r="PW37" i="20"/>
  <c r="PU37" i="20"/>
  <c r="PS37" i="20"/>
  <c r="PK37" i="20"/>
  <c r="PH37" i="20"/>
  <c r="PF37" i="20"/>
  <c r="PD37" i="20"/>
  <c r="PB37" i="20"/>
  <c r="OZ37" i="20"/>
  <c r="OR37" i="20"/>
  <c r="ON37" i="20"/>
  <c r="OK37" i="20"/>
  <c r="OI37" i="20"/>
  <c r="OG37" i="20"/>
  <c r="OE37" i="20"/>
  <c r="OC37" i="20"/>
  <c r="NU37" i="20"/>
  <c r="NR37" i="20"/>
  <c r="NP37" i="20"/>
  <c r="NN37" i="20"/>
  <c r="NL37" i="20"/>
  <c r="NJ37" i="20"/>
  <c r="NB37" i="20"/>
  <c r="MX37" i="20"/>
  <c r="MU37" i="20"/>
  <c r="MS37" i="20"/>
  <c r="MQ37" i="20"/>
  <c r="MO37" i="20"/>
  <c r="MM37" i="20"/>
  <c r="ME37" i="20"/>
  <c r="MB37" i="20"/>
  <c r="LZ37" i="20"/>
  <c r="LX37" i="20"/>
  <c r="LV37" i="20"/>
  <c r="LT37" i="20"/>
  <c r="LL37" i="20"/>
  <c r="LH37" i="20"/>
  <c r="LE37" i="20"/>
  <c r="LC37" i="20"/>
  <c r="LA37" i="20"/>
  <c r="KY37" i="20"/>
  <c r="KW37" i="20"/>
  <c r="KO37" i="20"/>
  <c r="KL37" i="20"/>
  <c r="KJ37" i="20"/>
  <c r="KH37" i="20"/>
  <c r="KF37" i="20"/>
  <c r="KD37" i="20"/>
  <c r="JV37" i="20"/>
  <c r="JR37" i="20"/>
  <c r="JO37" i="20"/>
  <c r="JM37" i="20"/>
  <c r="JK37" i="20"/>
  <c r="JI37" i="20"/>
  <c r="JG37" i="20"/>
  <c r="IY37" i="20"/>
  <c r="IV37" i="20"/>
  <c r="IT37" i="20"/>
  <c r="IR37" i="20"/>
  <c r="IP37" i="20"/>
  <c r="IN37" i="20"/>
  <c r="IF37" i="20"/>
  <c r="IB37" i="20"/>
  <c r="HY37" i="20"/>
  <c r="HW37" i="20"/>
  <c r="HU37" i="20"/>
  <c r="HS37" i="20"/>
  <c r="HQ37" i="20"/>
  <c r="HI37" i="20"/>
  <c r="HF37" i="20"/>
  <c r="HD37" i="20"/>
  <c r="HB37" i="20"/>
  <c r="GZ37" i="20"/>
  <c r="GX37" i="20"/>
  <c r="GP37" i="20"/>
  <c r="GL37" i="20"/>
  <c r="GI37" i="20"/>
  <c r="GG37" i="20"/>
  <c r="GE37" i="20"/>
  <c r="GC37" i="20"/>
  <c r="GA37" i="20"/>
  <c r="FS37" i="20"/>
  <c r="FP37" i="20"/>
  <c r="FN37" i="20"/>
  <c r="FL37" i="20"/>
  <c r="FJ37" i="20"/>
  <c r="FH37" i="20"/>
  <c r="EZ37" i="20"/>
  <c r="EV37" i="20"/>
  <c r="ES37" i="20"/>
  <c r="EQ37" i="20"/>
  <c r="EO37" i="20"/>
  <c r="EM37" i="20"/>
  <c r="EK37" i="20"/>
  <c r="EC37" i="20"/>
  <c r="DZ37" i="20"/>
  <c r="DX37" i="20"/>
  <c r="DV37" i="20"/>
  <c r="DT37" i="20"/>
  <c r="DR37" i="20"/>
  <c r="DJ37" i="20"/>
  <c r="DF37" i="20"/>
  <c r="DC37" i="20"/>
  <c r="DA37" i="20"/>
  <c r="CY37" i="20"/>
  <c r="CW37" i="20"/>
  <c r="CU37" i="20"/>
  <c r="CM37" i="20"/>
  <c r="CJ37" i="20"/>
  <c r="CH37" i="20"/>
  <c r="CF37" i="20"/>
  <c r="CD37" i="20"/>
  <c r="CB37" i="20"/>
  <c r="BT37" i="20"/>
  <c r="BP37" i="20"/>
  <c r="BM37" i="20"/>
  <c r="BK37" i="20"/>
  <c r="BI37" i="20"/>
  <c r="BG37" i="20"/>
  <c r="BE37" i="20"/>
  <c r="AW37" i="20"/>
  <c r="AT37" i="20"/>
  <c r="AR37" i="20"/>
  <c r="AP37" i="20"/>
  <c r="AN37" i="20"/>
  <c r="AL37" i="20"/>
  <c r="AD37" i="20"/>
  <c r="Z37" i="20"/>
  <c r="W37" i="20"/>
  <c r="U37" i="20"/>
  <c r="S37" i="20"/>
  <c r="Q37" i="20"/>
  <c r="O37" i="20"/>
  <c r="ADY36" i="20"/>
  <c r="ADV36" i="20"/>
  <c r="ADT36" i="20"/>
  <c r="ADR36" i="20"/>
  <c r="ADP36" i="20"/>
  <c r="ADN36" i="20"/>
  <c r="ADF36" i="20"/>
  <c r="ADB36" i="20"/>
  <c r="ACY36" i="20"/>
  <c r="ACW36" i="20"/>
  <c r="ACU36" i="20"/>
  <c r="ACS36" i="20"/>
  <c r="ACQ36" i="20"/>
  <c r="ACI36" i="20"/>
  <c r="ACF36" i="20"/>
  <c r="ACD36" i="20"/>
  <c r="ACB36" i="20"/>
  <c r="ABZ36" i="20"/>
  <c r="ABX36" i="20"/>
  <c r="ABP36" i="20"/>
  <c r="ABL36" i="20"/>
  <c r="ABI36" i="20"/>
  <c r="ABG36" i="20"/>
  <c r="ABE36" i="20"/>
  <c r="ABC36" i="20"/>
  <c r="ABA36" i="20"/>
  <c r="AAS36" i="20"/>
  <c r="AAP36" i="20"/>
  <c r="AAN36" i="20"/>
  <c r="AAL36" i="20"/>
  <c r="AAJ36" i="20"/>
  <c r="AAH36" i="20"/>
  <c r="ZZ36" i="20"/>
  <c r="ZV36" i="20"/>
  <c r="ZS36" i="20"/>
  <c r="ZQ36" i="20"/>
  <c r="ZO36" i="20"/>
  <c r="ZM36" i="20"/>
  <c r="ZK36" i="20"/>
  <c r="ZC36" i="20"/>
  <c r="YZ36" i="20"/>
  <c r="YX36" i="20"/>
  <c r="YV36" i="20"/>
  <c r="YT36" i="20"/>
  <c r="YR36" i="20"/>
  <c r="YJ36" i="20"/>
  <c r="YF36" i="20"/>
  <c r="YC36" i="20"/>
  <c r="YA36" i="20"/>
  <c r="XY36" i="20"/>
  <c r="XW36" i="20"/>
  <c r="XU36" i="20"/>
  <c r="XM36" i="20"/>
  <c r="XJ36" i="20"/>
  <c r="XH36" i="20"/>
  <c r="XF36" i="20"/>
  <c r="XD36" i="20"/>
  <c r="XB36" i="20"/>
  <c r="WT36" i="20"/>
  <c r="WP36" i="20"/>
  <c r="WM36" i="20"/>
  <c r="WK36" i="20"/>
  <c r="WI36" i="20"/>
  <c r="WG36" i="20"/>
  <c r="WE36" i="20"/>
  <c r="VW36" i="20"/>
  <c r="VT36" i="20"/>
  <c r="VR36" i="20"/>
  <c r="VP36" i="20"/>
  <c r="VN36" i="20"/>
  <c r="VL36" i="20"/>
  <c r="VD36" i="20"/>
  <c r="UZ36" i="20"/>
  <c r="UW36" i="20"/>
  <c r="UU36" i="20"/>
  <c r="US36" i="20"/>
  <c r="UQ36" i="20"/>
  <c r="UO36" i="20"/>
  <c r="UG36" i="20"/>
  <c r="UD36" i="20"/>
  <c r="UB36" i="20"/>
  <c r="TZ36" i="20"/>
  <c r="TX36" i="20"/>
  <c r="TV36" i="20"/>
  <c r="TN36" i="20"/>
  <c r="TJ36" i="20"/>
  <c r="TG36" i="20"/>
  <c r="TE36" i="20"/>
  <c r="TC36" i="20"/>
  <c r="TA36" i="20"/>
  <c r="SY36" i="20"/>
  <c r="SQ36" i="20"/>
  <c r="SN36" i="20"/>
  <c r="SL36" i="20"/>
  <c r="SJ36" i="20"/>
  <c r="SH36" i="20"/>
  <c r="SF36" i="20"/>
  <c r="RX36" i="20"/>
  <c r="RT36" i="20"/>
  <c r="RQ36" i="20"/>
  <c r="RO36" i="20"/>
  <c r="RM36" i="20"/>
  <c r="RK36" i="20"/>
  <c r="RI36" i="20"/>
  <c r="RA36" i="20"/>
  <c r="QX36" i="20"/>
  <c r="QV36" i="20"/>
  <c r="QT36" i="20"/>
  <c r="QR36" i="20"/>
  <c r="QP36" i="20"/>
  <c r="QY36" i="20" s="1"/>
  <c r="QH36" i="20"/>
  <c r="QD36" i="20"/>
  <c r="QA36" i="20"/>
  <c r="PY36" i="20"/>
  <c r="PW36" i="20"/>
  <c r="PU36" i="20"/>
  <c r="PS36" i="20"/>
  <c r="QB36" i="20" s="1"/>
  <c r="PK36" i="20"/>
  <c r="PH36" i="20"/>
  <c r="PF36" i="20"/>
  <c r="PD36" i="20"/>
  <c r="PB36" i="20"/>
  <c r="OZ36" i="20"/>
  <c r="OR36" i="20"/>
  <c r="ON36" i="20"/>
  <c r="OK36" i="20"/>
  <c r="OI36" i="20"/>
  <c r="OG36" i="20"/>
  <c r="OE36" i="20"/>
  <c r="OC36" i="20"/>
  <c r="NU36" i="20"/>
  <c r="NR36" i="20"/>
  <c r="NP36" i="20"/>
  <c r="NN36" i="20"/>
  <c r="NL36" i="20"/>
  <c r="NJ36" i="20"/>
  <c r="NB36" i="20"/>
  <c r="MX36" i="20"/>
  <c r="MU36" i="20"/>
  <c r="MS36" i="20"/>
  <c r="MQ36" i="20"/>
  <c r="MO36" i="20"/>
  <c r="MM36" i="20"/>
  <c r="ME36" i="20"/>
  <c r="MB36" i="20"/>
  <c r="LZ36" i="20"/>
  <c r="LX36" i="20"/>
  <c r="LV36" i="20"/>
  <c r="LT36" i="20"/>
  <c r="LL36" i="20"/>
  <c r="LH36" i="20"/>
  <c r="LE36" i="20"/>
  <c r="LC36" i="20"/>
  <c r="LA36" i="20"/>
  <c r="KY36" i="20"/>
  <c r="KW36" i="20"/>
  <c r="LF36" i="20" s="1"/>
  <c r="KO36" i="20"/>
  <c r="KL36" i="20"/>
  <c r="KJ36" i="20"/>
  <c r="KH36" i="20"/>
  <c r="KF36" i="20"/>
  <c r="KD36" i="20"/>
  <c r="JV36" i="20"/>
  <c r="JR36" i="20"/>
  <c r="JO36" i="20"/>
  <c r="JM36" i="20"/>
  <c r="JK36" i="20"/>
  <c r="JI36" i="20"/>
  <c r="JG36" i="20"/>
  <c r="IY36" i="20"/>
  <c r="IV36" i="20"/>
  <c r="IT36" i="20"/>
  <c r="IR36" i="20"/>
  <c r="IP36" i="20"/>
  <c r="IN36" i="20"/>
  <c r="IF36" i="20"/>
  <c r="IB36" i="20"/>
  <c r="HY36" i="20"/>
  <c r="HW36" i="20"/>
  <c r="HU36" i="20"/>
  <c r="HS36" i="20"/>
  <c r="HQ36" i="20"/>
  <c r="HI36" i="20"/>
  <c r="HF36" i="20"/>
  <c r="HD36" i="20"/>
  <c r="HB36" i="20"/>
  <c r="GZ36" i="20"/>
  <c r="GX36" i="20"/>
  <c r="GP36" i="20"/>
  <c r="GL36" i="20"/>
  <c r="GI36" i="20"/>
  <c r="GG36" i="20"/>
  <c r="GE36" i="20"/>
  <c r="GC36" i="20"/>
  <c r="GA36" i="20"/>
  <c r="FS36" i="20"/>
  <c r="FP36" i="20"/>
  <c r="FN36" i="20"/>
  <c r="FL36" i="20"/>
  <c r="FJ36" i="20"/>
  <c r="FH36" i="20"/>
  <c r="EZ36" i="20"/>
  <c r="EV36" i="20"/>
  <c r="ES36" i="20"/>
  <c r="EQ36" i="20"/>
  <c r="EO36" i="20"/>
  <c r="EM36" i="20"/>
  <c r="EK36" i="20"/>
  <c r="ET36" i="20" s="1"/>
  <c r="EC36" i="20"/>
  <c r="DZ36" i="20"/>
  <c r="DX36" i="20"/>
  <c r="DV36" i="20"/>
  <c r="EA36" i="20" s="1"/>
  <c r="DT36" i="20"/>
  <c r="DR36" i="20"/>
  <c r="DJ36" i="20"/>
  <c r="DF36" i="20"/>
  <c r="DC36" i="20"/>
  <c r="DA36" i="20"/>
  <c r="CY36" i="20"/>
  <c r="CW36" i="20"/>
  <c r="CS36" i="20" s="1"/>
  <c r="CR36" i="20" s="1"/>
  <c r="CU36" i="20"/>
  <c r="CM36" i="20"/>
  <c r="CJ36" i="20"/>
  <c r="CH36" i="20"/>
  <c r="CF36" i="20"/>
  <c r="CD36" i="20"/>
  <c r="CB36" i="20"/>
  <c r="BT36" i="20"/>
  <c r="BP36" i="20"/>
  <c r="BM36" i="20"/>
  <c r="BK36" i="20"/>
  <c r="BI36" i="20"/>
  <c r="BG36" i="20"/>
  <c r="BE36" i="20"/>
  <c r="AW36" i="20"/>
  <c r="AT36" i="20"/>
  <c r="AR36" i="20"/>
  <c r="AP36" i="20"/>
  <c r="AJ36" i="20" s="1"/>
  <c r="AN36" i="20"/>
  <c r="AL36" i="20"/>
  <c r="AD36" i="20"/>
  <c r="Z36" i="20"/>
  <c r="W36" i="20"/>
  <c r="U36" i="20"/>
  <c r="S36" i="20"/>
  <c r="Q36" i="20"/>
  <c r="O36" i="20"/>
  <c r="ADY35" i="20"/>
  <c r="ADV35" i="20"/>
  <c r="ADT35" i="20"/>
  <c r="ADR35" i="20"/>
  <c r="ADP35" i="20"/>
  <c r="ADN35" i="20"/>
  <c r="ADF35" i="20"/>
  <c r="ADB35" i="20"/>
  <c r="ACY35" i="20"/>
  <c r="ACW35" i="20"/>
  <c r="ACU35" i="20"/>
  <c r="ACS35" i="20"/>
  <c r="ACQ35" i="20"/>
  <c r="ACI35" i="20"/>
  <c r="ACF35" i="20"/>
  <c r="ACD35" i="20"/>
  <c r="ACB35" i="20"/>
  <c r="ABZ35" i="20"/>
  <c r="ABX35" i="20"/>
  <c r="ABP35" i="20"/>
  <c r="ABL35" i="20"/>
  <c r="ABI35" i="20"/>
  <c r="ABG35" i="20"/>
  <c r="ABE35" i="20"/>
  <c r="ABC35" i="20"/>
  <c r="ABA35" i="20"/>
  <c r="AAS35" i="20"/>
  <c r="AAP35" i="20"/>
  <c r="AAN35" i="20"/>
  <c r="AAL35" i="20"/>
  <c r="AAJ35" i="20"/>
  <c r="AAH35" i="20"/>
  <c r="ZZ35" i="20"/>
  <c r="ZV35" i="20"/>
  <c r="ZS35" i="20"/>
  <c r="ZQ35" i="20"/>
  <c r="ZO35" i="20"/>
  <c r="ZM35" i="20"/>
  <c r="ZK35" i="20"/>
  <c r="ZC35" i="20"/>
  <c r="YZ35" i="20"/>
  <c r="YX35" i="20"/>
  <c r="YV35" i="20"/>
  <c r="YT35" i="20"/>
  <c r="YR35" i="20"/>
  <c r="YJ35" i="20"/>
  <c r="YF35" i="20"/>
  <c r="YC35" i="20"/>
  <c r="YA35" i="20"/>
  <c r="XY35" i="20"/>
  <c r="XW35" i="20"/>
  <c r="XU35" i="20"/>
  <c r="XM35" i="20"/>
  <c r="XJ35" i="20"/>
  <c r="XH35" i="20"/>
  <c r="XF35" i="20"/>
  <c r="XD35" i="20"/>
  <c r="XB35" i="20"/>
  <c r="WT35" i="20"/>
  <c r="WP35" i="20"/>
  <c r="WM35" i="20"/>
  <c r="WK35" i="20"/>
  <c r="WI35" i="20"/>
  <c r="WG35" i="20"/>
  <c r="WE35" i="20"/>
  <c r="VW35" i="20"/>
  <c r="VT35" i="20"/>
  <c r="VR35" i="20"/>
  <c r="VP35" i="20"/>
  <c r="VN35" i="20"/>
  <c r="VL35" i="20"/>
  <c r="VD35" i="20"/>
  <c r="UZ35" i="20"/>
  <c r="UW35" i="20"/>
  <c r="UU35" i="20"/>
  <c r="UX35" i="20" s="1"/>
  <c r="US35" i="20"/>
  <c r="UQ35" i="20"/>
  <c r="UO35" i="20"/>
  <c r="UG35" i="20"/>
  <c r="UD35" i="20"/>
  <c r="UB35" i="20"/>
  <c r="TZ35" i="20"/>
  <c r="TX35" i="20"/>
  <c r="TV35" i="20"/>
  <c r="TN35" i="20"/>
  <c r="TJ35" i="20"/>
  <c r="TG35" i="20"/>
  <c r="TE35" i="20"/>
  <c r="TC35" i="20"/>
  <c r="TA35" i="20"/>
  <c r="SY35" i="20"/>
  <c r="SQ35" i="20"/>
  <c r="SN35" i="20"/>
  <c r="SL35" i="20"/>
  <c r="SJ35" i="20"/>
  <c r="SH35" i="20"/>
  <c r="SF35" i="20"/>
  <c r="RX35" i="20"/>
  <c r="RT35" i="20"/>
  <c r="RQ35" i="20"/>
  <c r="RO35" i="20"/>
  <c r="RM35" i="20"/>
  <c r="RK35" i="20"/>
  <c r="RI35" i="20"/>
  <c r="RA35" i="20"/>
  <c r="QX35" i="20"/>
  <c r="QV35" i="20"/>
  <c r="QT35" i="20"/>
  <c r="QR35" i="20"/>
  <c r="QP35" i="20"/>
  <c r="QH35" i="20"/>
  <c r="QD35" i="20"/>
  <c r="QA35" i="20"/>
  <c r="PY35" i="20"/>
  <c r="PW35" i="20"/>
  <c r="PU35" i="20"/>
  <c r="PS35" i="20"/>
  <c r="PK35" i="20"/>
  <c r="PH35" i="20"/>
  <c r="PF35" i="20"/>
  <c r="PD35" i="20"/>
  <c r="PB35" i="20"/>
  <c r="OZ35" i="20"/>
  <c r="OR35" i="20"/>
  <c r="ON35" i="20"/>
  <c r="OK35" i="20"/>
  <c r="OI35" i="20"/>
  <c r="OG35" i="20"/>
  <c r="OE35" i="20"/>
  <c r="OC35" i="20"/>
  <c r="NU35" i="20"/>
  <c r="NR35" i="20"/>
  <c r="NP35" i="20"/>
  <c r="NN35" i="20"/>
  <c r="NL35" i="20"/>
  <c r="NJ35" i="20"/>
  <c r="NB35" i="20"/>
  <c r="MX35" i="20"/>
  <c r="MU35" i="20"/>
  <c r="MS35" i="20"/>
  <c r="MQ35" i="20"/>
  <c r="MO35" i="20"/>
  <c r="MM35" i="20"/>
  <c r="ME35" i="20"/>
  <c r="MB35" i="20"/>
  <c r="LZ35" i="20"/>
  <c r="LX35" i="20"/>
  <c r="LV35" i="20"/>
  <c r="LT35" i="20"/>
  <c r="LL35" i="20"/>
  <c r="LH35" i="20"/>
  <c r="LE35" i="20"/>
  <c r="LC35" i="20"/>
  <c r="LA35" i="20"/>
  <c r="KY35" i="20"/>
  <c r="KW35" i="20"/>
  <c r="KO35" i="20"/>
  <c r="KL35" i="20"/>
  <c r="KJ35" i="20"/>
  <c r="KH35" i="20"/>
  <c r="KF35" i="20"/>
  <c r="KD35" i="20"/>
  <c r="JV35" i="20"/>
  <c r="JR35" i="20"/>
  <c r="JO35" i="20"/>
  <c r="JM35" i="20"/>
  <c r="JK35" i="20"/>
  <c r="JI35" i="20"/>
  <c r="JG35" i="20"/>
  <c r="IY35" i="20"/>
  <c r="IV35" i="20"/>
  <c r="IT35" i="20"/>
  <c r="IR35" i="20"/>
  <c r="IP35" i="20"/>
  <c r="IN35" i="20"/>
  <c r="IF35" i="20"/>
  <c r="IB35" i="20"/>
  <c r="HY35" i="20"/>
  <c r="HW35" i="20"/>
  <c r="HU35" i="20"/>
  <c r="HS35" i="20"/>
  <c r="HQ35" i="20"/>
  <c r="HI35" i="20"/>
  <c r="HF35" i="20"/>
  <c r="HD35" i="20"/>
  <c r="HB35" i="20"/>
  <c r="GZ35" i="20"/>
  <c r="GX35" i="20"/>
  <c r="GP35" i="20"/>
  <c r="GL35" i="20"/>
  <c r="GI35" i="20"/>
  <c r="GG35" i="20"/>
  <c r="GE35" i="20"/>
  <c r="GC35" i="20"/>
  <c r="GA35" i="20"/>
  <c r="FS35" i="20"/>
  <c r="FP35" i="20"/>
  <c r="FN35" i="20"/>
  <c r="FL35" i="20"/>
  <c r="FJ35" i="20"/>
  <c r="FH35" i="20"/>
  <c r="EZ35" i="20"/>
  <c r="EV35" i="20"/>
  <c r="ES35" i="20"/>
  <c r="EQ35" i="20"/>
  <c r="EO35" i="20"/>
  <c r="EM35" i="20"/>
  <c r="EK35" i="20"/>
  <c r="EC35" i="20"/>
  <c r="DZ35" i="20"/>
  <c r="DX35" i="20"/>
  <c r="DV35" i="20"/>
  <c r="DT35" i="20"/>
  <c r="DR35" i="20"/>
  <c r="DJ35" i="20"/>
  <c r="DF35" i="20"/>
  <c r="DC35" i="20"/>
  <c r="DA35" i="20"/>
  <c r="CY35" i="20"/>
  <c r="CW35" i="20"/>
  <c r="CU35" i="20"/>
  <c r="CM35" i="20"/>
  <c r="CJ35" i="20"/>
  <c r="CH35" i="20"/>
  <c r="CF35" i="20"/>
  <c r="CD35" i="20"/>
  <c r="CB35" i="20"/>
  <c r="BT35" i="20"/>
  <c r="BP35" i="20"/>
  <c r="BM35" i="20"/>
  <c r="BK35" i="20"/>
  <c r="BI35" i="20"/>
  <c r="BG35" i="20"/>
  <c r="BE35" i="20"/>
  <c r="AW35" i="20"/>
  <c r="AT35" i="20"/>
  <c r="AR35" i="20"/>
  <c r="AP35" i="20"/>
  <c r="AN35" i="20"/>
  <c r="AL35" i="20"/>
  <c r="AD35" i="20"/>
  <c r="Z35" i="20"/>
  <c r="W35" i="20"/>
  <c r="U35" i="20"/>
  <c r="S35" i="20"/>
  <c r="Q35" i="20"/>
  <c r="O35" i="20"/>
  <c r="ADY34" i="20"/>
  <c r="ADV34" i="20"/>
  <c r="ADT34" i="20"/>
  <c r="ADR34" i="20"/>
  <c r="ADP34" i="20"/>
  <c r="ADN34" i="20"/>
  <c r="ADF34" i="20"/>
  <c r="ADB34" i="20"/>
  <c r="ACY34" i="20"/>
  <c r="ACW34" i="20"/>
  <c r="ACU34" i="20"/>
  <c r="ACS34" i="20"/>
  <c r="ACQ34" i="20"/>
  <c r="ACI34" i="20"/>
  <c r="ACF34" i="20"/>
  <c r="ACD34" i="20"/>
  <c r="ACB34" i="20"/>
  <c r="ABZ34" i="20"/>
  <c r="ABX34" i="20"/>
  <c r="ABP34" i="20"/>
  <c r="ABL34" i="20"/>
  <c r="ABI34" i="20"/>
  <c r="ABG34" i="20"/>
  <c r="ABE34" i="20"/>
  <c r="ABC34" i="20"/>
  <c r="ABA34" i="20"/>
  <c r="AAS34" i="20"/>
  <c r="AAF34" i="20" s="1"/>
  <c r="AAP34" i="20"/>
  <c r="AAN34" i="20"/>
  <c r="AAL34" i="20"/>
  <c r="AAJ34" i="20"/>
  <c r="AAH34" i="20"/>
  <c r="ZZ34" i="20"/>
  <c r="ZV34" i="20"/>
  <c r="ZI34" i="20" s="1"/>
  <c r="ZH34" i="20" s="1"/>
  <c r="ZS34" i="20"/>
  <c r="ZQ34" i="20"/>
  <c r="ZO34" i="20"/>
  <c r="ZM34" i="20"/>
  <c r="ZK34" i="20"/>
  <c r="ZC34" i="20"/>
  <c r="YZ34" i="20"/>
  <c r="YX34" i="20"/>
  <c r="YV34" i="20"/>
  <c r="YT34" i="20"/>
  <c r="YR34" i="20"/>
  <c r="YJ34" i="20"/>
  <c r="YF34" i="20"/>
  <c r="YC34" i="20"/>
  <c r="YA34" i="20"/>
  <c r="XY34" i="20"/>
  <c r="XS34" i="20" s="1"/>
  <c r="XR34" i="20" s="1"/>
  <c r="XW34" i="20"/>
  <c r="XU34" i="20"/>
  <c r="XM34" i="20"/>
  <c r="XJ34" i="20"/>
  <c r="XH34" i="20"/>
  <c r="XF34" i="20"/>
  <c r="XD34" i="20"/>
  <c r="XB34" i="20"/>
  <c r="WT34" i="20"/>
  <c r="WP34" i="20"/>
  <c r="WM34" i="20"/>
  <c r="WK34" i="20"/>
  <c r="WI34" i="20"/>
  <c r="WG34" i="20"/>
  <c r="WE34" i="20"/>
  <c r="VW34" i="20"/>
  <c r="VT34" i="20"/>
  <c r="VR34" i="20"/>
  <c r="VP34" i="20"/>
  <c r="VN34" i="20"/>
  <c r="VL34" i="20"/>
  <c r="VD34" i="20"/>
  <c r="UZ34" i="20"/>
  <c r="UW34" i="20"/>
  <c r="UU34" i="20"/>
  <c r="US34" i="20"/>
  <c r="UQ34" i="20"/>
  <c r="UO34" i="20"/>
  <c r="UG34" i="20"/>
  <c r="UD34" i="20"/>
  <c r="UB34" i="20"/>
  <c r="TZ34" i="20"/>
  <c r="TX34" i="20"/>
  <c r="TV34" i="20"/>
  <c r="TN34" i="20"/>
  <c r="TJ34" i="20"/>
  <c r="TG34" i="20"/>
  <c r="TE34" i="20"/>
  <c r="TC34" i="20"/>
  <c r="TA34" i="20"/>
  <c r="SY34" i="20"/>
  <c r="SQ34" i="20"/>
  <c r="SN34" i="20"/>
  <c r="SL34" i="20"/>
  <c r="SJ34" i="20"/>
  <c r="SH34" i="20"/>
  <c r="SF34" i="20"/>
  <c r="RX34" i="20"/>
  <c r="RT34" i="20"/>
  <c r="RQ34" i="20"/>
  <c r="RO34" i="20"/>
  <c r="RM34" i="20"/>
  <c r="RK34" i="20"/>
  <c r="RI34" i="20"/>
  <c r="RA34" i="20"/>
  <c r="QX34" i="20"/>
  <c r="QV34" i="20"/>
  <c r="QT34" i="20"/>
  <c r="QR34" i="20"/>
  <c r="QP34" i="20"/>
  <c r="QH34" i="20"/>
  <c r="QD34" i="20"/>
  <c r="QA34" i="20"/>
  <c r="PY34" i="20"/>
  <c r="PW34" i="20"/>
  <c r="PU34" i="20"/>
  <c r="PS34" i="20"/>
  <c r="PK34" i="20"/>
  <c r="PH34" i="20"/>
  <c r="PF34" i="20"/>
  <c r="PD34" i="20"/>
  <c r="PI34" i="20" s="1"/>
  <c r="PB34" i="20"/>
  <c r="OZ34" i="20"/>
  <c r="OR34" i="20"/>
  <c r="ON34" i="20"/>
  <c r="OK34" i="20"/>
  <c r="OI34" i="20"/>
  <c r="OG34" i="20"/>
  <c r="OE34" i="20"/>
  <c r="OC34" i="20"/>
  <c r="NU34" i="20"/>
  <c r="NR34" i="20"/>
  <c r="NP34" i="20"/>
  <c r="NN34" i="20"/>
  <c r="NL34" i="20"/>
  <c r="NJ34" i="20"/>
  <c r="NS34" i="20" s="1"/>
  <c r="NB34" i="20"/>
  <c r="MX34" i="20"/>
  <c r="MK34" i="20" s="1"/>
  <c r="MJ34" i="20" s="1"/>
  <c r="MU34" i="20"/>
  <c r="MS34" i="20"/>
  <c r="MQ34" i="20"/>
  <c r="MO34" i="20"/>
  <c r="MM34" i="20"/>
  <c r="ME34" i="20"/>
  <c r="MB34" i="20"/>
  <c r="LZ34" i="20"/>
  <c r="LX34" i="20"/>
  <c r="LV34" i="20"/>
  <c r="LT34" i="20"/>
  <c r="LL34" i="20"/>
  <c r="LH34" i="20"/>
  <c r="LE34" i="20"/>
  <c r="LC34" i="20"/>
  <c r="LA34" i="20"/>
  <c r="KY34" i="20"/>
  <c r="KW34" i="20"/>
  <c r="KO34" i="20"/>
  <c r="KL34" i="20"/>
  <c r="KJ34" i="20"/>
  <c r="KH34" i="20"/>
  <c r="KF34" i="20"/>
  <c r="KD34" i="20"/>
  <c r="JV34" i="20"/>
  <c r="JR34" i="20"/>
  <c r="JO34" i="20"/>
  <c r="JM34" i="20"/>
  <c r="JK34" i="20"/>
  <c r="JI34" i="20"/>
  <c r="JG34" i="20"/>
  <c r="IY34" i="20"/>
  <c r="IV34" i="20"/>
  <c r="IT34" i="20"/>
  <c r="IR34" i="20"/>
  <c r="IP34" i="20"/>
  <c r="IN34" i="20"/>
  <c r="IF34" i="20"/>
  <c r="IB34" i="20"/>
  <c r="HY34" i="20"/>
  <c r="HW34" i="20"/>
  <c r="HU34" i="20"/>
  <c r="HS34" i="20"/>
  <c r="HQ34" i="20"/>
  <c r="HI34" i="20"/>
  <c r="HF34" i="20"/>
  <c r="HD34" i="20"/>
  <c r="HB34" i="20"/>
  <c r="GZ34" i="20"/>
  <c r="GX34" i="20"/>
  <c r="GP34" i="20"/>
  <c r="GL34" i="20"/>
  <c r="GI34" i="20"/>
  <c r="GG34" i="20"/>
  <c r="GE34" i="20"/>
  <c r="GC34" i="20"/>
  <c r="GA34" i="20"/>
  <c r="FS34" i="20"/>
  <c r="FP34" i="20"/>
  <c r="FN34" i="20"/>
  <c r="FL34" i="20"/>
  <c r="FJ34" i="20"/>
  <c r="FH34" i="20"/>
  <c r="EZ34" i="20"/>
  <c r="EV34" i="20"/>
  <c r="ES34" i="20"/>
  <c r="EQ34" i="20"/>
  <c r="EO34" i="20"/>
  <c r="EM34" i="20"/>
  <c r="EK34" i="20"/>
  <c r="EC34" i="20"/>
  <c r="DZ34" i="20"/>
  <c r="DX34" i="20"/>
  <c r="DV34" i="20"/>
  <c r="DT34" i="20"/>
  <c r="DR34" i="20"/>
  <c r="EA34" i="20" s="1"/>
  <c r="DJ34" i="20"/>
  <c r="DF34" i="20"/>
  <c r="DC34" i="20"/>
  <c r="DA34" i="20"/>
  <c r="CY34" i="20"/>
  <c r="CW34" i="20"/>
  <c r="CU34" i="20"/>
  <c r="CM34" i="20"/>
  <c r="CJ34" i="20"/>
  <c r="CH34" i="20"/>
  <c r="CF34" i="20"/>
  <c r="CK34" i="20" s="1"/>
  <c r="CD34" i="20"/>
  <c r="CB34" i="20"/>
  <c r="BT34" i="20"/>
  <c r="BP34" i="20"/>
  <c r="BM34" i="20"/>
  <c r="BK34" i="20"/>
  <c r="BI34" i="20"/>
  <c r="BG34" i="20"/>
  <c r="BE34" i="20"/>
  <c r="AW34" i="20"/>
  <c r="AT34" i="20"/>
  <c r="AR34" i="20"/>
  <c r="AP34" i="20"/>
  <c r="AN34" i="20"/>
  <c r="AL34" i="20"/>
  <c r="AU34" i="20" s="1"/>
  <c r="AD34" i="20"/>
  <c r="Z34" i="20"/>
  <c r="W34" i="20"/>
  <c r="U34" i="20"/>
  <c r="S34" i="20"/>
  <c r="Q34" i="20"/>
  <c r="O34" i="20"/>
  <c r="ADY33" i="20"/>
  <c r="ADV33" i="20"/>
  <c r="ADT33" i="20"/>
  <c r="ADR33" i="20"/>
  <c r="ADP33" i="20"/>
  <c r="ADN33" i="20"/>
  <c r="ADF33" i="20"/>
  <c r="ADB33" i="20"/>
  <c r="ACY33" i="20"/>
  <c r="ACW33" i="20"/>
  <c r="ACU33" i="20"/>
  <c r="ACS33" i="20"/>
  <c r="ACQ33" i="20"/>
  <c r="ACI33" i="20"/>
  <c r="ACF33" i="20"/>
  <c r="ACD33" i="20"/>
  <c r="ACB33" i="20"/>
  <c r="ABZ33" i="20"/>
  <c r="ABX33" i="20"/>
  <c r="ABP33" i="20"/>
  <c r="ABL33" i="20"/>
  <c r="ABI33" i="20"/>
  <c r="ABG33" i="20"/>
  <c r="ABE33" i="20"/>
  <c r="ABC33" i="20"/>
  <c r="ABA33" i="20"/>
  <c r="AAS33" i="20"/>
  <c r="AAP33" i="20"/>
  <c r="AAN33" i="20"/>
  <c r="AAL33" i="20"/>
  <c r="AAJ33" i="20"/>
  <c r="AAH33" i="20"/>
  <c r="ZZ33" i="20"/>
  <c r="ZV33" i="20"/>
  <c r="ZS33" i="20"/>
  <c r="ZQ33" i="20"/>
  <c r="ZO33" i="20"/>
  <c r="ZM33" i="20"/>
  <c r="ZK33" i="20"/>
  <c r="ZC33" i="20"/>
  <c r="YZ33" i="20"/>
  <c r="YX33" i="20"/>
  <c r="YV33" i="20"/>
  <c r="YT33" i="20"/>
  <c r="YR33" i="20"/>
  <c r="YJ33" i="20"/>
  <c r="YF33" i="20"/>
  <c r="YC33" i="20"/>
  <c r="YA33" i="20"/>
  <c r="XY33" i="20"/>
  <c r="XW33" i="20"/>
  <c r="XU33" i="20"/>
  <c r="XM33" i="20"/>
  <c r="XJ33" i="20"/>
  <c r="XH33" i="20"/>
  <c r="XF33" i="20"/>
  <c r="XD33" i="20"/>
  <c r="XB33" i="20"/>
  <c r="WT33" i="20"/>
  <c r="WP33" i="20"/>
  <c r="WM33" i="20"/>
  <c r="WK33" i="20"/>
  <c r="WI33" i="20"/>
  <c r="WG33" i="20"/>
  <c r="WE33" i="20"/>
  <c r="VW33" i="20"/>
  <c r="VT33" i="20"/>
  <c r="VR33" i="20"/>
  <c r="VP33" i="20"/>
  <c r="VN33" i="20"/>
  <c r="VL33" i="20"/>
  <c r="VD33" i="20"/>
  <c r="UZ33" i="20"/>
  <c r="UW33" i="20"/>
  <c r="UU33" i="20"/>
  <c r="US33" i="20"/>
  <c r="UX33" i="20" s="1"/>
  <c r="UQ33" i="20"/>
  <c r="UO33" i="20"/>
  <c r="UG33" i="20"/>
  <c r="UD33" i="20"/>
  <c r="UB33" i="20"/>
  <c r="TZ33" i="20"/>
  <c r="TX33" i="20"/>
  <c r="TV33" i="20"/>
  <c r="TN33" i="20"/>
  <c r="TJ33" i="20"/>
  <c r="TG33" i="20"/>
  <c r="TE33" i="20"/>
  <c r="TC33" i="20"/>
  <c r="TA33" i="20"/>
  <c r="SY33" i="20"/>
  <c r="SQ33" i="20"/>
  <c r="SN33" i="20"/>
  <c r="SL33" i="20"/>
  <c r="SJ33" i="20"/>
  <c r="SH33" i="20"/>
  <c r="SF33" i="20"/>
  <c r="RX33" i="20"/>
  <c r="RT33" i="20"/>
  <c r="RQ33" i="20"/>
  <c r="RO33" i="20"/>
  <c r="RM33" i="20"/>
  <c r="RK33" i="20"/>
  <c r="RI33" i="20"/>
  <c r="RA33" i="20"/>
  <c r="QX33" i="20"/>
  <c r="QV33" i="20"/>
  <c r="QT33" i="20"/>
  <c r="QR33" i="20"/>
  <c r="QP33" i="20"/>
  <c r="QH33" i="20"/>
  <c r="QD33" i="20"/>
  <c r="QA33" i="20"/>
  <c r="PY33" i="20"/>
  <c r="PW33" i="20"/>
  <c r="PU33" i="20"/>
  <c r="PS33" i="20"/>
  <c r="PK33" i="20"/>
  <c r="PH33" i="20"/>
  <c r="PF33" i="20"/>
  <c r="PD33" i="20"/>
  <c r="PB33" i="20"/>
  <c r="OZ33" i="20"/>
  <c r="OR33" i="20"/>
  <c r="ON33" i="20"/>
  <c r="OK33" i="20"/>
  <c r="OI33" i="20"/>
  <c r="OG33" i="20"/>
  <c r="OE33" i="20"/>
  <c r="OC33" i="20"/>
  <c r="NU33" i="20"/>
  <c r="NR33" i="20"/>
  <c r="NP33" i="20"/>
  <c r="NN33" i="20"/>
  <c r="NL33" i="20"/>
  <c r="NJ33" i="20"/>
  <c r="NB33" i="20"/>
  <c r="MX33" i="20"/>
  <c r="MU33" i="20"/>
  <c r="MS33" i="20"/>
  <c r="MQ33" i="20"/>
  <c r="MO33" i="20"/>
  <c r="MM33" i="20"/>
  <c r="ME33" i="20"/>
  <c r="MB33" i="20"/>
  <c r="LZ33" i="20"/>
  <c r="LX33" i="20"/>
  <c r="LV33" i="20"/>
  <c r="LT33" i="20"/>
  <c r="LL33" i="20"/>
  <c r="LH33" i="20"/>
  <c r="LE33" i="20"/>
  <c r="LC33" i="20"/>
  <c r="LA33" i="20"/>
  <c r="KY33" i="20"/>
  <c r="KW33" i="20"/>
  <c r="KO33" i="20"/>
  <c r="KL33" i="20"/>
  <c r="KJ33" i="20"/>
  <c r="KH33" i="20"/>
  <c r="KF33" i="20"/>
  <c r="KD33" i="20"/>
  <c r="JV33" i="20"/>
  <c r="JR33" i="20"/>
  <c r="JO33" i="20"/>
  <c r="JM33" i="20"/>
  <c r="JK33" i="20"/>
  <c r="JI33" i="20"/>
  <c r="JG33" i="20"/>
  <c r="IY33" i="20"/>
  <c r="IV33" i="20"/>
  <c r="IT33" i="20"/>
  <c r="IR33" i="20"/>
  <c r="IP33" i="20"/>
  <c r="IN33" i="20"/>
  <c r="IF33" i="20"/>
  <c r="IB33" i="20"/>
  <c r="HY33" i="20"/>
  <c r="HW33" i="20"/>
  <c r="HU33" i="20"/>
  <c r="HS33" i="20"/>
  <c r="HQ33" i="20"/>
  <c r="HI33" i="20"/>
  <c r="HF33" i="20"/>
  <c r="HD33" i="20"/>
  <c r="HB33" i="20"/>
  <c r="GZ33" i="20"/>
  <c r="GX33" i="20"/>
  <c r="GP33" i="20"/>
  <c r="GL33" i="20"/>
  <c r="GI33" i="20"/>
  <c r="GG33" i="20"/>
  <c r="GE33" i="20"/>
  <c r="GC33" i="20"/>
  <c r="GA33" i="20"/>
  <c r="FS33" i="20"/>
  <c r="FP33" i="20"/>
  <c r="FN33" i="20"/>
  <c r="FL33" i="20"/>
  <c r="FJ33" i="20"/>
  <c r="FH33" i="20"/>
  <c r="EZ33" i="20"/>
  <c r="EV33" i="20"/>
  <c r="ES33" i="20"/>
  <c r="EQ33" i="20"/>
  <c r="EO33" i="20"/>
  <c r="EM33" i="20"/>
  <c r="EK33" i="20"/>
  <c r="EC33" i="20"/>
  <c r="AFR33" i="20" s="1"/>
  <c r="DZ33" i="20"/>
  <c r="DX33" i="20"/>
  <c r="DV33" i="20"/>
  <c r="DT33" i="20"/>
  <c r="DR33" i="20"/>
  <c r="DJ33" i="20"/>
  <c r="DF33" i="20"/>
  <c r="DC33" i="20"/>
  <c r="DA33" i="20"/>
  <c r="CY33" i="20"/>
  <c r="CW33" i="20"/>
  <c r="CU33" i="20"/>
  <c r="CM33" i="20"/>
  <c r="CJ33" i="20"/>
  <c r="CH33" i="20"/>
  <c r="CF33" i="20"/>
  <c r="CD33" i="20"/>
  <c r="CB33" i="20"/>
  <c r="BT33" i="20"/>
  <c r="BP33" i="20"/>
  <c r="BM33" i="20"/>
  <c r="BK33" i="20"/>
  <c r="BI33" i="20"/>
  <c r="BG33" i="20"/>
  <c r="BE33" i="20"/>
  <c r="AW33" i="20"/>
  <c r="AT33" i="20"/>
  <c r="AR33" i="20"/>
  <c r="AP33" i="20"/>
  <c r="AN33" i="20"/>
  <c r="AL33" i="20"/>
  <c r="AD33" i="20"/>
  <c r="Z33" i="20"/>
  <c r="W33" i="20"/>
  <c r="U33" i="20"/>
  <c r="S33" i="20"/>
  <c r="Q33" i="20"/>
  <c r="O33" i="20"/>
  <c r="ADY32" i="20"/>
  <c r="ADV32" i="20"/>
  <c r="ADT32" i="20"/>
  <c r="ADR32" i="20"/>
  <c r="ADP32" i="20"/>
  <c r="ADN32" i="20"/>
  <c r="ADF32" i="20"/>
  <c r="ADB32" i="20"/>
  <c r="ACY32" i="20"/>
  <c r="ACW32" i="20"/>
  <c r="ACU32" i="20"/>
  <c r="ACS32" i="20"/>
  <c r="ACQ32" i="20"/>
  <c r="ACI32" i="20"/>
  <c r="ACF32" i="20"/>
  <c r="ACD32" i="20"/>
  <c r="ACB32" i="20"/>
  <c r="ABZ32" i="20"/>
  <c r="ABX32" i="20"/>
  <c r="ABP32" i="20"/>
  <c r="ABL32" i="20"/>
  <c r="ABI32" i="20"/>
  <c r="ABG32" i="20"/>
  <c r="ABE32" i="20"/>
  <c r="ABC32" i="20"/>
  <c r="AAY32" i="20" s="1"/>
  <c r="AAX32" i="20" s="1"/>
  <c r="ABA32" i="20"/>
  <c r="AAS32" i="20"/>
  <c r="AAP32" i="20"/>
  <c r="AAN32" i="20"/>
  <c r="AAL32" i="20"/>
  <c r="AAJ32" i="20"/>
  <c r="AAH32" i="20"/>
  <c r="ZZ32" i="20"/>
  <c r="ZV32" i="20"/>
  <c r="ZS32" i="20"/>
  <c r="ZQ32" i="20"/>
  <c r="ZO32" i="20"/>
  <c r="ZM32" i="20"/>
  <c r="ZK32" i="20"/>
  <c r="ZC32" i="20"/>
  <c r="YZ32" i="20"/>
  <c r="YX32" i="20"/>
  <c r="YV32" i="20"/>
  <c r="YT32" i="20"/>
  <c r="YR32" i="20"/>
  <c r="YJ32" i="20"/>
  <c r="YF32" i="20"/>
  <c r="YC32" i="20"/>
  <c r="YA32" i="20"/>
  <c r="XY32" i="20"/>
  <c r="XW32" i="20"/>
  <c r="XU32" i="20"/>
  <c r="XM32" i="20"/>
  <c r="XJ32" i="20"/>
  <c r="XH32" i="20"/>
  <c r="XF32" i="20"/>
  <c r="XD32" i="20"/>
  <c r="XB32" i="20"/>
  <c r="WT32" i="20"/>
  <c r="WP32" i="20"/>
  <c r="WM32" i="20"/>
  <c r="WK32" i="20"/>
  <c r="WI32" i="20"/>
  <c r="WG32" i="20"/>
  <c r="WE32" i="20"/>
  <c r="VW32" i="20"/>
  <c r="VT32" i="20"/>
  <c r="VR32" i="20"/>
  <c r="VP32" i="20"/>
  <c r="VN32" i="20"/>
  <c r="VL32" i="20"/>
  <c r="VD32" i="20"/>
  <c r="UZ32" i="20"/>
  <c r="UW32" i="20"/>
  <c r="UU32" i="20"/>
  <c r="US32" i="20"/>
  <c r="UQ32" i="20"/>
  <c r="UO32" i="20"/>
  <c r="UG32" i="20"/>
  <c r="UD32" i="20"/>
  <c r="UB32" i="20"/>
  <c r="TZ32" i="20"/>
  <c r="TX32" i="20"/>
  <c r="TV32" i="20"/>
  <c r="TN32" i="20"/>
  <c r="TJ32" i="20"/>
  <c r="TG32" i="20"/>
  <c r="TE32" i="20"/>
  <c r="TC32" i="20"/>
  <c r="TA32" i="20"/>
  <c r="SY32" i="20"/>
  <c r="SQ32" i="20"/>
  <c r="SN32" i="20"/>
  <c r="SL32" i="20"/>
  <c r="SJ32" i="20"/>
  <c r="SH32" i="20"/>
  <c r="SF32" i="20"/>
  <c r="RX32" i="20"/>
  <c r="RT32" i="20"/>
  <c r="RQ32" i="20"/>
  <c r="RO32" i="20"/>
  <c r="RM32" i="20"/>
  <c r="RK32" i="20"/>
  <c r="RI32" i="20"/>
  <c r="RA32" i="20"/>
  <c r="QX32" i="20"/>
  <c r="QV32" i="20"/>
  <c r="QT32" i="20"/>
  <c r="QR32" i="20"/>
  <c r="QP32" i="20"/>
  <c r="QH32" i="20"/>
  <c r="QD32" i="20"/>
  <c r="QA32" i="20"/>
  <c r="PY32" i="20"/>
  <c r="PW32" i="20"/>
  <c r="PU32" i="20"/>
  <c r="PS32" i="20"/>
  <c r="PK32" i="20"/>
  <c r="PH32" i="20"/>
  <c r="PF32" i="20"/>
  <c r="PD32" i="20"/>
  <c r="PB32" i="20"/>
  <c r="OZ32" i="20"/>
  <c r="OR32" i="20"/>
  <c r="ON32" i="20"/>
  <c r="OK32" i="20"/>
  <c r="OI32" i="20"/>
  <c r="OG32" i="20"/>
  <c r="OE32" i="20"/>
  <c r="OA32" i="20" s="1"/>
  <c r="NZ32" i="20" s="1"/>
  <c r="OC32" i="20"/>
  <c r="NU32" i="20"/>
  <c r="NR32" i="20"/>
  <c r="NP32" i="20"/>
  <c r="NN32" i="20"/>
  <c r="NL32" i="20"/>
  <c r="NJ32" i="20"/>
  <c r="NB32" i="20"/>
  <c r="MX32" i="20"/>
  <c r="MU32" i="20"/>
  <c r="MS32" i="20"/>
  <c r="MQ32" i="20"/>
  <c r="MO32" i="20"/>
  <c r="MM32" i="20"/>
  <c r="ME32" i="20"/>
  <c r="MB32" i="20"/>
  <c r="LZ32" i="20"/>
  <c r="LX32" i="20"/>
  <c r="LV32" i="20"/>
  <c r="LT32" i="20"/>
  <c r="LL32" i="20"/>
  <c r="LH32" i="20"/>
  <c r="LE32" i="20"/>
  <c r="LC32" i="20"/>
  <c r="LA32" i="20"/>
  <c r="KY32" i="20"/>
  <c r="KW32" i="20"/>
  <c r="KO32" i="20"/>
  <c r="KL32" i="20"/>
  <c r="KJ32" i="20"/>
  <c r="KH32" i="20"/>
  <c r="KF32" i="20"/>
  <c r="KD32" i="20"/>
  <c r="JV32" i="20"/>
  <c r="JR32" i="20"/>
  <c r="JO32" i="20"/>
  <c r="JM32" i="20"/>
  <c r="JK32" i="20"/>
  <c r="JI32" i="20"/>
  <c r="JG32" i="20"/>
  <c r="IY32" i="20"/>
  <c r="IV32" i="20"/>
  <c r="IT32" i="20"/>
  <c r="IR32" i="20"/>
  <c r="IP32" i="20"/>
  <c r="IN32" i="20"/>
  <c r="IF32" i="20"/>
  <c r="IB32" i="20"/>
  <c r="HY32" i="20"/>
  <c r="HW32" i="20"/>
  <c r="HU32" i="20"/>
  <c r="HS32" i="20"/>
  <c r="HQ32" i="20"/>
  <c r="HI32" i="20"/>
  <c r="HF32" i="20"/>
  <c r="HD32" i="20"/>
  <c r="HB32" i="20"/>
  <c r="GZ32" i="20"/>
  <c r="GX32" i="20"/>
  <c r="GP32" i="20"/>
  <c r="GL32" i="20"/>
  <c r="GI32" i="20"/>
  <c r="GG32" i="20"/>
  <c r="GE32" i="20"/>
  <c r="GC32" i="20"/>
  <c r="GA32" i="20"/>
  <c r="FS32" i="20"/>
  <c r="FP32" i="20"/>
  <c r="FN32" i="20"/>
  <c r="FL32" i="20"/>
  <c r="FJ32" i="20"/>
  <c r="FH32" i="20"/>
  <c r="EZ32" i="20"/>
  <c r="EV32" i="20"/>
  <c r="ES32" i="20"/>
  <c r="EQ32" i="20"/>
  <c r="EO32" i="20"/>
  <c r="EM32" i="20"/>
  <c r="EK32" i="20"/>
  <c r="EC32" i="20"/>
  <c r="DZ32" i="20"/>
  <c r="DX32" i="20"/>
  <c r="DV32" i="20"/>
  <c r="DT32" i="20"/>
  <c r="DR32" i="20"/>
  <c r="DJ32" i="20"/>
  <c r="DF32" i="20"/>
  <c r="DC32" i="20"/>
  <c r="DA32" i="20"/>
  <c r="CY32" i="20"/>
  <c r="CW32" i="20"/>
  <c r="CU32" i="20"/>
  <c r="CM32" i="20"/>
  <c r="CJ32" i="20"/>
  <c r="CH32" i="20"/>
  <c r="CF32" i="20"/>
  <c r="CD32" i="20"/>
  <c r="CB32" i="20"/>
  <c r="BT32" i="20"/>
  <c r="BP32" i="20"/>
  <c r="BM32" i="20"/>
  <c r="BK32" i="20"/>
  <c r="BI32" i="20"/>
  <c r="BG32" i="20"/>
  <c r="BE32" i="20"/>
  <c r="AW32" i="20"/>
  <c r="AT32" i="20"/>
  <c r="AR32" i="20"/>
  <c r="AP32" i="20"/>
  <c r="AN32" i="20"/>
  <c r="AL32" i="20"/>
  <c r="AD32" i="20"/>
  <c r="Z32" i="20"/>
  <c r="W32" i="20"/>
  <c r="U32" i="20"/>
  <c r="S32" i="20"/>
  <c r="Q32" i="20"/>
  <c r="O32" i="20"/>
  <c r="ADY31" i="20"/>
  <c r="ADV31" i="20"/>
  <c r="ADT31" i="20"/>
  <c r="ADR31" i="20"/>
  <c r="ADP31" i="20"/>
  <c r="ADN31" i="20"/>
  <c r="ADF31" i="20"/>
  <c r="ADB31" i="20"/>
  <c r="ACY31" i="20"/>
  <c r="ACW31" i="20"/>
  <c r="ACU31" i="20"/>
  <c r="ACS31" i="20"/>
  <c r="ACQ31" i="20"/>
  <c r="ACI31" i="20"/>
  <c r="ACF31" i="20"/>
  <c r="ACD31" i="20"/>
  <c r="ACB31" i="20"/>
  <c r="ABZ31" i="20"/>
  <c r="ABX31" i="20"/>
  <c r="ABP31" i="20"/>
  <c r="ABL31" i="20"/>
  <c r="ABI31" i="20"/>
  <c r="ABG31" i="20"/>
  <c r="ABE31" i="20"/>
  <c r="ABC31" i="20"/>
  <c r="ABA31" i="20"/>
  <c r="AAS31" i="20"/>
  <c r="AAP31" i="20"/>
  <c r="AAN31" i="20"/>
  <c r="AAL31" i="20"/>
  <c r="AAJ31" i="20"/>
  <c r="AAH31" i="20"/>
  <c r="ZZ31" i="20"/>
  <c r="ZV31" i="20"/>
  <c r="ZS31" i="20"/>
  <c r="ZQ31" i="20"/>
  <c r="ZO31" i="20"/>
  <c r="ZM31" i="20"/>
  <c r="ZK31" i="20"/>
  <c r="ZC31" i="20"/>
  <c r="YZ31" i="20"/>
  <c r="YX31" i="20"/>
  <c r="YV31" i="20"/>
  <c r="YT31" i="20"/>
  <c r="YR31" i="20"/>
  <c r="YJ31" i="20"/>
  <c r="YF31" i="20"/>
  <c r="YC31" i="20"/>
  <c r="YA31" i="20"/>
  <c r="XY31" i="20"/>
  <c r="XW31" i="20"/>
  <c r="XU31" i="20"/>
  <c r="XM31" i="20"/>
  <c r="XJ31" i="20"/>
  <c r="XH31" i="20"/>
  <c r="XF31" i="20"/>
  <c r="XD31" i="20"/>
  <c r="XB31" i="20"/>
  <c r="WT31" i="20"/>
  <c r="WP31" i="20"/>
  <c r="WM31" i="20"/>
  <c r="WK31" i="20"/>
  <c r="WI31" i="20"/>
  <c r="WG31" i="20"/>
  <c r="WE31" i="20"/>
  <c r="VW31" i="20"/>
  <c r="VT31" i="20"/>
  <c r="VR31" i="20"/>
  <c r="VP31" i="20"/>
  <c r="VN31" i="20"/>
  <c r="VL31" i="20"/>
  <c r="VD31" i="20"/>
  <c r="UZ31" i="20"/>
  <c r="UW31" i="20"/>
  <c r="UU31" i="20"/>
  <c r="US31" i="20"/>
  <c r="UQ31" i="20"/>
  <c r="UO31" i="20"/>
  <c r="UG31" i="20"/>
  <c r="UD31" i="20"/>
  <c r="UB31" i="20"/>
  <c r="TZ31" i="20"/>
  <c r="TX31" i="20"/>
  <c r="TV31" i="20"/>
  <c r="TN31" i="20"/>
  <c r="TJ31" i="20"/>
  <c r="TG31" i="20"/>
  <c r="TE31" i="20"/>
  <c r="TC31" i="20"/>
  <c r="TA31" i="20"/>
  <c r="SY31" i="20"/>
  <c r="SQ31" i="20"/>
  <c r="SN31" i="20"/>
  <c r="SL31" i="20"/>
  <c r="SJ31" i="20"/>
  <c r="SH31" i="20"/>
  <c r="SF31" i="20"/>
  <c r="RX31" i="20"/>
  <c r="RT31" i="20"/>
  <c r="RQ31" i="20"/>
  <c r="RO31" i="20"/>
  <c r="RM31" i="20"/>
  <c r="RK31" i="20"/>
  <c r="RI31" i="20"/>
  <c r="RA31" i="20"/>
  <c r="QX31" i="20"/>
  <c r="QV31" i="20"/>
  <c r="QT31" i="20"/>
  <c r="QR31" i="20"/>
  <c r="QP31" i="20"/>
  <c r="QH31" i="20"/>
  <c r="QD31" i="20"/>
  <c r="QA31" i="20"/>
  <c r="PY31" i="20"/>
  <c r="PW31" i="20"/>
  <c r="PU31" i="20"/>
  <c r="PS31" i="20"/>
  <c r="PK31" i="20"/>
  <c r="PH31" i="20"/>
  <c r="PF31" i="20"/>
  <c r="PD31" i="20"/>
  <c r="PB31" i="20"/>
  <c r="OZ31" i="20"/>
  <c r="OR31" i="20"/>
  <c r="ON31" i="20"/>
  <c r="OK31" i="20"/>
  <c r="OI31" i="20"/>
  <c r="OG31" i="20"/>
  <c r="OE31" i="20"/>
  <c r="OC31" i="20"/>
  <c r="NU31" i="20"/>
  <c r="NR31" i="20"/>
  <c r="NP31" i="20"/>
  <c r="NN31" i="20"/>
  <c r="NL31" i="20"/>
  <c r="NJ31" i="20"/>
  <c r="NB31" i="20"/>
  <c r="MX31" i="20"/>
  <c r="MU31" i="20"/>
  <c r="MS31" i="20"/>
  <c r="MQ31" i="20"/>
  <c r="MO31" i="20"/>
  <c r="MM31" i="20"/>
  <c r="ME31" i="20"/>
  <c r="MB31" i="20"/>
  <c r="LZ31" i="20"/>
  <c r="LX31" i="20"/>
  <c r="LV31" i="20"/>
  <c r="LT31" i="20"/>
  <c r="LL31" i="20"/>
  <c r="LH31" i="20"/>
  <c r="LE31" i="20"/>
  <c r="LC31" i="20"/>
  <c r="LA31" i="20"/>
  <c r="KY31" i="20"/>
  <c r="KW31" i="20"/>
  <c r="KO31" i="20"/>
  <c r="KL31" i="20"/>
  <c r="KJ31" i="20"/>
  <c r="KH31" i="20"/>
  <c r="KF31" i="20"/>
  <c r="KD31" i="20"/>
  <c r="JV31" i="20"/>
  <c r="JR31" i="20"/>
  <c r="JO31" i="20"/>
  <c r="JM31" i="20"/>
  <c r="JK31" i="20"/>
  <c r="JI31" i="20"/>
  <c r="JG31" i="20"/>
  <c r="IY31" i="20"/>
  <c r="IV31" i="20"/>
  <c r="IT31" i="20"/>
  <c r="IR31" i="20"/>
  <c r="IP31" i="20"/>
  <c r="IN31" i="20"/>
  <c r="IF31" i="20"/>
  <c r="IB31" i="20"/>
  <c r="HY31" i="20"/>
  <c r="HW31" i="20"/>
  <c r="HU31" i="20"/>
  <c r="HS31" i="20"/>
  <c r="HQ31" i="20"/>
  <c r="HI31" i="20"/>
  <c r="HF31" i="20"/>
  <c r="HD31" i="20"/>
  <c r="HB31" i="20"/>
  <c r="GZ31" i="20"/>
  <c r="GX31" i="20"/>
  <c r="GP31" i="20"/>
  <c r="GL31" i="20"/>
  <c r="GI31" i="20"/>
  <c r="GG31" i="20"/>
  <c r="GE31" i="20"/>
  <c r="GC31" i="20"/>
  <c r="FY31" i="20" s="1"/>
  <c r="FX31" i="20" s="1"/>
  <c r="GA31" i="20"/>
  <c r="FS31" i="20"/>
  <c r="FP31" i="20"/>
  <c r="FN31" i="20"/>
  <c r="FL31" i="20"/>
  <c r="FJ31" i="20"/>
  <c r="FH31" i="20"/>
  <c r="EZ31" i="20"/>
  <c r="EV31" i="20"/>
  <c r="ES31" i="20"/>
  <c r="EQ31" i="20"/>
  <c r="EO31" i="20"/>
  <c r="EM31" i="20"/>
  <c r="EK31" i="20"/>
  <c r="EC31" i="20"/>
  <c r="DZ31" i="20"/>
  <c r="DX31" i="20"/>
  <c r="DV31" i="20"/>
  <c r="DT31" i="20"/>
  <c r="DR31" i="20"/>
  <c r="DJ31" i="20"/>
  <c r="DF31" i="20"/>
  <c r="DC31" i="20"/>
  <c r="DA31" i="20"/>
  <c r="CY31" i="20"/>
  <c r="CW31" i="20"/>
  <c r="CU31" i="20"/>
  <c r="CM31" i="20"/>
  <c r="CJ31" i="20"/>
  <c r="CH31" i="20"/>
  <c r="CF31" i="20"/>
  <c r="CD31" i="20"/>
  <c r="CB31" i="20"/>
  <c r="BT31" i="20"/>
  <c r="BP31" i="20"/>
  <c r="BM31" i="20"/>
  <c r="BK31" i="20"/>
  <c r="BI31" i="20"/>
  <c r="BG31" i="20"/>
  <c r="BE31" i="20"/>
  <c r="AW31" i="20"/>
  <c r="AT31" i="20"/>
  <c r="AR31" i="20"/>
  <c r="AP31" i="20"/>
  <c r="AN31" i="20"/>
  <c r="AL31" i="20"/>
  <c r="AD31" i="20"/>
  <c r="Z31" i="20"/>
  <c r="W31" i="20"/>
  <c r="U31" i="20"/>
  <c r="S31" i="20"/>
  <c r="Q31" i="20"/>
  <c r="O31" i="20"/>
  <c r="ADY30" i="20"/>
  <c r="ADV30" i="20"/>
  <c r="ADT30" i="20"/>
  <c r="ADR30" i="20"/>
  <c r="ADP30" i="20"/>
  <c r="ADN30" i="20"/>
  <c r="ADF30" i="20"/>
  <c r="ADB30" i="20"/>
  <c r="ACY30" i="20"/>
  <c r="ACW30" i="20"/>
  <c r="ACU30" i="20"/>
  <c r="ACS30" i="20"/>
  <c r="ACQ30" i="20"/>
  <c r="ACI30" i="20"/>
  <c r="ACF30" i="20"/>
  <c r="ACD30" i="20"/>
  <c r="ACB30" i="20"/>
  <c r="ABZ30" i="20"/>
  <c r="ABX30" i="20"/>
  <c r="ABP30" i="20"/>
  <c r="ABL30" i="20"/>
  <c r="ABI30" i="20"/>
  <c r="ABG30" i="20"/>
  <c r="ABE30" i="20"/>
  <c r="ABC30" i="20"/>
  <c r="ABA30" i="20"/>
  <c r="AAS30" i="20"/>
  <c r="AAP30" i="20"/>
  <c r="AAN30" i="20"/>
  <c r="AAL30" i="20"/>
  <c r="AAJ30" i="20"/>
  <c r="AAH30" i="20"/>
  <c r="ZZ30" i="20"/>
  <c r="ZV30" i="20"/>
  <c r="ZS30" i="20"/>
  <c r="ZQ30" i="20"/>
  <c r="ZO30" i="20"/>
  <c r="ZM30" i="20"/>
  <c r="ZK30" i="20"/>
  <c r="ZC30" i="20"/>
  <c r="YZ30" i="20"/>
  <c r="YX30" i="20"/>
  <c r="YV30" i="20"/>
  <c r="YT30" i="20"/>
  <c r="YR30" i="20"/>
  <c r="YJ30" i="20"/>
  <c r="YF30" i="20"/>
  <c r="YC30" i="20"/>
  <c r="YA30" i="20"/>
  <c r="XY30" i="20"/>
  <c r="XW30" i="20"/>
  <c r="XU30" i="20"/>
  <c r="XM30" i="20"/>
  <c r="XJ30" i="20"/>
  <c r="XH30" i="20"/>
  <c r="XF30" i="20"/>
  <c r="XD30" i="20"/>
  <c r="XB30" i="20"/>
  <c r="WT30" i="20"/>
  <c r="WP30" i="20"/>
  <c r="WM30" i="20"/>
  <c r="WK30" i="20"/>
  <c r="WI30" i="20"/>
  <c r="WG30" i="20"/>
  <c r="WE30" i="20"/>
  <c r="VW30" i="20"/>
  <c r="VT30" i="20"/>
  <c r="VR30" i="20"/>
  <c r="VP30" i="20"/>
  <c r="VN30" i="20"/>
  <c r="VL30" i="20"/>
  <c r="VD30" i="20"/>
  <c r="UZ30" i="20"/>
  <c r="UW30" i="20"/>
  <c r="UU30" i="20"/>
  <c r="US30" i="20"/>
  <c r="UQ30" i="20"/>
  <c r="UO30" i="20"/>
  <c r="UG30" i="20"/>
  <c r="UD30" i="20"/>
  <c r="UB30" i="20"/>
  <c r="TZ30" i="20"/>
  <c r="TX30" i="20"/>
  <c r="TV30" i="20"/>
  <c r="TN30" i="20"/>
  <c r="TJ30" i="20"/>
  <c r="TG30" i="20"/>
  <c r="TE30" i="20"/>
  <c r="TC30" i="20"/>
  <c r="TA30" i="20"/>
  <c r="SY30" i="20"/>
  <c r="SQ30" i="20"/>
  <c r="SN30" i="20"/>
  <c r="SL30" i="20"/>
  <c r="SJ30" i="20"/>
  <c r="SH30" i="20"/>
  <c r="SF30" i="20"/>
  <c r="RX30" i="20"/>
  <c r="RT30" i="20"/>
  <c r="RQ30" i="20"/>
  <c r="RO30" i="20"/>
  <c r="RM30" i="20"/>
  <c r="RK30" i="20"/>
  <c r="RI30" i="20"/>
  <c r="RA30" i="20"/>
  <c r="QX30" i="20"/>
  <c r="QV30" i="20"/>
  <c r="QT30" i="20"/>
  <c r="QR30" i="20"/>
  <c r="QP30" i="20"/>
  <c r="QH30" i="20"/>
  <c r="QD30" i="20"/>
  <c r="QA30" i="20"/>
  <c r="PY30" i="20"/>
  <c r="PW30" i="20"/>
  <c r="PU30" i="20"/>
  <c r="PS30" i="20"/>
  <c r="PK30" i="20"/>
  <c r="PH30" i="20"/>
  <c r="PF30" i="20"/>
  <c r="PD30" i="20"/>
  <c r="PB30" i="20"/>
  <c r="OZ30" i="20"/>
  <c r="OR30" i="20"/>
  <c r="ON30" i="20"/>
  <c r="OK30" i="20"/>
  <c r="OI30" i="20"/>
  <c r="OG30" i="20"/>
  <c r="OE30" i="20"/>
  <c r="OC30" i="20"/>
  <c r="NU30" i="20"/>
  <c r="NR30" i="20"/>
  <c r="NP30" i="20"/>
  <c r="NN30" i="20"/>
  <c r="NL30" i="20"/>
  <c r="NJ30" i="20"/>
  <c r="NB30" i="20"/>
  <c r="MX30" i="20"/>
  <c r="MU30" i="20"/>
  <c r="MS30" i="20"/>
  <c r="MQ30" i="20"/>
  <c r="MO30" i="20"/>
  <c r="MM30" i="20"/>
  <c r="ME30" i="20"/>
  <c r="MB30" i="20"/>
  <c r="LZ30" i="20"/>
  <c r="LX30" i="20"/>
  <c r="LV30" i="20"/>
  <c r="LT30" i="20"/>
  <c r="LL30" i="20"/>
  <c r="LH30" i="20"/>
  <c r="LE30" i="20"/>
  <c r="LC30" i="20"/>
  <c r="LA30" i="20"/>
  <c r="KY30" i="20"/>
  <c r="KW30" i="20"/>
  <c r="KO30" i="20"/>
  <c r="KL30" i="20"/>
  <c r="KJ30" i="20"/>
  <c r="KH30" i="20"/>
  <c r="KF30" i="20"/>
  <c r="KD30" i="20"/>
  <c r="JV30" i="20"/>
  <c r="JR30" i="20"/>
  <c r="JO30" i="20"/>
  <c r="JM30" i="20"/>
  <c r="JK30" i="20"/>
  <c r="JI30" i="20"/>
  <c r="JG30" i="20"/>
  <c r="IY30" i="20"/>
  <c r="IV30" i="20"/>
  <c r="IT30" i="20"/>
  <c r="IR30" i="20"/>
  <c r="IP30" i="20"/>
  <c r="IN30" i="20"/>
  <c r="IF30" i="20"/>
  <c r="IB30" i="20"/>
  <c r="HY30" i="20"/>
  <c r="HW30" i="20"/>
  <c r="HU30" i="20"/>
  <c r="HS30" i="20"/>
  <c r="HQ30" i="20"/>
  <c r="HI30" i="20"/>
  <c r="HF30" i="20"/>
  <c r="HD30" i="20"/>
  <c r="HB30" i="20"/>
  <c r="GZ30" i="20"/>
  <c r="GX30" i="20"/>
  <c r="GP30" i="20"/>
  <c r="GL30" i="20"/>
  <c r="GI30" i="20"/>
  <c r="GG30" i="20"/>
  <c r="GE30" i="20"/>
  <c r="GC30" i="20"/>
  <c r="GA30" i="20"/>
  <c r="FS30" i="20"/>
  <c r="FP30" i="20"/>
  <c r="FN30" i="20"/>
  <c r="FL30" i="20"/>
  <c r="FJ30" i="20"/>
  <c r="FH30" i="20"/>
  <c r="EZ30" i="20"/>
  <c r="EV30" i="20"/>
  <c r="ES30" i="20"/>
  <c r="EQ30" i="20"/>
  <c r="EO30" i="20"/>
  <c r="EM30" i="20"/>
  <c r="EK30" i="20"/>
  <c r="EC30" i="20"/>
  <c r="DZ30" i="20"/>
  <c r="DX30" i="20"/>
  <c r="DV30" i="20"/>
  <c r="DT30" i="20"/>
  <c r="DR30" i="20"/>
  <c r="DJ30" i="20"/>
  <c r="DF30" i="20"/>
  <c r="DC30" i="20"/>
  <c r="DA30" i="20"/>
  <c r="CY30" i="20"/>
  <c r="CW30" i="20"/>
  <c r="CS30" i="20" s="1"/>
  <c r="CR30" i="20" s="1"/>
  <c r="CU30" i="20"/>
  <c r="CM30" i="20"/>
  <c r="CJ30" i="20"/>
  <c r="CH30" i="20"/>
  <c r="CF30" i="20"/>
  <c r="CD30" i="20"/>
  <c r="CB30" i="20"/>
  <c r="CK30" i="20" s="1"/>
  <c r="BT30" i="20"/>
  <c r="BP30" i="20"/>
  <c r="BM30" i="20"/>
  <c r="BK30" i="20"/>
  <c r="BI30" i="20"/>
  <c r="BG30" i="20"/>
  <c r="BE30" i="20"/>
  <c r="AW30" i="20"/>
  <c r="AFR30" i="20" s="1"/>
  <c r="AT30" i="20"/>
  <c r="AR30" i="20"/>
  <c r="AP30" i="20"/>
  <c r="AN30" i="20"/>
  <c r="AL30" i="20"/>
  <c r="AD30" i="20"/>
  <c r="Z30" i="20"/>
  <c r="W30" i="20"/>
  <c r="U30" i="20"/>
  <c r="S30" i="20"/>
  <c r="Q30" i="20"/>
  <c r="O30" i="20"/>
  <c r="ADY29" i="20"/>
  <c r="ADV29" i="20"/>
  <c r="ADT29" i="20"/>
  <c r="ADR29" i="20"/>
  <c r="ADP29" i="20"/>
  <c r="ADN29" i="20"/>
  <c r="ADF29" i="20"/>
  <c r="ADB29" i="20"/>
  <c r="ACY29" i="20"/>
  <c r="ACW29" i="20"/>
  <c r="ACU29" i="20"/>
  <c r="ACS29" i="20"/>
  <c r="ACQ29" i="20"/>
  <c r="ACI29" i="20"/>
  <c r="ACF29" i="20"/>
  <c r="ACD29" i="20"/>
  <c r="ACB29" i="20"/>
  <c r="ABZ29" i="20"/>
  <c r="ABX29" i="20"/>
  <c r="ABP29" i="20"/>
  <c r="ABL29" i="20"/>
  <c r="ABI29" i="20"/>
  <c r="ABG29" i="20"/>
  <c r="ABE29" i="20"/>
  <c r="ABC29" i="20"/>
  <c r="ABJ29" i="20" s="1"/>
  <c r="ABA29" i="20"/>
  <c r="AAS29" i="20"/>
  <c r="AAP29" i="20"/>
  <c r="AAN29" i="20"/>
  <c r="AAL29" i="20"/>
  <c r="AAJ29" i="20"/>
  <c r="AAH29" i="20"/>
  <c r="ZZ29" i="20"/>
  <c r="ZV29" i="20"/>
  <c r="ZS29" i="20"/>
  <c r="ZQ29" i="20"/>
  <c r="ZO29" i="20"/>
  <c r="ZM29" i="20"/>
  <c r="ZI29" i="20" s="1"/>
  <c r="ZH29" i="20" s="1"/>
  <c r="ZK29" i="20"/>
  <c r="ZC29" i="20"/>
  <c r="YZ29" i="20"/>
  <c r="YX29" i="20"/>
  <c r="YV29" i="20"/>
  <c r="YT29" i="20"/>
  <c r="YR29" i="20"/>
  <c r="YJ29" i="20"/>
  <c r="YF29" i="20"/>
  <c r="YC29" i="20"/>
  <c r="YA29" i="20"/>
  <c r="XY29" i="20"/>
  <c r="XW29" i="20"/>
  <c r="XU29" i="20"/>
  <c r="XM29" i="20"/>
  <c r="XJ29" i="20"/>
  <c r="XH29" i="20"/>
  <c r="XF29" i="20"/>
  <c r="XD29" i="20"/>
  <c r="XB29" i="20"/>
  <c r="WT29" i="20"/>
  <c r="WP29" i="20"/>
  <c r="WM29" i="20"/>
  <c r="WK29" i="20"/>
  <c r="WI29" i="20"/>
  <c r="WG29" i="20"/>
  <c r="WE29" i="20"/>
  <c r="VW29" i="20"/>
  <c r="VT29" i="20"/>
  <c r="VR29" i="20"/>
  <c r="VP29" i="20"/>
  <c r="VN29" i="20"/>
  <c r="VL29" i="20"/>
  <c r="VD29" i="20"/>
  <c r="UZ29" i="20"/>
  <c r="UW29" i="20"/>
  <c r="UU29" i="20"/>
  <c r="US29" i="20"/>
  <c r="UQ29" i="20"/>
  <c r="UO29" i="20"/>
  <c r="UG29" i="20"/>
  <c r="UD29" i="20"/>
  <c r="UB29" i="20"/>
  <c r="TZ29" i="20"/>
  <c r="TX29" i="20"/>
  <c r="TV29" i="20"/>
  <c r="TN29" i="20"/>
  <c r="TJ29" i="20"/>
  <c r="TG29" i="20"/>
  <c r="TE29" i="20"/>
  <c r="TC29" i="20"/>
  <c r="TA29" i="20"/>
  <c r="SY29" i="20"/>
  <c r="SQ29" i="20"/>
  <c r="SN29" i="20"/>
  <c r="SL29" i="20"/>
  <c r="SJ29" i="20"/>
  <c r="SH29" i="20"/>
  <c r="SF29" i="20"/>
  <c r="RX29" i="20"/>
  <c r="RT29" i="20"/>
  <c r="RQ29" i="20"/>
  <c r="RO29" i="20"/>
  <c r="RM29" i="20"/>
  <c r="RK29" i="20"/>
  <c r="RI29" i="20"/>
  <c r="RG29" i="20" s="1"/>
  <c r="RF29" i="20" s="1"/>
  <c r="RA29" i="20"/>
  <c r="QX29" i="20"/>
  <c r="QV29" i="20"/>
  <c r="QT29" i="20"/>
  <c r="QR29" i="20"/>
  <c r="QP29" i="20"/>
  <c r="QH29" i="20"/>
  <c r="QD29" i="20"/>
  <c r="QA29" i="20"/>
  <c r="PY29" i="20"/>
  <c r="PW29" i="20"/>
  <c r="PU29" i="20"/>
  <c r="PS29" i="20"/>
  <c r="PK29" i="20"/>
  <c r="PH29" i="20"/>
  <c r="PF29" i="20"/>
  <c r="PD29" i="20"/>
  <c r="PB29" i="20"/>
  <c r="OZ29" i="20"/>
  <c r="OR29" i="20"/>
  <c r="ON29" i="20"/>
  <c r="OK29" i="20"/>
  <c r="OI29" i="20"/>
  <c r="OG29" i="20"/>
  <c r="OE29" i="20"/>
  <c r="OC29" i="20"/>
  <c r="NU29" i="20"/>
  <c r="NR29" i="20"/>
  <c r="NP29" i="20"/>
  <c r="NN29" i="20"/>
  <c r="NL29" i="20"/>
  <c r="NJ29" i="20"/>
  <c r="NB29" i="20"/>
  <c r="MX29" i="20"/>
  <c r="MU29" i="20"/>
  <c r="MS29" i="20"/>
  <c r="MQ29" i="20"/>
  <c r="MO29" i="20"/>
  <c r="MM29" i="20"/>
  <c r="ME29" i="20"/>
  <c r="MB29" i="20"/>
  <c r="LZ29" i="20"/>
  <c r="LX29" i="20"/>
  <c r="LV29" i="20"/>
  <c r="LT29" i="20"/>
  <c r="LL29" i="20"/>
  <c r="LH29" i="20"/>
  <c r="LE29" i="20"/>
  <c r="LC29" i="20"/>
  <c r="LA29" i="20"/>
  <c r="KY29" i="20"/>
  <c r="KW29" i="20"/>
  <c r="KO29" i="20"/>
  <c r="KL29" i="20"/>
  <c r="KJ29" i="20"/>
  <c r="KH29" i="20"/>
  <c r="KF29" i="20"/>
  <c r="KD29" i="20"/>
  <c r="JV29" i="20"/>
  <c r="JR29" i="20"/>
  <c r="JO29" i="20"/>
  <c r="JM29" i="20"/>
  <c r="JK29" i="20"/>
  <c r="JI29" i="20"/>
  <c r="JG29" i="20"/>
  <c r="IY29" i="20"/>
  <c r="IV29" i="20"/>
  <c r="IT29" i="20"/>
  <c r="IR29" i="20"/>
  <c r="IP29" i="20"/>
  <c r="IN29" i="20"/>
  <c r="IF29" i="20"/>
  <c r="IB29" i="20"/>
  <c r="HY29" i="20"/>
  <c r="HW29" i="20"/>
  <c r="HU29" i="20"/>
  <c r="HS29" i="20"/>
  <c r="HQ29" i="20"/>
  <c r="HI29" i="20"/>
  <c r="HF29" i="20"/>
  <c r="HD29" i="20"/>
  <c r="HB29" i="20"/>
  <c r="GZ29" i="20"/>
  <c r="GX29" i="20"/>
  <c r="GP29" i="20"/>
  <c r="GL29" i="20"/>
  <c r="GI29" i="20"/>
  <c r="GG29" i="20"/>
  <c r="GE29" i="20"/>
  <c r="GC29" i="20"/>
  <c r="GA29" i="20"/>
  <c r="FS29" i="20"/>
  <c r="FP29" i="20"/>
  <c r="FN29" i="20"/>
  <c r="FL29" i="20"/>
  <c r="FJ29" i="20"/>
  <c r="FH29" i="20"/>
  <c r="EZ29" i="20"/>
  <c r="EV29" i="20"/>
  <c r="ES29" i="20"/>
  <c r="EQ29" i="20"/>
  <c r="EO29" i="20"/>
  <c r="EM29" i="20"/>
  <c r="EK29" i="20"/>
  <c r="EC29" i="20"/>
  <c r="DZ29" i="20"/>
  <c r="DX29" i="20"/>
  <c r="DV29" i="20"/>
  <c r="DT29" i="20"/>
  <c r="DR29" i="20"/>
  <c r="DJ29" i="20"/>
  <c r="DF29" i="20"/>
  <c r="DC29" i="20"/>
  <c r="DA29" i="20"/>
  <c r="CY29" i="20"/>
  <c r="CW29" i="20"/>
  <c r="DD29" i="20" s="1"/>
  <c r="CU29" i="20"/>
  <c r="CM29" i="20"/>
  <c r="CJ29" i="20"/>
  <c r="CH29" i="20"/>
  <c r="CF29" i="20"/>
  <c r="CD29" i="20"/>
  <c r="CB29" i="20"/>
  <c r="BT29" i="20"/>
  <c r="BP29" i="20"/>
  <c r="BM29" i="20"/>
  <c r="BK29" i="20"/>
  <c r="BI29" i="20"/>
  <c r="BG29" i="20"/>
  <c r="BE29" i="20"/>
  <c r="AW29" i="20"/>
  <c r="AT29" i="20"/>
  <c r="AR29" i="20"/>
  <c r="AP29" i="20"/>
  <c r="AN29" i="20"/>
  <c r="AL29" i="20"/>
  <c r="AU29" i="20" s="1"/>
  <c r="AD29" i="20"/>
  <c r="Z29" i="20"/>
  <c r="W29" i="20"/>
  <c r="U29" i="20"/>
  <c r="S29" i="20"/>
  <c r="Q29" i="20"/>
  <c r="O29" i="20"/>
  <c r="ADY28" i="20"/>
  <c r="ADV28" i="20"/>
  <c r="ADT28" i="20"/>
  <c r="ADR28" i="20"/>
  <c r="ADP28" i="20"/>
  <c r="ADN28" i="20"/>
  <c r="ADF28" i="20"/>
  <c r="ADB28" i="20"/>
  <c r="ACY28" i="20"/>
  <c r="ACW28" i="20"/>
  <c r="ACU28" i="20"/>
  <c r="ACS28" i="20"/>
  <c r="ACQ28" i="20"/>
  <c r="ACI28" i="20"/>
  <c r="ACF28" i="20"/>
  <c r="ACD28" i="20"/>
  <c r="ACB28" i="20"/>
  <c r="ABZ28" i="20"/>
  <c r="ABX28" i="20"/>
  <c r="ABP28" i="20"/>
  <c r="ABL28" i="20"/>
  <c r="ABI28" i="20"/>
  <c r="ABG28" i="20"/>
  <c r="ABE28" i="20"/>
  <c r="ABC28" i="20"/>
  <c r="ABA28" i="20"/>
  <c r="AAS28" i="20"/>
  <c r="AAP28" i="20"/>
  <c r="AAN28" i="20"/>
  <c r="AAL28" i="20"/>
  <c r="AAJ28" i="20"/>
  <c r="AAH28" i="20"/>
  <c r="ZZ28" i="20"/>
  <c r="ZV28" i="20"/>
  <c r="ZS28" i="20"/>
  <c r="ZQ28" i="20"/>
  <c r="ZO28" i="20"/>
  <c r="ZM28" i="20"/>
  <c r="ZK28" i="20"/>
  <c r="ZC28" i="20"/>
  <c r="YZ28" i="20"/>
  <c r="YX28" i="20"/>
  <c r="YV28" i="20"/>
  <c r="YT28" i="20"/>
  <c r="YR28" i="20"/>
  <c r="YJ28" i="20"/>
  <c r="YF28" i="20"/>
  <c r="YC28" i="20"/>
  <c r="YA28" i="20"/>
  <c r="XY28" i="20"/>
  <c r="XW28" i="20"/>
  <c r="XS28" i="20" s="1"/>
  <c r="XR28" i="20" s="1"/>
  <c r="XU28" i="20"/>
  <c r="XM28" i="20"/>
  <c r="XJ28" i="20"/>
  <c r="XH28" i="20"/>
  <c r="XF28" i="20"/>
  <c r="XD28" i="20"/>
  <c r="XB28" i="20"/>
  <c r="WT28" i="20"/>
  <c r="WP28" i="20"/>
  <c r="WM28" i="20"/>
  <c r="WK28" i="20"/>
  <c r="WI28" i="20"/>
  <c r="WG28" i="20"/>
  <c r="WE28" i="20"/>
  <c r="VW28" i="20"/>
  <c r="VT28" i="20"/>
  <c r="VR28" i="20"/>
  <c r="VP28" i="20"/>
  <c r="VN28" i="20"/>
  <c r="VL28" i="20"/>
  <c r="VD28" i="20"/>
  <c r="UZ28" i="20"/>
  <c r="UW28" i="20"/>
  <c r="UU28" i="20"/>
  <c r="US28" i="20"/>
  <c r="UQ28" i="20"/>
  <c r="UO28" i="20"/>
  <c r="UG28" i="20"/>
  <c r="UD28" i="20"/>
  <c r="UB28" i="20"/>
  <c r="TZ28" i="20"/>
  <c r="TX28" i="20"/>
  <c r="TV28" i="20"/>
  <c r="TN28" i="20"/>
  <c r="TJ28" i="20"/>
  <c r="TG28" i="20"/>
  <c r="TE28" i="20"/>
  <c r="TC28" i="20"/>
  <c r="TA28" i="20"/>
  <c r="TH28" i="20" s="1"/>
  <c r="SY28" i="20"/>
  <c r="SW28" i="20"/>
  <c r="SV28" i="20" s="1"/>
  <c r="SQ28" i="20"/>
  <c r="SN28" i="20"/>
  <c r="SL28" i="20"/>
  <c r="SJ28" i="20"/>
  <c r="SH28" i="20"/>
  <c r="SF28" i="20"/>
  <c r="RX28" i="20"/>
  <c r="RT28" i="20"/>
  <c r="RQ28" i="20"/>
  <c r="RO28" i="20"/>
  <c r="RM28" i="20"/>
  <c r="RK28" i="20"/>
  <c r="RI28" i="20"/>
  <c r="RA28" i="20"/>
  <c r="QX28" i="20"/>
  <c r="QV28" i="20"/>
  <c r="QT28" i="20"/>
  <c r="QY28" i="20" s="1"/>
  <c r="QR28" i="20"/>
  <c r="QP28" i="20"/>
  <c r="QH28" i="20"/>
  <c r="QD28" i="20"/>
  <c r="QA28" i="20"/>
  <c r="PY28" i="20"/>
  <c r="PW28" i="20"/>
  <c r="PU28" i="20"/>
  <c r="PS28" i="20"/>
  <c r="PK28" i="20"/>
  <c r="PH28" i="20"/>
  <c r="PF28" i="20"/>
  <c r="PD28" i="20"/>
  <c r="PB28" i="20"/>
  <c r="OZ28" i="20"/>
  <c r="PI28" i="20" s="1"/>
  <c r="OR28" i="20"/>
  <c r="ON28" i="20"/>
  <c r="OK28" i="20"/>
  <c r="OI28" i="20"/>
  <c r="OG28" i="20"/>
  <c r="OE28" i="20"/>
  <c r="OC28" i="20"/>
  <c r="NU28" i="20"/>
  <c r="NR28" i="20"/>
  <c r="NP28" i="20"/>
  <c r="NN28" i="20"/>
  <c r="NL28" i="20"/>
  <c r="NJ28" i="20"/>
  <c r="NB28" i="20"/>
  <c r="MX28" i="20"/>
  <c r="MU28" i="20"/>
  <c r="MS28" i="20"/>
  <c r="MQ28" i="20"/>
  <c r="MO28" i="20"/>
  <c r="MM28" i="20"/>
  <c r="ME28" i="20"/>
  <c r="MB28" i="20"/>
  <c r="LZ28" i="20"/>
  <c r="LX28" i="20"/>
  <c r="LV28" i="20"/>
  <c r="LT28" i="20"/>
  <c r="LL28" i="20"/>
  <c r="LH28" i="20"/>
  <c r="LE28" i="20"/>
  <c r="LC28" i="20"/>
  <c r="LA28" i="20"/>
  <c r="KY28" i="20"/>
  <c r="KW28" i="20"/>
  <c r="KO28" i="20"/>
  <c r="KL28" i="20"/>
  <c r="KJ28" i="20"/>
  <c r="KH28" i="20"/>
  <c r="KF28" i="20"/>
  <c r="KD28" i="20"/>
  <c r="JV28" i="20"/>
  <c r="JR28" i="20"/>
  <c r="JO28" i="20"/>
  <c r="JM28" i="20"/>
  <c r="JK28" i="20"/>
  <c r="JI28" i="20"/>
  <c r="JG28" i="20"/>
  <c r="IY28" i="20"/>
  <c r="IV28" i="20"/>
  <c r="IT28" i="20"/>
  <c r="IR28" i="20"/>
  <c r="IP28" i="20"/>
  <c r="IN28" i="20"/>
  <c r="IF28" i="20"/>
  <c r="IB28" i="20"/>
  <c r="HY28" i="20"/>
  <c r="HW28" i="20"/>
  <c r="HU28" i="20"/>
  <c r="HS28" i="20"/>
  <c r="HQ28" i="20"/>
  <c r="HI28" i="20"/>
  <c r="HF28" i="20"/>
  <c r="HD28" i="20"/>
  <c r="HB28" i="20"/>
  <c r="GZ28" i="20"/>
  <c r="GX28" i="20"/>
  <c r="GP28" i="20"/>
  <c r="GL28" i="20"/>
  <c r="GI28" i="20"/>
  <c r="GG28" i="20"/>
  <c r="GE28" i="20"/>
  <c r="GC28" i="20"/>
  <c r="GA28" i="20"/>
  <c r="FS28" i="20"/>
  <c r="FP28" i="20"/>
  <c r="FN28" i="20"/>
  <c r="FL28" i="20"/>
  <c r="FJ28" i="20"/>
  <c r="FH28" i="20"/>
  <c r="EZ28" i="20"/>
  <c r="EV28" i="20"/>
  <c r="ES28" i="20"/>
  <c r="EQ28" i="20"/>
  <c r="EO28" i="20"/>
  <c r="EM28" i="20"/>
  <c r="EK28" i="20"/>
  <c r="EC28" i="20"/>
  <c r="DZ28" i="20"/>
  <c r="DX28" i="20"/>
  <c r="DV28" i="20"/>
  <c r="DT28" i="20"/>
  <c r="DR28" i="20"/>
  <c r="DJ28" i="20"/>
  <c r="DF28" i="20"/>
  <c r="DC28" i="20"/>
  <c r="DA28" i="20"/>
  <c r="CY28" i="20"/>
  <c r="CW28" i="20"/>
  <c r="CU28" i="20"/>
  <c r="CM28" i="20"/>
  <c r="CJ28" i="20"/>
  <c r="CH28" i="20"/>
  <c r="CF28" i="20"/>
  <c r="CD28" i="20"/>
  <c r="CB28" i="20"/>
  <c r="BT28" i="20"/>
  <c r="BP28" i="20"/>
  <c r="BM28" i="20"/>
  <c r="BK28" i="20"/>
  <c r="BI28" i="20"/>
  <c r="BG28" i="20"/>
  <c r="BE28" i="20"/>
  <c r="AW28" i="20"/>
  <c r="AT28" i="20"/>
  <c r="AR28" i="20"/>
  <c r="AP28" i="20"/>
  <c r="AN28" i="20"/>
  <c r="AL28" i="20"/>
  <c r="AD28" i="20"/>
  <c r="Z28" i="20"/>
  <c r="W28" i="20"/>
  <c r="U28" i="20"/>
  <c r="S28" i="20"/>
  <c r="Q28" i="20"/>
  <c r="O28" i="20"/>
  <c r="ADY27" i="20"/>
  <c r="ADV27" i="20"/>
  <c r="ADT27" i="20"/>
  <c r="ADR27" i="20"/>
  <c r="ADP27" i="20"/>
  <c r="ADN27" i="20"/>
  <c r="ADF27" i="20"/>
  <c r="ADB27" i="20"/>
  <c r="ACY27" i="20"/>
  <c r="ACW27" i="20"/>
  <c r="ACU27" i="20"/>
  <c r="ACS27" i="20"/>
  <c r="ACQ27" i="20"/>
  <c r="ACI27" i="20"/>
  <c r="ACF27" i="20"/>
  <c r="ACD27" i="20"/>
  <c r="ACB27" i="20"/>
  <c r="ABZ27" i="20"/>
  <c r="ABX27" i="20"/>
  <c r="ABP27" i="20"/>
  <c r="ABL27" i="20"/>
  <c r="ABI27" i="20"/>
  <c r="ABG27" i="20"/>
  <c r="ABE27" i="20"/>
  <c r="ABC27" i="20"/>
  <c r="ABA27" i="20"/>
  <c r="AAS27" i="20"/>
  <c r="AAP27" i="20"/>
  <c r="AAN27" i="20"/>
  <c r="AAL27" i="20"/>
  <c r="AAJ27" i="20"/>
  <c r="AAH27" i="20"/>
  <c r="ZZ27" i="20"/>
  <c r="ZV27" i="20"/>
  <c r="ZS27" i="20"/>
  <c r="ZQ27" i="20"/>
  <c r="ZO27" i="20"/>
  <c r="ZM27" i="20"/>
  <c r="ZK27" i="20"/>
  <c r="ZC27" i="20"/>
  <c r="YZ27" i="20"/>
  <c r="YX27" i="20"/>
  <c r="YV27" i="20"/>
  <c r="YT27" i="20"/>
  <c r="YR27" i="20"/>
  <c r="YJ27" i="20"/>
  <c r="YF27" i="20"/>
  <c r="YC27" i="20"/>
  <c r="YA27" i="20"/>
  <c r="XY27" i="20"/>
  <c r="XW27" i="20"/>
  <c r="XU27" i="20"/>
  <c r="XM27" i="20"/>
  <c r="XJ27" i="20"/>
  <c r="XH27" i="20"/>
  <c r="XF27" i="20"/>
  <c r="XD27" i="20"/>
  <c r="XB27" i="20"/>
  <c r="WT27" i="20"/>
  <c r="WP27" i="20"/>
  <c r="WM27" i="20"/>
  <c r="WK27" i="20"/>
  <c r="WI27" i="20"/>
  <c r="WG27" i="20"/>
  <c r="WE27" i="20"/>
  <c r="VW27" i="20"/>
  <c r="VT27" i="20"/>
  <c r="VR27" i="20"/>
  <c r="VP27" i="20"/>
  <c r="VN27" i="20"/>
  <c r="VL27" i="20"/>
  <c r="VD27" i="20"/>
  <c r="UZ27" i="20"/>
  <c r="UW27" i="20"/>
  <c r="UU27" i="20"/>
  <c r="US27" i="20"/>
  <c r="UQ27" i="20"/>
  <c r="UO27" i="20"/>
  <c r="UG27" i="20"/>
  <c r="UD27" i="20"/>
  <c r="UB27" i="20"/>
  <c r="TZ27" i="20"/>
  <c r="TX27" i="20"/>
  <c r="TV27" i="20"/>
  <c r="TN27" i="20"/>
  <c r="TJ27" i="20"/>
  <c r="TG27" i="20"/>
  <c r="TE27" i="20"/>
  <c r="TC27" i="20"/>
  <c r="TA27" i="20"/>
  <c r="SY27" i="20"/>
  <c r="SQ27" i="20"/>
  <c r="SN27" i="20"/>
  <c r="SL27" i="20"/>
  <c r="SJ27" i="20"/>
  <c r="SH27" i="20"/>
  <c r="SF27" i="20"/>
  <c r="RX27" i="20"/>
  <c r="RT27" i="20"/>
  <c r="RQ27" i="20"/>
  <c r="RO27" i="20"/>
  <c r="RM27" i="20"/>
  <c r="RK27" i="20"/>
  <c r="RI27" i="20"/>
  <c r="RA27" i="20"/>
  <c r="QX27" i="20"/>
  <c r="QV27" i="20"/>
  <c r="QT27" i="20"/>
  <c r="QR27" i="20"/>
  <c r="QP27" i="20"/>
  <c r="QH27" i="20"/>
  <c r="QD27" i="20"/>
  <c r="QA27" i="20"/>
  <c r="PY27" i="20"/>
  <c r="PW27" i="20"/>
  <c r="PU27" i="20"/>
  <c r="PS27" i="20"/>
  <c r="PK27" i="20"/>
  <c r="PH27" i="20"/>
  <c r="PF27" i="20"/>
  <c r="PD27" i="20"/>
  <c r="PB27" i="20"/>
  <c r="OZ27" i="20"/>
  <c r="OR27" i="20"/>
  <c r="ON27" i="20"/>
  <c r="OK27" i="20"/>
  <c r="OI27" i="20"/>
  <c r="OG27" i="20"/>
  <c r="OE27" i="20"/>
  <c r="OC27" i="20"/>
  <c r="NU27" i="20"/>
  <c r="NR27" i="20"/>
  <c r="NP27" i="20"/>
  <c r="NN27" i="20"/>
  <c r="NL27" i="20"/>
  <c r="NJ27" i="20"/>
  <c r="NB27" i="20"/>
  <c r="MX27" i="20"/>
  <c r="MU27" i="20"/>
  <c r="MS27" i="20"/>
  <c r="MQ27" i="20"/>
  <c r="MO27" i="20"/>
  <c r="MM27" i="20"/>
  <c r="ME27" i="20"/>
  <c r="MB27" i="20"/>
  <c r="LZ27" i="20"/>
  <c r="LX27" i="20"/>
  <c r="LV27" i="20"/>
  <c r="LT27" i="20"/>
  <c r="LL27" i="20"/>
  <c r="LH27" i="20"/>
  <c r="LE27" i="20"/>
  <c r="LC27" i="20"/>
  <c r="LA27" i="20"/>
  <c r="KY27" i="20"/>
  <c r="KW27" i="20"/>
  <c r="KO27" i="20"/>
  <c r="KL27" i="20"/>
  <c r="KJ27" i="20"/>
  <c r="KH27" i="20"/>
  <c r="KF27" i="20"/>
  <c r="KD27" i="20"/>
  <c r="JV27" i="20"/>
  <c r="JR27" i="20"/>
  <c r="JO27" i="20"/>
  <c r="JM27" i="20"/>
  <c r="JK27" i="20"/>
  <c r="JI27" i="20"/>
  <c r="JG27" i="20"/>
  <c r="IY27" i="20"/>
  <c r="IV27" i="20"/>
  <c r="IT27" i="20"/>
  <c r="IR27" i="20"/>
  <c r="IP27" i="20"/>
  <c r="IN27" i="20"/>
  <c r="IF27" i="20"/>
  <c r="IB27" i="20"/>
  <c r="HY27" i="20"/>
  <c r="HW27" i="20"/>
  <c r="HU27" i="20"/>
  <c r="HS27" i="20"/>
  <c r="HQ27" i="20"/>
  <c r="HI27" i="20"/>
  <c r="HF27" i="20"/>
  <c r="HD27" i="20"/>
  <c r="HB27" i="20"/>
  <c r="HG27" i="20" s="1"/>
  <c r="GZ27" i="20"/>
  <c r="GX27" i="20"/>
  <c r="GV27" i="20"/>
  <c r="GP27" i="20"/>
  <c r="GL27" i="20"/>
  <c r="GI27" i="20"/>
  <c r="GG27" i="20"/>
  <c r="GE27" i="20"/>
  <c r="GC27" i="20"/>
  <c r="GA27" i="20"/>
  <c r="FS27" i="20"/>
  <c r="FP27" i="20"/>
  <c r="FN27" i="20"/>
  <c r="FL27" i="20"/>
  <c r="FJ27" i="20"/>
  <c r="FH27" i="20"/>
  <c r="EZ27" i="20"/>
  <c r="EV27" i="20"/>
  <c r="ES27" i="20"/>
  <c r="EQ27" i="20"/>
  <c r="EO27" i="20"/>
  <c r="EM27" i="20"/>
  <c r="EK27" i="20"/>
  <c r="EC27" i="20"/>
  <c r="DZ27" i="20"/>
  <c r="DX27" i="20"/>
  <c r="DV27" i="20"/>
  <c r="DT27" i="20"/>
  <c r="DR27" i="20"/>
  <c r="DJ27" i="20"/>
  <c r="DF27" i="20"/>
  <c r="DC27" i="20"/>
  <c r="DA27" i="20"/>
  <c r="CY27" i="20"/>
  <c r="CW27" i="20"/>
  <c r="CU27" i="20"/>
  <c r="CM27" i="20"/>
  <c r="CJ27" i="20"/>
  <c r="CH27" i="20"/>
  <c r="CF27" i="20"/>
  <c r="CD27" i="20"/>
  <c r="CB27" i="20"/>
  <c r="BT27" i="20"/>
  <c r="BP27" i="20"/>
  <c r="BM27" i="20"/>
  <c r="BK27" i="20"/>
  <c r="BI27" i="20"/>
  <c r="BG27" i="20"/>
  <c r="BC27" i="20" s="1"/>
  <c r="BB27" i="20" s="1"/>
  <c r="BE27" i="20"/>
  <c r="AW27" i="20"/>
  <c r="AT27" i="20"/>
  <c r="AR27" i="20"/>
  <c r="AP27" i="20"/>
  <c r="AN27" i="20"/>
  <c r="AL27" i="20"/>
  <c r="AD27" i="20"/>
  <c r="Z27" i="20"/>
  <c r="W27" i="20"/>
  <c r="U27" i="20"/>
  <c r="S27" i="20"/>
  <c r="Q27" i="20"/>
  <c r="O27" i="20"/>
  <c r="ADY26" i="20"/>
  <c r="ADV26" i="20"/>
  <c r="ADT26" i="20"/>
  <c r="ADR26" i="20"/>
  <c r="ADP26" i="20"/>
  <c r="ADN26" i="20"/>
  <c r="ADF26" i="20"/>
  <c r="ADB26" i="20"/>
  <c r="ACY26" i="20"/>
  <c r="ACW26" i="20"/>
  <c r="ACU26" i="20"/>
  <c r="ACS26" i="20"/>
  <c r="ACQ26" i="20"/>
  <c r="ACI26" i="20"/>
  <c r="ACF26" i="20"/>
  <c r="ACD26" i="20"/>
  <c r="ACB26" i="20"/>
  <c r="ABZ26" i="20"/>
  <c r="ABX26" i="20"/>
  <c r="ABP26" i="20"/>
  <c r="ABL26" i="20"/>
  <c r="ABI26" i="20"/>
  <c r="ABG26" i="20"/>
  <c r="ABE26" i="20"/>
  <c r="ABC26" i="20"/>
  <c r="ABA26" i="20"/>
  <c r="AAS26" i="20"/>
  <c r="AAP26" i="20"/>
  <c r="AAN26" i="20"/>
  <c r="AAL26" i="20"/>
  <c r="AAJ26" i="20"/>
  <c r="AAH26" i="20"/>
  <c r="ZZ26" i="20"/>
  <c r="ZV26" i="20"/>
  <c r="ZS26" i="20"/>
  <c r="ZQ26" i="20"/>
  <c r="ZO26" i="20"/>
  <c r="ZM26" i="20"/>
  <c r="ZK26" i="20"/>
  <c r="ZC26" i="20"/>
  <c r="YZ26" i="20"/>
  <c r="YX26" i="20"/>
  <c r="YV26" i="20"/>
  <c r="YT26" i="20"/>
  <c r="YR26" i="20"/>
  <c r="YJ26" i="20"/>
  <c r="YF26" i="20"/>
  <c r="YC26" i="20"/>
  <c r="YA26" i="20"/>
  <c r="XY26" i="20"/>
  <c r="XW26" i="20"/>
  <c r="XU26" i="20"/>
  <c r="XM26" i="20"/>
  <c r="XJ26" i="20"/>
  <c r="XH26" i="20"/>
  <c r="XF26" i="20"/>
  <c r="XD26" i="20"/>
  <c r="XB26" i="20"/>
  <c r="WT26" i="20"/>
  <c r="WP26" i="20"/>
  <c r="WN26" i="20"/>
  <c r="WM26" i="20"/>
  <c r="WK26" i="20"/>
  <c r="WI26" i="20"/>
  <c r="WG26" i="20"/>
  <c r="WE26" i="20"/>
  <c r="VW26" i="20"/>
  <c r="VT26" i="20"/>
  <c r="VR26" i="20"/>
  <c r="VP26" i="20"/>
  <c r="VN26" i="20"/>
  <c r="VL26" i="20"/>
  <c r="VD26" i="20"/>
  <c r="UZ26" i="20"/>
  <c r="UW26" i="20"/>
  <c r="UU26" i="20"/>
  <c r="US26" i="20"/>
  <c r="UQ26" i="20"/>
  <c r="UO26" i="20"/>
  <c r="UG26" i="20"/>
  <c r="UD26" i="20"/>
  <c r="UB26" i="20"/>
  <c r="TZ26" i="20"/>
  <c r="TX26" i="20"/>
  <c r="TV26" i="20"/>
  <c r="TN26" i="20"/>
  <c r="TJ26" i="20"/>
  <c r="TG26" i="20"/>
  <c r="TE26" i="20"/>
  <c r="TC26" i="20"/>
  <c r="TA26" i="20"/>
  <c r="SY26" i="20"/>
  <c r="SQ26" i="20"/>
  <c r="SN26" i="20"/>
  <c r="SL26" i="20"/>
  <c r="SJ26" i="20"/>
  <c r="SH26" i="20"/>
  <c r="SF26" i="20"/>
  <c r="RX26" i="20"/>
  <c r="RT26" i="20"/>
  <c r="RQ26" i="20"/>
  <c r="RO26" i="20"/>
  <c r="RM26" i="20"/>
  <c r="RK26" i="20"/>
  <c r="RI26" i="20"/>
  <c r="RA26" i="20"/>
  <c r="QX26" i="20"/>
  <c r="QV26" i="20"/>
  <c r="QT26" i="20"/>
  <c r="QR26" i="20"/>
  <c r="QP26" i="20"/>
  <c r="QH26" i="20"/>
  <c r="QD26" i="20"/>
  <c r="QA26" i="20"/>
  <c r="PY26" i="20"/>
  <c r="PW26" i="20"/>
  <c r="PU26" i="20"/>
  <c r="PS26" i="20"/>
  <c r="PK26" i="20"/>
  <c r="PH26" i="20"/>
  <c r="PF26" i="20"/>
  <c r="PD26" i="20"/>
  <c r="PB26" i="20"/>
  <c r="OZ26" i="20"/>
  <c r="OX26" i="20"/>
  <c r="OR26" i="20"/>
  <c r="ON26" i="20"/>
  <c r="OK26" i="20"/>
  <c r="OI26" i="20"/>
  <c r="OG26" i="20"/>
  <c r="OE26" i="20"/>
  <c r="OC26" i="20"/>
  <c r="NU26" i="20"/>
  <c r="NR26" i="20"/>
  <c r="NP26" i="20"/>
  <c r="NN26" i="20"/>
  <c r="NL26" i="20"/>
  <c r="NJ26" i="20"/>
  <c r="NB26" i="20"/>
  <c r="MX26" i="20"/>
  <c r="MU26" i="20"/>
  <c r="MS26" i="20"/>
  <c r="MQ26" i="20"/>
  <c r="MO26" i="20"/>
  <c r="MM26" i="20"/>
  <c r="ME26" i="20"/>
  <c r="MB26" i="20"/>
  <c r="LZ26" i="20"/>
  <c r="LX26" i="20"/>
  <c r="LV26" i="20"/>
  <c r="LT26" i="20"/>
  <c r="LL26" i="20"/>
  <c r="LH26" i="20"/>
  <c r="LE26" i="20"/>
  <c r="LC26" i="20"/>
  <c r="LA26" i="20"/>
  <c r="KY26" i="20"/>
  <c r="KW26" i="20"/>
  <c r="KO26" i="20"/>
  <c r="KL26" i="20"/>
  <c r="KJ26" i="20"/>
  <c r="KH26" i="20"/>
  <c r="KF26" i="20"/>
  <c r="KD26" i="20"/>
  <c r="JV26" i="20"/>
  <c r="JR26" i="20"/>
  <c r="JO26" i="20"/>
  <c r="JM26" i="20"/>
  <c r="JK26" i="20"/>
  <c r="JI26" i="20"/>
  <c r="JG26" i="20"/>
  <c r="IY26" i="20"/>
  <c r="IV26" i="20"/>
  <c r="IT26" i="20"/>
  <c r="IR26" i="20"/>
  <c r="IP26" i="20"/>
  <c r="IN26" i="20"/>
  <c r="IL26" i="20"/>
  <c r="IF26" i="20"/>
  <c r="IB26" i="20"/>
  <c r="HY26" i="20"/>
  <c r="HW26" i="20"/>
  <c r="HU26" i="20"/>
  <c r="HS26" i="20"/>
  <c r="HQ26" i="20"/>
  <c r="HI26" i="20"/>
  <c r="HF26" i="20"/>
  <c r="HD26" i="20"/>
  <c r="HB26" i="20"/>
  <c r="GZ26" i="20"/>
  <c r="GX26" i="20"/>
  <c r="GP26" i="20"/>
  <c r="GL26" i="20"/>
  <c r="GI26" i="20"/>
  <c r="GG26" i="20"/>
  <c r="GE26" i="20"/>
  <c r="GJ26" i="20" s="1"/>
  <c r="GC26" i="20"/>
  <c r="GA26" i="20"/>
  <c r="FS26" i="20"/>
  <c r="FP26" i="20"/>
  <c r="FN26" i="20"/>
  <c r="FL26" i="20"/>
  <c r="FJ26" i="20"/>
  <c r="FH26" i="20"/>
  <c r="EZ26" i="20"/>
  <c r="EV26" i="20"/>
  <c r="ES26" i="20"/>
  <c r="EQ26" i="20"/>
  <c r="EO26" i="20"/>
  <c r="EM26" i="20"/>
  <c r="EK26" i="20"/>
  <c r="EC26" i="20"/>
  <c r="DZ26" i="20"/>
  <c r="DX26" i="20"/>
  <c r="DV26" i="20"/>
  <c r="DT26" i="20"/>
  <c r="DR26" i="20"/>
  <c r="DJ26" i="20"/>
  <c r="DF26" i="20"/>
  <c r="DC26" i="20"/>
  <c r="DA26" i="20"/>
  <c r="CY26" i="20"/>
  <c r="CW26" i="20"/>
  <c r="CU26" i="20"/>
  <c r="CM26" i="20"/>
  <c r="CJ26" i="20"/>
  <c r="CH26" i="20"/>
  <c r="CF26" i="20"/>
  <c r="CD26" i="20"/>
  <c r="CB26" i="20"/>
  <c r="BT26" i="20"/>
  <c r="BP26" i="20"/>
  <c r="BM26" i="20"/>
  <c r="BK26" i="20"/>
  <c r="BI26" i="20"/>
  <c r="BG26" i="20"/>
  <c r="BC26" i="20" s="1"/>
  <c r="BB26" i="20" s="1"/>
  <c r="BE26" i="20"/>
  <c r="AW26" i="20"/>
  <c r="AT26" i="20"/>
  <c r="AR26" i="20"/>
  <c r="AP26" i="20"/>
  <c r="AN26" i="20"/>
  <c r="AL26" i="20"/>
  <c r="AD26" i="20"/>
  <c r="Z26" i="20"/>
  <c r="W26" i="20"/>
  <c r="U26" i="20"/>
  <c r="S26" i="20"/>
  <c r="Q26" i="20"/>
  <c r="O26" i="20"/>
  <c r="X26" i="20" s="1"/>
  <c r="ADY25" i="20"/>
  <c r="ADV25" i="20"/>
  <c r="ADT25" i="20"/>
  <c r="ADR25" i="20"/>
  <c r="ADW25" i="20" s="1"/>
  <c r="ADP25" i="20"/>
  <c r="ADN25" i="20"/>
  <c r="ADF25" i="20"/>
  <c r="ADB25" i="20"/>
  <c r="ACY25" i="20"/>
  <c r="ACW25" i="20"/>
  <c r="ACU25" i="20"/>
  <c r="ACS25" i="20"/>
  <c r="ACQ25" i="20"/>
  <c r="ACO25" i="20"/>
  <c r="ACN25" i="20" s="1"/>
  <c r="ACI25" i="20"/>
  <c r="ACF25" i="20"/>
  <c r="ACD25" i="20"/>
  <c r="ACB25" i="20"/>
  <c r="ABZ25" i="20"/>
  <c r="ABX25" i="20"/>
  <c r="ABP25" i="20"/>
  <c r="ABL25" i="20"/>
  <c r="ABI25" i="20"/>
  <c r="ABG25" i="20"/>
  <c r="ABE25" i="20"/>
  <c r="ABC25" i="20"/>
  <c r="ABA25" i="20"/>
  <c r="AAS25" i="20"/>
  <c r="AAP25" i="20"/>
  <c r="AAN25" i="20"/>
  <c r="AAL25" i="20"/>
  <c r="AAJ25" i="20"/>
  <c r="AAH25" i="20"/>
  <c r="ZZ25" i="20"/>
  <c r="ZV25" i="20"/>
  <c r="ZS25" i="20"/>
  <c r="ZQ25" i="20"/>
  <c r="ZO25" i="20"/>
  <c r="ZM25" i="20"/>
  <c r="ZK25" i="20"/>
  <c r="ZC25" i="20"/>
  <c r="YZ25" i="20"/>
  <c r="YX25" i="20"/>
  <c r="YV25" i="20"/>
  <c r="YT25" i="20"/>
  <c r="YR25" i="20"/>
  <c r="YJ25" i="20"/>
  <c r="YF25" i="20"/>
  <c r="YC25" i="20"/>
  <c r="YA25" i="20"/>
  <c r="XY25" i="20"/>
  <c r="XW25" i="20"/>
  <c r="XU25" i="20"/>
  <c r="XM25" i="20"/>
  <c r="XJ25" i="20"/>
  <c r="XH25" i="20"/>
  <c r="XF25" i="20"/>
  <c r="XD25" i="20"/>
  <c r="XB25" i="20"/>
  <c r="WT25" i="20"/>
  <c r="WP25" i="20"/>
  <c r="WM25" i="20"/>
  <c r="WK25" i="20"/>
  <c r="WI25" i="20"/>
  <c r="WG25" i="20"/>
  <c r="WE25" i="20"/>
  <c r="VW25" i="20"/>
  <c r="VT25" i="20"/>
  <c r="VR25" i="20"/>
  <c r="VP25" i="20"/>
  <c r="VN25" i="20"/>
  <c r="VL25" i="20"/>
  <c r="VD25" i="20"/>
  <c r="UZ25" i="20"/>
  <c r="UW25" i="20"/>
  <c r="UU25" i="20"/>
  <c r="US25" i="20"/>
  <c r="UQ25" i="20"/>
  <c r="UO25" i="20"/>
  <c r="UG25" i="20"/>
  <c r="UD25" i="20"/>
  <c r="UB25" i="20"/>
  <c r="TZ25" i="20"/>
  <c r="TX25" i="20"/>
  <c r="TV25" i="20"/>
  <c r="TN25" i="20"/>
  <c r="TJ25" i="20"/>
  <c r="TG25" i="20"/>
  <c r="TE25" i="20"/>
  <c r="TC25" i="20"/>
  <c r="TA25" i="20"/>
  <c r="SY25" i="20"/>
  <c r="SQ25" i="20"/>
  <c r="SN25" i="20"/>
  <c r="SL25" i="20"/>
  <c r="SJ25" i="20"/>
  <c r="SH25" i="20"/>
  <c r="SF25" i="20"/>
  <c r="RX25" i="20"/>
  <c r="RT25" i="20"/>
  <c r="RQ25" i="20"/>
  <c r="RO25" i="20"/>
  <c r="RM25" i="20"/>
  <c r="RK25" i="20"/>
  <c r="RI25" i="20"/>
  <c r="RA25" i="20"/>
  <c r="QX25" i="20"/>
  <c r="QV25" i="20"/>
  <c r="QT25" i="20"/>
  <c r="QR25" i="20"/>
  <c r="QP25" i="20"/>
  <c r="QH25" i="20"/>
  <c r="QD25" i="20"/>
  <c r="QA25" i="20"/>
  <c r="PY25" i="20"/>
  <c r="PW25" i="20"/>
  <c r="PU25" i="20"/>
  <c r="PS25" i="20"/>
  <c r="PK25" i="20"/>
  <c r="PH25" i="20"/>
  <c r="PF25" i="20"/>
  <c r="PD25" i="20"/>
  <c r="PB25" i="20"/>
  <c r="OZ25" i="20"/>
  <c r="OR25" i="20"/>
  <c r="ON25" i="20"/>
  <c r="OK25" i="20"/>
  <c r="OI25" i="20"/>
  <c r="OG25" i="20"/>
  <c r="OE25" i="20"/>
  <c r="OC25" i="20"/>
  <c r="NU25" i="20"/>
  <c r="NR25" i="20"/>
  <c r="NP25" i="20"/>
  <c r="NN25" i="20"/>
  <c r="NL25" i="20"/>
  <c r="NJ25" i="20"/>
  <c r="NB25" i="20"/>
  <c r="MX25" i="20"/>
  <c r="MU25" i="20"/>
  <c r="MS25" i="20"/>
  <c r="MQ25" i="20"/>
  <c r="MO25" i="20"/>
  <c r="MM25" i="20"/>
  <c r="ME25" i="20"/>
  <c r="MB25" i="20"/>
  <c r="LZ25" i="20"/>
  <c r="LX25" i="20"/>
  <c r="LV25" i="20"/>
  <c r="LT25" i="20"/>
  <c r="LL25" i="20"/>
  <c r="LH25" i="20"/>
  <c r="LE25" i="20"/>
  <c r="LC25" i="20"/>
  <c r="LA25" i="20"/>
  <c r="KY25" i="20"/>
  <c r="KW25" i="20"/>
  <c r="KO25" i="20"/>
  <c r="KL25" i="20"/>
  <c r="KJ25" i="20"/>
  <c r="KH25" i="20"/>
  <c r="KF25" i="20"/>
  <c r="KD25" i="20"/>
  <c r="JV25" i="20"/>
  <c r="JR25" i="20"/>
  <c r="JO25" i="20"/>
  <c r="JM25" i="20"/>
  <c r="JK25" i="20"/>
  <c r="JI25" i="20"/>
  <c r="JG25" i="20"/>
  <c r="IY25" i="20"/>
  <c r="IV25" i="20"/>
  <c r="IT25" i="20"/>
  <c r="IR25" i="20"/>
  <c r="IP25" i="20"/>
  <c r="IN25" i="20"/>
  <c r="IF25" i="20"/>
  <c r="IB25" i="20"/>
  <c r="HY25" i="20"/>
  <c r="HW25" i="20"/>
  <c r="HU25" i="20"/>
  <c r="HS25" i="20"/>
  <c r="HQ25" i="20"/>
  <c r="HI25" i="20"/>
  <c r="HF25" i="20"/>
  <c r="HD25" i="20"/>
  <c r="GV25" i="20" s="1"/>
  <c r="HB25" i="20"/>
  <c r="GZ25" i="20"/>
  <c r="GX25" i="20"/>
  <c r="GP25" i="20"/>
  <c r="GL25" i="20"/>
  <c r="GI25" i="20"/>
  <c r="GG25" i="20"/>
  <c r="GE25" i="20"/>
  <c r="GC25" i="20"/>
  <c r="GA25" i="20"/>
  <c r="FS25" i="20"/>
  <c r="FP25" i="20"/>
  <c r="FN25" i="20"/>
  <c r="FL25" i="20"/>
  <c r="FJ25" i="20"/>
  <c r="FH25" i="20"/>
  <c r="EZ25" i="20"/>
  <c r="EV25" i="20"/>
  <c r="ES25" i="20"/>
  <c r="EQ25" i="20"/>
  <c r="EO25" i="20"/>
  <c r="EM25" i="20"/>
  <c r="EK25" i="20"/>
  <c r="EC25" i="20"/>
  <c r="DZ25" i="20"/>
  <c r="DX25" i="20"/>
  <c r="DV25" i="20"/>
  <c r="DT25" i="20"/>
  <c r="DR25" i="20"/>
  <c r="DJ25" i="20"/>
  <c r="DF25" i="20"/>
  <c r="DC25" i="20"/>
  <c r="DA25" i="20"/>
  <c r="CY25" i="20"/>
  <c r="CW25" i="20"/>
  <c r="CU25" i="20"/>
  <c r="CM25" i="20"/>
  <c r="CJ25" i="20"/>
  <c r="CH25" i="20"/>
  <c r="CF25" i="20"/>
  <c r="CD25" i="20"/>
  <c r="CB25" i="20"/>
  <c r="BT25" i="20"/>
  <c r="BP25" i="20"/>
  <c r="BM25" i="20"/>
  <c r="BK25" i="20"/>
  <c r="BI25" i="20"/>
  <c r="BG25" i="20"/>
  <c r="BE25" i="20"/>
  <c r="AW25" i="20"/>
  <c r="AT25" i="20"/>
  <c r="AR25" i="20"/>
  <c r="AP25" i="20"/>
  <c r="AN25" i="20"/>
  <c r="AL25" i="20"/>
  <c r="AD25" i="20"/>
  <c r="Z25" i="20"/>
  <c r="W25" i="20"/>
  <c r="U25" i="20"/>
  <c r="S25" i="20"/>
  <c r="Q25" i="20"/>
  <c r="O25" i="20"/>
  <c r="ADY24" i="20"/>
  <c r="ADV24" i="20"/>
  <c r="ADT24" i="20"/>
  <c r="ADR24" i="20"/>
  <c r="ADP24" i="20"/>
  <c r="ADN24" i="20"/>
  <c r="ADF24" i="20"/>
  <c r="ADB24" i="20"/>
  <c r="ACY24" i="20"/>
  <c r="ACW24" i="20"/>
  <c r="ACU24" i="20"/>
  <c r="ACS24" i="20"/>
  <c r="ACQ24" i="20"/>
  <c r="ACO24" i="20" s="1"/>
  <c r="ACN24" i="20" s="1"/>
  <c r="ACI24" i="20"/>
  <c r="ACF24" i="20"/>
  <c r="ACD24" i="20"/>
  <c r="ACB24" i="20"/>
  <c r="ABZ24" i="20"/>
  <c r="ABX24" i="20"/>
  <c r="ABP24" i="20"/>
  <c r="ABL24" i="20"/>
  <c r="ABI24" i="20"/>
  <c r="ABG24" i="20"/>
  <c r="ABE24" i="20"/>
  <c r="ABC24" i="20"/>
  <c r="ABA24" i="20"/>
  <c r="AAS24" i="20"/>
  <c r="AAP24" i="20"/>
  <c r="AAN24" i="20"/>
  <c r="AAL24" i="20"/>
  <c r="AAJ24" i="20"/>
  <c r="AAH24" i="20"/>
  <c r="ZZ24" i="20"/>
  <c r="ZV24" i="20"/>
  <c r="ZS24" i="20"/>
  <c r="ZQ24" i="20"/>
  <c r="ZO24" i="20"/>
  <c r="ZM24" i="20"/>
  <c r="ZK24" i="20"/>
  <c r="ZC24" i="20"/>
  <c r="ZA24" i="20"/>
  <c r="YZ24" i="20"/>
  <c r="YX24" i="20"/>
  <c r="YV24" i="20"/>
  <c r="YT24" i="20"/>
  <c r="YP24" i="20" s="1"/>
  <c r="YR24" i="20"/>
  <c r="YJ24" i="20"/>
  <c r="YF24" i="20"/>
  <c r="YC24" i="20"/>
  <c r="YA24" i="20"/>
  <c r="XY24" i="20"/>
  <c r="XW24" i="20"/>
  <c r="XU24" i="20"/>
  <c r="XM24" i="20"/>
  <c r="XJ24" i="20"/>
  <c r="XH24" i="20"/>
  <c r="XF24" i="20"/>
  <c r="XD24" i="20"/>
  <c r="XB24" i="20"/>
  <c r="WT24" i="20"/>
  <c r="WP24" i="20"/>
  <c r="WM24" i="20"/>
  <c r="WK24" i="20"/>
  <c r="WI24" i="20"/>
  <c r="WG24" i="20"/>
  <c r="WE24" i="20"/>
  <c r="VW24" i="20"/>
  <c r="VT24" i="20"/>
  <c r="VR24" i="20"/>
  <c r="VP24" i="20"/>
  <c r="VN24" i="20"/>
  <c r="VL24" i="20"/>
  <c r="VD24" i="20"/>
  <c r="UZ24" i="20"/>
  <c r="UW24" i="20"/>
  <c r="UU24" i="20"/>
  <c r="US24" i="20"/>
  <c r="UQ24" i="20"/>
  <c r="UO24" i="20"/>
  <c r="UG24" i="20"/>
  <c r="UD24" i="20"/>
  <c r="UB24" i="20"/>
  <c r="TZ24" i="20"/>
  <c r="TX24" i="20"/>
  <c r="TV24" i="20"/>
  <c r="TN24" i="20"/>
  <c r="TJ24" i="20"/>
  <c r="TG24" i="20"/>
  <c r="TE24" i="20"/>
  <c r="TC24" i="20"/>
  <c r="TA24" i="20"/>
  <c r="SY24" i="20"/>
  <c r="SW24" i="20"/>
  <c r="SV24" i="20" s="1"/>
  <c r="SQ24" i="20"/>
  <c r="SN24" i="20"/>
  <c r="SL24" i="20"/>
  <c r="SJ24" i="20"/>
  <c r="SH24" i="20"/>
  <c r="SF24" i="20"/>
  <c r="RX24" i="20"/>
  <c r="RT24" i="20"/>
  <c r="RQ24" i="20"/>
  <c r="RO24" i="20"/>
  <c r="RM24" i="20"/>
  <c r="RK24" i="20"/>
  <c r="RI24" i="20"/>
  <c r="RA24" i="20"/>
  <c r="QX24" i="20"/>
  <c r="QV24" i="20"/>
  <c r="QT24" i="20"/>
  <c r="QR24" i="20"/>
  <c r="QP24" i="20"/>
  <c r="QH24" i="20"/>
  <c r="QD24" i="20"/>
  <c r="QA24" i="20"/>
  <c r="PY24" i="20"/>
  <c r="PW24" i="20"/>
  <c r="PU24" i="20"/>
  <c r="PS24" i="20"/>
  <c r="PK24" i="20"/>
  <c r="PH24" i="20"/>
  <c r="PF24" i="20"/>
  <c r="PD24" i="20"/>
  <c r="PB24" i="20"/>
  <c r="OZ24" i="20"/>
  <c r="PI24" i="20" s="1"/>
  <c r="OR24" i="20"/>
  <c r="ON24" i="20"/>
  <c r="OK24" i="20"/>
  <c r="OI24" i="20"/>
  <c r="OG24" i="20"/>
  <c r="OE24" i="20"/>
  <c r="OC24" i="20"/>
  <c r="NU24" i="20"/>
  <c r="NR24" i="20"/>
  <c r="NP24" i="20"/>
  <c r="NN24" i="20"/>
  <c r="NL24" i="20"/>
  <c r="NJ24" i="20"/>
  <c r="NB24" i="20"/>
  <c r="MX24" i="20"/>
  <c r="MU24" i="20"/>
  <c r="MS24" i="20"/>
  <c r="MQ24" i="20"/>
  <c r="MO24" i="20"/>
  <c r="MM24" i="20"/>
  <c r="ME24" i="20"/>
  <c r="MB24" i="20"/>
  <c r="LZ24" i="20"/>
  <c r="LX24" i="20"/>
  <c r="LV24" i="20"/>
  <c r="LT24" i="20"/>
  <c r="LL24" i="20"/>
  <c r="LH24" i="20"/>
  <c r="LE24" i="20"/>
  <c r="LC24" i="20"/>
  <c r="LA24" i="20"/>
  <c r="KY24" i="20"/>
  <c r="KW24" i="20"/>
  <c r="KO24" i="20"/>
  <c r="KL24" i="20"/>
  <c r="KJ24" i="20"/>
  <c r="KH24" i="20"/>
  <c r="KF24" i="20"/>
  <c r="KD24" i="20"/>
  <c r="JV24" i="20"/>
  <c r="JR24" i="20"/>
  <c r="JO24" i="20"/>
  <c r="JM24" i="20"/>
  <c r="JK24" i="20"/>
  <c r="JI24" i="20"/>
  <c r="JG24" i="20"/>
  <c r="IY24" i="20"/>
  <c r="IV24" i="20"/>
  <c r="IT24" i="20"/>
  <c r="IR24" i="20"/>
  <c r="IP24" i="20"/>
  <c r="IN24" i="20"/>
  <c r="IF24" i="20"/>
  <c r="IB24" i="20"/>
  <c r="HY24" i="20"/>
  <c r="HW24" i="20"/>
  <c r="HU24" i="20"/>
  <c r="HS24" i="20"/>
  <c r="HQ24" i="20"/>
  <c r="HI24" i="20"/>
  <c r="HF24" i="20"/>
  <c r="HD24" i="20"/>
  <c r="HB24" i="20"/>
  <c r="GZ24" i="20"/>
  <c r="GX24" i="20"/>
  <c r="GP24" i="20"/>
  <c r="GL24" i="20"/>
  <c r="GI24" i="20"/>
  <c r="GG24" i="20"/>
  <c r="GE24" i="20"/>
  <c r="GC24" i="20"/>
  <c r="GA24" i="20"/>
  <c r="FY24" i="20" s="1"/>
  <c r="FX24" i="20" s="1"/>
  <c r="FS24" i="20"/>
  <c r="FP24" i="20"/>
  <c r="FN24" i="20"/>
  <c r="FL24" i="20"/>
  <c r="FJ24" i="20"/>
  <c r="FH24" i="20"/>
  <c r="EZ24" i="20"/>
  <c r="EV24" i="20"/>
  <c r="ES24" i="20"/>
  <c r="EQ24" i="20"/>
  <c r="EO24" i="20"/>
  <c r="EM24" i="20"/>
  <c r="ET24" i="20" s="1"/>
  <c r="EK24" i="20"/>
  <c r="EC24" i="20"/>
  <c r="DZ24" i="20"/>
  <c r="DX24" i="20"/>
  <c r="DV24" i="20"/>
  <c r="DT24" i="20"/>
  <c r="DR24" i="20"/>
  <c r="DJ24" i="20"/>
  <c r="DF24" i="20"/>
  <c r="DC24" i="20"/>
  <c r="DA24" i="20"/>
  <c r="CY24" i="20"/>
  <c r="CS24" i="20" s="1"/>
  <c r="CR24" i="20" s="1"/>
  <c r="CW24" i="20"/>
  <c r="CU24" i="20"/>
  <c r="CM24" i="20"/>
  <c r="CJ24" i="20"/>
  <c r="CH24" i="20"/>
  <c r="CF24" i="20"/>
  <c r="CD24" i="20"/>
  <c r="CB24" i="20"/>
  <c r="BT24" i="20"/>
  <c r="BP24" i="20"/>
  <c r="BM24" i="20"/>
  <c r="BK24" i="20"/>
  <c r="BI24" i="20"/>
  <c r="BG24" i="20"/>
  <c r="BE24" i="20"/>
  <c r="AW24" i="20"/>
  <c r="AT24" i="20"/>
  <c r="AR24" i="20"/>
  <c r="AP24" i="20"/>
  <c r="AN24" i="20"/>
  <c r="AL24" i="20"/>
  <c r="AD24" i="20"/>
  <c r="Z24" i="20"/>
  <c r="W24" i="20"/>
  <c r="U24" i="20"/>
  <c r="S24" i="20"/>
  <c r="Q24" i="20"/>
  <c r="O24" i="20"/>
  <c r="ADY23" i="20"/>
  <c r="ADV23" i="20"/>
  <c r="ADT23" i="20"/>
  <c r="ADR23" i="20"/>
  <c r="ADP23" i="20"/>
  <c r="ADW23" i="20" s="1"/>
  <c r="ADN23" i="20"/>
  <c r="ADF23" i="20"/>
  <c r="ADB23" i="20"/>
  <c r="ACY23" i="20"/>
  <c r="ACW23" i="20"/>
  <c r="ACU23" i="20"/>
  <c r="ACS23" i="20"/>
  <c r="ACQ23" i="20"/>
  <c r="ACI23" i="20"/>
  <c r="ACF23" i="20"/>
  <c r="ACD23" i="20"/>
  <c r="ACB23" i="20"/>
  <c r="ABZ23" i="20"/>
  <c r="ABX23" i="20"/>
  <c r="ABP23" i="20"/>
  <c r="ABL23" i="20"/>
  <c r="ABI23" i="20"/>
  <c r="ABG23" i="20"/>
  <c r="ABE23" i="20"/>
  <c r="ABC23" i="20"/>
  <c r="ABA23" i="20"/>
  <c r="AAS23" i="20"/>
  <c r="AAP23" i="20"/>
  <c r="AAN23" i="20"/>
  <c r="AAL23" i="20"/>
  <c r="AAJ23" i="20"/>
  <c r="AAH23" i="20"/>
  <c r="ZZ23" i="20"/>
  <c r="ZV23" i="20"/>
  <c r="ZS23" i="20"/>
  <c r="ZQ23" i="20"/>
  <c r="ZO23" i="20"/>
  <c r="ZM23" i="20"/>
  <c r="ZK23" i="20"/>
  <c r="ZC23" i="20"/>
  <c r="YZ23" i="20"/>
  <c r="YX23" i="20"/>
  <c r="YV23" i="20"/>
  <c r="YT23" i="20"/>
  <c r="YR23" i="20"/>
  <c r="YJ23" i="20"/>
  <c r="YF23" i="20"/>
  <c r="XS23" i="20" s="1"/>
  <c r="XR23" i="20" s="1"/>
  <c r="YC23" i="20"/>
  <c r="YA23" i="20"/>
  <c r="XY23" i="20"/>
  <c r="XW23" i="20"/>
  <c r="XU23" i="20"/>
  <c r="XM23" i="20"/>
  <c r="XJ23" i="20"/>
  <c r="XH23" i="20"/>
  <c r="XF23" i="20"/>
  <c r="XD23" i="20"/>
  <c r="XB23" i="20"/>
  <c r="WT23" i="20"/>
  <c r="WP23" i="20"/>
  <c r="WM23" i="20"/>
  <c r="WK23" i="20"/>
  <c r="WI23" i="20"/>
  <c r="WG23" i="20"/>
  <c r="WE23" i="20"/>
  <c r="VW23" i="20"/>
  <c r="VT23" i="20"/>
  <c r="VR23" i="20"/>
  <c r="VP23" i="20"/>
  <c r="VN23" i="20"/>
  <c r="VL23" i="20"/>
  <c r="VJ23" i="20" s="1"/>
  <c r="VD23" i="20"/>
  <c r="UZ23" i="20"/>
  <c r="UW23" i="20"/>
  <c r="UU23" i="20"/>
  <c r="US23" i="20"/>
  <c r="UQ23" i="20"/>
  <c r="UO23" i="20"/>
  <c r="UG23" i="20"/>
  <c r="UD23" i="20"/>
  <c r="UB23" i="20"/>
  <c r="TZ23" i="20"/>
  <c r="TX23" i="20"/>
  <c r="TV23" i="20"/>
  <c r="TN23" i="20"/>
  <c r="TJ23" i="20"/>
  <c r="TG23" i="20"/>
  <c r="TE23" i="20"/>
  <c r="TC23" i="20"/>
  <c r="TA23" i="20"/>
  <c r="SY23" i="20"/>
  <c r="SQ23" i="20"/>
  <c r="SN23" i="20"/>
  <c r="SL23" i="20"/>
  <c r="SJ23" i="20"/>
  <c r="SH23" i="20"/>
  <c r="SF23" i="20"/>
  <c r="RX23" i="20"/>
  <c r="RT23" i="20"/>
  <c r="RQ23" i="20"/>
  <c r="RO23" i="20"/>
  <c r="RM23" i="20"/>
  <c r="RK23" i="20"/>
  <c r="RI23" i="20"/>
  <c r="RR23" i="20" s="1"/>
  <c r="RA23" i="20"/>
  <c r="QX23" i="20"/>
  <c r="QV23" i="20"/>
  <c r="QT23" i="20"/>
  <c r="QR23" i="20"/>
  <c r="QP23" i="20"/>
  <c r="QH23" i="20"/>
  <c r="QD23" i="20"/>
  <c r="QA23" i="20"/>
  <c r="PY23" i="20"/>
  <c r="PW23" i="20"/>
  <c r="PU23" i="20"/>
  <c r="PS23" i="20"/>
  <c r="PK23" i="20"/>
  <c r="PH23" i="20"/>
  <c r="PF23" i="20"/>
  <c r="PD23" i="20"/>
  <c r="PB23" i="20"/>
  <c r="OZ23" i="20"/>
  <c r="OR23" i="20"/>
  <c r="ON23" i="20"/>
  <c r="OK23" i="20"/>
  <c r="OI23" i="20"/>
  <c r="OG23" i="20"/>
  <c r="OE23" i="20"/>
  <c r="OC23" i="20"/>
  <c r="NU23" i="20"/>
  <c r="NR23" i="20"/>
  <c r="NP23" i="20"/>
  <c r="NN23" i="20"/>
  <c r="NL23" i="20"/>
  <c r="NJ23" i="20"/>
  <c r="NB23" i="20"/>
  <c r="MX23" i="20"/>
  <c r="MU23" i="20"/>
  <c r="MS23" i="20"/>
  <c r="MQ23" i="20"/>
  <c r="MO23" i="20"/>
  <c r="MM23" i="20"/>
  <c r="ME23" i="20"/>
  <c r="MB23" i="20"/>
  <c r="LZ23" i="20"/>
  <c r="LX23" i="20"/>
  <c r="LV23" i="20"/>
  <c r="LT23" i="20"/>
  <c r="LL23" i="20"/>
  <c r="LH23" i="20"/>
  <c r="LE23" i="20"/>
  <c r="LC23" i="20"/>
  <c r="LA23" i="20"/>
  <c r="KY23" i="20"/>
  <c r="KW23" i="20"/>
  <c r="KO23" i="20"/>
  <c r="KL23" i="20"/>
  <c r="KJ23" i="20"/>
  <c r="KH23" i="20"/>
  <c r="KB23" i="20" s="1"/>
  <c r="KF23" i="20"/>
  <c r="KD23" i="20"/>
  <c r="JV23" i="20"/>
  <c r="JR23" i="20"/>
  <c r="JO23" i="20"/>
  <c r="JM23" i="20"/>
  <c r="JK23" i="20"/>
  <c r="JI23" i="20"/>
  <c r="JG23" i="20"/>
  <c r="IY23" i="20"/>
  <c r="IV23" i="20"/>
  <c r="IT23" i="20"/>
  <c r="IR23" i="20"/>
  <c r="IP23" i="20"/>
  <c r="IN23" i="20"/>
  <c r="IL23" i="20" s="1"/>
  <c r="IF23" i="20"/>
  <c r="IB23" i="20"/>
  <c r="HY23" i="20"/>
  <c r="HW23" i="20"/>
  <c r="HU23" i="20"/>
  <c r="HS23" i="20"/>
  <c r="HQ23" i="20"/>
  <c r="HI23" i="20"/>
  <c r="HF23" i="20"/>
  <c r="HD23" i="20"/>
  <c r="HB23" i="20"/>
  <c r="GZ23" i="20"/>
  <c r="GX23" i="20"/>
  <c r="GP23" i="20"/>
  <c r="GL23" i="20"/>
  <c r="GI23" i="20"/>
  <c r="GG23" i="20"/>
  <c r="GE23" i="20"/>
  <c r="GC23" i="20"/>
  <c r="GA23" i="20"/>
  <c r="FS23" i="20"/>
  <c r="FP23" i="20"/>
  <c r="FN23" i="20"/>
  <c r="FL23" i="20"/>
  <c r="FJ23" i="20"/>
  <c r="FH23" i="20"/>
  <c r="EZ23" i="20"/>
  <c r="EV23" i="20"/>
  <c r="ES23" i="20"/>
  <c r="EQ23" i="20"/>
  <c r="EO23" i="20"/>
  <c r="EM23" i="20"/>
  <c r="EK23" i="20"/>
  <c r="EC23" i="20"/>
  <c r="DZ23" i="20"/>
  <c r="DX23" i="20"/>
  <c r="DV23" i="20"/>
  <c r="DT23" i="20"/>
  <c r="DR23" i="20"/>
  <c r="DJ23" i="20"/>
  <c r="DF23" i="20"/>
  <c r="DC23" i="20"/>
  <c r="DA23" i="20"/>
  <c r="CY23" i="20"/>
  <c r="CW23" i="20"/>
  <c r="CU23" i="20"/>
  <c r="CM23" i="20"/>
  <c r="CJ23" i="20"/>
  <c r="CH23" i="20"/>
  <c r="CF23" i="20"/>
  <c r="CD23" i="20"/>
  <c r="CB23" i="20"/>
  <c r="BT23" i="20"/>
  <c r="BP23" i="20"/>
  <c r="BM23" i="20"/>
  <c r="BK23" i="20"/>
  <c r="BI23" i="20"/>
  <c r="BG23" i="20"/>
  <c r="BE23" i="20"/>
  <c r="AW23" i="20"/>
  <c r="AT23" i="20"/>
  <c r="AR23" i="20"/>
  <c r="AP23" i="20"/>
  <c r="AN23" i="20"/>
  <c r="AL23" i="20"/>
  <c r="AD23" i="20"/>
  <c r="Z23" i="20"/>
  <c r="W23" i="20"/>
  <c r="U23" i="20"/>
  <c r="S23" i="20"/>
  <c r="Q23" i="20"/>
  <c r="O23" i="20"/>
  <c r="ADY22" i="20"/>
  <c r="ADV22" i="20"/>
  <c r="ADT22" i="20"/>
  <c r="ADR22" i="20"/>
  <c r="ADP22" i="20"/>
  <c r="ADN22" i="20"/>
  <c r="ADF22" i="20"/>
  <c r="ADB22" i="20"/>
  <c r="ACY22" i="20"/>
  <c r="ACW22" i="20"/>
  <c r="ACU22" i="20"/>
  <c r="ACS22" i="20"/>
  <c r="ACQ22" i="20"/>
  <c r="ACI22" i="20"/>
  <c r="ACF22" i="20"/>
  <c r="ACD22" i="20"/>
  <c r="ACB22" i="20"/>
  <c r="ABZ22" i="20"/>
  <c r="ABX22" i="20"/>
  <c r="ABP22" i="20"/>
  <c r="ABL22" i="20"/>
  <c r="ABI22" i="20"/>
  <c r="ABG22" i="20"/>
  <c r="ABE22" i="20"/>
  <c r="ABC22" i="20"/>
  <c r="ABA22" i="20"/>
  <c r="AAS22" i="20"/>
  <c r="AAP22" i="20"/>
  <c r="AAN22" i="20"/>
  <c r="AAL22" i="20"/>
  <c r="AAJ22" i="20"/>
  <c r="AAH22" i="20"/>
  <c r="ZZ22" i="20"/>
  <c r="ZV22" i="20"/>
  <c r="ZS22" i="20"/>
  <c r="ZQ22" i="20"/>
  <c r="ZO22" i="20"/>
  <c r="ZM22" i="20"/>
  <c r="ZK22" i="20"/>
  <c r="ZC22" i="20"/>
  <c r="YZ22" i="20"/>
  <c r="YX22" i="20"/>
  <c r="YV22" i="20"/>
  <c r="YT22" i="20"/>
  <c r="YR22" i="20"/>
  <c r="YJ22" i="20"/>
  <c r="YF22" i="20"/>
  <c r="YC22" i="20"/>
  <c r="YA22" i="20"/>
  <c r="XY22" i="20"/>
  <c r="XW22" i="20"/>
  <c r="XU22" i="20"/>
  <c r="XM22" i="20"/>
  <c r="XJ22" i="20"/>
  <c r="XH22" i="20"/>
  <c r="XF22" i="20"/>
  <c r="XD22" i="20"/>
  <c r="XB22" i="20"/>
  <c r="WT22" i="20"/>
  <c r="WP22" i="20"/>
  <c r="WM22" i="20"/>
  <c r="WK22" i="20"/>
  <c r="WI22" i="20"/>
  <c r="WG22" i="20"/>
  <c r="WE22" i="20"/>
  <c r="VW22" i="20"/>
  <c r="VT22" i="20"/>
  <c r="VR22" i="20"/>
  <c r="VP22" i="20"/>
  <c r="VN22" i="20"/>
  <c r="VL22" i="20"/>
  <c r="VD22" i="20"/>
  <c r="UZ22" i="20"/>
  <c r="UW22" i="20"/>
  <c r="UU22" i="20"/>
  <c r="US22" i="20"/>
  <c r="UQ22" i="20"/>
  <c r="UO22" i="20"/>
  <c r="UG22" i="20"/>
  <c r="UD22" i="20"/>
  <c r="UB22" i="20"/>
  <c r="TZ22" i="20"/>
  <c r="TX22" i="20"/>
  <c r="TV22" i="20"/>
  <c r="TN22" i="20"/>
  <c r="TJ22" i="20"/>
  <c r="TG22" i="20"/>
  <c r="TE22" i="20"/>
  <c r="TC22" i="20"/>
  <c r="TA22" i="20"/>
  <c r="SY22" i="20"/>
  <c r="SQ22" i="20"/>
  <c r="SN22" i="20"/>
  <c r="SL22" i="20"/>
  <c r="SJ22" i="20"/>
  <c r="SH22" i="20"/>
  <c r="SD22" i="20" s="1"/>
  <c r="SF22" i="20"/>
  <c r="RX22" i="20"/>
  <c r="RT22" i="20"/>
  <c r="RQ22" i="20"/>
  <c r="RO22" i="20"/>
  <c r="RM22" i="20"/>
  <c r="RK22" i="20"/>
  <c r="RI22" i="20"/>
  <c r="RA22" i="20"/>
  <c r="QX22" i="20"/>
  <c r="QV22" i="20"/>
  <c r="QT22" i="20"/>
  <c r="QR22" i="20"/>
  <c r="QP22" i="20"/>
  <c r="QH22" i="20"/>
  <c r="QD22" i="20"/>
  <c r="QA22" i="20"/>
  <c r="PY22" i="20"/>
  <c r="PW22" i="20"/>
  <c r="PU22" i="20"/>
  <c r="PS22" i="20"/>
  <c r="PK22" i="20"/>
  <c r="PH22" i="20"/>
  <c r="PF22" i="20"/>
  <c r="PD22" i="20"/>
  <c r="PB22" i="20"/>
  <c r="OZ22" i="20"/>
  <c r="OR22" i="20"/>
  <c r="ON22" i="20"/>
  <c r="OK22" i="20"/>
  <c r="OI22" i="20"/>
  <c r="OG22" i="20"/>
  <c r="OE22" i="20"/>
  <c r="OC22" i="20"/>
  <c r="NU22" i="20"/>
  <c r="NR22" i="20"/>
  <c r="NP22" i="20"/>
  <c r="NN22" i="20"/>
  <c r="NL22" i="20"/>
  <c r="NJ22" i="20"/>
  <c r="NB22" i="20"/>
  <c r="MX22" i="20"/>
  <c r="MU22" i="20"/>
  <c r="MS22" i="20"/>
  <c r="MQ22" i="20"/>
  <c r="MO22" i="20"/>
  <c r="MM22" i="20"/>
  <c r="MV22" i="20" s="1"/>
  <c r="ME22" i="20"/>
  <c r="MB22" i="20"/>
  <c r="LZ22" i="20"/>
  <c r="LX22" i="20"/>
  <c r="LV22" i="20"/>
  <c r="LT22" i="20"/>
  <c r="LL22" i="20"/>
  <c r="LH22" i="20"/>
  <c r="KU22" i="20" s="1"/>
  <c r="KT22" i="20" s="1"/>
  <c r="LE22" i="20"/>
  <c r="LC22" i="20"/>
  <c r="LA22" i="20"/>
  <c r="KY22" i="20"/>
  <c r="KW22" i="20"/>
  <c r="KO22" i="20"/>
  <c r="KL22" i="20"/>
  <c r="KJ22" i="20"/>
  <c r="KM22" i="20" s="1"/>
  <c r="KH22" i="20"/>
  <c r="KF22" i="20"/>
  <c r="KD22" i="20"/>
  <c r="JV22" i="20"/>
  <c r="JR22" i="20"/>
  <c r="JO22" i="20"/>
  <c r="JM22" i="20"/>
  <c r="JK22" i="20"/>
  <c r="JI22" i="20"/>
  <c r="JG22" i="20"/>
  <c r="IY22" i="20"/>
  <c r="IV22" i="20"/>
  <c r="IT22" i="20"/>
  <c r="IR22" i="20"/>
  <c r="IP22" i="20"/>
  <c r="IN22" i="20"/>
  <c r="IF22" i="20"/>
  <c r="IB22" i="20"/>
  <c r="HY22" i="20"/>
  <c r="HW22" i="20"/>
  <c r="HU22" i="20"/>
  <c r="HS22" i="20"/>
  <c r="HQ22" i="20"/>
  <c r="HI22" i="20"/>
  <c r="HF22" i="20"/>
  <c r="HD22" i="20"/>
  <c r="HB22" i="20"/>
  <c r="GZ22" i="20"/>
  <c r="GX22" i="20"/>
  <c r="GP22" i="20"/>
  <c r="GL22" i="20"/>
  <c r="GI22" i="20"/>
  <c r="GG22" i="20"/>
  <c r="GE22" i="20"/>
  <c r="GC22" i="20"/>
  <c r="GA22" i="20"/>
  <c r="FS22" i="20"/>
  <c r="FP22" i="20"/>
  <c r="FN22" i="20"/>
  <c r="FL22" i="20"/>
  <c r="FJ22" i="20"/>
  <c r="FH22" i="20"/>
  <c r="EZ22" i="20"/>
  <c r="EV22" i="20"/>
  <c r="ES22" i="20"/>
  <c r="EQ22" i="20"/>
  <c r="EO22" i="20"/>
  <c r="EM22" i="20"/>
  <c r="EK22" i="20"/>
  <c r="EC22" i="20"/>
  <c r="DZ22" i="20"/>
  <c r="DX22" i="20"/>
  <c r="DV22" i="20"/>
  <c r="DT22" i="20"/>
  <c r="DR22" i="20"/>
  <c r="DJ22" i="20"/>
  <c r="DF22" i="20"/>
  <c r="DC22" i="20"/>
  <c r="DA22" i="20"/>
  <c r="CY22" i="20"/>
  <c r="CW22" i="20"/>
  <c r="CU22" i="20"/>
  <c r="CM22" i="20"/>
  <c r="CJ22" i="20"/>
  <c r="CH22" i="20"/>
  <c r="CF22" i="20"/>
  <c r="CD22" i="20"/>
  <c r="CB22" i="20"/>
  <c r="BT22" i="20"/>
  <c r="BP22" i="20"/>
  <c r="BM22" i="20"/>
  <c r="BK22" i="20"/>
  <c r="BI22" i="20"/>
  <c r="BG22" i="20"/>
  <c r="BE22" i="20"/>
  <c r="AW22" i="20"/>
  <c r="AT22" i="20"/>
  <c r="AR22" i="20"/>
  <c r="AP22" i="20"/>
  <c r="AN22" i="20"/>
  <c r="AL22" i="20"/>
  <c r="AD22" i="20"/>
  <c r="Z22" i="20"/>
  <c r="W22" i="20"/>
  <c r="U22" i="20"/>
  <c r="S22" i="20"/>
  <c r="Q22" i="20"/>
  <c r="O22" i="20"/>
  <c r="ADY21" i="20"/>
  <c r="ADV21" i="20"/>
  <c r="ADT21" i="20"/>
  <c r="ADR21" i="20"/>
  <c r="ADP21" i="20"/>
  <c r="ADN21" i="20"/>
  <c r="ADF21" i="20"/>
  <c r="ADB21" i="20"/>
  <c r="ACY21" i="20"/>
  <c r="ACW21" i="20"/>
  <c r="ACU21" i="20"/>
  <c r="ACS21" i="20"/>
  <c r="ACQ21" i="20"/>
  <c r="ACI21" i="20"/>
  <c r="ACF21" i="20"/>
  <c r="ACD21" i="20"/>
  <c r="ACB21" i="20"/>
  <c r="ABZ21" i="20"/>
  <c r="ABX21" i="20"/>
  <c r="ABP21" i="20"/>
  <c r="ABL21" i="20"/>
  <c r="ABI21" i="20"/>
  <c r="ABG21" i="20"/>
  <c r="ABE21" i="20"/>
  <c r="ABC21" i="20"/>
  <c r="ABA21" i="20"/>
  <c r="AAS21" i="20"/>
  <c r="AAP21" i="20"/>
  <c r="AAN21" i="20"/>
  <c r="AAL21" i="20"/>
  <c r="AAJ21" i="20"/>
  <c r="AAH21" i="20"/>
  <c r="ZZ21" i="20"/>
  <c r="ZV21" i="20"/>
  <c r="ZS21" i="20"/>
  <c r="ZQ21" i="20"/>
  <c r="ZO21" i="20"/>
  <c r="ZM21" i="20"/>
  <c r="ZK21" i="20"/>
  <c r="ZC21" i="20"/>
  <c r="YZ21" i="20"/>
  <c r="YX21" i="20"/>
  <c r="YV21" i="20"/>
  <c r="YT21" i="20"/>
  <c r="YR21" i="20"/>
  <c r="YJ21" i="20"/>
  <c r="YF21" i="20"/>
  <c r="YC21" i="20"/>
  <c r="YA21" i="20"/>
  <c r="XY21" i="20"/>
  <c r="XW21" i="20"/>
  <c r="XU21" i="20"/>
  <c r="XM21" i="20"/>
  <c r="XJ21" i="20"/>
  <c r="XH21" i="20"/>
  <c r="XF21" i="20"/>
  <c r="XD21" i="20"/>
  <c r="XB21" i="20"/>
  <c r="WT21" i="20"/>
  <c r="WP21" i="20"/>
  <c r="WM21" i="20"/>
  <c r="WK21" i="20"/>
  <c r="WI21" i="20"/>
  <c r="WG21" i="20"/>
  <c r="WC21" i="20" s="1"/>
  <c r="WB21" i="20" s="1"/>
  <c r="WE21" i="20"/>
  <c r="VW21" i="20"/>
  <c r="VT21" i="20"/>
  <c r="VR21" i="20"/>
  <c r="VP21" i="20"/>
  <c r="VN21" i="20"/>
  <c r="VL21" i="20"/>
  <c r="VD21" i="20"/>
  <c r="UZ21" i="20"/>
  <c r="UW21" i="20"/>
  <c r="UU21" i="20"/>
  <c r="US21" i="20"/>
  <c r="UQ21" i="20"/>
  <c r="UO21" i="20"/>
  <c r="UG21" i="20"/>
  <c r="UD21" i="20"/>
  <c r="UB21" i="20"/>
  <c r="TZ21" i="20"/>
  <c r="TX21" i="20"/>
  <c r="TV21" i="20"/>
  <c r="TN21" i="20"/>
  <c r="TJ21" i="20"/>
  <c r="TG21" i="20"/>
  <c r="TE21" i="20"/>
  <c r="TC21" i="20"/>
  <c r="TA21" i="20"/>
  <c r="SY21" i="20"/>
  <c r="SQ21" i="20"/>
  <c r="SN21" i="20"/>
  <c r="SL21" i="20"/>
  <c r="SJ21" i="20"/>
  <c r="SD21" i="20" s="1"/>
  <c r="SH21" i="20"/>
  <c r="SF21" i="20"/>
  <c r="RX21" i="20"/>
  <c r="RT21" i="20"/>
  <c r="RQ21" i="20"/>
  <c r="RO21" i="20"/>
  <c r="RM21" i="20"/>
  <c r="RK21" i="20"/>
  <c r="RI21" i="20"/>
  <c r="RA21" i="20"/>
  <c r="QX21" i="20"/>
  <c r="QV21" i="20"/>
  <c r="QT21" i="20"/>
  <c r="QR21" i="20"/>
  <c r="QP21" i="20"/>
  <c r="QH21" i="20"/>
  <c r="QD21" i="20"/>
  <c r="QA21" i="20"/>
  <c r="PY21" i="20"/>
  <c r="PW21" i="20"/>
  <c r="PU21" i="20"/>
  <c r="PS21" i="20"/>
  <c r="QB21" i="20" s="1"/>
  <c r="PK21" i="20"/>
  <c r="PH21" i="20"/>
  <c r="PF21" i="20"/>
  <c r="PD21" i="20"/>
  <c r="PB21" i="20"/>
  <c r="OZ21" i="20"/>
  <c r="OR21" i="20"/>
  <c r="ON21" i="20"/>
  <c r="OK21" i="20"/>
  <c r="OI21" i="20"/>
  <c r="OG21" i="20"/>
  <c r="OE21" i="20"/>
  <c r="OC21" i="20"/>
  <c r="NU21" i="20"/>
  <c r="NR21" i="20"/>
  <c r="NP21" i="20"/>
  <c r="NN21" i="20"/>
  <c r="NL21" i="20"/>
  <c r="NJ21" i="20"/>
  <c r="NB21" i="20"/>
  <c r="MX21" i="20"/>
  <c r="MU21" i="20"/>
  <c r="MS21" i="20"/>
  <c r="MQ21" i="20"/>
  <c r="MO21" i="20"/>
  <c r="MM21" i="20"/>
  <c r="ME21" i="20"/>
  <c r="MB21" i="20"/>
  <c r="LZ21" i="20"/>
  <c r="LX21" i="20"/>
  <c r="LV21" i="20"/>
  <c r="LT21" i="20"/>
  <c r="LL21" i="20"/>
  <c r="LH21" i="20"/>
  <c r="LE21" i="20"/>
  <c r="LC21" i="20"/>
  <c r="LA21" i="20"/>
  <c r="KY21" i="20"/>
  <c r="KW21" i="20"/>
  <c r="KO21" i="20"/>
  <c r="KL21" i="20"/>
  <c r="KJ21" i="20"/>
  <c r="KH21" i="20"/>
  <c r="KF21" i="20"/>
  <c r="KD21" i="20"/>
  <c r="JV21" i="20"/>
  <c r="JR21" i="20"/>
  <c r="JO21" i="20"/>
  <c r="JM21" i="20"/>
  <c r="JK21" i="20"/>
  <c r="JI21" i="20"/>
  <c r="JG21" i="20"/>
  <c r="IY21" i="20"/>
  <c r="IV21" i="20"/>
  <c r="IT21" i="20"/>
  <c r="IR21" i="20"/>
  <c r="IP21" i="20"/>
  <c r="IN21" i="20"/>
  <c r="IF21" i="20"/>
  <c r="IB21" i="20"/>
  <c r="HY21" i="20"/>
  <c r="HW21" i="20"/>
  <c r="HU21" i="20"/>
  <c r="HS21" i="20"/>
  <c r="HQ21" i="20"/>
  <c r="HI21" i="20"/>
  <c r="HF21" i="20"/>
  <c r="HD21" i="20"/>
  <c r="HB21" i="20"/>
  <c r="GZ21" i="20"/>
  <c r="GX21" i="20"/>
  <c r="GP21" i="20"/>
  <c r="GL21" i="20"/>
  <c r="GI21" i="20"/>
  <c r="GG21" i="20"/>
  <c r="GE21" i="20"/>
  <c r="GC21" i="20"/>
  <c r="GA21" i="20"/>
  <c r="FS21" i="20"/>
  <c r="FP21" i="20"/>
  <c r="FN21" i="20"/>
  <c r="FL21" i="20"/>
  <c r="FJ21" i="20"/>
  <c r="FH21" i="20"/>
  <c r="EZ21" i="20"/>
  <c r="EV21" i="20"/>
  <c r="ES21" i="20"/>
  <c r="EQ21" i="20"/>
  <c r="EO21" i="20"/>
  <c r="EM21" i="20"/>
  <c r="EK21" i="20"/>
  <c r="EC21" i="20"/>
  <c r="DZ21" i="20"/>
  <c r="DX21" i="20"/>
  <c r="DV21" i="20"/>
  <c r="DT21" i="20"/>
  <c r="EA21" i="20" s="1"/>
  <c r="DR21" i="20"/>
  <c r="DJ21" i="20"/>
  <c r="DF21" i="20"/>
  <c r="DC21" i="20"/>
  <c r="DA21" i="20"/>
  <c r="CY21" i="20"/>
  <c r="CW21" i="20"/>
  <c r="CU21" i="20"/>
  <c r="CM21" i="20"/>
  <c r="CJ21" i="20"/>
  <c r="CH21" i="20"/>
  <c r="CF21" i="20"/>
  <c r="CD21" i="20"/>
  <c r="CB21" i="20"/>
  <c r="BT21" i="20"/>
  <c r="BP21" i="20"/>
  <c r="BM21" i="20"/>
  <c r="BK21" i="20"/>
  <c r="BI21" i="20"/>
  <c r="BG21" i="20"/>
  <c r="BE21" i="20"/>
  <c r="AW21" i="20"/>
  <c r="AFR21" i="20" s="1"/>
  <c r="AT21" i="20"/>
  <c r="AR21" i="20"/>
  <c r="AP21" i="20"/>
  <c r="AN21" i="20"/>
  <c r="AL21" i="20"/>
  <c r="AD21" i="20"/>
  <c r="Z21" i="20"/>
  <c r="W21" i="20"/>
  <c r="U21" i="20"/>
  <c r="S21" i="20"/>
  <c r="Q21" i="20"/>
  <c r="O21" i="20"/>
  <c r="ADY20" i="20"/>
  <c r="ADV20" i="20"/>
  <c r="ADT20" i="20"/>
  <c r="ADR20" i="20"/>
  <c r="ADP20" i="20"/>
  <c r="ADN20" i="20"/>
  <c r="ADF20" i="20"/>
  <c r="ADB20" i="20"/>
  <c r="ACY20" i="20"/>
  <c r="ACW20" i="20"/>
  <c r="ACU20" i="20"/>
  <c r="ACS20" i="20"/>
  <c r="ACQ20" i="20"/>
  <c r="ACZ20" i="20" s="1"/>
  <c r="ACI20" i="20"/>
  <c r="ACF20" i="20"/>
  <c r="ACD20" i="20"/>
  <c r="ACB20" i="20"/>
  <c r="ABZ20" i="20"/>
  <c r="ABX20" i="20"/>
  <c r="ABP20" i="20"/>
  <c r="ABL20" i="20"/>
  <c r="ABI20" i="20"/>
  <c r="ABG20" i="20"/>
  <c r="ABE20" i="20"/>
  <c r="ABC20" i="20"/>
  <c r="ABA20" i="20"/>
  <c r="AAS20" i="20"/>
  <c r="AAP20" i="20"/>
  <c r="AAN20" i="20"/>
  <c r="AAL20" i="20"/>
  <c r="AAJ20" i="20"/>
  <c r="AAH20" i="20"/>
  <c r="ZZ20" i="20"/>
  <c r="ZV20" i="20"/>
  <c r="ZS20" i="20"/>
  <c r="ZQ20" i="20"/>
  <c r="ZO20" i="20"/>
  <c r="ZM20" i="20"/>
  <c r="ZK20" i="20"/>
  <c r="ZC20" i="20"/>
  <c r="YZ20" i="20"/>
  <c r="YX20" i="20"/>
  <c r="YV20" i="20"/>
  <c r="YT20" i="20"/>
  <c r="YR20" i="20"/>
  <c r="YJ20" i="20"/>
  <c r="YF20" i="20"/>
  <c r="YC20" i="20"/>
  <c r="YA20" i="20"/>
  <c r="XY20" i="20"/>
  <c r="XW20" i="20"/>
  <c r="XU20" i="20"/>
  <c r="XM20" i="20"/>
  <c r="XJ20" i="20"/>
  <c r="XH20" i="20"/>
  <c r="XF20" i="20"/>
  <c r="XD20" i="20"/>
  <c r="XB20" i="20"/>
  <c r="WT20" i="20"/>
  <c r="WP20" i="20"/>
  <c r="WM20" i="20"/>
  <c r="WK20" i="20"/>
  <c r="WI20" i="20"/>
  <c r="WG20" i="20"/>
  <c r="WE20" i="20"/>
  <c r="VW20" i="20"/>
  <c r="VT20" i="20"/>
  <c r="VR20" i="20"/>
  <c r="VP20" i="20"/>
  <c r="VN20" i="20"/>
  <c r="VL20" i="20"/>
  <c r="VD20" i="20"/>
  <c r="UZ20" i="20"/>
  <c r="UW20" i="20"/>
  <c r="UU20" i="20"/>
  <c r="US20" i="20"/>
  <c r="UQ20" i="20"/>
  <c r="UO20" i="20"/>
  <c r="UG20" i="20"/>
  <c r="UD20" i="20"/>
  <c r="UB20" i="20"/>
  <c r="TZ20" i="20"/>
  <c r="TX20" i="20"/>
  <c r="TV20" i="20"/>
  <c r="TN20" i="20"/>
  <c r="TJ20" i="20"/>
  <c r="TG20" i="20"/>
  <c r="TE20" i="20"/>
  <c r="TC20" i="20"/>
  <c r="TA20" i="20"/>
  <c r="SY20" i="20"/>
  <c r="SQ20" i="20"/>
  <c r="SN20" i="20"/>
  <c r="SL20" i="20"/>
  <c r="SJ20" i="20"/>
  <c r="SH20" i="20"/>
  <c r="SF20" i="20"/>
  <c r="RX20" i="20"/>
  <c r="RT20" i="20"/>
  <c r="RQ20" i="20"/>
  <c r="RO20" i="20"/>
  <c r="RM20" i="20"/>
  <c r="RK20" i="20"/>
  <c r="RI20" i="20"/>
  <c r="RR20" i="20" s="1"/>
  <c r="RA20" i="20"/>
  <c r="QX20" i="20"/>
  <c r="QV20" i="20"/>
  <c r="QT20" i="20"/>
  <c r="QR20" i="20"/>
  <c r="QP20" i="20"/>
  <c r="QH20" i="20"/>
  <c r="QD20" i="20"/>
  <c r="PQ20" i="20" s="1"/>
  <c r="PP20" i="20" s="1"/>
  <c r="QA20" i="20"/>
  <c r="PY20" i="20"/>
  <c r="PW20" i="20"/>
  <c r="PU20" i="20"/>
  <c r="PS20" i="20"/>
  <c r="PK20" i="20"/>
  <c r="PH20" i="20"/>
  <c r="PF20" i="20"/>
  <c r="PD20" i="20"/>
  <c r="PB20" i="20"/>
  <c r="OZ20" i="20"/>
  <c r="OR20" i="20"/>
  <c r="ON20" i="20"/>
  <c r="OK20" i="20"/>
  <c r="OI20" i="20"/>
  <c r="OG20" i="20"/>
  <c r="OE20" i="20"/>
  <c r="OC20" i="20"/>
  <c r="NU20" i="20"/>
  <c r="NR20" i="20"/>
  <c r="NP20" i="20"/>
  <c r="NN20" i="20"/>
  <c r="NL20" i="20"/>
  <c r="NJ20" i="20"/>
  <c r="NB20" i="20"/>
  <c r="MX20" i="20"/>
  <c r="MU20" i="20"/>
  <c r="MS20" i="20"/>
  <c r="MQ20" i="20"/>
  <c r="MO20" i="20"/>
  <c r="MM20" i="20"/>
  <c r="ME20" i="20"/>
  <c r="MB20" i="20"/>
  <c r="LZ20" i="20"/>
  <c r="LX20" i="20"/>
  <c r="LV20" i="20"/>
  <c r="LT20" i="20"/>
  <c r="LL20" i="20"/>
  <c r="LH20" i="20"/>
  <c r="LE20" i="20"/>
  <c r="LC20" i="20"/>
  <c r="LA20" i="20"/>
  <c r="KY20" i="20"/>
  <c r="KW20" i="20"/>
  <c r="KO20" i="20"/>
  <c r="KL20" i="20"/>
  <c r="KJ20" i="20"/>
  <c r="KH20" i="20"/>
  <c r="KF20" i="20"/>
  <c r="KD20" i="20"/>
  <c r="JV20" i="20"/>
  <c r="JR20" i="20"/>
  <c r="JO20" i="20"/>
  <c r="JM20" i="20"/>
  <c r="JK20" i="20"/>
  <c r="JI20" i="20"/>
  <c r="JG20" i="20"/>
  <c r="IY20" i="20"/>
  <c r="IV20" i="20"/>
  <c r="IT20" i="20"/>
  <c r="IR20" i="20"/>
  <c r="IP20" i="20"/>
  <c r="IN20" i="20"/>
  <c r="IF20" i="20"/>
  <c r="IB20" i="20"/>
  <c r="HY20" i="20"/>
  <c r="HW20" i="20"/>
  <c r="HU20" i="20"/>
  <c r="HS20" i="20"/>
  <c r="HQ20" i="20"/>
  <c r="HI20" i="20"/>
  <c r="HF20" i="20"/>
  <c r="HD20" i="20"/>
  <c r="HB20" i="20"/>
  <c r="GZ20" i="20"/>
  <c r="GX20" i="20"/>
  <c r="GP20" i="20"/>
  <c r="GL20" i="20"/>
  <c r="GI20" i="20"/>
  <c r="GG20" i="20"/>
  <c r="GE20" i="20"/>
  <c r="GC20" i="20"/>
  <c r="GA20" i="20"/>
  <c r="FS20" i="20"/>
  <c r="FP20" i="20"/>
  <c r="FN20" i="20"/>
  <c r="FL20" i="20"/>
  <c r="FJ20" i="20"/>
  <c r="FH20" i="20"/>
  <c r="EZ20" i="20"/>
  <c r="EV20" i="20"/>
  <c r="ES20" i="20"/>
  <c r="EQ20" i="20"/>
  <c r="EO20" i="20"/>
  <c r="EM20" i="20"/>
  <c r="EK20" i="20"/>
  <c r="EC20" i="20"/>
  <c r="DZ20" i="20"/>
  <c r="DX20" i="20"/>
  <c r="DV20" i="20"/>
  <c r="DT20" i="20"/>
  <c r="DR20" i="20"/>
  <c r="DJ20" i="20"/>
  <c r="DF20" i="20"/>
  <c r="DC20" i="20"/>
  <c r="DA20" i="20"/>
  <c r="CY20" i="20"/>
  <c r="CW20" i="20"/>
  <c r="CU20" i="20"/>
  <c r="CM20" i="20"/>
  <c r="CJ20" i="20"/>
  <c r="CH20" i="20"/>
  <c r="CK20" i="20" s="1"/>
  <c r="CF20" i="20"/>
  <c r="CD20" i="20"/>
  <c r="CB20" i="20"/>
  <c r="BT20" i="20"/>
  <c r="BP20" i="20"/>
  <c r="BM20" i="20"/>
  <c r="BK20" i="20"/>
  <c r="BI20" i="20"/>
  <c r="BG20" i="20"/>
  <c r="BE20" i="20"/>
  <c r="AW20" i="20"/>
  <c r="AT20" i="20"/>
  <c r="AR20" i="20"/>
  <c r="AP20" i="20"/>
  <c r="AN20" i="20"/>
  <c r="AL20" i="20"/>
  <c r="AD20" i="20"/>
  <c r="Z20" i="20"/>
  <c r="W20" i="20"/>
  <c r="U20" i="20"/>
  <c r="S20" i="20"/>
  <c r="Q20" i="20"/>
  <c r="O20" i="20"/>
  <c r="M20" i="20"/>
  <c r="ADY19" i="20"/>
  <c r="ADV19" i="20"/>
  <c r="ADT19" i="20"/>
  <c r="ADR19" i="20"/>
  <c r="ADP19" i="20"/>
  <c r="ADN19" i="20"/>
  <c r="ADF19" i="20"/>
  <c r="ADB19" i="20"/>
  <c r="ACY19" i="20"/>
  <c r="ACW19" i="20"/>
  <c r="ACU19" i="20"/>
  <c r="ACS19" i="20"/>
  <c r="ACQ19" i="20"/>
  <c r="ACI19" i="20"/>
  <c r="ACF19" i="20"/>
  <c r="ACD19" i="20"/>
  <c r="ACB19" i="20"/>
  <c r="ABZ19" i="20"/>
  <c r="ABX19" i="20"/>
  <c r="ABP19" i="20"/>
  <c r="ABL19" i="20"/>
  <c r="ABI19" i="20"/>
  <c r="ABG19" i="20"/>
  <c r="ABE19" i="20"/>
  <c r="ABC19" i="20"/>
  <c r="ABA19" i="20"/>
  <c r="AAS19" i="20"/>
  <c r="AAP19" i="20"/>
  <c r="AAN19" i="20"/>
  <c r="AAL19" i="20"/>
  <c r="AAJ19" i="20"/>
  <c r="AAH19" i="20"/>
  <c r="ZZ19" i="20"/>
  <c r="ZV19" i="20"/>
  <c r="ZS19" i="20"/>
  <c r="ZQ19" i="20"/>
  <c r="ZO19" i="20"/>
  <c r="ZM19" i="20"/>
  <c r="ZK19" i="20"/>
  <c r="ZC19" i="20"/>
  <c r="YP19" i="20" s="1"/>
  <c r="YZ19" i="20"/>
  <c r="YX19" i="20"/>
  <c r="YV19" i="20"/>
  <c r="YT19" i="20"/>
  <c r="YR19" i="20"/>
  <c r="YJ19" i="20"/>
  <c r="YF19" i="20"/>
  <c r="YC19" i="20"/>
  <c r="YA19" i="20"/>
  <c r="XY19" i="20"/>
  <c r="XW19" i="20"/>
  <c r="XU19" i="20"/>
  <c r="XM19" i="20"/>
  <c r="XJ19" i="20"/>
  <c r="XH19" i="20"/>
  <c r="XF19" i="20"/>
  <c r="XD19" i="20"/>
  <c r="XB19" i="20"/>
  <c r="WT19" i="20"/>
  <c r="WP19" i="20"/>
  <c r="WM19" i="20"/>
  <c r="WK19" i="20"/>
  <c r="WI19" i="20"/>
  <c r="WG19" i="20"/>
  <c r="WE19" i="20"/>
  <c r="VW19" i="20"/>
  <c r="VT19" i="20"/>
  <c r="VR19" i="20"/>
  <c r="VP19" i="20"/>
  <c r="VN19" i="20"/>
  <c r="VL19" i="20"/>
  <c r="VD19" i="20"/>
  <c r="UZ19" i="20"/>
  <c r="UW19" i="20"/>
  <c r="UU19" i="20"/>
  <c r="US19" i="20"/>
  <c r="UQ19" i="20"/>
  <c r="UO19" i="20"/>
  <c r="UG19" i="20"/>
  <c r="UD19" i="20"/>
  <c r="UB19" i="20"/>
  <c r="TZ19" i="20"/>
  <c r="TX19" i="20"/>
  <c r="TV19" i="20"/>
  <c r="TN19" i="20"/>
  <c r="TJ19" i="20"/>
  <c r="TG19" i="20"/>
  <c r="TE19" i="20"/>
  <c r="TC19" i="20"/>
  <c r="TA19" i="20"/>
  <c r="SY19" i="20"/>
  <c r="SQ19" i="20"/>
  <c r="SN19" i="20"/>
  <c r="SL19" i="20"/>
  <c r="SJ19" i="20"/>
  <c r="SH19" i="20"/>
  <c r="SF19" i="20"/>
  <c r="RX19" i="20"/>
  <c r="RT19" i="20"/>
  <c r="RQ19" i="20"/>
  <c r="RO19" i="20"/>
  <c r="RM19" i="20"/>
  <c r="RK19" i="20"/>
  <c r="RI19" i="20"/>
  <c r="RA19" i="20"/>
  <c r="QX19" i="20"/>
  <c r="QV19" i="20"/>
  <c r="QT19" i="20"/>
  <c r="QR19" i="20"/>
  <c r="QP19" i="20"/>
  <c r="QH19" i="20"/>
  <c r="QD19" i="20"/>
  <c r="QA19" i="20"/>
  <c r="PY19" i="20"/>
  <c r="PW19" i="20"/>
  <c r="PU19" i="20"/>
  <c r="PS19" i="20"/>
  <c r="PK19" i="20"/>
  <c r="PH19" i="20"/>
  <c r="PF19" i="20"/>
  <c r="PD19" i="20"/>
  <c r="PB19" i="20"/>
  <c r="OZ19" i="20"/>
  <c r="OR19" i="20"/>
  <c r="ON19" i="20"/>
  <c r="OK19" i="20"/>
  <c r="OI19" i="20"/>
  <c r="OG19" i="20"/>
  <c r="OE19" i="20"/>
  <c r="OC19" i="20"/>
  <c r="NU19" i="20"/>
  <c r="NR19" i="20"/>
  <c r="NP19" i="20"/>
  <c r="NN19" i="20"/>
  <c r="NL19" i="20"/>
  <c r="NJ19" i="20"/>
  <c r="NB19" i="20"/>
  <c r="MX19" i="20"/>
  <c r="MU19" i="20"/>
  <c r="MS19" i="20"/>
  <c r="MQ19" i="20"/>
  <c r="MO19" i="20"/>
  <c r="MM19" i="20"/>
  <c r="ME19" i="20"/>
  <c r="MB19" i="20"/>
  <c r="LZ19" i="20"/>
  <c r="LX19" i="20"/>
  <c r="LV19" i="20"/>
  <c r="LT19" i="20"/>
  <c r="LL19" i="20"/>
  <c r="LH19" i="20"/>
  <c r="LE19" i="20"/>
  <c r="LC19" i="20"/>
  <c r="LA19" i="20"/>
  <c r="KY19" i="20"/>
  <c r="KW19" i="20"/>
  <c r="KO19" i="20"/>
  <c r="KL19" i="20"/>
  <c r="KJ19" i="20"/>
  <c r="KH19" i="20"/>
  <c r="KF19" i="20"/>
  <c r="KD19" i="20"/>
  <c r="JV19" i="20"/>
  <c r="JR19" i="20"/>
  <c r="JO19" i="20"/>
  <c r="JM19" i="20"/>
  <c r="JK19" i="20"/>
  <c r="JI19" i="20"/>
  <c r="JG19" i="20"/>
  <c r="IY19" i="20"/>
  <c r="IV19" i="20"/>
  <c r="IT19" i="20"/>
  <c r="IR19" i="20"/>
  <c r="IP19" i="20"/>
  <c r="IN19" i="20"/>
  <c r="IF19" i="20"/>
  <c r="IB19" i="20"/>
  <c r="HY19" i="20"/>
  <c r="HW19" i="20"/>
  <c r="HU19" i="20"/>
  <c r="HS19" i="20"/>
  <c r="HQ19" i="20"/>
  <c r="HI19" i="20"/>
  <c r="HF19" i="20"/>
  <c r="HD19" i="20"/>
  <c r="HB19" i="20"/>
  <c r="GZ19" i="20"/>
  <c r="GX19" i="20"/>
  <c r="GP19" i="20"/>
  <c r="GL19" i="20"/>
  <c r="GI19" i="20"/>
  <c r="GG19" i="20"/>
  <c r="GE19" i="20"/>
  <c r="GC19" i="20"/>
  <c r="GA19" i="20"/>
  <c r="FS19" i="20"/>
  <c r="FP19" i="20"/>
  <c r="FN19" i="20"/>
  <c r="FL19" i="20"/>
  <c r="FJ19" i="20"/>
  <c r="FH19" i="20"/>
  <c r="EZ19" i="20"/>
  <c r="EV19" i="20"/>
  <c r="ES19" i="20"/>
  <c r="EQ19" i="20"/>
  <c r="EO19" i="20"/>
  <c r="EM19" i="20"/>
  <c r="EK19" i="20"/>
  <c r="EC19" i="20"/>
  <c r="DZ19" i="20"/>
  <c r="DX19" i="20"/>
  <c r="DV19" i="20"/>
  <c r="DT19" i="20"/>
  <c r="DR19" i="20"/>
  <c r="DJ19" i="20"/>
  <c r="DF19" i="20"/>
  <c r="DC19" i="20"/>
  <c r="DA19" i="20"/>
  <c r="CY19" i="20"/>
  <c r="CW19" i="20"/>
  <c r="CU19" i="20"/>
  <c r="CM19" i="20"/>
  <c r="CJ19" i="20"/>
  <c r="CH19" i="20"/>
  <c r="CF19" i="20"/>
  <c r="CD19" i="20"/>
  <c r="CB19" i="20"/>
  <c r="BT19" i="20"/>
  <c r="BP19" i="20"/>
  <c r="BM19" i="20"/>
  <c r="BK19" i="20"/>
  <c r="BI19" i="20"/>
  <c r="BG19" i="20"/>
  <c r="BE19" i="20"/>
  <c r="AW19" i="20"/>
  <c r="AT19" i="20"/>
  <c r="AR19" i="20"/>
  <c r="AP19" i="20"/>
  <c r="AN19" i="20"/>
  <c r="AL19" i="20"/>
  <c r="AD19" i="20"/>
  <c r="Z19" i="20"/>
  <c r="W19" i="20"/>
  <c r="U19" i="20"/>
  <c r="S19" i="20"/>
  <c r="Q19" i="20"/>
  <c r="O19" i="20"/>
  <c r="X19" i="20" s="1"/>
  <c r="ADY18" i="20"/>
  <c r="ADV18" i="20"/>
  <c r="ADT18" i="20"/>
  <c r="ADR18" i="20"/>
  <c r="ADP18" i="20"/>
  <c r="ADN18" i="20"/>
  <c r="ADF18" i="20"/>
  <c r="ADB18" i="20"/>
  <c r="ACY18" i="20"/>
  <c r="ACW18" i="20"/>
  <c r="ACU18" i="20"/>
  <c r="ACS18" i="20"/>
  <c r="ACQ18" i="20"/>
  <c r="ACI18" i="20"/>
  <c r="ACF18" i="20"/>
  <c r="ACD18" i="20"/>
  <c r="ACB18" i="20"/>
  <c r="ABZ18" i="20"/>
  <c r="ABX18" i="20"/>
  <c r="ABP18" i="20"/>
  <c r="ABL18" i="20"/>
  <c r="ABI18" i="20"/>
  <c r="ABG18" i="20"/>
  <c r="ABE18" i="20"/>
  <c r="ABC18" i="20"/>
  <c r="ABA18" i="20"/>
  <c r="AAS18" i="20"/>
  <c r="AAP18" i="20"/>
  <c r="AAN18" i="20"/>
  <c r="AAL18" i="20"/>
  <c r="AAJ18" i="20"/>
  <c r="AAH18" i="20"/>
  <c r="ZZ18" i="20"/>
  <c r="ZV18" i="20"/>
  <c r="ZS18" i="20"/>
  <c r="ZQ18" i="20"/>
  <c r="ZO18" i="20"/>
  <c r="ZM18" i="20"/>
  <c r="ZK18" i="20"/>
  <c r="ZC18" i="20"/>
  <c r="YP18" i="20" s="1"/>
  <c r="YZ18" i="20"/>
  <c r="YX18" i="20"/>
  <c r="YV18" i="20"/>
  <c r="YT18" i="20"/>
  <c r="YR18" i="20"/>
  <c r="ZA18" i="20" s="1"/>
  <c r="YJ18" i="20"/>
  <c r="YF18" i="20"/>
  <c r="YC18" i="20"/>
  <c r="YA18" i="20"/>
  <c r="XY18" i="20"/>
  <c r="XW18" i="20"/>
  <c r="XU18" i="20"/>
  <c r="XM18" i="20"/>
  <c r="XJ18" i="20"/>
  <c r="XH18" i="20"/>
  <c r="XF18" i="20"/>
  <c r="XD18" i="20"/>
  <c r="XB18" i="20"/>
  <c r="WT18" i="20"/>
  <c r="WP18" i="20"/>
  <c r="WM18" i="20"/>
  <c r="WK18" i="20"/>
  <c r="WI18" i="20"/>
  <c r="WG18" i="20"/>
  <c r="WE18" i="20"/>
  <c r="VW18" i="20"/>
  <c r="VT18" i="20"/>
  <c r="VR18" i="20"/>
  <c r="VP18" i="20"/>
  <c r="VN18" i="20"/>
  <c r="VL18" i="20"/>
  <c r="VD18" i="20"/>
  <c r="UZ18" i="20"/>
  <c r="UW18" i="20"/>
  <c r="UU18" i="20"/>
  <c r="US18" i="20"/>
  <c r="UQ18" i="20"/>
  <c r="UO18" i="20"/>
  <c r="UG18" i="20"/>
  <c r="UD18" i="20"/>
  <c r="UB18" i="20"/>
  <c r="TZ18" i="20"/>
  <c r="TX18" i="20"/>
  <c r="TV18" i="20"/>
  <c r="TN18" i="20"/>
  <c r="TJ18" i="20"/>
  <c r="TG18" i="20"/>
  <c r="TE18" i="20"/>
  <c r="TC18" i="20"/>
  <c r="TA18" i="20"/>
  <c r="SY18" i="20"/>
  <c r="SQ18" i="20"/>
  <c r="SN18" i="20"/>
  <c r="SL18" i="20"/>
  <c r="SJ18" i="20"/>
  <c r="SO18" i="20" s="1"/>
  <c r="SH18" i="20"/>
  <c r="SF18" i="20"/>
  <c r="RX18" i="20"/>
  <c r="RT18" i="20"/>
  <c r="RQ18" i="20"/>
  <c r="RO18" i="20"/>
  <c r="RM18" i="20"/>
  <c r="RK18" i="20"/>
  <c r="RI18" i="20"/>
  <c r="RA18" i="20"/>
  <c r="QX18" i="20"/>
  <c r="QV18" i="20"/>
  <c r="QT18" i="20"/>
  <c r="QR18" i="20"/>
  <c r="QP18" i="20"/>
  <c r="QH18" i="20"/>
  <c r="QD18" i="20"/>
  <c r="QA18" i="20"/>
  <c r="PY18" i="20"/>
  <c r="PW18" i="20"/>
  <c r="PU18" i="20"/>
  <c r="PS18" i="20"/>
  <c r="PK18" i="20"/>
  <c r="PH18" i="20"/>
  <c r="PF18" i="20"/>
  <c r="PD18" i="20"/>
  <c r="PB18" i="20"/>
  <c r="OZ18" i="20"/>
  <c r="OR18" i="20"/>
  <c r="ON18" i="20"/>
  <c r="OK18" i="20"/>
  <c r="OI18" i="20"/>
  <c r="OG18" i="20"/>
  <c r="OE18" i="20"/>
  <c r="OC18" i="20"/>
  <c r="NU18" i="20"/>
  <c r="NR18" i="20"/>
  <c r="NP18" i="20"/>
  <c r="NN18" i="20"/>
  <c r="NL18" i="20"/>
  <c r="NJ18" i="20"/>
  <c r="NB18" i="20"/>
  <c r="MX18" i="20"/>
  <c r="MU18" i="20"/>
  <c r="MS18" i="20"/>
  <c r="MQ18" i="20"/>
  <c r="MO18" i="20"/>
  <c r="MV18" i="20" s="1"/>
  <c r="MM18" i="20"/>
  <c r="ME18" i="20"/>
  <c r="MB18" i="20"/>
  <c r="LZ18" i="20"/>
  <c r="LX18" i="20"/>
  <c r="LV18" i="20"/>
  <c r="LT18" i="20"/>
  <c r="MC18" i="20" s="1"/>
  <c r="LL18" i="20"/>
  <c r="LH18" i="20"/>
  <c r="LE18" i="20"/>
  <c r="LC18" i="20"/>
  <c r="LA18" i="20"/>
  <c r="KY18" i="20"/>
  <c r="KW18" i="20"/>
  <c r="KO18" i="20"/>
  <c r="KL18" i="20"/>
  <c r="KJ18" i="20"/>
  <c r="KH18" i="20"/>
  <c r="KF18" i="20"/>
  <c r="KD18" i="20"/>
  <c r="JV18" i="20"/>
  <c r="JR18" i="20"/>
  <c r="JO18" i="20"/>
  <c r="JM18" i="20"/>
  <c r="JK18" i="20"/>
  <c r="JI18" i="20"/>
  <c r="JG18" i="20"/>
  <c r="IY18" i="20"/>
  <c r="IV18" i="20"/>
  <c r="IT18" i="20"/>
  <c r="IR18" i="20"/>
  <c r="IP18" i="20"/>
  <c r="IN18" i="20"/>
  <c r="IF18" i="20"/>
  <c r="IB18" i="20"/>
  <c r="HY18" i="20"/>
  <c r="HW18" i="20"/>
  <c r="HU18" i="20"/>
  <c r="HS18" i="20"/>
  <c r="HQ18" i="20"/>
  <c r="HI18" i="20"/>
  <c r="HF18" i="20"/>
  <c r="HD18" i="20"/>
  <c r="HB18" i="20"/>
  <c r="GZ18" i="20"/>
  <c r="GX18" i="20"/>
  <c r="HG18" i="20" s="1"/>
  <c r="GP18" i="20"/>
  <c r="GL18" i="20"/>
  <c r="FY18" i="20" s="1"/>
  <c r="FX18" i="20" s="1"/>
  <c r="GI18" i="20"/>
  <c r="GG18" i="20"/>
  <c r="GE18" i="20"/>
  <c r="GC18" i="20"/>
  <c r="GA18" i="20"/>
  <c r="GJ18" i="20" s="1"/>
  <c r="FS18" i="20"/>
  <c r="FP18" i="20"/>
  <c r="FN18" i="20"/>
  <c r="FQ18" i="20" s="1"/>
  <c r="FL18" i="20"/>
  <c r="FJ18" i="20"/>
  <c r="FH18" i="20"/>
  <c r="EZ18" i="20"/>
  <c r="EV18" i="20"/>
  <c r="ES18" i="20"/>
  <c r="EQ18" i="20"/>
  <c r="EO18" i="20"/>
  <c r="EM18" i="20"/>
  <c r="EK18" i="20"/>
  <c r="EC18" i="20"/>
  <c r="DZ18" i="20"/>
  <c r="DX18" i="20"/>
  <c r="DV18" i="20"/>
  <c r="DT18" i="20"/>
  <c r="DR18" i="20"/>
  <c r="DP18" i="20" s="1"/>
  <c r="DJ18" i="20"/>
  <c r="DF18" i="20"/>
  <c r="DC18" i="20"/>
  <c r="DA18" i="20"/>
  <c r="CY18" i="20"/>
  <c r="CW18" i="20"/>
  <c r="CU18" i="20"/>
  <c r="CM18" i="20"/>
  <c r="CJ18" i="20"/>
  <c r="CH18" i="20"/>
  <c r="CF18" i="20"/>
  <c r="CD18" i="20"/>
  <c r="CB18" i="20"/>
  <c r="BT18" i="20"/>
  <c r="BP18" i="20"/>
  <c r="BM18" i="20"/>
  <c r="BK18" i="20"/>
  <c r="BI18" i="20"/>
  <c r="BG18" i="20"/>
  <c r="BE18" i="20"/>
  <c r="BN18" i="20" s="1"/>
  <c r="AW18" i="20"/>
  <c r="AT18" i="20"/>
  <c r="AR18" i="20"/>
  <c r="AP18" i="20"/>
  <c r="AN18" i="20"/>
  <c r="AL18" i="20"/>
  <c r="AD18" i="20"/>
  <c r="Z18" i="20"/>
  <c r="W18" i="20"/>
  <c r="U18" i="20"/>
  <c r="S18" i="20"/>
  <c r="Q18" i="20"/>
  <c r="O18" i="20"/>
  <c r="ADY17" i="20"/>
  <c r="ADV17" i="20"/>
  <c r="ADT17" i="20"/>
  <c r="ADR17" i="20"/>
  <c r="ADP17" i="20"/>
  <c r="ADN17" i="20"/>
  <c r="ADW17" i="20" s="1"/>
  <c r="ADF17" i="20"/>
  <c r="ADB17" i="20"/>
  <c r="ACY17" i="20"/>
  <c r="ACW17" i="20"/>
  <c r="ACU17" i="20"/>
  <c r="ACS17" i="20"/>
  <c r="ACQ17" i="20"/>
  <c r="ACI17" i="20"/>
  <c r="ACF17" i="20"/>
  <c r="ACD17" i="20"/>
  <c r="ACB17" i="20"/>
  <c r="ABZ17" i="20"/>
  <c r="ABX17" i="20"/>
  <c r="ABP17" i="20"/>
  <c r="ABL17" i="20"/>
  <c r="ABI17" i="20"/>
  <c r="ABG17" i="20"/>
  <c r="ABE17" i="20"/>
  <c r="ABC17" i="20"/>
  <c r="ABA17" i="20"/>
  <c r="AAS17" i="20"/>
  <c r="AAP17" i="20"/>
  <c r="AAN17" i="20"/>
  <c r="AAL17" i="20"/>
  <c r="AAJ17" i="20"/>
  <c r="AAH17" i="20"/>
  <c r="ZZ17" i="20"/>
  <c r="ZV17" i="20"/>
  <c r="ZS17" i="20"/>
  <c r="ZQ17" i="20"/>
  <c r="ZO17" i="20"/>
  <c r="ZM17" i="20"/>
  <c r="ZK17" i="20"/>
  <c r="ZC17" i="20"/>
  <c r="YZ17" i="20"/>
  <c r="YX17" i="20"/>
  <c r="YV17" i="20"/>
  <c r="YT17" i="20"/>
  <c r="YR17" i="20"/>
  <c r="ZA17" i="20" s="1"/>
  <c r="YP17" i="20"/>
  <c r="YJ17" i="20"/>
  <c r="YF17" i="20"/>
  <c r="YC17" i="20"/>
  <c r="YA17" i="20"/>
  <c r="XY17" i="20"/>
  <c r="XW17" i="20"/>
  <c r="XU17" i="20"/>
  <c r="XS17" i="20"/>
  <c r="XR17" i="20" s="1"/>
  <c r="XM17" i="20"/>
  <c r="XJ17" i="20"/>
  <c r="XH17" i="20"/>
  <c r="XF17" i="20"/>
  <c r="XD17" i="20"/>
  <c r="XB17" i="20"/>
  <c r="WT17" i="20"/>
  <c r="WP17" i="20"/>
  <c r="WM17" i="20"/>
  <c r="WK17" i="20"/>
  <c r="WI17" i="20"/>
  <c r="WG17" i="20"/>
  <c r="WE17" i="20"/>
  <c r="VW17" i="20"/>
  <c r="VT17" i="20"/>
  <c r="VR17" i="20"/>
  <c r="VP17" i="20"/>
  <c r="VN17" i="20"/>
  <c r="VL17" i="20"/>
  <c r="VD17" i="20"/>
  <c r="UZ17" i="20"/>
  <c r="UW17" i="20"/>
  <c r="UU17" i="20"/>
  <c r="US17" i="20"/>
  <c r="UQ17" i="20"/>
  <c r="UO17" i="20"/>
  <c r="UG17" i="20"/>
  <c r="UD17" i="20"/>
  <c r="UB17" i="20"/>
  <c r="TZ17" i="20"/>
  <c r="TX17" i="20"/>
  <c r="TV17" i="20"/>
  <c r="TT17" i="20" s="1"/>
  <c r="TN17" i="20"/>
  <c r="TJ17" i="20"/>
  <c r="TG17" i="20"/>
  <c r="TE17" i="20"/>
  <c r="TC17" i="20"/>
  <c r="TA17" i="20"/>
  <c r="SY17" i="20"/>
  <c r="SW17" i="20" s="1"/>
  <c r="SV17" i="20" s="1"/>
  <c r="SQ17" i="20"/>
  <c r="SN17" i="20"/>
  <c r="SL17" i="20"/>
  <c r="SJ17" i="20"/>
  <c r="SH17" i="20"/>
  <c r="SF17" i="20"/>
  <c r="RX17" i="20"/>
  <c r="RT17" i="20"/>
  <c r="RQ17" i="20"/>
  <c r="RO17" i="20"/>
  <c r="RM17" i="20"/>
  <c r="RK17" i="20"/>
  <c r="RI17" i="20"/>
  <c r="RA17" i="20"/>
  <c r="QX17" i="20"/>
  <c r="QV17" i="20"/>
  <c r="QT17" i="20"/>
  <c r="QR17" i="20"/>
  <c r="QP17" i="20"/>
  <c r="QH17" i="20"/>
  <c r="QD17" i="20"/>
  <c r="QA17" i="20"/>
  <c r="PY17" i="20"/>
  <c r="PW17" i="20"/>
  <c r="PU17" i="20"/>
  <c r="PS17" i="20"/>
  <c r="PK17" i="20"/>
  <c r="PH17" i="20"/>
  <c r="PF17" i="20"/>
  <c r="PD17" i="20"/>
  <c r="PB17" i="20"/>
  <c r="OZ17" i="20"/>
  <c r="OR17" i="20"/>
  <c r="ON17" i="20"/>
  <c r="OK17" i="20"/>
  <c r="OI17" i="20"/>
  <c r="OG17" i="20"/>
  <c r="OE17" i="20"/>
  <c r="OC17" i="20"/>
  <c r="OA17" i="20" s="1"/>
  <c r="NZ17" i="20" s="1"/>
  <c r="NU17" i="20"/>
  <c r="NR17" i="20"/>
  <c r="NP17" i="20"/>
  <c r="NN17" i="20"/>
  <c r="NL17" i="20"/>
  <c r="NJ17" i="20"/>
  <c r="NB17" i="20"/>
  <c r="MX17" i="20"/>
  <c r="MU17" i="20"/>
  <c r="MS17" i="20"/>
  <c r="MQ17" i="20"/>
  <c r="MO17" i="20"/>
  <c r="MM17" i="20"/>
  <c r="ME17" i="20"/>
  <c r="MB17" i="20"/>
  <c r="LZ17" i="20"/>
  <c r="LX17" i="20"/>
  <c r="LV17" i="20"/>
  <c r="LT17" i="20"/>
  <c r="LL17" i="20"/>
  <c r="LH17" i="20"/>
  <c r="LE17" i="20"/>
  <c r="LC17" i="20"/>
  <c r="LA17" i="20"/>
  <c r="KY17" i="20"/>
  <c r="KW17" i="20"/>
  <c r="KO17" i="20"/>
  <c r="KL17" i="20"/>
  <c r="KJ17" i="20"/>
  <c r="KH17" i="20"/>
  <c r="KF17" i="20"/>
  <c r="KD17" i="20"/>
  <c r="JV17" i="20"/>
  <c r="JR17" i="20"/>
  <c r="JO17" i="20"/>
  <c r="JM17" i="20"/>
  <c r="JK17" i="20"/>
  <c r="JI17" i="20"/>
  <c r="JG17" i="20"/>
  <c r="IY17" i="20"/>
  <c r="IV17" i="20"/>
  <c r="IT17" i="20"/>
  <c r="IR17" i="20"/>
  <c r="IP17" i="20"/>
  <c r="IN17" i="20"/>
  <c r="IF17" i="20"/>
  <c r="IB17" i="20"/>
  <c r="HY17" i="20"/>
  <c r="HW17" i="20"/>
  <c r="HZ17" i="20" s="1"/>
  <c r="HU17" i="20"/>
  <c r="HS17" i="20"/>
  <c r="HQ17" i="20"/>
  <c r="HO17" i="20" s="1"/>
  <c r="HN17" i="20" s="1"/>
  <c r="HI17" i="20"/>
  <c r="HF17" i="20"/>
  <c r="HD17" i="20"/>
  <c r="HB17" i="20"/>
  <c r="GZ17" i="20"/>
  <c r="GX17" i="20"/>
  <c r="GP17" i="20"/>
  <c r="GL17" i="20"/>
  <c r="GI17" i="20"/>
  <c r="GG17" i="20"/>
  <c r="GE17" i="20"/>
  <c r="GC17" i="20"/>
  <c r="GA17" i="20"/>
  <c r="FS17" i="20"/>
  <c r="FP17" i="20"/>
  <c r="FN17" i="20"/>
  <c r="FL17" i="20"/>
  <c r="FJ17" i="20"/>
  <c r="FH17" i="20"/>
  <c r="EZ17" i="20"/>
  <c r="EV17" i="20"/>
  <c r="ES17" i="20"/>
  <c r="EQ17" i="20"/>
  <c r="EO17" i="20"/>
  <c r="EM17" i="20"/>
  <c r="EK17" i="20"/>
  <c r="EC17" i="20"/>
  <c r="DZ17" i="20"/>
  <c r="DX17" i="20"/>
  <c r="DV17" i="20"/>
  <c r="DT17" i="20"/>
  <c r="DR17" i="20"/>
  <c r="DJ17" i="20"/>
  <c r="DF17" i="20"/>
  <c r="DC17" i="20"/>
  <c r="DA17" i="20"/>
  <c r="CY17" i="20"/>
  <c r="CW17" i="20"/>
  <c r="CU17" i="20"/>
  <c r="CM17" i="20"/>
  <c r="CJ17" i="20"/>
  <c r="CH17" i="20"/>
  <c r="CF17" i="20"/>
  <c r="CD17" i="20"/>
  <c r="CB17" i="20"/>
  <c r="BT17" i="20"/>
  <c r="BP17" i="20"/>
  <c r="BM17" i="20"/>
  <c r="BK17" i="20"/>
  <c r="BI17" i="20"/>
  <c r="BG17" i="20"/>
  <c r="BE17" i="20"/>
  <c r="BN17" i="20" s="1"/>
  <c r="AW17" i="20"/>
  <c r="AT17" i="20"/>
  <c r="AR17" i="20"/>
  <c r="AP17" i="20"/>
  <c r="AN17" i="20"/>
  <c r="AL17" i="20"/>
  <c r="AU17" i="20" s="1"/>
  <c r="AD17" i="20"/>
  <c r="Z17" i="20"/>
  <c r="W17" i="20"/>
  <c r="U17" i="20"/>
  <c r="S17" i="20"/>
  <c r="Q17" i="20"/>
  <c r="O17" i="20"/>
  <c r="ADY16" i="20"/>
  <c r="ADV16" i="20"/>
  <c r="ADT16" i="20"/>
  <c r="ADR16" i="20"/>
  <c r="ADP16" i="20"/>
  <c r="ADN16" i="20"/>
  <c r="ADF16" i="20"/>
  <c r="ADB16" i="20"/>
  <c r="ACY16" i="20"/>
  <c r="ACW16" i="20"/>
  <c r="ACU16" i="20"/>
  <c r="ACS16" i="20"/>
  <c r="ACQ16" i="20"/>
  <c r="ACO16" i="20" s="1"/>
  <c r="ACN16" i="20" s="1"/>
  <c r="ACI16" i="20"/>
  <c r="ACF16" i="20"/>
  <c r="ACD16" i="20"/>
  <c r="ACB16" i="20"/>
  <c r="ABZ16" i="20"/>
  <c r="ABX16" i="20"/>
  <c r="ABP16" i="20"/>
  <c r="ABL16" i="20"/>
  <c r="ABI16" i="20"/>
  <c r="ABG16" i="20"/>
  <c r="ABE16" i="20"/>
  <c r="ABC16" i="20"/>
  <c r="ABA16" i="20"/>
  <c r="AAS16" i="20"/>
  <c r="AAP16" i="20"/>
  <c r="AAN16" i="20"/>
  <c r="AAL16" i="20"/>
  <c r="AAJ16" i="20"/>
  <c r="AAH16" i="20"/>
  <c r="ZZ16" i="20"/>
  <c r="ZV16" i="20"/>
  <c r="ZS16" i="20"/>
  <c r="ZQ16" i="20"/>
  <c r="ZO16" i="20"/>
  <c r="ZM16" i="20"/>
  <c r="ZK16" i="20"/>
  <c r="ZC16" i="20"/>
  <c r="YZ16" i="20"/>
  <c r="YX16" i="20"/>
  <c r="YV16" i="20"/>
  <c r="YT16" i="20"/>
  <c r="YR16" i="20"/>
  <c r="YJ16" i="20"/>
  <c r="YF16" i="20"/>
  <c r="YC16" i="20"/>
  <c r="YA16" i="20"/>
  <c r="XY16" i="20"/>
  <c r="XW16" i="20"/>
  <c r="XU16" i="20"/>
  <c r="XM16" i="20"/>
  <c r="XJ16" i="20"/>
  <c r="XH16" i="20"/>
  <c r="XF16" i="20"/>
  <c r="XD16" i="20"/>
  <c r="XB16" i="20"/>
  <c r="WT16" i="20"/>
  <c r="WP16" i="20"/>
  <c r="WM16" i="20"/>
  <c r="WK16" i="20"/>
  <c r="WI16" i="20"/>
  <c r="WG16" i="20"/>
  <c r="WE16" i="20"/>
  <c r="VW16" i="20"/>
  <c r="VT16" i="20"/>
  <c r="VR16" i="20"/>
  <c r="VJ16" i="20" s="1"/>
  <c r="VP16" i="20"/>
  <c r="VN16" i="20"/>
  <c r="VL16" i="20"/>
  <c r="VD16" i="20"/>
  <c r="UZ16" i="20"/>
  <c r="UW16" i="20"/>
  <c r="UU16" i="20"/>
  <c r="US16" i="20"/>
  <c r="UQ16" i="20"/>
  <c r="UO16" i="20"/>
  <c r="UG16" i="20"/>
  <c r="UD16" i="20"/>
  <c r="UB16" i="20"/>
  <c r="TZ16" i="20"/>
  <c r="TX16" i="20"/>
  <c r="TV16" i="20"/>
  <c r="TN16" i="20"/>
  <c r="TJ16" i="20"/>
  <c r="TG16" i="20"/>
  <c r="TE16" i="20"/>
  <c r="TC16" i="20"/>
  <c r="TA16" i="20"/>
  <c r="SY16" i="20"/>
  <c r="SQ16" i="20"/>
  <c r="SN16" i="20"/>
  <c r="SL16" i="20"/>
  <c r="SJ16" i="20"/>
  <c r="SH16" i="20"/>
  <c r="SF16" i="20"/>
  <c r="RX16" i="20"/>
  <c r="RT16" i="20"/>
  <c r="RQ16" i="20"/>
  <c r="RO16" i="20"/>
  <c r="RM16" i="20"/>
  <c r="RK16" i="20"/>
  <c r="RI16" i="20"/>
  <c r="RR16" i="20" s="1"/>
  <c r="RA16" i="20"/>
  <c r="QX16" i="20"/>
  <c r="QV16" i="20"/>
  <c r="QT16" i="20"/>
  <c r="QR16" i="20"/>
  <c r="QP16" i="20"/>
  <c r="QH16" i="20"/>
  <c r="QD16" i="20"/>
  <c r="QA16" i="20"/>
  <c r="PY16" i="20"/>
  <c r="PW16" i="20"/>
  <c r="PU16" i="20"/>
  <c r="PS16" i="20"/>
  <c r="PK16" i="20"/>
  <c r="PH16" i="20"/>
  <c r="PF16" i="20"/>
  <c r="PD16" i="20"/>
  <c r="PB16" i="20"/>
  <c r="OZ16" i="20"/>
  <c r="OR16" i="20"/>
  <c r="ON16" i="20"/>
  <c r="OK16" i="20"/>
  <c r="OI16" i="20"/>
  <c r="OG16" i="20"/>
  <c r="OE16" i="20"/>
  <c r="OC16" i="20"/>
  <c r="NU16" i="20"/>
  <c r="NR16" i="20"/>
  <c r="NP16" i="20"/>
  <c r="NN16" i="20"/>
  <c r="NL16" i="20"/>
  <c r="NJ16" i="20"/>
  <c r="NB16" i="20"/>
  <c r="MX16" i="20"/>
  <c r="MU16" i="20"/>
  <c r="MS16" i="20"/>
  <c r="MQ16" i="20"/>
  <c r="MK16" i="20" s="1"/>
  <c r="MJ16" i="20" s="1"/>
  <c r="MO16" i="20"/>
  <c r="MM16" i="20"/>
  <c r="ME16" i="20"/>
  <c r="MB16" i="20"/>
  <c r="LZ16" i="20"/>
  <c r="LX16" i="20"/>
  <c r="LV16" i="20"/>
  <c r="LT16" i="20"/>
  <c r="LL16" i="20"/>
  <c r="LH16" i="20"/>
  <c r="LE16" i="20"/>
  <c r="LC16" i="20"/>
  <c r="LA16" i="20"/>
  <c r="KY16" i="20"/>
  <c r="KW16" i="20"/>
  <c r="KO16" i="20"/>
  <c r="KL16" i="20"/>
  <c r="KJ16" i="20"/>
  <c r="KH16" i="20"/>
  <c r="KF16" i="20"/>
  <c r="KD16" i="20"/>
  <c r="JV16" i="20"/>
  <c r="JR16" i="20"/>
  <c r="JO16" i="20"/>
  <c r="JM16" i="20"/>
  <c r="JK16" i="20"/>
  <c r="JI16" i="20"/>
  <c r="JG16" i="20"/>
  <c r="IY16" i="20"/>
  <c r="IV16" i="20"/>
  <c r="IT16" i="20"/>
  <c r="IR16" i="20"/>
  <c r="IP16" i="20"/>
  <c r="IN16" i="20"/>
  <c r="IF16" i="20"/>
  <c r="IB16" i="20"/>
  <c r="HY16" i="20"/>
  <c r="HW16" i="20"/>
  <c r="HU16" i="20"/>
  <c r="HS16" i="20"/>
  <c r="HQ16" i="20"/>
  <c r="HI16" i="20"/>
  <c r="HF16" i="20"/>
  <c r="HD16" i="20"/>
  <c r="HB16" i="20"/>
  <c r="GZ16" i="20"/>
  <c r="GX16" i="20"/>
  <c r="GP16" i="20"/>
  <c r="GL16" i="20"/>
  <c r="GI16" i="20"/>
  <c r="GG16" i="20"/>
  <c r="GE16" i="20"/>
  <c r="GC16" i="20"/>
  <c r="GA16" i="20"/>
  <c r="FY16" i="20" s="1"/>
  <c r="FX16" i="20" s="1"/>
  <c r="FS16" i="20"/>
  <c r="FP16" i="20"/>
  <c r="FN16" i="20"/>
  <c r="FL16" i="20"/>
  <c r="FJ16" i="20"/>
  <c r="FH16" i="20"/>
  <c r="EZ16" i="20"/>
  <c r="EV16" i="20"/>
  <c r="ES16" i="20"/>
  <c r="EQ16" i="20"/>
  <c r="EO16" i="20"/>
  <c r="EM16" i="20"/>
  <c r="EK16" i="20"/>
  <c r="EC16" i="20"/>
  <c r="DZ16" i="20"/>
  <c r="DX16" i="20"/>
  <c r="DV16" i="20"/>
  <c r="DT16" i="20"/>
  <c r="DR16" i="20"/>
  <c r="DJ16" i="20"/>
  <c r="DF16" i="20"/>
  <c r="DC16" i="20"/>
  <c r="DA16" i="20"/>
  <c r="CY16" i="20"/>
  <c r="CW16" i="20"/>
  <c r="CU16" i="20"/>
  <c r="CM16" i="20"/>
  <c r="CJ16" i="20"/>
  <c r="CH16" i="20"/>
  <c r="CF16" i="20"/>
  <c r="CD16" i="20"/>
  <c r="CB16" i="20"/>
  <c r="BT16" i="20"/>
  <c r="BP16" i="20"/>
  <c r="BM16" i="20"/>
  <c r="BK16" i="20"/>
  <c r="BI16" i="20"/>
  <c r="BG16" i="20"/>
  <c r="BE16" i="20"/>
  <c r="AW16" i="20"/>
  <c r="AT16" i="20"/>
  <c r="AR16" i="20"/>
  <c r="AP16" i="20"/>
  <c r="AN16" i="20"/>
  <c r="AL16" i="20"/>
  <c r="AD16" i="20"/>
  <c r="Z16" i="20"/>
  <c r="W16" i="20"/>
  <c r="U16" i="20"/>
  <c r="S16" i="20"/>
  <c r="Q16" i="20"/>
  <c r="O16" i="20"/>
  <c r="ADY15" i="20"/>
  <c r="ADV15" i="20"/>
  <c r="ADT15" i="20"/>
  <c r="ADR15" i="20"/>
  <c r="ADP15" i="20"/>
  <c r="ADN15" i="20"/>
  <c r="ADF15" i="20"/>
  <c r="ADB15" i="20"/>
  <c r="ACY15" i="20"/>
  <c r="ACW15" i="20"/>
  <c r="ACU15" i="20"/>
  <c r="ACS15" i="20"/>
  <c r="ACZ15" i="20" s="1"/>
  <c r="ACQ15" i="20"/>
  <c r="ACI15" i="20"/>
  <c r="ACF15" i="20"/>
  <c r="ACD15" i="20"/>
  <c r="ACB15" i="20"/>
  <c r="ABZ15" i="20"/>
  <c r="ABX15" i="20"/>
  <c r="ABP15" i="20"/>
  <c r="ABL15" i="20"/>
  <c r="ABI15" i="20"/>
  <c r="ABG15" i="20"/>
  <c r="ABE15" i="20"/>
  <c r="ABC15" i="20"/>
  <c r="AAY15" i="20" s="1"/>
  <c r="AAX15" i="20" s="1"/>
  <c r="ABA15" i="20"/>
  <c r="AAS15" i="20"/>
  <c r="AAP15" i="20"/>
  <c r="AAN15" i="20"/>
  <c r="AAL15" i="20"/>
  <c r="AAJ15" i="20"/>
  <c r="AAH15" i="20"/>
  <c r="ZZ15" i="20"/>
  <c r="ZV15" i="20"/>
  <c r="ZS15" i="20"/>
  <c r="ZQ15" i="20"/>
  <c r="ZO15" i="20"/>
  <c r="ZM15" i="20"/>
  <c r="ZI15" i="20" s="1"/>
  <c r="ZH15" i="20" s="1"/>
  <c r="ZK15" i="20"/>
  <c r="ZC15" i="20"/>
  <c r="YZ15" i="20"/>
  <c r="YX15" i="20"/>
  <c r="YV15" i="20"/>
  <c r="YT15" i="20"/>
  <c r="YR15" i="20"/>
  <c r="YJ15" i="20"/>
  <c r="YF15" i="20"/>
  <c r="YC15" i="20"/>
  <c r="YA15" i="20"/>
  <c r="XY15" i="20"/>
  <c r="XW15" i="20"/>
  <c r="XU15" i="20"/>
  <c r="XM15" i="20"/>
  <c r="XJ15" i="20"/>
  <c r="XH15" i="20"/>
  <c r="XF15" i="20"/>
  <c r="XD15" i="20"/>
  <c r="XB15" i="20"/>
  <c r="WT15" i="20"/>
  <c r="WP15" i="20"/>
  <c r="WM15" i="20"/>
  <c r="WK15" i="20"/>
  <c r="WI15" i="20"/>
  <c r="WG15" i="20"/>
  <c r="WC15" i="20" s="1"/>
  <c r="WB15" i="20" s="1"/>
  <c r="WE15" i="20"/>
  <c r="VW15" i="20"/>
  <c r="VT15" i="20"/>
  <c r="VR15" i="20"/>
  <c r="VP15" i="20"/>
  <c r="VN15" i="20"/>
  <c r="VL15" i="20"/>
  <c r="VD15" i="20"/>
  <c r="UZ15" i="20"/>
  <c r="UW15" i="20"/>
  <c r="UU15" i="20"/>
  <c r="US15" i="20"/>
  <c r="UQ15" i="20"/>
  <c r="UO15" i="20"/>
  <c r="UG15" i="20"/>
  <c r="UD15" i="20"/>
  <c r="UB15" i="20"/>
  <c r="TZ15" i="20"/>
  <c r="TX15" i="20"/>
  <c r="TV15" i="20"/>
  <c r="TN15" i="20"/>
  <c r="TJ15" i="20"/>
  <c r="TG15" i="20"/>
  <c r="TE15" i="20"/>
  <c r="TC15" i="20"/>
  <c r="TA15" i="20"/>
  <c r="SY15" i="20"/>
  <c r="SW15" i="20" s="1"/>
  <c r="SV15" i="20" s="1"/>
  <c r="SQ15" i="20"/>
  <c r="SN15" i="20"/>
  <c r="SL15" i="20"/>
  <c r="SJ15" i="20"/>
  <c r="SH15" i="20"/>
  <c r="SF15" i="20"/>
  <c r="RX15" i="20"/>
  <c r="RT15" i="20"/>
  <c r="RQ15" i="20"/>
  <c r="RO15" i="20"/>
  <c r="RM15" i="20"/>
  <c r="RK15" i="20"/>
  <c r="RI15" i="20"/>
  <c r="RA15" i="20"/>
  <c r="QX15" i="20"/>
  <c r="QV15" i="20"/>
  <c r="QT15" i="20"/>
  <c r="QR15" i="20"/>
  <c r="QP15" i="20"/>
  <c r="QH15" i="20"/>
  <c r="QD15" i="20"/>
  <c r="QA15" i="20"/>
  <c r="PY15" i="20"/>
  <c r="PW15" i="20"/>
  <c r="PU15" i="20"/>
  <c r="PS15" i="20"/>
  <c r="PK15" i="20"/>
  <c r="PH15" i="20"/>
  <c r="PF15" i="20"/>
  <c r="PD15" i="20"/>
  <c r="PB15" i="20"/>
  <c r="OZ15" i="20"/>
  <c r="OR15" i="20"/>
  <c r="ON15" i="20"/>
  <c r="OK15" i="20"/>
  <c r="OI15" i="20"/>
  <c r="OG15" i="20"/>
  <c r="OE15" i="20"/>
  <c r="OC15" i="20"/>
  <c r="NU15" i="20"/>
  <c r="NR15" i="20"/>
  <c r="NP15" i="20"/>
  <c r="NN15" i="20"/>
  <c r="NL15" i="20"/>
  <c r="NJ15" i="20"/>
  <c r="NB15" i="20"/>
  <c r="MX15" i="20"/>
  <c r="MU15" i="20"/>
  <c r="MS15" i="20"/>
  <c r="MQ15" i="20"/>
  <c r="MO15" i="20"/>
  <c r="MM15" i="20"/>
  <c r="ME15" i="20"/>
  <c r="MB15" i="20"/>
  <c r="LZ15" i="20"/>
  <c r="LX15" i="20"/>
  <c r="LV15" i="20"/>
  <c r="LT15" i="20"/>
  <c r="LL15" i="20"/>
  <c r="LH15" i="20"/>
  <c r="LE15" i="20"/>
  <c r="LC15" i="20"/>
  <c r="LA15" i="20"/>
  <c r="KY15" i="20"/>
  <c r="KW15" i="20"/>
  <c r="KO15" i="20"/>
  <c r="KL15" i="20"/>
  <c r="KJ15" i="20"/>
  <c r="KH15" i="20"/>
  <c r="KF15" i="20"/>
  <c r="KD15" i="20"/>
  <c r="JV15" i="20"/>
  <c r="JR15" i="20"/>
  <c r="JO15" i="20"/>
  <c r="JM15" i="20"/>
  <c r="JK15" i="20"/>
  <c r="JI15" i="20"/>
  <c r="JG15" i="20"/>
  <c r="IY15" i="20"/>
  <c r="IV15" i="20"/>
  <c r="IT15" i="20"/>
  <c r="IR15" i="20"/>
  <c r="IP15" i="20"/>
  <c r="IN15" i="20"/>
  <c r="IF15" i="20"/>
  <c r="IB15" i="20"/>
  <c r="HY15" i="20"/>
  <c r="HW15" i="20"/>
  <c r="HU15" i="20"/>
  <c r="HS15" i="20"/>
  <c r="HQ15" i="20"/>
  <c r="HI15" i="20"/>
  <c r="HF15" i="20"/>
  <c r="HD15" i="20"/>
  <c r="HB15" i="20"/>
  <c r="GZ15" i="20"/>
  <c r="GX15" i="20"/>
  <c r="GV15" i="20" s="1"/>
  <c r="GP15" i="20"/>
  <c r="GL15" i="20"/>
  <c r="GI15" i="20"/>
  <c r="GG15" i="20"/>
  <c r="GE15" i="20"/>
  <c r="GC15" i="20"/>
  <c r="GA15" i="20"/>
  <c r="FY15" i="20"/>
  <c r="FX15" i="20" s="1"/>
  <c r="FS15" i="20"/>
  <c r="FP15" i="20"/>
  <c r="FN15" i="20"/>
  <c r="FL15" i="20"/>
  <c r="FJ15" i="20"/>
  <c r="FH15" i="20"/>
  <c r="EZ15" i="20"/>
  <c r="EV15" i="20"/>
  <c r="EI15" i="20" s="1"/>
  <c r="EH15" i="20" s="1"/>
  <c r="ES15" i="20"/>
  <c r="EQ15" i="20"/>
  <c r="EO15" i="20"/>
  <c r="EM15" i="20"/>
  <c r="EK15" i="20"/>
  <c r="EC15" i="20"/>
  <c r="DZ15" i="20"/>
  <c r="DX15" i="20"/>
  <c r="DV15" i="20"/>
  <c r="DT15" i="20"/>
  <c r="DR15" i="20"/>
  <c r="DJ15" i="20"/>
  <c r="DF15" i="20"/>
  <c r="DC15" i="20"/>
  <c r="DA15" i="20"/>
  <c r="CY15" i="20"/>
  <c r="CW15" i="20"/>
  <c r="CU15" i="20"/>
  <c r="CM15" i="20"/>
  <c r="CJ15" i="20"/>
  <c r="CH15" i="20"/>
  <c r="CF15" i="20"/>
  <c r="CD15" i="20"/>
  <c r="CB15" i="20"/>
  <c r="BT15" i="20"/>
  <c r="BP15" i="20"/>
  <c r="BM15" i="20"/>
  <c r="BK15" i="20"/>
  <c r="BI15" i="20"/>
  <c r="BG15" i="20"/>
  <c r="BE15" i="20"/>
  <c r="AW15" i="20"/>
  <c r="AT15" i="20"/>
  <c r="AR15" i="20"/>
  <c r="AP15" i="20"/>
  <c r="AN15" i="20"/>
  <c r="AL15" i="20"/>
  <c r="AD15" i="20"/>
  <c r="Z15" i="20"/>
  <c r="W15" i="20"/>
  <c r="U15" i="20"/>
  <c r="S15" i="20"/>
  <c r="Q15" i="20"/>
  <c r="O15" i="20"/>
  <c r="ADY14" i="20"/>
  <c r="ADV14" i="20"/>
  <c r="ADT14" i="20"/>
  <c r="ADR14" i="20"/>
  <c r="ADP14" i="20"/>
  <c r="ADN14" i="20"/>
  <c r="ADF14" i="20"/>
  <c r="ADB14" i="20"/>
  <c r="ACY14" i="20"/>
  <c r="ACW14" i="20"/>
  <c r="ACU14" i="20"/>
  <c r="ACS14" i="20"/>
  <c r="ACQ14" i="20"/>
  <c r="ACI14" i="20"/>
  <c r="ACF14" i="20"/>
  <c r="ACD14" i="20"/>
  <c r="ACB14" i="20"/>
  <c r="ABZ14" i="20"/>
  <c r="ABX14" i="20"/>
  <c r="ABP14" i="20"/>
  <c r="ABL14" i="20"/>
  <c r="ABI14" i="20"/>
  <c r="ABG14" i="20"/>
  <c r="ABE14" i="20"/>
  <c r="ABC14" i="20"/>
  <c r="ABA14" i="20"/>
  <c r="AAS14" i="20"/>
  <c r="AAP14" i="20"/>
  <c r="AAN14" i="20"/>
  <c r="AAL14" i="20"/>
  <c r="AAJ14" i="20"/>
  <c r="AAH14" i="20"/>
  <c r="ZZ14" i="20"/>
  <c r="ZV14" i="20"/>
  <c r="ZS14" i="20"/>
  <c r="ZQ14" i="20"/>
  <c r="ZO14" i="20"/>
  <c r="ZM14" i="20"/>
  <c r="ZK14" i="20"/>
  <c r="ZC14" i="20"/>
  <c r="YZ14" i="20"/>
  <c r="YX14" i="20"/>
  <c r="YV14" i="20"/>
  <c r="YT14" i="20"/>
  <c r="YR14" i="20"/>
  <c r="YJ14" i="20"/>
  <c r="YF14" i="20"/>
  <c r="YC14" i="20"/>
  <c r="YA14" i="20"/>
  <c r="XY14" i="20"/>
  <c r="XW14" i="20"/>
  <c r="XU14" i="20"/>
  <c r="XM14" i="20"/>
  <c r="XJ14" i="20"/>
  <c r="XH14" i="20"/>
  <c r="XF14" i="20"/>
  <c r="XD14" i="20"/>
  <c r="XB14" i="20"/>
  <c r="WT14" i="20"/>
  <c r="WP14" i="20"/>
  <c r="WM14" i="20"/>
  <c r="WK14" i="20"/>
  <c r="WI14" i="20"/>
  <c r="WG14" i="20"/>
  <c r="WE14" i="20"/>
  <c r="WN14" i="20" s="1"/>
  <c r="VW14" i="20"/>
  <c r="VU14" i="20"/>
  <c r="VT14" i="20"/>
  <c r="VR14" i="20"/>
  <c r="VP14" i="20"/>
  <c r="VN14" i="20"/>
  <c r="VL14" i="20"/>
  <c r="VD14" i="20"/>
  <c r="UZ14" i="20"/>
  <c r="UW14" i="20"/>
  <c r="UU14" i="20"/>
  <c r="US14" i="20"/>
  <c r="UQ14" i="20"/>
  <c r="UO14" i="20"/>
  <c r="UG14" i="20"/>
  <c r="UD14" i="20"/>
  <c r="UB14" i="20"/>
  <c r="TZ14" i="20"/>
  <c r="TX14" i="20"/>
  <c r="TV14" i="20"/>
  <c r="TN14" i="20"/>
  <c r="TJ14" i="20"/>
  <c r="TG14" i="20"/>
  <c r="TE14" i="20"/>
  <c r="TC14" i="20"/>
  <c r="TA14" i="20"/>
  <c r="SY14" i="20"/>
  <c r="SQ14" i="20"/>
  <c r="SN14" i="20"/>
  <c r="SL14" i="20"/>
  <c r="SJ14" i="20"/>
  <c r="SH14" i="20"/>
  <c r="SF14" i="20"/>
  <c r="RX14" i="20"/>
  <c r="RT14" i="20"/>
  <c r="RQ14" i="20"/>
  <c r="RO14" i="20"/>
  <c r="RM14" i="20"/>
  <c r="RK14" i="20"/>
  <c r="RI14" i="20"/>
  <c r="RG14" i="20" s="1"/>
  <c r="RF14" i="20" s="1"/>
  <c r="RA14" i="20"/>
  <c r="QX14" i="20"/>
  <c r="QV14" i="20"/>
  <c r="QT14" i="20"/>
  <c r="QR14" i="20"/>
  <c r="QP14" i="20"/>
  <c r="QH14" i="20"/>
  <c r="QD14" i="20"/>
  <c r="QA14" i="20"/>
  <c r="PY14" i="20"/>
  <c r="PW14" i="20"/>
  <c r="PU14" i="20"/>
  <c r="PS14" i="20"/>
  <c r="PK14" i="20"/>
  <c r="PH14" i="20"/>
  <c r="PF14" i="20"/>
  <c r="PD14" i="20"/>
  <c r="PB14" i="20"/>
  <c r="OZ14" i="20"/>
  <c r="OR14" i="20"/>
  <c r="ON14" i="20"/>
  <c r="OK14" i="20"/>
  <c r="OI14" i="20"/>
  <c r="OG14" i="20"/>
  <c r="OE14" i="20"/>
  <c r="OC14" i="20"/>
  <c r="NU14" i="20"/>
  <c r="NR14" i="20"/>
  <c r="NP14" i="20"/>
  <c r="NN14" i="20"/>
  <c r="NL14" i="20"/>
  <c r="NJ14" i="20"/>
  <c r="NB14" i="20"/>
  <c r="MX14" i="20"/>
  <c r="MU14" i="20"/>
  <c r="MS14" i="20"/>
  <c r="MQ14" i="20"/>
  <c r="MO14" i="20"/>
  <c r="MM14" i="20"/>
  <c r="MV14" i="20" s="1"/>
  <c r="ME14" i="20"/>
  <c r="MB14" i="20"/>
  <c r="LZ14" i="20"/>
  <c r="LX14" i="20"/>
  <c r="LV14" i="20"/>
  <c r="LT14" i="20"/>
  <c r="LL14" i="20"/>
  <c r="LH14" i="20"/>
  <c r="LE14" i="20"/>
  <c r="LC14" i="20"/>
  <c r="LA14" i="20"/>
  <c r="KY14" i="20"/>
  <c r="KW14" i="20"/>
  <c r="KO14" i="20"/>
  <c r="KL14" i="20"/>
  <c r="KJ14" i="20"/>
  <c r="KH14" i="20"/>
  <c r="KF14" i="20"/>
  <c r="KD14" i="20"/>
  <c r="JV14" i="20"/>
  <c r="JR14" i="20"/>
  <c r="JO14" i="20"/>
  <c r="JM14" i="20"/>
  <c r="JK14" i="20"/>
  <c r="JI14" i="20"/>
  <c r="JG14" i="20"/>
  <c r="IY14" i="20"/>
  <c r="IV14" i="20"/>
  <c r="IT14" i="20"/>
  <c r="IR14" i="20"/>
  <c r="IP14" i="20"/>
  <c r="IN14" i="20"/>
  <c r="IF14" i="20"/>
  <c r="IB14" i="20"/>
  <c r="HY14" i="20"/>
  <c r="HW14" i="20"/>
  <c r="HU14" i="20"/>
  <c r="HS14" i="20"/>
  <c r="HQ14" i="20"/>
  <c r="HI14" i="20"/>
  <c r="HF14" i="20"/>
  <c r="HD14" i="20"/>
  <c r="HB14" i="20"/>
  <c r="GZ14" i="20"/>
  <c r="GX14" i="20"/>
  <c r="GP14" i="20"/>
  <c r="GL14" i="20"/>
  <c r="GI14" i="20"/>
  <c r="GG14" i="20"/>
  <c r="GE14" i="20"/>
  <c r="GC14" i="20"/>
  <c r="GA14" i="20"/>
  <c r="FS14" i="20"/>
  <c r="FP14" i="20"/>
  <c r="FN14" i="20"/>
  <c r="FL14" i="20"/>
  <c r="FJ14" i="20"/>
  <c r="FH14" i="20"/>
  <c r="FQ14" i="20" s="1"/>
  <c r="EZ14" i="20"/>
  <c r="EV14" i="20"/>
  <c r="ES14" i="20"/>
  <c r="EQ14" i="20"/>
  <c r="EO14" i="20"/>
  <c r="EM14" i="20"/>
  <c r="EK14" i="20"/>
  <c r="EC14" i="20"/>
  <c r="DZ14" i="20"/>
  <c r="DX14" i="20"/>
  <c r="DV14" i="20"/>
  <c r="DT14" i="20"/>
  <c r="DR14" i="20"/>
  <c r="DJ14" i="20"/>
  <c r="DF14" i="20"/>
  <c r="DC14" i="20"/>
  <c r="DA14" i="20"/>
  <c r="CY14" i="20"/>
  <c r="CW14" i="20"/>
  <c r="CU14" i="20"/>
  <c r="CM14" i="20"/>
  <c r="CJ14" i="20"/>
  <c r="CH14" i="20"/>
  <c r="CF14" i="20"/>
  <c r="CD14" i="20"/>
  <c r="CB14" i="20"/>
  <c r="BT14" i="20"/>
  <c r="BP14" i="20"/>
  <c r="BM14" i="20"/>
  <c r="BK14" i="20"/>
  <c r="BI14" i="20"/>
  <c r="BG14" i="20"/>
  <c r="BE14" i="20"/>
  <c r="AW14" i="20"/>
  <c r="AT14" i="20"/>
  <c r="AR14" i="20"/>
  <c r="AP14" i="20"/>
  <c r="AN14" i="20"/>
  <c r="AL14" i="20"/>
  <c r="AD14" i="20"/>
  <c r="Z14" i="20"/>
  <c r="W14" i="20"/>
  <c r="U14" i="20"/>
  <c r="S14" i="20"/>
  <c r="Q14" i="20"/>
  <c r="O14" i="20"/>
  <c r="ADY13" i="20"/>
  <c r="ADV13" i="20"/>
  <c r="ADT13" i="20"/>
  <c r="ADR13" i="20"/>
  <c r="ADP13" i="20"/>
  <c r="ADN13" i="20"/>
  <c r="ADF13" i="20"/>
  <c r="ADB13" i="20"/>
  <c r="ACZ13" i="20"/>
  <c r="ACY13" i="20"/>
  <c r="ACW13" i="20"/>
  <c r="ACU13" i="20"/>
  <c r="ACS13" i="20"/>
  <c r="ACQ13" i="20"/>
  <c r="ACI13" i="20"/>
  <c r="ACF13" i="20"/>
  <c r="ACD13" i="20"/>
  <c r="ACB13" i="20"/>
  <c r="ABZ13" i="20"/>
  <c r="ABX13" i="20"/>
  <c r="ABP13" i="20"/>
  <c r="ABL13" i="20"/>
  <c r="ABI13" i="20"/>
  <c r="ABG13" i="20"/>
  <c r="ABE13" i="20"/>
  <c r="ABC13" i="20"/>
  <c r="ABA13" i="20"/>
  <c r="AAS13" i="20"/>
  <c r="AAP13" i="20"/>
  <c r="AAN13" i="20"/>
  <c r="AAL13" i="20"/>
  <c r="AAJ13" i="20"/>
  <c r="AAH13" i="20"/>
  <c r="AAF13" i="20" s="1"/>
  <c r="ZZ13" i="20"/>
  <c r="ZV13" i="20"/>
  <c r="ZS13" i="20"/>
  <c r="ZQ13" i="20"/>
  <c r="ZO13" i="20"/>
  <c r="ZM13" i="20"/>
  <c r="ZK13" i="20"/>
  <c r="ZC13" i="20"/>
  <c r="YZ13" i="20"/>
  <c r="YX13" i="20"/>
  <c r="YV13" i="20"/>
  <c r="YT13" i="20"/>
  <c r="YR13" i="20"/>
  <c r="YJ13" i="20"/>
  <c r="YF13" i="20"/>
  <c r="YC13" i="20"/>
  <c r="YA13" i="20"/>
  <c r="XY13" i="20"/>
  <c r="XW13" i="20"/>
  <c r="XU13" i="20"/>
  <c r="XM13" i="20"/>
  <c r="XJ13" i="20"/>
  <c r="XH13" i="20"/>
  <c r="XF13" i="20"/>
  <c r="XD13" i="20"/>
  <c r="XB13" i="20"/>
  <c r="WT13" i="20"/>
  <c r="WP13" i="20"/>
  <c r="WM13" i="20"/>
  <c r="WK13" i="20"/>
  <c r="WI13" i="20"/>
  <c r="WG13" i="20"/>
  <c r="WE13" i="20"/>
  <c r="VW13" i="20"/>
  <c r="VT13" i="20"/>
  <c r="VR13" i="20"/>
  <c r="VP13" i="20"/>
  <c r="VN13" i="20"/>
  <c r="VL13" i="20"/>
  <c r="VD13" i="20"/>
  <c r="UZ13" i="20"/>
  <c r="UW13" i="20"/>
  <c r="UU13" i="20"/>
  <c r="US13" i="20"/>
  <c r="UQ13" i="20"/>
  <c r="UO13" i="20"/>
  <c r="UG13" i="20"/>
  <c r="UD13" i="20"/>
  <c r="UB13" i="20"/>
  <c r="TZ13" i="20"/>
  <c r="TX13" i="20"/>
  <c r="TV13" i="20"/>
  <c r="TN13" i="20"/>
  <c r="TJ13" i="20"/>
  <c r="TG13" i="20"/>
  <c r="TE13" i="20"/>
  <c r="TC13" i="20"/>
  <c r="TA13" i="20"/>
  <c r="SY13" i="20"/>
  <c r="SQ13" i="20"/>
  <c r="SN13" i="20"/>
  <c r="SL13" i="20"/>
  <c r="SJ13" i="20"/>
  <c r="SH13" i="20"/>
  <c r="SF13" i="20"/>
  <c r="RX13" i="20"/>
  <c r="RT13" i="20"/>
  <c r="RQ13" i="20"/>
  <c r="RO13" i="20"/>
  <c r="RM13" i="20"/>
  <c r="RK13" i="20"/>
  <c r="RI13" i="20"/>
  <c r="RA13" i="20"/>
  <c r="QX13" i="20"/>
  <c r="QV13" i="20"/>
  <c r="QT13" i="20"/>
  <c r="QR13" i="20"/>
  <c r="QP13" i="20"/>
  <c r="QH13" i="20"/>
  <c r="QD13" i="20"/>
  <c r="QA13" i="20"/>
  <c r="PY13" i="20"/>
  <c r="PW13" i="20"/>
  <c r="PU13" i="20"/>
  <c r="PS13" i="20"/>
  <c r="PK13" i="20"/>
  <c r="PH13" i="20"/>
  <c r="PF13" i="20"/>
  <c r="PD13" i="20"/>
  <c r="PB13" i="20"/>
  <c r="OZ13" i="20"/>
  <c r="OR13" i="20"/>
  <c r="ON13" i="20"/>
  <c r="OK13" i="20"/>
  <c r="OI13" i="20"/>
  <c r="OG13" i="20"/>
  <c r="OE13" i="20"/>
  <c r="OC13" i="20"/>
  <c r="NU13" i="20"/>
  <c r="NR13" i="20"/>
  <c r="NP13" i="20"/>
  <c r="NN13" i="20"/>
  <c r="NL13" i="20"/>
  <c r="NJ13" i="20"/>
  <c r="NS13" i="20" s="1"/>
  <c r="NB13" i="20"/>
  <c r="MX13" i="20"/>
  <c r="MU13" i="20"/>
  <c r="MS13" i="20"/>
  <c r="MQ13" i="20"/>
  <c r="MO13" i="20"/>
  <c r="MM13" i="20"/>
  <c r="ME13" i="20"/>
  <c r="MB13" i="20"/>
  <c r="LZ13" i="20"/>
  <c r="LX13" i="20"/>
  <c r="LV13" i="20"/>
  <c r="LT13" i="20"/>
  <c r="LL13" i="20"/>
  <c r="LH13" i="20"/>
  <c r="LE13" i="20"/>
  <c r="LC13" i="20"/>
  <c r="LA13" i="20"/>
  <c r="KY13" i="20"/>
  <c r="KW13" i="20"/>
  <c r="KO13" i="20"/>
  <c r="KL13" i="20"/>
  <c r="KJ13" i="20"/>
  <c r="KH13" i="20"/>
  <c r="KF13" i="20"/>
  <c r="KD13" i="20"/>
  <c r="JV13" i="20"/>
  <c r="JR13" i="20"/>
  <c r="JO13" i="20"/>
  <c r="JM13" i="20"/>
  <c r="JK13" i="20"/>
  <c r="JI13" i="20"/>
  <c r="JE13" i="20" s="1"/>
  <c r="JD13" i="20" s="1"/>
  <c r="JG13" i="20"/>
  <c r="IY13" i="20"/>
  <c r="IV13" i="20"/>
  <c r="IT13" i="20"/>
  <c r="IR13" i="20"/>
  <c r="IP13" i="20"/>
  <c r="IN13" i="20"/>
  <c r="IW13" i="20" s="1"/>
  <c r="IF13" i="20"/>
  <c r="IB13" i="20"/>
  <c r="HY13" i="20"/>
  <c r="HW13" i="20"/>
  <c r="HU13" i="20"/>
  <c r="HS13" i="20"/>
  <c r="HQ13" i="20"/>
  <c r="HI13" i="20"/>
  <c r="HF13" i="20"/>
  <c r="HD13" i="20"/>
  <c r="HB13" i="20"/>
  <c r="GZ13" i="20"/>
  <c r="GX13" i="20"/>
  <c r="GP13" i="20"/>
  <c r="GL13" i="20"/>
  <c r="GI13" i="20"/>
  <c r="GG13" i="20"/>
  <c r="GE13" i="20"/>
  <c r="GC13" i="20"/>
  <c r="GA13" i="20"/>
  <c r="FS13" i="20"/>
  <c r="FP13" i="20"/>
  <c r="FN13" i="20"/>
  <c r="FL13" i="20"/>
  <c r="FJ13" i="20"/>
  <c r="FH13" i="20"/>
  <c r="EZ13" i="20"/>
  <c r="EV13" i="20"/>
  <c r="ES13" i="20"/>
  <c r="EQ13" i="20"/>
  <c r="EO13" i="20"/>
  <c r="EM13" i="20"/>
  <c r="EK13" i="20"/>
  <c r="EC13" i="20"/>
  <c r="DZ13" i="20"/>
  <c r="DX13" i="20"/>
  <c r="DV13" i="20"/>
  <c r="DT13" i="20"/>
  <c r="DR13" i="20"/>
  <c r="DJ13" i="20"/>
  <c r="DF13" i="20"/>
  <c r="DC13" i="20"/>
  <c r="DA13" i="20"/>
  <c r="CY13" i="20"/>
  <c r="CW13" i="20"/>
  <c r="CU13" i="20"/>
  <c r="DD13" i="20" s="1"/>
  <c r="CM13" i="20"/>
  <c r="CJ13" i="20"/>
  <c r="CH13" i="20"/>
  <c r="CF13" i="20"/>
  <c r="CD13" i="20"/>
  <c r="CB13" i="20"/>
  <c r="BT13" i="20"/>
  <c r="BP13" i="20"/>
  <c r="BM13" i="20"/>
  <c r="BK13" i="20"/>
  <c r="BI13" i="20"/>
  <c r="BG13" i="20"/>
  <c r="BE13" i="20"/>
  <c r="AW13" i="20"/>
  <c r="AT13" i="20"/>
  <c r="AR13" i="20"/>
  <c r="AP13" i="20"/>
  <c r="AN13" i="20"/>
  <c r="AL13" i="20"/>
  <c r="AD13" i="20"/>
  <c r="Z13" i="20"/>
  <c r="W13" i="20"/>
  <c r="U13" i="20"/>
  <c r="S13" i="20"/>
  <c r="Q13" i="20"/>
  <c r="O13" i="20"/>
  <c r="ADY12" i="20"/>
  <c r="ADV12" i="20"/>
  <c r="ADT12" i="20"/>
  <c r="ADR12" i="20"/>
  <c r="ADP12" i="20"/>
  <c r="ADN12" i="20"/>
  <c r="ADH12" i="20"/>
  <c r="ADH43" i="20" s="1"/>
  <c r="ADF12" i="20"/>
  <c r="ADB12" i="20"/>
  <c r="ACY12" i="20"/>
  <c r="ACW12" i="20"/>
  <c r="ACU12" i="20"/>
  <c r="ACS12" i="20"/>
  <c r="ACQ12" i="20"/>
  <c r="ACI12" i="20"/>
  <c r="ACF12" i="20"/>
  <c r="ACD12" i="20"/>
  <c r="ACB12" i="20"/>
  <c r="ABZ12" i="20"/>
  <c r="ABX12" i="20"/>
  <c r="ABR12" i="20"/>
  <c r="ABR43" i="20" s="1"/>
  <c r="ABL12" i="20"/>
  <c r="ABI12" i="20"/>
  <c r="ABG12" i="20"/>
  <c r="ABE12" i="20"/>
  <c r="ABC12" i="20"/>
  <c r="ABA12" i="20"/>
  <c r="AAS12" i="20"/>
  <c r="AAP12" i="20"/>
  <c r="AAN12" i="20"/>
  <c r="AAL12" i="20"/>
  <c r="AAJ12" i="20"/>
  <c r="AAH12" i="20"/>
  <c r="AAB12" i="20"/>
  <c r="ZV12" i="20"/>
  <c r="ZS12" i="20"/>
  <c r="ZQ12" i="20"/>
  <c r="ZO12" i="20"/>
  <c r="ZM12" i="20"/>
  <c r="ZK12" i="20"/>
  <c r="ZT12" i="20" s="1"/>
  <c r="ZC12" i="20"/>
  <c r="YZ12" i="20"/>
  <c r="YX12" i="20"/>
  <c r="YV12" i="20"/>
  <c r="YT12" i="20"/>
  <c r="YR12" i="20"/>
  <c r="YL12" i="20"/>
  <c r="YL43" i="20" s="1"/>
  <c r="YF12" i="20"/>
  <c r="XS12" i="20" s="1"/>
  <c r="YC12" i="20"/>
  <c r="YA12" i="20"/>
  <c r="XY12" i="20"/>
  <c r="XW12" i="20"/>
  <c r="XU12" i="20"/>
  <c r="XM12" i="20"/>
  <c r="XJ12" i="20"/>
  <c r="XH12" i="20"/>
  <c r="XF12" i="20"/>
  <c r="XD12" i="20"/>
  <c r="XB12" i="20"/>
  <c r="WV12" i="20"/>
  <c r="WV43" i="20" s="1"/>
  <c r="WT12" i="20"/>
  <c r="WP12" i="20"/>
  <c r="WM12" i="20"/>
  <c r="WK12" i="20"/>
  <c r="WI12" i="20"/>
  <c r="WG12" i="20"/>
  <c r="WE12" i="20"/>
  <c r="VW12" i="20"/>
  <c r="VT12" i="20"/>
  <c r="VR12" i="20"/>
  <c r="VP12" i="20"/>
  <c r="VN12" i="20"/>
  <c r="VL12" i="20"/>
  <c r="VF12" i="20"/>
  <c r="VF43" i="20" s="1"/>
  <c r="UZ12" i="20"/>
  <c r="UW12" i="20"/>
  <c r="UU12" i="20"/>
  <c r="US12" i="20"/>
  <c r="UQ12" i="20"/>
  <c r="UO12" i="20"/>
  <c r="UG12" i="20"/>
  <c r="UD12" i="20"/>
  <c r="UB12" i="20"/>
  <c r="TZ12" i="20"/>
  <c r="TX12" i="20"/>
  <c r="TV12" i="20"/>
  <c r="TP12" i="20"/>
  <c r="TJ12" i="20"/>
  <c r="TG12" i="20"/>
  <c r="TE12" i="20"/>
  <c r="TC12" i="20"/>
  <c r="TA12" i="20"/>
  <c r="SY12" i="20"/>
  <c r="SQ12" i="20"/>
  <c r="SN12" i="20"/>
  <c r="SL12" i="20"/>
  <c r="SL43" i="20" s="1"/>
  <c r="SJ12" i="20"/>
  <c r="SH12" i="20"/>
  <c r="SF12" i="20"/>
  <c r="RZ12" i="20"/>
  <c r="RZ43" i="20" s="1"/>
  <c r="RT12" i="20"/>
  <c r="RQ12" i="20"/>
  <c r="RO12" i="20"/>
  <c r="RM12" i="20"/>
  <c r="RK12" i="20"/>
  <c r="RI12" i="20"/>
  <c r="RA12" i="20"/>
  <c r="QX12" i="20"/>
  <c r="QV12" i="20"/>
  <c r="QT12" i="20"/>
  <c r="QR12" i="20"/>
  <c r="QP12" i="20"/>
  <c r="QJ12" i="20"/>
  <c r="QD12" i="20"/>
  <c r="QA12" i="20"/>
  <c r="PY12" i="20"/>
  <c r="PW12" i="20"/>
  <c r="PU12" i="20"/>
  <c r="PS12" i="20"/>
  <c r="PK12" i="20"/>
  <c r="PH12" i="20"/>
  <c r="PF12" i="20"/>
  <c r="PD12" i="20"/>
  <c r="PB12" i="20"/>
  <c r="OZ12" i="20"/>
  <c r="OT12" i="20"/>
  <c r="OT43" i="20" s="1"/>
  <c r="ON12" i="20"/>
  <c r="OK12" i="20"/>
  <c r="OI12" i="20"/>
  <c r="OG12" i="20"/>
  <c r="OE12" i="20"/>
  <c r="OC12" i="20"/>
  <c r="NU12" i="20"/>
  <c r="NR12" i="20"/>
  <c r="NP12" i="20"/>
  <c r="NN12" i="20"/>
  <c r="NL12" i="20"/>
  <c r="NJ12" i="20"/>
  <c r="ND12" i="20"/>
  <c r="ND43" i="20" s="1"/>
  <c r="MX12" i="20"/>
  <c r="MU12" i="20"/>
  <c r="MS12" i="20"/>
  <c r="MQ12" i="20"/>
  <c r="MO12" i="20"/>
  <c r="MM12" i="20"/>
  <c r="ME12" i="20"/>
  <c r="MB12" i="20"/>
  <c r="LZ12" i="20"/>
  <c r="LX12" i="20"/>
  <c r="LV12" i="20"/>
  <c r="LT12" i="20"/>
  <c r="MC12" i="20" s="1"/>
  <c r="LN12" i="20"/>
  <c r="LN43" i="20" s="1"/>
  <c r="LH12" i="20"/>
  <c r="LE12" i="20"/>
  <c r="LC12" i="20"/>
  <c r="LA12" i="20"/>
  <c r="KY12" i="20"/>
  <c r="KW12" i="20"/>
  <c r="KO12" i="20"/>
  <c r="KL12" i="20"/>
  <c r="KJ12" i="20"/>
  <c r="KH12" i="20"/>
  <c r="KF12" i="20"/>
  <c r="KD12" i="20"/>
  <c r="JX12" i="20"/>
  <c r="JX43" i="20" s="1"/>
  <c r="JV12" i="20"/>
  <c r="JR12" i="20"/>
  <c r="JO12" i="20"/>
  <c r="JM12" i="20"/>
  <c r="JK12" i="20"/>
  <c r="JI12" i="20"/>
  <c r="JG12" i="20"/>
  <c r="IY12" i="20"/>
  <c r="IV12" i="20"/>
  <c r="IT12" i="20"/>
  <c r="IR12" i="20"/>
  <c r="IP12" i="20"/>
  <c r="IN12" i="20"/>
  <c r="IH12" i="20"/>
  <c r="IH43" i="20" s="1"/>
  <c r="IF12" i="20"/>
  <c r="IB12" i="20"/>
  <c r="HY12" i="20"/>
  <c r="HW12" i="20"/>
  <c r="HZ12" i="20" s="1"/>
  <c r="HU12" i="20"/>
  <c r="HS12" i="20"/>
  <c r="HQ12" i="20"/>
  <c r="HI12" i="20"/>
  <c r="HF12" i="20"/>
  <c r="HD12" i="20"/>
  <c r="HB12" i="20"/>
  <c r="GZ12" i="20"/>
  <c r="GX12" i="20"/>
  <c r="GR12" i="20"/>
  <c r="GL12" i="20"/>
  <c r="GI12" i="20"/>
  <c r="GG12" i="20"/>
  <c r="GE12" i="20"/>
  <c r="GC12" i="20"/>
  <c r="GA12" i="20"/>
  <c r="FS12" i="20"/>
  <c r="FP12" i="20"/>
  <c r="FN12" i="20"/>
  <c r="FL12" i="20"/>
  <c r="FJ12" i="20"/>
  <c r="FH12" i="20"/>
  <c r="FB12" i="20"/>
  <c r="FB43" i="20" s="1"/>
  <c r="EV12" i="20"/>
  <c r="ES12" i="20"/>
  <c r="EQ12" i="20"/>
  <c r="EO12" i="20"/>
  <c r="EM12" i="20"/>
  <c r="EK12" i="20"/>
  <c r="EC12" i="20"/>
  <c r="EA12" i="20"/>
  <c r="DZ12" i="20"/>
  <c r="DX12" i="20"/>
  <c r="DV12" i="20"/>
  <c r="DT12" i="20"/>
  <c r="DR12" i="20"/>
  <c r="DL12" i="20"/>
  <c r="DL43" i="20" s="1"/>
  <c r="DJ12" i="20"/>
  <c r="DF12" i="20"/>
  <c r="DC12" i="20"/>
  <c r="DA12" i="20"/>
  <c r="CY12" i="20"/>
  <c r="CW12" i="20"/>
  <c r="CU12" i="20"/>
  <c r="CM12" i="20"/>
  <c r="CJ12" i="20"/>
  <c r="CH12" i="20"/>
  <c r="CF12" i="20"/>
  <c r="CD12" i="20"/>
  <c r="CB12" i="20"/>
  <c r="BV12" i="20"/>
  <c r="BV43" i="20" s="1"/>
  <c r="BP12" i="20"/>
  <c r="BM12" i="20"/>
  <c r="BK12" i="20"/>
  <c r="BI12" i="20"/>
  <c r="BG12" i="20"/>
  <c r="BE12" i="20"/>
  <c r="AW12" i="20"/>
  <c r="AT12" i="20"/>
  <c r="AR12" i="20"/>
  <c r="AP12" i="20"/>
  <c r="AN12" i="20"/>
  <c r="AL12" i="20"/>
  <c r="AF12" i="20"/>
  <c r="AF43" i="20" s="1"/>
  <c r="Z12" i="20"/>
  <c r="W12" i="20"/>
  <c r="U12" i="20"/>
  <c r="S12" i="20"/>
  <c r="Q12" i="20"/>
  <c r="O12" i="20"/>
  <c r="H54" i="19"/>
  <c r="AEB42" i="19"/>
  <c r="ADX43" i="19"/>
  <c r="ADU43" i="19"/>
  <c r="ADS43" i="19"/>
  <c r="ADQ43" i="19"/>
  <c r="ADO43" i="19"/>
  <c r="ADM43" i="19"/>
  <c r="ADK43" i="19"/>
  <c r="ADG43" i="19"/>
  <c r="ADE43" i="19"/>
  <c r="ADA43" i="19"/>
  <c r="ACX43" i="19"/>
  <c r="ACV43" i="19"/>
  <c r="ACT43" i="19"/>
  <c r="ACR43" i="19"/>
  <c r="ACP43" i="19"/>
  <c r="ACM43" i="19"/>
  <c r="ADY42" i="19"/>
  <c r="ADV42" i="19"/>
  <c r="ADT42" i="19"/>
  <c r="ADR42" i="19"/>
  <c r="ADP42" i="19"/>
  <c r="ADL42" i="19" s="1"/>
  <c r="ADN42" i="19"/>
  <c r="ADF42" i="19"/>
  <c r="ADB42" i="19"/>
  <c r="ACY42" i="19"/>
  <c r="ACW42" i="19"/>
  <c r="ACU42" i="19"/>
  <c r="ACS42" i="19"/>
  <c r="ACQ42" i="19"/>
  <c r="ACZ42" i="19" s="1"/>
  <c r="ADY41" i="19"/>
  <c r="ADV41" i="19"/>
  <c r="ADT41" i="19"/>
  <c r="ADR41" i="19"/>
  <c r="ADP41" i="19"/>
  <c r="ADN41" i="19"/>
  <c r="ADF41" i="19"/>
  <c r="ADB41" i="19"/>
  <c r="ACY41" i="19"/>
  <c r="ACW41" i="19"/>
  <c r="ACU41" i="19"/>
  <c r="ACS41" i="19"/>
  <c r="ACQ41" i="19"/>
  <c r="ADY40" i="19"/>
  <c r="ADV40" i="19"/>
  <c r="ADT40" i="19"/>
  <c r="ADR40" i="19"/>
  <c r="ADP40" i="19"/>
  <c r="ADN40" i="19"/>
  <c r="ADF40" i="19"/>
  <c r="ADB40" i="19"/>
  <c r="ACY40" i="19"/>
  <c r="ACW40" i="19"/>
  <c r="ACU40" i="19"/>
  <c r="ACS40" i="19"/>
  <c r="ACQ40" i="19"/>
  <c r="ADY39" i="19"/>
  <c r="ADV39" i="19"/>
  <c r="ADT39" i="19"/>
  <c r="ADR39" i="19"/>
  <c r="ADP39" i="19"/>
  <c r="ADN39" i="19"/>
  <c r="ADF39" i="19"/>
  <c r="ADB39" i="19"/>
  <c r="ACY39" i="19"/>
  <c r="ACW39" i="19"/>
  <c r="ACU39" i="19"/>
  <c r="ACS39" i="19"/>
  <c r="ACQ39" i="19"/>
  <c r="ADY38" i="19"/>
  <c r="ADV38" i="19"/>
  <c r="ADT38" i="19"/>
  <c r="ADR38" i="19"/>
  <c r="ADP38" i="19"/>
  <c r="ADL38" i="19" s="1"/>
  <c r="ADN38" i="19"/>
  <c r="ADF38" i="19"/>
  <c r="ADB38" i="19"/>
  <c r="ACY38" i="19"/>
  <c r="ACW38" i="19"/>
  <c r="ACU38" i="19"/>
  <c r="ACS38" i="19"/>
  <c r="ACQ38" i="19"/>
  <c r="ADY37" i="19"/>
  <c r="ADV37" i="19"/>
  <c r="ADT37" i="19"/>
  <c r="ADR37" i="19"/>
  <c r="ADP37" i="19"/>
  <c r="ADN37" i="19"/>
  <c r="ADF37" i="19"/>
  <c r="ADB37" i="19"/>
  <c r="ACY37" i="19"/>
  <c r="ACW37" i="19"/>
  <c r="ACU37" i="19"/>
  <c r="ACS37" i="19"/>
  <c r="ACQ37" i="19"/>
  <c r="ADY36" i="19"/>
  <c r="ADV36" i="19"/>
  <c r="ADT36" i="19"/>
  <c r="ADR36" i="19"/>
  <c r="ADP36" i="19"/>
  <c r="ADN36" i="19"/>
  <c r="ADF36" i="19"/>
  <c r="ADB36" i="19"/>
  <c r="ACY36" i="19"/>
  <c r="ACW36" i="19"/>
  <c r="ACU36" i="19"/>
  <c r="ACS36" i="19"/>
  <c r="ACQ36" i="19"/>
  <c r="ADY35" i="19"/>
  <c r="ADV35" i="19"/>
  <c r="ADT35" i="19"/>
  <c r="ADR35" i="19"/>
  <c r="ADP35" i="19"/>
  <c r="ADN35" i="19"/>
  <c r="ADF35" i="19"/>
  <c r="ADB35" i="19"/>
  <c r="ACY35" i="19"/>
  <c r="ACW35" i="19"/>
  <c r="ACU35" i="19"/>
  <c r="ACZ35" i="19" s="1"/>
  <c r="ACS35" i="19"/>
  <c r="ACQ35" i="19"/>
  <c r="ADY34" i="19"/>
  <c r="ADV34" i="19"/>
  <c r="ADT34" i="19"/>
  <c r="ADR34" i="19"/>
  <c r="ADP34" i="19"/>
  <c r="ADN34" i="19"/>
  <c r="ADW34" i="19" s="1"/>
  <c r="ADF34" i="19"/>
  <c r="ADB34" i="19"/>
  <c r="ACY34" i="19"/>
  <c r="ACW34" i="19"/>
  <c r="ACU34" i="19"/>
  <c r="ACS34" i="19"/>
  <c r="ACQ34" i="19"/>
  <c r="ACZ34" i="19" s="1"/>
  <c r="ACO34" i="19"/>
  <c r="ACN34" i="19" s="1"/>
  <c r="ADY33" i="19"/>
  <c r="ADV33" i="19"/>
  <c r="ADT33" i="19"/>
  <c r="ADR33" i="19"/>
  <c r="ADP33" i="19"/>
  <c r="ADN33" i="19"/>
  <c r="ADF33" i="19"/>
  <c r="ADB33" i="19"/>
  <c r="ACY33" i="19"/>
  <c r="ACW33" i="19"/>
  <c r="ACU33" i="19"/>
  <c r="ACS33" i="19"/>
  <c r="ACQ33" i="19"/>
  <c r="ADY32" i="19"/>
  <c r="ADV32" i="19"/>
  <c r="ADT32" i="19"/>
  <c r="ADR32" i="19"/>
  <c r="ADP32" i="19"/>
  <c r="ADN32" i="19"/>
  <c r="ADF32" i="19"/>
  <c r="ADB32" i="19"/>
  <c r="ACY32" i="19"/>
  <c r="ACW32" i="19"/>
  <c r="ACU32" i="19"/>
  <c r="ACS32" i="19"/>
  <c r="ACQ32" i="19"/>
  <c r="ADY31" i="19"/>
  <c r="ADV31" i="19"/>
  <c r="ADT31" i="19"/>
  <c r="ADR31" i="19"/>
  <c r="ADP31" i="19"/>
  <c r="ADN31" i="19"/>
  <c r="ADL31" i="19" s="1"/>
  <c r="ADF31" i="19"/>
  <c r="ADB31" i="19"/>
  <c r="ACY31" i="19"/>
  <c r="ACW31" i="19"/>
  <c r="ACU31" i="19"/>
  <c r="ACS31" i="19"/>
  <c r="ACQ31" i="19"/>
  <c r="ADY30" i="19"/>
  <c r="ADV30" i="19"/>
  <c r="ADT30" i="19"/>
  <c r="ADR30" i="19"/>
  <c r="ADP30" i="19"/>
  <c r="ADN30" i="19"/>
  <c r="ADW30" i="19" s="1"/>
  <c r="ADF30" i="19"/>
  <c r="ADB30" i="19"/>
  <c r="ACY30" i="19"/>
  <c r="ACW30" i="19"/>
  <c r="ACU30" i="19"/>
  <c r="ACS30" i="19"/>
  <c r="ACQ30" i="19"/>
  <c r="ACO30" i="19"/>
  <c r="ACN30" i="19" s="1"/>
  <c r="ADY29" i="19"/>
  <c r="ADV29" i="19"/>
  <c r="ADT29" i="19"/>
  <c r="ADR29" i="19"/>
  <c r="ADP29" i="19"/>
  <c r="ADN29" i="19"/>
  <c r="ADF29" i="19"/>
  <c r="ADB29" i="19"/>
  <c r="ACY29" i="19"/>
  <c r="ACW29" i="19"/>
  <c r="ACU29" i="19"/>
  <c r="ACS29" i="19"/>
  <c r="ACQ29" i="19"/>
  <c r="ACZ29" i="19" s="1"/>
  <c r="ADY28" i="19"/>
  <c r="ADV28" i="19"/>
  <c r="ADT28" i="19"/>
  <c r="ADR28" i="19"/>
  <c r="ADP28" i="19"/>
  <c r="ADN28" i="19"/>
  <c r="ADF28" i="19"/>
  <c r="ADB28" i="19"/>
  <c r="ACY28" i="19"/>
  <c r="ACW28" i="19"/>
  <c r="ACU28" i="19"/>
  <c r="ACS28" i="19"/>
  <c r="ACQ28" i="19"/>
  <c r="ADY27" i="19"/>
  <c r="ADV27" i="19"/>
  <c r="ADT27" i="19"/>
  <c r="ADR27" i="19"/>
  <c r="ADP27" i="19"/>
  <c r="ADN27" i="19"/>
  <c r="ADL27" i="19" s="1"/>
  <c r="ADF27" i="19"/>
  <c r="ADB27" i="19"/>
  <c r="ACY27" i="19"/>
  <c r="ACW27" i="19"/>
  <c r="ACU27" i="19"/>
  <c r="ACS27" i="19"/>
  <c r="ACQ27" i="19"/>
  <c r="ADY26" i="19"/>
  <c r="ADV26" i="19"/>
  <c r="ADT26" i="19"/>
  <c r="ADR26" i="19"/>
  <c r="ADP26" i="19"/>
  <c r="ADN26" i="19"/>
  <c r="ADW26" i="19" s="1"/>
  <c r="ADF26" i="19"/>
  <c r="ADB26" i="19"/>
  <c r="ACO26" i="19" s="1"/>
  <c r="ACN26" i="19" s="1"/>
  <c r="ACY26" i="19"/>
  <c r="ACW26" i="19"/>
  <c r="ACU26" i="19"/>
  <c r="ACS26" i="19"/>
  <c r="ACQ26" i="19"/>
  <c r="ADY25" i="19"/>
  <c r="ADV25" i="19"/>
  <c r="ADT25" i="19"/>
  <c r="ADR25" i="19"/>
  <c r="ADP25" i="19"/>
  <c r="ADN25" i="19"/>
  <c r="ADF25" i="19"/>
  <c r="ADB25" i="19"/>
  <c r="ACY25" i="19"/>
  <c r="ACW25" i="19"/>
  <c r="ACU25" i="19"/>
  <c r="ACS25" i="19"/>
  <c r="ACQ25" i="19"/>
  <c r="ADY24" i="19"/>
  <c r="ADV24" i="19"/>
  <c r="ADT24" i="19"/>
  <c r="ADR24" i="19"/>
  <c r="ADP24" i="19"/>
  <c r="ADN24" i="19"/>
  <c r="ADF24" i="19"/>
  <c r="ADB24" i="19"/>
  <c r="ACY24" i="19"/>
  <c r="ACW24" i="19"/>
  <c r="ACU24" i="19"/>
  <c r="ACS24" i="19"/>
  <c r="ACQ24" i="19"/>
  <c r="ACO24" i="19" s="1"/>
  <c r="ACN24" i="19" s="1"/>
  <c r="ADY23" i="19"/>
  <c r="ADV23" i="19"/>
  <c r="ADT23" i="19"/>
  <c r="ADR23" i="19"/>
  <c r="ADP23" i="19"/>
  <c r="ADN23" i="19"/>
  <c r="ADL23" i="19"/>
  <c r="ADF23" i="19"/>
  <c r="ADB23" i="19"/>
  <c r="ACY23" i="19"/>
  <c r="ACW23" i="19"/>
  <c r="ACU23" i="19"/>
  <c r="ACS23" i="19"/>
  <c r="ACQ23" i="19"/>
  <c r="ADY22" i="19"/>
  <c r="ADV22" i="19"/>
  <c r="ADT22" i="19"/>
  <c r="ADR22" i="19"/>
  <c r="ADP22" i="19"/>
  <c r="ADN22" i="19"/>
  <c r="ADF22" i="19"/>
  <c r="ADB22" i="19"/>
  <c r="ACY22" i="19"/>
  <c r="ACW22" i="19"/>
  <c r="ACU22" i="19"/>
  <c r="ACS22" i="19"/>
  <c r="ACQ22" i="19"/>
  <c r="ADY21" i="19"/>
  <c r="ADV21" i="19"/>
  <c r="ADT21" i="19"/>
  <c r="ADR21" i="19"/>
  <c r="ADP21" i="19"/>
  <c r="ADN21" i="19"/>
  <c r="ADF21" i="19"/>
  <c r="ADB21" i="19"/>
  <c r="ACY21" i="19"/>
  <c r="ACW21" i="19"/>
  <c r="ACU21" i="19"/>
  <c r="ACS21" i="19"/>
  <c r="ACQ21" i="19"/>
  <c r="ADY20" i="19"/>
  <c r="ADV20" i="19"/>
  <c r="ADT20" i="19"/>
  <c r="ADR20" i="19"/>
  <c r="ADP20" i="19"/>
  <c r="ADN20" i="19"/>
  <c r="ADL20" i="19" s="1"/>
  <c r="ADF20" i="19"/>
  <c r="ADB20" i="19"/>
  <c r="ACY20" i="19"/>
  <c r="ACW20" i="19"/>
  <c r="ACU20" i="19"/>
  <c r="ACS20" i="19"/>
  <c r="ACQ20" i="19"/>
  <c r="ACO20" i="19" s="1"/>
  <c r="ACN20" i="19" s="1"/>
  <c r="ADY19" i="19"/>
  <c r="ADL19" i="19" s="1"/>
  <c r="ADV19" i="19"/>
  <c r="ADT19" i="19"/>
  <c r="ADR19" i="19"/>
  <c r="ADP19" i="19"/>
  <c r="ADN19" i="19"/>
  <c r="ADF19" i="19"/>
  <c r="ADB19" i="19"/>
  <c r="ACY19" i="19"/>
  <c r="ACW19" i="19"/>
  <c r="ACU19" i="19"/>
  <c r="ACS19" i="19"/>
  <c r="ACQ19" i="19"/>
  <c r="ADY18" i="19"/>
  <c r="ADV18" i="19"/>
  <c r="ADT18" i="19"/>
  <c r="ADR18" i="19"/>
  <c r="ADP18" i="19"/>
  <c r="ADN18" i="19"/>
  <c r="ADW18" i="19" s="1"/>
  <c r="ADF18" i="19"/>
  <c r="ADB18" i="19"/>
  <c r="ACO18" i="19" s="1"/>
  <c r="ACN18" i="19" s="1"/>
  <c r="ACY18" i="19"/>
  <c r="ACW18" i="19"/>
  <c r="ACU18" i="19"/>
  <c r="ACS18" i="19"/>
  <c r="ACQ18" i="19"/>
  <c r="ADY17" i="19"/>
  <c r="ADV17" i="19"/>
  <c r="ADT17" i="19"/>
  <c r="ADR17" i="19"/>
  <c r="ADP17" i="19"/>
  <c r="ADN17" i="19"/>
  <c r="ADF17" i="19"/>
  <c r="ADB17" i="19"/>
  <c r="ACY17" i="19"/>
  <c r="ACW17" i="19"/>
  <c r="ACU17" i="19"/>
  <c r="ACS17" i="19"/>
  <c r="ACO17" i="19" s="1"/>
  <c r="ACN17" i="19" s="1"/>
  <c r="ACQ17" i="19"/>
  <c r="ADY16" i="19"/>
  <c r="ADV16" i="19"/>
  <c r="ADT16" i="19"/>
  <c r="ADR16" i="19"/>
  <c r="ADP16" i="19"/>
  <c r="ADN16" i="19"/>
  <c r="ADL16" i="19" s="1"/>
  <c r="ADF16" i="19"/>
  <c r="ADB16" i="19"/>
  <c r="ACY16" i="19"/>
  <c r="ACW16" i="19"/>
  <c r="ACU16" i="19"/>
  <c r="ACS16" i="19"/>
  <c r="ACQ16" i="19"/>
  <c r="ACO16" i="19" s="1"/>
  <c r="ACN16" i="19" s="1"/>
  <c r="ADY15" i="19"/>
  <c r="ADV15" i="19"/>
  <c r="ADT15" i="19"/>
  <c r="ADR15" i="19"/>
  <c r="ADP15" i="19"/>
  <c r="ADN15" i="19"/>
  <c r="ADF15" i="19"/>
  <c r="ADB15" i="19"/>
  <c r="ACZ15" i="19"/>
  <c r="ACY15" i="19"/>
  <c r="ACW15" i="19"/>
  <c r="ACU15" i="19"/>
  <c r="ACS15" i="19"/>
  <c r="ACQ15" i="19"/>
  <c r="ADY14" i="19"/>
  <c r="ADV14" i="19"/>
  <c r="ADT14" i="19"/>
  <c r="ADR14" i="19"/>
  <c r="ADP14" i="19"/>
  <c r="ADN14" i="19"/>
  <c r="ADF14" i="19"/>
  <c r="ADB14" i="19"/>
  <c r="ACY14" i="19"/>
  <c r="ACW14" i="19"/>
  <c r="ACU14" i="19"/>
  <c r="ACS14" i="19"/>
  <c r="ACQ14" i="19"/>
  <c r="ADY13" i="19"/>
  <c r="ADV13" i="19"/>
  <c r="ADT13" i="19"/>
  <c r="ADR13" i="19"/>
  <c r="ADP13" i="19"/>
  <c r="ADN13" i="19"/>
  <c r="ADF13" i="19"/>
  <c r="ADB13" i="19"/>
  <c r="ACY13" i="19"/>
  <c r="ACW13" i="19"/>
  <c r="ACU13" i="19"/>
  <c r="ACS13" i="19"/>
  <c r="ACO13" i="19" s="1"/>
  <c r="ACN13" i="19" s="1"/>
  <c r="ACQ13" i="19"/>
  <c r="ADY12" i="19"/>
  <c r="ADV12" i="19"/>
  <c r="ADT12" i="19"/>
  <c r="ADR12" i="19"/>
  <c r="ADP12" i="19"/>
  <c r="ADN12" i="19"/>
  <c r="ADH12" i="19"/>
  <c r="ADB12" i="19"/>
  <c r="ACY12" i="19"/>
  <c r="ACW12" i="19"/>
  <c r="ACU12" i="19"/>
  <c r="ACS12" i="19"/>
  <c r="ACQ12" i="19"/>
  <c r="ACO12" i="19"/>
  <c r="ACH43" i="19"/>
  <c r="ACE43" i="19"/>
  <c r="ACC43" i="19"/>
  <c r="ACA43" i="19"/>
  <c r="ABY43" i="19"/>
  <c r="ABW43" i="19"/>
  <c r="ABU43" i="19"/>
  <c r="ABQ43" i="19"/>
  <c r="ABO43" i="19"/>
  <c r="ABK43" i="19"/>
  <c r="ABH43" i="19"/>
  <c r="ABF43" i="19"/>
  <c r="ABD43" i="19"/>
  <c r="ABB43" i="19"/>
  <c r="AAZ43" i="19"/>
  <c r="AAW43" i="19"/>
  <c r="AAR43" i="19"/>
  <c r="AAO43" i="19"/>
  <c r="AAM43" i="19"/>
  <c r="AAK43" i="19"/>
  <c r="AAI43" i="19"/>
  <c r="AAG43" i="19"/>
  <c r="AAE43" i="19"/>
  <c r="AAA43" i="19"/>
  <c r="ZY43" i="19"/>
  <c r="ZU43" i="19"/>
  <c r="ZR43" i="19"/>
  <c r="ZP43" i="19"/>
  <c r="ZN43" i="19"/>
  <c r="ZL43" i="19"/>
  <c r="ZJ43" i="19"/>
  <c r="ZG43" i="19"/>
  <c r="ZB43" i="19"/>
  <c r="YY43" i="19"/>
  <c r="YW43" i="19"/>
  <c r="YU43" i="19"/>
  <c r="YS43" i="19"/>
  <c r="YQ43" i="19"/>
  <c r="YO43" i="19"/>
  <c r="YK43" i="19"/>
  <c r="YI43" i="19"/>
  <c r="YE43" i="19"/>
  <c r="YB43" i="19"/>
  <c r="XZ43" i="19"/>
  <c r="XX43" i="19"/>
  <c r="XV43" i="19"/>
  <c r="XT43" i="19"/>
  <c r="XQ43" i="19"/>
  <c r="XL43" i="19"/>
  <c r="XI43" i="19"/>
  <c r="XG43" i="19"/>
  <c r="XE43" i="19"/>
  <c r="XC43" i="19"/>
  <c r="XA43" i="19"/>
  <c r="WY43" i="19"/>
  <c r="WU43" i="19"/>
  <c r="WS43" i="19"/>
  <c r="WO43" i="19"/>
  <c r="WL43" i="19"/>
  <c r="WJ43" i="19"/>
  <c r="WH43" i="19"/>
  <c r="WF43" i="19"/>
  <c r="WD43" i="19"/>
  <c r="WA43" i="19"/>
  <c r="VV43" i="19"/>
  <c r="VS43" i="19"/>
  <c r="VQ43" i="19"/>
  <c r="VO43" i="19"/>
  <c r="VM43" i="19"/>
  <c r="VK43" i="19"/>
  <c r="VI43" i="19"/>
  <c r="VE43" i="19"/>
  <c r="VC43" i="19"/>
  <c r="UY43" i="19"/>
  <c r="UV43" i="19"/>
  <c r="UT43" i="19"/>
  <c r="UR43" i="19"/>
  <c r="UP43" i="19"/>
  <c r="UN43" i="19"/>
  <c r="UK43" i="19"/>
  <c r="UF43" i="19"/>
  <c r="UC43" i="19"/>
  <c r="UA43" i="19"/>
  <c r="TY43" i="19"/>
  <c r="TW43" i="19"/>
  <c r="TU43" i="19"/>
  <c r="TS43" i="19"/>
  <c r="TO43" i="19"/>
  <c r="TM43" i="19"/>
  <c r="TI43" i="19"/>
  <c r="TF43" i="19"/>
  <c r="TD43" i="19"/>
  <c r="TB43" i="19"/>
  <c r="SZ43" i="19"/>
  <c r="SX43" i="19"/>
  <c r="SU43" i="19"/>
  <c r="SP43" i="19"/>
  <c r="SM43" i="19"/>
  <c r="SK43" i="19"/>
  <c r="SI43" i="19"/>
  <c r="SG43" i="19"/>
  <c r="SE43" i="19"/>
  <c r="SC43" i="19"/>
  <c r="RY43" i="19"/>
  <c r="RW43" i="19"/>
  <c r="RS43" i="19"/>
  <c r="RP43" i="19"/>
  <c r="RN43" i="19"/>
  <c r="RL43" i="19"/>
  <c r="RJ43" i="19"/>
  <c r="RH43" i="19"/>
  <c r="RE43" i="19"/>
  <c r="QZ43" i="19"/>
  <c r="QW43" i="19"/>
  <c r="QU43" i="19"/>
  <c r="QS43" i="19"/>
  <c r="QQ43" i="19"/>
  <c r="QO43" i="19"/>
  <c r="QM43" i="19"/>
  <c r="QI43" i="19"/>
  <c r="QG43" i="19"/>
  <c r="QC43" i="19"/>
  <c r="PZ43" i="19"/>
  <c r="PX43" i="19"/>
  <c r="PV43" i="19"/>
  <c r="PT43" i="19"/>
  <c r="PR43" i="19"/>
  <c r="PO43" i="19"/>
  <c r="PJ43" i="19"/>
  <c r="PG43" i="19"/>
  <c r="PE43" i="19"/>
  <c r="PC43" i="19"/>
  <c r="PA43" i="19"/>
  <c r="OY43" i="19"/>
  <c r="OW43" i="19"/>
  <c r="OS43" i="19"/>
  <c r="OQ43" i="19"/>
  <c r="OM43" i="19"/>
  <c r="OJ43" i="19"/>
  <c r="OH43" i="19"/>
  <c r="OF43" i="19"/>
  <c r="OD43" i="19"/>
  <c r="OB43" i="19"/>
  <c r="NY43" i="19"/>
  <c r="NT43" i="19"/>
  <c r="NQ43" i="19"/>
  <c r="NO43" i="19"/>
  <c r="NM43" i="19"/>
  <c r="NK43" i="19"/>
  <c r="NI43" i="19"/>
  <c r="NG43" i="19"/>
  <c r="NC43" i="19"/>
  <c r="NA43" i="19"/>
  <c r="MW43" i="19"/>
  <c r="MT43" i="19"/>
  <c r="MR43" i="19"/>
  <c r="MP43" i="19"/>
  <c r="MN43" i="19"/>
  <c r="ML43" i="19"/>
  <c r="MI43" i="19"/>
  <c r="MD43" i="19"/>
  <c r="MA43" i="19"/>
  <c r="LY43" i="19"/>
  <c r="LW43" i="19"/>
  <c r="LU43" i="19"/>
  <c r="LS43" i="19"/>
  <c r="LQ43" i="19"/>
  <c r="LM43" i="19"/>
  <c r="LK43" i="19"/>
  <c r="LG43" i="19"/>
  <c r="LD43" i="19"/>
  <c r="LB43" i="19"/>
  <c r="KZ43" i="19"/>
  <c r="KX43" i="19"/>
  <c r="KV43" i="19"/>
  <c r="KS43" i="19"/>
  <c r="KN43" i="19"/>
  <c r="KK43" i="19"/>
  <c r="KI43" i="19"/>
  <c r="KG43" i="19"/>
  <c r="KE43" i="19"/>
  <c r="KC43" i="19"/>
  <c r="KA43" i="19"/>
  <c r="JW43" i="19"/>
  <c r="JU43" i="19"/>
  <c r="JQ43" i="19"/>
  <c r="JN43" i="19"/>
  <c r="JL43" i="19"/>
  <c r="JJ43" i="19"/>
  <c r="JH43" i="19"/>
  <c r="JF43" i="19"/>
  <c r="JC43" i="19"/>
  <c r="IX43" i="19"/>
  <c r="IU43" i="19"/>
  <c r="IS43" i="19"/>
  <c r="IQ43" i="19"/>
  <c r="IO43" i="19"/>
  <c r="IM43" i="19"/>
  <c r="IK43" i="19"/>
  <c r="IG43" i="19"/>
  <c r="IE43" i="19"/>
  <c r="IA43" i="19"/>
  <c r="HX43" i="19"/>
  <c r="HV43" i="19"/>
  <c r="HT43" i="19"/>
  <c r="HR43" i="19"/>
  <c r="HP43" i="19"/>
  <c r="HM43" i="19"/>
  <c r="HH43" i="19"/>
  <c r="HE43" i="19"/>
  <c r="HC43" i="19"/>
  <c r="HA43" i="19"/>
  <c r="GY43" i="19"/>
  <c r="GW43" i="19"/>
  <c r="GU43" i="19"/>
  <c r="GQ43" i="19"/>
  <c r="GO43" i="19"/>
  <c r="GK43" i="19"/>
  <c r="GH43" i="19"/>
  <c r="GF43" i="19"/>
  <c r="GD43" i="19"/>
  <c r="GB43" i="19"/>
  <c r="FZ43" i="19"/>
  <c r="FW43" i="19"/>
  <c r="FR43" i="19"/>
  <c r="FO43" i="19"/>
  <c r="FM43" i="19"/>
  <c r="FK43" i="19"/>
  <c r="FI43" i="19"/>
  <c r="FG43" i="19"/>
  <c r="FE43" i="19"/>
  <c r="FA43" i="19"/>
  <c r="EY43" i="19"/>
  <c r="EU43" i="19"/>
  <c r="ER43" i="19"/>
  <c r="EP43" i="19"/>
  <c r="EN43" i="19"/>
  <c r="EL43" i="19"/>
  <c r="EJ43" i="19"/>
  <c r="EG43" i="19"/>
  <c r="EB43" i="19"/>
  <c r="DY43" i="19"/>
  <c r="DW43" i="19"/>
  <c r="DU43" i="19"/>
  <c r="DS43" i="19"/>
  <c r="DQ43" i="19"/>
  <c r="DO43" i="19"/>
  <c r="DK43" i="19"/>
  <c r="DI43" i="19"/>
  <c r="DE43" i="19"/>
  <c r="DB43" i="19"/>
  <c r="CZ43" i="19"/>
  <c r="CX43" i="19"/>
  <c r="CV43" i="19"/>
  <c r="CT43" i="19"/>
  <c r="CQ43" i="19"/>
  <c r="CL43" i="19"/>
  <c r="CI43" i="19"/>
  <c r="CG43" i="19"/>
  <c r="CE43" i="19"/>
  <c r="CC43" i="19"/>
  <c r="CA43" i="19"/>
  <c r="BY43" i="19"/>
  <c r="BU43" i="19"/>
  <c r="BS43" i="19"/>
  <c r="BO43" i="19"/>
  <c r="BL43" i="19"/>
  <c r="BJ43" i="19"/>
  <c r="BH43" i="19"/>
  <c r="BF43" i="19"/>
  <c r="BD43" i="19"/>
  <c r="BA43" i="19"/>
  <c r="AV43" i="19"/>
  <c r="AS43" i="19"/>
  <c r="AQ43" i="19"/>
  <c r="AO43" i="19"/>
  <c r="AM43" i="19"/>
  <c r="AK43" i="19"/>
  <c r="AI43" i="19"/>
  <c r="AE43" i="19"/>
  <c r="AC43" i="19"/>
  <c r="Y43" i="19"/>
  <c r="V43" i="19"/>
  <c r="T43" i="19"/>
  <c r="R43" i="19"/>
  <c r="F51" i="19" s="1"/>
  <c r="P43" i="19"/>
  <c r="F50" i="19" s="1"/>
  <c r="N43" i="19"/>
  <c r="K43" i="19"/>
  <c r="G43" i="19"/>
  <c r="D43" i="19"/>
  <c r="ACI42" i="19"/>
  <c r="ACF42" i="19"/>
  <c r="ACD42" i="19"/>
  <c r="ACB42" i="19"/>
  <c r="ABZ42" i="19"/>
  <c r="ABX42" i="19"/>
  <c r="ABP42" i="19"/>
  <c r="ABL42" i="19"/>
  <c r="ABI42" i="19"/>
  <c r="ABG42" i="19"/>
  <c r="ABE42" i="19"/>
  <c r="ABC42" i="19"/>
  <c r="ABA42" i="19"/>
  <c r="AAS42" i="19"/>
  <c r="AAP42" i="19"/>
  <c r="AAN42" i="19"/>
  <c r="AAL42" i="19"/>
  <c r="AAJ42" i="19"/>
  <c r="AAH42" i="19"/>
  <c r="ZZ42" i="19"/>
  <c r="ZV42" i="19"/>
  <c r="ZS42" i="19"/>
  <c r="ZQ42" i="19"/>
  <c r="ZO42" i="19"/>
  <c r="ZM42" i="19"/>
  <c r="ZK42" i="19"/>
  <c r="ZC42" i="19"/>
  <c r="YZ42" i="19"/>
  <c r="YX42" i="19"/>
  <c r="YV42" i="19"/>
  <c r="YT42" i="19"/>
  <c r="YR42" i="19"/>
  <c r="YJ42" i="19"/>
  <c r="YF42" i="19"/>
  <c r="YC42" i="19"/>
  <c r="YA42" i="19"/>
  <c r="XY42" i="19"/>
  <c r="XW42" i="19"/>
  <c r="XU42" i="19"/>
  <c r="XM42" i="19"/>
  <c r="XJ42" i="19"/>
  <c r="XH42" i="19"/>
  <c r="XF42" i="19"/>
  <c r="XD42" i="19"/>
  <c r="XB42" i="19"/>
  <c r="WT42" i="19"/>
  <c r="WP42" i="19"/>
  <c r="WM42" i="19"/>
  <c r="WK42" i="19"/>
  <c r="WI42" i="19"/>
  <c r="WG42" i="19"/>
  <c r="WE42" i="19"/>
  <c r="VW42" i="19"/>
  <c r="VT42" i="19"/>
  <c r="VR42" i="19"/>
  <c r="VP42" i="19"/>
  <c r="VN42" i="19"/>
  <c r="VL42" i="19"/>
  <c r="VD42" i="19"/>
  <c r="UZ42" i="19"/>
  <c r="UW42" i="19"/>
  <c r="UU42" i="19"/>
  <c r="US42" i="19"/>
  <c r="UQ42" i="19"/>
  <c r="UO42" i="19"/>
  <c r="UG42" i="19"/>
  <c r="UD42" i="19"/>
  <c r="UB42" i="19"/>
  <c r="TZ42" i="19"/>
  <c r="TX42" i="19"/>
  <c r="TV42" i="19"/>
  <c r="TN42" i="19"/>
  <c r="TJ42" i="19"/>
  <c r="TG42" i="19"/>
  <c r="TE42" i="19"/>
  <c r="TC42" i="19"/>
  <c r="TA42" i="19"/>
  <c r="SY42" i="19"/>
  <c r="SQ42" i="19"/>
  <c r="SN42" i="19"/>
  <c r="SL42" i="19"/>
  <c r="SJ42" i="19"/>
  <c r="SH42" i="19"/>
  <c r="SF42" i="19"/>
  <c r="RX42" i="19"/>
  <c r="RT42" i="19"/>
  <c r="RQ42" i="19"/>
  <c r="RO42" i="19"/>
  <c r="RM42" i="19"/>
  <c r="RK42" i="19"/>
  <c r="RI42" i="19"/>
  <c r="RR42" i="19" s="1"/>
  <c r="RA42" i="19"/>
  <c r="QX42" i="19"/>
  <c r="QV42" i="19"/>
  <c r="QT42" i="19"/>
  <c r="QR42" i="19"/>
  <c r="QP42" i="19"/>
  <c r="QH42" i="19"/>
  <c r="QD42" i="19"/>
  <c r="QA42" i="19"/>
  <c r="PY42" i="19"/>
  <c r="PW42" i="19"/>
  <c r="PU42" i="19"/>
  <c r="PS42" i="19"/>
  <c r="PK42" i="19"/>
  <c r="PH42" i="19"/>
  <c r="PF42" i="19"/>
  <c r="PD42" i="19"/>
  <c r="PB42" i="19"/>
  <c r="OZ42" i="19"/>
  <c r="OR42" i="19"/>
  <c r="ON42" i="19"/>
  <c r="OK42" i="19"/>
  <c r="OI42" i="19"/>
  <c r="OG42" i="19"/>
  <c r="OE42" i="19"/>
  <c r="OC42" i="19"/>
  <c r="NU42" i="19"/>
  <c r="NR42" i="19"/>
  <c r="NP42" i="19"/>
  <c r="NN42" i="19"/>
  <c r="NL42" i="19"/>
  <c r="NJ42" i="19"/>
  <c r="NB42" i="19"/>
  <c r="MX42" i="19"/>
  <c r="MU42" i="19"/>
  <c r="MS42" i="19"/>
  <c r="MQ42" i="19"/>
  <c r="MO42" i="19"/>
  <c r="MM42" i="19"/>
  <c r="ME42" i="19"/>
  <c r="MB42" i="19"/>
  <c r="LZ42" i="19"/>
  <c r="LX42" i="19"/>
  <c r="LV42" i="19"/>
  <c r="LT42" i="19"/>
  <c r="LL42" i="19"/>
  <c r="LH42" i="19"/>
  <c r="LE42" i="19"/>
  <c r="LC42" i="19"/>
  <c r="LA42" i="19"/>
  <c r="KY42" i="19"/>
  <c r="KW42" i="19"/>
  <c r="KO42" i="19"/>
  <c r="KL42" i="19"/>
  <c r="KJ42" i="19"/>
  <c r="KH42" i="19"/>
  <c r="KF42" i="19"/>
  <c r="KD42" i="19"/>
  <c r="KB42" i="19" s="1"/>
  <c r="JV42" i="19"/>
  <c r="JR42" i="19"/>
  <c r="JO42" i="19"/>
  <c r="JM42" i="19"/>
  <c r="JK42" i="19"/>
  <c r="JI42" i="19"/>
  <c r="JG42" i="19"/>
  <c r="IY42" i="19"/>
  <c r="IL42" i="19" s="1"/>
  <c r="IV42" i="19"/>
  <c r="IT42" i="19"/>
  <c r="IR42" i="19"/>
  <c r="IP42" i="19"/>
  <c r="IN42" i="19"/>
  <c r="IF42" i="19"/>
  <c r="IB42" i="19"/>
  <c r="HY42" i="19"/>
  <c r="HW42" i="19"/>
  <c r="HU42" i="19"/>
  <c r="HS42" i="19"/>
  <c r="HQ42" i="19"/>
  <c r="HI42" i="19"/>
  <c r="HF42" i="19"/>
  <c r="HD42" i="19"/>
  <c r="HB42" i="19"/>
  <c r="GZ42" i="19"/>
  <c r="GX42" i="19"/>
  <c r="GP42" i="19"/>
  <c r="GL42" i="19"/>
  <c r="GI42" i="19"/>
  <c r="GG42" i="19"/>
  <c r="GE42" i="19"/>
  <c r="GC42" i="19"/>
  <c r="GA42" i="19"/>
  <c r="FS42" i="19"/>
  <c r="FP42" i="19"/>
  <c r="FN42" i="19"/>
  <c r="FL42" i="19"/>
  <c r="FJ42" i="19"/>
  <c r="FH42" i="19"/>
  <c r="EZ42" i="19"/>
  <c r="EV42" i="19"/>
  <c r="ES42" i="19"/>
  <c r="EQ42" i="19"/>
  <c r="EO42" i="19"/>
  <c r="EM42" i="19"/>
  <c r="EK42" i="19"/>
  <c r="EC42" i="19"/>
  <c r="DZ42" i="19"/>
  <c r="DX42" i="19"/>
  <c r="DV42" i="19"/>
  <c r="DT42" i="19"/>
  <c r="DR42" i="19"/>
  <c r="DJ42" i="19"/>
  <c r="DF42" i="19"/>
  <c r="DC42" i="19"/>
  <c r="DA42" i="19"/>
  <c r="CY42" i="19"/>
  <c r="CW42" i="19"/>
  <c r="CU42" i="19"/>
  <c r="CM42" i="19"/>
  <c r="CJ42" i="19"/>
  <c r="CH42" i="19"/>
  <c r="CF42" i="19"/>
  <c r="CD42" i="19"/>
  <c r="CB42" i="19"/>
  <c r="BT42" i="19"/>
  <c r="BP42" i="19"/>
  <c r="BM42" i="19"/>
  <c r="BK42" i="19"/>
  <c r="BI42" i="19"/>
  <c r="BG42" i="19"/>
  <c r="BE42" i="19"/>
  <c r="AW42" i="19"/>
  <c r="AT42" i="19"/>
  <c r="AR42" i="19"/>
  <c r="AP42" i="19"/>
  <c r="AN42" i="19"/>
  <c r="AL42" i="19"/>
  <c r="AD42" i="19"/>
  <c r="Z42" i="19"/>
  <c r="W42" i="19"/>
  <c r="U42" i="19"/>
  <c r="S42" i="19"/>
  <c r="Q42" i="19"/>
  <c r="O42" i="19"/>
  <c r="ACI41" i="19"/>
  <c r="ACF41" i="19"/>
  <c r="ACD41" i="19"/>
  <c r="ACB41" i="19"/>
  <c r="ABZ41" i="19"/>
  <c r="ABX41" i="19"/>
  <c r="ABP41" i="19"/>
  <c r="ABL41" i="19"/>
  <c r="ABI41" i="19"/>
  <c r="ABG41" i="19"/>
  <c r="ABE41" i="19"/>
  <c r="ABC41" i="19"/>
  <c r="ABA41" i="19"/>
  <c r="AAS41" i="19"/>
  <c r="AAP41" i="19"/>
  <c r="AAN41" i="19"/>
  <c r="AAL41" i="19"/>
  <c r="AAJ41" i="19"/>
  <c r="AAH41" i="19"/>
  <c r="ZZ41" i="19"/>
  <c r="ZV41" i="19"/>
  <c r="ZS41" i="19"/>
  <c r="ZQ41" i="19"/>
  <c r="ZO41" i="19"/>
  <c r="ZM41" i="19"/>
  <c r="ZK41" i="19"/>
  <c r="ZC41" i="19"/>
  <c r="YZ41" i="19"/>
  <c r="YX41" i="19"/>
  <c r="YV41" i="19"/>
  <c r="YT41" i="19"/>
  <c r="YR41" i="19"/>
  <c r="YJ41" i="19"/>
  <c r="YF41" i="19"/>
  <c r="YC41" i="19"/>
  <c r="YA41" i="19"/>
  <c r="XY41" i="19"/>
  <c r="XW41" i="19"/>
  <c r="XU41" i="19"/>
  <c r="XS41" i="19" s="1"/>
  <c r="XR41" i="19" s="1"/>
  <c r="XM41" i="19"/>
  <c r="XJ41" i="19"/>
  <c r="XH41" i="19"/>
  <c r="XF41" i="19"/>
  <c r="XD41" i="19"/>
  <c r="XB41" i="19"/>
  <c r="WT41" i="19"/>
  <c r="WP41" i="19"/>
  <c r="WM41" i="19"/>
  <c r="WK41" i="19"/>
  <c r="WI41" i="19"/>
  <c r="WG41" i="19"/>
  <c r="WE41" i="19"/>
  <c r="VW41" i="19"/>
  <c r="VT41" i="19"/>
  <c r="VR41" i="19"/>
  <c r="VP41" i="19"/>
  <c r="VN41" i="19"/>
  <c r="VL41" i="19"/>
  <c r="VD41" i="19"/>
  <c r="UZ41" i="19"/>
  <c r="UW41" i="19"/>
  <c r="UU41" i="19"/>
  <c r="US41" i="19"/>
  <c r="UQ41" i="19"/>
  <c r="UO41" i="19"/>
  <c r="UM41" i="19" s="1"/>
  <c r="UL41" i="19" s="1"/>
  <c r="UG41" i="19"/>
  <c r="UD41" i="19"/>
  <c r="UB41" i="19"/>
  <c r="TZ41" i="19"/>
  <c r="TX41" i="19"/>
  <c r="TV41" i="19"/>
  <c r="TN41" i="19"/>
  <c r="TJ41" i="19"/>
  <c r="TG41" i="19"/>
  <c r="TE41" i="19"/>
  <c r="TC41" i="19"/>
  <c r="TA41" i="19"/>
  <c r="SY41" i="19"/>
  <c r="SQ41" i="19"/>
  <c r="SN41" i="19"/>
  <c r="SL41" i="19"/>
  <c r="SJ41" i="19"/>
  <c r="SH41" i="19"/>
  <c r="SF41" i="19"/>
  <c r="RX41" i="19"/>
  <c r="RT41" i="19"/>
  <c r="RQ41" i="19"/>
  <c r="RO41" i="19"/>
  <c r="RM41" i="19"/>
  <c r="RK41" i="19"/>
  <c r="RI41" i="19"/>
  <c r="RA41" i="19"/>
  <c r="QX41" i="19"/>
  <c r="QV41" i="19"/>
  <c r="QT41" i="19"/>
  <c r="QR41" i="19"/>
  <c r="QP41" i="19"/>
  <c r="QH41" i="19"/>
  <c r="QD41" i="19"/>
  <c r="QA41" i="19"/>
  <c r="PY41" i="19"/>
  <c r="PW41" i="19"/>
  <c r="PU41" i="19"/>
  <c r="QB41" i="19" s="1"/>
  <c r="PS41" i="19"/>
  <c r="PK41" i="19"/>
  <c r="PH41" i="19"/>
  <c r="PF41" i="19"/>
  <c r="PD41" i="19"/>
  <c r="PB41" i="19"/>
  <c r="OZ41" i="19"/>
  <c r="OR41" i="19"/>
  <c r="ON41" i="19"/>
  <c r="OK41" i="19"/>
  <c r="OI41" i="19"/>
  <c r="OG41" i="19"/>
  <c r="OE41" i="19"/>
  <c r="OC41" i="19"/>
  <c r="OA41" i="19" s="1"/>
  <c r="NZ41" i="19" s="1"/>
  <c r="NU41" i="19"/>
  <c r="NR41" i="19"/>
  <c r="NP41" i="19"/>
  <c r="NN41" i="19"/>
  <c r="NL41" i="19"/>
  <c r="NJ41" i="19"/>
  <c r="NB41" i="19"/>
  <c r="MX41" i="19"/>
  <c r="MU41" i="19"/>
  <c r="MS41" i="19"/>
  <c r="MQ41" i="19"/>
  <c r="MO41" i="19"/>
  <c r="MM41" i="19"/>
  <c r="ME41" i="19"/>
  <c r="MB41" i="19"/>
  <c r="LZ41" i="19"/>
  <c r="LX41" i="19"/>
  <c r="LV41" i="19"/>
  <c r="LT41" i="19"/>
  <c r="LL41" i="19"/>
  <c r="LH41" i="19"/>
  <c r="LE41" i="19"/>
  <c r="LC41" i="19"/>
  <c r="LA41" i="19"/>
  <c r="KY41" i="19"/>
  <c r="KW41" i="19"/>
  <c r="KO41" i="19"/>
  <c r="KL41" i="19"/>
  <c r="KJ41" i="19"/>
  <c r="KH41" i="19"/>
  <c r="KF41" i="19"/>
  <c r="KD41" i="19"/>
  <c r="JV41" i="19"/>
  <c r="JR41" i="19"/>
  <c r="JE41" i="19" s="1"/>
  <c r="JD41" i="19" s="1"/>
  <c r="JO41" i="19"/>
  <c r="JM41" i="19"/>
  <c r="JK41" i="19"/>
  <c r="JI41" i="19"/>
  <c r="JG41" i="19"/>
  <c r="IY41" i="19"/>
  <c r="IV41" i="19"/>
  <c r="IT41" i="19"/>
  <c r="IR41" i="19"/>
  <c r="IP41" i="19"/>
  <c r="IN41" i="19"/>
  <c r="IF41" i="19"/>
  <c r="IB41" i="19"/>
  <c r="HY41" i="19"/>
  <c r="HW41" i="19"/>
  <c r="HU41" i="19"/>
  <c r="HS41" i="19"/>
  <c r="HQ41" i="19"/>
  <c r="HI41" i="19"/>
  <c r="HF41" i="19"/>
  <c r="HD41" i="19"/>
  <c r="HB41" i="19"/>
  <c r="GZ41" i="19"/>
  <c r="GX41" i="19"/>
  <c r="GP41" i="19"/>
  <c r="GL41" i="19"/>
  <c r="GI41" i="19"/>
  <c r="GG41" i="19"/>
  <c r="GE41" i="19"/>
  <c r="GC41" i="19"/>
  <c r="GA41" i="19"/>
  <c r="FY41" i="19" s="1"/>
  <c r="FX41" i="19" s="1"/>
  <c r="FS41" i="19"/>
  <c r="FP41" i="19"/>
  <c r="FN41" i="19"/>
  <c r="FL41" i="19"/>
  <c r="FJ41" i="19"/>
  <c r="FH41" i="19"/>
  <c r="EZ41" i="19"/>
  <c r="EV41" i="19"/>
  <c r="ES41" i="19"/>
  <c r="EQ41" i="19"/>
  <c r="EO41" i="19"/>
  <c r="EM41" i="19"/>
  <c r="EK41" i="19"/>
  <c r="EC41" i="19"/>
  <c r="DZ41" i="19"/>
  <c r="DX41" i="19"/>
  <c r="DV41" i="19"/>
  <c r="DT41" i="19"/>
  <c r="DR41" i="19"/>
  <c r="DJ41" i="19"/>
  <c r="DF41" i="19"/>
  <c r="DC41" i="19"/>
  <c r="DA41" i="19"/>
  <c r="CY41" i="19"/>
  <c r="CW41" i="19"/>
  <c r="CU41" i="19"/>
  <c r="CM41" i="19"/>
  <c r="CJ41" i="19"/>
  <c r="CH41" i="19"/>
  <c r="CF41" i="19"/>
  <c r="CD41" i="19"/>
  <c r="CB41" i="19"/>
  <c r="BT41" i="19"/>
  <c r="BP41" i="19"/>
  <c r="BM41" i="19"/>
  <c r="BK41" i="19"/>
  <c r="BI41" i="19"/>
  <c r="BG41" i="19"/>
  <c r="BE41" i="19"/>
  <c r="AW41" i="19"/>
  <c r="AT41" i="19"/>
  <c r="AR41" i="19"/>
  <c r="AP41" i="19"/>
  <c r="AN41" i="19"/>
  <c r="AL41" i="19"/>
  <c r="AD41" i="19"/>
  <c r="Z41" i="19"/>
  <c r="W41" i="19"/>
  <c r="U41" i="19"/>
  <c r="S41" i="19"/>
  <c r="Q41" i="19"/>
  <c r="O41" i="19"/>
  <c r="ACI40" i="19"/>
  <c r="ACF40" i="19"/>
  <c r="ACD40" i="19"/>
  <c r="ACB40" i="19"/>
  <c r="ABZ40" i="19"/>
  <c r="ABX40" i="19"/>
  <c r="ABP40" i="19"/>
  <c r="ABL40" i="19"/>
  <c r="ABI40" i="19"/>
  <c r="ABG40" i="19"/>
  <c r="ABE40" i="19"/>
  <c r="ABC40" i="19"/>
  <c r="ABA40" i="19"/>
  <c r="AAS40" i="19"/>
  <c r="AAP40" i="19"/>
  <c r="AAN40" i="19"/>
  <c r="AAL40" i="19"/>
  <c r="AAJ40" i="19"/>
  <c r="AAH40" i="19"/>
  <c r="ZZ40" i="19"/>
  <c r="ZV40" i="19"/>
  <c r="ZS40" i="19"/>
  <c r="ZQ40" i="19"/>
  <c r="ZO40" i="19"/>
  <c r="ZM40" i="19"/>
  <c r="ZK40" i="19"/>
  <c r="ZC40" i="19"/>
  <c r="YZ40" i="19"/>
  <c r="YX40" i="19"/>
  <c r="YV40" i="19"/>
  <c r="YT40" i="19"/>
  <c r="YR40" i="19"/>
  <c r="YJ40" i="19"/>
  <c r="YF40" i="19"/>
  <c r="YC40" i="19"/>
  <c r="YA40" i="19"/>
  <c r="XY40" i="19"/>
  <c r="XW40" i="19"/>
  <c r="XU40" i="19"/>
  <c r="XM40" i="19"/>
  <c r="XJ40" i="19"/>
  <c r="XH40" i="19"/>
  <c r="XF40" i="19"/>
  <c r="XD40" i="19"/>
  <c r="XB40" i="19"/>
  <c r="WT40" i="19"/>
  <c r="WP40" i="19"/>
  <c r="WM40" i="19"/>
  <c r="WK40" i="19"/>
  <c r="WI40" i="19"/>
  <c r="WG40" i="19"/>
  <c r="WE40" i="19"/>
  <c r="VW40" i="19"/>
  <c r="VT40" i="19"/>
  <c r="VR40" i="19"/>
  <c r="VP40" i="19"/>
  <c r="VN40" i="19"/>
  <c r="VL40" i="19"/>
  <c r="VJ40" i="19" s="1"/>
  <c r="VD40" i="19"/>
  <c r="UZ40" i="19"/>
  <c r="UW40" i="19"/>
  <c r="UU40" i="19"/>
  <c r="US40" i="19"/>
  <c r="UQ40" i="19"/>
  <c r="UO40" i="19"/>
  <c r="UG40" i="19"/>
  <c r="UD40" i="19"/>
  <c r="UB40" i="19"/>
  <c r="TZ40" i="19"/>
  <c r="TX40" i="19"/>
  <c r="TV40" i="19"/>
  <c r="TN40" i="19"/>
  <c r="TJ40" i="19"/>
  <c r="TG40" i="19"/>
  <c r="TE40" i="19"/>
  <c r="TC40" i="19"/>
  <c r="TA40" i="19"/>
  <c r="SY40" i="19"/>
  <c r="SQ40" i="19"/>
  <c r="SN40" i="19"/>
  <c r="SL40" i="19"/>
  <c r="SJ40" i="19"/>
  <c r="SH40" i="19"/>
  <c r="SF40" i="19"/>
  <c r="SD40" i="19" s="1"/>
  <c r="RX40" i="19"/>
  <c r="RT40" i="19"/>
  <c r="RQ40" i="19"/>
  <c r="RO40" i="19"/>
  <c r="RM40" i="19"/>
  <c r="RK40" i="19"/>
  <c r="RI40" i="19"/>
  <c r="RG40" i="19"/>
  <c r="RF40" i="19" s="1"/>
  <c r="RA40" i="19"/>
  <c r="QX40" i="19"/>
  <c r="QV40" i="19"/>
  <c r="QT40" i="19"/>
  <c r="QR40" i="19"/>
  <c r="QP40" i="19"/>
  <c r="QH40" i="19"/>
  <c r="QD40" i="19"/>
  <c r="QA40" i="19"/>
  <c r="PY40" i="19"/>
  <c r="PW40" i="19"/>
  <c r="PU40" i="19"/>
  <c r="QB40" i="19" s="1"/>
  <c r="PS40" i="19"/>
  <c r="PK40" i="19"/>
  <c r="PH40" i="19"/>
  <c r="PF40" i="19"/>
  <c r="PD40" i="19"/>
  <c r="PB40" i="19"/>
  <c r="OZ40" i="19"/>
  <c r="OR40" i="19"/>
  <c r="ON40" i="19"/>
  <c r="OK40" i="19"/>
  <c r="OI40" i="19"/>
  <c r="OG40" i="19"/>
  <c r="OE40" i="19"/>
  <c r="OC40" i="19"/>
  <c r="NU40" i="19"/>
  <c r="NR40" i="19"/>
  <c r="NP40" i="19"/>
  <c r="NN40" i="19"/>
  <c r="NL40" i="19"/>
  <c r="NJ40" i="19"/>
  <c r="NB40" i="19"/>
  <c r="MX40" i="19"/>
  <c r="MU40" i="19"/>
  <c r="MS40" i="19"/>
  <c r="MQ40" i="19"/>
  <c r="MO40" i="19"/>
  <c r="MM40" i="19"/>
  <c r="ME40" i="19"/>
  <c r="MB40" i="19"/>
  <c r="LZ40" i="19"/>
  <c r="LX40" i="19"/>
  <c r="LV40" i="19"/>
  <c r="LT40" i="19"/>
  <c r="LL40" i="19"/>
  <c r="LH40" i="19"/>
  <c r="LE40" i="19"/>
  <c r="LC40" i="19"/>
  <c r="LA40" i="19"/>
  <c r="KY40" i="19"/>
  <c r="LF40" i="19" s="1"/>
  <c r="KW40" i="19"/>
  <c r="KO40" i="19"/>
  <c r="KL40" i="19"/>
  <c r="KJ40" i="19"/>
  <c r="KB40" i="19" s="1"/>
  <c r="KH40" i="19"/>
  <c r="KF40" i="19"/>
  <c r="KD40" i="19"/>
  <c r="JV40" i="19"/>
  <c r="JR40" i="19"/>
  <c r="JO40" i="19"/>
  <c r="JM40" i="19"/>
  <c r="JK40" i="19"/>
  <c r="JI40" i="19"/>
  <c r="JG40" i="19"/>
  <c r="IY40" i="19"/>
  <c r="IV40" i="19"/>
  <c r="IT40" i="19"/>
  <c r="IR40" i="19"/>
  <c r="IP40" i="19"/>
  <c r="IN40" i="19"/>
  <c r="IF40" i="19"/>
  <c r="IB40" i="19"/>
  <c r="HY40" i="19"/>
  <c r="HW40" i="19"/>
  <c r="HU40" i="19"/>
  <c r="HS40" i="19"/>
  <c r="HQ40" i="19"/>
  <c r="HI40" i="19"/>
  <c r="HF40" i="19"/>
  <c r="HD40" i="19"/>
  <c r="HB40" i="19"/>
  <c r="GZ40" i="19"/>
  <c r="GX40" i="19"/>
  <c r="GP40" i="19"/>
  <c r="GL40" i="19"/>
  <c r="GI40" i="19"/>
  <c r="GG40" i="19"/>
  <c r="GE40" i="19"/>
  <c r="GC40" i="19"/>
  <c r="GA40" i="19"/>
  <c r="FS40" i="19"/>
  <c r="FP40" i="19"/>
  <c r="FN40" i="19"/>
  <c r="FL40" i="19"/>
  <c r="FJ40" i="19"/>
  <c r="FH40" i="19"/>
  <c r="EZ40" i="19"/>
  <c r="EV40" i="19"/>
  <c r="ES40" i="19"/>
  <c r="EQ40" i="19"/>
  <c r="EO40" i="19"/>
  <c r="EM40" i="19"/>
  <c r="EK40" i="19"/>
  <c r="EC40" i="19"/>
  <c r="DZ40" i="19"/>
  <c r="DX40" i="19"/>
  <c r="DV40" i="19"/>
  <c r="DT40" i="19"/>
  <c r="DR40" i="19"/>
  <c r="DJ40" i="19"/>
  <c r="DF40" i="19"/>
  <c r="DC40" i="19"/>
  <c r="DA40" i="19"/>
  <c r="CY40" i="19"/>
  <c r="CW40" i="19"/>
  <c r="CU40" i="19"/>
  <c r="CM40" i="19"/>
  <c r="CJ40" i="19"/>
  <c r="CH40" i="19"/>
  <c r="CF40" i="19"/>
  <c r="CD40" i="19"/>
  <c r="CB40" i="19"/>
  <c r="BT40" i="19"/>
  <c r="BP40" i="19"/>
  <c r="BM40" i="19"/>
  <c r="BK40" i="19"/>
  <c r="BI40" i="19"/>
  <c r="BG40" i="19"/>
  <c r="BE40" i="19"/>
  <c r="AW40" i="19"/>
  <c r="AT40" i="19"/>
  <c r="AR40" i="19"/>
  <c r="AP40" i="19"/>
  <c r="AN40" i="19"/>
  <c r="AL40" i="19"/>
  <c r="AD40" i="19"/>
  <c r="Z40" i="19"/>
  <c r="W40" i="19"/>
  <c r="U40" i="19"/>
  <c r="S40" i="19"/>
  <c r="Q40" i="19"/>
  <c r="O40" i="19"/>
  <c r="ACI39" i="19"/>
  <c r="ACF39" i="19"/>
  <c r="ACD39" i="19"/>
  <c r="ACB39" i="19"/>
  <c r="ABZ39" i="19"/>
  <c r="ABX39" i="19"/>
  <c r="ABP39" i="19"/>
  <c r="ABL39" i="19"/>
  <c r="ABI39" i="19"/>
  <c r="ABG39" i="19"/>
  <c r="ABE39" i="19"/>
  <c r="ABC39" i="19"/>
  <c r="ABA39" i="19"/>
  <c r="AAS39" i="19"/>
  <c r="AAP39" i="19"/>
  <c r="AAN39" i="19"/>
  <c r="AAL39" i="19"/>
  <c r="AAJ39" i="19"/>
  <c r="AAH39" i="19"/>
  <c r="ZZ39" i="19"/>
  <c r="ZV39" i="19"/>
  <c r="ZS39" i="19"/>
  <c r="ZQ39" i="19"/>
  <c r="ZO39" i="19"/>
  <c r="ZM39" i="19"/>
  <c r="ZK39" i="19"/>
  <c r="ZC39" i="19"/>
  <c r="YZ39" i="19"/>
  <c r="YX39" i="19"/>
  <c r="YV39" i="19"/>
  <c r="ZA39" i="19" s="1"/>
  <c r="YT39" i="19"/>
  <c r="YR39" i="19"/>
  <c r="YJ39" i="19"/>
  <c r="YF39" i="19"/>
  <c r="YC39" i="19"/>
  <c r="YA39" i="19"/>
  <c r="XY39" i="19"/>
  <c r="XW39" i="19"/>
  <c r="XU39" i="19"/>
  <c r="XM39" i="19"/>
  <c r="XJ39" i="19"/>
  <c r="XH39" i="19"/>
  <c r="XF39" i="19"/>
  <c r="XD39" i="19"/>
  <c r="XB39" i="19"/>
  <c r="WT39" i="19"/>
  <c r="WP39" i="19"/>
  <c r="WM39" i="19"/>
  <c r="WK39" i="19"/>
  <c r="WI39" i="19"/>
  <c r="WG39" i="19"/>
  <c r="WE39" i="19"/>
  <c r="VW39" i="19"/>
  <c r="VT39" i="19"/>
  <c r="VR39" i="19"/>
  <c r="VP39" i="19"/>
  <c r="VN39" i="19"/>
  <c r="VL39" i="19"/>
  <c r="VD39" i="19"/>
  <c r="UZ39" i="19"/>
  <c r="UW39" i="19"/>
  <c r="UU39" i="19"/>
  <c r="US39" i="19"/>
  <c r="UQ39" i="19"/>
  <c r="UO39" i="19"/>
  <c r="UG39" i="19"/>
  <c r="UD39" i="19"/>
  <c r="UB39" i="19"/>
  <c r="TZ39" i="19"/>
  <c r="TX39" i="19"/>
  <c r="TV39" i="19"/>
  <c r="TN39" i="19"/>
  <c r="TJ39" i="19"/>
  <c r="TG39" i="19"/>
  <c r="TE39" i="19"/>
  <c r="TC39" i="19"/>
  <c r="TA39" i="19"/>
  <c r="SY39" i="19"/>
  <c r="SQ39" i="19"/>
  <c r="SN39" i="19"/>
  <c r="SL39" i="19"/>
  <c r="SJ39" i="19"/>
  <c r="SH39" i="19"/>
  <c r="SF39" i="19"/>
  <c r="RX39" i="19"/>
  <c r="RT39" i="19"/>
  <c r="RQ39" i="19"/>
  <c r="RO39" i="19"/>
  <c r="RM39" i="19"/>
  <c r="RK39" i="19"/>
  <c r="RI39" i="19"/>
  <c r="RA39" i="19"/>
  <c r="QX39" i="19"/>
  <c r="QV39" i="19"/>
  <c r="QT39" i="19"/>
  <c r="QR39" i="19"/>
  <c r="QP39" i="19"/>
  <c r="QH39" i="19"/>
  <c r="QD39" i="19"/>
  <c r="QA39" i="19"/>
  <c r="PY39" i="19"/>
  <c r="PW39" i="19"/>
  <c r="PU39" i="19"/>
  <c r="PS39" i="19"/>
  <c r="PK39" i="19"/>
  <c r="PH39" i="19"/>
  <c r="PF39" i="19"/>
  <c r="PD39" i="19"/>
  <c r="PB39" i="19"/>
  <c r="OZ39" i="19"/>
  <c r="OR39" i="19"/>
  <c r="ON39" i="19"/>
  <c r="OK39" i="19"/>
  <c r="OI39" i="19"/>
  <c r="OG39" i="19"/>
  <c r="OE39" i="19"/>
  <c r="OC39" i="19"/>
  <c r="NU39" i="19"/>
  <c r="NR39" i="19"/>
  <c r="NP39" i="19"/>
  <c r="NN39" i="19"/>
  <c r="NL39" i="19"/>
  <c r="NJ39" i="19"/>
  <c r="NB39" i="19"/>
  <c r="MX39" i="19"/>
  <c r="MU39" i="19"/>
  <c r="MS39" i="19"/>
  <c r="MQ39" i="19"/>
  <c r="MO39" i="19"/>
  <c r="MM39" i="19"/>
  <c r="ME39" i="19"/>
  <c r="MB39" i="19"/>
  <c r="LZ39" i="19"/>
  <c r="LX39" i="19"/>
  <c r="LV39" i="19"/>
  <c r="LT39" i="19"/>
  <c r="LL39" i="19"/>
  <c r="LH39" i="19"/>
  <c r="LE39" i="19"/>
  <c r="LC39" i="19"/>
  <c r="LA39" i="19"/>
  <c r="KY39" i="19"/>
  <c r="KW39" i="19"/>
  <c r="KO39" i="19"/>
  <c r="KL39" i="19"/>
  <c r="KJ39" i="19"/>
  <c r="KH39" i="19"/>
  <c r="KF39" i="19"/>
  <c r="KD39" i="19"/>
  <c r="JV39" i="19"/>
  <c r="JR39" i="19"/>
  <c r="JO39" i="19"/>
  <c r="JM39" i="19"/>
  <c r="JK39" i="19"/>
  <c r="JI39" i="19"/>
  <c r="JG39" i="19"/>
  <c r="IY39" i="19"/>
  <c r="IV39" i="19"/>
  <c r="IT39" i="19"/>
  <c r="IR39" i="19"/>
  <c r="IP39" i="19"/>
  <c r="IN39" i="19"/>
  <c r="IF39" i="19"/>
  <c r="IB39" i="19"/>
  <c r="HY39" i="19"/>
  <c r="HW39" i="19"/>
  <c r="HU39" i="19"/>
  <c r="HS39" i="19"/>
  <c r="HQ39" i="19"/>
  <c r="HI39" i="19"/>
  <c r="HF39" i="19"/>
  <c r="HD39" i="19"/>
  <c r="HB39" i="19"/>
  <c r="GZ39" i="19"/>
  <c r="GX39" i="19"/>
  <c r="GP39" i="19"/>
  <c r="GL39" i="19"/>
  <c r="GI39" i="19"/>
  <c r="GG39" i="19"/>
  <c r="GE39" i="19"/>
  <c r="GC39" i="19"/>
  <c r="GA39" i="19"/>
  <c r="FS39" i="19"/>
  <c r="FP39" i="19"/>
  <c r="FN39" i="19"/>
  <c r="FL39" i="19"/>
  <c r="FJ39" i="19"/>
  <c r="FH39" i="19"/>
  <c r="EZ39" i="19"/>
  <c r="EV39" i="19"/>
  <c r="ES39" i="19"/>
  <c r="EQ39" i="19"/>
  <c r="EO39" i="19"/>
  <c r="EM39" i="19"/>
  <c r="EK39" i="19"/>
  <c r="EC39" i="19"/>
  <c r="EA39" i="19"/>
  <c r="DZ39" i="19"/>
  <c r="DX39" i="19"/>
  <c r="DV39" i="19"/>
  <c r="DT39" i="19"/>
  <c r="DR39" i="19"/>
  <c r="DP39" i="19" s="1"/>
  <c r="DJ39" i="19"/>
  <c r="DF39" i="19"/>
  <c r="DC39" i="19"/>
  <c r="DA39" i="19"/>
  <c r="CY39" i="19"/>
  <c r="CW39" i="19"/>
  <c r="CU39" i="19"/>
  <c r="CM39" i="19"/>
  <c r="CJ39" i="19"/>
  <c r="CH39" i="19"/>
  <c r="CF39" i="19"/>
  <c r="CD39" i="19"/>
  <c r="CB39" i="19"/>
  <c r="BT39" i="19"/>
  <c r="BP39" i="19"/>
  <c r="BM39" i="19"/>
  <c r="BK39" i="19"/>
  <c r="BI39" i="19"/>
  <c r="BG39" i="19"/>
  <c r="BE39" i="19"/>
  <c r="AW39" i="19"/>
  <c r="AT39" i="19"/>
  <c r="AR39" i="19"/>
  <c r="AP39" i="19"/>
  <c r="AN39" i="19"/>
  <c r="AL39" i="19"/>
  <c r="AD39" i="19"/>
  <c r="Z39" i="19"/>
  <c r="W39" i="19"/>
  <c r="U39" i="19"/>
  <c r="S39" i="19"/>
  <c r="Q39" i="19"/>
  <c r="O39" i="19"/>
  <c r="ACI38" i="19"/>
  <c r="ACF38" i="19"/>
  <c r="ACD38" i="19"/>
  <c r="ACB38" i="19"/>
  <c r="ABZ38" i="19"/>
  <c r="ABX38" i="19"/>
  <c r="ABP38" i="19"/>
  <c r="ABL38" i="19"/>
  <c r="ABI38" i="19"/>
  <c r="ABG38" i="19"/>
  <c r="ABE38" i="19"/>
  <c r="ABC38" i="19"/>
  <c r="ABA38" i="19"/>
  <c r="AAS38" i="19"/>
  <c r="AAP38" i="19"/>
  <c r="AAN38" i="19"/>
  <c r="AAL38" i="19"/>
  <c r="AAJ38" i="19"/>
  <c r="AAH38" i="19"/>
  <c r="ZZ38" i="19"/>
  <c r="ZV38" i="19"/>
  <c r="ZS38" i="19"/>
  <c r="ZQ38" i="19"/>
  <c r="ZO38" i="19"/>
  <c r="ZM38" i="19"/>
  <c r="ZK38" i="19"/>
  <c r="ZC38" i="19"/>
  <c r="YZ38" i="19"/>
  <c r="YX38" i="19"/>
  <c r="YV38" i="19"/>
  <c r="YT38" i="19"/>
  <c r="YR38" i="19"/>
  <c r="YJ38" i="19"/>
  <c r="YF38" i="19"/>
  <c r="YC38" i="19"/>
  <c r="YA38" i="19"/>
  <c r="XY38" i="19"/>
  <c r="XW38" i="19"/>
  <c r="XU38" i="19"/>
  <c r="XM38" i="19"/>
  <c r="XJ38" i="19"/>
  <c r="XH38" i="19"/>
  <c r="XF38" i="19"/>
  <c r="XD38" i="19"/>
  <c r="XB38" i="19"/>
  <c r="WT38" i="19"/>
  <c r="WP38" i="19"/>
  <c r="WM38" i="19"/>
  <c r="WK38" i="19"/>
  <c r="WI38" i="19"/>
  <c r="WG38" i="19"/>
  <c r="WE38" i="19"/>
  <c r="VW38" i="19"/>
  <c r="VT38" i="19"/>
  <c r="VR38" i="19"/>
  <c r="VP38" i="19"/>
  <c r="VN38" i="19"/>
  <c r="VL38" i="19"/>
  <c r="VD38" i="19"/>
  <c r="UZ38" i="19"/>
  <c r="UW38" i="19"/>
  <c r="UU38" i="19"/>
  <c r="US38" i="19"/>
  <c r="UQ38" i="19"/>
  <c r="UO38" i="19"/>
  <c r="UM38" i="19" s="1"/>
  <c r="UL38" i="19" s="1"/>
  <c r="UG38" i="19"/>
  <c r="UD38" i="19"/>
  <c r="UB38" i="19"/>
  <c r="TZ38" i="19"/>
  <c r="TX38" i="19"/>
  <c r="TV38" i="19"/>
  <c r="TN38" i="19"/>
  <c r="TJ38" i="19"/>
  <c r="TG38" i="19"/>
  <c r="TE38" i="19"/>
  <c r="TC38" i="19"/>
  <c r="TA38" i="19"/>
  <c r="SY38" i="19"/>
  <c r="SQ38" i="19"/>
  <c r="SN38" i="19"/>
  <c r="SL38" i="19"/>
  <c r="SJ38" i="19"/>
  <c r="SH38" i="19"/>
  <c r="SF38" i="19"/>
  <c r="RX38" i="19"/>
  <c r="RT38" i="19"/>
  <c r="RQ38" i="19"/>
  <c r="RO38" i="19"/>
  <c r="RM38" i="19"/>
  <c r="RK38" i="19"/>
  <c r="RI38" i="19"/>
  <c r="RA38" i="19"/>
  <c r="QX38" i="19"/>
  <c r="QV38" i="19"/>
  <c r="QT38" i="19"/>
  <c r="QR38" i="19"/>
  <c r="QN38" i="19" s="1"/>
  <c r="QP38" i="19"/>
  <c r="QH38" i="19"/>
  <c r="QD38" i="19"/>
  <c r="QA38" i="19"/>
  <c r="PY38" i="19"/>
  <c r="PW38" i="19"/>
  <c r="PU38" i="19"/>
  <c r="PS38" i="19"/>
  <c r="PQ38" i="19" s="1"/>
  <c r="PP38" i="19" s="1"/>
  <c r="PK38" i="19"/>
  <c r="PH38" i="19"/>
  <c r="PF38" i="19"/>
  <c r="PD38" i="19"/>
  <c r="PB38" i="19"/>
  <c r="OZ38" i="19"/>
  <c r="OR38" i="19"/>
  <c r="ON38" i="19"/>
  <c r="OK38" i="19"/>
  <c r="OI38" i="19"/>
  <c r="OG38" i="19"/>
  <c r="OE38" i="19"/>
  <c r="OC38" i="19"/>
  <c r="NU38" i="19"/>
  <c r="NR38" i="19"/>
  <c r="NP38" i="19"/>
  <c r="NN38" i="19"/>
  <c r="NL38" i="19"/>
  <c r="NJ38" i="19"/>
  <c r="NB38" i="19"/>
  <c r="MX38" i="19"/>
  <c r="MU38" i="19"/>
  <c r="MS38" i="19"/>
  <c r="MQ38" i="19"/>
  <c r="MO38" i="19"/>
  <c r="MM38" i="19"/>
  <c r="ME38" i="19"/>
  <c r="MB38" i="19"/>
  <c r="LZ38" i="19"/>
  <c r="LX38" i="19"/>
  <c r="LV38" i="19"/>
  <c r="LT38" i="19"/>
  <c r="MC38" i="19" s="1"/>
  <c r="LL38" i="19"/>
  <c r="LH38" i="19"/>
  <c r="LE38" i="19"/>
  <c r="LC38" i="19"/>
  <c r="LA38" i="19"/>
  <c r="KY38" i="19"/>
  <c r="KW38" i="19"/>
  <c r="LF38" i="19" s="1"/>
  <c r="KO38" i="19"/>
  <c r="KL38" i="19"/>
  <c r="KJ38" i="19"/>
  <c r="KH38" i="19"/>
  <c r="KF38" i="19"/>
  <c r="KD38" i="19"/>
  <c r="JV38" i="19"/>
  <c r="JR38" i="19"/>
  <c r="JO38" i="19"/>
  <c r="JM38" i="19"/>
  <c r="JK38" i="19"/>
  <c r="JI38" i="19"/>
  <c r="JG38" i="19"/>
  <c r="IY38" i="19"/>
  <c r="IV38" i="19"/>
  <c r="IT38" i="19"/>
  <c r="IR38" i="19"/>
  <c r="IP38" i="19"/>
  <c r="IN38" i="19"/>
  <c r="IF38" i="19"/>
  <c r="IB38" i="19"/>
  <c r="HY38" i="19"/>
  <c r="HW38" i="19"/>
  <c r="HU38" i="19"/>
  <c r="HS38" i="19"/>
  <c r="HQ38" i="19"/>
  <c r="HI38" i="19"/>
  <c r="HF38" i="19"/>
  <c r="HD38" i="19"/>
  <c r="HB38" i="19"/>
  <c r="GZ38" i="19"/>
  <c r="GX38" i="19"/>
  <c r="GP38" i="19"/>
  <c r="GL38" i="19"/>
  <c r="GI38" i="19"/>
  <c r="GG38" i="19"/>
  <c r="GE38" i="19"/>
  <c r="GC38" i="19"/>
  <c r="GA38" i="19"/>
  <c r="FS38" i="19"/>
  <c r="FP38" i="19"/>
  <c r="FN38" i="19"/>
  <c r="FL38" i="19"/>
  <c r="FJ38" i="19"/>
  <c r="FH38" i="19"/>
  <c r="EZ38" i="19"/>
  <c r="EV38" i="19"/>
  <c r="ES38" i="19"/>
  <c r="EQ38" i="19"/>
  <c r="EO38" i="19"/>
  <c r="EM38" i="19"/>
  <c r="EK38" i="19"/>
  <c r="EC38" i="19"/>
  <c r="DZ38" i="19"/>
  <c r="DX38" i="19"/>
  <c r="DV38" i="19"/>
  <c r="DT38" i="19"/>
  <c r="DP38" i="19" s="1"/>
  <c r="DR38" i="19"/>
  <c r="DJ38" i="19"/>
  <c r="DF38" i="19"/>
  <c r="DC38" i="19"/>
  <c r="DA38" i="19"/>
  <c r="CY38" i="19"/>
  <c r="CW38" i="19"/>
  <c r="CU38" i="19"/>
  <c r="CS38" i="19" s="1"/>
  <c r="CR38" i="19" s="1"/>
  <c r="CM38" i="19"/>
  <c r="CJ38" i="19"/>
  <c r="CH38" i="19"/>
  <c r="CF38" i="19"/>
  <c r="CD38" i="19"/>
  <c r="CB38" i="19"/>
  <c r="BT38" i="19"/>
  <c r="BP38" i="19"/>
  <c r="BM38" i="19"/>
  <c r="BK38" i="19"/>
  <c r="BI38" i="19"/>
  <c r="BG38" i="19"/>
  <c r="BE38" i="19"/>
  <c r="AW38" i="19"/>
  <c r="AT38" i="19"/>
  <c r="AR38" i="19"/>
  <c r="AP38" i="19"/>
  <c r="AN38" i="19"/>
  <c r="AL38" i="19"/>
  <c r="AD38" i="19"/>
  <c r="Z38" i="19"/>
  <c r="W38" i="19"/>
  <c r="U38" i="19"/>
  <c r="S38" i="19"/>
  <c r="Q38" i="19"/>
  <c r="O38" i="19"/>
  <c r="ACI37" i="19"/>
  <c r="ACF37" i="19"/>
  <c r="ACD37" i="19"/>
  <c r="ACB37" i="19"/>
  <c r="ABZ37" i="19"/>
  <c r="ABX37" i="19"/>
  <c r="ABP37" i="19"/>
  <c r="ABL37" i="19"/>
  <c r="ABI37" i="19"/>
  <c r="ABG37" i="19"/>
  <c r="ABE37" i="19"/>
  <c r="ABC37" i="19"/>
  <c r="ABA37" i="19"/>
  <c r="AAS37" i="19"/>
  <c r="AAP37" i="19"/>
  <c r="AAN37" i="19"/>
  <c r="AAL37" i="19"/>
  <c r="AAJ37" i="19"/>
  <c r="AAH37" i="19"/>
  <c r="ZZ37" i="19"/>
  <c r="ZV37" i="19"/>
  <c r="ZS37" i="19"/>
  <c r="ZQ37" i="19"/>
  <c r="ZO37" i="19"/>
  <c r="ZM37" i="19"/>
  <c r="ZK37" i="19"/>
  <c r="ZC37" i="19"/>
  <c r="YZ37" i="19"/>
  <c r="YX37" i="19"/>
  <c r="YV37" i="19"/>
  <c r="YT37" i="19"/>
  <c r="YR37" i="19"/>
  <c r="YJ37" i="19"/>
  <c r="YF37" i="19"/>
  <c r="YC37" i="19"/>
  <c r="YA37" i="19"/>
  <c r="XY37" i="19"/>
  <c r="XW37" i="19"/>
  <c r="XU37" i="19"/>
  <c r="XM37" i="19"/>
  <c r="XJ37" i="19"/>
  <c r="XH37" i="19"/>
  <c r="XF37" i="19"/>
  <c r="XD37" i="19"/>
  <c r="XB37" i="19"/>
  <c r="WT37" i="19"/>
  <c r="WP37" i="19"/>
  <c r="WM37" i="19"/>
  <c r="WK37" i="19"/>
  <c r="WI37" i="19"/>
  <c r="WG37" i="19"/>
  <c r="WE37" i="19"/>
  <c r="VW37" i="19"/>
  <c r="VT37" i="19"/>
  <c r="VR37" i="19"/>
  <c r="VP37" i="19"/>
  <c r="VN37" i="19"/>
  <c r="VL37" i="19"/>
  <c r="VD37" i="19"/>
  <c r="UZ37" i="19"/>
  <c r="UW37" i="19"/>
  <c r="UU37" i="19"/>
  <c r="US37" i="19"/>
  <c r="UQ37" i="19"/>
  <c r="UO37" i="19"/>
  <c r="UG37" i="19"/>
  <c r="UD37" i="19"/>
  <c r="UB37" i="19"/>
  <c r="TZ37" i="19"/>
  <c r="TX37" i="19"/>
  <c r="TT37" i="19" s="1"/>
  <c r="TV37" i="19"/>
  <c r="TN37" i="19"/>
  <c r="TJ37" i="19"/>
  <c r="TG37" i="19"/>
  <c r="TE37" i="19"/>
  <c r="TC37" i="19"/>
  <c r="TA37" i="19"/>
  <c r="SY37" i="19"/>
  <c r="SQ37" i="19"/>
  <c r="SN37" i="19"/>
  <c r="SL37" i="19"/>
  <c r="SJ37" i="19"/>
  <c r="SH37" i="19"/>
  <c r="SF37" i="19"/>
  <c r="RX37" i="19"/>
  <c r="RT37" i="19"/>
  <c r="RQ37" i="19"/>
  <c r="RO37" i="19"/>
  <c r="RM37" i="19"/>
  <c r="RK37" i="19"/>
  <c r="RI37" i="19"/>
  <c r="RA37" i="19"/>
  <c r="QX37" i="19"/>
  <c r="QV37" i="19"/>
  <c r="QY37" i="19" s="1"/>
  <c r="QT37" i="19"/>
  <c r="QR37" i="19"/>
  <c r="QP37" i="19"/>
  <c r="QH37" i="19"/>
  <c r="QD37" i="19"/>
  <c r="QA37" i="19"/>
  <c r="PY37" i="19"/>
  <c r="PW37" i="19"/>
  <c r="PU37" i="19"/>
  <c r="PS37" i="19"/>
  <c r="PK37" i="19"/>
  <c r="PH37" i="19"/>
  <c r="PF37" i="19"/>
  <c r="PD37" i="19"/>
  <c r="PB37" i="19"/>
  <c r="OZ37" i="19"/>
  <c r="OR37" i="19"/>
  <c r="ON37" i="19"/>
  <c r="OK37" i="19"/>
  <c r="OI37" i="19"/>
  <c r="OG37" i="19"/>
  <c r="OE37" i="19"/>
  <c r="OC37" i="19"/>
  <c r="NU37" i="19"/>
  <c r="NR37" i="19"/>
  <c r="NP37" i="19"/>
  <c r="NN37" i="19"/>
  <c r="NL37" i="19"/>
  <c r="NJ37" i="19"/>
  <c r="NB37" i="19"/>
  <c r="MX37" i="19"/>
  <c r="MV37" i="19"/>
  <c r="MU37" i="19"/>
  <c r="MS37" i="19"/>
  <c r="MQ37" i="19"/>
  <c r="MO37" i="19"/>
  <c r="MM37" i="19"/>
  <c r="ME37" i="19"/>
  <c r="MB37" i="19"/>
  <c r="LZ37" i="19"/>
  <c r="LX37" i="19"/>
  <c r="LV37" i="19"/>
  <c r="LT37" i="19"/>
  <c r="LL37" i="19"/>
  <c r="LH37" i="19"/>
  <c r="LE37" i="19"/>
  <c r="LC37" i="19"/>
  <c r="LA37" i="19"/>
  <c r="KY37" i="19"/>
  <c r="KW37" i="19"/>
  <c r="KO37" i="19"/>
  <c r="KL37" i="19"/>
  <c r="KJ37" i="19"/>
  <c r="KH37" i="19"/>
  <c r="KF37" i="19"/>
  <c r="KD37" i="19"/>
  <c r="KM37" i="19" s="1"/>
  <c r="JV37" i="19"/>
  <c r="JR37" i="19"/>
  <c r="JO37" i="19"/>
  <c r="JM37" i="19"/>
  <c r="JK37" i="19"/>
  <c r="JI37" i="19"/>
  <c r="JG37" i="19"/>
  <c r="IY37" i="19"/>
  <c r="IV37" i="19"/>
  <c r="IT37" i="19"/>
  <c r="IR37" i="19"/>
  <c r="IP37" i="19"/>
  <c r="IN37" i="19"/>
  <c r="IF37" i="19"/>
  <c r="IB37" i="19"/>
  <c r="HY37" i="19"/>
  <c r="HW37" i="19"/>
  <c r="HU37" i="19"/>
  <c r="HS37" i="19"/>
  <c r="HQ37" i="19"/>
  <c r="HI37" i="19"/>
  <c r="HF37" i="19"/>
  <c r="HD37" i="19"/>
  <c r="HB37" i="19"/>
  <c r="GZ37" i="19"/>
  <c r="GX37" i="19"/>
  <c r="GP37" i="19"/>
  <c r="GL37" i="19"/>
  <c r="GI37" i="19"/>
  <c r="GG37" i="19"/>
  <c r="GE37" i="19"/>
  <c r="GC37" i="19"/>
  <c r="GA37" i="19"/>
  <c r="FS37" i="19"/>
  <c r="FP37" i="19"/>
  <c r="FN37" i="19"/>
  <c r="FL37" i="19"/>
  <c r="FJ37" i="19"/>
  <c r="FH37" i="19"/>
  <c r="EZ37" i="19"/>
  <c r="EV37" i="19"/>
  <c r="ES37" i="19"/>
  <c r="EQ37" i="19"/>
  <c r="EO37" i="19"/>
  <c r="EM37" i="19"/>
  <c r="EK37" i="19"/>
  <c r="ET37" i="19" s="1"/>
  <c r="EI37" i="19"/>
  <c r="EH37" i="19" s="1"/>
  <c r="EC37" i="19"/>
  <c r="DZ37" i="19"/>
  <c r="DX37" i="19"/>
  <c r="DV37" i="19"/>
  <c r="DT37" i="19"/>
  <c r="DR37" i="19"/>
  <c r="DJ37" i="19"/>
  <c r="DF37" i="19"/>
  <c r="DC37" i="19"/>
  <c r="DA37" i="19"/>
  <c r="CY37" i="19"/>
  <c r="CW37" i="19"/>
  <c r="CU37" i="19"/>
  <c r="CM37" i="19"/>
  <c r="CJ37" i="19"/>
  <c r="CH37" i="19"/>
  <c r="CF37" i="19"/>
  <c r="CD37" i="19"/>
  <c r="CB37" i="19"/>
  <c r="BT37" i="19"/>
  <c r="BP37" i="19"/>
  <c r="BM37" i="19"/>
  <c r="BK37" i="19"/>
  <c r="BI37" i="19"/>
  <c r="BG37" i="19"/>
  <c r="BE37" i="19"/>
  <c r="AW37" i="19"/>
  <c r="AT37" i="19"/>
  <c r="AR37" i="19"/>
  <c r="AP37" i="19"/>
  <c r="AN37" i="19"/>
  <c r="AL37" i="19"/>
  <c r="AD37" i="19"/>
  <c r="Z37" i="19"/>
  <c r="W37" i="19"/>
  <c r="U37" i="19"/>
  <c r="S37" i="19"/>
  <c r="Q37" i="19"/>
  <c r="O37" i="19"/>
  <c r="X37" i="19" s="1"/>
  <c r="ACI36" i="19"/>
  <c r="ACF36" i="19"/>
  <c r="ACD36" i="19"/>
  <c r="ACB36" i="19"/>
  <c r="ABZ36" i="19"/>
  <c r="ABX36" i="19"/>
  <c r="ABP36" i="19"/>
  <c r="ABL36" i="19"/>
  <c r="AAY36" i="19" s="1"/>
  <c r="AAX36" i="19" s="1"/>
  <c r="ABI36" i="19"/>
  <c r="ABG36" i="19"/>
  <c r="ABE36" i="19"/>
  <c r="ABC36" i="19"/>
  <c r="ABA36" i="19"/>
  <c r="AAS36" i="19"/>
  <c r="AAP36" i="19"/>
  <c r="AAN36" i="19"/>
  <c r="AAL36" i="19"/>
  <c r="AAJ36" i="19"/>
  <c r="AAH36" i="19"/>
  <c r="ZZ36" i="19"/>
  <c r="ZV36" i="19"/>
  <c r="ZS36" i="19"/>
  <c r="ZQ36" i="19"/>
  <c r="ZO36" i="19"/>
  <c r="ZM36" i="19"/>
  <c r="ZK36" i="19"/>
  <c r="ZC36" i="19"/>
  <c r="YZ36" i="19"/>
  <c r="YX36" i="19"/>
  <c r="YV36" i="19"/>
  <c r="YT36" i="19"/>
  <c r="YR36" i="19"/>
  <c r="YJ36" i="19"/>
  <c r="YF36" i="19"/>
  <c r="YC36" i="19"/>
  <c r="YA36" i="19"/>
  <c r="XY36" i="19"/>
  <c r="XW36" i="19"/>
  <c r="XU36" i="19"/>
  <c r="XM36" i="19"/>
  <c r="XJ36" i="19"/>
  <c r="XH36" i="19"/>
  <c r="XF36" i="19"/>
  <c r="XD36" i="19"/>
  <c r="XB36" i="19"/>
  <c r="WT36" i="19"/>
  <c r="WP36" i="19"/>
  <c r="WM36" i="19"/>
  <c r="WK36" i="19"/>
  <c r="WI36" i="19"/>
  <c r="WG36" i="19"/>
  <c r="WE36" i="19"/>
  <c r="VW36" i="19"/>
  <c r="VT36" i="19"/>
  <c r="VR36" i="19"/>
  <c r="VP36" i="19"/>
  <c r="VN36" i="19"/>
  <c r="VJ36" i="19" s="1"/>
  <c r="VL36" i="19"/>
  <c r="VD36" i="19"/>
  <c r="UZ36" i="19"/>
  <c r="UW36" i="19"/>
  <c r="UU36" i="19"/>
  <c r="US36" i="19"/>
  <c r="UQ36" i="19"/>
  <c r="UO36" i="19"/>
  <c r="UG36" i="19"/>
  <c r="UD36" i="19"/>
  <c r="UB36" i="19"/>
  <c r="TZ36" i="19"/>
  <c r="TX36" i="19"/>
  <c r="TV36" i="19"/>
  <c r="TN36" i="19"/>
  <c r="TJ36" i="19"/>
  <c r="TG36" i="19"/>
  <c r="TE36" i="19"/>
  <c r="TC36" i="19"/>
  <c r="TA36" i="19"/>
  <c r="SY36" i="19"/>
  <c r="SQ36" i="19"/>
  <c r="SN36" i="19"/>
  <c r="SL36" i="19"/>
  <c r="SJ36" i="19"/>
  <c r="SH36" i="19"/>
  <c r="SF36" i="19"/>
  <c r="RX36" i="19"/>
  <c r="RT36" i="19"/>
  <c r="RQ36" i="19"/>
  <c r="RO36" i="19"/>
  <c r="RM36" i="19"/>
  <c r="RK36" i="19"/>
  <c r="RI36" i="19"/>
  <c r="RA36" i="19"/>
  <c r="QX36" i="19"/>
  <c r="QV36" i="19"/>
  <c r="QT36" i="19"/>
  <c r="QR36" i="19"/>
  <c r="QP36" i="19"/>
  <c r="QH36" i="19"/>
  <c r="QD36" i="19"/>
  <c r="QA36" i="19"/>
  <c r="PY36" i="19"/>
  <c r="PW36" i="19"/>
  <c r="PU36" i="19"/>
  <c r="PS36" i="19"/>
  <c r="PK36" i="19"/>
  <c r="PH36" i="19"/>
  <c r="PF36" i="19"/>
  <c r="PD36" i="19"/>
  <c r="PB36" i="19"/>
  <c r="OZ36" i="19"/>
  <c r="OR36" i="19"/>
  <c r="ON36" i="19"/>
  <c r="OK36" i="19"/>
  <c r="OI36" i="19"/>
  <c r="OG36" i="19"/>
  <c r="OE36" i="19"/>
  <c r="OC36" i="19"/>
  <c r="NU36" i="19"/>
  <c r="NR36" i="19"/>
  <c r="NP36" i="19"/>
  <c r="NN36" i="19"/>
  <c r="NL36" i="19"/>
  <c r="NJ36" i="19"/>
  <c r="NB36" i="19"/>
  <c r="MX36" i="19"/>
  <c r="MU36" i="19"/>
  <c r="MS36" i="19"/>
  <c r="MQ36" i="19"/>
  <c r="MO36" i="19"/>
  <c r="MM36" i="19"/>
  <c r="ME36" i="19"/>
  <c r="MB36" i="19"/>
  <c r="LZ36" i="19"/>
  <c r="LX36" i="19"/>
  <c r="LV36" i="19"/>
  <c r="LT36" i="19"/>
  <c r="MC36" i="19" s="1"/>
  <c r="LL36" i="19"/>
  <c r="LH36" i="19"/>
  <c r="LE36" i="19"/>
  <c r="LC36" i="19"/>
  <c r="LA36" i="19"/>
  <c r="KY36" i="19"/>
  <c r="KW36" i="19"/>
  <c r="KO36" i="19"/>
  <c r="KL36" i="19"/>
  <c r="KJ36" i="19"/>
  <c r="KH36" i="19"/>
  <c r="KF36" i="19"/>
  <c r="KD36" i="19"/>
  <c r="JV36" i="19"/>
  <c r="JR36" i="19"/>
  <c r="JO36" i="19"/>
  <c r="JM36" i="19"/>
  <c r="JP36" i="19" s="1"/>
  <c r="JK36" i="19"/>
  <c r="JI36" i="19"/>
  <c r="JG36" i="19"/>
  <c r="IY36" i="19"/>
  <c r="IV36" i="19"/>
  <c r="IT36" i="19"/>
  <c r="IR36" i="19"/>
  <c r="IL36" i="19" s="1"/>
  <c r="IP36" i="19"/>
  <c r="IN36" i="19"/>
  <c r="IF36" i="19"/>
  <c r="IB36" i="19"/>
  <c r="HY36" i="19"/>
  <c r="HW36" i="19"/>
  <c r="HU36" i="19"/>
  <c r="HS36" i="19"/>
  <c r="HQ36" i="19"/>
  <c r="HZ36" i="19" s="1"/>
  <c r="HI36" i="19"/>
  <c r="HF36" i="19"/>
  <c r="HD36" i="19"/>
  <c r="HB36" i="19"/>
  <c r="GZ36" i="19"/>
  <c r="GX36" i="19"/>
  <c r="GP36" i="19"/>
  <c r="GL36" i="19"/>
  <c r="GI36" i="19"/>
  <c r="GG36" i="19"/>
  <c r="GE36" i="19"/>
  <c r="GC36" i="19"/>
  <c r="GA36" i="19"/>
  <c r="FS36" i="19"/>
  <c r="FP36" i="19"/>
  <c r="FN36" i="19"/>
  <c r="FL36" i="19"/>
  <c r="FJ36" i="19"/>
  <c r="FH36" i="19"/>
  <c r="EZ36" i="19"/>
  <c r="EV36" i="19"/>
  <c r="ES36" i="19"/>
  <c r="EQ36" i="19"/>
  <c r="EO36" i="19"/>
  <c r="EM36" i="19"/>
  <c r="EK36" i="19"/>
  <c r="EC36" i="19"/>
  <c r="DZ36" i="19"/>
  <c r="DX36" i="19"/>
  <c r="DV36" i="19"/>
  <c r="DT36" i="19"/>
  <c r="DR36" i="19"/>
  <c r="DJ36" i="19"/>
  <c r="DF36" i="19"/>
  <c r="DC36" i="19"/>
  <c r="DA36" i="19"/>
  <c r="CY36" i="19"/>
  <c r="CW36" i="19"/>
  <c r="CU36" i="19"/>
  <c r="CM36" i="19"/>
  <c r="CJ36" i="19"/>
  <c r="CH36" i="19"/>
  <c r="CF36" i="19"/>
  <c r="CD36" i="19"/>
  <c r="CB36" i="19"/>
  <c r="BT36" i="19"/>
  <c r="BP36" i="19"/>
  <c r="BM36" i="19"/>
  <c r="BK36" i="19"/>
  <c r="BI36" i="19"/>
  <c r="BG36" i="19"/>
  <c r="BE36" i="19"/>
  <c r="AW36" i="19"/>
  <c r="AT36" i="19"/>
  <c r="AR36" i="19"/>
  <c r="AP36" i="19"/>
  <c r="AN36" i="19"/>
  <c r="AL36" i="19"/>
  <c r="AD36" i="19"/>
  <c r="Z36" i="19"/>
  <c r="W36" i="19"/>
  <c r="U36" i="19"/>
  <c r="S36" i="19"/>
  <c r="Q36" i="19"/>
  <c r="O36" i="19"/>
  <c r="ACI35" i="19"/>
  <c r="ACF35" i="19"/>
  <c r="ACD35" i="19"/>
  <c r="ACB35" i="19"/>
  <c r="ABZ35" i="19"/>
  <c r="ABX35" i="19"/>
  <c r="ABP35" i="19"/>
  <c r="ABL35" i="19"/>
  <c r="ABI35" i="19"/>
  <c r="ABG35" i="19"/>
  <c r="ABE35" i="19"/>
  <c r="ABC35" i="19"/>
  <c r="ABA35" i="19"/>
  <c r="AAS35" i="19"/>
  <c r="AAP35" i="19"/>
  <c r="AAN35" i="19"/>
  <c r="AAL35" i="19"/>
  <c r="AAJ35" i="19"/>
  <c r="AAH35" i="19"/>
  <c r="ZZ35" i="19"/>
  <c r="ZV35" i="19"/>
  <c r="ZS35" i="19"/>
  <c r="ZQ35" i="19"/>
  <c r="ZO35" i="19"/>
  <c r="ZM35" i="19"/>
  <c r="ZK35" i="19"/>
  <c r="ZC35" i="19"/>
  <c r="YZ35" i="19"/>
  <c r="YX35" i="19"/>
  <c r="YV35" i="19"/>
  <c r="YT35" i="19"/>
  <c r="YR35" i="19"/>
  <c r="YJ35" i="19"/>
  <c r="YF35" i="19"/>
  <c r="YC35" i="19"/>
  <c r="YA35" i="19"/>
  <c r="XY35" i="19"/>
  <c r="XW35" i="19"/>
  <c r="XU35" i="19"/>
  <c r="XM35" i="19"/>
  <c r="XJ35" i="19"/>
  <c r="XH35" i="19"/>
  <c r="XF35" i="19"/>
  <c r="XD35" i="19"/>
  <c r="XB35" i="19"/>
  <c r="WT35" i="19"/>
  <c r="WP35" i="19"/>
  <c r="WM35" i="19"/>
  <c r="WK35" i="19"/>
  <c r="WI35" i="19"/>
  <c r="WG35" i="19"/>
  <c r="WE35" i="19"/>
  <c r="VW35" i="19"/>
  <c r="VT35" i="19"/>
  <c r="VR35" i="19"/>
  <c r="VP35" i="19"/>
  <c r="VN35" i="19"/>
  <c r="VL35" i="19"/>
  <c r="VD35" i="19"/>
  <c r="UZ35" i="19"/>
  <c r="UW35" i="19"/>
  <c r="UU35" i="19"/>
  <c r="US35" i="19"/>
  <c r="UQ35" i="19"/>
  <c r="UO35" i="19"/>
  <c r="UG35" i="19"/>
  <c r="UD35" i="19"/>
  <c r="UB35" i="19"/>
  <c r="TZ35" i="19"/>
  <c r="TX35" i="19"/>
  <c r="TV35" i="19"/>
  <c r="TN35" i="19"/>
  <c r="TJ35" i="19"/>
  <c r="TG35" i="19"/>
  <c r="TE35" i="19"/>
  <c r="TC35" i="19"/>
  <c r="TA35" i="19"/>
  <c r="SY35" i="19"/>
  <c r="SQ35" i="19"/>
  <c r="SN35" i="19"/>
  <c r="SL35" i="19"/>
  <c r="SJ35" i="19"/>
  <c r="SH35" i="19"/>
  <c r="SF35" i="19"/>
  <c r="RX35" i="19"/>
  <c r="RT35" i="19"/>
  <c r="RQ35" i="19"/>
  <c r="RO35" i="19"/>
  <c r="RM35" i="19"/>
  <c r="RK35" i="19"/>
  <c r="RI35" i="19"/>
  <c r="RA35" i="19"/>
  <c r="QX35" i="19"/>
  <c r="QV35" i="19"/>
  <c r="QT35" i="19"/>
  <c r="QR35" i="19"/>
  <c r="QP35" i="19"/>
  <c r="QH35" i="19"/>
  <c r="QD35" i="19"/>
  <c r="QA35" i="19"/>
  <c r="PY35" i="19"/>
  <c r="PW35" i="19"/>
  <c r="PU35" i="19"/>
  <c r="PS35" i="19"/>
  <c r="PK35" i="19"/>
  <c r="PH35" i="19"/>
  <c r="PF35" i="19"/>
  <c r="PD35" i="19"/>
  <c r="PB35" i="19"/>
  <c r="OZ35" i="19"/>
  <c r="OR35" i="19"/>
  <c r="ON35" i="19"/>
  <c r="OK35" i="19"/>
  <c r="OI35" i="19"/>
  <c r="OG35" i="19"/>
  <c r="OE35" i="19"/>
  <c r="OC35" i="19"/>
  <c r="NU35" i="19"/>
  <c r="NR35" i="19"/>
  <c r="NP35" i="19"/>
  <c r="NN35" i="19"/>
  <c r="NL35" i="19"/>
  <c r="NJ35" i="19"/>
  <c r="NB35" i="19"/>
  <c r="MX35" i="19"/>
  <c r="MU35" i="19"/>
  <c r="MS35" i="19"/>
  <c r="MQ35" i="19"/>
  <c r="MO35" i="19"/>
  <c r="MM35" i="19"/>
  <c r="ME35" i="19"/>
  <c r="MB35" i="19"/>
  <c r="LZ35" i="19"/>
  <c r="LX35" i="19"/>
  <c r="LV35" i="19"/>
  <c r="LT35" i="19"/>
  <c r="MC35" i="19" s="1"/>
  <c r="LL35" i="19"/>
  <c r="LH35" i="19"/>
  <c r="LE35" i="19"/>
  <c r="LC35" i="19"/>
  <c r="LA35" i="19"/>
  <c r="KY35" i="19"/>
  <c r="KW35" i="19"/>
  <c r="KO35" i="19"/>
  <c r="KL35" i="19"/>
  <c r="KJ35" i="19"/>
  <c r="KH35" i="19"/>
  <c r="KF35" i="19"/>
  <c r="KD35" i="19"/>
  <c r="JV35" i="19"/>
  <c r="JR35" i="19"/>
  <c r="JO35" i="19"/>
  <c r="JM35" i="19"/>
  <c r="JK35" i="19"/>
  <c r="JI35" i="19"/>
  <c r="JG35" i="19"/>
  <c r="IY35" i="19"/>
  <c r="IV35" i="19"/>
  <c r="IT35" i="19"/>
  <c r="IR35" i="19"/>
  <c r="IP35" i="19"/>
  <c r="IN35" i="19"/>
  <c r="IF35" i="19"/>
  <c r="IB35" i="19"/>
  <c r="HY35" i="19"/>
  <c r="HW35" i="19"/>
  <c r="HU35" i="19"/>
  <c r="HS35" i="19"/>
  <c r="HQ35" i="19"/>
  <c r="HI35" i="19"/>
  <c r="HF35" i="19"/>
  <c r="HD35" i="19"/>
  <c r="HB35" i="19"/>
  <c r="GZ35" i="19"/>
  <c r="GX35" i="19"/>
  <c r="GP35" i="19"/>
  <c r="GL35" i="19"/>
  <c r="GI35" i="19"/>
  <c r="GG35" i="19"/>
  <c r="GE35" i="19"/>
  <c r="GC35" i="19"/>
  <c r="GA35" i="19"/>
  <c r="GJ35" i="19" s="1"/>
  <c r="FS35" i="19"/>
  <c r="FP35" i="19"/>
  <c r="FN35" i="19"/>
  <c r="FL35" i="19"/>
  <c r="FJ35" i="19"/>
  <c r="FH35" i="19"/>
  <c r="EZ35" i="19"/>
  <c r="EV35" i="19"/>
  <c r="ES35" i="19"/>
  <c r="EQ35" i="19"/>
  <c r="EO35" i="19"/>
  <c r="EM35" i="19"/>
  <c r="EK35" i="19"/>
  <c r="EC35" i="19"/>
  <c r="DZ35" i="19"/>
  <c r="DX35" i="19"/>
  <c r="DV35" i="19"/>
  <c r="DT35" i="19"/>
  <c r="DR35" i="19"/>
  <c r="DJ35" i="19"/>
  <c r="DF35" i="19"/>
  <c r="DC35" i="19"/>
  <c r="DA35" i="19"/>
  <c r="CY35" i="19"/>
  <c r="CW35" i="19"/>
  <c r="CU35" i="19"/>
  <c r="CM35" i="19"/>
  <c r="CJ35" i="19"/>
  <c r="CH35" i="19"/>
  <c r="CF35" i="19"/>
  <c r="CD35" i="19"/>
  <c r="CB35" i="19"/>
  <c r="BT35" i="19"/>
  <c r="BP35" i="19"/>
  <c r="BM35" i="19"/>
  <c r="BK35" i="19"/>
  <c r="BI35" i="19"/>
  <c r="BG35" i="19"/>
  <c r="BE35" i="19"/>
  <c r="AW35" i="19"/>
  <c r="AT35" i="19"/>
  <c r="AR35" i="19"/>
  <c r="AP35" i="19"/>
  <c r="AN35" i="19"/>
  <c r="AL35" i="19"/>
  <c r="AD35" i="19"/>
  <c r="Z35" i="19"/>
  <c r="W35" i="19"/>
  <c r="U35" i="19"/>
  <c r="S35" i="19"/>
  <c r="Q35" i="19"/>
  <c r="O35" i="19"/>
  <c r="ACI34" i="19"/>
  <c r="ACF34" i="19"/>
  <c r="ACD34" i="19"/>
  <c r="ACB34" i="19"/>
  <c r="ABZ34" i="19"/>
  <c r="ABX34" i="19"/>
  <c r="ABP34" i="19"/>
  <c r="ABL34" i="19"/>
  <c r="ABI34" i="19"/>
  <c r="ABG34" i="19"/>
  <c r="ABE34" i="19"/>
  <c r="ABC34" i="19"/>
  <c r="ABA34" i="19"/>
  <c r="AAS34" i="19"/>
  <c r="AAP34" i="19"/>
  <c r="AAN34" i="19"/>
  <c r="AAL34" i="19"/>
  <c r="AAJ34" i="19"/>
  <c r="AAH34" i="19"/>
  <c r="ZZ34" i="19"/>
  <c r="ZV34" i="19"/>
  <c r="ZS34" i="19"/>
  <c r="ZQ34" i="19"/>
  <c r="ZO34" i="19"/>
  <c r="ZM34" i="19"/>
  <c r="ZK34" i="19"/>
  <c r="ZC34" i="19"/>
  <c r="YZ34" i="19"/>
  <c r="YX34" i="19"/>
  <c r="YV34" i="19"/>
  <c r="YT34" i="19"/>
  <c r="YR34" i="19"/>
  <c r="YJ34" i="19"/>
  <c r="YF34" i="19"/>
  <c r="YC34" i="19"/>
  <c r="YA34" i="19"/>
  <c r="XY34" i="19"/>
  <c r="XW34" i="19"/>
  <c r="XU34" i="19"/>
  <c r="XM34" i="19"/>
  <c r="XJ34" i="19"/>
  <c r="XH34" i="19"/>
  <c r="XF34" i="19"/>
  <c r="XD34" i="19"/>
  <c r="XB34" i="19"/>
  <c r="WT34" i="19"/>
  <c r="WP34" i="19"/>
  <c r="WM34" i="19"/>
  <c r="WK34" i="19"/>
  <c r="WI34" i="19"/>
  <c r="WG34" i="19"/>
  <c r="WE34" i="19"/>
  <c r="WN34" i="19" s="1"/>
  <c r="VW34" i="19"/>
  <c r="VT34" i="19"/>
  <c r="VR34" i="19"/>
  <c r="VP34" i="19"/>
  <c r="VN34" i="19"/>
  <c r="VL34" i="19"/>
  <c r="VD34" i="19"/>
  <c r="UZ34" i="19"/>
  <c r="UW34" i="19"/>
  <c r="UU34" i="19"/>
  <c r="US34" i="19"/>
  <c r="UQ34" i="19"/>
  <c r="UO34" i="19"/>
  <c r="UG34" i="19"/>
  <c r="UD34" i="19"/>
  <c r="UB34" i="19"/>
  <c r="TZ34" i="19"/>
  <c r="TX34" i="19"/>
  <c r="TV34" i="19"/>
  <c r="TN34" i="19"/>
  <c r="TJ34" i="19"/>
  <c r="TG34" i="19"/>
  <c r="TE34" i="19"/>
  <c r="TC34" i="19"/>
  <c r="TA34" i="19"/>
  <c r="SY34" i="19"/>
  <c r="SQ34" i="19"/>
  <c r="SN34" i="19"/>
  <c r="SL34" i="19"/>
  <c r="SJ34" i="19"/>
  <c r="SH34" i="19"/>
  <c r="SF34" i="19"/>
  <c r="RX34" i="19"/>
  <c r="RT34" i="19"/>
  <c r="RQ34" i="19"/>
  <c r="RO34" i="19"/>
  <c r="RM34" i="19"/>
  <c r="RK34" i="19"/>
  <c r="RI34" i="19"/>
  <c r="RA34" i="19"/>
  <c r="QX34" i="19"/>
  <c r="QV34" i="19"/>
  <c r="QT34" i="19"/>
  <c r="QR34" i="19"/>
  <c r="QP34" i="19"/>
  <c r="QH34" i="19"/>
  <c r="QD34" i="19"/>
  <c r="QA34" i="19"/>
  <c r="PY34" i="19"/>
  <c r="PW34" i="19"/>
  <c r="PU34" i="19"/>
  <c r="PS34" i="19"/>
  <c r="PK34" i="19"/>
  <c r="PH34" i="19"/>
  <c r="PF34" i="19"/>
  <c r="PD34" i="19"/>
  <c r="PB34" i="19"/>
  <c r="OZ34" i="19"/>
  <c r="OR34" i="19"/>
  <c r="ON34" i="19"/>
  <c r="OK34" i="19"/>
  <c r="OI34" i="19"/>
  <c r="OG34" i="19"/>
  <c r="OE34" i="19"/>
  <c r="OC34" i="19"/>
  <c r="OA34" i="19" s="1"/>
  <c r="NZ34" i="19" s="1"/>
  <c r="NU34" i="19"/>
  <c r="NR34" i="19"/>
  <c r="NP34" i="19"/>
  <c r="NN34" i="19"/>
  <c r="NL34" i="19"/>
  <c r="NJ34" i="19"/>
  <c r="NB34" i="19"/>
  <c r="MX34" i="19"/>
  <c r="MU34" i="19"/>
  <c r="MS34" i="19"/>
  <c r="MQ34" i="19"/>
  <c r="MO34" i="19"/>
  <c r="MM34" i="19"/>
  <c r="ME34" i="19"/>
  <c r="MB34" i="19"/>
  <c r="LZ34" i="19"/>
  <c r="LX34" i="19"/>
  <c r="LV34" i="19"/>
  <c r="LT34" i="19"/>
  <c r="LL34" i="19"/>
  <c r="LH34" i="19"/>
  <c r="LE34" i="19"/>
  <c r="LC34" i="19"/>
  <c r="LA34" i="19"/>
  <c r="KY34" i="19"/>
  <c r="KW34" i="19"/>
  <c r="KO34" i="19"/>
  <c r="KL34" i="19"/>
  <c r="KJ34" i="19"/>
  <c r="KH34" i="19"/>
  <c r="KF34" i="19"/>
  <c r="KD34" i="19"/>
  <c r="JV34" i="19"/>
  <c r="JR34" i="19"/>
  <c r="JO34" i="19"/>
  <c r="JM34" i="19"/>
  <c r="JK34" i="19"/>
  <c r="JI34" i="19"/>
  <c r="JG34" i="19"/>
  <c r="IY34" i="19"/>
  <c r="IV34" i="19"/>
  <c r="IT34" i="19"/>
  <c r="IR34" i="19"/>
  <c r="IP34" i="19"/>
  <c r="IW34" i="19" s="1"/>
  <c r="IN34" i="19"/>
  <c r="IF34" i="19"/>
  <c r="IB34" i="19"/>
  <c r="HY34" i="19"/>
  <c r="HW34" i="19"/>
  <c r="HU34" i="19"/>
  <c r="HS34" i="19"/>
  <c r="HQ34" i="19"/>
  <c r="HI34" i="19"/>
  <c r="HF34" i="19"/>
  <c r="HD34" i="19"/>
  <c r="HB34" i="19"/>
  <c r="GZ34" i="19"/>
  <c r="GX34" i="19"/>
  <c r="GP34" i="19"/>
  <c r="GL34" i="19"/>
  <c r="GI34" i="19"/>
  <c r="GG34" i="19"/>
  <c r="GE34" i="19"/>
  <c r="GC34" i="19"/>
  <c r="FY34" i="19" s="1"/>
  <c r="FX34" i="19" s="1"/>
  <c r="GA34" i="19"/>
  <c r="FS34" i="19"/>
  <c r="FP34" i="19"/>
  <c r="FN34" i="19"/>
  <c r="FL34" i="19"/>
  <c r="FJ34" i="19"/>
  <c r="FH34" i="19"/>
  <c r="EZ34" i="19"/>
  <c r="EV34" i="19"/>
  <c r="ES34" i="19"/>
  <c r="EQ34" i="19"/>
  <c r="EO34" i="19"/>
  <c r="EM34" i="19"/>
  <c r="EK34" i="19"/>
  <c r="EC34" i="19"/>
  <c r="EA34" i="19"/>
  <c r="DZ34" i="19"/>
  <c r="DX34" i="19"/>
  <c r="DV34" i="19"/>
  <c r="DT34" i="19"/>
  <c r="DR34" i="19"/>
  <c r="DJ34" i="19"/>
  <c r="DF34" i="19"/>
  <c r="DC34" i="19"/>
  <c r="DA34" i="19"/>
  <c r="CY34" i="19"/>
  <c r="CW34" i="19"/>
  <c r="CU34" i="19"/>
  <c r="CM34" i="19"/>
  <c r="CJ34" i="19"/>
  <c r="CH34" i="19"/>
  <c r="CF34" i="19"/>
  <c r="CD34" i="19"/>
  <c r="CB34" i="19"/>
  <c r="BT34" i="19"/>
  <c r="BP34" i="19"/>
  <c r="BM34" i="19"/>
  <c r="BK34" i="19"/>
  <c r="BI34" i="19"/>
  <c r="BG34" i="19"/>
  <c r="BE34" i="19"/>
  <c r="AW34" i="19"/>
  <c r="AT34" i="19"/>
  <c r="AR34" i="19"/>
  <c r="AP34" i="19"/>
  <c r="AN34" i="19"/>
  <c r="AL34" i="19"/>
  <c r="AD34" i="19"/>
  <c r="Z34" i="19"/>
  <c r="AEB34" i="19" s="1"/>
  <c r="W34" i="19"/>
  <c r="U34" i="19"/>
  <c r="S34" i="19"/>
  <c r="Q34" i="19"/>
  <c r="O34" i="19"/>
  <c r="ACI33" i="19"/>
  <c r="ACF33" i="19"/>
  <c r="ACD33" i="19"/>
  <c r="ACB33" i="19"/>
  <c r="ABZ33" i="19"/>
  <c r="ABX33" i="19"/>
  <c r="ABP33" i="19"/>
  <c r="ABL33" i="19"/>
  <c r="ABI33" i="19"/>
  <c r="ABG33" i="19"/>
  <c r="ABE33" i="19"/>
  <c r="ABC33" i="19"/>
  <c r="ABA33" i="19"/>
  <c r="AAS33" i="19"/>
  <c r="AAP33" i="19"/>
  <c r="AAN33" i="19"/>
  <c r="AAL33" i="19"/>
  <c r="AAJ33" i="19"/>
  <c r="AAH33" i="19"/>
  <c r="ZZ33" i="19"/>
  <c r="ZV33" i="19"/>
  <c r="ZS33" i="19"/>
  <c r="ZQ33" i="19"/>
  <c r="ZO33" i="19"/>
  <c r="ZM33" i="19"/>
  <c r="ZK33" i="19"/>
  <c r="ZC33" i="19"/>
  <c r="YZ33" i="19"/>
  <c r="YX33" i="19"/>
  <c r="YV33" i="19"/>
  <c r="YP33" i="19" s="1"/>
  <c r="YT33" i="19"/>
  <c r="YR33" i="19"/>
  <c r="YJ33" i="19"/>
  <c r="YF33" i="19"/>
  <c r="YC33" i="19"/>
  <c r="YA33" i="19"/>
  <c r="XY33" i="19"/>
  <c r="XW33" i="19"/>
  <c r="XU33" i="19"/>
  <c r="XM33" i="19"/>
  <c r="XJ33" i="19"/>
  <c r="XH33" i="19"/>
  <c r="XF33" i="19"/>
  <c r="XD33" i="19"/>
  <c r="XB33" i="19"/>
  <c r="WT33" i="19"/>
  <c r="WP33" i="19"/>
  <c r="WM33" i="19"/>
  <c r="WK33" i="19"/>
  <c r="WI33" i="19"/>
  <c r="WG33" i="19"/>
  <c r="WE33" i="19"/>
  <c r="VW33" i="19"/>
  <c r="VT33" i="19"/>
  <c r="VR33" i="19"/>
  <c r="VP33" i="19"/>
  <c r="VN33" i="19"/>
  <c r="VL33" i="19"/>
  <c r="VD33" i="19"/>
  <c r="UZ33" i="19"/>
  <c r="UW33" i="19"/>
  <c r="UU33" i="19"/>
  <c r="US33" i="19"/>
  <c r="UQ33" i="19"/>
  <c r="UO33" i="19"/>
  <c r="UM33" i="19"/>
  <c r="UL33" i="19" s="1"/>
  <c r="UG33" i="19"/>
  <c r="UD33" i="19"/>
  <c r="UB33" i="19"/>
  <c r="TZ33" i="19"/>
  <c r="TX33" i="19"/>
  <c r="TV33" i="19"/>
  <c r="TN33" i="19"/>
  <c r="TJ33" i="19"/>
  <c r="TG33" i="19"/>
  <c r="TE33" i="19"/>
  <c r="TC33" i="19"/>
  <c r="TA33" i="19"/>
  <c r="SY33" i="19"/>
  <c r="SQ33" i="19"/>
  <c r="SN33" i="19"/>
  <c r="SL33" i="19"/>
  <c r="SJ33" i="19"/>
  <c r="SH33" i="19"/>
  <c r="SF33" i="19"/>
  <c r="RX33" i="19"/>
  <c r="RT33" i="19"/>
  <c r="RQ33" i="19"/>
  <c r="RO33" i="19"/>
  <c r="RM33" i="19"/>
  <c r="RK33" i="19"/>
  <c r="RI33" i="19"/>
  <c r="RA33" i="19"/>
  <c r="QX33" i="19"/>
  <c r="QV33" i="19"/>
  <c r="QT33" i="19"/>
  <c r="QR33" i="19"/>
  <c r="QP33" i="19"/>
  <c r="QH33" i="19"/>
  <c r="QD33" i="19"/>
  <c r="QA33" i="19"/>
  <c r="PY33" i="19"/>
  <c r="PW33" i="19"/>
  <c r="PU33" i="19"/>
  <c r="PS33" i="19"/>
  <c r="PK33" i="19"/>
  <c r="PH33" i="19"/>
  <c r="PF33" i="19"/>
  <c r="PD33" i="19"/>
  <c r="PB33" i="19"/>
  <c r="OZ33" i="19"/>
  <c r="OR33" i="19"/>
  <c r="ON33" i="19"/>
  <c r="OL33" i="19"/>
  <c r="OK33" i="19"/>
  <c r="OI33" i="19"/>
  <c r="OG33" i="19"/>
  <c r="OE33" i="19"/>
  <c r="OC33" i="19"/>
  <c r="NU33" i="19"/>
  <c r="NR33" i="19"/>
  <c r="NP33" i="19"/>
  <c r="NN33" i="19"/>
  <c r="NL33" i="19"/>
  <c r="NJ33" i="19"/>
  <c r="NB33" i="19"/>
  <c r="MX33" i="19"/>
  <c r="MU33" i="19"/>
  <c r="MS33" i="19"/>
  <c r="MQ33" i="19"/>
  <c r="MO33" i="19"/>
  <c r="MM33" i="19"/>
  <c r="ME33" i="19"/>
  <c r="MB33" i="19"/>
  <c r="LZ33" i="19"/>
  <c r="LX33" i="19"/>
  <c r="LV33" i="19"/>
  <c r="LT33" i="19"/>
  <c r="LL33" i="19"/>
  <c r="LH33" i="19"/>
  <c r="LE33" i="19"/>
  <c r="LC33" i="19"/>
  <c r="LA33" i="19"/>
  <c r="KY33" i="19"/>
  <c r="KW33" i="19"/>
  <c r="KO33" i="19"/>
  <c r="KL33" i="19"/>
  <c r="KJ33" i="19"/>
  <c r="KH33" i="19"/>
  <c r="KF33" i="19"/>
  <c r="KD33" i="19"/>
  <c r="JV33" i="19"/>
  <c r="JR33" i="19"/>
  <c r="JO33" i="19"/>
  <c r="JM33" i="19"/>
  <c r="JK33" i="19"/>
  <c r="JI33" i="19"/>
  <c r="JG33" i="19"/>
  <c r="JP33" i="19" s="1"/>
  <c r="IY33" i="19"/>
  <c r="IV33" i="19"/>
  <c r="IT33" i="19"/>
  <c r="IR33" i="19"/>
  <c r="IP33" i="19"/>
  <c r="IN33" i="19"/>
  <c r="IF33" i="19"/>
  <c r="IB33" i="19"/>
  <c r="HY33" i="19"/>
  <c r="HW33" i="19"/>
  <c r="HU33" i="19"/>
  <c r="HS33" i="19"/>
  <c r="HQ33" i="19"/>
  <c r="HI33" i="19"/>
  <c r="HF33" i="19"/>
  <c r="HD33" i="19"/>
  <c r="HB33" i="19"/>
  <c r="GZ33" i="19"/>
  <c r="GX33" i="19"/>
  <c r="GP33" i="19"/>
  <c r="GL33" i="19"/>
  <c r="GI33" i="19"/>
  <c r="GG33" i="19"/>
  <c r="GE33" i="19"/>
  <c r="GC33" i="19"/>
  <c r="GA33" i="19"/>
  <c r="FS33" i="19"/>
  <c r="FP33" i="19"/>
  <c r="FN33" i="19"/>
  <c r="FL33" i="19"/>
  <c r="FJ33" i="19"/>
  <c r="FH33" i="19"/>
  <c r="FQ33" i="19" s="1"/>
  <c r="EZ33" i="19"/>
  <c r="EV33" i="19"/>
  <c r="ES33" i="19"/>
  <c r="EQ33" i="19"/>
  <c r="EO33" i="19"/>
  <c r="EM33" i="19"/>
  <c r="EK33" i="19"/>
  <c r="EC33" i="19"/>
  <c r="DZ33" i="19"/>
  <c r="DX33" i="19"/>
  <c r="DV33" i="19"/>
  <c r="DT33" i="19"/>
  <c r="DR33" i="19"/>
  <c r="DJ33" i="19"/>
  <c r="DF33" i="19"/>
  <c r="DC33" i="19"/>
  <c r="DA33" i="19"/>
  <c r="CY33" i="19"/>
  <c r="CW33" i="19"/>
  <c r="CU33" i="19"/>
  <c r="CM33" i="19"/>
  <c r="CJ33" i="19"/>
  <c r="CH33" i="19"/>
  <c r="CF33" i="19"/>
  <c r="CD33" i="19"/>
  <c r="CB33" i="19"/>
  <c r="BT33" i="19"/>
  <c r="BP33" i="19"/>
  <c r="BM33" i="19"/>
  <c r="BK33" i="19"/>
  <c r="BI33" i="19"/>
  <c r="BG33" i="19"/>
  <c r="BE33" i="19"/>
  <c r="AW33" i="19"/>
  <c r="AT33" i="19"/>
  <c r="AR33" i="19"/>
  <c r="AP33" i="19"/>
  <c r="AN33" i="19"/>
  <c r="AL33" i="19"/>
  <c r="AD33" i="19"/>
  <c r="Z33" i="19"/>
  <c r="AEB33" i="19" s="1"/>
  <c r="W33" i="19"/>
  <c r="U33" i="19"/>
  <c r="S33" i="19"/>
  <c r="Q33" i="19"/>
  <c r="O33" i="19"/>
  <c r="ACI32" i="19"/>
  <c r="ACF32" i="19"/>
  <c r="ACD32" i="19"/>
  <c r="ACB32" i="19"/>
  <c r="ABZ32" i="19"/>
  <c r="ABX32" i="19"/>
  <c r="ABP32" i="19"/>
  <c r="ABL32" i="19"/>
  <c r="ABI32" i="19"/>
  <c r="ABG32" i="19"/>
  <c r="ABJ32" i="19" s="1"/>
  <c r="ABE32" i="19"/>
  <c r="ABC32" i="19"/>
  <c r="ABA32" i="19"/>
  <c r="AAS32" i="19"/>
  <c r="AAP32" i="19"/>
  <c r="AAN32" i="19"/>
  <c r="AAL32" i="19"/>
  <c r="AAJ32" i="19"/>
  <c r="AAH32" i="19"/>
  <c r="ZZ32" i="19"/>
  <c r="ZV32" i="19"/>
  <c r="ZS32" i="19"/>
  <c r="ZQ32" i="19"/>
  <c r="ZO32" i="19"/>
  <c r="ZM32" i="19"/>
  <c r="ZK32" i="19"/>
  <c r="ZC32" i="19"/>
  <c r="YZ32" i="19"/>
  <c r="YX32" i="19"/>
  <c r="YV32" i="19"/>
  <c r="YT32" i="19"/>
  <c r="YR32" i="19"/>
  <c r="YJ32" i="19"/>
  <c r="YF32" i="19"/>
  <c r="YC32" i="19"/>
  <c r="YA32" i="19"/>
  <c r="XY32" i="19"/>
  <c r="XW32" i="19"/>
  <c r="XU32" i="19"/>
  <c r="XM32" i="19"/>
  <c r="XJ32" i="19"/>
  <c r="XH32" i="19"/>
  <c r="XF32" i="19"/>
  <c r="XD32" i="19"/>
  <c r="XB32" i="19"/>
  <c r="WT32" i="19"/>
  <c r="WP32" i="19"/>
  <c r="WM32" i="19"/>
  <c r="WK32" i="19"/>
  <c r="WI32" i="19"/>
  <c r="WG32" i="19"/>
  <c r="WE32" i="19"/>
  <c r="VW32" i="19"/>
  <c r="VT32" i="19"/>
  <c r="VR32" i="19"/>
  <c r="VP32" i="19"/>
  <c r="VN32" i="19"/>
  <c r="VL32" i="19"/>
  <c r="VD32" i="19"/>
  <c r="UZ32" i="19"/>
  <c r="UW32" i="19"/>
  <c r="UU32" i="19"/>
  <c r="US32" i="19"/>
  <c r="UQ32" i="19"/>
  <c r="UO32" i="19"/>
  <c r="UG32" i="19"/>
  <c r="UD32" i="19"/>
  <c r="UB32" i="19"/>
  <c r="TZ32" i="19"/>
  <c r="TX32" i="19"/>
  <c r="TT32" i="19" s="1"/>
  <c r="TV32" i="19"/>
  <c r="TN32" i="19"/>
  <c r="TJ32" i="19"/>
  <c r="TG32" i="19"/>
  <c r="TE32" i="19"/>
  <c r="TC32" i="19"/>
  <c r="TA32" i="19"/>
  <c r="SY32" i="19"/>
  <c r="SQ32" i="19"/>
  <c r="SN32" i="19"/>
  <c r="SL32" i="19"/>
  <c r="SJ32" i="19"/>
  <c r="SH32" i="19"/>
  <c r="SF32" i="19"/>
  <c r="RX32" i="19"/>
  <c r="RT32" i="19"/>
  <c r="RQ32" i="19"/>
  <c r="RO32" i="19"/>
  <c r="RM32" i="19"/>
  <c r="RK32" i="19"/>
  <c r="RI32" i="19"/>
  <c r="RA32" i="19"/>
  <c r="QX32" i="19"/>
  <c r="QV32" i="19"/>
  <c r="QT32" i="19"/>
  <c r="QR32" i="19"/>
  <c r="QP32" i="19"/>
  <c r="QH32" i="19"/>
  <c r="QD32" i="19"/>
  <c r="QA32" i="19"/>
  <c r="PY32" i="19"/>
  <c r="PW32" i="19"/>
  <c r="PU32" i="19"/>
  <c r="PS32" i="19"/>
  <c r="PK32" i="19"/>
  <c r="PH32" i="19"/>
  <c r="PF32" i="19"/>
  <c r="PD32" i="19"/>
  <c r="PB32" i="19"/>
  <c r="OZ32" i="19"/>
  <c r="OR32" i="19"/>
  <c r="ON32" i="19"/>
  <c r="OK32" i="19"/>
  <c r="OI32" i="19"/>
  <c r="OG32" i="19"/>
  <c r="OE32" i="19"/>
  <c r="OC32" i="19"/>
  <c r="NU32" i="19"/>
  <c r="NR32" i="19"/>
  <c r="NP32" i="19"/>
  <c r="NN32" i="19"/>
  <c r="NL32" i="19"/>
  <c r="NJ32" i="19"/>
  <c r="NB32" i="19"/>
  <c r="MX32" i="19"/>
  <c r="MU32" i="19"/>
  <c r="MS32" i="19"/>
  <c r="MQ32" i="19"/>
  <c r="MO32" i="19"/>
  <c r="MM32" i="19"/>
  <c r="ME32" i="19"/>
  <c r="MB32" i="19"/>
  <c r="LZ32" i="19"/>
  <c r="LX32" i="19"/>
  <c r="LV32" i="19"/>
  <c r="LT32" i="19"/>
  <c r="LL32" i="19"/>
  <c r="LH32" i="19"/>
  <c r="LE32" i="19"/>
  <c r="LC32" i="19"/>
  <c r="LA32" i="19"/>
  <c r="KY32" i="19"/>
  <c r="KW32" i="19"/>
  <c r="KO32" i="19"/>
  <c r="KL32" i="19"/>
  <c r="KJ32" i="19"/>
  <c r="KH32" i="19"/>
  <c r="KF32" i="19"/>
  <c r="KD32" i="19"/>
  <c r="JV32" i="19"/>
  <c r="JR32" i="19"/>
  <c r="JO32" i="19"/>
  <c r="JM32" i="19"/>
  <c r="JK32" i="19"/>
  <c r="JI32" i="19"/>
  <c r="JG32" i="19"/>
  <c r="IY32" i="19"/>
  <c r="IV32" i="19"/>
  <c r="IT32" i="19"/>
  <c r="IR32" i="19"/>
  <c r="IP32" i="19"/>
  <c r="IN32" i="19"/>
  <c r="IF32" i="19"/>
  <c r="IB32" i="19"/>
  <c r="HY32" i="19"/>
  <c r="HW32" i="19"/>
  <c r="HU32" i="19"/>
  <c r="HS32" i="19"/>
  <c r="HQ32" i="19"/>
  <c r="HI32" i="19"/>
  <c r="HF32" i="19"/>
  <c r="HD32" i="19"/>
  <c r="HB32" i="19"/>
  <c r="GZ32" i="19"/>
  <c r="GX32" i="19"/>
  <c r="GP32" i="19"/>
  <c r="GL32" i="19"/>
  <c r="GI32" i="19"/>
  <c r="GG32" i="19"/>
  <c r="GE32" i="19"/>
  <c r="GC32" i="19"/>
  <c r="GA32" i="19"/>
  <c r="GJ32" i="19" s="1"/>
  <c r="FS32" i="19"/>
  <c r="FP32" i="19"/>
  <c r="FN32" i="19"/>
  <c r="FL32" i="19"/>
  <c r="FJ32" i="19"/>
  <c r="FH32" i="19"/>
  <c r="EZ32" i="19"/>
  <c r="EV32" i="19"/>
  <c r="ES32" i="19"/>
  <c r="EQ32" i="19"/>
  <c r="EO32" i="19"/>
  <c r="EM32" i="19"/>
  <c r="EK32" i="19"/>
  <c r="EC32" i="19"/>
  <c r="DZ32" i="19"/>
  <c r="DX32" i="19"/>
  <c r="DV32" i="19"/>
  <c r="DT32" i="19"/>
  <c r="DR32" i="19"/>
  <c r="DJ32" i="19"/>
  <c r="DF32" i="19"/>
  <c r="DC32" i="19"/>
  <c r="DA32" i="19"/>
  <c r="CY32" i="19"/>
  <c r="CW32" i="19"/>
  <c r="CU32" i="19"/>
  <c r="CM32" i="19"/>
  <c r="CJ32" i="19"/>
  <c r="CH32" i="19"/>
  <c r="CF32" i="19"/>
  <c r="CD32" i="19"/>
  <c r="CB32" i="19"/>
  <c r="BT32" i="19"/>
  <c r="BP32" i="19"/>
  <c r="BM32" i="19"/>
  <c r="BK32" i="19"/>
  <c r="BI32" i="19"/>
  <c r="BG32" i="19"/>
  <c r="BE32" i="19"/>
  <c r="AW32" i="19"/>
  <c r="AT32" i="19"/>
  <c r="AR32" i="19"/>
  <c r="AP32" i="19"/>
  <c r="AN32" i="19"/>
  <c r="AL32" i="19"/>
  <c r="AD32" i="19"/>
  <c r="Z32" i="19"/>
  <c r="W32" i="19"/>
  <c r="U32" i="19"/>
  <c r="S32" i="19"/>
  <c r="Q32" i="19"/>
  <c r="O32" i="19"/>
  <c r="ACI31" i="19"/>
  <c r="ACF31" i="19"/>
  <c r="ACD31" i="19"/>
  <c r="ACB31" i="19"/>
  <c r="ABZ31" i="19"/>
  <c r="ABX31" i="19"/>
  <c r="ABP31" i="19"/>
  <c r="ABL31" i="19"/>
  <c r="ABI31" i="19"/>
  <c r="ABG31" i="19"/>
  <c r="ABE31" i="19"/>
  <c r="ABC31" i="19"/>
  <c r="ABA31" i="19"/>
  <c r="AAS31" i="19"/>
  <c r="AAP31" i="19"/>
  <c r="AAN31" i="19"/>
  <c r="AAL31" i="19"/>
  <c r="AAJ31" i="19"/>
  <c r="AAH31" i="19"/>
  <c r="ZZ31" i="19"/>
  <c r="ZV31" i="19"/>
  <c r="ZS31" i="19"/>
  <c r="ZQ31" i="19"/>
  <c r="ZO31" i="19"/>
  <c r="ZM31" i="19"/>
  <c r="ZK31" i="19"/>
  <c r="ZC31" i="19"/>
  <c r="YZ31" i="19"/>
  <c r="YX31" i="19"/>
  <c r="YV31" i="19"/>
  <c r="YT31" i="19"/>
  <c r="YR31" i="19"/>
  <c r="YJ31" i="19"/>
  <c r="YF31" i="19"/>
  <c r="YC31" i="19"/>
  <c r="YA31" i="19"/>
  <c r="XY31" i="19"/>
  <c r="XW31" i="19"/>
  <c r="XU31" i="19"/>
  <c r="XM31" i="19"/>
  <c r="XJ31" i="19"/>
  <c r="XH31" i="19"/>
  <c r="XF31" i="19"/>
  <c r="XD31" i="19"/>
  <c r="XK31" i="19" s="1"/>
  <c r="XB31" i="19"/>
  <c r="WT31" i="19"/>
  <c r="WP31" i="19"/>
  <c r="WM31" i="19"/>
  <c r="WK31" i="19"/>
  <c r="WI31" i="19"/>
  <c r="WG31" i="19"/>
  <c r="WE31" i="19"/>
  <c r="WN31" i="19" s="1"/>
  <c r="VW31" i="19"/>
  <c r="VT31" i="19"/>
  <c r="VR31" i="19"/>
  <c r="VP31" i="19"/>
  <c r="VN31" i="19"/>
  <c r="VL31" i="19"/>
  <c r="VD31" i="19"/>
  <c r="UZ31" i="19"/>
  <c r="UW31" i="19"/>
  <c r="UU31" i="19"/>
  <c r="US31" i="19"/>
  <c r="UQ31" i="19"/>
  <c r="UO31" i="19"/>
  <c r="UG31" i="19"/>
  <c r="UD31" i="19"/>
  <c r="UB31" i="19"/>
  <c r="TZ31" i="19"/>
  <c r="TX31" i="19"/>
  <c r="TV31" i="19"/>
  <c r="TN31" i="19"/>
  <c r="TJ31" i="19"/>
  <c r="TG31" i="19"/>
  <c r="TE31" i="19"/>
  <c r="TC31" i="19"/>
  <c r="TA31" i="19"/>
  <c r="SY31" i="19"/>
  <c r="SW31" i="19" s="1"/>
  <c r="SV31" i="19" s="1"/>
  <c r="SQ31" i="19"/>
  <c r="SN31" i="19"/>
  <c r="SL31" i="19"/>
  <c r="SJ31" i="19"/>
  <c r="SH31" i="19"/>
  <c r="SF31" i="19"/>
  <c r="RX31" i="19"/>
  <c r="RT31" i="19"/>
  <c r="RQ31" i="19"/>
  <c r="RO31" i="19"/>
  <c r="RM31" i="19"/>
  <c r="RK31" i="19"/>
  <c r="RI31" i="19"/>
  <c r="RA31" i="19"/>
  <c r="QX31" i="19"/>
  <c r="QV31" i="19"/>
  <c r="QT31" i="19"/>
  <c r="QR31" i="19"/>
  <c r="QP31" i="19"/>
  <c r="QH31" i="19"/>
  <c r="QD31" i="19"/>
  <c r="QA31" i="19"/>
  <c r="PY31" i="19"/>
  <c r="PW31" i="19"/>
  <c r="PU31" i="19"/>
  <c r="PS31" i="19"/>
  <c r="PK31" i="19"/>
  <c r="PH31" i="19"/>
  <c r="PF31" i="19"/>
  <c r="PD31" i="19"/>
  <c r="PB31" i="19"/>
  <c r="OZ31" i="19"/>
  <c r="OR31" i="19"/>
  <c r="ON31" i="19"/>
  <c r="OK31" i="19"/>
  <c r="OI31" i="19"/>
  <c r="OG31" i="19"/>
  <c r="OE31" i="19"/>
  <c r="OA31" i="19" s="1"/>
  <c r="NZ31" i="19" s="1"/>
  <c r="OC31" i="19"/>
  <c r="NU31" i="19"/>
  <c r="NR31" i="19"/>
  <c r="NP31" i="19"/>
  <c r="NN31" i="19"/>
  <c r="NL31" i="19"/>
  <c r="NJ31" i="19"/>
  <c r="NB31" i="19"/>
  <c r="MX31" i="19"/>
  <c r="MU31" i="19"/>
  <c r="MS31" i="19"/>
  <c r="MQ31" i="19"/>
  <c r="MO31" i="19"/>
  <c r="MM31" i="19"/>
  <c r="ME31" i="19"/>
  <c r="MB31" i="19"/>
  <c r="LZ31" i="19"/>
  <c r="MC31" i="19" s="1"/>
  <c r="LX31" i="19"/>
  <c r="LV31" i="19"/>
  <c r="LT31" i="19"/>
  <c r="LL31" i="19"/>
  <c r="LH31" i="19"/>
  <c r="LE31" i="19"/>
  <c r="LC31" i="19"/>
  <c r="LA31" i="19"/>
  <c r="KY31" i="19"/>
  <c r="KW31" i="19"/>
  <c r="KO31" i="19"/>
  <c r="KL31" i="19"/>
  <c r="KJ31" i="19"/>
  <c r="KH31" i="19"/>
  <c r="KF31" i="19"/>
  <c r="KD31" i="19"/>
  <c r="KM31" i="19" s="1"/>
  <c r="JV31" i="19"/>
  <c r="JR31" i="19"/>
  <c r="JO31" i="19"/>
  <c r="JM31" i="19"/>
  <c r="JK31" i="19"/>
  <c r="JI31" i="19"/>
  <c r="JG31" i="19"/>
  <c r="IY31" i="19"/>
  <c r="IV31" i="19"/>
  <c r="IT31" i="19"/>
  <c r="IR31" i="19"/>
  <c r="IP31" i="19"/>
  <c r="IN31" i="19"/>
  <c r="IF31" i="19"/>
  <c r="IB31" i="19"/>
  <c r="HO31" i="19" s="1"/>
  <c r="HN31" i="19" s="1"/>
  <c r="HY31" i="19"/>
  <c r="HW31" i="19"/>
  <c r="HU31" i="19"/>
  <c r="HS31" i="19"/>
  <c r="HQ31" i="19"/>
  <c r="HZ31" i="19" s="1"/>
  <c r="HI31" i="19"/>
  <c r="HF31" i="19"/>
  <c r="HD31" i="19"/>
  <c r="HB31" i="19"/>
  <c r="GZ31" i="19"/>
  <c r="GX31" i="19"/>
  <c r="GP31" i="19"/>
  <c r="GL31" i="19"/>
  <c r="GI31" i="19"/>
  <c r="GG31" i="19"/>
  <c r="GE31" i="19"/>
  <c r="GC31" i="19"/>
  <c r="GA31" i="19"/>
  <c r="FS31" i="19"/>
  <c r="FP31" i="19"/>
  <c r="FN31" i="19"/>
  <c r="FL31" i="19"/>
  <c r="FJ31" i="19"/>
  <c r="FH31" i="19"/>
  <c r="EZ31" i="19"/>
  <c r="EV31" i="19"/>
  <c r="ES31" i="19"/>
  <c r="EQ31" i="19"/>
  <c r="EO31" i="19"/>
  <c r="EM31" i="19"/>
  <c r="EK31" i="19"/>
  <c r="EC31" i="19"/>
  <c r="DZ31" i="19"/>
  <c r="DX31" i="19"/>
  <c r="DV31" i="19"/>
  <c r="DT31" i="19"/>
  <c r="DR31" i="19"/>
  <c r="DJ31" i="19"/>
  <c r="DF31" i="19"/>
  <c r="DC31" i="19"/>
  <c r="DA31" i="19"/>
  <c r="CY31" i="19"/>
  <c r="CW31" i="19"/>
  <c r="CU31" i="19"/>
  <c r="CM31" i="19"/>
  <c r="CJ31" i="19"/>
  <c r="CH31" i="19"/>
  <c r="CF31" i="19"/>
  <c r="CD31" i="19"/>
  <c r="CB31" i="19"/>
  <c r="BT31" i="19"/>
  <c r="BP31" i="19"/>
  <c r="BM31" i="19"/>
  <c r="BK31" i="19"/>
  <c r="BI31" i="19"/>
  <c r="BG31" i="19"/>
  <c r="BE31" i="19"/>
  <c r="AW31" i="19"/>
  <c r="AT31" i="19"/>
  <c r="AR31" i="19"/>
  <c r="AP31" i="19"/>
  <c r="AN31" i="19"/>
  <c r="AL31" i="19"/>
  <c r="AD31" i="19"/>
  <c r="Z31" i="19"/>
  <c r="W31" i="19"/>
  <c r="U31" i="19"/>
  <c r="S31" i="19"/>
  <c r="Q31" i="19"/>
  <c r="O31" i="19"/>
  <c r="ACI30" i="19"/>
  <c r="ACF30" i="19"/>
  <c r="ACD30" i="19"/>
  <c r="ACB30" i="19"/>
  <c r="ABZ30" i="19"/>
  <c r="ABX30" i="19"/>
  <c r="ABP30" i="19"/>
  <c r="ABL30" i="19"/>
  <c r="ABI30" i="19"/>
  <c r="ABG30" i="19"/>
  <c r="ABE30" i="19"/>
  <c r="ABC30" i="19"/>
  <c r="ABA30" i="19"/>
  <c r="AAS30" i="19"/>
  <c r="AAP30" i="19"/>
  <c r="AAN30" i="19"/>
  <c r="AAL30" i="19"/>
  <c r="AAJ30" i="19"/>
  <c r="AAH30" i="19"/>
  <c r="ZZ30" i="19"/>
  <c r="ZV30" i="19"/>
  <c r="ZS30" i="19"/>
  <c r="ZQ30" i="19"/>
  <c r="ZO30" i="19"/>
  <c r="ZM30" i="19"/>
  <c r="ZK30" i="19"/>
  <c r="ZC30" i="19"/>
  <c r="YZ30" i="19"/>
  <c r="YX30" i="19"/>
  <c r="YV30" i="19"/>
  <c r="YT30" i="19"/>
  <c r="YR30" i="19"/>
  <c r="YJ30" i="19"/>
  <c r="YF30" i="19"/>
  <c r="YC30" i="19"/>
  <c r="YA30" i="19"/>
  <c r="XY30" i="19"/>
  <c r="XW30" i="19"/>
  <c r="XU30" i="19"/>
  <c r="XM30" i="19"/>
  <c r="XJ30" i="19"/>
  <c r="XH30" i="19"/>
  <c r="XF30" i="19"/>
  <c r="XD30" i="19"/>
  <c r="XB30" i="19"/>
  <c r="WT30" i="19"/>
  <c r="WP30" i="19"/>
  <c r="WM30" i="19"/>
  <c r="WK30" i="19"/>
  <c r="WI30" i="19"/>
  <c r="WG30" i="19"/>
  <c r="WE30" i="19"/>
  <c r="VW30" i="19"/>
  <c r="VT30" i="19"/>
  <c r="VR30" i="19"/>
  <c r="VP30" i="19"/>
  <c r="VN30" i="19"/>
  <c r="VL30" i="19"/>
  <c r="VD30" i="19"/>
  <c r="UZ30" i="19"/>
  <c r="UW30" i="19"/>
  <c r="UU30" i="19"/>
  <c r="US30" i="19"/>
  <c r="UQ30" i="19"/>
  <c r="UO30" i="19"/>
  <c r="UG30" i="19"/>
  <c r="UD30" i="19"/>
  <c r="UB30" i="19"/>
  <c r="TZ30" i="19"/>
  <c r="TX30" i="19"/>
  <c r="TV30" i="19"/>
  <c r="TN30" i="19"/>
  <c r="TJ30" i="19"/>
  <c r="TG30" i="19"/>
  <c r="TE30" i="19"/>
  <c r="TC30" i="19"/>
  <c r="TA30" i="19"/>
  <c r="SY30" i="19"/>
  <c r="SQ30" i="19"/>
  <c r="SN30" i="19"/>
  <c r="SL30" i="19"/>
  <c r="SJ30" i="19"/>
  <c r="SH30" i="19"/>
  <c r="SF30" i="19"/>
  <c r="RX30" i="19"/>
  <c r="RT30" i="19"/>
  <c r="RQ30" i="19"/>
  <c r="RO30" i="19"/>
  <c r="RM30" i="19"/>
  <c r="RK30" i="19"/>
  <c r="RI30" i="19"/>
  <c r="RA30" i="19"/>
  <c r="QX30" i="19"/>
  <c r="QV30" i="19"/>
  <c r="QT30" i="19"/>
  <c r="QR30" i="19"/>
  <c r="QP30" i="19"/>
  <c r="QH30" i="19"/>
  <c r="QD30" i="19"/>
  <c r="QA30" i="19"/>
  <c r="PY30" i="19"/>
  <c r="PW30" i="19"/>
  <c r="PU30" i="19"/>
  <c r="QB30" i="19" s="1"/>
  <c r="PS30" i="19"/>
  <c r="PK30" i="19"/>
  <c r="PH30" i="19"/>
  <c r="PF30" i="19"/>
  <c r="PD30" i="19"/>
  <c r="PB30" i="19"/>
  <c r="OZ30" i="19"/>
  <c r="OR30" i="19"/>
  <c r="ON30" i="19"/>
  <c r="OK30" i="19"/>
  <c r="OI30" i="19"/>
  <c r="OG30" i="19"/>
  <c r="OE30" i="19"/>
  <c r="OC30" i="19"/>
  <c r="NU30" i="19"/>
  <c r="NR30" i="19"/>
  <c r="NP30" i="19"/>
  <c r="NN30" i="19"/>
  <c r="NL30" i="19"/>
  <c r="NJ30" i="19"/>
  <c r="NB30" i="19"/>
  <c r="MX30" i="19"/>
  <c r="MU30" i="19"/>
  <c r="MS30" i="19"/>
  <c r="MQ30" i="19"/>
  <c r="MO30" i="19"/>
  <c r="MM30" i="19"/>
  <c r="ME30" i="19"/>
  <c r="MB30" i="19"/>
  <c r="LZ30" i="19"/>
  <c r="LX30" i="19"/>
  <c r="LV30" i="19"/>
  <c r="LT30" i="19"/>
  <c r="LL30" i="19"/>
  <c r="LH30" i="19"/>
  <c r="LE30" i="19"/>
  <c r="LC30" i="19"/>
  <c r="LA30" i="19"/>
  <c r="KY30" i="19"/>
  <c r="KW30" i="19"/>
  <c r="KU30" i="19" s="1"/>
  <c r="KT30" i="19" s="1"/>
  <c r="KO30" i="19"/>
  <c r="KL30" i="19"/>
  <c r="KJ30" i="19"/>
  <c r="KH30" i="19"/>
  <c r="KF30" i="19"/>
  <c r="KD30" i="19"/>
  <c r="JV30" i="19"/>
  <c r="JR30" i="19"/>
  <c r="JO30" i="19"/>
  <c r="JM30" i="19"/>
  <c r="JK30" i="19"/>
  <c r="JI30" i="19"/>
  <c r="JG30" i="19"/>
  <c r="IY30" i="19"/>
  <c r="IV30" i="19"/>
  <c r="IT30" i="19"/>
  <c r="IR30" i="19"/>
  <c r="IP30" i="19"/>
  <c r="IN30" i="19"/>
  <c r="IF30" i="19"/>
  <c r="IB30" i="19"/>
  <c r="HY30" i="19"/>
  <c r="HW30" i="19"/>
  <c r="HU30" i="19"/>
  <c r="HS30" i="19"/>
  <c r="HQ30" i="19"/>
  <c r="HI30" i="19"/>
  <c r="HF30" i="19"/>
  <c r="HD30" i="19"/>
  <c r="HB30" i="19"/>
  <c r="GZ30" i="19"/>
  <c r="GX30" i="19"/>
  <c r="GP30" i="19"/>
  <c r="GL30" i="19"/>
  <c r="GI30" i="19"/>
  <c r="GG30" i="19"/>
  <c r="GE30" i="19"/>
  <c r="GC30" i="19"/>
  <c r="GA30" i="19"/>
  <c r="FS30" i="19"/>
  <c r="FP30" i="19"/>
  <c r="FN30" i="19"/>
  <c r="FL30" i="19"/>
  <c r="FJ30" i="19"/>
  <c r="FH30" i="19"/>
  <c r="EZ30" i="19"/>
  <c r="EV30" i="19"/>
  <c r="EI30" i="19" s="1"/>
  <c r="EH30" i="19" s="1"/>
  <c r="ES30" i="19"/>
  <c r="EQ30" i="19"/>
  <c r="EO30" i="19"/>
  <c r="EM30" i="19"/>
  <c r="EK30" i="19"/>
  <c r="ET30" i="19" s="1"/>
  <c r="EC30" i="19"/>
  <c r="DZ30" i="19"/>
  <c r="DX30" i="19"/>
  <c r="DV30" i="19"/>
  <c r="DT30" i="19"/>
  <c r="DR30" i="19"/>
  <c r="DJ30" i="19"/>
  <c r="DF30" i="19"/>
  <c r="DC30" i="19"/>
  <c r="DA30" i="19"/>
  <c r="CY30" i="19"/>
  <c r="CW30" i="19"/>
  <c r="CU30" i="19"/>
  <c r="CM30" i="19"/>
  <c r="CJ30" i="19"/>
  <c r="CH30" i="19"/>
  <c r="CF30" i="19"/>
  <c r="CD30" i="19"/>
  <c r="CB30" i="19"/>
  <c r="BT30" i="19"/>
  <c r="BP30" i="19"/>
  <c r="BM30" i="19"/>
  <c r="BK30" i="19"/>
  <c r="BI30" i="19"/>
  <c r="BG30" i="19"/>
  <c r="BE30" i="19"/>
  <c r="AW30" i="19"/>
  <c r="AT30" i="19"/>
  <c r="AR30" i="19"/>
  <c r="AP30" i="19"/>
  <c r="AN30" i="19"/>
  <c r="AL30" i="19"/>
  <c r="AD30" i="19"/>
  <c r="Z30" i="19"/>
  <c r="W30" i="19"/>
  <c r="U30" i="19"/>
  <c r="S30" i="19"/>
  <c r="Q30" i="19"/>
  <c r="O30" i="19"/>
  <c r="ACI29" i="19"/>
  <c r="ACF29" i="19"/>
  <c r="ACD29" i="19"/>
  <c r="ACB29" i="19"/>
  <c r="ABZ29" i="19"/>
  <c r="ABX29" i="19"/>
  <c r="ABP29" i="19"/>
  <c r="ABL29" i="19"/>
  <c r="ABI29" i="19"/>
  <c r="ABG29" i="19"/>
  <c r="ABE29" i="19"/>
  <c r="ABC29" i="19"/>
  <c r="ABA29" i="19"/>
  <c r="AAS29" i="19"/>
  <c r="AAP29" i="19"/>
  <c r="AAN29" i="19"/>
  <c r="AAL29" i="19"/>
  <c r="AAJ29" i="19"/>
  <c r="AAH29" i="19"/>
  <c r="ZZ29" i="19"/>
  <c r="ZV29" i="19"/>
  <c r="ZS29" i="19"/>
  <c r="ZQ29" i="19"/>
  <c r="ZO29" i="19"/>
  <c r="ZM29" i="19"/>
  <c r="ZK29" i="19"/>
  <c r="ZC29" i="19"/>
  <c r="YZ29" i="19"/>
  <c r="YX29" i="19"/>
  <c r="YV29" i="19"/>
  <c r="YT29" i="19"/>
  <c r="YR29" i="19"/>
  <c r="YJ29" i="19"/>
  <c r="YF29" i="19"/>
  <c r="YC29" i="19"/>
  <c r="YA29" i="19"/>
  <c r="XY29" i="19"/>
  <c r="XW29" i="19"/>
  <c r="XU29" i="19"/>
  <c r="XM29" i="19"/>
  <c r="XJ29" i="19"/>
  <c r="XH29" i="19"/>
  <c r="XF29" i="19"/>
  <c r="XD29" i="19"/>
  <c r="XB29" i="19"/>
  <c r="WT29" i="19"/>
  <c r="WP29" i="19"/>
  <c r="WM29" i="19"/>
  <c r="WK29" i="19"/>
  <c r="WI29" i="19"/>
  <c r="WG29" i="19"/>
  <c r="WE29" i="19"/>
  <c r="VW29" i="19"/>
  <c r="VT29" i="19"/>
  <c r="VR29" i="19"/>
  <c r="VP29" i="19"/>
  <c r="VN29" i="19"/>
  <c r="VL29" i="19"/>
  <c r="VD29" i="19"/>
  <c r="UZ29" i="19"/>
  <c r="UW29" i="19"/>
  <c r="UU29" i="19"/>
  <c r="US29" i="19"/>
  <c r="UQ29" i="19"/>
  <c r="UO29" i="19"/>
  <c r="UG29" i="19"/>
  <c r="UD29" i="19"/>
  <c r="UB29" i="19"/>
  <c r="TZ29" i="19"/>
  <c r="TX29" i="19"/>
  <c r="TV29" i="19"/>
  <c r="TN29" i="19"/>
  <c r="TJ29" i="19"/>
  <c r="TG29" i="19"/>
  <c r="TE29" i="19"/>
  <c r="TC29" i="19"/>
  <c r="TA29" i="19"/>
  <c r="SY29" i="19"/>
  <c r="SQ29" i="19"/>
  <c r="SN29" i="19"/>
  <c r="SL29" i="19"/>
  <c r="SJ29" i="19"/>
  <c r="SH29" i="19"/>
  <c r="SF29" i="19"/>
  <c r="RX29" i="19"/>
  <c r="RT29" i="19"/>
  <c r="RQ29" i="19"/>
  <c r="RO29" i="19"/>
  <c r="RM29" i="19"/>
  <c r="RK29" i="19"/>
  <c r="RI29" i="19"/>
  <c r="RA29" i="19"/>
  <c r="QX29" i="19"/>
  <c r="QV29" i="19"/>
  <c r="QT29" i="19"/>
  <c r="QR29" i="19"/>
  <c r="QP29" i="19"/>
  <c r="QH29" i="19"/>
  <c r="QD29" i="19"/>
  <c r="QA29" i="19"/>
  <c r="PY29" i="19"/>
  <c r="PW29" i="19"/>
  <c r="PU29" i="19"/>
  <c r="PS29" i="19"/>
  <c r="PK29" i="19"/>
  <c r="PH29" i="19"/>
  <c r="PF29" i="19"/>
  <c r="PD29" i="19"/>
  <c r="PB29" i="19"/>
  <c r="OZ29" i="19"/>
  <c r="OR29" i="19"/>
  <c r="ON29" i="19"/>
  <c r="OK29" i="19"/>
  <c r="OI29" i="19"/>
  <c r="OG29" i="19"/>
  <c r="OE29" i="19"/>
  <c r="OC29" i="19"/>
  <c r="NU29" i="19"/>
  <c r="NR29" i="19"/>
  <c r="NP29" i="19"/>
  <c r="NN29" i="19"/>
  <c r="NL29" i="19"/>
  <c r="NJ29" i="19"/>
  <c r="NB29" i="19"/>
  <c r="MX29" i="19"/>
  <c r="MU29" i="19"/>
  <c r="MS29" i="19"/>
  <c r="MQ29" i="19"/>
  <c r="MO29" i="19"/>
  <c r="MM29" i="19"/>
  <c r="ME29" i="19"/>
  <c r="MB29" i="19"/>
  <c r="LZ29" i="19"/>
  <c r="LX29" i="19"/>
  <c r="LV29" i="19"/>
  <c r="LT29" i="19"/>
  <c r="LL29" i="19"/>
  <c r="LH29" i="19"/>
  <c r="LE29" i="19"/>
  <c r="LC29" i="19"/>
  <c r="LA29" i="19"/>
  <c r="KY29" i="19"/>
  <c r="KW29" i="19"/>
  <c r="KO29" i="19"/>
  <c r="KL29" i="19"/>
  <c r="KJ29" i="19"/>
  <c r="KH29" i="19"/>
  <c r="KF29" i="19"/>
  <c r="KD29" i="19"/>
  <c r="JV29" i="19"/>
  <c r="JR29" i="19"/>
  <c r="JO29" i="19"/>
  <c r="JM29" i="19"/>
  <c r="JK29" i="19"/>
  <c r="JI29" i="19"/>
  <c r="JG29" i="19"/>
  <c r="IY29" i="19"/>
  <c r="IV29" i="19"/>
  <c r="IT29" i="19"/>
  <c r="IR29" i="19"/>
  <c r="IP29" i="19"/>
  <c r="IN29" i="19"/>
  <c r="IF29" i="19"/>
  <c r="IB29" i="19"/>
  <c r="HY29" i="19"/>
  <c r="HW29" i="19"/>
  <c r="HU29" i="19"/>
  <c r="HS29" i="19"/>
  <c r="HZ29" i="19" s="1"/>
  <c r="HQ29" i="19"/>
  <c r="HI29" i="19"/>
  <c r="HF29" i="19"/>
  <c r="HD29" i="19"/>
  <c r="HB29" i="19"/>
  <c r="GZ29" i="19"/>
  <c r="GX29" i="19"/>
  <c r="GP29" i="19"/>
  <c r="GL29" i="19"/>
  <c r="GI29" i="19"/>
  <c r="GG29" i="19"/>
  <c r="GE29" i="19"/>
  <c r="GC29" i="19"/>
  <c r="GA29" i="19"/>
  <c r="FS29" i="19"/>
  <c r="FP29" i="19"/>
  <c r="FN29" i="19"/>
  <c r="FL29" i="19"/>
  <c r="FJ29" i="19"/>
  <c r="FH29" i="19"/>
  <c r="EZ29" i="19"/>
  <c r="EV29" i="19"/>
  <c r="ES29" i="19"/>
  <c r="EQ29" i="19"/>
  <c r="EO29" i="19"/>
  <c r="EM29" i="19"/>
  <c r="EK29" i="19"/>
  <c r="EC29" i="19"/>
  <c r="DZ29" i="19"/>
  <c r="DX29" i="19"/>
  <c r="DV29" i="19"/>
  <c r="DT29" i="19"/>
  <c r="DR29" i="19"/>
  <c r="DJ29" i="19"/>
  <c r="DF29" i="19"/>
  <c r="DC29" i="19"/>
  <c r="DA29" i="19"/>
  <c r="CY29" i="19"/>
  <c r="CW29" i="19"/>
  <c r="CU29" i="19"/>
  <c r="CM29" i="19"/>
  <c r="CJ29" i="19"/>
  <c r="CH29" i="19"/>
  <c r="CF29" i="19"/>
  <c r="CD29" i="19"/>
  <c r="CB29" i="19"/>
  <c r="BT29" i="19"/>
  <c r="BP29" i="19"/>
  <c r="BM29" i="19"/>
  <c r="BK29" i="19"/>
  <c r="BI29" i="19"/>
  <c r="BG29" i="19"/>
  <c r="BE29" i="19"/>
  <c r="AW29" i="19"/>
  <c r="AT29" i="19"/>
  <c r="AR29" i="19"/>
  <c r="AP29" i="19"/>
  <c r="AN29" i="19"/>
  <c r="AL29" i="19"/>
  <c r="AD29" i="19"/>
  <c r="Z29" i="19"/>
  <c r="W29" i="19"/>
  <c r="U29" i="19"/>
  <c r="S29" i="19"/>
  <c r="Q29" i="19"/>
  <c r="O29" i="19"/>
  <c r="ACI28" i="19"/>
  <c r="ACF28" i="19"/>
  <c r="ACD28" i="19"/>
  <c r="ACB28" i="19"/>
  <c r="ABZ28" i="19"/>
  <c r="ABX28" i="19"/>
  <c r="ABP28" i="19"/>
  <c r="ABL28" i="19"/>
  <c r="ABI28" i="19"/>
  <c r="ABG28" i="19"/>
  <c r="ABE28" i="19"/>
  <c r="ABC28" i="19"/>
  <c r="ABA28" i="19"/>
  <c r="AAY28" i="19"/>
  <c r="AAX28" i="19" s="1"/>
  <c r="AAS28" i="19"/>
  <c r="AAP28" i="19"/>
  <c r="AAN28" i="19"/>
  <c r="AAL28" i="19"/>
  <c r="AAJ28" i="19"/>
  <c r="AAH28" i="19"/>
  <c r="ZZ28" i="19"/>
  <c r="ZV28" i="19"/>
  <c r="ZS28" i="19"/>
  <c r="ZQ28" i="19"/>
  <c r="ZO28" i="19"/>
  <c r="ZM28" i="19"/>
  <c r="ZK28" i="19"/>
  <c r="ZI28" i="19"/>
  <c r="ZH28" i="19" s="1"/>
  <c r="ZC28" i="19"/>
  <c r="YZ28" i="19"/>
  <c r="YX28" i="19"/>
  <c r="YV28" i="19"/>
  <c r="YT28" i="19"/>
  <c r="YR28" i="19"/>
  <c r="YJ28" i="19"/>
  <c r="YF28" i="19"/>
  <c r="YC28" i="19"/>
  <c r="YA28" i="19"/>
  <c r="XY28" i="19"/>
  <c r="XW28" i="19"/>
  <c r="XU28" i="19"/>
  <c r="XM28" i="19"/>
  <c r="XJ28" i="19"/>
  <c r="XH28" i="19"/>
  <c r="XF28" i="19"/>
  <c r="XD28" i="19"/>
  <c r="XB28" i="19"/>
  <c r="WT28" i="19"/>
  <c r="WP28" i="19"/>
  <c r="WM28" i="19"/>
  <c r="WK28" i="19"/>
  <c r="WI28" i="19"/>
  <c r="WG28" i="19"/>
  <c r="WE28" i="19"/>
  <c r="VW28" i="19"/>
  <c r="VT28" i="19"/>
  <c r="VR28" i="19"/>
  <c r="VP28" i="19"/>
  <c r="VN28" i="19"/>
  <c r="VL28" i="19"/>
  <c r="VU28" i="19" s="1"/>
  <c r="VD28" i="19"/>
  <c r="UZ28" i="19"/>
  <c r="UW28" i="19"/>
  <c r="UU28" i="19"/>
  <c r="US28" i="19"/>
  <c r="UQ28" i="19"/>
  <c r="UO28" i="19"/>
  <c r="UM28" i="19"/>
  <c r="UL28" i="19" s="1"/>
  <c r="UG28" i="19"/>
  <c r="UD28" i="19"/>
  <c r="UB28" i="19"/>
  <c r="TZ28" i="19"/>
  <c r="TX28" i="19"/>
  <c r="TV28" i="19"/>
  <c r="TN28" i="19"/>
  <c r="TJ28" i="19"/>
  <c r="TG28" i="19"/>
  <c r="TE28" i="19"/>
  <c r="TC28" i="19"/>
  <c r="TA28" i="19"/>
  <c r="SY28" i="19"/>
  <c r="SQ28" i="19"/>
  <c r="SN28" i="19"/>
  <c r="SL28" i="19"/>
  <c r="SJ28" i="19"/>
  <c r="SH28" i="19"/>
  <c r="SF28" i="19"/>
  <c r="RX28" i="19"/>
  <c r="RT28" i="19"/>
  <c r="RQ28" i="19"/>
  <c r="RO28" i="19"/>
  <c r="RM28" i="19"/>
  <c r="RK28" i="19"/>
  <c r="RI28" i="19"/>
  <c r="RA28" i="19"/>
  <c r="QX28" i="19"/>
  <c r="QV28" i="19"/>
  <c r="QT28" i="19"/>
  <c r="QR28" i="19"/>
  <c r="QP28" i="19"/>
  <c r="QH28" i="19"/>
  <c r="QD28" i="19"/>
  <c r="QA28" i="19"/>
  <c r="PY28" i="19"/>
  <c r="PW28" i="19"/>
  <c r="PU28" i="19"/>
  <c r="PS28" i="19"/>
  <c r="PK28" i="19"/>
  <c r="PH28" i="19"/>
  <c r="PF28" i="19"/>
  <c r="PD28" i="19"/>
  <c r="PB28" i="19"/>
  <c r="OZ28" i="19"/>
  <c r="OR28" i="19"/>
  <c r="ON28" i="19"/>
  <c r="OK28" i="19"/>
  <c r="OI28" i="19"/>
  <c r="OG28" i="19"/>
  <c r="OE28" i="19"/>
  <c r="OC28" i="19"/>
  <c r="NU28" i="19"/>
  <c r="NR28" i="19"/>
  <c r="NP28" i="19"/>
  <c r="NN28" i="19"/>
  <c r="NL28" i="19"/>
  <c r="NJ28" i="19"/>
  <c r="NB28" i="19"/>
  <c r="MX28" i="19"/>
  <c r="MU28" i="19"/>
  <c r="MS28" i="19"/>
  <c r="MQ28" i="19"/>
  <c r="MO28" i="19"/>
  <c r="MM28" i="19"/>
  <c r="ME28" i="19"/>
  <c r="MC28" i="19"/>
  <c r="MB28" i="19"/>
  <c r="LZ28" i="19"/>
  <c r="LX28" i="19"/>
  <c r="LV28" i="19"/>
  <c r="LT28" i="19"/>
  <c r="LR28" i="19" s="1"/>
  <c r="LL28" i="19"/>
  <c r="LH28" i="19"/>
  <c r="LE28" i="19"/>
  <c r="LC28" i="19"/>
  <c r="LA28" i="19"/>
  <c r="KY28" i="19"/>
  <c r="KW28" i="19"/>
  <c r="KO28" i="19"/>
  <c r="KM28" i="19"/>
  <c r="KL28" i="19"/>
  <c r="KJ28" i="19"/>
  <c r="KH28" i="19"/>
  <c r="KF28" i="19"/>
  <c r="KD28" i="19"/>
  <c r="JV28" i="19"/>
  <c r="JR28" i="19"/>
  <c r="JO28" i="19"/>
  <c r="JM28" i="19"/>
  <c r="JK28" i="19"/>
  <c r="JE28" i="19" s="1"/>
  <c r="JD28" i="19" s="1"/>
  <c r="JI28" i="19"/>
  <c r="JG28" i="19"/>
  <c r="IY28" i="19"/>
  <c r="IV28" i="19"/>
  <c r="IT28" i="19"/>
  <c r="IR28" i="19"/>
  <c r="IP28" i="19"/>
  <c r="IN28" i="19"/>
  <c r="IF28" i="19"/>
  <c r="IB28" i="19"/>
  <c r="HY28" i="19"/>
  <c r="HW28" i="19"/>
  <c r="HU28" i="19"/>
  <c r="HS28" i="19"/>
  <c r="HQ28" i="19"/>
  <c r="HI28" i="19"/>
  <c r="HF28" i="19"/>
  <c r="HD28" i="19"/>
  <c r="HB28" i="19"/>
  <c r="GZ28" i="19"/>
  <c r="GX28" i="19"/>
  <c r="GP28" i="19"/>
  <c r="GL28" i="19"/>
  <c r="GI28" i="19"/>
  <c r="GG28" i="19"/>
  <c r="GE28" i="19"/>
  <c r="GC28" i="19"/>
  <c r="GA28" i="19"/>
  <c r="FS28" i="19"/>
  <c r="FP28" i="19"/>
  <c r="FN28" i="19"/>
  <c r="FL28" i="19"/>
  <c r="FJ28" i="19"/>
  <c r="FH28" i="19"/>
  <c r="EZ28" i="19"/>
  <c r="EV28" i="19"/>
  <c r="ES28" i="19"/>
  <c r="EQ28" i="19"/>
  <c r="EO28" i="19"/>
  <c r="EM28" i="19"/>
  <c r="EK28" i="19"/>
  <c r="EC28" i="19"/>
  <c r="DZ28" i="19"/>
  <c r="DX28" i="19"/>
  <c r="DV28" i="19"/>
  <c r="DT28" i="19"/>
  <c r="DR28" i="19"/>
  <c r="DJ28" i="19"/>
  <c r="DF28" i="19"/>
  <c r="DC28" i="19"/>
  <c r="DA28" i="19"/>
  <c r="CY28" i="19"/>
  <c r="CW28" i="19"/>
  <c r="CU28" i="19"/>
  <c r="CM28" i="19"/>
  <c r="CJ28" i="19"/>
  <c r="CH28" i="19"/>
  <c r="CF28" i="19"/>
  <c r="CD28" i="19"/>
  <c r="CB28" i="19"/>
  <c r="BT28" i="19"/>
  <c r="BP28" i="19"/>
  <c r="BM28" i="19"/>
  <c r="BK28" i="19"/>
  <c r="BI28" i="19"/>
  <c r="BG28" i="19"/>
  <c r="BE28" i="19"/>
  <c r="AW28" i="19"/>
  <c r="AT28" i="19"/>
  <c r="AR28" i="19"/>
  <c r="AP28" i="19"/>
  <c r="AN28" i="19"/>
  <c r="AL28" i="19"/>
  <c r="AD28" i="19"/>
  <c r="Z28" i="19"/>
  <c r="W28" i="19"/>
  <c r="U28" i="19"/>
  <c r="S28" i="19"/>
  <c r="Q28" i="19"/>
  <c r="O28" i="19"/>
  <c r="ACI27" i="19"/>
  <c r="ACF27" i="19"/>
  <c r="ACD27" i="19"/>
  <c r="ACB27" i="19"/>
  <c r="ABZ27" i="19"/>
  <c r="ABX27" i="19"/>
  <c r="ABP27" i="19"/>
  <c r="ABL27" i="19"/>
  <c r="ABI27" i="19"/>
  <c r="ABG27" i="19"/>
  <c r="ABE27" i="19"/>
  <c r="ABC27" i="19"/>
  <c r="ABA27" i="19"/>
  <c r="AAS27" i="19"/>
  <c r="AAP27" i="19"/>
  <c r="AAN27" i="19"/>
  <c r="AAL27" i="19"/>
  <c r="AAJ27" i="19"/>
  <c r="AAH27" i="19"/>
  <c r="ZZ27" i="19"/>
  <c r="ZV27" i="19"/>
  <c r="ZS27" i="19"/>
  <c r="ZQ27" i="19"/>
  <c r="ZO27" i="19"/>
  <c r="ZM27" i="19"/>
  <c r="ZK27" i="19"/>
  <c r="ZC27" i="19"/>
  <c r="YZ27" i="19"/>
  <c r="YX27" i="19"/>
  <c r="YV27" i="19"/>
  <c r="YT27" i="19"/>
  <c r="YR27" i="19"/>
  <c r="YJ27" i="19"/>
  <c r="YF27" i="19"/>
  <c r="YC27" i="19"/>
  <c r="YA27" i="19"/>
  <c r="XY27" i="19"/>
  <c r="XS27" i="19" s="1"/>
  <c r="XR27" i="19" s="1"/>
  <c r="XW27" i="19"/>
  <c r="XU27" i="19"/>
  <c r="XM27" i="19"/>
  <c r="XJ27" i="19"/>
  <c r="XH27" i="19"/>
  <c r="XF27" i="19"/>
  <c r="XD27" i="19"/>
  <c r="XB27" i="19"/>
  <c r="WT27" i="19"/>
  <c r="WP27" i="19"/>
  <c r="WM27" i="19"/>
  <c r="WK27" i="19"/>
  <c r="WI27" i="19"/>
  <c r="WG27" i="19"/>
  <c r="WE27" i="19"/>
  <c r="VW27" i="19"/>
  <c r="VT27" i="19"/>
  <c r="VR27" i="19"/>
  <c r="VP27" i="19"/>
  <c r="VN27" i="19"/>
  <c r="VL27" i="19"/>
  <c r="VD27" i="19"/>
  <c r="UZ27" i="19"/>
  <c r="UW27" i="19"/>
  <c r="UU27" i="19"/>
  <c r="US27" i="19"/>
  <c r="UQ27" i="19"/>
  <c r="UO27" i="19"/>
  <c r="UG27" i="19"/>
  <c r="UD27" i="19"/>
  <c r="UB27" i="19"/>
  <c r="TZ27" i="19"/>
  <c r="TX27" i="19"/>
  <c r="TV27" i="19"/>
  <c r="TN27" i="19"/>
  <c r="TJ27" i="19"/>
  <c r="TG27" i="19"/>
  <c r="TE27" i="19"/>
  <c r="TC27" i="19"/>
  <c r="TA27" i="19"/>
  <c r="SY27" i="19"/>
  <c r="SQ27" i="19"/>
  <c r="SN27" i="19"/>
  <c r="SL27" i="19"/>
  <c r="SJ27" i="19"/>
  <c r="SH27" i="19"/>
  <c r="SF27" i="19"/>
  <c r="RX27" i="19"/>
  <c r="RT27" i="19"/>
  <c r="RQ27" i="19"/>
  <c r="RO27" i="19"/>
  <c r="RM27" i="19"/>
  <c r="RK27" i="19"/>
  <c r="RI27" i="19"/>
  <c r="RA27" i="19"/>
  <c r="QX27" i="19"/>
  <c r="QV27" i="19"/>
  <c r="QT27" i="19"/>
  <c r="QR27" i="19"/>
  <c r="QP27" i="19"/>
  <c r="QH27" i="19"/>
  <c r="QD27" i="19"/>
  <c r="QA27" i="19"/>
  <c r="PY27" i="19"/>
  <c r="PW27" i="19"/>
  <c r="PU27" i="19"/>
  <c r="PS27" i="19"/>
  <c r="PK27" i="19"/>
  <c r="PH27" i="19"/>
  <c r="PF27" i="19"/>
  <c r="PD27" i="19"/>
  <c r="PB27" i="19"/>
  <c r="OZ27" i="19"/>
  <c r="OR27" i="19"/>
  <c r="ON27" i="19"/>
  <c r="OK27" i="19"/>
  <c r="OI27" i="19"/>
  <c r="OG27" i="19"/>
  <c r="OE27" i="19"/>
  <c r="OC27" i="19"/>
  <c r="NU27" i="19"/>
  <c r="NR27" i="19"/>
  <c r="NP27" i="19"/>
  <c r="NN27" i="19"/>
  <c r="NL27" i="19"/>
  <c r="NJ27" i="19"/>
  <c r="NB27" i="19"/>
  <c r="MX27" i="19"/>
  <c r="MU27" i="19"/>
  <c r="MS27" i="19"/>
  <c r="MQ27" i="19"/>
  <c r="MO27" i="19"/>
  <c r="MM27" i="19"/>
  <c r="ME27" i="19"/>
  <c r="MB27" i="19"/>
  <c r="LZ27" i="19"/>
  <c r="LX27" i="19"/>
  <c r="LV27" i="19"/>
  <c r="LT27" i="19"/>
  <c r="LL27" i="19"/>
  <c r="LH27" i="19"/>
  <c r="LE27" i="19"/>
  <c r="LC27" i="19"/>
  <c r="LA27" i="19"/>
  <c r="KY27" i="19"/>
  <c r="KW27" i="19"/>
  <c r="KO27" i="19"/>
  <c r="KL27" i="19"/>
  <c r="KJ27" i="19"/>
  <c r="KH27" i="19"/>
  <c r="KF27" i="19"/>
  <c r="KD27" i="19"/>
  <c r="JV27" i="19"/>
  <c r="JR27" i="19"/>
  <c r="JO27" i="19"/>
  <c r="JM27" i="19"/>
  <c r="JK27" i="19"/>
  <c r="JI27" i="19"/>
  <c r="JG27" i="19"/>
  <c r="IY27" i="19"/>
  <c r="IV27" i="19"/>
  <c r="IT27" i="19"/>
  <c r="IR27" i="19"/>
  <c r="IP27" i="19"/>
  <c r="IN27" i="19"/>
  <c r="IF27" i="19"/>
  <c r="IB27" i="19"/>
  <c r="HY27" i="19"/>
  <c r="HW27" i="19"/>
  <c r="HU27" i="19"/>
  <c r="HS27" i="19"/>
  <c r="HQ27" i="19"/>
  <c r="HI27" i="19"/>
  <c r="HF27" i="19"/>
  <c r="HD27" i="19"/>
  <c r="HB27" i="19"/>
  <c r="GZ27" i="19"/>
  <c r="GX27" i="19"/>
  <c r="GP27" i="19"/>
  <c r="GL27" i="19"/>
  <c r="GI27" i="19"/>
  <c r="GG27" i="19"/>
  <c r="GE27" i="19"/>
  <c r="GC27" i="19"/>
  <c r="GJ27" i="19" s="1"/>
  <c r="GA27" i="19"/>
  <c r="FS27" i="19"/>
  <c r="FP27" i="19"/>
  <c r="FN27" i="19"/>
  <c r="FL27" i="19"/>
  <c r="FJ27" i="19"/>
  <c r="FH27" i="19"/>
  <c r="EZ27" i="19"/>
  <c r="EV27" i="19"/>
  <c r="ES27" i="19"/>
  <c r="EQ27" i="19"/>
  <c r="EO27" i="19"/>
  <c r="EM27" i="19"/>
  <c r="EK27" i="19"/>
  <c r="EC27" i="19"/>
  <c r="DZ27" i="19"/>
  <c r="DX27" i="19"/>
  <c r="DV27" i="19"/>
  <c r="DT27" i="19"/>
  <c r="DR27" i="19"/>
  <c r="DJ27" i="19"/>
  <c r="DF27" i="19"/>
  <c r="DC27" i="19"/>
  <c r="DA27" i="19"/>
  <c r="CY27" i="19"/>
  <c r="CW27" i="19"/>
  <c r="CU27" i="19"/>
  <c r="CM27" i="19"/>
  <c r="CJ27" i="19"/>
  <c r="CH27" i="19"/>
  <c r="CF27" i="19"/>
  <c r="CD27" i="19"/>
  <c r="CB27" i="19"/>
  <c r="BT27" i="19"/>
  <c r="BP27" i="19"/>
  <c r="BM27" i="19"/>
  <c r="BK27" i="19"/>
  <c r="BI27" i="19"/>
  <c r="BG27" i="19"/>
  <c r="BE27" i="19"/>
  <c r="AW27" i="19"/>
  <c r="AT27" i="19"/>
  <c r="AR27" i="19"/>
  <c r="AP27" i="19"/>
  <c r="AN27" i="19"/>
  <c r="AL27" i="19"/>
  <c r="AD27" i="19"/>
  <c r="Z27" i="19"/>
  <c r="W27" i="19"/>
  <c r="U27" i="19"/>
  <c r="S27" i="19"/>
  <c r="Q27" i="19"/>
  <c r="O27" i="19"/>
  <c r="ACI26" i="19"/>
  <c r="ACF26" i="19"/>
  <c r="ACD26" i="19"/>
  <c r="ACB26" i="19"/>
  <c r="ABZ26" i="19"/>
  <c r="ABX26" i="19"/>
  <c r="ABP26" i="19"/>
  <c r="ABL26" i="19"/>
  <c r="ABI26" i="19"/>
  <c r="ABG26" i="19"/>
  <c r="ABE26" i="19"/>
  <c r="ABC26" i="19"/>
  <c r="ABA26" i="19"/>
  <c r="AAS26" i="19"/>
  <c r="AAP26" i="19"/>
  <c r="AAN26" i="19"/>
  <c r="AAL26" i="19"/>
  <c r="AAJ26" i="19"/>
  <c r="AAH26" i="19"/>
  <c r="ZZ26" i="19"/>
  <c r="ZV26" i="19"/>
  <c r="ZS26" i="19"/>
  <c r="ZQ26" i="19"/>
  <c r="ZO26" i="19"/>
  <c r="ZM26" i="19"/>
  <c r="ZK26" i="19"/>
  <c r="ZC26" i="19"/>
  <c r="YZ26" i="19"/>
  <c r="YX26" i="19"/>
  <c r="YV26" i="19"/>
  <c r="YT26" i="19"/>
  <c r="YR26" i="19"/>
  <c r="ZA26" i="19" s="1"/>
  <c r="YJ26" i="19"/>
  <c r="YF26" i="19"/>
  <c r="YC26" i="19"/>
  <c r="YA26" i="19"/>
  <c r="XY26" i="19"/>
  <c r="XW26" i="19"/>
  <c r="XU26" i="19"/>
  <c r="XM26" i="19"/>
  <c r="XJ26" i="19"/>
  <c r="XH26" i="19"/>
  <c r="XF26" i="19"/>
  <c r="XD26" i="19"/>
  <c r="XB26" i="19"/>
  <c r="WT26" i="19"/>
  <c r="WP26" i="19"/>
  <c r="WM26" i="19"/>
  <c r="WK26" i="19"/>
  <c r="WI26" i="19"/>
  <c r="WG26" i="19"/>
  <c r="WE26" i="19"/>
  <c r="VW26" i="19"/>
  <c r="VT26" i="19"/>
  <c r="VR26" i="19"/>
  <c r="VP26" i="19"/>
  <c r="VN26" i="19"/>
  <c r="VL26" i="19"/>
  <c r="VD26" i="19"/>
  <c r="UZ26" i="19"/>
  <c r="UW26" i="19"/>
  <c r="UU26" i="19"/>
  <c r="US26" i="19"/>
  <c r="UQ26" i="19"/>
  <c r="UO26" i="19"/>
  <c r="UG26" i="19"/>
  <c r="UD26" i="19"/>
  <c r="UB26" i="19"/>
  <c r="TZ26" i="19"/>
  <c r="TX26" i="19"/>
  <c r="TV26" i="19"/>
  <c r="TN26" i="19"/>
  <c r="TJ26" i="19"/>
  <c r="TG26" i="19"/>
  <c r="TE26" i="19"/>
  <c r="TC26" i="19"/>
  <c r="TA26" i="19"/>
  <c r="SY26" i="19"/>
  <c r="SW26" i="19" s="1"/>
  <c r="SV26" i="19" s="1"/>
  <c r="SQ26" i="19"/>
  <c r="SN26" i="19"/>
  <c r="SL26" i="19"/>
  <c r="SJ26" i="19"/>
  <c r="SH26" i="19"/>
  <c r="SF26" i="19"/>
  <c r="RX26" i="19"/>
  <c r="RT26" i="19"/>
  <c r="RQ26" i="19"/>
  <c r="RO26" i="19"/>
  <c r="RM26" i="19"/>
  <c r="RK26" i="19"/>
  <c r="RI26" i="19"/>
  <c r="RA26" i="19"/>
  <c r="QX26" i="19"/>
  <c r="QV26" i="19"/>
  <c r="QT26" i="19"/>
  <c r="QR26" i="19"/>
  <c r="QP26" i="19"/>
  <c r="QH26" i="19"/>
  <c r="QD26" i="19"/>
  <c r="QA26" i="19"/>
  <c r="PY26" i="19"/>
  <c r="PW26" i="19"/>
  <c r="PU26" i="19"/>
  <c r="PS26" i="19"/>
  <c r="PK26" i="19"/>
  <c r="PH26" i="19"/>
  <c r="PF26" i="19"/>
  <c r="PD26" i="19"/>
  <c r="PB26" i="19"/>
  <c r="OZ26" i="19"/>
  <c r="OR26" i="19"/>
  <c r="ON26" i="19"/>
  <c r="OK26" i="19"/>
  <c r="OI26" i="19"/>
  <c r="OG26" i="19"/>
  <c r="OE26" i="19"/>
  <c r="OC26" i="19"/>
  <c r="NU26" i="19"/>
  <c r="NR26" i="19"/>
  <c r="NP26" i="19"/>
  <c r="NN26" i="19"/>
  <c r="NL26" i="19"/>
  <c r="NJ26" i="19"/>
  <c r="NB26" i="19"/>
  <c r="MX26" i="19"/>
  <c r="MU26" i="19"/>
  <c r="MS26" i="19"/>
  <c r="MQ26" i="19"/>
  <c r="MO26" i="19"/>
  <c r="MM26" i="19"/>
  <c r="MK26" i="19" s="1"/>
  <c r="MJ26" i="19" s="1"/>
  <c r="ME26" i="19"/>
  <c r="MB26" i="19"/>
  <c r="LZ26" i="19"/>
  <c r="LX26" i="19"/>
  <c r="LV26" i="19"/>
  <c r="LT26" i="19"/>
  <c r="LL26" i="19"/>
  <c r="LH26" i="19"/>
  <c r="LE26" i="19"/>
  <c r="LC26" i="19"/>
  <c r="LA26" i="19"/>
  <c r="KY26" i="19"/>
  <c r="KW26" i="19"/>
  <c r="KO26" i="19"/>
  <c r="KL26" i="19"/>
  <c r="KJ26" i="19"/>
  <c r="KH26" i="19"/>
  <c r="KF26" i="19"/>
  <c r="KD26" i="19"/>
  <c r="JV26" i="19"/>
  <c r="JR26" i="19"/>
  <c r="JO26" i="19"/>
  <c r="JM26" i="19"/>
  <c r="JK26" i="19"/>
  <c r="JI26" i="19"/>
  <c r="JG26" i="19"/>
  <c r="IY26" i="19"/>
  <c r="IV26" i="19"/>
  <c r="IT26" i="19"/>
  <c r="IR26" i="19"/>
  <c r="IP26" i="19"/>
  <c r="IN26" i="19"/>
  <c r="IL26" i="19" s="1"/>
  <c r="IF26" i="19"/>
  <c r="IB26" i="19"/>
  <c r="HY26" i="19"/>
  <c r="HW26" i="19"/>
  <c r="HU26" i="19"/>
  <c r="HS26" i="19"/>
  <c r="HQ26" i="19"/>
  <c r="HI26" i="19"/>
  <c r="HF26" i="19"/>
  <c r="HD26" i="19"/>
  <c r="HB26" i="19"/>
  <c r="GZ26" i="19"/>
  <c r="GX26" i="19"/>
  <c r="GP26" i="19"/>
  <c r="GL26" i="19"/>
  <c r="GI26" i="19"/>
  <c r="GG26" i="19"/>
  <c r="GE26" i="19"/>
  <c r="GC26" i="19"/>
  <c r="GA26" i="19"/>
  <c r="FS26" i="19"/>
  <c r="FP26" i="19"/>
  <c r="FN26" i="19"/>
  <c r="FL26" i="19"/>
  <c r="FJ26" i="19"/>
  <c r="FH26" i="19"/>
  <c r="EZ26" i="19"/>
  <c r="EV26" i="19"/>
  <c r="ES26" i="19"/>
  <c r="EQ26" i="19"/>
  <c r="EO26" i="19"/>
  <c r="EM26" i="19"/>
  <c r="ET26" i="19" s="1"/>
  <c r="EK26" i="19"/>
  <c r="EI26" i="19" s="1"/>
  <c r="EH26" i="19" s="1"/>
  <c r="EC26" i="19"/>
  <c r="DZ26" i="19"/>
  <c r="DX26" i="19"/>
  <c r="DV26" i="19"/>
  <c r="DT26" i="19"/>
  <c r="DR26" i="19"/>
  <c r="DJ26" i="19"/>
  <c r="DF26" i="19"/>
  <c r="DC26" i="19"/>
  <c r="DA26" i="19"/>
  <c r="CY26" i="19"/>
  <c r="CW26" i="19"/>
  <c r="CU26" i="19"/>
  <c r="CM26" i="19"/>
  <c r="CJ26" i="19"/>
  <c r="CH26" i="19"/>
  <c r="CF26" i="19"/>
  <c r="CD26" i="19"/>
  <c r="CB26" i="19"/>
  <c r="BT26" i="19"/>
  <c r="BP26" i="19"/>
  <c r="BM26" i="19"/>
  <c r="BK26" i="19"/>
  <c r="BI26" i="19"/>
  <c r="BG26" i="19"/>
  <c r="BE26" i="19"/>
  <c r="AW26" i="19"/>
  <c r="AT26" i="19"/>
  <c r="AR26" i="19"/>
  <c r="AP26" i="19"/>
  <c r="AN26" i="19"/>
  <c r="AL26" i="19"/>
  <c r="AD26" i="19"/>
  <c r="Z26" i="19"/>
  <c r="W26" i="19"/>
  <c r="U26" i="19"/>
  <c r="S26" i="19"/>
  <c r="Q26" i="19"/>
  <c r="O26" i="19"/>
  <c r="ACI25" i="19"/>
  <c r="ACF25" i="19"/>
  <c r="ACD25" i="19"/>
  <c r="ACB25" i="19"/>
  <c r="ABZ25" i="19"/>
  <c r="ABX25" i="19"/>
  <c r="ABP25" i="19"/>
  <c r="ABL25" i="19"/>
  <c r="ABI25" i="19"/>
  <c r="ABG25" i="19"/>
  <c r="ABE25" i="19"/>
  <c r="ABC25" i="19"/>
  <c r="ABA25" i="19"/>
  <c r="AAS25" i="19"/>
  <c r="AAP25" i="19"/>
  <c r="AAN25" i="19"/>
  <c r="AAL25" i="19"/>
  <c r="AAJ25" i="19"/>
  <c r="AAH25" i="19"/>
  <c r="ZZ25" i="19"/>
  <c r="ZV25" i="19"/>
  <c r="ZS25" i="19"/>
  <c r="ZQ25" i="19"/>
  <c r="ZO25" i="19"/>
  <c r="ZM25" i="19"/>
  <c r="ZK25" i="19"/>
  <c r="ZC25" i="19"/>
  <c r="YZ25" i="19"/>
  <c r="YX25" i="19"/>
  <c r="YV25" i="19"/>
  <c r="YT25" i="19"/>
  <c r="YR25" i="19"/>
  <c r="YJ25" i="19"/>
  <c r="YF25" i="19"/>
  <c r="YC25" i="19"/>
  <c r="YA25" i="19"/>
  <c r="XY25" i="19"/>
  <c r="XW25" i="19"/>
  <c r="XU25" i="19"/>
  <c r="XM25" i="19"/>
  <c r="XJ25" i="19"/>
  <c r="XH25" i="19"/>
  <c r="XF25" i="19"/>
  <c r="XD25" i="19"/>
  <c r="XB25" i="19"/>
  <c r="WT25" i="19"/>
  <c r="WP25" i="19"/>
  <c r="WM25" i="19"/>
  <c r="WK25" i="19"/>
  <c r="WI25" i="19"/>
  <c r="WG25" i="19"/>
  <c r="WE25" i="19"/>
  <c r="VW25" i="19"/>
  <c r="VT25" i="19"/>
  <c r="VR25" i="19"/>
  <c r="VP25" i="19"/>
  <c r="VN25" i="19"/>
  <c r="VL25" i="19"/>
  <c r="VD25" i="19"/>
  <c r="UZ25" i="19"/>
  <c r="UW25" i="19"/>
  <c r="UU25" i="19"/>
  <c r="US25" i="19"/>
  <c r="UQ25" i="19"/>
  <c r="UO25" i="19"/>
  <c r="UG25" i="19"/>
  <c r="UD25" i="19"/>
  <c r="UB25" i="19"/>
  <c r="TZ25" i="19"/>
  <c r="TX25" i="19"/>
  <c r="TV25" i="19"/>
  <c r="TN25" i="19"/>
  <c r="TJ25" i="19"/>
  <c r="TG25" i="19"/>
  <c r="TE25" i="19"/>
  <c r="TC25" i="19"/>
  <c r="TA25" i="19"/>
  <c r="SY25" i="19"/>
  <c r="SQ25" i="19"/>
  <c r="SN25" i="19"/>
  <c r="SL25" i="19"/>
  <c r="SJ25" i="19"/>
  <c r="SH25" i="19"/>
  <c r="SF25" i="19"/>
  <c r="RX25" i="19"/>
  <c r="RT25" i="19"/>
  <c r="RQ25" i="19"/>
  <c r="RO25" i="19"/>
  <c r="RR25" i="19" s="1"/>
  <c r="RM25" i="19"/>
  <c r="RK25" i="19"/>
  <c r="RI25" i="19"/>
  <c r="RA25" i="19"/>
  <c r="QX25" i="19"/>
  <c r="QV25" i="19"/>
  <c r="QT25" i="19"/>
  <c r="QR25" i="19"/>
  <c r="QP25" i="19"/>
  <c r="QH25" i="19"/>
  <c r="QD25" i="19"/>
  <c r="QA25" i="19"/>
  <c r="PY25" i="19"/>
  <c r="PW25" i="19"/>
  <c r="PU25" i="19"/>
  <c r="PS25" i="19"/>
  <c r="PK25" i="19"/>
  <c r="PH25" i="19"/>
  <c r="PF25" i="19"/>
  <c r="PD25" i="19"/>
  <c r="PB25" i="19"/>
  <c r="OZ25" i="19"/>
  <c r="OR25" i="19"/>
  <c r="ON25" i="19"/>
  <c r="OK25" i="19"/>
  <c r="OI25" i="19"/>
  <c r="OG25" i="19"/>
  <c r="OE25" i="19"/>
  <c r="OC25" i="19"/>
  <c r="NU25" i="19"/>
  <c r="NR25" i="19"/>
  <c r="NP25" i="19"/>
  <c r="NN25" i="19"/>
  <c r="NL25" i="19"/>
  <c r="NJ25" i="19"/>
  <c r="NB25" i="19"/>
  <c r="MX25" i="19"/>
  <c r="MU25" i="19"/>
  <c r="MS25" i="19"/>
  <c r="MQ25" i="19"/>
  <c r="MO25" i="19"/>
  <c r="MM25" i="19"/>
  <c r="ME25" i="19"/>
  <c r="MB25" i="19"/>
  <c r="LZ25" i="19"/>
  <c r="LX25" i="19"/>
  <c r="LV25" i="19"/>
  <c r="LT25" i="19"/>
  <c r="LL25" i="19"/>
  <c r="LH25" i="19"/>
  <c r="LE25" i="19"/>
  <c r="LC25" i="19"/>
  <c r="LA25" i="19"/>
  <c r="KY25" i="19"/>
  <c r="KW25" i="19"/>
  <c r="KO25" i="19"/>
  <c r="KL25" i="19"/>
  <c r="KJ25" i="19"/>
  <c r="KH25" i="19"/>
  <c r="KF25" i="19"/>
  <c r="KD25" i="19"/>
  <c r="JV25" i="19"/>
  <c r="JR25" i="19"/>
  <c r="JO25" i="19"/>
  <c r="JM25" i="19"/>
  <c r="JK25" i="19"/>
  <c r="JI25" i="19"/>
  <c r="JG25" i="19"/>
  <c r="IY25" i="19"/>
  <c r="IV25" i="19"/>
  <c r="IT25" i="19"/>
  <c r="IR25" i="19"/>
  <c r="IP25" i="19"/>
  <c r="IN25" i="19"/>
  <c r="IF25" i="19"/>
  <c r="IB25" i="19"/>
  <c r="HY25" i="19"/>
  <c r="HW25" i="19"/>
  <c r="HU25" i="19"/>
  <c r="HS25" i="19"/>
  <c r="HQ25" i="19"/>
  <c r="HI25" i="19"/>
  <c r="HF25" i="19"/>
  <c r="HD25" i="19"/>
  <c r="HB25" i="19"/>
  <c r="GZ25" i="19"/>
  <c r="GX25" i="19"/>
  <c r="GP25" i="19"/>
  <c r="GL25" i="19"/>
  <c r="GI25" i="19"/>
  <c r="GG25" i="19"/>
  <c r="GE25" i="19"/>
  <c r="GC25" i="19"/>
  <c r="GA25" i="19"/>
  <c r="FS25" i="19"/>
  <c r="FP25" i="19"/>
  <c r="FN25" i="19"/>
  <c r="FL25" i="19"/>
  <c r="FJ25" i="19"/>
  <c r="FH25" i="19"/>
  <c r="EZ25" i="19"/>
  <c r="EV25" i="19"/>
  <c r="ES25" i="19"/>
  <c r="EQ25" i="19"/>
  <c r="ET25" i="19" s="1"/>
  <c r="EO25" i="19"/>
  <c r="EM25" i="19"/>
  <c r="EK25" i="19"/>
  <c r="EC25" i="19"/>
  <c r="DZ25" i="19"/>
  <c r="DX25" i="19"/>
  <c r="DV25" i="19"/>
  <c r="DT25" i="19"/>
  <c r="DR25" i="19"/>
  <c r="DJ25" i="19"/>
  <c r="DF25" i="19"/>
  <c r="DC25" i="19"/>
  <c r="DA25" i="19"/>
  <c r="CY25" i="19"/>
  <c r="CW25" i="19"/>
  <c r="CU25" i="19"/>
  <c r="CM25" i="19"/>
  <c r="CJ25" i="19"/>
  <c r="CH25" i="19"/>
  <c r="CF25" i="19"/>
  <c r="CD25" i="19"/>
  <c r="CB25" i="19"/>
  <c r="BT25" i="19"/>
  <c r="BP25" i="19"/>
  <c r="BM25" i="19"/>
  <c r="BK25" i="19"/>
  <c r="BI25" i="19"/>
  <c r="BG25" i="19"/>
  <c r="BE25" i="19"/>
  <c r="AW25" i="19"/>
  <c r="AT25" i="19"/>
  <c r="AR25" i="19"/>
  <c r="AP25" i="19"/>
  <c r="AN25" i="19"/>
  <c r="AL25" i="19"/>
  <c r="AD25" i="19"/>
  <c r="Z25" i="19"/>
  <c r="W25" i="19"/>
  <c r="U25" i="19"/>
  <c r="S25" i="19"/>
  <c r="Q25" i="19"/>
  <c r="O25" i="19"/>
  <c r="ACI24" i="19"/>
  <c r="ACF24" i="19"/>
  <c r="ACD24" i="19"/>
  <c r="ACB24" i="19"/>
  <c r="ABZ24" i="19"/>
  <c r="ABX24" i="19"/>
  <c r="ABP24" i="19"/>
  <c r="ABL24" i="19"/>
  <c r="ABI24" i="19"/>
  <c r="ABG24" i="19"/>
  <c r="ABE24" i="19"/>
  <c r="ABC24" i="19"/>
  <c r="ABA24" i="19"/>
  <c r="AAS24" i="19"/>
  <c r="AAP24" i="19"/>
  <c r="AAN24" i="19"/>
  <c r="AAL24" i="19"/>
  <c r="AAJ24" i="19"/>
  <c r="AAH24" i="19"/>
  <c r="ZZ24" i="19"/>
  <c r="ZV24" i="19"/>
  <c r="ZS24" i="19"/>
  <c r="ZQ24" i="19"/>
  <c r="ZO24" i="19"/>
  <c r="ZM24" i="19"/>
  <c r="ZK24" i="19"/>
  <c r="ZC24" i="19"/>
  <c r="YZ24" i="19"/>
  <c r="YX24" i="19"/>
  <c r="YV24" i="19"/>
  <c r="YT24" i="19"/>
  <c r="YR24" i="19"/>
  <c r="YJ24" i="19"/>
  <c r="YF24" i="19"/>
  <c r="YC24" i="19"/>
  <c r="YA24" i="19"/>
  <c r="XY24" i="19"/>
  <c r="XW24" i="19"/>
  <c r="XU24" i="19"/>
  <c r="XM24" i="19"/>
  <c r="XJ24" i="19"/>
  <c r="XH24" i="19"/>
  <c r="XF24" i="19"/>
  <c r="XD24" i="19"/>
  <c r="XB24" i="19"/>
  <c r="WT24" i="19"/>
  <c r="WP24" i="19"/>
  <c r="WM24" i="19"/>
  <c r="WK24" i="19"/>
  <c r="WI24" i="19"/>
  <c r="WG24" i="19"/>
  <c r="WE24" i="19"/>
  <c r="VW24" i="19"/>
  <c r="VT24" i="19"/>
  <c r="VR24" i="19"/>
  <c r="VP24" i="19"/>
  <c r="VN24" i="19"/>
  <c r="VU24" i="19" s="1"/>
  <c r="VL24" i="19"/>
  <c r="VD24" i="19"/>
  <c r="UZ24" i="19"/>
  <c r="UW24" i="19"/>
  <c r="UU24" i="19"/>
  <c r="US24" i="19"/>
  <c r="UQ24" i="19"/>
  <c r="UO24" i="19"/>
  <c r="UG24" i="19"/>
  <c r="UD24" i="19"/>
  <c r="UB24" i="19"/>
  <c r="TZ24" i="19"/>
  <c r="TX24" i="19"/>
  <c r="TV24" i="19"/>
  <c r="TN24" i="19"/>
  <c r="TJ24" i="19"/>
  <c r="TG24" i="19"/>
  <c r="TE24" i="19"/>
  <c r="TC24" i="19"/>
  <c r="TA24" i="19"/>
  <c r="SY24" i="19"/>
  <c r="SQ24" i="19"/>
  <c r="SN24" i="19"/>
  <c r="SL24" i="19"/>
  <c r="SJ24" i="19"/>
  <c r="SH24" i="19"/>
  <c r="SF24" i="19"/>
  <c r="RX24" i="19"/>
  <c r="RT24" i="19"/>
  <c r="RQ24" i="19"/>
  <c r="RO24" i="19"/>
  <c r="RM24" i="19"/>
  <c r="RK24" i="19"/>
  <c r="RI24" i="19"/>
  <c r="RA24" i="19"/>
  <c r="QX24" i="19"/>
  <c r="QV24" i="19"/>
  <c r="QT24" i="19"/>
  <c r="QR24" i="19"/>
  <c r="QP24" i="19"/>
  <c r="QH24" i="19"/>
  <c r="QD24" i="19"/>
  <c r="QA24" i="19"/>
  <c r="PY24" i="19"/>
  <c r="PW24" i="19"/>
  <c r="PU24" i="19"/>
  <c r="PS24" i="19"/>
  <c r="PK24" i="19"/>
  <c r="PH24" i="19"/>
  <c r="PF24" i="19"/>
  <c r="PD24" i="19"/>
  <c r="PB24" i="19"/>
  <c r="OZ24" i="19"/>
  <c r="OR24" i="19"/>
  <c r="ON24" i="19"/>
  <c r="OK24" i="19"/>
  <c r="OI24" i="19"/>
  <c r="OG24" i="19"/>
  <c r="OE24" i="19"/>
  <c r="OC24" i="19"/>
  <c r="NU24" i="19"/>
  <c r="NR24" i="19"/>
  <c r="NP24" i="19"/>
  <c r="NN24" i="19"/>
  <c r="NL24" i="19"/>
  <c r="NJ24" i="19"/>
  <c r="NB24" i="19"/>
  <c r="MX24" i="19"/>
  <c r="MU24" i="19"/>
  <c r="MS24" i="19"/>
  <c r="MQ24" i="19"/>
  <c r="MO24" i="19"/>
  <c r="MM24" i="19"/>
  <c r="ME24" i="19"/>
  <c r="MB24" i="19"/>
  <c r="LZ24" i="19"/>
  <c r="LX24" i="19"/>
  <c r="LV24" i="19"/>
  <c r="LT24" i="19"/>
  <c r="LL24" i="19"/>
  <c r="LH24" i="19"/>
  <c r="LE24" i="19"/>
  <c r="LC24" i="19"/>
  <c r="LA24" i="19"/>
  <c r="KY24" i="19"/>
  <c r="KW24" i="19"/>
  <c r="KO24" i="19"/>
  <c r="KL24" i="19"/>
  <c r="KJ24" i="19"/>
  <c r="KH24" i="19"/>
  <c r="KF24" i="19"/>
  <c r="KD24" i="19"/>
  <c r="JV24" i="19"/>
  <c r="JR24" i="19"/>
  <c r="JO24" i="19"/>
  <c r="JM24" i="19"/>
  <c r="JK24" i="19"/>
  <c r="JI24" i="19"/>
  <c r="JG24" i="19"/>
  <c r="IY24" i="19"/>
  <c r="IV24" i="19"/>
  <c r="IT24" i="19"/>
  <c r="IR24" i="19"/>
  <c r="IP24" i="19"/>
  <c r="IN24" i="19"/>
  <c r="IF24" i="19"/>
  <c r="IB24" i="19"/>
  <c r="HY24" i="19"/>
  <c r="HW24" i="19"/>
  <c r="HU24" i="19"/>
  <c r="HS24" i="19"/>
  <c r="HQ24" i="19"/>
  <c r="HI24" i="19"/>
  <c r="HF24" i="19"/>
  <c r="HD24" i="19"/>
  <c r="HB24" i="19"/>
  <c r="GZ24" i="19"/>
  <c r="GX24" i="19"/>
  <c r="GP24" i="19"/>
  <c r="GL24" i="19"/>
  <c r="GI24" i="19"/>
  <c r="GG24" i="19"/>
  <c r="GE24" i="19"/>
  <c r="GC24" i="19"/>
  <c r="GA24" i="19"/>
  <c r="FS24" i="19"/>
  <c r="FP24" i="19"/>
  <c r="FN24" i="19"/>
  <c r="FL24" i="19"/>
  <c r="FJ24" i="19"/>
  <c r="FH24" i="19"/>
  <c r="EZ24" i="19"/>
  <c r="EV24" i="19"/>
  <c r="ES24" i="19"/>
  <c r="EQ24" i="19"/>
  <c r="EO24" i="19"/>
  <c r="EM24" i="19"/>
  <c r="EK24" i="19"/>
  <c r="EC24" i="19"/>
  <c r="DZ24" i="19"/>
  <c r="DX24" i="19"/>
  <c r="DV24" i="19"/>
  <c r="DT24" i="19"/>
  <c r="EA24" i="19" s="1"/>
  <c r="DR24" i="19"/>
  <c r="DJ24" i="19"/>
  <c r="DF24" i="19"/>
  <c r="DC24" i="19"/>
  <c r="DA24" i="19"/>
  <c r="CY24" i="19"/>
  <c r="CW24" i="19"/>
  <c r="CU24" i="19"/>
  <c r="CM24" i="19"/>
  <c r="CJ24" i="19"/>
  <c r="CH24" i="19"/>
  <c r="CF24" i="19"/>
  <c r="CD24" i="19"/>
  <c r="CB24" i="19"/>
  <c r="BZ24" i="19"/>
  <c r="BT24" i="19"/>
  <c r="BP24" i="19"/>
  <c r="BN24" i="19"/>
  <c r="BM24" i="19"/>
  <c r="BK24" i="19"/>
  <c r="BI24" i="19"/>
  <c r="BG24" i="19"/>
  <c r="BE24" i="19"/>
  <c r="AW24" i="19"/>
  <c r="AT24" i="19"/>
  <c r="AR24" i="19"/>
  <c r="AP24" i="19"/>
  <c r="AN24" i="19"/>
  <c r="AL24" i="19"/>
  <c r="AD24" i="19"/>
  <c r="Z24" i="19"/>
  <c r="W24" i="19"/>
  <c r="U24" i="19"/>
  <c r="S24" i="19"/>
  <c r="Q24" i="19"/>
  <c r="O24" i="19"/>
  <c r="ACI23" i="19"/>
  <c r="ACF23" i="19"/>
  <c r="ACD23" i="19"/>
  <c r="ACB23" i="19"/>
  <c r="ABZ23" i="19"/>
  <c r="ABX23" i="19"/>
  <c r="ABP23" i="19"/>
  <c r="ABL23" i="19"/>
  <c r="ABI23" i="19"/>
  <c r="ABG23" i="19"/>
  <c r="ABE23" i="19"/>
  <c r="ABC23" i="19"/>
  <c r="ABA23" i="19"/>
  <c r="AAS23" i="19"/>
  <c r="AAP23" i="19"/>
  <c r="AAN23" i="19"/>
  <c r="AAL23" i="19"/>
  <c r="AAJ23" i="19"/>
  <c r="AAH23" i="19"/>
  <c r="ZZ23" i="19"/>
  <c r="ZV23" i="19"/>
  <c r="ZS23" i="19"/>
  <c r="ZQ23" i="19"/>
  <c r="ZO23" i="19"/>
  <c r="ZM23" i="19"/>
  <c r="ZK23" i="19"/>
  <c r="ZC23" i="19"/>
  <c r="YZ23" i="19"/>
  <c r="YX23" i="19"/>
  <c r="YV23" i="19"/>
  <c r="YT23" i="19"/>
  <c r="YR23" i="19"/>
  <c r="YJ23" i="19"/>
  <c r="YF23" i="19"/>
  <c r="YC23" i="19"/>
  <c r="YA23" i="19"/>
  <c r="XY23" i="19"/>
  <c r="XW23" i="19"/>
  <c r="XU23" i="19"/>
  <c r="XM23" i="19"/>
  <c r="XJ23" i="19"/>
  <c r="XH23" i="19"/>
  <c r="XF23" i="19"/>
  <c r="XD23" i="19"/>
  <c r="XB23" i="19"/>
  <c r="WT23" i="19"/>
  <c r="WP23" i="19"/>
  <c r="WM23" i="19"/>
  <c r="WK23" i="19"/>
  <c r="WI23" i="19"/>
  <c r="WG23" i="19"/>
  <c r="WE23" i="19"/>
  <c r="VW23" i="19"/>
  <c r="VT23" i="19"/>
  <c r="VR23" i="19"/>
  <c r="VP23" i="19"/>
  <c r="VN23" i="19"/>
  <c r="VL23" i="19"/>
  <c r="VD23" i="19"/>
  <c r="UZ23" i="19"/>
  <c r="UM23" i="19" s="1"/>
  <c r="UL23" i="19" s="1"/>
  <c r="UW23" i="19"/>
  <c r="UU23" i="19"/>
  <c r="US23" i="19"/>
  <c r="UQ23" i="19"/>
  <c r="UO23" i="19"/>
  <c r="UX23" i="19" s="1"/>
  <c r="UG23" i="19"/>
  <c r="UD23" i="19"/>
  <c r="UB23" i="19"/>
  <c r="TZ23" i="19"/>
  <c r="TX23" i="19"/>
  <c r="TV23" i="19"/>
  <c r="UE23" i="19" s="1"/>
  <c r="TN23" i="19"/>
  <c r="TJ23" i="19"/>
  <c r="TG23" i="19"/>
  <c r="TE23" i="19"/>
  <c r="TC23" i="19"/>
  <c r="TA23" i="19"/>
  <c r="SY23" i="19"/>
  <c r="TH23" i="19" s="1"/>
  <c r="SQ23" i="19"/>
  <c r="SN23" i="19"/>
  <c r="SL23" i="19"/>
  <c r="SJ23" i="19"/>
  <c r="SH23" i="19"/>
  <c r="SF23" i="19"/>
  <c r="RX23" i="19"/>
  <c r="RT23" i="19"/>
  <c r="RQ23" i="19"/>
  <c r="RO23" i="19"/>
  <c r="RM23" i="19"/>
  <c r="RK23" i="19"/>
  <c r="RI23" i="19"/>
  <c r="RA23" i="19"/>
  <c r="QX23" i="19"/>
  <c r="QV23" i="19"/>
  <c r="QT23" i="19"/>
  <c r="QR23" i="19"/>
  <c r="QP23" i="19"/>
  <c r="QH23" i="19"/>
  <c r="QD23" i="19"/>
  <c r="QA23" i="19"/>
  <c r="PY23" i="19"/>
  <c r="PW23" i="19"/>
  <c r="PU23" i="19"/>
  <c r="PS23" i="19"/>
  <c r="PK23" i="19"/>
  <c r="PH23" i="19"/>
  <c r="PF23" i="19"/>
  <c r="PD23" i="19"/>
  <c r="PB23" i="19"/>
  <c r="OZ23" i="19"/>
  <c r="OR23" i="19"/>
  <c r="ON23" i="19"/>
  <c r="OK23" i="19"/>
  <c r="OI23" i="19"/>
  <c r="OG23" i="19"/>
  <c r="OE23" i="19"/>
  <c r="OC23" i="19"/>
  <c r="NU23" i="19"/>
  <c r="NR23" i="19"/>
  <c r="NP23" i="19"/>
  <c r="NN23" i="19"/>
  <c r="NL23" i="19"/>
  <c r="NJ23" i="19"/>
  <c r="NB23" i="19"/>
  <c r="MX23" i="19"/>
  <c r="MU23" i="19"/>
  <c r="MS23" i="19"/>
  <c r="MQ23" i="19"/>
  <c r="MO23" i="19"/>
  <c r="MM23" i="19"/>
  <c r="ME23" i="19"/>
  <c r="MB23" i="19"/>
  <c r="LZ23" i="19"/>
  <c r="LX23" i="19"/>
  <c r="LV23" i="19"/>
  <c r="LT23" i="19"/>
  <c r="LL23" i="19"/>
  <c r="LH23" i="19"/>
  <c r="LE23" i="19"/>
  <c r="LC23" i="19"/>
  <c r="LA23" i="19"/>
  <c r="KY23" i="19"/>
  <c r="KW23" i="19"/>
  <c r="KO23" i="19"/>
  <c r="KL23" i="19"/>
  <c r="KJ23" i="19"/>
  <c r="KH23" i="19"/>
  <c r="KF23" i="19"/>
  <c r="KD23" i="19"/>
  <c r="JV23" i="19"/>
  <c r="JR23" i="19"/>
  <c r="JO23" i="19"/>
  <c r="JM23" i="19"/>
  <c r="JK23" i="19"/>
  <c r="JI23" i="19"/>
  <c r="JG23" i="19"/>
  <c r="IY23" i="19"/>
  <c r="IV23" i="19"/>
  <c r="IT23" i="19"/>
  <c r="IR23" i="19"/>
  <c r="IP23" i="19"/>
  <c r="IN23" i="19"/>
  <c r="IF23" i="19"/>
  <c r="IB23" i="19"/>
  <c r="HY23" i="19"/>
  <c r="HW23" i="19"/>
  <c r="HU23" i="19"/>
  <c r="HS23" i="19"/>
  <c r="HQ23" i="19"/>
  <c r="HI23" i="19"/>
  <c r="HF23" i="19"/>
  <c r="HD23" i="19"/>
  <c r="HB23" i="19"/>
  <c r="GZ23" i="19"/>
  <c r="GX23" i="19"/>
  <c r="GP23" i="19"/>
  <c r="GL23" i="19"/>
  <c r="GI23" i="19"/>
  <c r="GG23" i="19"/>
  <c r="GE23" i="19"/>
  <c r="GC23" i="19"/>
  <c r="GA23" i="19"/>
  <c r="FY23" i="19"/>
  <c r="FX23" i="19" s="1"/>
  <c r="FS23" i="19"/>
  <c r="FP23" i="19"/>
  <c r="FN23" i="19"/>
  <c r="FL23" i="19"/>
  <c r="FJ23" i="19"/>
  <c r="FH23" i="19"/>
  <c r="EZ23" i="19"/>
  <c r="EV23" i="19"/>
  <c r="ES23" i="19"/>
  <c r="EQ23" i="19"/>
  <c r="EO23" i="19"/>
  <c r="EM23" i="19"/>
  <c r="EK23" i="19"/>
  <c r="EC23" i="19"/>
  <c r="DZ23" i="19"/>
  <c r="DX23" i="19"/>
  <c r="DV23" i="19"/>
  <c r="DT23" i="19"/>
  <c r="DR23" i="19"/>
  <c r="DJ23" i="19"/>
  <c r="DF23" i="19"/>
  <c r="DC23" i="19"/>
  <c r="DA23" i="19"/>
  <c r="CY23" i="19"/>
  <c r="CW23" i="19"/>
  <c r="DD23" i="19" s="1"/>
  <c r="CU23" i="19"/>
  <c r="CM23" i="19"/>
  <c r="CJ23" i="19"/>
  <c r="CH23" i="19"/>
  <c r="CF23" i="19"/>
  <c r="CD23" i="19"/>
  <c r="CB23" i="19"/>
  <c r="BT23" i="19"/>
  <c r="BP23" i="19"/>
  <c r="BM23" i="19"/>
  <c r="BK23" i="19"/>
  <c r="BI23" i="19"/>
  <c r="BG23" i="19"/>
  <c r="BE23" i="19"/>
  <c r="BC23" i="19"/>
  <c r="BB23" i="19" s="1"/>
  <c r="AW23" i="19"/>
  <c r="AT23" i="19"/>
  <c r="AR23" i="19"/>
  <c r="AP23" i="19"/>
  <c r="AN23" i="19"/>
  <c r="AL23" i="19"/>
  <c r="AD23" i="19"/>
  <c r="Z23" i="19"/>
  <c r="W23" i="19"/>
  <c r="U23" i="19"/>
  <c r="S23" i="19"/>
  <c r="Q23" i="19"/>
  <c r="O23" i="19"/>
  <c r="ACI22" i="19"/>
  <c r="ACF22" i="19"/>
  <c r="ACD22" i="19"/>
  <c r="ACB22" i="19"/>
  <c r="ABZ22" i="19"/>
  <c r="ABX22" i="19"/>
  <c r="ABP22" i="19"/>
  <c r="ABL22" i="19"/>
  <c r="ABI22" i="19"/>
  <c r="ABG22" i="19"/>
  <c r="ABE22" i="19"/>
  <c r="ABC22" i="19"/>
  <c r="AAY22" i="19" s="1"/>
  <c r="AAX22" i="19" s="1"/>
  <c r="ABA22" i="19"/>
  <c r="AAS22" i="19"/>
  <c r="AAP22" i="19"/>
  <c r="AAN22" i="19"/>
  <c r="AAL22" i="19"/>
  <c r="AAJ22" i="19"/>
  <c r="AAH22" i="19"/>
  <c r="ZZ22" i="19"/>
  <c r="ZV22" i="19"/>
  <c r="ZS22" i="19"/>
  <c r="ZQ22" i="19"/>
  <c r="ZO22" i="19"/>
  <c r="ZM22" i="19"/>
  <c r="ZK22" i="19"/>
  <c r="ZC22" i="19"/>
  <c r="YZ22" i="19"/>
  <c r="YX22" i="19"/>
  <c r="YV22" i="19"/>
  <c r="YT22" i="19"/>
  <c r="YR22" i="19"/>
  <c r="YJ22" i="19"/>
  <c r="YF22" i="19"/>
  <c r="YC22" i="19"/>
  <c r="YA22" i="19"/>
  <c r="XY22" i="19"/>
  <c r="XW22" i="19"/>
  <c r="XU22" i="19"/>
  <c r="XM22" i="19"/>
  <c r="XJ22" i="19"/>
  <c r="XH22" i="19"/>
  <c r="XF22" i="19"/>
  <c r="XD22" i="19"/>
  <c r="XB22" i="19"/>
  <c r="WT22" i="19"/>
  <c r="WP22" i="19"/>
  <c r="WM22" i="19"/>
  <c r="WK22" i="19"/>
  <c r="WI22" i="19"/>
  <c r="WG22" i="19"/>
  <c r="WE22" i="19"/>
  <c r="WC22" i="19" s="1"/>
  <c r="WB22" i="19" s="1"/>
  <c r="VW22" i="19"/>
  <c r="VT22" i="19"/>
  <c r="VR22" i="19"/>
  <c r="VP22" i="19"/>
  <c r="VN22" i="19"/>
  <c r="VL22" i="19"/>
  <c r="VD22" i="19"/>
  <c r="UZ22" i="19"/>
  <c r="UM22" i="19" s="1"/>
  <c r="UL22" i="19" s="1"/>
  <c r="UW22" i="19"/>
  <c r="UU22" i="19"/>
  <c r="US22" i="19"/>
  <c r="UQ22" i="19"/>
  <c r="UO22" i="19"/>
  <c r="UG22" i="19"/>
  <c r="UD22" i="19"/>
  <c r="UB22" i="19"/>
  <c r="TZ22" i="19"/>
  <c r="TX22" i="19"/>
  <c r="TV22" i="19"/>
  <c r="TN22" i="19"/>
  <c r="TJ22" i="19"/>
  <c r="TG22" i="19"/>
  <c r="TE22" i="19"/>
  <c r="TC22" i="19"/>
  <c r="TA22" i="19"/>
  <c r="SY22" i="19"/>
  <c r="SQ22" i="19"/>
  <c r="SN22" i="19"/>
  <c r="SL22" i="19"/>
  <c r="SJ22" i="19"/>
  <c r="SH22" i="19"/>
  <c r="SF22" i="19"/>
  <c r="RX22" i="19"/>
  <c r="RT22" i="19"/>
  <c r="RQ22" i="19"/>
  <c r="RO22" i="19"/>
  <c r="RM22" i="19"/>
  <c r="RK22" i="19"/>
  <c r="RI22" i="19"/>
  <c r="RA22" i="19"/>
  <c r="QX22" i="19"/>
  <c r="QV22" i="19"/>
  <c r="QT22" i="19"/>
  <c r="QR22" i="19"/>
  <c r="QP22" i="19"/>
  <c r="QH22" i="19"/>
  <c r="QD22" i="19"/>
  <c r="QA22" i="19"/>
  <c r="PY22" i="19"/>
  <c r="PW22" i="19"/>
  <c r="PU22" i="19"/>
  <c r="PS22" i="19"/>
  <c r="PK22" i="19"/>
  <c r="PH22" i="19"/>
  <c r="PF22" i="19"/>
  <c r="PD22" i="19"/>
  <c r="PB22" i="19"/>
  <c r="OZ22" i="19"/>
  <c r="OR22" i="19"/>
  <c r="ON22" i="19"/>
  <c r="OK22" i="19"/>
  <c r="OI22" i="19"/>
  <c r="OG22" i="19"/>
  <c r="OE22" i="19"/>
  <c r="OC22" i="19"/>
  <c r="NU22" i="19"/>
  <c r="NR22" i="19"/>
  <c r="NP22" i="19"/>
  <c r="NN22" i="19"/>
  <c r="NL22" i="19"/>
  <c r="NJ22" i="19"/>
  <c r="NB22" i="19"/>
  <c r="MX22" i="19"/>
  <c r="MU22" i="19"/>
  <c r="MS22" i="19"/>
  <c r="MQ22" i="19"/>
  <c r="MO22" i="19"/>
  <c r="MM22" i="19"/>
  <c r="ME22" i="19"/>
  <c r="MB22" i="19"/>
  <c r="LZ22" i="19"/>
  <c r="LX22" i="19"/>
  <c r="LV22" i="19"/>
  <c r="LT22" i="19"/>
  <c r="LL22" i="19"/>
  <c r="LH22" i="19"/>
  <c r="LE22" i="19"/>
  <c r="LC22" i="19"/>
  <c r="LA22" i="19"/>
  <c r="KY22" i="19"/>
  <c r="KW22" i="19"/>
  <c r="KO22" i="19"/>
  <c r="KL22" i="19"/>
  <c r="KJ22" i="19"/>
  <c r="KH22" i="19"/>
  <c r="KF22" i="19"/>
  <c r="KD22" i="19"/>
  <c r="JV22" i="19"/>
  <c r="JR22" i="19"/>
  <c r="JO22" i="19"/>
  <c r="JM22" i="19"/>
  <c r="JK22" i="19"/>
  <c r="JI22" i="19"/>
  <c r="JG22" i="19"/>
  <c r="IY22" i="19"/>
  <c r="IV22" i="19"/>
  <c r="IT22" i="19"/>
  <c r="IR22" i="19"/>
  <c r="IP22" i="19"/>
  <c r="IN22" i="19"/>
  <c r="IF22" i="19"/>
  <c r="IB22" i="19"/>
  <c r="HY22" i="19"/>
  <c r="HW22" i="19"/>
  <c r="HU22" i="19"/>
  <c r="HS22" i="19"/>
  <c r="HQ22" i="19"/>
  <c r="HI22" i="19"/>
  <c r="HF22" i="19"/>
  <c r="HD22" i="19"/>
  <c r="HB22" i="19"/>
  <c r="GZ22" i="19"/>
  <c r="GX22" i="19"/>
  <c r="GP22" i="19"/>
  <c r="GL22" i="19"/>
  <c r="GI22" i="19"/>
  <c r="GG22" i="19"/>
  <c r="GE22" i="19"/>
  <c r="GC22" i="19"/>
  <c r="GA22" i="19"/>
  <c r="FS22" i="19"/>
  <c r="FP22" i="19"/>
  <c r="FN22" i="19"/>
  <c r="FL22" i="19"/>
  <c r="FJ22" i="19"/>
  <c r="FH22" i="19"/>
  <c r="EZ22" i="19"/>
  <c r="EV22" i="19"/>
  <c r="ES22" i="19"/>
  <c r="EQ22" i="19"/>
  <c r="EO22" i="19"/>
  <c r="EM22" i="19"/>
  <c r="EK22" i="19"/>
  <c r="ET22" i="19" s="1"/>
  <c r="EC22" i="19"/>
  <c r="DZ22" i="19"/>
  <c r="DX22" i="19"/>
  <c r="DV22" i="19"/>
  <c r="DT22" i="19"/>
  <c r="DR22" i="19"/>
  <c r="DJ22" i="19"/>
  <c r="DF22" i="19"/>
  <c r="DC22" i="19"/>
  <c r="DA22" i="19"/>
  <c r="CY22" i="19"/>
  <c r="CW22" i="19"/>
  <c r="CU22" i="19"/>
  <c r="CM22" i="19"/>
  <c r="CJ22" i="19"/>
  <c r="CH22" i="19"/>
  <c r="CF22" i="19"/>
  <c r="CD22" i="19"/>
  <c r="CB22" i="19"/>
  <c r="BZ22" i="19" s="1"/>
  <c r="BT22" i="19"/>
  <c r="BP22" i="19"/>
  <c r="BM22" i="19"/>
  <c r="BK22" i="19"/>
  <c r="BI22" i="19"/>
  <c r="BG22" i="19"/>
  <c r="BE22" i="19"/>
  <c r="BC22" i="19" s="1"/>
  <c r="BB22" i="19" s="1"/>
  <c r="AW22" i="19"/>
  <c r="AT22" i="19"/>
  <c r="AR22" i="19"/>
  <c r="AP22" i="19"/>
  <c r="AN22" i="19"/>
  <c r="AL22" i="19"/>
  <c r="AD22" i="19"/>
  <c r="Z22" i="19"/>
  <c r="W22" i="19"/>
  <c r="U22" i="19"/>
  <c r="S22" i="19"/>
  <c r="Q22" i="19"/>
  <c r="O22" i="19"/>
  <c r="ACI21" i="19"/>
  <c r="ACF21" i="19"/>
  <c r="ACD21" i="19"/>
  <c r="ACB21" i="19"/>
  <c r="ABZ21" i="19"/>
  <c r="ABX21" i="19"/>
  <c r="ABP21" i="19"/>
  <c r="ABL21" i="19"/>
  <c r="ABI21" i="19"/>
  <c r="ABG21" i="19"/>
  <c r="ABE21" i="19"/>
  <c r="ABC21" i="19"/>
  <c r="ABA21" i="19"/>
  <c r="AAS21" i="19"/>
  <c r="AAP21" i="19"/>
  <c r="AAN21" i="19"/>
  <c r="AAL21" i="19"/>
  <c r="AAJ21" i="19"/>
  <c r="AAH21" i="19"/>
  <c r="ZZ21" i="19"/>
  <c r="ZV21" i="19"/>
  <c r="ZS21" i="19"/>
  <c r="ZQ21" i="19"/>
  <c r="ZO21" i="19"/>
  <c r="ZM21" i="19"/>
  <c r="ZK21" i="19"/>
  <c r="ZC21" i="19"/>
  <c r="YZ21" i="19"/>
  <c r="YX21" i="19"/>
  <c r="YV21" i="19"/>
  <c r="YT21" i="19"/>
  <c r="YR21" i="19"/>
  <c r="YJ21" i="19"/>
  <c r="YF21" i="19"/>
  <c r="YC21" i="19"/>
  <c r="YA21" i="19"/>
  <c r="XY21" i="19"/>
  <c r="XW21" i="19"/>
  <c r="XU21" i="19"/>
  <c r="XM21" i="19"/>
  <c r="XJ21" i="19"/>
  <c r="XH21" i="19"/>
  <c r="XF21" i="19"/>
  <c r="XD21" i="19"/>
  <c r="XB21" i="19"/>
  <c r="WT21" i="19"/>
  <c r="WP21" i="19"/>
  <c r="WM21" i="19"/>
  <c r="WK21" i="19"/>
  <c r="WI21" i="19"/>
  <c r="WG21" i="19"/>
  <c r="WE21" i="19"/>
  <c r="VW21" i="19"/>
  <c r="VT21" i="19"/>
  <c r="VR21" i="19"/>
  <c r="VP21" i="19"/>
  <c r="VN21" i="19"/>
  <c r="VL21" i="19"/>
  <c r="VU21" i="19" s="1"/>
  <c r="VD21" i="19"/>
  <c r="UZ21" i="19"/>
  <c r="UW21" i="19"/>
  <c r="UU21" i="19"/>
  <c r="US21" i="19"/>
  <c r="UQ21" i="19"/>
  <c r="UO21" i="19"/>
  <c r="UG21" i="19"/>
  <c r="UD21" i="19"/>
  <c r="UB21" i="19"/>
  <c r="TT21" i="19" s="1"/>
  <c r="TZ21" i="19"/>
  <c r="TX21" i="19"/>
  <c r="TV21" i="19"/>
  <c r="TN21" i="19"/>
  <c r="TJ21" i="19"/>
  <c r="TG21" i="19"/>
  <c r="TE21" i="19"/>
  <c r="TC21" i="19"/>
  <c r="TA21" i="19"/>
  <c r="SY21" i="19"/>
  <c r="SQ21" i="19"/>
  <c r="SN21" i="19"/>
  <c r="SL21" i="19"/>
  <c r="SJ21" i="19"/>
  <c r="SH21" i="19"/>
  <c r="SF21" i="19"/>
  <c r="RX21" i="19"/>
  <c r="RT21" i="19"/>
  <c r="RQ21" i="19"/>
  <c r="RO21" i="19"/>
  <c r="RM21" i="19"/>
  <c r="RK21" i="19"/>
  <c r="RI21" i="19"/>
  <c r="RA21" i="19"/>
  <c r="QX21" i="19"/>
  <c r="QV21" i="19"/>
  <c r="QT21" i="19"/>
  <c r="QR21" i="19"/>
  <c r="QP21" i="19"/>
  <c r="QH21" i="19"/>
  <c r="QD21" i="19"/>
  <c r="QA21" i="19"/>
  <c r="PY21" i="19"/>
  <c r="PW21" i="19"/>
  <c r="PU21" i="19"/>
  <c r="PS21" i="19"/>
  <c r="PK21" i="19"/>
  <c r="PH21" i="19"/>
  <c r="PF21" i="19"/>
  <c r="PD21" i="19"/>
  <c r="PB21" i="19"/>
  <c r="OZ21" i="19"/>
  <c r="OR21" i="19"/>
  <c r="ON21" i="19"/>
  <c r="OK21" i="19"/>
  <c r="OI21" i="19"/>
  <c r="OG21" i="19"/>
  <c r="OE21" i="19"/>
  <c r="OC21" i="19"/>
  <c r="NU21" i="19"/>
  <c r="NR21" i="19"/>
  <c r="NP21" i="19"/>
  <c r="NN21" i="19"/>
  <c r="NL21" i="19"/>
  <c r="NJ21" i="19"/>
  <c r="NS21" i="19" s="1"/>
  <c r="NH21" i="19"/>
  <c r="NB21" i="19"/>
  <c r="MX21" i="19"/>
  <c r="MU21" i="19"/>
  <c r="MS21" i="19"/>
  <c r="MQ21" i="19"/>
  <c r="MO21" i="19"/>
  <c r="MM21" i="19"/>
  <c r="ME21" i="19"/>
  <c r="MB21" i="19"/>
  <c r="LZ21" i="19"/>
  <c r="LX21" i="19"/>
  <c r="LV21" i="19"/>
  <c r="LT21" i="19"/>
  <c r="LL21" i="19"/>
  <c r="LH21" i="19"/>
  <c r="LE21" i="19"/>
  <c r="LC21" i="19"/>
  <c r="LA21" i="19"/>
  <c r="KY21" i="19"/>
  <c r="KW21" i="19"/>
  <c r="KO21" i="19"/>
  <c r="KL21" i="19"/>
  <c r="KJ21" i="19"/>
  <c r="KH21" i="19"/>
  <c r="KF21" i="19"/>
  <c r="KD21" i="19"/>
  <c r="JV21" i="19"/>
  <c r="JR21" i="19"/>
  <c r="JO21" i="19"/>
  <c r="JM21" i="19"/>
  <c r="JK21" i="19"/>
  <c r="JI21" i="19"/>
  <c r="JG21" i="19"/>
  <c r="IY21" i="19"/>
  <c r="IV21" i="19"/>
  <c r="IT21" i="19"/>
  <c r="IR21" i="19"/>
  <c r="IP21" i="19"/>
  <c r="IN21" i="19"/>
  <c r="IF21" i="19"/>
  <c r="IB21" i="19"/>
  <c r="HY21" i="19"/>
  <c r="HW21" i="19"/>
  <c r="HU21" i="19"/>
  <c r="HS21" i="19"/>
  <c r="HQ21" i="19"/>
  <c r="HI21" i="19"/>
  <c r="HF21" i="19"/>
  <c r="HD21" i="19"/>
  <c r="HB21" i="19"/>
  <c r="GZ21" i="19"/>
  <c r="GX21" i="19"/>
  <c r="GP21" i="19"/>
  <c r="GL21" i="19"/>
  <c r="GI21" i="19"/>
  <c r="GG21" i="19"/>
  <c r="GE21" i="19"/>
  <c r="GC21" i="19"/>
  <c r="GA21" i="19"/>
  <c r="FS21" i="19"/>
  <c r="FP21" i="19"/>
  <c r="FN21" i="19"/>
  <c r="FL21" i="19"/>
  <c r="FJ21" i="19"/>
  <c r="FH21" i="19"/>
  <c r="EZ21" i="19"/>
  <c r="EV21" i="19"/>
  <c r="ES21" i="19"/>
  <c r="EQ21" i="19"/>
  <c r="EO21" i="19"/>
  <c r="EM21" i="19"/>
  <c r="EK21" i="19"/>
  <c r="EC21" i="19"/>
  <c r="DZ21" i="19"/>
  <c r="DX21" i="19"/>
  <c r="DV21" i="19"/>
  <c r="DT21" i="19"/>
  <c r="DR21" i="19"/>
  <c r="DJ21" i="19"/>
  <c r="DF21" i="19"/>
  <c r="DC21" i="19"/>
  <c r="DA21" i="19"/>
  <c r="CY21" i="19"/>
  <c r="CW21" i="19"/>
  <c r="CU21" i="19"/>
  <c r="CM21" i="19"/>
  <c r="CJ21" i="19"/>
  <c r="CH21" i="19"/>
  <c r="CF21" i="19"/>
  <c r="CD21" i="19"/>
  <c r="CB21" i="19"/>
  <c r="BT21" i="19"/>
  <c r="BP21" i="19"/>
  <c r="BM21" i="19"/>
  <c r="BK21" i="19"/>
  <c r="BI21" i="19"/>
  <c r="BG21" i="19"/>
  <c r="BE21" i="19"/>
  <c r="AW21" i="19"/>
  <c r="AT21" i="19"/>
  <c r="AR21" i="19"/>
  <c r="AP21" i="19"/>
  <c r="AN21" i="19"/>
  <c r="AL21" i="19"/>
  <c r="AJ21" i="19" s="1"/>
  <c r="AD21" i="19"/>
  <c r="Z21" i="19"/>
  <c r="W21" i="19"/>
  <c r="U21" i="19"/>
  <c r="S21" i="19"/>
  <c r="Q21" i="19"/>
  <c r="O21" i="19"/>
  <c r="ACI20" i="19"/>
  <c r="ACF20" i="19"/>
  <c r="ACD20" i="19"/>
  <c r="ACB20" i="19"/>
  <c r="ABZ20" i="19"/>
  <c r="ABX20" i="19"/>
  <c r="ABP20" i="19"/>
  <c r="ABL20" i="19"/>
  <c r="ABI20" i="19"/>
  <c r="ABG20" i="19"/>
  <c r="ABE20" i="19"/>
  <c r="ABC20" i="19"/>
  <c r="ABA20" i="19"/>
  <c r="AAS20" i="19"/>
  <c r="AAP20" i="19"/>
  <c r="AAN20" i="19"/>
  <c r="AAL20" i="19"/>
  <c r="AAJ20" i="19"/>
  <c r="AAH20" i="19"/>
  <c r="ZZ20" i="19"/>
  <c r="ZV20" i="19"/>
  <c r="ZS20" i="19"/>
  <c r="ZQ20" i="19"/>
  <c r="ZO20" i="19"/>
  <c r="ZM20" i="19"/>
  <c r="ZK20" i="19"/>
  <c r="ZC20" i="19"/>
  <c r="YZ20" i="19"/>
  <c r="YX20" i="19"/>
  <c r="YV20" i="19"/>
  <c r="YT20" i="19"/>
  <c r="YR20" i="19"/>
  <c r="YJ20" i="19"/>
  <c r="YF20" i="19"/>
  <c r="YC20" i="19"/>
  <c r="YA20" i="19"/>
  <c r="XY20" i="19"/>
  <c r="XW20" i="19"/>
  <c r="XU20" i="19"/>
  <c r="XM20" i="19"/>
  <c r="XJ20" i="19"/>
  <c r="XH20" i="19"/>
  <c r="XF20" i="19"/>
  <c r="XD20" i="19"/>
  <c r="XB20" i="19"/>
  <c r="WT20" i="19"/>
  <c r="WP20" i="19"/>
  <c r="WM20" i="19"/>
  <c r="WK20" i="19"/>
  <c r="WI20" i="19"/>
  <c r="WG20" i="19"/>
  <c r="WE20" i="19"/>
  <c r="VW20" i="19"/>
  <c r="VT20" i="19"/>
  <c r="VR20" i="19"/>
  <c r="VP20" i="19"/>
  <c r="VN20" i="19"/>
  <c r="VL20" i="19"/>
  <c r="VD20" i="19"/>
  <c r="UZ20" i="19"/>
  <c r="UW20" i="19"/>
  <c r="UU20" i="19"/>
  <c r="US20" i="19"/>
  <c r="UQ20" i="19"/>
  <c r="UO20" i="19"/>
  <c r="UG20" i="19"/>
  <c r="UD20" i="19"/>
  <c r="UB20" i="19"/>
  <c r="TZ20" i="19"/>
  <c r="TX20" i="19"/>
  <c r="TV20" i="19"/>
  <c r="TN20" i="19"/>
  <c r="TJ20" i="19"/>
  <c r="TG20" i="19"/>
  <c r="TE20" i="19"/>
  <c r="TC20" i="19"/>
  <c r="TA20" i="19"/>
  <c r="SY20" i="19"/>
  <c r="SQ20" i="19"/>
  <c r="SN20" i="19"/>
  <c r="SL20" i="19"/>
  <c r="SJ20" i="19"/>
  <c r="SH20" i="19"/>
  <c r="SF20" i="19"/>
  <c r="RX20" i="19"/>
  <c r="RT20" i="19"/>
  <c r="RQ20" i="19"/>
  <c r="RO20" i="19"/>
  <c r="RM20" i="19"/>
  <c r="RK20" i="19"/>
  <c r="RI20" i="19"/>
  <c r="RA20" i="19"/>
  <c r="QX20" i="19"/>
  <c r="QV20" i="19"/>
  <c r="QT20" i="19"/>
  <c r="QR20" i="19"/>
  <c r="QP20" i="19"/>
  <c r="QH20" i="19"/>
  <c r="QD20" i="19"/>
  <c r="QA20" i="19"/>
  <c r="PY20" i="19"/>
  <c r="PW20" i="19"/>
  <c r="PU20" i="19"/>
  <c r="PS20" i="19"/>
  <c r="PK20" i="19"/>
  <c r="PH20" i="19"/>
  <c r="PF20" i="19"/>
  <c r="PD20" i="19"/>
  <c r="PB20" i="19"/>
  <c r="OZ20" i="19"/>
  <c r="OR20" i="19"/>
  <c r="ON20" i="19"/>
  <c r="OK20" i="19"/>
  <c r="OI20" i="19"/>
  <c r="OG20" i="19"/>
  <c r="OE20" i="19"/>
  <c r="OC20" i="19"/>
  <c r="NU20" i="19"/>
  <c r="NR20" i="19"/>
  <c r="NP20" i="19"/>
  <c r="NN20" i="19"/>
  <c r="NL20" i="19"/>
  <c r="NJ20" i="19"/>
  <c r="NB20" i="19"/>
  <c r="MX20" i="19"/>
  <c r="MU20" i="19"/>
  <c r="MS20" i="19"/>
  <c r="MQ20" i="19"/>
  <c r="MO20" i="19"/>
  <c r="MM20" i="19"/>
  <c r="ME20" i="19"/>
  <c r="MB20" i="19"/>
  <c r="LZ20" i="19"/>
  <c r="LX20" i="19"/>
  <c r="LV20" i="19"/>
  <c r="LT20" i="19"/>
  <c r="LL20" i="19"/>
  <c r="LH20" i="19"/>
  <c r="LE20" i="19"/>
  <c r="LC20" i="19"/>
  <c r="LA20" i="19"/>
  <c r="KY20" i="19"/>
  <c r="KW20" i="19"/>
  <c r="KO20" i="19"/>
  <c r="KL20" i="19"/>
  <c r="KJ20" i="19"/>
  <c r="KH20" i="19"/>
  <c r="KF20" i="19"/>
  <c r="KD20" i="19"/>
  <c r="JV20" i="19"/>
  <c r="JR20" i="19"/>
  <c r="JO20" i="19"/>
  <c r="JM20" i="19"/>
  <c r="JK20" i="19"/>
  <c r="JI20" i="19"/>
  <c r="JG20" i="19"/>
  <c r="IY20" i="19"/>
  <c r="IV20" i="19"/>
  <c r="IT20" i="19"/>
  <c r="IR20" i="19"/>
  <c r="IP20" i="19"/>
  <c r="IW20" i="19" s="1"/>
  <c r="IN20" i="19"/>
  <c r="IF20" i="19"/>
  <c r="IB20" i="19"/>
  <c r="HY20" i="19"/>
  <c r="HW20" i="19"/>
  <c r="HU20" i="19"/>
  <c r="HS20" i="19"/>
  <c r="HQ20" i="19"/>
  <c r="HZ20" i="19" s="1"/>
  <c r="HI20" i="19"/>
  <c r="HF20" i="19"/>
  <c r="HD20" i="19"/>
  <c r="HB20" i="19"/>
  <c r="GZ20" i="19"/>
  <c r="GX20" i="19"/>
  <c r="GP20" i="19"/>
  <c r="GL20" i="19"/>
  <c r="GI20" i="19"/>
  <c r="GG20" i="19"/>
  <c r="GE20" i="19"/>
  <c r="GC20" i="19"/>
  <c r="GA20" i="19"/>
  <c r="FS20" i="19"/>
  <c r="FP20" i="19"/>
  <c r="FN20" i="19"/>
  <c r="FL20" i="19"/>
  <c r="FJ20" i="19"/>
  <c r="FH20" i="19"/>
  <c r="EZ20" i="19"/>
  <c r="EV20" i="19"/>
  <c r="ES20" i="19"/>
  <c r="EQ20" i="19"/>
  <c r="EO20" i="19"/>
  <c r="EM20" i="19"/>
  <c r="EK20" i="19"/>
  <c r="EC20" i="19"/>
  <c r="DZ20" i="19"/>
  <c r="DX20" i="19"/>
  <c r="DV20" i="19"/>
  <c r="DT20" i="19"/>
  <c r="DR20" i="19"/>
  <c r="DP20" i="19" s="1"/>
  <c r="DJ20" i="19"/>
  <c r="DF20" i="19"/>
  <c r="DC20" i="19"/>
  <c r="DA20" i="19"/>
  <c r="CY20" i="19"/>
  <c r="CW20" i="19"/>
  <c r="CU20" i="19"/>
  <c r="CM20" i="19"/>
  <c r="CJ20" i="19"/>
  <c r="CH20" i="19"/>
  <c r="CF20" i="19"/>
  <c r="CD20" i="19"/>
  <c r="CB20" i="19"/>
  <c r="BT20" i="19"/>
  <c r="BP20" i="19"/>
  <c r="BM20" i="19"/>
  <c r="BK20" i="19"/>
  <c r="BI20" i="19"/>
  <c r="BG20" i="19"/>
  <c r="BE20" i="19"/>
  <c r="AW20" i="19"/>
  <c r="AT20" i="19"/>
  <c r="AR20" i="19"/>
  <c r="AP20" i="19"/>
  <c r="AN20" i="19"/>
  <c r="AL20" i="19"/>
  <c r="AD20" i="19"/>
  <c r="Z20" i="19"/>
  <c r="W20" i="19"/>
  <c r="U20" i="19"/>
  <c r="S20" i="19"/>
  <c r="Q20" i="19"/>
  <c r="X20" i="19" s="1"/>
  <c r="O20" i="19"/>
  <c r="ACI19" i="19"/>
  <c r="ACF19" i="19"/>
  <c r="ACD19" i="19"/>
  <c r="ACB19" i="19"/>
  <c r="ABZ19" i="19"/>
  <c r="ABX19" i="19"/>
  <c r="ABP19" i="19"/>
  <c r="ABL19" i="19"/>
  <c r="ABI19" i="19"/>
  <c r="ABG19" i="19"/>
  <c r="ABE19" i="19"/>
  <c r="ABC19" i="19"/>
  <c r="ABA19" i="19"/>
  <c r="AAS19" i="19"/>
  <c r="AAP19" i="19"/>
  <c r="AAN19" i="19"/>
  <c r="AAL19" i="19"/>
  <c r="AAJ19" i="19"/>
  <c r="AAH19" i="19"/>
  <c r="ZZ19" i="19"/>
  <c r="ZV19" i="19"/>
  <c r="ZS19" i="19"/>
  <c r="ZQ19" i="19"/>
  <c r="ZO19" i="19"/>
  <c r="ZM19" i="19"/>
  <c r="ZK19" i="19"/>
  <c r="ZC19" i="19"/>
  <c r="YZ19" i="19"/>
  <c r="YX19" i="19"/>
  <c r="YV19" i="19"/>
  <c r="YT19" i="19"/>
  <c r="YR19" i="19"/>
  <c r="YJ19" i="19"/>
  <c r="YF19" i="19"/>
  <c r="YC19" i="19"/>
  <c r="YA19" i="19"/>
  <c r="XY19" i="19"/>
  <c r="XW19" i="19"/>
  <c r="XU19" i="19"/>
  <c r="XM19" i="19"/>
  <c r="XJ19" i="19"/>
  <c r="XH19" i="19"/>
  <c r="XF19" i="19"/>
  <c r="XD19" i="19"/>
  <c r="XB19" i="19"/>
  <c r="WT19" i="19"/>
  <c r="WP19" i="19"/>
  <c r="WM19" i="19"/>
  <c r="WK19" i="19"/>
  <c r="WI19" i="19"/>
  <c r="WG19" i="19"/>
  <c r="WE19" i="19"/>
  <c r="VW19" i="19"/>
  <c r="VT19" i="19"/>
  <c r="VR19" i="19"/>
  <c r="VP19" i="19"/>
  <c r="VN19" i="19"/>
  <c r="VL19" i="19"/>
  <c r="VD19" i="19"/>
  <c r="UZ19" i="19"/>
  <c r="UW19" i="19"/>
  <c r="UU19" i="19"/>
  <c r="US19" i="19"/>
  <c r="UQ19" i="19"/>
  <c r="UO19" i="19"/>
  <c r="UG19" i="19"/>
  <c r="UD19" i="19"/>
  <c r="UB19" i="19"/>
  <c r="TZ19" i="19"/>
  <c r="TX19" i="19"/>
  <c r="TV19" i="19"/>
  <c r="TN19" i="19"/>
  <c r="TJ19" i="19"/>
  <c r="TG19" i="19"/>
  <c r="TE19" i="19"/>
  <c r="TC19" i="19"/>
  <c r="TA19" i="19"/>
  <c r="SY19" i="19"/>
  <c r="SQ19" i="19"/>
  <c r="SN19" i="19"/>
  <c r="SL19" i="19"/>
  <c r="SJ19" i="19"/>
  <c r="SH19" i="19"/>
  <c r="SF19" i="19"/>
  <c r="RX19" i="19"/>
  <c r="RT19" i="19"/>
  <c r="RQ19" i="19"/>
  <c r="RO19" i="19"/>
  <c r="RM19" i="19"/>
  <c r="RK19" i="19"/>
  <c r="RI19" i="19"/>
  <c r="RA19" i="19"/>
  <c r="QX19" i="19"/>
  <c r="QV19" i="19"/>
  <c r="QT19" i="19"/>
  <c r="QR19" i="19"/>
  <c r="QP19" i="19"/>
  <c r="QH19" i="19"/>
  <c r="QD19" i="19"/>
  <c r="QA19" i="19"/>
  <c r="PY19" i="19"/>
  <c r="PW19" i="19"/>
  <c r="PU19" i="19"/>
  <c r="PS19" i="19"/>
  <c r="PK19" i="19"/>
  <c r="PH19" i="19"/>
  <c r="PF19" i="19"/>
  <c r="PD19" i="19"/>
  <c r="PB19" i="19"/>
  <c r="OZ19" i="19"/>
  <c r="PI19" i="19" s="1"/>
  <c r="OR19" i="19"/>
  <c r="ON19" i="19"/>
  <c r="OK19" i="19"/>
  <c r="OI19" i="19"/>
  <c r="OG19" i="19"/>
  <c r="OE19" i="19"/>
  <c r="OC19" i="19"/>
  <c r="OL19" i="19" s="1"/>
  <c r="NU19" i="19"/>
  <c r="NR19" i="19"/>
  <c r="NP19" i="19"/>
  <c r="NS19" i="19" s="1"/>
  <c r="NN19" i="19"/>
  <c r="NL19" i="19"/>
  <c r="NJ19" i="19"/>
  <c r="NB19" i="19"/>
  <c r="MX19" i="19"/>
  <c r="MU19" i="19"/>
  <c r="MS19" i="19"/>
  <c r="MQ19" i="19"/>
  <c r="MO19" i="19"/>
  <c r="MM19" i="19"/>
  <c r="ME19" i="19"/>
  <c r="MB19" i="19"/>
  <c r="LZ19" i="19"/>
  <c r="LX19" i="19"/>
  <c r="LV19" i="19"/>
  <c r="LT19" i="19"/>
  <c r="LL19" i="19"/>
  <c r="LH19" i="19"/>
  <c r="LE19" i="19"/>
  <c r="LC19" i="19"/>
  <c r="LA19" i="19"/>
  <c r="KY19" i="19"/>
  <c r="KW19" i="19"/>
  <c r="KO19" i="19"/>
  <c r="KL19" i="19"/>
  <c r="KJ19" i="19"/>
  <c r="KH19" i="19"/>
  <c r="KF19" i="19"/>
  <c r="KD19" i="19"/>
  <c r="KB19" i="19" s="1"/>
  <c r="JV19" i="19"/>
  <c r="JR19" i="19"/>
  <c r="JO19" i="19"/>
  <c r="JM19" i="19"/>
  <c r="JK19" i="19"/>
  <c r="JI19" i="19"/>
  <c r="JG19" i="19"/>
  <c r="IY19" i="19"/>
  <c r="IV19" i="19"/>
  <c r="IT19" i="19"/>
  <c r="IR19" i="19"/>
  <c r="IP19" i="19"/>
  <c r="IN19" i="19"/>
  <c r="IF19" i="19"/>
  <c r="IB19" i="19"/>
  <c r="HY19" i="19"/>
  <c r="HW19" i="19"/>
  <c r="HU19" i="19"/>
  <c r="HS19" i="19"/>
  <c r="HQ19" i="19"/>
  <c r="HI19" i="19"/>
  <c r="HF19" i="19"/>
  <c r="HD19" i="19"/>
  <c r="HB19" i="19"/>
  <c r="GZ19" i="19"/>
  <c r="GX19" i="19"/>
  <c r="GP19" i="19"/>
  <c r="GL19" i="19"/>
  <c r="GI19" i="19"/>
  <c r="GG19" i="19"/>
  <c r="GE19" i="19"/>
  <c r="GC19" i="19"/>
  <c r="FY19" i="19" s="1"/>
  <c r="FX19" i="19" s="1"/>
  <c r="GA19" i="19"/>
  <c r="FS19" i="19"/>
  <c r="FP19" i="19"/>
  <c r="FN19" i="19"/>
  <c r="FL19" i="19"/>
  <c r="FJ19" i="19"/>
  <c r="FH19" i="19"/>
  <c r="EZ19" i="19"/>
  <c r="EV19" i="19"/>
  <c r="ES19" i="19"/>
  <c r="EQ19" i="19"/>
  <c r="EO19" i="19"/>
  <c r="EM19" i="19"/>
  <c r="EK19" i="19"/>
  <c r="EC19" i="19"/>
  <c r="DZ19" i="19"/>
  <c r="DX19" i="19"/>
  <c r="DV19" i="19"/>
  <c r="DT19" i="19"/>
  <c r="DR19" i="19"/>
  <c r="DJ19" i="19"/>
  <c r="DF19" i="19"/>
  <c r="DC19" i="19"/>
  <c r="DA19" i="19"/>
  <c r="CY19" i="19"/>
  <c r="CW19" i="19"/>
  <c r="CU19" i="19"/>
  <c r="CM19" i="19"/>
  <c r="CJ19" i="19"/>
  <c r="CH19" i="19"/>
  <c r="CF19" i="19"/>
  <c r="CD19" i="19"/>
  <c r="CB19" i="19"/>
  <c r="BT19" i="19"/>
  <c r="BP19" i="19"/>
  <c r="BM19" i="19"/>
  <c r="BK19" i="19"/>
  <c r="BI19" i="19"/>
  <c r="BG19" i="19"/>
  <c r="BE19" i="19"/>
  <c r="AW19" i="19"/>
  <c r="AU19" i="19"/>
  <c r="AT19" i="19"/>
  <c r="AR19" i="19"/>
  <c r="AP19" i="19"/>
  <c r="AN19" i="19"/>
  <c r="AL19" i="19"/>
  <c r="AD19" i="19"/>
  <c r="Z19" i="19"/>
  <c r="W19" i="19"/>
  <c r="U19" i="19"/>
  <c r="S19" i="19"/>
  <c r="Q19" i="19"/>
  <c r="O19" i="19"/>
  <c r="ACI18" i="19"/>
  <c r="ACF18" i="19"/>
  <c r="ACD18" i="19"/>
  <c r="ACB18" i="19"/>
  <c r="ABZ18" i="19"/>
  <c r="ABX18" i="19"/>
  <c r="ABP18" i="19"/>
  <c r="ABL18" i="19"/>
  <c r="ABI18" i="19"/>
  <c r="ABG18" i="19"/>
  <c r="ABE18" i="19"/>
  <c r="ABC18" i="19"/>
  <c r="ABA18" i="19"/>
  <c r="AAS18" i="19"/>
  <c r="AAP18" i="19"/>
  <c r="AAN18" i="19"/>
  <c r="AAL18" i="19"/>
  <c r="AAJ18" i="19"/>
  <c r="AAH18" i="19"/>
  <c r="ZZ18" i="19"/>
  <c r="ZV18" i="19"/>
  <c r="ZS18" i="19"/>
  <c r="ZQ18" i="19"/>
  <c r="ZO18" i="19"/>
  <c r="ZM18" i="19"/>
  <c r="ZK18" i="19"/>
  <c r="ZT18" i="19" s="1"/>
  <c r="ZC18" i="19"/>
  <c r="YZ18" i="19"/>
  <c r="YX18" i="19"/>
  <c r="YV18" i="19"/>
  <c r="YT18" i="19"/>
  <c r="YR18" i="19"/>
  <c r="YJ18" i="19"/>
  <c r="YF18" i="19"/>
  <c r="YC18" i="19"/>
  <c r="YA18" i="19"/>
  <c r="XY18" i="19"/>
  <c r="XW18" i="19"/>
  <c r="XU18" i="19"/>
  <c r="XM18" i="19"/>
  <c r="XJ18" i="19"/>
  <c r="XH18" i="19"/>
  <c r="XF18" i="19"/>
  <c r="XD18" i="19"/>
  <c r="XB18" i="19"/>
  <c r="WT18" i="19"/>
  <c r="WP18" i="19"/>
  <c r="WM18" i="19"/>
  <c r="WK18" i="19"/>
  <c r="WI18" i="19"/>
  <c r="WG18" i="19"/>
  <c r="WE18" i="19"/>
  <c r="VW18" i="19"/>
  <c r="VT18" i="19"/>
  <c r="VR18" i="19"/>
  <c r="VP18" i="19"/>
  <c r="VN18" i="19"/>
  <c r="VL18" i="19"/>
  <c r="VJ18" i="19" s="1"/>
  <c r="VD18" i="19"/>
  <c r="UZ18" i="19"/>
  <c r="UW18" i="19"/>
  <c r="UU18" i="19"/>
  <c r="US18" i="19"/>
  <c r="UQ18" i="19"/>
  <c r="UO18" i="19"/>
  <c r="UX18" i="19" s="1"/>
  <c r="UG18" i="19"/>
  <c r="UD18" i="19"/>
  <c r="UB18" i="19"/>
  <c r="TZ18" i="19"/>
  <c r="TX18" i="19"/>
  <c r="TV18" i="19"/>
  <c r="TN18" i="19"/>
  <c r="TJ18" i="19"/>
  <c r="TG18" i="19"/>
  <c r="TE18" i="19"/>
  <c r="TC18" i="19"/>
  <c r="TA18" i="19"/>
  <c r="SY18" i="19"/>
  <c r="SQ18" i="19"/>
  <c r="SN18" i="19"/>
  <c r="SL18" i="19"/>
  <c r="SJ18" i="19"/>
  <c r="SH18" i="19"/>
  <c r="SF18" i="19"/>
  <c r="RX18" i="19"/>
  <c r="RT18" i="19"/>
  <c r="RQ18" i="19"/>
  <c r="RO18" i="19"/>
  <c r="RM18" i="19"/>
  <c r="RK18" i="19"/>
  <c r="RI18" i="19"/>
  <c r="RA18" i="19"/>
  <c r="QX18" i="19"/>
  <c r="QV18" i="19"/>
  <c r="QT18" i="19"/>
  <c r="QR18" i="19"/>
  <c r="QP18" i="19"/>
  <c r="QY18" i="19" s="1"/>
  <c r="QH18" i="19"/>
  <c r="QD18" i="19"/>
  <c r="QA18" i="19"/>
  <c r="PY18" i="19"/>
  <c r="PW18" i="19"/>
  <c r="PU18" i="19"/>
  <c r="PS18" i="19"/>
  <c r="PK18" i="19"/>
  <c r="PH18" i="19"/>
  <c r="PF18" i="19"/>
  <c r="PD18" i="19"/>
  <c r="PB18" i="19"/>
  <c r="OZ18" i="19"/>
  <c r="OR18" i="19"/>
  <c r="ON18" i="19"/>
  <c r="OK18" i="19"/>
  <c r="OI18" i="19"/>
  <c r="OG18" i="19"/>
  <c r="OE18" i="19"/>
  <c r="OC18" i="19"/>
  <c r="NU18" i="19"/>
  <c r="NR18" i="19"/>
  <c r="NP18" i="19"/>
  <c r="NN18" i="19"/>
  <c r="NL18" i="19"/>
  <c r="NJ18" i="19"/>
  <c r="NB18" i="19"/>
  <c r="MX18" i="19"/>
  <c r="MU18" i="19"/>
  <c r="MS18" i="19"/>
  <c r="MQ18" i="19"/>
  <c r="MO18" i="19"/>
  <c r="MM18" i="19"/>
  <c r="ME18" i="19"/>
  <c r="MB18" i="19"/>
  <c r="LZ18" i="19"/>
  <c r="LX18" i="19"/>
  <c r="LV18" i="19"/>
  <c r="LT18" i="19"/>
  <c r="LL18" i="19"/>
  <c r="LH18" i="19"/>
  <c r="LE18" i="19"/>
  <c r="LC18" i="19"/>
  <c r="LA18" i="19"/>
  <c r="KY18" i="19"/>
  <c r="KW18" i="19"/>
  <c r="KO18" i="19"/>
  <c r="KL18" i="19"/>
  <c r="KJ18" i="19"/>
  <c r="KH18" i="19"/>
  <c r="KF18" i="19"/>
  <c r="KD18" i="19"/>
  <c r="JV18" i="19"/>
  <c r="JR18" i="19"/>
  <c r="JO18" i="19"/>
  <c r="JM18" i="19"/>
  <c r="JK18" i="19"/>
  <c r="JI18" i="19"/>
  <c r="JG18" i="19"/>
  <c r="IY18" i="19"/>
  <c r="IV18" i="19"/>
  <c r="IT18" i="19"/>
  <c r="IR18" i="19"/>
  <c r="IP18" i="19"/>
  <c r="IN18" i="19"/>
  <c r="IF18" i="19"/>
  <c r="IB18" i="19"/>
  <c r="HY18" i="19"/>
  <c r="HW18" i="19"/>
  <c r="HU18" i="19"/>
  <c r="HS18" i="19"/>
  <c r="HQ18" i="19"/>
  <c r="HI18" i="19"/>
  <c r="HF18" i="19"/>
  <c r="HD18" i="19"/>
  <c r="HB18" i="19"/>
  <c r="GZ18" i="19"/>
  <c r="GX18" i="19"/>
  <c r="GP18" i="19"/>
  <c r="GL18" i="19"/>
  <c r="GI18" i="19"/>
  <c r="GG18" i="19"/>
  <c r="GE18" i="19"/>
  <c r="GC18" i="19"/>
  <c r="GA18" i="19"/>
  <c r="FS18" i="19"/>
  <c r="FP18" i="19"/>
  <c r="FN18" i="19"/>
  <c r="FL18" i="19"/>
  <c r="FJ18" i="19"/>
  <c r="FH18" i="19"/>
  <c r="EZ18" i="19"/>
  <c r="EV18" i="19"/>
  <c r="ES18" i="19"/>
  <c r="EQ18" i="19"/>
  <c r="EO18" i="19"/>
  <c r="EM18" i="19"/>
  <c r="EK18" i="19"/>
  <c r="EC18" i="19"/>
  <c r="DZ18" i="19"/>
  <c r="DX18" i="19"/>
  <c r="DV18" i="19"/>
  <c r="DT18" i="19"/>
  <c r="DR18" i="19"/>
  <c r="DJ18" i="19"/>
  <c r="DF18" i="19"/>
  <c r="DC18" i="19"/>
  <c r="DA18" i="19"/>
  <c r="CY18" i="19"/>
  <c r="CW18" i="19"/>
  <c r="CU18" i="19"/>
  <c r="CM18" i="19"/>
  <c r="CJ18" i="19"/>
  <c r="CH18" i="19"/>
  <c r="CF18" i="19"/>
  <c r="CD18" i="19"/>
  <c r="CB18" i="19"/>
  <c r="BT18" i="19"/>
  <c r="BP18" i="19"/>
  <c r="BM18" i="19"/>
  <c r="BK18" i="19"/>
  <c r="BI18" i="19"/>
  <c r="BG18" i="19"/>
  <c r="BE18" i="19"/>
  <c r="AW18" i="19"/>
  <c r="AT18" i="19"/>
  <c r="AR18" i="19"/>
  <c r="AP18" i="19"/>
  <c r="AN18" i="19"/>
  <c r="AU18" i="19" s="1"/>
  <c r="AL18" i="19"/>
  <c r="AD18" i="19"/>
  <c r="Z18" i="19"/>
  <c r="W18" i="19"/>
  <c r="U18" i="19"/>
  <c r="S18" i="19"/>
  <c r="Q18" i="19"/>
  <c r="O18" i="19"/>
  <c r="ACI17" i="19"/>
  <c r="ACF17" i="19"/>
  <c r="ACD17" i="19"/>
  <c r="ACB17" i="19"/>
  <c r="ABZ17" i="19"/>
  <c r="ABX17" i="19"/>
  <c r="ABP17" i="19"/>
  <c r="ABL17" i="19"/>
  <c r="ABI17" i="19"/>
  <c r="ABG17" i="19"/>
  <c r="ABE17" i="19"/>
  <c r="ABC17" i="19"/>
  <c r="ABA17" i="19"/>
  <c r="AAS17" i="19"/>
  <c r="AAP17" i="19"/>
  <c r="AAN17" i="19"/>
  <c r="AAL17" i="19"/>
  <c r="AAJ17" i="19"/>
  <c r="AAH17" i="19"/>
  <c r="ZZ17" i="19"/>
  <c r="ZV17" i="19"/>
  <c r="ZS17" i="19"/>
  <c r="ZQ17" i="19"/>
  <c r="ZO17" i="19"/>
  <c r="ZM17" i="19"/>
  <c r="ZK17" i="19"/>
  <c r="ZC17" i="19"/>
  <c r="YZ17" i="19"/>
  <c r="YX17" i="19"/>
  <c r="YV17" i="19"/>
  <c r="YT17" i="19"/>
  <c r="YR17" i="19"/>
  <c r="YJ17" i="19"/>
  <c r="YF17" i="19"/>
  <c r="YC17" i="19"/>
  <c r="YA17" i="19"/>
  <c r="XY17" i="19"/>
  <c r="XW17" i="19"/>
  <c r="XU17" i="19"/>
  <c r="XM17" i="19"/>
  <c r="XJ17" i="19"/>
  <c r="XH17" i="19"/>
  <c r="XF17" i="19"/>
  <c r="XD17" i="19"/>
  <c r="XB17" i="19"/>
  <c r="WT17" i="19"/>
  <c r="WP17" i="19"/>
  <c r="WM17" i="19"/>
  <c r="WK17" i="19"/>
  <c r="WI17" i="19"/>
  <c r="WG17" i="19"/>
  <c r="WE17" i="19"/>
  <c r="VW17" i="19"/>
  <c r="VT17" i="19"/>
  <c r="VR17" i="19"/>
  <c r="VP17" i="19"/>
  <c r="VN17" i="19"/>
  <c r="VL17" i="19"/>
  <c r="VD17" i="19"/>
  <c r="UZ17" i="19"/>
  <c r="UW17" i="19"/>
  <c r="UU17" i="19"/>
  <c r="US17" i="19"/>
  <c r="UQ17" i="19"/>
  <c r="UO17" i="19"/>
  <c r="UG17" i="19"/>
  <c r="UD17" i="19"/>
  <c r="UB17" i="19"/>
  <c r="TZ17" i="19"/>
  <c r="TX17" i="19"/>
  <c r="TV17" i="19"/>
  <c r="TN17" i="19"/>
  <c r="TJ17" i="19"/>
  <c r="TG17" i="19"/>
  <c r="TE17" i="19"/>
  <c r="TC17" i="19"/>
  <c r="TA17" i="19"/>
  <c r="SY17" i="19"/>
  <c r="SQ17" i="19"/>
  <c r="SN17" i="19"/>
  <c r="SL17" i="19"/>
  <c r="SO17" i="19" s="1"/>
  <c r="SJ17" i="19"/>
  <c r="SH17" i="19"/>
  <c r="SF17" i="19"/>
  <c r="RX17" i="19"/>
  <c r="RT17" i="19"/>
  <c r="RQ17" i="19"/>
  <c r="RO17" i="19"/>
  <c r="RM17" i="19"/>
  <c r="RK17" i="19"/>
  <c r="RI17" i="19"/>
  <c r="RA17" i="19"/>
  <c r="QX17" i="19"/>
  <c r="QV17" i="19"/>
  <c r="QT17" i="19"/>
  <c r="QR17" i="19"/>
  <c r="QP17" i="19"/>
  <c r="QY17" i="19" s="1"/>
  <c r="QH17" i="19"/>
  <c r="QD17" i="19"/>
  <c r="QA17" i="19"/>
  <c r="PY17" i="19"/>
  <c r="PW17" i="19"/>
  <c r="PU17" i="19"/>
  <c r="PS17" i="19"/>
  <c r="PK17" i="19"/>
  <c r="PH17" i="19"/>
  <c r="PF17" i="19"/>
  <c r="PD17" i="19"/>
  <c r="PB17" i="19"/>
  <c r="OZ17" i="19"/>
  <c r="OR17" i="19"/>
  <c r="ON17" i="19"/>
  <c r="OK17" i="19"/>
  <c r="OI17" i="19"/>
  <c r="OG17" i="19"/>
  <c r="OE17" i="19"/>
  <c r="OC17" i="19"/>
  <c r="OA17" i="19"/>
  <c r="NZ17" i="19" s="1"/>
  <c r="NU17" i="19"/>
  <c r="NR17" i="19"/>
  <c r="NP17" i="19"/>
  <c r="NN17" i="19"/>
  <c r="NL17" i="19"/>
  <c r="NJ17" i="19"/>
  <c r="NB17" i="19"/>
  <c r="MX17" i="19"/>
  <c r="MU17" i="19"/>
  <c r="MS17" i="19"/>
  <c r="MQ17" i="19"/>
  <c r="MO17" i="19"/>
  <c r="MM17" i="19"/>
  <c r="ME17" i="19"/>
  <c r="MB17" i="19"/>
  <c r="LZ17" i="19"/>
  <c r="LX17" i="19"/>
  <c r="LV17" i="19"/>
  <c r="LT17" i="19"/>
  <c r="LL17" i="19"/>
  <c r="LH17" i="19"/>
  <c r="LE17" i="19"/>
  <c r="LC17" i="19"/>
  <c r="LA17" i="19"/>
  <c r="KY17" i="19"/>
  <c r="KW17" i="19"/>
  <c r="KO17" i="19"/>
  <c r="KL17" i="19"/>
  <c r="KJ17" i="19"/>
  <c r="KH17" i="19"/>
  <c r="KF17" i="19"/>
  <c r="KD17" i="19"/>
  <c r="JV17" i="19"/>
  <c r="JR17" i="19"/>
  <c r="JO17" i="19"/>
  <c r="JM17" i="19"/>
  <c r="JK17" i="19"/>
  <c r="JI17" i="19"/>
  <c r="JG17" i="19"/>
  <c r="IY17" i="19"/>
  <c r="IV17" i="19"/>
  <c r="IT17" i="19"/>
  <c r="IR17" i="19"/>
  <c r="IP17" i="19"/>
  <c r="IN17" i="19"/>
  <c r="IF17" i="19"/>
  <c r="IB17" i="19"/>
  <c r="HY17" i="19"/>
  <c r="HW17" i="19"/>
  <c r="HU17" i="19"/>
  <c r="HS17" i="19"/>
  <c r="HQ17" i="19"/>
  <c r="HI17" i="19"/>
  <c r="HF17" i="19"/>
  <c r="HD17" i="19"/>
  <c r="HB17" i="19"/>
  <c r="GZ17" i="19"/>
  <c r="GX17" i="19"/>
  <c r="GP17" i="19"/>
  <c r="GL17" i="19"/>
  <c r="GI17" i="19"/>
  <c r="GG17" i="19"/>
  <c r="GE17" i="19"/>
  <c r="GC17" i="19"/>
  <c r="GA17" i="19"/>
  <c r="FS17" i="19"/>
  <c r="FP17" i="19"/>
  <c r="FN17" i="19"/>
  <c r="FL17" i="19"/>
  <c r="FJ17" i="19"/>
  <c r="FH17" i="19"/>
  <c r="EZ17" i="19"/>
  <c r="EV17" i="19"/>
  <c r="ES17" i="19"/>
  <c r="EQ17" i="19"/>
  <c r="EO17" i="19"/>
  <c r="EM17" i="19"/>
  <c r="EK17" i="19"/>
  <c r="EC17" i="19"/>
  <c r="DZ17" i="19"/>
  <c r="DX17" i="19"/>
  <c r="DV17" i="19"/>
  <c r="DT17" i="19"/>
  <c r="DR17" i="19"/>
  <c r="DJ17" i="19"/>
  <c r="DF17" i="19"/>
  <c r="DC17" i="19"/>
  <c r="DA17" i="19"/>
  <c r="CY17" i="19"/>
  <c r="CW17" i="19"/>
  <c r="CU17" i="19"/>
  <c r="CM17" i="19"/>
  <c r="CJ17" i="19"/>
  <c r="CH17" i="19"/>
  <c r="CF17" i="19"/>
  <c r="CD17" i="19"/>
  <c r="CB17" i="19"/>
  <c r="BT17" i="19"/>
  <c r="BP17" i="19"/>
  <c r="BM17" i="19"/>
  <c r="BK17" i="19"/>
  <c r="BI17" i="19"/>
  <c r="BG17" i="19"/>
  <c r="BE17" i="19"/>
  <c r="AW17" i="19"/>
  <c r="AT17" i="19"/>
  <c r="AR17" i="19"/>
  <c r="AP17" i="19"/>
  <c r="AN17" i="19"/>
  <c r="AL17" i="19"/>
  <c r="AD17" i="19"/>
  <c r="Z17" i="19"/>
  <c r="W17" i="19"/>
  <c r="U17" i="19"/>
  <c r="S17" i="19"/>
  <c r="Q17" i="19"/>
  <c r="O17" i="19"/>
  <c r="ACI16" i="19"/>
  <c r="ACF16" i="19"/>
  <c r="ACD16" i="19"/>
  <c r="ACB16" i="19"/>
  <c r="ABZ16" i="19"/>
  <c r="ABX16" i="19"/>
  <c r="ABP16" i="19"/>
  <c r="ABL16" i="19"/>
  <c r="ABI16" i="19"/>
  <c r="ABG16" i="19"/>
  <c r="ABE16" i="19"/>
  <c r="ABC16" i="19"/>
  <c r="ABA16" i="19"/>
  <c r="AAS16" i="19"/>
  <c r="AAP16" i="19"/>
  <c r="AAN16" i="19"/>
  <c r="AAL16" i="19"/>
  <c r="AAJ16" i="19"/>
  <c r="AAH16" i="19"/>
  <c r="ZZ16" i="19"/>
  <c r="ZV16" i="19"/>
  <c r="ZS16" i="19"/>
  <c r="ZQ16" i="19"/>
  <c r="ZO16" i="19"/>
  <c r="ZM16" i="19"/>
  <c r="ZK16" i="19"/>
  <c r="ZC16" i="19"/>
  <c r="YZ16" i="19"/>
  <c r="YX16" i="19"/>
  <c r="YV16" i="19"/>
  <c r="YT16" i="19"/>
  <c r="YR16" i="19"/>
  <c r="YJ16" i="19"/>
  <c r="YF16" i="19"/>
  <c r="YC16" i="19"/>
  <c r="YA16" i="19"/>
  <c r="XY16" i="19"/>
  <c r="XW16" i="19"/>
  <c r="XU16" i="19"/>
  <c r="XM16" i="19"/>
  <c r="XJ16" i="19"/>
  <c r="XH16" i="19"/>
  <c r="XF16" i="19"/>
  <c r="XD16" i="19"/>
  <c r="XB16" i="19"/>
  <c r="WT16" i="19"/>
  <c r="WP16" i="19"/>
  <c r="WM16" i="19"/>
  <c r="WK16" i="19"/>
  <c r="WI16" i="19"/>
  <c r="WG16" i="19"/>
  <c r="WE16" i="19"/>
  <c r="VW16" i="19"/>
  <c r="VT16" i="19"/>
  <c r="VR16" i="19"/>
  <c r="VP16" i="19"/>
  <c r="VN16" i="19"/>
  <c r="VL16" i="19"/>
  <c r="VD16" i="19"/>
  <c r="UZ16" i="19"/>
  <c r="UW16" i="19"/>
  <c r="UU16" i="19"/>
  <c r="US16" i="19"/>
  <c r="UQ16" i="19"/>
  <c r="UO16" i="19"/>
  <c r="UG16" i="19"/>
  <c r="UD16" i="19"/>
  <c r="UB16" i="19"/>
  <c r="TZ16" i="19"/>
  <c r="TX16" i="19"/>
  <c r="TV16" i="19"/>
  <c r="TN16" i="19"/>
  <c r="TJ16" i="19"/>
  <c r="TG16" i="19"/>
  <c r="TE16" i="19"/>
  <c r="TC16" i="19"/>
  <c r="TA16" i="19"/>
  <c r="SY16" i="19"/>
  <c r="SQ16" i="19"/>
  <c r="SN16" i="19"/>
  <c r="SL16" i="19"/>
  <c r="SJ16" i="19"/>
  <c r="SH16" i="19"/>
  <c r="SF16" i="19"/>
  <c r="RX16" i="19"/>
  <c r="RT16" i="19"/>
  <c r="RQ16" i="19"/>
  <c r="RO16" i="19"/>
  <c r="RM16" i="19"/>
  <c r="RK16" i="19"/>
  <c r="RI16" i="19"/>
  <c r="RA16" i="19"/>
  <c r="QX16" i="19"/>
  <c r="QV16" i="19"/>
  <c r="QT16" i="19"/>
  <c r="QR16" i="19"/>
  <c r="QP16" i="19"/>
  <c r="QH16" i="19"/>
  <c r="QD16" i="19"/>
  <c r="QA16" i="19"/>
  <c r="PY16" i="19"/>
  <c r="PW16" i="19"/>
  <c r="PU16" i="19"/>
  <c r="PS16" i="19"/>
  <c r="PK16" i="19"/>
  <c r="PH16" i="19"/>
  <c r="PF16" i="19"/>
  <c r="PD16" i="19"/>
  <c r="PB16" i="19"/>
  <c r="OZ16" i="19"/>
  <c r="OR16" i="19"/>
  <c r="ON16" i="19"/>
  <c r="OK16" i="19"/>
  <c r="OI16" i="19"/>
  <c r="OG16" i="19"/>
  <c r="OE16" i="19"/>
  <c r="OC16" i="19"/>
  <c r="NU16" i="19"/>
  <c r="NR16" i="19"/>
  <c r="NP16" i="19"/>
  <c r="NN16" i="19"/>
  <c r="NL16" i="19"/>
  <c r="NJ16" i="19"/>
  <c r="NB16" i="19"/>
  <c r="MX16" i="19"/>
  <c r="MU16" i="19"/>
  <c r="MS16" i="19"/>
  <c r="MQ16" i="19"/>
  <c r="MO16" i="19"/>
  <c r="MM16" i="19"/>
  <c r="ME16" i="19"/>
  <c r="MB16" i="19"/>
  <c r="LZ16" i="19"/>
  <c r="LX16" i="19"/>
  <c r="LV16" i="19"/>
  <c r="LR16" i="19" s="1"/>
  <c r="LT16" i="19"/>
  <c r="LL16" i="19"/>
  <c r="LH16" i="19"/>
  <c r="LE16" i="19"/>
  <c r="LC16" i="19"/>
  <c r="LA16" i="19"/>
  <c r="KY16" i="19"/>
  <c r="KW16" i="19"/>
  <c r="KO16" i="19"/>
  <c r="KL16" i="19"/>
  <c r="KJ16" i="19"/>
  <c r="KH16" i="19"/>
  <c r="KF16" i="19"/>
  <c r="KD16" i="19"/>
  <c r="KM16" i="19" s="1"/>
  <c r="JV16" i="19"/>
  <c r="JR16" i="19"/>
  <c r="JO16" i="19"/>
  <c r="JM16" i="19"/>
  <c r="JK16" i="19"/>
  <c r="JI16" i="19"/>
  <c r="JG16" i="19"/>
  <c r="IY16" i="19"/>
  <c r="IV16" i="19"/>
  <c r="IT16" i="19"/>
  <c r="IR16" i="19"/>
  <c r="IP16" i="19"/>
  <c r="IN16" i="19"/>
  <c r="IF16" i="19"/>
  <c r="IB16" i="19"/>
  <c r="HY16" i="19"/>
  <c r="HW16" i="19"/>
  <c r="HU16" i="19"/>
  <c r="HS16" i="19"/>
  <c r="HQ16" i="19"/>
  <c r="HI16" i="19"/>
  <c r="HF16" i="19"/>
  <c r="HD16" i="19"/>
  <c r="HB16" i="19"/>
  <c r="GZ16" i="19"/>
  <c r="GX16" i="19"/>
  <c r="GP16" i="19"/>
  <c r="GL16" i="19"/>
  <c r="GI16" i="19"/>
  <c r="GG16" i="19"/>
  <c r="GE16" i="19"/>
  <c r="GC16" i="19"/>
  <c r="GJ16" i="19" s="1"/>
  <c r="GA16" i="19"/>
  <c r="FS16" i="19"/>
  <c r="FP16" i="19"/>
  <c r="FN16" i="19"/>
  <c r="FL16" i="19"/>
  <c r="FJ16" i="19"/>
  <c r="FQ16" i="19" s="1"/>
  <c r="FH16" i="19"/>
  <c r="EZ16" i="19"/>
  <c r="EV16" i="19"/>
  <c r="ES16" i="19"/>
  <c r="EQ16" i="19"/>
  <c r="EO16" i="19"/>
  <c r="EM16" i="19"/>
  <c r="EK16" i="19"/>
  <c r="EC16" i="19"/>
  <c r="DZ16" i="19"/>
  <c r="DX16" i="19"/>
  <c r="DV16" i="19"/>
  <c r="DT16" i="19"/>
  <c r="DR16" i="19"/>
  <c r="DJ16" i="19"/>
  <c r="DF16" i="19"/>
  <c r="DC16" i="19"/>
  <c r="DA16" i="19"/>
  <c r="CY16" i="19"/>
  <c r="CW16" i="19"/>
  <c r="CU16" i="19"/>
  <c r="CM16" i="19"/>
  <c r="CJ16" i="19"/>
  <c r="CH16" i="19"/>
  <c r="CF16" i="19"/>
  <c r="CD16" i="19"/>
  <c r="CB16" i="19"/>
  <c r="BT16" i="19"/>
  <c r="BP16" i="19"/>
  <c r="BM16" i="19"/>
  <c r="BK16" i="19"/>
  <c r="BI16" i="19"/>
  <c r="BG16" i="19"/>
  <c r="BE16" i="19"/>
  <c r="AW16" i="19"/>
  <c r="AT16" i="19"/>
  <c r="AR16" i="19"/>
  <c r="AP16" i="19"/>
  <c r="AN16" i="19"/>
  <c r="AL16" i="19"/>
  <c r="AJ16" i="19" s="1"/>
  <c r="AD16" i="19"/>
  <c r="Z16" i="19"/>
  <c r="W16" i="19"/>
  <c r="U16" i="19"/>
  <c r="S16" i="19"/>
  <c r="Q16" i="19"/>
  <c r="O16" i="19"/>
  <c r="X16" i="19" s="1"/>
  <c r="ACI15" i="19"/>
  <c r="ACF15" i="19"/>
  <c r="ACD15" i="19"/>
  <c r="ACB15" i="19"/>
  <c r="ABZ15" i="19"/>
  <c r="ABX15" i="19"/>
  <c r="ABP15" i="19"/>
  <c r="ABL15" i="19"/>
  <c r="ABI15" i="19"/>
  <c r="ABG15" i="19"/>
  <c r="ABE15" i="19"/>
  <c r="ABC15" i="19"/>
  <c r="ABA15" i="19"/>
  <c r="AAS15" i="19"/>
  <c r="AAP15" i="19"/>
  <c r="AAN15" i="19"/>
  <c r="AAL15" i="19"/>
  <c r="AAJ15" i="19"/>
  <c r="AAH15" i="19"/>
  <c r="AAF15" i="19" s="1"/>
  <c r="ZZ15" i="19"/>
  <c r="ZV15" i="19"/>
  <c r="ZS15" i="19"/>
  <c r="ZQ15" i="19"/>
  <c r="ZO15" i="19"/>
  <c r="ZM15" i="19"/>
  <c r="ZK15" i="19"/>
  <c r="ZC15" i="19"/>
  <c r="YZ15" i="19"/>
  <c r="YX15" i="19"/>
  <c r="YV15" i="19"/>
  <c r="YT15" i="19"/>
  <c r="YR15" i="19"/>
  <c r="YJ15" i="19"/>
  <c r="YF15" i="19"/>
  <c r="YC15" i="19"/>
  <c r="YA15" i="19"/>
  <c r="XY15" i="19"/>
  <c r="XW15" i="19"/>
  <c r="XU15" i="19"/>
  <c r="XM15" i="19"/>
  <c r="XJ15" i="19"/>
  <c r="XH15" i="19"/>
  <c r="XF15" i="19"/>
  <c r="XD15" i="19"/>
  <c r="XB15" i="19"/>
  <c r="WT15" i="19"/>
  <c r="WP15" i="19"/>
  <c r="WM15" i="19"/>
  <c r="WK15" i="19"/>
  <c r="WI15" i="19"/>
  <c r="WG15" i="19"/>
  <c r="WE15" i="19"/>
  <c r="VW15" i="19"/>
  <c r="VT15" i="19"/>
  <c r="VR15" i="19"/>
  <c r="VP15" i="19"/>
  <c r="VN15" i="19"/>
  <c r="VL15" i="19"/>
  <c r="VJ15" i="19" s="1"/>
  <c r="VD15" i="19"/>
  <c r="UZ15" i="19"/>
  <c r="UW15" i="19"/>
  <c r="UU15" i="19"/>
  <c r="US15" i="19"/>
  <c r="UQ15" i="19"/>
  <c r="UO15" i="19"/>
  <c r="UG15" i="19"/>
  <c r="UD15" i="19"/>
  <c r="UB15" i="19"/>
  <c r="TZ15" i="19"/>
  <c r="TX15" i="19"/>
  <c r="UE15" i="19" s="1"/>
  <c r="TV15" i="19"/>
  <c r="TN15" i="19"/>
  <c r="TJ15" i="19"/>
  <c r="TG15" i="19"/>
  <c r="TE15" i="19"/>
  <c r="TC15" i="19"/>
  <c r="TA15" i="19"/>
  <c r="SY15" i="19"/>
  <c r="SQ15" i="19"/>
  <c r="SN15" i="19"/>
  <c r="SL15" i="19"/>
  <c r="SD15" i="19" s="1"/>
  <c r="SJ15" i="19"/>
  <c r="SH15" i="19"/>
  <c r="SF15" i="19"/>
  <c r="RX15" i="19"/>
  <c r="RT15" i="19"/>
  <c r="RQ15" i="19"/>
  <c r="RO15" i="19"/>
  <c r="RM15" i="19"/>
  <c r="RK15" i="19"/>
  <c r="RI15" i="19"/>
  <c r="RA15" i="19"/>
  <c r="QX15" i="19"/>
  <c r="QV15" i="19"/>
  <c r="QT15" i="19"/>
  <c r="QR15" i="19"/>
  <c r="QP15" i="19"/>
  <c r="QH15" i="19"/>
  <c r="QD15" i="19"/>
  <c r="QA15" i="19"/>
  <c r="PY15" i="19"/>
  <c r="PW15" i="19"/>
  <c r="PU15" i="19"/>
  <c r="PS15" i="19"/>
  <c r="PK15" i="19"/>
  <c r="PH15" i="19"/>
  <c r="PF15" i="19"/>
  <c r="PD15" i="19"/>
  <c r="PB15" i="19"/>
  <c r="OZ15" i="19"/>
  <c r="OR15" i="19"/>
  <c r="ON15" i="19"/>
  <c r="OK15" i="19"/>
  <c r="OI15" i="19"/>
  <c r="OG15" i="19"/>
  <c r="OE15" i="19"/>
  <c r="OC15" i="19"/>
  <c r="NU15" i="19"/>
  <c r="NR15" i="19"/>
  <c r="NP15" i="19"/>
  <c r="NS15" i="19" s="1"/>
  <c r="NN15" i="19"/>
  <c r="NL15" i="19"/>
  <c r="NJ15" i="19"/>
  <c r="NB15" i="19"/>
  <c r="MX15" i="19"/>
  <c r="MU15" i="19"/>
  <c r="MS15" i="19"/>
  <c r="MQ15" i="19"/>
  <c r="MO15" i="19"/>
  <c r="MM15" i="19"/>
  <c r="ME15" i="19"/>
  <c r="MB15" i="19"/>
  <c r="LZ15" i="19"/>
  <c r="LX15" i="19"/>
  <c r="LV15" i="19"/>
  <c r="LT15" i="19"/>
  <c r="LL15" i="19"/>
  <c r="LH15" i="19"/>
  <c r="LE15" i="19"/>
  <c r="LC15" i="19"/>
  <c r="LA15" i="19"/>
  <c r="KY15" i="19"/>
  <c r="KW15" i="19"/>
  <c r="KO15" i="19"/>
  <c r="KL15" i="19"/>
  <c r="KJ15" i="19"/>
  <c r="KH15" i="19"/>
  <c r="KF15" i="19"/>
  <c r="KD15" i="19"/>
  <c r="JV15" i="19"/>
  <c r="JR15" i="19"/>
  <c r="JO15" i="19"/>
  <c r="JM15" i="19"/>
  <c r="JK15" i="19"/>
  <c r="JI15" i="19"/>
  <c r="JG15" i="19"/>
  <c r="IY15" i="19"/>
  <c r="IV15" i="19"/>
  <c r="IT15" i="19"/>
  <c r="IR15" i="19"/>
  <c r="IP15" i="19"/>
  <c r="IN15" i="19"/>
  <c r="IF15" i="19"/>
  <c r="IB15" i="19"/>
  <c r="HY15" i="19"/>
  <c r="HW15" i="19"/>
  <c r="HU15" i="19"/>
  <c r="HS15" i="19"/>
  <c r="HQ15" i="19"/>
  <c r="HI15" i="19"/>
  <c r="HF15" i="19"/>
  <c r="HD15" i="19"/>
  <c r="HB15" i="19"/>
  <c r="GZ15" i="19"/>
  <c r="GX15" i="19"/>
  <c r="GP15" i="19"/>
  <c r="GL15" i="19"/>
  <c r="GI15" i="19"/>
  <c r="GG15" i="19"/>
  <c r="GE15" i="19"/>
  <c r="GC15" i="19"/>
  <c r="GA15" i="19"/>
  <c r="GJ15" i="19" s="1"/>
  <c r="FS15" i="19"/>
  <c r="FP15" i="19"/>
  <c r="FN15" i="19"/>
  <c r="FL15" i="19"/>
  <c r="FJ15" i="19"/>
  <c r="FH15" i="19"/>
  <c r="EZ15" i="19"/>
  <c r="EV15" i="19"/>
  <c r="ES15" i="19"/>
  <c r="EQ15" i="19"/>
  <c r="EO15" i="19"/>
  <c r="EM15" i="19"/>
  <c r="EK15" i="19"/>
  <c r="EC15" i="19"/>
  <c r="DZ15" i="19"/>
  <c r="DX15" i="19"/>
  <c r="DV15" i="19"/>
  <c r="DT15" i="19"/>
  <c r="DR15" i="19"/>
  <c r="DJ15" i="19"/>
  <c r="DF15" i="19"/>
  <c r="DC15" i="19"/>
  <c r="DA15" i="19"/>
  <c r="CY15" i="19"/>
  <c r="CW15" i="19"/>
  <c r="CU15" i="19"/>
  <c r="CM15" i="19"/>
  <c r="CJ15" i="19"/>
  <c r="CH15" i="19"/>
  <c r="CF15" i="19"/>
  <c r="CD15" i="19"/>
  <c r="CB15" i="19"/>
  <c r="BT15" i="19"/>
  <c r="BP15" i="19"/>
  <c r="BM15" i="19"/>
  <c r="BK15" i="19"/>
  <c r="BI15" i="19"/>
  <c r="BG15" i="19"/>
  <c r="BE15" i="19"/>
  <c r="AW15" i="19"/>
  <c r="AT15" i="19"/>
  <c r="AR15" i="19"/>
  <c r="AP15" i="19"/>
  <c r="AN15" i="19"/>
  <c r="AL15" i="19"/>
  <c r="AD15" i="19"/>
  <c r="Z15" i="19"/>
  <c r="W15" i="19"/>
  <c r="U15" i="19"/>
  <c r="S15" i="19"/>
  <c r="Q15" i="19"/>
  <c r="O15" i="19"/>
  <c r="ACI14" i="19"/>
  <c r="ACF14" i="19"/>
  <c r="ACD14" i="19"/>
  <c r="ACB14" i="19"/>
  <c r="ABZ14" i="19"/>
  <c r="ABX14" i="19"/>
  <c r="ABP14" i="19"/>
  <c r="ABL14" i="19"/>
  <c r="ABI14" i="19"/>
  <c r="ABG14" i="19"/>
  <c r="ABE14" i="19"/>
  <c r="ABC14" i="19"/>
  <c r="ABA14" i="19"/>
  <c r="AAS14" i="19"/>
  <c r="AAP14" i="19"/>
  <c r="AAN14" i="19"/>
  <c r="AAL14" i="19"/>
  <c r="AAJ14" i="19"/>
  <c r="AAH14" i="19"/>
  <c r="ZZ14" i="19"/>
  <c r="ZV14" i="19"/>
  <c r="ZS14" i="19"/>
  <c r="ZQ14" i="19"/>
  <c r="ZO14" i="19"/>
  <c r="ZM14" i="19"/>
  <c r="ZK14" i="19"/>
  <c r="ZC14" i="19"/>
  <c r="YZ14" i="19"/>
  <c r="YX14" i="19"/>
  <c r="YV14" i="19"/>
  <c r="YT14" i="19"/>
  <c r="YR14" i="19"/>
  <c r="YJ14" i="19"/>
  <c r="YF14" i="19"/>
  <c r="YC14" i="19"/>
  <c r="YA14" i="19"/>
  <c r="XY14" i="19"/>
  <c r="XW14" i="19"/>
  <c r="XU14" i="19"/>
  <c r="XM14" i="19"/>
  <c r="XJ14" i="19"/>
  <c r="XH14" i="19"/>
  <c r="XF14" i="19"/>
  <c r="XD14" i="19"/>
  <c r="XB14" i="19"/>
  <c r="WT14" i="19"/>
  <c r="WP14" i="19"/>
  <c r="WM14" i="19"/>
  <c r="WK14" i="19"/>
  <c r="WI14" i="19"/>
  <c r="WG14" i="19"/>
  <c r="WE14" i="19"/>
  <c r="VW14" i="19"/>
  <c r="VT14" i="19"/>
  <c r="VR14" i="19"/>
  <c r="VP14" i="19"/>
  <c r="VN14" i="19"/>
  <c r="VL14" i="19"/>
  <c r="VD14" i="19"/>
  <c r="UZ14" i="19"/>
  <c r="UW14" i="19"/>
  <c r="UU14" i="19"/>
  <c r="US14" i="19"/>
  <c r="UQ14" i="19"/>
  <c r="UO14" i="19"/>
  <c r="UG14" i="19"/>
  <c r="UD14" i="19"/>
  <c r="UB14" i="19"/>
  <c r="TZ14" i="19"/>
  <c r="TX14" i="19"/>
  <c r="TV14" i="19"/>
  <c r="TN14" i="19"/>
  <c r="TJ14" i="19"/>
  <c r="TG14" i="19"/>
  <c r="TE14" i="19"/>
  <c r="TC14" i="19"/>
  <c r="TA14" i="19"/>
  <c r="SY14" i="19"/>
  <c r="SQ14" i="19"/>
  <c r="SN14" i="19"/>
  <c r="SL14" i="19"/>
  <c r="SJ14" i="19"/>
  <c r="SH14" i="19"/>
  <c r="SF14" i="19"/>
  <c r="RX14" i="19"/>
  <c r="RT14" i="19"/>
  <c r="RQ14" i="19"/>
  <c r="RO14" i="19"/>
  <c r="RM14" i="19"/>
  <c r="RK14" i="19"/>
  <c r="RI14" i="19"/>
  <c r="RA14" i="19"/>
  <c r="QX14" i="19"/>
  <c r="QV14" i="19"/>
  <c r="QT14" i="19"/>
  <c r="QR14" i="19"/>
  <c r="QP14" i="19"/>
  <c r="QH14" i="19"/>
  <c r="QD14" i="19"/>
  <c r="QA14" i="19"/>
  <c r="PY14" i="19"/>
  <c r="PW14" i="19"/>
  <c r="PU14" i="19"/>
  <c r="PS14" i="19"/>
  <c r="PK14" i="19"/>
  <c r="PH14" i="19"/>
  <c r="PF14" i="19"/>
  <c r="PD14" i="19"/>
  <c r="PB14" i="19"/>
  <c r="OZ14" i="19"/>
  <c r="OR14" i="19"/>
  <c r="ON14" i="19"/>
  <c r="OK14" i="19"/>
  <c r="OI14" i="19"/>
  <c r="OG14" i="19"/>
  <c r="OE14" i="19"/>
  <c r="OC14" i="19"/>
  <c r="NU14" i="19"/>
  <c r="NR14" i="19"/>
  <c r="NP14" i="19"/>
  <c r="NN14" i="19"/>
  <c r="NL14" i="19"/>
  <c r="NJ14" i="19"/>
  <c r="NB14" i="19"/>
  <c r="MX14" i="19"/>
  <c r="MU14" i="19"/>
  <c r="MS14" i="19"/>
  <c r="MQ14" i="19"/>
  <c r="MO14" i="19"/>
  <c r="MM14" i="19"/>
  <c r="ME14" i="19"/>
  <c r="MB14" i="19"/>
  <c r="LZ14" i="19"/>
  <c r="LX14" i="19"/>
  <c r="LV14" i="19"/>
  <c r="LT14" i="19"/>
  <c r="LL14" i="19"/>
  <c r="LH14" i="19"/>
  <c r="LE14" i="19"/>
  <c r="LC14" i="19"/>
  <c r="LA14" i="19"/>
  <c r="KY14" i="19"/>
  <c r="KW14" i="19"/>
  <c r="KO14" i="19"/>
  <c r="KL14" i="19"/>
  <c r="KJ14" i="19"/>
  <c r="KH14" i="19"/>
  <c r="KF14" i="19"/>
  <c r="KD14" i="19"/>
  <c r="JV14" i="19"/>
  <c r="JR14" i="19"/>
  <c r="JO14" i="19"/>
  <c r="JM14" i="19"/>
  <c r="JK14" i="19"/>
  <c r="JI14" i="19"/>
  <c r="JG14" i="19"/>
  <c r="IY14" i="19"/>
  <c r="IV14" i="19"/>
  <c r="IT14" i="19"/>
  <c r="IR14" i="19"/>
  <c r="IP14" i="19"/>
  <c r="IN14" i="19"/>
  <c r="IF14" i="19"/>
  <c r="IB14" i="19"/>
  <c r="HZ14" i="19"/>
  <c r="HY14" i="19"/>
  <c r="HW14" i="19"/>
  <c r="HU14" i="19"/>
  <c r="HS14" i="19"/>
  <c r="HQ14" i="19"/>
  <c r="HO14" i="19"/>
  <c r="HN14" i="19" s="1"/>
  <c r="HI14" i="19"/>
  <c r="HF14" i="19"/>
  <c r="HD14" i="19"/>
  <c r="HB14" i="19"/>
  <c r="GZ14" i="19"/>
  <c r="GX14" i="19"/>
  <c r="GP14" i="19"/>
  <c r="GL14" i="19"/>
  <c r="GI14" i="19"/>
  <c r="GG14" i="19"/>
  <c r="GE14" i="19"/>
  <c r="GC14" i="19"/>
  <c r="GA14" i="19"/>
  <c r="FS14" i="19"/>
  <c r="FP14" i="19"/>
  <c r="FN14" i="19"/>
  <c r="FQ14" i="19" s="1"/>
  <c r="FL14" i="19"/>
  <c r="FJ14" i="19"/>
  <c r="FH14" i="19"/>
  <c r="EZ14" i="19"/>
  <c r="EV14" i="19"/>
  <c r="ES14" i="19"/>
  <c r="EQ14" i="19"/>
  <c r="EO14" i="19"/>
  <c r="EM14" i="19"/>
  <c r="EK14" i="19"/>
  <c r="EC14" i="19"/>
  <c r="DZ14" i="19"/>
  <c r="DX14" i="19"/>
  <c r="DV14" i="19"/>
  <c r="DT14" i="19"/>
  <c r="DR14" i="19"/>
  <c r="DJ14" i="19"/>
  <c r="DF14" i="19"/>
  <c r="DC14" i="19"/>
  <c r="DA14" i="19"/>
  <c r="CY14" i="19"/>
  <c r="CW14" i="19"/>
  <c r="CU14" i="19"/>
  <c r="CM14" i="19"/>
  <c r="CJ14" i="19"/>
  <c r="CH14" i="19"/>
  <c r="CF14" i="19"/>
  <c r="CD14" i="19"/>
  <c r="CB14" i="19"/>
  <c r="BT14" i="19"/>
  <c r="BP14" i="19"/>
  <c r="BN14" i="19"/>
  <c r="BM14" i="19"/>
  <c r="BK14" i="19"/>
  <c r="BI14" i="19"/>
  <c r="BG14" i="19"/>
  <c r="BE14" i="19"/>
  <c r="AW14" i="19"/>
  <c r="AT14" i="19"/>
  <c r="AR14" i="19"/>
  <c r="AU14" i="19" s="1"/>
  <c r="AP14" i="19"/>
  <c r="AN14" i="19"/>
  <c r="AL14" i="19"/>
  <c r="AD14" i="19"/>
  <c r="Z14" i="19"/>
  <c r="W14" i="19"/>
  <c r="U14" i="19"/>
  <c r="S14" i="19"/>
  <c r="Q14" i="19"/>
  <c r="O14" i="19"/>
  <c r="ACI13" i="19"/>
  <c r="ACF13" i="19"/>
  <c r="ACD13" i="19"/>
  <c r="ACB13" i="19"/>
  <c r="ABZ13" i="19"/>
  <c r="ABX13" i="19"/>
  <c r="ABP13" i="19"/>
  <c r="ABL13" i="19"/>
  <c r="ABI13" i="19"/>
  <c r="ABG13" i="19"/>
  <c r="ABE13" i="19"/>
  <c r="ABC13" i="19"/>
  <c r="ABA13" i="19"/>
  <c r="AAS13" i="19"/>
  <c r="AAP13" i="19"/>
  <c r="AAN13" i="19"/>
  <c r="AAL13" i="19"/>
  <c r="AAJ13" i="19"/>
  <c r="AAH13" i="19"/>
  <c r="ZZ13" i="19"/>
  <c r="ZV13" i="19"/>
  <c r="ZS13" i="19"/>
  <c r="ZQ13" i="19"/>
  <c r="ZO13" i="19"/>
  <c r="ZM13" i="19"/>
  <c r="ZK13" i="19"/>
  <c r="ZC13" i="19"/>
  <c r="YZ13" i="19"/>
  <c r="YX13" i="19"/>
  <c r="YV13" i="19"/>
  <c r="YT13" i="19"/>
  <c r="YR13" i="19"/>
  <c r="YJ13" i="19"/>
  <c r="YF13" i="19"/>
  <c r="YC13" i="19"/>
  <c r="YA13" i="19"/>
  <c r="XY13" i="19"/>
  <c r="XW13" i="19"/>
  <c r="XU13" i="19"/>
  <c r="XM13" i="19"/>
  <c r="XJ13" i="19"/>
  <c r="XH13" i="19"/>
  <c r="XF13" i="19"/>
  <c r="XD13" i="19"/>
  <c r="XB13" i="19"/>
  <c r="WT13" i="19"/>
  <c r="WP13" i="19"/>
  <c r="WM13" i="19"/>
  <c r="WK13" i="19"/>
  <c r="WI13" i="19"/>
  <c r="WG13" i="19"/>
  <c r="WE13" i="19"/>
  <c r="VW13" i="19"/>
  <c r="VT13" i="19"/>
  <c r="VR13" i="19"/>
  <c r="VP13" i="19"/>
  <c r="VN13" i="19"/>
  <c r="VL13" i="19"/>
  <c r="VD13" i="19"/>
  <c r="UZ13" i="19"/>
  <c r="UW13" i="19"/>
  <c r="UU13" i="19"/>
  <c r="US13" i="19"/>
  <c r="UQ13" i="19"/>
  <c r="UO13" i="19"/>
  <c r="UG13" i="19"/>
  <c r="UD13" i="19"/>
  <c r="UB13" i="19"/>
  <c r="TZ13" i="19"/>
  <c r="TX13" i="19"/>
  <c r="TV13" i="19"/>
  <c r="TN13" i="19"/>
  <c r="TJ13" i="19"/>
  <c r="TG13" i="19"/>
  <c r="TE13" i="19"/>
  <c r="TC13" i="19"/>
  <c r="TA13" i="19"/>
  <c r="SY13" i="19"/>
  <c r="SQ13" i="19"/>
  <c r="SN13" i="19"/>
  <c r="SL13" i="19"/>
  <c r="SJ13" i="19"/>
  <c r="SH13" i="19"/>
  <c r="SF13" i="19"/>
  <c r="RX13" i="19"/>
  <c r="RT13" i="19"/>
  <c r="RQ13" i="19"/>
  <c r="RO13" i="19"/>
  <c r="RM13" i="19"/>
  <c r="RK13" i="19"/>
  <c r="RI13" i="19"/>
  <c r="RA13" i="19"/>
  <c r="QX13" i="19"/>
  <c r="QV13" i="19"/>
  <c r="QT13" i="19"/>
  <c r="QR13" i="19"/>
  <c r="QP13" i="19"/>
  <c r="QH13" i="19"/>
  <c r="QD13" i="19"/>
  <c r="QA13" i="19"/>
  <c r="PY13" i="19"/>
  <c r="PW13" i="19"/>
  <c r="PU13" i="19"/>
  <c r="PS13" i="19"/>
  <c r="PK13" i="19"/>
  <c r="PH13" i="19"/>
  <c r="PF13" i="19"/>
  <c r="PD13" i="19"/>
  <c r="PB13" i="19"/>
  <c r="OZ13" i="19"/>
  <c r="OR13" i="19"/>
  <c r="ON13" i="19"/>
  <c r="OK13" i="19"/>
  <c r="OI13" i="19"/>
  <c r="OG13" i="19"/>
  <c r="OE13" i="19"/>
  <c r="OC13" i="19"/>
  <c r="NU13" i="19"/>
  <c r="NR13" i="19"/>
  <c r="NP13" i="19"/>
  <c r="NN13" i="19"/>
  <c r="NL13" i="19"/>
  <c r="NJ13" i="19"/>
  <c r="NB13" i="19"/>
  <c r="MX13" i="19"/>
  <c r="MU13" i="19"/>
  <c r="MS13" i="19"/>
  <c r="MQ13" i="19"/>
  <c r="MO13" i="19"/>
  <c r="MM13" i="19"/>
  <c r="ME13" i="19"/>
  <c r="MB13" i="19"/>
  <c r="LZ13" i="19"/>
  <c r="LX13" i="19"/>
  <c r="LV13" i="19"/>
  <c r="LT13" i="19"/>
  <c r="LL13" i="19"/>
  <c r="LH13" i="19"/>
  <c r="LE13" i="19"/>
  <c r="LC13" i="19"/>
  <c r="LA13" i="19"/>
  <c r="KY13" i="19"/>
  <c r="KW13" i="19"/>
  <c r="KO13" i="19"/>
  <c r="KL13" i="19"/>
  <c r="KJ13" i="19"/>
  <c r="KH13" i="19"/>
  <c r="KF13" i="19"/>
  <c r="KD13" i="19"/>
  <c r="JV13" i="19"/>
  <c r="JR13" i="19"/>
  <c r="JO13" i="19"/>
  <c r="JM13" i="19"/>
  <c r="JK13" i="19"/>
  <c r="JI13" i="19"/>
  <c r="JG13" i="19"/>
  <c r="IY13" i="19"/>
  <c r="IV13" i="19"/>
  <c r="IT13" i="19"/>
  <c r="IR13" i="19"/>
  <c r="IP13" i="19"/>
  <c r="IN13" i="19"/>
  <c r="IF13" i="19"/>
  <c r="IB13" i="19"/>
  <c r="HY13" i="19"/>
  <c r="HW13" i="19"/>
  <c r="HU13" i="19"/>
  <c r="HS13" i="19"/>
  <c r="HQ13" i="19"/>
  <c r="HI13" i="19"/>
  <c r="HF13" i="19"/>
  <c r="HD13" i="19"/>
  <c r="HB13" i="19"/>
  <c r="GZ13" i="19"/>
  <c r="HG13" i="19" s="1"/>
  <c r="GX13" i="19"/>
  <c r="GP13" i="19"/>
  <c r="GL13" i="19"/>
  <c r="GI13" i="19"/>
  <c r="GG13" i="19"/>
  <c r="GE13" i="19"/>
  <c r="GC13" i="19"/>
  <c r="GA13" i="19"/>
  <c r="GJ13" i="19" s="1"/>
  <c r="FS13" i="19"/>
  <c r="FP13" i="19"/>
  <c r="FN13" i="19"/>
  <c r="FL13" i="19"/>
  <c r="FJ13" i="19"/>
  <c r="FH13" i="19"/>
  <c r="EZ13" i="19"/>
  <c r="EV13" i="19"/>
  <c r="EI13" i="19" s="1"/>
  <c r="EH13" i="19" s="1"/>
  <c r="ES13" i="19"/>
  <c r="EQ13" i="19"/>
  <c r="EO13" i="19"/>
  <c r="EM13" i="19"/>
  <c r="EK13" i="19"/>
  <c r="ET13" i="19" s="1"/>
  <c r="EC13" i="19"/>
  <c r="DZ13" i="19"/>
  <c r="DX13" i="19"/>
  <c r="DV13" i="19"/>
  <c r="DT13" i="19"/>
  <c r="DR13" i="19"/>
  <c r="EA13" i="19" s="1"/>
  <c r="DJ13" i="19"/>
  <c r="DF13" i="19"/>
  <c r="DC13" i="19"/>
  <c r="DA13" i="19"/>
  <c r="CY13" i="19"/>
  <c r="CW13" i="19"/>
  <c r="CU13" i="19"/>
  <c r="CM13" i="19"/>
  <c r="CJ13" i="19"/>
  <c r="CH13" i="19"/>
  <c r="CF13" i="19"/>
  <c r="CD13" i="19"/>
  <c r="CB13" i="19"/>
  <c r="BT13" i="19"/>
  <c r="BP13" i="19"/>
  <c r="BM13" i="19"/>
  <c r="BK13" i="19"/>
  <c r="BI13" i="19"/>
  <c r="BG13" i="19"/>
  <c r="BE13" i="19"/>
  <c r="AW13" i="19"/>
  <c r="AT13" i="19"/>
  <c r="AR13" i="19"/>
  <c r="AP13" i="19"/>
  <c r="AN13" i="19"/>
  <c r="AL13" i="19"/>
  <c r="AD13" i="19"/>
  <c r="Z13" i="19"/>
  <c r="W13" i="19"/>
  <c r="U13" i="19"/>
  <c r="S13" i="19"/>
  <c r="Q13" i="19"/>
  <c r="O13" i="19"/>
  <c r="ACI12" i="19"/>
  <c r="ACF12" i="19"/>
  <c r="ACD12" i="19"/>
  <c r="ACB12" i="19"/>
  <c r="ABZ12" i="19"/>
  <c r="ABX12" i="19"/>
  <c r="ABR12" i="19"/>
  <c r="ABL12" i="19"/>
  <c r="ABI12" i="19"/>
  <c r="ABG12" i="19"/>
  <c r="ABE12" i="19"/>
  <c r="ABC12" i="19"/>
  <c r="ABA12" i="19"/>
  <c r="AAS12" i="19"/>
  <c r="AAP12" i="19"/>
  <c r="AAN12" i="19"/>
  <c r="AAL12" i="19"/>
  <c r="AAJ12" i="19"/>
  <c r="AAH12" i="19"/>
  <c r="AAF12" i="19" s="1"/>
  <c r="AAB12" i="19"/>
  <c r="AAB43" i="19" s="1"/>
  <c r="ZV12" i="19"/>
  <c r="ZS12" i="19"/>
  <c r="ZQ12" i="19"/>
  <c r="ZO12" i="19"/>
  <c r="ZM12" i="19"/>
  <c r="ZK12" i="19"/>
  <c r="ZC12" i="19"/>
  <c r="YZ12" i="19"/>
  <c r="YX12" i="19"/>
  <c r="YV12" i="19"/>
  <c r="YT12" i="19"/>
  <c r="YR12" i="19"/>
  <c r="YR43" i="19" s="1"/>
  <c r="YL12" i="19"/>
  <c r="YF12" i="19"/>
  <c r="YC12" i="19"/>
  <c r="YA12" i="19"/>
  <c r="XY12" i="19"/>
  <c r="XW12" i="19"/>
  <c r="XU12" i="19"/>
  <c r="XM12" i="19"/>
  <c r="XJ12" i="19"/>
  <c r="XH12" i="19"/>
  <c r="XF12" i="19"/>
  <c r="XD12" i="19"/>
  <c r="XB12" i="19"/>
  <c r="WV12" i="19"/>
  <c r="WV43" i="19" s="1"/>
  <c r="WT12" i="19"/>
  <c r="WP12" i="19"/>
  <c r="WC12" i="19" s="1"/>
  <c r="WM12" i="19"/>
  <c r="WK12" i="19"/>
  <c r="WI12" i="19"/>
  <c r="WG12" i="19"/>
  <c r="WE12" i="19"/>
  <c r="WN12" i="19" s="1"/>
  <c r="VW12" i="19"/>
  <c r="VT12" i="19"/>
  <c r="VR12" i="19"/>
  <c r="VP12" i="19"/>
  <c r="VN12" i="19"/>
  <c r="VL12" i="19"/>
  <c r="VU12" i="19" s="1"/>
  <c r="VF12" i="19"/>
  <c r="VF43" i="19" s="1"/>
  <c r="UZ12" i="19"/>
  <c r="UW12" i="19"/>
  <c r="UU12" i="19"/>
  <c r="US12" i="19"/>
  <c r="UQ12" i="19"/>
  <c r="UO12" i="19"/>
  <c r="UG12" i="19"/>
  <c r="UD12" i="19"/>
  <c r="UB12" i="19"/>
  <c r="TZ12" i="19"/>
  <c r="TX12" i="19"/>
  <c r="TV12" i="19"/>
  <c r="TP12" i="19"/>
  <c r="TP43" i="19" s="1"/>
  <c r="TJ12" i="19"/>
  <c r="TG12" i="19"/>
  <c r="TE12" i="19"/>
  <c r="TC12" i="19"/>
  <c r="TA12" i="19"/>
  <c r="SY12" i="19"/>
  <c r="SQ12" i="19"/>
  <c r="SN12" i="19"/>
  <c r="SL12" i="19"/>
  <c r="SJ12" i="19"/>
  <c r="SH12" i="19"/>
  <c r="SF12" i="19"/>
  <c r="RZ12" i="19"/>
  <c r="RT12" i="19"/>
  <c r="RQ12" i="19"/>
  <c r="RO12" i="19"/>
  <c r="RM12" i="19"/>
  <c r="RK12" i="19"/>
  <c r="RI12" i="19"/>
  <c r="RA12" i="19"/>
  <c r="QX12" i="19"/>
  <c r="QV12" i="19"/>
  <c r="QT12" i="19"/>
  <c r="QR12" i="19"/>
  <c r="QP12" i="19"/>
  <c r="QJ12" i="19"/>
  <c r="QD12" i="19"/>
  <c r="QA12" i="19"/>
  <c r="PY12" i="19"/>
  <c r="PW12" i="19"/>
  <c r="PU12" i="19"/>
  <c r="PS12" i="19"/>
  <c r="PK12" i="19"/>
  <c r="PH12" i="19"/>
  <c r="PF12" i="19"/>
  <c r="PD12" i="19"/>
  <c r="PB12" i="19"/>
  <c r="OZ12" i="19"/>
  <c r="OT12" i="19"/>
  <c r="OT43" i="19" s="1"/>
  <c r="ON12" i="19"/>
  <c r="OK12" i="19"/>
  <c r="OI12" i="19"/>
  <c r="OG12" i="19"/>
  <c r="OE12" i="19"/>
  <c r="OC12" i="19"/>
  <c r="NU12" i="19"/>
  <c r="NR12" i="19"/>
  <c r="NP12" i="19"/>
  <c r="NN12" i="19"/>
  <c r="NL12" i="19"/>
  <c r="NJ12" i="19"/>
  <c r="ND12" i="19"/>
  <c r="MX12" i="19"/>
  <c r="MU12" i="19"/>
  <c r="MS12" i="19"/>
  <c r="MQ12" i="19"/>
  <c r="MO12" i="19"/>
  <c r="MM12" i="19"/>
  <c r="ME12" i="19"/>
  <c r="MB12" i="19"/>
  <c r="LZ12" i="19"/>
  <c r="LX12" i="19"/>
  <c r="LV12" i="19"/>
  <c r="LT12" i="19"/>
  <c r="LN12" i="19"/>
  <c r="LN43" i="19" s="1"/>
  <c r="LH12" i="19"/>
  <c r="LE12" i="19"/>
  <c r="LC12" i="19"/>
  <c r="LA12" i="19"/>
  <c r="KY12" i="19"/>
  <c r="KW12" i="19"/>
  <c r="KO12" i="19"/>
  <c r="KL12" i="19"/>
  <c r="KJ12" i="19"/>
  <c r="KH12" i="19"/>
  <c r="KF12" i="19"/>
  <c r="KD12" i="19"/>
  <c r="JX12" i="19"/>
  <c r="JX43" i="19" s="1"/>
  <c r="JR12" i="19"/>
  <c r="JO12" i="19"/>
  <c r="JM12" i="19"/>
  <c r="JK12" i="19"/>
  <c r="JI12" i="19"/>
  <c r="JE12" i="19" s="1"/>
  <c r="JG12" i="19"/>
  <c r="IY12" i="19"/>
  <c r="IV12" i="19"/>
  <c r="IT12" i="19"/>
  <c r="IR12" i="19"/>
  <c r="IP12" i="19"/>
  <c r="IN12" i="19"/>
  <c r="IH12" i="19"/>
  <c r="IH43" i="19" s="1"/>
  <c r="IB12" i="19"/>
  <c r="HY12" i="19"/>
  <c r="HW12" i="19"/>
  <c r="HU12" i="19"/>
  <c r="HS12" i="19"/>
  <c r="HQ12" i="19"/>
  <c r="HI12" i="19"/>
  <c r="HF12" i="19"/>
  <c r="HD12" i="19"/>
  <c r="HB12" i="19"/>
  <c r="GZ12" i="19"/>
  <c r="GX12" i="19"/>
  <c r="GR12" i="19"/>
  <c r="GR43" i="19" s="1"/>
  <c r="GL12" i="19"/>
  <c r="GI12" i="19"/>
  <c r="GG12" i="19"/>
  <c r="GE12" i="19"/>
  <c r="GC12" i="19"/>
  <c r="GA12" i="19"/>
  <c r="FS12" i="19"/>
  <c r="FP12" i="19"/>
  <c r="FN12" i="19"/>
  <c r="FL12" i="19"/>
  <c r="FJ12" i="19"/>
  <c r="FH12" i="19"/>
  <c r="FB12" i="19"/>
  <c r="EV12" i="19"/>
  <c r="ES12" i="19"/>
  <c r="EQ12" i="19"/>
  <c r="EO12" i="19"/>
  <c r="EM12" i="19"/>
  <c r="EK12" i="19"/>
  <c r="EC12" i="19"/>
  <c r="DZ12" i="19"/>
  <c r="DX12" i="19"/>
  <c r="DV12" i="19"/>
  <c r="DT12" i="19"/>
  <c r="DR12" i="19"/>
  <c r="DL12" i="19"/>
  <c r="DF12" i="19"/>
  <c r="DC12" i="19"/>
  <c r="DA12" i="19"/>
  <c r="CY12" i="19"/>
  <c r="CW12" i="19"/>
  <c r="CU12" i="19"/>
  <c r="CM12" i="19"/>
  <c r="CJ12" i="19"/>
  <c r="CH12" i="19"/>
  <c r="CF12" i="19"/>
  <c r="CD12" i="19"/>
  <c r="CB12" i="19"/>
  <c r="BV12" i="19"/>
  <c r="BV43" i="19" s="1"/>
  <c r="BP12" i="19"/>
  <c r="BM12" i="19"/>
  <c r="BK12" i="19"/>
  <c r="BI12" i="19"/>
  <c r="BG12" i="19"/>
  <c r="BE12" i="19"/>
  <c r="AW12" i="19"/>
  <c r="AT12" i="19"/>
  <c r="AR12" i="19"/>
  <c r="AP12" i="19"/>
  <c r="AN12" i="19"/>
  <c r="AL12" i="19"/>
  <c r="AF12" i="19"/>
  <c r="AF43" i="19" s="1"/>
  <c r="Z12" i="19"/>
  <c r="W12" i="19"/>
  <c r="U12" i="19"/>
  <c r="S12" i="19"/>
  <c r="Q12" i="19"/>
  <c r="O12" i="19"/>
  <c r="ACH43" i="18"/>
  <c r="ACE43" i="18"/>
  <c r="ACC43" i="18"/>
  <c r="ACA43" i="18"/>
  <c r="ABY43" i="18"/>
  <c r="ABW43" i="18"/>
  <c r="ABU43" i="18"/>
  <c r="ABQ43" i="18"/>
  <c r="ABO43" i="18"/>
  <c r="ABK43" i="18"/>
  <c r="ABH43" i="18"/>
  <c r="ABF43" i="18"/>
  <c r="ABD43" i="18"/>
  <c r="ABB43" i="18"/>
  <c r="AAZ43" i="18"/>
  <c r="AAW43" i="18"/>
  <c r="ACI42" i="18"/>
  <c r="ACF42" i="18"/>
  <c r="ACD42" i="18"/>
  <c r="ACB42" i="18"/>
  <c r="ABZ42" i="18"/>
  <c r="ABX42" i="18"/>
  <c r="ABP42" i="18"/>
  <c r="ABL42" i="18"/>
  <c r="ABI42" i="18"/>
  <c r="ABG42" i="18"/>
  <c r="ABE42" i="18"/>
  <c r="ABC42" i="18"/>
  <c r="ABA42" i="18"/>
  <c r="ACI41" i="18"/>
  <c r="ACF41" i="18"/>
  <c r="ACD41" i="18"/>
  <c r="ACB41" i="18"/>
  <c r="ABZ41" i="18"/>
  <c r="ABX41" i="18"/>
  <c r="ABP41" i="18"/>
  <c r="ABL41" i="18"/>
  <c r="ABI41" i="18"/>
  <c r="ABG41" i="18"/>
  <c r="ABE41" i="18"/>
  <c r="ABC41" i="18"/>
  <c r="ABA41" i="18"/>
  <c r="ABJ41" i="18" s="1"/>
  <c r="ACI40" i="18"/>
  <c r="ACF40" i="18"/>
  <c r="ACD40" i="18"/>
  <c r="ACB40" i="18"/>
  <c r="ABZ40" i="18"/>
  <c r="ABX40" i="18"/>
  <c r="ABP40" i="18"/>
  <c r="ABL40" i="18"/>
  <c r="ABI40" i="18"/>
  <c r="ABG40" i="18"/>
  <c r="ABJ40" i="18" s="1"/>
  <c r="ABE40" i="18"/>
  <c r="ABC40" i="18"/>
  <c r="ABA40" i="18"/>
  <c r="ACI39" i="18"/>
  <c r="ACF39" i="18"/>
  <c r="ACD39" i="18"/>
  <c r="ACB39" i="18"/>
  <c r="ABZ39" i="18"/>
  <c r="ABX39" i="18"/>
  <c r="ABP39" i="18"/>
  <c r="ABL39" i="18"/>
  <c r="ABI39" i="18"/>
  <c r="ABG39" i="18"/>
  <c r="ABE39" i="18"/>
  <c r="ABJ39" i="18" s="1"/>
  <c r="ABC39" i="18"/>
  <c r="ABA39" i="18"/>
  <c r="AAY39" i="18" s="1"/>
  <c r="AAX39" i="18" s="1"/>
  <c r="ACI38" i="18"/>
  <c r="ACF38" i="18"/>
  <c r="ACD38" i="18"/>
  <c r="ACB38" i="18"/>
  <c r="ABZ38" i="18"/>
  <c r="ABX38" i="18"/>
  <c r="ABP38" i="18"/>
  <c r="ABL38" i="18"/>
  <c r="ABI38" i="18"/>
  <c r="ABG38" i="18"/>
  <c r="ABE38" i="18"/>
  <c r="ABC38" i="18"/>
  <c r="ABA38" i="18"/>
  <c r="ACI37" i="18"/>
  <c r="ACF37" i="18"/>
  <c r="ACD37" i="18"/>
  <c r="ACB37" i="18"/>
  <c r="ABZ37" i="18"/>
  <c r="ABX37" i="18"/>
  <c r="ABP37" i="18"/>
  <c r="ABL37" i="18"/>
  <c r="ABI37" i="18"/>
  <c r="ABG37" i="18"/>
  <c r="ABE37" i="18"/>
  <c r="ABC37" i="18"/>
  <c r="ABA37" i="18"/>
  <c r="ABJ37" i="18" s="1"/>
  <c r="ACI36" i="18"/>
  <c r="ACF36" i="18"/>
  <c r="ACD36" i="18"/>
  <c r="ACB36" i="18"/>
  <c r="ABZ36" i="18"/>
  <c r="ABX36" i="18"/>
  <c r="ABP36" i="18"/>
  <c r="ABL36" i="18"/>
  <c r="ABI36" i="18"/>
  <c r="ABG36" i="18"/>
  <c r="ABJ36" i="18" s="1"/>
  <c r="ABE36" i="18"/>
  <c r="ABC36" i="18"/>
  <c r="ABA36" i="18"/>
  <c r="ACI35" i="18"/>
  <c r="ACF35" i="18"/>
  <c r="ACD35" i="18"/>
  <c r="ACB35" i="18"/>
  <c r="ABZ35" i="18"/>
  <c r="ABX35" i="18"/>
  <c r="ABP35" i="18"/>
  <c r="ABL35" i="18"/>
  <c r="ABI35" i="18"/>
  <c r="ABG35" i="18"/>
  <c r="ABE35" i="18"/>
  <c r="ABJ35" i="18" s="1"/>
  <c r="ABC35" i="18"/>
  <c r="ABA35" i="18"/>
  <c r="AAY35" i="18" s="1"/>
  <c r="AAX35" i="18" s="1"/>
  <c r="ACI34" i="18"/>
  <c r="ACF34" i="18"/>
  <c r="ACD34" i="18"/>
  <c r="ACB34" i="18"/>
  <c r="ABZ34" i="18"/>
  <c r="ABX34" i="18"/>
  <c r="ABP34" i="18"/>
  <c r="ABL34" i="18"/>
  <c r="ABI34" i="18"/>
  <c r="ABG34" i="18"/>
  <c r="ABE34" i="18"/>
  <c r="ABC34" i="18"/>
  <c r="ABA34" i="18"/>
  <c r="ACI33" i="18"/>
  <c r="ACF33" i="18"/>
  <c r="ACD33" i="18"/>
  <c r="ACB33" i="18"/>
  <c r="ABZ33" i="18"/>
  <c r="ABX33" i="18"/>
  <c r="ABP33" i="18"/>
  <c r="ABL33" i="18"/>
  <c r="ABI33" i="18"/>
  <c r="ABG33" i="18"/>
  <c r="ABE33" i="18"/>
  <c r="ABC33" i="18"/>
  <c r="ABA33" i="18"/>
  <c r="ABJ33" i="18" s="1"/>
  <c r="ACI32" i="18"/>
  <c r="ACF32" i="18"/>
  <c r="ACD32" i="18"/>
  <c r="ACB32" i="18"/>
  <c r="ABZ32" i="18"/>
  <c r="ABX32" i="18"/>
  <c r="ABP32" i="18"/>
  <c r="ABL32" i="18"/>
  <c r="ABI32" i="18"/>
  <c r="ABG32" i="18"/>
  <c r="ABJ32" i="18" s="1"/>
  <c r="ABE32" i="18"/>
  <c r="ABC32" i="18"/>
  <c r="ABA32" i="18"/>
  <c r="ACI31" i="18"/>
  <c r="ACF31" i="18"/>
  <c r="ACD31" i="18"/>
  <c r="ACB31" i="18"/>
  <c r="ABZ31" i="18"/>
  <c r="ABX31" i="18"/>
  <c r="ABP31" i="18"/>
  <c r="ABL31" i="18"/>
  <c r="ABI31" i="18"/>
  <c r="ABG31" i="18"/>
  <c r="ABE31" i="18"/>
  <c r="ABJ31" i="18" s="1"/>
  <c r="ABC31" i="18"/>
  <c r="ABA31" i="18"/>
  <c r="AAY31" i="18" s="1"/>
  <c r="AAX31" i="18" s="1"/>
  <c r="ACI30" i="18"/>
  <c r="ACF30" i="18"/>
  <c r="ACD30" i="18"/>
  <c r="ACB30" i="18"/>
  <c r="ABZ30" i="18"/>
  <c r="ABX30" i="18"/>
  <c r="ABP30" i="18"/>
  <c r="ABL30" i="18"/>
  <c r="ABI30" i="18"/>
  <c r="ABG30" i="18"/>
  <c r="ABE30" i="18"/>
  <c r="ABC30" i="18"/>
  <c r="ABA30" i="18"/>
  <c r="ACI29" i="18"/>
  <c r="ACF29" i="18"/>
  <c r="ACD29" i="18"/>
  <c r="ACB29" i="18"/>
  <c r="ABZ29" i="18"/>
  <c r="ABX29" i="18"/>
  <c r="ABP29" i="18"/>
  <c r="ABL29" i="18"/>
  <c r="ABI29" i="18"/>
  <c r="ABG29" i="18"/>
  <c r="ABE29" i="18"/>
  <c r="ABC29" i="18"/>
  <c r="ABA29" i="18"/>
  <c r="ABJ29" i="18" s="1"/>
  <c r="ACI28" i="18"/>
  <c r="ACF28" i="18"/>
  <c r="ACD28" i="18"/>
  <c r="ACB28" i="18"/>
  <c r="ABZ28" i="18"/>
  <c r="ABX28" i="18"/>
  <c r="ABP28" i="18"/>
  <c r="ABL28" i="18"/>
  <c r="ABI28" i="18"/>
  <c r="ABG28" i="18"/>
  <c r="ABJ28" i="18" s="1"/>
  <c r="ABE28" i="18"/>
  <c r="ABC28" i="18"/>
  <c r="ABA28" i="18"/>
  <c r="ACI27" i="18"/>
  <c r="ACF27" i="18"/>
  <c r="ACD27" i="18"/>
  <c r="ACB27" i="18"/>
  <c r="ABZ27" i="18"/>
  <c r="ABX27" i="18"/>
  <c r="ABP27" i="18"/>
  <c r="ABL27" i="18"/>
  <c r="ABI27" i="18"/>
  <c r="ABG27" i="18"/>
  <c r="ABE27" i="18"/>
  <c r="ABC27" i="18"/>
  <c r="ABA27" i="18"/>
  <c r="ACI26" i="18"/>
  <c r="ACF26" i="18"/>
  <c r="ACD26" i="18"/>
  <c r="ACB26" i="18"/>
  <c r="ABZ26" i="18"/>
  <c r="ABX26" i="18"/>
  <c r="ABP26" i="18"/>
  <c r="ABL26" i="18"/>
  <c r="ABI26" i="18"/>
  <c r="ABG26" i="18"/>
  <c r="ABE26" i="18"/>
  <c r="ABC26" i="18"/>
  <c r="ABA26" i="18"/>
  <c r="ACI25" i="18"/>
  <c r="ACF25" i="18"/>
  <c r="ACD25" i="18"/>
  <c r="ACB25" i="18"/>
  <c r="ABZ25" i="18"/>
  <c r="ABX25" i="18"/>
  <c r="ABP25" i="18"/>
  <c r="ABL25" i="18"/>
  <c r="ABI25" i="18"/>
  <c r="ABG25" i="18"/>
  <c r="ABE25" i="18"/>
  <c r="ABC25" i="18"/>
  <c r="ABA25" i="18"/>
  <c r="ACI24" i="18"/>
  <c r="ACF24" i="18"/>
  <c r="ACD24" i="18"/>
  <c r="ACB24" i="18"/>
  <c r="ABZ24" i="18"/>
  <c r="ABX24" i="18"/>
  <c r="ABP24" i="18"/>
  <c r="ABL24" i="18"/>
  <c r="ABI24" i="18"/>
  <c r="ABG24" i="18"/>
  <c r="ABJ24" i="18" s="1"/>
  <c r="ABE24" i="18"/>
  <c r="ABC24" i="18"/>
  <c r="ABA24" i="18"/>
  <c r="ACI23" i="18"/>
  <c r="ACF23" i="18"/>
  <c r="ACD23" i="18"/>
  <c r="ACB23" i="18"/>
  <c r="ABZ23" i="18"/>
  <c r="ABX23" i="18"/>
  <c r="ABP23" i="18"/>
  <c r="ABL23" i="18"/>
  <c r="ABI23" i="18"/>
  <c r="ABG23" i="18"/>
  <c r="ABE23" i="18"/>
  <c r="ABC23" i="18"/>
  <c r="ABA23" i="18"/>
  <c r="AAY23" i="18" s="1"/>
  <c r="AAX23" i="18" s="1"/>
  <c r="ACI22" i="18"/>
  <c r="ACF22" i="18"/>
  <c r="ACD22" i="18"/>
  <c r="ACB22" i="18"/>
  <c r="ABZ22" i="18"/>
  <c r="ABX22" i="18"/>
  <c r="ABP22" i="18"/>
  <c r="ABL22" i="18"/>
  <c r="ABI22" i="18"/>
  <c r="ABG22" i="18"/>
  <c r="ABE22" i="18"/>
  <c r="ABC22" i="18"/>
  <c r="ABA22" i="18"/>
  <c r="AAY22" i="18"/>
  <c r="AAX22" i="18" s="1"/>
  <c r="ACI21" i="18"/>
  <c r="ACF21" i="18"/>
  <c r="ACD21" i="18"/>
  <c r="ACB21" i="18"/>
  <c r="ABZ21" i="18"/>
  <c r="ABX21" i="18"/>
  <c r="ABP21" i="18"/>
  <c r="ABL21" i="18"/>
  <c r="ABI21" i="18"/>
  <c r="ABG21" i="18"/>
  <c r="ABE21" i="18"/>
  <c r="ABC21" i="18"/>
  <c r="ABA21" i="18"/>
  <c r="ACI20" i="18"/>
  <c r="ACF20" i="18"/>
  <c r="ACD20" i="18"/>
  <c r="ACB20" i="18"/>
  <c r="ABZ20" i="18"/>
  <c r="ABX20" i="18"/>
  <c r="ABP20" i="18"/>
  <c r="ABL20" i="18"/>
  <c r="ABI20" i="18"/>
  <c r="ABG20" i="18"/>
  <c r="ABE20" i="18"/>
  <c r="ABC20" i="18"/>
  <c r="ABA20" i="18"/>
  <c r="ACI19" i="18"/>
  <c r="ACF19" i="18"/>
  <c r="ACD19" i="18"/>
  <c r="ACB19" i="18"/>
  <c r="ABZ19" i="18"/>
  <c r="ABX19" i="18"/>
  <c r="ABP19" i="18"/>
  <c r="ABL19" i="18"/>
  <c r="ABI19" i="18"/>
  <c r="ABG19" i="18"/>
  <c r="ABE19" i="18"/>
  <c r="ABC19" i="18"/>
  <c r="ABA19" i="18"/>
  <c r="ACI18" i="18"/>
  <c r="ACF18" i="18"/>
  <c r="ACD18" i="18"/>
  <c r="ACB18" i="18"/>
  <c r="ABZ18" i="18"/>
  <c r="ABX18" i="18"/>
  <c r="ABP18" i="18"/>
  <c r="ABL18" i="18"/>
  <c r="ABI18" i="18"/>
  <c r="ABG18" i="18"/>
  <c r="ABE18" i="18"/>
  <c r="ABC18" i="18"/>
  <c r="ABJ18" i="18" s="1"/>
  <c r="ABA18" i="18"/>
  <c r="AAY18" i="18"/>
  <c r="AAX18" i="18" s="1"/>
  <c r="ACI17" i="18"/>
  <c r="ACF17" i="18"/>
  <c r="ACD17" i="18"/>
  <c r="ACB17" i="18"/>
  <c r="ABZ17" i="18"/>
  <c r="ABX17" i="18"/>
  <c r="ABP17" i="18"/>
  <c r="ABL17" i="18"/>
  <c r="ABI17" i="18"/>
  <c r="ABG17" i="18"/>
  <c r="ABE17" i="18"/>
  <c r="ABC17" i="18"/>
  <c r="ABA17" i="18"/>
  <c r="ACI16" i="18"/>
  <c r="ACF16" i="18"/>
  <c r="ACD16" i="18"/>
  <c r="ACB16" i="18"/>
  <c r="ABZ16" i="18"/>
  <c r="ABX16" i="18"/>
  <c r="ABP16" i="18"/>
  <c r="ABL16" i="18"/>
  <c r="ABI16" i="18"/>
  <c r="ABG16" i="18"/>
  <c r="ABE16" i="18"/>
  <c r="ABC16" i="18"/>
  <c r="ABA16" i="18"/>
  <c r="ACI15" i="18"/>
  <c r="ACF15" i="18"/>
  <c r="ACD15" i="18"/>
  <c r="ACB15" i="18"/>
  <c r="ABZ15" i="18"/>
  <c r="ABX15" i="18"/>
  <c r="ABP15" i="18"/>
  <c r="ABL15" i="18"/>
  <c r="ABI15" i="18"/>
  <c r="ABG15" i="18"/>
  <c r="ABE15" i="18"/>
  <c r="ABC15" i="18"/>
  <c r="ABA15" i="18"/>
  <c r="ABJ15" i="18" s="1"/>
  <c r="AAY15" i="18"/>
  <c r="AAX15" i="18" s="1"/>
  <c r="ACI14" i="18"/>
  <c r="ACF14" i="18"/>
  <c r="ACD14" i="18"/>
  <c r="ACB14" i="18"/>
  <c r="ABZ14" i="18"/>
  <c r="ABX14" i="18"/>
  <c r="ABP14" i="18"/>
  <c r="ABL14" i="18"/>
  <c r="ABI14" i="18"/>
  <c r="ABG14" i="18"/>
  <c r="ABE14" i="18"/>
  <c r="ABC14" i="18"/>
  <c r="ABA14" i="18"/>
  <c r="AAY14" i="18" s="1"/>
  <c r="AAX14" i="18" s="1"/>
  <c r="ACI13" i="18"/>
  <c r="ACF13" i="18"/>
  <c r="ACD13" i="18"/>
  <c r="ACB13" i="18"/>
  <c r="ABZ13" i="18"/>
  <c r="ABX13" i="18"/>
  <c r="ABP13" i="18"/>
  <c r="ABL13" i="18"/>
  <c r="ABI13" i="18"/>
  <c r="ABG13" i="18"/>
  <c r="ABE13" i="18"/>
  <c r="ABC13" i="18"/>
  <c r="ABA13" i="18"/>
  <c r="ACI12" i="18"/>
  <c r="ACF12" i="18"/>
  <c r="ACD12" i="18"/>
  <c r="ACB12" i="18"/>
  <c r="ABZ12" i="18"/>
  <c r="ABX12" i="18"/>
  <c r="ABR12" i="18"/>
  <c r="ABR43" i="18" s="1"/>
  <c r="ABL12" i="18"/>
  <c r="ABI12" i="18"/>
  <c r="ABG12" i="18"/>
  <c r="ABE12" i="18"/>
  <c r="ABC12" i="18"/>
  <c r="ABA12" i="18"/>
  <c r="ABA43" i="18" s="1"/>
  <c r="AAR43" i="18"/>
  <c r="AAO43" i="18"/>
  <c r="AAM43" i="18"/>
  <c r="AAK43" i="18"/>
  <c r="AAI43" i="18"/>
  <c r="AAG43" i="18"/>
  <c r="AAE43" i="18"/>
  <c r="AAA43" i="18"/>
  <c r="ZY43" i="18"/>
  <c r="ZU43" i="18"/>
  <c r="ZR43" i="18"/>
  <c r="ZP43" i="18"/>
  <c r="ZN43" i="18"/>
  <c r="ZL43" i="18"/>
  <c r="ZJ43" i="18"/>
  <c r="ZG43" i="18"/>
  <c r="ZB43" i="18"/>
  <c r="YY43" i="18"/>
  <c r="YW43" i="18"/>
  <c r="YU43" i="18"/>
  <c r="YS43" i="18"/>
  <c r="YQ43" i="18"/>
  <c r="YO43" i="18"/>
  <c r="YK43" i="18"/>
  <c r="YI43" i="18"/>
  <c r="YE43" i="18"/>
  <c r="YB43" i="18"/>
  <c r="XZ43" i="18"/>
  <c r="XX43" i="18"/>
  <c r="XV43" i="18"/>
  <c r="XT43" i="18"/>
  <c r="XQ43" i="18"/>
  <c r="XL43" i="18"/>
  <c r="XI43" i="18"/>
  <c r="XG43" i="18"/>
  <c r="XE43" i="18"/>
  <c r="XC43" i="18"/>
  <c r="XA43" i="18"/>
  <c r="WY43" i="18"/>
  <c r="WU43" i="18"/>
  <c r="WS43" i="18"/>
  <c r="WO43" i="18"/>
  <c r="WL43" i="18"/>
  <c r="WJ43" i="18"/>
  <c r="WH43" i="18"/>
  <c r="WF43" i="18"/>
  <c r="WD43" i="18"/>
  <c r="WA43" i="18"/>
  <c r="VV43" i="18"/>
  <c r="VS43" i="18"/>
  <c r="VQ43" i="18"/>
  <c r="VO43" i="18"/>
  <c r="VM43" i="18"/>
  <c r="VK43" i="18"/>
  <c r="VI43" i="18"/>
  <c r="VE43" i="18"/>
  <c r="VC43" i="18"/>
  <c r="UY43" i="18"/>
  <c r="UV43" i="18"/>
  <c r="UT43" i="18"/>
  <c r="UR43" i="18"/>
  <c r="UP43" i="18"/>
  <c r="UN43" i="18"/>
  <c r="UK43" i="18"/>
  <c r="UF43" i="18"/>
  <c r="UC43" i="18"/>
  <c r="UA43" i="18"/>
  <c r="TY43" i="18"/>
  <c r="TW43" i="18"/>
  <c r="TU43" i="18"/>
  <c r="TS43" i="18"/>
  <c r="TO43" i="18"/>
  <c r="TM43" i="18"/>
  <c r="TI43" i="18"/>
  <c r="TF43" i="18"/>
  <c r="TD43" i="18"/>
  <c r="TB43" i="18"/>
  <c r="SZ43" i="18"/>
  <c r="SX43" i="18"/>
  <c r="SU43" i="18"/>
  <c r="SP43" i="18"/>
  <c r="SM43" i="18"/>
  <c r="SK43" i="18"/>
  <c r="SI43" i="18"/>
  <c r="SG43" i="18"/>
  <c r="SE43" i="18"/>
  <c r="SC43" i="18"/>
  <c r="RY43" i="18"/>
  <c r="RW43" i="18"/>
  <c r="RS43" i="18"/>
  <c r="RP43" i="18"/>
  <c r="RN43" i="18"/>
  <c r="RL43" i="18"/>
  <c r="RJ43" i="18"/>
  <c r="RH43" i="18"/>
  <c r="RE43" i="18"/>
  <c r="QZ43" i="18"/>
  <c r="QW43" i="18"/>
  <c r="QU43" i="18"/>
  <c r="QS43" i="18"/>
  <c r="QQ43" i="18"/>
  <c r="QO43" i="18"/>
  <c r="QM43" i="18"/>
  <c r="QI43" i="18"/>
  <c r="QG43" i="18"/>
  <c r="QC43" i="18"/>
  <c r="PZ43" i="18"/>
  <c r="PX43" i="18"/>
  <c r="PV43" i="18"/>
  <c r="PT43" i="18"/>
  <c r="PR43" i="18"/>
  <c r="PO43" i="18"/>
  <c r="PJ43" i="18"/>
  <c r="PG43" i="18"/>
  <c r="PE43" i="18"/>
  <c r="PC43" i="18"/>
  <c r="PA43" i="18"/>
  <c r="OY43" i="18"/>
  <c r="OW43" i="18"/>
  <c r="OS43" i="18"/>
  <c r="OQ43" i="18"/>
  <c r="OM43" i="18"/>
  <c r="OJ43" i="18"/>
  <c r="OH43" i="18"/>
  <c r="OF43" i="18"/>
  <c r="OD43" i="18"/>
  <c r="OB43" i="18"/>
  <c r="NY43" i="18"/>
  <c r="NT43" i="18"/>
  <c r="NQ43" i="18"/>
  <c r="NO43" i="18"/>
  <c r="NM43" i="18"/>
  <c r="NK43" i="18"/>
  <c r="NI43" i="18"/>
  <c r="NG43" i="18"/>
  <c r="NC43" i="18"/>
  <c r="NA43" i="18"/>
  <c r="MW43" i="18"/>
  <c r="MT43" i="18"/>
  <c r="MR43" i="18"/>
  <c r="MP43" i="18"/>
  <c r="MN43" i="18"/>
  <c r="ML43" i="18"/>
  <c r="MI43" i="18"/>
  <c r="MD43" i="18"/>
  <c r="MA43" i="18"/>
  <c r="LY43" i="18"/>
  <c r="LW43" i="18"/>
  <c r="LU43" i="18"/>
  <c r="LS43" i="18"/>
  <c r="LQ43" i="18"/>
  <c r="LM43" i="18"/>
  <c r="LK43" i="18"/>
  <c r="LG43" i="18"/>
  <c r="LD43" i="18"/>
  <c r="LB43" i="18"/>
  <c r="KZ43" i="18"/>
  <c r="KX43" i="18"/>
  <c r="KV43" i="18"/>
  <c r="KS43" i="18"/>
  <c r="KN43" i="18"/>
  <c r="KK43" i="18"/>
  <c r="KI43" i="18"/>
  <c r="KG43" i="18"/>
  <c r="KE43" i="18"/>
  <c r="KC43" i="18"/>
  <c r="KA43" i="18"/>
  <c r="JW43" i="18"/>
  <c r="JU43" i="18"/>
  <c r="JQ43" i="18"/>
  <c r="JN43" i="18"/>
  <c r="JL43" i="18"/>
  <c r="JJ43" i="18"/>
  <c r="JH43" i="18"/>
  <c r="JF43" i="18"/>
  <c r="JC43" i="18"/>
  <c r="IX43" i="18"/>
  <c r="IU43" i="18"/>
  <c r="IS43" i="18"/>
  <c r="IQ43" i="18"/>
  <c r="IO43" i="18"/>
  <c r="IM43" i="18"/>
  <c r="IK43" i="18"/>
  <c r="IG43" i="18"/>
  <c r="IE43" i="18"/>
  <c r="IA43" i="18"/>
  <c r="HX43" i="18"/>
  <c r="HV43" i="18"/>
  <c r="HT43" i="18"/>
  <c r="HR43" i="18"/>
  <c r="HP43" i="18"/>
  <c r="HM43" i="18"/>
  <c r="HH43" i="18"/>
  <c r="HE43" i="18"/>
  <c r="HC43" i="18"/>
  <c r="HA43" i="18"/>
  <c r="GY43" i="18"/>
  <c r="GW43" i="18"/>
  <c r="GU43" i="18"/>
  <c r="GQ43" i="18"/>
  <c r="GO43" i="18"/>
  <c r="GK43" i="18"/>
  <c r="GH43" i="18"/>
  <c r="GF43" i="18"/>
  <c r="GD43" i="18"/>
  <c r="GB43" i="18"/>
  <c r="FZ43" i="18"/>
  <c r="FW43" i="18"/>
  <c r="FR43" i="18"/>
  <c r="FO43" i="18"/>
  <c r="FM43" i="18"/>
  <c r="FK43" i="18"/>
  <c r="FI43" i="18"/>
  <c r="FG43" i="18"/>
  <c r="FE43" i="18"/>
  <c r="FA43" i="18"/>
  <c r="EY43" i="18"/>
  <c r="EU43" i="18"/>
  <c r="ER43" i="18"/>
  <c r="EP43" i="18"/>
  <c r="EN43" i="18"/>
  <c r="EL43" i="18"/>
  <c r="EJ43" i="18"/>
  <c r="EG43" i="18"/>
  <c r="EB43" i="18"/>
  <c r="DY43" i="18"/>
  <c r="DW43" i="18"/>
  <c r="DU43" i="18"/>
  <c r="DS43" i="18"/>
  <c r="DQ43" i="18"/>
  <c r="DO43" i="18"/>
  <c r="DK43" i="18"/>
  <c r="DI43" i="18"/>
  <c r="DE43" i="18"/>
  <c r="DB43" i="18"/>
  <c r="CZ43" i="18"/>
  <c r="CX43" i="18"/>
  <c r="CV43" i="18"/>
  <c r="CT43" i="18"/>
  <c r="CQ43" i="18"/>
  <c r="CL43" i="18"/>
  <c r="CI43" i="18"/>
  <c r="CG43" i="18"/>
  <c r="CE43" i="18"/>
  <c r="CC43" i="18"/>
  <c r="CA43" i="18"/>
  <c r="BY43" i="18"/>
  <c r="BU43" i="18"/>
  <c r="BS43" i="18"/>
  <c r="BO43" i="18"/>
  <c r="BL43" i="18"/>
  <c r="BJ43" i="18"/>
  <c r="BH43" i="18"/>
  <c r="BF43" i="18"/>
  <c r="BD43" i="18"/>
  <c r="BA43" i="18"/>
  <c r="AV43" i="18"/>
  <c r="AS43" i="18"/>
  <c r="AQ43" i="18"/>
  <c r="AO43" i="18"/>
  <c r="AM43" i="18"/>
  <c r="AK43" i="18"/>
  <c r="AI43" i="18"/>
  <c r="AE43" i="18"/>
  <c r="AC43" i="18"/>
  <c r="Y43" i="18"/>
  <c r="H54" i="18" s="1"/>
  <c r="V43" i="18"/>
  <c r="T43" i="18"/>
  <c r="R43" i="18"/>
  <c r="F51" i="18" s="1"/>
  <c r="P43" i="18"/>
  <c r="N43" i="18"/>
  <c r="K43" i="18"/>
  <c r="G43" i="18"/>
  <c r="D43" i="18"/>
  <c r="AAS42" i="18"/>
  <c r="AAP42" i="18"/>
  <c r="AAN42" i="18"/>
  <c r="AAL42" i="18"/>
  <c r="AAJ42" i="18"/>
  <c r="AAH42" i="18"/>
  <c r="ZZ42" i="18"/>
  <c r="ZV42" i="18"/>
  <c r="ZS42" i="18"/>
  <c r="ZQ42" i="18"/>
  <c r="ZO42" i="18"/>
  <c r="ZM42" i="18"/>
  <c r="ZK42" i="18"/>
  <c r="ZC42" i="18"/>
  <c r="YZ42" i="18"/>
  <c r="YX42" i="18"/>
  <c r="YV42" i="18"/>
  <c r="YT42" i="18"/>
  <c r="YR42" i="18"/>
  <c r="YJ42" i="18"/>
  <c r="YF42" i="18"/>
  <c r="YC42" i="18"/>
  <c r="YA42" i="18"/>
  <c r="XY42" i="18"/>
  <c r="XW42" i="18"/>
  <c r="XU42" i="18"/>
  <c r="XM42" i="18"/>
  <c r="XJ42" i="18"/>
  <c r="XH42" i="18"/>
  <c r="XF42" i="18"/>
  <c r="XD42" i="18"/>
  <c r="XB42" i="18"/>
  <c r="WT42" i="18"/>
  <c r="WP42" i="18"/>
  <c r="WM42" i="18"/>
  <c r="WK42" i="18"/>
  <c r="WI42" i="18"/>
  <c r="WG42" i="18"/>
  <c r="WE42" i="18"/>
  <c r="VW42" i="18"/>
  <c r="VT42" i="18"/>
  <c r="VR42" i="18"/>
  <c r="VP42" i="18"/>
  <c r="VN42" i="18"/>
  <c r="VL42" i="18"/>
  <c r="VD42" i="18"/>
  <c r="UZ42" i="18"/>
  <c r="UW42" i="18"/>
  <c r="UU42" i="18"/>
  <c r="US42" i="18"/>
  <c r="UQ42" i="18"/>
  <c r="UO42" i="18"/>
  <c r="UG42" i="18"/>
  <c r="UD42" i="18"/>
  <c r="UB42" i="18"/>
  <c r="TZ42" i="18"/>
  <c r="TX42" i="18"/>
  <c r="TV42" i="18"/>
  <c r="TN42" i="18"/>
  <c r="TJ42" i="18"/>
  <c r="TG42" i="18"/>
  <c r="TE42" i="18"/>
  <c r="TC42" i="18"/>
  <c r="TA42" i="18"/>
  <c r="SY42" i="18"/>
  <c r="SQ42" i="18"/>
  <c r="SN42" i="18"/>
  <c r="SL42" i="18"/>
  <c r="SJ42" i="18"/>
  <c r="SH42" i="18"/>
  <c r="SF42" i="18"/>
  <c r="RX42" i="18"/>
  <c r="RT42" i="18"/>
  <c r="RQ42" i="18"/>
  <c r="RO42" i="18"/>
  <c r="RM42" i="18"/>
  <c r="RK42" i="18"/>
  <c r="RI42" i="18"/>
  <c r="RA42" i="18"/>
  <c r="QX42" i="18"/>
  <c r="QV42" i="18"/>
  <c r="QT42" i="18"/>
  <c r="QR42" i="18"/>
  <c r="QP42" i="18"/>
  <c r="QH42" i="18"/>
  <c r="QD42" i="18"/>
  <c r="QA42" i="18"/>
  <c r="PY42" i="18"/>
  <c r="PW42" i="18"/>
  <c r="PU42" i="18"/>
  <c r="PS42" i="18"/>
  <c r="PK42" i="18"/>
  <c r="PH42" i="18"/>
  <c r="PF42" i="18"/>
  <c r="PD42" i="18"/>
  <c r="PB42" i="18"/>
  <c r="OZ42" i="18"/>
  <c r="OR42" i="18"/>
  <c r="ON42" i="18"/>
  <c r="OK42" i="18"/>
  <c r="OI42" i="18"/>
  <c r="OG42" i="18"/>
  <c r="OL42" i="18" s="1"/>
  <c r="OE42" i="18"/>
  <c r="OC42" i="18"/>
  <c r="NU42" i="18"/>
  <c r="NR42" i="18"/>
  <c r="NP42" i="18"/>
  <c r="NN42" i="18"/>
  <c r="NL42" i="18"/>
  <c r="NJ42" i="18"/>
  <c r="NB42" i="18"/>
  <c r="MX42" i="18"/>
  <c r="MU42" i="18"/>
  <c r="MS42" i="18"/>
  <c r="MQ42" i="18"/>
  <c r="MO42" i="18"/>
  <c r="MM42" i="18"/>
  <c r="MK42" i="18" s="1"/>
  <c r="MJ42" i="18" s="1"/>
  <c r="ME42" i="18"/>
  <c r="MB42" i="18"/>
  <c r="LZ42" i="18"/>
  <c r="LX42" i="18"/>
  <c r="LV42" i="18"/>
  <c r="LT42" i="18"/>
  <c r="LL42" i="18"/>
  <c r="LH42" i="18"/>
  <c r="LE42" i="18"/>
  <c r="LC42" i="18"/>
  <c r="LA42" i="18"/>
  <c r="KY42" i="18"/>
  <c r="KW42" i="18"/>
  <c r="KO42" i="18"/>
  <c r="KL42" i="18"/>
  <c r="KJ42" i="18"/>
  <c r="KH42" i="18"/>
  <c r="KF42" i="18"/>
  <c r="KD42" i="18"/>
  <c r="JV42" i="18"/>
  <c r="JR42" i="18"/>
  <c r="JO42" i="18"/>
  <c r="JM42" i="18"/>
  <c r="JK42" i="18"/>
  <c r="JI42" i="18"/>
  <c r="JG42" i="18"/>
  <c r="IY42" i="18"/>
  <c r="IV42" i="18"/>
  <c r="IT42" i="18"/>
  <c r="IR42" i="18"/>
  <c r="IP42" i="18"/>
  <c r="IN42" i="18"/>
  <c r="IF42" i="18"/>
  <c r="IB42" i="18"/>
  <c r="HY42" i="18"/>
  <c r="HW42" i="18"/>
  <c r="HU42" i="18"/>
  <c r="HS42" i="18"/>
  <c r="HQ42" i="18"/>
  <c r="HI42" i="18"/>
  <c r="HF42" i="18"/>
  <c r="HD42" i="18"/>
  <c r="HB42" i="18"/>
  <c r="GZ42" i="18"/>
  <c r="GX42" i="18"/>
  <c r="HG42" i="18" s="1"/>
  <c r="GP42" i="18"/>
  <c r="GL42" i="18"/>
  <c r="FY42" i="18" s="1"/>
  <c r="FX42" i="18" s="1"/>
  <c r="GI42" i="18"/>
  <c r="GG42" i="18"/>
  <c r="GE42" i="18"/>
  <c r="GC42" i="18"/>
  <c r="GA42" i="18"/>
  <c r="FS42" i="18"/>
  <c r="FP42" i="18"/>
  <c r="FN42" i="18"/>
  <c r="FL42" i="18"/>
  <c r="FJ42" i="18"/>
  <c r="FH42" i="18"/>
  <c r="EZ42" i="18"/>
  <c r="EV42" i="18"/>
  <c r="ES42" i="18"/>
  <c r="EQ42" i="18"/>
  <c r="EO42" i="18"/>
  <c r="EM42" i="18"/>
  <c r="EK42" i="18"/>
  <c r="EC42" i="18"/>
  <c r="DZ42" i="18"/>
  <c r="DX42" i="18"/>
  <c r="DV42" i="18"/>
  <c r="DT42" i="18"/>
  <c r="DR42" i="18"/>
  <c r="DJ42" i="18"/>
  <c r="DF42" i="18"/>
  <c r="DC42" i="18"/>
  <c r="DA42" i="18"/>
  <c r="CY42" i="18"/>
  <c r="CW42" i="18"/>
  <c r="CU42" i="18"/>
  <c r="CM42" i="18"/>
  <c r="CJ42" i="18"/>
  <c r="CH42" i="18"/>
  <c r="CF42" i="18"/>
  <c r="CD42" i="18"/>
  <c r="CB42" i="18"/>
  <c r="BT42" i="18"/>
  <c r="BP42" i="18"/>
  <c r="BM42" i="18"/>
  <c r="BK42" i="18"/>
  <c r="BI42" i="18"/>
  <c r="BG42" i="18"/>
  <c r="BE42" i="18"/>
  <c r="AW42" i="18"/>
  <c r="AT42" i="18"/>
  <c r="AR42" i="18"/>
  <c r="AP42" i="18"/>
  <c r="AN42" i="18"/>
  <c r="AL42" i="18"/>
  <c r="AD42" i="18"/>
  <c r="Z42" i="18"/>
  <c r="W42" i="18"/>
  <c r="U42" i="18"/>
  <c r="S42" i="18"/>
  <c r="Q42" i="18"/>
  <c r="O42" i="18"/>
  <c r="AAS41" i="18"/>
  <c r="AAP41" i="18"/>
  <c r="AAN41" i="18"/>
  <c r="AAL41" i="18"/>
  <c r="AAJ41" i="18"/>
  <c r="AAH41" i="18"/>
  <c r="ZZ41" i="18"/>
  <c r="ZV41" i="18"/>
  <c r="ZS41" i="18"/>
  <c r="ZQ41" i="18"/>
  <c r="ZO41" i="18"/>
  <c r="ZM41" i="18"/>
  <c r="ZK41" i="18"/>
  <c r="ZT41" i="18" s="1"/>
  <c r="ZC41" i="18"/>
  <c r="YZ41" i="18"/>
  <c r="YX41" i="18"/>
  <c r="YV41" i="18"/>
  <c r="YT41" i="18"/>
  <c r="YR41" i="18"/>
  <c r="YP41" i="18" s="1"/>
  <c r="YJ41" i="18"/>
  <c r="YF41" i="18"/>
  <c r="YC41" i="18"/>
  <c r="YA41" i="18"/>
  <c r="XY41" i="18"/>
  <c r="XW41" i="18"/>
  <c r="XU41" i="18"/>
  <c r="XM41" i="18"/>
  <c r="XJ41" i="18"/>
  <c r="XH41" i="18"/>
  <c r="XF41" i="18"/>
  <c r="XD41" i="18"/>
  <c r="XB41" i="18"/>
  <c r="WT41" i="18"/>
  <c r="WP41" i="18"/>
  <c r="WM41" i="18"/>
  <c r="WK41" i="18"/>
  <c r="WI41" i="18"/>
  <c r="WG41" i="18"/>
  <c r="WE41" i="18"/>
  <c r="VW41" i="18"/>
  <c r="VT41" i="18"/>
  <c r="VR41" i="18"/>
  <c r="VP41" i="18"/>
  <c r="VN41" i="18"/>
  <c r="VL41" i="18"/>
  <c r="VD41" i="18"/>
  <c r="UZ41" i="18"/>
  <c r="UW41" i="18"/>
  <c r="UU41" i="18"/>
  <c r="US41" i="18"/>
  <c r="UQ41" i="18"/>
  <c r="UO41" i="18"/>
  <c r="UG41" i="18"/>
  <c r="UD41" i="18"/>
  <c r="UB41" i="18"/>
  <c r="TZ41" i="18"/>
  <c r="TX41" i="18"/>
  <c r="TV41" i="18"/>
  <c r="TN41" i="18"/>
  <c r="TJ41" i="18"/>
  <c r="TG41" i="18"/>
  <c r="TE41" i="18"/>
  <c r="TC41" i="18"/>
  <c r="TA41" i="18"/>
  <c r="SY41" i="18"/>
  <c r="SQ41" i="18"/>
  <c r="SN41" i="18"/>
  <c r="SL41" i="18"/>
  <c r="SJ41" i="18"/>
  <c r="SH41" i="18"/>
  <c r="SF41" i="18"/>
  <c r="RX41" i="18"/>
  <c r="RT41" i="18"/>
  <c r="RQ41" i="18"/>
  <c r="RO41" i="18"/>
  <c r="RM41" i="18"/>
  <c r="RK41" i="18"/>
  <c r="RI41" i="18"/>
  <c r="RA41" i="18"/>
  <c r="QX41" i="18"/>
  <c r="QV41" i="18"/>
  <c r="QT41" i="18"/>
  <c r="QR41" i="18"/>
  <c r="QP41" i="18"/>
  <c r="QH41" i="18"/>
  <c r="QD41" i="18"/>
  <c r="QA41" i="18"/>
  <c r="PY41" i="18"/>
  <c r="PW41" i="18"/>
  <c r="PU41" i="18"/>
  <c r="PS41" i="18"/>
  <c r="PK41" i="18"/>
  <c r="PH41" i="18"/>
  <c r="PF41" i="18"/>
  <c r="PD41" i="18"/>
  <c r="PB41" i="18"/>
  <c r="OZ41" i="18"/>
  <c r="OR41" i="18"/>
  <c r="ON41" i="18"/>
  <c r="OK41" i="18"/>
  <c r="OI41" i="18"/>
  <c r="OG41" i="18"/>
  <c r="OE41" i="18"/>
  <c r="OC41" i="18"/>
  <c r="NU41" i="18"/>
  <c r="NR41" i="18"/>
  <c r="NP41" i="18"/>
  <c r="NN41" i="18"/>
  <c r="NL41" i="18"/>
  <c r="NS41" i="18" s="1"/>
  <c r="NJ41" i="18"/>
  <c r="NB41" i="18"/>
  <c r="MX41" i="18"/>
  <c r="MU41" i="18"/>
  <c r="MS41" i="18"/>
  <c r="MQ41" i="18"/>
  <c r="MO41" i="18"/>
  <c r="MM41" i="18"/>
  <c r="MV41" i="18" s="1"/>
  <c r="ME41" i="18"/>
  <c r="MB41" i="18"/>
  <c r="LZ41" i="18"/>
  <c r="LX41" i="18"/>
  <c r="LV41" i="18"/>
  <c r="LT41" i="18"/>
  <c r="MC41" i="18" s="1"/>
  <c r="LR41" i="18"/>
  <c r="LL41" i="18"/>
  <c r="LH41" i="18"/>
  <c r="LE41" i="18"/>
  <c r="LC41" i="18"/>
  <c r="LA41" i="18"/>
  <c r="KY41" i="18"/>
  <c r="KW41" i="18"/>
  <c r="KO41" i="18"/>
  <c r="KL41" i="18"/>
  <c r="KJ41" i="18"/>
  <c r="KH41" i="18"/>
  <c r="KF41" i="18"/>
  <c r="KD41" i="18"/>
  <c r="JV41" i="18"/>
  <c r="JR41" i="18"/>
  <c r="JO41" i="18"/>
  <c r="JM41" i="18"/>
  <c r="JK41" i="18"/>
  <c r="JI41" i="18"/>
  <c r="JG41" i="18"/>
  <c r="IY41" i="18"/>
  <c r="IV41" i="18"/>
  <c r="IT41" i="18"/>
  <c r="IR41" i="18"/>
  <c r="IP41" i="18"/>
  <c r="IN41" i="18"/>
  <c r="IF41" i="18"/>
  <c r="IB41" i="18"/>
  <c r="HY41" i="18"/>
  <c r="HW41" i="18"/>
  <c r="HU41" i="18"/>
  <c r="HS41" i="18"/>
  <c r="HQ41" i="18"/>
  <c r="HI41" i="18"/>
  <c r="HF41" i="18"/>
  <c r="HD41" i="18"/>
  <c r="HB41" i="18"/>
  <c r="GZ41" i="18"/>
  <c r="GX41" i="18"/>
  <c r="GP41" i="18"/>
  <c r="GL41" i="18"/>
  <c r="GI41" i="18"/>
  <c r="GG41" i="18"/>
  <c r="GE41" i="18"/>
  <c r="GC41" i="18"/>
  <c r="GA41" i="18"/>
  <c r="FS41" i="18"/>
  <c r="FP41" i="18"/>
  <c r="FN41" i="18"/>
  <c r="FL41" i="18"/>
  <c r="FJ41" i="18"/>
  <c r="FH41" i="18"/>
  <c r="EZ41" i="18"/>
  <c r="EV41" i="18"/>
  <c r="ES41" i="18"/>
  <c r="EQ41" i="18"/>
  <c r="EO41" i="18"/>
  <c r="EM41" i="18"/>
  <c r="EK41" i="18"/>
  <c r="EC41" i="18"/>
  <c r="DZ41" i="18"/>
  <c r="DX41" i="18"/>
  <c r="DV41" i="18"/>
  <c r="DT41" i="18"/>
  <c r="DR41" i="18"/>
  <c r="DJ41" i="18"/>
  <c r="DF41" i="18"/>
  <c r="DC41" i="18"/>
  <c r="DA41" i="18"/>
  <c r="CY41" i="18"/>
  <c r="CW41" i="18"/>
  <c r="CU41" i="18"/>
  <c r="CM41" i="18"/>
  <c r="CJ41" i="18"/>
  <c r="CH41" i="18"/>
  <c r="CF41" i="18"/>
  <c r="CD41" i="18"/>
  <c r="CB41" i="18"/>
  <c r="BT41" i="18"/>
  <c r="BP41" i="18"/>
  <c r="BM41" i="18"/>
  <c r="BK41" i="18"/>
  <c r="BI41" i="18"/>
  <c r="BG41" i="18"/>
  <c r="BE41" i="18"/>
  <c r="AW41" i="18"/>
  <c r="AT41" i="18"/>
  <c r="AR41" i="18"/>
  <c r="AP41" i="18"/>
  <c r="AN41" i="18"/>
  <c r="AL41" i="18"/>
  <c r="AD41" i="18"/>
  <c r="Z41" i="18"/>
  <c r="W41" i="18"/>
  <c r="U41" i="18"/>
  <c r="S41" i="18"/>
  <c r="Q41" i="18"/>
  <c r="O41" i="18"/>
  <c r="AAS40" i="18"/>
  <c r="AAP40" i="18"/>
  <c r="AAN40" i="18"/>
  <c r="AAL40" i="18"/>
  <c r="AAJ40" i="18"/>
  <c r="AAH40" i="18"/>
  <c r="ZZ40" i="18"/>
  <c r="ZV40" i="18"/>
  <c r="ZS40" i="18"/>
  <c r="ZQ40" i="18"/>
  <c r="ZO40" i="18"/>
  <c r="ZM40" i="18"/>
  <c r="ZK40" i="18"/>
  <c r="ZC40" i="18"/>
  <c r="YZ40" i="18"/>
  <c r="YX40" i="18"/>
  <c r="YV40" i="18"/>
  <c r="YT40" i="18"/>
  <c r="YR40" i="18"/>
  <c r="YJ40" i="18"/>
  <c r="YF40" i="18"/>
  <c r="YC40" i="18"/>
  <c r="YA40" i="18"/>
  <c r="XY40" i="18"/>
  <c r="XW40" i="18"/>
  <c r="XU40" i="18"/>
  <c r="XM40" i="18"/>
  <c r="XJ40" i="18"/>
  <c r="XH40" i="18"/>
  <c r="XF40" i="18"/>
  <c r="XD40" i="18"/>
  <c r="XB40" i="18"/>
  <c r="WT40" i="18"/>
  <c r="WP40" i="18"/>
  <c r="WM40" i="18"/>
  <c r="WK40" i="18"/>
  <c r="WI40" i="18"/>
  <c r="WG40" i="18"/>
  <c r="WE40" i="18"/>
  <c r="VW40" i="18"/>
  <c r="VT40" i="18"/>
  <c r="VR40" i="18"/>
  <c r="VP40" i="18"/>
  <c r="VN40" i="18"/>
  <c r="VL40" i="18"/>
  <c r="VD40" i="18"/>
  <c r="UZ40" i="18"/>
  <c r="UW40" i="18"/>
  <c r="UU40" i="18"/>
  <c r="US40" i="18"/>
  <c r="UQ40" i="18"/>
  <c r="UO40" i="18"/>
  <c r="UG40" i="18"/>
  <c r="UD40" i="18"/>
  <c r="UB40" i="18"/>
  <c r="TZ40" i="18"/>
  <c r="TX40" i="18"/>
  <c r="TV40" i="18"/>
  <c r="TN40" i="18"/>
  <c r="TJ40" i="18"/>
  <c r="TG40" i="18"/>
  <c r="TE40" i="18"/>
  <c r="TC40" i="18"/>
  <c r="TA40" i="18"/>
  <c r="SY40" i="18"/>
  <c r="SQ40" i="18"/>
  <c r="SN40" i="18"/>
  <c r="SL40" i="18"/>
  <c r="SJ40" i="18"/>
  <c r="SH40" i="18"/>
  <c r="SF40" i="18"/>
  <c r="RX40" i="18"/>
  <c r="RT40" i="18"/>
  <c r="RQ40" i="18"/>
  <c r="RO40" i="18"/>
  <c r="RM40" i="18"/>
  <c r="RK40" i="18"/>
  <c r="RI40" i="18"/>
  <c r="RA40" i="18"/>
  <c r="QX40" i="18"/>
  <c r="QV40" i="18"/>
  <c r="QT40" i="18"/>
  <c r="QR40" i="18"/>
  <c r="QP40" i="18"/>
  <c r="QH40" i="18"/>
  <c r="QD40" i="18"/>
  <c r="QA40" i="18"/>
  <c r="PY40" i="18"/>
  <c r="PW40" i="18"/>
  <c r="PU40" i="18"/>
  <c r="PS40" i="18"/>
  <c r="PK40" i="18"/>
  <c r="PH40" i="18"/>
  <c r="PF40" i="18"/>
  <c r="PD40" i="18"/>
  <c r="PB40" i="18"/>
  <c r="OZ40" i="18"/>
  <c r="OR40" i="18"/>
  <c r="ON40" i="18"/>
  <c r="OK40" i="18"/>
  <c r="OI40" i="18"/>
  <c r="OG40" i="18"/>
  <c r="OE40" i="18"/>
  <c r="OC40" i="18"/>
  <c r="NU40" i="18"/>
  <c r="NR40" i="18"/>
  <c r="NP40" i="18"/>
  <c r="NN40" i="18"/>
  <c r="NL40" i="18"/>
  <c r="NJ40" i="18"/>
  <c r="NB40" i="18"/>
  <c r="MX40" i="18"/>
  <c r="MU40" i="18"/>
  <c r="MS40" i="18"/>
  <c r="MQ40" i="18"/>
  <c r="MO40" i="18"/>
  <c r="MM40" i="18"/>
  <c r="ME40" i="18"/>
  <c r="MB40" i="18"/>
  <c r="LZ40" i="18"/>
  <c r="LX40" i="18"/>
  <c r="LV40" i="18"/>
  <c r="LT40" i="18"/>
  <c r="LL40" i="18"/>
  <c r="LH40" i="18"/>
  <c r="LE40" i="18"/>
  <c r="LC40" i="18"/>
  <c r="LA40" i="18"/>
  <c r="KY40" i="18"/>
  <c r="KW40" i="18"/>
  <c r="KO40" i="18"/>
  <c r="KL40" i="18"/>
  <c r="KJ40" i="18"/>
  <c r="KH40" i="18"/>
  <c r="KF40" i="18"/>
  <c r="KD40" i="18"/>
  <c r="JV40" i="18"/>
  <c r="JR40" i="18"/>
  <c r="JO40" i="18"/>
  <c r="JM40" i="18"/>
  <c r="JK40" i="18"/>
  <c r="JI40" i="18"/>
  <c r="JG40" i="18"/>
  <c r="IY40" i="18"/>
  <c r="IV40" i="18"/>
  <c r="IT40" i="18"/>
  <c r="IR40" i="18"/>
  <c r="IP40" i="18"/>
  <c r="IN40" i="18"/>
  <c r="IF40" i="18"/>
  <c r="IB40" i="18"/>
  <c r="HY40" i="18"/>
  <c r="HW40" i="18"/>
  <c r="HU40" i="18"/>
  <c r="HS40" i="18"/>
  <c r="HQ40" i="18"/>
  <c r="HI40" i="18"/>
  <c r="HF40" i="18"/>
  <c r="HD40" i="18"/>
  <c r="HB40" i="18"/>
  <c r="GZ40" i="18"/>
  <c r="GX40" i="18"/>
  <c r="GP40" i="18"/>
  <c r="GL40" i="18"/>
  <c r="GI40" i="18"/>
  <c r="GG40" i="18"/>
  <c r="GE40" i="18"/>
  <c r="GC40" i="18"/>
  <c r="GA40" i="18"/>
  <c r="FS40" i="18"/>
  <c r="FP40" i="18"/>
  <c r="FN40" i="18"/>
  <c r="FL40" i="18"/>
  <c r="FJ40" i="18"/>
  <c r="FH40" i="18"/>
  <c r="EZ40" i="18"/>
  <c r="EV40" i="18"/>
  <c r="ES40" i="18"/>
  <c r="EQ40" i="18"/>
  <c r="EO40" i="18"/>
  <c r="EM40" i="18"/>
  <c r="EK40" i="18"/>
  <c r="EC40" i="18"/>
  <c r="DZ40" i="18"/>
  <c r="DX40" i="18"/>
  <c r="DV40" i="18"/>
  <c r="DT40" i="18"/>
  <c r="DR40" i="18"/>
  <c r="DJ40" i="18"/>
  <c r="DF40" i="18"/>
  <c r="DC40" i="18"/>
  <c r="DA40" i="18"/>
  <c r="CY40" i="18"/>
  <c r="CW40" i="18"/>
  <c r="CU40" i="18"/>
  <c r="CM40" i="18"/>
  <c r="CJ40" i="18"/>
  <c r="CH40" i="18"/>
  <c r="CF40" i="18"/>
  <c r="CD40" i="18"/>
  <c r="CB40" i="18"/>
  <c r="BT40" i="18"/>
  <c r="BP40" i="18"/>
  <c r="BM40" i="18"/>
  <c r="BK40" i="18"/>
  <c r="BI40" i="18"/>
  <c r="BG40" i="18"/>
  <c r="BE40" i="18"/>
  <c r="AW40" i="18"/>
  <c r="AT40" i="18"/>
  <c r="AR40" i="18"/>
  <c r="AP40" i="18"/>
  <c r="AN40" i="18"/>
  <c r="AL40" i="18"/>
  <c r="AD40" i="18"/>
  <c r="Z40" i="18"/>
  <c r="W40" i="18"/>
  <c r="U40" i="18"/>
  <c r="S40" i="18"/>
  <c r="Q40" i="18"/>
  <c r="O40" i="18"/>
  <c r="AAS39" i="18"/>
  <c r="AAP39" i="18"/>
  <c r="AAN39" i="18"/>
  <c r="AAL39" i="18"/>
  <c r="AAJ39" i="18"/>
  <c r="AAH39" i="18"/>
  <c r="ZZ39" i="18"/>
  <c r="ZV39" i="18"/>
  <c r="ZS39" i="18"/>
  <c r="ZQ39" i="18"/>
  <c r="ZO39" i="18"/>
  <c r="ZM39" i="18"/>
  <c r="ZK39" i="18"/>
  <c r="ZC39" i="18"/>
  <c r="YZ39" i="18"/>
  <c r="YX39" i="18"/>
  <c r="YV39" i="18"/>
  <c r="YT39" i="18"/>
  <c r="YR39" i="18"/>
  <c r="YJ39" i="18"/>
  <c r="YF39" i="18"/>
  <c r="YC39" i="18"/>
  <c r="YA39" i="18"/>
  <c r="XY39" i="18"/>
  <c r="XW39" i="18"/>
  <c r="XU39" i="18"/>
  <c r="XM39" i="18"/>
  <c r="XJ39" i="18"/>
  <c r="XH39" i="18"/>
  <c r="XF39" i="18"/>
  <c r="XD39" i="18"/>
  <c r="XB39" i="18"/>
  <c r="WT39" i="18"/>
  <c r="WP39" i="18"/>
  <c r="WM39" i="18"/>
  <c r="WK39" i="18"/>
  <c r="WI39" i="18"/>
  <c r="WG39" i="18"/>
  <c r="WE39" i="18"/>
  <c r="VW39" i="18"/>
  <c r="VT39" i="18"/>
  <c r="VR39" i="18"/>
  <c r="VP39" i="18"/>
  <c r="VN39" i="18"/>
  <c r="VL39" i="18"/>
  <c r="VD39" i="18"/>
  <c r="UZ39" i="18"/>
  <c r="UW39" i="18"/>
  <c r="UU39" i="18"/>
  <c r="US39" i="18"/>
  <c r="UQ39" i="18"/>
  <c r="UO39" i="18"/>
  <c r="UG39" i="18"/>
  <c r="UD39" i="18"/>
  <c r="UB39" i="18"/>
  <c r="TZ39" i="18"/>
  <c r="TX39" i="18"/>
  <c r="TV39" i="18"/>
  <c r="TN39" i="18"/>
  <c r="TJ39" i="18"/>
  <c r="TG39" i="18"/>
  <c r="TE39" i="18"/>
  <c r="TC39" i="18"/>
  <c r="TA39" i="18"/>
  <c r="SY39" i="18"/>
  <c r="SQ39" i="18"/>
  <c r="SN39" i="18"/>
  <c r="SL39" i="18"/>
  <c r="SJ39" i="18"/>
  <c r="SH39" i="18"/>
  <c r="SF39" i="18"/>
  <c r="RX39" i="18"/>
  <c r="RT39" i="18"/>
  <c r="RQ39" i="18"/>
  <c r="RO39" i="18"/>
  <c r="RM39" i="18"/>
  <c r="RK39" i="18"/>
  <c r="RI39" i="18"/>
  <c r="RA39" i="18"/>
  <c r="QX39" i="18"/>
  <c r="QV39" i="18"/>
  <c r="QT39" i="18"/>
  <c r="QR39" i="18"/>
  <c r="QP39" i="18"/>
  <c r="QH39" i="18"/>
  <c r="QD39" i="18"/>
  <c r="QA39" i="18"/>
  <c r="PY39" i="18"/>
  <c r="PW39" i="18"/>
  <c r="PU39" i="18"/>
  <c r="PS39" i="18"/>
  <c r="PK39" i="18"/>
  <c r="PH39" i="18"/>
  <c r="PF39" i="18"/>
  <c r="PD39" i="18"/>
  <c r="PB39" i="18"/>
  <c r="OZ39" i="18"/>
  <c r="OR39" i="18"/>
  <c r="ON39" i="18"/>
  <c r="OK39" i="18"/>
  <c r="OI39" i="18"/>
  <c r="OG39" i="18"/>
  <c r="OE39" i="18"/>
  <c r="OC39" i="18"/>
  <c r="NU39" i="18"/>
  <c r="NR39" i="18"/>
  <c r="NP39" i="18"/>
  <c r="NN39" i="18"/>
  <c r="NL39" i="18"/>
  <c r="NS39" i="18" s="1"/>
  <c r="NJ39" i="18"/>
  <c r="NB39" i="18"/>
  <c r="MX39" i="18"/>
  <c r="MU39" i="18"/>
  <c r="MS39" i="18"/>
  <c r="MQ39" i="18"/>
  <c r="MO39" i="18"/>
  <c r="MV39" i="18" s="1"/>
  <c r="MM39" i="18"/>
  <c r="ME39" i="18"/>
  <c r="MB39" i="18"/>
  <c r="LZ39" i="18"/>
  <c r="LX39" i="18"/>
  <c r="LV39" i="18"/>
  <c r="LT39" i="18"/>
  <c r="LL39" i="18"/>
  <c r="LH39" i="18"/>
  <c r="LE39" i="18"/>
  <c r="LC39" i="18"/>
  <c r="LA39" i="18"/>
  <c r="KY39" i="18"/>
  <c r="KW39" i="18"/>
  <c r="KO39" i="18"/>
  <c r="KL39" i="18"/>
  <c r="KJ39" i="18"/>
  <c r="KH39" i="18"/>
  <c r="KF39" i="18"/>
  <c r="KD39" i="18"/>
  <c r="JV39" i="18"/>
  <c r="JR39" i="18"/>
  <c r="JO39" i="18"/>
  <c r="JM39" i="18"/>
  <c r="JK39" i="18"/>
  <c r="JI39" i="18"/>
  <c r="JG39" i="18"/>
  <c r="JE39" i="18" s="1"/>
  <c r="JD39" i="18" s="1"/>
  <c r="IY39" i="18"/>
  <c r="IV39" i="18"/>
  <c r="IT39" i="18"/>
  <c r="IR39" i="18"/>
  <c r="IP39" i="18"/>
  <c r="IN39" i="18"/>
  <c r="IF39" i="18"/>
  <c r="IB39" i="18"/>
  <c r="HY39" i="18"/>
  <c r="HW39" i="18"/>
  <c r="HU39" i="18"/>
  <c r="HS39" i="18"/>
  <c r="HQ39" i="18"/>
  <c r="HI39" i="18"/>
  <c r="HF39" i="18"/>
  <c r="HD39" i="18"/>
  <c r="HB39" i="18"/>
  <c r="GZ39" i="18"/>
  <c r="GX39" i="18"/>
  <c r="GP39" i="18"/>
  <c r="GL39" i="18"/>
  <c r="GI39" i="18"/>
  <c r="GG39" i="18"/>
  <c r="GE39" i="18"/>
  <c r="GC39" i="18"/>
  <c r="GA39" i="18"/>
  <c r="FS39" i="18"/>
  <c r="FP39" i="18"/>
  <c r="FN39" i="18"/>
  <c r="FL39" i="18"/>
  <c r="FJ39" i="18"/>
  <c r="FH39" i="18"/>
  <c r="EZ39" i="18"/>
  <c r="EV39" i="18"/>
  <c r="ES39" i="18"/>
  <c r="EQ39" i="18"/>
  <c r="EO39" i="18"/>
  <c r="EM39" i="18"/>
  <c r="EK39" i="18"/>
  <c r="EC39" i="18"/>
  <c r="DZ39" i="18"/>
  <c r="DX39" i="18"/>
  <c r="DV39" i="18"/>
  <c r="DT39" i="18"/>
  <c r="DR39" i="18"/>
  <c r="EA39" i="18" s="1"/>
  <c r="DJ39" i="18"/>
  <c r="DF39" i="18"/>
  <c r="DC39" i="18"/>
  <c r="DA39" i="18"/>
  <c r="CY39" i="18"/>
  <c r="CW39" i="18"/>
  <c r="CU39" i="18"/>
  <c r="CM39" i="18"/>
  <c r="CJ39" i="18"/>
  <c r="CH39" i="18"/>
  <c r="CF39" i="18"/>
  <c r="CD39" i="18"/>
  <c r="CB39" i="18"/>
  <c r="BT39" i="18"/>
  <c r="BP39" i="18"/>
  <c r="BM39" i="18"/>
  <c r="BK39" i="18"/>
  <c r="BI39" i="18"/>
  <c r="BG39" i="18"/>
  <c r="BE39" i="18"/>
  <c r="AW39" i="18"/>
  <c r="AT39" i="18"/>
  <c r="AR39" i="18"/>
  <c r="AP39" i="18"/>
  <c r="AN39" i="18"/>
  <c r="AL39" i="18"/>
  <c r="AD39" i="18"/>
  <c r="Z39" i="18"/>
  <c r="W39" i="18"/>
  <c r="U39" i="18"/>
  <c r="S39" i="18"/>
  <c r="Q39" i="18"/>
  <c r="O39" i="18"/>
  <c r="AAS38" i="18"/>
  <c r="AAP38" i="18"/>
  <c r="AAN38" i="18"/>
  <c r="AAL38" i="18"/>
  <c r="AAJ38" i="18"/>
  <c r="AAH38" i="18"/>
  <c r="ZZ38" i="18"/>
  <c r="ZV38" i="18"/>
  <c r="ZS38" i="18"/>
  <c r="ZQ38" i="18"/>
  <c r="ZO38" i="18"/>
  <c r="ZM38" i="18"/>
  <c r="ZK38" i="18"/>
  <c r="ZC38" i="18"/>
  <c r="YZ38" i="18"/>
  <c r="YX38" i="18"/>
  <c r="YV38" i="18"/>
  <c r="YT38" i="18"/>
  <c r="YR38" i="18"/>
  <c r="YJ38" i="18"/>
  <c r="YF38" i="18"/>
  <c r="YC38" i="18"/>
  <c r="YA38" i="18"/>
  <c r="XY38" i="18"/>
  <c r="XW38" i="18"/>
  <c r="XU38" i="18"/>
  <c r="XM38" i="18"/>
  <c r="XJ38" i="18"/>
  <c r="XH38" i="18"/>
  <c r="XF38" i="18"/>
  <c r="XD38" i="18"/>
  <c r="XB38" i="18"/>
  <c r="WT38" i="18"/>
  <c r="WP38" i="18"/>
  <c r="WM38" i="18"/>
  <c r="WK38" i="18"/>
  <c r="WI38" i="18"/>
  <c r="WG38" i="18"/>
  <c r="WE38" i="18"/>
  <c r="VW38" i="18"/>
  <c r="VT38" i="18"/>
  <c r="VR38" i="18"/>
  <c r="VP38" i="18"/>
  <c r="VN38" i="18"/>
  <c r="VL38" i="18"/>
  <c r="VD38" i="18"/>
  <c r="UZ38" i="18"/>
  <c r="UW38" i="18"/>
  <c r="UU38" i="18"/>
  <c r="US38" i="18"/>
  <c r="UQ38" i="18"/>
  <c r="UO38" i="18"/>
  <c r="UG38" i="18"/>
  <c r="UD38" i="18"/>
  <c r="UB38" i="18"/>
  <c r="TZ38" i="18"/>
  <c r="TX38" i="18"/>
  <c r="TV38" i="18"/>
  <c r="TT38" i="18" s="1"/>
  <c r="TN38" i="18"/>
  <c r="TJ38" i="18"/>
  <c r="TG38" i="18"/>
  <c r="TE38" i="18"/>
  <c r="TC38" i="18"/>
  <c r="TA38" i="18"/>
  <c r="SY38" i="18"/>
  <c r="SQ38" i="18"/>
  <c r="SN38" i="18"/>
  <c r="SL38" i="18"/>
  <c r="SJ38" i="18"/>
  <c r="SH38" i="18"/>
  <c r="SF38" i="18"/>
  <c r="RX38" i="18"/>
  <c r="RT38" i="18"/>
  <c r="RQ38" i="18"/>
  <c r="RO38" i="18"/>
  <c r="RM38" i="18"/>
  <c r="RK38" i="18"/>
  <c r="RI38" i="18"/>
  <c r="RA38" i="18"/>
  <c r="QX38" i="18"/>
  <c r="QV38" i="18"/>
  <c r="QT38" i="18"/>
  <c r="QR38" i="18"/>
  <c r="QP38" i="18"/>
  <c r="QH38" i="18"/>
  <c r="QD38" i="18"/>
  <c r="QA38" i="18"/>
  <c r="PY38" i="18"/>
  <c r="PW38" i="18"/>
  <c r="PU38" i="18"/>
  <c r="PS38" i="18"/>
  <c r="PK38" i="18"/>
  <c r="PH38" i="18"/>
  <c r="PF38" i="18"/>
  <c r="PD38" i="18"/>
  <c r="PB38" i="18"/>
  <c r="OZ38" i="18"/>
  <c r="OR38" i="18"/>
  <c r="ON38" i="18"/>
  <c r="OK38" i="18"/>
  <c r="OI38" i="18"/>
  <c r="OG38" i="18"/>
  <c r="OE38" i="18"/>
  <c r="OC38" i="18"/>
  <c r="NU38" i="18"/>
  <c r="NR38" i="18"/>
  <c r="NP38" i="18"/>
  <c r="NN38" i="18"/>
  <c r="NL38" i="18"/>
  <c r="NJ38" i="18"/>
  <c r="NB38" i="18"/>
  <c r="MX38" i="18"/>
  <c r="MU38" i="18"/>
  <c r="MS38" i="18"/>
  <c r="MQ38" i="18"/>
  <c r="MO38" i="18"/>
  <c r="MM38" i="18"/>
  <c r="ME38" i="18"/>
  <c r="MB38" i="18"/>
  <c r="LZ38" i="18"/>
  <c r="LX38" i="18"/>
  <c r="LV38" i="18"/>
  <c r="LT38" i="18"/>
  <c r="LL38" i="18"/>
  <c r="LH38" i="18"/>
  <c r="LE38" i="18"/>
  <c r="LC38" i="18"/>
  <c r="LA38" i="18"/>
  <c r="KY38" i="18"/>
  <c r="KW38" i="18"/>
  <c r="KO38" i="18"/>
  <c r="KL38" i="18"/>
  <c r="KJ38" i="18"/>
  <c r="KH38" i="18"/>
  <c r="KF38" i="18"/>
  <c r="KD38" i="18"/>
  <c r="JV38" i="18"/>
  <c r="JR38" i="18"/>
  <c r="JO38" i="18"/>
  <c r="JM38" i="18"/>
  <c r="JK38" i="18"/>
  <c r="JI38" i="18"/>
  <c r="JG38" i="18"/>
  <c r="IY38" i="18"/>
  <c r="IV38" i="18"/>
  <c r="IT38" i="18"/>
  <c r="IR38" i="18"/>
  <c r="IP38" i="18"/>
  <c r="IN38" i="18"/>
  <c r="IF38" i="18"/>
  <c r="IB38" i="18"/>
  <c r="HY38" i="18"/>
  <c r="HW38" i="18"/>
  <c r="HU38" i="18"/>
  <c r="HS38" i="18"/>
  <c r="HQ38" i="18"/>
  <c r="HI38" i="18"/>
  <c r="HF38" i="18"/>
  <c r="HD38" i="18"/>
  <c r="HB38" i="18"/>
  <c r="GZ38" i="18"/>
  <c r="GX38" i="18"/>
  <c r="GV38" i="18" s="1"/>
  <c r="GP38" i="18"/>
  <c r="GL38" i="18"/>
  <c r="GI38" i="18"/>
  <c r="GG38" i="18"/>
  <c r="GE38" i="18"/>
  <c r="GC38" i="18"/>
  <c r="GA38" i="18"/>
  <c r="FY38" i="18" s="1"/>
  <c r="FX38" i="18" s="1"/>
  <c r="FS38" i="18"/>
  <c r="FP38" i="18"/>
  <c r="FN38" i="18"/>
  <c r="FL38" i="18"/>
  <c r="FJ38" i="18"/>
  <c r="FH38" i="18"/>
  <c r="EZ38" i="18"/>
  <c r="EV38" i="18"/>
  <c r="ES38" i="18"/>
  <c r="EQ38" i="18"/>
  <c r="EO38" i="18"/>
  <c r="EM38" i="18"/>
  <c r="EK38" i="18"/>
  <c r="EC38" i="18"/>
  <c r="DZ38" i="18"/>
  <c r="DX38" i="18"/>
  <c r="DV38" i="18"/>
  <c r="DT38" i="18"/>
  <c r="DR38" i="18"/>
  <c r="DJ38" i="18"/>
  <c r="DF38" i="18"/>
  <c r="DC38" i="18"/>
  <c r="DA38" i="18"/>
  <c r="CY38" i="18"/>
  <c r="CW38" i="18"/>
  <c r="CU38" i="18"/>
  <c r="CM38" i="18"/>
  <c r="CJ38" i="18"/>
  <c r="CH38" i="18"/>
  <c r="CF38" i="18"/>
  <c r="CD38" i="18"/>
  <c r="CB38" i="18"/>
  <c r="BT38" i="18"/>
  <c r="BP38" i="18"/>
  <c r="BM38" i="18"/>
  <c r="BK38" i="18"/>
  <c r="BI38" i="18"/>
  <c r="BG38" i="18"/>
  <c r="BE38" i="18"/>
  <c r="AW38" i="18"/>
  <c r="AT38" i="18"/>
  <c r="AR38" i="18"/>
  <c r="AP38" i="18"/>
  <c r="AN38" i="18"/>
  <c r="AL38" i="18"/>
  <c r="AD38" i="18"/>
  <c r="Z38" i="18"/>
  <c r="W38" i="18"/>
  <c r="U38" i="18"/>
  <c r="S38" i="18"/>
  <c r="Q38" i="18"/>
  <c r="O38" i="18"/>
  <c r="AAS37" i="18"/>
  <c r="AAP37" i="18"/>
  <c r="AAN37" i="18"/>
  <c r="AAL37" i="18"/>
  <c r="AAJ37" i="18"/>
  <c r="AAH37" i="18"/>
  <c r="ZZ37" i="18"/>
  <c r="ZV37" i="18"/>
  <c r="ZS37" i="18"/>
  <c r="ZQ37" i="18"/>
  <c r="ZO37" i="18"/>
  <c r="ZM37" i="18"/>
  <c r="ZK37" i="18"/>
  <c r="ZC37" i="18"/>
  <c r="YZ37" i="18"/>
  <c r="YX37" i="18"/>
  <c r="YV37" i="18"/>
  <c r="YT37" i="18"/>
  <c r="YR37" i="18"/>
  <c r="YJ37" i="18"/>
  <c r="YF37" i="18"/>
  <c r="YC37" i="18"/>
  <c r="YA37" i="18"/>
  <c r="XY37" i="18"/>
  <c r="XW37" i="18"/>
  <c r="XU37" i="18"/>
  <c r="XM37" i="18"/>
  <c r="XJ37" i="18"/>
  <c r="XH37" i="18"/>
  <c r="XF37" i="18"/>
  <c r="XD37" i="18"/>
  <c r="XB37" i="18"/>
  <c r="WT37" i="18"/>
  <c r="WP37" i="18"/>
  <c r="WM37" i="18"/>
  <c r="WK37" i="18"/>
  <c r="WI37" i="18"/>
  <c r="WG37" i="18"/>
  <c r="WE37" i="18"/>
  <c r="VW37" i="18"/>
  <c r="VT37" i="18"/>
  <c r="VR37" i="18"/>
  <c r="VP37" i="18"/>
  <c r="VN37" i="18"/>
  <c r="VL37" i="18"/>
  <c r="VD37" i="18"/>
  <c r="UZ37" i="18"/>
  <c r="UW37" i="18"/>
  <c r="UU37" i="18"/>
  <c r="US37" i="18"/>
  <c r="UQ37" i="18"/>
  <c r="UO37" i="18"/>
  <c r="UM37" i="18" s="1"/>
  <c r="UL37" i="18" s="1"/>
  <c r="UG37" i="18"/>
  <c r="UD37" i="18"/>
  <c r="UB37" i="18"/>
  <c r="TZ37" i="18"/>
  <c r="TX37" i="18"/>
  <c r="TV37" i="18"/>
  <c r="TN37" i="18"/>
  <c r="TJ37" i="18"/>
  <c r="TG37" i="18"/>
  <c r="TE37" i="18"/>
  <c r="TC37" i="18"/>
  <c r="TA37" i="18"/>
  <c r="SY37" i="18"/>
  <c r="SQ37" i="18"/>
  <c r="SN37" i="18"/>
  <c r="SL37" i="18"/>
  <c r="SJ37" i="18"/>
  <c r="SH37" i="18"/>
  <c r="SF37" i="18"/>
  <c r="RX37" i="18"/>
  <c r="RT37" i="18"/>
  <c r="RQ37" i="18"/>
  <c r="RO37" i="18"/>
  <c r="RM37" i="18"/>
  <c r="RK37" i="18"/>
  <c r="RI37" i="18"/>
  <c r="RA37" i="18"/>
  <c r="QX37" i="18"/>
  <c r="QV37" i="18"/>
  <c r="QT37" i="18"/>
  <c r="QR37" i="18"/>
  <c r="QP37" i="18"/>
  <c r="QH37" i="18"/>
  <c r="QD37" i="18"/>
  <c r="QA37" i="18"/>
  <c r="PY37" i="18"/>
  <c r="PW37" i="18"/>
  <c r="PU37" i="18"/>
  <c r="PS37" i="18"/>
  <c r="PK37" i="18"/>
  <c r="PH37" i="18"/>
  <c r="PF37" i="18"/>
  <c r="PD37" i="18"/>
  <c r="PB37" i="18"/>
  <c r="OZ37" i="18"/>
  <c r="OR37" i="18"/>
  <c r="ON37" i="18"/>
  <c r="OK37" i="18"/>
  <c r="OI37" i="18"/>
  <c r="OG37" i="18"/>
  <c r="OE37" i="18"/>
  <c r="OC37" i="18"/>
  <c r="NU37" i="18"/>
  <c r="NR37" i="18"/>
  <c r="NP37" i="18"/>
  <c r="NN37" i="18"/>
  <c r="NL37" i="18"/>
  <c r="NJ37" i="18"/>
  <c r="NB37" i="18"/>
  <c r="MX37" i="18"/>
  <c r="MU37" i="18"/>
  <c r="MS37" i="18"/>
  <c r="MQ37" i="18"/>
  <c r="MO37" i="18"/>
  <c r="MM37" i="18"/>
  <c r="ME37" i="18"/>
  <c r="MB37" i="18"/>
  <c r="LZ37" i="18"/>
  <c r="LX37" i="18"/>
  <c r="LV37" i="18"/>
  <c r="LT37" i="18"/>
  <c r="LL37" i="18"/>
  <c r="LH37" i="18"/>
  <c r="LE37" i="18"/>
  <c r="LC37" i="18"/>
  <c r="LA37" i="18"/>
  <c r="KY37" i="18"/>
  <c r="KW37" i="18"/>
  <c r="KO37" i="18"/>
  <c r="KL37" i="18"/>
  <c r="KJ37" i="18"/>
  <c r="KH37" i="18"/>
  <c r="KF37" i="18"/>
  <c r="KD37" i="18"/>
  <c r="JV37" i="18"/>
  <c r="JR37" i="18"/>
  <c r="JO37" i="18"/>
  <c r="JM37" i="18"/>
  <c r="JK37" i="18"/>
  <c r="JI37" i="18"/>
  <c r="JG37" i="18"/>
  <c r="IY37" i="18"/>
  <c r="IV37" i="18"/>
  <c r="IT37" i="18"/>
  <c r="IR37" i="18"/>
  <c r="IP37" i="18"/>
  <c r="IN37" i="18"/>
  <c r="IF37" i="18"/>
  <c r="IB37" i="18"/>
  <c r="HY37" i="18"/>
  <c r="HW37" i="18"/>
  <c r="HU37" i="18"/>
  <c r="HS37" i="18"/>
  <c r="HQ37" i="18"/>
  <c r="HI37" i="18"/>
  <c r="HF37" i="18"/>
  <c r="HD37" i="18"/>
  <c r="HB37" i="18"/>
  <c r="GZ37" i="18"/>
  <c r="GX37" i="18"/>
  <c r="GP37" i="18"/>
  <c r="GL37" i="18"/>
  <c r="GI37" i="18"/>
  <c r="GG37" i="18"/>
  <c r="GE37" i="18"/>
  <c r="GC37" i="18"/>
  <c r="GA37" i="18"/>
  <c r="FS37" i="18"/>
  <c r="FP37" i="18"/>
  <c r="FN37" i="18"/>
  <c r="FL37" i="18"/>
  <c r="FJ37" i="18"/>
  <c r="FF37" i="18" s="1"/>
  <c r="FH37" i="18"/>
  <c r="EZ37" i="18"/>
  <c r="EV37" i="18"/>
  <c r="ES37" i="18"/>
  <c r="EQ37" i="18"/>
  <c r="EO37" i="18"/>
  <c r="EM37" i="18"/>
  <c r="EK37" i="18"/>
  <c r="EC37" i="18"/>
  <c r="DZ37" i="18"/>
  <c r="DX37" i="18"/>
  <c r="DV37" i="18"/>
  <c r="DT37" i="18"/>
  <c r="DR37" i="18"/>
  <c r="DJ37" i="18"/>
  <c r="DF37" i="18"/>
  <c r="DC37" i="18"/>
  <c r="DA37" i="18"/>
  <c r="CY37" i="18"/>
  <c r="CW37" i="18"/>
  <c r="CU37" i="18"/>
  <c r="CM37" i="18"/>
  <c r="CJ37" i="18"/>
  <c r="CH37" i="18"/>
  <c r="CF37" i="18"/>
  <c r="CD37" i="18"/>
  <c r="CB37" i="18"/>
  <c r="BT37" i="18"/>
  <c r="BP37" i="18"/>
  <c r="BM37" i="18"/>
  <c r="BK37" i="18"/>
  <c r="BI37" i="18"/>
  <c r="BG37" i="18"/>
  <c r="BE37" i="18"/>
  <c r="AW37" i="18"/>
  <c r="AT37" i="18"/>
  <c r="AR37" i="18"/>
  <c r="AP37" i="18"/>
  <c r="AN37" i="18"/>
  <c r="AL37" i="18"/>
  <c r="AD37" i="18"/>
  <c r="Z37" i="18"/>
  <c r="W37" i="18"/>
  <c r="U37" i="18"/>
  <c r="S37" i="18"/>
  <c r="Q37" i="18"/>
  <c r="O37" i="18"/>
  <c r="AAS36" i="18"/>
  <c r="AAP36" i="18"/>
  <c r="AAN36" i="18"/>
  <c r="AAL36" i="18"/>
  <c r="AAJ36" i="18"/>
  <c r="AAH36" i="18"/>
  <c r="ZZ36" i="18"/>
  <c r="ZV36" i="18"/>
  <c r="ZS36" i="18"/>
  <c r="ZQ36" i="18"/>
  <c r="ZO36" i="18"/>
  <c r="ZM36" i="18"/>
  <c r="ZK36" i="18"/>
  <c r="ZC36" i="18"/>
  <c r="YZ36" i="18"/>
  <c r="YX36" i="18"/>
  <c r="YV36" i="18"/>
  <c r="YT36" i="18"/>
  <c r="YR36" i="18"/>
  <c r="YJ36" i="18"/>
  <c r="YF36" i="18"/>
  <c r="YC36" i="18"/>
  <c r="YA36" i="18"/>
  <c r="XY36" i="18"/>
  <c r="XW36" i="18"/>
  <c r="XU36" i="18"/>
  <c r="XM36" i="18"/>
  <c r="XJ36" i="18"/>
  <c r="XH36" i="18"/>
  <c r="XF36" i="18"/>
  <c r="XD36" i="18"/>
  <c r="XB36" i="18"/>
  <c r="WT36" i="18"/>
  <c r="WP36" i="18"/>
  <c r="WM36" i="18"/>
  <c r="WK36" i="18"/>
  <c r="WI36" i="18"/>
  <c r="WG36" i="18"/>
  <c r="WE36" i="18"/>
  <c r="VW36" i="18"/>
  <c r="VT36" i="18"/>
  <c r="VR36" i="18"/>
  <c r="VP36" i="18"/>
  <c r="VN36" i="18"/>
  <c r="VL36" i="18"/>
  <c r="VJ36" i="18"/>
  <c r="VD36" i="18"/>
  <c r="UZ36" i="18"/>
  <c r="UW36" i="18"/>
  <c r="UU36" i="18"/>
  <c r="US36" i="18"/>
  <c r="UQ36" i="18"/>
  <c r="UO36" i="18"/>
  <c r="UM36" i="18"/>
  <c r="UL36" i="18" s="1"/>
  <c r="UG36" i="18"/>
  <c r="UD36" i="18"/>
  <c r="UB36" i="18"/>
  <c r="TZ36" i="18"/>
  <c r="TX36" i="18"/>
  <c r="TV36" i="18"/>
  <c r="TN36" i="18"/>
  <c r="TJ36" i="18"/>
  <c r="TG36" i="18"/>
  <c r="TE36" i="18"/>
  <c r="TC36" i="18"/>
  <c r="TA36" i="18"/>
  <c r="SY36" i="18"/>
  <c r="SQ36" i="18"/>
  <c r="SN36" i="18"/>
  <c r="SL36" i="18"/>
  <c r="SJ36" i="18"/>
  <c r="SH36" i="18"/>
  <c r="SF36" i="18"/>
  <c r="RX36" i="18"/>
  <c r="RT36" i="18"/>
  <c r="RQ36" i="18"/>
  <c r="RO36" i="18"/>
  <c r="RM36" i="18"/>
  <c r="RK36" i="18"/>
  <c r="RI36" i="18"/>
  <c r="RA36" i="18"/>
  <c r="QX36" i="18"/>
  <c r="QV36" i="18"/>
  <c r="QT36" i="18"/>
  <c r="QR36" i="18"/>
  <c r="QP36" i="18"/>
  <c r="QH36" i="18"/>
  <c r="QD36" i="18"/>
  <c r="QA36" i="18"/>
  <c r="PY36" i="18"/>
  <c r="PW36" i="18"/>
  <c r="PU36" i="18"/>
  <c r="PS36" i="18"/>
  <c r="PK36" i="18"/>
  <c r="PH36" i="18"/>
  <c r="PF36" i="18"/>
  <c r="PD36" i="18"/>
  <c r="PB36" i="18"/>
  <c r="OZ36" i="18"/>
  <c r="OR36" i="18"/>
  <c r="ON36" i="18"/>
  <c r="OK36" i="18"/>
  <c r="OI36" i="18"/>
  <c r="OG36" i="18"/>
  <c r="OE36" i="18"/>
  <c r="OC36" i="18"/>
  <c r="NU36" i="18"/>
  <c r="NR36" i="18"/>
  <c r="NP36" i="18"/>
  <c r="NN36" i="18"/>
  <c r="NL36" i="18"/>
  <c r="NJ36" i="18"/>
  <c r="NB36" i="18"/>
  <c r="MX36" i="18"/>
  <c r="MU36" i="18"/>
  <c r="MS36" i="18"/>
  <c r="MQ36" i="18"/>
  <c r="MO36" i="18"/>
  <c r="MM36" i="18"/>
  <c r="ME36" i="18"/>
  <c r="MB36" i="18"/>
  <c r="LZ36" i="18"/>
  <c r="LX36" i="18"/>
  <c r="LV36" i="18"/>
  <c r="LR36" i="18" s="1"/>
  <c r="LT36" i="18"/>
  <c r="LL36" i="18"/>
  <c r="LH36" i="18"/>
  <c r="LE36" i="18"/>
  <c r="LC36" i="18"/>
  <c r="LA36" i="18"/>
  <c r="KY36" i="18"/>
  <c r="KW36" i="18"/>
  <c r="KO36" i="18"/>
  <c r="KL36" i="18"/>
  <c r="KJ36" i="18"/>
  <c r="KH36" i="18"/>
  <c r="KF36" i="18"/>
  <c r="KD36" i="18"/>
  <c r="JV36" i="18"/>
  <c r="JR36" i="18"/>
  <c r="JO36" i="18"/>
  <c r="JM36" i="18"/>
  <c r="JK36" i="18"/>
  <c r="JI36" i="18"/>
  <c r="JG36" i="18"/>
  <c r="IY36" i="18"/>
  <c r="IV36" i="18"/>
  <c r="IT36" i="18"/>
  <c r="IR36" i="18"/>
  <c r="IP36" i="18"/>
  <c r="IN36" i="18"/>
  <c r="IW36" i="18" s="1"/>
  <c r="IF36" i="18"/>
  <c r="IB36" i="18"/>
  <c r="HY36" i="18"/>
  <c r="HW36" i="18"/>
  <c r="HU36" i="18"/>
  <c r="HS36" i="18"/>
  <c r="HQ36" i="18"/>
  <c r="HI36" i="18"/>
  <c r="HF36" i="18"/>
  <c r="HD36" i="18"/>
  <c r="HB36" i="18"/>
  <c r="GZ36" i="18"/>
  <c r="GX36" i="18"/>
  <c r="GP36" i="18"/>
  <c r="GL36" i="18"/>
  <c r="GI36" i="18"/>
  <c r="GG36" i="18"/>
  <c r="GE36" i="18"/>
  <c r="GC36" i="18"/>
  <c r="GA36" i="18"/>
  <c r="FS36" i="18"/>
  <c r="FP36" i="18"/>
  <c r="FN36" i="18"/>
  <c r="FL36" i="18"/>
  <c r="FJ36" i="18"/>
  <c r="FH36" i="18"/>
  <c r="EZ36" i="18"/>
  <c r="EV36" i="18"/>
  <c r="ES36" i="18"/>
  <c r="EQ36" i="18"/>
  <c r="EO36" i="18"/>
  <c r="EM36" i="18"/>
  <c r="EK36" i="18"/>
  <c r="EC36" i="18"/>
  <c r="DZ36" i="18"/>
  <c r="DX36" i="18"/>
  <c r="DV36" i="18"/>
  <c r="DT36" i="18"/>
  <c r="DR36" i="18"/>
  <c r="DJ36" i="18"/>
  <c r="DF36" i="18"/>
  <c r="DC36" i="18"/>
  <c r="DA36" i="18"/>
  <c r="CY36" i="18"/>
  <c r="CW36" i="18"/>
  <c r="CU36" i="18"/>
  <c r="CM36" i="18"/>
  <c r="CJ36" i="18"/>
  <c r="CH36" i="18"/>
  <c r="CF36" i="18"/>
  <c r="CD36" i="18"/>
  <c r="CB36" i="18"/>
  <c r="BT36" i="18"/>
  <c r="BP36" i="18"/>
  <c r="BM36" i="18"/>
  <c r="BK36" i="18"/>
  <c r="BI36" i="18"/>
  <c r="BG36" i="18"/>
  <c r="BE36" i="18"/>
  <c r="AW36" i="18"/>
  <c r="AT36" i="18"/>
  <c r="AR36" i="18"/>
  <c r="AP36" i="18"/>
  <c r="AN36" i="18"/>
  <c r="AL36" i="18"/>
  <c r="AD36" i="18"/>
  <c r="Z36" i="18"/>
  <c r="W36" i="18"/>
  <c r="U36" i="18"/>
  <c r="S36" i="18"/>
  <c r="Q36" i="18"/>
  <c r="O36" i="18"/>
  <c r="AAS35" i="18"/>
  <c r="AAP35" i="18"/>
  <c r="AAN35" i="18"/>
  <c r="AAL35" i="18"/>
  <c r="AAJ35" i="18"/>
  <c r="AAH35" i="18"/>
  <c r="ZZ35" i="18"/>
  <c r="ZV35" i="18"/>
  <c r="ZS35" i="18"/>
  <c r="ZQ35" i="18"/>
  <c r="ZO35" i="18"/>
  <c r="ZM35" i="18"/>
  <c r="ZK35" i="18"/>
  <c r="ZC35" i="18"/>
  <c r="YZ35" i="18"/>
  <c r="YX35" i="18"/>
  <c r="YV35" i="18"/>
  <c r="YT35" i="18"/>
  <c r="YR35" i="18"/>
  <c r="YJ35" i="18"/>
  <c r="YF35" i="18"/>
  <c r="YC35" i="18"/>
  <c r="YA35" i="18"/>
  <c r="XY35" i="18"/>
  <c r="XW35" i="18"/>
  <c r="XU35" i="18"/>
  <c r="XM35" i="18"/>
  <c r="XJ35" i="18"/>
  <c r="XH35" i="18"/>
  <c r="XF35" i="18"/>
  <c r="XD35" i="18"/>
  <c r="XB35" i="18"/>
  <c r="WT35" i="18"/>
  <c r="WP35" i="18"/>
  <c r="WM35" i="18"/>
  <c r="WK35" i="18"/>
  <c r="WI35" i="18"/>
  <c r="WG35" i="18"/>
  <c r="WE35" i="18"/>
  <c r="VW35" i="18"/>
  <c r="VT35" i="18"/>
  <c r="VR35" i="18"/>
  <c r="VP35" i="18"/>
  <c r="VN35" i="18"/>
  <c r="VL35" i="18"/>
  <c r="VU35" i="18" s="1"/>
  <c r="VD35" i="18"/>
  <c r="UZ35" i="18"/>
  <c r="UW35" i="18"/>
  <c r="UU35" i="18"/>
  <c r="US35" i="18"/>
  <c r="UQ35" i="18"/>
  <c r="UO35" i="18"/>
  <c r="UG35" i="18"/>
  <c r="UD35" i="18"/>
  <c r="UB35" i="18"/>
  <c r="TZ35" i="18"/>
  <c r="TX35" i="18"/>
  <c r="TV35" i="18"/>
  <c r="TN35" i="18"/>
  <c r="TJ35" i="18"/>
  <c r="TG35" i="18"/>
  <c r="TE35" i="18"/>
  <c r="TC35" i="18"/>
  <c r="TA35" i="18"/>
  <c r="SY35" i="18"/>
  <c r="SQ35" i="18"/>
  <c r="SN35" i="18"/>
  <c r="SL35" i="18"/>
  <c r="SJ35" i="18"/>
  <c r="SH35" i="18"/>
  <c r="SF35" i="18"/>
  <c r="SD35" i="18"/>
  <c r="RX35" i="18"/>
  <c r="RT35" i="18"/>
  <c r="RQ35" i="18"/>
  <c r="RO35" i="18"/>
  <c r="RM35" i="18"/>
  <c r="RK35" i="18"/>
  <c r="RI35" i="18"/>
  <c r="RA35" i="18"/>
  <c r="QX35" i="18"/>
  <c r="QV35" i="18"/>
  <c r="QT35" i="18"/>
  <c r="QR35" i="18"/>
  <c r="QP35" i="18"/>
  <c r="QH35" i="18"/>
  <c r="QD35" i="18"/>
  <c r="QA35" i="18"/>
  <c r="PY35" i="18"/>
  <c r="PW35" i="18"/>
  <c r="PU35" i="18"/>
  <c r="PS35" i="18"/>
  <c r="PK35" i="18"/>
  <c r="PH35" i="18"/>
  <c r="PF35" i="18"/>
  <c r="PD35" i="18"/>
  <c r="PI35" i="18" s="1"/>
  <c r="PB35" i="18"/>
  <c r="OZ35" i="18"/>
  <c r="OR35" i="18"/>
  <c r="ON35" i="18"/>
  <c r="OK35" i="18"/>
  <c r="OI35" i="18"/>
  <c r="OG35" i="18"/>
  <c r="OE35" i="18"/>
  <c r="OC35" i="18"/>
  <c r="NU35" i="18"/>
  <c r="NR35" i="18"/>
  <c r="NP35" i="18"/>
  <c r="NN35" i="18"/>
  <c r="NL35" i="18"/>
  <c r="NJ35" i="18"/>
  <c r="NH35" i="18"/>
  <c r="NB35" i="18"/>
  <c r="MX35" i="18"/>
  <c r="MU35" i="18"/>
  <c r="MS35" i="18"/>
  <c r="MQ35" i="18"/>
  <c r="MO35" i="18"/>
  <c r="MM35" i="18"/>
  <c r="ME35" i="18"/>
  <c r="MB35" i="18"/>
  <c r="LZ35" i="18"/>
  <c r="LX35" i="18"/>
  <c r="LV35" i="18"/>
  <c r="LT35" i="18"/>
  <c r="LL35" i="18"/>
  <c r="LH35" i="18"/>
  <c r="LE35" i="18"/>
  <c r="LC35" i="18"/>
  <c r="LA35" i="18"/>
  <c r="KY35" i="18"/>
  <c r="KW35" i="18"/>
  <c r="KO35" i="18"/>
  <c r="KL35" i="18"/>
  <c r="KJ35" i="18"/>
  <c r="KH35" i="18"/>
  <c r="KF35" i="18"/>
  <c r="KD35" i="18"/>
  <c r="JV35" i="18"/>
  <c r="JR35" i="18"/>
  <c r="JO35" i="18"/>
  <c r="JM35" i="18"/>
  <c r="JK35" i="18"/>
  <c r="JI35" i="18"/>
  <c r="JG35" i="18"/>
  <c r="IY35" i="18"/>
  <c r="IV35" i="18"/>
  <c r="IT35" i="18"/>
  <c r="IR35" i="18"/>
  <c r="IP35" i="18"/>
  <c r="IN35" i="18"/>
  <c r="IF35" i="18"/>
  <c r="IB35" i="18"/>
  <c r="HY35" i="18"/>
  <c r="HW35" i="18"/>
  <c r="HU35" i="18"/>
  <c r="HS35" i="18"/>
  <c r="HQ35" i="18"/>
  <c r="HI35" i="18"/>
  <c r="HF35" i="18"/>
  <c r="HD35" i="18"/>
  <c r="HB35" i="18"/>
  <c r="GZ35" i="18"/>
  <c r="GX35" i="18"/>
  <c r="GP35" i="18"/>
  <c r="GL35" i="18"/>
  <c r="GI35" i="18"/>
  <c r="GG35" i="18"/>
  <c r="GE35" i="18"/>
  <c r="GC35" i="18"/>
  <c r="GA35" i="18"/>
  <c r="FS35" i="18"/>
  <c r="FP35" i="18"/>
  <c r="FN35" i="18"/>
  <c r="FL35" i="18"/>
  <c r="FJ35" i="18"/>
  <c r="FH35" i="18"/>
  <c r="EZ35" i="18"/>
  <c r="EV35" i="18"/>
  <c r="ES35" i="18"/>
  <c r="EQ35" i="18"/>
  <c r="EO35" i="18"/>
  <c r="EM35" i="18"/>
  <c r="EK35" i="18"/>
  <c r="EC35" i="18"/>
  <c r="DZ35" i="18"/>
  <c r="DX35" i="18"/>
  <c r="DV35" i="18"/>
  <c r="DT35" i="18"/>
  <c r="DR35" i="18"/>
  <c r="DJ35" i="18"/>
  <c r="DF35" i="18"/>
  <c r="DC35" i="18"/>
  <c r="DA35" i="18"/>
  <c r="CY35" i="18"/>
  <c r="CW35" i="18"/>
  <c r="CU35" i="18"/>
  <c r="CM35" i="18"/>
  <c r="CJ35" i="18"/>
  <c r="CH35" i="18"/>
  <c r="CF35" i="18"/>
  <c r="CD35" i="18"/>
  <c r="CB35" i="18"/>
  <c r="BT35" i="18"/>
  <c r="BP35" i="18"/>
  <c r="BM35" i="18"/>
  <c r="BK35" i="18"/>
  <c r="BI35" i="18"/>
  <c r="BG35" i="18"/>
  <c r="BE35" i="18"/>
  <c r="AW35" i="18"/>
  <c r="AT35" i="18"/>
  <c r="AR35" i="18"/>
  <c r="AP35" i="18"/>
  <c r="AN35" i="18"/>
  <c r="AL35" i="18"/>
  <c r="AD35" i="18"/>
  <c r="Z35" i="18"/>
  <c r="W35" i="18"/>
  <c r="U35" i="18"/>
  <c r="S35" i="18"/>
  <c r="Q35" i="18"/>
  <c r="O35" i="18"/>
  <c r="M35" i="18" s="1"/>
  <c r="L35" i="18" s="1"/>
  <c r="AAS34" i="18"/>
  <c r="AAP34" i="18"/>
  <c r="AAN34" i="18"/>
  <c r="AAL34" i="18"/>
  <c r="AAJ34" i="18"/>
  <c r="AAH34" i="18"/>
  <c r="ZZ34" i="18"/>
  <c r="ZV34" i="18"/>
  <c r="ZS34" i="18"/>
  <c r="ZQ34" i="18"/>
  <c r="ZT34" i="18" s="1"/>
  <c r="ZO34" i="18"/>
  <c r="ZM34" i="18"/>
  <c r="ZK34" i="18"/>
  <c r="ZC34" i="18"/>
  <c r="YZ34" i="18"/>
  <c r="YX34" i="18"/>
  <c r="YV34" i="18"/>
  <c r="ZA34" i="18" s="1"/>
  <c r="YT34" i="18"/>
  <c r="YR34" i="18"/>
  <c r="YJ34" i="18"/>
  <c r="YF34" i="18"/>
  <c r="YC34" i="18"/>
  <c r="YA34" i="18"/>
  <c r="XY34" i="18"/>
  <c r="XW34" i="18"/>
  <c r="XU34" i="18"/>
  <c r="XM34" i="18"/>
  <c r="XJ34" i="18"/>
  <c r="XH34" i="18"/>
  <c r="XF34" i="18"/>
  <c r="XD34" i="18"/>
  <c r="XB34" i="18"/>
  <c r="WT34" i="18"/>
  <c r="WP34" i="18"/>
  <c r="WM34" i="18"/>
  <c r="WK34" i="18"/>
  <c r="WI34" i="18"/>
  <c r="WG34" i="18"/>
  <c r="WE34" i="18"/>
  <c r="VW34" i="18"/>
  <c r="VT34" i="18"/>
  <c r="VR34" i="18"/>
  <c r="VP34" i="18"/>
  <c r="VN34" i="18"/>
  <c r="VL34" i="18"/>
  <c r="VU34" i="18" s="1"/>
  <c r="VD34" i="18"/>
  <c r="UZ34" i="18"/>
  <c r="UW34" i="18"/>
  <c r="UU34" i="18"/>
  <c r="US34" i="18"/>
  <c r="UQ34" i="18"/>
  <c r="UO34" i="18"/>
  <c r="UX34" i="18" s="1"/>
  <c r="UG34" i="18"/>
  <c r="UD34" i="18"/>
  <c r="UB34" i="18"/>
  <c r="TZ34" i="18"/>
  <c r="TX34" i="18"/>
  <c r="TV34" i="18"/>
  <c r="TN34" i="18"/>
  <c r="TJ34" i="18"/>
  <c r="TG34" i="18"/>
  <c r="TE34" i="18"/>
  <c r="TC34" i="18"/>
  <c r="TA34" i="18"/>
  <c r="SY34" i="18"/>
  <c r="SQ34" i="18"/>
  <c r="SN34" i="18"/>
  <c r="SL34" i="18"/>
  <c r="SJ34" i="18"/>
  <c r="SH34" i="18"/>
  <c r="SF34" i="18"/>
  <c r="RX34" i="18"/>
  <c r="RT34" i="18"/>
  <c r="RQ34" i="18"/>
  <c r="RO34" i="18"/>
  <c r="RM34" i="18"/>
  <c r="RK34" i="18"/>
  <c r="RI34" i="18"/>
  <c r="RA34" i="18"/>
  <c r="QX34" i="18"/>
  <c r="QV34" i="18"/>
  <c r="QT34" i="18"/>
  <c r="QR34" i="18"/>
  <c r="QP34" i="18"/>
  <c r="QH34" i="18"/>
  <c r="QD34" i="18"/>
  <c r="QA34" i="18"/>
  <c r="PY34" i="18"/>
  <c r="PW34" i="18"/>
  <c r="PU34" i="18"/>
  <c r="PQ34" i="18" s="1"/>
  <c r="PP34" i="18" s="1"/>
  <c r="PS34" i="18"/>
  <c r="PK34" i="18"/>
  <c r="PH34" i="18"/>
  <c r="PF34" i="18"/>
  <c r="PD34" i="18"/>
  <c r="PB34" i="18"/>
  <c r="OZ34" i="18"/>
  <c r="OR34" i="18"/>
  <c r="ON34" i="18"/>
  <c r="OK34" i="18"/>
  <c r="OI34" i="18"/>
  <c r="OG34" i="18"/>
  <c r="OE34" i="18"/>
  <c r="OC34" i="18"/>
  <c r="NU34" i="18"/>
  <c r="NR34" i="18"/>
  <c r="NP34" i="18"/>
  <c r="NN34" i="18"/>
  <c r="NL34" i="18"/>
  <c r="NJ34" i="18"/>
  <c r="NB34" i="18"/>
  <c r="MX34" i="18"/>
  <c r="MU34" i="18"/>
  <c r="MS34" i="18"/>
  <c r="MQ34" i="18"/>
  <c r="MO34" i="18"/>
  <c r="MM34" i="18"/>
  <c r="MV34" i="18" s="1"/>
  <c r="ME34" i="18"/>
  <c r="MB34" i="18"/>
  <c r="LZ34" i="18"/>
  <c r="LX34" i="18"/>
  <c r="LV34" i="18"/>
  <c r="LT34" i="18"/>
  <c r="MC34" i="18" s="1"/>
  <c r="LL34" i="18"/>
  <c r="LH34" i="18"/>
  <c r="LE34" i="18"/>
  <c r="LC34" i="18"/>
  <c r="LA34" i="18"/>
  <c r="KY34" i="18"/>
  <c r="KW34" i="18"/>
  <c r="KO34" i="18"/>
  <c r="KL34" i="18"/>
  <c r="KJ34" i="18"/>
  <c r="KH34" i="18"/>
  <c r="KF34" i="18"/>
  <c r="KB34" i="18" s="1"/>
  <c r="KD34" i="18"/>
  <c r="JV34" i="18"/>
  <c r="JR34" i="18"/>
  <c r="JO34" i="18"/>
  <c r="JM34" i="18"/>
  <c r="JK34" i="18"/>
  <c r="JI34" i="18"/>
  <c r="JG34" i="18"/>
  <c r="IY34" i="18"/>
  <c r="IV34" i="18"/>
  <c r="IT34" i="18"/>
  <c r="IR34" i="18"/>
  <c r="IP34" i="18"/>
  <c r="IN34" i="18"/>
  <c r="IF34" i="18"/>
  <c r="IB34" i="18"/>
  <c r="HY34" i="18"/>
  <c r="HW34" i="18"/>
  <c r="HU34" i="18"/>
  <c r="HS34" i="18"/>
  <c r="HQ34" i="18"/>
  <c r="HI34" i="18"/>
  <c r="HF34" i="18"/>
  <c r="HD34" i="18"/>
  <c r="HB34" i="18"/>
  <c r="GZ34" i="18"/>
  <c r="GX34" i="18"/>
  <c r="GP34" i="18"/>
  <c r="GL34" i="18"/>
  <c r="GI34" i="18"/>
  <c r="GG34" i="18"/>
  <c r="GE34" i="18"/>
  <c r="GC34" i="18"/>
  <c r="GA34" i="18"/>
  <c r="FS34" i="18"/>
  <c r="FP34" i="18"/>
  <c r="FN34" i="18"/>
  <c r="FL34" i="18"/>
  <c r="FJ34" i="18"/>
  <c r="FH34" i="18"/>
  <c r="FQ34" i="18" s="1"/>
  <c r="EZ34" i="18"/>
  <c r="EV34" i="18"/>
  <c r="ES34" i="18"/>
  <c r="EQ34" i="18"/>
  <c r="EO34" i="18"/>
  <c r="EM34" i="18"/>
  <c r="EK34" i="18"/>
  <c r="EC34" i="18"/>
  <c r="DZ34" i="18"/>
  <c r="DX34" i="18"/>
  <c r="DV34" i="18"/>
  <c r="DT34" i="18"/>
  <c r="DR34" i="18"/>
  <c r="DJ34" i="18"/>
  <c r="DF34" i="18"/>
  <c r="DC34" i="18"/>
  <c r="DA34" i="18"/>
  <c r="CY34" i="18"/>
  <c r="CW34" i="18"/>
  <c r="CU34" i="18"/>
  <c r="CM34" i="18"/>
  <c r="CJ34" i="18"/>
  <c r="CH34" i="18"/>
  <c r="CF34" i="18"/>
  <c r="CD34" i="18"/>
  <c r="CB34" i="18"/>
  <c r="BT34" i="18"/>
  <c r="BP34" i="18"/>
  <c r="BM34" i="18"/>
  <c r="BK34" i="18"/>
  <c r="BI34" i="18"/>
  <c r="BG34" i="18"/>
  <c r="BE34" i="18"/>
  <c r="AW34" i="18"/>
  <c r="AT34" i="18"/>
  <c r="AR34" i="18"/>
  <c r="AP34" i="18"/>
  <c r="AN34" i="18"/>
  <c r="AU34" i="18" s="1"/>
  <c r="AL34" i="18"/>
  <c r="AD34" i="18"/>
  <c r="Z34" i="18"/>
  <c r="W34" i="18"/>
  <c r="U34" i="18"/>
  <c r="S34" i="18"/>
  <c r="Q34" i="18"/>
  <c r="O34" i="18"/>
  <c r="AAS33" i="18"/>
  <c r="AAP33" i="18"/>
  <c r="AAN33" i="18"/>
  <c r="AAL33" i="18"/>
  <c r="AAJ33" i="18"/>
  <c r="AAH33" i="18"/>
  <c r="ZZ33" i="18"/>
  <c r="ZV33" i="18"/>
  <c r="ZS33" i="18"/>
  <c r="ZQ33" i="18"/>
  <c r="ZO33" i="18"/>
  <c r="ZM33" i="18"/>
  <c r="ZK33" i="18"/>
  <c r="ZC33" i="18"/>
  <c r="YZ33" i="18"/>
  <c r="YX33" i="18"/>
  <c r="YV33" i="18"/>
  <c r="YT33" i="18"/>
  <c r="YR33" i="18"/>
  <c r="YJ33" i="18"/>
  <c r="YF33" i="18"/>
  <c r="YC33" i="18"/>
  <c r="YA33" i="18"/>
  <c r="XY33" i="18"/>
  <c r="XS33" i="18" s="1"/>
  <c r="XR33" i="18" s="1"/>
  <c r="XW33" i="18"/>
  <c r="XU33" i="18"/>
  <c r="XM33" i="18"/>
  <c r="XJ33" i="18"/>
  <c r="XH33" i="18"/>
  <c r="XF33" i="18"/>
  <c r="XD33" i="18"/>
  <c r="XB33" i="18"/>
  <c r="WT33" i="18"/>
  <c r="WP33" i="18"/>
  <c r="WM33" i="18"/>
  <c r="WK33" i="18"/>
  <c r="WI33" i="18"/>
  <c r="WG33" i="18"/>
  <c r="WE33" i="18"/>
  <c r="VW33" i="18"/>
  <c r="VT33" i="18"/>
  <c r="VR33" i="18"/>
  <c r="VP33" i="18"/>
  <c r="VN33" i="18"/>
  <c r="VL33" i="18"/>
  <c r="VD33" i="18"/>
  <c r="UZ33" i="18"/>
  <c r="UW33" i="18"/>
  <c r="UU33" i="18"/>
  <c r="US33" i="18"/>
  <c r="UQ33" i="18"/>
  <c r="UO33" i="18"/>
  <c r="UG33" i="18"/>
  <c r="UD33" i="18"/>
  <c r="UB33" i="18"/>
  <c r="TZ33" i="18"/>
  <c r="TX33" i="18"/>
  <c r="TV33" i="18"/>
  <c r="TN33" i="18"/>
  <c r="TJ33" i="18"/>
  <c r="TG33" i="18"/>
  <c r="TE33" i="18"/>
  <c r="TC33" i="18"/>
  <c r="TA33" i="18"/>
  <c r="SY33" i="18"/>
  <c r="SQ33" i="18"/>
  <c r="SN33" i="18"/>
  <c r="SL33" i="18"/>
  <c r="SJ33" i="18"/>
  <c r="SH33" i="18"/>
  <c r="SF33" i="18"/>
  <c r="RX33" i="18"/>
  <c r="RT33" i="18"/>
  <c r="RQ33" i="18"/>
  <c r="RO33" i="18"/>
  <c r="RM33" i="18"/>
  <c r="RK33" i="18"/>
  <c r="RI33" i="18"/>
  <c r="RA33" i="18"/>
  <c r="QX33" i="18"/>
  <c r="QV33" i="18"/>
  <c r="QT33" i="18"/>
  <c r="QR33" i="18"/>
  <c r="QP33" i="18"/>
  <c r="QH33" i="18"/>
  <c r="QD33" i="18"/>
  <c r="QA33" i="18"/>
  <c r="PY33" i="18"/>
  <c r="PW33" i="18"/>
  <c r="PU33" i="18"/>
  <c r="PS33" i="18"/>
  <c r="PK33" i="18"/>
  <c r="PH33" i="18"/>
  <c r="PF33" i="18"/>
  <c r="PD33" i="18"/>
  <c r="PB33" i="18"/>
  <c r="OZ33" i="18"/>
  <c r="OR33" i="18"/>
  <c r="ON33" i="18"/>
  <c r="OK33" i="18"/>
  <c r="OI33" i="18"/>
  <c r="OG33" i="18"/>
  <c r="OE33" i="18"/>
  <c r="OC33" i="18"/>
  <c r="NU33" i="18"/>
  <c r="NR33" i="18"/>
  <c r="NP33" i="18"/>
  <c r="NN33" i="18"/>
  <c r="NL33" i="18"/>
  <c r="NJ33" i="18"/>
  <c r="NB33" i="18"/>
  <c r="MX33" i="18"/>
  <c r="MU33" i="18"/>
  <c r="MS33" i="18"/>
  <c r="MQ33" i="18"/>
  <c r="MO33" i="18"/>
  <c r="MM33" i="18"/>
  <c r="MV33" i="18" s="1"/>
  <c r="ME33" i="18"/>
  <c r="MB33" i="18"/>
  <c r="LZ33" i="18"/>
  <c r="LX33" i="18"/>
  <c r="LV33" i="18"/>
  <c r="LT33" i="18"/>
  <c r="LL33" i="18"/>
  <c r="LH33" i="18"/>
  <c r="LE33" i="18"/>
  <c r="LC33" i="18"/>
  <c r="LA33" i="18"/>
  <c r="KY33" i="18"/>
  <c r="KW33" i="18"/>
  <c r="KO33" i="18"/>
  <c r="KL33" i="18"/>
  <c r="KJ33" i="18"/>
  <c r="KH33" i="18"/>
  <c r="KF33" i="18"/>
  <c r="KD33" i="18"/>
  <c r="JV33" i="18"/>
  <c r="JR33" i="18"/>
  <c r="JO33" i="18"/>
  <c r="JM33" i="18"/>
  <c r="JK33" i="18"/>
  <c r="JI33" i="18"/>
  <c r="JG33" i="18"/>
  <c r="JP33" i="18" s="1"/>
  <c r="IY33" i="18"/>
  <c r="IV33" i="18"/>
  <c r="IT33" i="18"/>
  <c r="IR33" i="18"/>
  <c r="IP33" i="18"/>
  <c r="IN33" i="18"/>
  <c r="IF33" i="18"/>
  <c r="IB33" i="18"/>
  <c r="HY33" i="18"/>
  <c r="HW33" i="18"/>
  <c r="HU33" i="18"/>
  <c r="HS33" i="18"/>
  <c r="HQ33" i="18"/>
  <c r="HI33" i="18"/>
  <c r="HF33" i="18"/>
  <c r="HD33" i="18"/>
  <c r="HB33" i="18"/>
  <c r="GZ33" i="18"/>
  <c r="GX33" i="18"/>
  <c r="GP33" i="18"/>
  <c r="GL33" i="18"/>
  <c r="GI33" i="18"/>
  <c r="GG33" i="18"/>
  <c r="GE33" i="18"/>
  <c r="GC33" i="18"/>
  <c r="GA33" i="18"/>
  <c r="FS33" i="18"/>
  <c r="FP33" i="18"/>
  <c r="FN33" i="18"/>
  <c r="FL33" i="18"/>
  <c r="FJ33" i="18"/>
  <c r="FH33" i="18"/>
  <c r="EZ33" i="18"/>
  <c r="EV33" i="18"/>
  <c r="ES33" i="18"/>
  <c r="EQ33" i="18"/>
  <c r="EO33" i="18"/>
  <c r="EM33" i="18"/>
  <c r="EK33" i="18"/>
  <c r="EC33" i="18"/>
  <c r="DZ33" i="18"/>
  <c r="DX33" i="18"/>
  <c r="DV33" i="18"/>
  <c r="DT33" i="18"/>
  <c r="DR33" i="18"/>
  <c r="DJ33" i="18"/>
  <c r="DF33" i="18"/>
  <c r="DD33" i="18"/>
  <c r="DC33" i="18"/>
  <c r="DA33" i="18"/>
  <c r="CY33" i="18"/>
  <c r="CW33" i="18"/>
  <c r="CU33" i="18"/>
  <c r="CM33" i="18"/>
  <c r="CJ33" i="18"/>
  <c r="CH33" i="18"/>
  <c r="CF33" i="18"/>
  <c r="CD33" i="18"/>
  <c r="CB33" i="18"/>
  <c r="BT33" i="18"/>
  <c r="BP33" i="18"/>
  <c r="BM33" i="18"/>
  <c r="BK33" i="18"/>
  <c r="BI33" i="18"/>
  <c r="BG33" i="18"/>
  <c r="BE33" i="18"/>
  <c r="AW33" i="18"/>
  <c r="AT33" i="18"/>
  <c r="AR33" i="18"/>
  <c r="AP33" i="18"/>
  <c r="AN33" i="18"/>
  <c r="AL33" i="18"/>
  <c r="AD33" i="18"/>
  <c r="Z33" i="18"/>
  <c r="W33" i="18"/>
  <c r="U33" i="18"/>
  <c r="S33" i="18"/>
  <c r="Q33" i="18"/>
  <c r="O33" i="18"/>
  <c r="AAS32" i="18"/>
  <c r="AAP32" i="18"/>
  <c r="AAN32" i="18"/>
  <c r="AAL32" i="18"/>
  <c r="AAJ32" i="18"/>
  <c r="AAH32" i="18"/>
  <c r="ZZ32" i="18"/>
  <c r="ZV32" i="18"/>
  <c r="ZS32" i="18"/>
  <c r="ZQ32" i="18"/>
  <c r="ZO32" i="18"/>
  <c r="ZM32" i="18"/>
  <c r="ZK32" i="18"/>
  <c r="ZC32" i="18"/>
  <c r="YZ32" i="18"/>
  <c r="YX32" i="18"/>
  <c r="YV32" i="18"/>
  <c r="YT32" i="18"/>
  <c r="YP32" i="18" s="1"/>
  <c r="YR32" i="18"/>
  <c r="YJ32" i="18"/>
  <c r="YF32" i="18"/>
  <c r="YC32" i="18"/>
  <c r="YA32" i="18"/>
  <c r="XY32" i="18"/>
  <c r="XW32" i="18"/>
  <c r="XU32" i="18"/>
  <c r="XM32" i="18"/>
  <c r="XJ32" i="18"/>
  <c r="XH32" i="18"/>
  <c r="XF32" i="18"/>
  <c r="XD32" i="18"/>
  <c r="XK32" i="18" s="1"/>
  <c r="XB32" i="18"/>
  <c r="WT32" i="18"/>
  <c r="WP32" i="18"/>
  <c r="WM32" i="18"/>
  <c r="WK32" i="18"/>
  <c r="WI32" i="18"/>
  <c r="WG32" i="18"/>
  <c r="WE32" i="18"/>
  <c r="VW32" i="18"/>
  <c r="VT32" i="18"/>
  <c r="VR32" i="18"/>
  <c r="VP32" i="18"/>
  <c r="VN32" i="18"/>
  <c r="VL32" i="18"/>
  <c r="VD32" i="18"/>
  <c r="UZ32" i="18"/>
  <c r="UW32" i="18"/>
  <c r="UU32" i="18"/>
  <c r="US32" i="18"/>
  <c r="UX32" i="18" s="1"/>
  <c r="UQ32" i="18"/>
  <c r="UO32" i="18"/>
  <c r="UG32" i="18"/>
  <c r="UD32" i="18"/>
  <c r="UB32" i="18"/>
  <c r="TZ32" i="18"/>
  <c r="TX32" i="18"/>
  <c r="TV32" i="18"/>
  <c r="TN32" i="18"/>
  <c r="TJ32" i="18"/>
  <c r="TG32" i="18"/>
  <c r="TE32" i="18"/>
  <c r="TC32" i="18"/>
  <c r="TA32" i="18"/>
  <c r="SY32" i="18"/>
  <c r="SW32" i="18" s="1"/>
  <c r="SV32" i="18" s="1"/>
  <c r="SQ32" i="18"/>
  <c r="SN32" i="18"/>
  <c r="SL32" i="18"/>
  <c r="SJ32" i="18"/>
  <c r="SH32" i="18"/>
  <c r="SF32" i="18"/>
  <c r="RX32" i="18"/>
  <c r="RT32" i="18"/>
  <c r="RQ32" i="18"/>
  <c r="RO32" i="18"/>
  <c r="RM32" i="18"/>
  <c r="RK32" i="18"/>
  <c r="RI32" i="18"/>
  <c r="RA32" i="18"/>
  <c r="QX32" i="18"/>
  <c r="QV32" i="18"/>
  <c r="QT32" i="18"/>
  <c r="QR32" i="18"/>
  <c r="QP32" i="18"/>
  <c r="QH32" i="18"/>
  <c r="QD32" i="18"/>
  <c r="QA32" i="18"/>
  <c r="PY32" i="18"/>
  <c r="PW32" i="18"/>
  <c r="PU32" i="18"/>
  <c r="PS32" i="18"/>
  <c r="PK32" i="18"/>
  <c r="PH32" i="18"/>
  <c r="PF32" i="18"/>
  <c r="PD32" i="18"/>
  <c r="PB32" i="18"/>
  <c r="OZ32" i="18"/>
  <c r="OR32" i="18"/>
  <c r="ON32" i="18"/>
  <c r="OK32" i="18"/>
  <c r="OI32" i="18"/>
  <c r="OG32" i="18"/>
  <c r="OE32" i="18"/>
  <c r="OC32" i="18"/>
  <c r="OA32" i="18" s="1"/>
  <c r="NZ32" i="18" s="1"/>
  <c r="NU32" i="18"/>
  <c r="NR32" i="18"/>
  <c r="NP32" i="18"/>
  <c r="NN32" i="18"/>
  <c r="NL32" i="18"/>
  <c r="NJ32" i="18"/>
  <c r="NB32" i="18"/>
  <c r="MX32" i="18"/>
  <c r="MU32" i="18"/>
  <c r="MS32" i="18"/>
  <c r="MQ32" i="18"/>
  <c r="MO32" i="18"/>
  <c r="MM32" i="18"/>
  <c r="ME32" i="18"/>
  <c r="MB32" i="18"/>
  <c r="LZ32" i="18"/>
  <c r="LX32" i="18"/>
  <c r="LV32" i="18"/>
  <c r="LT32" i="18"/>
  <c r="LL32" i="18"/>
  <c r="LH32" i="18"/>
  <c r="LE32" i="18"/>
  <c r="LC32" i="18"/>
  <c r="LA32" i="18"/>
  <c r="KY32" i="18"/>
  <c r="KW32" i="18"/>
  <c r="KO32" i="18"/>
  <c r="KL32" i="18"/>
  <c r="KJ32" i="18"/>
  <c r="KH32" i="18"/>
  <c r="KF32" i="18"/>
  <c r="KD32" i="18"/>
  <c r="JV32" i="18"/>
  <c r="JR32" i="18"/>
  <c r="JO32" i="18"/>
  <c r="JM32" i="18"/>
  <c r="JK32" i="18"/>
  <c r="JI32" i="18"/>
  <c r="JG32" i="18"/>
  <c r="IY32" i="18"/>
  <c r="IV32" i="18"/>
  <c r="IT32" i="18"/>
  <c r="IR32" i="18"/>
  <c r="IP32" i="18"/>
  <c r="IW32" i="18" s="1"/>
  <c r="IN32" i="18"/>
  <c r="IF32" i="18"/>
  <c r="IB32" i="18"/>
  <c r="HY32" i="18"/>
  <c r="HW32" i="18"/>
  <c r="HU32" i="18"/>
  <c r="HS32" i="18"/>
  <c r="HQ32" i="18"/>
  <c r="HO32" i="18" s="1"/>
  <c r="HN32" i="18" s="1"/>
  <c r="HI32" i="18"/>
  <c r="HF32" i="18"/>
  <c r="HD32" i="18"/>
  <c r="HB32" i="18"/>
  <c r="GZ32" i="18"/>
  <c r="GX32" i="18"/>
  <c r="GP32" i="18"/>
  <c r="GL32" i="18"/>
  <c r="GI32" i="18"/>
  <c r="GG32" i="18"/>
  <c r="GE32" i="18"/>
  <c r="GC32" i="18"/>
  <c r="GA32" i="18"/>
  <c r="FY32" i="18" s="1"/>
  <c r="FX32" i="18" s="1"/>
  <c r="FS32" i="18"/>
  <c r="FP32" i="18"/>
  <c r="FN32" i="18"/>
  <c r="FL32" i="18"/>
  <c r="FJ32" i="18"/>
  <c r="FH32" i="18"/>
  <c r="EZ32" i="18"/>
  <c r="EV32" i="18"/>
  <c r="ES32" i="18"/>
  <c r="EQ32" i="18"/>
  <c r="EO32" i="18"/>
  <c r="EM32" i="18"/>
  <c r="EK32" i="18"/>
  <c r="EC32" i="18"/>
  <c r="DZ32" i="18"/>
  <c r="DX32" i="18"/>
  <c r="DV32" i="18"/>
  <c r="DT32" i="18"/>
  <c r="DR32" i="18"/>
  <c r="DJ32" i="18"/>
  <c r="DF32" i="18"/>
  <c r="DC32" i="18"/>
  <c r="DA32" i="18"/>
  <c r="CY32" i="18"/>
  <c r="CW32" i="18"/>
  <c r="CU32" i="18"/>
  <c r="CM32" i="18"/>
  <c r="CJ32" i="18"/>
  <c r="CH32" i="18"/>
  <c r="CF32" i="18"/>
  <c r="CD32" i="18"/>
  <c r="CB32" i="18"/>
  <c r="BT32" i="18"/>
  <c r="BP32" i="18"/>
  <c r="BM32" i="18"/>
  <c r="BK32" i="18"/>
  <c r="BI32" i="18"/>
  <c r="BG32" i="18"/>
  <c r="BE32" i="18"/>
  <c r="AW32" i="18"/>
  <c r="AT32" i="18"/>
  <c r="AR32" i="18"/>
  <c r="AP32" i="18"/>
  <c r="AN32" i="18"/>
  <c r="AL32" i="18"/>
  <c r="AD32" i="18"/>
  <c r="Z32" i="18"/>
  <c r="W32" i="18"/>
  <c r="U32" i="18"/>
  <c r="S32" i="18"/>
  <c r="Q32" i="18"/>
  <c r="O32" i="18"/>
  <c r="AAS31" i="18"/>
  <c r="AAP31" i="18"/>
  <c r="AAN31" i="18"/>
  <c r="AAL31" i="18"/>
  <c r="AAJ31" i="18"/>
  <c r="AAH31" i="18"/>
  <c r="AAQ31" i="18" s="1"/>
  <c r="ZZ31" i="18"/>
  <c r="ZV31" i="18"/>
  <c r="ZS31" i="18"/>
  <c r="ZQ31" i="18"/>
  <c r="ZO31" i="18"/>
  <c r="ZM31" i="18"/>
  <c r="ZK31" i="18"/>
  <c r="ZC31" i="18"/>
  <c r="YZ31" i="18"/>
  <c r="YX31" i="18"/>
  <c r="YV31" i="18"/>
  <c r="YT31" i="18"/>
  <c r="YR31" i="18"/>
  <c r="YJ31" i="18"/>
  <c r="YF31" i="18"/>
  <c r="YC31" i="18"/>
  <c r="YA31" i="18"/>
  <c r="XY31" i="18"/>
  <c r="XW31" i="18"/>
  <c r="XU31" i="18"/>
  <c r="XM31" i="18"/>
  <c r="XJ31" i="18"/>
  <c r="XH31" i="18"/>
  <c r="XF31" i="18"/>
  <c r="XD31" i="18"/>
  <c r="XB31" i="18"/>
  <c r="WT31" i="18"/>
  <c r="WP31" i="18"/>
  <c r="WM31" i="18"/>
  <c r="WK31" i="18"/>
  <c r="WI31" i="18"/>
  <c r="WG31" i="18"/>
  <c r="WE31" i="18"/>
  <c r="VW31" i="18"/>
  <c r="VT31" i="18"/>
  <c r="VR31" i="18"/>
  <c r="VP31" i="18"/>
  <c r="VN31" i="18"/>
  <c r="VL31" i="18"/>
  <c r="VD31" i="18"/>
  <c r="UZ31" i="18"/>
  <c r="UW31" i="18"/>
  <c r="UU31" i="18"/>
  <c r="US31" i="18"/>
  <c r="UQ31" i="18"/>
  <c r="UO31" i="18"/>
  <c r="UG31" i="18"/>
  <c r="UD31" i="18"/>
  <c r="UB31" i="18"/>
  <c r="TZ31" i="18"/>
  <c r="TX31" i="18"/>
  <c r="TV31" i="18"/>
  <c r="TN31" i="18"/>
  <c r="TJ31" i="18"/>
  <c r="TG31" i="18"/>
  <c r="TE31" i="18"/>
  <c r="TC31" i="18"/>
  <c r="TA31" i="18"/>
  <c r="SY31" i="18"/>
  <c r="SQ31" i="18"/>
  <c r="SN31" i="18"/>
  <c r="SL31" i="18"/>
  <c r="SJ31" i="18"/>
  <c r="SH31" i="18"/>
  <c r="SF31" i="18"/>
  <c r="RX31" i="18"/>
  <c r="RT31" i="18"/>
  <c r="RQ31" i="18"/>
  <c r="RO31" i="18"/>
  <c r="RM31" i="18"/>
  <c r="RK31" i="18"/>
  <c r="RI31" i="18"/>
  <c r="RA31" i="18"/>
  <c r="QX31" i="18"/>
  <c r="QV31" i="18"/>
  <c r="QT31" i="18"/>
  <c r="QR31" i="18"/>
  <c r="QP31" i="18"/>
  <c r="QH31" i="18"/>
  <c r="QD31" i="18"/>
  <c r="QA31" i="18"/>
  <c r="PY31" i="18"/>
  <c r="PW31" i="18"/>
  <c r="PU31" i="18"/>
  <c r="PS31" i="18"/>
  <c r="PK31" i="18"/>
  <c r="PH31" i="18"/>
  <c r="PF31" i="18"/>
  <c r="PD31" i="18"/>
  <c r="PB31" i="18"/>
  <c r="OZ31" i="18"/>
  <c r="OR31" i="18"/>
  <c r="ON31" i="18"/>
  <c r="OK31" i="18"/>
  <c r="OI31" i="18"/>
  <c r="OG31" i="18"/>
  <c r="OE31" i="18"/>
  <c r="OC31" i="18"/>
  <c r="NU31" i="18"/>
  <c r="NR31" i="18"/>
  <c r="NP31" i="18"/>
  <c r="NN31" i="18"/>
  <c r="NL31" i="18"/>
  <c r="NJ31" i="18"/>
  <c r="NB31" i="18"/>
  <c r="MX31" i="18"/>
  <c r="MU31" i="18"/>
  <c r="MS31" i="18"/>
  <c r="MQ31" i="18"/>
  <c r="MO31" i="18"/>
  <c r="MM31" i="18"/>
  <c r="ME31" i="18"/>
  <c r="MB31" i="18"/>
  <c r="LZ31" i="18"/>
  <c r="LX31" i="18"/>
  <c r="LV31" i="18"/>
  <c r="LT31" i="18"/>
  <c r="LL31" i="18"/>
  <c r="LH31" i="18"/>
  <c r="LE31" i="18"/>
  <c r="LC31" i="18"/>
  <c r="LA31" i="18"/>
  <c r="KY31" i="18"/>
  <c r="KW31" i="18"/>
  <c r="KO31" i="18"/>
  <c r="KL31" i="18"/>
  <c r="KJ31" i="18"/>
  <c r="KH31" i="18"/>
  <c r="KF31" i="18"/>
  <c r="KD31" i="18"/>
  <c r="JV31" i="18"/>
  <c r="JR31" i="18"/>
  <c r="JO31" i="18"/>
  <c r="JM31" i="18"/>
  <c r="JK31" i="18"/>
  <c r="JI31" i="18"/>
  <c r="JG31" i="18"/>
  <c r="JP31" i="18" s="1"/>
  <c r="IY31" i="18"/>
  <c r="IV31" i="18"/>
  <c r="IT31" i="18"/>
  <c r="IR31" i="18"/>
  <c r="IP31" i="18"/>
  <c r="IN31" i="18"/>
  <c r="IF31" i="18"/>
  <c r="IB31" i="18"/>
  <c r="HY31" i="18"/>
  <c r="HW31" i="18"/>
  <c r="HU31" i="18"/>
  <c r="HS31" i="18"/>
  <c r="HQ31" i="18"/>
  <c r="HZ31" i="18" s="1"/>
  <c r="HI31" i="18"/>
  <c r="HF31" i="18"/>
  <c r="HD31" i="18"/>
  <c r="HB31" i="18"/>
  <c r="GZ31" i="18"/>
  <c r="GX31" i="18"/>
  <c r="HG31" i="18" s="1"/>
  <c r="GP31" i="18"/>
  <c r="GL31" i="18"/>
  <c r="GI31" i="18"/>
  <c r="GG31" i="18"/>
  <c r="GE31" i="18"/>
  <c r="GC31" i="18"/>
  <c r="GA31" i="18"/>
  <c r="FS31" i="18"/>
  <c r="FP31" i="18"/>
  <c r="FN31" i="18"/>
  <c r="FL31" i="18"/>
  <c r="FJ31" i="18"/>
  <c r="FH31" i="18"/>
  <c r="EZ31" i="18"/>
  <c r="EV31" i="18"/>
  <c r="ES31" i="18"/>
  <c r="EQ31" i="18"/>
  <c r="EO31" i="18"/>
  <c r="EM31" i="18"/>
  <c r="EK31" i="18"/>
  <c r="EC31" i="18"/>
  <c r="DZ31" i="18"/>
  <c r="DX31" i="18"/>
  <c r="DV31" i="18"/>
  <c r="DT31" i="18"/>
  <c r="DR31" i="18"/>
  <c r="EA31" i="18" s="1"/>
  <c r="DP31" i="18"/>
  <c r="DJ31" i="18"/>
  <c r="DF31" i="18"/>
  <c r="DC31" i="18"/>
  <c r="DA31" i="18"/>
  <c r="CY31" i="18"/>
  <c r="CW31" i="18"/>
  <c r="CU31" i="18"/>
  <c r="CM31" i="18"/>
  <c r="CJ31" i="18"/>
  <c r="CH31" i="18"/>
  <c r="CF31" i="18"/>
  <c r="CD31" i="18"/>
  <c r="CB31" i="18"/>
  <c r="BT31" i="18"/>
  <c r="BP31" i="18"/>
  <c r="BM31" i="18"/>
  <c r="BK31" i="18"/>
  <c r="BI31" i="18"/>
  <c r="BG31" i="18"/>
  <c r="BE31" i="18"/>
  <c r="AW31" i="18"/>
  <c r="AT31" i="18"/>
  <c r="AR31" i="18"/>
  <c r="AP31" i="18"/>
  <c r="AN31" i="18"/>
  <c r="AL31" i="18"/>
  <c r="AD31" i="18"/>
  <c r="Z31" i="18"/>
  <c r="W31" i="18"/>
  <c r="U31" i="18"/>
  <c r="S31" i="18"/>
  <c r="Q31" i="18"/>
  <c r="O31" i="18"/>
  <c r="AAS30" i="18"/>
  <c r="AAP30" i="18"/>
  <c r="AAN30" i="18"/>
  <c r="AAL30" i="18"/>
  <c r="AAJ30" i="18"/>
  <c r="AAH30" i="18"/>
  <c r="ZZ30" i="18"/>
  <c r="ZV30" i="18"/>
  <c r="ZS30" i="18"/>
  <c r="ZQ30" i="18"/>
  <c r="ZO30" i="18"/>
  <c r="ZM30" i="18"/>
  <c r="ZK30" i="18"/>
  <c r="ZC30" i="18"/>
  <c r="YZ30" i="18"/>
  <c r="YX30" i="18"/>
  <c r="YV30" i="18"/>
  <c r="YT30" i="18"/>
  <c r="YR30" i="18"/>
  <c r="YJ30" i="18"/>
  <c r="YF30" i="18"/>
  <c r="YC30" i="18"/>
  <c r="YA30" i="18"/>
  <c r="XY30" i="18"/>
  <c r="XW30" i="18"/>
  <c r="XU30" i="18"/>
  <c r="XM30" i="18"/>
  <c r="XJ30" i="18"/>
  <c r="XH30" i="18"/>
  <c r="XF30" i="18"/>
  <c r="XD30" i="18"/>
  <c r="XB30" i="18"/>
  <c r="WT30" i="18"/>
  <c r="WP30" i="18"/>
  <c r="WM30" i="18"/>
  <c r="WK30" i="18"/>
  <c r="WI30" i="18"/>
  <c r="WG30" i="18"/>
  <c r="WE30" i="18"/>
  <c r="WN30" i="18" s="1"/>
  <c r="VW30" i="18"/>
  <c r="VT30" i="18"/>
  <c r="VR30" i="18"/>
  <c r="VP30" i="18"/>
  <c r="VN30" i="18"/>
  <c r="VL30" i="18"/>
  <c r="VU30" i="18" s="1"/>
  <c r="VD30" i="18"/>
  <c r="UZ30" i="18"/>
  <c r="UW30" i="18"/>
  <c r="UU30" i="18"/>
  <c r="US30" i="18"/>
  <c r="UQ30" i="18"/>
  <c r="UO30" i="18"/>
  <c r="UG30" i="18"/>
  <c r="UD30" i="18"/>
  <c r="UB30" i="18"/>
  <c r="TZ30" i="18"/>
  <c r="TX30" i="18"/>
  <c r="TV30" i="18"/>
  <c r="UE30" i="18" s="1"/>
  <c r="TN30" i="18"/>
  <c r="TJ30" i="18"/>
  <c r="TG30" i="18"/>
  <c r="TE30" i="18"/>
  <c r="TC30" i="18"/>
  <c r="TA30" i="18"/>
  <c r="SY30" i="18"/>
  <c r="SQ30" i="18"/>
  <c r="SN30" i="18"/>
  <c r="SL30" i="18"/>
  <c r="SJ30" i="18"/>
  <c r="SH30" i="18"/>
  <c r="SF30" i="18"/>
  <c r="RX30" i="18"/>
  <c r="RT30" i="18"/>
  <c r="RQ30" i="18"/>
  <c r="RO30" i="18"/>
  <c r="RM30" i="18"/>
  <c r="RK30" i="18"/>
  <c r="RI30" i="18"/>
  <c r="RA30" i="18"/>
  <c r="QX30" i="18"/>
  <c r="QV30" i="18"/>
  <c r="QT30" i="18"/>
  <c r="QR30" i="18"/>
  <c r="QP30" i="18"/>
  <c r="QH30" i="18"/>
  <c r="QD30" i="18"/>
  <c r="QA30" i="18"/>
  <c r="PY30" i="18"/>
  <c r="PW30" i="18"/>
  <c r="PU30" i="18"/>
  <c r="PS30" i="18"/>
  <c r="PK30" i="18"/>
  <c r="PH30" i="18"/>
  <c r="PF30" i="18"/>
  <c r="PD30" i="18"/>
  <c r="PB30" i="18"/>
  <c r="OZ30" i="18"/>
  <c r="OR30" i="18"/>
  <c r="ON30" i="18"/>
  <c r="OK30" i="18"/>
  <c r="OI30" i="18"/>
  <c r="OG30" i="18"/>
  <c r="OE30" i="18"/>
  <c r="OC30" i="18"/>
  <c r="NU30" i="18"/>
  <c r="NR30" i="18"/>
  <c r="NP30" i="18"/>
  <c r="NN30" i="18"/>
  <c r="NL30" i="18"/>
  <c r="NJ30" i="18"/>
  <c r="NB30" i="18"/>
  <c r="MX30" i="18"/>
  <c r="MU30" i="18"/>
  <c r="MS30" i="18"/>
  <c r="MQ30" i="18"/>
  <c r="MO30" i="18"/>
  <c r="MM30" i="18"/>
  <c r="ME30" i="18"/>
  <c r="MB30" i="18"/>
  <c r="LZ30" i="18"/>
  <c r="LX30" i="18"/>
  <c r="LV30" i="18"/>
  <c r="LT30" i="18"/>
  <c r="LL30" i="18"/>
  <c r="LH30" i="18"/>
  <c r="LE30" i="18"/>
  <c r="LC30" i="18"/>
  <c r="LA30" i="18"/>
  <c r="KY30" i="18"/>
  <c r="KW30" i="18"/>
  <c r="KO30" i="18"/>
  <c r="KL30" i="18"/>
  <c r="KJ30" i="18"/>
  <c r="KH30" i="18"/>
  <c r="KF30" i="18"/>
  <c r="KD30" i="18"/>
  <c r="JV30" i="18"/>
  <c r="JR30" i="18"/>
  <c r="JO30" i="18"/>
  <c r="JM30" i="18"/>
  <c r="JK30" i="18"/>
  <c r="JI30" i="18"/>
  <c r="JG30" i="18"/>
  <c r="IY30" i="18"/>
  <c r="IV30" i="18"/>
  <c r="IT30" i="18"/>
  <c r="IR30" i="18"/>
  <c r="IP30" i="18"/>
  <c r="IN30" i="18"/>
  <c r="IF30" i="18"/>
  <c r="IB30" i="18"/>
  <c r="HY30" i="18"/>
  <c r="HW30" i="18"/>
  <c r="HU30" i="18"/>
  <c r="HS30" i="18"/>
  <c r="HZ30" i="18" s="1"/>
  <c r="HQ30" i="18"/>
  <c r="HI30" i="18"/>
  <c r="HF30" i="18"/>
  <c r="HD30" i="18"/>
  <c r="HB30" i="18"/>
  <c r="GZ30" i="18"/>
  <c r="GX30" i="18"/>
  <c r="GP30" i="18"/>
  <c r="GL30" i="18"/>
  <c r="GI30" i="18"/>
  <c r="GG30" i="18"/>
  <c r="GE30" i="18"/>
  <c r="GC30" i="18"/>
  <c r="GA30" i="18"/>
  <c r="FS30" i="18"/>
  <c r="FQ30" i="18"/>
  <c r="FP30" i="18"/>
  <c r="FN30" i="18"/>
  <c r="FL30" i="18"/>
  <c r="FJ30" i="18"/>
  <c r="FH30" i="18"/>
  <c r="EZ30" i="18"/>
  <c r="EV30" i="18"/>
  <c r="ES30" i="18"/>
  <c r="EQ30" i="18"/>
  <c r="EO30" i="18"/>
  <c r="EM30" i="18"/>
  <c r="EK30" i="18"/>
  <c r="EC30" i="18"/>
  <c r="DZ30" i="18"/>
  <c r="DX30" i="18"/>
  <c r="DV30" i="18"/>
  <c r="DT30" i="18"/>
  <c r="DR30" i="18"/>
  <c r="DJ30" i="18"/>
  <c r="DF30" i="18"/>
  <c r="DC30" i="18"/>
  <c r="DA30" i="18"/>
  <c r="CY30" i="18"/>
  <c r="CW30" i="18"/>
  <c r="CU30" i="18"/>
  <c r="CM30" i="18"/>
  <c r="CJ30" i="18"/>
  <c r="CH30" i="18"/>
  <c r="CF30" i="18"/>
  <c r="CD30" i="18"/>
  <c r="CB30" i="18"/>
  <c r="BT30" i="18"/>
  <c r="BP30" i="18"/>
  <c r="BM30" i="18"/>
  <c r="BK30" i="18"/>
  <c r="BI30" i="18"/>
  <c r="BG30" i="18"/>
  <c r="BE30" i="18"/>
  <c r="AW30" i="18"/>
  <c r="AT30" i="18"/>
  <c r="AR30" i="18"/>
  <c r="AP30" i="18"/>
  <c r="AN30" i="18"/>
  <c r="AL30" i="18"/>
  <c r="AD30" i="18"/>
  <c r="Z30" i="18"/>
  <c r="W30" i="18"/>
  <c r="U30" i="18"/>
  <c r="S30" i="18"/>
  <c r="Q30" i="18"/>
  <c r="O30" i="18"/>
  <c r="AAS29" i="18"/>
  <c r="AAP29" i="18"/>
  <c r="AAN29" i="18"/>
  <c r="AAL29" i="18"/>
  <c r="AAJ29" i="18"/>
  <c r="AAH29" i="18"/>
  <c r="ZZ29" i="18"/>
  <c r="ZV29" i="18"/>
  <c r="ZS29" i="18"/>
  <c r="ZQ29" i="18"/>
  <c r="ZO29" i="18"/>
  <c r="ZM29" i="18"/>
  <c r="ZK29" i="18"/>
  <c r="ZC29" i="18"/>
  <c r="YZ29" i="18"/>
  <c r="YX29" i="18"/>
  <c r="YV29" i="18"/>
  <c r="YT29" i="18"/>
  <c r="YR29" i="18"/>
  <c r="YJ29" i="18"/>
  <c r="YF29" i="18"/>
  <c r="YC29" i="18"/>
  <c r="YA29" i="18"/>
  <c r="XY29" i="18"/>
  <c r="XW29" i="18"/>
  <c r="XU29" i="18"/>
  <c r="XM29" i="18"/>
  <c r="XJ29" i="18"/>
  <c r="XH29" i="18"/>
  <c r="XF29" i="18"/>
  <c r="XD29" i="18"/>
  <c r="XB29" i="18"/>
  <c r="WT29" i="18"/>
  <c r="WP29" i="18"/>
  <c r="WM29" i="18"/>
  <c r="WK29" i="18"/>
  <c r="WI29" i="18"/>
  <c r="WG29" i="18"/>
  <c r="WE29" i="18"/>
  <c r="VW29" i="18"/>
  <c r="VT29" i="18"/>
  <c r="VR29" i="18"/>
  <c r="VP29" i="18"/>
  <c r="VN29" i="18"/>
  <c r="VL29" i="18"/>
  <c r="VD29" i="18"/>
  <c r="UZ29" i="18"/>
  <c r="UW29" i="18"/>
  <c r="UU29" i="18"/>
  <c r="US29" i="18"/>
  <c r="UQ29" i="18"/>
  <c r="UO29" i="18"/>
  <c r="UG29" i="18"/>
  <c r="UD29" i="18"/>
  <c r="UB29" i="18"/>
  <c r="TZ29" i="18"/>
  <c r="TX29" i="18"/>
  <c r="TV29" i="18"/>
  <c r="TN29" i="18"/>
  <c r="TJ29" i="18"/>
  <c r="TG29" i="18"/>
  <c r="TE29" i="18"/>
  <c r="TC29" i="18"/>
  <c r="TA29" i="18"/>
  <c r="SY29" i="18"/>
  <c r="SQ29" i="18"/>
  <c r="SN29" i="18"/>
  <c r="SL29" i="18"/>
  <c r="SJ29" i="18"/>
  <c r="SH29" i="18"/>
  <c r="SF29" i="18"/>
  <c r="RX29" i="18"/>
  <c r="RT29" i="18"/>
  <c r="RQ29" i="18"/>
  <c r="RO29" i="18"/>
  <c r="RM29" i="18"/>
  <c r="RK29" i="18"/>
  <c r="RI29" i="18"/>
  <c r="RA29" i="18"/>
  <c r="QX29" i="18"/>
  <c r="QV29" i="18"/>
  <c r="QT29" i="18"/>
  <c r="QR29" i="18"/>
  <c r="QP29" i="18"/>
  <c r="QH29" i="18"/>
  <c r="QD29" i="18"/>
  <c r="QA29" i="18"/>
  <c r="PY29" i="18"/>
  <c r="PW29" i="18"/>
  <c r="PU29" i="18"/>
  <c r="PS29" i="18"/>
  <c r="PK29" i="18"/>
  <c r="PH29" i="18"/>
  <c r="PF29" i="18"/>
  <c r="PD29" i="18"/>
  <c r="PB29" i="18"/>
  <c r="OZ29" i="18"/>
  <c r="OR29" i="18"/>
  <c r="ON29" i="18"/>
  <c r="OK29" i="18"/>
  <c r="OI29" i="18"/>
  <c r="OG29" i="18"/>
  <c r="OE29" i="18"/>
  <c r="OC29" i="18"/>
  <c r="NU29" i="18"/>
  <c r="NR29" i="18"/>
  <c r="NP29" i="18"/>
  <c r="NN29" i="18"/>
  <c r="NL29" i="18"/>
  <c r="NJ29" i="18"/>
  <c r="NB29" i="18"/>
  <c r="MX29" i="18"/>
  <c r="MU29" i="18"/>
  <c r="MS29" i="18"/>
  <c r="MQ29" i="18"/>
  <c r="MO29" i="18"/>
  <c r="MM29" i="18"/>
  <c r="ME29" i="18"/>
  <c r="MB29" i="18"/>
  <c r="LZ29" i="18"/>
  <c r="LX29" i="18"/>
  <c r="LV29" i="18"/>
  <c r="LT29" i="18"/>
  <c r="LL29" i="18"/>
  <c r="LH29" i="18"/>
  <c r="LE29" i="18"/>
  <c r="LC29" i="18"/>
  <c r="LA29" i="18"/>
  <c r="KY29" i="18"/>
  <c r="KW29" i="18"/>
  <c r="KO29" i="18"/>
  <c r="KL29" i="18"/>
  <c r="KJ29" i="18"/>
  <c r="KH29" i="18"/>
  <c r="KF29" i="18"/>
  <c r="KD29" i="18"/>
  <c r="JV29" i="18"/>
  <c r="JR29" i="18"/>
  <c r="JO29" i="18"/>
  <c r="JM29" i="18"/>
  <c r="JK29" i="18"/>
  <c r="JI29" i="18"/>
  <c r="JG29" i="18"/>
  <c r="IY29" i="18"/>
  <c r="IV29" i="18"/>
  <c r="IT29" i="18"/>
  <c r="IR29" i="18"/>
  <c r="IP29" i="18"/>
  <c r="IN29" i="18"/>
  <c r="IF29" i="18"/>
  <c r="IB29" i="18"/>
  <c r="HY29" i="18"/>
  <c r="HW29" i="18"/>
  <c r="HU29" i="18"/>
  <c r="HS29" i="18"/>
  <c r="HQ29" i="18"/>
  <c r="HI29" i="18"/>
  <c r="HF29" i="18"/>
  <c r="HD29" i="18"/>
  <c r="HB29" i="18"/>
  <c r="GZ29" i="18"/>
  <c r="GX29" i="18"/>
  <c r="GP29" i="18"/>
  <c r="GL29" i="18"/>
  <c r="GI29" i="18"/>
  <c r="GG29" i="18"/>
  <c r="GE29" i="18"/>
  <c r="GC29" i="18"/>
  <c r="GA29" i="18"/>
  <c r="FS29" i="18"/>
  <c r="FP29" i="18"/>
  <c r="FN29" i="18"/>
  <c r="FL29" i="18"/>
  <c r="FJ29" i="18"/>
  <c r="FH29" i="18"/>
  <c r="EZ29" i="18"/>
  <c r="EV29" i="18"/>
  <c r="ES29" i="18"/>
  <c r="EQ29" i="18"/>
  <c r="EO29" i="18"/>
  <c r="EM29" i="18"/>
  <c r="EK29" i="18"/>
  <c r="EC29" i="18"/>
  <c r="DZ29" i="18"/>
  <c r="DX29" i="18"/>
  <c r="DV29" i="18"/>
  <c r="DT29" i="18"/>
  <c r="DR29" i="18"/>
  <c r="DJ29" i="18"/>
  <c r="DF29" i="18"/>
  <c r="DC29" i="18"/>
  <c r="DA29" i="18"/>
  <c r="CY29" i="18"/>
  <c r="CW29" i="18"/>
  <c r="CU29" i="18"/>
  <c r="CM29" i="18"/>
  <c r="CJ29" i="18"/>
  <c r="CH29" i="18"/>
  <c r="CF29" i="18"/>
  <c r="CD29" i="18"/>
  <c r="CB29" i="18"/>
  <c r="BT29" i="18"/>
  <c r="BP29" i="18"/>
  <c r="BM29" i="18"/>
  <c r="BK29" i="18"/>
  <c r="BI29" i="18"/>
  <c r="BG29" i="18"/>
  <c r="BE29" i="18"/>
  <c r="AW29" i="18"/>
  <c r="AT29" i="18"/>
  <c r="AR29" i="18"/>
  <c r="AP29" i="18"/>
  <c r="AN29" i="18"/>
  <c r="AL29" i="18"/>
  <c r="AD29" i="18"/>
  <c r="Z29" i="18"/>
  <c r="W29" i="18"/>
  <c r="U29" i="18"/>
  <c r="S29" i="18"/>
  <c r="X29" i="18" s="1"/>
  <c r="Q29" i="18"/>
  <c r="O29" i="18"/>
  <c r="AAS28" i="18"/>
  <c r="AAP28" i="18"/>
  <c r="AAN28" i="18"/>
  <c r="AAL28" i="18"/>
  <c r="AAJ28" i="18"/>
  <c r="AAH28" i="18"/>
  <c r="ZZ28" i="18"/>
  <c r="ZV28" i="18"/>
  <c r="ZS28" i="18"/>
  <c r="ZQ28" i="18"/>
  <c r="ZO28" i="18"/>
  <c r="ZM28" i="18"/>
  <c r="ZK28" i="18"/>
  <c r="ZC28" i="18"/>
  <c r="YZ28" i="18"/>
  <c r="YX28" i="18"/>
  <c r="YV28" i="18"/>
  <c r="YT28" i="18"/>
  <c r="YR28" i="18"/>
  <c r="YJ28" i="18"/>
  <c r="YF28" i="18"/>
  <c r="XS28" i="18" s="1"/>
  <c r="XR28" i="18" s="1"/>
  <c r="YC28" i="18"/>
  <c r="YA28" i="18"/>
  <c r="XY28" i="18"/>
  <c r="XW28" i="18"/>
  <c r="XU28" i="18"/>
  <c r="XM28" i="18"/>
  <c r="XJ28" i="18"/>
  <c r="XH28" i="18"/>
  <c r="XF28" i="18"/>
  <c r="XD28" i="18"/>
  <c r="XB28" i="18"/>
  <c r="WT28" i="18"/>
  <c r="WP28" i="18"/>
  <c r="WM28" i="18"/>
  <c r="WK28" i="18"/>
  <c r="WI28" i="18"/>
  <c r="WG28" i="18"/>
  <c r="WE28" i="18"/>
  <c r="VW28" i="18"/>
  <c r="VT28" i="18"/>
  <c r="VR28" i="18"/>
  <c r="VP28" i="18"/>
  <c r="VN28" i="18"/>
  <c r="VL28" i="18"/>
  <c r="VD28" i="18"/>
  <c r="UZ28" i="18"/>
  <c r="UW28" i="18"/>
  <c r="UU28" i="18"/>
  <c r="US28" i="18"/>
  <c r="UQ28" i="18"/>
  <c r="UO28" i="18"/>
  <c r="UG28" i="18"/>
  <c r="UD28" i="18"/>
  <c r="UB28" i="18"/>
  <c r="TZ28" i="18"/>
  <c r="TX28" i="18"/>
  <c r="TV28" i="18"/>
  <c r="TN28" i="18"/>
  <c r="TJ28" i="18"/>
  <c r="TG28" i="18"/>
  <c r="TE28" i="18"/>
  <c r="TC28" i="18"/>
  <c r="TA28" i="18"/>
  <c r="SY28" i="18"/>
  <c r="SQ28" i="18"/>
  <c r="SN28" i="18"/>
  <c r="SL28" i="18"/>
  <c r="SJ28" i="18"/>
  <c r="SH28" i="18"/>
  <c r="SF28" i="18"/>
  <c r="RX28" i="18"/>
  <c r="RT28" i="18"/>
  <c r="RQ28" i="18"/>
  <c r="RO28" i="18"/>
  <c r="RM28" i="18"/>
  <c r="RK28" i="18"/>
  <c r="RI28" i="18"/>
  <c r="RA28" i="18"/>
  <c r="QX28" i="18"/>
  <c r="QV28" i="18"/>
  <c r="QT28" i="18"/>
  <c r="QR28" i="18"/>
  <c r="QP28" i="18"/>
  <c r="QH28" i="18"/>
  <c r="QD28" i="18"/>
  <c r="QA28" i="18"/>
  <c r="PY28" i="18"/>
  <c r="PW28" i="18"/>
  <c r="PU28" i="18"/>
  <c r="PS28" i="18"/>
  <c r="PK28" i="18"/>
  <c r="PH28" i="18"/>
  <c r="PF28" i="18"/>
  <c r="PD28" i="18"/>
  <c r="PB28" i="18"/>
  <c r="OZ28" i="18"/>
  <c r="OR28" i="18"/>
  <c r="ON28" i="18"/>
  <c r="OK28" i="18"/>
  <c r="OI28" i="18"/>
  <c r="OG28" i="18"/>
  <c r="OE28" i="18"/>
  <c r="OC28" i="18"/>
  <c r="NU28" i="18"/>
  <c r="NR28" i="18"/>
  <c r="NP28" i="18"/>
  <c r="NN28" i="18"/>
  <c r="NL28" i="18"/>
  <c r="NJ28" i="18"/>
  <c r="NH28" i="18" s="1"/>
  <c r="NB28" i="18"/>
  <c r="MX28" i="18"/>
  <c r="MU28" i="18"/>
  <c r="MS28" i="18"/>
  <c r="MQ28" i="18"/>
  <c r="MO28" i="18"/>
  <c r="MM28" i="18"/>
  <c r="ME28" i="18"/>
  <c r="MB28" i="18"/>
  <c r="LZ28" i="18"/>
  <c r="LX28" i="18"/>
  <c r="LV28" i="18"/>
  <c r="LT28" i="18"/>
  <c r="LL28" i="18"/>
  <c r="LH28" i="18"/>
  <c r="LE28" i="18"/>
  <c r="LC28" i="18"/>
  <c r="LA28" i="18"/>
  <c r="KY28" i="18"/>
  <c r="KW28" i="18"/>
  <c r="KO28" i="18"/>
  <c r="KL28" i="18"/>
  <c r="KJ28" i="18"/>
  <c r="KH28" i="18"/>
  <c r="KF28" i="18"/>
  <c r="KD28" i="18"/>
  <c r="JV28" i="18"/>
  <c r="JR28" i="18"/>
  <c r="JO28" i="18"/>
  <c r="JM28" i="18"/>
  <c r="JK28" i="18"/>
  <c r="JI28" i="18"/>
  <c r="JG28" i="18"/>
  <c r="IY28" i="18"/>
  <c r="IV28" i="18"/>
  <c r="IT28" i="18"/>
  <c r="IR28" i="18"/>
  <c r="IP28" i="18"/>
  <c r="IN28" i="18"/>
  <c r="IF28" i="18"/>
  <c r="IB28" i="18"/>
  <c r="HY28" i="18"/>
  <c r="HW28" i="18"/>
  <c r="HU28" i="18"/>
  <c r="HS28" i="18"/>
  <c r="HQ28" i="18"/>
  <c r="HI28" i="18"/>
  <c r="HF28" i="18"/>
  <c r="HD28" i="18"/>
  <c r="HB28" i="18"/>
  <c r="GZ28" i="18"/>
  <c r="GX28" i="18"/>
  <c r="GP28" i="18"/>
  <c r="GL28" i="18"/>
  <c r="GI28" i="18"/>
  <c r="GG28" i="18"/>
  <c r="GE28" i="18"/>
  <c r="GC28" i="18"/>
  <c r="GA28" i="18"/>
  <c r="FS28" i="18"/>
  <c r="FP28" i="18"/>
  <c r="FN28" i="18"/>
  <c r="FL28" i="18"/>
  <c r="FJ28" i="18"/>
  <c r="FH28" i="18"/>
  <c r="EZ28" i="18"/>
  <c r="EV28" i="18"/>
  <c r="ES28" i="18"/>
  <c r="EQ28" i="18"/>
  <c r="EO28" i="18"/>
  <c r="EM28" i="18"/>
  <c r="EK28" i="18"/>
  <c r="EC28" i="18"/>
  <c r="DZ28" i="18"/>
  <c r="DX28" i="18"/>
  <c r="DV28" i="18"/>
  <c r="DT28" i="18"/>
  <c r="DR28" i="18"/>
  <c r="DJ28" i="18"/>
  <c r="DF28" i="18"/>
  <c r="DC28" i="18"/>
  <c r="DA28" i="18"/>
  <c r="CY28" i="18"/>
  <c r="CW28" i="18"/>
  <c r="CU28" i="18"/>
  <c r="CM28" i="18"/>
  <c r="CJ28" i="18"/>
  <c r="CH28" i="18"/>
  <c r="CF28" i="18"/>
  <c r="CD28" i="18"/>
  <c r="CB28" i="18"/>
  <c r="BT28" i="18"/>
  <c r="BP28" i="18"/>
  <c r="BM28" i="18"/>
  <c r="BK28" i="18"/>
  <c r="BI28" i="18"/>
  <c r="BG28" i="18"/>
  <c r="BE28" i="18"/>
  <c r="AW28" i="18"/>
  <c r="AT28" i="18"/>
  <c r="AR28" i="18"/>
  <c r="AP28" i="18"/>
  <c r="AN28" i="18"/>
  <c r="AL28" i="18"/>
  <c r="AD28" i="18"/>
  <c r="Z28" i="18"/>
  <c r="W28" i="18"/>
  <c r="U28" i="18"/>
  <c r="S28" i="18"/>
  <c r="Q28" i="18"/>
  <c r="O28" i="18"/>
  <c r="AAS27" i="18"/>
  <c r="AAP27" i="18"/>
  <c r="AAN27" i="18"/>
  <c r="AAL27" i="18"/>
  <c r="AAJ27" i="18"/>
  <c r="AAH27" i="18"/>
  <c r="ZZ27" i="18"/>
  <c r="ZV27" i="18"/>
  <c r="ZS27" i="18"/>
  <c r="ZQ27" i="18"/>
  <c r="ZO27" i="18"/>
  <c r="ZM27" i="18"/>
  <c r="ZK27" i="18"/>
  <c r="ZT27" i="18" s="1"/>
  <c r="ZC27" i="18"/>
  <c r="YZ27" i="18"/>
  <c r="YX27" i="18"/>
  <c r="YV27" i="18"/>
  <c r="YT27" i="18"/>
  <c r="YR27" i="18"/>
  <c r="ZA27" i="18" s="1"/>
  <c r="YJ27" i="18"/>
  <c r="YF27" i="18"/>
  <c r="YC27" i="18"/>
  <c r="YA27" i="18"/>
  <c r="XY27" i="18"/>
  <c r="XW27" i="18"/>
  <c r="XU27" i="18"/>
  <c r="XM27" i="18"/>
  <c r="XJ27" i="18"/>
  <c r="XH27" i="18"/>
  <c r="XF27" i="18"/>
  <c r="XD27" i="18"/>
  <c r="XB27" i="18"/>
  <c r="WT27" i="18"/>
  <c r="WP27" i="18"/>
  <c r="WM27" i="18"/>
  <c r="WK27" i="18"/>
  <c r="WI27" i="18"/>
  <c r="WG27" i="18"/>
  <c r="WE27" i="18"/>
  <c r="VW27" i="18"/>
  <c r="VT27" i="18"/>
  <c r="VR27" i="18"/>
  <c r="VP27" i="18"/>
  <c r="VN27" i="18"/>
  <c r="VL27" i="18"/>
  <c r="VD27" i="18"/>
  <c r="UZ27" i="18"/>
  <c r="UW27" i="18"/>
  <c r="UU27" i="18"/>
  <c r="US27" i="18"/>
  <c r="UQ27" i="18"/>
  <c r="UO27" i="18"/>
  <c r="UX27" i="18" s="1"/>
  <c r="UG27" i="18"/>
  <c r="UD27" i="18"/>
  <c r="UB27" i="18"/>
  <c r="TZ27" i="18"/>
  <c r="TX27" i="18"/>
  <c r="TV27" i="18"/>
  <c r="TN27" i="18"/>
  <c r="TJ27" i="18"/>
  <c r="TG27" i="18"/>
  <c r="TE27" i="18"/>
  <c r="TC27" i="18"/>
  <c r="TA27" i="18"/>
  <c r="SY27" i="18"/>
  <c r="SQ27" i="18"/>
  <c r="SN27" i="18"/>
  <c r="SL27" i="18"/>
  <c r="SJ27" i="18"/>
  <c r="SH27" i="18"/>
  <c r="SF27" i="18"/>
  <c r="RX27" i="18"/>
  <c r="RT27" i="18"/>
  <c r="RQ27" i="18"/>
  <c r="RO27" i="18"/>
  <c r="RM27" i="18"/>
  <c r="RK27" i="18"/>
  <c r="RI27" i="18"/>
  <c r="RA27" i="18"/>
  <c r="QX27" i="18"/>
  <c r="QV27" i="18"/>
  <c r="QT27" i="18"/>
  <c r="QR27" i="18"/>
  <c r="QP27" i="18"/>
  <c r="QH27" i="18"/>
  <c r="QD27" i="18"/>
  <c r="QA27" i="18"/>
  <c r="PY27" i="18"/>
  <c r="PW27" i="18"/>
  <c r="PU27" i="18"/>
  <c r="PS27" i="18"/>
  <c r="PK27" i="18"/>
  <c r="PH27" i="18"/>
  <c r="PF27" i="18"/>
  <c r="PD27" i="18"/>
  <c r="PB27" i="18"/>
  <c r="OZ27" i="18"/>
  <c r="OR27" i="18"/>
  <c r="ON27" i="18"/>
  <c r="OL27" i="18"/>
  <c r="OK27" i="18"/>
  <c r="OI27" i="18"/>
  <c r="OG27" i="18"/>
  <c r="OE27" i="18"/>
  <c r="OC27" i="18"/>
  <c r="NU27" i="18"/>
  <c r="NR27" i="18"/>
  <c r="NP27" i="18"/>
  <c r="NS27" i="18" s="1"/>
  <c r="NN27" i="18"/>
  <c r="NL27" i="18"/>
  <c r="NJ27" i="18"/>
  <c r="NB27" i="18"/>
  <c r="MX27" i="18"/>
  <c r="MU27" i="18"/>
  <c r="MS27" i="18"/>
  <c r="MQ27" i="18"/>
  <c r="MO27" i="18"/>
  <c r="MM27" i="18"/>
  <c r="ME27" i="18"/>
  <c r="MB27" i="18"/>
  <c r="LZ27" i="18"/>
  <c r="LX27" i="18"/>
  <c r="LV27" i="18"/>
  <c r="LT27" i="18"/>
  <c r="LL27" i="18"/>
  <c r="LH27" i="18"/>
  <c r="LE27" i="18"/>
  <c r="LC27" i="18"/>
  <c r="LA27" i="18"/>
  <c r="KY27" i="18"/>
  <c r="KW27" i="18"/>
  <c r="KO27" i="18"/>
  <c r="KL27" i="18"/>
  <c r="KJ27" i="18"/>
  <c r="KH27" i="18"/>
  <c r="KF27" i="18"/>
  <c r="KD27" i="18"/>
  <c r="JV27" i="18"/>
  <c r="JR27" i="18"/>
  <c r="JO27" i="18"/>
  <c r="JM27" i="18"/>
  <c r="JK27" i="18"/>
  <c r="JI27" i="18"/>
  <c r="JG27" i="18"/>
  <c r="IY27" i="18"/>
  <c r="IV27" i="18"/>
  <c r="IT27" i="18"/>
  <c r="IR27" i="18"/>
  <c r="IP27" i="18"/>
  <c r="IN27" i="18"/>
  <c r="IF27" i="18"/>
  <c r="IB27" i="18"/>
  <c r="HY27" i="18"/>
  <c r="HW27" i="18"/>
  <c r="HU27" i="18"/>
  <c r="HS27" i="18"/>
  <c r="HQ27" i="18"/>
  <c r="HI27" i="18"/>
  <c r="HF27" i="18"/>
  <c r="HD27" i="18"/>
  <c r="HB27" i="18"/>
  <c r="GZ27" i="18"/>
  <c r="GX27" i="18"/>
  <c r="GP27" i="18"/>
  <c r="GL27" i="18"/>
  <c r="GI27" i="18"/>
  <c r="GG27" i="18"/>
  <c r="GE27" i="18"/>
  <c r="GC27" i="18"/>
  <c r="GA27" i="18"/>
  <c r="FS27" i="18"/>
  <c r="FP27" i="18"/>
  <c r="FN27" i="18"/>
  <c r="FL27" i="18"/>
  <c r="FJ27" i="18"/>
  <c r="FH27" i="18"/>
  <c r="EZ27" i="18"/>
  <c r="EV27" i="18"/>
  <c r="ES27" i="18"/>
  <c r="EQ27" i="18"/>
  <c r="EO27" i="18"/>
  <c r="EM27" i="18"/>
  <c r="EK27" i="18"/>
  <c r="EC27" i="18"/>
  <c r="DZ27" i="18"/>
  <c r="DX27" i="18"/>
  <c r="DV27" i="18"/>
  <c r="DT27" i="18"/>
  <c r="DR27" i="18"/>
  <c r="DJ27" i="18"/>
  <c r="DF27" i="18"/>
  <c r="DC27" i="18"/>
  <c r="DA27" i="18"/>
  <c r="CY27" i="18"/>
  <c r="CW27" i="18"/>
  <c r="CU27" i="18"/>
  <c r="CM27" i="18"/>
  <c r="CJ27" i="18"/>
  <c r="CH27" i="18"/>
  <c r="CF27" i="18"/>
  <c r="CD27" i="18"/>
  <c r="CB27" i="18"/>
  <c r="BT27" i="18"/>
  <c r="BP27" i="18"/>
  <c r="BM27" i="18"/>
  <c r="BK27" i="18"/>
  <c r="BI27" i="18"/>
  <c r="BG27" i="18"/>
  <c r="BE27" i="18"/>
  <c r="AW27" i="18"/>
  <c r="AT27" i="18"/>
  <c r="AR27" i="18"/>
  <c r="AP27" i="18"/>
  <c r="AN27" i="18"/>
  <c r="AL27" i="18"/>
  <c r="AD27" i="18"/>
  <c r="Z27" i="18"/>
  <c r="W27" i="18"/>
  <c r="U27" i="18"/>
  <c r="S27" i="18"/>
  <c r="Q27" i="18"/>
  <c r="O27" i="18"/>
  <c r="AAS26" i="18"/>
  <c r="AAP26" i="18"/>
  <c r="AAN26" i="18"/>
  <c r="AAL26" i="18"/>
  <c r="AAJ26" i="18"/>
  <c r="AAH26" i="18"/>
  <c r="ZZ26" i="18"/>
  <c r="ZV26" i="18"/>
  <c r="ZS26" i="18"/>
  <c r="ZQ26" i="18"/>
  <c r="ZO26" i="18"/>
  <c r="ZM26" i="18"/>
  <c r="ZK26" i="18"/>
  <c r="ZC26" i="18"/>
  <c r="YZ26" i="18"/>
  <c r="YX26" i="18"/>
  <c r="YV26" i="18"/>
  <c r="YT26" i="18"/>
  <c r="YR26" i="18"/>
  <c r="YJ26" i="18"/>
  <c r="YF26" i="18"/>
  <c r="YC26" i="18"/>
  <c r="YA26" i="18"/>
  <c r="XY26" i="18"/>
  <c r="XW26" i="18"/>
  <c r="XU26" i="18"/>
  <c r="XM26" i="18"/>
  <c r="XJ26" i="18"/>
  <c r="XH26" i="18"/>
  <c r="XF26" i="18"/>
  <c r="XD26" i="18"/>
  <c r="XB26" i="18"/>
  <c r="WT26" i="18"/>
  <c r="WP26" i="18"/>
  <c r="WM26" i="18"/>
  <c r="WK26" i="18"/>
  <c r="WI26" i="18"/>
  <c r="WG26" i="18"/>
  <c r="WE26" i="18"/>
  <c r="VW26" i="18"/>
  <c r="VT26" i="18"/>
  <c r="VR26" i="18"/>
  <c r="VP26" i="18"/>
  <c r="VN26" i="18"/>
  <c r="VL26" i="18"/>
  <c r="VD26" i="18"/>
  <c r="UZ26" i="18"/>
  <c r="UW26" i="18"/>
  <c r="UU26" i="18"/>
  <c r="US26" i="18"/>
  <c r="UQ26" i="18"/>
  <c r="UO26" i="18"/>
  <c r="UG26" i="18"/>
  <c r="UD26" i="18"/>
  <c r="UB26" i="18"/>
  <c r="TZ26" i="18"/>
  <c r="TX26" i="18"/>
  <c r="TV26" i="18"/>
  <c r="TN26" i="18"/>
  <c r="TJ26" i="18"/>
  <c r="TG26" i="18"/>
  <c r="TE26" i="18"/>
  <c r="TC26" i="18"/>
  <c r="TA26" i="18"/>
  <c r="SY26" i="18"/>
  <c r="SQ26" i="18"/>
  <c r="SN26" i="18"/>
  <c r="SL26" i="18"/>
  <c r="SJ26" i="18"/>
  <c r="SH26" i="18"/>
  <c r="SF26" i="18"/>
  <c r="RX26" i="18"/>
  <c r="RT26" i="18"/>
  <c r="RQ26" i="18"/>
  <c r="RO26" i="18"/>
  <c r="RM26" i="18"/>
  <c r="RK26" i="18"/>
  <c r="RI26" i="18"/>
  <c r="RA26" i="18"/>
  <c r="QX26" i="18"/>
  <c r="QV26" i="18"/>
  <c r="QT26" i="18"/>
  <c r="QR26" i="18"/>
  <c r="QP26" i="18"/>
  <c r="QH26" i="18"/>
  <c r="QD26" i="18"/>
  <c r="QA26" i="18"/>
  <c r="PY26" i="18"/>
  <c r="PW26" i="18"/>
  <c r="PU26" i="18"/>
  <c r="PS26" i="18"/>
  <c r="PQ26" i="18" s="1"/>
  <c r="PP26" i="18" s="1"/>
  <c r="PK26" i="18"/>
  <c r="PH26" i="18"/>
  <c r="PF26" i="18"/>
  <c r="PD26" i="18"/>
  <c r="PB26" i="18"/>
  <c r="OZ26" i="18"/>
  <c r="OR26" i="18"/>
  <c r="ON26" i="18"/>
  <c r="OK26" i="18"/>
  <c r="OI26" i="18"/>
  <c r="OG26" i="18"/>
  <c r="OE26" i="18"/>
  <c r="OC26" i="18"/>
  <c r="NU26" i="18"/>
  <c r="NR26" i="18"/>
  <c r="NP26" i="18"/>
  <c r="NN26" i="18"/>
  <c r="NL26" i="18"/>
  <c r="NJ26" i="18"/>
  <c r="NB26" i="18"/>
  <c r="MX26" i="18"/>
  <c r="MU26" i="18"/>
  <c r="MS26" i="18"/>
  <c r="MQ26" i="18"/>
  <c r="MO26" i="18"/>
  <c r="MM26" i="18"/>
  <c r="ME26" i="18"/>
  <c r="MB26" i="18"/>
  <c r="LZ26" i="18"/>
  <c r="LX26" i="18"/>
  <c r="LV26" i="18"/>
  <c r="LT26" i="18"/>
  <c r="LL26" i="18"/>
  <c r="LH26" i="18"/>
  <c r="LE26" i="18"/>
  <c r="LC26" i="18"/>
  <c r="LA26" i="18"/>
  <c r="KY26" i="18"/>
  <c r="KW26" i="18"/>
  <c r="KO26" i="18"/>
  <c r="KL26" i="18"/>
  <c r="KJ26" i="18"/>
  <c r="KH26" i="18"/>
  <c r="KF26" i="18"/>
  <c r="KD26" i="18"/>
  <c r="JV26" i="18"/>
  <c r="JR26" i="18"/>
  <c r="JO26" i="18"/>
  <c r="JM26" i="18"/>
  <c r="JK26" i="18"/>
  <c r="JI26" i="18"/>
  <c r="JG26" i="18"/>
  <c r="IY26" i="18"/>
  <c r="IV26" i="18"/>
  <c r="IT26" i="18"/>
  <c r="IR26" i="18"/>
  <c r="IP26" i="18"/>
  <c r="IN26" i="18"/>
  <c r="IF26" i="18"/>
  <c r="IB26" i="18"/>
  <c r="HY26" i="18"/>
  <c r="HW26" i="18"/>
  <c r="HU26" i="18"/>
  <c r="HS26" i="18"/>
  <c r="HQ26" i="18"/>
  <c r="HI26" i="18"/>
  <c r="HF26" i="18"/>
  <c r="HD26" i="18"/>
  <c r="HB26" i="18"/>
  <c r="GZ26" i="18"/>
  <c r="GX26" i="18"/>
  <c r="GP26" i="18"/>
  <c r="GL26" i="18"/>
  <c r="GI26" i="18"/>
  <c r="GG26" i="18"/>
  <c r="GE26" i="18"/>
  <c r="GC26" i="18"/>
  <c r="GA26" i="18"/>
  <c r="FS26" i="18"/>
  <c r="FP26" i="18"/>
  <c r="FN26" i="18"/>
  <c r="FL26" i="18"/>
  <c r="FJ26" i="18"/>
  <c r="FH26" i="18"/>
  <c r="EZ26" i="18"/>
  <c r="EV26" i="18"/>
  <c r="ES26" i="18"/>
  <c r="EQ26" i="18"/>
  <c r="EO26" i="18"/>
  <c r="EM26" i="18"/>
  <c r="EK26" i="18"/>
  <c r="ET26" i="18" s="1"/>
  <c r="EC26" i="18"/>
  <c r="DZ26" i="18"/>
  <c r="DX26" i="18"/>
  <c r="DV26" i="18"/>
  <c r="DT26" i="18"/>
  <c r="DR26" i="18"/>
  <c r="DJ26" i="18"/>
  <c r="DF26" i="18"/>
  <c r="DC26" i="18"/>
  <c r="DA26" i="18"/>
  <c r="CY26" i="18"/>
  <c r="CW26" i="18"/>
  <c r="CU26" i="18"/>
  <c r="CM26" i="18"/>
  <c r="CJ26" i="18"/>
  <c r="CH26" i="18"/>
  <c r="CF26" i="18"/>
  <c r="CD26" i="18"/>
  <c r="CB26" i="18"/>
  <c r="BT26" i="18"/>
  <c r="BP26" i="18"/>
  <c r="BM26" i="18"/>
  <c r="BK26" i="18"/>
  <c r="BI26" i="18"/>
  <c r="BG26" i="18"/>
  <c r="BE26" i="18"/>
  <c r="AW26" i="18"/>
  <c r="AT26" i="18"/>
  <c r="AR26" i="18"/>
  <c r="AP26" i="18"/>
  <c r="AN26" i="18"/>
  <c r="AL26" i="18"/>
  <c r="AD26" i="18"/>
  <c r="Z26" i="18"/>
  <c r="W26" i="18"/>
  <c r="U26" i="18"/>
  <c r="S26" i="18"/>
  <c r="Q26" i="18"/>
  <c r="O26" i="18"/>
  <c r="AAS25" i="18"/>
  <c r="AAP25" i="18"/>
  <c r="AAN25" i="18"/>
  <c r="AAL25" i="18"/>
  <c r="AAJ25" i="18"/>
  <c r="AAH25" i="18"/>
  <c r="ZZ25" i="18"/>
  <c r="ZV25" i="18"/>
  <c r="ZS25" i="18"/>
  <c r="ZQ25" i="18"/>
  <c r="ZO25" i="18"/>
  <c r="ZM25" i="18"/>
  <c r="ZK25" i="18"/>
  <c r="ZC25" i="18"/>
  <c r="YZ25" i="18"/>
  <c r="YX25" i="18"/>
  <c r="YV25" i="18"/>
  <c r="YT25" i="18"/>
  <c r="YR25" i="18"/>
  <c r="ZA25" i="18" s="1"/>
  <c r="YJ25" i="18"/>
  <c r="YF25" i="18"/>
  <c r="YC25" i="18"/>
  <c r="YA25" i="18"/>
  <c r="XY25" i="18"/>
  <c r="XW25" i="18"/>
  <c r="XU25" i="18"/>
  <c r="XM25" i="18"/>
  <c r="WZ25" i="18" s="1"/>
  <c r="XJ25" i="18"/>
  <c r="XH25" i="18"/>
  <c r="XF25" i="18"/>
  <c r="XD25" i="18"/>
  <c r="XB25" i="18"/>
  <c r="WT25" i="18"/>
  <c r="WP25" i="18"/>
  <c r="WM25" i="18"/>
  <c r="WK25" i="18"/>
  <c r="WI25" i="18"/>
  <c r="WG25" i="18"/>
  <c r="WE25" i="18"/>
  <c r="VW25" i="18"/>
  <c r="VT25" i="18"/>
  <c r="VR25" i="18"/>
  <c r="VP25" i="18"/>
  <c r="VN25" i="18"/>
  <c r="VL25" i="18"/>
  <c r="VD25" i="18"/>
  <c r="UZ25" i="18"/>
  <c r="UW25" i="18"/>
  <c r="UU25" i="18"/>
  <c r="US25" i="18"/>
  <c r="UQ25" i="18"/>
  <c r="UO25" i="18"/>
  <c r="UG25" i="18"/>
  <c r="UD25" i="18"/>
  <c r="UB25" i="18"/>
  <c r="TZ25" i="18"/>
  <c r="TX25" i="18"/>
  <c r="TV25" i="18"/>
  <c r="TN25" i="18"/>
  <c r="TJ25" i="18"/>
  <c r="TG25" i="18"/>
  <c r="TE25" i="18"/>
  <c r="TC25" i="18"/>
  <c r="TA25" i="18"/>
  <c r="SY25" i="18"/>
  <c r="SQ25" i="18"/>
  <c r="SN25" i="18"/>
  <c r="SL25" i="18"/>
  <c r="SJ25" i="18"/>
  <c r="SH25" i="18"/>
  <c r="SF25" i="18"/>
  <c r="SO25" i="18" s="1"/>
  <c r="RX25" i="18"/>
  <c r="RT25" i="18"/>
  <c r="RQ25" i="18"/>
  <c r="RO25" i="18"/>
  <c r="RM25" i="18"/>
  <c r="RK25" i="18"/>
  <c r="RI25" i="18"/>
  <c r="RA25" i="18"/>
  <c r="QX25" i="18"/>
  <c r="QV25" i="18"/>
  <c r="QT25" i="18"/>
  <c r="QR25" i="18"/>
  <c r="QP25" i="18"/>
  <c r="QH25" i="18"/>
  <c r="QD25" i="18"/>
  <c r="QA25" i="18"/>
  <c r="PY25" i="18"/>
  <c r="PW25" i="18"/>
  <c r="PU25" i="18"/>
  <c r="PS25" i="18"/>
  <c r="PK25" i="18"/>
  <c r="PH25" i="18"/>
  <c r="PF25" i="18"/>
  <c r="PD25" i="18"/>
  <c r="PB25" i="18"/>
  <c r="OZ25" i="18"/>
  <c r="OR25" i="18"/>
  <c r="ON25" i="18"/>
  <c r="OK25" i="18"/>
  <c r="OI25" i="18"/>
  <c r="OG25" i="18"/>
  <c r="OE25" i="18"/>
  <c r="OC25" i="18"/>
  <c r="NU25" i="18"/>
  <c r="NR25" i="18"/>
  <c r="NP25" i="18"/>
  <c r="NN25" i="18"/>
  <c r="NL25" i="18"/>
  <c r="NJ25" i="18"/>
  <c r="NB25" i="18"/>
  <c r="MX25" i="18"/>
  <c r="MU25" i="18"/>
  <c r="MS25" i="18"/>
  <c r="MQ25" i="18"/>
  <c r="MO25" i="18"/>
  <c r="MM25" i="18"/>
  <c r="ME25" i="18"/>
  <c r="MB25" i="18"/>
  <c r="LZ25" i="18"/>
  <c r="LX25" i="18"/>
  <c r="LV25" i="18"/>
  <c r="LT25" i="18"/>
  <c r="LL25" i="18"/>
  <c r="LH25" i="18"/>
  <c r="LE25" i="18"/>
  <c r="LC25" i="18"/>
  <c r="LA25" i="18"/>
  <c r="KY25" i="18"/>
  <c r="KW25" i="18"/>
  <c r="KO25" i="18"/>
  <c r="KL25" i="18"/>
  <c r="KJ25" i="18"/>
  <c r="KH25" i="18"/>
  <c r="KF25" i="18"/>
  <c r="KB25" i="18" s="1"/>
  <c r="KD25" i="18"/>
  <c r="JV25" i="18"/>
  <c r="JR25" i="18"/>
  <c r="JO25" i="18"/>
  <c r="JM25" i="18"/>
  <c r="JK25" i="18"/>
  <c r="JI25" i="18"/>
  <c r="JG25" i="18"/>
  <c r="IY25" i="18"/>
  <c r="IV25" i="18"/>
  <c r="IT25" i="18"/>
  <c r="IR25" i="18"/>
  <c r="IP25" i="18"/>
  <c r="IN25" i="18"/>
  <c r="IF25" i="18"/>
  <c r="IB25" i="18"/>
  <c r="HY25" i="18"/>
  <c r="HW25" i="18"/>
  <c r="HU25" i="18"/>
  <c r="HS25" i="18"/>
  <c r="HQ25" i="18"/>
  <c r="HI25" i="18"/>
  <c r="HF25" i="18"/>
  <c r="HD25" i="18"/>
  <c r="HB25" i="18"/>
  <c r="GZ25" i="18"/>
  <c r="GX25" i="18"/>
  <c r="GP25" i="18"/>
  <c r="GL25" i="18"/>
  <c r="GI25" i="18"/>
  <c r="GG25" i="18"/>
  <c r="GE25" i="18"/>
  <c r="GC25" i="18"/>
  <c r="GA25" i="18"/>
  <c r="FS25" i="18"/>
  <c r="FP25" i="18"/>
  <c r="FN25" i="18"/>
  <c r="FL25" i="18"/>
  <c r="FJ25" i="18"/>
  <c r="FH25" i="18"/>
  <c r="EZ25" i="18"/>
  <c r="EV25" i="18"/>
  <c r="ES25" i="18"/>
  <c r="EQ25" i="18"/>
  <c r="EO25" i="18"/>
  <c r="EM25" i="18"/>
  <c r="EK25" i="18"/>
  <c r="EC25" i="18"/>
  <c r="DZ25" i="18"/>
  <c r="DX25" i="18"/>
  <c r="DV25" i="18"/>
  <c r="DT25" i="18"/>
  <c r="DR25" i="18"/>
  <c r="DJ25" i="18"/>
  <c r="DF25" i="18"/>
  <c r="DC25" i="18"/>
  <c r="DA25" i="18"/>
  <c r="CY25" i="18"/>
  <c r="CW25" i="18"/>
  <c r="CU25" i="18"/>
  <c r="CM25" i="18"/>
  <c r="CJ25" i="18"/>
  <c r="CH25" i="18"/>
  <c r="CF25" i="18"/>
  <c r="CD25" i="18"/>
  <c r="CB25" i="18"/>
  <c r="BT25" i="18"/>
  <c r="BP25" i="18"/>
  <c r="BM25" i="18"/>
  <c r="BK25" i="18"/>
  <c r="BI25" i="18"/>
  <c r="BG25" i="18"/>
  <c r="BE25" i="18"/>
  <c r="AW25" i="18"/>
  <c r="AT25" i="18"/>
  <c r="AR25" i="18"/>
  <c r="AP25" i="18"/>
  <c r="AN25" i="18"/>
  <c r="AL25" i="18"/>
  <c r="AD25" i="18"/>
  <c r="Z25" i="18"/>
  <c r="W25" i="18"/>
  <c r="U25" i="18"/>
  <c r="S25" i="18"/>
  <c r="Q25" i="18"/>
  <c r="O25" i="18"/>
  <c r="AAS24" i="18"/>
  <c r="AAP24" i="18"/>
  <c r="AAN24" i="18"/>
  <c r="AAL24" i="18"/>
  <c r="AAQ24" i="18" s="1"/>
  <c r="AAJ24" i="18"/>
  <c r="AAH24" i="18"/>
  <c r="ZZ24" i="18"/>
  <c r="ZV24" i="18"/>
  <c r="ZS24" i="18"/>
  <c r="ZQ24" i="18"/>
  <c r="ZO24" i="18"/>
  <c r="ZM24" i="18"/>
  <c r="ZK24" i="18"/>
  <c r="ZC24" i="18"/>
  <c r="YZ24" i="18"/>
  <c r="YX24" i="18"/>
  <c r="YV24" i="18"/>
  <c r="YT24" i="18"/>
  <c r="YR24" i="18"/>
  <c r="YP24" i="18" s="1"/>
  <c r="YJ24" i="18"/>
  <c r="YF24" i="18"/>
  <c r="YC24" i="18"/>
  <c r="YA24" i="18"/>
  <c r="XY24" i="18"/>
  <c r="XW24" i="18"/>
  <c r="XU24" i="18"/>
  <c r="XM24" i="18"/>
  <c r="XJ24" i="18"/>
  <c r="XH24" i="18"/>
  <c r="XK24" i="18" s="1"/>
  <c r="XF24" i="18"/>
  <c r="XD24" i="18"/>
  <c r="XB24" i="18"/>
  <c r="WT24" i="18"/>
  <c r="WP24" i="18"/>
  <c r="WM24" i="18"/>
  <c r="WK24" i="18"/>
  <c r="WN24" i="18" s="1"/>
  <c r="WI24" i="18"/>
  <c r="WG24" i="18"/>
  <c r="WE24" i="18"/>
  <c r="VW24" i="18"/>
  <c r="VT24" i="18"/>
  <c r="VR24" i="18"/>
  <c r="VP24" i="18"/>
  <c r="VN24" i="18"/>
  <c r="VL24" i="18"/>
  <c r="VD24" i="18"/>
  <c r="UZ24" i="18"/>
  <c r="UW24" i="18"/>
  <c r="UU24" i="18"/>
  <c r="US24" i="18"/>
  <c r="UQ24" i="18"/>
  <c r="UO24" i="18"/>
  <c r="UG24" i="18"/>
  <c r="UD24" i="18"/>
  <c r="UB24" i="18"/>
  <c r="TZ24" i="18"/>
  <c r="TX24" i="18"/>
  <c r="TV24" i="18"/>
  <c r="TN24" i="18"/>
  <c r="TJ24" i="18"/>
  <c r="TG24" i="18"/>
  <c r="TE24" i="18"/>
  <c r="TC24" i="18"/>
  <c r="TA24" i="18"/>
  <c r="SY24" i="18"/>
  <c r="SQ24" i="18"/>
  <c r="SN24" i="18"/>
  <c r="SL24" i="18"/>
  <c r="SJ24" i="18"/>
  <c r="SH24" i="18"/>
  <c r="SF24" i="18"/>
  <c r="RX24" i="18"/>
  <c r="RT24" i="18"/>
  <c r="RQ24" i="18"/>
  <c r="RO24" i="18"/>
  <c r="RM24" i="18"/>
  <c r="RK24" i="18"/>
  <c r="RI24" i="18"/>
  <c r="RA24" i="18"/>
  <c r="QX24" i="18"/>
  <c r="QV24" i="18"/>
  <c r="QT24" i="18"/>
  <c r="QR24" i="18"/>
  <c r="QP24" i="18"/>
  <c r="QH24" i="18"/>
  <c r="QD24" i="18"/>
  <c r="QA24" i="18"/>
  <c r="PY24" i="18"/>
  <c r="PW24" i="18"/>
  <c r="PU24" i="18"/>
  <c r="QB24" i="18" s="1"/>
  <c r="PS24" i="18"/>
  <c r="PK24" i="18"/>
  <c r="PH24" i="18"/>
  <c r="PF24" i="18"/>
  <c r="PD24" i="18"/>
  <c r="PB24" i="18"/>
  <c r="OZ24" i="18"/>
  <c r="OR24" i="18"/>
  <c r="ON24" i="18"/>
  <c r="OK24" i="18"/>
  <c r="OI24" i="18"/>
  <c r="OG24" i="18"/>
  <c r="OE24" i="18"/>
  <c r="OC24" i="18"/>
  <c r="NU24" i="18"/>
  <c r="NR24" i="18"/>
  <c r="NP24" i="18"/>
  <c r="NN24" i="18"/>
  <c r="NS24" i="18" s="1"/>
  <c r="NL24" i="18"/>
  <c r="NJ24" i="18"/>
  <c r="NB24" i="18"/>
  <c r="MX24" i="18"/>
  <c r="MU24" i="18"/>
  <c r="MS24" i="18"/>
  <c r="MQ24" i="18"/>
  <c r="MO24" i="18"/>
  <c r="MM24" i="18"/>
  <c r="ME24" i="18"/>
  <c r="MB24" i="18"/>
  <c r="LZ24" i="18"/>
  <c r="LX24" i="18"/>
  <c r="LV24" i="18"/>
  <c r="LT24" i="18"/>
  <c r="LL24" i="18"/>
  <c r="LH24" i="18"/>
  <c r="LE24" i="18"/>
  <c r="LC24" i="18"/>
  <c r="LA24" i="18"/>
  <c r="KY24" i="18"/>
  <c r="KW24" i="18"/>
  <c r="LF24" i="18" s="1"/>
  <c r="KO24" i="18"/>
  <c r="KL24" i="18"/>
  <c r="KJ24" i="18"/>
  <c r="KH24" i="18"/>
  <c r="KF24" i="18"/>
  <c r="KD24" i="18"/>
  <c r="JV24" i="18"/>
  <c r="JR24" i="18"/>
  <c r="JO24" i="18"/>
  <c r="JM24" i="18"/>
  <c r="JK24" i="18"/>
  <c r="JI24" i="18"/>
  <c r="JG24" i="18"/>
  <c r="IY24" i="18"/>
  <c r="IV24" i="18"/>
  <c r="IT24" i="18"/>
  <c r="IR24" i="18"/>
  <c r="IP24" i="18"/>
  <c r="IN24" i="18"/>
  <c r="IF24" i="18"/>
  <c r="IB24" i="18"/>
  <c r="HY24" i="18"/>
  <c r="HW24" i="18"/>
  <c r="HU24" i="18"/>
  <c r="HS24" i="18"/>
  <c r="HQ24" i="18"/>
  <c r="HI24" i="18"/>
  <c r="HF24" i="18"/>
  <c r="HD24" i="18"/>
  <c r="HB24" i="18"/>
  <c r="GZ24" i="18"/>
  <c r="GX24" i="18"/>
  <c r="GP24" i="18"/>
  <c r="GL24" i="18"/>
  <c r="GI24" i="18"/>
  <c r="GG24" i="18"/>
  <c r="GE24" i="18"/>
  <c r="GC24" i="18"/>
  <c r="GA24" i="18"/>
  <c r="FS24" i="18"/>
  <c r="FP24" i="18"/>
  <c r="FN24" i="18"/>
  <c r="FL24" i="18"/>
  <c r="FJ24" i="18"/>
  <c r="FH24" i="18"/>
  <c r="EZ24" i="18"/>
  <c r="EV24" i="18"/>
  <c r="ES24" i="18"/>
  <c r="EQ24" i="18"/>
  <c r="EO24" i="18"/>
  <c r="EM24" i="18"/>
  <c r="EK24" i="18"/>
  <c r="EC24" i="18"/>
  <c r="DZ24" i="18"/>
  <c r="DX24" i="18"/>
  <c r="DV24" i="18"/>
  <c r="DT24" i="18"/>
  <c r="DR24" i="18"/>
  <c r="DJ24" i="18"/>
  <c r="DF24" i="18"/>
  <c r="DC24" i="18"/>
  <c r="DA24" i="18"/>
  <c r="CY24" i="18"/>
  <c r="CW24" i="18"/>
  <c r="CU24" i="18"/>
  <c r="CM24" i="18"/>
  <c r="CJ24" i="18"/>
  <c r="CH24" i="18"/>
  <c r="CF24" i="18"/>
  <c r="CD24" i="18"/>
  <c r="CB24" i="18"/>
  <c r="BT24" i="18"/>
  <c r="BP24" i="18"/>
  <c r="BM24" i="18"/>
  <c r="BK24" i="18"/>
  <c r="BI24" i="18"/>
  <c r="BG24" i="18"/>
  <c r="BE24" i="18"/>
  <c r="AW24" i="18"/>
  <c r="AT24" i="18"/>
  <c r="AR24" i="18"/>
  <c r="AP24" i="18"/>
  <c r="AN24" i="18"/>
  <c r="AL24" i="18"/>
  <c r="AU24" i="18" s="1"/>
  <c r="AD24" i="18"/>
  <c r="Z24" i="18"/>
  <c r="W24" i="18"/>
  <c r="U24" i="18"/>
  <c r="S24" i="18"/>
  <c r="Q24" i="18"/>
  <c r="O24" i="18"/>
  <c r="AAS23" i="18"/>
  <c r="AAP23" i="18"/>
  <c r="AAN23" i="18"/>
  <c r="AAL23" i="18"/>
  <c r="AAJ23" i="18"/>
  <c r="AAH23" i="18"/>
  <c r="ZZ23" i="18"/>
  <c r="ZV23" i="18"/>
  <c r="ZS23" i="18"/>
  <c r="ZQ23" i="18"/>
  <c r="ZO23" i="18"/>
  <c r="ZM23" i="18"/>
  <c r="ZK23" i="18"/>
  <c r="ZC23" i="18"/>
  <c r="YZ23" i="18"/>
  <c r="YX23" i="18"/>
  <c r="YV23" i="18"/>
  <c r="YP23" i="18" s="1"/>
  <c r="YT23" i="18"/>
  <c r="YR23" i="18"/>
  <c r="YJ23" i="18"/>
  <c r="YF23" i="18"/>
  <c r="YC23" i="18"/>
  <c r="YA23" i="18"/>
  <c r="XY23" i="18"/>
  <c r="XW23" i="18"/>
  <c r="XU23" i="18"/>
  <c r="XM23" i="18"/>
  <c r="XJ23" i="18"/>
  <c r="XH23" i="18"/>
  <c r="XF23" i="18"/>
  <c r="XD23" i="18"/>
  <c r="XB23" i="18"/>
  <c r="WT23" i="18"/>
  <c r="WP23" i="18"/>
  <c r="WM23" i="18"/>
  <c r="WK23" i="18"/>
  <c r="WI23" i="18"/>
  <c r="WG23" i="18"/>
  <c r="WE23" i="18"/>
  <c r="VW23" i="18"/>
  <c r="VT23" i="18"/>
  <c r="VR23" i="18"/>
  <c r="VP23" i="18"/>
  <c r="VN23" i="18"/>
  <c r="VL23" i="18"/>
  <c r="VD23" i="18"/>
  <c r="UZ23" i="18"/>
  <c r="UW23" i="18"/>
  <c r="UU23" i="18"/>
  <c r="US23" i="18"/>
  <c r="UQ23" i="18"/>
  <c r="UO23" i="18"/>
  <c r="UG23" i="18"/>
  <c r="UD23" i="18"/>
  <c r="UB23" i="18"/>
  <c r="TZ23" i="18"/>
  <c r="TX23" i="18"/>
  <c r="TV23" i="18"/>
  <c r="TN23" i="18"/>
  <c r="TJ23" i="18"/>
  <c r="TG23" i="18"/>
  <c r="TE23" i="18"/>
  <c r="TC23" i="18"/>
  <c r="TA23" i="18"/>
  <c r="SY23" i="18"/>
  <c r="SQ23" i="18"/>
  <c r="SN23" i="18"/>
  <c r="SL23" i="18"/>
  <c r="SJ23" i="18"/>
  <c r="SH23" i="18"/>
  <c r="SF23" i="18"/>
  <c r="RX23" i="18"/>
  <c r="RT23" i="18"/>
  <c r="RQ23" i="18"/>
  <c r="RO23" i="18"/>
  <c r="RM23" i="18"/>
  <c r="RK23" i="18"/>
  <c r="RI23" i="18"/>
  <c r="RA23" i="18"/>
  <c r="QX23" i="18"/>
  <c r="QV23" i="18"/>
  <c r="QT23" i="18"/>
  <c r="QR23" i="18"/>
  <c r="QP23" i="18"/>
  <c r="QH23" i="18"/>
  <c r="QD23" i="18"/>
  <c r="QA23" i="18"/>
  <c r="PY23" i="18"/>
  <c r="PW23" i="18"/>
  <c r="PU23" i="18"/>
  <c r="PS23" i="18"/>
  <c r="PQ23" i="18" s="1"/>
  <c r="PP23" i="18" s="1"/>
  <c r="PK23" i="18"/>
  <c r="PH23" i="18"/>
  <c r="PF23" i="18"/>
  <c r="PD23" i="18"/>
  <c r="PB23" i="18"/>
  <c r="OZ23" i="18"/>
  <c r="OR23" i="18"/>
  <c r="ON23" i="18"/>
  <c r="OK23" i="18"/>
  <c r="OI23" i="18"/>
  <c r="OG23" i="18"/>
  <c r="OE23" i="18"/>
  <c r="OC23" i="18"/>
  <c r="NU23" i="18"/>
  <c r="NR23" i="18"/>
  <c r="NP23" i="18"/>
  <c r="NN23" i="18"/>
  <c r="NL23" i="18"/>
  <c r="NJ23" i="18"/>
  <c r="NB23" i="18"/>
  <c r="MX23" i="18"/>
  <c r="MU23" i="18"/>
  <c r="MS23" i="18"/>
  <c r="MQ23" i="18"/>
  <c r="MO23" i="18"/>
  <c r="MM23" i="18"/>
  <c r="ME23" i="18"/>
  <c r="MB23" i="18"/>
  <c r="LZ23" i="18"/>
  <c r="LX23" i="18"/>
  <c r="LV23" i="18"/>
  <c r="LT23" i="18"/>
  <c r="LL23" i="18"/>
  <c r="LH23" i="18"/>
  <c r="LF23" i="18"/>
  <c r="LE23" i="18"/>
  <c r="LC23" i="18"/>
  <c r="LA23" i="18"/>
  <c r="KY23" i="18"/>
  <c r="KW23" i="18"/>
  <c r="KO23" i="18"/>
  <c r="KL23" i="18"/>
  <c r="KJ23" i="18"/>
  <c r="KH23" i="18"/>
  <c r="KF23" i="18"/>
  <c r="KD23" i="18"/>
  <c r="JV23" i="18"/>
  <c r="JR23" i="18"/>
  <c r="JO23" i="18"/>
  <c r="JM23" i="18"/>
  <c r="JK23" i="18"/>
  <c r="JI23" i="18"/>
  <c r="JG23" i="18"/>
  <c r="IY23" i="18"/>
  <c r="IV23" i="18"/>
  <c r="IT23" i="18"/>
  <c r="IR23" i="18"/>
  <c r="IP23" i="18"/>
  <c r="IN23" i="18"/>
  <c r="IL23" i="18" s="1"/>
  <c r="IF23" i="18"/>
  <c r="IB23" i="18"/>
  <c r="HY23" i="18"/>
  <c r="HW23" i="18"/>
  <c r="HU23" i="18"/>
  <c r="HS23" i="18"/>
  <c r="HQ23" i="18"/>
  <c r="HI23" i="18"/>
  <c r="HF23" i="18"/>
  <c r="HD23" i="18"/>
  <c r="HB23" i="18"/>
  <c r="GZ23" i="18"/>
  <c r="GX23" i="18"/>
  <c r="GP23" i="18"/>
  <c r="GL23" i="18"/>
  <c r="GI23" i="18"/>
  <c r="GG23" i="18"/>
  <c r="GE23" i="18"/>
  <c r="GC23" i="18"/>
  <c r="GA23" i="18"/>
  <c r="FS23" i="18"/>
  <c r="FP23" i="18"/>
  <c r="FN23" i="18"/>
  <c r="FL23" i="18"/>
  <c r="FJ23" i="18"/>
  <c r="FH23" i="18"/>
  <c r="EZ23" i="18"/>
  <c r="EV23" i="18"/>
  <c r="ES23" i="18"/>
  <c r="EQ23" i="18"/>
  <c r="EO23" i="18"/>
  <c r="EM23" i="18"/>
  <c r="EK23" i="18"/>
  <c r="EC23" i="18"/>
  <c r="DZ23" i="18"/>
  <c r="DX23" i="18"/>
  <c r="DV23" i="18"/>
  <c r="DT23" i="18"/>
  <c r="DR23" i="18"/>
  <c r="DJ23" i="18"/>
  <c r="DF23" i="18"/>
  <c r="DC23" i="18"/>
  <c r="DA23" i="18"/>
  <c r="CY23" i="18"/>
  <c r="CW23" i="18"/>
  <c r="CU23" i="18"/>
  <c r="CM23" i="18"/>
  <c r="CJ23" i="18"/>
  <c r="CH23" i="18"/>
  <c r="CF23" i="18"/>
  <c r="CD23" i="18"/>
  <c r="CB23" i="18"/>
  <c r="BT23" i="18"/>
  <c r="BP23" i="18"/>
  <c r="BM23" i="18"/>
  <c r="BK23" i="18"/>
  <c r="BI23" i="18"/>
  <c r="BG23" i="18"/>
  <c r="BE23" i="18"/>
  <c r="AW23" i="18"/>
  <c r="AT23" i="18"/>
  <c r="AR23" i="18"/>
  <c r="AP23" i="18"/>
  <c r="AN23" i="18"/>
  <c r="AL23" i="18"/>
  <c r="AD23" i="18"/>
  <c r="Z23" i="18"/>
  <c r="W23" i="18"/>
  <c r="U23" i="18"/>
  <c r="S23" i="18"/>
  <c r="Q23" i="18"/>
  <c r="O23" i="18"/>
  <c r="AAS22" i="18"/>
  <c r="AAP22" i="18"/>
  <c r="AAN22" i="18"/>
  <c r="AAL22" i="18"/>
  <c r="AAJ22" i="18"/>
  <c r="AAH22" i="18"/>
  <c r="AAF22" i="18" s="1"/>
  <c r="ZZ22" i="18"/>
  <c r="ZV22" i="18"/>
  <c r="ZS22" i="18"/>
  <c r="ZQ22" i="18"/>
  <c r="ZO22" i="18"/>
  <c r="ZM22" i="18"/>
  <c r="ZK22" i="18"/>
  <c r="ZC22" i="18"/>
  <c r="YZ22" i="18"/>
  <c r="YX22" i="18"/>
  <c r="YV22" i="18"/>
  <c r="YT22" i="18"/>
  <c r="YR22" i="18"/>
  <c r="YJ22" i="18"/>
  <c r="YF22" i="18"/>
  <c r="YC22" i="18"/>
  <c r="YA22" i="18"/>
  <c r="XY22" i="18"/>
  <c r="XW22" i="18"/>
  <c r="XU22" i="18"/>
  <c r="XM22" i="18"/>
  <c r="XJ22" i="18"/>
  <c r="XH22" i="18"/>
  <c r="XF22" i="18"/>
  <c r="XD22" i="18"/>
  <c r="XB22" i="18"/>
  <c r="WT22" i="18"/>
  <c r="WP22" i="18"/>
  <c r="WM22" i="18"/>
  <c r="WK22" i="18"/>
  <c r="WI22" i="18"/>
  <c r="WG22" i="18"/>
  <c r="WE22" i="18"/>
  <c r="VW22" i="18"/>
  <c r="VT22" i="18"/>
  <c r="VR22" i="18"/>
  <c r="VP22" i="18"/>
  <c r="VN22" i="18"/>
  <c r="VL22" i="18"/>
  <c r="VD22" i="18"/>
  <c r="UZ22" i="18"/>
  <c r="UW22" i="18"/>
  <c r="UU22" i="18"/>
  <c r="US22" i="18"/>
  <c r="UQ22" i="18"/>
  <c r="UO22" i="18"/>
  <c r="UG22" i="18"/>
  <c r="UD22" i="18"/>
  <c r="UB22" i="18"/>
  <c r="TZ22" i="18"/>
  <c r="TX22" i="18"/>
  <c r="TV22" i="18"/>
  <c r="TN22" i="18"/>
  <c r="TJ22" i="18"/>
  <c r="TG22" i="18"/>
  <c r="TE22" i="18"/>
  <c r="TC22" i="18"/>
  <c r="TA22" i="18"/>
  <c r="SY22" i="18"/>
  <c r="SQ22" i="18"/>
  <c r="SN22" i="18"/>
  <c r="SL22" i="18"/>
  <c r="SJ22" i="18"/>
  <c r="SH22" i="18"/>
  <c r="SF22" i="18"/>
  <c r="RX22" i="18"/>
  <c r="RT22" i="18"/>
  <c r="RQ22" i="18"/>
  <c r="RO22" i="18"/>
  <c r="RM22" i="18"/>
  <c r="RK22" i="18"/>
  <c r="RI22" i="18"/>
  <c r="RG22" i="18" s="1"/>
  <c r="RF22" i="18" s="1"/>
  <c r="RA22" i="18"/>
  <c r="QX22" i="18"/>
  <c r="QV22" i="18"/>
  <c r="QT22" i="18"/>
  <c r="QR22" i="18"/>
  <c r="QP22" i="18"/>
  <c r="QH22" i="18"/>
  <c r="QD22" i="18"/>
  <c r="QA22" i="18"/>
  <c r="PY22" i="18"/>
  <c r="PW22" i="18"/>
  <c r="PU22" i="18"/>
  <c r="PQ22" i="18" s="1"/>
  <c r="PP22" i="18" s="1"/>
  <c r="PS22" i="18"/>
  <c r="PK22" i="18"/>
  <c r="PH22" i="18"/>
  <c r="PF22" i="18"/>
  <c r="PD22" i="18"/>
  <c r="PB22" i="18"/>
  <c r="OZ22" i="18"/>
  <c r="PI22" i="18" s="1"/>
  <c r="OR22" i="18"/>
  <c r="ON22" i="18"/>
  <c r="OK22" i="18"/>
  <c r="OI22" i="18"/>
  <c r="OG22" i="18"/>
  <c r="OE22" i="18"/>
  <c r="OC22" i="18"/>
  <c r="OL22" i="18" s="1"/>
  <c r="NU22" i="18"/>
  <c r="NR22" i="18"/>
  <c r="NP22" i="18"/>
  <c r="NN22" i="18"/>
  <c r="NL22" i="18"/>
  <c r="NJ22" i="18"/>
  <c r="NB22" i="18"/>
  <c r="MX22" i="18"/>
  <c r="MU22" i="18"/>
  <c r="MS22" i="18"/>
  <c r="MQ22" i="18"/>
  <c r="MO22" i="18"/>
  <c r="MV22" i="18" s="1"/>
  <c r="MM22" i="18"/>
  <c r="ME22" i="18"/>
  <c r="MB22" i="18"/>
  <c r="LZ22" i="18"/>
  <c r="LX22" i="18"/>
  <c r="LV22" i="18"/>
  <c r="LT22" i="18"/>
  <c r="LL22" i="18"/>
  <c r="LH22" i="18"/>
  <c r="LE22" i="18"/>
  <c r="LC22" i="18"/>
  <c r="LA22" i="18"/>
  <c r="KU22" i="18" s="1"/>
  <c r="KT22" i="18" s="1"/>
  <c r="KY22" i="18"/>
  <c r="KW22" i="18"/>
  <c r="KO22" i="18"/>
  <c r="KL22" i="18"/>
  <c r="KJ22" i="18"/>
  <c r="KH22" i="18"/>
  <c r="KF22" i="18"/>
  <c r="KD22" i="18"/>
  <c r="JV22" i="18"/>
  <c r="JR22" i="18"/>
  <c r="JO22" i="18"/>
  <c r="JM22" i="18"/>
  <c r="JK22" i="18"/>
  <c r="JI22" i="18"/>
  <c r="JG22" i="18"/>
  <c r="JP22" i="18" s="1"/>
  <c r="IY22" i="18"/>
  <c r="IV22" i="18"/>
  <c r="IT22" i="18"/>
  <c r="IR22" i="18"/>
  <c r="IP22" i="18"/>
  <c r="IN22" i="18"/>
  <c r="IF22" i="18"/>
  <c r="IB22" i="18"/>
  <c r="HY22" i="18"/>
  <c r="HW22" i="18"/>
  <c r="HU22" i="18"/>
  <c r="HS22" i="18"/>
  <c r="HQ22" i="18"/>
  <c r="HI22" i="18"/>
  <c r="HF22" i="18"/>
  <c r="HD22" i="18"/>
  <c r="HB22" i="18"/>
  <c r="GZ22" i="18"/>
  <c r="GX22" i="18"/>
  <c r="GP22" i="18"/>
  <c r="GL22" i="18"/>
  <c r="GI22" i="18"/>
  <c r="GG22" i="18"/>
  <c r="GE22" i="18"/>
  <c r="GC22" i="18"/>
  <c r="GA22" i="18"/>
  <c r="FS22" i="18"/>
  <c r="FP22" i="18"/>
  <c r="FN22" i="18"/>
  <c r="FL22" i="18"/>
  <c r="FJ22" i="18"/>
  <c r="FH22" i="18"/>
  <c r="EZ22" i="18"/>
  <c r="EV22" i="18"/>
  <c r="ES22" i="18"/>
  <c r="EQ22" i="18"/>
  <c r="EO22" i="18"/>
  <c r="EM22" i="18"/>
  <c r="ET22" i="18" s="1"/>
  <c r="EK22" i="18"/>
  <c r="EI22" i="18"/>
  <c r="EH22" i="18" s="1"/>
  <c r="EC22" i="18"/>
  <c r="DZ22" i="18"/>
  <c r="DX22" i="18"/>
  <c r="DV22" i="18"/>
  <c r="DT22" i="18"/>
  <c r="DR22" i="18"/>
  <c r="DJ22" i="18"/>
  <c r="DF22" i="18"/>
  <c r="DC22" i="18"/>
  <c r="DA22" i="18"/>
  <c r="CY22" i="18"/>
  <c r="CW22" i="18"/>
  <c r="CU22" i="18"/>
  <c r="CM22" i="18"/>
  <c r="CJ22" i="18"/>
  <c r="CH22" i="18"/>
  <c r="CF22" i="18"/>
  <c r="CD22" i="18"/>
  <c r="CB22" i="18"/>
  <c r="BT22" i="18"/>
  <c r="BP22" i="18"/>
  <c r="BM22" i="18"/>
  <c r="BK22" i="18"/>
  <c r="BI22" i="18"/>
  <c r="BG22" i="18"/>
  <c r="BE22" i="18"/>
  <c r="AW22" i="18"/>
  <c r="AT22" i="18"/>
  <c r="AR22" i="18"/>
  <c r="AP22" i="18"/>
  <c r="AN22" i="18"/>
  <c r="AL22" i="18"/>
  <c r="AJ22" i="18" s="1"/>
  <c r="AD22" i="18"/>
  <c r="Z22" i="18"/>
  <c r="W22" i="18"/>
  <c r="U22" i="18"/>
  <c r="S22" i="18"/>
  <c r="Q22" i="18"/>
  <c r="O22" i="18"/>
  <c r="AAS21" i="18"/>
  <c r="AAP21" i="18"/>
  <c r="AAN21" i="18"/>
  <c r="AAL21" i="18"/>
  <c r="AAJ21" i="18"/>
  <c r="AAH21" i="18"/>
  <c r="ZZ21" i="18"/>
  <c r="ZV21" i="18"/>
  <c r="ZS21" i="18"/>
  <c r="ZQ21" i="18"/>
  <c r="ZO21" i="18"/>
  <c r="ZM21" i="18"/>
  <c r="ZK21" i="18"/>
  <c r="ZC21" i="18"/>
  <c r="YZ21" i="18"/>
  <c r="YX21" i="18"/>
  <c r="YV21" i="18"/>
  <c r="YT21" i="18"/>
  <c r="YR21" i="18"/>
  <c r="YJ21" i="18"/>
  <c r="YF21" i="18"/>
  <c r="YC21" i="18"/>
  <c r="YA21" i="18"/>
  <c r="XY21" i="18"/>
  <c r="XW21" i="18"/>
  <c r="XU21" i="18"/>
  <c r="XM21" i="18"/>
  <c r="XJ21" i="18"/>
  <c r="XH21" i="18"/>
  <c r="XF21" i="18"/>
  <c r="XD21" i="18"/>
  <c r="XB21" i="18"/>
  <c r="WT21" i="18"/>
  <c r="WP21" i="18"/>
  <c r="WM21" i="18"/>
  <c r="WK21" i="18"/>
  <c r="WI21" i="18"/>
  <c r="WG21" i="18"/>
  <c r="WE21" i="18"/>
  <c r="WC21" i="18" s="1"/>
  <c r="WB21" i="18" s="1"/>
  <c r="VW21" i="18"/>
  <c r="VT21" i="18"/>
  <c r="VR21" i="18"/>
  <c r="VP21" i="18"/>
  <c r="VN21" i="18"/>
  <c r="VL21" i="18"/>
  <c r="VD21" i="18"/>
  <c r="UZ21" i="18"/>
  <c r="UW21" i="18"/>
  <c r="UU21" i="18"/>
  <c r="US21" i="18"/>
  <c r="UQ21" i="18"/>
  <c r="UO21" i="18"/>
  <c r="UG21" i="18"/>
  <c r="UD21" i="18"/>
  <c r="UB21" i="18"/>
  <c r="TZ21" i="18"/>
  <c r="TX21" i="18"/>
  <c r="TV21" i="18"/>
  <c r="TN21" i="18"/>
  <c r="TJ21" i="18"/>
  <c r="TG21" i="18"/>
  <c r="TE21" i="18"/>
  <c r="TC21" i="18"/>
  <c r="TA21" i="18"/>
  <c r="SY21" i="18"/>
  <c r="SQ21" i="18"/>
  <c r="SN21" i="18"/>
  <c r="SL21" i="18"/>
  <c r="SJ21" i="18"/>
  <c r="SH21" i="18"/>
  <c r="SF21" i="18"/>
  <c r="RX21" i="18"/>
  <c r="RT21" i="18"/>
  <c r="RQ21" i="18"/>
  <c r="RO21" i="18"/>
  <c r="RM21" i="18"/>
  <c r="RK21" i="18"/>
  <c r="RI21" i="18"/>
  <c r="RA21" i="18"/>
  <c r="QX21" i="18"/>
  <c r="QV21" i="18"/>
  <c r="QT21" i="18"/>
  <c r="QR21" i="18"/>
  <c r="QP21" i="18"/>
  <c r="QH21" i="18"/>
  <c r="QD21" i="18"/>
  <c r="QA21" i="18"/>
  <c r="PY21" i="18"/>
  <c r="PW21" i="18"/>
  <c r="PU21" i="18"/>
  <c r="PS21" i="18"/>
  <c r="PK21" i="18"/>
  <c r="PH21" i="18"/>
  <c r="PF21" i="18"/>
  <c r="PD21" i="18"/>
  <c r="PB21" i="18"/>
  <c r="OZ21" i="18"/>
  <c r="PI21" i="18" s="1"/>
  <c r="OR21" i="18"/>
  <c r="ON21" i="18"/>
  <c r="OK21" i="18"/>
  <c r="OI21" i="18"/>
  <c r="OG21" i="18"/>
  <c r="OE21" i="18"/>
  <c r="OC21" i="18"/>
  <c r="NU21" i="18"/>
  <c r="NR21" i="18"/>
  <c r="NP21" i="18"/>
  <c r="NN21" i="18"/>
  <c r="NL21" i="18"/>
  <c r="NJ21" i="18"/>
  <c r="NB21" i="18"/>
  <c r="MX21" i="18"/>
  <c r="MU21" i="18"/>
  <c r="MS21" i="18"/>
  <c r="MQ21" i="18"/>
  <c r="MO21" i="18"/>
  <c r="MM21" i="18"/>
  <c r="ME21" i="18"/>
  <c r="MB21" i="18"/>
  <c r="LZ21" i="18"/>
  <c r="LX21" i="18"/>
  <c r="LV21" i="18"/>
  <c r="LT21" i="18"/>
  <c r="LL21" i="18"/>
  <c r="LH21" i="18"/>
  <c r="LE21" i="18"/>
  <c r="LC21" i="18"/>
  <c r="LA21" i="18"/>
  <c r="KY21" i="18"/>
  <c r="KW21" i="18"/>
  <c r="KO21" i="18"/>
  <c r="KL21" i="18"/>
  <c r="KJ21" i="18"/>
  <c r="KH21" i="18"/>
  <c r="KF21" i="18"/>
  <c r="KD21" i="18"/>
  <c r="JV21" i="18"/>
  <c r="JR21" i="18"/>
  <c r="JO21" i="18"/>
  <c r="JM21" i="18"/>
  <c r="JK21" i="18"/>
  <c r="JI21" i="18"/>
  <c r="JG21" i="18"/>
  <c r="IY21" i="18"/>
  <c r="IV21" i="18"/>
  <c r="IT21" i="18"/>
  <c r="IR21" i="18"/>
  <c r="IP21" i="18"/>
  <c r="IN21" i="18"/>
  <c r="IF21" i="18"/>
  <c r="IB21" i="18"/>
  <c r="HY21" i="18"/>
  <c r="HW21" i="18"/>
  <c r="HU21" i="18"/>
  <c r="HS21" i="18"/>
  <c r="HQ21" i="18"/>
  <c r="HI21" i="18"/>
  <c r="HF21" i="18"/>
  <c r="HD21" i="18"/>
  <c r="HB21" i="18"/>
  <c r="GZ21" i="18"/>
  <c r="GX21" i="18"/>
  <c r="GP21" i="18"/>
  <c r="GL21" i="18"/>
  <c r="GI21" i="18"/>
  <c r="GG21" i="18"/>
  <c r="GE21" i="18"/>
  <c r="GC21" i="18"/>
  <c r="GA21" i="18"/>
  <c r="FS21" i="18"/>
  <c r="FP21" i="18"/>
  <c r="FN21" i="18"/>
  <c r="FL21" i="18"/>
  <c r="FJ21" i="18"/>
  <c r="FQ21" i="18" s="1"/>
  <c r="FH21" i="18"/>
  <c r="EZ21" i="18"/>
  <c r="EV21" i="18"/>
  <c r="ES21" i="18"/>
  <c r="EQ21" i="18"/>
  <c r="EO21" i="18"/>
  <c r="EM21" i="18"/>
  <c r="ET21" i="18" s="1"/>
  <c r="EK21" i="18"/>
  <c r="EC21" i="18"/>
  <c r="DZ21" i="18"/>
  <c r="DX21" i="18"/>
  <c r="DV21" i="18"/>
  <c r="DT21" i="18"/>
  <c r="DR21" i="18"/>
  <c r="DJ21" i="18"/>
  <c r="DF21" i="18"/>
  <c r="DC21" i="18"/>
  <c r="DA21" i="18"/>
  <c r="CY21" i="18"/>
  <c r="CW21" i="18"/>
  <c r="CU21" i="18"/>
  <c r="CM21" i="18"/>
  <c r="CJ21" i="18"/>
  <c r="CH21" i="18"/>
  <c r="CF21" i="18"/>
  <c r="CD21" i="18"/>
  <c r="CB21" i="18"/>
  <c r="BT21" i="18"/>
  <c r="BP21" i="18"/>
  <c r="BM21" i="18"/>
  <c r="BK21" i="18"/>
  <c r="BI21" i="18"/>
  <c r="BG21" i="18"/>
  <c r="BE21" i="18"/>
  <c r="AW21" i="18"/>
  <c r="AT21" i="18"/>
  <c r="AR21" i="18"/>
  <c r="AP21" i="18"/>
  <c r="AN21" i="18"/>
  <c r="AL21" i="18"/>
  <c r="AD21" i="18"/>
  <c r="Z21" i="18"/>
  <c r="W21" i="18"/>
  <c r="U21" i="18"/>
  <c r="S21" i="18"/>
  <c r="Q21" i="18"/>
  <c r="O21" i="18"/>
  <c r="AAS20" i="18"/>
  <c r="AAP20" i="18"/>
  <c r="AAN20" i="18"/>
  <c r="AAL20" i="18"/>
  <c r="AAJ20" i="18"/>
  <c r="AAH20" i="18"/>
  <c r="AAQ20" i="18" s="1"/>
  <c r="ZZ20" i="18"/>
  <c r="ZV20" i="18"/>
  <c r="ZS20" i="18"/>
  <c r="ZQ20" i="18"/>
  <c r="ZO20" i="18"/>
  <c r="ZM20" i="18"/>
  <c r="ZK20" i="18"/>
  <c r="ZC20" i="18"/>
  <c r="YZ20" i="18"/>
  <c r="YX20" i="18"/>
  <c r="YV20" i="18"/>
  <c r="YT20" i="18"/>
  <c r="YR20" i="18"/>
  <c r="YJ20" i="18"/>
  <c r="YF20" i="18"/>
  <c r="YC20" i="18"/>
  <c r="YA20" i="18"/>
  <c r="XY20" i="18"/>
  <c r="XW20" i="18"/>
  <c r="XU20" i="18"/>
  <c r="XM20" i="18"/>
  <c r="XJ20" i="18"/>
  <c r="XH20" i="18"/>
  <c r="XF20" i="18"/>
  <c r="XD20" i="18"/>
  <c r="XB20" i="18"/>
  <c r="WT20" i="18"/>
  <c r="WP20" i="18"/>
  <c r="WM20" i="18"/>
  <c r="WK20" i="18"/>
  <c r="WI20" i="18"/>
  <c r="WG20" i="18"/>
  <c r="WE20" i="18"/>
  <c r="VW20" i="18"/>
  <c r="VT20" i="18"/>
  <c r="VR20" i="18"/>
  <c r="VP20" i="18"/>
  <c r="VN20" i="18"/>
  <c r="VL20" i="18"/>
  <c r="VD20" i="18"/>
  <c r="UZ20" i="18"/>
  <c r="UW20" i="18"/>
  <c r="UU20" i="18"/>
  <c r="US20" i="18"/>
  <c r="UQ20" i="18"/>
  <c r="UO20" i="18"/>
  <c r="UG20" i="18"/>
  <c r="UD20" i="18"/>
  <c r="UB20" i="18"/>
  <c r="TZ20" i="18"/>
  <c r="TX20" i="18"/>
  <c r="TV20" i="18"/>
  <c r="TN20" i="18"/>
  <c r="TJ20" i="18"/>
  <c r="TG20" i="18"/>
  <c r="TE20" i="18"/>
  <c r="TC20" i="18"/>
  <c r="TA20" i="18"/>
  <c r="SY20" i="18"/>
  <c r="SQ20" i="18"/>
  <c r="SN20" i="18"/>
  <c r="SL20" i="18"/>
  <c r="SJ20" i="18"/>
  <c r="SH20" i="18"/>
  <c r="SF20" i="18"/>
  <c r="SD20" i="18"/>
  <c r="RX20" i="18"/>
  <c r="RT20" i="18"/>
  <c r="RQ20" i="18"/>
  <c r="RO20" i="18"/>
  <c r="RM20" i="18"/>
  <c r="RK20" i="18"/>
  <c r="RI20" i="18"/>
  <c r="RA20" i="18"/>
  <c r="QX20" i="18"/>
  <c r="QV20" i="18"/>
  <c r="QT20" i="18"/>
  <c r="QR20" i="18"/>
  <c r="QP20" i="18"/>
  <c r="QH20" i="18"/>
  <c r="QD20" i="18"/>
  <c r="QA20" i="18"/>
  <c r="PY20" i="18"/>
  <c r="PW20" i="18"/>
  <c r="PU20" i="18"/>
  <c r="PS20" i="18"/>
  <c r="PK20" i="18"/>
  <c r="PH20" i="18"/>
  <c r="PF20" i="18"/>
  <c r="PD20" i="18"/>
  <c r="PB20" i="18"/>
  <c r="OZ20" i="18"/>
  <c r="OR20" i="18"/>
  <c r="ON20" i="18"/>
  <c r="OK20" i="18"/>
  <c r="OI20" i="18"/>
  <c r="OG20" i="18"/>
  <c r="OE20" i="18"/>
  <c r="OC20" i="18"/>
  <c r="NU20" i="18"/>
  <c r="NR20" i="18"/>
  <c r="NP20" i="18"/>
  <c r="NN20" i="18"/>
  <c r="NL20" i="18"/>
  <c r="NJ20" i="18"/>
  <c r="NB20" i="18"/>
  <c r="MX20" i="18"/>
  <c r="MU20" i="18"/>
  <c r="MS20" i="18"/>
  <c r="MQ20" i="18"/>
  <c r="MO20" i="18"/>
  <c r="MM20" i="18"/>
  <c r="ME20" i="18"/>
  <c r="MC20" i="18"/>
  <c r="MB20" i="18"/>
  <c r="LZ20" i="18"/>
  <c r="LX20" i="18"/>
  <c r="LV20" i="18"/>
  <c r="LT20" i="18"/>
  <c r="LL20" i="18"/>
  <c r="LH20" i="18"/>
  <c r="LE20" i="18"/>
  <c r="LC20" i="18"/>
  <c r="LA20" i="18"/>
  <c r="KY20" i="18"/>
  <c r="KW20" i="18"/>
  <c r="KO20" i="18"/>
  <c r="KL20" i="18"/>
  <c r="KJ20" i="18"/>
  <c r="KH20" i="18"/>
  <c r="KF20" i="18"/>
  <c r="KD20" i="18"/>
  <c r="JV20" i="18"/>
  <c r="JR20" i="18"/>
  <c r="JO20" i="18"/>
  <c r="JM20" i="18"/>
  <c r="JK20" i="18"/>
  <c r="JI20" i="18"/>
  <c r="JG20" i="18"/>
  <c r="IY20" i="18"/>
  <c r="IV20" i="18"/>
  <c r="IT20" i="18"/>
  <c r="IR20" i="18"/>
  <c r="IP20" i="18"/>
  <c r="IN20" i="18"/>
  <c r="IF20" i="18"/>
  <c r="IB20" i="18"/>
  <c r="HY20" i="18"/>
  <c r="HW20" i="18"/>
  <c r="HU20" i="18"/>
  <c r="HS20" i="18"/>
  <c r="HQ20" i="18"/>
  <c r="HI20" i="18"/>
  <c r="HF20" i="18"/>
  <c r="HD20" i="18"/>
  <c r="HB20" i="18"/>
  <c r="GZ20" i="18"/>
  <c r="GX20" i="18"/>
  <c r="GP20" i="18"/>
  <c r="GL20" i="18"/>
  <c r="GI20" i="18"/>
  <c r="GG20" i="18"/>
  <c r="GE20" i="18"/>
  <c r="GC20" i="18"/>
  <c r="GA20" i="18"/>
  <c r="FS20" i="18"/>
  <c r="FP20" i="18"/>
  <c r="FN20" i="18"/>
  <c r="FL20" i="18"/>
  <c r="FJ20" i="18"/>
  <c r="FH20" i="18"/>
  <c r="EZ20" i="18"/>
  <c r="EV20" i="18"/>
  <c r="ES20" i="18"/>
  <c r="EQ20" i="18"/>
  <c r="EO20" i="18"/>
  <c r="EM20" i="18"/>
  <c r="EK20" i="18"/>
  <c r="EC20" i="18"/>
  <c r="DZ20" i="18"/>
  <c r="DX20" i="18"/>
  <c r="DV20" i="18"/>
  <c r="DT20" i="18"/>
  <c r="DR20" i="18"/>
  <c r="DJ20" i="18"/>
  <c r="DF20" i="18"/>
  <c r="DC20" i="18"/>
  <c r="DA20" i="18"/>
  <c r="CY20" i="18"/>
  <c r="CW20" i="18"/>
  <c r="CU20" i="18"/>
  <c r="CM20" i="18"/>
  <c r="CJ20" i="18"/>
  <c r="CH20" i="18"/>
  <c r="CF20" i="18"/>
  <c r="CD20" i="18"/>
  <c r="CB20" i="18"/>
  <c r="BT20" i="18"/>
  <c r="BP20" i="18"/>
  <c r="BM20" i="18"/>
  <c r="BK20" i="18"/>
  <c r="BI20" i="18"/>
  <c r="BG20" i="18"/>
  <c r="BE20" i="18"/>
  <c r="AW20" i="18"/>
  <c r="AT20" i="18"/>
  <c r="AR20" i="18"/>
  <c r="AP20" i="18"/>
  <c r="AN20" i="18"/>
  <c r="AL20" i="18"/>
  <c r="AD20" i="18"/>
  <c r="Z20" i="18"/>
  <c r="W20" i="18"/>
  <c r="U20" i="18"/>
  <c r="S20" i="18"/>
  <c r="Q20" i="18"/>
  <c r="O20" i="18"/>
  <c r="AAS19" i="18"/>
  <c r="AAP19" i="18"/>
  <c r="AAN19" i="18"/>
  <c r="AAL19" i="18"/>
  <c r="AAJ19" i="18"/>
  <c r="AAH19" i="18"/>
  <c r="ZZ19" i="18"/>
  <c r="ZV19" i="18"/>
  <c r="ZS19" i="18"/>
  <c r="ZQ19" i="18"/>
  <c r="ZO19" i="18"/>
  <c r="ZM19" i="18"/>
  <c r="ZK19" i="18"/>
  <c r="ZC19" i="18"/>
  <c r="YZ19" i="18"/>
  <c r="YX19" i="18"/>
  <c r="YV19" i="18"/>
  <c r="YT19" i="18"/>
  <c r="YR19" i="18"/>
  <c r="YJ19" i="18"/>
  <c r="YF19" i="18"/>
  <c r="YC19" i="18"/>
  <c r="YA19" i="18"/>
  <c r="XY19" i="18"/>
  <c r="XW19" i="18"/>
  <c r="XU19" i="18"/>
  <c r="XM19" i="18"/>
  <c r="XJ19" i="18"/>
  <c r="XH19" i="18"/>
  <c r="XF19" i="18"/>
  <c r="XD19" i="18"/>
  <c r="XB19" i="18"/>
  <c r="XK19" i="18" s="1"/>
  <c r="WT19" i="18"/>
  <c r="WP19" i="18"/>
  <c r="WM19" i="18"/>
  <c r="WK19" i="18"/>
  <c r="WI19" i="18"/>
  <c r="WG19" i="18"/>
  <c r="WE19" i="18"/>
  <c r="VW19" i="18"/>
  <c r="VT19" i="18"/>
  <c r="VR19" i="18"/>
  <c r="VP19" i="18"/>
  <c r="VN19" i="18"/>
  <c r="VL19" i="18"/>
  <c r="VD19" i="18"/>
  <c r="UZ19" i="18"/>
  <c r="UW19" i="18"/>
  <c r="UU19" i="18"/>
  <c r="US19" i="18"/>
  <c r="UQ19" i="18"/>
  <c r="UO19" i="18"/>
  <c r="UG19" i="18"/>
  <c r="UD19" i="18"/>
  <c r="UB19" i="18"/>
  <c r="TZ19" i="18"/>
  <c r="TX19" i="18"/>
  <c r="TV19" i="18"/>
  <c r="TN19" i="18"/>
  <c r="TJ19" i="18"/>
  <c r="TG19" i="18"/>
  <c r="TE19" i="18"/>
  <c r="TC19" i="18"/>
  <c r="TA19" i="18"/>
  <c r="SY19" i="18"/>
  <c r="SQ19" i="18"/>
  <c r="SN19" i="18"/>
  <c r="SL19" i="18"/>
  <c r="SJ19" i="18"/>
  <c r="SH19" i="18"/>
  <c r="SF19" i="18"/>
  <c r="SD19" i="18" s="1"/>
  <c r="RX19" i="18"/>
  <c r="RT19" i="18"/>
  <c r="RQ19" i="18"/>
  <c r="RO19" i="18"/>
  <c r="RM19" i="18"/>
  <c r="RK19" i="18"/>
  <c r="RI19" i="18"/>
  <c r="RA19" i="18"/>
  <c r="QX19" i="18"/>
  <c r="QV19" i="18"/>
  <c r="QT19" i="18"/>
  <c r="QR19" i="18"/>
  <c r="QP19" i="18"/>
  <c r="QH19" i="18"/>
  <c r="QD19" i="18"/>
  <c r="QA19" i="18"/>
  <c r="PY19" i="18"/>
  <c r="PW19" i="18"/>
  <c r="PU19" i="18"/>
  <c r="PS19" i="18"/>
  <c r="PK19" i="18"/>
  <c r="PH19" i="18"/>
  <c r="PF19" i="18"/>
  <c r="PD19" i="18"/>
  <c r="PB19" i="18"/>
  <c r="OZ19" i="18"/>
  <c r="OR19" i="18"/>
  <c r="ON19" i="18"/>
  <c r="OK19" i="18"/>
  <c r="OI19" i="18"/>
  <c r="OG19" i="18"/>
  <c r="OE19" i="18"/>
  <c r="OC19" i="18"/>
  <c r="NU19" i="18"/>
  <c r="NR19" i="18"/>
  <c r="NP19" i="18"/>
  <c r="NN19" i="18"/>
  <c r="NL19" i="18"/>
  <c r="NJ19" i="18"/>
  <c r="NB19" i="18"/>
  <c r="MX19" i="18"/>
  <c r="MU19" i="18"/>
  <c r="MS19" i="18"/>
  <c r="MQ19" i="18"/>
  <c r="MO19" i="18"/>
  <c r="MM19" i="18"/>
  <c r="ME19" i="18"/>
  <c r="MB19" i="18"/>
  <c r="LZ19" i="18"/>
  <c r="LX19" i="18"/>
  <c r="LV19" i="18"/>
  <c r="LT19" i="18"/>
  <c r="LL19" i="18"/>
  <c r="LH19" i="18"/>
  <c r="LE19" i="18"/>
  <c r="LC19" i="18"/>
  <c r="LA19" i="18"/>
  <c r="KY19" i="18"/>
  <c r="KW19" i="18"/>
  <c r="KO19" i="18"/>
  <c r="KL19" i="18"/>
  <c r="KJ19" i="18"/>
  <c r="KH19" i="18"/>
  <c r="KF19" i="18"/>
  <c r="KD19" i="18"/>
  <c r="KM19" i="18" s="1"/>
  <c r="KB19" i="18"/>
  <c r="JV19" i="18"/>
  <c r="JR19" i="18"/>
  <c r="JO19" i="18"/>
  <c r="JM19" i="18"/>
  <c r="JK19" i="18"/>
  <c r="JI19" i="18"/>
  <c r="JG19" i="18"/>
  <c r="IY19" i="18"/>
  <c r="IV19" i="18"/>
  <c r="IT19" i="18"/>
  <c r="IR19" i="18"/>
  <c r="IP19" i="18"/>
  <c r="IN19" i="18"/>
  <c r="IF19" i="18"/>
  <c r="IB19" i="18"/>
  <c r="HY19" i="18"/>
  <c r="HW19" i="18"/>
  <c r="HU19" i="18"/>
  <c r="HS19" i="18"/>
  <c r="HQ19" i="18"/>
  <c r="HI19" i="18"/>
  <c r="HF19" i="18"/>
  <c r="HD19" i="18"/>
  <c r="HB19" i="18"/>
  <c r="GZ19" i="18"/>
  <c r="GX19" i="18"/>
  <c r="GP19" i="18"/>
  <c r="GL19" i="18"/>
  <c r="GI19" i="18"/>
  <c r="GG19" i="18"/>
  <c r="GE19" i="18"/>
  <c r="GC19" i="18"/>
  <c r="GA19" i="18"/>
  <c r="FS19" i="18"/>
  <c r="FP19" i="18"/>
  <c r="FN19" i="18"/>
  <c r="FL19" i="18"/>
  <c r="FJ19" i="18"/>
  <c r="FH19" i="18"/>
  <c r="EZ19" i="18"/>
  <c r="EV19" i="18"/>
  <c r="ES19" i="18"/>
  <c r="EQ19" i="18"/>
  <c r="EO19" i="18"/>
  <c r="EM19" i="18"/>
  <c r="EK19" i="18"/>
  <c r="EC19" i="18"/>
  <c r="DZ19" i="18"/>
  <c r="DX19" i="18"/>
  <c r="DV19" i="18"/>
  <c r="EA19" i="18" s="1"/>
  <c r="DT19" i="18"/>
  <c r="DR19" i="18"/>
  <c r="DJ19" i="18"/>
  <c r="DF19" i="18"/>
  <c r="DC19" i="18"/>
  <c r="DA19" i="18"/>
  <c r="CY19" i="18"/>
  <c r="CW19" i="18"/>
  <c r="CU19" i="18"/>
  <c r="CM19" i="18"/>
  <c r="CJ19" i="18"/>
  <c r="CH19" i="18"/>
  <c r="CF19" i="18"/>
  <c r="CD19" i="18"/>
  <c r="CB19" i="18"/>
  <c r="BT19" i="18"/>
  <c r="BP19" i="18"/>
  <c r="BM19" i="18"/>
  <c r="BK19" i="18"/>
  <c r="BI19" i="18"/>
  <c r="BG19" i="18"/>
  <c r="BE19" i="18"/>
  <c r="BC19" i="18" s="1"/>
  <c r="BB19" i="18" s="1"/>
  <c r="AW19" i="18"/>
  <c r="AT19" i="18"/>
  <c r="AR19" i="18"/>
  <c r="AP19" i="18"/>
  <c r="AN19" i="18"/>
  <c r="AL19" i="18"/>
  <c r="AD19" i="18"/>
  <c r="Z19" i="18"/>
  <c r="W19" i="18"/>
  <c r="U19" i="18"/>
  <c r="S19" i="18"/>
  <c r="Q19" i="18"/>
  <c r="O19" i="18"/>
  <c r="M19" i="18" s="1"/>
  <c r="AAS18" i="18"/>
  <c r="AAP18" i="18"/>
  <c r="AAN18" i="18"/>
  <c r="AAL18" i="18"/>
  <c r="AAJ18" i="18"/>
  <c r="AAH18" i="18"/>
  <c r="ZZ18" i="18"/>
  <c r="ZV18" i="18"/>
  <c r="ZS18" i="18"/>
  <c r="ZQ18" i="18"/>
  <c r="ZO18" i="18"/>
  <c r="ZM18" i="18"/>
  <c r="ZK18" i="18"/>
  <c r="ZC18" i="18"/>
  <c r="YZ18" i="18"/>
  <c r="YX18" i="18"/>
  <c r="YV18" i="18"/>
  <c r="YT18" i="18"/>
  <c r="YR18" i="18"/>
  <c r="YJ18" i="18"/>
  <c r="YF18" i="18"/>
  <c r="YC18" i="18"/>
  <c r="YA18" i="18"/>
  <c r="XY18" i="18"/>
  <c r="XW18" i="18"/>
  <c r="XU18" i="18"/>
  <c r="XM18" i="18"/>
  <c r="XJ18" i="18"/>
  <c r="XH18" i="18"/>
  <c r="XF18" i="18"/>
  <c r="XD18" i="18"/>
  <c r="XB18" i="18"/>
  <c r="XK18" i="18" s="1"/>
  <c r="WT18" i="18"/>
  <c r="WP18" i="18"/>
  <c r="WM18" i="18"/>
  <c r="WK18" i="18"/>
  <c r="WI18" i="18"/>
  <c r="WG18" i="18"/>
  <c r="WE18" i="18"/>
  <c r="VW18" i="18"/>
  <c r="VT18" i="18"/>
  <c r="VR18" i="18"/>
  <c r="VP18" i="18"/>
  <c r="VN18" i="18"/>
  <c r="VL18" i="18"/>
  <c r="VD18" i="18"/>
  <c r="UZ18" i="18"/>
  <c r="UW18" i="18"/>
  <c r="UU18" i="18"/>
  <c r="US18" i="18"/>
  <c r="UQ18" i="18"/>
  <c r="UO18" i="18"/>
  <c r="UG18" i="18"/>
  <c r="UD18" i="18"/>
  <c r="UB18" i="18"/>
  <c r="TZ18" i="18"/>
  <c r="TX18" i="18"/>
  <c r="TV18" i="18"/>
  <c r="UE18" i="18" s="1"/>
  <c r="TN18" i="18"/>
  <c r="TJ18" i="18"/>
  <c r="TG18" i="18"/>
  <c r="TE18" i="18"/>
  <c r="TC18" i="18"/>
  <c r="TA18" i="18"/>
  <c r="SY18" i="18"/>
  <c r="SQ18" i="18"/>
  <c r="SN18" i="18"/>
  <c r="SL18" i="18"/>
  <c r="SJ18" i="18"/>
  <c r="SH18" i="18"/>
  <c r="SF18" i="18"/>
  <c r="RX18" i="18"/>
  <c r="RT18" i="18"/>
  <c r="RQ18" i="18"/>
  <c r="RO18" i="18"/>
  <c r="RM18" i="18"/>
  <c r="RK18" i="18"/>
  <c r="RI18" i="18"/>
  <c r="RA18" i="18"/>
  <c r="QX18" i="18"/>
  <c r="QV18" i="18"/>
  <c r="QT18" i="18"/>
  <c r="QR18" i="18"/>
  <c r="QP18" i="18"/>
  <c r="QH18" i="18"/>
  <c r="QD18" i="18"/>
  <c r="QA18" i="18"/>
  <c r="PY18" i="18"/>
  <c r="PW18" i="18"/>
  <c r="PU18" i="18"/>
  <c r="PS18" i="18"/>
  <c r="PK18" i="18"/>
  <c r="PH18" i="18"/>
  <c r="PF18" i="18"/>
  <c r="PD18" i="18"/>
  <c r="PB18" i="18"/>
  <c r="OZ18" i="18"/>
  <c r="PI18" i="18" s="1"/>
  <c r="OR18" i="18"/>
  <c r="ON18" i="18"/>
  <c r="OK18" i="18"/>
  <c r="OI18" i="18"/>
  <c r="OG18" i="18"/>
  <c r="OE18" i="18"/>
  <c r="OC18" i="18"/>
  <c r="OL18" i="18" s="1"/>
  <c r="NU18" i="18"/>
  <c r="NR18" i="18"/>
  <c r="NP18" i="18"/>
  <c r="NN18" i="18"/>
  <c r="NS18" i="18" s="1"/>
  <c r="NL18" i="18"/>
  <c r="NJ18" i="18"/>
  <c r="NB18" i="18"/>
  <c r="MX18" i="18"/>
  <c r="MU18" i="18"/>
  <c r="MS18" i="18"/>
  <c r="MQ18" i="18"/>
  <c r="MO18" i="18"/>
  <c r="MM18" i="18"/>
  <c r="ME18" i="18"/>
  <c r="MB18" i="18"/>
  <c r="LZ18" i="18"/>
  <c r="LX18" i="18"/>
  <c r="LV18" i="18"/>
  <c r="LT18" i="18"/>
  <c r="LL18" i="18"/>
  <c r="LH18" i="18"/>
  <c r="LE18" i="18"/>
  <c r="LC18" i="18"/>
  <c r="LA18" i="18"/>
  <c r="KY18" i="18"/>
  <c r="KW18" i="18"/>
  <c r="KO18" i="18"/>
  <c r="KL18" i="18"/>
  <c r="KJ18" i="18"/>
  <c r="KH18" i="18"/>
  <c r="KF18" i="18"/>
  <c r="KD18" i="18"/>
  <c r="KB18" i="18" s="1"/>
  <c r="JV18" i="18"/>
  <c r="JR18" i="18"/>
  <c r="JO18" i="18"/>
  <c r="JM18" i="18"/>
  <c r="JK18" i="18"/>
  <c r="JI18" i="18"/>
  <c r="JG18" i="18"/>
  <c r="IY18" i="18"/>
  <c r="IV18" i="18"/>
  <c r="IT18" i="18"/>
  <c r="IR18" i="18"/>
  <c r="IP18" i="18"/>
  <c r="IN18" i="18"/>
  <c r="IF18" i="18"/>
  <c r="IB18" i="18"/>
  <c r="HY18" i="18"/>
  <c r="HW18" i="18"/>
  <c r="HU18" i="18"/>
  <c r="HS18" i="18"/>
  <c r="HQ18" i="18"/>
  <c r="HI18" i="18"/>
  <c r="HF18" i="18"/>
  <c r="HD18" i="18"/>
  <c r="HB18" i="18"/>
  <c r="GZ18" i="18"/>
  <c r="GX18" i="18"/>
  <c r="GP18" i="18"/>
  <c r="GL18" i="18"/>
  <c r="GI18" i="18"/>
  <c r="GG18" i="18"/>
  <c r="GE18" i="18"/>
  <c r="GC18" i="18"/>
  <c r="GA18" i="18"/>
  <c r="FS18" i="18"/>
  <c r="FP18" i="18"/>
  <c r="FN18" i="18"/>
  <c r="FL18" i="18"/>
  <c r="FJ18" i="18"/>
  <c r="FH18" i="18"/>
  <c r="EZ18" i="18"/>
  <c r="EV18" i="18"/>
  <c r="ES18" i="18"/>
  <c r="EQ18" i="18"/>
  <c r="EO18" i="18"/>
  <c r="EM18" i="18"/>
  <c r="EK18" i="18"/>
  <c r="EC18" i="18"/>
  <c r="DZ18" i="18"/>
  <c r="DX18" i="18"/>
  <c r="DV18" i="18"/>
  <c r="DT18" i="18"/>
  <c r="EA18" i="18" s="1"/>
  <c r="DR18" i="18"/>
  <c r="DJ18" i="18"/>
  <c r="DF18" i="18"/>
  <c r="DC18" i="18"/>
  <c r="DA18" i="18"/>
  <c r="CY18" i="18"/>
  <c r="CW18" i="18"/>
  <c r="CU18" i="18"/>
  <c r="CM18" i="18"/>
  <c r="CJ18" i="18"/>
  <c r="CH18" i="18"/>
  <c r="CF18" i="18"/>
  <c r="CD18" i="18"/>
  <c r="CB18" i="18"/>
  <c r="BT18" i="18"/>
  <c r="BP18" i="18"/>
  <c r="BM18" i="18"/>
  <c r="BK18" i="18"/>
  <c r="BI18" i="18"/>
  <c r="BG18" i="18"/>
  <c r="BE18" i="18"/>
  <c r="AW18" i="18"/>
  <c r="AT18" i="18"/>
  <c r="AR18" i="18"/>
  <c r="AP18" i="18"/>
  <c r="AN18" i="18"/>
  <c r="AL18" i="18"/>
  <c r="AD18" i="18"/>
  <c r="Z18" i="18"/>
  <c r="W18" i="18"/>
  <c r="U18" i="18"/>
  <c r="S18" i="18"/>
  <c r="Q18" i="18"/>
  <c r="O18" i="18"/>
  <c r="AAS17" i="18"/>
  <c r="AAP17" i="18"/>
  <c r="AAN17" i="18"/>
  <c r="AAL17" i="18"/>
  <c r="AAJ17" i="18"/>
  <c r="AAH17" i="18"/>
  <c r="ZZ17" i="18"/>
  <c r="ZV17" i="18"/>
  <c r="ZS17" i="18"/>
  <c r="ZQ17" i="18"/>
  <c r="ZO17" i="18"/>
  <c r="ZM17" i="18"/>
  <c r="ZK17" i="18"/>
  <c r="ZC17" i="18"/>
  <c r="YP17" i="18" s="1"/>
  <c r="YZ17" i="18"/>
  <c r="YX17" i="18"/>
  <c r="YV17" i="18"/>
  <c r="YT17" i="18"/>
  <c r="YR17" i="18"/>
  <c r="ZA17" i="18" s="1"/>
  <c r="YJ17" i="18"/>
  <c r="YF17" i="18"/>
  <c r="YC17" i="18"/>
  <c r="YA17" i="18"/>
  <c r="XY17" i="18"/>
  <c r="XW17" i="18"/>
  <c r="XU17" i="18"/>
  <c r="XM17" i="18"/>
  <c r="XJ17" i="18"/>
  <c r="XH17" i="18"/>
  <c r="XF17" i="18"/>
  <c r="XD17" i="18"/>
  <c r="XB17" i="18"/>
  <c r="WT17" i="18"/>
  <c r="WP17" i="18"/>
  <c r="WM17" i="18"/>
  <c r="WK17" i="18"/>
  <c r="WI17" i="18"/>
  <c r="WG17" i="18"/>
  <c r="WE17" i="18"/>
  <c r="VW17" i="18"/>
  <c r="VT17" i="18"/>
  <c r="VR17" i="18"/>
  <c r="VP17" i="18"/>
  <c r="VN17" i="18"/>
  <c r="VL17" i="18"/>
  <c r="VD17" i="18"/>
  <c r="UZ17" i="18"/>
  <c r="UW17" i="18"/>
  <c r="UU17" i="18"/>
  <c r="US17" i="18"/>
  <c r="UQ17" i="18"/>
  <c r="UO17" i="18"/>
  <c r="UG17" i="18"/>
  <c r="UD17" i="18"/>
  <c r="UB17" i="18"/>
  <c r="TZ17" i="18"/>
  <c r="TX17" i="18"/>
  <c r="TV17" i="18"/>
  <c r="TN17" i="18"/>
  <c r="TJ17" i="18"/>
  <c r="TG17" i="18"/>
  <c r="TE17" i="18"/>
  <c r="TC17" i="18"/>
  <c r="TA17" i="18"/>
  <c r="SY17" i="18"/>
  <c r="SQ17" i="18"/>
  <c r="SN17" i="18"/>
  <c r="SL17" i="18"/>
  <c r="SJ17" i="18"/>
  <c r="SH17" i="18"/>
  <c r="SF17" i="18"/>
  <c r="RX17" i="18"/>
  <c r="RT17" i="18"/>
  <c r="RQ17" i="18"/>
  <c r="RO17" i="18"/>
  <c r="RM17" i="18"/>
  <c r="RK17" i="18"/>
  <c r="RI17" i="18"/>
  <c r="RA17" i="18"/>
  <c r="QX17" i="18"/>
  <c r="QV17" i="18"/>
  <c r="QT17" i="18"/>
  <c r="QR17" i="18"/>
  <c r="QP17" i="18"/>
  <c r="QH17" i="18"/>
  <c r="QD17" i="18"/>
  <c r="QA17" i="18"/>
  <c r="PY17" i="18"/>
  <c r="PW17" i="18"/>
  <c r="PU17" i="18"/>
  <c r="PS17" i="18"/>
  <c r="PQ17" i="18" s="1"/>
  <c r="PP17" i="18" s="1"/>
  <c r="PK17" i="18"/>
  <c r="PH17" i="18"/>
  <c r="PF17" i="18"/>
  <c r="PD17" i="18"/>
  <c r="PB17" i="18"/>
  <c r="OZ17" i="18"/>
  <c r="OR17" i="18"/>
  <c r="ON17" i="18"/>
  <c r="OK17" i="18"/>
  <c r="OI17" i="18"/>
  <c r="OL17" i="18" s="1"/>
  <c r="OG17" i="18"/>
  <c r="OE17" i="18"/>
  <c r="OC17" i="18"/>
  <c r="NU17" i="18"/>
  <c r="NR17" i="18"/>
  <c r="NP17" i="18"/>
  <c r="NN17" i="18"/>
  <c r="NL17" i="18"/>
  <c r="NJ17" i="18"/>
  <c r="NB17" i="18"/>
  <c r="MX17" i="18"/>
  <c r="MU17" i="18"/>
  <c r="MS17" i="18"/>
  <c r="MQ17" i="18"/>
  <c r="MO17" i="18"/>
  <c r="MM17" i="18"/>
  <c r="ME17" i="18"/>
  <c r="MB17" i="18"/>
  <c r="LZ17" i="18"/>
  <c r="LX17" i="18"/>
  <c r="LV17" i="18"/>
  <c r="LT17" i="18"/>
  <c r="LL17" i="18"/>
  <c r="LH17" i="18"/>
  <c r="LE17" i="18"/>
  <c r="LC17" i="18"/>
  <c r="LA17" i="18"/>
  <c r="KY17" i="18"/>
  <c r="KW17" i="18"/>
  <c r="KO17" i="18"/>
  <c r="KL17" i="18"/>
  <c r="KJ17" i="18"/>
  <c r="KH17" i="18"/>
  <c r="KF17" i="18"/>
  <c r="KD17" i="18"/>
  <c r="JV17" i="18"/>
  <c r="JR17" i="18"/>
  <c r="JO17" i="18"/>
  <c r="JM17" i="18"/>
  <c r="JK17" i="18"/>
  <c r="JI17" i="18"/>
  <c r="JG17" i="18"/>
  <c r="IY17" i="18"/>
  <c r="IV17" i="18"/>
  <c r="IT17" i="18"/>
  <c r="IR17" i="18"/>
  <c r="IP17" i="18"/>
  <c r="IN17" i="18"/>
  <c r="IF17" i="18"/>
  <c r="IB17" i="18"/>
  <c r="HY17" i="18"/>
  <c r="HW17" i="18"/>
  <c r="HU17" i="18"/>
  <c r="HS17" i="18"/>
  <c r="HQ17" i="18"/>
  <c r="HI17" i="18"/>
  <c r="HF17" i="18"/>
  <c r="HD17" i="18"/>
  <c r="HB17" i="18"/>
  <c r="GZ17" i="18"/>
  <c r="GX17" i="18"/>
  <c r="GP17" i="18"/>
  <c r="GL17" i="18"/>
  <c r="GI17" i="18"/>
  <c r="GG17" i="18"/>
  <c r="GE17" i="18"/>
  <c r="GC17" i="18"/>
  <c r="GA17" i="18"/>
  <c r="FS17" i="18"/>
  <c r="FP17" i="18"/>
  <c r="FN17" i="18"/>
  <c r="FL17" i="18"/>
  <c r="FJ17" i="18"/>
  <c r="FH17" i="18"/>
  <c r="EZ17" i="18"/>
  <c r="EV17" i="18"/>
  <c r="ES17" i="18"/>
  <c r="EQ17" i="18"/>
  <c r="EO17" i="18"/>
  <c r="EM17" i="18"/>
  <c r="EK17" i="18"/>
  <c r="EC17" i="18"/>
  <c r="DZ17" i="18"/>
  <c r="DX17" i="18"/>
  <c r="DV17" i="18"/>
  <c r="DT17" i="18"/>
  <c r="DR17" i="18"/>
  <c r="DJ17" i="18"/>
  <c r="DF17" i="18"/>
  <c r="DC17" i="18"/>
  <c r="DA17" i="18"/>
  <c r="CY17" i="18"/>
  <c r="CW17" i="18"/>
  <c r="CU17" i="18"/>
  <c r="CM17" i="18"/>
  <c r="CJ17" i="18"/>
  <c r="CH17" i="18"/>
  <c r="CF17" i="18"/>
  <c r="CD17" i="18"/>
  <c r="CB17" i="18"/>
  <c r="BT17" i="18"/>
  <c r="BP17" i="18"/>
  <c r="BM17" i="18"/>
  <c r="BK17" i="18"/>
  <c r="BI17" i="18"/>
  <c r="BG17" i="18"/>
  <c r="BE17" i="18"/>
  <c r="AW17" i="18"/>
  <c r="AT17" i="18"/>
  <c r="AR17" i="18"/>
  <c r="AP17" i="18"/>
  <c r="AN17" i="18"/>
  <c r="AL17" i="18"/>
  <c r="AD17" i="18"/>
  <c r="Z17" i="18"/>
  <c r="W17" i="18"/>
  <c r="U17" i="18"/>
  <c r="S17" i="18"/>
  <c r="Q17" i="18"/>
  <c r="O17" i="18"/>
  <c r="M17" i="18" s="1"/>
  <c r="AAS16" i="18"/>
  <c r="AAP16" i="18"/>
  <c r="AAN16" i="18"/>
  <c r="AAL16" i="18"/>
  <c r="AAJ16" i="18"/>
  <c r="AAQ16" i="18" s="1"/>
  <c r="AAH16" i="18"/>
  <c r="ZZ16" i="18"/>
  <c r="ZV16" i="18"/>
  <c r="ZS16" i="18"/>
  <c r="ZQ16" i="18"/>
  <c r="ZO16" i="18"/>
  <c r="ZM16" i="18"/>
  <c r="ZK16" i="18"/>
  <c r="ZC16" i="18"/>
  <c r="YZ16" i="18"/>
  <c r="YX16" i="18"/>
  <c r="YV16" i="18"/>
  <c r="YT16" i="18"/>
  <c r="YR16" i="18"/>
  <c r="YJ16" i="18"/>
  <c r="YF16" i="18"/>
  <c r="YC16" i="18"/>
  <c r="YA16" i="18"/>
  <c r="XY16" i="18"/>
  <c r="XW16" i="18"/>
  <c r="XU16" i="18"/>
  <c r="XM16" i="18"/>
  <c r="XJ16" i="18"/>
  <c r="XH16" i="18"/>
  <c r="XF16" i="18"/>
  <c r="XD16" i="18"/>
  <c r="XB16" i="18"/>
  <c r="WT16" i="18"/>
  <c r="WP16" i="18"/>
  <c r="WM16" i="18"/>
  <c r="WK16" i="18"/>
  <c r="WI16" i="18"/>
  <c r="WG16" i="18"/>
  <c r="WE16" i="18"/>
  <c r="VW16" i="18"/>
  <c r="VT16" i="18"/>
  <c r="VR16" i="18"/>
  <c r="VP16" i="18"/>
  <c r="VN16" i="18"/>
  <c r="VL16" i="18"/>
  <c r="VD16" i="18"/>
  <c r="UZ16" i="18"/>
  <c r="UW16" i="18"/>
  <c r="UU16" i="18"/>
  <c r="US16" i="18"/>
  <c r="UQ16" i="18"/>
  <c r="UO16" i="18"/>
  <c r="UG16" i="18"/>
  <c r="UD16" i="18"/>
  <c r="UB16" i="18"/>
  <c r="TZ16" i="18"/>
  <c r="TX16" i="18"/>
  <c r="TV16" i="18"/>
  <c r="TN16" i="18"/>
  <c r="TJ16" i="18"/>
  <c r="TG16" i="18"/>
  <c r="TE16" i="18"/>
  <c r="TC16" i="18"/>
  <c r="TA16" i="18"/>
  <c r="SY16" i="18"/>
  <c r="SQ16" i="18"/>
  <c r="SN16" i="18"/>
  <c r="SL16" i="18"/>
  <c r="SJ16" i="18"/>
  <c r="SH16" i="18"/>
  <c r="SF16" i="18"/>
  <c r="RX16" i="18"/>
  <c r="RT16" i="18"/>
  <c r="RQ16" i="18"/>
  <c r="RO16" i="18"/>
  <c r="RM16" i="18"/>
  <c r="RK16" i="18"/>
  <c r="RI16" i="18"/>
  <c r="RA16" i="18"/>
  <c r="QX16" i="18"/>
  <c r="QV16" i="18"/>
  <c r="QT16" i="18"/>
  <c r="QR16" i="18"/>
  <c r="QP16" i="18"/>
  <c r="QH16" i="18"/>
  <c r="QD16" i="18"/>
  <c r="QB16" i="18"/>
  <c r="QA16" i="18"/>
  <c r="PY16" i="18"/>
  <c r="PW16" i="18"/>
  <c r="PU16" i="18"/>
  <c r="PS16" i="18"/>
  <c r="PQ16" i="18"/>
  <c r="PP16" i="18" s="1"/>
  <c r="PK16" i="18"/>
  <c r="PH16" i="18"/>
  <c r="PF16" i="18"/>
  <c r="PD16" i="18"/>
  <c r="PB16" i="18"/>
  <c r="OZ16" i="18"/>
  <c r="OR16" i="18"/>
  <c r="ON16" i="18"/>
  <c r="OK16" i="18"/>
  <c r="OI16" i="18"/>
  <c r="OG16" i="18"/>
  <c r="OE16" i="18"/>
  <c r="OC16" i="18"/>
  <c r="NU16" i="18"/>
  <c r="NR16" i="18"/>
  <c r="NP16" i="18"/>
  <c r="NN16" i="18"/>
  <c r="NL16" i="18"/>
  <c r="NJ16" i="18"/>
  <c r="NB16" i="18"/>
  <c r="MX16" i="18"/>
  <c r="MU16" i="18"/>
  <c r="MS16" i="18"/>
  <c r="MQ16" i="18"/>
  <c r="MO16" i="18"/>
  <c r="MM16" i="18"/>
  <c r="ME16" i="18"/>
  <c r="MB16" i="18"/>
  <c r="LZ16" i="18"/>
  <c r="LX16" i="18"/>
  <c r="LV16" i="18"/>
  <c r="LT16" i="18"/>
  <c r="LL16" i="18"/>
  <c r="LH16" i="18"/>
  <c r="LE16" i="18"/>
  <c r="LC16" i="18"/>
  <c r="LA16" i="18"/>
  <c r="KY16" i="18"/>
  <c r="KW16" i="18"/>
  <c r="KO16" i="18"/>
  <c r="KL16" i="18"/>
  <c r="KJ16" i="18"/>
  <c r="KH16" i="18"/>
  <c r="KF16" i="18"/>
  <c r="KD16" i="18"/>
  <c r="JV16" i="18"/>
  <c r="JR16" i="18"/>
  <c r="JO16" i="18"/>
  <c r="JM16" i="18"/>
  <c r="JK16" i="18"/>
  <c r="JI16" i="18"/>
  <c r="JG16" i="18"/>
  <c r="IY16" i="18"/>
  <c r="IV16" i="18"/>
  <c r="IT16" i="18"/>
  <c r="IR16" i="18"/>
  <c r="IP16" i="18"/>
  <c r="IN16" i="18"/>
  <c r="IF16" i="18"/>
  <c r="IB16" i="18"/>
  <c r="HY16" i="18"/>
  <c r="HW16" i="18"/>
  <c r="HU16" i="18"/>
  <c r="HS16" i="18"/>
  <c r="HQ16" i="18"/>
  <c r="HI16" i="18"/>
  <c r="HF16" i="18"/>
  <c r="HD16" i="18"/>
  <c r="HB16" i="18"/>
  <c r="GZ16" i="18"/>
  <c r="GX16" i="18"/>
  <c r="GP16" i="18"/>
  <c r="GL16" i="18"/>
  <c r="GI16" i="18"/>
  <c r="GG16" i="18"/>
  <c r="GE16" i="18"/>
  <c r="GC16" i="18"/>
  <c r="GA16" i="18"/>
  <c r="FS16" i="18"/>
  <c r="FP16" i="18"/>
  <c r="FN16" i="18"/>
  <c r="FL16" i="18"/>
  <c r="FF16" i="18" s="1"/>
  <c r="FJ16" i="18"/>
  <c r="FH16" i="18"/>
  <c r="EZ16" i="18"/>
  <c r="EV16" i="18"/>
  <c r="ES16" i="18"/>
  <c r="EQ16" i="18"/>
  <c r="EO16" i="18"/>
  <c r="EM16" i="18"/>
  <c r="EK16" i="18"/>
  <c r="EC16" i="18"/>
  <c r="DZ16" i="18"/>
  <c r="DX16" i="18"/>
  <c r="DV16" i="18"/>
  <c r="DT16" i="18"/>
  <c r="DR16" i="18"/>
  <c r="DJ16" i="18"/>
  <c r="DF16" i="18"/>
  <c r="DC16" i="18"/>
  <c r="DA16" i="18"/>
  <c r="CY16" i="18"/>
  <c r="CW16" i="18"/>
  <c r="CU16" i="18"/>
  <c r="CM16" i="18"/>
  <c r="CJ16" i="18"/>
  <c r="CH16" i="18"/>
  <c r="CF16" i="18"/>
  <c r="CD16" i="18"/>
  <c r="CB16" i="18"/>
  <c r="BT16" i="18"/>
  <c r="BP16" i="18"/>
  <c r="BM16" i="18"/>
  <c r="BK16" i="18"/>
  <c r="BI16" i="18"/>
  <c r="BG16" i="18"/>
  <c r="BE16" i="18"/>
  <c r="AW16" i="18"/>
  <c r="AT16" i="18"/>
  <c r="AR16" i="18"/>
  <c r="AP16" i="18"/>
  <c r="AN16" i="18"/>
  <c r="AL16" i="18"/>
  <c r="AD16" i="18"/>
  <c r="Z16" i="18"/>
  <c r="W16" i="18"/>
  <c r="U16" i="18"/>
  <c r="S16" i="18"/>
  <c r="X16" i="18" s="1"/>
  <c r="Q16" i="18"/>
  <c r="O16" i="18"/>
  <c r="AAS15" i="18"/>
  <c r="AAP15" i="18"/>
  <c r="AAN15" i="18"/>
  <c r="AAL15" i="18"/>
  <c r="AAJ15" i="18"/>
  <c r="AAH15" i="18"/>
  <c r="AAQ15" i="18" s="1"/>
  <c r="ZZ15" i="18"/>
  <c r="ZV15" i="18"/>
  <c r="ZS15" i="18"/>
  <c r="ZQ15" i="18"/>
  <c r="ZO15" i="18"/>
  <c r="ZM15" i="18"/>
  <c r="ZK15" i="18"/>
  <c r="ZC15" i="18"/>
  <c r="YZ15" i="18"/>
  <c r="YX15" i="18"/>
  <c r="YV15" i="18"/>
  <c r="YT15" i="18"/>
  <c r="YR15" i="18"/>
  <c r="YJ15" i="18"/>
  <c r="YF15" i="18"/>
  <c r="YC15" i="18"/>
  <c r="YA15" i="18"/>
  <c r="XY15" i="18"/>
  <c r="XW15" i="18"/>
  <c r="XU15" i="18"/>
  <c r="XM15" i="18"/>
  <c r="XJ15" i="18"/>
  <c r="XH15" i="18"/>
  <c r="XF15" i="18"/>
  <c r="XD15" i="18"/>
  <c r="XB15" i="18"/>
  <c r="WT15" i="18"/>
  <c r="WP15" i="18"/>
  <c r="WM15" i="18"/>
  <c r="WK15" i="18"/>
  <c r="WI15" i="18"/>
  <c r="WG15" i="18"/>
  <c r="WE15" i="18"/>
  <c r="VW15" i="18"/>
  <c r="VT15" i="18"/>
  <c r="VR15" i="18"/>
  <c r="VP15" i="18"/>
  <c r="VN15" i="18"/>
  <c r="VL15" i="18"/>
  <c r="VU15" i="18" s="1"/>
  <c r="VD15" i="18"/>
  <c r="UZ15" i="18"/>
  <c r="UW15" i="18"/>
  <c r="UU15" i="18"/>
  <c r="US15" i="18"/>
  <c r="UQ15" i="18"/>
  <c r="UO15" i="18"/>
  <c r="UG15" i="18"/>
  <c r="UE15" i="18"/>
  <c r="UD15" i="18"/>
  <c r="UB15" i="18"/>
  <c r="TT15" i="18" s="1"/>
  <c r="TZ15" i="18"/>
  <c r="TX15" i="18"/>
  <c r="TV15" i="18"/>
  <c r="TN15" i="18"/>
  <c r="TJ15" i="18"/>
  <c r="TG15" i="18"/>
  <c r="TE15" i="18"/>
  <c r="TC15" i="18"/>
  <c r="TA15" i="18"/>
  <c r="SY15" i="18"/>
  <c r="SQ15" i="18"/>
  <c r="SN15" i="18"/>
  <c r="SL15" i="18"/>
  <c r="SJ15" i="18"/>
  <c r="SH15" i="18"/>
  <c r="SF15" i="18"/>
  <c r="RX15" i="18"/>
  <c r="RT15" i="18"/>
  <c r="RQ15" i="18"/>
  <c r="RO15" i="18"/>
  <c r="RM15" i="18"/>
  <c r="RK15" i="18"/>
  <c r="RI15" i="18"/>
  <c r="RA15" i="18"/>
  <c r="QX15" i="18"/>
  <c r="QV15" i="18"/>
  <c r="QT15" i="18"/>
  <c r="QR15" i="18"/>
  <c r="QP15" i="18"/>
  <c r="QN15" i="18" s="1"/>
  <c r="QH15" i="18"/>
  <c r="QD15" i="18"/>
  <c r="QA15" i="18"/>
  <c r="PY15" i="18"/>
  <c r="PW15" i="18"/>
  <c r="PU15" i="18"/>
  <c r="PS15" i="18"/>
  <c r="PK15" i="18"/>
  <c r="PH15" i="18"/>
  <c r="PF15" i="18"/>
  <c r="PD15" i="18"/>
  <c r="PB15" i="18"/>
  <c r="OZ15" i="18"/>
  <c r="OR15" i="18"/>
  <c r="ON15" i="18"/>
  <c r="OK15" i="18"/>
  <c r="OI15" i="18"/>
  <c r="OG15" i="18"/>
  <c r="OE15" i="18"/>
  <c r="OC15" i="18"/>
  <c r="NU15" i="18"/>
  <c r="NR15" i="18"/>
  <c r="NP15" i="18"/>
  <c r="NN15" i="18"/>
  <c r="NL15" i="18"/>
  <c r="NS15" i="18" s="1"/>
  <c r="NJ15" i="18"/>
  <c r="NB15" i="18"/>
  <c r="MX15" i="18"/>
  <c r="MU15" i="18"/>
  <c r="MS15" i="18"/>
  <c r="MQ15" i="18"/>
  <c r="MO15" i="18"/>
  <c r="MM15" i="18"/>
  <c r="ME15" i="18"/>
  <c r="MB15" i="18"/>
  <c r="LZ15" i="18"/>
  <c r="LX15" i="18"/>
  <c r="LV15" i="18"/>
  <c r="MC15" i="18" s="1"/>
  <c r="LT15" i="18"/>
  <c r="LL15" i="18"/>
  <c r="LH15" i="18"/>
  <c r="LE15" i="18"/>
  <c r="LC15" i="18"/>
  <c r="LA15" i="18"/>
  <c r="KY15" i="18"/>
  <c r="KW15" i="18"/>
  <c r="KO15" i="18"/>
  <c r="KL15" i="18"/>
  <c r="KJ15" i="18"/>
  <c r="KH15" i="18"/>
  <c r="KF15" i="18"/>
  <c r="KD15" i="18"/>
  <c r="JV15" i="18"/>
  <c r="JR15" i="18"/>
  <c r="JO15" i="18"/>
  <c r="JM15" i="18"/>
  <c r="JK15" i="18"/>
  <c r="JI15" i="18"/>
  <c r="JG15" i="18"/>
  <c r="IY15" i="18"/>
  <c r="IV15" i="18"/>
  <c r="IT15" i="18"/>
  <c r="IR15" i="18"/>
  <c r="IP15" i="18"/>
  <c r="IN15" i="18"/>
  <c r="IF15" i="18"/>
  <c r="IB15" i="18"/>
  <c r="HY15" i="18"/>
  <c r="HW15" i="18"/>
  <c r="HU15" i="18"/>
  <c r="HS15" i="18"/>
  <c r="HQ15" i="18"/>
  <c r="HI15" i="18"/>
  <c r="HF15" i="18"/>
  <c r="HD15" i="18"/>
  <c r="HB15" i="18"/>
  <c r="GZ15" i="18"/>
  <c r="GX15" i="18"/>
  <c r="GP15" i="18"/>
  <c r="GL15" i="18"/>
  <c r="GI15" i="18"/>
  <c r="GG15" i="18"/>
  <c r="GE15" i="18"/>
  <c r="GC15" i="18"/>
  <c r="GA15" i="18"/>
  <c r="FS15" i="18"/>
  <c r="FP15" i="18"/>
  <c r="FN15" i="18"/>
  <c r="FL15" i="18"/>
  <c r="FJ15" i="18"/>
  <c r="FH15" i="18"/>
  <c r="EZ15" i="18"/>
  <c r="EV15" i="18"/>
  <c r="ES15" i="18"/>
  <c r="EQ15" i="18"/>
  <c r="EO15" i="18"/>
  <c r="EM15" i="18"/>
  <c r="EK15" i="18"/>
  <c r="EC15" i="18"/>
  <c r="DZ15" i="18"/>
  <c r="DX15" i="18"/>
  <c r="DV15" i="18"/>
  <c r="DT15" i="18"/>
  <c r="DR15" i="18"/>
  <c r="DJ15" i="18"/>
  <c r="DF15" i="18"/>
  <c r="DC15" i="18"/>
  <c r="DA15" i="18"/>
  <c r="CY15" i="18"/>
  <c r="CW15" i="18"/>
  <c r="CU15" i="18"/>
  <c r="CM15" i="18"/>
  <c r="CJ15" i="18"/>
  <c r="CH15" i="18"/>
  <c r="CF15" i="18"/>
  <c r="CD15" i="18"/>
  <c r="CB15" i="18"/>
  <c r="BT15" i="18"/>
  <c r="BP15" i="18"/>
  <c r="BM15" i="18"/>
  <c r="BK15" i="18"/>
  <c r="BI15" i="18"/>
  <c r="BG15" i="18"/>
  <c r="BE15" i="18"/>
  <c r="AW15" i="18"/>
  <c r="AU15" i="18"/>
  <c r="AT15" i="18"/>
  <c r="AR15" i="18"/>
  <c r="AP15" i="18"/>
  <c r="AN15" i="18"/>
  <c r="AL15" i="18"/>
  <c r="AD15" i="18"/>
  <c r="Z15" i="18"/>
  <c r="W15" i="18"/>
  <c r="U15" i="18"/>
  <c r="S15" i="18"/>
  <c r="Q15" i="18"/>
  <c r="O15" i="18"/>
  <c r="AAS14" i="18"/>
  <c r="AAP14" i="18"/>
  <c r="AAN14" i="18"/>
  <c r="AAL14" i="18"/>
  <c r="AAJ14" i="18"/>
  <c r="AAH14" i="18"/>
  <c r="ZZ14" i="18"/>
  <c r="ZV14" i="18"/>
  <c r="ZS14" i="18"/>
  <c r="ZQ14" i="18"/>
  <c r="ZO14" i="18"/>
  <c r="ZM14" i="18"/>
  <c r="ZK14" i="18"/>
  <c r="ZC14" i="18"/>
  <c r="YZ14" i="18"/>
  <c r="YX14" i="18"/>
  <c r="YV14" i="18"/>
  <c r="YT14" i="18"/>
  <c r="YR14" i="18"/>
  <c r="ZA14" i="18" s="1"/>
  <c r="YJ14" i="18"/>
  <c r="YF14" i="18"/>
  <c r="YC14" i="18"/>
  <c r="YA14" i="18"/>
  <c r="XY14" i="18"/>
  <c r="XW14" i="18"/>
  <c r="XU14" i="18"/>
  <c r="XM14" i="18"/>
  <c r="XJ14" i="18"/>
  <c r="XH14" i="18"/>
  <c r="XF14" i="18"/>
  <c r="XD14" i="18"/>
  <c r="XB14" i="18"/>
  <c r="WT14" i="18"/>
  <c r="WP14" i="18"/>
  <c r="WM14" i="18"/>
  <c r="WK14" i="18"/>
  <c r="WI14" i="18"/>
  <c r="WG14" i="18"/>
  <c r="WE14" i="18"/>
  <c r="VW14" i="18"/>
  <c r="VT14" i="18"/>
  <c r="VR14" i="18"/>
  <c r="VP14" i="18"/>
  <c r="VN14" i="18"/>
  <c r="VL14" i="18"/>
  <c r="VD14" i="18"/>
  <c r="UZ14" i="18"/>
  <c r="UW14" i="18"/>
  <c r="UU14" i="18"/>
  <c r="US14" i="18"/>
  <c r="UQ14" i="18"/>
  <c r="UO14" i="18"/>
  <c r="UG14" i="18"/>
  <c r="UD14" i="18"/>
  <c r="UB14" i="18"/>
  <c r="TZ14" i="18"/>
  <c r="TX14" i="18"/>
  <c r="TV14" i="18"/>
  <c r="TN14" i="18"/>
  <c r="TJ14" i="18"/>
  <c r="TG14" i="18"/>
  <c r="TE14" i="18"/>
  <c r="TC14" i="18"/>
  <c r="TA14" i="18"/>
  <c r="SY14" i="18"/>
  <c r="SQ14" i="18"/>
  <c r="SN14" i="18"/>
  <c r="SL14" i="18"/>
  <c r="SJ14" i="18"/>
  <c r="SH14" i="18"/>
  <c r="SF14" i="18"/>
  <c r="RX14" i="18"/>
  <c r="RT14" i="18"/>
  <c r="RQ14" i="18"/>
  <c r="RO14" i="18"/>
  <c r="RM14" i="18"/>
  <c r="RK14" i="18"/>
  <c r="RI14" i="18"/>
  <c r="RA14" i="18"/>
  <c r="QX14" i="18"/>
  <c r="QV14" i="18"/>
  <c r="QT14" i="18"/>
  <c r="QR14" i="18"/>
  <c r="QP14" i="18"/>
  <c r="QH14" i="18"/>
  <c r="QD14" i="18"/>
  <c r="QA14" i="18"/>
  <c r="PY14" i="18"/>
  <c r="PW14" i="18"/>
  <c r="PU14" i="18"/>
  <c r="PS14" i="18"/>
  <c r="PQ14" i="18"/>
  <c r="PP14" i="18" s="1"/>
  <c r="PK14" i="18"/>
  <c r="PH14" i="18"/>
  <c r="PF14" i="18"/>
  <c r="PD14" i="18"/>
  <c r="PB14" i="18"/>
  <c r="OZ14" i="18"/>
  <c r="OR14" i="18"/>
  <c r="ON14" i="18"/>
  <c r="OK14" i="18"/>
  <c r="OI14" i="18"/>
  <c r="OG14" i="18"/>
  <c r="OE14" i="18"/>
  <c r="OC14" i="18"/>
  <c r="NU14" i="18"/>
  <c r="NR14" i="18"/>
  <c r="NP14" i="18"/>
  <c r="NN14" i="18"/>
  <c r="NL14" i="18"/>
  <c r="NJ14" i="18"/>
  <c r="NB14" i="18"/>
  <c r="MX14" i="18"/>
  <c r="MU14" i="18"/>
  <c r="MS14" i="18"/>
  <c r="MQ14" i="18"/>
  <c r="MO14" i="18"/>
  <c r="MM14" i="18"/>
  <c r="ME14" i="18"/>
  <c r="MB14" i="18"/>
  <c r="LZ14" i="18"/>
  <c r="LX14" i="18"/>
  <c r="LV14" i="18"/>
  <c r="LT14" i="18"/>
  <c r="LL14" i="18"/>
  <c r="LH14" i="18"/>
  <c r="LE14" i="18"/>
  <c r="LC14" i="18"/>
  <c r="LA14" i="18"/>
  <c r="KY14" i="18"/>
  <c r="KW14" i="18"/>
  <c r="KO14" i="18"/>
  <c r="KL14" i="18"/>
  <c r="KJ14" i="18"/>
  <c r="KH14" i="18"/>
  <c r="KF14" i="18"/>
  <c r="KD14" i="18"/>
  <c r="JV14" i="18"/>
  <c r="JR14" i="18"/>
  <c r="JO14" i="18"/>
  <c r="JM14" i="18"/>
  <c r="JK14" i="18"/>
  <c r="JI14" i="18"/>
  <c r="JG14" i="18"/>
  <c r="IY14" i="18"/>
  <c r="IV14" i="18"/>
  <c r="IT14" i="18"/>
  <c r="IR14" i="18"/>
  <c r="IP14" i="18"/>
  <c r="IN14" i="18"/>
  <c r="IF14" i="18"/>
  <c r="IB14" i="18"/>
  <c r="HY14" i="18"/>
  <c r="HW14" i="18"/>
  <c r="HU14" i="18"/>
  <c r="HS14" i="18"/>
  <c r="HQ14" i="18"/>
  <c r="HI14" i="18"/>
  <c r="HF14" i="18"/>
  <c r="HD14" i="18"/>
  <c r="HB14" i="18"/>
  <c r="GZ14" i="18"/>
  <c r="GX14" i="18"/>
  <c r="GP14" i="18"/>
  <c r="GL14" i="18"/>
  <c r="GI14" i="18"/>
  <c r="GG14" i="18"/>
  <c r="GE14" i="18"/>
  <c r="GC14" i="18"/>
  <c r="GA14" i="18"/>
  <c r="FS14" i="18"/>
  <c r="FP14" i="18"/>
  <c r="FN14" i="18"/>
  <c r="FL14" i="18"/>
  <c r="FJ14" i="18"/>
  <c r="FH14" i="18"/>
  <c r="EZ14" i="18"/>
  <c r="EV14" i="18"/>
  <c r="ES14" i="18"/>
  <c r="EQ14" i="18"/>
  <c r="EO14" i="18"/>
  <c r="EM14" i="18"/>
  <c r="EK14" i="18"/>
  <c r="EC14" i="18"/>
  <c r="DZ14" i="18"/>
  <c r="DX14" i="18"/>
  <c r="DV14" i="18"/>
  <c r="DT14" i="18"/>
  <c r="DR14" i="18"/>
  <c r="DJ14" i="18"/>
  <c r="DF14" i="18"/>
  <c r="DC14" i="18"/>
  <c r="DA14" i="18"/>
  <c r="CY14" i="18"/>
  <c r="CW14" i="18"/>
  <c r="CU14" i="18"/>
  <c r="DD14" i="18" s="1"/>
  <c r="CM14" i="18"/>
  <c r="CJ14" i="18"/>
  <c r="CH14" i="18"/>
  <c r="CF14" i="18"/>
  <c r="CD14" i="18"/>
  <c r="CB14" i="18"/>
  <c r="BT14" i="18"/>
  <c r="BP14" i="18"/>
  <c r="BM14" i="18"/>
  <c r="BK14" i="18"/>
  <c r="BI14" i="18"/>
  <c r="BG14" i="18"/>
  <c r="BE14" i="18"/>
  <c r="AW14" i="18"/>
  <c r="AT14" i="18"/>
  <c r="AR14" i="18"/>
  <c r="AP14" i="18"/>
  <c r="AN14" i="18"/>
  <c r="AL14" i="18"/>
  <c r="AD14" i="18"/>
  <c r="Z14" i="18"/>
  <c r="W14" i="18"/>
  <c r="U14" i="18"/>
  <c r="S14" i="18"/>
  <c r="Q14" i="18"/>
  <c r="O14" i="18"/>
  <c r="AAS13" i="18"/>
  <c r="AAP13" i="18"/>
  <c r="AAN13" i="18"/>
  <c r="AAL13" i="18"/>
  <c r="AAJ13" i="18"/>
  <c r="AAH13" i="18"/>
  <c r="ZZ13" i="18"/>
  <c r="ZV13" i="18"/>
  <c r="ZS13" i="18"/>
  <c r="ZQ13" i="18"/>
  <c r="ZO13" i="18"/>
  <c r="ZM13" i="18"/>
  <c r="ZK13" i="18"/>
  <c r="ZC13" i="18"/>
  <c r="YZ13" i="18"/>
  <c r="YX13" i="18"/>
  <c r="YV13" i="18"/>
  <c r="YT13" i="18"/>
  <c r="YR13" i="18"/>
  <c r="YJ13" i="18"/>
  <c r="YF13" i="18"/>
  <c r="YC13" i="18"/>
  <c r="YA13" i="18"/>
  <c r="XY13" i="18"/>
  <c r="XW13" i="18"/>
  <c r="XU13" i="18"/>
  <c r="XM13" i="18"/>
  <c r="XJ13" i="18"/>
  <c r="XH13" i="18"/>
  <c r="XF13" i="18"/>
  <c r="XD13" i="18"/>
  <c r="XB13" i="18"/>
  <c r="WT13" i="18"/>
  <c r="WP13" i="18"/>
  <c r="WM13" i="18"/>
  <c r="WK13" i="18"/>
  <c r="WI13" i="18"/>
  <c r="WG13" i="18"/>
  <c r="WE13" i="18"/>
  <c r="VW13" i="18"/>
  <c r="VT13" i="18"/>
  <c r="VR13" i="18"/>
  <c r="VP13" i="18"/>
  <c r="VN13" i="18"/>
  <c r="VL13" i="18"/>
  <c r="VD13" i="18"/>
  <c r="UZ13" i="18"/>
  <c r="UW13" i="18"/>
  <c r="UU13" i="18"/>
  <c r="US13" i="18"/>
  <c r="UQ13" i="18"/>
  <c r="UO13" i="18"/>
  <c r="UG13" i="18"/>
  <c r="UD13" i="18"/>
  <c r="UB13" i="18"/>
  <c r="TZ13" i="18"/>
  <c r="TT13" i="18" s="1"/>
  <c r="TX13" i="18"/>
  <c r="TV13" i="18"/>
  <c r="TN13" i="18"/>
  <c r="TJ13" i="18"/>
  <c r="TG13" i="18"/>
  <c r="TE13" i="18"/>
  <c r="TC13" i="18"/>
  <c r="TA13" i="18"/>
  <c r="SY13" i="18"/>
  <c r="SQ13" i="18"/>
  <c r="SN13" i="18"/>
  <c r="SL13" i="18"/>
  <c r="SJ13" i="18"/>
  <c r="SH13" i="18"/>
  <c r="SF13" i="18"/>
  <c r="RX13" i="18"/>
  <c r="RT13" i="18"/>
  <c r="RQ13" i="18"/>
  <c r="RO13" i="18"/>
  <c r="RM13" i="18"/>
  <c r="RK13" i="18"/>
  <c r="RI13" i="18"/>
  <c r="RA13" i="18"/>
  <c r="QX13" i="18"/>
  <c r="QV13" i="18"/>
  <c r="QT13" i="18"/>
  <c r="QR13" i="18"/>
  <c r="QP13" i="18"/>
  <c r="QH13" i="18"/>
  <c r="QD13" i="18"/>
  <c r="QA13" i="18"/>
  <c r="PY13" i="18"/>
  <c r="PW13" i="18"/>
  <c r="PU13" i="18"/>
  <c r="PS13" i="18"/>
  <c r="PK13" i="18"/>
  <c r="PH13" i="18"/>
  <c r="PF13" i="18"/>
  <c r="PD13" i="18"/>
  <c r="PB13" i="18"/>
  <c r="OZ13" i="18"/>
  <c r="OR13" i="18"/>
  <c r="ON13" i="18"/>
  <c r="OK13" i="18"/>
  <c r="OI13" i="18"/>
  <c r="OG13" i="18"/>
  <c r="OE13" i="18"/>
  <c r="OC13" i="18"/>
  <c r="NU13" i="18"/>
  <c r="NR13" i="18"/>
  <c r="NP13" i="18"/>
  <c r="NN13" i="18"/>
  <c r="NL13" i="18"/>
  <c r="NJ13" i="18"/>
  <c r="NB13" i="18"/>
  <c r="MX13" i="18"/>
  <c r="MU13" i="18"/>
  <c r="MS13" i="18"/>
  <c r="MQ13" i="18"/>
  <c r="MO13" i="18"/>
  <c r="MM13" i="18"/>
  <c r="ME13" i="18"/>
  <c r="MB13" i="18"/>
  <c r="LZ13" i="18"/>
  <c r="LX13" i="18"/>
  <c r="LV13" i="18"/>
  <c r="LT13" i="18"/>
  <c r="LL13" i="18"/>
  <c r="LH13" i="18"/>
  <c r="LE13" i="18"/>
  <c r="LC13" i="18"/>
  <c r="LA13" i="18"/>
  <c r="KY13" i="18"/>
  <c r="KW13" i="18"/>
  <c r="KO13" i="18"/>
  <c r="KL13" i="18"/>
  <c r="KJ13" i="18"/>
  <c r="KH13" i="18"/>
  <c r="KF13" i="18"/>
  <c r="KD13" i="18"/>
  <c r="JV13" i="18"/>
  <c r="JR13" i="18"/>
  <c r="JO13" i="18"/>
  <c r="JM13" i="18"/>
  <c r="JK13" i="18"/>
  <c r="JI13" i="18"/>
  <c r="JG13" i="18"/>
  <c r="IY13" i="18"/>
  <c r="IV13" i="18"/>
  <c r="IT13" i="18"/>
  <c r="IR13" i="18"/>
  <c r="IP13" i="18"/>
  <c r="IN13" i="18"/>
  <c r="IF13" i="18"/>
  <c r="IB13" i="18"/>
  <c r="HY13" i="18"/>
  <c r="HW13" i="18"/>
  <c r="HU13" i="18"/>
  <c r="HS13" i="18"/>
  <c r="HQ13" i="18"/>
  <c r="HI13" i="18"/>
  <c r="HF13" i="18"/>
  <c r="HD13" i="18"/>
  <c r="HB13" i="18"/>
  <c r="GZ13" i="18"/>
  <c r="GX13" i="18"/>
  <c r="GP13" i="18"/>
  <c r="GL13" i="18"/>
  <c r="GI13" i="18"/>
  <c r="GG13" i="18"/>
  <c r="GE13" i="18"/>
  <c r="GC13" i="18"/>
  <c r="GA13" i="18"/>
  <c r="FS13" i="18"/>
  <c r="FP13" i="18"/>
  <c r="FN13" i="18"/>
  <c r="FL13" i="18"/>
  <c r="FJ13" i="18"/>
  <c r="FH13" i="18"/>
  <c r="EZ13" i="18"/>
  <c r="EV13" i="18"/>
  <c r="ES13" i="18"/>
  <c r="EQ13" i="18"/>
  <c r="EO13" i="18"/>
  <c r="EM13" i="18"/>
  <c r="EK13" i="18"/>
  <c r="EC13" i="18"/>
  <c r="EA13" i="18"/>
  <c r="DZ13" i="18"/>
  <c r="DX13" i="18"/>
  <c r="DV13" i="18"/>
  <c r="DT13" i="18"/>
  <c r="DR13" i="18"/>
  <c r="DJ13" i="18"/>
  <c r="DF13" i="18"/>
  <c r="DD13" i="18"/>
  <c r="DC13" i="18"/>
  <c r="DA13" i="18"/>
  <c r="CY13" i="18"/>
  <c r="CW13" i="18"/>
  <c r="CU13" i="18"/>
  <c r="CM13" i="18"/>
  <c r="CJ13" i="18"/>
  <c r="CH13" i="18"/>
  <c r="CF13" i="18"/>
  <c r="CD13" i="18"/>
  <c r="CB13" i="18"/>
  <c r="BT13" i="18"/>
  <c r="BP13" i="18"/>
  <c r="BM13" i="18"/>
  <c r="BK13" i="18"/>
  <c r="BI13" i="18"/>
  <c r="BG13" i="18"/>
  <c r="BE13" i="18"/>
  <c r="AW13" i="18"/>
  <c r="AT13" i="18"/>
  <c r="AR13" i="18"/>
  <c r="AP13" i="18"/>
  <c r="AN13" i="18"/>
  <c r="AL13" i="18"/>
  <c r="AD13" i="18"/>
  <c r="Z13" i="18"/>
  <c r="W13" i="18"/>
  <c r="U13" i="18"/>
  <c r="S13" i="18"/>
  <c r="Q13" i="18"/>
  <c r="O13" i="18"/>
  <c r="AAS12" i="18"/>
  <c r="AAP12" i="18"/>
  <c r="AAN12" i="18"/>
  <c r="AAL12" i="18"/>
  <c r="AAJ12" i="18"/>
  <c r="AAH12" i="18"/>
  <c r="AAB12" i="18"/>
  <c r="AAB43" i="18" s="1"/>
  <c r="ZV12" i="18"/>
  <c r="ZS12" i="18"/>
  <c r="ZQ12" i="18"/>
  <c r="ZO12" i="18"/>
  <c r="ZM12" i="18"/>
  <c r="ZK12" i="18"/>
  <c r="ZC12" i="18"/>
  <c r="YZ12" i="18"/>
  <c r="YX12" i="18"/>
  <c r="YV12" i="18"/>
  <c r="YP12" i="18" s="1"/>
  <c r="YT12" i="18"/>
  <c r="YR12" i="18"/>
  <c r="YL12" i="18"/>
  <c r="YL43" i="18" s="1"/>
  <c r="YF12" i="18"/>
  <c r="YC12" i="18"/>
  <c r="YA12" i="18"/>
  <c r="XY12" i="18"/>
  <c r="XW12" i="18"/>
  <c r="XU12" i="18"/>
  <c r="XM12" i="18"/>
  <c r="XJ12" i="18"/>
  <c r="XH12" i="18"/>
  <c r="XF12" i="18"/>
  <c r="XD12" i="18"/>
  <c r="XB12" i="18"/>
  <c r="WV12" i="18"/>
  <c r="WP12" i="18"/>
  <c r="WM12" i="18"/>
  <c r="WK12" i="18"/>
  <c r="WI12" i="18"/>
  <c r="WG12" i="18"/>
  <c r="WE12" i="18"/>
  <c r="VW12" i="18"/>
  <c r="VT12" i="18"/>
  <c r="VR12" i="18"/>
  <c r="VP12" i="18"/>
  <c r="VN12" i="18"/>
  <c r="VL12" i="18"/>
  <c r="VF12" i="18"/>
  <c r="VF43" i="18" s="1"/>
  <c r="VD12" i="18"/>
  <c r="UZ12" i="18"/>
  <c r="UW12" i="18"/>
  <c r="UU12" i="18"/>
  <c r="US12" i="18"/>
  <c r="UQ12" i="18"/>
  <c r="UO12" i="18"/>
  <c r="UG12" i="18"/>
  <c r="UD12" i="18"/>
  <c r="UB12" i="18"/>
  <c r="TZ12" i="18"/>
  <c r="TX12" i="18"/>
  <c r="TV12" i="18"/>
  <c r="TT12" i="18" s="1"/>
  <c r="TP12" i="18"/>
  <c r="TJ12" i="18"/>
  <c r="TG12" i="18"/>
  <c r="TE12" i="18"/>
  <c r="TC12" i="18"/>
  <c r="TA12" i="18"/>
  <c r="SY12" i="18"/>
  <c r="SQ12" i="18"/>
  <c r="SN12" i="18"/>
  <c r="SL12" i="18"/>
  <c r="SJ12" i="18"/>
  <c r="SH12" i="18"/>
  <c r="SF12" i="18"/>
  <c r="SD12" i="18" s="1"/>
  <c r="RZ12" i="18"/>
  <c r="RZ43" i="18" s="1"/>
  <c r="RT12" i="18"/>
  <c r="RQ12" i="18"/>
  <c r="RO12" i="18"/>
  <c r="RM12" i="18"/>
  <c r="RK12" i="18"/>
  <c r="RI12" i="18"/>
  <c r="RA12" i="18"/>
  <c r="QX12" i="18"/>
  <c r="QV12" i="18"/>
  <c r="QT12" i="18"/>
  <c r="QR12" i="18"/>
  <c r="QP12" i="18"/>
  <c r="QJ12" i="18"/>
  <c r="QJ43" i="18" s="1"/>
  <c r="QD12" i="18"/>
  <c r="QA12" i="18"/>
  <c r="PY12" i="18"/>
  <c r="PW12" i="18"/>
  <c r="PU12" i="18"/>
  <c r="PS12" i="18"/>
  <c r="PK12" i="18"/>
  <c r="PH12" i="18"/>
  <c r="PF12" i="18"/>
  <c r="PD12" i="18"/>
  <c r="PB12" i="18"/>
  <c r="OZ12" i="18"/>
  <c r="OT12" i="18"/>
  <c r="OT43" i="18" s="1"/>
  <c r="ON12" i="18"/>
  <c r="OK12" i="18"/>
  <c r="OI12" i="18"/>
  <c r="OG12" i="18"/>
  <c r="OE12" i="18"/>
  <c r="OC12" i="18"/>
  <c r="NU12" i="18"/>
  <c r="NR12" i="18"/>
  <c r="NP12" i="18"/>
  <c r="NN12" i="18"/>
  <c r="NL12" i="18"/>
  <c r="NJ12" i="18"/>
  <c r="ND12" i="18"/>
  <c r="ND43" i="18" s="1"/>
  <c r="MX12" i="18"/>
  <c r="MU12" i="18"/>
  <c r="MS12" i="18"/>
  <c r="MQ12" i="18"/>
  <c r="MO12" i="18"/>
  <c r="MM12" i="18"/>
  <c r="ME12" i="18"/>
  <c r="MB12" i="18"/>
  <c r="LZ12" i="18"/>
  <c r="LX12" i="18"/>
  <c r="LV12" i="18"/>
  <c r="LT12" i="18"/>
  <c r="LN12" i="18"/>
  <c r="LH12" i="18"/>
  <c r="LE12" i="18"/>
  <c r="LC12" i="18"/>
  <c r="LA12" i="18"/>
  <c r="KY12" i="18"/>
  <c r="KW12" i="18"/>
  <c r="KO12" i="18"/>
  <c r="KL12" i="18"/>
  <c r="KJ12" i="18"/>
  <c r="KH12" i="18"/>
  <c r="KF12" i="18"/>
  <c r="KD12" i="18"/>
  <c r="JX12" i="18"/>
  <c r="JR12" i="18"/>
  <c r="JO12" i="18"/>
  <c r="JM12" i="18"/>
  <c r="JM43" i="18" s="1"/>
  <c r="JK12" i="18"/>
  <c r="JI12" i="18"/>
  <c r="JG12" i="18"/>
  <c r="IY12" i="18"/>
  <c r="IV12" i="18"/>
  <c r="IT12" i="18"/>
  <c r="IR12" i="18"/>
  <c r="IP12" i="18"/>
  <c r="IN12" i="18"/>
  <c r="IH12" i="18"/>
  <c r="IB12" i="18"/>
  <c r="HY12" i="18"/>
  <c r="HW12" i="18"/>
  <c r="HU12" i="18"/>
  <c r="HS12" i="18"/>
  <c r="HQ12" i="18"/>
  <c r="HI12" i="18"/>
  <c r="HF12" i="18"/>
  <c r="HD12" i="18"/>
  <c r="HB12" i="18"/>
  <c r="GZ12" i="18"/>
  <c r="GX12" i="18"/>
  <c r="GR12" i="18"/>
  <c r="GR43" i="18" s="1"/>
  <c r="GP12" i="18"/>
  <c r="GL12" i="18"/>
  <c r="GI12" i="18"/>
  <c r="GG12" i="18"/>
  <c r="GE12" i="18"/>
  <c r="GC12" i="18"/>
  <c r="GA12" i="18"/>
  <c r="FS12" i="18"/>
  <c r="FP12" i="18"/>
  <c r="FN12" i="18"/>
  <c r="FL12" i="18"/>
  <c r="FJ12" i="18"/>
  <c r="FH12" i="18"/>
  <c r="FB12" i="18"/>
  <c r="FB43" i="18" s="1"/>
  <c r="EV12" i="18"/>
  <c r="ES12" i="18"/>
  <c r="EQ12" i="18"/>
  <c r="EO12" i="18"/>
  <c r="EM12" i="18"/>
  <c r="EK12" i="18"/>
  <c r="EC12" i="18"/>
  <c r="DZ12" i="18"/>
  <c r="DX12" i="18"/>
  <c r="DV12" i="18"/>
  <c r="DT12" i="18"/>
  <c r="DR12" i="18"/>
  <c r="DL12" i="18"/>
  <c r="DF12" i="18"/>
  <c r="DC12" i="18"/>
  <c r="DA12" i="18"/>
  <c r="CY12" i="18"/>
  <c r="CW12" i="18"/>
  <c r="CU12" i="18"/>
  <c r="CM12" i="18"/>
  <c r="CK12" i="18"/>
  <c r="CJ12" i="18"/>
  <c r="CH12" i="18"/>
  <c r="CF12" i="18"/>
  <c r="CD12" i="18"/>
  <c r="CB12" i="18"/>
  <c r="BV12" i="18"/>
  <c r="BV43" i="18" s="1"/>
  <c r="BP12" i="18"/>
  <c r="BM12" i="18"/>
  <c r="BK12" i="18"/>
  <c r="BI12" i="18"/>
  <c r="BG12" i="18"/>
  <c r="BE12" i="18"/>
  <c r="AW12" i="18"/>
  <c r="AT12" i="18"/>
  <c r="AR12" i="18"/>
  <c r="AP12" i="18"/>
  <c r="AN12" i="18"/>
  <c r="AL12" i="18"/>
  <c r="AF12" i="18"/>
  <c r="AF43" i="18" s="1"/>
  <c r="Z12" i="18"/>
  <c r="W12" i="18"/>
  <c r="U12" i="18"/>
  <c r="S12" i="18"/>
  <c r="Q12" i="18"/>
  <c r="O12" i="18"/>
  <c r="AAR43" i="17"/>
  <c r="AAO43" i="17"/>
  <c r="AAM43" i="17"/>
  <c r="AAK43" i="17"/>
  <c r="AAI43" i="17"/>
  <c r="AAG43" i="17"/>
  <c r="AAE43" i="17"/>
  <c r="AAA43" i="17"/>
  <c r="ZY43" i="17"/>
  <c r="ZU43" i="17"/>
  <c r="ZR43" i="17"/>
  <c r="ZP43" i="17"/>
  <c r="ZN43" i="17"/>
  <c r="ZL43" i="17"/>
  <c r="ZJ43" i="17"/>
  <c r="ZG43" i="17"/>
  <c r="AAS42" i="17"/>
  <c r="AAP42" i="17"/>
  <c r="AAN42" i="17"/>
  <c r="AAL42" i="17"/>
  <c r="AAJ42" i="17"/>
  <c r="AAH42" i="17"/>
  <c r="AAQ42" i="17" s="1"/>
  <c r="ZZ42" i="17"/>
  <c r="ZV42" i="17"/>
  <c r="ZI42" i="17" s="1"/>
  <c r="ZH42" i="17" s="1"/>
  <c r="ZS42" i="17"/>
  <c r="ZQ42" i="17"/>
  <c r="ZO42" i="17"/>
  <c r="ZM42" i="17"/>
  <c r="ZT42" i="17" s="1"/>
  <c r="ZK42" i="17"/>
  <c r="AAS41" i="17"/>
  <c r="AAP41" i="17"/>
  <c r="AAN41" i="17"/>
  <c r="AAL41" i="17"/>
  <c r="AAJ41" i="17"/>
  <c r="AAH41" i="17"/>
  <c r="ZZ41" i="17"/>
  <c r="ZV41" i="17"/>
  <c r="ZS41" i="17"/>
  <c r="ZQ41" i="17"/>
  <c r="ZO41" i="17"/>
  <c r="ZM41" i="17"/>
  <c r="ZK41" i="17"/>
  <c r="AAS40" i="17"/>
  <c r="AAP40" i="17"/>
  <c r="AAN40" i="17"/>
  <c r="AAL40" i="17"/>
  <c r="AAJ40" i="17"/>
  <c r="AAH40" i="17"/>
  <c r="ZZ40" i="17"/>
  <c r="ZV40" i="17"/>
  <c r="ZS40" i="17"/>
  <c r="ZQ40" i="17"/>
  <c r="ZO40" i="17"/>
  <c r="ZM40" i="17"/>
  <c r="ZK40" i="17"/>
  <c r="AAS39" i="17"/>
  <c r="AAP39" i="17"/>
  <c r="AAN39" i="17"/>
  <c r="AAL39" i="17"/>
  <c r="AAJ39" i="17"/>
  <c r="AAH39" i="17"/>
  <c r="AAF39" i="17" s="1"/>
  <c r="ZZ39" i="17"/>
  <c r="ZV39" i="17"/>
  <c r="ZS39" i="17"/>
  <c r="ZQ39" i="17"/>
  <c r="ZO39" i="17"/>
  <c r="ZM39" i="17"/>
  <c r="ZK39" i="17"/>
  <c r="AAS38" i="17"/>
  <c r="AAP38" i="17"/>
  <c r="AAN38" i="17"/>
  <c r="AAL38" i="17"/>
  <c r="AAJ38" i="17"/>
  <c r="AAH38" i="17"/>
  <c r="ZZ38" i="17"/>
  <c r="ZV38" i="17"/>
  <c r="ZS38" i="17"/>
  <c r="ZQ38" i="17"/>
  <c r="ZO38" i="17"/>
  <c r="ZM38" i="17"/>
  <c r="ZK38" i="17"/>
  <c r="ZI38" i="17" s="1"/>
  <c r="ZH38" i="17" s="1"/>
  <c r="AAS37" i="17"/>
  <c r="AAP37" i="17"/>
  <c r="AAN37" i="17"/>
  <c r="AAL37" i="17"/>
  <c r="AAJ37" i="17"/>
  <c r="AAH37" i="17"/>
  <c r="ZZ37" i="17"/>
  <c r="ZV37" i="17"/>
  <c r="ZS37" i="17"/>
  <c r="ZQ37" i="17"/>
  <c r="ZO37" i="17"/>
  <c r="ZM37" i="17"/>
  <c r="ZK37" i="17"/>
  <c r="AAS36" i="17"/>
  <c r="AAP36" i="17"/>
  <c r="AAN36" i="17"/>
  <c r="AAL36" i="17"/>
  <c r="AAJ36" i="17"/>
  <c r="AAH36" i="17"/>
  <c r="AAF36" i="17" s="1"/>
  <c r="ZZ36" i="17"/>
  <c r="ZV36" i="17"/>
  <c r="ZS36" i="17"/>
  <c r="ZQ36" i="17"/>
  <c r="ZO36" i="17"/>
  <c r="ZM36" i="17"/>
  <c r="ZI36" i="17" s="1"/>
  <c r="ZH36" i="17" s="1"/>
  <c r="ZK36" i="17"/>
  <c r="AAS35" i="17"/>
  <c r="AAP35" i="17"/>
  <c r="AAN35" i="17"/>
  <c r="AAL35" i="17"/>
  <c r="AAJ35" i="17"/>
  <c r="AAH35" i="17"/>
  <c r="ZZ35" i="17"/>
  <c r="ZV35" i="17"/>
  <c r="ZT35" i="17"/>
  <c r="ZS35" i="17"/>
  <c r="ZQ35" i="17"/>
  <c r="ZO35" i="17"/>
  <c r="ZM35" i="17"/>
  <c r="ZK35" i="17"/>
  <c r="ZI35" i="17"/>
  <c r="ZH35" i="17" s="1"/>
  <c r="AAS34" i="17"/>
  <c r="AAP34" i="17"/>
  <c r="AAN34" i="17"/>
  <c r="AAL34" i="17"/>
  <c r="AAJ34" i="17"/>
  <c r="AAH34" i="17"/>
  <c r="AAQ34" i="17" s="1"/>
  <c r="ZZ34" i="17"/>
  <c r="ZV34" i="17"/>
  <c r="ZI34" i="17" s="1"/>
  <c r="ZH34" i="17" s="1"/>
  <c r="ZS34" i="17"/>
  <c r="ZQ34" i="17"/>
  <c r="ZO34" i="17"/>
  <c r="ZM34" i="17"/>
  <c r="ZK34" i="17"/>
  <c r="AAS33" i="17"/>
  <c r="AAP33" i="17"/>
  <c r="AAN33" i="17"/>
  <c r="AAL33" i="17"/>
  <c r="AAJ33" i="17"/>
  <c r="AAH33" i="17"/>
  <c r="ZZ33" i="17"/>
  <c r="ZV33" i="17"/>
  <c r="ZS33" i="17"/>
  <c r="ZQ33" i="17"/>
  <c r="ZO33" i="17"/>
  <c r="ZM33" i="17"/>
  <c r="ZK33" i="17"/>
  <c r="AAS32" i="17"/>
  <c r="AAP32" i="17"/>
  <c r="AAN32" i="17"/>
  <c r="AAL32" i="17"/>
  <c r="AAJ32" i="17"/>
  <c r="AAH32" i="17"/>
  <c r="ZZ32" i="17"/>
  <c r="ZV32" i="17"/>
  <c r="ZS32" i="17"/>
  <c r="ZQ32" i="17"/>
  <c r="ZO32" i="17"/>
  <c r="ZM32" i="17"/>
  <c r="ZK32" i="17"/>
  <c r="AAS31" i="17"/>
  <c r="AAP31" i="17"/>
  <c r="AAN31" i="17"/>
  <c r="AAL31" i="17"/>
  <c r="AAJ31" i="17"/>
  <c r="AAH31" i="17"/>
  <c r="AAF31" i="17" s="1"/>
  <c r="ZZ31" i="17"/>
  <c r="ZV31" i="17"/>
  <c r="ZS31" i="17"/>
  <c r="ZQ31" i="17"/>
  <c r="ZO31" i="17"/>
  <c r="ZM31" i="17"/>
  <c r="ZK31" i="17"/>
  <c r="AAS30" i="17"/>
  <c r="AAP30" i="17"/>
  <c r="AAN30" i="17"/>
  <c r="AAL30" i="17"/>
  <c r="AAJ30" i="17"/>
  <c r="AAH30" i="17"/>
  <c r="ZZ30" i="17"/>
  <c r="ZV30" i="17"/>
  <c r="ZS30" i="17"/>
  <c r="ZQ30" i="17"/>
  <c r="ZO30" i="17"/>
  <c r="ZI30" i="17" s="1"/>
  <c r="ZH30" i="17" s="1"/>
  <c r="ZM30" i="17"/>
  <c r="ZK30" i="17"/>
  <c r="AAS29" i="17"/>
  <c r="AAP29" i="17"/>
  <c r="AAN29" i="17"/>
  <c r="AAL29" i="17"/>
  <c r="AAJ29" i="17"/>
  <c r="AAH29" i="17"/>
  <c r="ZZ29" i="17"/>
  <c r="ZV29" i="17"/>
  <c r="ZS29" i="17"/>
  <c r="ZQ29" i="17"/>
  <c r="ZO29" i="17"/>
  <c r="ZM29" i="17"/>
  <c r="ZK29" i="17"/>
  <c r="AAS28" i="17"/>
  <c r="AAP28" i="17"/>
  <c r="AAN28" i="17"/>
  <c r="AAL28" i="17"/>
  <c r="AAJ28" i="17"/>
  <c r="AAH28" i="17"/>
  <c r="AAF28" i="17" s="1"/>
  <c r="ZZ28" i="17"/>
  <c r="ZV28" i="17"/>
  <c r="ZS28" i="17"/>
  <c r="ZQ28" i="17"/>
  <c r="ZO28" i="17"/>
  <c r="ZM28" i="17"/>
  <c r="ZK28" i="17"/>
  <c r="AAS27" i="17"/>
  <c r="AAP27" i="17"/>
  <c r="AAN27" i="17"/>
  <c r="AAL27" i="17"/>
  <c r="AAJ27" i="17"/>
  <c r="AAH27" i="17"/>
  <c r="ZZ27" i="17"/>
  <c r="ZV27" i="17"/>
  <c r="ZT27" i="17"/>
  <c r="ZS27" i="17"/>
  <c r="ZQ27" i="17"/>
  <c r="ZO27" i="17"/>
  <c r="ZM27" i="17"/>
  <c r="ZK27" i="17"/>
  <c r="ZI27" i="17"/>
  <c r="ZH27" i="17" s="1"/>
  <c r="AAS26" i="17"/>
  <c r="AAP26" i="17"/>
  <c r="AAN26" i="17"/>
  <c r="AAL26" i="17"/>
  <c r="AAJ26" i="17"/>
  <c r="AAH26" i="17"/>
  <c r="ZZ26" i="17"/>
  <c r="ZV26" i="17"/>
  <c r="ZS26" i="17"/>
  <c r="ZQ26" i="17"/>
  <c r="ZO26" i="17"/>
  <c r="ZM26" i="17"/>
  <c r="ZK26" i="17"/>
  <c r="AAS25" i="17"/>
  <c r="AAP25" i="17"/>
  <c r="AAN25" i="17"/>
  <c r="AAL25" i="17"/>
  <c r="AAJ25" i="17"/>
  <c r="AAH25" i="17"/>
  <c r="ZZ25" i="17"/>
  <c r="ZV25" i="17"/>
  <c r="ZS25" i="17"/>
  <c r="ZQ25" i="17"/>
  <c r="ZO25" i="17"/>
  <c r="ZM25" i="17"/>
  <c r="ZK25" i="17"/>
  <c r="AAS24" i="17"/>
  <c r="AAP24" i="17"/>
  <c r="AAN24" i="17"/>
  <c r="AAL24" i="17"/>
  <c r="AAJ24" i="17"/>
  <c r="AAH24" i="17"/>
  <c r="ZZ24" i="17"/>
  <c r="ZV24" i="17"/>
  <c r="ZS24" i="17"/>
  <c r="ZQ24" i="17"/>
  <c r="ZO24" i="17"/>
  <c r="ZM24" i="17"/>
  <c r="ZK24" i="17"/>
  <c r="AAS23" i="17"/>
  <c r="AAP23" i="17"/>
  <c r="AAN23" i="17"/>
  <c r="AAL23" i="17"/>
  <c r="AAJ23" i="17"/>
  <c r="AAH23" i="17"/>
  <c r="ZZ23" i="17"/>
  <c r="ZV23" i="17"/>
  <c r="ZS23" i="17"/>
  <c r="ZQ23" i="17"/>
  <c r="ZO23" i="17"/>
  <c r="ZI23" i="17" s="1"/>
  <c r="ZH23" i="17" s="1"/>
  <c r="ZM23" i="17"/>
  <c r="ZK23" i="17"/>
  <c r="AAS22" i="17"/>
  <c r="AAP22" i="17"/>
  <c r="AAN22" i="17"/>
  <c r="AAL22" i="17"/>
  <c r="AAJ22" i="17"/>
  <c r="AAH22" i="17"/>
  <c r="ZZ22" i="17"/>
  <c r="ZV22" i="17"/>
  <c r="ZS22" i="17"/>
  <c r="ZQ22" i="17"/>
  <c r="ZO22" i="17"/>
  <c r="ZM22" i="17"/>
  <c r="ZK22" i="17"/>
  <c r="AAS21" i="17"/>
  <c r="AAP21" i="17"/>
  <c r="AAN21" i="17"/>
  <c r="AAL21" i="17"/>
  <c r="AAJ21" i="17"/>
  <c r="AAH21" i="17"/>
  <c r="ZZ21" i="17"/>
  <c r="ZV21" i="17"/>
  <c r="ZS21" i="17"/>
  <c r="ZQ21" i="17"/>
  <c r="ZO21" i="17"/>
  <c r="ZM21" i="17"/>
  <c r="ZK21" i="17"/>
  <c r="AAS20" i="17"/>
  <c r="AAP20" i="17"/>
  <c r="AAN20" i="17"/>
  <c r="AAL20" i="17"/>
  <c r="AAJ20" i="17"/>
  <c r="AAH20" i="17"/>
  <c r="ZZ20" i="17"/>
  <c r="ZV20" i="17"/>
  <c r="ZS20" i="17"/>
  <c r="ZQ20" i="17"/>
  <c r="ZT20" i="17" s="1"/>
  <c r="ZO20" i="17"/>
  <c r="ZM20" i="17"/>
  <c r="ZK20" i="17"/>
  <c r="AAS19" i="17"/>
  <c r="AAP19" i="17"/>
  <c r="AAN19" i="17"/>
  <c r="AAL19" i="17"/>
  <c r="AAJ19" i="17"/>
  <c r="AAH19" i="17"/>
  <c r="ZZ19" i="17"/>
  <c r="ZV19" i="17"/>
  <c r="ZT19" i="17"/>
  <c r="ZS19" i="17"/>
  <c r="ZQ19" i="17"/>
  <c r="ZO19" i="17"/>
  <c r="ZM19" i="17"/>
  <c r="ZI19" i="17" s="1"/>
  <c r="ZH19" i="17" s="1"/>
  <c r="ZK19" i="17"/>
  <c r="AAS18" i="17"/>
  <c r="AAP18" i="17"/>
  <c r="AAN18" i="17"/>
  <c r="AAL18" i="17"/>
  <c r="AAJ18" i="17"/>
  <c r="AAH18" i="17"/>
  <c r="AAQ18" i="17" s="1"/>
  <c r="ZZ18" i="17"/>
  <c r="ZV18" i="17"/>
  <c r="ZS18" i="17"/>
  <c r="ZQ18" i="17"/>
  <c r="ZO18" i="17"/>
  <c r="ZM18" i="17"/>
  <c r="ZT18" i="17" s="1"/>
  <c r="ZK18" i="17"/>
  <c r="ZI18" i="17"/>
  <c r="ZH18" i="17" s="1"/>
  <c r="AAS17" i="17"/>
  <c r="AAP17" i="17"/>
  <c r="AAN17" i="17"/>
  <c r="AAL17" i="17"/>
  <c r="AAJ17" i="17"/>
  <c r="AAH17" i="17"/>
  <c r="ZZ17" i="17"/>
  <c r="ZV17" i="17"/>
  <c r="ZS17" i="17"/>
  <c r="ZQ17" i="17"/>
  <c r="ZO17" i="17"/>
  <c r="ZM17" i="17"/>
  <c r="ZK17" i="17"/>
  <c r="AAS16" i="17"/>
  <c r="AAP16" i="17"/>
  <c r="AAN16" i="17"/>
  <c r="AAN43" i="17" s="1"/>
  <c r="AAL16" i="17"/>
  <c r="AAJ16" i="17"/>
  <c r="AAH16" i="17"/>
  <c r="ZZ16" i="17"/>
  <c r="ZV16" i="17"/>
  <c r="ZS16" i="17"/>
  <c r="ZQ16" i="17"/>
  <c r="ZO16" i="17"/>
  <c r="ZM16" i="17"/>
  <c r="ZK16" i="17"/>
  <c r="AAS15" i="17"/>
  <c r="AAP15" i="17"/>
  <c r="AAN15" i="17"/>
  <c r="AAL15" i="17"/>
  <c r="AAJ15" i="17"/>
  <c r="AAH15" i="17"/>
  <c r="AAF15" i="17" s="1"/>
  <c r="ZZ15" i="17"/>
  <c r="ZV15" i="17"/>
  <c r="ZS15" i="17"/>
  <c r="ZQ15" i="17"/>
  <c r="ZO15" i="17"/>
  <c r="ZM15" i="17"/>
  <c r="ZK15" i="17"/>
  <c r="AAS14" i="17"/>
  <c r="AAP14" i="17"/>
  <c r="AAN14" i="17"/>
  <c r="AAL14" i="17"/>
  <c r="AAJ14" i="17"/>
  <c r="AAH14" i="17"/>
  <c r="ZZ14" i="17"/>
  <c r="ZV14" i="17"/>
  <c r="ZS14" i="17"/>
  <c r="ZQ14" i="17"/>
  <c r="ZO14" i="17"/>
  <c r="ZM14" i="17"/>
  <c r="ZK14" i="17"/>
  <c r="AAS13" i="17"/>
  <c r="AAP13" i="17"/>
  <c r="AAN13" i="17"/>
  <c r="AAL13" i="17"/>
  <c r="AAJ13" i="17"/>
  <c r="AAH13" i="17"/>
  <c r="ZZ13" i="17"/>
  <c r="ZV13" i="17"/>
  <c r="ZS13" i="17"/>
  <c r="ZQ13" i="17"/>
  <c r="ZO13" i="17"/>
  <c r="ZM13" i="17"/>
  <c r="ZK13" i="17"/>
  <c r="AAS12" i="17"/>
  <c r="AAP12" i="17"/>
  <c r="AAN12" i="17"/>
  <c r="AAL12" i="17"/>
  <c r="AAJ12" i="17"/>
  <c r="AAH12" i="17"/>
  <c r="AAB12" i="17"/>
  <c r="AAB43" i="17" s="1"/>
  <c r="ZV12" i="17"/>
  <c r="ZS12" i="17"/>
  <c r="ZQ12" i="17"/>
  <c r="ZO12" i="17"/>
  <c r="ZM12" i="17"/>
  <c r="ZK12" i="17"/>
  <c r="ZB43" i="17"/>
  <c r="YY43" i="17"/>
  <c r="YW43" i="17"/>
  <c r="YU43" i="17"/>
  <c r="YS43" i="17"/>
  <c r="YQ43" i="17"/>
  <c r="YO43" i="17"/>
  <c r="YK43" i="17"/>
  <c r="YI43" i="17"/>
  <c r="YE43" i="17"/>
  <c r="YB43" i="17"/>
  <c r="XZ43" i="17"/>
  <c r="XX43" i="17"/>
  <c r="XV43" i="17"/>
  <c r="XT43" i="17"/>
  <c r="XQ43" i="17"/>
  <c r="XL43" i="17"/>
  <c r="XI43" i="17"/>
  <c r="XG43" i="17"/>
  <c r="XE43" i="17"/>
  <c r="XC43" i="17"/>
  <c r="XA43" i="17"/>
  <c r="WY43" i="17"/>
  <c r="WU43" i="17"/>
  <c r="WS43" i="17"/>
  <c r="WO43" i="17"/>
  <c r="WL43" i="17"/>
  <c r="WJ43" i="17"/>
  <c r="WH43" i="17"/>
  <c r="WF43" i="17"/>
  <c r="WD43" i="17"/>
  <c r="WA43" i="17"/>
  <c r="VV43" i="17"/>
  <c r="VS43" i="17"/>
  <c r="VQ43" i="17"/>
  <c r="VO43" i="17"/>
  <c r="VM43" i="17"/>
  <c r="VK43" i="17"/>
  <c r="VI43" i="17"/>
  <c r="VE43" i="17"/>
  <c r="VC43" i="17"/>
  <c r="UY43" i="17"/>
  <c r="UV43" i="17"/>
  <c r="UT43" i="17"/>
  <c r="UR43" i="17"/>
  <c r="UP43" i="17"/>
  <c r="UN43" i="17"/>
  <c r="UK43" i="17"/>
  <c r="UF43" i="17"/>
  <c r="UC43" i="17"/>
  <c r="UA43" i="17"/>
  <c r="TY43" i="17"/>
  <c r="TW43" i="17"/>
  <c r="TU43" i="17"/>
  <c r="TS43" i="17"/>
  <c r="TO43" i="17"/>
  <c r="TM43" i="17"/>
  <c r="TI43" i="17"/>
  <c r="TF43" i="17"/>
  <c r="TD43" i="17"/>
  <c r="TB43" i="17"/>
  <c r="SZ43" i="17"/>
  <c r="SX43" i="17"/>
  <c r="SU43" i="17"/>
  <c r="SP43" i="17"/>
  <c r="SM43" i="17"/>
  <c r="SK43" i="17"/>
  <c r="SI43" i="17"/>
  <c r="SG43" i="17"/>
  <c r="SE43" i="17"/>
  <c r="SC43" i="17"/>
  <c r="RY43" i="17"/>
  <c r="RW43" i="17"/>
  <c r="RS43" i="17"/>
  <c r="RP43" i="17"/>
  <c r="RN43" i="17"/>
  <c r="RL43" i="17"/>
  <c r="RJ43" i="17"/>
  <c r="RH43" i="17"/>
  <c r="RE43" i="17"/>
  <c r="QZ43" i="17"/>
  <c r="QW43" i="17"/>
  <c r="QU43" i="17"/>
  <c r="QS43" i="17"/>
  <c r="QQ43" i="17"/>
  <c r="QO43" i="17"/>
  <c r="QM43" i="17"/>
  <c r="QI43" i="17"/>
  <c r="QG43" i="17"/>
  <c r="QC43" i="17"/>
  <c r="PZ43" i="17"/>
  <c r="PX43" i="17"/>
  <c r="PV43" i="17"/>
  <c r="PT43" i="17"/>
  <c r="PR43" i="17"/>
  <c r="PO43" i="17"/>
  <c r="PJ43" i="17"/>
  <c r="PG43" i="17"/>
  <c r="PE43" i="17"/>
  <c r="PC43" i="17"/>
  <c r="PA43" i="17"/>
  <c r="OY43" i="17"/>
  <c r="OW43" i="17"/>
  <c r="OS43" i="17"/>
  <c r="OQ43" i="17"/>
  <c r="OM43" i="17"/>
  <c r="OJ43" i="17"/>
  <c r="OH43" i="17"/>
  <c r="OF43" i="17"/>
  <c r="OD43" i="17"/>
  <c r="OB43" i="17"/>
  <c r="NY43" i="17"/>
  <c r="NT43" i="17"/>
  <c r="NQ43" i="17"/>
  <c r="NO43" i="17"/>
  <c r="NM43" i="17"/>
  <c r="NK43" i="17"/>
  <c r="NI43" i="17"/>
  <c r="NG43" i="17"/>
  <c r="NC43" i="17"/>
  <c r="NA43" i="17"/>
  <c r="MW43" i="17"/>
  <c r="MT43" i="17"/>
  <c r="MR43" i="17"/>
  <c r="MP43" i="17"/>
  <c r="MN43" i="17"/>
  <c r="ML43" i="17"/>
  <c r="MI43" i="17"/>
  <c r="MD43" i="17"/>
  <c r="MA43" i="17"/>
  <c r="LY43" i="17"/>
  <c r="LW43" i="17"/>
  <c r="LU43" i="17"/>
  <c r="LS43" i="17"/>
  <c r="LQ43" i="17"/>
  <c r="LM43" i="17"/>
  <c r="LK43" i="17"/>
  <c r="LG43" i="17"/>
  <c r="LD43" i="17"/>
  <c r="LB43" i="17"/>
  <c r="KZ43" i="17"/>
  <c r="KX43" i="17"/>
  <c r="KV43" i="17"/>
  <c r="KS43" i="17"/>
  <c r="KN43" i="17"/>
  <c r="KK43" i="17"/>
  <c r="KI43" i="17"/>
  <c r="KG43" i="17"/>
  <c r="KE43" i="17"/>
  <c r="KC43" i="17"/>
  <c r="KA43" i="17"/>
  <c r="JW43" i="17"/>
  <c r="JU43" i="17"/>
  <c r="JQ43" i="17"/>
  <c r="JN43" i="17"/>
  <c r="JL43" i="17"/>
  <c r="JJ43" i="17"/>
  <c r="JH43" i="17"/>
  <c r="JF43" i="17"/>
  <c r="JC43" i="17"/>
  <c r="IX43" i="17"/>
  <c r="IU43" i="17"/>
  <c r="IS43" i="17"/>
  <c r="IQ43" i="17"/>
  <c r="IO43" i="17"/>
  <c r="IM43" i="17"/>
  <c r="IK43" i="17"/>
  <c r="IG43" i="17"/>
  <c r="IE43" i="17"/>
  <c r="IA43" i="17"/>
  <c r="HX43" i="17"/>
  <c r="HV43" i="17"/>
  <c r="HT43" i="17"/>
  <c r="HR43" i="17"/>
  <c r="HP43" i="17"/>
  <c r="HM43" i="17"/>
  <c r="HH43" i="17"/>
  <c r="HE43" i="17"/>
  <c r="HC43" i="17"/>
  <c r="HA43" i="17"/>
  <c r="GY43" i="17"/>
  <c r="GW43" i="17"/>
  <c r="GU43" i="17"/>
  <c r="GQ43" i="17"/>
  <c r="GO43" i="17"/>
  <c r="GK43" i="17"/>
  <c r="GH43" i="17"/>
  <c r="GF43" i="17"/>
  <c r="GD43" i="17"/>
  <c r="GB43" i="17"/>
  <c r="FZ43" i="17"/>
  <c r="FW43" i="17"/>
  <c r="FR43" i="17"/>
  <c r="FO43" i="17"/>
  <c r="FM43" i="17"/>
  <c r="FK43" i="17"/>
  <c r="FI43" i="17"/>
  <c r="FG43" i="17"/>
  <c r="FE43" i="17"/>
  <c r="FA43" i="17"/>
  <c r="EY43" i="17"/>
  <c r="EU43" i="17"/>
  <c r="ER43" i="17"/>
  <c r="EP43" i="17"/>
  <c r="EN43" i="17"/>
  <c r="EL43" i="17"/>
  <c r="EJ43" i="17"/>
  <c r="EG43" i="17"/>
  <c r="EB43" i="17"/>
  <c r="DY43" i="17"/>
  <c r="DW43" i="17"/>
  <c r="DU43" i="17"/>
  <c r="DS43" i="17"/>
  <c r="DQ43" i="17"/>
  <c r="DO43" i="17"/>
  <c r="DK43" i="17"/>
  <c r="DI43" i="17"/>
  <c r="DE43" i="17"/>
  <c r="DB43" i="17"/>
  <c r="CZ43" i="17"/>
  <c r="CX43" i="17"/>
  <c r="CV43" i="17"/>
  <c r="CT43" i="17"/>
  <c r="CQ43" i="17"/>
  <c r="CL43" i="17"/>
  <c r="CI43" i="17"/>
  <c r="CG43" i="17"/>
  <c r="CE43" i="17"/>
  <c r="CC43" i="17"/>
  <c r="CA43" i="17"/>
  <c r="BY43" i="17"/>
  <c r="BU43" i="17"/>
  <c r="BS43" i="17"/>
  <c r="BO43" i="17"/>
  <c r="BL43" i="17"/>
  <c r="BJ43" i="17"/>
  <c r="BH43" i="17"/>
  <c r="BF43" i="17"/>
  <c r="BD43" i="17"/>
  <c r="BA43" i="17"/>
  <c r="AV43" i="17"/>
  <c r="AS43" i="17"/>
  <c r="AQ43" i="17"/>
  <c r="AO43" i="17"/>
  <c r="AM43" i="17"/>
  <c r="AK43" i="17"/>
  <c r="AI43" i="17"/>
  <c r="AE43" i="17"/>
  <c r="AC43" i="17"/>
  <c r="Y43" i="17"/>
  <c r="V43" i="17"/>
  <c r="T43" i="17"/>
  <c r="R43" i="17"/>
  <c r="F51" i="17" s="1"/>
  <c r="P43" i="17"/>
  <c r="N43" i="17"/>
  <c r="K43" i="17"/>
  <c r="G43" i="17"/>
  <c r="D43" i="17"/>
  <c r="ZC42" i="17"/>
  <c r="YZ42" i="17"/>
  <c r="YX42" i="17"/>
  <c r="YV42" i="17"/>
  <c r="YT42" i="17"/>
  <c r="YR42" i="17"/>
  <c r="YJ42" i="17"/>
  <c r="YF42" i="17"/>
  <c r="YC42" i="17"/>
  <c r="YA42" i="17"/>
  <c r="XY42" i="17"/>
  <c r="XW42" i="17"/>
  <c r="XU42" i="17"/>
  <c r="XM42" i="17"/>
  <c r="XJ42" i="17"/>
  <c r="XH42" i="17"/>
  <c r="XF42" i="17"/>
  <c r="XD42" i="17"/>
  <c r="XB42" i="17"/>
  <c r="WT42" i="17"/>
  <c r="WP42" i="17"/>
  <c r="WM42" i="17"/>
  <c r="WK42" i="17"/>
  <c r="WI42" i="17"/>
  <c r="WG42" i="17"/>
  <c r="WE42" i="17"/>
  <c r="VW42" i="17"/>
  <c r="VT42" i="17"/>
  <c r="VR42" i="17"/>
  <c r="VP42" i="17"/>
  <c r="VN42" i="17"/>
  <c r="VL42" i="17"/>
  <c r="VD42" i="17"/>
  <c r="UZ42" i="17"/>
  <c r="UW42" i="17"/>
  <c r="UU42" i="17"/>
  <c r="US42" i="17"/>
  <c r="UQ42" i="17"/>
  <c r="UO42" i="17"/>
  <c r="UG42" i="17"/>
  <c r="UD42" i="17"/>
  <c r="UB42" i="17"/>
  <c r="TZ42" i="17"/>
  <c r="TX42" i="17"/>
  <c r="TV42" i="17"/>
  <c r="TN42" i="17"/>
  <c r="TJ42" i="17"/>
  <c r="TG42" i="17"/>
  <c r="TE42" i="17"/>
  <c r="TC42" i="17"/>
  <c r="TA42" i="17"/>
  <c r="SY42" i="17"/>
  <c r="SQ42" i="17"/>
  <c r="SN42" i="17"/>
  <c r="SL42" i="17"/>
  <c r="SJ42" i="17"/>
  <c r="SH42" i="17"/>
  <c r="SF42" i="17"/>
  <c r="RX42" i="17"/>
  <c r="RT42" i="17"/>
  <c r="RQ42" i="17"/>
  <c r="RO42" i="17"/>
  <c r="RM42" i="17"/>
  <c r="RK42" i="17"/>
  <c r="RI42" i="17"/>
  <c r="RA42" i="17"/>
  <c r="QX42" i="17"/>
  <c r="QV42" i="17"/>
  <c r="QT42" i="17"/>
  <c r="QR42" i="17"/>
  <c r="QP42" i="17"/>
  <c r="QH42" i="17"/>
  <c r="QD42" i="17"/>
  <c r="QA42" i="17"/>
  <c r="PY42" i="17"/>
  <c r="PW42" i="17"/>
  <c r="PU42" i="17"/>
  <c r="PS42" i="17"/>
  <c r="PK42" i="17"/>
  <c r="PH42" i="17"/>
  <c r="PF42" i="17"/>
  <c r="PD42" i="17"/>
  <c r="PB42" i="17"/>
  <c r="OZ42" i="17"/>
  <c r="OR42" i="17"/>
  <c r="ON42" i="17"/>
  <c r="OK42" i="17"/>
  <c r="OI42" i="17"/>
  <c r="OG42" i="17"/>
  <c r="OE42" i="17"/>
  <c r="OC42" i="17"/>
  <c r="NU42" i="17"/>
  <c r="NR42" i="17"/>
  <c r="NP42" i="17"/>
  <c r="NN42" i="17"/>
  <c r="NL42" i="17"/>
  <c r="NJ42" i="17"/>
  <c r="NB42" i="17"/>
  <c r="MX42" i="17"/>
  <c r="MU42" i="17"/>
  <c r="MS42" i="17"/>
  <c r="MQ42" i="17"/>
  <c r="MO42" i="17"/>
  <c r="MM42" i="17"/>
  <c r="ME42" i="17"/>
  <c r="MB42" i="17"/>
  <c r="LZ42" i="17"/>
  <c r="LX42" i="17"/>
  <c r="LV42" i="17"/>
  <c r="LT42" i="17"/>
  <c r="LL42" i="17"/>
  <c r="LH42" i="17"/>
  <c r="LE42" i="17"/>
  <c r="LC42" i="17"/>
  <c r="LA42" i="17"/>
  <c r="KY42" i="17"/>
  <c r="KW42" i="17"/>
  <c r="KO42" i="17"/>
  <c r="KL42" i="17"/>
  <c r="KJ42" i="17"/>
  <c r="KH42" i="17"/>
  <c r="KF42" i="17"/>
  <c r="KD42" i="17"/>
  <c r="JV42" i="17"/>
  <c r="JR42" i="17"/>
  <c r="JO42" i="17"/>
  <c r="JM42" i="17"/>
  <c r="JK42" i="17"/>
  <c r="JI42" i="17"/>
  <c r="JG42" i="17"/>
  <c r="IY42" i="17"/>
  <c r="IV42" i="17"/>
  <c r="IT42" i="17"/>
  <c r="IR42" i="17"/>
  <c r="IP42" i="17"/>
  <c r="IN42" i="17"/>
  <c r="IL42" i="17"/>
  <c r="IF42" i="17"/>
  <c r="IB42" i="17"/>
  <c r="HY42" i="17"/>
  <c r="HW42" i="17"/>
  <c r="HU42" i="17"/>
  <c r="HS42" i="17"/>
  <c r="HQ42" i="17"/>
  <c r="HI42" i="17"/>
  <c r="HF42" i="17"/>
  <c r="HD42" i="17"/>
  <c r="HB42" i="17"/>
  <c r="GZ42" i="17"/>
  <c r="GX42" i="17"/>
  <c r="GP42" i="17"/>
  <c r="GL42" i="17"/>
  <c r="GI42" i="17"/>
  <c r="GG42" i="17"/>
  <c r="GE42" i="17"/>
  <c r="GC42" i="17"/>
  <c r="GA42" i="17"/>
  <c r="FS42" i="17"/>
  <c r="FP42" i="17"/>
  <c r="FN42" i="17"/>
  <c r="FL42" i="17"/>
  <c r="FJ42" i="17"/>
  <c r="FH42" i="17"/>
  <c r="EZ42" i="17"/>
  <c r="EV42" i="17"/>
  <c r="ES42" i="17"/>
  <c r="EQ42" i="17"/>
  <c r="EO42" i="17"/>
  <c r="EM42" i="17"/>
  <c r="EI42" i="17" s="1"/>
  <c r="EH42" i="17" s="1"/>
  <c r="EK42" i="17"/>
  <c r="EC42" i="17"/>
  <c r="AAV42" i="17" s="1"/>
  <c r="DZ42" i="17"/>
  <c r="DX42" i="17"/>
  <c r="DV42" i="17"/>
  <c r="DT42" i="17"/>
  <c r="DR42" i="17"/>
  <c r="DJ42" i="17"/>
  <c r="DF42" i="17"/>
  <c r="DC42" i="17"/>
  <c r="DA42" i="17"/>
  <c r="CY42" i="17"/>
  <c r="CW42" i="17"/>
  <c r="CU42" i="17"/>
  <c r="CM42" i="17"/>
  <c r="CJ42" i="17"/>
  <c r="CH42" i="17"/>
  <c r="CF42" i="17"/>
  <c r="CD42" i="17"/>
  <c r="CB42" i="17"/>
  <c r="BT42" i="17"/>
  <c r="BP42" i="17"/>
  <c r="BM42" i="17"/>
  <c r="BK42" i="17"/>
  <c r="BI42" i="17"/>
  <c r="BG42" i="17"/>
  <c r="BE42" i="17"/>
  <c r="AW42" i="17"/>
  <c r="AT42" i="17"/>
  <c r="AR42" i="17"/>
  <c r="AP42" i="17"/>
  <c r="AN42" i="17"/>
  <c r="AL42" i="17"/>
  <c r="AD42" i="17"/>
  <c r="Z42" i="17"/>
  <c r="W42" i="17"/>
  <c r="U42" i="17"/>
  <c r="S42" i="17"/>
  <c r="Q42" i="17"/>
  <c r="O42" i="17"/>
  <c r="ZC41" i="17"/>
  <c r="YZ41" i="17"/>
  <c r="YX41" i="17"/>
  <c r="YV41" i="17"/>
  <c r="YT41" i="17"/>
  <c r="YR41" i="17"/>
  <c r="YJ41" i="17"/>
  <c r="YF41" i="17"/>
  <c r="YC41" i="17"/>
  <c r="YA41" i="17"/>
  <c r="XY41" i="17"/>
  <c r="XW41" i="17"/>
  <c r="XU41" i="17"/>
  <c r="XM41" i="17"/>
  <c r="XJ41" i="17"/>
  <c r="XH41" i="17"/>
  <c r="XF41" i="17"/>
  <c r="XD41" i="17"/>
  <c r="XB41" i="17"/>
  <c r="WT41" i="17"/>
  <c r="WP41" i="17"/>
  <c r="WM41" i="17"/>
  <c r="WK41" i="17"/>
  <c r="WI41" i="17"/>
  <c r="WG41" i="17"/>
  <c r="WE41" i="17"/>
  <c r="VW41" i="17"/>
  <c r="VT41" i="17"/>
  <c r="VR41" i="17"/>
  <c r="VP41" i="17"/>
  <c r="VN41" i="17"/>
  <c r="VL41" i="17"/>
  <c r="VD41" i="17"/>
  <c r="UZ41" i="17"/>
  <c r="UW41" i="17"/>
  <c r="UU41" i="17"/>
  <c r="US41" i="17"/>
  <c r="UQ41" i="17"/>
  <c r="UO41" i="17"/>
  <c r="UG41" i="17"/>
  <c r="UD41" i="17"/>
  <c r="UB41" i="17"/>
  <c r="TZ41" i="17"/>
  <c r="TX41" i="17"/>
  <c r="TV41" i="17"/>
  <c r="TN41" i="17"/>
  <c r="TJ41" i="17"/>
  <c r="TG41" i="17"/>
  <c r="TE41" i="17"/>
  <c r="TC41" i="17"/>
  <c r="TA41" i="17"/>
  <c r="SY41" i="17"/>
  <c r="SQ41" i="17"/>
  <c r="SN41" i="17"/>
  <c r="SL41" i="17"/>
  <c r="SJ41" i="17"/>
  <c r="SH41" i="17"/>
  <c r="SF41" i="17"/>
  <c r="RX41" i="17"/>
  <c r="RT41" i="17"/>
  <c r="RQ41" i="17"/>
  <c r="RO41" i="17"/>
  <c r="RM41" i="17"/>
  <c r="RK41" i="17"/>
  <c r="RI41" i="17"/>
  <c r="RA41" i="17"/>
  <c r="QX41" i="17"/>
  <c r="QV41" i="17"/>
  <c r="QT41" i="17"/>
  <c r="QR41" i="17"/>
  <c r="QP41" i="17"/>
  <c r="QH41" i="17"/>
  <c r="QD41" i="17"/>
  <c r="QA41" i="17"/>
  <c r="PY41" i="17"/>
  <c r="PW41" i="17"/>
  <c r="PU41" i="17"/>
  <c r="PS41" i="17"/>
  <c r="PK41" i="17"/>
  <c r="PH41" i="17"/>
  <c r="PF41" i="17"/>
  <c r="PD41" i="17"/>
  <c r="OX41" i="17" s="1"/>
  <c r="PB41" i="17"/>
  <c r="OZ41" i="17"/>
  <c r="OR41" i="17"/>
  <c r="ON41" i="17"/>
  <c r="OK41" i="17"/>
  <c r="OI41" i="17"/>
  <c r="OG41" i="17"/>
  <c r="OE41" i="17"/>
  <c r="OC41" i="17"/>
  <c r="NU41" i="17"/>
  <c r="NR41" i="17"/>
  <c r="NP41" i="17"/>
  <c r="NN41" i="17"/>
  <c r="NL41" i="17"/>
  <c r="NJ41" i="17"/>
  <c r="NB41" i="17"/>
  <c r="MX41" i="17"/>
  <c r="MU41" i="17"/>
  <c r="MS41" i="17"/>
  <c r="MQ41" i="17"/>
  <c r="MO41" i="17"/>
  <c r="MM41" i="17"/>
  <c r="ME41" i="17"/>
  <c r="MB41" i="17"/>
  <c r="LZ41" i="17"/>
  <c r="LX41" i="17"/>
  <c r="LV41" i="17"/>
  <c r="LT41" i="17"/>
  <c r="LL41" i="17"/>
  <c r="LH41" i="17"/>
  <c r="LE41" i="17"/>
  <c r="LC41" i="17"/>
  <c r="LA41" i="17"/>
  <c r="KY41" i="17"/>
  <c r="KW41" i="17"/>
  <c r="KO41" i="17"/>
  <c r="KL41" i="17"/>
  <c r="KJ41" i="17"/>
  <c r="KH41" i="17"/>
  <c r="KF41" i="17"/>
  <c r="KD41" i="17"/>
  <c r="JV41" i="17"/>
  <c r="JR41" i="17"/>
  <c r="JO41" i="17"/>
  <c r="JM41" i="17"/>
  <c r="JK41" i="17"/>
  <c r="JI41" i="17"/>
  <c r="JG41" i="17"/>
  <c r="IY41" i="17"/>
  <c r="IV41" i="17"/>
  <c r="IT41" i="17"/>
  <c r="IR41" i="17"/>
  <c r="IP41" i="17"/>
  <c r="IN41" i="17"/>
  <c r="IF41" i="17"/>
  <c r="IB41" i="17"/>
  <c r="HY41" i="17"/>
  <c r="HW41" i="17"/>
  <c r="HU41" i="17"/>
  <c r="HS41" i="17"/>
  <c r="HQ41" i="17"/>
  <c r="HI41" i="17"/>
  <c r="HF41" i="17"/>
  <c r="HD41" i="17"/>
  <c r="HB41" i="17"/>
  <c r="GZ41" i="17"/>
  <c r="GX41" i="17"/>
  <c r="GP41" i="17"/>
  <c r="GL41" i="17"/>
  <c r="GJ41" i="17"/>
  <c r="GI41" i="17"/>
  <c r="GG41" i="17"/>
  <c r="GE41" i="17"/>
  <c r="GC41" i="17"/>
  <c r="GA41" i="17"/>
  <c r="FS41" i="17"/>
  <c r="FP41" i="17"/>
  <c r="FN41" i="17"/>
  <c r="FQ41" i="17" s="1"/>
  <c r="FL41" i="17"/>
  <c r="FJ41" i="17"/>
  <c r="FH41" i="17"/>
  <c r="EZ41" i="17"/>
  <c r="EV41" i="17"/>
  <c r="ES41" i="17"/>
  <c r="EQ41" i="17"/>
  <c r="EO41" i="17"/>
  <c r="EM41" i="17"/>
  <c r="EK41" i="17"/>
  <c r="EC41" i="17"/>
  <c r="DZ41" i="17"/>
  <c r="DX41" i="17"/>
  <c r="DV41" i="17"/>
  <c r="DT41" i="17"/>
  <c r="DR41" i="17"/>
  <c r="DJ41" i="17"/>
  <c r="DF41" i="17"/>
  <c r="DC41" i="17"/>
  <c r="DA41" i="17"/>
  <c r="CY41" i="17"/>
  <c r="CW41" i="17"/>
  <c r="CU41" i="17"/>
  <c r="CM41" i="17"/>
  <c r="CJ41" i="17"/>
  <c r="CH41" i="17"/>
  <c r="CF41" i="17"/>
  <c r="CD41" i="17"/>
  <c r="CB41" i="17"/>
  <c r="BT41" i="17"/>
  <c r="BP41" i="17"/>
  <c r="BM41" i="17"/>
  <c r="BK41" i="17"/>
  <c r="BI41" i="17"/>
  <c r="BG41" i="17"/>
  <c r="BE41" i="17"/>
  <c r="AW41" i="17"/>
  <c r="AT41" i="17"/>
  <c r="AR41" i="17"/>
  <c r="AP41" i="17"/>
  <c r="AN41" i="17"/>
  <c r="AL41" i="17"/>
  <c r="AD41" i="17"/>
  <c r="Z41" i="17"/>
  <c r="W41" i="17"/>
  <c r="U41" i="17"/>
  <c r="S41" i="17"/>
  <c r="Q41" i="17"/>
  <c r="O41" i="17"/>
  <c r="ZC40" i="17"/>
  <c r="YZ40" i="17"/>
  <c r="YX40" i="17"/>
  <c r="YV40" i="17"/>
  <c r="YT40" i="17"/>
  <c r="YR40" i="17"/>
  <c r="YJ40" i="17"/>
  <c r="YF40" i="17"/>
  <c r="YC40" i="17"/>
  <c r="YA40" i="17"/>
  <c r="XY40" i="17"/>
  <c r="XW40" i="17"/>
  <c r="XU40" i="17"/>
  <c r="XM40" i="17"/>
  <c r="XJ40" i="17"/>
  <c r="XH40" i="17"/>
  <c r="XF40" i="17"/>
  <c r="XD40" i="17"/>
  <c r="XB40" i="17"/>
  <c r="WT40" i="17"/>
  <c r="WP40" i="17"/>
  <c r="WM40" i="17"/>
  <c r="WK40" i="17"/>
  <c r="WI40" i="17"/>
  <c r="WG40" i="17"/>
  <c r="WE40" i="17"/>
  <c r="VW40" i="17"/>
  <c r="VT40" i="17"/>
  <c r="VR40" i="17"/>
  <c r="VP40" i="17"/>
  <c r="VN40" i="17"/>
  <c r="VL40" i="17"/>
  <c r="VD40" i="17"/>
  <c r="UZ40" i="17"/>
  <c r="UW40" i="17"/>
  <c r="UU40" i="17"/>
  <c r="US40" i="17"/>
  <c r="UQ40" i="17"/>
  <c r="UO40" i="17"/>
  <c r="UG40" i="17"/>
  <c r="UD40" i="17"/>
  <c r="UB40" i="17"/>
  <c r="TZ40" i="17"/>
  <c r="TX40" i="17"/>
  <c r="TV40" i="17"/>
  <c r="TN40" i="17"/>
  <c r="TJ40" i="17"/>
  <c r="TG40" i="17"/>
  <c r="TE40" i="17"/>
  <c r="TC40" i="17"/>
  <c r="TA40" i="17"/>
  <c r="SY40" i="17"/>
  <c r="SQ40" i="17"/>
  <c r="SN40" i="17"/>
  <c r="SL40" i="17"/>
  <c r="SJ40" i="17"/>
  <c r="SH40" i="17"/>
  <c r="SF40" i="17"/>
  <c r="RX40" i="17"/>
  <c r="RT40" i="17"/>
  <c r="RQ40" i="17"/>
  <c r="RO40" i="17"/>
  <c r="RM40" i="17"/>
  <c r="RK40" i="17"/>
  <c r="RI40" i="17"/>
  <c r="RA40" i="17"/>
  <c r="QX40" i="17"/>
  <c r="QV40" i="17"/>
  <c r="QT40" i="17"/>
  <c r="QR40" i="17"/>
  <c r="QP40" i="17"/>
  <c r="QH40" i="17"/>
  <c r="QD40" i="17"/>
  <c r="QA40" i="17"/>
  <c r="PY40" i="17"/>
  <c r="PW40" i="17"/>
  <c r="PU40" i="17"/>
  <c r="PS40" i="17"/>
  <c r="PK40" i="17"/>
  <c r="PH40" i="17"/>
  <c r="PF40" i="17"/>
  <c r="PD40" i="17"/>
  <c r="PB40" i="17"/>
  <c r="OZ40" i="17"/>
  <c r="OR40" i="17"/>
  <c r="ON40" i="17"/>
  <c r="OK40" i="17"/>
  <c r="OI40" i="17"/>
  <c r="OG40" i="17"/>
  <c r="OE40" i="17"/>
  <c r="OC40" i="17"/>
  <c r="NU40" i="17"/>
  <c r="NR40" i="17"/>
  <c r="NP40" i="17"/>
  <c r="NN40" i="17"/>
  <c r="NL40" i="17"/>
  <c r="NJ40" i="17"/>
  <c r="NB40" i="17"/>
  <c r="MX40" i="17"/>
  <c r="MU40" i="17"/>
  <c r="MS40" i="17"/>
  <c r="MQ40" i="17"/>
  <c r="MO40" i="17"/>
  <c r="MM40" i="17"/>
  <c r="ME40" i="17"/>
  <c r="MB40" i="17"/>
  <c r="LZ40" i="17"/>
  <c r="LX40" i="17"/>
  <c r="LV40" i="17"/>
  <c r="LT40" i="17"/>
  <c r="LL40" i="17"/>
  <c r="LH40" i="17"/>
  <c r="LE40" i="17"/>
  <c r="LC40" i="17"/>
  <c r="LA40" i="17"/>
  <c r="KY40" i="17"/>
  <c r="KW40" i="17"/>
  <c r="KO40" i="17"/>
  <c r="KL40" i="17"/>
  <c r="KJ40" i="17"/>
  <c r="KH40" i="17"/>
  <c r="KF40" i="17"/>
  <c r="KD40" i="17"/>
  <c r="JV40" i="17"/>
  <c r="JR40" i="17"/>
  <c r="JO40" i="17"/>
  <c r="JM40" i="17"/>
  <c r="JK40" i="17"/>
  <c r="JI40" i="17"/>
  <c r="JG40" i="17"/>
  <c r="IY40" i="17"/>
  <c r="IV40" i="17"/>
  <c r="IT40" i="17"/>
  <c r="IR40" i="17"/>
  <c r="IP40" i="17"/>
  <c r="IN40" i="17"/>
  <c r="IF40" i="17"/>
  <c r="IB40" i="17"/>
  <c r="HY40" i="17"/>
  <c r="HW40" i="17"/>
  <c r="HU40" i="17"/>
  <c r="HS40" i="17"/>
  <c r="HQ40" i="17"/>
  <c r="HI40" i="17"/>
  <c r="HF40" i="17"/>
  <c r="HD40" i="17"/>
  <c r="HB40" i="17"/>
  <c r="GZ40" i="17"/>
  <c r="GX40" i="17"/>
  <c r="GP40" i="17"/>
  <c r="GL40" i="17"/>
  <c r="GI40" i="17"/>
  <c r="GG40" i="17"/>
  <c r="GE40" i="17"/>
  <c r="GC40" i="17"/>
  <c r="GA40" i="17"/>
  <c r="FS40" i="17"/>
  <c r="FP40" i="17"/>
  <c r="FN40" i="17"/>
  <c r="FL40" i="17"/>
  <c r="FJ40" i="17"/>
  <c r="FH40" i="17"/>
  <c r="EZ40" i="17"/>
  <c r="EV40" i="17"/>
  <c r="ES40" i="17"/>
  <c r="EQ40" i="17"/>
  <c r="EO40" i="17"/>
  <c r="EM40" i="17"/>
  <c r="EK40" i="17"/>
  <c r="EC40" i="17"/>
  <c r="DZ40" i="17"/>
  <c r="DX40" i="17"/>
  <c r="DV40" i="17"/>
  <c r="DT40" i="17"/>
  <c r="DR40" i="17"/>
  <c r="DJ40" i="17"/>
  <c r="DF40" i="17"/>
  <c r="DC40" i="17"/>
  <c r="DA40" i="17"/>
  <c r="CY40" i="17"/>
  <c r="CW40" i="17"/>
  <c r="CU40" i="17"/>
  <c r="CM40" i="17"/>
  <c r="CJ40" i="17"/>
  <c r="CH40" i="17"/>
  <c r="CF40" i="17"/>
  <c r="CD40" i="17"/>
  <c r="CB40" i="17"/>
  <c r="BT40" i="17"/>
  <c r="BP40" i="17"/>
  <c r="BM40" i="17"/>
  <c r="BK40" i="17"/>
  <c r="BI40" i="17"/>
  <c r="BG40" i="17"/>
  <c r="BE40" i="17"/>
  <c r="AW40" i="17"/>
  <c r="AT40" i="17"/>
  <c r="AR40" i="17"/>
  <c r="AP40" i="17"/>
  <c r="AN40" i="17"/>
  <c r="AL40" i="17"/>
  <c r="AD40" i="17"/>
  <c r="Z40" i="17"/>
  <c r="W40" i="17"/>
  <c r="U40" i="17"/>
  <c r="S40" i="17"/>
  <c r="Q40" i="17"/>
  <c r="O40" i="17"/>
  <c r="ZC39" i="17"/>
  <c r="YZ39" i="17"/>
  <c r="YX39" i="17"/>
  <c r="YV39" i="17"/>
  <c r="YT39" i="17"/>
  <c r="YR39" i="17"/>
  <c r="YJ39" i="17"/>
  <c r="YF39" i="17"/>
  <c r="YC39" i="17"/>
  <c r="YA39" i="17"/>
  <c r="XY39" i="17"/>
  <c r="XW39" i="17"/>
  <c r="XU39" i="17"/>
  <c r="XM39" i="17"/>
  <c r="XJ39" i="17"/>
  <c r="XH39" i="17"/>
  <c r="XF39" i="17"/>
  <c r="XD39" i="17"/>
  <c r="XB39" i="17"/>
  <c r="WT39" i="17"/>
  <c r="WP39" i="17"/>
  <c r="WM39" i="17"/>
  <c r="WK39" i="17"/>
  <c r="WI39" i="17"/>
  <c r="WG39" i="17"/>
  <c r="WE39" i="17"/>
  <c r="VW39" i="17"/>
  <c r="VT39" i="17"/>
  <c r="VR39" i="17"/>
  <c r="VP39" i="17"/>
  <c r="VN39" i="17"/>
  <c r="VL39" i="17"/>
  <c r="VD39" i="17"/>
  <c r="UZ39" i="17"/>
  <c r="UW39" i="17"/>
  <c r="UU39" i="17"/>
  <c r="US39" i="17"/>
  <c r="UQ39" i="17"/>
  <c r="UO39" i="17"/>
  <c r="UG39" i="17"/>
  <c r="UD39" i="17"/>
  <c r="UB39" i="17"/>
  <c r="TZ39" i="17"/>
  <c r="TX39" i="17"/>
  <c r="TV39" i="17"/>
  <c r="TN39" i="17"/>
  <c r="TJ39" i="17"/>
  <c r="TG39" i="17"/>
  <c r="TE39" i="17"/>
  <c r="TC39" i="17"/>
  <c r="SW39" i="17" s="1"/>
  <c r="SV39" i="17" s="1"/>
  <c r="TA39" i="17"/>
  <c r="SY39" i="17"/>
  <c r="SQ39" i="17"/>
  <c r="SN39" i="17"/>
  <c r="SL39" i="17"/>
  <c r="SJ39" i="17"/>
  <c r="SH39" i="17"/>
  <c r="SF39" i="17"/>
  <c r="RX39" i="17"/>
  <c r="RT39" i="17"/>
  <c r="RQ39" i="17"/>
  <c r="RO39" i="17"/>
  <c r="RM39" i="17"/>
  <c r="RK39" i="17"/>
  <c r="RI39" i="17"/>
  <c r="RA39" i="17"/>
  <c r="QX39" i="17"/>
  <c r="QV39" i="17"/>
  <c r="QT39" i="17"/>
  <c r="QR39" i="17"/>
  <c r="QP39" i="17"/>
  <c r="QH39" i="17"/>
  <c r="QD39" i="17"/>
  <c r="QA39" i="17"/>
  <c r="PY39" i="17"/>
  <c r="PW39" i="17"/>
  <c r="PU39" i="17"/>
  <c r="PS39" i="17"/>
  <c r="PK39" i="17"/>
  <c r="PH39" i="17"/>
  <c r="PF39" i="17"/>
  <c r="PD39" i="17"/>
  <c r="PB39" i="17"/>
  <c r="OZ39" i="17"/>
  <c r="OR39" i="17"/>
  <c r="ON39" i="17"/>
  <c r="OK39" i="17"/>
  <c r="OI39" i="17"/>
  <c r="OG39" i="17"/>
  <c r="OE39" i="17"/>
  <c r="OC39" i="17"/>
  <c r="NU39" i="17"/>
  <c r="NR39" i="17"/>
  <c r="NP39" i="17"/>
  <c r="NN39" i="17"/>
  <c r="NL39" i="17"/>
  <c r="NJ39" i="17"/>
  <c r="NB39" i="17"/>
  <c r="MX39" i="17"/>
  <c r="MU39" i="17"/>
  <c r="MS39" i="17"/>
  <c r="MQ39" i="17"/>
  <c r="MO39" i="17"/>
  <c r="MM39" i="17"/>
  <c r="ME39" i="17"/>
  <c r="MB39" i="17"/>
  <c r="LZ39" i="17"/>
  <c r="LX39" i="17"/>
  <c r="LV39" i="17"/>
  <c r="LT39" i="17"/>
  <c r="LL39" i="17"/>
  <c r="LH39" i="17"/>
  <c r="LE39" i="17"/>
  <c r="LC39" i="17"/>
  <c r="LA39" i="17"/>
  <c r="KY39" i="17"/>
  <c r="KW39" i="17"/>
  <c r="KO39" i="17"/>
  <c r="KL39" i="17"/>
  <c r="KJ39" i="17"/>
  <c r="KH39" i="17"/>
  <c r="KF39" i="17"/>
  <c r="KD39" i="17"/>
  <c r="JV39" i="17"/>
  <c r="JR39" i="17"/>
  <c r="JO39" i="17"/>
  <c r="JM39" i="17"/>
  <c r="JK39" i="17"/>
  <c r="JI39" i="17"/>
  <c r="JG39" i="17"/>
  <c r="IY39" i="17"/>
  <c r="IV39" i="17"/>
  <c r="IT39" i="17"/>
  <c r="IR39" i="17"/>
  <c r="IP39" i="17"/>
  <c r="IN39" i="17"/>
  <c r="IF39" i="17"/>
  <c r="IB39" i="17"/>
  <c r="HY39" i="17"/>
  <c r="HW39" i="17"/>
  <c r="HU39" i="17"/>
  <c r="HS39" i="17"/>
  <c r="HQ39" i="17"/>
  <c r="HI39" i="17"/>
  <c r="HF39" i="17"/>
  <c r="HD39" i="17"/>
  <c r="HB39" i="17"/>
  <c r="GZ39" i="17"/>
  <c r="GX39" i="17"/>
  <c r="GP39" i="17"/>
  <c r="GL39" i="17"/>
  <c r="GI39" i="17"/>
  <c r="GG39" i="17"/>
  <c r="GE39" i="17"/>
  <c r="GC39" i="17"/>
  <c r="GA39" i="17"/>
  <c r="FS39" i="17"/>
  <c r="FP39" i="17"/>
  <c r="FN39" i="17"/>
  <c r="FL39" i="17"/>
  <c r="FJ39" i="17"/>
  <c r="FH39" i="17"/>
  <c r="EZ39" i="17"/>
  <c r="EV39" i="17"/>
  <c r="ES39" i="17"/>
  <c r="EQ39" i="17"/>
  <c r="EO39" i="17"/>
  <c r="EM39" i="17"/>
  <c r="EK39" i="17"/>
  <c r="EC39" i="17"/>
  <c r="DZ39" i="17"/>
  <c r="DX39" i="17"/>
  <c r="DV39" i="17"/>
  <c r="DT39" i="17"/>
  <c r="DR39" i="17"/>
  <c r="DJ39" i="17"/>
  <c r="DF39" i="17"/>
  <c r="DC39" i="17"/>
  <c r="DA39" i="17"/>
  <c r="CY39" i="17"/>
  <c r="CW39" i="17"/>
  <c r="CU39" i="17"/>
  <c r="CM39" i="17"/>
  <c r="CJ39" i="17"/>
  <c r="CH39" i="17"/>
  <c r="CF39" i="17"/>
  <c r="CD39" i="17"/>
  <c r="CB39" i="17"/>
  <c r="BZ39" i="17" s="1"/>
  <c r="BT39" i="17"/>
  <c r="BP39" i="17"/>
  <c r="BM39" i="17"/>
  <c r="BK39" i="17"/>
  <c r="BI39" i="17"/>
  <c r="BG39" i="17"/>
  <c r="BE39" i="17"/>
  <c r="AW39" i="17"/>
  <c r="AT39" i="17"/>
  <c r="AR39" i="17"/>
  <c r="AP39" i="17"/>
  <c r="AN39" i="17"/>
  <c r="AL39" i="17"/>
  <c r="AD39" i="17"/>
  <c r="Z39" i="17"/>
  <c r="W39" i="17"/>
  <c r="U39" i="17"/>
  <c r="S39" i="17"/>
  <c r="Q39" i="17"/>
  <c r="O39" i="17"/>
  <c r="ZC38" i="17"/>
  <c r="YZ38" i="17"/>
  <c r="YX38" i="17"/>
  <c r="YV38" i="17"/>
  <c r="YT38" i="17"/>
  <c r="YR38" i="17"/>
  <c r="YJ38" i="17"/>
  <c r="YF38" i="17"/>
  <c r="YC38" i="17"/>
  <c r="YA38" i="17"/>
  <c r="XY38" i="17"/>
  <c r="XW38" i="17"/>
  <c r="XU38" i="17"/>
  <c r="XM38" i="17"/>
  <c r="XJ38" i="17"/>
  <c r="XH38" i="17"/>
  <c r="XF38" i="17"/>
  <c r="XD38" i="17"/>
  <c r="XB38" i="17"/>
  <c r="WT38" i="17"/>
  <c r="WP38" i="17"/>
  <c r="WM38" i="17"/>
  <c r="WK38" i="17"/>
  <c r="WI38" i="17"/>
  <c r="WG38" i="17"/>
  <c r="WE38" i="17"/>
  <c r="VW38" i="17"/>
  <c r="VT38" i="17"/>
  <c r="VR38" i="17"/>
  <c r="VP38" i="17"/>
  <c r="VN38" i="17"/>
  <c r="VL38" i="17"/>
  <c r="VD38" i="17"/>
  <c r="UZ38" i="17"/>
  <c r="UW38" i="17"/>
  <c r="UU38" i="17"/>
  <c r="US38" i="17"/>
  <c r="UQ38" i="17"/>
  <c r="UO38" i="17"/>
  <c r="UX38" i="17" s="1"/>
  <c r="UG38" i="17"/>
  <c r="UD38" i="17"/>
  <c r="UB38" i="17"/>
  <c r="TZ38" i="17"/>
  <c r="TX38" i="17"/>
  <c r="TV38" i="17"/>
  <c r="TN38" i="17"/>
  <c r="TJ38" i="17"/>
  <c r="TG38" i="17"/>
  <c r="TE38" i="17"/>
  <c r="TC38" i="17"/>
  <c r="TA38" i="17"/>
  <c r="SY38" i="17"/>
  <c r="SQ38" i="17"/>
  <c r="SN38" i="17"/>
  <c r="SL38" i="17"/>
  <c r="SJ38" i="17"/>
  <c r="SH38" i="17"/>
  <c r="SF38" i="17"/>
  <c r="SO38" i="17" s="1"/>
  <c r="RX38" i="17"/>
  <c r="RT38" i="17"/>
  <c r="RQ38" i="17"/>
  <c r="RO38" i="17"/>
  <c r="RM38" i="17"/>
  <c r="RK38" i="17"/>
  <c r="RI38" i="17"/>
  <c r="RA38" i="17"/>
  <c r="QX38" i="17"/>
  <c r="QV38" i="17"/>
  <c r="QT38" i="17"/>
  <c r="QR38" i="17"/>
  <c r="QP38" i="17"/>
  <c r="QH38" i="17"/>
  <c r="QD38" i="17"/>
  <c r="QA38" i="17"/>
  <c r="PY38" i="17"/>
  <c r="PW38" i="17"/>
  <c r="PU38" i="17"/>
  <c r="PS38" i="17"/>
  <c r="PK38" i="17"/>
  <c r="PH38" i="17"/>
  <c r="PF38" i="17"/>
  <c r="PD38" i="17"/>
  <c r="PB38" i="17"/>
  <c r="OZ38" i="17"/>
  <c r="OR38" i="17"/>
  <c r="ON38" i="17"/>
  <c r="OK38" i="17"/>
  <c r="OI38" i="17"/>
  <c r="OG38" i="17"/>
  <c r="OE38" i="17"/>
  <c r="OC38" i="17"/>
  <c r="NU38" i="17"/>
  <c r="NR38" i="17"/>
  <c r="NP38" i="17"/>
  <c r="NN38" i="17"/>
  <c r="NL38" i="17"/>
  <c r="NJ38" i="17"/>
  <c r="NB38" i="17"/>
  <c r="MX38" i="17"/>
  <c r="MU38" i="17"/>
  <c r="MS38" i="17"/>
  <c r="MQ38" i="17"/>
  <c r="MO38" i="17"/>
  <c r="MM38" i="17"/>
  <c r="ME38" i="17"/>
  <c r="MB38" i="17"/>
  <c r="LZ38" i="17"/>
  <c r="LX38" i="17"/>
  <c r="LV38" i="17"/>
  <c r="LT38" i="17"/>
  <c r="LL38" i="17"/>
  <c r="LH38" i="17"/>
  <c r="LE38" i="17"/>
  <c r="LC38" i="17"/>
  <c r="LA38" i="17"/>
  <c r="KY38" i="17"/>
  <c r="KW38" i="17"/>
  <c r="KO38" i="17"/>
  <c r="KL38" i="17"/>
  <c r="KJ38" i="17"/>
  <c r="KH38" i="17"/>
  <c r="KF38" i="17"/>
  <c r="KD38" i="17"/>
  <c r="JV38" i="17"/>
  <c r="JR38" i="17"/>
  <c r="JO38" i="17"/>
  <c r="JM38" i="17"/>
  <c r="JK38" i="17"/>
  <c r="JI38" i="17"/>
  <c r="JG38" i="17"/>
  <c r="IY38" i="17"/>
  <c r="IV38" i="17"/>
  <c r="IT38" i="17"/>
  <c r="IW38" i="17" s="1"/>
  <c r="IR38" i="17"/>
  <c r="IP38" i="17"/>
  <c r="IN38" i="17"/>
  <c r="IF38" i="17"/>
  <c r="IB38" i="17"/>
  <c r="HY38" i="17"/>
  <c r="HW38" i="17"/>
  <c r="HZ38" i="17" s="1"/>
  <c r="HU38" i="17"/>
  <c r="HS38" i="17"/>
  <c r="HQ38" i="17"/>
  <c r="HI38" i="17"/>
  <c r="HF38" i="17"/>
  <c r="HD38" i="17"/>
  <c r="HB38" i="17"/>
  <c r="GZ38" i="17"/>
  <c r="GX38" i="17"/>
  <c r="GP38" i="17"/>
  <c r="GL38" i="17"/>
  <c r="GI38" i="17"/>
  <c r="GG38" i="17"/>
  <c r="GE38" i="17"/>
  <c r="GC38" i="17"/>
  <c r="GA38" i="17"/>
  <c r="FS38" i="17"/>
  <c r="FP38" i="17"/>
  <c r="FN38" i="17"/>
  <c r="FL38" i="17"/>
  <c r="FJ38" i="17"/>
  <c r="FH38" i="17"/>
  <c r="EZ38" i="17"/>
  <c r="EV38" i="17"/>
  <c r="ES38" i="17"/>
  <c r="EQ38" i="17"/>
  <c r="EO38" i="17"/>
  <c r="EM38" i="17"/>
  <c r="EK38" i="17"/>
  <c r="EC38" i="17"/>
  <c r="DZ38" i="17"/>
  <c r="DX38" i="17"/>
  <c r="DV38" i="17"/>
  <c r="DT38" i="17"/>
  <c r="DR38" i="17"/>
  <c r="DJ38" i="17"/>
  <c r="DF38" i="17"/>
  <c r="DC38" i="17"/>
  <c r="DA38" i="17"/>
  <c r="CY38" i="17"/>
  <c r="CW38" i="17"/>
  <c r="CU38" i="17"/>
  <c r="CM38" i="17"/>
  <c r="CJ38" i="17"/>
  <c r="CH38" i="17"/>
  <c r="CF38" i="17"/>
  <c r="CD38" i="17"/>
  <c r="CB38" i="17"/>
  <c r="BT38" i="17"/>
  <c r="BP38" i="17"/>
  <c r="BM38" i="17"/>
  <c r="BK38" i="17"/>
  <c r="BI38" i="17"/>
  <c r="BG38" i="17"/>
  <c r="BE38" i="17"/>
  <c r="AW38" i="17"/>
  <c r="AT38" i="17"/>
  <c r="AR38" i="17"/>
  <c r="AP38" i="17"/>
  <c r="AN38" i="17"/>
  <c r="AL38" i="17"/>
  <c r="AD38" i="17"/>
  <c r="Z38" i="17"/>
  <c r="W38" i="17"/>
  <c r="U38" i="17"/>
  <c r="S38" i="17"/>
  <c r="Q38" i="17"/>
  <c r="O38" i="17"/>
  <c r="ZC37" i="17"/>
  <c r="YZ37" i="17"/>
  <c r="YX37" i="17"/>
  <c r="YV37" i="17"/>
  <c r="YT37" i="17"/>
  <c r="YR37" i="17"/>
  <c r="YJ37" i="17"/>
  <c r="YF37" i="17"/>
  <c r="YC37" i="17"/>
  <c r="YA37" i="17"/>
  <c r="XY37" i="17"/>
  <c r="XW37" i="17"/>
  <c r="XU37" i="17"/>
  <c r="XM37" i="17"/>
  <c r="XJ37" i="17"/>
  <c r="XH37" i="17"/>
  <c r="XF37" i="17"/>
  <c r="XD37" i="17"/>
  <c r="XB37" i="17"/>
  <c r="XK37" i="17" s="1"/>
  <c r="WT37" i="17"/>
  <c r="WP37" i="17"/>
  <c r="WM37" i="17"/>
  <c r="WK37" i="17"/>
  <c r="WI37" i="17"/>
  <c r="WG37" i="17"/>
  <c r="WE37" i="17"/>
  <c r="VW37" i="17"/>
  <c r="VT37" i="17"/>
  <c r="VR37" i="17"/>
  <c r="VP37" i="17"/>
  <c r="VN37" i="17"/>
  <c r="VL37" i="17"/>
  <c r="VD37" i="17"/>
  <c r="UZ37" i="17"/>
  <c r="UW37" i="17"/>
  <c r="UU37" i="17"/>
  <c r="US37" i="17"/>
  <c r="UQ37" i="17"/>
  <c r="UO37" i="17"/>
  <c r="UG37" i="17"/>
  <c r="UD37" i="17"/>
  <c r="UB37" i="17"/>
  <c r="TZ37" i="17"/>
  <c r="TX37" i="17"/>
  <c r="TV37" i="17"/>
  <c r="TN37" i="17"/>
  <c r="TJ37" i="17"/>
  <c r="TG37" i="17"/>
  <c r="TE37" i="17"/>
  <c r="TC37" i="17"/>
  <c r="TA37" i="17"/>
  <c r="SY37" i="17"/>
  <c r="SQ37" i="17"/>
  <c r="SN37" i="17"/>
  <c r="SL37" i="17"/>
  <c r="SJ37" i="17"/>
  <c r="SH37" i="17"/>
  <c r="SF37" i="17"/>
  <c r="RX37" i="17"/>
  <c r="RT37" i="17"/>
  <c r="RQ37" i="17"/>
  <c r="RO37" i="17"/>
  <c r="RM37" i="17"/>
  <c r="RK37" i="17"/>
  <c r="RI37" i="17"/>
  <c r="RA37" i="17"/>
  <c r="QY37" i="17"/>
  <c r="QX37" i="17"/>
  <c r="QV37" i="17"/>
  <c r="QT37" i="17"/>
  <c r="QR37" i="17"/>
  <c r="QP37" i="17"/>
  <c r="QH37" i="17"/>
  <c r="QD37" i="17"/>
  <c r="QA37" i="17"/>
  <c r="PY37" i="17"/>
  <c r="PW37" i="17"/>
  <c r="PU37" i="17"/>
  <c r="PS37" i="17"/>
  <c r="PQ37" i="17" s="1"/>
  <c r="PP37" i="17" s="1"/>
  <c r="PK37" i="17"/>
  <c r="PH37" i="17"/>
  <c r="PF37" i="17"/>
  <c r="PD37" i="17"/>
  <c r="PB37" i="17"/>
  <c r="OZ37" i="17"/>
  <c r="OR37" i="17"/>
  <c r="ON37" i="17"/>
  <c r="OK37" i="17"/>
  <c r="OI37" i="17"/>
  <c r="OG37" i="17"/>
  <c r="OE37" i="17"/>
  <c r="OC37" i="17"/>
  <c r="NU37" i="17"/>
  <c r="NR37" i="17"/>
  <c r="NP37" i="17"/>
  <c r="NN37" i="17"/>
  <c r="NL37" i="17"/>
  <c r="NJ37" i="17"/>
  <c r="NB37" i="17"/>
  <c r="MX37" i="17"/>
  <c r="MU37" i="17"/>
  <c r="MS37" i="17"/>
  <c r="MQ37" i="17"/>
  <c r="MO37" i="17"/>
  <c r="MM37" i="17"/>
  <c r="ME37" i="17"/>
  <c r="MB37" i="17"/>
  <c r="LZ37" i="17"/>
  <c r="LX37" i="17"/>
  <c r="LV37" i="17"/>
  <c r="LT37" i="17"/>
  <c r="LL37" i="17"/>
  <c r="LH37" i="17"/>
  <c r="LE37" i="17"/>
  <c r="LC37" i="17"/>
  <c r="LA37" i="17"/>
  <c r="KY37" i="17"/>
  <c r="KW37" i="17"/>
  <c r="KO37" i="17"/>
  <c r="KL37" i="17"/>
  <c r="KJ37" i="17"/>
  <c r="KH37" i="17"/>
  <c r="KM37" i="17" s="1"/>
  <c r="KF37" i="17"/>
  <c r="KD37" i="17"/>
  <c r="JV37" i="17"/>
  <c r="JR37" i="17"/>
  <c r="JO37" i="17"/>
  <c r="JM37" i="17"/>
  <c r="JK37" i="17"/>
  <c r="JI37" i="17"/>
  <c r="JG37" i="17"/>
  <c r="IY37" i="17"/>
  <c r="IV37" i="17"/>
  <c r="IT37" i="17"/>
  <c r="IR37" i="17"/>
  <c r="IP37" i="17"/>
  <c r="IL37" i="17" s="1"/>
  <c r="IN37" i="17"/>
  <c r="IF37" i="17"/>
  <c r="IB37" i="17"/>
  <c r="HY37" i="17"/>
  <c r="HW37" i="17"/>
  <c r="HU37" i="17"/>
  <c r="HS37" i="17"/>
  <c r="HQ37" i="17"/>
  <c r="HI37" i="17"/>
  <c r="HF37" i="17"/>
  <c r="HD37" i="17"/>
  <c r="HB37" i="17"/>
  <c r="GZ37" i="17"/>
  <c r="GX37" i="17"/>
  <c r="GP37" i="17"/>
  <c r="GL37" i="17"/>
  <c r="GI37" i="17"/>
  <c r="GG37" i="17"/>
  <c r="GE37" i="17"/>
  <c r="GC37" i="17"/>
  <c r="GA37" i="17"/>
  <c r="FS37" i="17"/>
  <c r="FP37" i="17"/>
  <c r="FN37" i="17"/>
  <c r="FL37" i="17"/>
  <c r="FJ37" i="17"/>
  <c r="FH37" i="17"/>
  <c r="EZ37" i="17"/>
  <c r="EV37" i="17"/>
  <c r="ES37" i="17"/>
  <c r="EQ37" i="17"/>
  <c r="EO37" i="17"/>
  <c r="EM37" i="17"/>
  <c r="EK37" i="17"/>
  <c r="EC37" i="17"/>
  <c r="DZ37" i="17"/>
  <c r="DX37" i="17"/>
  <c r="DV37" i="17"/>
  <c r="DT37" i="17"/>
  <c r="DR37" i="17"/>
  <c r="DJ37" i="17"/>
  <c r="DF37" i="17"/>
  <c r="DC37" i="17"/>
  <c r="DA37" i="17"/>
  <c r="CY37" i="17"/>
  <c r="CW37" i="17"/>
  <c r="CU37" i="17"/>
  <c r="CM37" i="17"/>
  <c r="CJ37" i="17"/>
  <c r="CH37" i="17"/>
  <c r="CF37" i="17"/>
  <c r="CD37" i="17"/>
  <c r="CB37" i="17"/>
  <c r="BT37" i="17"/>
  <c r="BP37" i="17"/>
  <c r="BM37" i="17"/>
  <c r="BK37" i="17"/>
  <c r="BI37" i="17"/>
  <c r="BG37" i="17"/>
  <c r="BE37" i="17"/>
  <c r="AW37" i="17"/>
  <c r="AT37" i="17"/>
  <c r="AR37" i="17"/>
  <c r="AP37" i="17"/>
  <c r="AN37" i="17"/>
  <c r="AL37" i="17"/>
  <c r="AD37" i="17"/>
  <c r="Z37" i="17"/>
  <c r="AAV37" i="17" s="1"/>
  <c r="W37" i="17"/>
  <c r="U37" i="17"/>
  <c r="S37" i="17"/>
  <c r="Q37" i="17"/>
  <c r="O37" i="17"/>
  <c r="ZC36" i="17"/>
  <c r="YZ36" i="17"/>
  <c r="YX36" i="17"/>
  <c r="YV36" i="17"/>
  <c r="YT36" i="17"/>
  <c r="YR36" i="17"/>
  <c r="YJ36" i="17"/>
  <c r="YF36" i="17"/>
  <c r="YC36" i="17"/>
  <c r="YA36" i="17"/>
  <c r="XY36" i="17"/>
  <c r="XW36" i="17"/>
  <c r="XU36" i="17"/>
  <c r="XM36" i="17"/>
  <c r="XJ36" i="17"/>
  <c r="XH36" i="17"/>
  <c r="XF36" i="17"/>
  <c r="XD36" i="17"/>
  <c r="XB36" i="17"/>
  <c r="WT36" i="17"/>
  <c r="WP36" i="17"/>
  <c r="WM36" i="17"/>
  <c r="WK36" i="17"/>
  <c r="WI36" i="17"/>
  <c r="WG36" i="17"/>
  <c r="WE36" i="17"/>
  <c r="VW36" i="17"/>
  <c r="VT36" i="17"/>
  <c r="VR36" i="17"/>
  <c r="VP36" i="17"/>
  <c r="VN36" i="17"/>
  <c r="VL36" i="17"/>
  <c r="VD36" i="17"/>
  <c r="UZ36" i="17"/>
  <c r="UW36" i="17"/>
  <c r="UU36" i="17"/>
  <c r="US36" i="17"/>
  <c r="UQ36" i="17"/>
  <c r="UO36" i="17"/>
  <c r="UG36" i="17"/>
  <c r="UD36" i="17"/>
  <c r="UB36" i="17"/>
  <c r="TZ36" i="17"/>
  <c r="TX36" i="17"/>
  <c r="TV36" i="17"/>
  <c r="TN36" i="17"/>
  <c r="TJ36" i="17"/>
  <c r="TG36" i="17"/>
  <c r="TE36" i="17"/>
  <c r="TC36" i="17"/>
  <c r="TA36" i="17"/>
  <c r="SY36" i="17"/>
  <c r="SQ36" i="17"/>
  <c r="SN36" i="17"/>
  <c r="SL36" i="17"/>
  <c r="SJ36" i="17"/>
  <c r="SH36" i="17"/>
  <c r="SF36" i="17"/>
  <c r="RX36" i="17"/>
  <c r="RT36" i="17"/>
  <c r="RQ36" i="17"/>
  <c r="RO36" i="17"/>
  <c r="RM36" i="17"/>
  <c r="RK36" i="17"/>
  <c r="RI36" i="17"/>
  <c r="RA36" i="17"/>
  <c r="QX36" i="17"/>
  <c r="QV36" i="17"/>
  <c r="QT36" i="17"/>
  <c r="QR36" i="17"/>
  <c r="QP36" i="17"/>
  <c r="QH36" i="17"/>
  <c r="QD36" i="17"/>
  <c r="QA36" i="17"/>
  <c r="PY36" i="17"/>
  <c r="PW36" i="17"/>
  <c r="PU36" i="17"/>
  <c r="PS36" i="17"/>
  <c r="PK36" i="17"/>
  <c r="PH36" i="17"/>
  <c r="PF36" i="17"/>
  <c r="PD36" i="17"/>
  <c r="PB36" i="17"/>
  <c r="OZ36" i="17"/>
  <c r="OR36" i="17"/>
  <c r="ON36" i="17"/>
  <c r="OK36" i="17"/>
  <c r="OI36" i="17"/>
  <c r="OG36" i="17"/>
  <c r="OE36" i="17"/>
  <c r="OC36" i="17"/>
  <c r="NU36" i="17"/>
  <c r="NR36" i="17"/>
  <c r="NP36" i="17"/>
  <c r="NN36" i="17"/>
  <c r="NL36" i="17"/>
  <c r="NJ36" i="17"/>
  <c r="NB36" i="17"/>
  <c r="MX36" i="17"/>
  <c r="MU36" i="17"/>
  <c r="MS36" i="17"/>
  <c r="MQ36" i="17"/>
  <c r="MO36" i="17"/>
  <c r="MM36" i="17"/>
  <c r="ME36" i="17"/>
  <c r="MB36" i="17"/>
  <c r="LZ36" i="17"/>
  <c r="LX36" i="17"/>
  <c r="LV36" i="17"/>
  <c r="LT36" i="17"/>
  <c r="LL36" i="17"/>
  <c r="LH36" i="17"/>
  <c r="LE36" i="17"/>
  <c r="LC36" i="17"/>
  <c r="LA36" i="17"/>
  <c r="KY36" i="17"/>
  <c r="KW36" i="17"/>
  <c r="KO36" i="17"/>
  <c r="KL36" i="17"/>
  <c r="KJ36" i="17"/>
  <c r="KH36" i="17"/>
  <c r="KF36" i="17"/>
  <c r="KD36" i="17"/>
  <c r="JV36" i="17"/>
  <c r="JR36" i="17"/>
  <c r="JO36" i="17"/>
  <c r="JM36" i="17"/>
  <c r="JK36" i="17"/>
  <c r="JI36" i="17"/>
  <c r="JG36" i="17"/>
  <c r="IY36" i="17"/>
  <c r="IV36" i="17"/>
  <c r="IT36" i="17"/>
  <c r="IR36" i="17"/>
  <c r="IP36" i="17"/>
  <c r="IN36" i="17"/>
  <c r="IF36" i="17"/>
  <c r="IB36" i="17"/>
  <c r="HY36" i="17"/>
  <c r="HW36" i="17"/>
  <c r="HU36" i="17"/>
  <c r="HS36" i="17"/>
  <c r="HQ36" i="17"/>
  <c r="HI36" i="17"/>
  <c r="HF36" i="17"/>
  <c r="HD36" i="17"/>
  <c r="HB36" i="17"/>
  <c r="GZ36" i="17"/>
  <c r="GX36" i="17"/>
  <c r="GP36" i="17"/>
  <c r="GL36" i="17"/>
  <c r="GI36" i="17"/>
  <c r="GG36" i="17"/>
  <c r="GE36" i="17"/>
  <c r="GC36" i="17"/>
  <c r="GA36" i="17"/>
  <c r="FS36" i="17"/>
  <c r="FP36" i="17"/>
  <c r="FN36" i="17"/>
  <c r="FL36" i="17"/>
  <c r="FJ36" i="17"/>
  <c r="FF36" i="17" s="1"/>
  <c r="FH36" i="17"/>
  <c r="EZ36" i="17"/>
  <c r="EV36" i="17"/>
  <c r="ES36" i="17"/>
  <c r="EQ36" i="17"/>
  <c r="EO36" i="17"/>
  <c r="EM36" i="17"/>
  <c r="EK36" i="17"/>
  <c r="EC36" i="17"/>
  <c r="DZ36" i="17"/>
  <c r="DX36" i="17"/>
  <c r="DV36" i="17"/>
  <c r="DT36" i="17"/>
  <c r="DR36" i="17"/>
  <c r="DJ36" i="17"/>
  <c r="DF36" i="17"/>
  <c r="DC36" i="17"/>
  <c r="DA36" i="17"/>
  <c r="CY36" i="17"/>
  <c r="CW36" i="17"/>
  <c r="CU36" i="17"/>
  <c r="CM36" i="17"/>
  <c r="CJ36" i="17"/>
  <c r="CH36" i="17"/>
  <c r="CF36" i="17"/>
  <c r="CD36" i="17"/>
  <c r="CB36" i="17"/>
  <c r="BT36" i="17"/>
  <c r="BP36" i="17"/>
  <c r="BM36" i="17"/>
  <c r="BK36" i="17"/>
  <c r="BI36" i="17"/>
  <c r="BG36" i="17"/>
  <c r="BE36" i="17"/>
  <c r="AW36" i="17"/>
  <c r="AAV36" i="17" s="1"/>
  <c r="AT36" i="17"/>
  <c r="AR36" i="17"/>
  <c r="AP36" i="17"/>
  <c r="AN36" i="17"/>
  <c r="AL36" i="17"/>
  <c r="AD36" i="17"/>
  <c r="Z36" i="17"/>
  <c r="W36" i="17"/>
  <c r="U36" i="17"/>
  <c r="S36" i="17"/>
  <c r="Q36" i="17"/>
  <c r="O36" i="17"/>
  <c r="ZC35" i="17"/>
  <c r="YZ35" i="17"/>
  <c r="YX35" i="17"/>
  <c r="YV35" i="17"/>
  <c r="YT35" i="17"/>
  <c r="YR35" i="17"/>
  <c r="YJ35" i="17"/>
  <c r="YF35" i="17"/>
  <c r="YC35" i="17"/>
  <c r="YA35" i="17"/>
  <c r="XY35" i="17"/>
  <c r="XW35" i="17"/>
  <c r="XU35" i="17"/>
  <c r="XM35" i="17"/>
  <c r="XJ35" i="17"/>
  <c r="XH35" i="17"/>
  <c r="XF35" i="17"/>
  <c r="XD35" i="17"/>
  <c r="XB35" i="17"/>
  <c r="WT35" i="17"/>
  <c r="WP35" i="17"/>
  <c r="WM35" i="17"/>
  <c r="WK35" i="17"/>
  <c r="WI35" i="17"/>
  <c r="WG35" i="17"/>
  <c r="WE35" i="17"/>
  <c r="VW35" i="17"/>
  <c r="VT35" i="17"/>
  <c r="VR35" i="17"/>
  <c r="VP35" i="17"/>
  <c r="VN35" i="17"/>
  <c r="VL35" i="17"/>
  <c r="VD35" i="17"/>
  <c r="UZ35" i="17"/>
  <c r="UW35" i="17"/>
  <c r="UU35" i="17"/>
  <c r="US35" i="17"/>
  <c r="UQ35" i="17"/>
  <c r="UO35" i="17"/>
  <c r="UG35" i="17"/>
  <c r="UD35" i="17"/>
  <c r="UB35" i="17"/>
  <c r="TZ35" i="17"/>
  <c r="TX35" i="17"/>
  <c r="TV35" i="17"/>
  <c r="TN35" i="17"/>
  <c r="TJ35" i="17"/>
  <c r="TG35" i="17"/>
  <c r="TE35" i="17"/>
  <c r="TC35" i="17"/>
  <c r="TA35" i="17"/>
  <c r="SY35" i="17"/>
  <c r="SQ35" i="17"/>
  <c r="SN35" i="17"/>
  <c r="SL35" i="17"/>
  <c r="SJ35" i="17"/>
  <c r="SH35" i="17"/>
  <c r="SF35" i="17"/>
  <c r="RX35" i="17"/>
  <c r="RT35" i="17"/>
  <c r="RQ35" i="17"/>
  <c r="RO35" i="17"/>
  <c r="RM35" i="17"/>
  <c r="RK35" i="17"/>
  <c r="RI35" i="17"/>
  <c r="RA35" i="17"/>
  <c r="QX35" i="17"/>
  <c r="QV35" i="17"/>
  <c r="QT35" i="17"/>
  <c r="QR35" i="17"/>
  <c r="QP35" i="17"/>
  <c r="QH35" i="17"/>
  <c r="QD35" i="17"/>
  <c r="QA35" i="17"/>
  <c r="PY35" i="17"/>
  <c r="PW35" i="17"/>
  <c r="PU35" i="17"/>
  <c r="PS35" i="17"/>
  <c r="PK35" i="17"/>
  <c r="PH35" i="17"/>
  <c r="PF35" i="17"/>
  <c r="PD35" i="17"/>
  <c r="PB35" i="17"/>
  <c r="OZ35" i="17"/>
  <c r="OR35" i="17"/>
  <c r="ON35" i="17"/>
  <c r="OK35" i="17"/>
  <c r="OI35" i="17"/>
  <c r="OG35" i="17"/>
  <c r="OE35" i="17"/>
  <c r="OC35" i="17"/>
  <c r="NU35" i="17"/>
  <c r="NR35" i="17"/>
  <c r="NP35" i="17"/>
  <c r="NN35" i="17"/>
  <c r="NL35" i="17"/>
  <c r="NJ35" i="17"/>
  <c r="NB35" i="17"/>
  <c r="MX35" i="17"/>
  <c r="MU35" i="17"/>
  <c r="MS35" i="17"/>
  <c r="MQ35" i="17"/>
  <c r="MO35" i="17"/>
  <c r="MM35" i="17"/>
  <c r="ME35" i="17"/>
  <c r="MB35" i="17"/>
  <c r="LZ35" i="17"/>
  <c r="LX35" i="17"/>
  <c r="LV35" i="17"/>
  <c r="LT35" i="17"/>
  <c r="LL35" i="17"/>
  <c r="LH35" i="17"/>
  <c r="LE35" i="17"/>
  <c r="LC35" i="17"/>
  <c r="LA35" i="17"/>
  <c r="KY35" i="17"/>
  <c r="KW35" i="17"/>
  <c r="KO35" i="17"/>
  <c r="KL35" i="17"/>
  <c r="KJ35" i="17"/>
  <c r="KH35" i="17"/>
  <c r="KF35" i="17"/>
  <c r="KD35" i="17"/>
  <c r="JV35" i="17"/>
  <c r="JR35" i="17"/>
  <c r="JO35" i="17"/>
  <c r="JM35" i="17"/>
  <c r="JK35" i="17"/>
  <c r="JI35" i="17"/>
  <c r="JG35" i="17"/>
  <c r="IY35" i="17"/>
  <c r="IV35" i="17"/>
  <c r="IT35" i="17"/>
  <c r="IR35" i="17"/>
  <c r="IP35" i="17"/>
  <c r="IN35" i="17"/>
  <c r="IF35" i="17"/>
  <c r="IB35" i="17"/>
  <c r="HY35" i="17"/>
  <c r="HW35" i="17"/>
  <c r="HU35" i="17"/>
  <c r="HS35" i="17"/>
  <c r="HQ35" i="17"/>
  <c r="HI35" i="17"/>
  <c r="HF35" i="17"/>
  <c r="HD35" i="17"/>
  <c r="HB35" i="17"/>
  <c r="GZ35" i="17"/>
  <c r="GX35" i="17"/>
  <c r="GP35" i="17"/>
  <c r="GL35" i="17"/>
  <c r="GI35" i="17"/>
  <c r="GG35" i="17"/>
  <c r="GE35" i="17"/>
  <c r="GC35" i="17"/>
  <c r="GA35" i="17"/>
  <c r="FS35" i="17"/>
  <c r="FP35" i="17"/>
  <c r="FN35" i="17"/>
  <c r="FL35" i="17"/>
  <c r="FJ35" i="17"/>
  <c r="FH35" i="17"/>
  <c r="EZ35" i="17"/>
  <c r="EV35" i="17"/>
  <c r="ES35" i="17"/>
  <c r="EQ35" i="17"/>
  <c r="EO35" i="17"/>
  <c r="EM35" i="17"/>
  <c r="EK35" i="17"/>
  <c r="EC35" i="17"/>
  <c r="DZ35" i="17"/>
  <c r="DX35" i="17"/>
  <c r="DV35" i="17"/>
  <c r="DT35" i="17"/>
  <c r="DR35" i="17"/>
  <c r="DJ35" i="17"/>
  <c r="DF35" i="17"/>
  <c r="DC35" i="17"/>
  <c r="DA35" i="17"/>
  <c r="CY35" i="17"/>
  <c r="CW35" i="17"/>
  <c r="CU35" i="17"/>
  <c r="CM35" i="17"/>
  <c r="CJ35" i="17"/>
  <c r="CH35" i="17"/>
  <c r="CF35" i="17"/>
  <c r="CD35" i="17"/>
  <c r="CB35" i="17"/>
  <c r="BT35" i="17"/>
  <c r="BP35" i="17"/>
  <c r="BM35" i="17"/>
  <c r="BK35" i="17"/>
  <c r="BI35" i="17"/>
  <c r="BG35" i="17"/>
  <c r="BE35" i="17"/>
  <c r="AW35" i="17"/>
  <c r="AT35" i="17"/>
  <c r="AR35" i="17"/>
  <c r="AP35" i="17"/>
  <c r="AN35" i="17"/>
  <c r="AL35" i="17"/>
  <c r="AD35" i="17"/>
  <c r="Z35" i="17"/>
  <c r="W35" i="17"/>
  <c r="U35" i="17"/>
  <c r="S35" i="17"/>
  <c r="Q35" i="17"/>
  <c r="O35" i="17"/>
  <c r="ZC34" i="17"/>
  <c r="YZ34" i="17"/>
  <c r="YX34" i="17"/>
  <c r="YV34" i="17"/>
  <c r="YT34" i="17"/>
  <c r="YR34" i="17"/>
  <c r="YJ34" i="17"/>
  <c r="YF34" i="17"/>
  <c r="YC34" i="17"/>
  <c r="YA34" i="17"/>
  <c r="XY34" i="17"/>
  <c r="XW34" i="17"/>
  <c r="XU34" i="17"/>
  <c r="XM34" i="17"/>
  <c r="XJ34" i="17"/>
  <c r="XH34" i="17"/>
  <c r="XF34" i="17"/>
  <c r="XD34" i="17"/>
  <c r="XB34" i="17"/>
  <c r="WT34" i="17"/>
  <c r="WP34" i="17"/>
  <c r="WM34" i="17"/>
  <c r="WK34" i="17"/>
  <c r="WI34" i="17"/>
  <c r="WG34" i="17"/>
  <c r="WE34" i="17"/>
  <c r="VW34" i="17"/>
  <c r="VT34" i="17"/>
  <c r="VR34" i="17"/>
  <c r="VP34" i="17"/>
  <c r="VN34" i="17"/>
  <c r="VL34" i="17"/>
  <c r="VD34" i="17"/>
  <c r="UZ34" i="17"/>
  <c r="UW34" i="17"/>
  <c r="UU34" i="17"/>
  <c r="US34" i="17"/>
  <c r="UQ34" i="17"/>
  <c r="UO34" i="17"/>
  <c r="UG34" i="17"/>
  <c r="UD34" i="17"/>
  <c r="UB34" i="17"/>
  <c r="TZ34" i="17"/>
  <c r="TX34" i="17"/>
  <c r="TV34" i="17"/>
  <c r="TN34" i="17"/>
  <c r="TJ34" i="17"/>
  <c r="TG34" i="17"/>
  <c r="TE34" i="17"/>
  <c r="TC34" i="17"/>
  <c r="TA34" i="17"/>
  <c r="SY34" i="17"/>
  <c r="SQ34" i="17"/>
  <c r="SN34" i="17"/>
  <c r="SL34" i="17"/>
  <c r="SJ34" i="17"/>
  <c r="SH34" i="17"/>
  <c r="SF34" i="17"/>
  <c r="SO34" i="17" s="1"/>
  <c r="RX34" i="17"/>
  <c r="RT34" i="17"/>
  <c r="RQ34" i="17"/>
  <c r="RO34" i="17"/>
  <c r="RM34" i="17"/>
  <c r="RK34" i="17"/>
  <c r="RI34" i="17"/>
  <c r="RA34" i="17"/>
  <c r="QX34" i="17"/>
  <c r="QV34" i="17"/>
  <c r="QT34" i="17"/>
  <c r="QR34" i="17"/>
  <c r="QP34" i="17"/>
  <c r="QH34" i="17"/>
  <c r="QD34" i="17"/>
  <c r="QA34" i="17"/>
  <c r="PY34" i="17"/>
  <c r="PW34" i="17"/>
  <c r="PU34" i="17"/>
  <c r="PS34" i="17"/>
  <c r="PK34" i="17"/>
  <c r="PH34" i="17"/>
  <c r="PF34" i="17"/>
  <c r="PD34" i="17"/>
  <c r="PI34" i="17" s="1"/>
  <c r="PB34" i="17"/>
  <c r="OZ34" i="17"/>
  <c r="OR34" i="17"/>
  <c r="ON34" i="17"/>
  <c r="OK34" i="17"/>
  <c r="OI34" i="17"/>
  <c r="OG34" i="17"/>
  <c r="OE34" i="17"/>
  <c r="OL34" i="17" s="1"/>
  <c r="OC34" i="17"/>
  <c r="NU34" i="17"/>
  <c r="NR34" i="17"/>
  <c r="NP34" i="17"/>
  <c r="NN34" i="17"/>
  <c r="NL34" i="17"/>
  <c r="NJ34" i="17"/>
  <c r="NB34" i="17"/>
  <c r="MX34" i="17"/>
  <c r="MV34" i="17"/>
  <c r="MU34" i="17"/>
  <c r="MS34" i="17"/>
  <c r="MQ34" i="17"/>
  <c r="MO34" i="17"/>
  <c r="MM34" i="17"/>
  <c r="ME34" i="17"/>
  <c r="MB34" i="17"/>
  <c r="LZ34" i="17"/>
  <c r="LX34" i="17"/>
  <c r="LV34" i="17"/>
  <c r="LT34" i="17"/>
  <c r="LL34" i="17"/>
  <c r="LH34" i="17"/>
  <c r="LF34" i="17"/>
  <c r="LE34" i="17"/>
  <c r="LC34" i="17"/>
  <c r="LA34" i="17"/>
  <c r="KY34" i="17"/>
  <c r="KW34" i="17"/>
  <c r="KO34" i="17"/>
  <c r="KL34" i="17"/>
  <c r="KJ34" i="17"/>
  <c r="KH34" i="17"/>
  <c r="KF34" i="17"/>
  <c r="KD34" i="17"/>
  <c r="JV34" i="17"/>
  <c r="JR34" i="17"/>
  <c r="JO34" i="17"/>
  <c r="JM34" i="17"/>
  <c r="JK34" i="17"/>
  <c r="JI34" i="17"/>
  <c r="JG34" i="17"/>
  <c r="IY34" i="17"/>
  <c r="IV34" i="17"/>
  <c r="IT34" i="17"/>
  <c r="IR34" i="17"/>
  <c r="IP34" i="17"/>
  <c r="IN34" i="17"/>
  <c r="IL34" i="17" s="1"/>
  <c r="IF34" i="17"/>
  <c r="IB34" i="17"/>
  <c r="HY34" i="17"/>
  <c r="HW34" i="17"/>
  <c r="HU34" i="17"/>
  <c r="HS34" i="17"/>
  <c r="HQ34" i="17"/>
  <c r="HI34" i="17"/>
  <c r="HF34" i="17"/>
  <c r="HD34" i="17"/>
  <c r="HB34" i="17"/>
  <c r="GZ34" i="17"/>
  <c r="GX34" i="17"/>
  <c r="GP34" i="17"/>
  <c r="GL34" i="17"/>
  <c r="GI34" i="17"/>
  <c r="GG34" i="17"/>
  <c r="GE34" i="17"/>
  <c r="GC34" i="17"/>
  <c r="GA34" i="17"/>
  <c r="FS34" i="17"/>
  <c r="FP34" i="17"/>
  <c r="FN34" i="17"/>
  <c r="FL34" i="17"/>
  <c r="FJ34" i="17"/>
  <c r="FH34" i="17"/>
  <c r="EZ34" i="17"/>
  <c r="EV34" i="17"/>
  <c r="ES34" i="17"/>
  <c r="EQ34" i="17"/>
  <c r="EO34" i="17"/>
  <c r="EM34" i="17"/>
  <c r="EK34" i="17"/>
  <c r="EC34" i="17"/>
  <c r="DZ34" i="17"/>
  <c r="DX34" i="17"/>
  <c r="DV34" i="17"/>
  <c r="DT34" i="17"/>
  <c r="DR34" i="17"/>
  <c r="DJ34" i="17"/>
  <c r="DF34" i="17"/>
  <c r="DC34" i="17"/>
  <c r="DA34" i="17"/>
  <c r="CY34" i="17"/>
  <c r="CW34" i="17"/>
  <c r="CU34" i="17"/>
  <c r="CM34" i="17"/>
  <c r="CJ34" i="17"/>
  <c r="CH34" i="17"/>
  <c r="CF34" i="17"/>
  <c r="CD34" i="17"/>
  <c r="CB34" i="17"/>
  <c r="BT34" i="17"/>
  <c r="BP34" i="17"/>
  <c r="BM34" i="17"/>
  <c r="BK34" i="17"/>
  <c r="BI34" i="17"/>
  <c r="BG34" i="17"/>
  <c r="BE34" i="17"/>
  <c r="AW34" i="17"/>
  <c r="AAV34" i="17" s="1"/>
  <c r="AT34" i="17"/>
  <c r="AR34" i="17"/>
  <c r="AP34" i="17"/>
  <c r="AN34" i="17"/>
  <c r="AL34" i="17"/>
  <c r="AD34" i="17"/>
  <c r="Z34" i="17"/>
  <c r="W34" i="17"/>
  <c r="U34" i="17"/>
  <c r="S34" i="17"/>
  <c r="Q34" i="17"/>
  <c r="O34" i="17"/>
  <c r="ZC33" i="17"/>
  <c r="YZ33" i="17"/>
  <c r="YX33" i="17"/>
  <c r="YV33" i="17"/>
  <c r="YT33" i="17"/>
  <c r="YR33" i="17"/>
  <c r="YJ33" i="17"/>
  <c r="YF33" i="17"/>
  <c r="YC33" i="17"/>
  <c r="YA33" i="17"/>
  <c r="XY33" i="17"/>
  <c r="XW33" i="17"/>
  <c r="XU33" i="17"/>
  <c r="XM33" i="17"/>
  <c r="XJ33" i="17"/>
  <c r="XH33" i="17"/>
  <c r="XF33" i="17"/>
  <c r="XD33" i="17"/>
  <c r="XB33" i="17"/>
  <c r="WT33" i="17"/>
  <c r="WP33" i="17"/>
  <c r="WM33" i="17"/>
  <c r="WK33" i="17"/>
  <c r="WI33" i="17"/>
  <c r="WG33" i="17"/>
  <c r="WE33" i="17"/>
  <c r="VW33" i="17"/>
  <c r="VT33" i="17"/>
  <c r="VR33" i="17"/>
  <c r="VP33" i="17"/>
  <c r="VN33" i="17"/>
  <c r="VL33" i="17"/>
  <c r="VD33" i="17"/>
  <c r="UZ33" i="17"/>
  <c r="UW33" i="17"/>
  <c r="UU33" i="17"/>
  <c r="US33" i="17"/>
  <c r="UQ33" i="17"/>
  <c r="UO33" i="17"/>
  <c r="UG33" i="17"/>
  <c r="UD33" i="17"/>
  <c r="UB33" i="17"/>
  <c r="TZ33" i="17"/>
  <c r="TX33" i="17"/>
  <c r="TV33" i="17"/>
  <c r="TN33" i="17"/>
  <c r="TJ33" i="17"/>
  <c r="TG33" i="17"/>
  <c r="TE33" i="17"/>
  <c r="TC33" i="17"/>
  <c r="TA33" i="17"/>
  <c r="SY33" i="17"/>
  <c r="SQ33" i="17"/>
  <c r="SN33" i="17"/>
  <c r="SL33" i="17"/>
  <c r="SJ33" i="17"/>
  <c r="SH33" i="17"/>
  <c r="SF33" i="17"/>
  <c r="RX33" i="17"/>
  <c r="RT33" i="17"/>
  <c r="RQ33" i="17"/>
  <c r="RO33" i="17"/>
  <c r="RM33" i="17"/>
  <c r="RK33" i="17"/>
  <c r="RI33" i="17"/>
  <c r="RA33" i="17"/>
  <c r="QX33" i="17"/>
  <c r="QV33" i="17"/>
  <c r="QT33" i="17"/>
  <c r="QR33" i="17"/>
  <c r="QP33" i="17"/>
  <c r="QH33" i="17"/>
  <c r="QD33" i="17"/>
  <c r="QA33" i="17"/>
  <c r="PY33" i="17"/>
  <c r="PW33" i="17"/>
  <c r="PU33" i="17"/>
  <c r="PS33" i="17"/>
  <c r="PK33" i="17"/>
  <c r="PH33" i="17"/>
  <c r="PF33" i="17"/>
  <c r="PD33" i="17"/>
  <c r="PB33" i="17"/>
  <c r="OZ33" i="17"/>
  <c r="OR33" i="17"/>
  <c r="ON33" i="17"/>
  <c r="OK33" i="17"/>
  <c r="OI33" i="17"/>
  <c r="OG33" i="17"/>
  <c r="OE33" i="17"/>
  <c r="OC33" i="17"/>
  <c r="NU33" i="17"/>
  <c r="NR33" i="17"/>
  <c r="NP33" i="17"/>
  <c r="NN33" i="17"/>
  <c r="NL33" i="17"/>
  <c r="NJ33" i="17"/>
  <c r="NB33" i="17"/>
  <c r="MX33" i="17"/>
  <c r="MU33" i="17"/>
  <c r="MS33" i="17"/>
  <c r="MQ33" i="17"/>
  <c r="MO33" i="17"/>
  <c r="MM33" i="17"/>
  <c r="ME33" i="17"/>
  <c r="MB33" i="17"/>
  <c r="LZ33" i="17"/>
  <c r="LX33" i="17"/>
  <c r="LV33" i="17"/>
  <c r="LT33" i="17"/>
  <c r="LL33" i="17"/>
  <c r="LH33" i="17"/>
  <c r="LE33" i="17"/>
  <c r="LC33" i="17"/>
  <c r="LA33" i="17"/>
  <c r="KY33" i="17"/>
  <c r="KW33" i="17"/>
  <c r="KO33" i="17"/>
  <c r="KL33" i="17"/>
  <c r="KJ33" i="17"/>
  <c r="KH33" i="17"/>
  <c r="KF33" i="17"/>
  <c r="KD33" i="17"/>
  <c r="JV33" i="17"/>
  <c r="JR33" i="17"/>
  <c r="JO33" i="17"/>
  <c r="JM33" i="17"/>
  <c r="JK33" i="17"/>
  <c r="JI33" i="17"/>
  <c r="JG33" i="17"/>
  <c r="IY33" i="17"/>
  <c r="IV33" i="17"/>
  <c r="IT33" i="17"/>
  <c r="IR33" i="17"/>
  <c r="IP33" i="17"/>
  <c r="IN33" i="17"/>
  <c r="IF33" i="17"/>
  <c r="IB33" i="17"/>
  <c r="HY33" i="17"/>
  <c r="HW33" i="17"/>
  <c r="HU33" i="17"/>
  <c r="HS33" i="17"/>
  <c r="HQ33" i="17"/>
  <c r="HI33" i="17"/>
  <c r="HF33" i="17"/>
  <c r="HD33" i="17"/>
  <c r="HB33" i="17"/>
  <c r="GZ33" i="17"/>
  <c r="GX33" i="17"/>
  <c r="HG33" i="17" s="1"/>
  <c r="GP33" i="17"/>
  <c r="GL33" i="17"/>
  <c r="GI33" i="17"/>
  <c r="GG33" i="17"/>
  <c r="GE33" i="17"/>
  <c r="GC33" i="17"/>
  <c r="GA33" i="17"/>
  <c r="GJ33" i="17" s="1"/>
  <c r="FS33" i="17"/>
  <c r="FP33" i="17"/>
  <c r="FN33" i="17"/>
  <c r="FL33" i="17"/>
  <c r="FJ33" i="17"/>
  <c r="FH33" i="17"/>
  <c r="EZ33" i="17"/>
  <c r="EV33" i="17"/>
  <c r="ES33" i="17"/>
  <c r="EQ33" i="17"/>
  <c r="EO33" i="17"/>
  <c r="EM33" i="17"/>
  <c r="EK33" i="17"/>
  <c r="EC33" i="17"/>
  <c r="DZ33" i="17"/>
  <c r="DX33" i="17"/>
  <c r="DV33" i="17"/>
  <c r="DT33" i="17"/>
  <c r="DR33" i="17"/>
  <c r="DJ33" i="17"/>
  <c r="DF33" i="17"/>
  <c r="DC33" i="17"/>
  <c r="DA33" i="17"/>
  <c r="CY33" i="17"/>
  <c r="CW33" i="17"/>
  <c r="CU33" i="17"/>
  <c r="CM33" i="17"/>
  <c r="CJ33" i="17"/>
  <c r="CH33" i="17"/>
  <c r="CF33" i="17"/>
  <c r="CD33" i="17"/>
  <c r="CB33" i="17"/>
  <c r="BT33" i="17"/>
  <c r="BP33" i="17"/>
  <c r="BM33" i="17"/>
  <c r="BK33" i="17"/>
  <c r="BI33" i="17"/>
  <c r="BG33" i="17"/>
  <c r="BE33" i="17"/>
  <c r="AW33" i="17"/>
  <c r="AT33" i="17"/>
  <c r="AR33" i="17"/>
  <c r="AP33" i="17"/>
  <c r="AN33" i="17"/>
  <c r="AL33" i="17"/>
  <c r="AD33" i="17"/>
  <c r="Z33" i="17"/>
  <c r="W33" i="17"/>
  <c r="U33" i="17"/>
  <c r="S33" i="17"/>
  <c r="Q33" i="17"/>
  <c r="O33" i="17"/>
  <c r="ZC32" i="17"/>
  <c r="YZ32" i="17"/>
  <c r="YX32" i="17"/>
  <c r="YV32" i="17"/>
  <c r="YT32" i="17"/>
  <c r="YR32" i="17"/>
  <c r="YJ32" i="17"/>
  <c r="YF32" i="17"/>
  <c r="YC32" i="17"/>
  <c r="YA32" i="17"/>
  <c r="XY32" i="17"/>
  <c r="XW32" i="17"/>
  <c r="XU32" i="17"/>
  <c r="XM32" i="17"/>
  <c r="XJ32" i="17"/>
  <c r="XH32" i="17"/>
  <c r="XF32" i="17"/>
  <c r="XD32" i="17"/>
  <c r="XB32" i="17"/>
  <c r="WT32" i="17"/>
  <c r="WP32" i="17"/>
  <c r="WM32" i="17"/>
  <c r="WK32" i="17"/>
  <c r="WI32" i="17"/>
  <c r="WG32" i="17"/>
  <c r="WE32" i="17"/>
  <c r="VW32" i="17"/>
  <c r="VT32" i="17"/>
  <c r="VR32" i="17"/>
  <c r="VP32" i="17"/>
  <c r="VN32" i="17"/>
  <c r="VL32" i="17"/>
  <c r="VD32" i="17"/>
  <c r="UZ32" i="17"/>
  <c r="UW32" i="17"/>
  <c r="UU32" i="17"/>
  <c r="US32" i="17"/>
  <c r="UQ32" i="17"/>
  <c r="UO32" i="17"/>
  <c r="UG32" i="17"/>
  <c r="UD32" i="17"/>
  <c r="UB32" i="17"/>
  <c r="TZ32" i="17"/>
  <c r="TX32" i="17"/>
  <c r="TV32" i="17"/>
  <c r="TN32" i="17"/>
  <c r="TJ32" i="17"/>
  <c r="TG32" i="17"/>
  <c r="TE32" i="17"/>
  <c r="TC32" i="17"/>
  <c r="TA32" i="17"/>
  <c r="SY32" i="17"/>
  <c r="SW32" i="17" s="1"/>
  <c r="SV32" i="17" s="1"/>
  <c r="SQ32" i="17"/>
  <c r="SN32" i="17"/>
  <c r="SL32" i="17"/>
  <c r="SJ32" i="17"/>
  <c r="SH32" i="17"/>
  <c r="SF32" i="17"/>
  <c r="RX32" i="17"/>
  <c r="RT32" i="17"/>
  <c r="RQ32" i="17"/>
  <c r="RO32" i="17"/>
  <c r="RM32" i="17"/>
  <c r="RK32" i="17"/>
  <c r="RI32" i="17"/>
  <c r="RA32" i="17"/>
  <c r="QX32" i="17"/>
  <c r="QV32" i="17"/>
  <c r="QT32" i="17"/>
  <c r="QR32" i="17"/>
  <c r="QP32" i="17"/>
  <c r="QH32" i="17"/>
  <c r="QD32" i="17"/>
  <c r="QA32" i="17"/>
  <c r="PY32" i="17"/>
  <c r="PW32" i="17"/>
  <c r="PU32" i="17"/>
  <c r="PS32" i="17"/>
  <c r="PK32" i="17"/>
  <c r="PH32" i="17"/>
  <c r="PF32" i="17"/>
  <c r="PD32" i="17"/>
  <c r="PB32" i="17"/>
  <c r="OZ32" i="17"/>
  <c r="OR32" i="17"/>
  <c r="ON32" i="17"/>
  <c r="OK32" i="17"/>
  <c r="OI32" i="17"/>
  <c r="OG32" i="17"/>
  <c r="OE32" i="17"/>
  <c r="OC32" i="17"/>
  <c r="NU32" i="17"/>
  <c r="NR32" i="17"/>
  <c r="NP32" i="17"/>
  <c r="NN32" i="17"/>
  <c r="NL32" i="17"/>
  <c r="NJ32" i="17"/>
  <c r="NB32" i="17"/>
  <c r="MX32" i="17"/>
  <c r="MU32" i="17"/>
  <c r="MS32" i="17"/>
  <c r="MV32" i="17" s="1"/>
  <c r="MQ32" i="17"/>
  <c r="MO32" i="17"/>
  <c r="MM32" i="17"/>
  <c r="ME32" i="17"/>
  <c r="MB32" i="17"/>
  <c r="LZ32" i="17"/>
  <c r="LX32" i="17"/>
  <c r="LV32" i="17"/>
  <c r="LT32" i="17"/>
  <c r="LL32" i="17"/>
  <c r="LH32" i="17"/>
  <c r="LE32" i="17"/>
  <c r="LC32" i="17"/>
  <c r="LA32" i="17"/>
  <c r="KY32" i="17"/>
  <c r="KW32" i="17"/>
  <c r="KO32" i="17"/>
  <c r="KL32" i="17"/>
  <c r="KJ32" i="17"/>
  <c r="KH32" i="17"/>
  <c r="KF32" i="17"/>
  <c r="KD32" i="17"/>
  <c r="JV32" i="17"/>
  <c r="JR32" i="17"/>
  <c r="JE32" i="17" s="1"/>
  <c r="JD32" i="17" s="1"/>
  <c r="JO32" i="17"/>
  <c r="JM32" i="17"/>
  <c r="JK32" i="17"/>
  <c r="JI32" i="17"/>
  <c r="JG32" i="17"/>
  <c r="IY32" i="17"/>
  <c r="IV32" i="17"/>
  <c r="IT32" i="17"/>
  <c r="IR32" i="17"/>
  <c r="IP32" i="17"/>
  <c r="IN32" i="17"/>
  <c r="IF32" i="17"/>
  <c r="IB32" i="17"/>
  <c r="HY32" i="17"/>
  <c r="HW32" i="17"/>
  <c r="HU32" i="17"/>
  <c r="HS32" i="17"/>
  <c r="HQ32" i="17"/>
  <c r="HI32" i="17"/>
  <c r="HF32" i="17"/>
  <c r="HD32" i="17"/>
  <c r="HB32" i="17"/>
  <c r="GZ32" i="17"/>
  <c r="GX32" i="17"/>
  <c r="GP32" i="17"/>
  <c r="GL32" i="17"/>
  <c r="GI32" i="17"/>
  <c r="GG32" i="17"/>
  <c r="GE32" i="17"/>
  <c r="GC32" i="17"/>
  <c r="GA32" i="17"/>
  <c r="FS32" i="17"/>
  <c r="FP32" i="17"/>
  <c r="FN32" i="17"/>
  <c r="FL32" i="17"/>
  <c r="FJ32" i="17"/>
  <c r="FH32" i="17"/>
  <c r="EZ32" i="17"/>
  <c r="EV32" i="17"/>
  <c r="ES32" i="17"/>
  <c r="EQ32" i="17"/>
  <c r="EO32" i="17"/>
  <c r="EM32" i="17"/>
  <c r="EK32" i="17"/>
  <c r="EC32" i="17"/>
  <c r="DZ32" i="17"/>
  <c r="DX32" i="17"/>
  <c r="DV32" i="17"/>
  <c r="DT32" i="17"/>
  <c r="DR32" i="17"/>
  <c r="DJ32" i="17"/>
  <c r="DF32" i="17"/>
  <c r="DC32" i="17"/>
  <c r="DA32" i="17"/>
  <c r="CY32" i="17"/>
  <c r="CW32" i="17"/>
  <c r="CU32" i="17"/>
  <c r="CM32" i="17"/>
  <c r="CJ32" i="17"/>
  <c r="CH32" i="17"/>
  <c r="CF32" i="17"/>
  <c r="CD32" i="17"/>
  <c r="CB32" i="17"/>
  <c r="BT32" i="17"/>
  <c r="BP32" i="17"/>
  <c r="BM32" i="17"/>
  <c r="BK32" i="17"/>
  <c r="BI32" i="17"/>
  <c r="BG32" i="17"/>
  <c r="BE32" i="17"/>
  <c r="AW32" i="17"/>
  <c r="AT32" i="17"/>
  <c r="AR32" i="17"/>
  <c r="AP32" i="17"/>
  <c r="AN32" i="17"/>
  <c r="AL32" i="17"/>
  <c r="AU32" i="17" s="1"/>
  <c r="AD32" i="17"/>
  <c r="Z32" i="17"/>
  <c r="W32" i="17"/>
  <c r="U32" i="17"/>
  <c r="S32" i="17"/>
  <c r="Q32" i="17"/>
  <c r="O32" i="17"/>
  <c r="ZC31" i="17"/>
  <c r="YZ31" i="17"/>
  <c r="YX31" i="17"/>
  <c r="YV31" i="17"/>
  <c r="YT31" i="17"/>
  <c r="YR31" i="17"/>
  <c r="YJ31" i="17"/>
  <c r="YF31" i="17"/>
  <c r="YC31" i="17"/>
  <c r="YA31" i="17"/>
  <c r="XY31" i="17"/>
  <c r="XW31" i="17"/>
  <c r="XU31" i="17"/>
  <c r="XM31" i="17"/>
  <c r="XJ31" i="17"/>
  <c r="XH31" i="17"/>
  <c r="XF31" i="17"/>
  <c r="XD31" i="17"/>
  <c r="XB31" i="17"/>
  <c r="WT31" i="17"/>
  <c r="WP31" i="17"/>
  <c r="WM31" i="17"/>
  <c r="WK31" i="17"/>
  <c r="WI31" i="17"/>
  <c r="WG31" i="17"/>
  <c r="WE31" i="17"/>
  <c r="VW31" i="17"/>
  <c r="VT31" i="17"/>
  <c r="VR31" i="17"/>
  <c r="VJ31" i="17" s="1"/>
  <c r="VP31" i="17"/>
  <c r="VN31" i="17"/>
  <c r="VL31" i="17"/>
  <c r="VD31" i="17"/>
  <c r="UZ31" i="17"/>
  <c r="UW31" i="17"/>
  <c r="UU31" i="17"/>
  <c r="US31" i="17"/>
  <c r="UQ31" i="17"/>
  <c r="UO31" i="17"/>
  <c r="UG31" i="17"/>
  <c r="UD31" i="17"/>
  <c r="UB31" i="17"/>
  <c r="TZ31" i="17"/>
  <c r="TX31" i="17"/>
  <c r="UE31" i="17" s="1"/>
  <c r="TV31" i="17"/>
  <c r="TN31" i="17"/>
  <c r="TJ31" i="17"/>
  <c r="TG31" i="17"/>
  <c r="TE31" i="17"/>
  <c r="TC31" i="17"/>
  <c r="TA31" i="17"/>
  <c r="SY31" i="17"/>
  <c r="SQ31" i="17"/>
  <c r="SN31" i="17"/>
  <c r="SL31" i="17"/>
  <c r="SJ31" i="17"/>
  <c r="SH31" i="17"/>
  <c r="SF31" i="17"/>
  <c r="RX31" i="17"/>
  <c r="RT31" i="17"/>
  <c r="RQ31" i="17"/>
  <c r="RO31" i="17"/>
  <c r="RM31" i="17"/>
  <c r="RK31" i="17"/>
  <c r="RI31" i="17"/>
  <c r="RA31" i="17"/>
  <c r="QX31" i="17"/>
  <c r="QV31" i="17"/>
  <c r="QT31" i="17"/>
  <c r="QR31" i="17"/>
  <c r="QP31" i="17"/>
  <c r="QH31" i="17"/>
  <c r="QD31" i="17"/>
  <c r="QA31" i="17"/>
  <c r="PY31" i="17"/>
  <c r="PW31" i="17"/>
  <c r="PU31" i="17"/>
  <c r="PS31" i="17"/>
  <c r="PK31" i="17"/>
  <c r="PH31" i="17"/>
  <c r="PF31" i="17"/>
  <c r="PD31" i="17"/>
  <c r="PB31" i="17"/>
  <c r="PI31" i="17" s="1"/>
  <c r="OZ31" i="17"/>
  <c r="OR31" i="17"/>
  <c r="ON31" i="17"/>
  <c r="OK31" i="17"/>
  <c r="OI31" i="17"/>
  <c r="OG31" i="17"/>
  <c r="OE31" i="17"/>
  <c r="OL31" i="17" s="1"/>
  <c r="OC31" i="17"/>
  <c r="NU31" i="17"/>
  <c r="NR31" i="17"/>
  <c r="NP31" i="17"/>
  <c r="NN31" i="17"/>
  <c r="NL31" i="17"/>
  <c r="NJ31" i="17"/>
  <c r="NB31" i="17"/>
  <c r="MX31" i="17"/>
  <c r="MU31" i="17"/>
  <c r="MS31" i="17"/>
  <c r="MQ31" i="17"/>
  <c r="MO31" i="17"/>
  <c r="MM31" i="17"/>
  <c r="ME31" i="17"/>
  <c r="MB31" i="17"/>
  <c r="LZ31" i="17"/>
  <c r="LX31" i="17"/>
  <c r="LV31" i="17"/>
  <c r="LT31" i="17"/>
  <c r="LL31" i="17"/>
  <c r="LH31" i="17"/>
  <c r="LE31" i="17"/>
  <c r="LC31" i="17"/>
  <c r="LA31" i="17"/>
  <c r="KY31" i="17"/>
  <c r="KW31" i="17"/>
  <c r="KO31" i="17"/>
  <c r="KL31" i="17"/>
  <c r="KJ31" i="17"/>
  <c r="KH31" i="17"/>
  <c r="KF31" i="17"/>
  <c r="KD31" i="17"/>
  <c r="JV31" i="17"/>
  <c r="JR31" i="17"/>
  <c r="JO31" i="17"/>
  <c r="JM31" i="17"/>
  <c r="JK31" i="17"/>
  <c r="JI31" i="17"/>
  <c r="JG31" i="17"/>
  <c r="IY31" i="17"/>
  <c r="IV31" i="17"/>
  <c r="IT31" i="17"/>
  <c r="IR31" i="17"/>
  <c r="IP31" i="17"/>
  <c r="IN31" i="17"/>
  <c r="IF31" i="17"/>
  <c r="IB31" i="17"/>
  <c r="HY31" i="17"/>
  <c r="HW31" i="17"/>
  <c r="HU31" i="17"/>
  <c r="HS31" i="17"/>
  <c r="HQ31" i="17"/>
  <c r="HI31" i="17"/>
  <c r="HF31" i="17"/>
  <c r="HD31" i="17"/>
  <c r="HB31" i="17"/>
  <c r="GZ31" i="17"/>
  <c r="GX31" i="17"/>
  <c r="GP31" i="17"/>
  <c r="GL31" i="17"/>
  <c r="GI31" i="17"/>
  <c r="GG31" i="17"/>
  <c r="GE31" i="17"/>
  <c r="GC31" i="17"/>
  <c r="GA31" i="17"/>
  <c r="FS31" i="17"/>
  <c r="FP31" i="17"/>
  <c r="FN31" i="17"/>
  <c r="FL31" i="17"/>
  <c r="FJ31" i="17"/>
  <c r="FH31" i="17"/>
  <c r="EZ31" i="17"/>
  <c r="EV31" i="17"/>
  <c r="ES31" i="17"/>
  <c r="EQ31" i="17"/>
  <c r="EO31" i="17"/>
  <c r="EM31" i="17"/>
  <c r="EK31" i="17"/>
  <c r="EC31" i="17"/>
  <c r="DZ31" i="17"/>
  <c r="DX31" i="17"/>
  <c r="DV31" i="17"/>
  <c r="DT31" i="17"/>
  <c r="DR31" i="17"/>
  <c r="DJ31" i="17"/>
  <c r="DF31" i="17"/>
  <c r="DC31" i="17"/>
  <c r="DA31" i="17"/>
  <c r="CY31" i="17"/>
  <c r="CW31" i="17"/>
  <c r="CU31" i="17"/>
  <c r="CM31" i="17"/>
  <c r="CJ31" i="17"/>
  <c r="CH31" i="17"/>
  <c r="CF31" i="17"/>
  <c r="CD31" i="17"/>
  <c r="CB31" i="17"/>
  <c r="BT31" i="17"/>
  <c r="BP31" i="17"/>
  <c r="BM31" i="17"/>
  <c r="BK31" i="17"/>
  <c r="BI31" i="17"/>
  <c r="BG31" i="17"/>
  <c r="BE31" i="17"/>
  <c r="AW31" i="17"/>
  <c r="AT31" i="17"/>
  <c r="AR31" i="17"/>
  <c r="AP31" i="17"/>
  <c r="AN31" i="17"/>
  <c r="AL31" i="17"/>
  <c r="AD31" i="17"/>
  <c r="Z31" i="17"/>
  <c r="W31" i="17"/>
  <c r="U31" i="17"/>
  <c r="S31" i="17"/>
  <c r="Q31" i="17"/>
  <c r="O31" i="17"/>
  <c r="ZC30" i="17"/>
  <c r="YZ30" i="17"/>
  <c r="YX30" i="17"/>
  <c r="YV30" i="17"/>
  <c r="YT30" i="17"/>
  <c r="YR30" i="17"/>
  <c r="YJ30" i="17"/>
  <c r="YF30" i="17"/>
  <c r="YC30" i="17"/>
  <c r="YA30" i="17"/>
  <c r="XY30" i="17"/>
  <c r="XW30" i="17"/>
  <c r="XU30" i="17"/>
  <c r="XM30" i="17"/>
  <c r="XJ30" i="17"/>
  <c r="XH30" i="17"/>
  <c r="XF30" i="17"/>
  <c r="XD30" i="17"/>
  <c r="XB30" i="17"/>
  <c r="WT30" i="17"/>
  <c r="WP30" i="17"/>
  <c r="WM30" i="17"/>
  <c r="WK30" i="17"/>
  <c r="WI30" i="17"/>
  <c r="WG30" i="17"/>
  <c r="WE30" i="17"/>
  <c r="VW30" i="17"/>
  <c r="VT30" i="17"/>
  <c r="VR30" i="17"/>
  <c r="VP30" i="17"/>
  <c r="VN30" i="17"/>
  <c r="VL30" i="17"/>
  <c r="VD30" i="17"/>
  <c r="UZ30" i="17"/>
  <c r="UW30" i="17"/>
  <c r="UU30" i="17"/>
  <c r="US30" i="17"/>
  <c r="UQ30" i="17"/>
  <c r="UO30" i="17"/>
  <c r="UG30" i="17"/>
  <c r="UD30" i="17"/>
  <c r="UB30" i="17"/>
  <c r="TZ30" i="17"/>
  <c r="TX30" i="17"/>
  <c r="TV30" i="17"/>
  <c r="TN30" i="17"/>
  <c r="TJ30" i="17"/>
  <c r="TG30" i="17"/>
  <c r="TE30" i="17"/>
  <c r="TC30" i="17"/>
  <c r="TA30" i="17"/>
  <c r="SY30" i="17"/>
  <c r="SQ30" i="17"/>
  <c r="SN30" i="17"/>
  <c r="SL30" i="17"/>
  <c r="SJ30" i="17"/>
  <c r="SH30" i="17"/>
  <c r="SF30" i="17"/>
  <c r="RX30" i="17"/>
  <c r="RT30" i="17"/>
  <c r="RQ30" i="17"/>
  <c r="RO30" i="17"/>
  <c r="RM30" i="17"/>
  <c r="RK30" i="17"/>
  <c r="RI30" i="17"/>
  <c r="RA30" i="17"/>
  <c r="QX30" i="17"/>
  <c r="QV30" i="17"/>
  <c r="QT30" i="17"/>
  <c r="QR30" i="17"/>
  <c r="QP30" i="17"/>
  <c r="QH30" i="17"/>
  <c r="QD30" i="17"/>
  <c r="QA30" i="17"/>
  <c r="PY30" i="17"/>
  <c r="PW30" i="17"/>
  <c r="PU30" i="17"/>
  <c r="PS30" i="17"/>
  <c r="PK30" i="17"/>
  <c r="PH30" i="17"/>
  <c r="PF30" i="17"/>
  <c r="PI30" i="17" s="1"/>
  <c r="PD30" i="17"/>
  <c r="PB30" i="17"/>
  <c r="OZ30" i="17"/>
  <c r="OR30" i="17"/>
  <c r="ON30" i="17"/>
  <c r="OK30" i="17"/>
  <c r="OI30" i="17"/>
  <c r="OG30" i="17"/>
  <c r="OE30" i="17"/>
  <c r="OC30" i="17"/>
  <c r="NU30" i="17"/>
  <c r="NR30" i="17"/>
  <c r="NP30" i="17"/>
  <c r="NN30" i="17"/>
  <c r="NL30" i="17"/>
  <c r="NJ30" i="17"/>
  <c r="NB30" i="17"/>
  <c r="MX30" i="17"/>
  <c r="MU30" i="17"/>
  <c r="MS30" i="17"/>
  <c r="MQ30" i="17"/>
  <c r="MO30" i="17"/>
  <c r="MM30" i="17"/>
  <c r="ME30" i="17"/>
  <c r="MB30" i="17"/>
  <c r="LZ30" i="17"/>
  <c r="LX30" i="17"/>
  <c r="LV30" i="17"/>
  <c r="LT30" i="17"/>
  <c r="LL30" i="17"/>
  <c r="LH30" i="17"/>
  <c r="LE30" i="17"/>
  <c r="LC30" i="17"/>
  <c r="LA30" i="17"/>
  <c r="KY30" i="17"/>
  <c r="KW30" i="17"/>
  <c r="KO30" i="17"/>
  <c r="KL30" i="17"/>
  <c r="KJ30" i="17"/>
  <c r="KH30" i="17"/>
  <c r="KF30" i="17"/>
  <c r="KD30" i="17"/>
  <c r="JV30" i="17"/>
  <c r="JR30" i="17"/>
  <c r="JO30" i="17"/>
  <c r="JM30" i="17"/>
  <c r="JK30" i="17"/>
  <c r="JI30" i="17"/>
  <c r="JG30" i="17"/>
  <c r="IY30" i="17"/>
  <c r="IV30" i="17"/>
  <c r="IT30" i="17"/>
  <c r="IR30" i="17"/>
  <c r="IP30" i="17"/>
  <c r="IN30" i="17"/>
  <c r="IF30" i="17"/>
  <c r="IB30" i="17"/>
  <c r="HY30" i="17"/>
  <c r="HW30" i="17"/>
  <c r="HU30" i="17"/>
  <c r="HS30" i="17"/>
  <c r="HQ30" i="17"/>
  <c r="HI30" i="17"/>
  <c r="HF30" i="17"/>
  <c r="HD30" i="17"/>
  <c r="HB30" i="17"/>
  <c r="GZ30" i="17"/>
  <c r="GX30" i="17"/>
  <c r="GP30" i="17"/>
  <c r="GL30" i="17"/>
  <c r="GI30" i="17"/>
  <c r="GG30" i="17"/>
  <c r="GE30" i="17"/>
  <c r="GC30" i="17"/>
  <c r="GA30" i="17"/>
  <c r="FS30" i="17"/>
  <c r="FP30" i="17"/>
  <c r="FN30" i="17"/>
  <c r="FL30" i="17"/>
  <c r="FJ30" i="17"/>
  <c r="FH30" i="17"/>
  <c r="EZ30" i="17"/>
  <c r="EV30" i="17"/>
  <c r="ES30" i="17"/>
  <c r="EQ30" i="17"/>
  <c r="EO30" i="17"/>
  <c r="EM30" i="17"/>
  <c r="EK30" i="17"/>
  <c r="EC30" i="17"/>
  <c r="DZ30" i="17"/>
  <c r="DX30" i="17"/>
  <c r="DV30" i="17"/>
  <c r="DT30" i="17"/>
  <c r="DR30" i="17"/>
  <c r="DJ30" i="17"/>
  <c r="DF30" i="17"/>
  <c r="DC30" i="17"/>
  <c r="DA30" i="17"/>
  <c r="CY30" i="17"/>
  <c r="CW30" i="17"/>
  <c r="CU30" i="17"/>
  <c r="CM30" i="17"/>
  <c r="CJ30" i="17"/>
  <c r="CH30" i="17"/>
  <c r="CF30" i="17"/>
  <c r="CD30" i="17"/>
  <c r="CB30" i="17"/>
  <c r="BT30" i="17"/>
  <c r="BP30" i="17"/>
  <c r="BM30" i="17"/>
  <c r="BK30" i="17"/>
  <c r="BI30" i="17"/>
  <c r="BG30" i="17"/>
  <c r="BE30" i="17"/>
  <c r="AW30" i="17"/>
  <c r="AT30" i="17"/>
  <c r="AR30" i="17"/>
  <c r="AP30" i="17"/>
  <c r="AN30" i="17"/>
  <c r="AL30" i="17"/>
  <c r="AD30" i="17"/>
  <c r="Z30" i="17"/>
  <c r="W30" i="17"/>
  <c r="U30" i="17"/>
  <c r="S30" i="17"/>
  <c r="Q30" i="17"/>
  <c r="O30" i="17"/>
  <c r="ZC29" i="17"/>
  <c r="YZ29" i="17"/>
  <c r="YX29" i="17"/>
  <c r="YV29" i="17"/>
  <c r="YT29" i="17"/>
  <c r="YR29" i="17"/>
  <c r="YJ29" i="17"/>
  <c r="YF29" i="17"/>
  <c r="YC29" i="17"/>
  <c r="YA29" i="17"/>
  <c r="XY29" i="17"/>
  <c r="XW29" i="17"/>
  <c r="XU29" i="17"/>
  <c r="XM29" i="17"/>
  <c r="XJ29" i="17"/>
  <c r="XH29" i="17"/>
  <c r="XF29" i="17"/>
  <c r="XD29" i="17"/>
  <c r="XB29" i="17"/>
  <c r="WT29" i="17"/>
  <c r="WP29" i="17"/>
  <c r="WM29" i="17"/>
  <c r="WK29" i="17"/>
  <c r="WI29" i="17"/>
  <c r="WG29" i="17"/>
  <c r="WE29" i="17"/>
  <c r="VW29" i="17"/>
  <c r="VT29" i="17"/>
  <c r="VR29" i="17"/>
  <c r="VP29" i="17"/>
  <c r="VN29" i="17"/>
  <c r="VL29" i="17"/>
  <c r="VD29" i="17"/>
  <c r="UZ29" i="17"/>
  <c r="UW29" i="17"/>
  <c r="UU29" i="17"/>
  <c r="US29" i="17"/>
  <c r="UQ29" i="17"/>
  <c r="UO29" i="17"/>
  <c r="UG29" i="17"/>
  <c r="UE29" i="17"/>
  <c r="UD29" i="17"/>
  <c r="UB29" i="17"/>
  <c r="TZ29" i="17"/>
  <c r="TX29" i="17"/>
  <c r="TV29" i="17"/>
  <c r="TN29" i="17"/>
  <c r="TJ29" i="17"/>
  <c r="TG29" i="17"/>
  <c r="TE29" i="17"/>
  <c r="TC29" i="17"/>
  <c r="TA29" i="17"/>
  <c r="SY29" i="17"/>
  <c r="SQ29" i="17"/>
  <c r="SN29" i="17"/>
  <c r="SL29" i="17"/>
  <c r="SJ29" i="17"/>
  <c r="SH29" i="17"/>
  <c r="SF29" i="17"/>
  <c r="RX29" i="17"/>
  <c r="RT29" i="17"/>
  <c r="RQ29" i="17"/>
  <c r="RO29" i="17"/>
  <c r="RM29" i="17"/>
  <c r="RK29" i="17"/>
  <c r="RI29" i="17"/>
  <c r="RA29" i="17"/>
  <c r="QX29" i="17"/>
  <c r="QV29" i="17"/>
  <c r="QT29" i="17"/>
  <c r="QR29" i="17"/>
  <c r="QP29" i="17"/>
  <c r="QH29" i="17"/>
  <c r="QD29" i="17"/>
  <c r="QA29" i="17"/>
  <c r="PY29" i="17"/>
  <c r="PW29" i="17"/>
  <c r="PU29" i="17"/>
  <c r="PS29" i="17"/>
  <c r="PK29" i="17"/>
  <c r="PH29" i="17"/>
  <c r="PF29" i="17"/>
  <c r="PD29" i="17"/>
  <c r="PB29" i="17"/>
  <c r="OZ29" i="17"/>
  <c r="OR29" i="17"/>
  <c r="ON29" i="17"/>
  <c r="OK29" i="17"/>
  <c r="OI29" i="17"/>
  <c r="OG29" i="17"/>
  <c r="OE29" i="17"/>
  <c r="OC29" i="17"/>
  <c r="NU29" i="17"/>
  <c r="NR29" i="17"/>
  <c r="NP29" i="17"/>
  <c r="NN29" i="17"/>
  <c r="NL29" i="17"/>
  <c r="NJ29" i="17"/>
  <c r="NB29" i="17"/>
  <c r="MX29" i="17"/>
  <c r="MU29" i="17"/>
  <c r="MS29" i="17"/>
  <c r="MQ29" i="17"/>
  <c r="MO29" i="17"/>
  <c r="MM29" i="17"/>
  <c r="ME29" i="17"/>
  <c r="MB29" i="17"/>
  <c r="LZ29" i="17"/>
  <c r="LX29" i="17"/>
  <c r="LV29" i="17"/>
  <c r="LT29" i="17"/>
  <c r="LL29" i="17"/>
  <c r="LH29" i="17"/>
  <c r="LE29" i="17"/>
  <c r="LC29" i="17"/>
  <c r="LA29" i="17"/>
  <c r="KY29" i="17"/>
  <c r="KW29" i="17"/>
  <c r="KO29" i="17"/>
  <c r="KL29" i="17"/>
  <c r="KJ29" i="17"/>
  <c r="KH29" i="17"/>
  <c r="KF29" i="17"/>
  <c r="KD29" i="17"/>
  <c r="JV29" i="17"/>
  <c r="JR29" i="17"/>
  <c r="JO29" i="17"/>
  <c r="JM29" i="17"/>
  <c r="JK29" i="17"/>
  <c r="JI29" i="17"/>
  <c r="JG29" i="17"/>
  <c r="IY29" i="17"/>
  <c r="IV29" i="17"/>
  <c r="IT29" i="17"/>
  <c r="IR29" i="17"/>
  <c r="IP29" i="17"/>
  <c r="IN29" i="17"/>
  <c r="IF29" i="17"/>
  <c r="IB29" i="17"/>
  <c r="HY29" i="17"/>
  <c r="HW29" i="17"/>
  <c r="HU29" i="17"/>
  <c r="HS29" i="17"/>
  <c r="HQ29" i="17"/>
  <c r="HI29" i="17"/>
  <c r="HF29" i="17"/>
  <c r="HD29" i="17"/>
  <c r="HB29" i="17"/>
  <c r="GZ29" i="17"/>
  <c r="GX29" i="17"/>
  <c r="GP29" i="17"/>
  <c r="GL29" i="17"/>
  <c r="GI29" i="17"/>
  <c r="GG29" i="17"/>
  <c r="GE29" i="17"/>
  <c r="GC29" i="17"/>
  <c r="GA29" i="17"/>
  <c r="FS29" i="17"/>
  <c r="FP29" i="17"/>
  <c r="FN29" i="17"/>
  <c r="FL29" i="17"/>
  <c r="FJ29" i="17"/>
  <c r="FH29" i="17"/>
  <c r="EZ29" i="17"/>
  <c r="EV29" i="17"/>
  <c r="ES29" i="17"/>
  <c r="EQ29" i="17"/>
  <c r="EO29" i="17"/>
  <c r="EM29" i="17"/>
  <c r="EK29" i="17"/>
  <c r="EC29" i="17"/>
  <c r="DZ29" i="17"/>
  <c r="DX29" i="17"/>
  <c r="DV29" i="17"/>
  <c r="DT29" i="17"/>
  <c r="DR29" i="17"/>
  <c r="DJ29" i="17"/>
  <c r="DF29" i="17"/>
  <c r="DC29" i="17"/>
  <c r="DA29" i="17"/>
  <c r="CY29" i="17"/>
  <c r="CW29" i="17"/>
  <c r="CU29" i="17"/>
  <c r="CM29" i="17"/>
  <c r="CJ29" i="17"/>
  <c r="CH29" i="17"/>
  <c r="CF29" i="17"/>
  <c r="CD29" i="17"/>
  <c r="CB29" i="17"/>
  <c r="BT29" i="17"/>
  <c r="BP29" i="17"/>
  <c r="BM29" i="17"/>
  <c r="BK29" i="17"/>
  <c r="BI29" i="17"/>
  <c r="BG29" i="17"/>
  <c r="BE29" i="17"/>
  <c r="AW29" i="17"/>
  <c r="AT29" i="17"/>
  <c r="AR29" i="17"/>
  <c r="AP29" i="17"/>
  <c r="AN29" i="17"/>
  <c r="AL29" i="17"/>
  <c r="AD29" i="17"/>
  <c r="Z29" i="17"/>
  <c r="W29" i="17"/>
  <c r="U29" i="17"/>
  <c r="S29" i="17"/>
  <c r="Q29" i="17"/>
  <c r="O29" i="17"/>
  <c r="ZC28" i="17"/>
  <c r="YZ28" i="17"/>
  <c r="YX28" i="17"/>
  <c r="YV28" i="17"/>
  <c r="YT28" i="17"/>
  <c r="YR28" i="17"/>
  <c r="YJ28" i="17"/>
  <c r="YF28" i="17"/>
  <c r="YC28" i="17"/>
  <c r="YA28" i="17"/>
  <c r="XY28" i="17"/>
  <c r="XW28" i="17"/>
  <c r="XU28" i="17"/>
  <c r="XM28" i="17"/>
  <c r="XJ28" i="17"/>
  <c r="XH28" i="17"/>
  <c r="XF28" i="17"/>
  <c r="XD28" i="17"/>
  <c r="XB28" i="17"/>
  <c r="WT28" i="17"/>
  <c r="WP28" i="17"/>
  <c r="WM28" i="17"/>
  <c r="WK28" i="17"/>
  <c r="WI28" i="17"/>
  <c r="WG28" i="17"/>
  <c r="WE28" i="17"/>
  <c r="VW28" i="17"/>
  <c r="VT28" i="17"/>
  <c r="VR28" i="17"/>
  <c r="VP28" i="17"/>
  <c r="VN28" i="17"/>
  <c r="VL28" i="17"/>
  <c r="VD28" i="17"/>
  <c r="UZ28" i="17"/>
  <c r="UW28" i="17"/>
  <c r="UU28" i="17"/>
  <c r="US28" i="17"/>
  <c r="UQ28" i="17"/>
  <c r="UO28" i="17"/>
  <c r="UG28" i="17"/>
  <c r="UD28" i="17"/>
  <c r="UB28" i="17"/>
  <c r="TZ28" i="17"/>
  <c r="TX28" i="17"/>
  <c r="TV28" i="17"/>
  <c r="TN28" i="17"/>
  <c r="TJ28" i="17"/>
  <c r="TG28" i="17"/>
  <c r="TE28" i="17"/>
  <c r="TC28" i="17"/>
  <c r="TA28" i="17"/>
  <c r="SY28" i="17"/>
  <c r="SQ28" i="17"/>
  <c r="SN28" i="17"/>
  <c r="SL28" i="17"/>
  <c r="SO28" i="17" s="1"/>
  <c r="SJ28" i="17"/>
  <c r="SH28" i="17"/>
  <c r="SF28" i="17"/>
  <c r="RX28" i="17"/>
  <c r="RT28" i="17"/>
  <c r="RQ28" i="17"/>
  <c r="RO28" i="17"/>
  <c r="RR28" i="17" s="1"/>
  <c r="RM28" i="17"/>
  <c r="RK28" i="17"/>
  <c r="RI28" i="17"/>
  <c r="RA28" i="17"/>
  <c r="QX28" i="17"/>
  <c r="QV28" i="17"/>
  <c r="QT28" i="17"/>
  <c r="QR28" i="17"/>
  <c r="QP28" i="17"/>
  <c r="QH28" i="17"/>
  <c r="QD28" i="17"/>
  <c r="QA28" i="17"/>
  <c r="PY28" i="17"/>
  <c r="PW28" i="17"/>
  <c r="PU28" i="17"/>
  <c r="PS28" i="17"/>
  <c r="PQ28" i="17" s="1"/>
  <c r="PP28" i="17" s="1"/>
  <c r="PK28" i="17"/>
  <c r="PH28" i="17"/>
  <c r="PF28" i="17"/>
  <c r="PD28" i="17"/>
  <c r="OX28" i="17" s="1"/>
  <c r="PB28" i="17"/>
  <c r="OZ28" i="17"/>
  <c r="OR28" i="17"/>
  <c r="ON28" i="17"/>
  <c r="OK28" i="17"/>
  <c r="OI28" i="17"/>
  <c r="OG28" i="17"/>
  <c r="OE28" i="17"/>
  <c r="OC28" i="17"/>
  <c r="NU28" i="17"/>
  <c r="NR28" i="17"/>
  <c r="NP28" i="17"/>
  <c r="NN28" i="17"/>
  <c r="NL28" i="17"/>
  <c r="NJ28" i="17"/>
  <c r="NB28" i="17"/>
  <c r="MX28" i="17"/>
  <c r="MU28" i="17"/>
  <c r="MS28" i="17"/>
  <c r="MQ28" i="17"/>
  <c r="MO28" i="17"/>
  <c r="MM28" i="17"/>
  <c r="ME28" i="17"/>
  <c r="MB28" i="17"/>
  <c r="LZ28" i="17"/>
  <c r="LX28" i="17"/>
  <c r="LV28" i="17"/>
  <c r="LT28" i="17"/>
  <c r="LL28" i="17"/>
  <c r="LH28" i="17"/>
  <c r="LE28" i="17"/>
  <c r="LC28" i="17"/>
  <c r="LA28" i="17"/>
  <c r="KY28" i="17"/>
  <c r="KW28" i="17"/>
  <c r="KO28" i="17"/>
  <c r="KL28" i="17"/>
  <c r="KJ28" i="17"/>
  <c r="KH28" i="17"/>
  <c r="KF28" i="17"/>
  <c r="KD28" i="17"/>
  <c r="JV28" i="17"/>
  <c r="JR28" i="17"/>
  <c r="JP28" i="17"/>
  <c r="JO28" i="17"/>
  <c r="JM28" i="17"/>
  <c r="JK28" i="17"/>
  <c r="JI28" i="17"/>
  <c r="JG28" i="17"/>
  <c r="IY28" i="17"/>
  <c r="IV28" i="17"/>
  <c r="IT28" i="17"/>
  <c r="IR28" i="17"/>
  <c r="IP28" i="17"/>
  <c r="IN28" i="17"/>
  <c r="IF28" i="17"/>
  <c r="IB28" i="17"/>
  <c r="HY28" i="17"/>
  <c r="HW28" i="17"/>
  <c r="HU28" i="17"/>
  <c r="HS28" i="17"/>
  <c r="HQ28" i="17"/>
  <c r="HI28" i="17"/>
  <c r="HF28" i="17"/>
  <c r="HD28" i="17"/>
  <c r="HB28" i="17"/>
  <c r="GZ28" i="17"/>
  <c r="GX28" i="17"/>
  <c r="GP28" i="17"/>
  <c r="GL28" i="17"/>
  <c r="GI28" i="17"/>
  <c r="GG28" i="17"/>
  <c r="GE28" i="17"/>
  <c r="GC28" i="17"/>
  <c r="GA28" i="17"/>
  <c r="FS28" i="17"/>
  <c r="FP28" i="17"/>
  <c r="FN28" i="17"/>
  <c r="FL28" i="17"/>
  <c r="FJ28" i="17"/>
  <c r="FH28" i="17"/>
  <c r="EZ28" i="17"/>
  <c r="EV28" i="17"/>
  <c r="ES28" i="17"/>
  <c r="EQ28" i="17"/>
  <c r="EO28" i="17"/>
  <c r="EM28" i="17"/>
  <c r="EK28" i="17"/>
  <c r="ET28" i="17" s="1"/>
  <c r="EC28" i="17"/>
  <c r="DZ28" i="17"/>
  <c r="DX28" i="17"/>
  <c r="DV28" i="17"/>
  <c r="DT28" i="17"/>
  <c r="DR28" i="17"/>
  <c r="DJ28" i="17"/>
  <c r="DF28" i="17"/>
  <c r="DC28" i="17"/>
  <c r="DA28" i="17"/>
  <c r="CY28" i="17"/>
  <c r="CW28" i="17"/>
  <c r="CU28" i="17"/>
  <c r="CM28" i="17"/>
  <c r="CJ28" i="17"/>
  <c r="CH28" i="17"/>
  <c r="CF28" i="17"/>
  <c r="CD28" i="17"/>
  <c r="CB28" i="17"/>
  <c r="BT28" i="17"/>
  <c r="BP28" i="17"/>
  <c r="BM28" i="17"/>
  <c r="BK28" i="17"/>
  <c r="BI28" i="17"/>
  <c r="BG28" i="17"/>
  <c r="BE28" i="17"/>
  <c r="AW28" i="17"/>
  <c r="AT28" i="17"/>
  <c r="AR28" i="17"/>
  <c r="AP28" i="17"/>
  <c r="AN28" i="17"/>
  <c r="AL28" i="17"/>
  <c r="AD28" i="17"/>
  <c r="Z28" i="17"/>
  <c r="W28" i="17"/>
  <c r="U28" i="17"/>
  <c r="S28" i="17"/>
  <c r="Q28" i="17"/>
  <c r="O28" i="17"/>
  <c r="ZC27" i="17"/>
  <c r="YZ27" i="17"/>
  <c r="YX27" i="17"/>
  <c r="YV27" i="17"/>
  <c r="YT27" i="17"/>
  <c r="YR27" i="17"/>
  <c r="YJ27" i="17"/>
  <c r="YF27" i="17"/>
  <c r="YC27" i="17"/>
  <c r="YA27" i="17"/>
  <c r="XY27" i="17"/>
  <c r="XW27" i="17"/>
  <c r="XU27" i="17"/>
  <c r="XM27" i="17"/>
  <c r="XJ27" i="17"/>
  <c r="XH27" i="17"/>
  <c r="XF27" i="17"/>
  <c r="XD27" i="17"/>
  <c r="XB27" i="17"/>
  <c r="WT27" i="17"/>
  <c r="WP27" i="17"/>
  <c r="WM27" i="17"/>
  <c r="WK27" i="17"/>
  <c r="WI27" i="17"/>
  <c r="WG27" i="17"/>
  <c r="WE27" i="17"/>
  <c r="VW27" i="17"/>
  <c r="VT27" i="17"/>
  <c r="VR27" i="17"/>
  <c r="VP27" i="17"/>
  <c r="VN27" i="17"/>
  <c r="VL27" i="17"/>
  <c r="VD27" i="17"/>
  <c r="UZ27" i="17"/>
  <c r="UW27" i="17"/>
  <c r="UU27" i="17"/>
  <c r="US27" i="17"/>
  <c r="UQ27" i="17"/>
  <c r="UO27" i="17"/>
  <c r="UG27" i="17"/>
  <c r="UD27" i="17"/>
  <c r="UB27" i="17"/>
  <c r="TZ27" i="17"/>
  <c r="TX27" i="17"/>
  <c r="TV27" i="17"/>
  <c r="TN27" i="17"/>
  <c r="TJ27" i="17"/>
  <c r="TG27" i="17"/>
  <c r="TE27" i="17"/>
  <c r="TC27" i="17"/>
  <c r="TA27" i="17"/>
  <c r="SY27" i="17"/>
  <c r="SQ27" i="17"/>
  <c r="SN27" i="17"/>
  <c r="SL27" i="17"/>
  <c r="SJ27" i="17"/>
  <c r="SH27" i="17"/>
  <c r="SF27" i="17"/>
  <c r="RX27" i="17"/>
  <c r="RT27" i="17"/>
  <c r="RQ27" i="17"/>
  <c r="RO27" i="17"/>
  <c r="RM27" i="17"/>
  <c r="RK27" i="17"/>
  <c r="RI27" i="17"/>
  <c r="RA27" i="17"/>
  <c r="QX27" i="17"/>
  <c r="QV27" i="17"/>
  <c r="QT27" i="17"/>
  <c r="QR27" i="17"/>
  <c r="QP27" i="17"/>
  <c r="QH27" i="17"/>
  <c r="QD27" i="17"/>
  <c r="QA27" i="17"/>
  <c r="PY27" i="17"/>
  <c r="PW27" i="17"/>
  <c r="PU27" i="17"/>
  <c r="PS27" i="17"/>
  <c r="PK27" i="17"/>
  <c r="PH27" i="17"/>
  <c r="PF27" i="17"/>
  <c r="PD27" i="17"/>
  <c r="PB27" i="17"/>
  <c r="OZ27" i="17"/>
  <c r="OR27" i="17"/>
  <c r="ON27" i="17"/>
  <c r="OK27" i="17"/>
  <c r="OI27" i="17"/>
  <c r="OG27" i="17"/>
  <c r="OE27" i="17"/>
  <c r="OC27" i="17"/>
  <c r="NU27" i="17"/>
  <c r="NR27" i="17"/>
  <c r="NP27" i="17"/>
  <c r="NN27" i="17"/>
  <c r="NL27" i="17"/>
  <c r="NJ27" i="17"/>
  <c r="NB27" i="17"/>
  <c r="MX27" i="17"/>
  <c r="MU27" i="17"/>
  <c r="MS27" i="17"/>
  <c r="MQ27" i="17"/>
  <c r="MO27" i="17"/>
  <c r="MM27" i="17"/>
  <c r="ME27" i="17"/>
  <c r="MB27" i="17"/>
  <c r="LZ27" i="17"/>
  <c r="LX27" i="17"/>
  <c r="LV27" i="17"/>
  <c r="LT27" i="17"/>
  <c r="LL27" i="17"/>
  <c r="LH27" i="17"/>
  <c r="LE27" i="17"/>
  <c r="LC27" i="17"/>
  <c r="LA27" i="17"/>
  <c r="KY27" i="17"/>
  <c r="KW27" i="17"/>
  <c r="KO27" i="17"/>
  <c r="KL27" i="17"/>
  <c r="KJ27" i="17"/>
  <c r="KH27" i="17"/>
  <c r="KF27" i="17"/>
  <c r="KD27" i="17"/>
  <c r="JV27" i="17"/>
  <c r="JR27" i="17"/>
  <c r="JO27" i="17"/>
  <c r="JM27" i="17"/>
  <c r="JK27" i="17"/>
  <c r="JI27" i="17"/>
  <c r="JG27" i="17"/>
  <c r="IY27" i="17"/>
  <c r="IV27" i="17"/>
  <c r="IT27" i="17"/>
  <c r="IR27" i="17"/>
  <c r="IP27" i="17"/>
  <c r="IN27" i="17"/>
  <c r="IF27" i="17"/>
  <c r="IB27" i="17"/>
  <c r="HY27" i="17"/>
  <c r="HW27" i="17"/>
  <c r="HU27" i="17"/>
  <c r="HS27" i="17"/>
  <c r="HQ27" i="17"/>
  <c r="HI27" i="17"/>
  <c r="HF27" i="17"/>
  <c r="HD27" i="17"/>
  <c r="HB27" i="17"/>
  <c r="GZ27" i="17"/>
  <c r="GX27" i="17"/>
  <c r="GP27" i="17"/>
  <c r="GL27" i="17"/>
  <c r="GI27" i="17"/>
  <c r="GG27" i="17"/>
  <c r="GE27" i="17"/>
  <c r="GC27" i="17"/>
  <c r="GA27" i="17"/>
  <c r="FS27" i="17"/>
  <c r="FP27" i="17"/>
  <c r="FN27" i="17"/>
  <c r="FL27" i="17"/>
  <c r="FJ27" i="17"/>
  <c r="FH27" i="17"/>
  <c r="EZ27" i="17"/>
  <c r="EV27" i="17"/>
  <c r="ES27" i="17"/>
  <c r="EQ27" i="17"/>
  <c r="EO27" i="17"/>
  <c r="EM27" i="17"/>
  <c r="EK27" i="17"/>
  <c r="EC27" i="17"/>
  <c r="DZ27" i="17"/>
  <c r="DX27" i="17"/>
  <c r="DV27" i="17"/>
  <c r="DT27" i="17"/>
  <c r="DR27" i="17"/>
  <c r="DJ27" i="17"/>
  <c r="DF27" i="17"/>
  <c r="DC27" i="17"/>
  <c r="DA27" i="17"/>
  <c r="CY27" i="17"/>
  <c r="CW27" i="17"/>
  <c r="CS27" i="17" s="1"/>
  <c r="CR27" i="17" s="1"/>
  <c r="CU27" i="17"/>
  <c r="CM27" i="17"/>
  <c r="CJ27" i="17"/>
  <c r="CH27" i="17"/>
  <c r="CF27" i="17"/>
  <c r="CD27" i="17"/>
  <c r="CB27" i="17"/>
  <c r="BT27" i="17"/>
  <c r="BP27" i="17"/>
  <c r="BM27" i="17"/>
  <c r="BK27" i="17"/>
  <c r="BI27" i="17"/>
  <c r="BG27" i="17"/>
  <c r="BE27" i="17"/>
  <c r="AW27" i="17"/>
  <c r="AT27" i="17"/>
  <c r="AR27" i="17"/>
  <c r="AP27" i="17"/>
  <c r="AN27" i="17"/>
  <c r="AL27" i="17"/>
  <c r="AJ27" i="17" s="1"/>
  <c r="AD27" i="17"/>
  <c r="Z27" i="17"/>
  <c r="W27" i="17"/>
  <c r="U27" i="17"/>
  <c r="S27" i="17"/>
  <c r="Q27" i="17"/>
  <c r="O27" i="17"/>
  <c r="ZC26" i="17"/>
  <c r="YZ26" i="17"/>
  <c r="YX26" i="17"/>
  <c r="YV26" i="17"/>
  <c r="YP26" i="17" s="1"/>
  <c r="YT26" i="17"/>
  <c r="YR26" i="17"/>
  <c r="YJ26" i="17"/>
  <c r="YF26" i="17"/>
  <c r="YC26" i="17"/>
  <c r="YA26" i="17"/>
  <c r="XY26" i="17"/>
  <c r="YD26" i="17" s="1"/>
  <c r="XW26" i="17"/>
  <c r="XU26" i="17"/>
  <c r="XM26" i="17"/>
  <c r="XJ26" i="17"/>
  <c r="XH26" i="17"/>
  <c r="XF26" i="17"/>
  <c r="XD26" i="17"/>
  <c r="XB26" i="17"/>
  <c r="WT26" i="17"/>
  <c r="WP26" i="17"/>
  <c r="WM26" i="17"/>
  <c r="WK26" i="17"/>
  <c r="WI26" i="17"/>
  <c r="WG26" i="17"/>
  <c r="WE26" i="17"/>
  <c r="WN26" i="17" s="1"/>
  <c r="VW26" i="17"/>
  <c r="VT26" i="17"/>
  <c r="VR26" i="17"/>
  <c r="VP26" i="17"/>
  <c r="VN26" i="17"/>
  <c r="VL26" i="17"/>
  <c r="VD26" i="17"/>
  <c r="UZ26" i="17"/>
  <c r="UW26" i="17"/>
  <c r="UU26" i="17"/>
  <c r="US26" i="17"/>
  <c r="UQ26" i="17"/>
  <c r="UO26" i="17"/>
  <c r="UG26" i="17"/>
  <c r="UD26" i="17"/>
  <c r="UB26" i="17"/>
  <c r="TZ26" i="17"/>
  <c r="TX26" i="17"/>
  <c r="TV26" i="17"/>
  <c r="TN26" i="17"/>
  <c r="TJ26" i="17"/>
  <c r="TG26" i="17"/>
  <c r="TE26" i="17"/>
  <c r="TC26" i="17"/>
  <c r="TA26" i="17"/>
  <c r="SY26" i="17"/>
  <c r="SQ26" i="17"/>
  <c r="SN26" i="17"/>
  <c r="SL26" i="17"/>
  <c r="SJ26" i="17"/>
  <c r="SH26" i="17"/>
  <c r="SF26" i="17"/>
  <c r="SD26" i="17" s="1"/>
  <c r="RX26" i="17"/>
  <c r="RT26" i="17"/>
  <c r="RQ26" i="17"/>
  <c r="RO26" i="17"/>
  <c r="RM26" i="17"/>
  <c r="RK26" i="17"/>
  <c r="RI26" i="17"/>
  <c r="RA26" i="17"/>
  <c r="QX26" i="17"/>
  <c r="QV26" i="17"/>
  <c r="QT26" i="17"/>
  <c r="QR26" i="17"/>
  <c r="QP26" i="17"/>
  <c r="QH26" i="17"/>
  <c r="QD26" i="17"/>
  <c r="QA26" i="17"/>
  <c r="PY26" i="17"/>
  <c r="PW26" i="17"/>
  <c r="PU26" i="17"/>
  <c r="PS26" i="17"/>
  <c r="PK26" i="17"/>
  <c r="PH26" i="17"/>
  <c r="PF26" i="17"/>
  <c r="PD26" i="17"/>
  <c r="PB26" i="17"/>
  <c r="OZ26" i="17"/>
  <c r="OR26" i="17"/>
  <c r="ON26" i="17"/>
  <c r="OK26" i="17"/>
  <c r="OI26" i="17"/>
  <c r="OG26" i="17"/>
  <c r="OE26" i="17"/>
  <c r="OC26" i="17"/>
  <c r="NU26" i="17"/>
  <c r="NR26" i="17"/>
  <c r="NP26" i="17"/>
  <c r="NN26" i="17"/>
  <c r="NL26" i="17"/>
  <c r="NJ26" i="17"/>
  <c r="NB26" i="17"/>
  <c r="MX26" i="17"/>
  <c r="MU26" i="17"/>
  <c r="MS26" i="17"/>
  <c r="MQ26" i="17"/>
  <c r="MO26" i="17"/>
  <c r="MM26" i="17"/>
  <c r="ME26" i="17"/>
  <c r="MB26" i="17"/>
  <c r="LZ26" i="17"/>
  <c r="LX26" i="17"/>
  <c r="LV26" i="17"/>
  <c r="LT26" i="17"/>
  <c r="LL26" i="17"/>
  <c r="LH26" i="17"/>
  <c r="LE26" i="17"/>
  <c r="LC26" i="17"/>
  <c r="LA26" i="17"/>
  <c r="KY26" i="17"/>
  <c r="KW26" i="17"/>
  <c r="KO26" i="17"/>
  <c r="KL26" i="17"/>
  <c r="KJ26" i="17"/>
  <c r="KH26" i="17"/>
  <c r="KF26" i="17"/>
  <c r="KD26" i="17"/>
  <c r="JV26" i="17"/>
  <c r="JR26" i="17"/>
  <c r="JO26" i="17"/>
  <c r="JM26" i="17"/>
  <c r="JK26" i="17"/>
  <c r="JI26" i="17"/>
  <c r="JG26" i="17"/>
  <c r="IY26" i="17"/>
  <c r="IV26" i="17"/>
  <c r="IT26" i="17"/>
  <c r="IR26" i="17"/>
  <c r="IP26" i="17"/>
  <c r="IN26" i="17"/>
  <c r="IF26" i="17"/>
  <c r="IB26" i="17"/>
  <c r="HY26" i="17"/>
  <c r="HW26" i="17"/>
  <c r="HU26" i="17"/>
  <c r="HS26" i="17"/>
  <c r="HQ26" i="17"/>
  <c r="HI26" i="17"/>
  <c r="HF26" i="17"/>
  <c r="HD26" i="17"/>
  <c r="HB26" i="17"/>
  <c r="GZ26" i="17"/>
  <c r="GX26" i="17"/>
  <c r="GP26" i="17"/>
  <c r="GL26" i="17"/>
  <c r="GI26" i="17"/>
  <c r="GG26" i="17"/>
  <c r="GE26" i="17"/>
  <c r="GC26" i="17"/>
  <c r="GA26" i="17"/>
  <c r="FS26" i="17"/>
  <c r="FP26" i="17"/>
  <c r="FN26" i="17"/>
  <c r="FL26" i="17"/>
  <c r="FJ26" i="17"/>
  <c r="FH26" i="17"/>
  <c r="EZ26" i="17"/>
  <c r="EV26" i="17"/>
  <c r="ES26" i="17"/>
  <c r="EQ26" i="17"/>
  <c r="EO26" i="17"/>
  <c r="EM26" i="17"/>
  <c r="EK26" i="17"/>
  <c r="EC26" i="17"/>
  <c r="DZ26" i="17"/>
  <c r="DX26" i="17"/>
  <c r="DV26" i="17"/>
  <c r="DT26" i="17"/>
  <c r="DR26" i="17"/>
  <c r="DJ26" i="17"/>
  <c r="DF26" i="17"/>
  <c r="DC26" i="17"/>
  <c r="DA26" i="17"/>
  <c r="CY26" i="17"/>
  <c r="CW26" i="17"/>
  <c r="CU26" i="17"/>
  <c r="CM26" i="17"/>
  <c r="CJ26" i="17"/>
  <c r="CH26" i="17"/>
  <c r="CF26" i="17"/>
  <c r="CD26" i="17"/>
  <c r="CB26" i="17"/>
  <c r="CK26" i="17" s="1"/>
  <c r="BT26" i="17"/>
  <c r="BP26" i="17"/>
  <c r="BM26" i="17"/>
  <c r="BK26" i="17"/>
  <c r="BI26" i="17"/>
  <c r="BG26" i="17"/>
  <c r="BE26" i="17"/>
  <c r="AW26" i="17"/>
  <c r="AT26" i="17"/>
  <c r="AR26" i="17"/>
  <c r="AP26" i="17"/>
  <c r="AN26" i="17"/>
  <c r="AL26" i="17"/>
  <c r="AD26" i="17"/>
  <c r="Z26" i="17"/>
  <c r="W26" i="17"/>
  <c r="U26" i="17"/>
  <c r="S26" i="17"/>
  <c r="Q26" i="17"/>
  <c r="O26" i="17"/>
  <c r="ZC25" i="17"/>
  <c r="YZ25" i="17"/>
  <c r="YX25" i="17"/>
  <c r="YV25" i="17"/>
  <c r="YT25" i="17"/>
  <c r="YR25" i="17"/>
  <c r="YJ25" i="17"/>
  <c r="YF25" i="17"/>
  <c r="YC25" i="17"/>
  <c r="YA25" i="17"/>
  <c r="XY25" i="17"/>
  <c r="XW25" i="17"/>
  <c r="XU25" i="17"/>
  <c r="XM25" i="17"/>
  <c r="XJ25" i="17"/>
  <c r="XH25" i="17"/>
  <c r="XF25" i="17"/>
  <c r="XD25" i="17"/>
  <c r="XB25" i="17"/>
  <c r="WT25" i="17"/>
  <c r="WP25" i="17"/>
  <c r="WM25" i="17"/>
  <c r="WK25" i="17"/>
  <c r="WI25" i="17"/>
  <c r="WG25" i="17"/>
  <c r="WE25" i="17"/>
  <c r="VW25" i="17"/>
  <c r="VT25" i="17"/>
  <c r="VR25" i="17"/>
  <c r="VP25" i="17"/>
  <c r="VN25" i="17"/>
  <c r="VL25" i="17"/>
  <c r="VD25" i="17"/>
  <c r="UZ25" i="17"/>
  <c r="UW25" i="17"/>
  <c r="UU25" i="17"/>
  <c r="US25" i="17"/>
  <c r="UQ25" i="17"/>
  <c r="UO25" i="17"/>
  <c r="UG25" i="17"/>
  <c r="UD25" i="17"/>
  <c r="UB25" i="17"/>
  <c r="TZ25" i="17"/>
  <c r="TX25" i="17"/>
  <c r="TV25" i="17"/>
  <c r="TN25" i="17"/>
  <c r="TJ25" i="17"/>
  <c r="TG25" i="17"/>
  <c r="TE25" i="17"/>
  <c r="TC25" i="17"/>
  <c r="TA25" i="17"/>
  <c r="SY25" i="17"/>
  <c r="SQ25" i="17"/>
  <c r="SN25" i="17"/>
  <c r="SL25" i="17"/>
  <c r="SJ25" i="17"/>
  <c r="SH25" i="17"/>
  <c r="SF25" i="17"/>
  <c r="RX25" i="17"/>
  <c r="RT25" i="17"/>
  <c r="RQ25" i="17"/>
  <c r="RO25" i="17"/>
  <c r="RM25" i="17"/>
  <c r="RK25" i="17"/>
  <c r="RI25" i="17"/>
  <c r="RA25" i="17"/>
  <c r="QX25" i="17"/>
  <c r="QV25" i="17"/>
  <c r="QT25" i="17"/>
  <c r="QR25" i="17"/>
  <c r="QP25" i="17"/>
  <c r="QH25" i="17"/>
  <c r="QD25" i="17"/>
  <c r="QA25" i="17"/>
  <c r="PY25" i="17"/>
  <c r="PW25" i="17"/>
  <c r="PU25" i="17"/>
  <c r="PS25" i="17"/>
  <c r="PK25" i="17"/>
  <c r="PH25" i="17"/>
  <c r="PF25" i="17"/>
  <c r="PD25" i="17"/>
  <c r="PB25" i="17"/>
  <c r="OZ25" i="17"/>
  <c r="OR25" i="17"/>
  <c r="ON25" i="17"/>
  <c r="OK25" i="17"/>
  <c r="OI25" i="17"/>
  <c r="OG25" i="17"/>
  <c r="OE25" i="17"/>
  <c r="OC25" i="17"/>
  <c r="NU25" i="17"/>
  <c r="NR25" i="17"/>
  <c r="NP25" i="17"/>
  <c r="NN25" i="17"/>
  <c r="NL25" i="17"/>
  <c r="NJ25" i="17"/>
  <c r="NB25" i="17"/>
  <c r="MX25" i="17"/>
  <c r="MU25" i="17"/>
  <c r="MS25" i="17"/>
  <c r="MQ25" i="17"/>
  <c r="MO25" i="17"/>
  <c r="MM25" i="17"/>
  <c r="ME25" i="17"/>
  <c r="MB25" i="17"/>
  <c r="LZ25" i="17"/>
  <c r="LX25" i="17"/>
  <c r="LV25" i="17"/>
  <c r="LT25" i="17"/>
  <c r="LL25" i="17"/>
  <c r="LH25" i="17"/>
  <c r="LE25" i="17"/>
  <c r="LC25" i="17"/>
  <c r="LA25" i="17"/>
  <c r="KY25" i="17"/>
  <c r="KW25" i="17"/>
  <c r="KO25" i="17"/>
  <c r="KL25" i="17"/>
  <c r="KJ25" i="17"/>
  <c r="KH25" i="17"/>
  <c r="KF25" i="17"/>
  <c r="KD25" i="17"/>
  <c r="JV25" i="17"/>
  <c r="JR25" i="17"/>
  <c r="JO25" i="17"/>
  <c r="JM25" i="17"/>
  <c r="JK25" i="17"/>
  <c r="JI25" i="17"/>
  <c r="JG25" i="17"/>
  <c r="JE25" i="17" s="1"/>
  <c r="JD25" i="17" s="1"/>
  <c r="IY25" i="17"/>
  <c r="IV25" i="17"/>
  <c r="IT25" i="17"/>
  <c r="IR25" i="17"/>
  <c r="IP25" i="17"/>
  <c r="IN25" i="17"/>
  <c r="IF25" i="17"/>
  <c r="IB25" i="17"/>
  <c r="HY25" i="17"/>
  <c r="HW25" i="17"/>
  <c r="HU25" i="17"/>
  <c r="HS25" i="17"/>
  <c r="HQ25" i="17"/>
  <c r="HI25" i="17"/>
  <c r="HF25" i="17"/>
  <c r="HD25" i="17"/>
  <c r="HB25" i="17"/>
  <c r="GZ25" i="17"/>
  <c r="GX25" i="17"/>
  <c r="GP25" i="17"/>
  <c r="GL25" i="17"/>
  <c r="GI25" i="17"/>
  <c r="GG25" i="17"/>
  <c r="GE25" i="17"/>
  <c r="GC25" i="17"/>
  <c r="GA25" i="17"/>
  <c r="FS25" i="17"/>
  <c r="FP25" i="17"/>
  <c r="FN25" i="17"/>
  <c r="FL25" i="17"/>
  <c r="FJ25" i="17"/>
  <c r="FH25" i="17"/>
  <c r="EZ25" i="17"/>
  <c r="EV25" i="17"/>
  <c r="ES25" i="17"/>
  <c r="EQ25" i="17"/>
  <c r="EO25" i="17"/>
  <c r="EM25" i="17"/>
  <c r="EK25" i="17"/>
  <c r="EI25" i="17" s="1"/>
  <c r="EH25" i="17" s="1"/>
  <c r="EC25" i="17"/>
  <c r="DZ25" i="17"/>
  <c r="DX25" i="17"/>
  <c r="DV25" i="17"/>
  <c r="DT25" i="17"/>
  <c r="DR25" i="17"/>
  <c r="DJ25" i="17"/>
  <c r="DF25" i="17"/>
  <c r="DC25" i="17"/>
  <c r="DA25" i="17"/>
  <c r="CY25" i="17"/>
  <c r="CW25" i="17"/>
  <c r="CU25" i="17"/>
  <c r="CM25" i="17"/>
  <c r="CJ25" i="17"/>
  <c r="CH25" i="17"/>
  <c r="CF25" i="17"/>
  <c r="CD25" i="17"/>
  <c r="CB25" i="17"/>
  <c r="BT25" i="17"/>
  <c r="BP25" i="17"/>
  <c r="BM25" i="17"/>
  <c r="BK25" i="17"/>
  <c r="BI25" i="17"/>
  <c r="BG25" i="17"/>
  <c r="BE25" i="17"/>
  <c r="AW25" i="17"/>
  <c r="AT25" i="17"/>
  <c r="AR25" i="17"/>
  <c r="AP25" i="17"/>
  <c r="AN25" i="17"/>
  <c r="AL25" i="17"/>
  <c r="AD25" i="17"/>
  <c r="Z25" i="17"/>
  <c r="W25" i="17"/>
  <c r="U25" i="17"/>
  <c r="X25" i="17" s="1"/>
  <c r="S25" i="17"/>
  <c r="Q25" i="17"/>
  <c r="O25" i="17"/>
  <c r="ZC24" i="17"/>
  <c r="YZ24" i="17"/>
  <c r="YX24" i="17"/>
  <c r="YV24" i="17"/>
  <c r="YT24" i="17"/>
  <c r="YR24" i="17"/>
  <c r="YJ24" i="17"/>
  <c r="YF24" i="17"/>
  <c r="YC24" i="17"/>
  <c r="YA24" i="17"/>
  <c r="XY24" i="17"/>
  <c r="XW24" i="17"/>
  <c r="XU24" i="17"/>
  <c r="XM24" i="17"/>
  <c r="XJ24" i="17"/>
  <c r="XH24" i="17"/>
  <c r="XF24" i="17"/>
  <c r="XD24" i="17"/>
  <c r="XB24" i="17"/>
  <c r="WT24" i="17"/>
  <c r="WP24" i="17"/>
  <c r="WM24" i="17"/>
  <c r="WK24" i="17"/>
  <c r="WI24" i="17"/>
  <c r="WG24" i="17"/>
  <c r="WE24" i="17"/>
  <c r="VW24" i="17"/>
  <c r="VT24" i="17"/>
  <c r="VR24" i="17"/>
  <c r="VP24" i="17"/>
  <c r="VN24" i="17"/>
  <c r="VL24" i="17"/>
  <c r="VD24" i="17"/>
  <c r="UZ24" i="17"/>
  <c r="UW24" i="17"/>
  <c r="UU24" i="17"/>
  <c r="US24" i="17"/>
  <c r="UQ24" i="17"/>
  <c r="UO24" i="17"/>
  <c r="UG24" i="17"/>
  <c r="UD24" i="17"/>
  <c r="UB24" i="17"/>
  <c r="TZ24" i="17"/>
  <c r="TX24" i="17"/>
  <c r="TV24" i="17"/>
  <c r="TN24" i="17"/>
  <c r="TJ24" i="17"/>
  <c r="TG24" i="17"/>
  <c r="TE24" i="17"/>
  <c r="TC24" i="17"/>
  <c r="TA24" i="17"/>
  <c r="SY24" i="17"/>
  <c r="SQ24" i="17"/>
  <c r="SN24" i="17"/>
  <c r="SL24" i="17"/>
  <c r="SJ24" i="17"/>
  <c r="SH24" i="17"/>
  <c r="SF24" i="17"/>
  <c r="RX24" i="17"/>
  <c r="RT24" i="17"/>
  <c r="RQ24" i="17"/>
  <c r="RO24" i="17"/>
  <c r="RM24" i="17"/>
  <c r="RK24" i="17"/>
  <c r="RI24" i="17"/>
  <c r="RA24" i="17"/>
  <c r="QX24" i="17"/>
  <c r="QV24" i="17"/>
  <c r="QT24" i="17"/>
  <c r="QR24" i="17"/>
  <c r="QP24" i="17"/>
  <c r="QH24" i="17"/>
  <c r="QD24" i="17"/>
  <c r="QA24" i="17"/>
  <c r="PY24" i="17"/>
  <c r="PW24" i="17"/>
  <c r="PU24" i="17"/>
  <c r="PS24" i="17"/>
  <c r="PK24" i="17"/>
  <c r="PH24" i="17"/>
  <c r="PF24" i="17"/>
  <c r="PD24" i="17"/>
  <c r="PB24" i="17"/>
  <c r="OZ24" i="17"/>
  <c r="OR24" i="17"/>
  <c r="ON24" i="17"/>
  <c r="OK24" i="17"/>
  <c r="OI24" i="17"/>
  <c r="OG24" i="17"/>
  <c r="OE24" i="17"/>
  <c r="OC24" i="17"/>
  <c r="NU24" i="17"/>
  <c r="NR24" i="17"/>
  <c r="NP24" i="17"/>
  <c r="NN24" i="17"/>
  <c r="NL24" i="17"/>
  <c r="NJ24" i="17"/>
  <c r="NB24" i="17"/>
  <c r="MX24" i="17"/>
  <c r="MU24" i="17"/>
  <c r="MS24" i="17"/>
  <c r="MQ24" i="17"/>
  <c r="MO24" i="17"/>
  <c r="MM24" i="17"/>
  <c r="ME24" i="17"/>
  <c r="MB24" i="17"/>
  <c r="LZ24" i="17"/>
  <c r="LX24" i="17"/>
  <c r="LV24" i="17"/>
  <c r="LT24" i="17"/>
  <c r="LL24" i="17"/>
  <c r="LH24" i="17"/>
  <c r="LE24" i="17"/>
  <c r="LC24" i="17"/>
  <c r="LA24" i="17"/>
  <c r="KY24" i="17"/>
  <c r="KW24" i="17"/>
  <c r="KO24" i="17"/>
  <c r="KL24" i="17"/>
  <c r="KJ24" i="17"/>
  <c r="KH24" i="17"/>
  <c r="KF24" i="17"/>
  <c r="KD24" i="17"/>
  <c r="JV24" i="17"/>
  <c r="JR24" i="17"/>
  <c r="JO24" i="17"/>
  <c r="JM24" i="17"/>
  <c r="JK24" i="17"/>
  <c r="JI24" i="17"/>
  <c r="JG24" i="17"/>
  <c r="IY24" i="17"/>
  <c r="IV24" i="17"/>
  <c r="IT24" i="17"/>
  <c r="IR24" i="17"/>
  <c r="IP24" i="17"/>
  <c r="IN24" i="17"/>
  <c r="IF24" i="17"/>
  <c r="IB24" i="17"/>
  <c r="HY24" i="17"/>
  <c r="HW24" i="17"/>
  <c r="HU24" i="17"/>
  <c r="HS24" i="17"/>
  <c r="HQ24" i="17"/>
  <c r="HI24" i="17"/>
  <c r="HF24" i="17"/>
  <c r="HD24" i="17"/>
  <c r="HB24" i="17"/>
  <c r="GZ24" i="17"/>
  <c r="GX24" i="17"/>
  <c r="GP24" i="17"/>
  <c r="GL24" i="17"/>
  <c r="GI24" i="17"/>
  <c r="GG24" i="17"/>
  <c r="GE24" i="17"/>
  <c r="GC24" i="17"/>
  <c r="GA24" i="17"/>
  <c r="FS24" i="17"/>
  <c r="FP24" i="17"/>
  <c r="FN24" i="17"/>
  <c r="FL24" i="17"/>
  <c r="FJ24" i="17"/>
  <c r="FH24" i="17"/>
  <c r="EZ24" i="17"/>
  <c r="EV24" i="17"/>
  <c r="ES24" i="17"/>
  <c r="EQ24" i="17"/>
  <c r="EO24" i="17"/>
  <c r="EM24" i="17"/>
  <c r="EK24" i="17"/>
  <c r="EC24" i="17"/>
  <c r="DZ24" i="17"/>
  <c r="DX24" i="17"/>
  <c r="DV24" i="17"/>
  <c r="DT24" i="17"/>
  <c r="DR24" i="17"/>
  <c r="DJ24" i="17"/>
  <c r="DF24" i="17"/>
  <c r="DC24" i="17"/>
  <c r="DA24" i="17"/>
  <c r="CY24" i="17"/>
  <c r="CW24" i="17"/>
  <c r="CU24" i="17"/>
  <c r="CM24" i="17"/>
  <c r="CJ24" i="17"/>
  <c r="CH24" i="17"/>
  <c r="CF24" i="17"/>
  <c r="CD24" i="17"/>
  <c r="CB24" i="17"/>
  <c r="BT24" i="17"/>
  <c r="BP24" i="17"/>
  <c r="BM24" i="17"/>
  <c r="BK24" i="17"/>
  <c r="BI24" i="17"/>
  <c r="BG24" i="17"/>
  <c r="BE24" i="17"/>
  <c r="AW24" i="17"/>
  <c r="AT24" i="17"/>
  <c r="AR24" i="17"/>
  <c r="AP24" i="17"/>
  <c r="AN24" i="17"/>
  <c r="AL24" i="17"/>
  <c r="AD24" i="17"/>
  <c r="Z24" i="17"/>
  <c r="W24" i="17"/>
  <c r="U24" i="17"/>
  <c r="S24" i="17"/>
  <c r="Q24" i="17"/>
  <c r="O24" i="17"/>
  <c r="ZC23" i="17"/>
  <c r="YZ23" i="17"/>
  <c r="YX23" i="17"/>
  <c r="YV23" i="17"/>
  <c r="YT23" i="17"/>
  <c r="YR23" i="17"/>
  <c r="YJ23" i="17"/>
  <c r="YF23" i="17"/>
  <c r="YD23" i="17"/>
  <c r="YC23" i="17"/>
  <c r="YA23" i="17"/>
  <c r="XY23" i="17"/>
  <c r="XW23" i="17"/>
  <c r="XU23" i="17"/>
  <c r="XM23" i="17"/>
  <c r="XJ23" i="17"/>
  <c r="XH23" i="17"/>
  <c r="XF23" i="17"/>
  <c r="XK23" i="17" s="1"/>
  <c r="XD23" i="17"/>
  <c r="XB23" i="17"/>
  <c r="WT23" i="17"/>
  <c r="WP23" i="17"/>
  <c r="WM23" i="17"/>
  <c r="WK23" i="17"/>
  <c r="WI23" i="17"/>
  <c r="WG23" i="17"/>
  <c r="WE23" i="17"/>
  <c r="VW23" i="17"/>
  <c r="VT23" i="17"/>
  <c r="VR23" i="17"/>
  <c r="VP23" i="17"/>
  <c r="VN23" i="17"/>
  <c r="VL23" i="17"/>
  <c r="VD23" i="17"/>
  <c r="UZ23" i="17"/>
  <c r="UW23" i="17"/>
  <c r="UU23" i="17"/>
  <c r="US23" i="17"/>
  <c r="UQ23" i="17"/>
  <c r="UO23" i="17"/>
  <c r="UM23" i="17" s="1"/>
  <c r="UL23" i="17" s="1"/>
  <c r="UG23" i="17"/>
  <c r="UD23" i="17"/>
  <c r="UB23" i="17"/>
  <c r="TZ23" i="17"/>
  <c r="TX23" i="17"/>
  <c r="TV23" i="17"/>
  <c r="TN23" i="17"/>
  <c r="TJ23" i="17"/>
  <c r="TG23" i="17"/>
  <c r="TE23" i="17"/>
  <c r="TC23" i="17"/>
  <c r="TA23" i="17"/>
  <c r="SY23" i="17"/>
  <c r="SQ23" i="17"/>
  <c r="SN23" i="17"/>
  <c r="SL23" i="17"/>
  <c r="SJ23" i="17"/>
  <c r="SH23" i="17"/>
  <c r="SF23" i="17"/>
  <c r="RX23" i="17"/>
  <c r="RT23" i="17"/>
  <c r="RQ23" i="17"/>
  <c r="RO23" i="17"/>
  <c r="RM23" i="17"/>
  <c r="RK23" i="17"/>
  <c r="RI23" i="17"/>
  <c r="RA23" i="17"/>
  <c r="QX23" i="17"/>
  <c r="QV23" i="17"/>
  <c r="QT23" i="17"/>
  <c r="QR23" i="17"/>
  <c r="QP23" i="17"/>
  <c r="QH23" i="17"/>
  <c r="QD23" i="17"/>
  <c r="QA23" i="17"/>
  <c r="PY23" i="17"/>
  <c r="PW23" i="17"/>
  <c r="PU23" i="17"/>
  <c r="PS23" i="17"/>
  <c r="PK23" i="17"/>
  <c r="PH23" i="17"/>
  <c r="PF23" i="17"/>
  <c r="PD23" i="17"/>
  <c r="PB23" i="17"/>
  <c r="OZ23" i="17"/>
  <c r="OR23" i="17"/>
  <c r="ON23" i="17"/>
  <c r="OK23" i="17"/>
  <c r="OI23" i="17"/>
  <c r="OG23" i="17"/>
  <c r="OE23" i="17"/>
  <c r="OC23" i="17"/>
  <c r="NU23" i="17"/>
  <c r="NR23" i="17"/>
  <c r="NP23" i="17"/>
  <c r="NN23" i="17"/>
  <c r="NL23" i="17"/>
  <c r="NJ23" i="17"/>
  <c r="NB23" i="17"/>
  <c r="MX23" i="17"/>
  <c r="MU23" i="17"/>
  <c r="MS23" i="17"/>
  <c r="MQ23" i="17"/>
  <c r="MO23" i="17"/>
  <c r="MM23" i="17"/>
  <c r="ME23" i="17"/>
  <c r="MB23" i="17"/>
  <c r="LZ23" i="17"/>
  <c r="LX23" i="17"/>
  <c r="LV23" i="17"/>
  <c r="LT23" i="17"/>
  <c r="LL23" i="17"/>
  <c r="LH23" i="17"/>
  <c r="LE23" i="17"/>
  <c r="LC23" i="17"/>
  <c r="LA23" i="17"/>
  <c r="KY23" i="17"/>
  <c r="KW23" i="17"/>
  <c r="KO23" i="17"/>
  <c r="KL23" i="17"/>
  <c r="KJ23" i="17"/>
  <c r="KH23" i="17"/>
  <c r="KF23" i="17"/>
  <c r="KD23" i="17"/>
  <c r="JV23" i="17"/>
  <c r="JR23" i="17"/>
  <c r="JO23" i="17"/>
  <c r="JM23" i="17"/>
  <c r="JK23" i="17"/>
  <c r="JI23" i="17"/>
  <c r="JG23" i="17"/>
  <c r="IY23" i="17"/>
  <c r="IV23" i="17"/>
  <c r="IT23" i="17"/>
  <c r="IR23" i="17"/>
  <c r="IP23" i="17"/>
  <c r="IN23" i="17"/>
  <c r="IF23" i="17"/>
  <c r="IB23" i="17"/>
  <c r="HY23" i="17"/>
  <c r="HW23" i="17"/>
  <c r="HU23" i="17"/>
  <c r="HS23" i="17"/>
  <c r="HQ23" i="17"/>
  <c r="HI23" i="17"/>
  <c r="HF23" i="17"/>
  <c r="HD23" i="17"/>
  <c r="HB23" i="17"/>
  <c r="GZ23" i="17"/>
  <c r="GX23" i="17"/>
  <c r="GP23" i="17"/>
  <c r="GL23" i="17"/>
  <c r="GI23" i="17"/>
  <c r="GG23" i="17"/>
  <c r="GE23" i="17"/>
  <c r="GC23" i="17"/>
  <c r="GA23" i="17"/>
  <c r="FS23" i="17"/>
  <c r="FP23" i="17"/>
  <c r="FN23" i="17"/>
  <c r="FL23" i="17"/>
  <c r="FJ23" i="17"/>
  <c r="FH23" i="17"/>
  <c r="EZ23" i="17"/>
  <c r="EV23" i="17"/>
  <c r="ES23" i="17"/>
  <c r="EQ23" i="17"/>
  <c r="EO23" i="17"/>
  <c r="EM23" i="17"/>
  <c r="EK23" i="17"/>
  <c r="EC23" i="17"/>
  <c r="DZ23" i="17"/>
  <c r="DX23" i="17"/>
  <c r="DV23" i="17"/>
  <c r="DT23" i="17"/>
  <c r="DR23" i="17"/>
  <c r="DJ23" i="17"/>
  <c r="DF23" i="17"/>
  <c r="DC23" i="17"/>
  <c r="DA23" i="17"/>
  <c r="CY23" i="17"/>
  <c r="CW23" i="17"/>
  <c r="CU23" i="17"/>
  <c r="CS23" i="17"/>
  <c r="CR23" i="17" s="1"/>
  <c r="CM23" i="17"/>
  <c r="CJ23" i="17"/>
  <c r="CH23" i="17"/>
  <c r="CF23" i="17"/>
  <c r="CD23" i="17"/>
  <c r="CB23" i="17"/>
  <c r="BT23" i="17"/>
  <c r="BP23" i="17"/>
  <c r="BM23" i="17"/>
  <c r="BK23" i="17"/>
  <c r="BI23" i="17"/>
  <c r="BG23" i="17"/>
  <c r="BE23" i="17"/>
  <c r="AW23" i="17"/>
  <c r="AT23" i="17"/>
  <c r="AR23" i="17"/>
  <c r="AP23" i="17"/>
  <c r="AN23" i="17"/>
  <c r="AL23" i="17"/>
  <c r="AD23" i="17"/>
  <c r="Z23" i="17"/>
  <c r="W23" i="17"/>
  <c r="U23" i="17"/>
  <c r="S23" i="17"/>
  <c r="Q23" i="17"/>
  <c r="O23" i="17"/>
  <c r="ZC22" i="17"/>
  <c r="YZ22" i="17"/>
  <c r="YX22" i="17"/>
  <c r="YV22" i="17"/>
  <c r="YT22" i="17"/>
  <c r="YR22" i="17"/>
  <c r="YJ22" i="17"/>
  <c r="YF22" i="17"/>
  <c r="YC22" i="17"/>
  <c r="YA22" i="17"/>
  <c r="XY22" i="17"/>
  <c r="XW22" i="17"/>
  <c r="XU22" i="17"/>
  <c r="XM22" i="17"/>
  <c r="XJ22" i="17"/>
  <c r="XH22" i="17"/>
  <c r="XF22" i="17"/>
  <c r="XD22" i="17"/>
  <c r="XB22" i="17"/>
  <c r="WT22" i="17"/>
  <c r="WP22" i="17"/>
  <c r="WM22" i="17"/>
  <c r="WK22" i="17"/>
  <c r="WI22" i="17"/>
  <c r="WG22" i="17"/>
  <c r="WE22" i="17"/>
  <c r="VW22" i="17"/>
  <c r="VT22" i="17"/>
  <c r="VR22" i="17"/>
  <c r="VP22" i="17"/>
  <c r="VN22" i="17"/>
  <c r="VL22" i="17"/>
  <c r="VD22" i="17"/>
  <c r="UZ22" i="17"/>
  <c r="UW22" i="17"/>
  <c r="UU22" i="17"/>
  <c r="US22" i="17"/>
  <c r="UQ22" i="17"/>
  <c r="UO22" i="17"/>
  <c r="UG22" i="17"/>
  <c r="UD22" i="17"/>
  <c r="UB22" i="17"/>
  <c r="TZ22" i="17"/>
  <c r="TX22" i="17"/>
  <c r="TV22" i="17"/>
  <c r="TN22" i="17"/>
  <c r="TJ22" i="17"/>
  <c r="TG22" i="17"/>
  <c r="TE22" i="17"/>
  <c r="TC22" i="17"/>
  <c r="TA22" i="17"/>
  <c r="SY22" i="17"/>
  <c r="SQ22" i="17"/>
  <c r="SN22" i="17"/>
  <c r="SL22" i="17"/>
  <c r="SJ22" i="17"/>
  <c r="SO22" i="17" s="1"/>
  <c r="SH22" i="17"/>
  <c r="SF22" i="17"/>
  <c r="RX22" i="17"/>
  <c r="RT22" i="17"/>
  <c r="RQ22" i="17"/>
  <c r="RO22" i="17"/>
  <c r="RM22" i="17"/>
  <c r="RK22" i="17"/>
  <c r="RI22" i="17"/>
  <c r="RA22" i="17"/>
  <c r="QX22" i="17"/>
  <c r="QV22" i="17"/>
  <c r="QT22" i="17"/>
  <c r="QR22" i="17"/>
  <c r="QP22" i="17"/>
  <c r="QH22" i="17"/>
  <c r="QD22" i="17"/>
  <c r="QA22" i="17"/>
  <c r="PY22" i="17"/>
  <c r="PW22" i="17"/>
  <c r="PU22" i="17"/>
  <c r="PS22" i="17"/>
  <c r="PK22" i="17"/>
  <c r="PH22" i="17"/>
  <c r="PF22" i="17"/>
  <c r="PD22" i="17"/>
  <c r="PB22" i="17"/>
  <c r="OZ22" i="17"/>
  <c r="OR22" i="17"/>
  <c r="ON22" i="17"/>
  <c r="OK22" i="17"/>
  <c r="OI22" i="17"/>
  <c r="OG22" i="17"/>
  <c r="OE22" i="17"/>
  <c r="OC22" i="17"/>
  <c r="NU22" i="17"/>
  <c r="NR22" i="17"/>
  <c r="NP22" i="17"/>
  <c r="NN22" i="17"/>
  <c r="NL22" i="17"/>
  <c r="NJ22" i="17"/>
  <c r="NB22" i="17"/>
  <c r="MX22" i="17"/>
  <c r="MU22" i="17"/>
  <c r="MS22" i="17"/>
  <c r="MQ22" i="17"/>
  <c r="MO22" i="17"/>
  <c r="MM22" i="17"/>
  <c r="ME22" i="17"/>
  <c r="MB22" i="17"/>
  <c r="LZ22" i="17"/>
  <c r="LX22" i="17"/>
  <c r="LV22" i="17"/>
  <c r="LT22" i="17"/>
  <c r="LL22" i="17"/>
  <c r="LH22" i="17"/>
  <c r="LE22" i="17"/>
  <c r="LC22" i="17"/>
  <c r="LA22" i="17"/>
  <c r="KY22" i="17"/>
  <c r="KW22" i="17"/>
  <c r="KO22" i="17"/>
  <c r="KL22" i="17"/>
  <c r="KJ22" i="17"/>
  <c r="KH22" i="17"/>
  <c r="KF22" i="17"/>
  <c r="KD22" i="17"/>
  <c r="JV22" i="17"/>
  <c r="JR22" i="17"/>
  <c r="JO22" i="17"/>
  <c r="JM22" i="17"/>
  <c r="JK22" i="17"/>
  <c r="JI22" i="17"/>
  <c r="JG22" i="17"/>
  <c r="IY22" i="17"/>
  <c r="IV22" i="17"/>
  <c r="IT22" i="17"/>
  <c r="IR22" i="17"/>
  <c r="IP22" i="17"/>
  <c r="IN22" i="17"/>
  <c r="IF22" i="17"/>
  <c r="IB22" i="17"/>
  <c r="HY22" i="17"/>
  <c r="HW22" i="17"/>
  <c r="HU22" i="17"/>
  <c r="HS22" i="17"/>
  <c r="HQ22" i="17"/>
  <c r="HI22" i="17"/>
  <c r="HF22" i="17"/>
  <c r="HD22" i="17"/>
  <c r="HB22" i="17"/>
  <c r="GZ22" i="17"/>
  <c r="GX22" i="17"/>
  <c r="GP22" i="17"/>
  <c r="GL22" i="17"/>
  <c r="GI22" i="17"/>
  <c r="GG22" i="17"/>
  <c r="GE22" i="17"/>
  <c r="GC22" i="17"/>
  <c r="GA22" i="17"/>
  <c r="FS22" i="17"/>
  <c r="FP22" i="17"/>
  <c r="FN22" i="17"/>
  <c r="FL22" i="17"/>
  <c r="FJ22" i="17"/>
  <c r="FQ22" i="17" s="1"/>
  <c r="FH22" i="17"/>
  <c r="EZ22" i="17"/>
  <c r="EV22" i="17"/>
  <c r="ES22" i="17"/>
  <c r="EQ22" i="17"/>
  <c r="EO22" i="17"/>
  <c r="EM22" i="17"/>
  <c r="ET22" i="17" s="1"/>
  <c r="EK22" i="17"/>
  <c r="EC22" i="17"/>
  <c r="DZ22" i="17"/>
  <c r="DX22" i="17"/>
  <c r="DV22" i="17"/>
  <c r="DT22" i="17"/>
  <c r="DR22" i="17"/>
  <c r="DJ22" i="17"/>
  <c r="DF22" i="17"/>
  <c r="DC22" i="17"/>
  <c r="DA22" i="17"/>
  <c r="CY22" i="17"/>
  <c r="CW22" i="17"/>
  <c r="CU22" i="17"/>
  <c r="CM22" i="17"/>
  <c r="CJ22" i="17"/>
  <c r="CH22" i="17"/>
  <c r="CF22" i="17"/>
  <c r="CD22" i="17"/>
  <c r="CB22" i="17"/>
  <c r="BT22" i="17"/>
  <c r="BP22" i="17"/>
  <c r="BM22" i="17"/>
  <c r="BK22" i="17"/>
  <c r="BI22" i="17"/>
  <c r="BG22" i="17"/>
  <c r="BE22" i="17"/>
  <c r="AW22" i="17"/>
  <c r="AT22" i="17"/>
  <c r="AR22" i="17"/>
  <c r="AP22" i="17"/>
  <c r="AN22" i="17"/>
  <c r="AL22" i="17"/>
  <c r="AD22" i="17"/>
  <c r="Z22" i="17"/>
  <c r="W22" i="17"/>
  <c r="U22" i="17"/>
  <c r="S22" i="17"/>
  <c r="Q22" i="17"/>
  <c r="O22" i="17"/>
  <c r="ZC21" i="17"/>
  <c r="YZ21" i="17"/>
  <c r="YX21" i="17"/>
  <c r="YV21" i="17"/>
  <c r="YT21" i="17"/>
  <c r="YR21" i="17"/>
  <c r="YJ21" i="17"/>
  <c r="YF21" i="17"/>
  <c r="YC21" i="17"/>
  <c r="YA21" i="17"/>
  <c r="XY21" i="17"/>
  <c r="YD21" i="17" s="1"/>
  <c r="XW21" i="17"/>
  <c r="XU21" i="17"/>
  <c r="XM21" i="17"/>
  <c r="XJ21" i="17"/>
  <c r="XH21" i="17"/>
  <c r="XF21" i="17"/>
  <c r="XD21" i="17"/>
  <c r="XB21" i="17"/>
  <c r="WT21" i="17"/>
  <c r="WP21" i="17"/>
  <c r="WM21" i="17"/>
  <c r="WK21" i="17"/>
  <c r="WI21" i="17"/>
  <c r="WG21" i="17"/>
  <c r="WE21" i="17"/>
  <c r="VW21" i="17"/>
  <c r="VT21" i="17"/>
  <c r="VR21" i="17"/>
  <c r="VP21" i="17"/>
  <c r="VN21" i="17"/>
  <c r="VL21" i="17"/>
  <c r="VD21" i="17"/>
  <c r="UZ21" i="17"/>
  <c r="UW21" i="17"/>
  <c r="UU21" i="17"/>
  <c r="US21" i="17"/>
  <c r="UQ21" i="17"/>
  <c r="UO21" i="17"/>
  <c r="UM21" i="17" s="1"/>
  <c r="UL21" i="17" s="1"/>
  <c r="UG21" i="17"/>
  <c r="UD21" i="17"/>
  <c r="UB21" i="17"/>
  <c r="TZ21" i="17"/>
  <c r="TX21" i="17"/>
  <c r="TV21" i="17"/>
  <c r="TN21" i="17"/>
  <c r="TJ21" i="17"/>
  <c r="TG21" i="17"/>
  <c r="TE21" i="17"/>
  <c r="TC21" i="17"/>
  <c r="TA21" i="17"/>
  <c r="SY21" i="17"/>
  <c r="SQ21" i="17"/>
  <c r="SN21" i="17"/>
  <c r="SL21" i="17"/>
  <c r="SJ21" i="17"/>
  <c r="SH21" i="17"/>
  <c r="SF21" i="17"/>
  <c r="RX21" i="17"/>
  <c r="RT21" i="17"/>
  <c r="RQ21" i="17"/>
  <c r="RO21" i="17"/>
  <c r="RM21" i="17"/>
  <c r="RK21" i="17"/>
  <c r="RI21" i="17"/>
  <c r="RA21" i="17"/>
  <c r="QX21" i="17"/>
  <c r="QV21" i="17"/>
  <c r="QT21" i="17"/>
  <c r="QR21" i="17"/>
  <c r="QP21" i="17"/>
  <c r="QH21" i="17"/>
  <c r="QD21" i="17"/>
  <c r="QA21" i="17"/>
  <c r="PY21" i="17"/>
  <c r="PW21" i="17"/>
  <c r="PU21" i="17"/>
  <c r="PS21" i="17"/>
  <c r="PK21" i="17"/>
  <c r="PH21" i="17"/>
  <c r="PF21" i="17"/>
  <c r="PD21" i="17"/>
  <c r="PB21" i="17"/>
  <c r="OZ21" i="17"/>
  <c r="OR21" i="17"/>
  <c r="ON21" i="17"/>
  <c r="OK21" i="17"/>
  <c r="OI21" i="17"/>
  <c r="OG21" i="17"/>
  <c r="OE21" i="17"/>
  <c r="OC21" i="17"/>
  <c r="NU21" i="17"/>
  <c r="NR21" i="17"/>
  <c r="NP21" i="17"/>
  <c r="NN21" i="17"/>
  <c r="NL21" i="17"/>
  <c r="NJ21" i="17"/>
  <c r="NB21" i="17"/>
  <c r="MX21" i="17"/>
  <c r="MU21" i="17"/>
  <c r="MS21" i="17"/>
  <c r="MQ21" i="17"/>
  <c r="MO21" i="17"/>
  <c r="MM21" i="17"/>
  <c r="ME21" i="17"/>
  <c r="MB21" i="17"/>
  <c r="LZ21" i="17"/>
  <c r="LX21" i="17"/>
  <c r="LV21" i="17"/>
  <c r="LT21" i="17"/>
  <c r="MC21" i="17" s="1"/>
  <c r="LL21" i="17"/>
  <c r="LH21" i="17"/>
  <c r="LE21" i="17"/>
  <c r="LC21" i="17"/>
  <c r="LA21" i="17"/>
  <c r="KY21" i="17"/>
  <c r="KW21" i="17"/>
  <c r="KO21" i="17"/>
  <c r="KL21" i="17"/>
  <c r="KJ21" i="17"/>
  <c r="KH21" i="17"/>
  <c r="KF21" i="17"/>
  <c r="KD21" i="17"/>
  <c r="JV21" i="17"/>
  <c r="JR21" i="17"/>
  <c r="JP21" i="17"/>
  <c r="JO21" i="17"/>
  <c r="JM21" i="17"/>
  <c r="JK21" i="17"/>
  <c r="JI21" i="17"/>
  <c r="JG21" i="17"/>
  <c r="IY21" i="17"/>
  <c r="IV21" i="17"/>
  <c r="IT21" i="17"/>
  <c r="IR21" i="17"/>
  <c r="IP21" i="17"/>
  <c r="IN21" i="17"/>
  <c r="IF21" i="17"/>
  <c r="IB21" i="17"/>
  <c r="HY21" i="17"/>
  <c r="HW21" i="17"/>
  <c r="HU21" i="17"/>
  <c r="HZ21" i="17" s="1"/>
  <c r="HS21" i="17"/>
  <c r="HQ21" i="17"/>
  <c r="HI21" i="17"/>
  <c r="HF21" i="17"/>
  <c r="HD21" i="17"/>
  <c r="HB21" i="17"/>
  <c r="GZ21" i="17"/>
  <c r="GX21" i="17"/>
  <c r="GP21" i="17"/>
  <c r="GL21" i="17"/>
  <c r="GI21" i="17"/>
  <c r="GG21" i="17"/>
  <c r="GE21" i="17"/>
  <c r="GC21" i="17"/>
  <c r="GA21" i="17"/>
  <c r="FS21" i="17"/>
  <c r="FP21" i="17"/>
  <c r="FN21" i="17"/>
  <c r="FL21" i="17"/>
  <c r="FJ21" i="17"/>
  <c r="FH21" i="17"/>
  <c r="EZ21" i="17"/>
  <c r="EV21" i="17"/>
  <c r="ES21" i="17"/>
  <c r="EQ21" i="17"/>
  <c r="EO21" i="17"/>
  <c r="EM21" i="17"/>
  <c r="EK21" i="17"/>
  <c r="EC21" i="17"/>
  <c r="DZ21" i="17"/>
  <c r="DX21" i="17"/>
  <c r="DV21" i="17"/>
  <c r="DT21" i="17"/>
  <c r="DR21" i="17"/>
  <c r="DJ21" i="17"/>
  <c r="DF21" i="17"/>
  <c r="DC21" i="17"/>
  <c r="DA21" i="17"/>
  <c r="CY21" i="17"/>
  <c r="CW21" i="17"/>
  <c r="CU21" i="17"/>
  <c r="CM21" i="17"/>
  <c r="CJ21" i="17"/>
  <c r="CH21" i="17"/>
  <c r="CF21" i="17"/>
  <c r="CD21" i="17"/>
  <c r="CB21" i="17"/>
  <c r="BT21" i="17"/>
  <c r="BP21" i="17"/>
  <c r="BM21" i="17"/>
  <c r="BK21" i="17"/>
  <c r="BI21" i="17"/>
  <c r="BG21" i="17"/>
  <c r="BE21" i="17"/>
  <c r="AW21" i="17"/>
  <c r="AT21" i="17"/>
  <c r="AR21" i="17"/>
  <c r="AP21" i="17"/>
  <c r="AN21" i="17"/>
  <c r="AL21" i="17"/>
  <c r="AD21" i="17"/>
  <c r="Z21" i="17"/>
  <c r="W21" i="17"/>
  <c r="U21" i="17"/>
  <c r="S21" i="17"/>
  <c r="Q21" i="17"/>
  <c r="O21" i="17"/>
  <c r="ZC20" i="17"/>
  <c r="YZ20" i="17"/>
  <c r="YX20" i="17"/>
  <c r="YV20" i="17"/>
  <c r="YT20" i="17"/>
  <c r="YR20" i="17"/>
  <c r="YJ20" i="17"/>
  <c r="YF20" i="17"/>
  <c r="YC20" i="17"/>
  <c r="YA20" i="17"/>
  <c r="XY20" i="17"/>
  <c r="XW20" i="17"/>
  <c r="XU20" i="17"/>
  <c r="XM20" i="17"/>
  <c r="XJ20" i="17"/>
  <c r="XH20" i="17"/>
  <c r="XF20" i="17"/>
  <c r="XD20" i="17"/>
  <c r="XB20" i="17"/>
  <c r="WT20" i="17"/>
  <c r="WP20" i="17"/>
  <c r="WM20" i="17"/>
  <c r="WK20" i="17"/>
  <c r="WI20" i="17"/>
  <c r="WG20" i="17"/>
  <c r="WE20" i="17"/>
  <c r="VW20" i="17"/>
  <c r="VT20" i="17"/>
  <c r="VR20" i="17"/>
  <c r="VP20" i="17"/>
  <c r="VN20" i="17"/>
  <c r="VL20" i="17"/>
  <c r="VD20" i="17"/>
  <c r="UZ20" i="17"/>
  <c r="UW20" i="17"/>
  <c r="UU20" i="17"/>
  <c r="US20" i="17"/>
  <c r="UM20" i="17" s="1"/>
  <c r="UL20" i="17" s="1"/>
  <c r="UQ20" i="17"/>
  <c r="UO20" i="17"/>
  <c r="UG20" i="17"/>
  <c r="UD20" i="17"/>
  <c r="UB20" i="17"/>
  <c r="TZ20" i="17"/>
  <c r="TX20" i="17"/>
  <c r="TV20" i="17"/>
  <c r="TN20" i="17"/>
  <c r="TJ20" i="17"/>
  <c r="TG20" i="17"/>
  <c r="TE20" i="17"/>
  <c r="TC20" i="17"/>
  <c r="TA20" i="17"/>
  <c r="SY20" i="17"/>
  <c r="SQ20" i="17"/>
  <c r="SN20" i="17"/>
  <c r="SL20" i="17"/>
  <c r="SJ20" i="17"/>
  <c r="SH20" i="17"/>
  <c r="SF20" i="17"/>
  <c r="RX20" i="17"/>
  <c r="RT20" i="17"/>
  <c r="RQ20" i="17"/>
  <c r="RO20" i="17"/>
  <c r="RM20" i="17"/>
  <c r="RK20" i="17"/>
  <c r="RI20" i="17"/>
  <c r="RA20" i="17"/>
  <c r="QX20" i="17"/>
  <c r="QV20" i="17"/>
  <c r="QT20" i="17"/>
  <c r="QR20" i="17"/>
  <c r="QP20" i="17"/>
  <c r="QH20" i="17"/>
  <c r="QD20" i="17"/>
  <c r="QA20" i="17"/>
  <c r="PY20" i="17"/>
  <c r="PW20" i="17"/>
  <c r="PU20" i="17"/>
  <c r="PS20" i="17"/>
  <c r="PK20" i="17"/>
  <c r="PH20" i="17"/>
  <c r="PF20" i="17"/>
  <c r="PD20" i="17"/>
  <c r="PB20" i="17"/>
  <c r="OZ20" i="17"/>
  <c r="OR20" i="17"/>
  <c r="ON20" i="17"/>
  <c r="OK20" i="17"/>
  <c r="OI20" i="17"/>
  <c r="OG20" i="17"/>
  <c r="OE20" i="17"/>
  <c r="OC20" i="17"/>
  <c r="NU20" i="17"/>
  <c r="NR20" i="17"/>
  <c r="NP20" i="17"/>
  <c r="NN20" i="17"/>
  <c r="NL20" i="17"/>
  <c r="NJ20" i="17"/>
  <c r="NB20" i="17"/>
  <c r="MX20" i="17"/>
  <c r="MU20" i="17"/>
  <c r="MS20" i="17"/>
  <c r="MQ20" i="17"/>
  <c r="MO20" i="17"/>
  <c r="MM20" i="17"/>
  <c r="ME20" i="17"/>
  <c r="MB20" i="17"/>
  <c r="LZ20" i="17"/>
  <c r="LX20" i="17"/>
  <c r="LV20" i="17"/>
  <c r="LT20" i="17"/>
  <c r="LL20" i="17"/>
  <c r="LH20" i="17"/>
  <c r="LE20" i="17"/>
  <c r="LC20" i="17"/>
  <c r="LA20" i="17"/>
  <c r="KY20" i="17"/>
  <c r="KW20" i="17"/>
  <c r="KO20" i="17"/>
  <c r="KL20" i="17"/>
  <c r="KJ20" i="17"/>
  <c r="KH20" i="17"/>
  <c r="KF20" i="17"/>
  <c r="KD20" i="17"/>
  <c r="JV20" i="17"/>
  <c r="JR20" i="17"/>
  <c r="JO20" i="17"/>
  <c r="JM20" i="17"/>
  <c r="JK20" i="17"/>
  <c r="JI20" i="17"/>
  <c r="JG20" i="17"/>
  <c r="IY20" i="17"/>
  <c r="IV20" i="17"/>
  <c r="IT20" i="17"/>
  <c r="IR20" i="17"/>
  <c r="IP20" i="17"/>
  <c r="IN20" i="17"/>
  <c r="IF20" i="17"/>
  <c r="IB20" i="17"/>
  <c r="HY20" i="17"/>
  <c r="HW20" i="17"/>
  <c r="HU20" i="17"/>
  <c r="HO20" i="17" s="1"/>
  <c r="HN20" i="17" s="1"/>
  <c r="HS20" i="17"/>
  <c r="HQ20" i="17"/>
  <c r="HI20" i="17"/>
  <c r="HF20" i="17"/>
  <c r="HD20" i="17"/>
  <c r="HB20" i="17"/>
  <c r="GZ20" i="17"/>
  <c r="GX20" i="17"/>
  <c r="GP20" i="17"/>
  <c r="GL20" i="17"/>
  <c r="GI20" i="17"/>
  <c r="GG20" i="17"/>
  <c r="GE20" i="17"/>
  <c r="GC20" i="17"/>
  <c r="GA20" i="17"/>
  <c r="FS20" i="17"/>
  <c r="FP20" i="17"/>
  <c r="FN20" i="17"/>
  <c r="FL20" i="17"/>
  <c r="FJ20" i="17"/>
  <c r="FH20" i="17"/>
  <c r="EZ20" i="17"/>
  <c r="EV20" i="17"/>
  <c r="ES20" i="17"/>
  <c r="EQ20" i="17"/>
  <c r="EO20" i="17"/>
  <c r="EM20" i="17"/>
  <c r="EK20" i="17"/>
  <c r="EC20" i="17"/>
  <c r="DZ20" i="17"/>
  <c r="DX20" i="17"/>
  <c r="DV20" i="17"/>
  <c r="DP20" i="17" s="1"/>
  <c r="DT20" i="17"/>
  <c r="DR20" i="17"/>
  <c r="DJ20" i="17"/>
  <c r="DF20" i="17"/>
  <c r="DC20" i="17"/>
  <c r="DA20" i="17"/>
  <c r="CY20" i="17"/>
  <c r="CW20" i="17"/>
  <c r="CU20" i="17"/>
  <c r="CM20" i="17"/>
  <c r="AAV20" i="17" s="1"/>
  <c r="CJ20" i="17"/>
  <c r="CH20" i="17"/>
  <c r="CF20" i="17"/>
  <c r="CD20" i="17"/>
  <c r="CB20" i="17"/>
  <c r="BT20" i="17"/>
  <c r="BP20" i="17"/>
  <c r="BM20" i="17"/>
  <c r="BK20" i="17"/>
  <c r="BI20" i="17"/>
  <c r="BG20" i="17"/>
  <c r="BE20" i="17"/>
  <c r="AW20" i="17"/>
  <c r="AT20" i="17"/>
  <c r="AR20" i="17"/>
  <c r="AP20" i="17"/>
  <c r="AN20" i="17"/>
  <c r="AL20" i="17"/>
  <c r="AD20" i="17"/>
  <c r="Z20" i="17"/>
  <c r="W20" i="17"/>
  <c r="U20" i="17"/>
  <c r="S20" i="17"/>
  <c r="Q20" i="17"/>
  <c r="O20" i="17"/>
  <c r="ZC19" i="17"/>
  <c r="YZ19" i="17"/>
  <c r="YX19" i="17"/>
  <c r="YV19" i="17"/>
  <c r="YT19" i="17"/>
  <c r="ZA19" i="17" s="1"/>
  <c r="YR19" i="17"/>
  <c r="YJ19" i="17"/>
  <c r="YF19" i="17"/>
  <c r="YC19" i="17"/>
  <c r="YA19" i="17"/>
  <c r="XY19" i="17"/>
  <c r="XW19" i="17"/>
  <c r="XU19" i="17"/>
  <c r="XM19" i="17"/>
  <c r="XJ19" i="17"/>
  <c r="XH19" i="17"/>
  <c r="XF19" i="17"/>
  <c r="XD19" i="17"/>
  <c r="XB19" i="17"/>
  <c r="WT19" i="17"/>
  <c r="WP19" i="17"/>
  <c r="WM19" i="17"/>
  <c r="WK19" i="17"/>
  <c r="WI19" i="17"/>
  <c r="WG19" i="17"/>
  <c r="WE19" i="17"/>
  <c r="VW19" i="17"/>
  <c r="VT19" i="17"/>
  <c r="VR19" i="17"/>
  <c r="VP19" i="17"/>
  <c r="VN19" i="17"/>
  <c r="VL19" i="17"/>
  <c r="VD19" i="17"/>
  <c r="UZ19" i="17"/>
  <c r="UW19" i="17"/>
  <c r="UU19" i="17"/>
  <c r="US19" i="17"/>
  <c r="UQ19" i="17"/>
  <c r="UO19" i="17"/>
  <c r="UG19" i="17"/>
  <c r="UD19" i="17"/>
  <c r="UB19" i="17"/>
  <c r="TZ19" i="17"/>
  <c r="TX19" i="17"/>
  <c r="TV19" i="17"/>
  <c r="TN19" i="17"/>
  <c r="TJ19" i="17"/>
  <c r="TG19" i="17"/>
  <c r="TE19" i="17"/>
  <c r="TC19" i="17"/>
  <c r="TA19" i="17"/>
  <c r="SY19" i="17"/>
  <c r="SQ19" i="17"/>
  <c r="SN19" i="17"/>
  <c r="SL19" i="17"/>
  <c r="SJ19" i="17"/>
  <c r="SH19" i="17"/>
  <c r="SF19" i="17"/>
  <c r="RX19" i="17"/>
  <c r="RT19" i="17"/>
  <c r="RQ19" i="17"/>
  <c r="RO19" i="17"/>
  <c r="RM19" i="17"/>
  <c r="RK19" i="17"/>
  <c r="RI19" i="17"/>
  <c r="RA19" i="17"/>
  <c r="QX19" i="17"/>
  <c r="QV19" i="17"/>
  <c r="QT19" i="17"/>
  <c r="QR19" i="17"/>
  <c r="QP19" i="17"/>
  <c r="QH19" i="17"/>
  <c r="QD19" i="17"/>
  <c r="QA19" i="17"/>
  <c r="PY19" i="17"/>
  <c r="PW19" i="17"/>
  <c r="PU19" i="17"/>
  <c r="PS19" i="17"/>
  <c r="PK19" i="17"/>
  <c r="PH19" i="17"/>
  <c r="PF19" i="17"/>
  <c r="PD19" i="17"/>
  <c r="PB19" i="17"/>
  <c r="OZ19" i="17"/>
  <c r="OR19" i="17"/>
  <c r="ON19" i="17"/>
  <c r="OK19" i="17"/>
  <c r="OI19" i="17"/>
  <c r="OG19" i="17"/>
  <c r="OE19" i="17"/>
  <c r="OC19" i="17"/>
  <c r="NU19" i="17"/>
  <c r="NR19" i="17"/>
  <c r="NP19" i="17"/>
  <c r="NN19" i="17"/>
  <c r="NL19" i="17"/>
  <c r="NJ19" i="17"/>
  <c r="NB19" i="17"/>
  <c r="MX19" i="17"/>
  <c r="MU19" i="17"/>
  <c r="MS19" i="17"/>
  <c r="MQ19" i="17"/>
  <c r="MO19" i="17"/>
  <c r="MM19" i="17"/>
  <c r="ME19" i="17"/>
  <c r="MB19" i="17"/>
  <c r="LZ19" i="17"/>
  <c r="LX19" i="17"/>
  <c r="LV19" i="17"/>
  <c r="LT19" i="17"/>
  <c r="LL19" i="17"/>
  <c r="LH19" i="17"/>
  <c r="LE19" i="17"/>
  <c r="LC19" i="17"/>
  <c r="LA19" i="17"/>
  <c r="KY19" i="17"/>
  <c r="KW19" i="17"/>
  <c r="KU19" i="17" s="1"/>
  <c r="KT19" i="17" s="1"/>
  <c r="KO19" i="17"/>
  <c r="KL19" i="17"/>
  <c r="KJ19" i="17"/>
  <c r="KH19" i="17"/>
  <c r="KF19" i="17"/>
  <c r="KD19" i="17"/>
  <c r="JV19" i="17"/>
  <c r="JR19" i="17"/>
  <c r="JO19" i="17"/>
  <c r="JM19" i="17"/>
  <c r="JK19" i="17"/>
  <c r="JI19" i="17"/>
  <c r="JG19" i="17"/>
  <c r="IY19" i="17"/>
  <c r="IV19" i="17"/>
  <c r="IT19" i="17"/>
  <c r="IR19" i="17"/>
  <c r="IP19" i="17"/>
  <c r="IN19" i="17"/>
  <c r="IF19" i="17"/>
  <c r="IB19" i="17"/>
  <c r="HY19" i="17"/>
  <c r="HW19" i="17"/>
  <c r="HU19" i="17"/>
  <c r="HS19" i="17"/>
  <c r="HQ19" i="17"/>
  <c r="HI19" i="17"/>
  <c r="HF19" i="17"/>
  <c r="HD19" i="17"/>
  <c r="HB19" i="17"/>
  <c r="GZ19" i="17"/>
  <c r="GX19" i="17"/>
  <c r="GP19" i="17"/>
  <c r="GL19" i="17"/>
  <c r="GI19" i="17"/>
  <c r="GG19" i="17"/>
  <c r="GE19" i="17"/>
  <c r="GC19" i="17"/>
  <c r="GA19" i="17"/>
  <c r="FS19" i="17"/>
  <c r="FP19" i="17"/>
  <c r="FN19" i="17"/>
  <c r="FL19" i="17"/>
  <c r="FJ19" i="17"/>
  <c r="FH19" i="17"/>
  <c r="EZ19" i="17"/>
  <c r="EV19" i="17"/>
  <c r="ES19" i="17"/>
  <c r="EQ19" i="17"/>
  <c r="EO19" i="17"/>
  <c r="EM19" i="17"/>
  <c r="EK19" i="17"/>
  <c r="EC19" i="17"/>
  <c r="DZ19" i="17"/>
  <c r="DX19" i="17"/>
  <c r="DV19" i="17"/>
  <c r="DT19" i="17"/>
  <c r="DR19" i="17"/>
  <c r="DJ19" i="17"/>
  <c r="DF19" i="17"/>
  <c r="DC19" i="17"/>
  <c r="DA19" i="17"/>
  <c r="CY19" i="17"/>
  <c r="CW19" i="17"/>
  <c r="CU19" i="17"/>
  <c r="CM19" i="17"/>
  <c r="CJ19" i="17"/>
  <c r="CH19" i="17"/>
  <c r="CF19" i="17"/>
  <c r="CD19" i="17"/>
  <c r="CB19" i="17"/>
  <c r="CK19" i="17" s="1"/>
  <c r="BT19" i="17"/>
  <c r="BP19" i="17"/>
  <c r="BM19" i="17"/>
  <c r="BK19" i="17"/>
  <c r="BI19" i="17"/>
  <c r="BG19" i="17"/>
  <c r="BE19" i="17"/>
  <c r="AW19" i="17"/>
  <c r="AT19" i="17"/>
  <c r="AR19" i="17"/>
  <c r="AP19" i="17"/>
  <c r="AN19" i="17"/>
  <c r="AL19" i="17"/>
  <c r="AD19" i="17"/>
  <c r="Z19" i="17"/>
  <c r="W19" i="17"/>
  <c r="U19" i="17"/>
  <c r="S19" i="17"/>
  <c r="M19" i="17" s="1"/>
  <c r="Q19" i="17"/>
  <c r="O19" i="17"/>
  <c r="ZC18" i="17"/>
  <c r="YZ18" i="17"/>
  <c r="YX18" i="17"/>
  <c r="YV18" i="17"/>
  <c r="YT18" i="17"/>
  <c r="YR18" i="17"/>
  <c r="YJ18" i="17"/>
  <c r="YF18" i="17"/>
  <c r="YC18" i="17"/>
  <c r="YA18" i="17"/>
  <c r="XY18" i="17"/>
  <c r="XW18" i="17"/>
  <c r="XU18" i="17"/>
  <c r="XM18" i="17"/>
  <c r="WZ18" i="17" s="1"/>
  <c r="XJ18" i="17"/>
  <c r="XH18" i="17"/>
  <c r="XF18" i="17"/>
  <c r="XD18" i="17"/>
  <c r="XB18" i="17"/>
  <c r="WT18" i="17"/>
  <c r="WP18" i="17"/>
  <c r="WM18" i="17"/>
  <c r="WK18" i="17"/>
  <c r="WI18" i="17"/>
  <c r="WG18" i="17"/>
  <c r="WE18" i="17"/>
  <c r="VW18" i="17"/>
  <c r="VT18" i="17"/>
  <c r="VR18" i="17"/>
  <c r="VP18" i="17"/>
  <c r="VN18" i="17"/>
  <c r="VL18" i="17"/>
  <c r="VD18" i="17"/>
  <c r="UZ18" i="17"/>
  <c r="UW18" i="17"/>
  <c r="UU18" i="17"/>
  <c r="US18" i="17"/>
  <c r="UQ18" i="17"/>
  <c r="UO18" i="17"/>
  <c r="UG18" i="17"/>
  <c r="UD18" i="17"/>
  <c r="UB18" i="17"/>
  <c r="TZ18" i="17"/>
  <c r="TX18" i="17"/>
  <c r="TV18" i="17"/>
  <c r="TN18" i="17"/>
  <c r="TJ18" i="17"/>
  <c r="TG18" i="17"/>
  <c r="TE18" i="17"/>
  <c r="TC18" i="17"/>
  <c r="TA18" i="17"/>
  <c r="SY18" i="17"/>
  <c r="SW18" i="17" s="1"/>
  <c r="SV18" i="17" s="1"/>
  <c r="SQ18" i="17"/>
  <c r="SN18" i="17"/>
  <c r="SL18" i="17"/>
  <c r="SJ18" i="17"/>
  <c r="SH18" i="17"/>
  <c r="SF18" i="17"/>
  <c r="RX18" i="17"/>
  <c r="RT18" i="17"/>
  <c r="RQ18" i="17"/>
  <c r="RO18" i="17"/>
  <c r="RM18" i="17"/>
  <c r="RK18" i="17"/>
  <c r="RI18" i="17"/>
  <c r="RA18" i="17"/>
  <c r="QX18" i="17"/>
  <c r="QV18" i="17"/>
  <c r="QT18" i="17"/>
  <c r="QR18" i="17"/>
  <c r="QP18" i="17"/>
  <c r="QH18" i="17"/>
  <c r="QD18" i="17"/>
  <c r="QA18" i="17"/>
  <c r="PY18" i="17"/>
  <c r="PW18" i="17"/>
  <c r="PU18" i="17"/>
  <c r="PS18" i="17"/>
  <c r="PK18" i="17"/>
  <c r="PH18" i="17"/>
  <c r="PF18" i="17"/>
  <c r="PD18" i="17"/>
  <c r="PB18" i="17"/>
  <c r="OZ18" i="17"/>
  <c r="OR18" i="17"/>
  <c r="ON18" i="17"/>
  <c r="OK18" i="17"/>
  <c r="OI18" i="17"/>
  <c r="OG18" i="17"/>
  <c r="OE18" i="17"/>
  <c r="OC18" i="17"/>
  <c r="NU18" i="17"/>
  <c r="NR18" i="17"/>
  <c r="NP18" i="17"/>
  <c r="NN18" i="17"/>
  <c r="NL18" i="17"/>
  <c r="NJ18" i="17"/>
  <c r="NB18" i="17"/>
  <c r="MX18" i="17"/>
  <c r="MV18" i="17"/>
  <c r="MU18" i="17"/>
  <c r="MS18" i="17"/>
  <c r="MQ18" i="17"/>
  <c r="MO18" i="17"/>
  <c r="MM18" i="17"/>
  <c r="ME18" i="17"/>
  <c r="MB18" i="17"/>
  <c r="LZ18" i="17"/>
  <c r="LX18" i="17"/>
  <c r="LV18" i="17"/>
  <c r="LT18" i="17"/>
  <c r="LL18" i="17"/>
  <c r="LH18" i="17"/>
  <c r="LE18" i="17"/>
  <c r="LC18" i="17"/>
  <c r="LA18" i="17"/>
  <c r="KY18" i="17"/>
  <c r="KW18" i="17"/>
  <c r="KO18" i="17"/>
  <c r="KL18" i="17"/>
  <c r="KJ18" i="17"/>
  <c r="KH18" i="17"/>
  <c r="KF18" i="17"/>
  <c r="KD18" i="17"/>
  <c r="JV18" i="17"/>
  <c r="JR18" i="17"/>
  <c r="JO18" i="17"/>
  <c r="JM18" i="17"/>
  <c r="JK18" i="17"/>
  <c r="JI18" i="17"/>
  <c r="JG18" i="17"/>
  <c r="IY18" i="17"/>
  <c r="IV18" i="17"/>
  <c r="IT18" i="17"/>
  <c r="IR18" i="17"/>
  <c r="IP18" i="17"/>
  <c r="IN18" i="17"/>
  <c r="IF18" i="17"/>
  <c r="IB18" i="17"/>
  <c r="HY18" i="17"/>
  <c r="HW18" i="17"/>
  <c r="HU18" i="17"/>
  <c r="HS18" i="17"/>
  <c r="HQ18" i="17"/>
  <c r="HI18" i="17"/>
  <c r="HF18" i="17"/>
  <c r="HD18" i="17"/>
  <c r="HB18" i="17"/>
  <c r="GZ18" i="17"/>
  <c r="GX18" i="17"/>
  <c r="GP18" i="17"/>
  <c r="GL18" i="17"/>
  <c r="GI18" i="17"/>
  <c r="GG18" i="17"/>
  <c r="GE18" i="17"/>
  <c r="GC18" i="17"/>
  <c r="GA18" i="17"/>
  <c r="FS18" i="17"/>
  <c r="FP18" i="17"/>
  <c r="FN18" i="17"/>
  <c r="FL18" i="17"/>
  <c r="FJ18" i="17"/>
  <c r="FH18" i="17"/>
  <c r="FF18" i="17"/>
  <c r="EZ18" i="17"/>
  <c r="EV18" i="17"/>
  <c r="ES18" i="17"/>
  <c r="EQ18" i="17"/>
  <c r="EO18" i="17"/>
  <c r="EM18" i="17"/>
  <c r="EK18" i="17"/>
  <c r="EC18" i="17"/>
  <c r="DZ18" i="17"/>
  <c r="DX18" i="17"/>
  <c r="EA18" i="17" s="1"/>
  <c r="DV18" i="17"/>
  <c r="DT18" i="17"/>
  <c r="DR18" i="17"/>
  <c r="DJ18" i="17"/>
  <c r="DF18" i="17"/>
  <c r="DC18" i="17"/>
  <c r="DA18" i="17"/>
  <c r="CY18" i="17"/>
  <c r="CW18" i="17"/>
  <c r="CU18" i="17"/>
  <c r="CM18" i="17"/>
  <c r="CJ18" i="17"/>
  <c r="CH18" i="17"/>
  <c r="CF18" i="17"/>
  <c r="BZ18" i="17" s="1"/>
  <c r="CD18" i="17"/>
  <c r="CB18" i="17"/>
  <c r="BT18" i="17"/>
  <c r="BP18" i="17"/>
  <c r="BM18" i="17"/>
  <c r="BK18" i="17"/>
  <c r="BI18" i="17"/>
  <c r="BG18" i="17"/>
  <c r="BE18" i="17"/>
  <c r="AW18" i="17"/>
  <c r="AT18" i="17"/>
  <c r="AR18" i="17"/>
  <c r="AP18" i="17"/>
  <c r="AN18" i="17"/>
  <c r="AL18" i="17"/>
  <c r="AD18" i="17"/>
  <c r="Z18" i="17"/>
  <c r="W18" i="17"/>
  <c r="U18" i="17"/>
  <c r="S18" i="17"/>
  <c r="Q18" i="17"/>
  <c r="O18" i="17"/>
  <c r="ZC17" i="17"/>
  <c r="YZ17" i="17"/>
  <c r="YX17" i="17"/>
  <c r="YV17" i="17"/>
  <c r="YT17" i="17"/>
  <c r="YR17" i="17"/>
  <c r="YJ17" i="17"/>
  <c r="YF17" i="17"/>
  <c r="YC17" i="17"/>
  <c r="YA17" i="17"/>
  <c r="XY17" i="17"/>
  <c r="XW17" i="17"/>
  <c r="XU17" i="17"/>
  <c r="XM17" i="17"/>
  <c r="XJ17" i="17"/>
  <c r="XH17" i="17"/>
  <c r="XF17" i="17"/>
  <c r="XD17" i="17"/>
  <c r="XB17" i="17"/>
  <c r="WT17" i="17"/>
  <c r="WP17" i="17"/>
  <c r="WM17" i="17"/>
  <c r="WK17" i="17"/>
  <c r="WI17" i="17"/>
  <c r="WG17" i="17"/>
  <c r="WE17" i="17"/>
  <c r="VW17" i="17"/>
  <c r="VT17" i="17"/>
  <c r="VR17" i="17"/>
  <c r="VP17" i="17"/>
  <c r="VN17" i="17"/>
  <c r="VL17" i="17"/>
  <c r="VD17" i="17"/>
  <c r="UZ17" i="17"/>
  <c r="UW17" i="17"/>
  <c r="UU17" i="17"/>
  <c r="US17" i="17"/>
  <c r="UQ17" i="17"/>
  <c r="UO17" i="17"/>
  <c r="UG17" i="17"/>
  <c r="UD17" i="17"/>
  <c r="UB17" i="17"/>
  <c r="TZ17" i="17"/>
  <c r="TX17" i="17"/>
  <c r="TV17" i="17"/>
  <c r="TN17" i="17"/>
  <c r="TJ17" i="17"/>
  <c r="TG17" i="17"/>
  <c r="TE17" i="17"/>
  <c r="TC17" i="17"/>
  <c r="TA17" i="17"/>
  <c r="SY17" i="17"/>
  <c r="SQ17" i="17"/>
  <c r="SN17" i="17"/>
  <c r="SL17" i="17"/>
  <c r="SJ17" i="17"/>
  <c r="SH17" i="17"/>
  <c r="SF17" i="17"/>
  <c r="SD17" i="17" s="1"/>
  <c r="RX17" i="17"/>
  <c r="RT17" i="17"/>
  <c r="RQ17" i="17"/>
  <c r="RO17" i="17"/>
  <c r="RM17" i="17"/>
  <c r="RK17" i="17"/>
  <c r="RI17" i="17"/>
  <c r="RA17" i="17"/>
  <c r="QX17" i="17"/>
  <c r="QV17" i="17"/>
  <c r="QT17" i="17"/>
  <c r="QR17" i="17"/>
  <c r="QP17" i="17"/>
  <c r="QH17" i="17"/>
  <c r="QD17" i="17"/>
  <c r="QA17" i="17"/>
  <c r="PY17" i="17"/>
  <c r="PW17" i="17"/>
  <c r="PU17" i="17"/>
  <c r="PS17" i="17"/>
  <c r="PK17" i="17"/>
  <c r="PH17" i="17"/>
  <c r="PF17" i="17"/>
  <c r="PD17" i="17"/>
  <c r="PB17" i="17"/>
  <c r="OZ17" i="17"/>
  <c r="OR17" i="17"/>
  <c r="ON17" i="17"/>
  <c r="OK17" i="17"/>
  <c r="OI17" i="17"/>
  <c r="OG17" i="17"/>
  <c r="OE17" i="17"/>
  <c r="OC17" i="17"/>
  <c r="NU17" i="17"/>
  <c r="NR17" i="17"/>
  <c r="NP17" i="17"/>
  <c r="NN17" i="17"/>
  <c r="NL17" i="17"/>
  <c r="NJ17" i="17"/>
  <c r="NB17" i="17"/>
  <c r="MX17" i="17"/>
  <c r="MU17" i="17"/>
  <c r="MS17" i="17"/>
  <c r="MQ17" i="17"/>
  <c r="MO17" i="17"/>
  <c r="MM17" i="17"/>
  <c r="ME17" i="17"/>
  <c r="MB17" i="17"/>
  <c r="LZ17" i="17"/>
  <c r="LX17" i="17"/>
  <c r="LV17" i="17"/>
  <c r="LT17" i="17"/>
  <c r="LL17" i="17"/>
  <c r="LH17" i="17"/>
  <c r="LE17" i="17"/>
  <c r="LC17" i="17"/>
  <c r="LA17" i="17"/>
  <c r="KY17" i="17"/>
  <c r="KW17" i="17"/>
  <c r="KO17" i="17"/>
  <c r="KL17" i="17"/>
  <c r="KJ17" i="17"/>
  <c r="KH17" i="17"/>
  <c r="KF17" i="17"/>
  <c r="KD17" i="17"/>
  <c r="JV17" i="17"/>
  <c r="JR17" i="17"/>
  <c r="JO17" i="17"/>
  <c r="JM17" i="17"/>
  <c r="JK17" i="17"/>
  <c r="JI17" i="17"/>
  <c r="JG17" i="17"/>
  <c r="IY17" i="17"/>
  <c r="IV17" i="17"/>
  <c r="IT17" i="17"/>
  <c r="IR17" i="17"/>
  <c r="IP17" i="17"/>
  <c r="IN17" i="17"/>
  <c r="IF17" i="17"/>
  <c r="IB17" i="17"/>
  <c r="HY17" i="17"/>
  <c r="HW17" i="17"/>
  <c r="HU17" i="17"/>
  <c r="HS17" i="17"/>
  <c r="HQ17" i="17"/>
  <c r="HI17" i="17"/>
  <c r="HF17" i="17"/>
  <c r="HD17" i="17"/>
  <c r="HB17" i="17"/>
  <c r="GZ17" i="17"/>
  <c r="GX17" i="17"/>
  <c r="GP17" i="17"/>
  <c r="GL17" i="17"/>
  <c r="GI17" i="17"/>
  <c r="GG17" i="17"/>
  <c r="GE17" i="17"/>
  <c r="GC17" i="17"/>
  <c r="GA17" i="17"/>
  <c r="FS17" i="17"/>
  <c r="FP17" i="17"/>
  <c r="FN17" i="17"/>
  <c r="FL17" i="17"/>
  <c r="FJ17" i="17"/>
  <c r="FQ17" i="17" s="1"/>
  <c r="FH17" i="17"/>
  <c r="EZ17" i="17"/>
  <c r="EV17" i="17"/>
  <c r="ES17" i="17"/>
  <c r="EQ17" i="17"/>
  <c r="EO17" i="17"/>
  <c r="EM17" i="17"/>
  <c r="EK17" i="17"/>
  <c r="EC17" i="17"/>
  <c r="DZ17" i="17"/>
  <c r="DX17" i="17"/>
  <c r="DV17" i="17"/>
  <c r="DT17" i="17"/>
  <c r="DR17" i="17"/>
  <c r="DJ17" i="17"/>
  <c r="DF17" i="17"/>
  <c r="DC17" i="17"/>
  <c r="DA17" i="17"/>
  <c r="CY17" i="17"/>
  <c r="CW17" i="17"/>
  <c r="CU17" i="17"/>
  <c r="CM17" i="17"/>
  <c r="CJ17" i="17"/>
  <c r="CH17" i="17"/>
  <c r="CF17" i="17"/>
  <c r="CD17" i="17"/>
  <c r="CB17" i="17"/>
  <c r="BT17" i="17"/>
  <c r="BP17" i="17"/>
  <c r="BM17" i="17"/>
  <c r="BK17" i="17"/>
  <c r="BI17" i="17"/>
  <c r="BG17" i="17"/>
  <c r="BE17" i="17"/>
  <c r="AW17" i="17"/>
  <c r="AT17" i="17"/>
  <c r="AR17" i="17"/>
  <c r="AP17" i="17"/>
  <c r="AN17" i="17"/>
  <c r="AL17" i="17"/>
  <c r="AD17" i="17"/>
  <c r="Z17" i="17"/>
  <c r="W17" i="17"/>
  <c r="U17" i="17"/>
  <c r="S17" i="17"/>
  <c r="Q17" i="17"/>
  <c r="O17" i="17"/>
  <c r="ZC16" i="17"/>
  <c r="YZ16" i="17"/>
  <c r="YX16" i="17"/>
  <c r="YV16" i="17"/>
  <c r="YT16" i="17"/>
  <c r="YR16" i="17"/>
  <c r="YJ16" i="17"/>
  <c r="YF16" i="17"/>
  <c r="YC16" i="17"/>
  <c r="YA16" i="17"/>
  <c r="XY16" i="17"/>
  <c r="XW16" i="17"/>
  <c r="XU16" i="17"/>
  <c r="XM16" i="17"/>
  <c r="XJ16" i="17"/>
  <c r="XH16" i="17"/>
  <c r="XF16" i="17"/>
  <c r="XD16" i="17"/>
  <c r="XB16" i="17"/>
  <c r="WT16" i="17"/>
  <c r="WP16" i="17"/>
  <c r="WM16" i="17"/>
  <c r="WK16" i="17"/>
  <c r="WI16" i="17"/>
  <c r="WG16" i="17"/>
  <c r="WE16" i="17"/>
  <c r="VW16" i="17"/>
  <c r="VT16" i="17"/>
  <c r="VR16" i="17"/>
  <c r="VP16" i="17"/>
  <c r="VN16" i="17"/>
  <c r="VL16" i="17"/>
  <c r="VD16" i="17"/>
  <c r="UZ16" i="17"/>
  <c r="UW16" i="17"/>
  <c r="UU16" i="17"/>
  <c r="US16" i="17"/>
  <c r="UQ16" i="17"/>
  <c r="UO16" i="17"/>
  <c r="UG16" i="17"/>
  <c r="UD16" i="17"/>
  <c r="UB16" i="17"/>
  <c r="TZ16" i="17"/>
  <c r="TX16" i="17"/>
  <c r="TV16" i="17"/>
  <c r="TN16" i="17"/>
  <c r="TJ16" i="17"/>
  <c r="TG16" i="17"/>
  <c r="TE16" i="17"/>
  <c r="TC16" i="17"/>
  <c r="TA16" i="17"/>
  <c r="SY16" i="17"/>
  <c r="SQ16" i="17"/>
  <c r="SN16" i="17"/>
  <c r="SL16" i="17"/>
  <c r="SJ16" i="17"/>
  <c r="SH16" i="17"/>
  <c r="SD16" i="17" s="1"/>
  <c r="SF16" i="17"/>
  <c r="RX16" i="17"/>
  <c r="RT16" i="17"/>
  <c r="RQ16" i="17"/>
  <c r="RO16" i="17"/>
  <c r="RM16" i="17"/>
  <c r="RK16" i="17"/>
  <c r="RI16" i="17"/>
  <c r="RA16" i="17"/>
  <c r="QX16" i="17"/>
  <c r="QV16" i="17"/>
  <c r="QT16" i="17"/>
  <c r="QR16" i="17"/>
  <c r="QP16" i="17"/>
  <c r="QH16" i="17"/>
  <c r="QD16" i="17"/>
  <c r="QA16" i="17"/>
  <c r="PY16" i="17"/>
  <c r="PW16" i="17"/>
  <c r="PU16" i="17"/>
  <c r="PS16" i="17"/>
  <c r="PK16" i="17"/>
  <c r="PH16" i="17"/>
  <c r="PF16" i="17"/>
  <c r="PD16" i="17"/>
  <c r="PB16" i="17"/>
  <c r="OZ16" i="17"/>
  <c r="OR16" i="17"/>
  <c r="ON16" i="17"/>
  <c r="OK16" i="17"/>
  <c r="OI16" i="17"/>
  <c r="OG16" i="17"/>
  <c r="OE16" i="17"/>
  <c r="OC16" i="17"/>
  <c r="NU16" i="17"/>
  <c r="NR16" i="17"/>
  <c r="NP16" i="17"/>
  <c r="NN16" i="17"/>
  <c r="NL16" i="17"/>
  <c r="NJ16" i="17"/>
  <c r="NS16" i="17" s="1"/>
  <c r="NB16" i="17"/>
  <c r="MX16" i="17"/>
  <c r="MU16" i="17"/>
  <c r="MS16" i="17"/>
  <c r="MQ16" i="17"/>
  <c r="MO16" i="17"/>
  <c r="MM16" i="17"/>
  <c r="ME16" i="17"/>
  <c r="MB16" i="17"/>
  <c r="LZ16" i="17"/>
  <c r="LX16" i="17"/>
  <c r="LV16" i="17"/>
  <c r="LT16" i="17"/>
  <c r="LL16" i="17"/>
  <c r="LH16" i="17"/>
  <c r="LE16" i="17"/>
  <c r="LC16" i="17"/>
  <c r="LA16" i="17"/>
  <c r="KY16" i="17"/>
  <c r="KW16" i="17"/>
  <c r="KO16" i="17"/>
  <c r="KL16" i="17"/>
  <c r="KJ16" i="17"/>
  <c r="KH16" i="17"/>
  <c r="KF16" i="17"/>
  <c r="KD16" i="17"/>
  <c r="JV16" i="17"/>
  <c r="JR16" i="17"/>
  <c r="JO16" i="17"/>
  <c r="JM16" i="17"/>
  <c r="JK16" i="17"/>
  <c r="JI16" i="17"/>
  <c r="JG16" i="17"/>
  <c r="IY16" i="17"/>
  <c r="IV16" i="17"/>
  <c r="IT16" i="17"/>
  <c r="IR16" i="17"/>
  <c r="IP16" i="17"/>
  <c r="IN16" i="17"/>
  <c r="IF16" i="17"/>
  <c r="IB16" i="17"/>
  <c r="HY16" i="17"/>
  <c r="HW16" i="17"/>
  <c r="HU16" i="17"/>
  <c r="HS16" i="17"/>
  <c r="HQ16" i="17"/>
  <c r="HI16" i="17"/>
  <c r="HF16" i="17"/>
  <c r="HD16" i="17"/>
  <c r="HB16" i="17"/>
  <c r="GZ16" i="17"/>
  <c r="GX16" i="17"/>
  <c r="GP16" i="17"/>
  <c r="GL16" i="17"/>
  <c r="GI16" i="17"/>
  <c r="GG16" i="17"/>
  <c r="GE16" i="17"/>
  <c r="GC16" i="17"/>
  <c r="GA16" i="17"/>
  <c r="FS16" i="17"/>
  <c r="FP16" i="17"/>
  <c r="FN16" i="17"/>
  <c r="FL16" i="17"/>
  <c r="FJ16" i="17"/>
  <c r="FH16" i="17"/>
  <c r="FQ16" i="17" s="1"/>
  <c r="EZ16" i="17"/>
  <c r="EV16" i="17"/>
  <c r="ES16" i="17"/>
  <c r="EQ16" i="17"/>
  <c r="EO16" i="17"/>
  <c r="EM16" i="17"/>
  <c r="EK16" i="17"/>
  <c r="EC16" i="17"/>
  <c r="DZ16" i="17"/>
  <c r="DX16" i="17"/>
  <c r="DV16" i="17"/>
  <c r="DT16" i="17"/>
  <c r="DR16" i="17"/>
  <c r="DJ16" i="17"/>
  <c r="DF16" i="17"/>
  <c r="DC16" i="17"/>
  <c r="DA16" i="17"/>
  <c r="CY16" i="17"/>
  <c r="CW16" i="17"/>
  <c r="CU16" i="17"/>
  <c r="CM16" i="17"/>
  <c r="CJ16" i="17"/>
  <c r="CH16" i="17"/>
  <c r="CF16" i="17"/>
  <c r="CD16" i="17"/>
  <c r="CB16" i="17"/>
  <c r="BT16" i="17"/>
  <c r="BP16" i="17"/>
  <c r="BM16" i="17"/>
  <c r="BK16" i="17"/>
  <c r="BI16" i="17"/>
  <c r="BG16" i="17"/>
  <c r="BE16" i="17"/>
  <c r="AW16" i="17"/>
  <c r="AT16" i="17"/>
  <c r="AR16" i="17"/>
  <c r="AP16" i="17"/>
  <c r="AN16" i="17"/>
  <c r="AL16" i="17"/>
  <c r="AD16" i="17"/>
  <c r="Z16" i="17"/>
  <c r="AAV16" i="17" s="1"/>
  <c r="W16" i="17"/>
  <c r="U16" i="17"/>
  <c r="S16" i="17"/>
  <c r="Q16" i="17"/>
  <c r="O16" i="17"/>
  <c r="M16" i="17" s="1"/>
  <c r="ZC15" i="17"/>
  <c r="YZ15" i="17"/>
  <c r="YX15" i="17"/>
  <c r="YV15" i="17"/>
  <c r="YP15" i="17" s="1"/>
  <c r="YT15" i="17"/>
  <c r="YR15" i="17"/>
  <c r="YJ15" i="17"/>
  <c r="YF15" i="17"/>
  <c r="YC15" i="17"/>
  <c r="YA15" i="17"/>
  <c r="YD15" i="17" s="1"/>
  <c r="XY15" i="17"/>
  <c r="XW15" i="17"/>
  <c r="XU15" i="17"/>
  <c r="XM15" i="17"/>
  <c r="XJ15" i="17"/>
  <c r="XH15" i="17"/>
  <c r="XF15" i="17"/>
  <c r="XD15" i="17"/>
  <c r="XK15" i="17" s="1"/>
  <c r="XB15" i="17"/>
  <c r="WT15" i="17"/>
  <c r="WP15" i="17"/>
  <c r="WM15" i="17"/>
  <c r="WK15" i="17"/>
  <c r="WI15" i="17"/>
  <c r="WG15" i="17"/>
  <c r="WE15" i="17"/>
  <c r="WN15" i="17" s="1"/>
  <c r="VW15" i="17"/>
  <c r="VT15" i="17"/>
  <c r="VR15" i="17"/>
  <c r="VP15" i="17"/>
  <c r="VN15" i="17"/>
  <c r="VL15" i="17"/>
  <c r="VD15" i="17"/>
  <c r="UZ15" i="17"/>
  <c r="UW15" i="17"/>
  <c r="UU15" i="17"/>
  <c r="US15" i="17"/>
  <c r="UQ15" i="17"/>
  <c r="UO15" i="17"/>
  <c r="UG15" i="17"/>
  <c r="UD15" i="17"/>
  <c r="UB15" i="17"/>
  <c r="TZ15" i="17"/>
  <c r="TX15" i="17"/>
  <c r="TV15" i="17"/>
  <c r="TN15" i="17"/>
  <c r="TJ15" i="17"/>
  <c r="TG15" i="17"/>
  <c r="TE15" i="17"/>
  <c r="TC15" i="17"/>
  <c r="TA15" i="17"/>
  <c r="SY15" i="17"/>
  <c r="SQ15" i="17"/>
  <c r="SN15" i="17"/>
  <c r="SL15" i="17"/>
  <c r="SJ15" i="17"/>
  <c r="SH15" i="17"/>
  <c r="SF15" i="17"/>
  <c r="SO15" i="17" s="1"/>
  <c r="RX15" i="17"/>
  <c r="RT15" i="17"/>
  <c r="RQ15" i="17"/>
  <c r="RO15" i="17"/>
  <c r="RM15" i="17"/>
  <c r="RK15" i="17"/>
  <c r="RI15" i="17"/>
  <c r="RA15" i="17"/>
  <c r="QX15" i="17"/>
  <c r="QV15" i="17"/>
  <c r="QT15" i="17"/>
  <c r="QR15" i="17"/>
  <c r="QP15" i="17"/>
  <c r="QH15" i="17"/>
  <c r="QD15" i="17"/>
  <c r="QA15" i="17"/>
  <c r="PY15" i="17"/>
  <c r="PW15" i="17"/>
  <c r="PU15" i="17"/>
  <c r="PS15" i="17"/>
  <c r="PK15" i="17"/>
  <c r="PH15" i="17"/>
  <c r="PF15" i="17"/>
  <c r="PD15" i="17"/>
  <c r="PB15" i="17"/>
  <c r="OZ15" i="17"/>
  <c r="OR15" i="17"/>
  <c r="ON15" i="17"/>
  <c r="OK15" i="17"/>
  <c r="OI15" i="17"/>
  <c r="OG15" i="17"/>
  <c r="OE15" i="17"/>
  <c r="OC15" i="17"/>
  <c r="NU15" i="17"/>
  <c r="NR15" i="17"/>
  <c r="NP15" i="17"/>
  <c r="NN15" i="17"/>
  <c r="NL15" i="17"/>
  <c r="NJ15" i="17"/>
  <c r="NB15" i="17"/>
  <c r="MX15" i="17"/>
  <c r="MU15" i="17"/>
  <c r="MS15" i="17"/>
  <c r="MQ15" i="17"/>
  <c r="MO15" i="17"/>
  <c r="MM15" i="17"/>
  <c r="ME15" i="17"/>
  <c r="MB15" i="17"/>
  <c r="LZ15" i="17"/>
  <c r="LX15" i="17"/>
  <c r="LV15" i="17"/>
  <c r="LT15" i="17"/>
  <c r="LL15" i="17"/>
  <c r="LH15" i="17"/>
  <c r="LE15" i="17"/>
  <c r="LC15" i="17"/>
  <c r="LA15" i="17"/>
  <c r="KY15" i="17"/>
  <c r="KW15" i="17"/>
  <c r="KO15" i="17"/>
  <c r="KL15" i="17"/>
  <c r="KJ15" i="17"/>
  <c r="KH15" i="17"/>
  <c r="KF15" i="17"/>
  <c r="KD15" i="17"/>
  <c r="JV15" i="17"/>
  <c r="JR15" i="17"/>
  <c r="JO15" i="17"/>
  <c r="JM15" i="17"/>
  <c r="JK15" i="17"/>
  <c r="JI15" i="17"/>
  <c r="JG15" i="17"/>
  <c r="IY15" i="17"/>
  <c r="IV15" i="17"/>
  <c r="IT15" i="17"/>
  <c r="IR15" i="17"/>
  <c r="IP15" i="17"/>
  <c r="IW15" i="17" s="1"/>
  <c r="IN15" i="17"/>
  <c r="IF15" i="17"/>
  <c r="IB15" i="17"/>
  <c r="HY15" i="17"/>
  <c r="HW15" i="17"/>
  <c r="HU15" i="17"/>
  <c r="HS15" i="17"/>
  <c r="HQ15" i="17"/>
  <c r="HI15" i="17"/>
  <c r="HF15" i="17"/>
  <c r="HD15" i="17"/>
  <c r="HB15" i="17"/>
  <c r="GZ15" i="17"/>
  <c r="GX15" i="17"/>
  <c r="GP15" i="17"/>
  <c r="GL15" i="17"/>
  <c r="GI15" i="17"/>
  <c r="GG15" i="17"/>
  <c r="GE15" i="17"/>
  <c r="GC15" i="17"/>
  <c r="GA15" i="17"/>
  <c r="FS15" i="17"/>
  <c r="FP15" i="17"/>
  <c r="FN15" i="17"/>
  <c r="FL15" i="17"/>
  <c r="FJ15" i="17"/>
  <c r="FH15" i="17"/>
  <c r="EZ15" i="17"/>
  <c r="EV15" i="17"/>
  <c r="ES15" i="17"/>
  <c r="EQ15" i="17"/>
  <c r="EO15" i="17"/>
  <c r="ET15" i="17" s="1"/>
  <c r="EM15" i="17"/>
  <c r="EK15" i="17"/>
  <c r="EC15" i="17"/>
  <c r="DZ15" i="17"/>
  <c r="DX15" i="17"/>
  <c r="DV15" i="17"/>
  <c r="DT15" i="17"/>
  <c r="DR15" i="17"/>
  <c r="DJ15" i="17"/>
  <c r="DF15" i="17"/>
  <c r="DC15" i="17"/>
  <c r="DA15" i="17"/>
  <c r="CY15" i="17"/>
  <c r="CW15" i="17"/>
  <c r="CU15" i="17"/>
  <c r="CM15" i="17"/>
  <c r="CJ15" i="17"/>
  <c r="CH15" i="17"/>
  <c r="CF15" i="17"/>
  <c r="CD15" i="17"/>
  <c r="CB15" i="17"/>
  <c r="BT15" i="17"/>
  <c r="BP15" i="17"/>
  <c r="BC15" i="17" s="1"/>
  <c r="BB15" i="17" s="1"/>
  <c r="BM15" i="17"/>
  <c r="BK15" i="17"/>
  <c r="BI15" i="17"/>
  <c r="BG15" i="17"/>
  <c r="BE15" i="17"/>
  <c r="AW15" i="17"/>
  <c r="AT15" i="17"/>
  <c r="AR15" i="17"/>
  <c r="AP15" i="17"/>
  <c r="AN15" i="17"/>
  <c r="AL15" i="17"/>
  <c r="AD15" i="17"/>
  <c r="Z15" i="17"/>
  <c r="W15" i="17"/>
  <c r="U15" i="17"/>
  <c r="S15" i="17"/>
  <c r="Q15" i="17"/>
  <c r="O15" i="17"/>
  <c r="ZC14" i="17"/>
  <c r="YZ14" i="17"/>
  <c r="YX14" i="17"/>
  <c r="YV14" i="17"/>
  <c r="YT14" i="17"/>
  <c r="YR14" i="17"/>
  <c r="YJ14" i="17"/>
  <c r="YF14" i="17"/>
  <c r="YC14" i="17"/>
  <c r="YA14" i="17"/>
  <c r="XY14" i="17"/>
  <c r="XW14" i="17"/>
  <c r="XU14" i="17"/>
  <c r="XM14" i="17"/>
  <c r="XJ14" i="17"/>
  <c r="XH14" i="17"/>
  <c r="XF14" i="17"/>
  <c r="XD14" i="17"/>
  <c r="XB14" i="17"/>
  <c r="WT14" i="17"/>
  <c r="WP14" i="17"/>
  <c r="WM14" i="17"/>
  <c r="WK14" i="17"/>
  <c r="WI14" i="17"/>
  <c r="WG14" i="17"/>
  <c r="WE14" i="17"/>
  <c r="VW14" i="17"/>
  <c r="VT14" i="17"/>
  <c r="VR14" i="17"/>
  <c r="VP14" i="17"/>
  <c r="VN14" i="17"/>
  <c r="VL14" i="17"/>
  <c r="VD14" i="17"/>
  <c r="UZ14" i="17"/>
  <c r="UW14" i="17"/>
  <c r="UU14" i="17"/>
  <c r="US14" i="17"/>
  <c r="UQ14" i="17"/>
  <c r="UO14" i="17"/>
  <c r="UG14" i="17"/>
  <c r="UD14" i="17"/>
  <c r="UB14" i="17"/>
  <c r="TZ14" i="17"/>
  <c r="TX14" i="17"/>
  <c r="TV14" i="17"/>
  <c r="TN14" i="17"/>
  <c r="TJ14" i="17"/>
  <c r="TG14" i="17"/>
  <c r="TE14" i="17"/>
  <c r="TC14" i="17"/>
  <c r="TA14" i="17"/>
  <c r="SY14" i="17"/>
  <c r="SQ14" i="17"/>
  <c r="SN14" i="17"/>
  <c r="SL14" i="17"/>
  <c r="SJ14" i="17"/>
  <c r="SO14" i="17" s="1"/>
  <c r="SH14" i="17"/>
  <c r="SF14" i="17"/>
  <c r="RX14" i="17"/>
  <c r="RT14" i="17"/>
  <c r="RQ14" i="17"/>
  <c r="RO14" i="17"/>
  <c r="RM14" i="17"/>
  <c r="RK14" i="17"/>
  <c r="RI14" i="17"/>
  <c r="RA14" i="17"/>
  <c r="QX14" i="17"/>
  <c r="QV14" i="17"/>
  <c r="QT14" i="17"/>
  <c r="QR14" i="17"/>
  <c r="QP14" i="17"/>
  <c r="QH14" i="17"/>
  <c r="QD14" i="17"/>
  <c r="QA14" i="17"/>
  <c r="PY14" i="17"/>
  <c r="PW14" i="17"/>
  <c r="PU14" i="17"/>
  <c r="PS14" i="17"/>
  <c r="QB14" i="17" s="1"/>
  <c r="PK14" i="17"/>
  <c r="PH14" i="17"/>
  <c r="PF14" i="17"/>
  <c r="PD14" i="17"/>
  <c r="PB14" i="17"/>
  <c r="OZ14" i="17"/>
  <c r="OR14" i="17"/>
  <c r="ON14" i="17"/>
  <c r="OK14" i="17"/>
  <c r="OI14" i="17"/>
  <c r="OG14" i="17"/>
  <c r="OE14" i="17"/>
  <c r="OC14" i="17"/>
  <c r="NU14" i="17"/>
  <c r="NR14" i="17"/>
  <c r="NP14" i="17"/>
  <c r="NN14" i="17"/>
  <c r="NL14" i="17"/>
  <c r="NJ14" i="17"/>
  <c r="NB14" i="17"/>
  <c r="MX14" i="17"/>
  <c r="MU14" i="17"/>
  <c r="MS14" i="17"/>
  <c r="MQ14" i="17"/>
  <c r="MO14" i="17"/>
  <c r="MM14" i="17"/>
  <c r="ME14" i="17"/>
  <c r="MB14" i="17"/>
  <c r="LZ14" i="17"/>
  <c r="LX14" i="17"/>
  <c r="LV14" i="17"/>
  <c r="LT14" i="17"/>
  <c r="LL14" i="17"/>
  <c r="LH14" i="17"/>
  <c r="LE14" i="17"/>
  <c r="LC14" i="17"/>
  <c r="LA14" i="17"/>
  <c r="KY14" i="17"/>
  <c r="KW14" i="17"/>
  <c r="KO14" i="17"/>
  <c r="KL14" i="17"/>
  <c r="KJ14" i="17"/>
  <c r="KH14" i="17"/>
  <c r="KF14" i="17"/>
  <c r="KD14" i="17"/>
  <c r="JV14" i="17"/>
  <c r="JR14" i="17"/>
  <c r="JO14" i="17"/>
  <c r="JM14" i="17"/>
  <c r="JK14" i="17"/>
  <c r="JI14" i="17"/>
  <c r="JG14" i="17"/>
  <c r="IY14" i="17"/>
  <c r="IV14" i="17"/>
  <c r="IT14" i="17"/>
  <c r="IR14" i="17"/>
  <c r="IP14" i="17"/>
  <c r="IN14" i="17"/>
  <c r="IF14" i="17"/>
  <c r="IB14" i="17"/>
  <c r="HY14" i="17"/>
  <c r="HW14" i="17"/>
  <c r="HU14" i="17"/>
  <c r="HS14" i="17"/>
  <c r="HQ14" i="17"/>
  <c r="HI14" i="17"/>
  <c r="HF14" i="17"/>
  <c r="HD14" i="17"/>
  <c r="HB14" i="17"/>
  <c r="GZ14" i="17"/>
  <c r="GX14" i="17"/>
  <c r="GP14" i="17"/>
  <c r="GL14" i="17"/>
  <c r="GI14" i="17"/>
  <c r="GG14" i="17"/>
  <c r="GE14" i="17"/>
  <c r="GC14" i="17"/>
  <c r="GA14" i="17"/>
  <c r="FS14" i="17"/>
  <c r="FP14" i="17"/>
  <c r="FN14" i="17"/>
  <c r="FL14" i="17"/>
  <c r="FQ14" i="17" s="1"/>
  <c r="FJ14" i="17"/>
  <c r="FH14" i="17"/>
  <c r="EZ14" i="17"/>
  <c r="EV14" i="17"/>
  <c r="ES14" i="17"/>
  <c r="EQ14" i="17"/>
  <c r="EO14" i="17"/>
  <c r="EM14" i="17"/>
  <c r="EK14" i="17"/>
  <c r="EC14" i="17"/>
  <c r="DZ14" i="17"/>
  <c r="DX14" i="17"/>
  <c r="DV14" i="17"/>
  <c r="DT14" i="17"/>
  <c r="DR14" i="17"/>
  <c r="DJ14" i="17"/>
  <c r="DF14" i="17"/>
  <c r="DC14" i="17"/>
  <c r="DA14" i="17"/>
  <c r="CY14" i="17"/>
  <c r="CW14" i="17"/>
  <c r="CU14" i="17"/>
  <c r="DD14" i="17" s="1"/>
  <c r="CM14" i="17"/>
  <c r="CJ14" i="17"/>
  <c r="CH14" i="17"/>
  <c r="CF14" i="17"/>
  <c r="CD14" i="17"/>
  <c r="CB14" i="17"/>
  <c r="BT14" i="17"/>
  <c r="BP14" i="17"/>
  <c r="BM14" i="17"/>
  <c r="BK14" i="17"/>
  <c r="BI14" i="17"/>
  <c r="BG14" i="17"/>
  <c r="BE14" i="17"/>
  <c r="AW14" i="17"/>
  <c r="AT14" i="17"/>
  <c r="AR14" i="17"/>
  <c r="AP14" i="17"/>
  <c r="AN14" i="17"/>
  <c r="AL14" i="17"/>
  <c r="AD14" i="17"/>
  <c r="Z14" i="17"/>
  <c r="W14" i="17"/>
  <c r="U14" i="17"/>
  <c r="S14" i="17"/>
  <c r="Q14" i="17"/>
  <c r="O14" i="17"/>
  <c r="ZC13" i="17"/>
  <c r="YZ13" i="17"/>
  <c r="YX13" i="17"/>
  <c r="YV13" i="17"/>
  <c r="YT13" i="17"/>
  <c r="YR13" i="17"/>
  <c r="YJ13" i="17"/>
  <c r="YF13" i="17"/>
  <c r="YC13" i="17"/>
  <c r="YA13" i="17"/>
  <c r="XY13" i="17"/>
  <c r="XW13" i="17"/>
  <c r="XU13" i="17"/>
  <c r="XM13" i="17"/>
  <c r="XJ13" i="17"/>
  <c r="XH13" i="17"/>
  <c r="XF13" i="17"/>
  <c r="XD13" i="17"/>
  <c r="XB13" i="17"/>
  <c r="WT13" i="17"/>
  <c r="WP13" i="17"/>
  <c r="WM13" i="17"/>
  <c r="WK13" i="17"/>
  <c r="WI13" i="17"/>
  <c r="WG13" i="17"/>
  <c r="WE13" i="17"/>
  <c r="VW13" i="17"/>
  <c r="VT13" i="17"/>
  <c r="VR13" i="17"/>
  <c r="VP13" i="17"/>
  <c r="VN13" i="17"/>
  <c r="VL13" i="17"/>
  <c r="VD13" i="17"/>
  <c r="UZ13" i="17"/>
  <c r="UW13" i="17"/>
  <c r="UU13" i="17"/>
  <c r="US13" i="17"/>
  <c r="UQ13" i="17"/>
  <c r="UO13" i="17"/>
  <c r="UG13" i="17"/>
  <c r="UD13" i="17"/>
  <c r="UB13" i="17"/>
  <c r="TZ13" i="17"/>
  <c r="TX13" i="17"/>
  <c r="TV13" i="17"/>
  <c r="TN13" i="17"/>
  <c r="TJ13" i="17"/>
  <c r="TG13" i="17"/>
  <c r="TE13" i="17"/>
  <c r="TC13" i="17"/>
  <c r="TA13" i="17"/>
  <c r="SY13" i="17"/>
  <c r="SQ13" i="17"/>
  <c r="SN13" i="17"/>
  <c r="SL13" i="17"/>
  <c r="SJ13" i="17"/>
  <c r="SH13" i="17"/>
  <c r="SF13" i="17"/>
  <c r="RX13" i="17"/>
  <c r="RT13" i="17"/>
  <c r="RQ13" i="17"/>
  <c r="RO13" i="17"/>
  <c r="RM13" i="17"/>
  <c r="RK13" i="17"/>
  <c r="RI13" i="17"/>
  <c r="RA13" i="17"/>
  <c r="QX13" i="17"/>
  <c r="QV13" i="17"/>
  <c r="QT13" i="17"/>
  <c r="QR13" i="17"/>
  <c r="QN13" i="17" s="1"/>
  <c r="QP13" i="17"/>
  <c r="QH13" i="17"/>
  <c r="QD13" i="17"/>
  <c r="QA13" i="17"/>
  <c r="PY13" i="17"/>
  <c r="PW13" i="17"/>
  <c r="PU13" i="17"/>
  <c r="PS13" i="17"/>
  <c r="PQ13" i="17" s="1"/>
  <c r="PP13" i="17" s="1"/>
  <c r="PK13" i="17"/>
  <c r="PH13" i="17"/>
  <c r="PF13" i="17"/>
  <c r="PD13" i="17"/>
  <c r="PB13" i="17"/>
  <c r="OZ13" i="17"/>
  <c r="OR13" i="17"/>
  <c r="ON13" i="17"/>
  <c r="OA13" i="17" s="1"/>
  <c r="NZ13" i="17" s="1"/>
  <c r="OK13" i="17"/>
  <c r="OI13" i="17"/>
  <c r="OG13" i="17"/>
  <c r="OE13" i="17"/>
  <c r="OC13" i="17"/>
  <c r="NU13" i="17"/>
  <c r="NR13" i="17"/>
  <c r="NP13" i="17"/>
  <c r="NN13" i="17"/>
  <c r="NL13" i="17"/>
  <c r="NJ13" i="17"/>
  <c r="NB13" i="17"/>
  <c r="MX13" i="17"/>
  <c r="MU13" i="17"/>
  <c r="MS13" i="17"/>
  <c r="MQ13" i="17"/>
  <c r="MO13" i="17"/>
  <c r="MM13" i="17"/>
  <c r="ME13" i="17"/>
  <c r="MB13" i="17"/>
  <c r="LZ13" i="17"/>
  <c r="LX13" i="17"/>
  <c r="LV13" i="17"/>
  <c r="LT13" i="17"/>
  <c r="LL13" i="17"/>
  <c r="LH13" i="17"/>
  <c r="LE13" i="17"/>
  <c r="LC13" i="17"/>
  <c r="LA13" i="17"/>
  <c r="KY13" i="17"/>
  <c r="KW13" i="17"/>
  <c r="KO13" i="17"/>
  <c r="KL13" i="17"/>
  <c r="KJ13" i="17"/>
  <c r="KH13" i="17"/>
  <c r="KF13" i="17"/>
  <c r="KD13" i="17"/>
  <c r="JV13" i="17"/>
  <c r="JR13" i="17"/>
  <c r="JO13" i="17"/>
  <c r="JM13" i="17"/>
  <c r="JK13" i="17"/>
  <c r="JI13" i="17"/>
  <c r="JG13" i="17"/>
  <c r="IY13" i="17"/>
  <c r="IV13" i="17"/>
  <c r="IT13" i="17"/>
  <c r="IR13" i="17"/>
  <c r="IP13" i="17"/>
  <c r="IN13" i="17"/>
  <c r="IF13" i="17"/>
  <c r="IB13" i="17"/>
  <c r="HY13" i="17"/>
  <c r="HW13" i="17"/>
  <c r="HU13" i="17"/>
  <c r="HS13" i="17"/>
  <c r="HQ13" i="17"/>
  <c r="HI13" i="17"/>
  <c r="HF13" i="17"/>
  <c r="HD13" i="17"/>
  <c r="HB13" i="17"/>
  <c r="GZ13" i="17"/>
  <c r="GX13" i="17"/>
  <c r="GP13" i="17"/>
  <c r="GL13" i="17"/>
  <c r="GI13" i="17"/>
  <c r="GG13" i="17"/>
  <c r="GE13" i="17"/>
  <c r="GC13" i="17"/>
  <c r="GA13" i="17"/>
  <c r="FS13" i="17"/>
  <c r="FP13" i="17"/>
  <c r="FN13" i="17"/>
  <c r="FL13" i="17"/>
  <c r="FJ13" i="17"/>
  <c r="FH13" i="17"/>
  <c r="EZ13" i="17"/>
  <c r="EV13" i="17"/>
  <c r="ES13" i="17"/>
  <c r="EQ13" i="17"/>
  <c r="EO13" i="17"/>
  <c r="EM13" i="17"/>
  <c r="EK13" i="17"/>
  <c r="EC13" i="17"/>
  <c r="DZ13" i="17"/>
  <c r="DX13" i="17"/>
  <c r="DV13" i="17"/>
  <c r="DT13" i="17"/>
  <c r="DR13" i="17"/>
  <c r="DJ13" i="17"/>
  <c r="DF13" i="17"/>
  <c r="DC13" i="17"/>
  <c r="DA13" i="17"/>
  <c r="CY13" i="17"/>
  <c r="CW13" i="17"/>
  <c r="CU13" i="17"/>
  <c r="CM13" i="17"/>
  <c r="CJ13" i="17"/>
  <c r="CH13" i="17"/>
  <c r="CF13" i="17"/>
  <c r="CD13" i="17"/>
  <c r="CB13" i="17"/>
  <c r="BT13" i="17"/>
  <c r="BP13" i="17"/>
  <c r="BM13" i="17"/>
  <c r="BK13" i="17"/>
  <c r="BI13" i="17"/>
  <c r="BG13" i="17"/>
  <c r="BE13" i="17"/>
  <c r="AW13" i="17"/>
  <c r="AT13" i="17"/>
  <c r="AR13" i="17"/>
  <c r="AP13" i="17"/>
  <c r="AN13" i="17"/>
  <c r="AL13" i="17"/>
  <c r="AD13" i="17"/>
  <c r="Z13" i="17"/>
  <c r="W13" i="17"/>
  <c r="U13" i="17"/>
  <c r="S13" i="17"/>
  <c r="Q13" i="17"/>
  <c r="O13" i="17"/>
  <c r="ZC12" i="17"/>
  <c r="YZ12" i="17"/>
  <c r="YX12" i="17"/>
  <c r="YV12" i="17"/>
  <c r="YT12" i="17"/>
  <c r="YR12" i="17"/>
  <c r="YL12" i="17"/>
  <c r="YL43" i="17" s="1"/>
  <c r="YF12" i="17"/>
  <c r="YC12" i="17"/>
  <c r="YA12" i="17"/>
  <c r="XY12" i="17"/>
  <c r="XW12" i="17"/>
  <c r="XU12" i="17"/>
  <c r="XM12" i="17"/>
  <c r="XJ12" i="17"/>
  <c r="XH12" i="17"/>
  <c r="XF12" i="17"/>
  <c r="XD12" i="17"/>
  <c r="XB12" i="17"/>
  <c r="WV12" i="17"/>
  <c r="WV43" i="17" s="1"/>
  <c r="WT12" i="17"/>
  <c r="WP12" i="17"/>
  <c r="WM12" i="17"/>
  <c r="WK12" i="17"/>
  <c r="WI12" i="17"/>
  <c r="WG12" i="17"/>
  <c r="WE12" i="17"/>
  <c r="VW12" i="17"/>
  <c r="VT12" i="17"/>
  <c r="VR12" i="17"/>
  <c r="VP12" i="17"/>
  <c r="VN12" i="17"/>
  <c r="VL12" i="17"/>
  <c r="VF12" i="17"/>
  <c r="VF43" i="17" s="1"/>
  <c r="UZ12" i="17"/>
  <c r="UW12" i="17"/>
  <c r="UU12" i="17"/>
  <c r="US12" i="17"/>
  <c r="UQ12" i="17"/>
  <c r="UO12" i="17"/>
  <c r="UG12" i="17"/>
  <c r="UD12" i="17"/>
  <c r="UB12" i="17"/>
  <c r="TZ12" i="17"/>
  <c r="TX12" i="17"/>
  <c r="TV12" i="17"/>
  <c r="TP12" i="17"/>
  <c r="TP43" i="17" s="1"/>
  <c r="TJ12" i="17"/>
  <c r="TG12" i="17"/>
  <c r="TE12" i="17"/>
  <c r="TC12" i="17"/>
  <c r="TA12" i="17"/>
  <c r="SY12" i="17"/>
  <c r="SQ12" i="17"/>
  <c r="SN12" i="17"/>
  <c r="SL12" i="17"/>
  <c r="SJ12" i="17"/>
  <c r="SH12" i="17"/>
  <c r="SF12" i="17"/>
  <c r="RZ12" i="17"/>
  <c r="RZ43" i="17" s="1"/>
  <c r="RT12" i="17"/>
  <c r="RQ12" i="17"/>
  <c r="RO12" i="17"/>
  <c r="RM12" i="17"/>
  <c r="RK12" i="17"/>
  <c r="RI12" i="17"/>
  <c r="RA12" i="17"/>
  <c r="QX12" i="17"/>
  <c r="QV12" i="17"/>
  <c r="QT12" i="17"/>
  <c r="QR12" i="17"/>
  <c r="QP12" i="17"/>
  <c r="QJ12" i="17"/>
  <c r="QJ43" i="17" s="1"/>
  <c r="QD12" i="17"/>
  <c r="QA12" i="17"/>
  <c r="PY12" i="17"/>
  <c r="PW12" i="17"/>
  <c r="PU12" i="17"/>
  <c r="PS12" i="17"/>
  <c r="PK12" i="17"/>
  <c r="PH12" i="17"/>
  <c r="PF12" i="17"/>
  <c r="PI12" i="17" s="1"/>
  <c r="PD12" i="17"/>
  <c r="PB12" i="17"/>
  <c r="OZ12" i="17"/>
  <c r="OT12" i="17"/>
  <c r="ON12" i="17"/>
  <c r="OK12" i="17"/>
  <c r="OI12" i="17"/>
  <c r="OG12" i="17"/>
  <c r="OE12" i="17"/>
  <c r="OC12" i="17"/>
  <c r="NU12" i="17"/>
  <c r="NR12" i="17"/>
  <c r="NP12" i="17"/>
  <c r="NN12" i="17"/>
  <c r="NL12" i="17"/>
  <c r="NJ12" i="17"/>
  <c r="ND12" i="17"/>
  <c r="ND43" i="17" s="1"/>
  <c r="NB12" i="17"/>
  <c r="MX12" i="17"/>
  <c r="MU12" i="17"/>
  <c r="MS12" i="17"/>
  <c r="MQ12" i="17"/>
  <c r="MO12" i="17"/>
  <c r="MM12" i="17"/>
  <c r="ME12" i="17"/>
  <c r="MB12" i="17"/>
  <c r="LZ12" i="17"/>
  <c r="LX12" i="17"/>
  <c r="LV12" i="17"/>
  <c r="LT12" i="17"/>
  <c r="LN12" i="17"/>
  <c r="LN43" i="17" s="1"/>
  <c r="LH12" i="17"/>
  <c r="LE12" i="17"/>
  <c r="LC12" i="17"/>
  <c r="LA12" i="17"/>
  <c r="KY12" i="17"/>
  <c r="KW12" i="17"/>
  <c r="KO12" i="17"/>
  <c r="KL12" i="17"/>
  <c r="KJ12" i="17"/>
  <c r="KH12" i="17"/>
  <c r="KF12" i="17"/>
  <c r="KD12" i="17"/>
  <c r="KM12" i="17" s="1"/>
  <c r="JX12" i="17"/>
  <c r="JX43" i="17" s="1"/>
  <c r="JR12" i="17"/>
  <c r="JO12" i="17"/>
  <c r="JM12" i="17"/>
  <c r="JK12" i="17"/>
  <c r="JI12" i="17"/>
  <c r="JG12" i="17"/>
  <c r="IY12" i="17"/>
  <c r="IV12" i="17"/>
  <c r="IT12" i="17"/>
  <c r="IR12" i="17"/>
  <c r="IP12" i="17"/>
  <c r="IN12" i="17"/>
  <c r="IH12" i="17"/>
  <c r="IH43" i="17" s="1"/>
  <c r="IB12" i="17"/>
  <c r="HY12" i="17"/>
  <c r="HW12" i="17"/>
  <c r="HU12" i="17"/>
  <c r="HS12" i="17"/>
  <c r="HQ12" i="17"/>
  <c r="HI12" i="17"/>
  <c r="HF12" i="17"/>
  <c r="HD12" i="17"/>
  <c r="HB12" i="17"/>
  <c r="GZ12" i="17"/>
  <c r="GX12" i="17"/>
  <c r="GR12" i="17"/>
  <c r="GR43" i="17" s="1"/>
  <c r="GL12" i="17"/>
  <c r="GI12" i="17"/>
  <c r="GG12" i="17"/>
  <c r="GE12" i="17"/>
  <c r="GC12" i="17"/>
  <c r="GA12" i="17"/>
  <c r="FS12" i="17"/>
  <c r="FP12" i="17"/>
  <c r="FN12" i="17"/>
  <c r="FL12" i="17"/>
  <c r="FJ12" i="17"/>
  <c r="FH12" i="17"/>
  <c r="FB12" i="17"/>
  <c r="FB43" i="17" s="1"/>
  <c r="EV12" i="17"/>
  <c r="ES12" i="17"/>
  <c r="EQ12" i="17"/>
  <c r="EO12" i="17"/>
  <c r="EM12" i="17"/>
  <c r="EK12" i="17"/>
  <c r="EC12" i="17"/>
  <c r="DZ12" i="17"/>
  <c r="DX12" i="17"/>
  <c r="DV12" i="17"/>
  <c r="DT12" i="17"/>
  <c r="DR12" i="17"/>
  <c r="DL12" i="17"/>
  <c r="DL43" i="17" s="1"/>
  <c r="DF12" i="17"/>
  <c r="DC12" i="17"/>
  <c r="DA12" i="17"/>
  <c r="CY12" i="17"/>
  <c r="CW12" i="17"/>
  <c r="CU12" i="17"/>
  <c r="CM12" i="17"/>
  <c r="CJ12" i="17"/>
  <c r="CH12" i="17"/>
  <c r="CF12" i="17"/>
  <c r="CD12" i="17"/>
  <c r="CK12" i="17" s="1"/>
  <c r="CB12" i="17"/>
  <c r="BV12" i="17"/>
  <c r="BV43" i="17" s="1"/>
  <c r="BT12" i="17"/>
  <c r="BP12" i="17"/>
  <c r="BM12" i="17"/>
  <c r="BK12" i="17"/>
  <c r="BI12" i="17"/>
  <c r="BG12" i="17"/>
  <c r="BE12" i="17"/>
  <c r="AW12" i="17"/>
  <c r="AT12" i="17"/>
  <c r="AR12" i="17"/>
  <c r="AP12" i="17"/>
  <c r="AN12" i="17"/>
  <c r="AL12" i="17"/>
  <c r="AJ12" i="17" s="1"/>
  <c r="AF12" i="17"/>
  <c r="AF43" i="17" s="1"/>
  <c r="Z12" i="17"/>
  <c r="W12" i="17"/>
  <c r="U12" i="17"/>
  <c r="S12" i="17"/>
  <c r="Q12" i="17"/>
  <c r="O12" i="17"/>
  <c r="ZB43" i="16"/>
  <c r="YY43" i="16"/>
  <c r="YW43" i="16"/>
  <c r="YU43" i="16"/>
  <c r="YS43" i="16"/>
  <c r="YQ43" i="16"/>
  <c r="YO43" i="16"/>
  <c r="YK43" i="16"/>
  <c r="YI43" i="16"/>
  <c r="YE43" i="16"/>
  <c r="YB43" i="16"/>
  <c r="XZ43" i="16"/>
  <c r="XX43" i="16"/>
  <c r="XV43" i="16"/>
  <c r="XT43" i="16"/>
  <c r="XQ43" i="16"/>
  <c r="ZC42" i="16"/>
  <c r="YZ42" i="16"/>
  <c r="YX42" i="16"/>
  <c r="YV42" i="16"/>
  <c r="YT42" i="16"/>
  <c r="YR42" i="16"/>
  <c r="YJ42" i="16"/>
  <c r="YF42" i="16"/>
  <c r="YC42" i="16"/>
  <c r="YA42" i="16"/>
  <c r="XY42" i="16"/>
  <c r="XW42" i="16"/>
  <c r="XU42" i="16"/>
  <c r="XS42" i="16" s="1"/>
  <c r="XR42" i="16" s="1"/>
  <c r="ZC41" i="16"/>
  <c r="YZ41" i="16"/>
  <c r="YX41" i="16"/>
  <c r="YV41" i="16"/>
  <c r="YT41" i="16"/>
  <c r="YR41" i="16"/>
  <c r="YJ41" i="16"/>
  <c r="YF41" i="16"/>
  <c r="YC41" i="16"/>
  <c r="YA41" i="16"/>
  <c r="XY41" i="16"/>
  <c r="XW41" i="16"/>
  <c r="XU41" i="16"/>
  <c r="ZC40" i="16"/>
  <c r="YZ40" i="16"/>
  <c r="YX40" i="16"/>
  <c r="YV40" i="16"/>
  <c r="YT40" i="16"/>
  <c r="YR40" i="16"/>
  <c r="YP40" i="16" s="1"/>
  <c r="YJ40" i="16"/>
  <c r="YF40" i="16"/>
  <c r="YC40" i="16"/>
  <c r="YA40" i="16"/>
  <c r="XY40" i="16"/>
  <c r="XW40" i="16"/>
  <c r="XU40" i="16"/>
  <c r="ZC39" i="16"/>
  <c r="YZ39" i="16"/>
  <c r="YX39" i="16"/>
  <c r="YV39" i="16"/>
  <c r="YT39" i="16"/>
  <c r="YR39" i="16"/>
  <c r="YJ39" i="16"/>
  <c r="YF39" i="16"/>
  <c r="YD39" i="16"/>
  <c r="YC39" i="16"/>
  <c r="YA39" i="16"/>
  <c r="XY39" i="16"/>
  <c r="XW39" i="16"/>
  <c r="XU39" i="16"/>
  <c r="ZC38" i="16"/>
  <c r="YZ38" i="16"/>
  <c r="YX38" i="16"/>
  <c r="YV38" i="16"/>
  <c r="YT38" i="16"/>
  <c r="YR38" i="16"/>
  <c r="YJ38" i="16"/>
  <c r="YF38" i="16"/>
  <c r="YC38" i="16"/>
  <c r="YA38" i="16"/>
  <c r="XY38" i="16"/>
  <c r="XW38" i="16"/>
  <c r="XU38" i="16"/>
  <c r="ZC37" i="16"/>
  <c r="YZ37" i="16"/>
  <c r="YX37" i="16"/>
  <c r="YV37" i="16"/>
  <c r="YT37" i="16"/>
  <c r="YR37" i="16"/>
  <c r="YJ37" i="16"/>
  <c r="YF37" i="16"/>
  <c r="YC37" i="16"/>
  <c r="YA37" i="16"/>
  <c r="XY37" i="16"/>
  <c r="XW37" i="16"/>
  <c r="XU37" i="16"/>
  <c r="ZC36" i="16"/>
  <c r="YZ36" i="16"/>
  <c r="YX36" i="16"/>
  <c r="YV36" i="16"/>
  <c r="YT36" i="16"/>
  <c r="YR36" i="16"/>
  <c r="YJ36" i="16"/>
  <c r="YF36" i="16"/>
  <c r="YC36" i="16"/>
  <c r="YA36" i="16"/>
  <c r="XY36" i="16"/>
  <c r="XW36" i="16"/>
  <c r="XU36" i="16"/>
  <c r="ZC35" i="16"/>
  <c r="YZ35" i="16"/>
  <c r="YX35" i="16"/>
  <c r="YV35" i="16"/>
  <c r="YP35" i="16" s="1"/>
  <c r="YT35" i="16"/>
  <c r="YR35" i="16"/>
  <c r="YJ35" i="16"/>
  <c r="YF35" i="16"/>
  <c r="YC35" i="16"/>
  <c r="YA35" i="16"/>
  <c r="XY35" i="16"/>
  <c r="XW35" i="16"/>
  <c r="XU35" i="16"/>
  <c r="ZC34" i="16"/>
  <c r="YZ34" i="16"/>
  <c r="YX34" i="16"/>
  <c r="YV34" i="16"/>
  <c r="YT34" i="16"/>
  <c r="YR34" i="16"/>
  <c r="YJ34" i="16"/>
  <c r="YF34" i="16"/>
  <c r="YC34" i="16"/>
  <c r="YA34" i="16"/>
  <c r="XY34" i="16"/>
  <c r="XW34" i="16"/>
  <c r="XU34" i="16"/>
  <c r="ZC33" i="16"/>
  <c r="YZ33" i="16"/>
  <c r="YX33" i="16"/>
  <c r="YV33" i="16"/>
  <c r="YT33" i="16"/>
  <c r="YR33" i="16"/>
  <c r="YJ33" i="16"/>
  <c r="YF33" i="16"/>
  <c r="YC33" i="16"/>
  <c r="YA33" i="16"/>
  <c r="XY33" i="16"/>
  <c r="XW33" i="16"/>
  <c r="XU33" i="16"/>
  <c r="YD33" i="16" s="1"/>
  <c r="ZC32" i="16"/>
  <c r="YZ32" i="16"/>
  <c r="YX32" i="16"/>
  <c r="YV32" i="16"/>
  <c r="YT32" i="16"/>
  <c r="YR32" i="16"/>
  <c r="YJ32" i="16"/>
  <c r="YF32" i="16"/>
  <c r="YC32" i="16"/>
  <c r="YA32" i="16"/>
  <c r="XY32" i="16"/>
  <c r="XW32" i="16"/>
  <c r="XU32" i="16"/>
  <c r="ZC31" i="16"/>
  <c r="YZ31" i="16"/>
  <c r="YX31" i="16"/>
  <c r="YV31" i="16"/>
  <c r="YT31" i="16"/>
  <c r="YR31" i="16"/>
  <c r="YJ31" i="16"/>
  <c r="YF31" i="16"/>
  <c r="YC31" i="16"/>
  <c r="YA31" i="16"/>
  <c r="XY31" i="16"/>
  <c r="XW31" i="16"/>
  <c r="YD31" i="16" s="1"/>
  <c r="XU31" i="16"/>
  <c r="ZC30" i="16"/>
  <c r="YZ30" i="16"/>
  <c r="YX30" i="16"/>
  <c r="YV30" i="16"/>
  <c r="YT30" i="16"/>
  <c r="ZA30" i="16" s="1"/>
  <c r="YR30" i="16"/>
  <c r="YJ30" i="16"/>
  <c r="YF30" i="16"/>
  <c r="YC30" i="16"/>
  <c r="YA30" i="16"/>
  <c r="XY30" i="16"/>
  <c r="XW30" i="16"/>
  <c r="YD30" i="16" s="1"/>
  <c r="XU30" i="16"/>
  <c r="ZC29" i="16"/>
  <c r="YZ29" i="16"/>
  <c r="YX29" i="16"/>
  <c r="YV29" i="16"/>
  <c r="YT29" i="16"/>
  <c r="YR29" i="16"/>
  <c r="YJ29" i="16"/>
  <c r="YF29" i="16"/>
  <c r="YC29" i="16"/>
  <c r="YA29" i="16"/>
  <c r="XY29" i="16"/>
  <c r="XW29" i="16"/>
  <c r="XU29" i="16"/>
  <c r="ZC28" i="16"/>
  <c r="YZ28" i="16"/>
  <c r="YX28" i="16"/>
  <c r="YV28" i="16"/>
  <c r="YT28" i="16"/>
  <c r="YR28" i="16"/>
  <c r="YJ28" i="16"/>
  <c r="YF28" i="16"/>
  <c r="YC28" i="16"/>
  <c r="YA28" i="16"/>
  <c r="XY28" i="16"/>
  <c r="XW28" i="16"/>
  <c r="XU28" i="16"/>
  <c r="ZC27" i="16"/>
  <c r="YZ27" i="16"/>
  <c r="YX27" i="16"/>
  <c r="YV27" i="16"/>
  <c r="YP27" i="16" s="1"/>
  <c r="YT27" i="16"/>
  <c r="YR27" i="16"/>
  <c r="YJ27" i="16"/>
  <c r="YF27" i="16"/>
  <c r="YC27" i="16"/>
  <c r="YA27" i="16"/>
  <c r="XY27" i="16"/>
  <c r="XW27" i="16"/>
  <c r="XU27" i="16"/>
  <c r="ZC26" i="16"/>
  <c r="YZ26" i="16"/>
  <c r="YX26" i="16"/>
  <c r="YV26" i="16"/>
  <c r="YT26" i="16"/>
  <c r="YR26" i="16"/>
  <c r="YJ26" i="16"/>
  <c r="YF26" i="16"/>
  <c r="YC26" i="16"/>
  <c r="YA26" i="16"/>
  <c r="XY26" i="16"/>
  <c r="XW26" i="16"/>
  <c r="XU26" i="16"/>
  <c r="ZC25" i="16"/>
  <c r="YZ25" i="16"/>
  <c r="YX25" i="16"/>
  <c r="YV25" i="16"/>
  <c r="YT25" i="16"/>
  <c r="YR25" i="16"/>
  <c r="YJ25" i="16"/>
  <c r="YF25" i="16"/>
  <c r="YC25" i="16"/>
  <c r="YA25" i="16"/>
  <c r="XY25" i="16"/>
  <c r="XW25" i="16"/>
  <c r="XU25" i="16"/>
  <c r="ZC24" i="16"/>
  <c r="YZ24" i="16"/>
  <c r="YX24" i="16"/>
  <c r="YV24" i="16"/>
  <c r="YT24" i="16"/>
  <c r="YR24" i="16"/>
  <c r="YJ24" i="16"/>
  <c r="YF24" i="16"/>
  <c r="YC24" i="16"/>
  <c r="YA24" i="16"/>
  <c r="XY24" i="16"/>
  <c r="XW24" i="16"/>
  <c r="XS24" i="16" s="1"/>
  <c r="XR24" i="16" s="1"/>
  <c r="XU24" i="16"/>
  <c r="ZC23" i="16"/>
  <c r="YZ23" i="16"/>
  <c r="YX23" i="16"/>
  <c r="YV23" i="16"/>
  <c r="YT23" i="16"/>
  <c r="YR23" i="16"/>
  <c r="YJ23" i="16"/>
  <c r="YF23" i="16"/>
  <c r="YC23" i="16"/>
  <c r="YA23" i="16"/>
  <c r="XY23" i="16"/>
  <c r="XW23" i="16"/>
  <c r="YD23" i="16" s="1"/>
  <c r="XU23" i="16"/>
  <c r="ZC22" i="16"/>
  <c r="YZ22" i="16"/>
  <c r="YX22" i="16"/>
  <c r="YV22" i="16"/>
  <c r="YT22" i="16"/>
  <c r="YR22" i="16"/>
  <c r="YJ22" i="16"/>
  <c r="YF22" i="16"/>
  <c r="YD22" i="16"/>
  <c r="YC22" i="16"/>
  <c r="YA22" i="16"/>
  <c r="XY22" i="16"/>
  <c r="XW22" i="16"/>
  <c r="XU22" i="16"/>
  <c r="XS22" i="16"/>
  <c r="XR22" i="16" s="1"/>
  <c r="ZC21" i="16"/>
  <c r="YZ21" i="16"/>
  <c r="YX21" i="16"/>
  <c r="YV21" i="16"/>
  <c r="YT21" i="16"/>
  <c r="YR21" i="16"/>
  <c r="YJ21" i="16"/>
  <c r="YF21" i="16"/>
  <c r="YC21" i="16"/>
  <c r="YA21" i="16"/>
  <c r="XY21" i="16"/>
  <c r="XW21" i="16"/>
  <c r="XU21" i="16"/>
  <c r="ZC20" i="16"/>
  <c r="YZ20" i="16"/>
  <c r="YX20" i="16"/>
  <c r="YV20" i="16"/>
  <c r="YT20" i="16"/>
  <c r="YR20" i="16"/>
  <c r="YJ20" i="16"/>
  <c r="YF20" i="16"/>
  <c r="YC20" i="16"/>
  <c r="YA20" i="16"/>
  <c r="XY20" i="16"/>
  <c r="XW20" i="16"/>
  <c r="XU20" i="16"/>
  <c r="ZC19" i="16"/>
  <c r="YZ19" i="16"/>
  <c r="YX19" i="16"/>
  <c r="YV19" i="16"/>
  <c r="YT19" i="16"/>
  <c r="YR19" i="16"/>
  <c r="ZA19" i="16" s="1"/>
  <c r="YJ19" i="16"/>
  <c r="YF19" i="16"/>
  <c r="YC19" i="16"/>
  <c r="YA19" i="16"/>
  <c r="XY19" i="16"/>
  <c r="XW19" i="16"/>
  <c r="XU19" i="16"/>
  <c r="ZC18" i="16"/>
  <c r="YZ18" i="16"/>
  <c r="YX18" i="16"/>
  <c r="YV18" i="16"/>
  <c r="YT18" i="16"/>
  <c r="YR18" i="16"/>
  <c r="YJ18" i="16"/>
  <c r="YF18" i="16"/>
  <c r="YC18" i="16"/>
  <c r="YA18" i="16"/>
  <c r="XY18" i="16"/>
  <c r="XS18" i="16" s="1"/>
  <c r="XR18" i="16" s="1"/>
  <c r="XW18" i="16"/>
  <c r="XU18" i="16"/>
  <c r="YD18" i="16" s="1"/>
  <c r="ZC17" i="16"/>
  <c r="YZ17" i="16"/>
  <c r="YX17" i="16"/>
  <c r="YV17" i="16"/>
  <c r="YT17" i="16"/>
  <c r="YR17" i="16"/>
  <c r="YJ17" i="16"/>
  <c r="YF17" i="16"/>
  <c r="YC17" i="16"/>
  <c r="YA17" i="16"/>
  <c r="XY17" i="16"/>
  <c r="XW17" i="16"/>
  <c r="XU17" i="16"/>
  <c r="ZC16" i="16"/>
  <c r="YZ16" i="16"/>
  <c r="YX16" i="16"/>
  <c r="YV16" i="16"/>
  <c r="YT16" i="16"/>
  <c r="YR16" i="16"/>
  <c r="YJ16" i="16"/>
  <c r="YF16" i="16"/>
  <c r="YC16" i="16"/>
  <c r="YA16" i="16"/>
  <c r="XY16" i="16"/>
  <c r="XW16" i="16"/>
  <c r="XS16" i="16" s="1"/>
  <c r="XR16" i="16" s="1"/>
  <c r="XU16" i="16"/>
  <c r="ZC15" i="16"/>
  <c r="YZ15" i="16"/>
  <c r="YX15" i="16"/>
  <c r="YV15" i="16"/>
  <c r="YT15" i="16"/>
  <c r="YR15" i="16"/>
  <c r="YJ15" i="16"/>
  <c r="YF15" i="16"/>
  <c r="YD15" i="16"/>
  <c r="YC15" i="16"/>
  <c r="YA15" i="16"/>
  <c r="XY15" i="16"/>
  <c r="XW15" i="16"/>
  <c r="XU15" i="16"/>
  <c r="XS15" i="16" s="1"/>
  <c r="XR15" i="16" s="1"/>
  <c r="ZC14" i="16"/>
  <c r="YZ14" i="16"/>
  <c r="YX14" i="16"/>
  <c r="YV14" i="16"/>
  <c r="YT14" i="16"/>
  <c r="YR14" i="16"/>
  <c r="YJ14" i="16"/>
  <c r="YF14" i="16"/>
  <c r="YC14" i="16"/>
  <c r="YA14" i="16"/>
  <c r="YD14" i="16" s="1"/>
  <c r="XY14" i="16"/>
  <c r="XW14" i="16"/>
  <c r="XU14" i="16"/>
  <c r="XS14" i="16" s="1"/>
  <c r="XR14" i="16" s="1"/>
  <c r="ZC13" i="16"/>
  <c r="YZ13" i="16"/>
  <c r="YX13" i="16"/>
  <c r="YV13" i="16"/>
  <c r="YT13" i="16"/>
  <c r="YR13" i="16"/>
  <c r="YJ13" i="16"/>
  <c r="YF13" i="16"/>
  <c r="YC13" i="16"/>
  <c r="YA13" i="16"/>
  <c r="XY13" i="16"/>
  <c r="XW13" i="16"/>
  <c r="XU13" i="16"/>
  <c r="ZC12" i="16"/>
  <c r="YZ12" i="16"/>
  <c r="YX12" i="16"/>
  <c r="YV12" i="16"/>
  <c r="YT12" i="16"/>
  <c r="YR12" i="16"/>
  <c r="YL12" i="16"/>
  <c r="YF12" i="16"/>
  <c r="YC12" i="16"/>
  <c r="YA12" i="16"/>
  <c r="XY12" i="16"/>
  <c r="XW12" i="16"/>
  <c r="XU12" i="16"/>
  <c r="XL43" i="16"/>
  <c r="XI43" i="16"/>
  <c r="XG43" i="16"/>
  <c r="XE43" i="16"/>
  <c r="XC43" i="16"/>
  <c r="XA43" i="16"/>
  <c r="WY43" i="16"/>
  <c r="WU43" i="16"/>
  <c r="WS43" i="16"/>
  <c r="WO43" i="16"/>
  <c r="WL43" i="16"/>
  <c r="WJ43" i="16"/>
  <c r="WH43" i="16"/>
  <c r="WF43" i="16"/>
  <c r="WD43" i="16"/>
  <c r="WA43" i="16"/>
  <c r="VV43" i="16"/>
  <c r="VS43" i="16"/>
  <c r="VQ43" i="16"/>
  <c r="VO43" i="16"/>
  <c r="VM43" i="16"/>
  <c r="VK43" i="16"/>
  <c r="VI43" i="16"/>
  <c r="VE43" i="16"/>
  <c r="VC43" i="16"/>
  <c r="UY43" i="16"/>
  <c r="UV43" i="16"/>
  <c r="UT43" i="16"/>
  <c r="UR43" i="16"/>
  <c r="UP43" i="16"/>
  <c r="UN43" i="16"/>
  <c r="UK43" i="16"/>
  <c r="UF43" i="16"/>
  <c r="UC43" i="16"/>
  <c r="UA43" i="16"/>
  <c r="TY43" i="16"/>
  <c r="TW43" i="16"/>
  <c r="TU43" i="16"/>
  <c r="TS43" i="16"/>
  <c r="TO43" i="16"/>
  <c r="TM43" i="16"/>
  <c r="TI43" i="16"/>
  <c r="TF43" i="16"/>
  <c r="TD43" i="16"/>
  <c r="TB43" i="16"/>
  <c r="SZ43" i="16"/>
  <c r="SX43" i="16"/>
  <c r="SU43" i="16"/>
  <c r="SP43" i="16"/>
  <c r="SM43" i="16"/>
  <c r="SK43" i="16"/>
  <c r="SI43" i="16"/>
  <c r="SG43" i="16"/>
  <c r="SE43" i="16"/>
  <c r="SC43" i="16"/>
  <c r="RY43" i="16"/>
  <c r="RW43" i="16"/>
  <c r="RS43" i="16"/>
  <c r="RP43" i="16"/>
  <c r="RN43" i="16"/>
  <c r="RL43" i="16"/>
  <c r="RJ43" i="16"/>
  <c r="RH43" i="16"/>
  <c r="RE43" i="16"/>
  <c r="QZ43" i="16"/>
  <c r="QW43" i="16"/>
  <c r="QU43" i="16"/>
  <c r="QS43" i="16"/>
  <c r="QQ43" i="16"/>
  <c r="QO43" i="16"/>
  <c r="QM43" i="16"/>
  <c r="QI43" i="16"/>
  <c r="QG43" i="16"/>
  <c r="QC43" i="16"/>
  <c r="PZ43" i="16"/>
  <c r="PX43" i="16"/>
  <c r="PV43" i="16"/>
  <c r="PT43" i="16"/>
  <c r="PR43" i="16"/>
  <c r="PO43" i="16"/>
  <c r="PJ43" i="16"/>
  <c r="PG43" i="16"/>
  <c r="PE43" i="16"/>
  <c r="PC43" i="16"/>
  <c r="PA43" i="16"/>
  <c r="OY43" i="16"/>
  <c r="OW43" i="16"/>
  <c r="OS43" i="16"/>
  <c r="OQ43" i="16"/>
  <c r="OM43" i="16"/>
  <c r="OJ43" i="16"/>
  <c r="OH43" i="16"/>
  <c r="OF43" i="16"/>
  <c r="OD43" i="16"/>
  <c r="OB43" i="16"/>
  <c r="NY43" i="16"/>
  <c r="NT43" i="16"/>
  <c r="NQ43" i="16"/>
  <c r="NO43" i="16"/>
  <c r="NM43" i="16"/>
  <c r="NK43" i="16"/>
  <c r="NI43" i="16"/>
  <c r="NG43" i="16"/>
  <c r="NC43" i="16"/>
  <c r="NA43" i="16"/>
  <c r="MW43" i="16"/>
  <c r="MT43" i="16"/>
  <c r="MR43" i="16"/>
  <c r="MP43" i="16"/>
  <c r="MN43" i="16"/>
  <c r="ML43" i="16"/>
  <c r="MI43" i="16"/>
  <c r="MD43" i="16"/>
  <c r="MA43" i="16"/>
  <c r="LY43" i="16"/>
  <c r="LW43" i="16"/>
  <c r="LU43" i="16"/>
  <c r="LS43" i="16"/>
  <c r="LQ43" i="16"/>
  <c r="LM43" i="16"/>
  <c r="LK43" i="16"/>
  <c r="LG43" i="16"/>
  <c r="LD43" i="16"/>
  <c r="LB43" i="16"/>
  <c r="KZ43" i="16"/>
  <c r="KX43" i="16"/>
  <c r="KV43" i="16"/>
  <c r="KS43" i="16"/>
  <c r="KN43" i="16"/>
  <c r="KK43" i="16"/>
  <c r="KI43" i="16"/>
  <c r="KG43" i="16"/>
  <c r="KE43" i="16"/>
  <c r="KC43" i="16"/>
  <c r="KA43" i="16"/>
  <c r="JW43" i="16"/>
  <c r="JU43" i="16"/>
  <c r="JQ43" i="16"/>
  <c r="JN43" i="16"/>
  <c r="JL43" i="16"/>
  <c r="JJ43" i="16"/>
  <c r="JH43" i="16"/>
  <c r="JF43" i="16"/>
  <c r="JC43" i="16"/>
  <c r="IX43" i="16"/>
  <c r="IU43" i="16"/>
  <c r="IS43" i="16"/>
  <c r="IQ43" i="16"/>
  <c r="IO43" i="16"/>
  <c r="IM43" i="16"/>
  <c r="IK43" i="16"/>
  <c r="IG43" i="16"/>
  <c r="IE43" i="16"/>
  <c r="IA43" i="16"/>
  <c r="HX43" i="16"/>
  <c r="HV43" i="16"/>
  <c r="HT43" i="16"/>
  <c r="HR43" i="16"/>
  <c r="HP43" i="16"/>
  <c r="HM43" i="16"/>
  <c r="HH43" i="16"/>
  <c r="HE43" i="16"/>
  <c r="HC43" i="16"/>
  <c r="HA43" i="16"/>
  <c r="GY43" i="16"/>
  <c r="GW43" i="16"/>
  <c r="GU43" i="16"/>
  <c r="GQ43" i="16"/>
  <c r="GO43" i="16"/>
  <c r="GK43" i="16"/>
  <c r="GH43" i="16"/>
  <c r="GF43" i="16"/>
  <c r="GD43" i="16"/>
  <c r="GB43" i="16"/>
  <c r="FZ43" i="16"/>
  <c r="FW43" i="16"/>
  <c r="FR43" i="16"/>
  <c r="FO43" i="16"/>
  <c r="FM43" i="16"/>
  <c r="FK43" i="16"/>
  <c r="FI43" i="16"/>
  <c r="FG43" i="16"/>
  <c r="FE43" i="16"/>
  <c r="FA43" i="16"/>
  <c r="EY43" i="16"/>
  <c r="EU43" i="16"/>
  <c r="ER43" i="16"/>
  <c r="EP43" i="16"/>
  <c r="EN43" i="16"/>
  <c r="EL43" i="16"/>
  <c r="EJ43" i="16"/>
  <c r="EG43" i="16"/>
  <c r="EB43" i="16"/>
  <c r="DY43" i="16"/>
  <c r="DW43" i="16"/>
  <c r="DU43" i="16"/>
  <c r="DS43" i="16"/>
  <c r="DQ43" i="16"/>
  <c r="DO43" i="16"/>
  <c r="DK43" i="16"/>
  <c r="DI43" i="16"/>
  <c r="DE43" i="16"/>
  <c r="DB43" i="16"/>
  <c r="CZ43" i="16"/>
  <c r="CX43" i="16"/>
  <c r="CV43" i="16"/>
  <c r="CT43" i="16"/>
  <c r="CQ43" i="16"/>
  <c r="CL43" i="16"/>
  <c r="CI43" i="16"/>
  <c r="CG43" i="16"/>
  <c r="CE43" i="16"/>
  <c r="CC43" i="16"/>
  <c r="CA43" i="16"/>
  <c r="BY43" i="16"/>
  <c r="BU43" i="16"/>
  <c r="BS43" i="16"/>
  <c r="BO43" i="16"/>
  <c r="BL43" i="16"/>
  <c r="BJ43" i="16"/>
  <c r="BH43" i="16"/>
  <c r="BF43" i="16"/>
  <c r="BD43" i="16"/>
  <c r="BA43" i="16"/>
  <c r="AV43" i="16"/>
  <c r="AS43" i="16"/>
  <c r="AQ43" i="16"/>
  <c r="AO43" i="16"/>
  <c r="AM43" i="16"/>
  <c r="AK43" i="16"/>
  <c r="AI43" i="16"/>
  <c r="AE43" i="16"/>
  <c r="AC43" i="16"/>
  <c r="Y43" i="16"/>
  <c r="V43" i="16"/>
  <c r="T43" i="16"/>
  <c r="R43" i="16"/>
  <c r="F51" i="16" s="1"/>
  <c r="P43" i="16"/>
  <c r="N43" i="16"/>
  <c r="K43" i="16"/>
  <c r="G43" i="16"/>
  <c r="D43" i="16"/>
  <c r="XM42" i="16"/>
  <c r="XJ42" i="16"/>
  <c r="XH42" i="16"/>
  <c r="XF42" i="16"/>
  <c r="XD42" i="16"/>
  <c r="XB42" i="16"/>
  <c r="WT42" i="16"/>
  <c r="WP42" i="16"/>
  <c r="WM42" i="16"/>
  <c r="WK42" i="16"/>
  <c r="WI42" i="16"/>
  <c r="WG42" i="16"/>
  <c r="WE42" i="16"/>
  <c r="VW42" i="16"/>
  <c r="VT42" i="16"/>
  <c r="VR42" i="16"/>
  <c r="VP42" i="16"/>
  <c r="VN42" i="16"/>
  <c r="VL42" i="16"/>
  <c r="VD42" i="16"/>
  <c r="UZ42" i="16"/>
  <c r="UW42" i="16"/>
  <c r="UU42" i="16"/>
  <c r="US42" i="16"/>
  <c r="UQ42" i="16"/>
  <c r="UO42" i="16"/>
  <c r="UG42" i="16"/>
  <c r="UD42" i="16"/>
  <c r="UB42" i="16"/>
  <c r="TZ42" i="16"/>
  <c r="TX42" i="16"/>
  <c r="TV42" i="16"/>
  <c r="TN42" i="16"/>
  <c r="TJ42" i="16"/>
  <c r="TG42" i="16"/>
  <c r="TE42" i="16"/>
  <c r="TC42" i="16"/>
  <c r="TA42" i="16"/>
  <c r="SY42" i="16"/>
  <c r="SQ42" i="16"/>
  <c r="SN42" i="16"/>
  <c r="SL42" i="16"/>
  <c r="SJ42" i="16"/>
  <c r="SH42" i="16"/>
  <c r="SF42" i="16"/>
  <c r="RX42" i="16"/>
  <c r="RT42" i="16"/>
  <c r="RQ42" i="16"/>
  <c r="RO42" i="16"/>
  <c r="RM42" i="16"/>
  <c r="RK42" i="16"/>
  <c r="RI42" i="16"/>
  <c r="RG42" i="16"/>
  <c r="RF42" i="16" s="1"/>
  <c r="RA42" i="16"/>
  <c r="QX42" i="16"/>
  <c r="QV42" i="16"/>
  <c r="QT42" i="16"/>
  <c r="QR42" i="16"/>
  <c r="QP42" i="16"/>
  <c r="QH42" i="16"/>
  <c r="QD42" i="16"/>
  <c r="QA42" i="16"/>
  <c r="PY42" i="16"/>
  <c r="PW42" i="16"/>
  <c r="PU42" i="16"/>
  <c r="PS42" i="16"/>
  <c r="PK42" i="16"/>
  <c r="PH42" i="16"/>
  <c r="PF42" i="16"/>
  <c r="PD42" i="16"/>
  <c r="PB42" i="16"/>
  <c r="OZ42" i="16"/>
  <c r="OR42" i="16"/>
  <c r="ON42" i="16"/>
  <c r="OK42" i="16"/>
  <c r="OI42" i="16"/>
  <c r="OG42" i="16"/>
  <c r="OE42" i="16"/>
  <c r="OC42" i="16"/>
  <c r="NU42" i="16"/>
  <c r="NR42" i="16"/>
  <c r="NP42" i="16"/>
  <c r="NN42" i="16"/>
  <c r="NL42" i="16"/>
  <c r="NJ42" i="16"/>
  <c r="NB42" i="16"/>
  <c r="MX42" i="16"/>
  <c r="MU42" i="16"/>
  <c r="MS42" i="16"/>
  <c r="MQ42" i="16"/>
  <c r="MO42" i="16"/>
  <c r="MM42" i="16"/>
  <c r="ME42" i="16"/>
  <c r="MB42" i="16"/>
  <c r="LZ42" i="16"/>
  <c r="LX42" i="16"/>
  <c r="LV42" i="16"/>
  <c r="LT42" i="16"/>
  <c r="LL42" i="16"/>
  <c r="LH42" i="16"/>
  <c r="LE42" i="16"/>
  <c r="LC42" i="16"/>
  <c r="LA42" i="16"/>
  <c r="KY42" i="16"/>
  <c r="KW42" i="16"/>
  <c r="KU42" i="16" s="1"/>
  <c r="KT42" i="16" s="1"/>
  <c r="KO42" i="16"/>
  <c r="KL42" i="16"/>
  <c r="KJ42" i="16"/>
  <c r="KH42" i="16"/>
  <c r="KF42" i="16"/>
  <c r="KD42" i="16"/>
  <c r="JV42" i="16"/>
  <c r="JR42" i="16"/>
  <c r="JO42" i="16"/>
  <c r="JM42" i="16"/>
  <c r="JK42" i="16"/>
  <c r="JI42" i="16"/>
  <c r="JG42" i="16"/>
  <c r="IY42" i="16"/>
  <c r="IV42" i="16"/>
  <c r="IT42" i="16"/>
  <c r="IR42" i="16"/>
  <c r="IP42" i="16"/>
  <c r="IN42" i="16"/>
  <c r="IF42" i="16"/>
  <c r="IB42" i="16"/>
  <c r="HY42" i="16"/>
  <c r="HW42" i="16"/>
  <c r="HU42" i="16"/>
  <c r="HS42" i="16"/>
  <c r="HQ42" i="16"/>
  <c r="HI42" i="16"/>
  <c r="HF42" i="16"/>
  <c r="HD42" i="16"/>
  <c r="HB42" i="16"/>
  <c r="GZ42" i="16"/>
  <c r="GX42" i="16"/>
  <c r="GP42" i="16"/>
  <c r="GL42" i="16"/>
  <c r="GI42" i="16"/>
  <c r="GG42" i="16"/>
  <c r="GE42" i="16"/>
  <c r="GC42" i="16"/>
  <c r="GA42" i="16"/>
  <c r="FS42" i="16"/>
  <c r="FP42" i="16"/>
  <c r="FN42" i="16"/>
  <c r="FL42" i="16"/>
  <c r="FJ42" i="16"/>
  <c r="FH42" i="16"/>
  <c r="EZ42" i="16"/>
  <c r="EV42" i="16"/>
  <c r="ES42" i="16"/>
  <c r="EQ42" i="16"/>
  <c r="EO42" i="16"/>
  <c r="EM42" i="16"/>
  <c r="EK42" i="16"/>
  <c r="EC42" i="16"/>
  <c r="DZ42" i="16"/>
  <c r="DX42" i="16"/>
  <c r="DV42" i="16"/>
  <c r="DT42" i="16"/>
  <c r="DR42" i="16"/>
  <c r="DJ42" i="16"/>
  <c r="DF42" i="16"/>
  <c r="DC42" i="16"/>
  <c r="DA42" i="16"/>
  <c r="CY42" i="16"/>
  <c r="CS42" i="16" s="1"/>
  <c r="CR42" i="16" s="1"/>
  <c r="CW42" i="16"/>
  <c r="CU42" i="16"/>
  <c r="CM42" i="16"/>
  <c r="CJ42" i="16"/>
  <c r="CH42" i="16"/>
  <c r="CF42" i="16"/>
  <c r="CD42" i="16"/>
  <c r="CB42" i="16"/>
  <c r="BT42" i="16"/>
  <c r="BP42" i="16"/>
  <c r="BM42" i="16"/>
  <c r="BK42" i="16"/>
  <c r="BI42" i="16"/>
  <c r="BG42" i="16"/>
  <c r="BC42" i="16" s="1"/>
  <c r="BB42" i="16" s="1"/>
  <c r="BE42" i="16"/>
  <c r="AW42" i="16"/>
  <c r="AT42" i="16"/>
  <c r="AR42" i="16"/>
  <c r="AP42" i="16"/>
  <c r="AN42" i="16"/>
  <c r="AL42" i="16"/>
  <c r="AD42" i="16"/>
  <c r="Z42" i="16"/>
  <c r="W42" i="16"/>
  <c r="U42" i="16"/>
  <c r="S42" i="16"/>
  <c r="Q42" i="16"/>
  <c r="O42" i="16"/>
  <c r="M42" i="16" s="1"/>
  <c r="XM41" i="16"/>
  <c r="XJ41" i="16"/>
  <c r="XH41" i="16"/>
  <c r="XF41" i="16"/>
  <c r="XD41" i="16"/>
  <c r="XB41" i="16"/>
  <c r="WT41" i="16"/>
  <c r="WP41" i="16"/>
  <c r="WM41" i="16"/>
  <c r="WK41" i="16"/>
  <c r="WI41" i="16"/>
  <c r="WG41" i="16"/>
  <c r="WE41" i="16"/>
  <c r="VW41" i="16"/>
  <c r="VT41" i="16"/>
  <c r="VR41" i="16"/>
  <c r="VP41" i="16"/>
  <c r="VN41" i="16"/>
  <c r="VL41" i="16"/>
  <c r="VD41" i="16"/>
  <c r="UZ41" i="16"/>
  <c r="UW41" i="16"/>
  <c r="UU41" i="16"/>
  <c r="US41" i="16"/>
  <c r="UQ41" i="16"/>
  <c r="UO41" i="16"/>
  <c r="UG41" i="16"/>
  <c r="UD41" i="16"/>
  <c r="UB41" i="16"/>
  <c r="TZ41" i="16"/>
  <c r="TX41" i="16"/>
  <c r="TV41" i="16"/>
  <c r="TN41" i="16"/>
  <c r="TJ41" i="16"/>
  <c r="TG41" i="16"/>
  <c r="TE41" i="16"/>
  <c r="TC41" i="16"/>
  <c r="TA41" i="16"/>
  <c r="SY41" i="16"/>
  <c r="SQ41" i="16"/>
  <c r="SN41" i="16"/>
  <c r="SL41" i="16"/>
  <c r="SJ41" i="16"/>
  <c r="SH41" i="16"/>
  <c r="SF41" i="16"/>
  <c r="RX41" i="16"/>
  <c r="RT41" i="16"/>
  <c r="RQ41" i="16"/>
  <c r="RO41" i="16"/>
  <c r="RM41" i="16"/>
  <c r="RK41" i="16"/>
  <c r="RI41" i="16"/>
  <c r="RA41" i="16"/>
  <c r="QX41" i="16"/>
  <c r="QV41" i="16"/>
  <c r="QT41" i="16"/>
  <c r="QR41" i="16"/>
  <c r="QP41" i="16"/>
  <c r="QH41" i="16"/>
  <c r="QD41" i="16"/>
  <c r="QA41" i="16"/>
  <c r="PY41" i="16"/>
  <c r="PW41" i="16"/>
  <c r="PU41" i="16"/>
  <c r="PS41" i="16"/>
  <c r="PK41" i="16"/>
  <c r="PH41" i="16"/>
  <c r="PF41" i="16"/>
  <c r="PD41" i="16"/>
  <c r="PB41" i="16"/>
  <c r="OZ41" i="16"/>
  <c r="OR41" i="16"/>
  <c r="ON41" i="16"/>
  <c r="OK41" i="16"/>
  <c r="OI41" i="16"/>
  <c r="OG41" i="16"/>
  <c r="OE41" i="16"/>
  <c r="OC41" i="16"/>
  <c r="NU41" i="16"/>
  <c r="NR41" i="16"/>
  <c r="NP41" i="16"/>
  <c r="NN41" i="16"/>
  <c r="NL41" i="16"/>
  <c r="NJ41" i="16"/>
  <c r="NB41" i="16"/>
  <c r="MX41" i="16"/>
  <c r="MU41" i="16"/>
  <c r="MS41" i="16"/>
  <c r="MQ41" i="16"/>
  <c r="MO41" i="16"/>
  <c r="MM41" i="16"/>
  <c r="ME41" i="16"/>
  <c r="MB41" i="16"/>
  <c r="LZ41" i="16"/>
  <c r="LX41" i="16"/>
  <c r="LV41" i="16"/>
  <c r="LT41" i="16"/>
  <c r="LL41" i="16"/>
  <c r="LH41" i="16"/>
  <c r="LE41" i="16"/>
  <c r="LC41" i="16"/>
  <c r="LA41" i="16"/>
  <c r="KY41" i="16"/>
  <c r="KW41" i="16"/>
  <c r="KO41" i="16"/>
  <c r="KL41" i="16"/>
  <c r="KJ41" i="16"/>
  <c r="KH41" i="16"/>
  <c r="KF41" i="16"/>
  <c r="KD41" i="16"/>
  <c r="JV41" i="16"/>
  <c r="JR41" i="16"/>
  <c r="JO41" i="16"/>
  <c r="JM41" i="16"/>
  <c r="JK41" i="16"/>
  <c r="JI41" i="16"/>
  <c r="JG41" i="16"/>
  <c r="IY41" i="16"/>
  <c r="IV41" i="16"/>
  <c r="IT41" i="16"/>
  <c r="IR41" i="16"/>
  <c r="IP41" i="16"/>
  <c r="IN41" i="16"/>
  <c r="IF41" i="16"/>
  <c r="IB41" i="16"/>
  <c r="HY41" i="16"/>
  <c r="HW41" i="16"/>
  <c r="HU41" i="16"/>
  <c r="HS41" i="16"/>
  <c r="HQ41" i="16"/>
  <c r="HI41" i="16"/>
  <c r="HF41" i="16"/>
  <c r="HD41" i="16"/>
  <c r="HB41" i="16"/>
  <c r="GZ41" i="16"/>
  <c r="GX41" i="16"/>
  <c r="GP41" i="16"/>
  <c r="GL41" i="16"/>
  <c r="GI41" i="16"/>
  <c r="GG41" i="16"/>
  <c r="GE41" i="16"/>
  <c r="GC41" i="16"/>
  <c r="GA41" i="16"/>
  <c r="FS41" i="16"/>
  <c r="FP41" i="16"/>
  <c r="FN41" i="16"/>
  <c r="FL41" i="16"/>
  <c r="FJ41" i="16"/>
  <c r="FH41" i="16"/>
  <c r="EZ41" i="16"/>
  <c r="EV41" i="16"/>
  <c r="ES41" i="16"/>
  <c r="EQ41" i="16"/>
  <c r="EO41" i="16"/>
  <c r="EM41" i="16"/>
  <c r="EK41" i="16"/>
  <c r="EC41" i="16"/>
  <c r="DZ41" i="16"/>
  <c r="DX41" i="16"/>
  <c r="DV41" i="16"/>
  <c r="DT41" i="16"/>
  <c r="DR41" i="16"/>
  <c r="DJ41" i="16"/>
  <c r="DF41" i="16"/>
  <c r="DC41" i="16"/>
  <c r="DA41" i="16"/>
  <c r="CY41" i="16"/>
  <c r="CW41" i="16"/>
  <c r="CU41" i="16"/>
  <c r="CM41" i="16"/>
  <c r="CJ41" i="16"/>
  <c r="CH41" i="16"/>
  <c r="CF41" i="16"/>
  <c r="CD41" i="16"/>
  <c r="CB41" i="16"/>
  <c r="BT41" i="16"/>
  <c r="BP41" i="16"/>
  <c r="BM41" i="16"/>
  <c r="BK41" i="16"/>
  <c r="BI41" i="16"/>
  <c r="BG41" i="16"/>
  <c r="BE41" i="16"/>
  <c r="AW41" i="16"/>
  <c r="AT41" i="16"/>
  <c r="AR41" i="16"/>
  <c r="AP41" i="16"/>
  <c r="AN41" i="16"/>
  <c r="AL41" i="16"/>
  <c r="AD41" i="16"/>
  <c r="Z41" i="16"/>
  <c r="W41" i="16"/>
  <c r="U41" i="16"/>
  <c r="S41" i="16"/>
  <c r="Q41" i="16"/>
  <c r="O41" i="16"/>
  <c r="XM40" i="16"/>
  <c r="XJ40" i="16"/>
  <c r="XH40" i="16"/>
  <c r="XF40" i="16"/>
  <c r="XD40" i="16"/>
  <c r="XB40" i="16"/>
  <c r="WT40" i="16"/>
  <c r="WP40" i="16"/>
  <c r="WM40" i="16"/>
  <c r="WK40" i="16"/>
  <c r="WI40" i="16"/>
  <c r="WG40" i="16"/>
  <c r="WE40" i="16"/>
  <c r="VW40" i="16"/>
  <c r="VT40" i="16"/>
  <c r="VR40" i="16"/>
  <c r="VP40" i="16"/>
  <c r="VN40" i="16"/>
  <c r="VL40" i="16"/>
  <c r="VD40" i="16"/>
  <c r="UZ40" i="16"/>
  <c r="UW40" i="16"/>
  <c r="UU40" i="16"/>
  <c r="US40" i="16"/>
  <c r="UQ40" i="16"/>
  <c r="UO40" i="16"/>
  <c r="UG40" i="16"/>
  <c r="UD40" i="16"/>
  <c r="UB40" i="16"/>
  <c r="TZ40" i="16"/>
  <c r="TX40" i="16"/>
  <c r="TV40" i="16"/>
  <c r="TN40" i="16"/>
  <c r="TJ40" i="16"/>
  <c r="TG40" i="16"/>
  <c r="TE40" i="16"/>
  <c r="TC40" i="16"/>
  <c r="TA40" i="16"/>
  <c r="SY40" i="16"/>
  <c r="SQ40" i="16"/>
  <c r="SN40" i="16"/>
  <c r="SL40" i="16"/>
  <c r="SJ40" i="16"/>
  <c r="SH40" i="16"/>
  <c r="SF40" i="16"/>
  <c r="RX40" i="16"/>
  <c r="RT40" i="16"/>
  <c r="RQ40" i="16"/>
  <c r="RO40" i="16"/>
  <c r="RM40" i="16"/>
  <c r="RK40" i="16"/>
  <c r="RG40" i="16" s="1"/>
  <c r="RF40" i="16" s="1"/>
  <c r="RI40" i="16"/>
  <c r="RA40" i="16"/>
  <c r="QX40" i="16"/>
  <c r="QV40" i="16"/>
  <c r="QT40" i="16"/>
  <c r="QR40" i="16"/>
  <c r="QP40" i="16"/>
  <c r="QH40" i="16"/>
  <c r="QD40" i="16"/>
  <c r="QA40" i="16"/>
  <c r="PY40" i="16"/>
  <c r="PW40" i="16"/>
  <c r="PU40" i="16"/>
  <c r="PS40" i="16"/>
  <c r="PK40" i="16"/>
  <c r="PH40" i="16"/>
  <c r="PF40" i="16"/>
  <c r="PD40" i="16"/>
  <c r="PB40" i="16"/>
  <c r="OZ40" i="16"/>
  <c r="OR40" i="16"/>
  <c r="ON40" i="16"/>
  <c r="OK40" i="16"/>
  <c r="OI40" i="16"/>
  <c r="OG40" i="16"/>
  <c r="OE40" i="16"/>
  <c r="OC40" i="16"/>
  <c r="NU40" i="16"/>
  <c r="NR40" i="16"/>
  <c r="NP40" i="16"/>
  <c r="NN40" i="16"/>
  <c r="NL40" i="16"/>
  <c r="NJ40" i="16"/>
  <c r="NB40" i="16"/>
  <c r="MX40" i="16"/>
  <c r="MU40" i="16"/>
  <c r="MS40" i="16"/>
  <c r="MQ40" i="16"/>
  <c r="MO40" i="16"/>
  <c r="MM40" i="16"/>
  <c r="ME40" i="16"/>
  <c r="MB40" i="16"/>
  <c r="LZ40" i="16"/>
  <c r="LX40" i="16"/>
  <c r="LV40" i="16"/>
  <c r="LT40" i="16"/>
  <c r="LL40" i="16"/>
  <c r="LH40" i="16"/>
  <c r="LE40" i="16"/>
  <c r="LC40" i="16"/>
  <c r="LA40" i="16"/>
  <c r="KY40" i="16"/>
  <c r="KW40" i="16"/>
  <c r="KO40" i="16"/>
  <c r="KL40" i="16"/>
  <c r="KJ40" i="16"/>
  <c r="KH40" i="16"/>
  <c r="KF40" i="16"/>
  <c r="KD40" i="16"/>
  <c r="JV40" i="16"/>
  <c r="JR40" i="16"/>
  <c r="JO40" i="16"/>
  <c r="JM40" i="16"/>
  <c r="JK40" i="16"/>
  <c r="JI40" i="16"/>
  <c r="JG40" i="16"/>
  <c r="IY40" i="16"/>
  <c r="IV40" i="16"/>
  <c r="IT40" i="16"/>
  <c r="IR40" i="16"/>
  <c r="IP40" i="16"/>
  <c r="IN40" i="16"/>
  <c r="IF40" i="16"/>
  <c r="IB40" i="16"/>
  <c r="HY40" i="16"/>
  <c r="HW40" i="16"/>
  <c r="HU40" i="16"/>
  <c r="HS40" i="16"/>
  <c r="HQ40" i="16"/>
  <c r="HI40" i="16"/>
  <c r="HF40" i="16"/>
  <c r="HD40" i="16"/>
  <c r="HB40" i="16"/>
  <c r="GZ40" i="16"/>
  <c r="GX40" i="16"/>
  <c r="GP40" i="16"/>
  <c r="GL40" i="16"/>
  <c r="GI40" i="16"/>
  <c r="GG40" i="16"/>
  <c r="GE40" i="16"/>
  <c r="GC40" i="16"/>
  <c r="GA40" i="16"/>
  <c r="FS40" i="16"/>
  <c r="FP40" i="16"/>
  <c r="FN40" i="16"/>
  <c r="FL40" i="16"/>
  <c r="FJ40" i="16"/>
  <c r="FH40" i="16"/>
  <c r="EZ40" i="16"/>
  <c r="EV40" i="16"/>
  <c r="ES40" i="16"/>
  <c r="EQ40" i="16"/>
  <c r="EO40" i="16"/>
  <c r="EM40" i="16"/>
  <c r="EK40" i="16"/>
  <c r="EC40" i="16"/>
  <c r="DZ40" i="16"/>
  <c r="DX40" i="16"/>
  <c r="DV40" i="16"/>
  <c r="DT40" i="16"/>
  <c r="DR40" i="16"/>
  <c r="DJ40" i="16"/>
  <c r="DF40" i="16"/>
  <c r="DC40" i="16"/>
  <c r="DA40" i="16"/>
  <c r="CY40" i="16"/>
  <c r="CW40" i="16"/>
  <c r="CU40" i="16"/>
  <c r="CM40" i="16"/>
  <c r="CJ40" i="16"/>
  <c r="CH40" i="16"/>
  <c r="CF40" i="16"/>
  <c r="CD40" i="16"/>
  <c r="CB40" i="16"/>
  <c r="BT40" i="16"/>
  <c r="BP40" i="16"/>
  <c r="BM40" i="16"/>
  <c r="BK40" i="16"/>
  <c r="BI40" i="16"/>
  <c r="BG40" i="16"/>
  <c r="BE40" i="16"/>
  <c r="AW40" i="16"/>
  <c r="AT40" i="16"/>
  <c r="AR40" i="16"/>
  <c r="AP40" i="16"/>
  <c r="AN40" i="16"/>
  <c r="AL40" i="16"/>
  <c r="AD40" i="16"/>
  <c r="Z40" i="16"/>
  <c r="W40" i="16"/>
  <c r="U40" i="16"/>
  <c r="S40" i="16"/>
  <c r="Q40" i="16"/>
  <c r="O40" i="16"/>
  <c r="XM39" i="16"/>
  <c r="XJ39" i="16"/>
  <c r="XH39" i="16"/>
  <c r="XF39" i="16"/>
  <c r="XD39" i="16"/>
  <c r="XB39" i="16"/>
  <c r="WT39" i="16"/>
  <c r="WP39" i="16"/>
  <c r="WM39" i="16"/>
  <c r="WK39" i="16"/>
  <c r="WI39" i="16"/>
  <c r="WG39" i="16"/>
  <c r="WE39" i="16"/>
  <c r="VW39" i="16"/>
  <c r="VT39" i="16"/>
  <c r="VR39" i="16"/>
  <c r="VP39" i="16"/>
  <c r="VN39" i="16"/>
  <c r="VL39" i="16"/>
  <c r="VD39" i="16"/>
  <c r="UZ39" i="16"/>
  <c r="UW39" i="16"/>
  <c r="UU39" i="16"/>
  <c r="US39" i="16"/>
  <c r="UQ39" i="16"/>
  <c r="UO39" i="16"/>
  <c r="UG39" i="16"/>
  <c r="UD39" i="16"/>
  <c r="UB39" i="16"/>
  <c r="TZ39" i="16"/>
  <c r="TX39" i="16"/>
  <c r="TV39" i="16"/>
  <c r="TN39" i="16"/>
  <c r="TJ39" i="16"/>
  <c r="TG39" i="16"/>
  <c r="TE39" i="16"/>
  <c r="TC39" i="16"/>
  <c r="SW39" i="16" s="1"/>
  <c r="SV39" i="16" s="1"/>
  <c r="TA39" i="16"/>
  <c r="SY39" i="16"/>
  <c r="SQ39" i="16"/>
  <c r="SN39" i="16"/>
  <c r="SL39" i="16"/>
  <c r="SJ39" i="16"/>
  <c r="SH39" i="16"/>
  <c r="SF39" i="16"/>
  <c r="RX39" i="16"/>
  <c r="RT39" i="16"/>
  <c r="RQ39" i="16"/>
  <c r="RO39" i="16"/>
  <c r="RM39" i="16"/>
  <c r="RK39" i="16"/>
  <c r="RI39" i="16"/>
  <c r="RA39" i="16"/>
  <c r="QX39" i="16"/>
  <c r="QV39" i="16"/>
  <c r="QT39" i="16"/>
  <c r="QN39" i="16" s="1"/>
  <c r="QR39" i="16"/>
  <c r="QP39" i="16"/>
  <c r="QH39" i="16"/>
  <c r="QD39" i="16"/>
  <c r="QA39" i="16"/>
  <c r="PY39" i="16"/>
  <c r="PW39" i="16"/>
  <c r="PU39" i="16"/>
  <c r="PS39" i="16"/>
  <c r="PK39" i="16"/>
  <c r="PH39" i="16"/>
  <c r="PF39" i="16"/>
  <c r="PD39" i="16"/>
  <c r="PB39" i="16"/>
  <c r="OZ39" i="16"/>
  <c r="PI39" i="16" s="1"/>
  <c r="OR39" i="16"/>
  <c r="ON39" i="16"/>
  <c r="OK39" i="16"/>
  <c r="OI39" i="16"/>
  <c r="OG39" i="16"/>
  <c r="OE39" i="16"/>
  <c r="OC39" i="16"/>
  <c r="OL39" i="16" s="1"/>
  <c r="NU39" i="16"/>
  <c r="NR39" i="16"/>
  <c r="NP39" i="16"/>
  <c r="NN39" i="16"/>
  <c r="NL39" i="16"/>
  <c r="NJ39" i="16"/>
  <c r="NB39" i="16"/>
  <c r="MX39" i="16"/>
  <c r="MU39" i="16"/>
  <c r="MS39" i="16"/>
  <c r="MQ39" i="16"/>
  <c r="MO39" i="16"/>
  <c r="MM39" i="16"/>
  <c r="ME39" i="16"/>
  <c r="MB39" i="16"/>
  <c r="LZ39" i="16"/>
  <c r="LX39" i="16"/>
  <c r="LV39" i="16"/>
  <c r="LT39" i="16"/>
  <c r="LL39" i="16"/>
  <c r="LH39" i="16"/>
  <c r="LE39" i="16"/>
  <c r="LC39" i="16"/>
  <c r="LA39" i="16"/>
  <c r="KY39" i="16"/>
  <c r="KW39" i="16"/>
  <c r="KO39" i="16"/>
  <c r="KL39" i="16"/>
  <c r="KJ39" i="16"/>
  <c r="KH39" i="16"/>
  <c r="KF39" i="16"/>
  <c r="KD39" i="16"/>
  <c r="JV39" i="16"/>
  <c r="JR39" i="16"/>
  <c r="JO39" i="16"/>
  <c r="JM39" i="16"/>
  <c r="JK39" i="16"/>
  <c r="JI39" i="16"/>
  <c r="JG39" i="16"/>
  <c r="IY39" i="16"/>
  <c r="IV39" i="16"/>
  <c r="IT39" i="16"/>
  <c r="IR39" i="16"/>
  <c r="IP39" i="16"/>
  <c r="IN39" i="16"/>
  <c r="IF39" i="16"/>
  <c r="IB39" i="16"/>
  <c r="HY39" i="16"/>
  <c r="HW39" i="16"/>
  <c r="HU39" i="16"/>
  <c r="HS39" i="16"/>
  <c r="HQ39" i="16"/>
  <c r="HI39" i="16"/>
  <c r="HF39" i="16"/>
  <c r="HD39" i="16"/>
  <c r="HB39" i="16"/>
  <c r="GZ39" i="16"/>
  <c r="GX39" i="16"/>
  <c r="GP39" i="16"/>
  <c r="GL39" i="16"/>
  <c r="GI39" i="16"/>
  <c r="GG39" i="16"/>
  <c r="GE39" i="16"/>
  <c r="GC39" i="16"/>
  <c r="GA39" i="16"/>
  <c r="FS39" i="16"/>
  <c r="FP39" i="16"/>
  <c r="FN39" i="16"/>
  <c r="FL39" i="16"/>
  <c r="FJ39" i="16"/>
  <c r="FH39" i="16"/>
  <c r="EZ39" i="16"/>
  <c r="EV39" i="16"/>
  <c r="ES39" i="16"/>
  <c r="EQ39" i="16"/>
  <c r="EO39" i="16"/>
  <c r="EM39" i="16"/>
  <c r="EK39" i="16"/>
  <c r="EC39" i="16"/>
  <c r="DZ39" i="16"/>
  <c r="DX39" i="16"/>
  <c r="DV39" i="16"/>
  <c r="DT39" i="16"/>
  <c r="DR39" i="16"/>
  <c r="DJ39" i="16"/>
  <c r="DF39" i="16"/>
  <c r="DC39" i="16"/>
  <c r="DA39" i="16"/>
  <c r="CY39" i="16"/>
  <c r="CW39" i="16"/>
  <c r="CU39" i="16"/>
  <c r="CM39" i="16"/>
  <c r="CJ39" i="16"/>
  <c r="CH39" i="16"/>
  <c r="CF39" i="16"/>
  <c r="CD39" i="16"/>
  <c r="CB39" i="16"/>
  <c r="BT39" i="16"/>
  <c r="BP39" i="16"/>
  <c r="BM39" i="16"/>
  <c r="BK39" i="16"/>
  <c r="BI39" i="16"/>
  <c r="BG39" i="16"/>
  <c r="BE39" i="16"/>
  <c r="BN39" i="16" s="1"/>
  <c r="AW39" i="16"/>
  <c r="AT39" i="16"/>
  <c r="AR39" i="16"/>
  <c r="AP39" i="16"/>
  <c r="AN39" i="16"/>
  <c r="AL39" i="16"/>
  <c r="AD39" i="16"/>
  <c r="Z39" i="16"/>
  <c r="ZF39" i="16" s="1"/>
  <c r="W39" i="16"/>
  <c r="U39" i="16"/>
  <c r="S39" i="16"/>
  <c r="Q39" i="16"/>
  <c r="O39" i="16"/>
  <c r="XM38" i="16"/>
  <c r="XJ38" i="16"/>
  <c r="XH38" i="16"/>
  <c r="XF38" i="16"/>
  <c r="XD38" i="16"/>
  <c r="XB38" i="16"/>
  <c r="WT38" i="16"/>
  <c r="WP38" i="16"/>
  <c r="WM38" i="16"/>
  <c r="WK38" i="16"/>
  <c r="WI38" i="16"/>
  <c r="WG38" i="16"/>
  <c r="WE38" i="16"/>
  <c r="VW38" i="16"/>
  <c r="VT38" i="16"/>
  <c r="VR38" i="16"/>
  <c r="VP38" i="16"/>
  <c r="VN38" i="16"/>
  <c r="VL38" i="16"/>
  <c r="VD38" i="16"/>
  <c r="UZ38" i="16"/>
  <c r="UW38" i="16"/>
  <c r="UU38" i="16"/>
  <c r="US38" i="16"/>
  <c r="UQ38" i="16"/>
  <c r="UO38" i="16"/>
  <c r="UG38" i="16"/>
  <c r="UD38" i="16"/>
  <c r="UB38" i="16"/>
  <c r="TZ38" i="16"/>
  <c r="TX38" i="16"/>
  <c r="TV38" i="16"/>
  <c r="TN38" i="16"/>
  <c r="TJ38" i="16"/>
  <c r="TG38" i="16"/>
  <c r="TE38" i="16"/>
  <c r="TC38" i="16"/>
  <c r="TA38" i="16"/>
  <c r="SY38" i="16"/>
  <c r="SQ38" i="16"/>
  <c r="SN38" i="16"/>
  <c r="SL38" i="16"/>
  <c r="SJ38" i="16"/>
  <c r="SH38" i="16"/>
  <c r="SF38" i="16"/>
  <c r="RX38" i="16"/>
  <c r="RT38" i="16"/>
  <c r="RQ38" i="16"/>
  <c r="RO38" i="16"/>
  <c r="RM38" i="16"/>
  <c r="RK38" i="16"/>
  <c r="RI38" i="16"/>
  <c r="RA38" i="16"/>
  <c r="QX38" i="16"/>
  <c r="QV38" i="16"/>
  <c r="QT38" i="16"/>
  <c r="QR38" i="16"/>
  <c r="QP38" i="16"/>
  <c r="QH38" i="16"/>
  <c r="QD38" i="16"/>
  <c r="QA38" i="16"/>
  <c r="PY38" i="16"/>
  <c r="PW38" i="16"/>
  <c r="PU38" i="16"/>
  <c r="PS38" i="16"/>
  <c r="PK38" i="16"/>
  <c r="PH38" i="16"/>
  <c r="PF38" i="16"/>
  <c r="PD38" i="16"/>
  <c r="PI38" i="16" s="1"/>
  <c r="PB38" i="16"/>
  <c r="OZ38" i="16"/>
  <c r="OR38" i="16"/>
  <c r="ON38" i="16"/>
  <c r="OK38" i="16"/>
  <c r="OI38" i="16"/>
  <c r="OG38" i="16"/>
  <c r="OE38" i="16"/>
  <c r="OC38" i="16"/>
  <c r="NU38" i="16"/>
  <c r="NR38" i="16"/>
  <c r="NP38" i="16"/>
  <c r="NN38" i="16"/>
  <c r="NL38" i="16"/>
  <c r="NS38" i="16" s="1"/>
  <c r="NJ38" i="16"/>
  <c r="NB38" i="16"/>
  <c r="MX38" i="16"/>
  <c r="MU38" i="16"/>
  <c r="MS38" i="16"/>
  <c r="MQ38" i="16"/>
  <c r="MO38" i="16"/>
  <c r="MM38" i="16"/>
  <c r="ME38" i="16"/>
  <c r="MB38" i="16"/>
  <c r="LZ38" i="16"/>
  <c r="LX38" i="16"/>
  <c r="LV38" i="16"/>
  <c r="LT38" i="16"/>
  <c r="LL38" i="16"/>
  <c r="LH38" i="16"/>
  <c r="LE38" i="16"/>
  <c r="LC38" i="16"/>
  <c r="LA38" i="16"/>
  <c r="KY38" i="16"/>
  <c r="KW38" i="16"/>
  <c r="KO38" i="16"/>
  <c r="KL38" i="16"/>
  <c r="KJ38" i="16"/>
  <c r="KH38" i="16"/>
  <c r="KF38" i="16"/>
  <c r="KD38" i="16"/>
  <c r="JV38" i="16"/>
  <c r="JR38" i="16"/>
  <c r="JO38" i="16"/>
  <c r="JM38" i="16"/>
  <c r="JK38" i="16"/>
  <c r="JI38" i="16"/>
  <c r="JG38" i="16"/>
  <c r="IY38" i="16"/>
  <c r="IV38" i="16"/>
  <c r="IT38" i="16"/>
  <c r="IR38" i="16"/>
  <c r="IP38" i="16"/>
  <c r="IN38" i="16"/>
  <c r="IF38" i="16"/>
  <c r="IB38" i="16"/>
  <c r="HY38" i="16"/>
  <c r="HW38" i="16"/>
  <c r="HU38" i="16"/>
  <c r="HS38" i="16"/>
  <c r="HQ38" i="16"/>
  <c r="HI38" i="16"/>
  <c r="HF38" i="16"/>
  <c r="HD38" i="16"/>
  <c r="HB38" i="16"/>
  <c r="GZ38" i="16"/>
  <c r="GX38" i="16"/>
  <c r="GP38" i="16"/>
  <c r="GL38" i="16"/>
  <c r="GI38" i="16"/>
  <c r="GG38" i="16"/>
  <c r="GE38" i="16"/>
  <c r="GJ38" i="16" s="1"/>
  <c r="GC38" i="16"/>
  <c r="GA38" i="16"/>
  <c r="FS38" i="16"/>
  <c r="FP38" i="16"/>
  <c r="FN38" i="16"/>
  <c r="FL38" i="16"/>
  <c r="FJ38" i="16"/>
  <c r="FH38" i="16"/>
  <c r="EZ38" i="16"/>
  <c r="EV38" i="16"/>
  <c r="ES38" i="16"/>
  <c r="EQ38" i="16"/>
  <c r="EO38" i="16"/>
  <c r="EM38" i="16"/>
  <c r="EK38" i="16"/>
  <c r="EC38" i="16"/>
  <c r="DZ38" i="16"/>
  <c r="DX38" i="16"/>
  <c r="DV38" i="16"/>
  <c r="DT38" i="16"/>
  <c r="DR38" i="16"/>
  <c r="DJ38" i="16"/>
  <c r="DF38" i="16"/>
  <c r="DC38" i="16"/>
  <c r="DA38" i="16"/>
  <c r="CY38" i="16"/>
  <c r="CW38" i="16"/>
  <c r="CU38" i="16"/>
  <c r="CM38" i="16"/>
  <c r="CJ38" i="16"/>
  <c r="CH38" i="16"/>
  <c r="CF38" i="16"/>
  <c r="CD38" i="16"/>
  <c r="CB38" i="16"/>
  <c r="BT38" i="16"/>
  <c r="BP38" i="16"/>
  <c r="BM38" i="16"/>
  <c r="BK38" i="16"/>
  <c r="BI38" i="16"/>
  <c r="BG38" i="16"/>
  <c r="BE38" i="16"/>
  <c r="AW38" i="16"/>
  <c r="AT38" i="16"/>
  <c r="AR38" i="16"/>
  <c r="AP38" i="16"/>
  <c r="AN38" i="16"/>
  <c r="AL38" i="16"/>
  <c r="AD38" i="16"/>
  <c r="Z38" i="16"/>
  <c r="W38" i="16"/>
  <c r="U38" i="16"/>
  <c r="S38" i="16"/>
  <c r="Q38" i="16"/>
  <c r="O38" i="16"/>
  <c r="M38" i="16" s="1"/>
  <c r="L38" i="16" s="1"/>
  <c r="XM37" i="16"/>
  <c r="XJ37" i="16"/>
  <c r="XH37" i="16"/>
  <c r="XF37" i="16"/>
  <c r="XD37" i="16"/>
  <c r="XB37" i="16"/>
  <c r="WT37" i="16"/>
  <c r="WP37" i="16"/>
  <c r="WM37" i="16"/>
  <c r="WK37" i="16"/>
  <c r="WI37" i="16"/>
  <c r="WG37" i="16"/>
  <c r="WE37" i="16"/>
  <c r="VW37" i="16"/>
  <c r="VT37" i="16"/>
  <c r="VR37" i="16"/>
  <c r="VP37" i="16"/>
  <c r="VN37" i="16"/>
  <c r="VL37" i="16"/>
  <c r="VD37" i="16"/>
  <c r="UZ37" i="16"/>
  <c r="UW37" i="16"/>
  <c r="UU37" i="16"/>
  <c r="US37" i="16"/>
  <c r="UQ37" i="16"/>
  <c r="UO37" i="16"/>
  <c r="UG37" i="16"/>
  <c r="UD37" i="16"/>
  <c r="UB37" i="16"/>
  <c r="TZ37" i="16"/>
  <c r="TX37" i="16"/>
  <c r="TV37" i="16"/>
  <c r="TN37" i="16"/>
  <c r="TJ37" i="16"/>
  <c r="TG37" i="16"/>
  <c r="TE37" i="16"/>
  <c r="TC37" i="16"/>
  <c r="TA37" i="16"/>
  <c r="SY37" i="16"/>
  <c r="SQ37" i="16"/>
  <c r="SN37" i="16"/>
  <c r="SL37" i="16"/>
  <c r="SJ37" i="16"/>
  <c r="SH37" i="16"/>
  <c r="SF37" i="16"/>
  <c r="RX37" i="16"/>
  <c r="RT37" i="16"/>
  <c r="RQ37" i="16"/>
  <c r="RO37" i="16"/>
  <c r="RM37" i="16"/>
  <c r="RK37" i="16"/>
  <c r="RI37" i="16"/>
  <c r="RA37" i="16"/>
  <c r="QX37" i="16"/>
  <c r="QV37" i="16"/>
  <c r="QT37" i="16"/>
  <c r="QR37" i="16"/>
  <c r="QP37" i="16"/>
  <c r="QH37" i="16"/>
  <c r="QD37" i="16"/>
  <c r="QA37" i="16"/>
  <c r="PY37" i="16"/>
  <c r="PW37" i="16"/>
  <c r="PU37" i="16"/>
  <c r="PQ37" i="16" s="1"/>
  <c r="PP37" i="16" s="1"/>
  <c r="PS37" i="16"/>
  <c r="PK37" i="16"/>
  <c r="PH37" i="16"/>
  <c r="PF37" i="16"/>
  <c r="PD37" i="16"/>
  <c r="PB37" i="16"/>
  <c r="OZ37" i="16"/>
  <c r="OR37" i="16"/>
  <c r="ON37" i="16"/>
  <c r="OK37" i="16"/>
  <c r="OI37" i="16"/>
  <c r="OG37" i="16"/>
  <c r="OE37" i="16"/>
  <c r="OC37" i="16"/>
  <c r="NU37" i="16"/>
  <c r="NR37" i="16"/>
  <c r="NP37" i="16"/>
  <c r="NN37" i="16"/>
  <c r="NS37" i="16" s="1"/>
  <c r="NL37" i="16"/>
  <c r="NJ37" i="16"/>
  <c r="NB37" i="16"/>
  <c r="MX37" i="16"/>
  <c r="MU37" i="16"/>
  <c r="MS37" i="16"/>
  <c r="MQ37" i="16"/>
  <c r="MO37" i="16"/>
  <c r="MM37" i="16"/>
  <c r="ME37" i="16"/>
  <c r="MB37" i="16"/>
  <c r="LZ37" i="16"/>
  <c r="LX37" i="16"/>
  <c r="LV37" i="16"/>
  <c r="LT37" i="16"/>
  <c r="LL37" i="16"/>
  <c r="LH37" i="16"/>
  <c r="LE37" i="16"/>
  <c r="LC37" i="16"/>
  <c r="LA37" i="16"/>
  <c r="KY37" i="16"/>
  <c r="KW37" i="16"/>
  <c r="KO37" i="16"/>
  <c r="KL37" i="16"/>
  <c r="KJ37" i="16"/>
  <c r="KH37" i="16"/>
  <c r="KF37" i="16"/>
  <c r="KD37" i="16"/>
  <c r="JV37" i="16"/>
  <c r="JR37" i="16"/>
  <c r="JO37" i="16"/>
  <c r="JM37" i="16"/>
  <c r="JK37" i="16"/>
  <c r="JI37" i="16"/>
  <c r="JG37" i="16"/>
  <c r="IY37" i="16"/>
  <c r="IV37" i="16"/>
  <c r="IT37" i="16"/>
  <c r="IR37" i="16"/>
  <c r="IP37" i="16"/>
  <c r="IN37" i="16"/>
  <c r="IF37" i="16"/>
  <c r="IB37" i="16"/>
  <c r="HY37" i="16"/>
  <c r="HW37" i="16"/>
  <c r="HU37" i="16"/>
  <c r="HS37" i="16"/>
  <c r="HQ37" i="16"/>
  <c r="HI37" i="16"/>
  <c r="HF37" i="16"/>
  <c r="HD37" i="16"/>
  <c r="HB37" i="16"/>
  <c r="GZ37" i="16"/>
  <c r="GX37" i="16"/>
  <c r="HG37" i="16" s="1"/>
  <c r="GP37" i="16"/>
  <c r="GL37" i="16"/>
  <c r="GI37" i="16"/>
  <c r="GG37" i="16"/>
  <c r="GE37" i="16"/>
  <c r="GC37" i="16"/>
  <c r="GA37" i="16"/>
  <c r="FS37" i="16"/>
  <c r="FP37" i="16"/>
  <c r="FN37" i="16"/>
  <c r="FL37" i="16"/>
  <c r="FJ37" i="16"/>
  <c r="FH37" i="16"/>
  <c r="EZ37" i="16"/>
  <c r="EV37" i="16"/>
  <c r="ES37" i="16"/>
  <c r="EQ37" i="16"/>
  <c r="EO37" i="16"/>
  <c r="EM37" i="16"/>
  <c r="EK37" i="16"/>
  <c r="EC37" i="16"/>
  <c r="DZ37" i="16"/>
  <c r="DX37" i="16"/>
  <c r="DV37" i="16"/>
  <c r="DT37" i="16"/>
  <c r="DR37" i="16"/>
  <c r="DJ37" i="16"/>
  <c r="DF37" i="16"/>
  <c r="DC37" i="16"/>
  <c r="DA37" i="16"/>
  <c r="CY37" i="16"/>
  <c r="CW37" i="16"/>
  <c r="CU37" i="16"/>
  <c r="CM37" i="16"/>
  <c r="CJ37" i="16"/>
  <c r="CH37" i="16"/>
  <c r="CF37" i="16"/>
  <c r="CD37" i="16"/>
  <c r="CB37" i="16"/>
  <c r="BT37" i="16"/>
  <c r="BP37" i="16"/>
  <c r="BM37" i="16"/>
  <c r="BK37" i="16"/>
  <c r="BI37" i="16"/>
  <c r="BG37" i="16"/>
  <c r="BE37" i="16"/>
  <c r="AW37" i="16"/>
  <c r="AT37" i="16"/>
  <c r="AR37" i="16"/>
  <c r="AP37" i="16"/>
  <c r="AN37" i="16"/>
  <c r="AL37" i="16"/>
  <c r="AD37" i="16"/>
  <c r="Z37" i="16"/>
  <c r="W37" i="16"/>
  <c r="U37" i="16"/>
  <c r="S37" i="16"/>
  <c r="Q37" i="16"/>
  <c r="O37" i="16"/>
  <c r="XM36" i="16"/>
  <c r="XJ36" i="16"/>
  <c r="XH36" i="16"/>
  <c r="XF36" i="16"/>
  <c r="XD36" i="16"/>
  <c r="XB36" i="16"/>
  <c r="WT36" i="16"/>
  <c r="WP36" i="16"/>
  <c r="WM36" i="16"/>
  <c r="WK36" i="16"/>
  <c r="WI36" i="16"/>
  <c r="WG36" i="16"/>
  <c r="WE36" i="16"/>
  <c r="VW36" i="16"/>
  <c r="VT36" i="16"/>
  <c r="VR36" i="16"/>
  <c r="VP36" i="16"/>
  <c r="VN36" i="16"/>
  <c r="VL36" i="16"/>
  <c r="VD36" i="16"/>
  <c r="UZ36" i="16"/>
  <c r="UW36" i="16"/>
  <c r="UU36" i="16"/>
  <c r="US36" i="16"/>
  <c r="UQ36" i="16"/>
  <c r="UO36" i="16"/>
  <c r="UG36" i="16"/>
  <c r="UD36" i="16"/>
  <c r="UB36" i="16"/>
  <c r="TZ36" i="16"/>
  <c r="TX36" i="16"/>
  <c r="TV36" i="16"/>
  <c r="TN36" i="16"/>
  <c r="TJ36" i="16"/>
  <c r="TG36" i="16"/>
  <c r="TE36" i="16"/>
  <c r="TC36" i="16"/>
  <c r="TA36" i="16"/>
  <c r="SY36" i="16"/>
  <c r="SQ36" i="16"/>
  <c r="SN36" i="16"/>
  <c r="SL36" i="16"/>
  <c r="SJ36" i="16"/>
  <c r="SH36" i="16"/>
  <c r="SF36" i="16"/>
  <c r="RX36" i="16"/>
  <c r="RT36" i="16"/>
  <c r="RQ36" i="16"/>
  <c r="RO36" i="16"/>
  <c r="RM36" i="16"/>
  <c r="RK36" i="16"/>
  <c r="RI36" i="16"/>
  <c r="RA36" i="16"/>
  <c r="QX36" i="16"/>
  <c r="QV36" i="16"/>
  <c r="QT36" i="16"/>
  <c r="QR36" i="16"/>
  <c r="QP36" i="16"/>
  <c r="QH36" i="16"/>
  <c r="QD36" i="16"/>
  <c r="QB36" i="16"/>
  <c r="QA36" i="16"/>
  <c r="PY36" i="16"/>
  <c r="PW36" i="16"/>
  <c r="PU36" i="16"/>
  <c r="PS36" i="16"/>
  <c r="PK36" i="16"/>
  <c r="PH36" i="16"/>
  <c r="PF36" i="16"/>
  <c r="PD36" i="16"/>
  <c r="PB36" i="16"/>
  <c r="OZ36" i="16"/>
  <c r="OR36" i="16"/>
  <c r="ON36" i="16"/>
  <c r="OK36" i="16"/>
  <c r="OI36" i="16"/>
  <c r="OG36" i="16"/>
  <c r="OE36" i="16"/>
  <c r="OC36" i="16"/>
  <c r="NU36" i="16"/>
  <c r="NR36" i="16"/>
  <c r="NP36" i="16"/>
  <c r="NN36" i="16"/>
  <c r="NL36" i="16"/>
  <c r="NJ36" i="16"/>
  <c r="NB36" i="16"/>
  <c r="MX36" i="16"/>
  <c r="MU36" i="16"/>
  <c r="MS36" i="16"/>
  <c r="MQ36" i="16"/>
  <c r="MO36" i="16"/>
  <c r="MM36" i="16"/>
  <c r="ME36" i="16"/>
  <c r="MB36" i="16"/>
  <c r="LZ36" i="16"/>
  <c r="LX36" i="16"/>
  <c r="LV36" i="16"/>
  <c r="LT36" i="16"/>
  <c r="LL36" i="16"/>
  <c r="LH36" i="16"/>
  <c r="LE36" i="16"/>
  <c r="LC36" i="16"/>
  <c r="LA36" i="16"/>
  <c r="KY36" i="16"/>
  <c r="KW36" i="16"/>
  <c r="KO36" i="16"/>
  <c r="KL36" i="16"/>
  <c r="KJ36" i="16"/>
  <c r="KH36" i="16"/>
  <c r="KF36" i="16"/>
  <c r="KD36" i="16"/>
  <c r="JV36" i="16"/>
  <c r="JR36" i="16"/>
  <c r="JO36" i="16"/>
  <c r="JM36" i="16"/>
  <c r="JK36" i="16"/>
  <c r="JI36" i="16"/>
  <c r="JG36" i="16"/>
  <c r="IY36" i="16"/>
  <c r="IV36" i="16"/>
  <c r="IT36" i="16"/>
  <c r="IR36" i="16"/>
  <c r="IP36" i="16"/>
  <c r="IN36" i="16"/>
  <c r="IW36" i="16" s="1"/>
  <c r="IF36" i="16"/>
  <c r="IB36" i="16"/>
  <c r="HY36" i="16"/>
  <c r="HW36" i="16"/>
  <c r="HU36" i="16"/>
  <c r="HS36" i="16"/>
  <c r="HQ36" i="16"/>
  <c r="HO36" i="16" s="1"/>
  <c r="HN36" i="16" s="1"/>
  <c r="HI36" i="16"/>
  <c r="HF36" i="16"/>
  <c r="HD36" i="16"/>
  <c r="HB36" i="16"/>
  <c r="GZ36" i="16"/>
  <c r="GV36" i="16" s="1"/>
  <c r="GX36" i="16"/>
  <c r="GP36" i="16"/>
  <c r="GL36" i="16"/>
  <c r="GI36" i="16"/>
  <c r="GG36" i="16"/>
  <c r="GE36" i="16"/>
  <c r="GC36" i="16"/>
  <c r="GA36" i="16"/>
  <c r="FS36" i="16"/>
  <c r="FP36" i="16"/>
  <c r="FN36" i="16"/>
  <c r="FL36" i="16"/>
  <c r="FJ36" i="16"/>
  <c r="FH36" i="16"/>
  <c r="EZ36" i="16"/>
  <c r="EV36" i="16"/>
  <c r="ES36" i="16"/>
  <c r="EQ36" i="16"/>
  <c r="EO36" i="16"/>
  <c r="EM36" i="16"/>
  <c r="EK36" i="16"/>
  <c r="EC36" i="16"/>
  <c r="DZ36" i="16"/>
  <c r="DX36" i="16"/>
  <c r="DV36" i="16"/>
  <c r="DT36" i="16"/>
  <c r="DR36" i="16"/>
  <c r="DJ36" i="16"/>
  <c r="DF36" i="16"/>
  <c r="DC36" i="16"/>
  <c r="DA36" i="16"/>
  <c r="CY36" i="16"/>
  <c r="CW36" i="16"/>
  <c r="CU36" i="16"/>
  <c r="DD36" i="16" s="1"/>
  <c r="CM36" i="16"/>
  <c r="CJ36" i="16"/>
  <c r="CH36" i="16"/>
  <c r="CF36" i="16"/>
  <c r="CD36" i="16"/>
  <c r="CB36" i="16"/>
  <c r="BT36" i="16"/>
  <c r="BP36" i="16"/>
  <c r="BM36" i="16"/>
  <c r="BK36" i="16"/>
  <c r="BI36" i="16"/>
  <c r="BG36" i="16"/>
  <c r="BE36" i="16"/>
  <c r="AW36" i="16"/>
  <c r="AT36" i="16"/>
  <c r="AR36" i="16"/>
  <c r="AP36" i="16"/>
  <c r="AN36" i="16"/>
  <c r="AL36" i="16"/>
  <c r="AD36" i="16"/>
  <c r="Z36" i="16"/>
  <c r="ZF36" i="16" s="1"/>
  <c r="W36" i="16"/>
  <c r="U36" i="16"/>
  <c r="S36" i="16"/>
  <c r="Q36" i="16"/>
  <c r="O36" i="16"/>
  <c r="XM35" i="16"/>
  <c r="XJ35" i="16"/>
  <c r="XH35" i="16"/>
  <c r="XF35" i="16"/>
  <c r="XD35" i="16"/>
  <c r="XB35" i="16"/>
  <c r="XK35" i="16" s="1"/>
  <c r="WT35" i="16"/>
  <c r="WP35" i="16"/>
  <c r="WM35" i="16"/>
  <c r="WK35" i="16"/>
  <c r="WI35" i="16"/>
  <c r="WG35" i="16"/>
  <c r="WE35" i="16"/>
  <c r="VW35" i="16"/>
  <c r="VT35" i="16"/>
  <c r="VR35" i="16"/>
  <c r="VP35" i="16"/>
  <c r="VN35" i="16"/>
  <c r="VL35" i="16"/>
  <c r="VJ35" i="16" s="1"/>
  <c r="VD35" i="16"/>
  <c r="UZ35" i="16"/>
  <c r="UW35" i="16"/>
  <c r="UU35" i="16"/>
  <c r="US35" i="16"/>
  <c r="UQ35" i="16"/>
  <c r="UO35" i="16"/>
  <c r="UG35" i="16"/>
  <c r="UD35" i="16"/>
  <c r="UB35" i="16"/>
  <c r="TZ35" i="16"/>
  <c r="TX35" i="16"/>
  <c r="TV35" i="16"/>
  <c r="TN35" i="16"/>
  <c r="TJ35" i="16"/>
  <c r="TG35" i="16"/>
  <c r="TE35" i="16"/>
  <c r="TC35" i="16"/>
  <c r="TA35" i="16"/>
  <c r="SY35" i="16"/>
  <c r="SQ35" i="16"/>
  <c r="SN35" i="16"/>
  <c r="SL35" i="16"/>
  <c r="SJ35" i="16"/>
  <c r="SH35" i="16"/>
  <c r="SF35" i="16"/>
  <c r="RX35" i="16"/>
  <c r="RT35" i="16"/>
  <c r="RQ35" i="16"/>
  <c r="RO35" i="16"/>
  <c r="RM35" i="16"/>
  <c r="RK35" i="16"/>
  <c r="RI35" i="16"/>
  <c r="RA35" i="16"/>
  <c r="QX35" i="16"/>
  <c r="QV35" i="16"/>
  <c r="QT35" i="16"/>
  <c r="QR35" i="16"/>
  <c r="QP35" i="16"/>
  <c r="QH35" i="16"/>
  <c r="QD35" i="16"/>
  <c r="QA35" i="16"/>
  <c r="PY35" i="16"/>
  <c r="PW35" i="16"/>
  <c r="PU35" i="16"/>
  <c r="PS35" i="16"/>
  <c r="PK35" i="16"/>
  <c r="PH35" i="16"/>
  <c r="PF35" i="16"/>
  <c r="PD35" i="16"/>
  <c r="PB35" i="16"/>
  <c r="OZ35" i="16"/>
  <c r="OR35" i="16"/>
  <c r="ON35" i="16"/>
  <c r="OK35" i="16"/>
  <c r="OI35" i="16"/>
  <c r="OG35" i="16"/>
  <c r="OE35" i="16"/>
  <c r="OC35" i="16"/>
  <c r="NU35" i="16"/>
  <c r="NR35" i="16"/>
  <c r="NP35" i="16"/>
  <c r="NN35" i="16"/>
  <c r="NL35" i="16"/>
  <c r="NJ35" i="16"/>
  <c r="NB35" i="16"/>
  <c r="MX35" i="16"/>
  <c r="MU35" i="16"/>
  <c r="MS35" i="16"/>
  <c r="MQ35" i="16"/>
  <c r="MO35" i="16"/>
  <c r="MM35" i="16"/>
  <c r="ME35" i="16"/>
  <c r="MB35" i="16"/>
  <c r="LZ35" i="16"/>
  <c r="LX35" i="16"/>
  <c r="LV35" i="16"/>
  <c r="LT35" i="16"/>
  <c r="LL35" i="16"/>
  <c r="LH35" i="16"/>
  <c r="LE35" i="16"/>
  <c r="LC35" i="16"/>
  <c r="LA35" i="16"/>
  <c r="KY35" i="16"/>
  <c r="KW35" i="16"/>
  <c r="KO35" i="16"/>
  <c r="KL35" i="16"/>
  <c r="KJ35" i="16"/>
  <c r="KH35" i="16"/>
  <c r="KF35" i="16"/>
  <c r="KM35" i="16" s="1"/>
  <c r="KD35" i="16"/>
  <c r="JV35" i="16"/>
  <c r="JR35" i="16"/>
  <c r="JO35" i="16"/>
  <c r="JM35" i="16"/>
  <c r="JK35" i="16"/>
  <c r="JI35" i="16"/>
  <c r="JG35" i="16"/>
  <c r="IY35" i="16"/>
  <c r="IV35" i="16"/>
  <c r="IT35" i="16"/>
  <c r="IR35" i="16"/>
  <c r="IP35" i="16"/>
  <c r="IN35" i="16"/>
  <c r="IF35" i="16"/>
  <c r="IB35" i="16"/>
  <c r="HY35" i="16"/>
  <c r="HW35" i="16"/>
  <c r="HU35" i="16"/>
  <c r="HS35" i="16"/>
  <c r="HQ35" i="16"/>
  <c r="HI35" i="16"/>
  <c r="HF35" i="16"/>
  <c r="HD35" i="16"/>
  <c r="HB35" i="16"/>
  <c r="GZ35" i="16"/>
  <c r="GX35" i="16"/>
  <c r="GP35" i="16"/>
  <c r="GL35" i="16"/>
  <c r="GI35" i="16"/>
  <c r="GG35" i="16"/>
  <c r="GE35" i="16"/>
  <c r="GC35" i="16"/>
  <c r="GA35" i="16"/>
  <c r="FS35" i="16"/>
  <c r="FP35" i="16"/>
  <c r="FN35" i="16"/>
  <c r="FL35" i="16"/>
  <c r="FJ35" i="16"/>
  <c r="FH35" i="16"/>
  <c r="EZ35" i="16"/>
  <c r="EV35" i="16"/>
  <c r="ES35" i="16"/>
  <c r="EQ35" i="16"/>
  <c r="EO35" i="16"/>
  <c r="EM35" i="16"/>
  <c r="EK35" i="16"/>
  <c r="EC35" i="16"/>
  <c r="DZ35" i="16"/>
  <c r="DX35" i="16"/>
  <c r="DV35" i="16"/>
  <c r="DT35" i="16"/>
  <c r="DR35" i="16"/>
  <c r="DJ35" i="16"/>
  <c r="DF35" i="16"/>
  <c r="DC35" i="16"/>
  <c r="DA35" i="16"/>
  <c r="CY35" i="16"/>
  <c r="CW35" i="16"/>
  <c r="CU35" i="16"/>
  <c r="CM35" i="16"/>
  <c r="CJ35" i="16"/>
  <c r="CH35" i="16"/>
  <c r="CF35" i="16"/>
  <c r="CD35" i="16"/>
  <c r="CB35" i="16"/>
  <c r="BT35" i="16"/>
  <c r="BP35" i="16"/>
  <c r="BM35" i="16"/>
  <c r="BK35" i="16"/>
  <c r="BI35" i="16"/>
  <c r="BG35" i="16"/>
  <c r="BC35" i="16" s="1"/>
  <c r="BB35" i="16" s="1"/>
  <c r="BE35" i="16"/>
  <c r="AW35" i="16"/>
  <c r="AT35" i="16"/>
  <c r="AR35" i="16"/>
  <c r="AP35" i="16"/>
  <c r="AN35" i="16"/>
  <c r="AL35" i="16"/>
  <c r="AD35" i="16"/>
  <c r="Z35" i="16"/>
  <c r="W35" i="16"/>
  <c r="U35" i="16"/>
  <c r="S35" i="16"/>
  <c r="Q35" i="16"/>
  <c r="O35" i="16"/>
  <c r="XM34" i="16"/>
  <c r="XJ34" i="16"/>
  <c r="XH34" i="16"/>
  <c r="XF34" i="16"/>
  <c r="XD34" i="16"/>
  <c r="XB34" i="16"/>
  <c r="WT34" i="16"/>
  <c r="WP34" i="16"/>
  <c r="WM34" i="16"/>
  <c r="WK34" i="16"/>
  <c r="WI34" i="16"/>
  <c r="WG34" i="16"/>
  <c r="WE34" i="16"/>
  <c r="VW34" i="16"/>
  <c r="VT34" i="16"/>
  <c r="VR34" i="16"/>
  <c r="VP34" i="16"/>
  <c r="VN34" i="16"/>
  <c r="VL34" i="16"/>
  <c r="VJ34" i="16" s="1"/>
  <c r="VD34" i="16"/>
  <c r="UZ34" i="16"/>
  <c r="UW34" i="16"/>
  <c r="UU34" i="16"/>
  <c r="US34" i="16"/>
  <c r="UQ34" i="16"/>
  <c r="UO34" i="16"/>
  <c r="UG34" i="16"/>
  <c r="UD34" i="16"/>
  <c r="UB34" i="16"/>
  <c r="TZ34" i="16"/>
  <c r="TX34" i="16"/>
  <c r="TV34" i="16"/>
  <c r="TN34" i="16"/>
  <c r="TJ34" i="16"/>
  <c r="TG34" i="16"/>
  <c r="TE34" i="16"/>
  <c r="TC34" i="16"/>
  <c r="TA34" i="16"/>
  <c r="SY34" i="16"/>
  <c r="SQ34" i="16"/>
  <c r="SN34" i="16"/>
  <c r="SL34" i="16"/>
  <c r="SJ34" i="16"/>
  <c r="SH34" i="16"/>
  <c r="SF34" i="16"/>
  <c r="RX34" i="16"/>
  <c r="RT34" i="16"/>
  <c r="RQ34" i="16"/>
  <c r="RO34" i="16"/>
  <c r="RM34" i="16"/>
  <c r="RR34" i="16" s="1"/>
  <c r="RK34" i="16"/>
  <c r="RI34" i="16"/>
  <c r="RA34" i="16"/>
  <c r="QX34" i="16"/>
  <c r="QV34" i="16"/>
  <c r="QT34" i="16"/>
  <c r="QR34" i="16"/>
  <c r="QP34" i="16"/>
  <c r="QH34" i="16"/>
  <c r="QD34" i="16"/>
  <c r="QA34" i="16"/>
  <c r="PY34" i="16"/>
  <c r="PW34" i="16"/>
  <c r="PU34" i="16"/>
  <c r="PS34" i="16"/>
  <c r="PK34" i="16"/>
  <c r="PH34" i="16"/>
  <c r="PF34" i="16"/>
  <c r="PD34" i="16"/>
  <c r="PB34" i="16"/>
  <c r="OZ34" i="16"/>
  <c r="OR34" i="16"/>
  <c r="ON34" i="16"/>
  <c r="OK34" i="16"/>
  <c r="OI34" i="16"/>
  <c r="OG34" i="16"/>
  <c r="OE34" i="16"/>
  <c r="OC34" i="16"/>
  <c r="NU34" i="16"/>
  <c r="NR34" i="16"/>
  <c r="NP34" i="16"/>
  <c r="NN34" i="16"/>
  <c r="NL34" i="16"/>
  <c r="NJ34" i="16"/>
  <c r="NB34" i="16"/>
  <c r="MX34" i="16"/>
  <c r="MU34" i="16"/>
  <c r="MS34" i="16"/>
  <c r="MQ34" i="16"/>
  <c r="MO34" i="16"/>
  <c r="MM34" i="16"/>
  <c r="ME34" i="16"/>
  <c r="MB34" i="16"/>
  <c r="LZ34" i="16"/>
  <c r="LX34" i="16"/>
  <c r="LV34" i="16"/>
  <c r="LT34" i="16"/>
  <c r="LL34" i="16"/>
  <c r="LH34" i="16"/>
  <c r="LE34" i="16"/>
  <c r="LC34" i="16"/>
  <c r="LA34" i="16"/>
  <c r="KY34" i="16"/>
  <c r="KW34" i="16"/>
  <c r="KO34" i="16"/>
  <c r="KL34" i="16"/>
  <c r="KJ34" i="16"/>
  <c r="KH34" i="16"/>
  <c r="KF34" i="16"/>
  <c r="KD34" i="16"/>
  <c r="KM34" i="16" s="1"/>
  <c r="JV34" i="16"/>
  <c r="JR34" i="16"/>
  <c r="JO34" i="16"/>
  <c r="JM34" i="16"/>
  <c r="JK34" i="16"/>
  <c r="JI34" i="16"/>
  <c r="JG34" i="16"/>
  <c r="IY34" i="16"/>
  <c r="IV34" i="16"/>
  <c r="IT34" i="16"/>
  <c r="IR34" i="16"/>
  <c r="IP34" i="16"/>
  <c r="IN34" i="16"/>
  <c r="IF34" i="16"/>
  <c r="IB34" i="16"/>
  <c r="HY34" i="16"/>
  <c r="HW34" i="16"/>
  <c r="HU34" i="16"/>
  <c r="HS34" i="16"/>
  <c r="HQ34" i="16"/>
  <c r="HI34" i="16"/>
  <c r="HF34" i="16"/>
  <c r="HD34" i="16"/>
  <c r="HB34" i="16"/>
  <c r="GZ34" i="16"/>
  <c r="GX34" i="16"/>
  <c r="GP34" i="16"/>
  <c r="GL34" i="16"/>
  <c r="GI34" i="16"/>
  <c r="GG34" i="16"/>
  <c r="GE34" i="16"/>
  <c r="GC34" i="16"/>
  <c r="GA34" i="16"/>
  <c r="FS34" i="16"/>
  <c r="FP34" i="16"/>
  <c r="FN34" i="16"/>
  <c r="FL34" i="16"/>
  <c r="FJ34" i="16"/>
  <c r="FH34" i="16"/>
  <c r="EZ34" i="16"/>
  <c r="EV34" i="16"/>
  <c r="ES34" i="16"/>
  <c r="EQ34" i="16"/>
  <c r="EO34" i="16"/>
  <c r="EM34" i="16"/>
  <c r="EK34" i="16"/>
  <c r="EC34" i="16"/>
  <c r="DZ34" i="16"/>
  <c r="DX34" i="16"/>
  <c r="DV34" i="16"/>
  <c r="DT34" i="16"/>
  <c r="DR34" i="16"/>
  <c r="DJ34" i="16"/>
  <c r="DF34" i="16"/>
  <c r="DC34" i="16"/>
  <c r="DA34" i="16"/>
  <c r="CY34" i="16"/>
  <c r="CW34" i="16"/>
  <c r="CU34" i="16"/>
  <c r="CM34" i="16"/>
  <c r="CJ34" i="16"/>
  <c r="CH34" i="16"/>
  <c r="CF34" i="16"/>
  <c r="CD34" i="16"/>
  <c r="CB34" i="16"/>
  <c r="BT34" i="16"/>
  <c r="BP34" i="16"/>
  <c r="BM34" i="16"/>
  <c r="BK34" i="16"/>
  <c r="BI34" i="16"/>
  <c r="BG34" i="16"/>
  <c r="BE34" i="16"/>
  <c r="AW34" i="16"/>
  <c r="AT34" i="16"/>
  <c r="AR34" i="16"/>
  <c r="AP34" i="16"/>
  <c r="AN34" i="16"/>
  <c r="AL34" i="16"/>
  <c r="AD34" i="16"/>
  <c r="Z34" i="16"/>
  <c r="W34" i="16"/>
  <c r="U34" i="16"/>
  <c r="S34" i="16"/>
  <c r="Q34" i="16"/>
  <c r="O34" i="16"/>
  <c r="XM33" i="16"/>
  <c r="XJ33" i="16"/>
  <c r="XH33" i="16"/>
  <c r="XF33" i="16"/>
  <c r="XD33" i="16"/>
  <c r="XB33" i="16"/>
  <c r="WT33" i="16"/>
  <c r="WP33" i="16"/>
  <c r="WM33" i="16"/>
  <c r="WK33" i="16"/>
  <c r="WI33" i="16"/>
  <c r="WG33" i="16"/>
  <c r="WE33" i="16"/>
  <c r="VW33" i="16"/>
  <c r="VT33" i="16"/>
  <c r="VR33" i="16"/>
  <c r="VP33" i="16"/>
  <c r="VN33" i="16"/>
  <c r="VL33" i="16"/>
  <c r="VD33" i="16"/>
  <c r="UZ33" i="16"/>
  <c r="UW33" i="16"/>
  <c r="UU33" i="16"/>
  <c r="US33" i="16"/>
  <c r="UQ33" i="16"/>
  <c r="UX33" i="16" s="1"/>
  <c r="UO33" i="16"/>
  <c r="UG33" i="16"/>
  <c r="UD33" i="16"/>
  <c r="UB33" i="16"/>
  <c r="TZ33" i="16"/>
  <c r="TX33" i="16"/>
  <c r="TV33" i="16"/>
  <c r="TN33" i="16"/>
  <c r="TJ33" i="16"/>
  <c r="TG33" i="16"/>
  <c r="TE33" i="16"/>
  <c r="TH33" i="16" s="1"/>
  <c r="TC33" i="16"/>
  <c r="TA33" i="16"/>
  <c r="SY33" i="16"/>
  <c r="SQ33" i="16"/>
  <c r="SN33" i="16"/>
  <c r="SL33" i="16"/>
  <c r="SJ33" i="16"/>
  <c r="SH33" i="16"/>
  <c r="SF33" i="16"/>
  <c r="RX33" i="16"/>
  <c r="RT33" i="16"/>
  <c r="RQ33" i="16"/>
  <c r="RO33" i="16"/>
  <c r="RM33" i="16"/>
  <c r="RK33" i="16"/>
  <c r="RR33" i="16" s="1"/>
  <c r="RI33" i="16"/>
  <c r="RA33" i="16"/>
  <c r="QX33" i="16"/>
  <c r="QV33" i="16"/>
  <c r="QT33" i="16"/>
  <c r="QR33" i="16"/>
  <c r="QP33" i="16"/>
  <c r="QH33" i="16"/>
  <c r="QD33" i="16"/>
  <c r="QA33" i="16"/>
  <c r="PY33" i="16"/>
  <c r="PW33" i="16"/>
  <c r="PU33" i="16"/>
  <c r="PS33" i="16"/>
  <c r="PK33" i="16"/>
  <c r="PH33" i="16"/>
  <c r="PF33" i="16"/>
  <c r="PD33" i="16"/>
  <c r="PB33" i="16"/>
  <c r="OZ33" i="16"/>
  <c r="OR33" i="16"/>
  <c r="ON33" i="16"/>
  <c r="OK33" i="16"/>
  <c r="OI33" i="16"/>
  <c r="OG33" i="16"/>
  <c r="OE33" i="16"/>
  <c r="OC33" i="16"/>
  <c r="NU33" i="16"/>
  <c r="NR33" i="16"/>
  <c r="NP33" i="16"/>
  <c r="NN33" i="16"/>
  <c r="NL33" i="16"/>
  <c r="NJ33" i="16"/>
  <c r="NB33" i="16"/>
  <c r="MX33" i="16"/>
  <c r="MU33" i="16"/>
  <c r="MS33" i="16"/>
  <c r="MQ33" i="16"/>
  <c r="MO33" i="16"/>
  <c r="MM33" i="16"/>
  <c r="ME33" i="16"/>
  <c r="MB33" i="16"/>
  <c r="LZ33" i="16"/>
  <c r="LX33" i="16"/>
  <c r="LV33" i="16"/>
  <c r="LT33" i="16"/>
  <c r="LL33" i="16"/>
  <c r="LH33" i="16"/>
  <c r="LE33" i="16"/>
  <c r="LC33" i="16"/>
  <c r="LA33" i="16"/>
  <c r="KY33" i="16"/>
  <c r="KW33" i="16"/>
  <c r="KO33" i="16"/>
  <c r="KL33" i="16"/>
  <c r="KJ33" i="16"/>
  <c r="KH33" i="16"/>
  <c r="KF33" i="16"/>
  <c r="KD33" i="16"/>
  <c r="JV33" i="16"/>
  <c r="JR33" i="16"/>
  <c r="JO33" i="16"/>
  <c r="JM33" i="16"/>
  <c r="JK33" i="16"/>
  <c r="JI33" i="16"/>
  <c r="JG33" i="16"/>
  <c r="IY33" i="16"/>
  <c r="IV33" i="16"/>
  <c r="IT33" i="16"/>
  <c r="IR33" i="16"/>
  <c r="IP33" i="16"/>
  <c r="IN33" i="16"/>
  <c r="IF33" i="16"/>
  <c r="IB33" i="16"/>
  <c r="HY33" i="16"/>
  <c r="HW33" i="16"/>
  <c r="HU33" i="16"/>
  <c r="HS33" i="16"/>
  <c r="HQ33" i="16"/>
  <c r="HI33" i="16"/>
  <c r="HF33" i="16"/>
  <c r="HD33" i="16"/>
  <c r="HB33" i="16"/>
  <c r="GZ33" i="16"/>
  <c r="GX33" i="16"/>
  <c r="GP33" i="16"/>
  <c r="GL33" i="16"/>
  <c r="GI33" i="16"/>
  <c r="GG33" i="16"/>
  <c r="GE33" i="16"/>
  <c r="GC33" i="16"/>
  <c r="GA33" i="16"/>
  <c r="FS33" i="16"/>
  <c r="FP33" i="16"/>
  <c r="FN33" i="16"/>
  <c r="FL33" i="16"/>
  <c r="FJ33" i="16"/>
  <c r="FH33" i="16"/>
  <c r="EZ33" i="16"/>
  <c r="EV33" i="16"/>
  <c r="ES33" i="16"/>
  <c r="EQ33" i="16"/>
  <c r="EO33" i="16"/>
  <c r="EM33" i="16"/>
  <c r="EK33" i="16"/>
  <c r="EC33" i="16"/>
  <c r="DZ33" i="16"/>
  <c r="DX33" i="16"/>
  <c r="DV33" i="16"/>
  <c r="DT33" i="16"/>
  <c r="DR33" i="16"/>
  <c r="DJ33" i="16"/>
  <c r="DF33" i="16"/>
  <c r="DC33" i="16"/>
  <c r="DA33" i="16"/>
  <c r="CY33" i="16"/>
  <c r="CW33" i="16"/>
  <c r="CU33" i="16"/>
  <c r="CM33" i="16"/>
  <c r="CJ33" i="16"/>
  <c r="CH33" i="16"/>
  <c r="CF33" i="16"/>
  <c r="CD33" i="16"/>
  <c r="CB33" i="16"/>
  <c r="BT33" i="16"/>
  <c r="BP33" i="16"/>
  <c r="BM33" i="16"/>
  <c r="BK33" i="16"/>
  <c r="BI33" i="16"/>
  <c r="BG33" i="16"/>
  <c r="BE33" i="16"/>
  <c r="AW33" i="16"/>
  <c r="AT33" i="16"/>
  <c r="AR33" i="16"/>
  <c r="AP33" i="16"/>
  <c r="AN33" i="16"/>
  <c r="AL33" i="16"/>
  <c r="AD33" i="16"/>
  <c r="Z33" i="16"/>
  <c r="W33" i="16"/>
  <c r="U33" i="16"/>
  <c r="S33" i="16"/>
  <c r="Q33" i="16"/>
  <c r="O33" i="16"/>
  <c r="XM32" i="16"/>
  <c r="XJ32" i="16"/>
  <c r="XH32" i="16"/>
  <c r="XF32" i="16"/>
  <c r="XD32" i="16"/>
  <c r="XB32" i="16"/>
  <c r="WT32" i="16"/>
  <c r="WP32" i="16"/>
  <c r="WM32" i="16"/>
  <c r="WK32" i="16"/>
  <c r="WI32" i="16"/>
  <c r="WG32" i="16"/>
  <c r="WE32" i="16"/>
  <c r="VW32" i="16"/>
  <c r="VT32" i="16"/>
  <c r="VR32" i="16"/>
  <c r="VP32" i="16"/>
  <c r="VN32" i="16"/>
  <c r="VL32" i="16"/>
  <c r="VD32" i="16"/>
  <c r="UZ32" i="16"/>
  <c r="UW32" i="16"/>
  <c r="UU32" i="16"/>
  <c r="US32" i="16"/>
  <c r="UQ32" i="16"/>
  <c r="UO32" i="16"/>
  <c r="UG32" i="16"/>
  <c r="UD32" i="16"/>
  <c r="UB32" i="16"/>
  <c r="TZ32" i="16"/>
  <c r="TX32" i="16"/>
  <c r="TV32" i="16"/>
  <c r="TN32" i="16"/>
  <c r="TJ32" i="16"/>
  <c r="TG32" i="16"/>
  <c r="TE32" i="16"/>
  <c r="TC32" i="16"/>
  <c r="TA32" i="16"/>
  <c r="TH32" i="16" s="1"/>
  <c r="SY32" i="16"/>
  <c r="SQ32" i="16"/>
  <c r="SO32" i="16"/>
  <c r="SN32" i="16"/>
  <c r="SL32" i="16"/>
  <c r="SJ32" i="16"/>
  <c r="SH32" i="16"/>
  <c r="SF32" i="16"/>
  <c r="RX32" i="16"/>
  <c r="RT32" i="16"/>
  <c r="RG32" i="16" s="1"/>
  <c r="RF32" i="16" s="1"/>
  <c r="RQ32" i="16"/>
  <c r="RO32" i="16"/>
  <c r="RM32" i="16"/>
  <c r="RK32" i="16"/>
  <c r="RI32" i="16"/>
  <c r="RA32" i="16"/>
  <c r="QX32" i="16"/>
  <c r="QV32" i="16"/>
  <c r="QT32" i="16"/>
  <c r="QR32" i="16"/>
  <c r="QP32" i="16"/>
  <c r="QH32" i="16"/>
  <c r="QD32" i="16"/>
  <c r="QA32" i="16"/>
  <c r="PY32" i="16"/>
  <c r="PW32" i="16"/>
  <c r="PU32" i="16"/>
  <c r="PS32" i="16"/>
  <c r="PK32" i="16"/>
  <c r="PH32" i="16"/>
  <c r="PF32" i="16"/>
  <c r="PD32" i="16"/>
  <c r="PB32" i="16"/>
  <c r="OZ32" i="16"/>
  <c r="OR32" i="16"/>
  <c r="ON32" i="16"/>
  <c r="OK32" i="16"/>
  <c r="OI32" i="16"/>
  <c r="OG32" i="16"/>
  <c r="OE32" i="16"/>
  <c r="OC32" i="16"/>
  <c r="NU32" i="16"/>
  <c r="NR32" i="16"/>
  <c r="NP32" i="16"/>
  <c r="NN32" i="16"/>
  <c r="NL32" i="16"/>
  <c r="NJ32" i="16"/>
  <c r="NB32" i="16"/>
  <c r="MX32" i="16"/>
  <c r="MU32" i="16"/>
  <c r="MS32" i="16"/>
  <c r="MQ32" i="16"/>
  <c r="MO32" i="16"/>
  <c r="MM32" i="16"/>
  <c r="ME32" i="16"/>
  <c r="MB32" i="16"/>
  <c r="LZ32" i="16"/>
  <c r="LX32" i="16"/>
  <c r="MC32" i="16" s="1"/>
  <c r="LV32" i="16"/>
  <c r="LT32" i="16"/>
  <c r="LL32" i="16"/>
  <c r="LH32" i="16"/>
  <c r="LE32" i="16"/>
  <c r="LC32" i="16"/>
  <c r="LA32" i="16"/>
  <c r="KY32" i="16"/>
  <c r="KW32" i="16"/>
  <c r="KO32" i="16"/>
  <c r="KL32" i="16"/>
  <c r="KJ32" i="16"/>
  <c r="KH32" i="16"/>
  <c r="KF32" i="16"/>
  <c r="KD32" i="16"/>
  <c r="JV32" i="16"/>
  <c r="JR32" i="16"/>
  <c r="JO32" i="16"/>
  <c r="JM32" i="16"/>
  <c r="JK32" i="16"/>
  <c r="JI32" i="16"/>
  <c r="JG32" i="16"/>
  <c r="IY32" i="16"/>
  <c r="IV32" i="16"/>
  <c r="IT32" i="16"/>
  <c r="IR32" i="16"/>
  <c r="IP32" i="16"/>
  <c r="IN32" i="16"/>
  <c r="IF32" i="16"/>
  <c r="IB32" i="16"/>
  <c r="HY32" i="16"/>
  <c r="HW32" i="16"/>
  <c r="HU32" i="16"/>
  <c r="HS32" i="16"/>
  <c r="HQ32" i="16"/>
  <c r="HI32" i="16"/>
  <c r="HF32" i="16"/>
  <c r="HD32" i="16"/>
  <c r="HB32" i="16"/>
  <c r="GZ32" i="16"/>
  <c r="GX32" i="16"/>
  <c r="GP32" i="16"/>
  <c r="GL32" i="16"/>
  <c r="GI32" i="16"/>
  <c r="GG32" i="16"/>
  <c r="GE32" i="16"/>
  <c r="GC32" i="16"/>
  <c r="GA32" i="16"/>
  <c r="FS32" i="16"/>
  <c r="FF32" i="16" s="1"/>
  <c r="FQ32" i="16"/>
  <c r="FP32" i="16"/>
  <c r="FN32" i="16"/>
  <c r="FL32" i="16"/>
  <c r="FJ32" i="16"/>
  <c r="FH32" i="16"/>
  <c r="EZ32" i="16"/>
  <c r="EV32" i="16"/>
  <c r="EI32" i="16" s="1"/>
  <c r="EH32" i="16" s="1"/>
  <c r="ES32" i="16"/>
  <c r="EQ32" i="16"/>
  <c r="EO32" i="16"/>
  <c r="EM32" i="16"/>
  <c r="EK32" i="16"/>
  <c r="EC32" i="16"/>
  <c r="DZ32" i="16"/>
  <c r="DX32" i="16"/>
  <c r="DV32" i="16"/>
  <c r="DT32" i="16"/>
  <c r="DR32" i="16"/>
  <c r="DJ32" i="16"/>
  <c r="DF32" i="16"/>
  <c r="DC32" i="16"/>
  <c r="DA32" i="16"/>
  <c r="CY32" i="16"/>
  <c r="CW32" i="16"/>
  <c r="CU32" i="16"/>
  <c r="CM32" i="16"/>
  <c r="CJ32" i="16"/>
  <c r="CH32" i="16"/>
  <c r="CF32" i="16"/>
  <c r="CD32" i="16"/>
  <c r="CB32" i="16"/>
  <c r="BT32" i="16"/>
  <c r="BP32" i="16"/>
  <c r="BM32" i="16"/>
  <c r="BK32" i="16"/>
  <c r="BI32" i="16"/>
  <c r="BG32" i="16"/>
  <c r="BE32" i="16"/>
  <c r="BC32" i="16" s="1"/>
  <c r="BB32" i="16" s="1"/>
  <c r="AW32" i="16"/>
  <c r="AT32" i="16"/>
  <c r="AR32" i="16"/>
  <c r="AP32" i="16"/>
  <c r="AN32" i="16"/>
  <c r="AL32" i="16"/>
  <c r="AD32" i="16"/>
  <c r="Z32" i="16"/>
  <c r="W32" i="16"/>
  <c r="U32" i="16"/>
  <c r="S32" i="16"/>
  <c r="Q32" i="16"/>
  <c r="O32" i="16"/>
  <c r="XM31" i="16"/>
  <c r="XJ31" i="16"/>
  <c r="XH31" i="16"/>
  <c r="XF31" i="16"/>
  <c r="XD31" i="16"/>
  <c r="XB31" i="16"/>
  <c r="WT31" i="16"/>
  <c r="WP31" i="16"/>
  <c r="WM31" i="16"/>
  <c r="WK31" i="16"/>
  <c r="WI31" i="16"/>
  <c r="WG31" i="16"/>
  <c r="WE31" i="16"/>
  <c r="VW31" i="16"/>
  <c r="VT31" i="16"/>
  <c r="VR31" i="16"/>
  <c r="VP31" i="16"/>
  <c r="VN31" i="16"/>
  <c r="VL31" i="16"/>
  <c r="VD31" i="16"/>
  <c r="UZ31" i="16"/>
  <c r="UW31" i="16"/>
  <c r="UU31" i="16"/>
  <c r="US31" i="16"/>
  <c r="UQ31" i="16"/>
  <c r="UO31" i="16"/>
  <c r="UG31" i="16"/>
  <c r="UD31" i="16"/>
  <c r="UB31" i="16"/>
  <c r="TZ31" i="16"/>
  <c r="TX31" i="16"/>
  <c r="TV31" i="16"/>
  <c r="TN31" i="16"/>
  <c r="TJ31" i="16"/>
  <c r="TG31" i="16"/>
  <c r="TE31" i="16"/>
  <c r="TC31" i="16"/>
  <c r="TA31" i="16"/>
  <c r="SY31" i="16"/>
  <c r="SQ31" i="16"/>
  <c r="SN31" i="16"/>
  <c r="SL31" i="16"/>
  <c r="SJ31" i="16"/>
  <c r="SH31" i="16"/>
  <c r="SF31" i="16"/>
  <c r="RX31" i="16"/>
  <c r="RT31" i="16"/>
  <c r="RQ31" i="16"/>
  <c r="RO31" i="16"/>
  <c r="RM31" i="16"/>
  <c r="RK31" i="16"/>
  <c r="RG31" i="16" s="1"/>
  <c r="RF31" i="16" s="1"/>
  <c r="RI31" i="16"/>
  <c r="RA31" i="16"/>
  <c r="QX31" i="16"/>
  <c r="QV31" i="16"/>
  <c r="QT31" i="16"/>
  <c r="QR31" i="16"/>
  <c r="QP31" i="16"/>
  <c r="QH31" i="16"/>
  <c r="QD31" i="16"/>
  <c r="QA31" i="16"/>
  <c r="PY31" i="16"/>
  <c r="PW31" i="16"/>
  <c r="PU31" i="16"/>
  <c r="PS31" i="16"/>
  <c r="PK31" i="16"/>
  <c r="PH31" i="16"/>
  <c r="PF31" i="16"/>
  <c r="PD31" i="16"/>
  <c r="PB31" i="16"/>
  <c r="OZ31" i="16"/>
  <c r="OR31" i="16"/>
  <c r="ON31" i="16"/>
  <c r="OK31" i="16"/>
  <c r="OI31" i="16"/>
  <c r="OG31" i="16"/>
  <c r="OE31" i="16"/>
  <c r="OC31" i="16"/>
  <c r="OA31" i="16" s="1"/>
  <c r="NZ31" i="16" s="1"/>
  <c r="NU31" i="16"/>
  <c r="NR31" i="16"/>
  <c r="NP31" i="16"/>
  <c r="NN31" i="16"/>
  <c r="NL31" i="16"/>
  <c r="NJ31" i="16"/>
  <c r="NB31" i="16"/>
  <c r="MX31" i="16"/>
  <c r="MU31" i="16"/>
  <c r="MS31" i="16"/>
  <c r="MQ31" i="16"/>
  <c r="MO31" i="16"/>
  <c r="MK31" i="16" s="1"/>
  <c r="MJ31" i="16" s="1"/>
  <c r="MM31" i="16"/>
  <c r="ME31" i="16"/>
  <c r="MB31" i="16"/>
  <c r="LZ31" i="16"/>
  <c r="LX31" i="16"/>
  <c r="LV31" i="16"/>
  <c r="LT31" i="16"/>
  <c r="LL31" i="16"/>
  <c r="LH31" i="16"/>
  <c r="LE31" i="16"/>
  <c r="LC31" i="16"/>
  <c r="LA31" i="16"/>
  <c r="KY31" i="16"/>
  <c r="KW31" i="16"/>
  <c r="KO31" i="16"/>
  <c r="KL31" i="16"/>
  <c r="KJ31" i="16"/>
  <c r="KH31" i="16"/>
  <c r="KF31" i="16"/>
  <c r="KD31" i="16"/>
  <c r="JV31" i="16"/>
  <c r="JR31" i="16"/>
  <c r="JO31" i="16"/>
  <c r="JM31" i="16"/>
  <c r="JK31" i="16"/>
  <c r="JI31" i="16"/>
  <c r="JG31" i="16"/>
  <c r="IY31" i="16"/>
  <c r="IV31" i="16"/>
  <c r="IT31" i="16"/>
  <c r="IR31" i="16"/>
  <c r="IP31" i="16"/>
  <c r="IN31" i="16"/>
  <c r="IF31" i="16"/>
  <c r="IB31" i="16"/>
  <c r="HY31" i="16"/>
  <c r="HW31" i="16"/>
  <c r="HU31" i="16"/>
  <c r="HS31" i="16"/>
  <c r="HQ31" i="16"/>
  <c r="HI31" i="16"/>
  <c r="HF31" i="16"/>
  <c r="HD31" i="16"/>
  <c r="HB31" i="16"/>
  <c r="GZ31" i="16"/>
  <c r="GX31" i="16"/>
  <c r="GP31" i="16"/>
  <c r="GL31" i="16"/>
  <c r="GI31" i="16"/>
  <c r="GG31" i="16"/>
  <c r="GE31" i="16"/>
  <c r="GC31" i="16"/>
  <c r="GA31" i="16"/>
  <c r="FS31" i="16"/>
  <c r="FP31" i="16"/>
  <c r="FN31" i="16"/>
  <c r="FL31" i="16"/>
  <c r="FJ31" i="16"/>
  <c r="FH31" i="16"/>
  <c r="EZ31" i="16"/>
  <c r="EV31" i="16"/>
  <c r="ES31" i="16"/>
  <c r="EQ31" i="16"/>
  <c r="EO31" i="16"/>
  <c r="EM31" i="16"/>
  <c r="EK31" i="16"/>
  <c r="EC31" i="16"/>
  <c r="DZ31" i="16"/>
  <c r="DX31" i="16"/>
  <c r="DV31" i="16"/>
  <c r="DT31" i="16"/>
  <c r="DR31" i="16"/>
  <c r="DJ31" i="16"/>
  <c r="DF31" i="16"/>
  <c r="DC31" i="16"/>
  <c r="DA31" i="16"/>
  <c r="CY31" i="16"/>
  <c r="CW31" i="16"/>
  <c r="CU31" i="16"/>
  <c r="CM31" i="16"/>
  <c r="CJ31" i="16"/>
  <c r="CH31" i="16"/>
  <c r="CF31" i="16"/>
  <c r="CD31" i="16"/>
  <c r="CB31" i="16"/>
  <c r="BT31" i="16"/>
  <c r="BP31" i="16"/>
  <c r="BM31" i="16"/>
  <c r="BK31" i="16"/>
  <c r="BI31" i="16"/>
  <c r="BG31" i="16"/>
  <c r="BE31" i="16"/>
  <c r="AW31" i="16"/>
  <c r="AT31" i="16"/>
  <c r="AR31" i="16"/>
  <c r="AP31" i="16"/>
  <c r="AN31" i="16"/>
  <c r="AL31" i="16"/>
  <c r="AD31" i="16"/>
  <c r="Z31" i="16"/>
  <c r="W31" i="16"/>
  <c r="U31" i="16"/>
  <c r="S31" i="16"/>
  <c r="Q31" i="16"/>
  <c r="O31" i="16"/>
  <c r="XM30" i="16"/>
  <c r="XJ30" i="16"/>
  <c r="XH30" i="16"/>
  <c r="XF30" i="16"/>
  <c r="XD30" i="16"/>
  <c r="XB30" i="16"/>
  <c r="WT30" i="16"/>
  <c r="WP30" i="16"/>
  <c r="WM30" i="16"/>
  <c r="WK30" i="16"/>
  <c r="WI30" i="16"/>
  <c r="WG30" i="16"/>
  <c r="WE30" i="16"/>
  <c r="VW30" i="16"/>
  <c r="VT30" i="16"/>
  <c r="VR30" i="16"/>
  <c r="VP30" i="16"/>
  <c r="VN30" i="16"/>
  <c r="VL30" i="16"/>
  <c r="VD30" i="16"/>
  <c r="UZ30" i="16"/>
  <c r="UW30" i="16"/>
  <c r="UU30" i="16"/>
  <c r="US30" i="16"/>
  <c r="UQ30" i="16"/>
  <c r="UO30" i="16"/>
  <c r="UG30" i="16"/>
  <c r="UD30" i="16"/>
  <c r="UB30" i="16"/>
  <c r="TZ30" i="16"/>
  <c r="TX30" i="16"/>
  <c r="TV30" i="16"/>
  <c r="UE30" i="16" s="1"/>
  <c r="TN30" i="16"/>
  <c r="TJ30" i="16"/>
  <c r="TG30" i="16"/>
  <c r="TE30" i="16"/>
  <c r="TC30" i="16"/>
  <c r="TA30" i="16"/>
  <c r="SY30" i="16"/>
  <c r="SQ30" i="16"/>
  <c r="SN30" i="16"/>
  <c r="SL30" i="16"/>
  <c r="SJ30" i="16"/>
  <c r="SH30" i="16"/>
  <c r="SF30" i="16"/>
  <c r="RX30" i="16"/>
  <c r="RT30" i="16"/>
  <c r="RQ30" i="16"/>
  <c r="RO30" i="16"/>
  <c r="RM30" i="16"/>
  <c r="RK30" i="16"/>
  <c r="RI30" i="16"/>
  <c r="RA30" i="16"/>
  <c r="QX30" i="16"/>
  <c r="QV30" i="16"/>
  <c r="QT30" i="16"/>
  <c r="QR30" i="16"/>
  <c r="QP30" i="16"/>
  <c r="QH30" i="16"/>
  <c r="QD30" i="16"/>
  <c r="QA30" i="16"/>
  <c r="PY30" i="16"/>
  <c r="PW30" i="16"/>
  <c r="PU30" i="16"/>
  <c r="PS30" i="16"/>
  <c r="PK30" i="16"/>
  <c r="PH30" i="16"/>
  <c r="PF30" i="16"/>
  <c r="PD30" i="16"/>
  <c r="PB30" i="16"/>
  <c r="OZ30" i="16"/>
  <c r="OR30" i="16"/>
  <c r="ON30" i="16"/>
  <c r="OK30" i="16"/>
  <c r="OI30" i="16"/>
  <c r="OG30" i="16"/>
  <c r="OE30" i="16"/>
  <c r="OC30" i="16"/>
  <c r="NU30" i="16"/>
  <c r="NR30" i="16"/>
  <c r="NP30" i="16"/>
  <c r="NN30" i="16"/>
  <c r="NL30" i="16"/>
  <c r="NJ30" i="16"/>
  <c r="NS30" i="16" s="1"/>
  <c r="NB30" i="16"/>
  <c r="MX30" i="16"/>
  <c r="MU30" i="16"/>
  <c r="MS30" i="16"/>
  <c r="MQ30" i="16"/>
  <c r="MO30" i="16"/>
  <c r="MM30" i="16"/>
  <c r="ME30" i="16"/>
  <c r="MB30" i="16"/>
  <c r="LZ30" i="16"/>
  <c r="LX30" i="16"/>
  <c r="LV30" i="16"/>
  <c r="LT30" i="16"/>
  <c r="LL30" i="16"/>
  <c r="LH30" i="16"/>
  <c r="LE30" i="16"/>
  <c r="LC30" i="16"/>
  <c r="LA30" i="16"/>
  <c r="KY30" i="16"/>
  <c r="KW30" i="16"/>
  <c r="KO30" i="16"/>
  <c r="KL30" i="16"/>
  <c r="KJ30" i="16"/>
  <c r="KH30" i="16"/>
  <c r="KF30" i="16"/>
  <c r="KD30" i="16"/>
  <c r="JV30" i="16"/>
  <c r="JR30" i="16"/>
  <c r="JO30" i="16"/>
  <c r="JM30" i="16"/>
  <c r="JK30" i="16"/>
  <c r="JI30" i="16"/>
  <c r="JG30" i="16"/>
  <c r="IY30" i="16"/>
  <c r="IV30" i="16"/>
  <c r="IT30" i="16"/>
  <c r="IR30" i="16"/>
  <c r="IP30" i="16"/>
  <c r="IN30" i="16"/>
  <c r="IF30" i="16"/>
  <c r="IB30" i="16"/>
  <c r="HY30" i="16"/>
  <c r="HW30" i="16"/>
  <c r="HU30" i="16"/>
  <c r="HS30" i="16"/>
  <c r="HQ30" i="16"/>
  <c r="HI30" i="16"/>
  <c r="HF30" i="16"/>
  <c r="HD30" i="16"/>
  <c r="HB30" i="16"/>
  <c r="GZ30" i="16"/>
  <c r="HG30" i="16" s="1"/>
  <c r="GX30" i="16"/>
  <c r="GP30" i="16"/>
  <c r="GL30" i="16"/>
  <c r="GI30" i="16"/>
  <c r="GG30" i="16"/>
  <c r="GE30" i="16"/>
  <c r="GC30" i="16"/>
  <c r="GA30" i="16"/>
  <c r="FS30" i="16"/>
  <c r="FP30" i="16"/>
  <c r="FN30" i="16"/>
  <c r="FL30" i="16"/>
  <c r="FJ30" i="16"/>
  <c r="FH30" i="16"/>
  <c r="EZ30" i="16"/>
  <c r="EV30" i="16"/>
  <c r="ES30" i="16"/>
  <c r="EQ30" i="16"/>
  <c r="EO30" i="16"/>
  <c r="EM30" i="16"/>
  <c r="EK30" i="16"/>
  <c r="EC30" i="16"/>
  <c r="DZ30" i="16"/>
  <c r="DX30" i="16"/>
  <c r="DV30" i="16"/>
  <c r="DT30" i="16"/>
  <c r="DR30" i="16"/>
  <c r="DJ30" i="16"/>
  <c r="DF30" i="16"/>
  <c r="DC30" i="16"/>
  <c r="DA30" i="16"/>
  <c r="CY30" i="16"/>
  <c r="CW30" i="16"/>
  <c r="CU30" i="16"/>
  <c r="CM30" i="16"/>
  <c r="CJ30" i="16"/>
  <c r="CH30" i="16"/>
  <c r="CF30" i="16"/>
  <c r="CD30" i="16"/>
  <c r="CB30" i="16"/>
  <c r="BT30" i="16"/>
  <c r="BP30" i="16"/>
  <c r="BM30" i="16"/>
  <c r="BK30" i="16"/>
  <c r="BI30" i="16"/>
  <c r="BG30" i="16"/>
  <c r="BN30" i="16" s="1"/>
  <c r="BE30" i="16"/>
  <c r="AW30" i="16"/>
  <c r="AT30" i="16"/>
  <c r="AR30" i="16"/>
  <c r="AP30" i="16"/>
  <c r="AN30" i="16"/>
  <c r="AL30" i="16"/>
  <c r="AD30" i="16"/>
  <c r="Z30" i="16"/>
  <c r="ZF30" i="16" s="1"/>
  <c r="W30" i="16"/>
  <c r="U30" i="16"/>
  <c r="S30" i="16"/>
  <c r="Q30" i="16"/>
  <c r="O30" i="16"/>
  <c r="XM29" i="16"/>
  <c r="XJ29" i="16"/>
  <c r="XH29" i="16"/>
  <c r="XF29" i="16"/>
  <c r="XD29" i="16"/>
  <c r="XB29" i="16"/>
  <c r="WT29" i="16"/>
  <c r="WP29" i="16"/>
  <c r="WM29" i="16"/>
  <c r="WK29" i="16"/>
  <c r="WI29" i="16"/>
  <c r="WG29" i="16"/>
  <c r="WE29" i="16"/>
  <c r="WC29" i="16" s="1"/>
  <c r="WB29" i="16" s="1"/>
  <c r="VW29" i="16"/>
  <c r="VT29" i="16"/>
  <c r="VR29" i="16"/>
  <c r="VP29" i="16"/>
  <c r="VN29" i="16"/>
  <c r="VL29" i="16"/>
  <c r="VD29" i="16"/>
  <c r="UZ29" i="16"/>
  <c r="UW29" i="16"/>
  <c r="UU29" i="16"/>
  <c r="US29" i="16"/>
  <c r="UQ29" i="16"/>
  <c r="UX29" i="16" s="1"/>
  <c r="UO29" i="16"/>
  <c r="UM29" i="16" s="1"/>
  <c r="UL29" i="16" s="1"/>
  <c r="UG29" i="16"/>
  <c r="UD29" i="16"/>
  <c r="UB29" i="16"/>
  <c r="TZ29" i="16"/>
  <c r="TX29" i="16"/>
  <c r="TV29" i="16"/>
  <c r="TN29" i="16"/>
  <c r="TJ29" i="16"/>
  <c r="TG29" i="16"/>
  <c r="TE29" i="16"/>
  <c r="TC29" i="16"/>
  <c r="TA29" i="16"/>
  <c r="SY29" i="16"/>
  <c r="SQ29" i="16"/>
  <c r="SN29" i="16"/>
  <c r="SL29" i="16"/>
  <c r="SJ29" i="16"/>
  <c r="SH29" i="16"/>
  <c r="SF29" i="16"/>
  <c r="RX29" i="16"/>
  <c r="RT29" i="16"/>
  <c r="RQ29" i="16"/>
  <c r="RO29" i="16"/>
  <c r="RM29" i="16"/>
  <c r="RK29" i="16"/>
  <c r="RI29" i="16"/>
  <c r="RA29" i="16"/>
  <c r="QX29" i="16"/>
  <c r="QV29" i="16"/>
  <c r="QT29" i="16"/>
  <c r="QR29" i="16"/>
  <c r="QP29" i="16"/>
  <c r="QH29" i="16"/>
  <c r="QD29" i="16"/>
  <c r="QA29" i="16"/>
  <c r="PY29" i="16"/>
  <c r="PW29" i="16"/>
  <c r="PU29" i="16"/>
  <c r="PS29" i="16"/>
  <c r="PK29" i="16"/>
  <c r="PH29" i="16"/>
  <c r="PF29" i="16"/>
  <c r="PD29" i="16"/>
  <c r="PB29" i="16"/>
  <c r="OZ29" i="16"/>
  <c r="OR29" i="16"/>
  <c r="ON29" i="16"/>
  <c r="OK29" i="16"/>
  <c r="OI29" i="16"/>
  <c r="OG29" i="16"/>
  <c r="OE29" i="16"/>
  <c r="OC29" i="16"/>
  <c r="NU29" i="16"/>
  <c r="NR29" i="16"/>
  <c r="NP29" i="16"/>
  <c r="NN29" i="16"/>
  <c r="NL29" i="16"/>
  <c r="NJ29" i="16"/>
  <c r="NB29" i="16"/>
  <c r="MX29" i="16"/>
  <c r="MU29" i="16"/>
  <c r="MS29" i="16"/>
  <c r="MQ29" i="16"/>
  <c r="MO29" i="16"/>
  <c r="MM29" i="16"/>
  <c r="ME29" i="16"/>
  <c r="MB29" i="16"/>
  <c r="LZ29" i="16"/>
  <c r="LX29" i="16"/>
  <c r="LV29" i="16"/>
  <c r="LT29" i="16"/>
  <c r="LL29" i="16"/>
  <c r="LH29" i="16"/>
  <c r="LE29" i="16"/>
  <c r="LC29" i="16"/>
  <c r="LA29" i="16"/>
  <c r="KY29" i="16"/>
  <c r="KW29" i="16"/>
  <c r="KO29" i="16"/>
  <c r="KL29" i="16"/>
  <c r="KJ29" i="16"/>
  <c r="KH29" i="16"/>
  <c r="KF29" i="16"/>
  <c r="KD29" i="16"/>
  <c r="JV29" i="16"/>
  <c r="JR29" i="16"/>
  <c r="JO29" i="16"/>
  <c r="JM29" i="16"/>
  <c r="JK29" i="16"/>
  <c r="JI29" i="16"/>
  <c r="JG29" i="16"/>
  <c r="IY29" i="16"/>
  <c r="IV29" i="16"/>
  <c r="IT29" i="16"/>
  <c r="IR29" i="16"/>
  <c r="IP29" i="16"/>
  <c r="IN29" i="16"/>
  <c r="IF29" i="16"/>
  <c r="IB29" i="16"/>
  <c r="HY29" i="16"/>
  <c r="HW29" i="16"/>
  <c r="HU29" i="16"/>
  <c r="HS29" i="16"/>
  <c r="HQ29" i="16"/>
  <c r="HI29" i="16"/>
  <c r="HF29" i="16"/>
  <c r="HD29" i="16"/>
  <c r="HB29" i="16"/>
  <c r="GZ29" i="16"/>
  <c r="GX29" i="16"/>
  <c r="GV29" i="16" s="1"/>
  <c r="GP29" i="16"/>
  <c r="GL29" i="16"/>
  <c r="GI29" i="16"/>
  <c r="GG29" i="16"/>
  <c r="GE29" i="16"/>
  <c r="GC29" i="16"/>
  <c r="GA29" i="16"/>
  <c r="FS29" i="16"/>
  <c r="FP29" i="16"/>
  <c r="FN29" i="16"/>
  <c r="FL29" i="16"/>
  <c r="FJ29" i="16"/>
  <c r="FH29" i="16"/>
  <c r="EZ29" i="16"/>
  <c r="EV29" i="16"/>
  <c r="ES29" i="16"/>
  <c r="EQ29" i="16"/>
  <c r="EO29" i="16"/>
  <c r="EM29" i="16"/>
  <c r="EK29" i="16"/>
  <c r="EC29" i="16"/>
  <c r="DZ29" i="16"/>
  <c r="DX29" i="16"/>
  <c r="DV29" i="16"/>
  <c r="DT29" i="16"/>
  <c r="DR29" i="16"/>
  <c r="DJ29" i="16"/>
  <c r="DF29" i="16"/>
  <c r="DC29" i="16"/>
  <c r="DA29" i="16"/>
  <c r="CY29" i="16"/>
  <c r="CW29" i="16"/>
  <c r="DD29" i="16" s="1"/>
  <c r="CU29" i="16"/>
  <c r="CM29" i="16"/>
  <c r="CJ29" i="16"/>
  <c r="CH29" i="16"/>
  <c r="CF29" i="16"/>
  <c r="CD29" i="16"/>
  <c r="CB29" i="16"/>
  <c r="BT29" i="16"/>
  <c r="BP29" i="16"/>
  <c r="BM29" i="16"/>
  <c r="BK29" i="16"/>
  <c r="BI29" i="16"/>
  <c r="BG29" i="16"/>
  <c r="BE29" i="16"/>
  <c r="AW29" i="16"/>
  <c r="AT29" i="16"/>
  <c r="AR29" i="16"/>
  <c r="AP29" i="16"/>
  <c r="AN29" i="16"/>
  <c r="AL29" i="16"/>
  <c r="AD29" i="16"/>
  <c r="Z29" i="16"/>
  <c r="W29" i="16"/>
  <c r="U29" i="16"/>
  <c r="S29" i="16"/>
  <c r="Q29" i="16"/>
  <c r="O29" i="16"/>
  <c r="XM28" i="16"/>
  <c r="XJ28" i="16"/>
  <c r="XH28" i="16"/>
  <c r="XF28" i="16"/>
  <c r="XD28" i="16"/>
  <c r="XB28" i="16"/>
  <c r="WT28" i="16"/>
  <c r="WP28" i="16"/>
  <c r="WM28" i="16"/>
  <c r="WK28" i="16"/>
  <c r="WI28" i="16"/>
  <c r="WG28" i="16"/>
  <c r="WE28" i="16"/>
  <c r="VW28" i="16"/>
  <c r="VT28" i="16"/>
  <c r="VR28" i="16"/>
  <c r="VP28" i="16"/>
  <c r="VN28" i="16"/>
  <c r="VL28" i="16"/>
  <c r="VD28" i="16"/>
  <c r="UZ28" i="16"/>
  <c r="UW28" i="16"/>
  <c r="UU28" i="16"/>
  <c r="US28" i="16"/>
  <c r="UQ28" i="16"/>
  <c r="UO28" i="16"/>
  <c r="UG28" i="16"/>
  <c r="UD28" i="16"/>
  <c r="UB28" i="16"/>
  <c r="TZ28" i="16"/>
  <c r="TX28" i="16"/>
  <c r="TV28" i="16"/>
  <c r="TN28" i="16"/>
  <c r="TJ28" i="16"/>
  <c r="TG28" i="16"/>
  <c r="TE28" i="16"/>
  <c r="TC28" i="16"/>
  <c r="TA28" i="16"/>
  <c r="SY28" i="16"/>
  <c r="SQ28" i="16"/>
  <c r="SN28" i="16"/>
  <c r="SL28" i="16"/>
  <c r="SJ28" i="16"/>
  <c r="SH28" i="16"/>
  <c r="SF28" i="16"/>
  <c r="RX28" i="16"/>
  <c r="RT28" i="16"/>
  <c r="RQ28" i="16"/>
  <c r="RO28" i="16"/>
  <c r="RM28" i="16"/>
  <c r="RK28" i="16"/>
  <c r="RI28" i="16"/>
  <c r="RA28" i="16"/>
  <c r="QX28" i="16"/>
  <c r="QV28" i="16"/>
  <c r="QT28" i="16"/>
  <c r="QR28" i="16"/>
  <c r="QP28" i="16"/>
  <c r="QH28" i="16"/>
  <c r="QD28" i="16"/>
  <c r="QA28" i="16"/>
  <c r="PY28" i="16"/>
  <c r="PW28" i="16"/>
  <c r="PU28" i="16"/>
  <c r="PS28" i="16"/>
  <c r="PK28" i="16"/>
  <c r="PH28" i="16"/>
  <c r="PF28" i="16"/>
  <c r="PD28" i="16"/>
  <c r="PB28" i="16"/>
  <c r="OZ28" i="16"/>
  <c r="OR28" i="16"/>
  <c r="ON28" i="16"/>
  <c r="OK28" i="16"/>
  <c r="OI28" i="16"/>
  <c r="OG28" i="16"/>
  <c r="OA28" i="16" s="1"/>
  <c r="NZ28" i="16" s="1"/>
  <c r="OE28" i="16"/>
  <c r="OC28" i="16"/>
  <c r="NU28" i="16"/>
  <c r="NR28" i="16"/>
  <c r="NP28" i="16"/>
  <c r="NN28" i="16"/>
  <c r="NL28" i="16"/>
  <c r="NJ28" i="16"/>
  <c r="NB28" i="16"/>
  <c r="MX28" i="16"/>
  <c r="MU28" i="16"/>
  <c r="MS28" i="16"/>
  <c r="MQ28" i="16"/>
  <c r="MO28" i="16"/>
  <c r="MM28" i="16"/>
  <c r="ME28" i="16"/>
  <c r="MB28" i="16"/>
  <c r="LZ28" i="16"/>
  <c r="LX28" i="16"/>
  <c r="LV28" i="16"/>
  <c r="LT28" i="16"/>
  <c r="LL28" i="16"/>
  <c r="LH28" i="16"/>
  <c r="LE28" i="16"/>
  <c r="LC28" i="16"/>
  <c r="LA28" i="16"/>
  <c r="KY28" i="16"/>
  <c r="KW28" i="16"/>
  <c r="KO28" i="16"/>
  <c r="KL28" i="16"/>
  <c r="KJ28" i="16"/>
  <c r="KH28" i="16"/>
  <c r="KF28" i="16"/>
  <c r="KD28" i="16"/>
  <c r="JV28" i="16"/>
  <c r="JR28" i="16"/>
  <c r="JO28" i="16"/>
  <c r="JM28" i="16"/>
  <c r="JK28" i="16"/>
  <c r="JI28" i="16"/>
  <c r="JG28" i="16"/>
  <c r="IY28" i="16"/>
  <c r="IV28" i="16"/>
  <c r="IT28" i="16"/>
  <c r="IR28" i="16"/>
  <c r="IP28" i="16"/>
  <c r="IN28" i="16"/>
  <c r="IW28" i="16" s="1"/>
  <c r="IF28" i="16"/>
  <c r="IB28" i="16"/>
  <c r="HY28" i="16"/>
  <c r="HW28" i="16"/>
  <c r="HU28" i="16"/>
  <c r="HS28" i="16"/>
  <c r="HQ28" i="16"/>
  <c r="HI28" i="16"/>
  <c r="HF28" i="16"/>
  <c r="HD28" i="16"/>
  <c r="HB28" i="16"/>
  <c r="GZ28" i="16"/>
  <c r="GX28" i="16"/>
  <c r="GP28" i="16"/>
  <c r="GL28" i="16"/>
  <c r="GI28" i="16"/>
  <c r="GG28" i="16"/>
  <c r="GE28" i="16"/>
  <c r="GC28" i="16"/>
  <c r="GA28" i="16"/>
  <c r="FS28" i="16"/>
  <c r="FP28" i="16"/>
  <c r="FN28" i="16"/>
  <c r="FL28" i="16"/>
  <c r="FJ28" i="16"/>
  <c r="FH28" i="16"/>
  <c r="EZ28" i="16"/>
  <c r="EV28" i="16"/>
  <c r="ES28" i="16"/>
  <c r="EQ28" i="16"/>
  <c r="EO28" i="16"/>
  <c r="EM28" i="16"/>
  <c r="EK28" i="16"/>
  <c r="EC28" i="16"/>
  <c r="DZ28" i="16"/>
  <c r="DX28" i="16"/>
  <c r="DV28" i="16"/>
  <c r="DT28" i="16"/>
  <c r="DR28" i="16"/>
  <c r="DJ28" i="16"/>
  <c r="DF28" i="16"/>
  <c r="DC28" i="16"/>
  <c r="DA28" i="16"/>
  <c r="CY28" i="16"/>
  <c r="CW28" i="16"/>
  <c r="CU28" i="16"/>
  <c r="CM28" i="16"/>
  <c r="CJ28" i="16"/>
  <c r="CH28" i="16"/>
  <c r="CF28" i="16"/>
  <c r="CD28" i="16"/>
  <c r="CB28" i="16"/>
  <c r="BT28" i="16"/>
  <c r="BP28" i="16"/>
  <c r="BM28" i="16"/>
  <c r="BK28" i="16"/>
  <c r="BI28" i="16"/>
  <c r="BG28" i="16"/>
  <c r="BE28" i="16"/>
  <c r="AW28" i="16"/>
  <c r="AT28" i="16"/>
  <c r="AR28" i="16"/>
  <c r="AP28" i="16"/>
  <c r="AN28" i="16"/>
  <c r="AL28" i="16"/>
  <c r="AD28" i="16"/>
  <c r="Z28" i="16"/>
  <c r="W28" i="16"/>
  <c r="U28" i="16"/>
  <c r="S28" i="16"/>
  <c r="Q28" i="16"/>
  <c r="O28" i="16"/>
  <c r="XM27" i="16"/>
  <c r="XJ27" i="16"/>
  <c r="XH27" i="16"/>
  <c r="XF27" i="16"/>
  <c r="XD27" i="16"/>
  <c r="XB27" i="16"/>
  <c r="WT27" i="16"/>
  <c r="WP27" i="16"/>
  <c r="WM27" i="16"/>
  <c r="WK27" i="16"/>
  <c r="WI27" i="16"/>
  <c r="WG27" i="16"/>
  <c r="WE27" i="16"/>
  <c r="VW27" i="16"/>
  <c r="VT27" i="16"/>
  <c r="VR27" i="16"/>
  <c r="VP27" i="16"/>
  <c r="VN27" i="16"/>
  <c r="VL27" i="16"/>
  <c r="VD27" i="16"/>
  <c r="UZ27" i="16"/>
  <c r="UW27" i="16"/>
  <c r="UU27" i="16"/>
  <c r="US27" i="16"/>
  <c r="UQ27" i="16"/>
  <c r="UO27" i="16"/>
  <c r="UG27" i="16"/>
  <c r="UD27" i="16"/>
  <c r="UB27" i="16"/>
  <c r="TZ27" i="16"/>
  <c r="TX27" i="16"/>
  <c r="TV27" i="16"/>
  <c r="TN27" i="16"/>
  <c r="TJ27" i="16"/>
  <c r="TG27" i="16"/>
  <c r="TE27" i="16"/>
  <c r="TC27" i="16"/>
  <c r="TA27" i="16"/>
  <c r="SY27" i="16"/>
  <c r="SQ27" i="16"/>
  <c r="SO27" i="16"/>
  <c r="SN27" i="16"/>
  <c r="SL27" i="16"/>
  <c r="SJ27" i="16"/>
  <c r="SH27" i="16"/>
  <c r="SF27" i="16"/>
  <c r="RX27" i="16"/>
  <c r="RT27" i="16"/>
  <c r="RR27" i="16"/>
  <c r="RQ27" i="16"/>
  <c r="RO27" i="16"/>
  <c r="RM27" i="16"/>
  <c r="RK27" i="16"/>
  <c r="RI27" i="16"/>
  <c r="RA27" i="16"/>
  <c r="QX27" i="16"/>
  <c r="QV27" i="16"/>
  <c r="QY27" i="16" s="1"/>
  <c r="QT27" i="16"/>
  <c r="QR27" i="16"/>
  <c r="QP27" i="16"/>
  <c r="QH27" i="16"/>
  <c r="QD27" i="16"/>
  <c r="QA27" i="16"/>
  <c r="PY27" i="16"/>
  <c r="PW27" i="16"/>
  <c r="PU27" i="16"/>
  <c r="PS27" i="16"/>
  <c r="PK27" i="16"/>
  <c r="PH27" i="16"/>
  <c r="PF27" i="16"/>
  <c r="PD27" i="16"/>
  <c r="PB27" i="16"/>
  <c r="OZ27" i="16"/>
  <c r="OR27" i="16"/>
  <c r="ON27" i="16"/>
  <c r="OK27" i="16"/>
  <c r="OI27" i="16"/>
  <c r="OG27" i="16"/>
  <c r="OE27" i="16"/>
  <c r="OC27" i="16"/>
  <c r="NU27" i="16"/>
  <c r="NR27" i="16"/>
  <c r="NP27" i="16"/>
  <c r="NN27" i="16"/>
  <c r="NL27" i="16"/>
  <c r="NJ27" i="16"/>
  <c r="NB27" i="16"/>
  <c r="MX27" i="16"/>
  <c r="MU27" i="16"/>
  <c r="MS27" i="16"/>
  <c r="MQ27" i="16"/>
  <c r="MO27" i="16"/>
  <c r="MM27" i="16"/>
  <c r="ME27" i="16"/>
  <c r="MB27" i="16"/>
  <c r="LZ27" i="16"/>
  <c r="LX27" i="16"/>
  <c r="LV27" i="16"/>
  <c r="LT27" i="16"/>
  <c r="LL27" i="16"/>
  <c r="LH27" i="16"/>
  <c r="LE27" i="16"/>
  <c r="LC27" i="16"/>
  <c r="LA27" i="16"/>
  <c r="KY27" i="16"/>
  <c r="KW27" i="16"/>
  <c r="KO27" i="16"/>
  <c r="KL27" i="16"/>
  <c r="KJ27" i="16"/>
  <c r="KH27" i="16"/>
  <c r="KF27" i="16"/>
  <c r="KD27" i="16"/>
  <c r="KB27" i="16" s="1"/>
  <c r="JV27" i="16"/>
  <c r="JR27" i="16"/>
  <c r="JO27" i="16"/>
  <c r="JM27" i="16"/>
  <c r="JK27" i="16"/>
  <c r="JI27" i="16"/>
  <c r="JG27" i="16"/>
  <c r="JP27" i="16" s="1"/>
  <c r="IY27" i="16"/>
  <c r="IV27" i="16"/>
  <c r="IT27" i="16"/>
  <c r="IR27" i="16"/>
  <c r="IP27" i="16"/>
  <c r="IN27" i="16"/>
  <c r="IF27" i="16"/>
  <c r="IB27" i="16"/>
  <c r="HY27" i="16"/>
  <c r="HW27" i="16"/>
  <c r="HU27" i="16"/>
  <c r="HS27" i="16"/>
  <c r="HQ27" i="16"/>
  <c r="HI27" i="16"/>
  <c r="HF27" i="16"/>
  <c r="HD27" i="16"/>
  <c r="HB27" i="16"/>
  <c r="GZ27" i="16"/>
  <c r="GX27" i="16"/>
  <c r="GP27" i="16"/>
  <c r="GL27" i="16"/>
  <c r="GI27" i="16"/>
  <c r="GG27" i="16"/>
  <c r="GE27" i="16"/>
  <c r="GC27" i="16"/>
  <c r="GA27" i="16"/>
  <c r="FS27" i="16"/>
  <c r="FP27" i="16"/>
  <c r="FN27" i="16"/>
  <c r="FL27" i="16"/>
  <c r="FJ27" i="16"/>
  <c r="FH27" i="16"/>
  <c r="EZ27" i="16"/>
  <c r="EV27" i="16"/>
  <c r="ES27" i="16"/>
  <c r="EQ27" i="16"/>
  <c r="EO27" i="16"/>
  <c r="EM27" i="16"/>
  <c r="EK27" i="16"/>
  <c r="EC27" i="16"/>
  <c r="DZ27" i="16"/>
  <c r="DX27" i="16"/>
  <c r="DV27" i="16"/>
  <c r="DT27" i="16"/>
  <c r="DR27" i="16"/>
  <c r="DJ27" i="16"/>
  <c r="DF27" i="16"/>
  <c r="DC27" i="16"/>
  <c r="DA27" i="16"/>
  <c r="DD27" i="16" s="1"/>
  <c r="CY27" i="16"/>
  <c r="CW27" i="16"/>
  <c r="CU27" i="16"/>
  <c r="CM27" i="16"/>
  <c r="CJ27" i="16"/>
  <c r="CH27" i="16"/>
  <c r="CF27" i="16"/>
  <c r="CD27" i="16"/>
  <c r="CB27" i="16"/>
  <c r="BT27" i="16"/>
  <c r="BP27" i="16"/>
  <c r="BM27" i="16"/>
  <c r="BK27" i="16"/>
  <c r="BI27" i="16"/>
  <c r="BG27" i="16"/>
  <c r="BC27" i="16" s="1"/>
  <c r="BB27" i="16" s="1"/>
  <c r="BE27" i="16"/>
  <c r="AW27" i="16"/>
  <c r="AT27" i="16"/>
  <c r="AR27" i="16"/>
  <c r="AP27" i="16"/>
  <c r="AN27" i="16"/>
  <c r="AL27" i="16"/>
  <c r="AD27" i="16"/>
  <c r="Z27" i="16"/>
  <c r="W27" i="16"/>
  <c r="U27" i="16"/>
  <c r="S27" i="16"/>
  <c r="Q27" i="16"/>
  <c r="O27" i="16"/>
  <c r="XM26" i="16"/>
  <c r="XK26" i="16"/>
  <c r="XJ26" i="16"/>
  <c r="XH26" i="16"/>
  <c r="XF26" i="16"/>
  <c r="XD26" i="16"/>
  <c r="XB26" i="16"/>
  <c r="WT26" i="16"/>
  <c r="WP26" i="16"/>
  <c r="WM26" i="16"/>
  <c r="WK26" i="16"/>
  <c r="WI26" i="16"/>
  <c r="WG26" i="16"/>
  <c r="WE26" i="16"/>
  <c r="VW26" i="16"/>
  <c r="VT26" i="16"/>
  <c r="VR26" i="16"/>
  <c r="VP26" i="16"/>
  <c r="VN26" i="16"/>
  <c r="VL26" i="16"/>
  <c r="VD26" i="16"/>
  <c r="UZ26" i="16"/>
  <c r="UW26" i="16"/>
  <c r="UU26" i="16"/>
  <c r="US26" i="16"/>
  <c r="UQ26" i="16"/>
  <c r="UO26" i="16"/>
  <c r="UG26" i="16"/>
  <c r="UD26" i="16"/>
  <c r="UB26" i="16"/>
  <c r="TZ26" i="16"/>
  <c r="TX26" i="16"/>
  <c r="TV26" i="16"/>
  <c r="TN26" i="16"/>
  <c r="TJ26" i="16"/>
  <c r="TG26" i="16"/>
  <c r="TE26" i="16"/>
  <c r="TC26" i="16"/>
  <c r="TA26" i="16"/>
  <c r="SY26" i="16"/>
  <c r="TH26" i="16" s="1"/>
  <c r="SQ26" i="16"/>
  <c r="SN26" i="16"/>
  <c r="SL26" i="16"/>
  <c r="SJ26" i="16"/>
  <c r="SH26" i="16"/>
  <c r="SF26" i="16"/>
  <c r="RX26" i="16"/>
  <c r="RT26" i="16"/>
  <c r="RQ26" i="16"/>
  <c r="RO26" i="16"/>
  <c r="RM26" i="16"/>
  <c r="RK26" i="16"/>
  <c r="RI26" i="16"/>
  <c r="RA26" i="16"/>
  <c r="QX26" i="16"/>
  <c r="QV26" i="16"/>
  <c r="QT26" i="16"/>
  <c r="QR26" i="16"/>
  <c r="QP26" i="16"/>
  <c r="QH26" i="16"/>
  <c r="QD26" i="16"/>
  <c r="QA26" i="16"/>
  <c r="PY26" i="16"/>
  <c r="PW26" i="16"/>
  <c r="PU26" i="16"/>
  <c r="PS26" i="16"/>
  <c r="PK26" i="16"/>
  <c r="PH26" i="16"/>
  <c r="PF26" i="16"/>
  <c r="PD26" i="16"/>
  <c r="PB26" i="16"/>
  <c r="OZ26" i="16"/>
  <c r="OR26" i="16"/>
  <c r="ON26" i="16"/>
  <c r="OK26" i="16"/>
  <c r="OI26" i="16"/>
  <c r="OG26" i="16"/>
  <c r="OE26" i="16"/>
  <c r="OC26" i="16"/>
  <c r="NU26" i="16"/>
  <c r="NR26" i="16"/>
  <c r="NP26" i="16"/>
  <c r="NN26" i="16"/>
  <c r="NL26" i="16"/>
  <c r="NJ26" i="16"/>
  <c r="NB26" i="16"/>
  <c r="MX26" i="16"/>
  <c r="MU26" i="16"/>
  <c r="MS26" i="16"/>
  <c r="MQ26" i="16"/>
  <c r="MO26" i="16"/>
  <c r="MM26" i="16"/>
  <c r="ME26" i="16"/>
  <c r="MB26" i="16"/>
  <c r="LZ26" i="16"/>
  <c r="LX26" i="16"/>
  <c r="LV26" i="16"/>
  <c r="LT26" i="16"/>
  <c r="LL26" i="16"/>
  <c r="LH26" i="16"/>
  <c r="LE26" i="16"/>
  <c r="LC26" i="16"/>
  <c r="LA26" i="16"/>
  <c r="KY26" i="16"/>
  <c r="KW26" i="16"/>
  <c r="KO26" i="16"/>
  <c r="KL26" i="16"/>
  <c r="KJ26" i="16"/>
  <c r="KH26" i="16"/>
  <c r="KF26" i="16"/>
  <c r="KD26" i="16"/>
  <c r="JV26" i="16"/>
  <c r="JR26" i="16"/>
  <c r="JO26" i="16"/>
  <c r="JM26" i="16"/>
  <c r="JK26" i="16"/>
  <c r="JI26" i="16"/>
  <c r="JG26" i="16"/>
  <c r="IY26" i="16"/>
  <c r="IV26" i="16"/>
  <c r="IT26" i="16"/>
  <c r="IR26" i="16"/>
  <c r="IP26" i="16"/>
  <c r="IN26" i="16"/>
  <c r="IF26" i="16"/>
  <c r="IB26" i="16"/>
  <c r="HY26" i="16"/>
  <c r="HW26" i="16"/>
  <c r="HU26" i="16"/>
  <c r="HS26" i="16"/>
  <c r="HQ26" i="16"/>
  <c r="HI26" i="16"/>
  <c r="GV26" i="16" s="1"/>
  <c r="HF26" i="16"/>
  <c r="HD26" i="16"/>
  <c r="HB26" i="16"/>
  <c r="GZ26" i="16"/>
  <c r="GX26" i="16"/>
  <c r="GP26" i="16"/>
  <c r="GL26" i="16"/>
  <c r="GI26" i="16"/>
  <c r="GG26" i="16"/>
  <c r="GE26" i="16"/>
  <c r="GC26" i="16"/>
  <c r="GA26" i="16"/>
  <c r="FS26" i="16"/>
  <c r="FP26" i="16"/>
  <c r="FN26" i="16"/>
  <c r="FL26" i="16"/>
  <c r="FJ26" i="16"/>
  <c r="FH26" i="16"/>
  <c r="EZ26" i="16"/>
  <c r="EV26" i="16"/>
  <c r="ES26" i="16"/>
  <c r="EQ26" i="16"/>
  <c r="EO26" i="16"/>
  <c r="EM26" i="16"/>
  <c r="EK26" i="16"/>
  <c r="EC26" i="16"/>
  <c r="DZ26" i="16"/>
  <c r="DX26" i="16"/>
  <c r="DV26" i="16"/>
  <c r="DT26" i="16"/>
  <c r="DR26" i="16"/>
  <c r="DJ26" i="16"/>
  <c r="DF26" i="16"/>
  <c r="DC26" i="16"/>
  <c r="DA26" i="16"/>
  <c r="CY26" i="16"/>
  <c r="CW26" i="16"/>
  <c r="CU26" i="16"/>
  <c r="CM26" i="16"/>
  <c r="CJ26" i="16"/>
  <c r="CH26" i="16"/>
  <c r="CF26" i="16"/>
  <c r="CD26" i="16"/>
  <c r="CB26" i="16"/>
  <c r="BT26" i="16"/>
  <c r="BP26" i="16"/>
  <c r="BM26" i="16"/>
  <c r="BK26" i="16"/>
  <c r="BI26" i="16"/>
  <c r="BG26" i="16"/>
  <c r="BE26" i="16"/>
  <c r="AW26" i="16"/>
  <c r="AT26" i="16"/>
  <c r="AR26" i="16"/>
  <c r="AP26" i="16"/>
  <c r="AN26" i="16"/>
  <c r="AL26" i="16"/>
  <c r="AD26" i="16"/>
  <c r="Z26" i="16"/>
  <c r="W26" i="16"/>
  <c r="U26" i="16"/>
  <c r="S26" i="16"/>
  <c r="Q26" i="16"/>
  <c r="O26" i="16"/>
  <c r="XM25" i="16"/>
  <c r="XJ25" i="16"/>
  <c r="XH25" i="16"/>
  <c r="XF25" i="16"/>
  <c r="XD25" i="16"/>
  <c r="XB25" i="16"/>
  <c r="WT25" i="16"/>
  <c r="WP25" i="16"/>
  <c r="WM25" i="16"/>
  <c r="WK25" i="16"/>
  <c r="WI25" i="16"/>
  <c r="WG25" i="16"/>
  <c r="WN25" i="16" s="1"/>
  <c r="WE25" i="16"/>
  <c r="VW25" i="16"/>
  <c r="VT25" i="16"/>
  <c r="VR25" i="16"/>
  <c r="VP25" i="16"/>
  <c r="VN25" i="16"/>
  <c r="VL25" i="16"/>
  <c r="VD25" i="16"/>
  <c r="UZ25" i="16"/>
  <c r="UW25" i="16"/>
  <c r="UU25" i="16"/>
  <c r="US25" i="16"/>
  <c r="UQ25" i="16"/>
  <c r="UO25" i="16"/>
  <c r="UG25" i="16"/>
  <c r="UD25" i="16"/>
  <c r="UB25" i="16"/>
  <c r="TZ25" i="16"/>
  <c r="TX25" i="16"/>
  <c r="TV25" i="16"/>
  <c r="TN25" i="16"/>
  <c r="TJ25" i="16"/>
  <c r="TG25" i="16"/>
  <c r="TE25" i="16"/>
  <c r="TC25" i="16"/>
  <c r="TA25" i="16"/>
  <c r="SY25" i="16"/>
  <c r="SQ25" i="16"/>
  <c r="SN25" i="16"/>
  <c r="SL25" i="16"/>
  <c r="SJ25" i="16"/>
  <c r="SH25" i="16"/>
  <c r="SF25" i="16"/>
  <c r="RX25" i="16"/>
  <c r="RT25" i="16"/>
  <c r="RQ25" i="16"/>
  <c r="RO25" i="16"/>
  <c r="RM25" i="16"/>
  <c r="RK25" i="16"/>
  <c r="RI25" i="16"/>
  <c r="RA25" i="16"/>
  <c r="QX25" i="16"/>
  <c r="QV25" i="16"/>
  <c r="QT25" i="16"/>
  <c r="QR25" i="16"/>
  <c r="QP25" i="16"/>
  <c r="QN25" i="16" s="1"/>
  <c r="QH25" i="16"/>
  <c r="QD25" i="16"/>
  <c r="QA25" i="16"/>
  <c r="PY25" i="16"/>
  <c r="PW25" i="16"/>
  <c r="PU25" i="16"/>
  <c r="PQ25" i="16" s="1"/>
  <c r="PP25" i="16" s="1"/>
  <c r="PS25" i="16"/>
  <c r="PK25" i="16"/>
  <c r="PH25" i="16"/>
  <c r="PF25" i="16"/>
  <c r="PD25" i="16"/>
  <c r="PB25" i="16"/>
  <c r="OZ25" i="16"/>
  <c r="OR25" i="16"/>
  <c r="ON25" i="16"/>
  <c r="OK25" i="16"/>
  <c r="OI25" i="16"/>
  <c r="OG25" i="16"/>
  <c r="OE25" i="16"/>
  <c r="OC25" i="16"/>
  <c r="NU25" i="16"/>
  <c r="NR25" i="16"/>
  <c r="NP25" i="16"/>
  <c r="NN25" i="16"/>
  <c r="NL25" i="16"/>
  <c r="NJ25" i="16"/>
  <c r="NB25" i="16"/>
  <c r="MX25" i="16"/>
  <c r="MU25" i="16"/>
  <c r="MS25" i="16"/>
  <c r="MQ25" i="16"/>
  <c r="MO25" i="16"/>
  <c r="MM25" i="16"/>
  <c r="ME25" i="16"/>
  <c r="MB25" i="16"/>
  <c r="LZ25" i="16"/>
  <c r="LX25" i="16"/>
  <c r="LV25" i="16"/>
  <c r="LT25" i="16"/>
  <c r="LL25" i="16"/>
  <c r="LH25" i="16"/>
  <c r="LE25" i="16"/>
  <c r="LC25" i="16"/>
  <c r="LA25" i="16"/>
  <c r="KY25" i="16"/>
  <c r="KW25" i="16"/>
  <c r="KU25" i="16" s="1"/>
  <c r="KT25" i="16" s="1"/>
  <c r="KO25" i="16"/>
  <c r="KL25" i="16"/>
  <c r="KJ25" i="16"/>
  <c r="KH25" i="16"/>
  <c r="KF25" i="16"/>
  <c r="KD25" i="16"/>
  <c r="JV25" i="16"/>
  <c r="JR25" i="16"/>
  <c r="JO25" i="16"/>
  <c r="JM25" i="16"/>
  <c r="JK25" i="16"/>
  <c r="JI25" i="16"/>
  <c r="JG25" i="16"/>
  <c r="IY25" i="16"/>
  <c r="IV25" i="16"/>
  <c r="IT25" i="16"/>
  <c r="IR25" i="16"/>
  <c r="IP25" i="16"/>
  <c r="IN25" i="16"/>
  <c r="IF25" i="16"/>
  <c r="IB25" i="16"/>
  <c r="HY25" i="16"/>
  <c r="HW25" i="16"/>
  <c r="HU25" i="16"/>
  <c r="HS25" i="16"/>
  <c r="HQ25" i="16"/>
  <c r="HI25" i="16"/>
  <c r="HF25" i="16"/>
  <c r="HD25" i="16"/>
  <c r="HB25" i="16"/>
  <c r="GZ25" i="16"/>
  <c r="GX25" i="16"/>
  <c r="GP25" i="16"/>
  <c r="GL25" i="16"/>
  <c r="GI25" i="16"/>
  <c r="GG25" i="16"/>
  <c r="GE25" i="16"/>
  <c r="GC25" i="16"/>
  <c r="GA25" i="16"/>
  <c r="FS25" i="16"/>
  <c r="FP25" i="16"/>
  <c r="FN25" i="16"/>
  <c r="FL25" i="16"/>
  <c r="FJ25" i="16"/>
  <c r="FH25" i="16"/>
  <c r="EZ25" i="16"/>
  <c r="EV25" i="16"/>
  <c r="ES25" i="16"/>
  <c r="EQ25" i="16"/>
  <c r="EO25" i="16"/>
  <c r="EM25" i="16"/>
  <c r="EI25" i="16" s="1"/>
  <c r="EH25" i="16" s="1"/>
  <c r="EK25" i="16"/>
  <c r="EC25" i="16"/>
  <c r="DZ25" i="16"/>
  <c r="DX25" i="16"/>
  <c r="DV25" i="16"/>
  <c r="DT25" i="16"/>
  <c r="DR25" i="16"/>
  <c r="DJ25" i="16"/>
  <c r="DF25" i="16"/>
  <c r="DC25" i="16"/>
  <c r="DA25" i="16"/>
  <c r="CY25" i="16"/>
  <c r="CW25" i="16"/>
  <c r="CU25" i="16"/>
  <c r="CM25" i="16"/>
  <c r="CJ25" i="16"/>
  <c r="CH25" i="16"/>
  <c r="CF25" i="16"/>
  <c r="CD25" i="16"/>
  <c r="CB25" i="16"/>
  <c r="BT25" i="16"/>
  <c r="BP25" i="16"/>
  <c r="BM25" i="16"/>
  <c r="BK25" i="16"/>
  <c r="BI25" i="16"/>
  <c r="BG25" i="16"/>
  <c r="BE25" i="16"/>
  <c r="BC25" i="16" s="1"/>
  <c r="BB25" i="16" s="1"/>
  <c r="AW25" i="16"/>
  <c r="AT25" i="16"/>
  <c r="AR25" i="16"/>
  <c r="AP25" i="16"/>
  <c r="AN25" i="16"/>
  <c r="AL25" i="16"/>
  <c r="AD25" i="16"/>
  <c r="Z25" i="16"/>
  <c r="W25" i="16"/>
  <c r="U25" i="16"/>
  <c r="S25" i="16"/>
  <c r="Q25" i="16"/>
  <c r="O25" i="16"/>
  <c r="XM24" i="16"/>
  <c r="XJ24" i="16"/>
  <c r="XH24" i="16"/>
  <c r="XF24" i="16"/>
  <c r="XD24" i="16"/>
  <c r="XB24" i="16"/>
  <c r="WT24" i="16"/>
  <c r="WP24" i="16"/>
  <c r="WM24" i="16"/>
  <c r="WK24" i="16"/>
  <c r="WI24" i="16"/>
  <c r="WG24" i="16"/>
  <c r="WE24" i="16"/>
  <c r="VW24" i="16"/>
  <c r="VT24" i="16"/>
  <c r="VR24" i="16"/>
  <c r="VP24" i="16"/>
  <c r="VN24" i="16"/>
  <c r="VL24" i="16"/>
  <c r="VD24" i="16"/>
  <c r="UZ24" i="16"/>
  <c r="UW24" i="16"/>
  <c r="UU24" i="16"/>
  <c r="US24" i="16"/>
  <c r="UQ24" i="16"/>
  <c r="UO24" i="16"/>
  <c r="UG24" i="16"/>
  <c r="UD24" i="16"/>
  <c r="UB24" i="16"/>
  <c r="TZ24" i="16"/>
  <c r="TX24" i="16"/>
  <c r="TV24" i="16"/>
  <c r="TN24" i="16"/>
  <c r="TJ24" i="16"/>
  <c r="TG24" i="16"/>
  <c r="TE24" i="16"/>
  <c r="TC24" i="16"/>
  <c r="TA24" i="16"/>
  <c r="SY24" i="16"/>
  <c r="SQ24" i="16"/>
  <c r="SN24" i="16"/>
  <c r="SL24" i="16"/>
  <c r="SJ24" i="16"/>
  <c r="SH24" i="16"/>
  <c r="SF24" i="16"/>
  <c r="SO24" i="16" s="1"/>
  <c r="RX24" i="16"/>
  <c r="RT24" i="16"/>
  <c r="RQ24" i="16"/>
  <c r="RO24" i="16"/>
  <c r="RM24" i="16"/>
  <c r="RK24" i="16"/>
  <c r="RI24" i="16"/>
  <c r="RA24" i="16"/>
  <c r="QX24" i="16"/>
  <c r="QV24" i="16"/>
  <c r="QT24" i="16"/>
  <c r="QR24" i="16"/>
  <c r="QP24" i="16"/>
  <c r="QH24" i="16"/>
  <c r="QD24" i="16"/>
  <c r="QA24" i="16"/>
  <c r="PY24" i="16"/>
  <c r="PW24" i="16"/>
  <c r="PU24" i="16"/>
  <c r="PS24" i="16"/>
  <c r="PK24" i="16"/>
  <c r="PH24" i="16"/>
  <c r="PF24" i="16"/>
  <c r="PD24" i="16"/>
  <c r="PB24" i="16"/>
  <c r="OZ24" i="16"/>
  <c r="OR24" i="16"/>
  <c r="ON24" i="16"/>
  <c r="OK24" i="16"/>
  <c r="OI24" i="16"/>
  <c r="OG24" i="16"/>
  <c r="OE24" i="16"/>
  <c r="OC24" i="16"/>
  <c r="NU24" i="16"/>
  <c r="NR24" i="16"/>
  <c r="NP24" i="16"/>
  <c r="NN24" i="16"/>
  <c r="NL24" i="16"/>
  <c r="NJ24" i="16"/>
  <c r="NB24" i="16"/>
  <c r="MX24" i="16"/>
  <c r="MU24" i="16"/>
  <c r="MS24" i="16"/>
  <c r="MQ24" i="16"/>
  <c r="MK24" i="16" s="1"/>
  <c r="MJ24" i="16" s="1"/>
  <c r="MO24" i="16"/>
  <c r="MM24" i="16"/>
  <c r="ME24" i="16"/>
  <c r="MB24" i="16"/>
  <c r="LZ24" i="16"/>
  <c r="LX24" i="16"/>
  <c r="LV24" i="16"/>
  <c r="LT24" i="16"/>
  <c r="LL24" i="16"/>
  <c r="LH24" i="16"/>
  <c r="LE24" i="16"/>
  <c r="LC24" i="16"/>
  <c r="LA24" i="16"/>
  <c r="KY24" i="16"/>
  <c r="KW24" i="16"/>
  <c r="KO24" i="16"/>
  <c r="KL24" i="16"/>
  <c r="KJ24" i="16"/>
  <c r="KH24" i="16"/>
  <c r="KF24" i="16"/>
  <c r="KD24" i="16"/>
  <c r="JV24" i="16"/>
  <c r="JR24" i="16"/>
  <c r="JO24" i="16"/>
  <c r="JM24" i="16"/>
  <c r="JK24" i="16"/>
  <c r="JI24" i="16"/>
  <c r="JG24" i="16"/>
  <c r="IY24" i="16"/>
  <c r="IV24" i="16"/>
  <c r="IT24" i="16"/>
  <c r="IR24" i="16"/>
  <c r="IP24" i="16"/>
  <c r="IN24" i="16"/>
  <c r="IF24" i="16"/>
  <c r="IB24" i="16"/>
  <c r="HY24" i="16"/>
  <c r="HW24" i="16"/>
  <c r="HU24" i="16"/>
  <c r="HS24" i="16"/>
  <c r="HQ24" i="16"/>
  <c r="HI24" i="16"/>
  <c r="HF24" i="16"/>
  <c r="HD24" i="16"/>
  <c r="HB24" i="16"/>
  <c r="GZ24" i="16"/>
  <c r="GX24" i="16"/>
  <c r="GP24" i="16"/>
  <c r="GL24" i="16"/>
  <c r="GI24" i="16"/>
  <c r="GG24" i="16"/>
  <c r="GE24" i="16"/>
  <c r="GC24" i="16"/>
  <c r="GA24" i="16"/>
  <c r="GJ24" i="16" s="1"/>
  <c r="FS24" i="16"/>
  <c r="FP24" i="16"/>
  <c r="FN24" i="16"/>
  <c r="FL24" i="16"/>
  <c r="FJ24" i="16"/>
  <c r="FH24" i="16"/>
  <c r="EZ24" i="16"/>
  <c r="EV24" i="16"/>
  <c r="ES24" i="16"/>
  <c r="EQ24" i="16"/>
  <c r="EO24" i="16"/>
  <c r="EM24" i="16"/>
  <c r="EK24" i="16"/>
  <c r="EC24" i="16"/>
  <c r="DZ24" i="16"/>
  <c r="DX24" i="16"/>
  <c r="EA24" i="16" s="1"/>
  <c r="DV24" i="16"/>
  <c r="DT24" i="16"/>
  <c r="DR24" i="16"/>
  <c r="DJ24" i="16"/>
  <c r="DF24" i="16"/>
  <c r="DC24" i="16"/>
  <c r="DA24" i="16"/>
  <c r="CY24" i="16"/>
  <c r="CW24" i="16"/>
  <c r="CU24" i="16"/>
  <c r="CM24" i="16"/>
  <c r="CJ24" i="16"/>
  <c r="CH24" i="16"/>
  <c r="CF24" i="16"/>
  <c r="CD24" i="16"/>
  <c r="CB24" i="16"/>
  <c r="BT24" i="16"/>
  <c r="BP24" i="16"/>
  <c r="BM24" i="16"/>
  <c r="BK24" i="16"/>
  <c r="BI24" i="16"/>
  <c r="BG24" i="16"/>
  <c r="BE24" i="16"/>
  <c r="AW24" i="16"/>
  <c r="AT24" i="16"/>
  <c r="AR24" i="16"/>
  <c r="AP24" i="16"/>
  <c r="AN24" i="16"/>
  <c r="AL24" i="16"/>
  <c r="AD24" i="16"/>
  <c r="Z24" i="16"/>
  <c r="W24" i="16"/>
  <c r="U24" i="16"/>
  <c r="S24" i="16"/>
  <c r="Q24" i="16"/>
  <c r="O24" i="16"/>
  <c r="XM23" i="16"/>
  <c r="XJ23" i="16"/>
  <c r="XH23" i="16"/>
  <c r="XF23" i="16"/>
  <c r="XD23" i="16"/>
  <c r="XB23" i="16"/>
  <c r="WT23" i="16"/>
  <c r="WP23" i="16"/>
  <c r="WM23" i="16"/>
  <c r="WK23" i="16"/>
  <c r="WI23" i="16"/>
  <c r="WG23" i="16"/>
  <c r="WN23" i="16" s="1"/>
  <c r="WE23" i="16"/>
  <c r="VW23" i="16"/>
  <c r="VT23" i="16"/>
  <c r="VR23" i="16"/>
  <c r="VP23" i="16"/>
  <c r="VN23" i="16"/>
  <c r="VL23" i="16"/>
  <c r="VD23" i="16"/>
  <c r="UZ23" i="16"/>
  <c r="UW23" i="16"/>
  <c r="UU23" i="16"/>
  <c r="US23" i="16"/>
  <c r="UQ23" i="16"/>
  <c r="UO23" i="16"/>
  <c r="UM23" i="16" s="1"/>
  <c r="UL23" i="16" s="1"/>
  <c r="UG23" i="16"/>
  <c r="UD23" i="16"/>
  <c r="UB23" i="16"/>
  <c r="TZ23" i="16"/>
  <c r="TX23" i="16"/>
  <c r="TV23" i="16"/>
  <c r="TN23" i="16"/>
  <c r="TJ23" i="16"/>
  <c r="TG23" i="16"/>
  <c r="TE23" i="16"/>
  <c r="TC23" i="16"/>
  <c r="TA23" i="16"/>
  <c r="SY23" i="16"/>
  <c r="SQ23" i="16"/>
  <c r="SN23" i="16"/>
  <c r="SL23" i="16"/>
  <c r="SJ23" i="16"/>
  <c r="SH23" i="16"/>
  <c r="SF23" i="16"/>
  <c r="RX23" i="16"/>
  <c r="RT23" i="16"/>
  <c r="RQ23" i="16"/>
  <c r="RO23" i="16"/>
  <c r="RM23" i="16"/>
  <c r="RK23" i="16"/>
  <c r="RI23" i="16"/>
  <c r="RA23" i="16"/>
  <c r="QX23" i="16"/>
  <c r="QV23" i="16"/>
  <c r="QT23" i="16"/>
  <c r="QR23" i="16"/>
  <c r="QP23" i="16"/>
  <c r="QH23" i="16"/>
  <c r="QD23" i="16"/>
  <c r="QA23" i="16"/>
  <c r="PY23" i="16"/>
  <c r="PW23" i="16"/>
  <c r="PU23" i="16"/>
  <c r="PS23" i="16"/>
  <c r="PK23" i="16"/>
  <c r="PH23" i="16"/>
  <c r="PF23" i="16"/>
  <c r="PD23" i="16"/>
  <c r="PB23" i="16"/>
  <c r="OZ23" i="16"/>
  <c r="OR23" i="16"/>
  <c r="ON23" i="16"/>
  <c r="OK23" i="16"/>
  <c r="OI23" i="16"/>
  <c r="OG23" i="16"/>
  <c r="OE23" i="16"/>
  <c r="OC23" i="16"/>
  <c r="OL23" i="16" s="1"/>
  <c r="NU23" i="16"/>
  <c r="NR23" i="16"/>
  <c r="NP23" i="16"/>
  <c r="NN23" i="16"/>
  <c r="NL23" i="16"/>
  <c r="NJ23" i="16"/>
  <c r="NB23" i="16"/>
  <c r="MX23" i="16"/>
  <c r="MU23" i="16"/>
  <c r="MS23" i="16"/>
  <c r="MQ23" i="16"/>
  <c r="MO23" i="16"/>
  <c r="MM23" i="16"/>
  <c r="ME23" i="16"/>
  <c r="MB23" i="16"/>
  <c r="LZ23" i="16"/>
  <c r="LX23" i="16"/>
  <c r="LV23" i="16"/>
  <c r="LT23" i="16"/>
  <c r="LL23" i="16"/>
  <c r="LH23" i="16"/>
  <c r="LE23" i="16"/>
  <c r="LC23" i="16"/>
  <c r="LA23" i="16"/>
  <c r="KY23" i="16"/>
  <c r="KW23" i="16"/>
  <c r="LF23" i="16" s="1"/>
  <c r="KO23" i="16"/>
  <c r="KL23" i="16"/>
  <c r="KJ23" i="16"/>
  <c r="KM23" i="16" s="1"/>
  <c r="KH23" i="16"/>
  <c r="KF23" i="16"/>
  <c r="KD23" i="16"/>
  <c r="JV23" i="16"/>
  <c r="JR23" i="16"/>
  <c r="JO23" i="16"/>
  <c r="JM23" i="16"/>
  <c r="JP23" i="16" s="1"/>
  <c r="JK23" i="16"/>
  <c r="JI23" i="16"/>
  <c r="JG23" i="16"/>
  <c r="IY23" i="16"/>
  <c r="IV23" i="16"/>
  <c r="IT23" i="16"/>
  <c r="IR23" i="16"/>
  <c r="IP23" i="16"/>
  <c r="IN23" i="16"/>
  <c r="IF23" i="16"/>
  <c r="IB23" i="16"/>
  <c r="HY23" i="16"/>
  <c r="HW23" i="16"/>
  <c r="HU23" i="16"/>
  <c r="HS23" i="16"/>
  <c r="HQ23" i="16"/>
  <c r="HZ23" i="16" s="1"/>
  <c r="HI23" i="16"/>
  <c r="HF23" i="16"/>
  <c r="HD23" i="16"/>
  <c r="HB23" i="16"/>
  <c r="GZ23" i="16"/>
  <c r="GX23" i="16"/>
  <c r="GP23" i="16"/>
  <c r="GL23" i="16"/>
  <c r="GI23" i="16"/>
  <c r="GG23" i="16"/>
  <c r="GE23" i="16"/>
  <c r="GC23" i="16"/>
  <c r="GA23" i="16"/>
  <c r="FS23" i="16"/>
  <c r="FP23" i="16"/>
  <c r="FN23" i="16"/>
  <c r="FL23" i="16"/>
  <c r="FJ23" i="16"/>
  <c r="FH23" i="16"/>
  <c r="EZ23" i="16"/>
  <c r="EV23" i="16"/>
  <c r="ES23" i="16"/>
  <c r="EQ23" i="16"/>
  <c r="EO23" i="16"/>
  <c r="EM23" i="16"/>
  <c r="EK23" i="16"/>
  <c r="EC23" i="16"/>
  <c r="DZ23" i="16"/>
  <c r="DX23" i="16"/>
  <c r="DV23" i="16"/>
  <c r="DT23" i="16"/>
  <c r="DR23" i="16"/>
  <c r="DJ23" i="16"/>
  <c r="DF23" i="16"/>
  <c r="DC23" i="16"/>
  <c r="DA23" i="16"/>
  <c r="CY23" i="16"/>
  <c r="CW23" i="16"/>
  <c r="CU23" i="16"/>
  <c r="CM23" i="16"/>
  <c r="CJ23" i="16"/>
  <c r="CH23" i="16"/>
  <c r="CF23" i="16"/>
  <c r="CD23" i="16"/>
  <c r="CB23" i="16"/>
  <c r="BT23" i="16"/>
  <c r="BP23" i="16"/>
  <c r="BM23" i="16"/>
  <c r="BK23" i="16"/>
  <c r="BI23" i="16"/>
  <c r="BG23" i="16"/>
  <c r="BE23" i="16"/>
  <c r="AW23" i="16"/>
  <c r="AT23" i="16"/>
  <c r="AR23" i="16"/>
  <c r="AP23" i="16"/>
  <c r="AN23" i="16"/>
  <c r="AL23" i="16"/>
  <c r="AD23" i="16"/>
  <c r="Z23" i="16"/>
  <c r="W23" i="16"/>
  <c r="U23" i="16"/>
  <c r="S23" i="16"/>
  <c r="Q23" i="16"/>
  <c r="O23" i="16"/>
  <c r="XM22" i="16"/>
  <c r="XJ22" i="16"/>
  <c r="XH22" i="16"/>
  <c r="XF22" i="16"/>
  <c r="XD22" i="16"/>
  <c r="XB22" i="16"/>
  <c r="WT22" i="16"/>
  <c r="WP22" i="16"/>
  <c r="WM22" i="16"/>
  <c r="WK22" i="16"/>
  <c r="WI22" i="16"/>
  <c r="WG22" i="16"/>
  <c r="WE22" i="16"/>
  <c r="VW22" i="16"/>
  <c r="VT22" i="16"/>
  <c r="VR22" i="16"/>
  <c r="VP22" i="16"/>
  <c r="VN22" i="16"/>
  <c r="VL22" i="16"/>
  <c r="VD22" i="16"/>
  <c r="UZ22" i="16"/>
  <c r="UW22" i="16"/>
  <c r="UU22" i="16"/>
  <c r="US22" i="16"/>
  <c r="UQ22" i="16"/>
  <c r="UO22" i="16"/>
  <c r="UG22" i="16"/>
  <c r="UD22" i="16"/>
  <c r="UB22" i="16"/>
  <c r="TZ22" i="16"/>
  <c r="TX22" i="16"/>
  <c r="TV22" i="16"/>
  <c r="TN22" i="16"/>
  <c r="TJ22" i="16"/>
  <c r="TG22" i="16"/>
  <c r="TE22" i="16"/>
  <c r="TC22" i="16"/>
  <c r="TA22" i="16"/>
  <c r="SW22" i="16" s="1"/>
  <c r="SV22" i="16" s="1"/>
  <c r="SY22" i="16"/>
  <c r="SQ22" i="16"/>
  <c r="SN22" i="16"/>
  <c r="SL22" i="16"/>
  <c r="SJ22" i="16"/>
  <c r="SH22" i="16"/>
  <c r="SF22" i="16"/>
  <c r="RX22" i="16"/>
  <c r="RT22" i="16"/>
  <c r="RQ22" i="16"/>
  <c r="RO22" i="16"/>
  <c r="RM22" i="16"/>
  <c r="RK22" i="16"/>
  <c r="RI22" i="16"/>
  <c r="RA22" i="16"/>
  <c r="QY22" i="16"/>
  <c r="QX22" i="16"/>
  <c r="QV22" i="16"/>
  <c r="QT22" i="16"/>
  <c r="QR22" i="16"/>
  <c r="QP22" i="16"/>
  <c r="QH22" i="16"/>
  <c r="QD22" i="16"/>
  <c r="QA22" i="16"/>
  <c r="PY22" i="16"/>
  <c r="PW22" i="16"/>
  <c r="PU22" i="16"/>
  <c r="PS22" i="16"/>
  <c r="PK22" i="16"/>
  <c r="PH22" i="16"/>
  <c r="PF22" i="16"/>
  <c r="PD22" i="16"/>
  <c r="OX22" i="16" s="1"/>
  <c r="PB22" i="16"/>
  <c r="OZ22" i="16"/>
  <c r="OR22" i="16"/>
  <c r="ON22" i="16"/>
  <c r="OK22" i="16"/>
  <c r="OI22" i="16"/>
  <c r="OG22" i="16"/>
  <c r="OE22" i="16"/>
  <c r="OC22" i="16"/>
  <c r="NU22" i="16"/>
  <c r="NR22" i="16"/>
  <c r="NP22" i="16"/>
  <c r="NN22" i="16"/>
  <c r="NL22" i="16"/>
  <c r="NJ22" i="16"/>
  <c r="NB22" i="16"/>
  <c r="MX22" i="16"/>
  <c r="MU22" i="16"/>
  <c r="MS22" i="16"/>
  <c r="MQ22" i="16"/>
  <c r="MO22" i="16"/>
  <c r="MM22" i="16"/>
  <c r="ME22" i="16"/>
  <c r="MB22" i="16"/>
  <c r="LZ22" i="16"/>
  <c r="LX22" i="16"/>
  <c r="LV22" i="16"/>
  <c r="LT22" i="16"/>
  <c r="LL22" i="16"/>
  <c r="LH22" i="16"/>
  <c r="LE22" i="16"/>
  <c r="LC22" i="16"/>
  <c r="LA22" i="16"/>
  <c r="KY22" i="16"/>
  <c r="KW22" i="16"/>
  <c r="KO22" i="16"/>
  <c r="KL22" i="16"/>
  <c r="KJ22" i="16"/>
  <c r="KH22" i="16"/>
  <c r="KF22" i="16"/>
  <c r="KD22" i="16"/>
  <c r="JV22" i="16"/>
  <c r="JR22" i="16"/>
  <c r="JO22" i="16"/>
  <c r="JM22" i="16"/>
  <c r="JK22" i="16"/>
  <c r="JI22" i="16"/>
  <c r="JG22" i="16"/>
  <c r="IY22" i="16"/>
  <c r="IV22" i="16"/>
  <c r="IT22" i="16"/>
  <c r="IR22" i="16"/>
  <c r="IP22" i="16"/>
  <c r="IN22" i="16"/>
  <c r="IF22" i="16"/>
  <c r="IB22" i="16"/>
  <c r="HY22" i="16"/>
  <c r="HW22" i="16"/>
  <c r="HU22" i="16"/>
  <c r="HS22" i="16"/>
  <c r="HQ22" i="16"/>
  <c r="HI22" i="16"/>
  <c r="HF22" i="16"/>
  <c r="HD22" i="16"/>
  <c r="HB22" i="16"/>
  <c r="GZ22" i="16"/>
  <c r="GX22" i="16"/>
  <c r="GP22" i="16"/>
  <c r="GL22" i="16"/>
  <c r="GI22" i="16"/>
  <c r="GG22" i="16"/>
  <c r="GE22" i="16"/>
  <c r="GC22" i="16"/>
  <c r="GA22" i="16"/>
  <c r="FS22" i="16"/>
  <c r="FP22" i="16"/>
  <c r="FN22" i="16"/>
  <c r="FL22" i="16"/>
  <c r="FJ22" i="16"/>
  <c r="FH22" i="16"/>
  <c r="EZ22" i="16"/>
  <c r="EV22" i="16"/>
  <c r="ES22" i="16"/>
  <c r="EQ22" i="16"/>
  <c r="EO22" i="16"/>
  <c r="EM22" i="16"/>
  <c r="EK22" i="16"/>
  <c r="EC22" i="16"/>
  <c r="DZ22" i="16"/>
  <c r="DX22" i="16"/>
  <c r="DV22" i="16"/>
  <c r="DT22" i="16"/>
  <c r="DR22" i="16"/>
  <c r="DJ22" i="16"/>
  <c r="DF22" i="16"/>
  <c r="DC22" i="16"/>
  <c r="DA22" i="16"/>
  <c r="CY22" i="16"/>
  <c r="CW22" i="16"/>
  <c r="CU22" i="16"/>
  <c r="CM22" i="16"/>
  <c r="CJ22" i="16"/>
  <c r="CH22" i="16"/>
  <c r="CF22" i="16"/>
  <c r="CD22" i="16"/>
  <c r="CB22" i="16"/>
  <c r="BT22" i="16"/>
  <c r="BP22" i="16"/>
  <c r="BM22" i="16"/>
  <c r="BK22" i="16"/>
  <c r="BI22" i="16"/>
  <c r="BG22" i="16"/>
  <c r="BE22" i="16"/>
  <c r="AW22" i="16"/>
  <c r="AT22" i="16"/>
  <c r="AR22" i="16"/>
  <c r="AP22" i="16"/>
  <c r="AN22" i="16"/>
  <c r="AL22" i="16"/>
  <c r="AD22" i="16"/>
  <c r="Z22" i="16"/>
  <c r="W22" i="16"/>
  <c r="U22" i="16"/>
  <c r="S22" i="16"/>
  <c r="Q22" i="16"/>
  <c r="O22" i="16"/>
  <c r="XM21" i="16"/>
  <c r="XJ21" i="16"/>
  <c r="XH21" i="16"/>
  <c r="XF21" i="16"/>
  <c r="XD21" i="16"/>
  <c r="XB21" i="16"/>
  <c r="WT21" i="16"/>
  <c r="WP21" i="16"/>
  <c r="WM21" i="16"/>
  <c r="WK21" i="16"/>
  <c r="WI21" i="16"/>
  <c r="WG21" i="16"/>
  <c r="WE21" i="16"/>
  <c r="VW21" i="16"/>
  <c r="VT21" i="16"/>
  <c r="VR21" i="16"/>
  <c r="VP21" i="16"/>
  <c r="VN21" i="16"/>
  <c r="VL21" i="16"/>
  <c r="VD21" i="16"/>
  <c r="UZ21" i="16"/>
  <c r="UW21" i="16"/>
  <c r="UU21" i="16"/>
  <c r="US21" i="16"/>
  <c r="UQ21" i="16"/>
  <c r="UO21" i="16"/>
  <c r="UG21" i="16"/>
  <c r="UD21" i="16"/>
  <c r="UB21" i="16"/>
  <c r="TZ21" i="16"/>
  <c r="TX21" i="16"/>
  <c r="TV21" i="16"/>
  <c r="TN21" i="16"/>
  <c r="TJ21" i="16"/>
  <c r="TG21" i="16"/>
  <c r="TE21" i="16"/>
  <c r="TC21" i="16"/>
  <c r="TA21" i="16"/>
  <c r="SY21" i="16"/>
  <c r="SQ21" i="16"/>
  <c r="SN21" i="16"/>
  <c r="SL21" i="16"/>
  <c r="SJ21" i="16"/>
  <c r="SH21" i="16"/>
  <c r="SF21" i="16"/>
  <c r="RX21" i="16"/>
  <c r="RT21" i="16"/>
  <c r="RQ21" i="16"/>
  <c r="RO21" i="16"/>
  <c r="RM21" i="16"/>
  <c r="RK21" i="16"/>
  <c r="RI21" i="16"/>
  <c r="RA21" i="16"/>
  <c r="QX21" i="16"/>
  <c r="QV21" i="16"/>
  <c r="QT21" i="16"/>
  <c r="QR21" i="16"/>
  <c r="QP21" i="16"/>
  <c r="QH21" i="16"/>
  <c r="QD21" i="16"/>
  <c r="QA21" i="16"/>
  <c r="PY21" i="16"/>
  <c r="PW21" i="16"/>
  <c r="PU21" i="16"/>
  <c r="PS21" i="16"/>
  <c r="PK21" i="16"/>
  <c r="PH21" i="16"/>
  <c r="PF21" i="16"/>
  <c r="PD21" i="16"/>
  <c r="PB21" i="16"/>
  <c r="OZ21" i="16"/>
  <c r="OR21" i="16"/>
  <c r="ON21" i="16"/>
  <c r="OK21" i="16"/>
  <c r="OI21" i="16"/>
  <c r="OG21" i="16"/>
  <c r="OE21" i="16"/>
  <c r="OC21" i="16"/>
  <c r="NU21" i="16"/>
  <c r="NR21" i="16"/>
  <c r="NP21" i="16"/>
  <c r="NN21" i="16"/>
  <c r="NL21" i="16"/>
  <c r="NJ21" i="16"/>
  <c r="NB21" i="16"/>
  <c r="MX21" i="16"/>
  <c r="MU21" i="16"/>
  <c r="MS21" i="16"/>
  <c r="MQ21" i="16"/>
  <c r="MO21" i="16"/>
  <c r="MM21" i="16"/>
  <c r="ME21" i="16"/>
  <c r="MB21" i="16"/>
  <c r="LZ21" i="16"/>
  <c r="LX21" i="16"/>
  <c r="LV21" i="16"/>
  <c r="LT21" i="16"/>
  <c r="LL21" i="16"/>
  <c r="LH21" i="16"/>
  <c r="LE21" i="16"/>
  <c r="LC21" i="16"/>
  <c r="LA21" i="16"/>
  <c r="KY21" i="16"/>
  <c r="KW21" i="16"/>
  <c r="KO21" i="16"/>
  <c r="KL21" i="16"/>
  <c r="KJ21" i="16"/>
  <c r="KH21" i="16"/>
  <c r="KF21" i="16"/>
  <c r="KD21" i="16"/>
  <c r="JV21" i="16"/>
  <c r="JR21" i="16"/>
  <c r="JO21" i="16"/>
  <c r="JM21" i="16"/>
  <c r="JK21" i="16"/>
  <c r="JI21" i="16"/>
  <c r="JG21" i="16"/>
  <c r="IY21" i="16"/>
  <c r="IV21" i="16"/>
  <c r="IT21" i="16"/>
  <c r="IR21" i="16"/>
  <c r="IP21" i="16"/>
  <c r="IN21" i="16"/>
  <c r="IF21" i="16"/>
  <c r="IB21" i="16"/>
  <c r="HY21" i="16"/>
  <c r="HW21" i="16"/>
  <c r="HU21" i="16"/>
  <c r="HS21" i="16"/>
  <c r="HQ21" i="16"/>
  <c r="HI21" i="16"/>
  <c r="GV21" i="16" s="1"/>
  <c r="HF21" i="16"/>
  <c r="HD21" i="16"/>
  <c r="HB21" i="16"/>
  <c r="GZ21" i="16"/>
  <c r="GX21" i="16"/>
  <c r="GP21" i="16"/>
  <c r="GL21" i="16"/>
  <c r="GI21" i="16"/>
  <c r="GG21" i="16"/>
  <c r="GE21" i="16"/>
  <c r="GC21" i="16"/>
  <c r="GA21" i="16"/>
  <c r="FS21" i="16"/>
  <c r="FP21" i="16"/>
  <c r="FN21" i="16"/>
  <c r="FL21" i="16"/>
  <c r="FJ21" i="16"/>
  <c r="FH21" i="16"/>
  <c r="EZ21" i="16"/>
  <c r="EV21" i="16"/>
  <c r="ES21" i="16"/>
  <c r="EQ21" i="16"/>
  <c r="EO21" i="16"/>
  <c r="EM21" i="16"/>
  <c r="EK21" i="16"/>
  <c r="EC21" i="16"/>
  <c r="DZ21" i="16"/>
  <c r="DX21" i="16"/>
  <c r="DV21" i="16"/>
  <c r="DT21" i="16"/>
  <c r="DR21" i="16"/>
  <c r="DJ21" i="16"/>
  <c r="DF21" i="16"/>
  <c r="DC21" i="16"/>
  <c r="DA21" i="16"/>
  <c r="CY21" i="16"/>
  <c r="CW21" i="16"/>
  <c r="CU21" i="16"/>
  <c r="CM21" i="16"/>
  <c r="CJ21" i="16"/>
  <c r="CH21" i="16"/>
  <c r="CF21" i="16"/>
  <c r="CD21" i="16"/>
  <c r="CB21" i="16"/>
  <c r="BT21" i="16"/>
  <c r="BP21" i="16"/>
  <c r="BM21" i="16"/>
  <c r="BK21" i="16"/>
  <c r="BI21" i="16"/>
  <c r="BG21" i="16"/>
  <c r="BE21" i="16"/>
  <c r="AW21" i="16"/>
  <c r="AT21" i="16"/>
  <c r="AR21" i="16"/>
  <c r="AP21" i="16"/>
  <c r="AN21" i="16"/>
  <c r="AL21" i="16"/>
  <c r="AD21" i="16"/>
  <c r="Z21" i="16"/>
  <c r="W21" i="16"/>
  <c r="U21" i="16"/>
  <c r="S21" i="16"/>
  <c r="Q21" i="16"/>
  <c r="O21" i="16"/>
  <c r="XM20" i="16"/>
  <c r="XJ20" i="16"/>
  <c r="XH20" i="16"/>
  <c r="XF20" i="16"/>
  <c r="XD20" i="16"/>
  <c r="XB20" i="16"/>
  <c r="WT20" i="16"/>
  <c r="WP20" i="16"/>
  <c r="WM20" i="16"/>
  <c r="WK20" i="16"/>
  <c r="WI20" i="16"/>
  <c r="WG20" i="16"/>
  <c r="WE20" i="16"/>
  <c r="VW20" i="16"/>
  <c r="VT20" i="16"/>
  <c r="VR20" i="16"/>
  <c r="VP20" i="16"/>
  <c r="VN20" i="16"/>
  <c r="VL20" i="16"/>
  <c r="VD20" i="16"/>
  <c r="UZ20" i="16"/>
  <c r="UW20" i="16"/>
  <c r="UU20" i="16"/>
  <c r="US20" i="16"/>
  <c r="UQ20" i="16"/>
  <c r="UO20" i="16"/>
  <c r="UG20" i="16"/>
  <c r="UD20" i="16"/>
  <c r="UB20" i="16"/>
  <c r="TZ20" i="16"/>
  <c r="TX20" i="16"/>
  <c r="TV20" i="16"/>
  <c r="TN20" i="16"/>
  <c r="TJ20" i="16"/>
  <c r="TG20" i="16"/>
  <c r="TE20" i="16"/>
  <c r="TC20" i="16"/>
  <c r="TA20" i="16"/>
  <c r="SY20" i="16"/>
  <c r="SQ20" i="16"/>
  <c r="SN20" i="16"/>
  <c r="SL20" i="16"/>
  <c r="SJ20" i="16"/>
  <c r="SH20" i="16"/>
  <c r="SF20" i="16"/>
  <c r="RX20" i="16"/>
  <c r="RT20" i="16"/>
  <c r="RG20" i="16" s="1"/>
  <c r="RF20" i="16" s="1"/>
  <c r="RQ20" i="16"/>
  <c r="RO20" i="16"/>
  <c r="RM20" i="16"/>
  <c r="RK20" i="16"/>
  <c r="RI20" i="16"/>
  <c r="RA20" i="16"/>
  <c r="QX20" i="16"/>
  <c r="QV20" i="16"/>
  <c r="QT20" i="16"/>
  <c r="QR20" i="16"/>
  <c r="QP20" i="16"/>
  <c r="QH20" i="16"/>
  <c r="QD20" i="16"/>
  <c r="QA20" i="16"/>
  <c r="PY20" i="16"/>
  <c r="PW20" i="16"/>
  <c r="PU20" i="16"/>
  <c r="PS20" i="16"/>
  <c r="PK20" i="16"/>
  <c r="PH20" i="16"/>
  <c r="PF20" i="16"/>
  <c r="PD20" i="16"/>
  <c r="PB20" i="16"/>
  <c r="OZ20" i="16"/>
  <c r="OR20" i="16"/>
  <c r="ON20" i="16"/>
  <c r="OK20" i="16"/>
  <c r="OI20" i="16"/>
  <c r="OG20" i="16"/>
  <c r="OE20" i="16"/>
  <c r="OC20" i="16"/>
  <c r="NU20" i="16"/>
  <c r="NR20" i="16"/>
  <c r="NP20" i="16"/>
  <c r="NN20" i="16"/>
  <c r="NL20" i="16"/>
  <c r="NJ20" i="16"/>
  <c r="NB20" i="16"/>
  <c r="MX20" i="16"/>
  <c r="MU20" i="16"/>
  <c r="MS20" i="16"/>
  <c r="MQ20" i="16"/>
  <c r="MO20" i="16"/>
  <c r="MM20" i="16"/>
  <c r="ME20" i="16"/>
  <c r="MB20" i="16"/>
  <c r="LZ20" i="16"/>
  <c r="LX20" i="16"/>
  <c r="LV20" i="16"/>
  <c r="LT20" i="16"/>
  <c r="LL20" i="16"/>
  <c r="LH20" i="16"/>
  <c r="LE20" i="16"/>
  <c r="LC20" i="16"/>
  <c r="LA20" i="16"/>
  <c r="KY20" i="16"/>
  <c r="KW20" i="16"/>
  <c r="KO20" i="16"/>
  <c r="KL20" i="16"/>
  <c r="KJ20" i="16"/>
  <c r="KH20" i="16"/>
  <c r="KF20" i="16"/>
  <c r="KD20" i="16"/>
  <c r="JV20" i="16"/>
  <c r="JR20" i="16"/>
  <c r="JO20" i="16"/>
  <c r="JM20" i="16"/>
  <c r="JK20" i="16"/>
  <c r="JI20" i="16"/>
  <c r="JP20" i="16" s="1"/>
  <c r="JG20" i="16"/>
  <c r="IY20" i="16"/>
  <c r="IV20" i="16"/>
  <c r="IT20" i="16"/>
  <c r="IR20" i="16"/>
  <c r="IP20" i="16"/>
  <c r="IN20" i="16"/>
  <c r="IF20" i="16"/>
  <c r="IB20" i="16"/>
  <c r="HY20" i="16"/>
  <c r="HW20" i="16"/>
  <c r="HU20" i="16"/>
  <c r="HS20" i="16"/>
  <c r="HQ20" i="16"/>
  <c r="HI20" i="16"/>
  <c r="HF20" i="16"/>
  <c r="HD20" i="16"/>
  <c r="HB20" i="16"/>
  <c r="GZ20" i="16"/>
  <c r="GX20" i="16"/>
  <c r="GP20" i="16"/>
  <c r="GL20" i="16"/>
  <c r="GI20" i="16"/>
  <c r="GG20" i="16"/>
  <c r="GE20" i="16"/>
  <c r="GC20" i="16"/>
  <c r="GA20" i="16"/>
  <c r="FS20" i="16"/>
  <c r="FP20" i="16"/>
  <c r="FN20" i="16"/>
  <c r="FL20" i="16"/>
  <c r="FJ20" i="16"/>
  <c r="FH20" i="16"/>
  <c r="EZ20" i="16"/>
  <c r="EV20" i="16"/>
  <c r="ES20" i="16"/>
  <c r="EQ20" i="16"/>
  <c r="EO20" i="16"/>
  <c r="EM20" i="16"/>
  <c r="EK20" i="16"/>
  <c r="EC20" i="16"/>
  <c r="DZ20" i="16"/>
  <c r="DX20" i="16"/>
  <c r="DV20" i="16"/>
  <c r="DT20" i="16"/>
  <c r="DR20" i="16"/>
  <c r="DJ20" i="16"/>
  <c r="DF20" i="16"/>
  <c r="DC20" i="16"/>
  <c r="DA20" i="16"/>
  <c r="CY20" i="16"/>
  <c r="CW20" i="16"/>
  <c r="CU20" i="16"/>
  <c r="CM20" i="16"/>
  <c r="CJ20" i="16"/>
  <c r="CH20" i="16"/>
  <c r="CF20" i="16"/>
  <c r="CD20" i="16"/>
  <c r="CB20" i="16"/>
  <c r="BT20" i="16"/>
  <c r="BP20" i="16"/>
  <c r="BM20" i="16"/>
  <c r="BK20" i="16"/>
  <c r="BI20" i="16"/>
  <c r="BG20" i="16"/>
  <c r="BE20" i="16"/>
  <c r="AW20" i="16"/>
  <c r="AT20" i="16"/>
  <c r="AR20" i="16"/>
  <c r="AP20" i="16"/>
  <c r="AN20" i="16"/>
  <c r="AL20" i="16"/>
  <c r="AD20" i="16"/>
  <c r="Z20" i="16"/>
  <c r="W20" i="16"/>
  <c r="U20" i="16"/>
  <c r="S20" i="16"/>
  <c r="Q20" i="16"/>
  <c r="O20" i="16"/>
  <c r="XM19" i="16"/>
  <c r="XJ19" i="16"/>
  <c r="XH19" i="16"/>
  <c r="XF19" i="16"/>
  <c r="XD19" i="16"/>
  <c r="XB19" i="16"/>
  <c r="WT19" i="16"/>
  <c r="WP19" i="16"/>
  <c r="WM19" i="16"/>
  <c r="WK19" i="16"/>
  <c r="WI19" i="16"/>
  <c r="WG19" i="16"/>
  <c r="WE19" i="16"/>
  <c r="VW19" i="16"/>
  <c r="VT19" i="16"/>
  <c r="VR19" i="16"/>
  <c r="VP19" i="16"/>
  <c r="VN19" i="16"/>
  <c r="VL19" i="16"/>
  <c r="VD19" i="16"/>
  <c r="UZ19" i="16"/>
  <c r="UW19" i="16"/>
  <c r="UU19" i="16"/>
  <c r="US19" i="16"/>
  <c r="UQ19" i="16"/>
  <c r="UO19" i="16"/>
  <c r="UG19" i="16"/>
  <c r="UD19" i="16"/>
  <c r="UB19" i="16"/>
  <c r="TZ19" i="16"/>
  <c r="TX19" i="16"/>
  <c r="TV19" i="16"/>
  <c r="TN19" i="16"/>
  <c r="TJ19" i="16"/>
  <c r="TG19" i="16"/>
  <c r="TE19" i="16"/>
  <c r="TC19" i="16"/>
  <c r="TA19" i="16"/>
  <c r="SY19" i="16"/>
  <c r="SQ19" i="16"/>
  <c r="SN19" i="16"/>
  <c r="SL19" i="16"/>
  <c r="SJ19" i="16"/>
  <c r="SH19" i="16"/>
  <c r="SF19" i="16"/>
  <c r="RX19" i="16"/>
  <c r="RT19" i="16"/>
  <c r="RQ19" i="16"/>
  <c r="RO19" i="16"/>
  <c r="RM19" i="16"/>
  <c r="RK19" i="16"/>
  <c r="RI19" i="16"/>
  <c r="RA19" i="16"/>
  <c r="QX19" i="16"/>
  <c r="QV19" i="16"/>
  <c r="QT19" i="16"/>
  <c r="QR19" i="16"/>
  <c r="QP19" i="16"/>
  <c r="QH19" i="16"/>
  <c r="QD19" i="16"/>
  <c r="QA19" i="16"/>
  <c r="PY19" i="16"/>
  <c r="PW19" i="16"/>
  <c r="PU19" i="16"/>
  <c r="PS19" i="16"/>
  <c r="PK19" i="16"/>
  <c r="PH19" i="16"/>
  <c r="PF19" i="16"/>
  <c r="PD19" i="16"/>
  <c r="PB19" i="16"/>
  <c r="OZ19" i="16"/>
  <c r="OR19" i="16"/>
  <c r="ON19" i="16"/>
  <c r="OK19" i="16"/>
  <c r="OI19" i="16"/>
  <c r="OG19" i="16"/>
  <c r="OE19" i="16"/>
  <c r="OC19" i="16"/>
  <c r="NU19" i="16"/>
  <c r="NR19" i="16"/>
  <c r="NP19" i="16"/>
  <c r="NN19" i="16"/>
  <c r="NL19" i="16"/>
  <c r="NJ19" i="16"/>
  <c r="NB19" i="16"/>
  <c r="MX19" i="16"/>
  <c r="MU19" i="16"/>
  <c r="MS19" i="16"/>
  <c r="MQ19" i="16"/>
  <c r="MO19" i="16"/>
  <c r="MM19" i="16"/>
  <c r="ME19" i="16"/>
  <c r="MB19" i="16"/>
  <c r="LZ19" i="16"/>
  <c r="LX19" i="16"/>
  <c r="LV19" i="16"/>
  <c r="LT19" i="16"/>
  <c r="LR19" i="16" s="1"/>
  <c r="LL19" i="16"/>
  <c r="LH19" i="16"/>
  <c r="LE19" i="16"/>
  <c r="LC19" i="16"/>
  <c r="LA19" i="16"/>
  <c r="KY19" i="16"/>
  <c r="KW19" i="16"/>
  <c r="KO19" i="16"/>
  <c r="KL19" i="16"/>
  <c r="KJ19" i="16"/>
  <c r="KH19" i="16"/>
  <c r="KF19" i="16"/>
  <c r="KD19" i="16"/>
  <c r="JV19" i="16"/>
  <c r="JR19" i="16"/>
  <c r="JO19" i="16"/>
  <c r="JM19" i="16"/>
  <c r="JK19" i="16"/>
  <c r="JI19" i="16"/>
  <c r="JG19" i="16"/>
  <c r="IY19" i="16"/>
  <c r="IV19" i="16"/>
  <c r="IT19" i="16"/>
  <c r="IR19" i="16"/>
  <c r="IP19" i="16"/>
  <c r="IN19" i="16"/>
  <c r="IF19" i="16"/>
  <c r="IB19" i="16"/>
  <c r="HY19" i="16"/>
  <c r="HW19" i="16"/>
  <c r="HU19" i="16"/>
  <c r="HS19" i="16"/>
  <c r="HQ19" i="16"/>
  <c r="HI19" i="16"/>
  <c r="HF19" i="16"/>
  <c r="HD19" i="16"/>
  <c r="HB19" i="16"/>
  <c r="GZ19" i="16"/>
  <c r="GX19" i="16"/>
  <c r="HG19" i="16" s="1"/>
  <c r="GP19" i="16"/>
  <c r="GL19" i="16"/>
  <c r="GI19" i="16"/>
  <c r="GG19" i="16"/>
  <c r="GE19" i="16"/>
  <c r="GC19" i="16"/>
  <c r="GA19" i="16"/>
  <c r="FS19" i="16"/>
  <c r="FP19" i="16"/>
  <c r="FN19" i="16"/>
  <c r="FL19" i="16"/>
  <c r="FJ19" i="16"/>
  <c r="FH19" i="16"/>
  <c r="EZ19" i="16"/>
  <c r="EV19" i="16"/>
  <c r="ES19" i="16"/>
  <c r="EQ19" i="16"/>
  <c r="EO19" i="16"/>
  <c r="EI19" i="16" s="1"/>
  <c r="EH19" i="16" s="1"/>
  <c r="EM19" i="16"/>
  <c r="ET19" i="16" s="1"/>
  <c r="EK19" i="16"/>
  <c r="EC19" i="16"/>
  <c r="DZ19" i="16"/>
  <c r="DX19" i="16"/>
  <c r="DV19" i="16"/>
  <c r="DT19" i="16"/>
  <c r="DR19" i="16"/>
  <c r="DJ19" i="16"/>
  <c r="DF19" i="16"/>
  <c r="DC19" i="16"/>
  <c r="DA19" i="16"/>
  <c r="CY19" i="16"/>
  <c r="CW19" i="16"/>
  <c r="CU19" i="16"/>
  <c r="CM19" i="16"/>
  <c r="CJ19" i="16"/>
  <c r="CH19" i="16"/>
  <c r="CF19" i="16"/>
  <c r="CD19" i="16"/>
  <c r="CB19" i="16"/>
  <c r="BT19" i="16"/>
  <c r="BP19" i="16"/>
  <c r="BM19" i="16"/>
  <c r="BK19" i="16"/>
  <c r="BI19" i="16"/>
  <c r="BG19" i="16"/>
  <c r="BE19" i="16"/>
  <c r="AW19" i="16"/>
  <c r="AT19" i="16"/>
  <c r="AR19" i="16"/>
  <c r="AP19" i="16"/>
  <c r="AN19" i="16"/>
  <c r="AL19" i="16"/>
  <c r="AD19" i="16"/>
  <c r="Z19" i="16"/>
  <c r="W19" i="16"/>
  <c r="U19" i="16"/>
  <c r="S19" i="16"/>
  <c r="Q19" i="16"/>
  <c r="O19" i="16"/>
  <c r="XM18" i="16"/>
  <c r="XJ18" i="16"/>
  <c r="XH18" i="16"/>
  <c r="XF18" i="16"/>
  <c r="XD18" i="16"/>
  <c r="XB18" i="16"/>
  <c r="WT18" i="16"/>
  <c r="WP18" i="16"/>
  <c r="WM18" i="16"/>
  <c r="WK18" i="16"/>
  <c r="WI18" i="16"/>
  <c r="WG18" i="16"/>
  <c r="WE18" i="16"/>
  <c r="VW18" i="16"/>
  <c r="VT18" i="16"/>
  <c r="VR18" i="16"/>
  <c r="VP18" i="16"/>
  <c r="VN18" i="16"/>
  <c r="VL18" i="16"/>
  <c r="VD18" i="16"/>
  <c r="UZ18" i="16"/>
  <c r="UW18" i="16"/>
  <c r="UU18" i="16"/>
  <c r="US18" i="16"/>
  <c r="UQ18" i="16"/>
  <c r="UO18" i="16"/>
  <c r="UG18" i="16"/>
  <c r="UD18" i="16"/>
  <c r="UB18" i="16"/>
  <c r="TZ18" i="16"/>
  <c r="TX18" i="16"/>
  <c r="TV18" i="16"/>
  <c r="TN18" i="16"/>
  <c r="TJ18" i="16"/>
  <c r="TG18" i="16"/>
  <c r="TE18" i="16"/>
  <c r="TC18" i="16"/>
  <c r="TA18" i="16"/>
  <c r="SY18" i="16"/>
  <c r="SQ18" i="16"/>
  <c r="SN18" i="16"/>
  <c r="SL18" i="16"/>
  <c r="SJ18" i="16"/>
  <c r="SH18" i="16"/>
  <c r="SF18" i="16"/>
  <c r="RX18" i="16"/>
  <c r="RT18" i="16"/>
  <c r="RQ18" i="16"/>
  <c r="RO18" i="16"/>
  <c r="RM18" i="16"/>
  <c r="RK18" i="16"/>
  <c r="RI18" i="16"/>
  <c r="RA18" i="16"/>
  <c r="QX18" i="16"/>
  <c r="QV18" i="16"/>
  <c r="QT18" i="16"/>
  <c r="QR18" i="16"/>
  <c r="QP18" i="16"/>
  <c r="QH18" i="16"/>
  <c r="QD18" i="16"/>
  <c r="QA18" i="16"/>
  <c r="PY18" i="16"/>
  <c r="PW18" i="16"/>
  <c r="PU18" i="16"/>
  <c r="PS18" i="16"/>
  <c r="PK18" i="16"/>
  <c r="PH18" i="16"/>
  <c r="PF18" i="16"/>
  <c r="PD18" i="16"/>
  <c r="PB18" i="16"/>
  <c r="OX18" i="16" s="1"/>
  <c r="OZ18" i="16"/>
  <c r="OR18" i="16"/>
  <c r="ON18" i="16"/>
  <c r="OK18" i="16"/>
  <c r="OI18" i="16"/>
  <c r="OG18" i="16"/>
  <c r="OE18" i="16"/>
  <c r="OC18" i="16"/>
  <c r="NU18" i="16"/>
  <c r="NR18" i="16"/>
  <c r="NP18" i="16"/>
  <c r="NN18" i="16"/>
  <c r="NL18" i="16"/>
  <c r="NJ18" i="16"/>
  <c r="NB18" i="16"/>
  <c r="MX18" i="16"/>
  <c r="MK18" i="16" s="1"/>
  <c r="MJ18" i="16" s="1"/>
  <c r="MU18" i="16"/>
  <c r="MS18" i="16"/>
  <c r="MQ18" i="16"/>
  <c r="MO18" i="16"/>
  <c r="MM18" i="16"/>
  <c r="ME18" i="16"/>
  <c r="MB18" i="16"/>
  <c r="LZ18" i="16"/>
  <c r="LX18" i="16"/>
  <c r="LV18" i="16"/>
  <c r="LT18" i="16"/>
  <c r="LL18" i="16"/>
  <c r="LH18" i="16"/>
  <c r="LE18" i="16"/>
  <c r="LC18" i="16"/>
  <c r="LA18" i="16"/>
  <c r="KY18" i="16"/>
  <c r="KW18" i="16"/>
  <c r="KO18" i="16"/>
  <c r="KL18" i="16"/>
  <c r="KJ18" i="16"/>
  <c r="KH18" i="16"/>
  <c r="KF18" i="16"/>
  <c r="KD18" i="16"/>
  <c r="JV18" i="16"/>
  <c r="JR18" i="16"/>
  <c r="JO18" i="16"/>
  <c r="JM18" i="16"/>
  <c r="JK18" i="16"/>
  <c r="JI18" i="16"/>
  <c r="JG18" i="16"/>
  <c r="IY18" i="16"/>
  <c r="IV18" i="16"/>
  <c r="IT18" i="16"/>
  <c r="IR18" i="16"/>
  <c r="IP18" i="16"/>
  <c r="IN18" i="16"/>
  <c r="IF18" i="16"/>
  <c r="IB18" i="16"/>
  <c r="HY18" i="16"/>
  <c r="HW18" i="16"/>
  <c r="HU18" i="16"/>
  <c r="HS18" i="16"/>
  <c r="HQ18" i="16"/>
  <c r="HI18" i="16"/>
  <c r="HF18" i="16"/>
  <c r="HD18" i="16"/>
  <c r="HB18" i="16"/>
  <c r="GZ18" i="16"/>
  <c r="GX18" i="16"/>
  <c r="GP18" i="16"/>
  <c r="GL18" i="16"/>
  <c r="GI18" i="16"/>
  <c r="GG18" i="16"/>
  <c r="GE18" i="16"/>
  <c r="GC18" i="16"/>
  <c r="GA18" i="16"/>
  <c r="FS18" i="16"/>
  <c r="FP18" i="16"/>
  <c r="FN18" i="16"/>
  <c r="FL18" i="16"/>
  <c r="FJ18" i="16"/>
  <c r="FH18" i="16"/>
  <c r="EZ18" i="16"/>
  <c r="EV18" i="16"/>
  <c r="ES18" i="16"/>
  <c r="EQ18" i="16"/>
  <c r="EO18" i="16"/>
  <c r="EM18" i="16"/>
  <c r="EK18" i="16"/>
  <c r="EC18" i="16"/>
  <c r="DZ18" i="16"/>
  <c r="DX18" i="16"/>
  <c r="DV18" i="16"/>
  <c r="DT18" i="16"/>
  <c r="DR18" i="16"/>
  <c r="DJ18" i="16"/>
  <c r="DF18" i="16"/>
  <c r="DC18" i="16"/>
  <c r="DA18" i="16"/>
  <c r="CY18" i="16"/>
  <c r="CW18" i="16"/>
  <c r="CU18" i="16"/>
  <c r="CM18" i="16"/>
  <c r="CJ18" i="16"/>
  <c r="CH18" i="16"/>
  <c r="CF18" i="16"/>
  <c r="CD18" i="16"/>
  <c r="CB18" i="16"/>
  <c r="BT18" i="16"/>
  <c r="BP18" i="16"/>
  <c r="BM18" i="16"/>
  <c r="BK18" i="16"/>
  <c r="BI18" i="16"/>
  <c r="BG18" i="16"/>
  <c r="BE18" i="16"/>
  <c r="AW18" i="16"/>
  <c r="AT18" i="16"/>
  <c r="AR18" i="16"/>
  <c r="AP18" i="16"/>
  <c r="AN18" i="16"/>
  <c r="AL18" i="16"/>
  <c r="AD18" i="16"/>
  <c r="Z18" i="16"/>
  <c r="W18" i="16"/>
  <c r="U18" i="16"/>
  <c r="S18" i="16"/>
  <c r="Q18" i="16"/>
  <c r="O18" i="16"/>
  <c r="XM17" i="16"/>
  <c r="XJ17" i="16"/>
  <c r="XH17" i="16"/>
  <c r="XF17" i="16"/>
  <c r="XD17" i="16"/>
  <c r="XB17" i="16"/>
  <c r="WT17" i="16"/>
  <c r="WP17" i="16"/>
  <c r="WM17" i="16"/>
  <c r="WK17" i="16"/>
  <c r="WI17" i="16"/>
  <c r="WG17" i="16"/>
  <c r="WE17" i="16"/>
  <c r="VW17" i="16"/>
  <c r="VT17" i="16"/>
  <c r="VR17" i="16"/>
  <c r="VP17" i="16"/>
  <c r="VN17" i="16"/>
  <c r="VL17" i="16"/>
  <c r="VD17" i="16"/>
  <c r="UZ17" i="16"/>
  <c r="UW17" i="16"/>
  <c r="UU17" i="16"/>
  <c r="US17" i="16"/>
  <c r="UQ17" i="16"/>
  <c r="UO17" i="16"/>
  <c r="UX17" i="16" s="1"/>
  <c r="UG17" i="16"/>
  <c r="UD17" i="16"/>
  <c r="UB17" i="16"/>
  <c r="TZ17" i="16"/>
  <c r="TX17" i="16"/>
  <c r="TV17" i="16"/>
  <c r="TN17" i="16"/>
  <c r="TJ17" i="16"/>
  <c r="TG17" i="16"/>
  <c r="TE17" i="16"/>
  <c r="TC17" i="16"/>
  <c r="TA17" i="16"/>
  <c r="SY17" i="16"/>
  <c r="SQ17" i="16"/>
  <c r="SN17" i="16"/>
  <c r="SL17" i="16"/>
  <c r="SJ17" i="16"/>
  <c r="SH17" i="16"/>
  <c r="SF17" i="16"/>
  <c r="RX17" i="16"/>
  <c r="RT17" i="16"/>
  <c r="RQ17" i="16"/>
  <c r="RO17" i="16"/>
  <c r="RM17" i="16"/>
  <c r="RG17" i="16" s="1"/>
  <c r="RF17" i="16" s="1"/>
  <c r="RK17" i="16"/>
  <c r="RI17" i="16"/>
  <c r="RA17" i="16"/>
  <c r="QX17" i="16"/>
  <c r="QV17" i="16"/>
  <c r="QT17" i="16"/>
  <c r="QR17" i="16"/>
  <c r="QP17" i="16"/>
  <c r="QH17" i="16"/>
  <c r="QD17" i="16"/>
  <c r="QA17" i="16"/>
  <c r="PY17" i="16"/>
  <c r="PW17" i="16"/>
  <c r="PU17" i="16"/>
  <c r="PS17" i="16"/>
  <c r="PK17" i="16"/>
  <c r="PH17" i="16"/>
  <c r="PF17" i="16"/>
  <c r="PD17" i="16"/>
  <c r="PB17" i="16"/>
  <c r="OZ17" i="16"/>
  <c r="OR17" i="16"/>
  <c r="ON17" i="16"/>
  <c r="OK17" i="16"/>
  <c r="OI17" i="16"/>
  <c r="OG17" i="16"/>
  <c r="OE17" i="16"/>
  <c r="OC17" i="16"/>
  <c r="NU17" i="16"/>
  <c r="NR17" i="16"/>
  <c r="NP17" i="16"/>
  <c r="NN17" i="16"/>
  <c r="NL17" i="16"/>
  <c r="NJ17" i="16"/>
  <c r="NB17" i="16"/>
  <c r="MX17" i="16"/>
  <c r="MU17" i="16"/>
  <c r="MS17" i="16"/>
  <c r="MQ17" i="16"/>
  <c r="MO17" i="16"/>
  <c r="MM17" i="16"/>
  <c r="ME17" i="16"/>
  <c r="MB17" i="16"/>
  <c r="LZ17" i="16"/>
  <c r="LX17" i="16"/>
  <c r="LV17" i="16"/>
  <c r="LT17" i="16"/>
  <c r="LL17" i="16"/>
  <c r="LH17" i="16"/>
  <c r="LE17" i="16"/>
  <c r="LC17" i="16"/>
  <c r="LA17" i="16"/>
  <c r="KY17" i="16"/>
  <c r="KW17" i="16"/>
  <c r="KO17" i="16"/>
  <c r="KL17" i="16"/>
  <c r="KJ17" i="16"/>
  <c r="KH17" i="16"/>
  <c r="KF17" i="16"/>
  <c r="KD17" i="16"/>
  <c r="JV17" i="16"/>
  <c r="JR17" i="16"/>
  <c r="JO17" i="16"/>
  <c r="JM17" i="16"/>
  <c r="JK17" i="16"/>
  <c r="JE17" i="16" s="1"/>
  <c r="JD17" i="16" s="1"/>
  <c r="JI17" i="16"/>
  <c r="JG17" i="16"/>
  <c r="IY17" i="16"/>
  <c r="IV17" i="16"/>
  <c r="IT17" i="16"/>
  <c r="IR17" i="16"/>
  <c r="IP17" i="16"/>
  <c r="IN17" i="16"/>
  <c r="IF17" i="16"/>
  <c r="IB17" i="16"/>
  <c r="HY17" i="16"/>
  <c r="HW17" i="16"/>
  <c r="HU17" i="16"/>
  <c r="HS17" i="16"/>
  <c r="HQ17" i="16"/>
  <c r="HI17" i="16"/>
  <c r="HF17" i="16"/>
  <c r="HD17" i="16"/>
  <c r="HB17" i="16"/>
  <c r="GZ17" i="16"/>
  <c r="GX17" i="16"/>
  <c r="GP17" i="16"/>
  <c r="GL17" i="16"/>
  <c r="GI17" i="16"/>
  <c r="GG17" i="16"/>
  <c r="GE17" i="16"/>
  <c r="GC17" i="16"/>
  <c r="GA17" i="16"/>
  <c r="FS17" i="16"/>
  <c r="FP17" i="16"/>
  <c r="FN17" i="16"/>
  <c r="FL17" i="16"/>
  <c r="FJ17" i="16"/>
  <c r="FH17" i="16"/>
  <c r="EZ17" i="16"/>
  <c r="EV17" i="16"/>
  <c r="ES17" i="16"/>
  <c r="EQ17" i="16"/>
  <c r="EO17" i="16"/>
  <c r="EM17" i="16"/>
  <c r="EK17" i="16"/>
  <c r="ET17" i="16" s="1"/>
  <c r="EC17" i="16"/>
  <c r="DZ17" i="16"/>
  <c r="DX17" i="16"/>
  <c r="DV17" i="16"/>
  <c r="DT17" i="16"/>
  <c r="DR17" i="16"/>
  <c r="DJ17" i="16"/>
  <c r="DF17" i="16"/>
  <c r="DC17" i="16"/>
  <c r="DA17" i="16"/>
  <c r="CY17" i="16"/>
  <c r="CW17" i="16"/>
  <c r="CU17" i="16"/>
  <c r="DD17" i="16" s="1"/>
  <c r="CM17" i="16"/>
  <c r="CJ17" i="16"/>
  <c r="CH17" i="16"/>
  <c r="CF17" i="16"/>
  <c r="CD17" i="16"/>
  <c r="CB17" i="16"/>
  <c r="BT17" i="16"/>
  <c r="BP17" i="16"/>
  <c r="BM17" i="16"/>
  <c r="BK17" i="16"/>
  <c r="BI17" i="16"/>
  <c r="BG17" i="16"/>
  <c r="BE17" i="16"/>
  <c r="BN17" i="16" s="1"/>
  <c r="AW17" i="16"/>
  <c r="AT17" i="16"/>
  <c r="AR17" i="16"/>
  <c r="AP17" i="16"/>
  <c r="AN17" i="16"/>
  <c r="AL17" i="16"/>
  <c r="AD17" i="16"/>
  <c r="Z17" i="16"/>
  <c r="W17" i="16"/>
  <c r="U17" i="16"/>
  <c r="S17" i="16"/>
  <c r="Q17" i="16"/>
  <c r="O17" i="16"/>
  <c r="XM16" i="16"/>
  <c r="XJ16" i="16"/>
  <c r="XH16" i="16"/>
  <c r="XF16" i="16"/>
  <c r="XD16" i="16"/>
  <c r="XB16" i="16"/>
  <c r="WT16" i="16"/>
  <c r="WP16" i="16"/>
  <c r="WM16" i="16"/>
  <c r="WK16" i="16"/>
  <c r="WI16" i="16"/>
  <c r="WG16" i="16"/>
  <c r="WE16" i="16"/>
  <c r="VW16" i="16"/>
  <c r="VT16" i="16"/>
  <c r="VR16" i="16"/>
  <c r="VP16" i="16"/>
  <c r="VN16" i="16"/>
  <c r="VL16" i="16"/>
  <c r="VD16" i="16"/>
  <c r="UZ16" i="16"/>
  <c r="UW16" i="16"/>
  <c r="UU16" i="16"/>
  <c r="US16" i="16"/>
  <c r="UQ16" i="16"/>
  <c r="UO16" i="16"/>
  <c r="UG16" i="16"/>
  <c r="UD16" i="16"/>
  <c r="UB16" i="16"/>
  <c r="TZ16" i="16"/>
  <c r="TX16" i="16"/>
  <c r="TV16" i="16"/>
  <c r="TN16" i="16"/>
  <c r="TJ16" i="16"/>
  <c r="TG16" i="16"/>
  <c r="TE16" i="16"/>
  <c r="TC16" i="16"/>
  <c r="TA16" i="16"/>
  <c r="SY16" i="16"/>
  <c r="SQ16" i="16"/>
  <c r="SN16" i="16"/>
  <c r="SL16" i="16"/>
  <c r="SJ16" i="16"/>
  <c r="SH16" i="16"/>
  <c r="SF16" i="16"/>
  <c r="RX16" i="16"/>
  <c r="RT16" i="16"/>
  <c r="RQ16" i="16"/>
  <c r="RO16" i="16"/>
  <c r="RM16" i="16"/>
  <c r="RK16" i="16"/>
  <c r="RI16" i="16"/>
  <c r="RA16" i="16"/>
  <c r="QX16" i="16"/>
  <c r="QV16" i="16"/>
  <c r="QT16" i="16"/>
  <c r="QR16" i="16"/>
  <c r="QP16" i="16"/>
  <c r="QH16" i="16"/>
  <c r="QD16" i="16"/>
  <c r="QA16" i="16"/>
  <c r="PY16" i="16"/>
  <c r="PW16" i="16"/>
  <c r="PU16" i="16"/>
  <c r="PS16" i="16"/>
  <c r="PK16" i="16"/>
  <c r="PH16" i="16"/>
  <c r="PF16" i="16"/>
  <c r="PD16" i="16"/>
  <c r="PB16" i="16"/>
  <c r="OZ16" i="16"/>
  <c r="OR16" i="16"/>
  <c r="ON16" i="16"/>
  <c r="OK16" i="16"/>
  <c r="OI16" i="16"/>
  <c r="OG16" i="16"/>
  <c r="OE16" i="16"/>
  <c r="OC16" i="16"/>
  <c r="NU16" i="16"/>
  <c r="NR16" i="16"/>
  <c r="NP16" i="16"/>
  <c r="NN16" i="16"/>
  <c r="NL16" i="16"/>
  <c r="NJ16" i="16"/>
  <c r="NB16" i="16"/>
  <c r="MX16" i="16"/>
  <c r="MU16" i="16"/>
  <c r="MS16" i="16"/>
  <c r="MQ16" i="16"/>
  <c r="MO16" i="16"/>
  <c r="MM16" i="16"/>
  <c r="ME16" i="16"/>
  <c r="MB16" i="16"/>
  <c r="LZ16" i="16"/>
  <c r="LX16" i="16"/>
  <c r="LV16" i="16"/>
  <c r="LT16" i="16"/>
  <c r="LL16" i="16"/>
  <c r="LH16" i="16"/>
  <c r="LE16" i="16"/>
  <c r="LC16" i="16"/>
  <c r="LA16" i="16"/>
  <c r="KY16" i="16"/>
  <c r="KW16" i="16"/>
  <c r="KO16" i="16"/>
  <c r="KL16" i="16"/>
  <c r="KJ16" i="16"/>
  <c r="KH16" i="16"/>
  <c r="KF16" i="16"/>
  <c r="KD16" i="16"/>
  <c r="JV16" i="16"/>
  <c r="JR16" i="16"/>
  <c r="JO16" i="16"/>
  <c r="JM16" i="16"/>
  <c r="JK16" i="16"/>
  <c r="JI16" i="16"/>
  <c r="JG16" i="16"/>
  <c r="IY16" i="16"/>
  <c r="IV16" i="16"/>
  <c r="IT16" i="16"/>
  <c r="IR16" i="16"/>
  <c r="IP16" i="16"/>
  <c r="IN16" i="16"/>
  <c r="IF16" i="16"/>
  <c r="IB16" i="16"/>
  <c r="HY16" i="16"/>
  <c r="HW16" i="16"/>
  <c r="HU16" i="16"/>
  <c r="HS16" i="16"/>
  <c r="HQ16" i="16"/>
  <c r="HI16" i="16"/>
  <c r="HF16" i="16"/>
  <c r="HD16" i="16"/>
  <c r="HB16" i="16"/>
  <c r="GZ16" i="16"/>
  <c r="GX16" i="16"/>
  <c r="GP16" i="16"/>
  <c r="GL16" i="16"/>
  <c r="GI16" i="16"/>
  <c r="GG16" i="16"/>
  <c r="GE16" i="16"/>
  <c r="GC16" i="16"/>
  <c r="GA16" i="16"/>
  <c r="FS16" i="16"/>
  <c r="FP16" i="16"/>
  <c r="FN16" i="16"/>
  <c r="FL16" i="16"/>
  <c r="FJ16" i="16"/>
  <c r="FH16" i="16"/>
  <c r="EZ16" i="16"/>
  <c r="EV16" i="16"/>
  <c r="ES16" i="16"/>
  <c r="EQ16" i="16"/>
  <c r="EO16" i="16"/>
  <c r="EM16" i="16"/>
  <c r="EK16" i="16"/>
  <c r="EC16" i="16"/>
  <c r="DZ16" i="16"/>
  <c r="DX16" i="16"/>
  <c r="DV16" i="16"/>
  <c r="DT16" i="16"/>
  <c r="DR16" i="16"/>
  <c r="DJ16" i="16"/>
  <c r="DF16" i="16"/>
  <c r="DC16" i="16"/>
  <c r="DA16" i="16"/>
  <c r="CY16" i="16"/>
  <c r="CW16" i="16"/>
  <c r="CU16" i="16"/>
  <c r="CM16" i="16"/>
  <c r="CJ16" i="16"/>
  <c r="CH16" i="16"/>
  <c r="CF16" i="16"/>
  <c r="CD16" i="16"/>
  <c r="CB16" i="16"/>
  <c r="BT16" i="16"/>
  <c r="BP16" i="16"/>
  <c r="BM16" i="16"/>
  <c r="BK16" i="16"/>
  <c r="BI16" i="16"/>
  <c r="BG16" i="16"/>
  <c r="BE16" i="16"/>
  <c r="AW16" i="16"/>
  <c r="AT16" i="16"/>
  <c r="AR16" i="16"/>
  <c r="AP16" i="16"/>
  <c r="AN16" i="16"/>
  <c r="AL16" i="16"/>
  <c r="AD16" i="16"/>
  <c r="Z16" i="16"/>
  <c r="W16" i="16"/>
  <c r="U16" i="16"/>
  <c r="S16" i="16"/>
  <c r="Q16" i="16"/>
  <c r="O16" i="16"/>
  <c r="XM15" i="16"/>
  <c r="XJ15" i="16"/>
  <c r="XH15" i="16"/>
  <c r="XF15" i="16"/>
  <c r="XD15" i="16"/>
  <c r="XB15" i="16"/>
  <c r="WT15" i="16"/>
  <c r="WP15" i="16"/>
  <c r="WM15" i="16"/>
  <c r="WK15" i="16"/>
  <c r="WI15" i="16"/>
  <c r="WG15" i="16"/>
  <c r="WE15" i="16"/>
  <c r="VW15" i="16"/>
  <c r="VT15" i="16"/>
  <c r="VR15" i="16"/>
  <c r="VP15" i="16"/>
  <c r="VN15" i="16"/>
  <c r="VL15" i="16"/>
  <c r="VD15" i="16"/>
  <c r="UZ15" i="16"/>
  <c r="UM15" i="16" s="1"/>
  <c r="UL15" i="16" s="1"/>
  <c r="UW15" i="16"/>
  <c r="UU15" i="16"/>
  <c r="US15" i="16"/>
  <c r="UQ15" i="16"/>
  <c r="UO15" i="16"/>
  <c r="UG15" i="16"/>
  <c r="UE15" i="16"/>
  <c r="UD15" i="16"/>
  <c r="UB15" i="16"/>
  <c r="TZ15" i="16"/>
  <c r="TX15" i="16"/>
  <c r="TV15" i="16"/>
  <c r="TN15" i="16"/>
  <c r="TJ15" i="16"/>
  <c r="TG15" i="16"/>
  <c r="TE15" i="16"/>
  <c r="TC15" i="16"/>
  <c r="SW15" i="16" s="1"/>
  <c r="SV15" i="16" s="1"/>
  <c r="TA15" i="16"/>
  <c r="SY15" i="16"/>
  <c r="SQ15" i="16"/>
  <c r="SN15" i="16"/>
  <c r="SL15" i="16"/>
  <c r="SJ15" i="16"/>
  <c r="SH15" i="16"/>
  <c r="SF15" i="16"/>
  <c r="RX15" i="16"/>
  <c r="RT15" i="16"/>
  <c r="RQ15" i="16"/>
  <c r="RO15" i="16"/>
  <c r="RM15" i="16"/>
  <c r="RK15" i="16"/>
  <c r="RI15" i="16"/>
  <c r="RA15" i="16"/>
  <c r="QX15" i="16"/>
  <c r="QV15" i="16"/>
  <c r="QT15" i="16"/>
  <c r="QR15" i="16"/>
  <c r="QP15" i="16"/>
  <c r="QH15" i="16"/>
  <c r="QD15" i="16"/>
  <c r="QA15" i="16"/>
  <c r="PY15" i="16"/>
  <c r="PW15" i="16"/>
  <c r="PU15" i="16"/>
  <c r="PS15" i="16"/>
  <c r="PK15" i="16"/>
  <c r="PH15" i="16"/>
  <c r="PF15" i="16"/>
  <c r="PD15" i="16"/>
  <c r="PB15" i="16"/>
  <c r="OZ15" i="16"/>
  <c r="OR15" i="16"/>
  <c r="ON15" i="16"/>
  <c r="OK15" i="16"/>
  <c r="OI15" i="16"/>
  <c r="OG15" i="16"/>
  <c r="OE15" i="16"/>
  <c r="OC15" i="16"/>
  <c r="NU15" i="16"/>
  <c r="NR15" i="16"/>
  <c r="NP15" i="16"/>
  <c r="NN15" i="16"/>
  <c r="NL15" i="16"/>
  <c r="NJ15" i="16"/>
  <c r="NB15" i="16"/>
  <c r="MX15" i="16"/>
  <c r="MU15" i="16"/>
  <c r="MS15" i="16"/>
  <c r="MQ15" i="16"/>
  <c r="MO15" i="16"/>
  <c r="MM15" i="16"/>
  <c r="MK15" i="16" s="1"/>
  <c r="MJ15" i="16" s="1"/>
  <c r="ME15" i="16"/>
  <c r="MB15" i="16"/>
  <c r="LZ15" i="16"/>
  <c r="LX15" i="16"/>
  <c r="LV15" i="16"/>
  <c r="LT15" i="16"/>
  <c r="LL15" i="16"/>
  <c r="LH15" i="16"/>
  <c r="LE15" i="16"/>
  <c r="LC15" i="16"/>
  <c r="LA15" i="16"/>
  <c r="KY15" i="16"/>
  <c r="KW15" i="16"/>
  <c r="KO15" i="16"/>
  <c r="KL15" i="16"/>
  <c r="KJ15" i="16"/>
  <c r="KB15" i="16" s="1"/>
  <c r="KH15" i="16"/>
  <c r="KF15" i="16"/>
  <c r="KD15" i="16"/>
  <c r="JV15" i="16"/>
  <c r="JR15" i="16"/>
  <c r="JO15" i="16"/>
  <c r="JM15" i="16"/>
  <c r="JK15" i="16"/>
  <c r="JI15" i="16"/>
  <c r="JG15" i="16"/>
  <c r="IY15" i="16"/>
  <c r="IV15" i="16"/>
  <c r="IT15" i="16"/>
  <c r="IR15" i="16"/>
  <c r="IP15" i="16"/>
  <c r="IN15" i="16"/>
  <c r="IF15" i="16"/>
  <c r="IB15" i="16"/>
  <c r="HY15" i="16"/>
  <c r="HW15" i="16"/>
  <c r="HU15" i="16"/>
  <c r="HS15" i="16"/>
  <c r="HQ15" i="16"/>
  <c r="HI15" i="16"/>
  <c r="HF15" i="16"/>
  <c r="HD15" i="16"/>
  <c r="HB15" i="16"/>
  <c r="GZ15" i="16"/>
  <c r="GX15" i="16"/>
  <c r="GP15" i="16"/>
  <c r="GL15" i="16"/>
  <c r="GI15" i="16"/>
  <c r="GG15" i="16"/>
  <c r="GE15" i="16"/>
  <c r="GC15" i="16"/>
  <c r="GA15" i="16"/>
  <c r="FS15" i="16"/>
  <c r="FP15" i="16"/>
  <c r="FN15" i="16"/>
  <c r="FL15" i="16"/>
  <c r="FJ15" i="16"/>
  <c r="FH15" i="16"/>
  <c r="EZ15" i="16"/>
  <c r="EV15" i="16"/>
  <c r="ES15" i="16"/>
  <c r="EQ15" i="16"/>
  <c r="EO15" i="16"/>
  <c r="EM15" i="16"/>
  <c r="EK15" i="16"/>
  <c r="EC15" i="16"/>
  <c r="DZ15" i="16"/>
  <c r="DX15" i="16"/>
  <c r="DV15" i="16"/>
  <c r="DT15" i="16"/>
  <c r="DP15" i="16" s="1"/>
  <c r="DR15" i="16"/>
  <c r="DJ15" i="16"/>
  <c r="DF15" i="16"/>
  <c r="DC15" i="16"/>
  <c r="DA15" i="16"/>
  <c r="CY15" i="16"/>
  <c r="CW15" i="16"/>
  <c r="CU15" i="16"/>
  <c r="CM15" i="16"/>
  <c r="CJ15" i="16"/>
  <c r="CH15" i="16"/>
  <c r="CF15" i="16"/>
  <c r="CD15" i="16"/>
  <c r="CB15" i="16"/>
  <c r="BT15" i="16"/>
  <c r="BP15" i="16"/>
  <c r="BM15" i="16"/>
  <c r="BK15" i="16"/>
  <c r="BI15" i="16"/>
  <c r="BG15" i="16"/>
  <c r="BE15" i="16"/>
  <c r="AW15" i="16"/>
  <c r="AT15" i="16"/>
  <c r="AR15" i="16"/>
  <c r="AP15" i="16"/>
  <c r="AN15" i="16"/>
  <c r="AL15" i="16"/>
  <c r="AD15" i="16"/>
  <c r="Z15" i="16"/>
  <c r="W15" i="16"/>
  <c r="U15" i="16"/>
  <c r="S15" i="16"/>
  <c r="Q15" i="16"/>
  <c r="O15" i="16"/>
  <c r="XM14" i="16"/>
  <c r="XJ14" i="16"/>
  <c r="XH14" i="16"/>
  <c r="XF14" i="16"/>
  <c r="XD14" i="16"/>
  <c r="XB14" i="16"/>
  <c r="WT14" i="16"/>
  <c r="WP14" i="16"/>
  <c r="WM14" i="16"/>
  <c r="WK14" i="16"/>
  <c r="WI14" i="16"/>
  <c r="WG14" i="16"/>
  <c r="WE14" i="16"/>
  <c r="VW14" i="16"/>
  <c r="VT14" i="16"/>
  <c r="VR14" i="16"/>
  <c r="VP14" i="16"/>
  <c r="VN14" i="16"/>
  <c r="VL14" i="16"/>
  <c r="VD14" i="16"/>
  <c r="UZ14" i="16"/>
  <c r="UW14" i="16"/>
  <c r="UU14" i="16"/>
  <c r="US14" i="16"/>
  <c r="UQ14" i="16"/>
  <c r="UO14" i="16"/>
  <c r="UG14" i="16"/>
  <c r="UD14" i="16"/>
  <c r="UB14" i="16"/>
  <c r="TZ14" i="16"/>
  <c r="TX14" i="16"/>
  <c r="TV14" i="16"/>
  <c r="TN14" i="16"/>
  <c r="TJ14" i="16"/>
  <c r="TG14" i="16"/>
  <c r="TE14" i="16"/>
  <c r="TC14" i="16"/>
  <c r="TA14" i="16"/>
  <c r="SY14" i="16"/>
  <c r="SQ14" i="16"/>
  <c r="SN14" i="16"/>
  <c r="SL14" i="16"/>
  <c r="SJ14" i="16"/>
  <c r="SH14" i="16"/>
  <c r="SF14" i="16"/>
  <c r="RX14" i="16"/>
  <c r="RT14" i="16"/>
  <c r="RQ14" i="16"/>
  <c r="RO14" i="16"/>
  <c r="RM14" i="16"/>
  <c r="RK14" i="16"/>
  <c r="RI14" i="16"/>
  <c r="RG14" i="16" s="1"/>
  <c r="RF14" i="16" s="1"/>
  <c r="RA14" i="16"/>
  <c r="QX14" i="16"/>
  <c r="QV14" i="16"/>
  <c r="QT14" i="16"/>
  <c r="QR14" i="16"/>
  <c r="QP14" i="16"/>
  <c r="QH14" i="16"/>
  <c r="QD14" i="16"/>
  <c r="QA14" i="16"/>
  <c r="PY14" i="16"/>
  <c r="PW14" i="16"/>
  <c r="PU14" i="16"/>
  <c r="PS14" i="16"/>
  <c r="PK14" i="16"/>
  <c r="PH14" i="16"/>
  <c r="PF14" i="16"/>
  <c r="PD14" i="16"/>
  <c r="PI14" i="16" s="1"/>
  <c r="PB14" i="16"/>
  <c r="OZ14" i="16"/>
  <c r="OR14" i="16"/>
  <c r="ON14" i="16"/>
  <c r="OK14" i="16"/>
  <c r="OI14" i="16"/>
  <c r="OG14" i="16"/>
  <c r="OE14" i="16"/>
  <c r="OC14" i="16"/>
  <c r="NU14" i="16"/>
  <c r="NR14" i="16"/>
  <c r="NP14" i="16"/>
  <c r="NN14" i="16"/>
  <c r="NL14" i="16"/>
  <c r="NJ14" i="16"/>
  <c r="NB14" i="16"/>
  <c r="MX14" i="16"/>
  <c r="MU14" i="16"/>
  <c r="MS14" i="16"/>
  <c r="MQ14" i="16"/>
  <c r="MO14" i="16"/>
  <c r="MM14" i="16"/>
  <c r="ME14" i="16"/>
  <c r="MB14" i="16"/>
  <c r="LZ14" i="16"/>
  <c r="LX14" i="16"/>
  <c r="LV14" i="16"/>
  <c r="LT14" i="16"/>
  <c r="LL14" i="16"/>
  <c r="LH14" i="16"/>
  <c r="LE14" i="16"/>
  <c r="LC14" i="16"/>
  <c r="LA14" i="16"/>
  <c r="KY14" i="16"/>
  <c r="KW14" i="16"/>
  <c r="KU14" i="16" s="1"/>
  <c r="KT14" i="16" s="1"/>
  <c r="KO14" i="16"/>
  <c r="KL14" i="16"/>
  <c r="KJ14" i="16"/>
  <c r="KH14" i="16"/>
  <c r="KF14" i="16"/>
  <c r="KD14" i="16"/>
  <c r="JV14" i="16"/>
  <c r="JR14" i="16"/>
  <c r="JO14" i="16"/>
  <c r="JM14" i="16"/>
  <c r="JK14" i="16"/>
  <c r="JI14" i="16"/>
  <c r="JP14" i="16" s="1"/>
  <c r="JG14" i="16"/>
  <c r="IY14" i="16"/>
  <c r="IV14" i="16"/>
  <c r="IT14" i="16"/>
  <c r="IR14" i="16"/>
  <c r="IW14" i="16" s="1"/>
  <c r="IP14" i="16"/>
  <c r="IN14" i="16"/>
  <c r="IF14" i="16"/>
  <c r="IB14" i="16"/>
  <c r="HY14" i="16"/>
  <c r="HW14" i="16"/>
  <c r="HU14" i="16"/>
  <c r="HS14" i="16"/>
  <c r="HQ14" i="16"/>
  <c r="HI14" i="16"/>
  <c r="HF14" i="16"/>
  <c r="HD14" i="16"/>
  <c r="HB14" i="16"/>
  <c r="GZ14" i="16"/>
  <c r="GX14" i="16"/>
  <c r="GP14" i="16"/>
  <c r="GL14" i="16"/>
  <c r="GI14" i="16"/>
  <c r="GG14" i="16"/>
  <c r="GE14" i="16"/>
  <c r="GC14" i="16"/>
  <c r="GA14" i="16"/>
  <c r="FS14" i="16"/>
  <c r="FP14" i="16"/>
  <c r="FN14" i="16"/>
  <c r="FL14" i="16"/>
  <c r="FJ14" i="16"/>
  <c r="FH14" i="16"/>
  <c r="EZ14" i="16"/>
  <c r="EV14" i="16"/>
  <c r="ES14" i="16"/>
  <c r="EQ14" i="16"/>
  <c r="EO14" i="16"/>
  <c r="EM14" i="16"/>
  <c r="EK14" i="16"/>
  <c r="EC14" i="16"/>
  <c r="DZ14" i="16"/>
  <c r="DX14" i="16"/>
  <c r="DV14" i="16"/>
  <c r="DT14" i="16"/>
  <c r="DR14" i="16"/>
  <c r="DJ14" i="16"/>
  <c r="DF14" i="16"/>
  <c r="DC14" i="16"/>
  <c r="DA14" i="16"/>
  <c r="CY14" i="16"/>
  <c r="CW14" i="16"/>
  <c r="CU14" i="16"/>
  <c r="CM14" i="16"/>
  <c r="CJ14" i="16"/>
  <c r="CH14" i="16"/>
  <c r="CF14" i="16"/>
  <c r="CD14" i="16"/>
  <c r="CB14" i="16"/>
  <c r="BT14" i="16"/>
  <c r="BP14" i="16"/>
  <c r="BM14" i="16"/>
  <c r="BK14" i="16"/>
  <c r="BI14" i="16"/>
  <c r="BG14" i="16"/>
  <c r="BE14" i="16"/>
  <c r="AW14" i="16"/>
  <c r="AT14" i="16"/>
  <c r="AR14" i="16"/>
  <c r="AP14" i="16"/>
  <c r="AN14" i="16"/>
  <c r="AL14" i="16"/>
  <c r="AJ14" i="16" s="1"/>
  <c r="AD14" i="16"/>
  <c r="Z14" i="16"/>
  <c r="W14" i="16"/>
  <c r="U14" i="16"/>
  <c r="S14" i="16"/>
  <c r="Q14" i="16"/>
  <c r="O14" i="16"/>
  <c r="XM13" i="16"/>
  <c r="XJ13" i="16"/>
  <c r="XH13" i="16"/>
  <c r="XF13" i="16"/>
  <c r="XD13" i="16"/>
  <c r="XB13" i="16"/>
  <c r="WT13" i="16"/>
  <c r="WP13" i="16"/>
  <c r="WM13" i="16"/>
  <c r="WK13" i="16"/>
  <c r="WI13" i="16"/>
  <c r="WG13" i="16"/>
  <c r="WE13" i="16"/>
  <c r="VW13" i="16"/>
  <c r="VT13" i="16"/>
  <c r="VR13" i="16"/>
  <c r="VP13" i="16"/>
  <c r="VN13" i="16"/>
  <c r="VL13" i="16"/>
  <c r="VD13" i="16"/>
  <c r="UZ13" i="16"/>
  <c r="UW13" i="16"/>
  <c r="UU13" i="16"/>
  <c r="US13" i="16"/>
  <c r="UQ13" i="16"/>
  <c r="UO13" i="16"/>
  <c r="UG13" i="16"/>
  <c r="UD13" i="16"/>
  <c r="UB13" i="16"/>
  <c r="TZ13" i="16"/>
  <c r="TX13" i="16"/>
  <c r="TV13" i="16"/>
  <c r="TT13" i="16" s="1"/>
  <c r="TN13" i="16"/>
  <c r="TJ13" i="16"/>
  <c r="TG13" i="16"/>
  <c r="TE13" i="16"/>
  <c r="TC13" i="16"/>
  <c r="TA13" i="16"/>
  <c r="SY13" i="16"/>
  <c r="SQ13" i="16"/>
  <c r="SN13" i="16"/>
  <c r="SL13" i="16"/>
  <c r="SJ13" i="16"/>
  <c r="SH13" i="16"/>
  <c r="SF13" i="16"/>
  <c r="RX13" i="16"/>
  <c r="RT13" i="16"/>
  <c r="RQ13" i="16"/>
  <c r="RO13" i="16"/>
  <c r="RM13" i="16"/>
  <c r="RK13" i="16"/>
  <c r="RI13" i="16"/>
  <c r="RA13" i="16"/>
  <c r="QX13" i="16"/>
  <c r="QV13" i="16"/>
  <c r="QT13" i="16"/>
  <c r="QR13" i="16"/>
  <c r="QP13" i="16"/>
  <c r="QH13" i="16"/>
  <c r="QD13" i="16"/>
  <c r="QA13" i="16"/>
  <c r="PY13" i="16"/>
  <c r="PW13" i="16"/>
  <c r="PU13" i="16"/>
  <c r="PS13" i="16"/>
  <c r="PK13" i="16"/>
  <c r="PH13" i="16"/>
  <c r="PF13" i="16"/>
  <c r="PD13" i="16"/>
  <c r="PB13" i="16"/>
  <c r="OZ13" i="16"/>
  <c r="OR13" i="16"/>
  <c r="ON13" i="16"/>
  <c r="OK13" i="16"/>
  <c r="OI13" i="16"/>
  <c r="OG13" i="16"/>
  <c r="OE13" i="16"/>
  <c r="OC13" i="16"/>
  <c r="NU13" i="16"/>
  <c r="NR13" i="16"/>
  <c r="NP13" i="16"/>
  <c r="NN13" i="16"/>
  <c r="NL13" i="16"/>
  <c r="NJ13" i="16"/>
  <c r="NB13" i="16"/>
  <c r="MX13" i="16"/>
  <c r="MU13" i="16"/>
  <c r="MS13" i="16"/>
  <c r="MQ13" i="16"/>
  <c r="MO13" i="16"/>
  <c r="MM13" i="16"/>
  <c r="ME13" i="16"/>
  <c r="MB13" i="16"/>
  <c r="LZ13" i="16"/>
  <c r="LX13" i="16"/>
  <c r="LV13" i="16"/>
  <c r="LT13" i="16"/>
  <c r="LL13" i="16"/>
  <c r="LH13" i="16"/>
  <c r="LE13" i="16"/>
  <c r="LC13" i="16"/>
  <c r="LA13" i="16"/>
  <c r="KY13" i="16"/>
  <c r="KW13" i="16"/>
  <c r="KO13" i="16"/>
  <c r="KL13" i="16"/>
  <c r="KJ13" i="16"/>
  <c r="KH13" i="16"/>
  <c r="KF13" i="16"/>
  <c r="KD13" i="16"/>
  <c r="JV13" i="16"/>
  <c r="JR13" i="16"/>
  <c r="JO13" i="16"/>
  <c r="JM13" i="16"/>
  <c r="JK13" i="16"/>
  <c r="JI13" i="16"/>
  <c r="JG13" i="16"/>
  <c r="IY13" i="16"/>
  <c r="IV13" i="16"/>
  <c r="IT13" i="16"/>
  <c r="IL13" i="16" s="1"/>
  <c r="IR13" i="16"/>
  <c r="IP13" i="16"/>
  <c r="IN13" i="16"/>
  <c r="IF13" i="16"/>
  <c r="IB13" i="16"/>
  <c r="HY13" i="16"/>
  <c r="HW13" i="16"/>
  <c r="HU13" i="16"/>
  <c r="HS13" i="16"/>
  <c r="HQ13" i="16"/>
  <c r="HI13" i="16"/>
  <c r="HF13" i="16"/>
  <c r="HD13" i="16"/>
  <c r="HB13" i="16"/>
  <c r="GZ13" i="16"/>
  <c r="GX13" i="16"/>
  <c r="GP13" i="16"/>
  <c r="GL13" i="16"/>
  <c r="GI13" i="16"/>
  <c r="GG13" i="16"/>
  <c r="GE13" i="16"/>
  <c r="GC13" i="16"/>
  <c r="GA13" i="16"/>
  <c r="FS13" i="16"/>
  <c r="FP13" i="16"/>
  <c r="FN13" i="16"/>
  <c r="FL13" i="16"/>
  <c r="FJ13" i="16"/>
  <c r="FH13" i="16"/>
  <c r="EZ13" i="16"/>
  <c r="EV13" i="16"/>
  <c r="ES13" i="16"/>
  <c r="EQ13" i="16"/>
  <c r="EO13" i="16"/>
  <c r="EM13" i="16"/>
  <c r="EK13" i="16"/>
  <c r="EC13" i="16"/>
  <c r="DZ13" i="16"/>
  <c r="DX13" i="16"/>
  <c r="DV13" i="16"/>
  <c r="DT13" i="16"/>
  <c r="DR13" i="16"/>
  <c r="DJ13" i="16"/>
  <c r="DF13" i="16"/>
  <c r="DC13" i="16"/>
  <c r="DA13" i="16"/>
  <c r="CY13" i="16"/>
  <c r="CW13" i="16"/>
  <c r="CU13" i="16"/>
  <c r="CM13" i="16"/>
  <c r="CJ13" i="16"/>
  <c r="CH13" i="16"/>
  <c r="CF13" i="16"/>
  <c r="CD13" i="16"/>
  <c r="CB13" i="16"/>
  <c r="BT13" i="16"/>
  <c r="BP13" i="16"/>
  <c r="BM13" i="16"/>
  <c r="BK13" i="16"/>
  <c r="BI13" i="16"/>
  <c r="BG13" i="16"/>
  <c r="BE13" i="16"/>
  <c r="AW13" i="16"/>
  <c r="AT13" i="16"/>
  <c r="AR13" i="16"/>
  <c r="AP13" i="16"/>
  <c r="AN13" i="16"/>
  <c r="AL13" i="16"/>
  <c r="AD13" i="16"/>
  <c r="Z13" i="16"/>
  <c r="W13" i="16"/>
  <c r="U13" i="16"/>
  <c r="S13" i="16"/>
  <c r="Q13" i="16"/>
  <c r="O13" i="16"/>
  <c r="XM12" i="16"/>
  <c r="XJ12" i="16"/>
  <c r="XH12" i="16"/>
  <c r="XF12" i="16"/>
  <c r="XD12" i="16"/>
  <c r="XB12" i="16"/>
  <c r="WV12" i="16"/>
  <c r="WP12" i="16"/>
  <c r="WM12" i="16"/>
  <c r="WK12" i="16"/>
  <c r="WI12" i="16"/>
  <c r="WG12" i="16"/>
  <c r="WE12" i="16"/>
  <c r="VW12" i="16"/>
  <c r="VT12" i="16"/>
  <c r="VR12" i="16"/>
  <c r="VP12" i="16"/>
  <c r="VN12" i="16"/>
  <c r="VL12" i="16"/>
  <c r="VF12" i="16"/>
  <c r="VF43" i="16" s="1"/>
  <c r="UZ12" i="16"/>
  <c r="UW12" i="16"/>
  <c r="UU12" i="16"/>
  <c r="US12" i="16"/>
  <c r="UQ12" i="16"/>
  <c r="UO12" i="16"/>
  <c r="UG12" i="16"/>
  <c r="UD12" i="16"/>
  <c r="UB12" i="16"/>
  <c r="TZ12" i="16"/>
  <c r="TX12" i="16"/>
  <c r="TV12" i="16"/>
  <c r="TP12" i="16"/>
  <c r="TP43" i="16" s="1"/>
  <c r="TJ12" i="16"/>
  <c r="TG12" i="16"/>
  <c r="TE12" i="16"/>
  <c r="TC12" i="16"/>
  <c r="TA12" i="16"/>
  <c r="SY12" i="16"/>
  <c r="SQ12" i="16"/>
  <c r="SN12" i="16"/>
  <c r="SL12" i="16"/>
  <c r="SJ12" i="16"/>
  <c r="SH12" i="16"/>
  <c r="SF12" i="16"/>
  <c r="RZ12" i="16"/>
  <c r="RZ43" i="16" s="1"/>
  <c r="RT12" i="16"/>
  <c r="RQ12" i="16"/>
  <c r="RO12" i="16"/>
  <c r="RM12" i="16"/>
  <c r="RK12" i="16"/>
  <c r="RI12" i="16"/>
  <c r="RA12" i="16"/>
  <c r="QX12" i="16"/>
  <c r="QV12" i="16"/>
  <c r="QT12" i="16"/>
  <c r="QR12" i="16"/>
  <c r="QP12" i="16"/>
  <c r="QJ12" i="16"/>
  <c r="QD12" i="16"/>
  <c r="QA12" i="16"/>
  <c r="PY12" i="16"/>
  <c r="PW12" i="16"/>
  <c r="PU12" i="16"/>
  <c r="PS12" i="16"/>
  <c r="PK12" i="16"/>
  <c r="PH12" i="16"/>
  <c r="PF12" i="16"/>
  <c r="PD12" i="16"/>
  <c r="PB12" i="16"/>
  <c r="OZ12" i="16"/>
  <c r="OT12" i="16"/>
  <c r="OT43" i="16" s="1"/>
  <c r="ON12" i="16"/>
  <c r="OK12" i="16"/>
  <c r="OI12" i="16"/>
  <c r="OG12" i="16"/>
  <c r="OE12" i="16"/>
  <c r="OC12" i="16"/>
  <c r="NU12" i="16"/>
  <c r="NR12" i="16"/>
  <c r="NP12" i="16"/>
  <c r="NN12" i="16"/>
  <c r="NL12" i="16"/>
  <c r="NJ12" i="16"/>
  <c r="ND12" i="16"/>
  <c r="MX12" i="16"/>
  <c r="MU12" i="16"/>
  <c r="MS12" i="16"/>
  <c r="MQ12" i="16"/>
  <c r="MO12" i="16"/>
  <c r="MO43" i="16" s="1"/>
  <c r="MM12" i="16"/>
  <c r="ME12" i="16"/>
  <c r="MB12" i="16"/>
  <c r="LZ12" i="16"/>
  <c r="LX12" i="16"/>
  <c r="LV12" i="16"/>
  <c r="LT12" i="16"/>
  <c r="LN12" i="16"/>
  <c r="LN43" i="16" s="1"/>
  <c r="LH12" i="16"/>
  <c r="LE12" i="16"/>
  <c r="LC12" i="16"/>
  <c r="LA12" i="16"/>
  <c r="KY12" i="16"/>
  <c r="KW12" i="16"/>
  <c r="KO12" i="16"/>
  <c r="KL12" i="16"/>
  <c r="KL43" i="16" s="1"/>
  <c r="KJ12" i="16"/>
  <c r="KH12" i="16"/>
  <c r="KF12" i="16"/>
  <c r="KD12" i="16"/>
  <c r="JX12" i="16"/>
  <c r="JX43" i="16" s="1"/>
  <c r="JR12" i="16"/>
  <c r="JO12" i="16"/>
  <c r="JM12" i="16"/>
  <c r="JK12" i="16"/>
  <c r="JI12" i="16"/>
  <c r="JG12" i="16"/>
  <c r="IY12" i="16"/>
  <c r="IV12" i="16"/>
  <c r="IT12" i="16"/>
  <c r="IR12" i="16"/>
  <c r="IP12" i="16"/>
  <c r="IN12" i="16"/>
  <c r="IH12" i="16"/>
  <c r="IH43" i="16" s="1"/>
  <c r="IB12" i="16"/>
  <c r="HY12" i="16"/>
  <c r="HW12" i="16"/>
  <c r="HU12" i="16"/>
  <c r="HS12" i="16"/>
  <c r="HQ12" i="16"/>
  <c r="HI12" i="16"/>
  <c r="HF12" i="16"/>
  <c r="HD12" i="16"/>
  <c r="HB12" i="16"/>
  <c r="GZ12" i="16"/>
  <c r="GX12" i="16"/>
  <c r="GR12" i="16"/>
  <c r="GR43" i="16" s="1"/>
  <c r="GL12" i="16"/>
  <c r="GI12" i="16"/>
  <c r="GG12" i="16"/>
  <c r="GE12" i="16"/>
  <c r="GC12" i="16"/>
  <c r="GA12" i="16"/>
  <c r="FS12" i="16"/>
  <c r="FP12" i="16"/>
  <c r="FN12" i="16"/>
  <c r="FL12" i="16"/>
  <c r="FJ12" i="16"/>
  <c r="FH12" i="16"/>
  <c r="FB12" i="16"/>
  <c r="FB43" i="16" s="1"/>
  <c r="EV12" i="16"/>
  <c r="ES12" i="16"/>
  <c r="EQ12" i="16"/>
  <c r="EO12" i="16"/>
  <c r="EM12" i="16"/>
  <c r="EK12" i="16"/>
  <c r="EC12" i="16"/>
  <c r="DZ12" i="16"/>
  <c r="DX12" i="16"/>
  <c r="DV12" i="16"/>
  <c r="DT12" i="16"/>
  <c r="DR12" i="16"/>
  <c r="DL12" i="16"/>
  <c r="DL43" i="16" s="1"/>
  <c r="DF12" i="16"/>
  <c r="DC12" i="16"/>
  <c r="DA12" i="16"/>
  <c r="CY12" i="16"/>
  <c r="CW12" i="16"/>
  <c r="CU12" i="16"/>
  <c r="CM12" i="16"/>
  <c r="CJ12" i="16"/>
  <c r="CH12" i="16"/>
  <c r="CF12" i="16"/>
  <c r="CD12" i="16"/>
  <c r="CB12" i="16"/>
  <c r="BV12" i="16"/>
  <c r="BP12" i="16"/>
  <c r="BM12" i="16"/>
  <c r="BK12" i="16"/>
  <c r="BI12" i="16"/>
  <c r="BG12" i="16"/>
  <c r="BE12" i="16"/>
  <c r="AW12" i="16"/>
  <c r="AT12" i="16"/>
  <c r="AR12" i="16"/>
  <c r="AP12" i="16"/>
  <c r="AN12" i="16"/>
  <c r="AL12" i="16"/>
  <c r="AF12" i="16"/>
  <c r="AF43" i="16" s="1"/>
  <c r="Z12" i="16"/>
  <c r="W12" i="16"/>
  <c r="U12" i="16"/>
  <c r="S12" i="16"/>
  <c r="Q12" i="16"/>
  <c r="O12" i="16"/>
  <c r="XL43" i="15"/>
  <c r="XI43" i="15"/>
  <c r="XG43" i="15"/>
  <c r="XE43" i="15"/>
  <c r="XC43" i="15"/>
  <c r="XA43" i="15"/>
  <c r="WY43" i="15"/>
  <c r="WU43" i="15"/>
  <c r="WS43" i="15"/>
  <c r="WO43" i="15"/>
  <c r="WL43" i="15"/>
  <c r="WJ43" i="15"/>
  <c r="WH43" i="15"/>
  <c r="WF43" i="15"/>
  <c r="WD43" i="15"/>
  <c r="WA43" i="15"/>
  <c r="XM42" i="15"/>
  <c r="XJ42" i="15"/>
  <c r="XH42" i="15"/>
  <c r="XF42" i="15"/>
  <c r="XD42" i="15"/>
  <c r="XB42" i="15"/>
  <c r="WT42" i="15"/>
  <c r="WP42" i="15"/>
  <c r="WM42" i="15"/>
  <c r="WK42" i="15"/>
  <c r="WI42" i="15"/>
  <c r="WG42" i="15"/>
  <c r="WE42" i="15"/>
  <c r="XM41" i="15"/>
  <c r="XJ41" i="15"/>
  <c r="XH41" i="15"/>
  <c r="XF41" i="15"/>
  <c r="XD41" i="15"/>
  <c r="XB41" i="15"/>
  <c r="WT41" i="15"/>
  <c r="WP41" i="15"/>
  <c r="WM41" i="15"/>
  <c r="WK41" i="15"/>
  <c r="WI41" i="15"/>
  <c r="WG41" i="15"/>
  <c r="WE41" i="15"/>
  <c r="WC41" i="15"/>
  <c r="WB41" i="15" s="1"/>
  <c r="XM40" i="15"/>
  <c r="XJ40" i="15"/>
  <c r="XH40" i="15"/>
  <c r="XF40" i="15"/>
  <c r="XD40" i="15"/>
  <c r="XB40" i="15"/>
  <c r="WT40" i="15"/>
  <c r="WP40" i="15"/>
  <c r="WN40" i="15"/>
  <c r="WM40" i="15"/>
  <c r="WK40" i="15"/>
  <c r="WI40" i="15"/>
  <c r="WG40" i="15"/>
  <c r="WE40" i="15"/>
  <c r="XM39" i="15"/>
  <c r="XJ39" i="15"/>
  <c r="XH39" i="15"/>
  <c r="XF39" i="15"/>
  <c r="XD39" i="15"/>
  <c r="XB39" i="15"/>
  <c r="WT39" i="15"/>
  <c r="WP39" i="15"/>
  <c r="WM39" i="15"/>
  <c r="WK39" i="15"/>
  <c r="WN39" i="15" s="1"/>
  <c r="WI39" i="15"/>
  <c r="WG39" i="15"/>
  <c r="WE39" i="15"/>
  <c r="WC39" i="15" s="1"/>
  <c r="WB39" i="15" s="1"/>
  <c r="XM38" i="15"/>
  <c r="XJ38" i="15"/>
  <c r="XH38" i="15"/>
  <c r="XF38" i="15"/>
  <c r="XD38" i="15"/>
  <c r="XB38" i="15"/>
  <c r="WT38" i="15"/>
  <c r="WP38" i="15"/>
  <c r="WM38" i="15"/>
  <c r="WK38" i="15"/>
  <c r="WI38" i="15"/>
  <c r="WG38" i="15"/>
  <c r="WC38" i="15" s="1"/>
  <c r="WB38" i="15" s="1"/>
  <c r="WE38" i="15"/>
  <c r="XM37" i="15"/>
  <c r="XJ37" i="15"/>
  <c r="XH37" i="15"/>
  <c r="XF37" i="15"/>
  <c r="XD37" i="15"/>
  <c r="XB37" i="15"/>
  <c r="WT37" i="15"/>
  <c r="WP37" i="15"/>
  <c r="WM37" i="15"/>
  <c r="WK37" i="15"/>
  <c r="WI37" i="15"/>
  <c r="WG37" i="15"/>
  <c r="WE37" i="15"/>
  <c r="XM36" i="15"/>
  <c r="XJ36" i="15"/>
  <c r="XH36" i="15"/>
  <c r="XF36" i="15"/>
  <c r="XD36" i="15"/>
  <c r="XB36" i="15"/>
  <c r="WT36" i="15"/>
  <c r="WP36" i="15"/>
  <c r="WM36" i="15"/>
  <c r="WK36" i="15"/>
  <c r="WI36" i="15"/>
  <c r="WG36" i="15"/>
  <c r="WE36" i="15"/>
  <c r="XM35" i="15"/>
  <c r="XJ35" i="15"/>
  <c r="XH35" i="15"/>
  <c r="XF35" i="15"/>
  <c r="XD35" i="15"/>
  <c r="XB35" i="15"/>
  <c r="WT35" i="15"/>
  <c r="WP35" i="15"/>
  <c r="WM35" i="15"/>
  <c r="WK35" i="15"/>
  <c r="WI35" i="15"/>
  <c r="WG35" i="15"/>
  <c r="WE35" i="15"/>
  <c r="WN35" i="15" s="1"/>
  <c r="XM34" i="15"/>
  <c r="XJ34" i="15"/>
  <c r="XH34" i="15"/>
  <c r="XF34" i="15"/>
  <c r="XD34" i="15"/>
  <c r="XB34" i="15"/>
  <c r="WT34" i="15"/>
  <c r="WP34" i="15"/>
  <c r="WM34" i="15"/>
  <c r="WK34" i="15"/>
  <c r="WI34" i="15"/>
  <c r="WG34" i="15"/>
  <c r="WE34" i="15"/>
  <c r="XM33" i="15"/>
  <c r="XJ33" i="15"/>
  <c r="XH33" i="15"/>
  <c r="XF33" i="15"/>
  <c r="XD33" i="15"/>
  <c r="XB33" i="15"/>
  <c r="WT33" i="15"/>
  <c r="WP33" i="15"/>
  <c r="WM33" i="15"/>
  <c r="WK33" i="15"/>
  <c r="WI33" i="15"/>
  <c r="WG33" i="15"/>
  <c r="WE33" i="15"/>
  <c r="XM32" i="15"/>
  <c r="XJ32" i="15"/>
  <c r="XH32" i="15"/>
  <c r="XF32" i="15"/>
  <c r="XD32" i="15"/>
  <c r="XB32" i="15"/>
  <c r="WT32" i="15"/>
  <c r="WP32" i="15"/>
  <c r="WM32" i="15"/>
  <c r="WK32" i="15"/>
  <c r="WI32" i="15"/>
  <c r="WG32" i="15"/>
  <c r="WE32" i="15"/>
  <c r="XM31" i="15"/>
  <c r="XJ31" i="15"/>
  <c r="XH31" i="15"/>
  <c r="XF31" i="15"/>
  <c r="XD31" i="15"/>
  <c r="XB31" i="15"/>
  <c r="WT31" i="15"/>
  <c r="WP31" i="15"/>
  <c r="WM31" i="15"/>
  <c r="WK31" i="15"/>
  <c r="WI31" i="15"/>
  <c r="WG31" i="15"/>
  <c r="WE31" i="15"/>
  <c r="WC31" i="15" s="1"/>
  <c r="WB31" i="15" s="1"/>
  <c r="XM30" i="15"/>
  <c r="XJ30" i="15"/>
  <c r="XH30" i="15"/>
  <c r="XF30" i="15"/>
  <c r="XD30" i="15"/>
  <c r="XB30" i="15"/>
  <c r="WT30" i="15"/>
  <c r="WP30" i="15"/>
  <c r="WM30" i="15"/>
  <c r="WK30" i="15"/>
  <c r="WI30" i="15"/>
  <c r="WN30" i="15" s="1"/>
  <c r="WG30" i="15"/>
  <c r="WE30" i="15"/>
  <c r="WC30" i="15"/>
  <c r="WB30" i="15" s="1"/>
  <c r="XM29" i="15"/>
  <c r="XJ29" i="15"/>
  <c r="XH29" i="15"/>
  <c r="XF29" i="15"/>
  <c r="XD29" i="15"/>
  <c r="XB29" i="15"/>
  <c r="WT29" i="15"/>
  <c r="WP29" i="15"/>
  <c r="WM29" i="15"/>
  <c r="WK29" i="15"/>
  <c r="WI29" i="15"/>
  <c r="WG29" i="15"/>
  <c r="WE29" i="15"/>
  <c r="WC29" i="15" s="1"/>
  <c r="WB29" i="15" s="1"/>
  <c r="XM28" i="15"/>
  <c r="XJ28" i="15"/>
  <c r="XH28" i="15"/>
  <c r="XF28" i="15"/>
  <c r="XD28" i="15"/>
  <c r="XB28" i="15"/>
  <c r="WT28" i="15"/>
  <c r="WP28" i="15"/>
  <c r="WM28" i="15"/>
  <c r="WK28" i="15"/>
  <c r="WN28" i="15" s="1"/>
  <c r="WI28" i="15"/>
  <c r="WG28" i="15"/>
  <c r="WE28" i="15"/>
  <c r="XM27" i="15"/>
  <c r="XJ27" i="15"/>
  <c r="XH27" i="15"/>
  <c r="XF27" i="15"/>
  <c r="XD27" i="15"/>
  <c r="XB27" i="15"/>
  <c r="WT27" i="15"/>
  <c r="WP27" i="15"/>
  <c r="WM27" i="15"/>
  <c r="WK27" i="15"/>
  <c r="WI27" i="15"/>
  <c r="WG27" i="15"/>
  <c r="WE27" i="15"/>
  <c r="WC27" i="15" s="1"/>
  <c r="WB27" i="15" s="1"/>
  <c r="XM26" i="15"/>
  <c r="XJ26" i="15"/>
  <c r="XH26" i="15"/>
  <c r="XF26" i="15"/>
  <c r="XD26" i="15"/>
  <c r="XB26" i="15"/>
  <c r="WT26" i="15"/>
  <c r="WP26" i="15"/>
  <c r="WM26" i="15"/>
  <c r="WK26" i="15"/>
  <c r="WI26" i="15"/>
  <c r="WG26" i="15"/>
  <c r="WE26" i="15"/>
  <c r="XM25" i="15"/>
  <c r="XJ25" i="15"/>
  <c r="XH25" i="15"/>
  <c r="XF25" i="15"/>
  <c r="XD25" i="15"/>
  <c r="XB25" i="15"/>
  <c r="WT25" i="15"/>
  <c r="WP25" i="15"/>
  <c r="WM25" i="15"/>
  <c r="WK25" i="15"/>
  <c r="WI25" i="15"/>
  <c r="WG25" i="15"/>
  <c r="WC25" i="15" s="1"/>
  <c r="WB25" i="15" s="1"/>
  <c r="WE25" i="15"/>
  <c r="XM24" i="15"/>
  <c r="XJ24" i="15"/>
  <c r="XH24" i="15"/>
  <c r="XF24" i="15"/>
  <c r="XD24" i="15"/>
  <c r="XB24" i="15"/>
  <c r="WT24" i="15"/>
  <c r="WP24" i="15"/>
  <c r="WM24" i="15"/>
  <c r="WK24" i="15"/>
  <c r="WI24" i="15"/>
  <c r="WG24" i="15"/>
  <c r="WN24" i="15" s="1"/>
  <c r="WE24" i="15"/>
  <c r="XM23" i="15"/>
  <c r="XJ23" i="15"/>
  <c r="XH23" i="15"/>
  <c r="XF23" i="15"/>
  <c r="XD23" i="15"/>
  <c r="XB23" i="15"/>
  <c r="WT23" i="15"/>
  <c r="WP23" i="15"/>
  <c r="WM23" i="15"/>
  <c r="WK23" i="15"/>
  <c r="WI23" i="15"/>
  <c r="WG23" i="15"/>
  <c r="WE23" i="15"/>
  <c r="WC23" i="15"/>
  <c r="WB23" i="15" s="1"/>
  <c r="XM22" i="15"/>
  <c r="XJ22" i="15"/>
  <c r="XH22" i="15"/>
  <c r="XF22" i="15"/>
  <c r="XD22" i="15"/>
  <c r="XB22" i="15"/>
  <c r="WT22" i="15"/>
  <c r="WP22" i="15"/>
  <c r="WM22" i="15"/>
  <c r="WK22" i="15"/>
  <c r="WI22" i="15"/>
  <c r="WG22" i="15"/>
  <c r="WE22" i="15"/>
  <c r="XM21" i="15"/>
  <c r="XJ21" i="15"/>
  <c r="XH21" i="15"/>
  <c r="XF21" i="15"/>
  <c r="XD21" i="15"/>
  <c r="XB21" i="15"/>
  <c r="WT21" i="15"/>
  <c r="WP21" i="15"/>
  <c r="WM21" i="15"/>
  <c r="WK21" i="15"/>
  <c r="WI21" i="15"/>
  <c r="WG21" i="15"/>
  <c r="WE21" i="15"/>
  <c r="XM20" i="15"/>
  <c r="XJ20" i="15"/>
  <c r="XH20" i="15"/>
  <c r="XF20" i="15"/>
  <c r="XD20" i="15"/>
  <c r="XB20" i="15"/>
  <c r="WT20" i="15"/>
  <c r="WP20" i="15"/>
  <c r="WM20" i="15"/>
  <c r="WK20" i="15"/>
  <c r="WI20" i="15"/>
  <c r="WG20" i="15"/>
  <c r="WE20" i="15"/>
  <c r="XM19" i="15"/>
  <c r="XJ19" i="15"/>
  <c r="XH19" i="15"/>
  <c r="XF19" i="15"/>
  <c r="XD19" i="15"/>
  <c r="XB19" i="15"/>
  <c r="WT19" i="15"/>
  <c r="WP19" i="15"/>
  <c r="WN19" i="15"/>
  <c r="WM19" i="15"/>
  <c r="WK19" i="15"/>
  <c r="WI19" i="15"/>
  <c r="WG19" i="15"/>
  <c r="WE19" i="15"/>
  <c r="WC19" i="15" s="1"/>
  <c r="WB19" i="15" s="1"/>
  <c r="XM18" i="15"/>
  <c r="XJ18" i="15"/>
  <c r="XH18" i="15"/>
  <c r="XF18" i="15"/>
  <c r="XD18" i="15"/>
  <c r="XB18" i="15"/>
  <c r="WT18" i="15"/>
  <c r="WP18" i="15"/>
  <c r="WM18" i="15"/>
  <c r="WK18" i="15"/>
  <c r="WI18" i="15"/>
  <c r="WG18" i="15"/>
  <c r="WE18" i="15"/>
  <c r="WN18" i="15" s="1"/>
  <c r="WC18" i="15"/>
  <c r="WB18" i="15" s="1"/>
  <c r="XM17" i="15"/>
  <c r="XJ17" i="15"/>
  <c r="XH17" i="15"/>
  <c r="XF17" i="15"/>
  <c r="XD17" i="15"/>
  <c r="XB17" i="15"/>
  <c r="WT17" i="15"/>
  <c r="WP17" i="15"/>
  <c r="WM17" i="15"/>
  <c r="WK17" i="15"/>
  <c r="WI17" i="15"/>
  <c r="WG17" i="15"/>
  <c r="WE17" i="15"/>
  <c r="XM16" i="15"/>
  <c r="XJ16" i="15"/>
  <c r="XH16" i="15"/>
  <c r="XF16" i="15"/>
  <c r="XD16" i="15"/>
  <c r="XB16" i="15"/>
  <c r="WT16" i="15"/>
  <c r="WP16" i="15"/>
  <c r="WM16" i="15"/>
  <c r="WK16" i="15"/>
  <c r="WI16" i="15"/>
  <c r="WG16" i="15"/>
  <c r="WE16" i="15"/>
  <c r="XM15" i="15"/>
  <c r="XJ15" i="15"/>
  <c r="XH15" i="15"/>
  <c r="XF15" i="15"/>
  <c r="XD15" i="15"/>
  <c r="XB15" i="15"/>
  <c r="WT15" i="15"/>
  <c r="WP15" i="15"/>
  <c r="WM15" i="15"/>
  <c r="WK15" i="15"/>
  <c r="WN15" i="15" s="1"/>
  <c r="WI15" i="15"/>
  <c r="WG15" i="15"/>
  <c r="WE15" i="15"/>
  <c r="WC15" i="15"/>
  <c r="WB15" i="15" s="1"/>
  <c r="XM14" i="15"/>
  <c r="XJ14" i="15"/>
  <c r="XH14" i="15"/>
  <c r="XF14" i="15"/>
  <c r="XD14" i="15"/>
  <c r="XB14" i="15"/>
  <c r="WT14" i="15"/>
  <c r="WP14" i="15"/>
  <c r="WM14" i="15"/>
  <c r="WK14" i="15"/>
  <c r="WI14" i="15"/>
  <c r="WC14" i="15" s="1"/>
  <c r="WB14" i="15" s="1"/>
  <c r="WG14" i="15"/>
  <c r="WE14" i="15"/>
  <c r="XM13" i="15"/>
  <c r="XJ13" i="15"/>
  <c r="XH13" i="15"/>
  <c r="XF13" i="15"/>
  <c r="XD13" i="15"/>
  <c r="XD43" i="15" s="1"/>
  <c r="XB13" i="15"/>
  <c r="WT13" i="15"/>
  <c r="WP13" i="15"/>
  <c r="WM13" i="15"/>
  <c r="WK13" i="15"/>
  <c r="WI13" i="15"/>
  <c r="WG13" i="15"/>
  <c r="WE13" i="15"/>
  <c r="WC13" i="15" s="1"/>
  <c r="WB13" i="15" s="1"/>
  <c r="XM12" i="15"/>
  <c r="XJ12" i="15"/>
  <c r="XH12" i="15"/>
  <c r="XF12" i="15"/>
  <c r="XD12" i="15"/>
  <c r="XB12" i="15"/>
  <c r="WV12" i="15"/>
  <c r="WV43" i="15" s="1"/>
  <c r="WP12" i="15"/>
  <c r="WM12" i="15"/>
  <c r="WK12" i="15"/>
  <c r="WI12" i="15"/>
  <c r="WG12" i="15"/>
  <c r="WE12" i="15"/>
  <c r="WE43" i="15" s="1"/>
  <c r="VV43" i="15"/>
  <c r="VS43" i="15"/>
  <c r="VQ43" i="15"/>
  <c r="VO43" i="15"/>
  <c r="VM43" i="15"/>
  <c r="VK43" i="15"/>
  <c r="VI43" i="15"/>
  <c r="VE43" i="15"/>
  <c r="VC43" i="15"/>
  <c r="UY43" i="15"/>
  <c r="UV43" i="15"/>
  <c r="UT43" i="15"/>
  <c r="UR43" i="15"/>
  <c r="UP43" i="15"/>
  <c r="UN43" i="15"/>
  <c r="UK43" i="15"/>
  <c r="UF43" i="15"/>
  <c r="UC43" i="15"/>
  <c r="UA43" i="15"/>
  <c r="TY43" i="15"/>
  <c r="TW43" i="15"/>
  <c r="TU43" i="15"/>
  <c r="TS43" i="15"/>
  <c r="TO43" i="15"/>
  <c r="TM43" i="15"/>
  <c r="TI43" i="15"/>
  <c r="TF43" i="15"/>
  <c r="TD43" i="15"/>
  <c r="TB43" i="15"/>
  <c r="SZ43" i="15"/>
  <c r="SX43" i="15"/>
  <c r="SU43" i="15"/>
  <c r="SP43" i="15"/>
  <c r="SM43" i="15"/>
  <c r="SK43" i="15"/>
  <c r="SI43" i="15"/>
  <c r="SG43" i="15"/>
  <c r="SE43" i="15"/>
  <c r="SC43" i="15"/>
  <c r="RY43" i="15"/>
  <c r="RW43" i="15"/>
  <c r="RS43" i="15"/>
  <c r="RP43" i="15"/>
  <c r="RN43" i="15"/>
  <c r="RL43" i="15"/>
  <c r="RJ43" i="15"/>
  <c r="RH43" i="15"/>
  <c r="RE43" i="15"/>
  <c r="QZ43" i="15"/>
  <c r="QW43" i="15"/>
  <c r="QU43" i="15"/>
  <c r="QS43" i="15"/>
  <c r="QQ43" i="15"/>
  <c r="QO43" i="15"/>
  <c r="QM43" i="15"/>
  <c r="QI43" i="15"/>
  <c r="QG43" i="15"/>
  <c r="QC43" i="15"/>
  <c r="PZ43" i="15"/>
  <c r="PX43" i="15"/>
  <c r="PV43" i="15"/>
  <c r="PT43" i="15"/>
  <c r="PR43" i="15"/>
  <c r="PO43" i="15"/>
  <c r="PJ43" i="15"/>
  <c r="PG43" i="15"/>
  <c r="PE43" i="15"/>
  <c r="PC43" i="15"/>
  <c r="PA43" i="15"/>
  <c r="OY43" i="15"/>
  <c r="OW43" i="15"/>
  <c r="OS43" i="15"/>
  <c r="OQ43" i="15"/>
  <c r="OM43" i="15"/>
  <c r="OJ43" i="15"/>
  <c r="OH43" i="15"/>
  <c r="OF43" i="15"/>
  <c r="OD43" i="15"/>
  <c r="OB43" i="15"/>
  <c r="NY43" i="15"/>
  <c r="NT43" i="15"/>
  <c r="NQ43" i="15"/>
  <c r="NO43" i="15"/>
  <c r="NM43" i="15"/>
  <c r="NK43" i="15"/>
  <c r="NI43" i="15"/>
  <c r="NG43" i="15"/>
  <c r="NC43" i="15"/>
  <c r="NA43" i="15"/>
  <c r="MW43" i="15"/>
  <c r="MT43" i="15"/>
  <c r="MR43" i="15"/>
  <c r="MP43" i="15"/>
  <c r="MN43" i="15"/>
  <c r="ML43" i="15"/>
  <c r="MI43" i="15"/>
  <c r="MD43" i="15"/>
  <c r="MA43" i="15"/>
  <c r="LY43" i="15"/>
  <c r="LW43" i="15"/>
  <c r="LU43" i="15"/>
  <c r="LS43" i="15"/>
  <c r="LQ43" i="15"/>
  <c r="LM43" i="15"/>
  <c r="LK43" i="15"/>
  <c r="LG43" i="15"/>
  <c r="LD43" i="15"/>
  <c r="LB43" i="15"/>
  <c r="KZ43" i="15"/>
  <c r="KX43" i="15"/>
  <c r="KV43" i="15"/>
  <c r="KS43" i="15"/>
  <c r="KN43" i="15"/>
  <c r="KK43" i="15"/>
  <c r="KI43" i="15"/>
  <c r="KG43" i="15"/>
  <c r="KE43" i="15"/>
  <c r="KC43" i="15"/>
  <c r="KA43" i="15"/>
  <c r="JW43" i="15"/>
  <c r="JU43" i="15"/>
  <c r="JQ43" i="15"/>
  <c r="JN43" i="15"/>
  <c r="JL43" i="15"/>
  <c r="JJ43" i="15"/>
  <c r="JH43" i="15"/>
  <c r="JF43" i="15"/>
  <c r="JC43" i="15"/>
  <c r="IX43" i="15"/>
  <c r="IU43" i="15"/>
  <c r="IS43" i="15"/>
  <c r="IQ43" i="15"/>
  <c r="IO43" i="15"/>
  <c r="IM43" i="15"/>
  <c r="IK43" i="15"/>
  <c r="IG43" i="15"/>
  <c r="IE43" i="15"/>
  <c r="IA43" i="15"/>
  <c r="HX43" i="15"/>
  <c r="HV43" i="15"/>
  <c r="HT43" i="15"/>
  <c r="HR43" i="15"/>
  <c r="HP43" i="15"/>
  <c r="HM43" i="15"/>
  <c r="HH43" i="15"/>
  <c r="HE43" i="15"/>
  <c r="HC43" i="15"/>
  <c r="HA43" i="15"/>
  <c r="GY43" i="15"/>
  <c r="GW43" i="15"/>
  <c r="GU43" i="15"/>
  <c r="GQ43" i="15"/>
  <c r="GO43" i="15"/>
  <c r="GK43" i="15"/>
  <c r="GH43" i="15"/>
  <c r="GF43" i="15"/>
  <c r="GD43" i="15"/>
  <c r="GB43" i="15"/>
  <c r="FZ43" i="15"/>
  <c r="FW43" i="15"/>
  <c r="FR43" i="15"/>
  <c r="FO43" i="15"/>
  <c r="FM43" i="15"/>
  <c r="FK43" i="15"/>
  <c r="FI43" i="15"/>
  <c r="FG43" i="15"/>
  <c r="FE43" i="15"/>
  <c r="FA43" i="15"/>
  <c r="EY43" i="15"/>
  <c r="EU43" i="15"/>
  <c r="ER43" i="15"/>
  <c r="EP43" i="15"/>
  <c r="EN43" i="15"/>
  <c r="EL43" i="15"/>
  <c r="EJ43" i="15"/>
  <c r="EG43" i="15"/>
  <c r="EB43" i="15"/>
  <c r="DY43" i="15"/>
  <c r="DW43" i="15"/>
  <c r="DU43" i="15"/>
  <c r="DS43" i="15"/>
  <c r="DQ43" i="15"/>
  <c r="DO43" i="15"/>
  <c r="DK43" i="15"/>
  <c r="DI43" i="15"/>
  <c r="DE43" i="15"/>
  <c r="DB43" i="15"/>
  <c r="CZ43" i="15"/>
  <c r="CX43" i="15"/>
  <c r="CV43" i="15"/>
  <c r="CT43" i="15"/>
  <c r="CQ43" i="15"/>
  <c r="CL43" i="15"/>
  <c r="CI43" i="15"/>
  <c r="CG43" i="15"/>
  <c r="CE43" i="15"/>
  <c r="CC43" i="15"/>
  <c r="CA43" i="15"/>
  <c r="BY43" i="15"/>
  <c r="BU43" i="15"/>
  <c r="BS43" i="15"/>
  <c r="BO43" i="15"/>
  <c r="BL43" i="15"/>
  <c r="BJ43" i="15"/>
  <c r="BH43" i="15"/>
  <c r="BF43" i="15"/>
  <c r="BD43" i="15"/>
  <c r="BA43" i="15"/>
  <c r="AV43" i="15"/>
  <c r="AS43" i="15"/>
  <c r="AQ43" i="15"/>
  <c r="AO43" i="15"/>
  <c r="AM43" i="15"/>
  <c r="AK43" i="15"/>
  <c r="AI43" i="15"/>
  <c r="AE43" i="15"/>
  <c r="AC43" i="15"/>
  <c r="Y43" i="15"/>
  <c r="V43" i="15"/>
  <c r="T43" i="15"/>
  <c r="R43" i="15"/>
  <c r="F51" i="15" s="1"/>
  <c r="P43" i="15"/>
  <c r="N43" i="15"/>
  <c r="K43" i="15"/>
  <c r="G43" i="15"/>
  <c r="D43" i="15"/>
  <c r="F47" i="15" s="1"/>
  <c r="VW42" i="15"/>
  <c r="VT42" i="15"/>
  <c r="VR42" i="15"/>
  <c r="VP42" i="15"/>
  <c r="VN42" i="15"/>
  <c r="VL42" i="15"/>
  <c r="VD42" i="15"/>
  <c r="UZ42" i="15"/>
  <c r="UW42" i="15"/>
  <c r="UU42" i="15"/>
  <c r="US42" i="15"/>
  <c r="UQ42" i="15"/>
  <c r="UO42" i="15"/>
  <c r="UG42" i="15"/>
  <c r="UD42" i="15"/>
  <c r="UB42" i="15"/>
  <c r="TZ42" i="15"/>
  <c r="TX42" i="15"/>
  <c r="TV42" i="15"/>
  <c r="TN42" i="15"/>
  <c r="TJ42" i="15"/>
  <c r="TG42" i="15"/>
  <c r="TE42" i="15"/>
  <c r="TC42" i="15"/>
  <c r="TA42" i="15"/>
  <c r="SY42" i="15"/>
  <c r="SQ42" i="15"/>
  <c r="SN42" i="15"/>
  <c r="SL42" i="15"/>
  <c r="SJ42" i="15"/>
  <c r="SH42" i="15"/>
  <c r="SF42" i="15"/>
  <c r="RX42" i="15"/>
  <c r="RT42" i="15"/>
  <c r="RQ42" i="15"/>
  <c r="RO42" i="15"/>
  <c r="RM42" i="15"/>
  <c r="RK42" i="15"/>
  <c r="RG42" i="15" s="1"/>
  <c r="RF42" i="15" s="1"/>
  <c r="RI42" i="15"/>
  <c r="RA42" i="15"/>
  <c r="QX42" i="15"/>
  <c r="QV42" i="15"/>
  <c r="QT42" i="15"/>
  <c r="QR42" i="15"/>
  <c r="QP42" i="15"/>
  <c r="QH42" i="15"/>
  <c r="QD42" i="15"/>
  <c r="QA42" i="15"/>
  <c r="PY42" i="15"/>
  <c r="PW42" i="15"/>
  <c r="PU42" i="15"/>
  <c r="PS42" i="15"/>
  <c r="PK42" i="15"/>
  <c r="PH42" i="15"/>
  <c r="PF42" i="15"/>
  <c r="PD42" i="15"/>
  <c r="PB42" i="15"/>
  <c r="OZ42" i="15"/>
  <c r="OR42" i="15"/>
  <c r="ON42" i="15"/>
  <c r="OK42" i="15"/>
  <c r="OI42" i="15"/>
  <c r="OG42" i="15"/>
  <c r="OE42" i="15"/>
  <c r="OC42" i="15"/>
  <c r="NU42" i="15"/>
  <c r="NR42" i="15"/>
  <c r="NP42" i="15"/>
  <c r="NN42" i="15"/>
  <c r="NL42" i="15"/>
  <c r="NJ42" i="15"/>
  <c r="NB42" i="15"/>
  <c r="MX42" i="15"/>
  <c r="MU42" i="15"/>
  <c r="MS42" i="15"/>
  <c r="MQ42" i="15"/>
  <c r="MO42" i="15"/>
  <c r="MM42" i="15"/>
  <c r="MV42" i="15" s="1"/>
  <c r="ME42" i="15"/>
  <c r="MB42" i="15"/>
  <c r="LZ42" i="15"/>
  <c r="LX42" i="15"/>
  <c r="LV42" i="15"/>
  <c r="LT42" i="15"/>
  <c r="LL42" i="15"/>
  <c r="LH42" i="15"/>
  <c r="LE42" i="15"/>
  <c r="LC42" i="15"/>
  <c r="LA42" i="15"/>
  <c r="KY42" i="15"/>
  <c r="KW42" i="15"/>
  <c r="KO42" i="15"/>
  <c r="KL42" i="15"/>
  <c r="KJ42" i="15"/>
  <c r="KH42" i="15"/>
  <c r="KF42" i="15"/>
  <c r="KD42" i="15"/>
  <c r="JV42" i="15"/>
  <c r="JR42" i="15"/>
  <c r="JO42" i="15"/>
  <c r="JM42" i="15"/>
  <c r="JK42" i="15"/>
  <c r="JI42" i="15"/>
  <c r="JG42" i="15"/>
  <c r="IY42" i="15"/>
  <c r="IV42" i="15"/>
  <c r="IT42" i="15"/>
  <c r="IR42" i="15"/>
  <c r="IW42" i="15" s="1"/>
  <c r="IP42" i="15"/>
  <c r="IN42" i="15"/>
  <c r="IF42" i="15"/>
  <c r="IB42" i="15"/>
  <c r="HY42" i="15"/>
  <c r="HW42" i="15"/>
  <c r="HU42" i="15"/>
  <c r="HS42" i="15"/>
  <c r="HQ42" i="15"/>
  <c r="HI42" i="15"/>
  <c r="HF42" i="15"/>
  <c r="HD42" i="15"/>
  <c r="GV42" i="15" s="1"/>
  <c r="HB42" i="15"/>
  <c r="GZ42" i="15"/>
  <c r="GX42" i="15"/>
  <c r="GP42" i="15"/>
  <c r="GL42" i="15"/>
  <c r="GI42" i="15"/>
  <c r="GG42" i="15"/>
  <c r="GE42" i="15"/>
  <c r="GC42" i="15"/>
  <c r="GA42" i="15"/>
  <c r="FS42" i="15"/>
  <c r="FP42" i="15"/>
  <c r="FN42" i="15"/>
  <c r="FL42" i="15"/>
  <c r="FJ42" i="15"/>
  <c r="FH42" i="15"/>
  <c r="EZ42" i="15"/>
  <c r="EV42" i="15"/>
  <c r="ES42" i="15"/>
  <c r="EQ42" i="15"/>
  <c r="EO42" i="15"/>
  <c r="EM42" i="15"/>
  <c r="EK42" i="15"/>
  <c r="EI42" i="15"/>
  <c r="EH42" i="15" s="1"/>
  <c r="EC42" i="15"/>
  <c r="DZ42" i="15"/>
  <c r="DX42" i="15"/>
  <c r="DV42" i="15"/>
  <c r="DT42" i="15"/>
  <c r="DR42" i="15"/>
  <c r="DJ42" i="15"/>
  <c r="DF42" i="15"/>
  <c r="DC42" i="15"/>
  <c r="DA42" i="15"/>
  <c r="CY42" i="15"/>
  <c r="CW42" i="15"/>
  <c r="CU42" i="15"/>
  <c r="CM42" i="15"/>
  <c r="CJ42" i="15"/>
  <c r="CH42" i="15"/>
  <c r="CF42" i="15"/>
  <c r="CD42" i="15"/>
  <c r="CB42" i="15"/>
  <c r="BT42" i="15"/>
  <c r="BP42" i="15"/>
  <c r="BM42" i="15"/>
  <c r="BK42" i="15"/>
  <c r="BI42" i="15"/>
  <c r="BG42" i="15"/>
  <c r="BE42" i="15"/>
  <c r="AW42" i="15"/>
  <c r="AT42" i="15"/>
  <c r="AR42" i="15"/>
  <c r="AP42" i="15"/>
  <c r="AN42" i="15"/>
  <c r="AL42" i="15"/>
  <c r="AJ42" i="15" s="1"/>
  <c r="AD42" i="15"/>
  <c r="Z42" i="15"/>
  <c r="W42" i="15"/>
  <c r="U42" i="15"/>
  <c r="S42" i="15"/>
  <c r="Q42" i="15"/>
  <c r="O42" i="15"/>
  <c r="VW41" i="15"/>
  <c r="VT41" i="15"/>
  <c r="VR41" i="15"/>
  <c r="VP41" i="15"/>
  <c r="VN41" i="15"/>
  <c r="VL41" i="15"/>
  <c r="VD41" i="15"/>
  <c r="UZ41" i="15"/>
  <c r="UW41" i="15"/>
  <c r="UU41" i="15"/>
  <c r="US41" i="15"/>
  <c r="UQ41" i="15"/>
  <c r="UO41" i="15"/>
  <c r="UG41" i="15"/>
  <c r="UD41" i="15"/>
  <c r="UB41" i="15"/>
  <c r="TZ41" i="15"/>
  <c r="TX41" i="15"/>
  <c r="TV41" i="15"/>
  <c r="TN41" i="15"/>
  <c r="TJ41" i="15"/>
  <c r="TG41" i="15"/>
  <c r="TE41" i="15"/>
  <c r="TC41" i="15"/>
  <c r="TA41" i="15"/>
  <c r="SY41" i="15"/>
  <c r="SQ41" i="15"/>
  <c r="SN41" i="15"/>
  <c r="SL41" i="15"/>
  <c r="SJ41" i="15"/>
  <c r="SH41" i="15"/>
  <c r="SF41" i="15"/>
  <c r="RX41" i="15"/>
  <c r="RT41" i="15"/>
  <c r="RQ41" i="15"/>
  <c r="RO41" i="15"/>
  <c r="RM41" i="15"/>
  <c r="RK41" i="15"/>
  <c r="RI41" i="15"/>
  <c r="RA41" i="15"/>
  <c r="QX41" i="15"/>
  <c r="QV41" i="15"/>
  <c r="QT41" i="15"/>
  <c r="QR41" i="15"/>
  <c r="QP41" i="15"/>
  <c r="QN41" i="15" s="1"/>
  <c r="QH41" i="15"/>
  <c r="QD41" i="15"/>
  <c r="QA41" i="15"/>
  <c r="PY41" i="15"/>
  <c r="PW41" i="15"/>
  <c r="PU41" i="15"/>
  <c r="PS41" i="15"/>
  <c r="PK41" i="15"/>
  <c r="PH41" i="15"/>
  <c r="PF41" i="15"/>
  <c r="PD41" i="15"/>
  <c r="PB41" i="15"/>
  <c r="OZ41" i="15"/>
  <c r="OR41" i="15"/>
  <c r="ON41" i="15"/>
  <c r="OK41" i="15"/>
  <c r="OI41" i="15"/>
  <c r="OG41" i="15"/>
  <c r="OE41" i="15"/>
  <c r="OC41" i="15"/>
  <c r="NU41" i="15"/>
  <c r="NR41" i="15"/>
  <c r="NP41" i="15"/>
  <c r="NN41" i="15"/>
  <c r="NL41" i="15"/>
  <c r="NJ41" i="15"/>
  <c r="NB41" i="15"/>
  <c r="MX41" i="15"/>
  <c r="MU41" i="15"/>
  <c r="MS41" i="15"/>
  <c r="MQ41" i="15"/>
  <c r="MO41" i="15"/>
  <c r="MM41" i="15"/>
  <c r="ME41" i="15"/>
  <c r="MB41" i="15"/>
  <c r="LZ41" i="15"/>
  <c r="LX41" i="15"/>
  <c r="LV41" i="15"/>
  <c r="LT41" i="15"/>
  <c r="LL41" i="15"/>
  <c r="LH41" i="15"/>
  <c r="LE41" i="15"/>
  <c r="LC41" i="15"/>
  <c r="LA41" i="15"/>
  <c r="KY41" i="15"/>
  <c r="KW41" i="15"/>
  <c r="KO41" i="15"/>
  <c r="KL41" i="15"/>
  <c r="KJ41" i="15"/>
  <c r="KH41" i="15"/>
  <c r="KF41" i="15"/>
  <c r="KD41" i="15"/>
  <c r="JV41" i="15"/>
  <c r="JR41" i="15"/>
  <c r="JO41" i="15"/>
  <c r="JM41" i="15"/>
  <c r="JK41" i="15"/>
  <c r="JI41" i="15"/>
  <c r="JG41" i="15"/>
  <c r="IY41" i="15"/>
  <c r="IV41" i="15"/>
  <c r="IT41" i="15"/>
  <c r="IR41" i="15"/>
  <c r="IP41" i="15"/>
  <c r="IN41" i="15"/>
  <c r="IF41" i="15"/>
  <c r="IB41" i="15"/>
  <c r="HY41" i="15"/>
  <c r="HW41" i="15"/>
  <c r="HU41" i="15"/>
  <c r="HS41" i="15"/>
  <c r="HZ41" i="15" s="1"/>
  <c r="HQ41" i="15"/>
  <c r="HI41" i="15"/>
  <c r="HF41" i="15"/>
  <c r="HD41" i="15"/>
  <c r="HB41" i="15"/>
  <c r="GZ41" i="15"/>
  <c r="GX41" i="15"/>
  <c r="GP41" i="15"/>
  <c r="GL41" i="15"/>
  <c r="GI41" i="15"/>
  <c r="GG41" i="15"/>
  <c r="GE41" i="15"/>
  <c r="GJ41" i="15" s="1"/>
  <c r="GC41" i="15"/>
  <c r="GA41" i="15"/>
  <c r="FS41" i="15"/>
  <c r="FP41" i="15"/>
  <c r="FN41" i="15"/>
  <c r="FL41" i="15"/>
  <c r="FJ41" i="15"/>
  <c r="FH41" i="15"/>
  <c r="EZ41" i="15"/>
  <c r="EV41" i="15"/>
  <c r="ES41" i="15"/>
  <c r="EQ41" i="15"/>
  <c r="EO41" i="15"/>
  <c r="EM41" i="15"/>
  <c r="EK41" i="15"/>
  <c r="EC41" i="15"/>
  <c r="DZ41" i="15"/>
  <c r="DX41" i="15"/>
  <c r="DV41" i="15"/>
  <c r="DT41" i="15"/>
  <c r="DR41" i="15"/>
  <c r="DJ41" i="15"/>
  <c r="DF41" i="15"/>
  <c r="DC41" i="15"/>
  <c r="DA41" i="15"/>
  <c r="CY41" i="15"/>
  <c r="CW41" i="15"/>
  <c r="CU41" i="15"/>
  <c r="CM41" i="15"/>
  <c r="CJ41" i="15"/>
  <c r="CH41" i="15"/>
  <c r="CF41" i="15"/>
  <c r="CD41" i="15"/>
  <c r="CB41" i="15"/>
  <c r="BT41" i="15"/>
  <c r="BP41" i="15"/>
  <c r="BM41" i="15"/>
  <c r="BK41" i="15"/>
  <c r="BI41" i="15"/>
  <c r="BG41" i="15"/>
  <c r="BE41" i="15"/>
  <c r="AW41" i="15"/>
  <c r="AT41" i="15"/>
  <c r="AR41" i="15"/>
  <c r="AP41" i="15"/>
  <c r="AN41" i="15"/>
  <c r="AL41" i="15"/>
  <c r="AD41" i="15"/>
  <c r="Z41" i="15"/>
  <c r="W41" i="15"/>
  <c r="U41" i="15"/>
  <c r="S41" i="15"/>
  <c r="Q41" i="15"/>
  <c r="O41" i="15"/>
  <c r="VW40" i="15"/>
  <c r="VT40" i="15"/>
  <c r="VR40" i="15"/>
  <c r="VP40" i="15"/>
  <c r="VN40" i="15"/>
  <c r="VL40" i="15"/>
  <c r="VD40" i="15"/>
  <c r="UZ40" i="15"/>
  <c r="UW40" i="15"/>
  <c r="UU40" i="15"/>
  <c r="US40" i="15"/>
  <c r="UQ40" i="15"/>
  <c r="UO40" i="15"/>
  <c r="UG40" i="15"/>
  <c r="UD40" i="15"/>
  <c r="UB40" i="15"/>
  <c r="TZ40" i="15"/>
  <c r="TX40" i="15"/>
  <c r="UE40" i="15" s="1"/>
  <c r="TV40" i="15"/>
  <c r="TN40" i="15"/>
  <c r="TJ40" i="15"/>
  <c r="TG40" i="15"/>
  <c r="TE40" i="15"/>
  <c r="TC40" i="15"/>
  <c r="TA40" i="15"/>
  <c r="SY40" i="15"/>
  <c r="TH40" i="15" s="1"/>
  <c r="SQ40" i="15"/>
  <c r="SN40" i="15"/>
  <c r="SL40" i="15"/>
  <c r="SJ40" i="15"/>
  <c r="SO40" i="15" s="1"/>
  <c r="SH40" i="15"/>
  <c r="SF40" i="15"/>
  <c r="RX40" i="15"/>
  <c r="RT40" i="15"/>
  <c r="RQ40" i="15"/>
  <c r="RO40" i="15"/>
  <c r="RM40" i="15"/>
  <c r="RK40" i="15"/>
  <c r="RI40" i="15"/>
  <c r="RA40" i="15"/>
  <c r="QX40" i="15"/>
  <c r="QV40" i="15"/>
  <c r="QT40" i="15"/>
  <c r="QR40" i="15"/>
  <c r="QP40" i="15"/>
  <c r="QH40" i="15"/>
  <c r="QD40" i="15"/>
  <c r="QA40" i="15"/>
  <c r="PY40" i="15"/>
  <c r="PW40" i="15"/>
  <c r="PU40" i="15"/>
  <c r="PS40" i="15"/>
  <c r="PK40" i="15"/>
  <c r="PH40" i="15"/>
  <c r="PF40" i="15"/>
  <c r="PD40" i="15"/>
  <c r="PB40" i="15"/>
  <c r="OZ40" i="15"/>
  <c r="OR40" i="15"/>
  <c r="ON40" i="15"/>
  <c r="OK40" i="15"/>
  <c r="OI40" i="15"/>
  <c r="OG40" i="15"/>
  <c r="OE40" i="15"/>
  <c r="OC40" i="15"/>
  <c r="NU40" i="15"/>
  <c r="NR40" i="15"/>
  <c r="NP40" i="15"/>
  <c r="NN40" i="15"/>
  <c r="NL40" i="15"/>
  <c r="NJ40" i="15"/>
  <c r="NB40" i="15"/>
  <c r="MX40" i="15"/>
  <c r="MU40" i="15"/>
  <c r="MS40" i="15"/>
  <c r="MQ40" i="15"/>
  <c r="MO40" i="15"/>
  <c r="MM40" i="15"/>
  <c r="ME40" i="15"/>
  <c r="MB40" i="15"/>
  <c r="LZ40" i="15"/>
  <c r="LX40" i="15"/>
  <c r="LV40" i="15"/>
  <c r="LT40" i="15"/>
  <c r="LL40" i="15"/>
  <c r="LH40" i="15"/>
  <c r="LE40" i="15"/>
  <c r="LC40" i="15"/>
  <c r="LA40" i="15"/>
  <c r="KY40" i="15"/>
  <c r="LF40" i="15" s="1"/>
  <c r="KW40" i="15"/>
  <c r="KO40" i="15"/>
  <c r="KL40" i="15"/>
  <c r="KJ40" i="15"/>
  <c r="KH40" i="15"/>
  <c r="KF40" i="15"/>
  <c r="KD40" i="15"/>
  <c r="JV40" i="15"/>
  <c r="JR40" i="15"/>
  <c r="JO40" i="15"/>
  <c r="JM40" i="15"/>
  <c r="JK40" i="15"/>
  <c r="JI40" i="15"/>
  <c r="JG40" i="15"/>
  <c r="IY40" i="15"/>
  <c r="IV40" i="15"/>
  <c r="IT40" i="15"/>
  <c r="IR40" i="15"/>
  <c r="IP40" i="15"/>
  <c r="IN40" i="15"/>
  <c r="IF40" i="15"/>
  <c r="IB40" i="15"/>
  <c r="HY40" i="15"/>
  <c r="HW40" i="15"/>
  <c r="HU40" i="15"/>
  <c r="HS40" i="15"/>
  <c r="HQ40" i="15"/>
  <c r="HI40" i="15"/>
  <c r="HF40" i="15"/>
  <c r="HD40" i="15"/>
  <c r="HB40" i="15"/>
  <c r="GZ40" i="15"/>
  <c r="GX40" i="15"/>
  <c r="GP40" i="15"/>
  <c r="GL40" i="15"/>
  <c r="GI40" i="15"/>
  <c r="GG40" i="15"/>
  <c r="GE40" i="15"/>
  <c r="GC40" i="15"/>
  <c r="GA40" i="15"/>
  <c r="FS40" i="15"/>
  <c r="FP40" i="15"/>
  <c r="FN40" i="15"/>
  <c r="FL40" i="15"/>
  <c r="FJ40" i="15"/>
  <c r="FH40" i="15"/>
  <c r="EZ40" i="15"/>
  <c r="EV40" i="15"/>
  <c r="ES40" i="15"/>
  <c r="EQ40" i="15"/>
  <c r="EO40" i="15"/>
  <c r="EM40" i="15"/>
  <c r="EK40" i="15"/>
  <c r="EC40" i="15"/>
  <c r="DZ40" i="15"/>
  <c r="DX40" i="15"/>
  <c r="DV40" i="15"/>
  <c r="DT40" i="15"/>
  <c r="DR40" i="15"/>
  <c r="DJ40" i="15"/>
  <c r="DF40" i="15"/>
  <c r="DC40" i="15"/>
  <c r="DA40" i="15"/>
  <c r="CY40" i="15"/>
  <c r="CW40" i="15"/>
  <c r="CU40" i="15"/>
  <c r="CM40" i="15"/>
  <c r="CJ40" i="15"/>
  <c r="CH40" i="15"/>
  <c r="CF40" i="15"/>
  <c r="CD40" i="15"/>
  <c r="CB40" i="15"/>
  <c r="BT40" i="15"/>
  <c r="BP40" i="15"/>
  <c r="BM40" i="15"/>
  <c r="BK40" i="15"/>
  <c r="BI40" i="15"/>
  <c r="BG40" i="15"/>
  <c r="BE40" i="15"/>
  <c r="AW40" i="15"/>
  <c r="AT40" i="15"/>
  <c r="AR40" i="15"/>
  <c r="AP40" i="15"/>
  <c r="AN40" i="15"/>
  <c r="AL40" i="15"/>
  <c r="AD40" i="15"/>
  <c r="Z40" i="15"/>
  <c r="W40" i="15"/>
  <c r="U40" i="15"/>
  <c r="S40" i="15"/>
  <c r="Q40" i="15"/>
  <c r="O40" i="15"/>
  <c r="VW39" i="15"/>
  <c r="VT39" i="15"/>
  <c r="VR39" i="15"/>
  <c r="VP39" i="15"/>
  <c r="VN39" i="15"/>
  <c r="VL39" i="15"/>
  <c r="VD39" i="15"/>
  <c r="UZ39" i="15"/>
  <c r="UW39" i="15"/>
  <c r="UU39" i="15"/>
  <c r="US39" i="15"/>
  <c r="UQ39" i="15"/>
  <c r="UO39" i="15"/>
  <c r="UG39" i="15"/>
  <c r="UD39" i="15"/>
  <c r="UB39" i="15"/>
  <c r="TZ39" i="15"/>
  <c r="TX39" i="15"/>
  <c r="TV39" i="15"/>
  <c r="TN39" i="15"/>
  <c r="TJ39" i="15"/>
  <c r="TG39" i="15"/>
  <c r="TE39" i="15"/>
  <c r="TC39" i="15"/>
  <c r="TA39" i="15"/>
  <c r="SY39" i="15"/>
  <c r="SQ39" i="15"/>
  <c r="SN39" i="15"/>
  <c r="SL39" i="15"/>
  <c r="SJ39" i="15"/>
  <c r="SH39" i="15"/>
  <c r="SF39" i="15"/>
  <c r="RX39" i="15"/>
  <c r="RT39" i="15"/>
  <c r="RQ39" i="15"/>
  <c r="RO39" i="15"/>
  <c r="RM39" i="15"/>
  <c r="RK39" i="15"/>
  <c r="RI39" i="15"/>
  <c r="RG39" i="15" s="1"/>
  <c r="RF39" i="15" s="1"/>
  <c r="RA39" i="15"/>
  <c r="QX39" i="15"/>
  <c r="QV39" i="15"/>
  <c r="QT39" i="15"/>
  <c r="QR39" i="15"/>
  <c r="QP39" i="15"/>
  <c r="QH39" i="15"/>
  <c r="QD39" i="15"/>
  <c r="QA39" i="15"/>
  <c r="PY39" i="15"/>
  <c r="PW39" i="15"/>
  <c r="PU39" i="15"/>
  <c r="PS39" i="15"/>
  <c r="PK39" i="15"/>
  <c r="PH39" i="15"/>
  <c r="PF39" i="15"/>
  <c r="PD39" i="15"/>
  <c r="PB39" i="15"/>
  <c r="OZ39" i="15"/>
  <c r="OR39" i="15"/>
  <c r="ON39" i="15"/>
  <c r="OK39" i="15"/>
  <c r="OI39" i="15"/>
  <c r="OG39" i="15"/>
  <c r="OE39" i="15"/>
  <c r="OC39" i="15"/>
  <c r="NU39" i="15"/>
  <c r="NR39" i="15"/>
  <c r="NP39" i="15"/>
  <c r="NN39" i="15"/>
  <c r="NL39" i="15"/>
  <c r="NJ39" i="15"/>
  <c r="NB39" i="15"/>
  <c r="MX39" i="15"/>
  <c r="MU39" i="15"/>
  <c r="MS39" i="15"/>
  <c r="MQ39" i="15"/>
  <c r="MO39" i="15"/>
  <c r="MM39" i="15"/>
  <c r="MK39" i="15" s="1"/>
  <c r="MJ39" i="15" s="1"/>
  <c r="ME39" i="15"/>
  <c r="MB39" i="15"/>
  <c r="LZ39" i="15"/>
  <c r="LX39" i="15"/>
  <c r="LV39" i="15"/>
  <c r="LT39" i="15"/>
  <c r="LL39" i="15"/>
  <c r="LH39" i="15"/>
  <c r="LE39" i="15"/>
  <c r="LC39" i="15"/>
  <c r="LA39" i="15"/>
  <c r="KY39" i="15"/>
  <c r="KW39" i="15"/>
  <c r="KO39" i="15"/>
  <c r="KL39" i="15"/>
  <c r="KJ39" i="15"/>
  <c r="KH39" i="15"/>
  <c r="KF39" i="15"/>
  <c r="KD39" i="15"/>
  <c r="JV39" i="15"/>
  <c r="JR39" i="15"/>
  <c r="JO39" i="15"/>
  <c r="JM39" i="15"/>
  <c r="JK39" i="15"/>
  <c r="JI39" i="15"/>
  <c r="JG39" i="15"/>
  <c r="IY39" i="15"/>
  <c r="IV39" i="15"/>
  <c r="IT39" i="15"/>
  <c r="IR39" i="15"/>
  <c r="IP39" i="15"/>
  <c r="IN39" i="15"/>
  <c r="IF39" i="15"/>
  <c r="IB39" i="15"/>
  <c r="HY39" i="15"/>
  <c r="HW39" i="15"/>
  <c r="HU39" i="15"/>
  <c r="HS39" i="15"/>
  <c r="HQ39" i="15"/>
  <c r="HI39" i="15"/>
  <c r="XP39" i="15" s="1"/>
  <c r="HF39" i="15"/>
  <c r="HD39" i="15"/>
  <c r="HB39" i="15"/>
  <c r="GZ39" i="15"/>
  <c r="GX39" i="15"/>
  <c r="GP39" i="15"/>
  <c r="GL39" i="15"/>
  <c r="GI39" i="15"/>
  <c r="GG39" i="15"/>
  <c r="GE39" i="15"/>
  <c r="GC39" i="15"/>
  <c r="GA39" i="15"/>
  <c r="FS39" i="15"/>
  <c r="FP39" i="15"/>
  <c r="FN39" i="15"/>
  <c r="FL39" i="15"/>
  <c r="FJ39" i="15"/>
  <c r="FH39" i="15"/>
  <c r="EZ39" i="15"/>
  <c r="EV39" i="15"/>
  <c r="ES39" i="15"/>
  <c r="EQ39" i="15"/>
  <c r="EO39" i="15"/>
  <c r="EM39" i="15"/>
  <c r="EI39" i="15" s="1"/>
  <c r="EH39" i="15" s="1"/>
  <c r="EK39" i="15"/>
  <c r="EC39" i="15"/>
  <c r="DZ39" i="15"/>
  <c r="DX39" i="15"/>
  <c r="DV39" i="15"/>
  <c r="DT39" i="15"/>
  <c r="DR39" i="15"/>
  <c r="DJ39" i="15"/>
  <c r="DF39" i="15"/>
  <c r="DC39" i="15"/>
  <c r="DA39" i="15"/>
  <c r="CY39" i="15"/>
  <c r="CW39" i="15"/>
  <c r="CU39" i="15"/>
  <c r="CM39" i="15"/>
  <c r="CJ39" i="15"/>
  <c r="CH39" i="15"/>
  <c r="CF39" i="15"/>
  <c r="CD39" i="15"/>
  <c r="CB39" i="15"/>
  <c r="BT39" i="15"/>
  <c r="BP39" i="15"/>
  <c r="BM39" i="15"/>
  <c r="BK39" i="15"/>
  <c r="BI39" i="15"/>
  <c r="BG39" i="15"/>
  <c r="BE39" i="15"/>
  <c r="AW39" i="15"/>
  <c r="AT39" i="15"/>
  <c r="AR39" i="15"/>
  <c r="AP39" i="15"/>
  <c r="AN39" i="15"/>
  <c r="AL39" i="15"/>
  <c r="AD39" i="15"/>
  <c r="Z39" i="15"/>
  <c r="W39" i="15"/>
  <c r="U39" i="15"/>
  <c r="S39" i="15"/>
  <c r="Q39" i="15"/>
  <c r="O39" i="15"/>
  <c r="VW38" i="15"/>
  <c r="VT38" i="15"/>
  <c r="VR38" i="15"/>
  <c r="VP38" i="15"/>
  <c r="VN38" i="15"/>
  <c r="VJ38" i="15" s="1"/>
  <c r="VL38" i="15"/>
  <c r="VD38" i="15"/>
  <c r="UZ38" i="15"/>
  <c r="UW38" i="15"/>
  <c r="UU38" i="15"/>
  <c r="US38" i="15"/>
  <c r="UQ38" i="15"/>
  <c r="UO38" i="15"/>
  <c r="UG38" i="15"/>
  <c r="UD38" i="15"/>
  <c r="UB38" i="15"/>
  <c r="TZ38" i="15"/>
  <c r="TX38" i="15"/>
  <c r="TV38" i="15"/>
  <c r="TN38" i="15"/>
  <c r="TJ38" i="15"/>
  <c r="TG38" i="15"/>
  <c r="TE38" i="15"/>
  <c r="TC38" i="15"/>
  <c r="TA38" i="15"/>
  <c r="SY38" i="15"/>
  <c r="SQ38" i="15"/>
  <c r="SN38" i="15"/>
  <c r="SL38" i="15"/>
  <c r="SJ38" i="15"/>
  <c r="SH38" i="15"/>
  <c r="SF38" i="15"/>
  <c r="RX38" i="15"/>
  <c r="RT38" i="15"/>
  <c r="RQ38" i="15"/>
  <c r="RO38" i="15"/>
  <c r="RM38" i="15"/>
  <c r="RK38" i="15"/>
  <c r="RI38" i="15"/>
  <c r="RA38" i="15"/>
  <c r="QX38" i="15"/>
  <c r="QV38" i="15"/>
  <c r="QT38" i="15"/>
  <c r="QR38" i="15"/>
  <c r="QY38" i="15" s="1"/>
  <c r="QP38" i="15"/>
  <c r="QH38" i="15"/>
  <c r="QD38" i="15"/>
  <c r="QA38" i="15"/>
  <c r="PY38" i="15"/>
  <c r="PW38" i="15"/>
  <c r="PU38" i="15"/>
  <c r="PS38" i="15"/>
  <c r="PK38" i="15"/>
  <c r="PH38" i="15"/>
  <c r="PF38" i="15"/>
  <c r="PD38" i="15"/>
  <c r="PB38" i="15"/>
  <c r="OZ38" i="15"/>
  <c r="OR38" i="15"/>
  <c r="ON38" i="15"/>
  <c r="OK38" i="15"/>
  <c r="OI38" i="15"/>
  <c r="OG38" i="15"/>
  <c r="OE38" i="15"/>
  <c r="OC38" i="15"/>
  <c r="NU38" i="15"/>
  <c r="NR38" i="15"/>
  <c r="NP38" i="15"/>
  <c r="NN38" i="15"/>
  <c r="NL38" i="15"/>
  <c r="NJ38" i="15"/>
  <c r="NB38" i="15"/>
  <c r="MX38" i="15"/>
  <c r="MU38" i="15"/>
  <c r="MS38" i="15"/>
  <c r="MQ38" i="15"/>
  <c r="MO38" i="15"/>
  <c r="MM38" i="15"/>
  <c r="ME38" i="15"/>
  <c r="MB38" i="15"/>
  <c r="LZ38" i="15"/>
  <c r="LX38" i="15"/>
  <c r="LV38" i="15"/>
  <c r="LT38" i="15"/>
  <c r="LL38" i="15"/>
  <c r="LH38" i="15"/>
  <c r="LE38" i="15"/>
  <c r="LC38" i="15"/>
  <c r="LA38" i="15"/>
  <c r="KY38" i="15"/>
  <c r="KW38" i="15"/>
  <c r="KO38" i="15"/>
  <c r="KL38" i="15"/>
  <c r="KJ38" i="15"/>
  <c r="KH38" i="15"/>
  <c r="KF38" i="15"/>
  <c r="KD38" i="15"/>
  <c r="JV38" i="15"/>
  <c r="JR38" i="15"/>
  <c r="JO38" i="15"/>
  <c r="JM38" i="15"/>
  <c r="JK38" i="15"/>
  <c r="JI38" i="15"/>
  <c r="JG38" i="15"/>
  <c r="IY38" i="15"/>
  <c r="IV38" i="15"/>
  <c r="IT38" i="15"/>
  <c r="IR38" i="15"/>
  <c r="IP38" i="15"/>
  <c r="IN38" i="15"/>
  <c r="IF38" i="15"/>
  <c r="IB38" i="15"/>
  <c r="HY38" i="15"/>
  <c r="HW38" i="15"/>
  <c r="HU38" i="15"/>
  <c r="HS38" i="15"/>
  <c r="HQ38" i="15"/>
  <c r="HI38" i="15"/>
  <c r="HF38" i="15"/>
  <c r="HD38" i="15"/>
  <c r="HB38" i="15"/>
  <c r="GZ38" i="15"/>
  <c r="GX38" i="15"/>
  <c r="GP38" i="15"/>
  <c r="GL38" i="15"/>
  <c r="GI38" i="15"/>
  <c r="GG38" i="15"/>
  <c r="GE38" i="15"/>
  <c r="GC38" i="15"/>
  <c r="GA38" i="15"/>
  <c r="FS38" i="15"/>
  <c r="FP38" i="15"/>
  <c r="FN38" i="15"/>
  <c r="FL38" i="15"/>
  <c r="FJ38" i="15"/>
  <c r="FH38" i="15"/>
  <c r="EZ38" i="15"/>
  <c r="EV38" i="15"/>
  <c r="ES38" i="15"/>
  <c r="EQ38" i="15"/>
  <c r="EO38" i="15"/>
  <c r="EM38" i="15"/>
  <c r="EK38" i="15"/>
  <c r="EC38" i="15"/>
  <c r="DZ38" i="15"/>
  <c r="DX38" i="15"/>
  <c r="DV38" i="15"/>
  <c r="DT38" i="15"/>
  <c r="DR38" i="15"/>
  <c r="DJ38" i="15"/>
  <c r="DF38" i="15"/>
  <c r="DC38" i="15"/>
  <c r="DA38" i="15"/>
  <c r="CY38" i="15"/>
  <c r="CW38" i="15"/>
  <c r="CU38" i="15"/>
  <c r="CM38" i="15"/>
  <c r="CJ38" i="15"/>
  <c r="CH38" i="15"/>
  <c r="CF38" i="15"/>
  <c r="CD38" i="15"/>
  <c r="CB38" i="15"/>
  <c r="BT38" i="15"/>
  <c r="BP38" i="15"/>
  <c r="BM38" i="15"/>
  <c r="BK38" i="15"/>
  <c r="BI38" i="15"/>
  <c r="BG38" i="15"/>
  <c r="BE38" i="15"/>
  <c r="AW38" i="15"/>
  <c r="AT38" i="15"/>
  <c r="AR38" i="15"/>
  <c r="AP38" i="15"/>
  <c r="AN38" i="15"/>
  <c r="AL38" i="15"/>
  <c r="AD38" i="15"/>
  <c r="Z38" i="15"/>
  <c r="W38" i="15"/>
  <c r="U38" i="15"/>
  <c r="S38" i="15"/>
  <c r="Q38" i="15"/>
  <c r="O38" i="15"/>
  <c r="VW37" i="15"/>
  <c r="VT37" i="15"/>
  <c r="VR37" i="15"/>
  <c r="VP37" i="15"/>
  <c r="VN37" i="15"/>
  <c r="VL37" i="15"/>
  <c r="VD37" i="15"/>
  <c r="UZ37" i="15"/>
  <c r="UW37" i="15"/>
  <c r="UU37" i="15"/>
  <c r="US37" i="15"/>
  <c r="UQ37" i="15"/>
  <c r="UO37" i="15"/>
  <c r="UG37" i="15"/>
  <c r="UD37" i="15"/>
  <c r="UB37" i="15"/>
  <c r="TZ37" i="15"/>
  <c r="TX37" i="15"/>
  <c r="TV37" i="15"/>
  <c r="TN37" i="15"/>
  <c r="TJ37" i="15"/>
  <c r="TG37" i="15"/>
  <c r="TE37" i="15"/>
  <c r="TC37" i="15"/>
  <c r="TA37" i="15"/>
  <c r="SY37" i="15"/>
  <c r="SQ37" i="15"/>
  <c r="SN37" i="15"/>
  <c r="SL37" i="15"/>
  <c r="SJ37" i="15"/>
  <c r="SH37" i="15"/>
  <c r="SF37" i="15"/>
  <c r="RX37" i="15"/>
  <c r="RT37" i="15"/>
  <c r="RQ37" i="15"/>
  <c r="RO37" i="15"/>
  <c r="RM37" i="15"/>
  <c r="RK37" i="15"/>
  <c r="RI37" i="15"/>
  <c r="RA37" i="15"/>
  <c r="QX37" i="15"/>
  <c r="QV37" i="15"/>
  <c r="QT37" i="15"/>
  <c r="QR37" i="15"/>
  <c r="QP37" i="15"/>
  <c r="QH37" i="15"/>
  <c r="QD37" i="15"/>
  <c r="QA37" i="15"/>
  <c r="PY37" i="15"/>
  <c r="PW37" i="15"/>
  <c r="PU37" i="15"/>
  <c r="PS37" i="15"/>
  <c r="PK37" i="15"/>
  <c r="PH37" i="15"/>
  <c r="PF37" i="15"/>
  <c r="PD37" i="15"/>
  <c r="PB37" i="15"/>
  <c r="OZ37" i="15"/>
  <c r="OR37" i="15"/>
  <c r="ON37" i="15"/>
  <c r="OK37" i="15"/>
  <c r="OI37" i="15"/>
  <c r="OL37" i="15" s="1"/>
  <c r="OG37" i="15"/>
  <c r="OE37" i="15"/>
  <c r="OA37" i="15" s="1"/>
  <c r="NZ37" i="15" s="1"/>
  <c r="OC37" i="15"/>
  <c r="NU37" i="15"/>
  <c r="NR37" i="15"/>
  <c r="NP37" i="15"/>
  <c r="NN37" i="15"/>
  <c r="NL37" i="15"/>
  <c r="NJ37" i="15"/>
  <c r="NB37" i="15"/>
  <c r="MX37" i="15"/>
  <c r="MU37" i="15"/>
  <c r="MS37" i="15"/>
  <c r="MQ37" i="15"/>
  <c r="MO37" i="15"/>
  <c r="MM37" i="15"/>
  <c r="ME37" i="15"/>
  <c r="MB37" i="15"/>
  <c r="LZ37" i="15"/>
  <c r="LX37" i="15"/>
  <c r="LV37" i="15"/>
  <c r="LT37" i="15"/>
  <c r="LL37" i="15"/>
  <c r="LH37" i="15"/>
  <c r="LE37" i="15"/>
  <c r="LC37" i="15"/>
  <c r="LA37" i="15"/>
  <c r="KY37" i="15"/>
  <c r="KU37" i="15" s="1"/>
  <c r="KT37" i="15" s="1"/>
  <c r="KW37" i="15"/>
  <c r="KO37" i="15"/>
  <c r="KL37" i="15"/>
  <c r="KJ37" i="15"/>
  <c r="KH37" i="15"/>
  <c r="KF37" i="15"/>
  <c r="KD37" i="15"/>
  <c r="JV37" i="15"/>
  <c r="JR37" i="15"/>
  <c r="JO37" i="15"/>
  <c r="JM37" i="15"/>
  <c r="JK37" i="15"/>
  <c r="JI37" i="15"/>
  <c r="JG37" i="15"/>
  <c r="IY37" i="15"/>
  <c r="IV37" i="15"/>
  <c r="IT37" i="15"/>
  <c r="IR37" i="15"/>
  <c r="IP37" i="15"/>
  <c r="IN37" i="15"/>
  <c r="IF37" i="15"/>
  <c r="IB37" i="15"/>
  <c r="HY37" i="15"/>
  <c r="HW37" i="15"/>
  <c r="HU37" i="15"/>
  <c r="HS37" i="15"/>
  <c r="HQ37" i="15"/>
  <c r="HO37" i="15" s="1"/>
  <c r="HN37" i="15" s="1"/>
  <c r="HI37" i="15"/>
  <c r="HF37" i="15"/>
  <c r="HD37" i="15"/>
  <c r="HB37" i="15"/>
  <c r="GZ37" i="15"/>
  <c r="GX37" i="15"/>
  <c r="GP37" i="15"/>
  <c r="GL37" i="15"/>
  <c r="GI37" i="15"/>
  <c r="GG37" i="15"/>
  <c r="GE37" i="15"/>
  <c r="GC37" i="15"/>
  <c r="GA37" i="15"/>
  <c r="FS37" i="15"/>
  <c r="FP37" i="15"/>
  <c r="FN37" i="15"/>
  <c r="FL37" i="15"/>
  <c r="FJ37" i="15"/>
  <c r="FH37" i="15"/>
  <c r="EZ37" i="15"/>
  <c r="EV37" i="15"/>
  <c r="ES37" i="15"/>
  <c r="EQ37" i="15"/>
  <c r="EO37" i="15"/>
  <c r="EM37" i="15"/>
  <c r="EK37" i="15"/>
  <c r="EC37" i="15"/>
  <c r="DZ37" i="15"/>
  <c r="DX37" i="15"/>
  <c r="DV37" i="15"/>
  <c r="DT37" i="15"/>
  <c r="DR37" i="15"/>
  <c r="DJ37" i="15"/>
  <c r="DF37" i="15"/>
  <c r="DC37" i="15"/>
  <c r="DA37" i="15"/>
  <c r="CY37" i="15"/>
  <c r="CW37" i="15"/>
  <c r="CU37" i="15"/>
  <c r="CM37" i="15"/>
  <c r="CJ37" i="15"/>
  <c r="CH37" i="15"/>
  <c r="CF37" i="15"/>
  <c r="CD37" i="15"/>
  <c r="CB37" i="15"/>
  <c r="BT37" i="15"/>
  <c r="BP37" i="15"/>
  <c r="BM37" i="15"/>
  <c r="BK37" i="15"/>
  <c r="BI37" i="15"/>
  <c r="BG37" i="15"/>
  <c r="BE37" i="15"/>
  <c r="AW37" i="15"/>
  <c r="AT37" i="15"/>
  <c r="AR37" i="15"/>
  <c r="AP37" i="15"/>
  <c r="AN37" i="15"/>
  <c r="AL37" i="15"/>
  <c r="AD37" i="15"/>
  <c r="Z37" i="15"/>
  <c r="W37" i="15"/>
  <c r="U37" i="15"/>
  <c r="S37" i="15"/>
  <c r="Q37" i="15"/>
  <c r="X37" i="15" s="1"/>
  <c r="O37" i="15"/>
  <c r="VW36" i="15"/>
  <c r="VT36" i="15"/>
  <c r="VR36" i="15"/>
  <c r="VP36" i="15"/>
  <c r="VN36" i="15"/>
  <c r="VL36" i="15"/>
  <c r="VD36" i="15"/>
  <c r="UZ36" i="15"/>
  <c r="UW36" i="15"/>
  <c r="UU36" i="15"/>
  <c r="US36" i="15"/>
  <c r="UQ36" i="15"/>
  <c r="UO36" i="15"/>
  <c r="UG36" i="15"/>
  <c r="UD36" i="15"/>
  <c r="UB36" i="15"/>
  <c r="TZ36" i="15"/>
  <c r="TX36" i="15"/>
  <c r="TV36" i="15"/>
  <c r="TN36" i="15"/>
  <c r="TJ36" i="15"/>
  <c r="TG36" i="15"/>
  <c r="TE36" i="15"/>
  <c r="TC36" i="15"/>
  <c r="TA36" i="15"/>
  <c r="SY36" i="15"/>
  <c r="SQ36" i="15"/>
  <c r="SN36" i="15"/>
  <c r="SL36" i="15"/>
  <c r="SJ36" i="15"/>
  <c r="SH36" i="15"/>
  <c r="SF36" i="15"/>
  <c r="RX36" i="15"/>
  <c r="RT36" i="15"/>
  <c r="RQ36" i="15"/>
  <c r="RO36" i="15"/>
  <c r="RM36" i="15"/>
  <c r="RK36" i="15"/>
  <c r="RI36" i="15"/>
  <c r="RA36" i="15"/>
  <c r="QX36" i="15"/>
  <c r="QV36" i="15"/>
  <c r="QT36" i="15"/>
  <c r="QR36" i="15"/>
  <c r="QP36" i="15"/>
  <c r="QH36" i="15"/>
  <c r="QD36" i="15"/>
  <c r="QA36" i="15"/>
  <c r="PY36" i="15"/>
  <c r="PW36" i="15"/>
  <c r="PU36" i="15"/>
  <c r="PS36" i="15"/>
  <c r="PK36" i="15"/>
  <c r="PH36" i="15"/>
  <c r="PF36" i="15"/>
  <c r="PD36" i="15"/>
  <c r="PB36" i="15"/>
  <c r="OZ36" i="15"/>
  <c r="OR36" i="15"/>
  <c r="ON36" i="15"/>
  <c r="OK36" i="15"/>
  <c r="OI36" i="15"/>
  <c r="OG36" i="15"/>
  <c r="OE36" i="15"/>
  <c r="OC36" i="15"/>
  <c r="NU36" i="15"/>
  <c r="NR36" i="15"/>
  <c r="NP36" i="15"/>
  <c r="NN36" i="15"/>
  <c r="NL36" i="15"/>
  <c r="NJ36" i="15"/>
  <c r="NB36" i="15"/>
  <c r="MX36" i="15"/>
  <c r="MU36" i="15"/>
  <c r="MS36" i="15"/>
  <c r="MQ36" i="15"/>
  <c r="MO36" i="15"/>
  <c r="MM36" i="15"/>
  <c r="ME36" i="15"/>
  <c r="MB36" i="15"/>
  <c r="LZ36" i="15"/>
  <c r="LX36" i="15"/>
  <c r="LV36" i="15"/>
  <c r="LT36" i="15"/>
  <c r="LL36" i="15"/>
  <c r="LH36" i="15"/>
  <c r="LE36" i="15"/>
  <c r="LC36" i="15"/>
  <c r="LA36" i="15"/>
  <c r="KY36" i="15"/>
  <c r="KW36" i="15"/>
  <c r="KO36" i="15"/>
  <c r="KL36" i="15"/>
  <c r="KJ36" i="15"/>
  <c r="KH36" i="15"/>
  <c r="KF36" i="15"/>
  <c r="KD36" i="15"/>
  <c r="JV36" i="15"/>
  <c r="JR36" i="15"/>
  <c r="JO36" i="15"/>
  <c r="JM36" i="15"/>
  <c r="JK36" i="15"/>
  <c r="JI36" i="15"/>
  <c r="JG36" i="15"/>
  <c r="IY36" i="15"/>
  <c r="IV36" i="15"/>
  <c r="IT36" i="15"/>
  <c r="IR36" i="15"/>
  <c r="IP36" i="15"/>
  <c r="IN36" i="15"/>
  <c r="IF36" i="15"/>
  <c r="IB36" i="15"/>
  <c r="HY36" i="15"/>
  <c r="HW36" i="15"/>
  <c r="HU36" i="15"/>
  <c r="HS36" i="15"/>
  <c r="HQ36" i="15"/>
  <c r="HI36" i="15"/>
  <c r="HF36" i="15"/>
  <c r="HD36" i="15"/>
  <c r="HB36" i="15"/>
  <c r="GZ36" i="15"/>
  <c r="GX36" i="15"/>
  <c r="GP36" i="15"/>
  <c r="GL36" i="15"/>
  <c r="GI36" i="15"/>
  <c r="GG36" i="15"/>
  <c r="GE36" i="15"/>
  <c r="GC36" i="15"/>
  <c r="GA36" i="15"/>
  <c r="FS36" i="15"/>
  <c r="FP36" i="15"/>
  <c r="FN36" i="15"/>
  <c r="FL36" i="15"/>
  <c r="FJ36" i="15"/>
  <c r="FH36" i="15"/>
  <c r="EZ36" i="15"/>
  <c r="EV36" i="15"/>
  <c r="ES36" i="15"/>
  <c r="EQ36" i="15"/>
  <c r="EO36" i="15"/>
  <c r="EM36" i="15"/>
  <c r="EK36" i="15"/>
  <c r="EC36" i="15"/>
  <c r="DZ36" i="15"/>
  <c r="DX36" i="15"/>
  <c r="DV36" i="15"/>
  <c r="DT36" i="15"/>
  <c r="DR36" i="15"/>
  <c r="DJ36" i="15"/>
  <c r="DF36" i="15"/>
  <c r="DC36" i="15"/>
  <c r="DA36" i="15"/>
  <c r="CY36" i="15"/>
  <c r="CW36" i="15"/>
  <c r="CU36" i="15"/>
  <c r="CM36" i="15"/>
  <c r="CJ36" i="15"/>
  <c r="CH36" i="15"/>
  <c r="CF36" i="15"/>
  <c r="CD36" i="15"/>
  <c r="CB36" i="15"/>
  <c r="BT36" i="15"/>
  <c r="BP36" i="15"/>
  <c r="BM36" i="15"/>
  <c r="BK36" i="15"/>
  <c r="BI36" i="15"/>
  <c r="BG36" i="15"/>
  <c r="BE36" i="15"/>
  <c r="AW36" i="15"/>
  <c r="AT36" i="15"/>
  <c r="AR36" i="15"/>
  <c r="AP36" i="15"/>
  <c r="AN36" i="15"/>
  <c r="AL36" i="15"/>
  <c r="AD36" i="15"/>
  <c r="Z36" i="15"/>
  <c r="W36" i="15"/>
  <c r="U36" i="15"/>
  <c r="S36" i="15"/>
  <c r="Q36" i="15"/>
  <c r="O36" i="15"/>
  <c r="VW35" i="15"/>
  <c r="VT35" i="15"/>
  <c r="VR35" i="15"/>
  <c r="VP35" i="15"/>
  <c r="VN35" i="15"/>
  <c r="VL35" i="15"/>
  <c r="VD35" i="15"/>
  <c r="UZ35" i="15"/>
  <c r="UW35" i="15"/>
  <c r="UU35" i="15"/>
  <c r="US35" i="15"/>
  <c r="UQ35" i="15"/>
  <c r="UO35" i="15"/>
  <c r="UG35" i="15"/>
  <c r="UD35" i="15"/>
  <c r="UB35" i="15"/>
  <c r="TZ35" i="15"/>
  <c r="TX35" i="15"/>
  <c r="TV35" i="15"/>
  <c r="TN35" i="15"/>
  <c r="TJ35" i="15"/>
  <c r="TG35" i="15"/>
  <c r="TE35" i="15"/>
  <c r="TC35" i="15"/>
  <c r="TA35" i="15"/>
  <c r="SY35" i="15"/>
  <c r="TH35" i="15" s="1"/>
  <c r="SW35" i="15"/>
  <c r="SV35" i="15" s="1"/>
  <c r="SQ35" i="15"/>
  <c r="SN35" i="15"/>
  <c r="SL35" i="15"/>
  <c r="SJ35" i="15"/>
  <c r="SH35" i="15"/>
  <c r="SF35" i="15"/>
  <c r="RX35" i="15"/>
  <c r="RT35" i="15"/>
  <c r="RQ35" i="15"/>
  <c r="RO35" i="15"/>
  <c r="RM35" i="15"/>
  <c r="RK35" i="15"/>
  <c r="RI35" i="15"/>
  <c r="RA35" i="15"/>
  <c r="QX35" i="15"/>
  <c r="QV35" i="15"/>
  <c r="QT35" i="15"/>
  <c r="QR35" i="15"/>
  <c r="QP35" i="15"/>
  <c r="QH35" i="15"/>
  <c r="QD35" i="15"/>
  <c r="QA35" i="15"/>
  <c r="PY35" i="15"/>
  <c r="PW35" i="15"/>
  <c r="PU35" i="15"/>
  <c r="PS35" i="15"/>
  <c r="PK35" i="15"/>
  <c r="PH35" i="15"/>
  <c r="PF35" i="15"/>
  <c r="PD35" i="15"/>
  <c r="PB35" i="15"/>
  <c r="OZ35" i="15"/>
  <c r="OR35" i="15"/>
  <c r="ON35" i="15"/>
  <c r="OK35" i="15"/>
  <c r="OI35" i="15"/>
  <c r="OG35" i="15"/>
  <c r="OE35" i="15"/>
  <c r="OC35" i="15"/>
  <c r="OA35" i="15" s="1"/>
  <c r="NZ35" i="15" s="1"/>
  <c r="NU35" i="15"/>
  <c r="NR35" i="15"/>
  <c r="NP35" i="15"/>
  <c r="NN35" i="15"/>
  <c r="NL35" i="15"/>
  <c r="NJ35" i="15"/>
  <c r="NB35" i="15"/>
  <c r="MX35" i="15"/>
  <c r="MU35" i="15"/>
  <c r="MS35" i="15"/>
  <c r="MQ35" i="15"/>
  <c r="MO35" i="15"/>
  <c r="MM35" i="15"/>
  <c r="ME35" i="15"/>
  <c r="MB35" i="15"/>
  <c r="LZ35" i="15"/>
  <c r="LX35" i="15"/>
  <c r="LV35" i="15"/>
  <c r="LT35" i="15"/>
  <c r="LL35" i="15"/>
  <c r="LH35" i="15"/>
  <c r="LE35" i="15"/>
  <c r="LC35" i="15"/>
  <c r="LA35" i="15"/>
  <c r="KY35" i="15"/>
  <c r="KW35" i="15"/>
  <c r="KO35" i="15"/>
  <c r="KL35" i="15"/>
  <c r="KJ35" i="15"/>
  <c r="KH35" i="15"/>
  <c r="KF35" i="15"/>
  <c r="KD35" i="15"/>
  <c r="JV35" i="15"/>
  <c r="JR35" i="15"/>
  <c r="JO35" i="15"/>
  <c r="JM35" i="15"/>
  <c r="JK35" i="15"/>
  <c r="JI35" i="15"/>
  <c r="JG35" i="15"/>
  <c r="JP35" i="15" s="1"/>
  <c r="IY35" i="15"/>
  <c r="IV35" i="15"/>
  <c r="IT35" i="15"/>
  <c r="IR35" i="15"/>
  <c r="IP35" i="15"/>
  <c r="IN35" i="15"/>
  <c r="IF35" i="15"/>
  <c r="IB35" i="15"/>
  <c r="HY35" i="15"/>
  <c r="HW35" i="15"/>
  <c r="HU35" i="15"/>
  <c r="HS35" i="15"/>
  <c r="HQ35" i="15"/>
  <c r="HI35" i="15"/>
  <c r="HF35" i="15"/>
  <c r="HD35" i="15"/>
  <c r="HB35" i="15"/>
  <c r="GZ35" i="15"/>
  <c r="GX35" i="15"/>
  <c r="GP35" i="15"/>
  <c r="GL35" i="15"/>
  <c r="GI35" i="15"/>
  <c r="GG35" i="15"/>
  <c r="GE35" i="15"/>
  <c r="GC35" i="15"/>
  <c r="GA35" i="15"/>
  <c r="FS35" i="15"/>
  <c r="FP35" i="15"/>
  <c r="FN35" i="15"/>
  <c r="FL35" i="15"/>
  <c r="FJ35" i="15"/>
  <c r="FH35" i="15"/>
  <c r="EZ35" i="15"/>
  <c r="EV35" i="15"/>
  <c r="ES35" i="15"/>
  <c r="EQ35" i="15"/>
  <c r="EO35" i="15"/>
  <c r="EM35" i="15"/>
  <c r="EK35" i="15"/>
  <c r="EC35" i="15"/>
  <c r="DZ35" i="15"/>
  <c r="DX35" i="15"/>
  <c r="DV35" i="15"/>
  <c r="DT35" i="15"/>
  <c r="DR35" i="15"/>
  <c r="DJ35" i="15"/>
  <c r="DF35" i="15"/>
  <c r="DC35" i="15"/>
  <c r="DA35" i="15"/>
  <c r="CY35" i="15"/>
  <c r="CW35" i="15"/>
  <c r="CU35" i="15"/>
  <c r="CM35" i="15"/>
  <c r="CJ35" i="15"/>
  <c r="CH35" i="15"/>
  <c r="CF35" i="15"/>
  <c r="CD35" i="15"/>
  <c r="CB35" i="15"/>
  <c r="BT35" i="15"/>
  <c r="BP35" i="15"/>
  <c r="BM35" i="15"/>
  <c r="BK35" i="15"/>
  <c r="BI35" i="15"/>
  <c r="BG35" i="15"/>
  <c r="BN35" i="15" s="1"/>
  <c r="BE35" i="15"/>
  <c r="BC35" i="15" s="1"/>
  <c r="BB35" i="15" s="1"/>
  <c r="AW35" i="15"/>
  <c r="AT35" i="15"/>
  <c r="AR35" i="15"/>
  <c r="AP35" i="15"/>
  <c r="AN35" i="15"/>
  <c r="AL35" i="15"/>
  <c r="AD35" i="15"/>
  <c r="Z35" i="15"/>
  <c r="W35" i="15"/>
  <c r="U35" i="15"/>
  <c r="X35" i="15" s="1"/>
  <c r="S35" i="15"/>
  <c r="Q35" i="15"/>
  <c r="O35" i="15"/>
  <c r="VW34" i="15"/>
  <c r="VT34" i="15"/>
  <c r="VR34" i="15"/>
  <c r="VP34" i="15"/>
  <c r="VU34" i="15" s="1"/>
  <c r="VN34" i="15"/>
  <c r="VL34" i="15"/>
  <c r="VD34" i="15"/>
  <c r="UZ34" i="15"/>
  <c r="UW34" i="15"/>
  <c r="UU34" i="15"/>
  <c r="US34" i="15"/>
  <c r="UQ34" i="15"/>
  <c r="UO34" i="15"/>
  <c r="UG34" i="15"/>
  <c r="UD34" i="15"/>
  <c r="UB34" i="15"/>
  <c r="TZ34" i="15"/>
  <c r="TX34" i="15"/>
  <c r="TV34" i="15"/>
  <c r="TN34" i="15"/>
  <c r="TJ34" i="15"/>
  <c r="TG34" i="15"/>
  <c r="TE34" i="15"/>
  <c r="TC34" i="15"/>
  <c r="TA34" i="15"/>
  <c r="SY34" i="15"/>
  <c r="SQ34" i="15"/>
  <c r="SN34" i="15"/>
  <c r="SL34" i="15"/>
  <c r="SJ34" i="15"/>
  <c r="SH34" i="15"/>
  <c r="SO34" i="15" s="1"/>
  <c r="SF34" i="15"/>
  <c r="RX34" i="15"/>
  <c r="RT34" i="15"/>
  <c r="RQ34" i="15"/>
  <c r="RO34" i="15"/>
  <c r="RM34" i="15"/>
  <c r="RK34" i="15"/>
  <c r="RI34" i="15"/>
  <c r="RA34" i="15"/>
  <c r="QX34" i="15"/>
  <c r="QV34" i="15"/>
  <c r="QT34" i="15"/>
  <c r="QR34" i="15"/>
  <c r="QP34" i="15"/>
  <c r="QH34" i="15"/>
  <c r="QD34" i="15"/>
  <c r="QA34" i="15"/>
  <c r="PY34" i="15"/>
  <c r="PW34" i="15"/>
  <c r="PU34" i="15"/>
  <c r="PS34" i="15"/>
  <c r="PK34" i="15"/>
  <c r="PH34" i="15"/>
  <c r="PF34" i="15"/>
  <c r="OX34" i="15" s="1"/>
  <c r="PD34" i="15"/>
  <c r="PB34" i="15"/>
  <c r="OZ34" i="15"/>
  <c r="OR34" i="15"/>
  <c r="ON34" i="15"/>
  <c r="OK34" i="15"/>
  <c r="OI34" i="15"/>
  <c r="OG34" i="15"/>
  <c r="OE34" i="15"/>
  <c r="OC34" i="15"/>
  <c r="NU34" i="15"/>
  <c r="NR34" i="15"/>
  <c r="NP34" i="15"/>
  <c r="NN34" i="15"/>
  <c r="NL34" i="15"/>
  <c r="NJ34" i="15"/>
  <c r="NB34" i="15"/>
  <c r="MX34" i="15"/>
  <c r="MU34" i="15"/>
  <c r="MS34" i="15"/>
  <c r="MQ34" i="15"/>
  <c r="MO34" i="15"/>
  <c r="MM34" i="15"/>
  <c r="ME34" i="15"/>
  <c r="MB34" i="15"/>
  <c r="LZ34" i="15"/>
  <c r="LX34" i="15"/>
  <c r="LV34" i="15"/>
  <c r="MC34" i="15" s="1"/>
  <c r="LT34" i="15"/>
  <c r="LL34" i="15"/>
  <c r="LH34" i="15"/>
  <c r="LE34" i="15"/>
  <c r="LC34" i="15"/>
  <c r="LA34" i="15"/>
  <c r="KY34" i="15"/>
  <c r="KW34" i="15"/>
  <c r="KO34" i="15"/>
  <c r="KL34" i="15"/>
  <c r="KJ34" i="15"/>
  <c r="KH34" i="15"/>
  <c r="KF34" i="15"/>
  <c r="KD34" i="15"/>
  <c r="JV34" i="15"/>
  <c r="JR34" i="15"/>
  <c r="JO34" i="15"/>
  <c r="JM34" i="15"/>
  <c r="JK34" i="15"/>
  <c r="JI34" i="15"/>
  <c r="JG34" i="15"/>
  <c r="IY34" i="15"/>
  <c r="IV34" i="15"/>
  <c r="IT34" i="15"/>
  <c r="IR34" i="15"/>
  <c r="IP34" i="15"/>
  <c r="IN34" i="15"/>
  <c r="IW34" i="15" s="1"/>
  <c r="IF34" i="15"/>
  <c r="IB34" i="15"/>
  <c r="HY34" i="15"/>
  <c r="HW34" i="15"/>
  <c r="HU34" i="15"/>
  <c r="HS34" i="15"/>
  <c r="HQ34" i="15"/>
  <c r="HI34" i="15"/>
  <c r="HF34" i="15"/>
  <c r="HD34" i="15"/>
  <c r="HB34" i="15"/>
  <c r="GZ34" i="15"/>
  <c r="GX34" i="15"/>
  <c r="GP34" i="15"/>
  <c r="GL34" i="15"/>
  <c r="GI34" i="15"/>
  <c r="GG34" i="15"/>
  <c r="GE34" i="15"/>
  <c r="GC34" i="15"/>
  <c r="GA34" i="15"/>
  <c r="FS34" i="15"/>
  <c r="FP34" i="15"/>
  <c r="FN34" i="15"/>
  <c r="FL34" i="15"/>
  <c r="FJ34" i="15"/>
  <c r="FH34" i="15"/>
  <c r="EZ34" i="15"/>
  <c r="EV34" i="15"/>
  <c r="ES34" i="15"/>
  <c r="EQ34" i="15"/>
  <c r="EO34" i="15"/>
  <c r="EM34" i="15"/>
  <c r="EK34" i="15"/>
  <c r="EC34" i="15"/>
  <c r="DZ34" i="15"/>
  <c r="DX34" i="15"/>
  <c r="DV34" i="15"/>
  <c r="DT34" i="15"/>
  <c r="DR34" i="15"/>
  <c r="DJ34" i="15"/>
  <c r="DF34" i="15"/>
  <c r="DC34" i="15"/>
  <c r="DA34" i="15"/>
  <c r="CY34" i="15"/>
  <c r="CW34" i="15"/>
  <c r="CU34" i="15"/>
  <c r="CM34" i="15"/>
  <c r="CJ34" i="15"/>
  <c r="CH34" i="15"/>
  <c r="CF34" i="15"/>
  <c r="CD34" i="15"/>
  <c r="CB34" i="15"/>
  <c r="BT34" i="15"/>
  <c r="BP34" i="15"/>
  <c r="BM34" i="15"/>
  <c r="BK34" i="15"/>
  <c r="BI34" i="15"/>
  <c r="BG34" i="15"/>
  <c r="BE34" i="15"/>
  <c r="AW34" i="15"/>
  <c r="AT34" i="15"/>
  <c r="AR34" i="15"/>
  <c r="AP34" i="15"/>
  <c r="AN34" i="15"/>
  <c r="AL34" i="15"/>
  <c r="AD34" i="15"/>
  <c r="Z34" i="15"/>
  <c r="W34" i="15"/>
  <c r="U34" i="15"/>
  <c r="S34" i="15"/>
  <c r="Q34" i="15"/>
  <c r="O34" i="15"/>
  <c r="VW33" i="15"/>
  <c r="VT33" i="15"/>
  <c r="VR33" i="15"/>
  <c r="VP33" i="15"/>
  <c r="VN33" i="15"/>
  <c r="VL33" i="15"/>
  <c r="VD33" i="15"/>
  <c r="UZ33" i="15"/>
  <c r="UW33" i="15"/>
  <c r="UU33" i="15"/>
  <c r="US33" i="15"/>
  <c r="UQ33" i="15"/>
  <c r="UO33" i="15"/>
  <c r="UG33" i="15"/>
  <c r="UD33" i="15"/>
  <c r="UB33" i="15"/>
  <c r="TZ33" i="15"/>
  <c r="TX33" i="15"/>
  <c r="TV33" i="15"/>
  <c r="TN33" i="15"/>
  <c r="TJ33" i="15"/>
  <c r="TG33" i="15"/>
  <c r="TE33" i="15"/>
  <c r="TC33" i="15"/>
  <c r="TA33" i="15"/>
  <c r="SY33" i="15"/>
  <c r="SW33" i="15" s="1"/>
  <c r="SV33" i="15" s="1"/>
  <c r="SQ33" i="15"/>
  <c r="SN33" i="15"/>
  <c r="SL33" i="15"/>
  <c r="SJ33" i="15"/>
  <c r="SH33" i="15"/>
  <c r="SF33" i="15"/>
  <c r="RX33" i="15"/>
  <c r="RT33" i="15"/>
  <c r="RQ33" i="15"/>
  <c r="RO33" i="15"/>
  <c r="RM33" i="15"/>
  <c r="RK33" i="15"/>
  <c r="RI33" i="15"/>
  <c r="RA33" i="15"/>
  <c r="QX33" i="15"/>
  <c r="QV33" i="15"/>
  <c r="QT33" i="15"/>
  <c r="QR33" i="15"/>
  <c r="QP33" i="15"/>
  <c r="QH33" i="15"/>
  <c r="QD33" i="15"/>
  <c r="QA33" i="15"/>
  <c r="PY33" i="15"/>
  <c r="PW33" i="15"/>
  <c r="PU33" i="15"/>
  <c r="PQ33" i="15" s="1"/>
  <c r="PP33" i="15" s="1"/>
  <c r="PS33" i="15"/>
  <c r="PK33" i="15"/>
  <c r="PH33" i="15"/>
  <c r="PF33" i="15"/>
  <c r="PD33" i="15"/>
  <c r="PB33" i="15"/>
  <c r="OZ33" i="15"/>
  <c r="OR33" i="15"/>
  <c r="ON33" i="15"/>
  <c r="OK33" i="15"/>
  <c r="OI33" i="15"/>
  <c r="OG33" i="15"/>
  <c r="OE33" i="15"/>
  <c r="OC33" i="15"/>
  <c r="NU33" i="15"/>
  <c r="NR33" i="15"/>
  <c r="NP33" i="15"/>
  <c r="NN33" i="15"/>
  <c r="NL33" i="15"/>
  <c r="NJ33" i="15"/>
  <c r="NB33" i="15"/>
  <c r="MX33" i="15"/>
  <c r="MU33" i="15"/>
  <c r="MS33" i="15"/>
  <c r="MQ33" i="15"/>
  <c r="MO33" i="15"/>
  <c r="MM33" i="15"/>
  <c r="ME33" i="15"/>
  <c r="MB33" i="15"/>
  <c r="LZ33" i="15"/>
  <c r="LX33" i="15"/>
  <c r="LV33" i="15"/>
  <c r="LT33" i="15"/>
  <c r="LL33" i="15"/>
  <c r="LH33" i="15"/>
  <c r="LE33" i="15"/>
  <c r="LC33" i="15"/>
  <c r="LA33" i="15"/>
  <c r="KY33" i="15"/>
  <c r="KU33" i="15" s="1"/>
  <c r="KT33" i="15" s="1"/>
  <c r="KW33" i="15"/>
  <c r="KO33" i="15"/>
  <c r="KL33" i="15"/>
  <c r="KJ33" i="15"/>
  <c r="KH33" i="15"/>
  <c r="KF33" i="15"/>
  <c r="KD33" i="15"/>
  <c r="JV33" i="15"/>
  <c r="JR33" i="15"/>
  <c r="JO33" i="15"/>
  <c r="JM33" i="15"/>
  <c r="JK33" i="15"/>
  <c r="JI33" i="15"/>
  <c r="JG33" i="15"/>
  <c r="IY33" i="15"/>
  <c r="IV33" i="15"/>
  <c r="IT33" i="15"/>
  <c r="IR33" i="15"/>
  <c r="IP33" i="15"/>
  <c r="IN33" i="15"/>
  <c r="IF33" i="15"/>
  <c r="IB33" i="15"/>
  <c r="HY33" i="15"/>
  <c r="HW33" i="15"/>
  <c r="HU33" i="15"/>
  <c r="HS33" i="15"/>
  <c r="HQ33" i="15"/>
  <c r="HI33" i="15"/>
  <c r="HF33" i="15"/>
  <c r="HD33" i="15"/>
  <c r="HB33" i="15"/>
  <c r="GZ33" i="15"/>
  <c r="GX33" i="15"/>
  <c r="GP33" i="15"/>
  <c r="GL33" i="15"/>
  <c r="GI33" i="15"/>
  <c r="GG33" i="15"/>
  <c r="GE33" i="15"/>
  <c r="GJ33" i="15" s="1"/>
  <c r="GC33" i="15"/>
  <c r="GA33" i="15"/>
  <c r="FY33" i="15" s="1"/>
  <c r="FX33" i="15" s="1"/>
  <c r="FS33" i="15"/>
  <c r="FP33" i="15"/>
  <c r="FN33" i="15"/>
  <c r="FL33" i="15"/>
  <c r="FJ33" i="15"/>
  <c r="FH33" i="15"/>
  <c r="EZ33" i="15"/>
  <c r="EV33" i="15"/>
  <c r="ES33" i="15"/>
  <c r="EQ33" i="15"/>
  <c r="EO33" i="15"/>
  <c r="EM33" i="15"/>
  <c r="EK33" i="15"/>
  <c r="EC33" i="15"/>
  <c r="DZ33" i="15"/>
  <c r="DX33" i="15"/>
  <c r="DV33" i="15"/>
  <c r="DT33" i="15"/>
  <c r="DR33" i="15"/>
  <c r="DJ33" i="15"/>
  <c r="DF33" i="15"/>
  <c r="DC33" i="15"/>
  <c r="DA33" i="15"/>
  <c r="CY33" i="15"/>
  <c r="CW33" i="15"/>
  <c r="CU33" i="15"/>
  <c r="CM33" i="15"/>
  <c r="CJ33" i="15"/>
  <c r="CH33" i="15"/>
  <c r="CF33" i="15"/>
  <c r="CD33" i="15"/>
  <c r="CB33" i="15"/>
  <c r="BT33" i="15"/>
  <c r="BP33" i="15"/>
  <c r="BM33" i="15"/>
  <c r="BK33" i="15"/>
  <c r="BI33" i="15"/>
  <c r="BG33" i="15"/>
  <c r="BE33" i="15"/>
  <c r="AW33" i="15"/>
  <c r="AT33" i="15"/>
  <c r="AR33" i="15"/>
  <c r="AP33" i="15"/>
  <c r="AN33" i="15"/>
  <c r="AL33" i="15"/>
  <c r="AD33" i="15"/>
  <c r="Z33" i="15"/>
  <c r="W33" i="15"/>
  <c r="U33" i="15"/>
  <c r="S33" i="15"/>
  <c r="Q33" i="15"/>
  <c r="O33" i="15"/>
  <c r="VW32" i="15"/>
  <c r="VT32" i="15"/>
  <c r="VR32" i="15"/>
  <c r="VP32" i="15"/>
  <c r="VN32" i="15"/>
  <c r="VL32" i="15"/>
  <c r="VD32" i="15"/>
  <c r="UZ32" i="15"/>
  <c r="UW32" i="15"/>
  <c r="UU32" i="15"/>
  <c r="US32" i="15"/>
  <c r="UQ32" i="15"/>
  <c r="UO32" i="15"/>
  <c r="UX32" i="15" s="1"/>
  <c r="UG32" i="15"/>
  <c r="UD32" i="15"/>
  <c r="UB32" i="15"/>
  <c r="TZ32" i="15"/>
  <c r="TX32" i="15"/>
  <c r="TV32" i="15"/>
  <c r="TN32" i="15"/>
  <c r="TJ32" i="15"/>
  <c r="TG32" i="15"/>
  <c r="TE32" i="15"/>
  <c r="TC32" i="15"/>
  <c r="TA32" i="15"/>
  <c r="SY32" i="15"/>
  <c r="SQ32" i="15"/>
  <c r="SN32" i="15"/>
  <c r="SL32" i="15"/>
  <c r="SJ32" i="15"/>
  <c r="SH32" i="15"/>
  <c r="SF32" i="15"/>
  <c r="RX32" i="15"/>
  <c r="RT32" i="15"/>
  <c r="RQ32" i="15"/>
  <c r="RO32" i="15"/>
  <c r="RM32" i="15"/>
  <c r="RK32" i="15"/>
  <c r="RI32" i="15"/>
  <c r="RA32" i="15"/>
  <c r="QX32" i="15"/>
  <c r="QV32" i="15"/>
  <c r="QT32" i="15"/>
  <c r="QR32" i="15"/>
  <c r="QP32" i="15"/>
  <c r="QH32" i="15"/>
  <c r="QD32" i="15"/>
  <c r="QA32" i="15"/>
  <c r="PY32" i="15"/>
  <c r="PW32" i="15"/>
  <c r="PU32" i="15"/>
  <c r="PS32" i="15"/>
  <c r="PK32" i="15"/>
  <c r="PH32" i="15"/>
  <c r="PF32" i="15"/>
  <c r="PD32" i="15"/>
  <c r="PB32" i="15"/>
  <c r="OZ32" i="15"/>
  <c r="OR32" i="15"/>
  <c r="ON32" i="15"/>
  <c r="OK32" i="15"/>
  <c r="OI32" i="15"/>
  <c r="OG32" i="15"/>
  <c r="OE32" i="15"/>
  <c r="OL32" i="15" s="1"/>
  <c r="OC32" i="15"/>
  <c r="NU32" i="15"/>
  <c r="NR32" i="15"/>
  <c r="NP32" i="15"/>
  <c r="NN32" i="15"/>
  <c r="NL32" i="15"/>
  <c r="NJ32" i="15"/>
  <c r="NB32" i="15"/>
  <c r="MX32" i="15"/>
  <c r="MU32" i="15"/>
  <c r="MS32" i="15"/>
  <c r="MQ32" i="15"/>
  <c r="MO32" i="15"/>
  <c r="MM32" i="15"/>
  <c r="ME32" i="15"/>
  <c r="MB32" i="15"/>
  <c r="LZ32" i="15"/>
  <c r="LX32" i="15"/>
  <c r="LV32" i="15"/>
  <c r="LT32" i="15"/>
  <c r="LL32" i="15"/>
  <c r="LH32" i="15"/>
  <c r="LE32" i="15"/>
  <c r="LC32" i="15"/>
  <c r="LA32" i="15"/>
  <c r="KY32" i="15"/>
  <c r="KW32" i="15"/>
  <c r="KO32" i="15"/>
  <c r="KL32" i="15"/>
  <c r="KJ32" i="15"/>
  <c r="KH32" i="15"/>
  <c r="KF32" i="15"/>
  <c r="KD32" i="15"/>
  <c r="JV32" i="15"/>
  <c r="JR32" i="15"/>
  <c r="JO32" i="15"/>
  <c r="JM32" i="15"/>
  <c r="JK32" i="15"/>
  <c r="JI32" i="15"/>
  <c r="JG32" i="15"/>
  <c r="IY32" i="15"/>
  <c r="IV32" i="15"/>
  <c r="IT32" i="15"/>
  <c r="IR32" i="15"/>
  <c r="IP32" i="15"/>
  <c r="IN32" i="15"/>
  <c r="IF32" i="15"/>
  <c r="IB32" i="15"/>
  <c r="HY32" i="15"/>
  <c r="HW32" i="15"/>
  <c r="HU32" i="15"/>
  <c r="HS32" i="15"/>
  <c r="HQ32" i="15"/>
  <c r="HI32" i="15"/>
  <c r="HF32" i="15"/>
  <c r="HD32" i="15"/>
  <c r="HB32" i="15"/>
  <c r="GZ32" i="15"/>
  <c r="GX32" i="15"/>
  <c r="GP32" i="15"/>
  <c r="GL32" i="15"/>
  <c r="GI32" i="15"/>
  <c r="GG32" i="15"/>
  <c r="GE32" i="15"/>
  <c r="GC32" i="15"/>
  <c r="GA32" i="15"/>
  <c r="FS32" i="15"/>
  <c r="FP32" i="15"/>
  <c r="FN32" i="15"/>
  <c r="FL32" i="15"/>
  <c r="FJ32" i="15"/>
  <c r="FH32" i="15"/>
  <c r="EZ32" i="15"/>
  <c r="EV32" i="15"/>
  <c r="ES32" i="15"/>
  <c r="EQ32" i="15"/>
  <c r="EO32" i="15"/>
  <c r="EM32" i="15"/>
  <c r="EK32" i="15"/>
  <c r="EC32" i="15"/>
  <c r="DZ32" i="15"/>
  <c r="DX32" i="15"/>
  <c r="DV32" i="15"/>
  <c r="DT32" i="15"/>
  <c r="DR32" i="15"/>
  <c r="DJ32" i="15"/>
  <c r="DF32" i="15"/>
  <c r="DC32" i="15"/>
  <c r="DA32" i="15"/>
  <c r="CY32" i="15"/>
  <c r="CW32" i="15"/>
  <c r="CU32" i="15"/>
  <c r="CM32" i="15"/>
  <c r="CJ32" i="15"/>
  <c r="CH32" i="15"/>
  <c r="CF32" i="15"/>
  <c r="CD32" i="15"/>
  <c r="CB32" i="15"/>
  <c r="BT32" i="15"/>
  <c r="BP32" i="15"/>
  <c r="BM32" i="15"/>
  <c r="BK32" i="15"/>
  <c r="BI32" i="15"/>
  <c r="BG32" i="15"/>
  <c r="BE32" i="15"/>
  <c r="AW32" i="15"/>
  <c r="AT32" i="15"/>
  <c r="AR32" i="15"/>
  <c r="AP32" i="15"/>
  <c r="AN32" i="15"/>
  <c r="AL32" i="15"/>
  <c r="AD32" i="15"/>
  <c r="Z32" i="15"/>
  <c r="W32" i="15"/>
  <c r="U32" i="15"/>
  <c r="S32" i="15"/>
  <c r="Q32" i="15"/>
  <c r="O32" i="15"/>
  <c r="VW31" i="15"/>
  <c r="VT31" i="15"/>
  <c r="VR31" i="15"/>
  <c r="VP31" i="15"/>
  <c r="VN31" i="15"/>
  <c r="VL31" i="15"/>
  <c r="VD31" i="15"/>
  <c r="UZ31" i="15"/>
  <c r="UW31" i="15"/>
  <c r="UU31" i="15"/>
  <c r="US31" i="15"/>
  <c r="UQ31" i="15"/>
  <c r="UO31" i="15"/>
  <c r="UG31" i="15"/>
  <c r="UD31" i="15"/>
  <c r="UB31" i="15"/>
  <c r="TZ31" i="15"/>
  <c r="TX31" i="15"/>
  <c r="TV31" i="15"/>
  <c r="TN31" i="15"/>
  <c r="TJ31" i="15"/>
  <c r="TG31" i="15"/>
  <c r="TE31" i="15"/>
  <c r="TC31" i="15"/>
  <c r="TA31" i="15"/>
  <c r="SY31" i="15"/>
  <c r="SQ31" i="15"/>
  <c r="SN31" i="15"/>
  <c r="SL31" i="15"/>
  <c r="SJ31" i="15"/>
  <c r="SH31" i="15"/>
  <c r="SF31" i="15"/>
  <c r="RX31" i="15"/>
  <c r="RT31" i="15"/>
  <c r="RQ31" i="15"/>
  <c r="RO31" i="15"/>
  <c r="RM31" i="15"/>
  <c r="RK31" i="15"/>
  <c r="RI31" i="15"/>
  <c r="RG31" i="15" s="1"/>
  <c r="RF31" i="15" s="1"/>
  <c r="RA31" i="15"/>
  <c r="QX31" i="15"/>
  <c r="QV31" i="15"/>
  <c r="QT31" i="15"/>
  <c r="QR31" i="15"/>
  <c r="QP31" i="15"/>
  <c r="QH31" i="15"/>
  <c r="QD31" i="15"/>
  <c r="QA31" i="15"/>
  <c r="PY31" i="15"/>
  <c r="PW31" i="15"/>
  <c r="PU31" i="15"/>
  <c r="PS31" i="15"/>
  <c r="PK31" i="15"/>
  <c r="PH31" i="15"/>
  <c r="PF31" i="15"/>
  <c r="PD31" i="15"/>
  <c r="PB31" i="15"/>
  <c r="OZ31" i="15"/>
  <c r="OR31" i="15"/>
  <c r="ON31" i="15"/>
  <c r="OK31" i="15"/>
  <c r="OI31" i="15"/>
  <c r="OG31" i="15"/>
  <c r="OE31" i="15"/>
  <c r="OC31" i="15"/>
  <c r="NU31" i="15"/>
  <c r="NR31" i="15"/>
  <c r="NP31" i="15"/>
  <c r="NN31" i="15"/>
  <c r="NL31" i="15"/>
  <c r="NJ31" i="15"/>
  <c r="NB31" i="15"/>
  <c r="MX31" i="15"/>
  <c r="MU31" i="15"/>
  <c r="MS31" i="15"/>
  <c r="MQ31" i="15"/>
  <c r="MO31" i="15"/>
  <c r="MV31" i="15" s="1"/>
  <c r="MM31" i="15"/>
  <c r="ME31" i="15"/>
  <c r="XP31" i="15" s="1"/>
  <c r="MB31" i="15"/>
  <c r="LZ31" i="15"/>
  <c r="LX31" i="15"/>
  <c r="LV31" i="15"/>
  <c r="LT31" i="15"/>
  <c r="LL31" i="15"/>
  <c r="LH31" i="15"/>
  <c r="LE31" i="15"/>
  <c r="LC31" i="15"/>
  <c r="LA31" i="15"/>
  <c r="KY31" i="15"/>
  <c r="KW31" i="15"/>
  <c r="KO31" i="15"/>
  <c r="KL31" i="15"/>
  <c r="KJ31" i="15"/>
  <c r="KH31" i="15"/>
  <c r="KF31" i="15"/>
  <c r="KD31" i="15"/>
  <c r="JV31" i="15"/>
  <c r="JR31" i="15"/>
  <c r="JO31" i="15"/>
  <c r="JM31" i="15"/>
  <c r="JK31" i="15"/>
  <c r="JI31" i="15"/>
  <c r="JG31" i="15"/>
  <c r="IY31" i="15"/>
  <c r="IV31" i="15"/>
  <c r="IT31" i="15"/>
  <c r="IR31" i="15"/>
  <c r="IP31" i="15"/>
  <c r="IN31" i="15"/>
  <c r="IF31" i="15"/>
  <c r="IB31" i="15"/>
  <c r="HY31" i="15"/>
  <c r="HW31" i="15"/>
  <c r="HU31" i="15"/>
  <c r="HS31" i="15"/>
  <c r="HQ31" i="15"/>
  <c r="HO31" i="15" s="1"/>
  <c r="HN31" i="15" s="1"/>
  <c r="HI31" i="15"/>
  <c r="HF31" i="15"/>
  <c r="HD31" i="15"/>
  <c r="HB31" i="15"/>
  <c r="GZ31" i="15"/>
  <c r="GX31" i="15"/>
  <c r="GP31" i="15"/>
  <c r="GL31" i="15"/>
  <c r="GI31" i="15"/>
  <c r="GG31" i="15"/>
  <c r="GE31" i="15"/>
  <c r="GC31" i="15"/>
  <c r="GA31" i="15"/>
  <c r="GJ31" i="15" s="1"/>
  <c r="FS31" i="15"/>
  <c r="FP31" i="15"/>
  <c r="FN31" i="15"/>
  <c r="FL31" i="15"/>
  <c r="FJ31" i="15"/>
  <c r="FH31" i="15"/>
  <c r="EZ31" i="15"/>
  <c r="EV31" i="15"/>
  <c r="ES31" i="15"/>
  <c r="EQ31" i="15"/>
  <c r="EO31" i="15"/>
  <c r="EM31" i="15"/>
  <c r="EI31" i="15" s="1"/>
  <c r="EH31" i="15" s="1"/>
  <c r="EK31" i="15"/>
  <c r="EC31" i="15"/>
  <c r="DZ31" i="15"/>
  <c r="DX31" i="15"/>
  <c r="DV31" i="15"/>
  <c r="DT31" i="15"/>
  <c r="DR31" i="15"/>
  <c r="DJ31" i="15"/>
  <c r="DF31" i="15"/>
  <c r="DC31" i="15"/>
  <c r="DA31" i="15"/>
  <c r="CY31" i="15"/>
  <c r="CW31" i="15"/>
  <c r="CU31" i="15"/>
  <c r="CM31" i="15"/>
  <c r="CJ31" i="15"/>
  <c r="CH31" i="15"/>
  <c r="CF31" i="15"/>
  <c r="CD31" i="15"/>
  <c r="CB31" i="15"/>
  <c r="BT31" i="15"/>
  <c r="BP31" i="15"/>
  <c r="BM31" i="15"/>
  <c r="BK31" i="15"/>
  <c r="BI31" i="15"/>
  <c r="BG31" i="15"/>
  <c r="BE31" i="15"/>
  <c r="AW31" i="15"/>
  <c r="AT31" i="15"/>
  <c r="AR31" i="15"/>
  <c r="AP31" i="15"/>
  <c r="AN31" i="15"/>
  <c r="AL31" i="15"/>
  <c r="AD31" i="15"/>
  <c r="Z31" i="15"/>
  <c r="W31" i="15"/>
  <c r="U31" i="15"/>
  <c r="S31" i="15"/>
  <c r="Q31" i="15"/>
  <c r="O31" i="15"/>
  <c r="M31" i="15" s="1"/>
  <c r="VW30" i="15"/>
  <c r="VT30" i="15"/>
  <c r="VR30" i="15"/>
  <c r="VP30" i="15"/>
  <c r="VN30" i="15"/>
  <c r="VL30" i="15"/>
  <c r="VD30" i="15"/>
  <c r="UZ30" i="15"/>
  <c r="UW30" i="15"/>
  <c r="UU30" i="15"/>
  <c r="US30" i="15"/>
  <c r="UQ30" i="15"/>
  <c r="UO30" i="15"/>
  <c r="UG30" i="15"/>
  <c r="UD30" i="15"/>
  <c r="UB30" i="15"/>
  <c r="TZ30" i="15"/>
  <c r="TX30" i="15"/>
  <c r="TV30" i="15"/>
  <c r="TN30" i="15"/>
  <c r="TJ30" i="15"/>
  <c r="TG30" i="15"/>
  <c r="TE30" i="15"/>
  <c r="TC30" i="15"/>
  <c r="TA30" i="15"/>
  <c r="SY30" i="15"/>
  <c r="SQ30" i="15"/>
  <c r="SN30" i="15"/>
  <c r="SL30" i="15"/>
  <c r="SJ30" i="15"/>
  <c r="SH30" i="15"/>
  <c r="SF30" i="15"/>
  <c r="RX30" i="15"/>
  <c r="RT30" i="15"/>
  <c r="RQ30" i="15"/>
  <c r="RO30" i="15"/>
  <c r="RM30" i="15"/>
  <c r="RK30" i="15"/>
  <c r="RI30" i="15"/>
  <c r="RA30" i="15"/>
  <c r="QX30" i="15"/>
  <c r="QV30" i="15"/>
  <c r="QT30" i="15"/>
  <c r="QR30" i="15"/>
  <c r="QP30" i="15"/>
  <c r="QH30" i="15"/>
  <c r="QD30" i="15"/>
  <c r="QA30" i="15"/>
  <c r="PY30" i="15"/>
  <c r="PW30" i="15"/>
  <c r="PU30" i="15"/>
  <c r="PS30" i="15"/>
  <c r="PK30" i="15"/>
  <c r="PH30" i="15"/>
  <c r="PF30" i="15"/>
  <c r="PD30" i="15"/>
  <c r="PB30" i="15"/>
  <c r="OZ30" i="15"/>
  <c r="OR30" i="15"/>
  <c r="ON30" i="15"/>
  <c r="OK30" i="15"/>
  <c r="OI30" i="15"/>
  <c r="OG30" i="15"/>
  <c r="OE30" i="15"/>
  <c r="OC30" i="15"/>
  <c r="NU30" i="15"/>
  <c r="NR30" i="15"/>
  <c r="NP30" i="15"/>
  <c r="NN30" i="15"/>
  <c r="NL30" i="15"/>
  <c r="NJ30" i="15"/>
  <c r="NB30" i="15"/>
  <c r="MX30" i="15"/>
  <c r="MU30" i="15"/>
  <c r="MS30" i="15"/>
  <c r="MQ30" i="15"/>
  <c r="MO30" i="15"/>
  <c r="MM30" i="15"/>
  <c r="ME30" i="15"/>
  <c r="MB30" i="15"/>
  <c r="LZ30" i="15"/>
  <c r="LX30" i="15"/>
  <c r="LV30" i="15"/>
  <c r="LT30" i="15"/>
  <c r="LL30" i="15"/>
  <c r="LH30" i="15"/>
  <c r="LE30" i="15"/>
  <c r="LC30" i="15"/>
  <c r="LA30" i="15"/>
  <c r="KY30" i="15"/>
  <c r="KW30" i="15"/>
  <c r="KO30" i="15"/>
  <c r="KL30" i="15"/>
  <c r="KJ30" i="15"/>
  <c r="KH30" i="15"/>
  <c r="KF30" i="15"/>
  <c r="KD30" i="15"/>
  <c r="JV30" i="15"/>
  <c r="JR30" i="15"/>
  <c r="JO30" i="15"/>
  <c r="JM30" i="15"/>
  <c r="JK30" i="15"/>
  <c r="JI30" i="15"/>
  <c r="JG30" i="15"/>
  <c r="IY30" i="15"/>
  <c r="IV30" i="15"/>
  <c r="IT30" i="15"/>
  <c r="IR30" i="15"/>
  <c r="IP30" i="15"/>
  <c r="IN30" i="15"/>
  <c r="IF30" i="15"/>
  <c r="IB30" i="15"/>
  <c r="HY30" i="15"/>
  <c r="HW30" i="15"/>
  <c r="HU30" i="15"/>
  <c r="HS30" i="15"/>
  <c r="HQ30" i="15"/>
  <c r="HI30" i="15"/>
  <c r="HF30" i="15"/>
  <c r="HD30" i="15"/>
  <c r="HB30" i="15"/>
  <c r="GZ30" i="15"/>
  <c r="GX30" i="15"/>
  <c r="GP30" i="15"/>
  <c r="GL30" i="15"/>
  <c r="GI30" i="15"/>
  <c r="GG30" i="15"/>
  <c r="GE30" i="15"/>
  <c r="GC30" i="15"/>
  <c r="GA30" i="15"/>
  <c r="FS30" i="15"/>
  <c r="FP30" i="15"/>
  <c r="FN30" i="15"/>
  <c r="FL30" i="15"/>
  <c r="FJ30" i="15"/>
  <c r="FH30" i="15"/>
  <c r="EZ30" i="15"/>
  <c r="EV30" i="15"/>
  <c r="ES30" i="15"/>
  <c r="EQ30" i="15"/>
  <c r="EO30" i="15"/>
  <c r="EM30" i="15"/>
  <c r="EK30" i="15"/>
  <c r="EC30" i="15"/>
  <c r="DZ30" i="15"/>
  <c r="DX30" i="15"/>
  <c r="DV30" i="15"/>
  <c r="DT30" i="15"/>
  <c r="DR30" i="15"/>
  <c r="DJ30" i="15"/>
  <c r="DF30" i="15"/>
  <c r="DC30" i="15"/>
  <c r="DA30" i="15"/>
  <c r="CY30" i="15"/>
  <c r="CW30" i="15"/>
  <c r="CU30" i="15"/>
  <c r="CM30" i="15"/>
  <c r="CJ30" i="15"/>
  <c r="CH30" i="15"/>
  <c r="CF30" i="15"/>
  <c r="CD30" i="15"/>
  <c r="CB30" i="15"/>
  <c r="BT30" i="15"/>
  <c r="BP30" i="15"/>
  <c r="BM30" i="15"/>
  <c r="BK30" i="15"/>
  <c r="BI30" i="15"/>
  <c r="BG30" i="15"/>
  <c r="BE30" i="15"/>
  <c r="AW30" i="15"/>
  <c r="AT30" i="15"/>
  <c r="AR30" i="15"/>
  <c r="AP30" i="15"/>
  <c r="AN30" i="15"/>
  <c r="AL30" i="15"/>
  <c r="AD30" i="15"/>
  <c r="Z30" i="15"/>
  <c r="W30" i="15"/>
  <c r="U30" i="15"/>
  <c r="S30" i="15"/>
  <c r="Q30" i="15"/>
  <c r="O30" i="15"/>
  <c r="VW29" i="15"/>
  <c r="VT29" i="15"/>
  <c r="VR29" i="15"/>
  <c r="VP29" i="15"/>
  <c r="VN29" i="15"/>
  <c r="VL29" i="15"/>
  <c r="VD29" i="15"/>
  <c r="UZ29" i="15"/>
  <c r="UW29" i="15"/>
  <c r="UU29" i="15"/>
  <c r="US29" i="15"/>
  <c r="UQ29" i="15"/>
  <c r="UO29" i="15"/>
  <c r="UG29" i="15"/>
  <c r="UD29" i="15"/>
  <c r="UB29" i="15"/>
  <c r="TZ29" i="15"/>
  <c r="TX29" i="15"/>
  <c r="TV29" i="15"/>
  <c r="TN29" i="15"/>
  <c r="TJ29" i="15"/>
  <c r="TG29" i="15"/>
  <c r="TE29" i="15"/>
  <c r="TC29" i="15"/>
  <c r="TA29" i="15"/>
  <c r="SY29" i="15"/>
  <c r="SQ29" i="15"/>
  <c r="SN29" i="15"/>
  <c r="SL29" i="15"/>
  <c r="SJ29" i="15"/>
  <c r="SH29" i="15"/>
  <c r="SF29" i="15"/>
  <c r="RX29" i="15"/>
  <c r="RT29" i="15"/>
  <c r="RQ29" i="15"/>
  <c r="RO29" i="15"/>
  <c r="RM29" i="15"/>
  <c r="RK29" i="15"/>
  <c r="RR29" i="15" s="1"/>
  <c r="RI29" i="15"/>
  <c r="RA29" i="15"/>
  <c r="QX29" i="15"/>
  <c r="QV29" i="15"/>
  <c r="QT29" i="15"/>
  <c r="QR29" i="15"/>
  <c r="QP29" i="15"/>
  <c r="QH29" i="15"/>
  <c r="QD29" i="15"/>
  <c r="QA29" i="15"/>
  <c r="PY29" i="15"/>
  <c r="PW29" i="15"/>
  <c r="PU29" i="15"/>
  <c r="PS29" i="15"/>
  <c r="PK29" i="15"/>
  <c r="PH29" i="15"/>
  <c r="PF29" i="15"/>
  <c r="PD29" i="15"/>
  <c r="PB29" i="15"/>
  <c r="OZ29" i="15"/>
  <c r="OR29" i="15"/>
  <c r="ON29" i="15"/>
  <c r="OK29" i="15"/>
  <c r="OI29" i="15"/>
  <c r="OG29" i="15"/>
  <c r="OE29" i="15"/>
  <c r="OL29" i="15" s="1"/>
  <c r="OC29" i="15"/>
  <c r="NU29" i="15"/>
  <c r="NR29" i="15"/>
  <c r="NP29" i="15"/>
  <c r="NN29" i="15"/>
  <c r="NL29" i="15"/>
  <c r="NJ29" i="15"/>
  <c r="NB29" i="15"/>
  <c r="MX29" i="15"/>
  <c r="MU29" i="15"/>
  <c r="MS29" i="15"/>
  <c r="MQ29" i="15"/>
  <c r="MO29" i="15"/>
  <c r="MM29" i="15"/>
  <c r="ME29" i="15"/>
  <c r="MB29" i="15"/>
  <c r="LZ29" i="15"/>
  <c r="LX29" i="15"/>
  <c r="LV29" i="15"/>
  <c r="LT29" i="15"/>
  <c r="LL29" i="15"/>
  <c r="LH29" i="15"/>
  <c r="LE29" i="15"/>
  <c r="LC29" i="15"/>
  <c r="LA29" i="15"/>
  <c r="KY29" i="15"/>
  <c r="KW29" i="15"/>
  <c r="KO29" i="15"/>
  <c r="KL29" i="15"/>
  <c r="KJ29" i="15"/>
  <c r="KH29" i="15"/>
  <c r="KF29" i="15"/>
  <c r="KD29" i="15"/>
  <c r="JV29" i="15"/>
  <c r="JR29" i="15"/>
  <c r="JO29" i="15"/>
  <c r="JM29" i="15"/>
  <c r="JK29" i="15"/>
  <c r="JI29" i="15"/>
  <c r="JG29" i="15"/>
  <c r="IY29" i="15"/>
  <c r="IV29" i="15"/>
  <c r="IT29" i="15"/>
  <c r="IR29" i="15"/>
  <c r="IP29" i="15"/>
  <c r="IN29" i="15"/>
  <c r="IF29" i="15"/>
  <c r="IB29" i="15"/>
  <c r="HY29" i="15"/>
  <c r="HW29" i="15"/>
  <c r="HU29" i="15"/>
  <c r="HS29" i="15"/>
  <c r="HQ29" i="15"/>
  <c r="HI29" i="15"/>
  <c r="HF29" i="15"/>
  <c r="HD29" i="15"/>
  <c r="HB29" i="15"/>
  <c r="GZ29" i="15"/>
  <c r="GX29" i="15"/>
  <c r="GP29" i="15"/>
  <c r="GL29" i="15"/>
  <c r="GI29" i="15"/>
  <c r="GG29" i="15"/>
  <c r="GE29" i="15"/>
  <c r="GC29" i="15"/>
  <c r="GA29" i="15"/>
  <c r="FS29" i="15"/>
  <c r="FP29" i="15"/>
  <c r="FN29" i="15"/>
  <c r="FL29" i="15"/>
  <c r="FJ29" i="15"/>
  <c r="FH29" i="15"/>
  <c r="EZ29" i="15"/>
  <c r="EV29" i="15"/>
  <c r="ES29" i="15"/>
  <c r="EQ29" i="15"/>
  <c r="EO29" i="15"/>
  <c r="EM29" i="15"/>
  <c r="EK29" i="15"/>
  <c r="ET29" i="15" s="1"/>
  <c r="EC29" i="15"/>
  <c r="DZ29" i="15"/>
  <c r="DX29" i="15"/>
  <c r="DV29" i="15"/>
  <c r="DT29" i="15"/>
  <c r="DR29" i="15"/>
  <c r="DJ29" i="15"/>
  <c r="DF29" i="15"/>
  <c r="DC29" i="15"/>
  <c r="DA29" i="15"/>
  <c r="CY29" i="15"/>
  <c r="CW29" i="15"/>
  <c r="CU29" i="15"/>
  <c r="CM29" i="15"/>
  <c r="CJ29" i="15"/>
  <c r="CH29" i="15"/>
  <c r="CF29" i="15"/>
  <c r="CD29" i="15"/>
  <c r="CB29" i="15"/>
  <c r="BT29" i="15"/>
  <c r="BP29" i="15"/>
  <c r="BM29" i="15"/>
  <c r="BK29" i="15"/>
  <c r="BI29" i="15"/>
  <c r="BN29" i="15" s="1"/>
  <c r="BG29" i="15"/>
  <c r="BE29" i="15"/>
  <c r="AW29" i="15"/>
  <c r="AT29" i="15"/>
  <c r="AR29" i="15"/>
  <c r="AP29" i="15"/>
  <c r="AN29" i="15"/>
  <c r="AL29" i="15"/>
  <c r="AD29" i="15"/>
  <c r="Z29" i="15"/>
  <c r="W29" i="15"/>
  <c r="U29" i="15"/>
  <c r="S29" i="15"/>
  <c r="Q29" i="15"/>
  <c r="O29" i="15"/>
  <c r="M29" i="15"/>
  <c r="VW28" i="15"/>
  <c r="VT28" i="15"/>
  <c r="VR28" i="15"/>
  <c r="VP28" i="15"/>
  <c r="VN28" i="15"/>
  <c r="VL28" i="15"/>
  <c r="VD28" i="15"/>
  <c r="UZ28" i="15"/>
  <c r="UW28" i="15"/>
  <c r="UU28" i="15"/>
  <c r="US28" i="15"/>
  <c r="UQ28" i="15"/>
  <c r="UO28" i="15"/>
  <c r="UG28" i="15"/>
  <c r="UD28" i="15"/>
  <c r="UB28" i="15"/>
  <c r="TZ28" i="15"/>
  <c r="TX28" i="15"/>
  <c r="TV28" i="15"/>
  <c r="TN28" i="15"/>
  <c r="TJ28" i="15"/>
  <c r="TG28" i="15"/>
  <c r="TE28" i="15"/>
  <c r="TC28" i="15"/>
  <c r="TA28" i="15"/>
  <c r="SY28" i="15"/>
  <c r="SQ28" i="15"/>
  <c r="SN28" i="15"/>
  <c r="SL28" i="15"/>
  <c r="SJ28" i="15"/>
  <c r="SH28" i="15"/>
  <c r="SF28" i="15"/>
  <c r="RX28" i="15"/>
  <c r="RT28" i="15"/>
  <c r="RQ28" i="15"/>
  <c r="RO28" i="15"/>
  <c r="RM28" i="15"/>
  <c r="RK28" i="15"/>
  <c r="RI28" i="15"/>
  <c r="RA28" i="15"/>
  <c r="QX28" i="15"/>
  <c r="QV28" i="15"/>
  <c r="QT28" i="15"/>
  <c r="QR28" i="15"/>
  <c r="QP28" i="15"/>
  <c r="QH28" i="15"/>
  <c r="QD28" i="15"/>
  <c r="QA28" i="15"/>
  <c r="PY28" i="15"/>
  <c r="PW28" i="15"/>
  <c r="PU28" i="15"/>
  <c r="PQ28" i="15" s="1"/>
  <c r="PP28" i="15" s="1"/>
  <c r="PS28" i="15"/>
  <c r="PK28" i="15"/>
  <c r="PH28" i="15"/>
  <c r="PF28" i="15"/>
  <c r="PD28" i="15"/>
  <c r="PB28" i="15"/>
  <c r="OZ28" i="15"/>
  <c r="OR28" i="15"/>
  <c r="ON28" i="15"/>
  <c r="OK28" i="15"/>
  <c r="OI28" i="15"/>
  <c r="OG28" i="15"/>
  <c r="OE28" i="15"/>
  <c r="OC28" i="15"/>
  <c r="NU28" i="15"/>
  <c r="NR28" i="15"/>
  <c r="NP28" i="15"/>
  <c r="NN28" i="15"/>
  <c r="NL28" i="15"/>
  <c r="NJ28" i="15"/>
  <c r="NB28" i="15"/>
  <c r="MX28" i="15"/>
  <c r="MU28" i="15"/>
  <c r="MS28" i="15"/>
  <c r="MQ28" i="15"/>
  <c r="MO28" i="15"/>
  <c r="MM28" i="15"/>
  <c r="ME28" i="15"/>
  <c r="MB28" i="15"/>
  <c r="LZ28" i="15"/>
  <c r="LX28" i="15"/>
  <c r="LV28" i="15"/>
  <c r="LT28" i="15"/>
  <c r="LL28" i="15"/>
  <c r="LH28" i="15"/>
  <c r="LE28" i="15"/>
  <c r="LC28" i="15"/>
  <c r="LA28" i="15"/>
  <c r="KY28" i="15"/>
  <c r="KW28" i="15"/>
  <c r="KO28" i="15"/>
  <c r="KL28" i="15"/>
  <c r="KJ28" i="15"/>
  <c r="KH28" i="15"/>
  <c r="KF28" i="15"/>
  <c r="KD28" i="15"/>
  <c r="JV28" i="15"/>
  <c r="JR28" i="15"/>
  <c r="JO28" i="15"/>
  <c r="JM28" i="15"/>
  <c r="JK28" i="15"/>
  <c r="JI28" i="15"/>
  <c r="JG28" i="15"/>
  <c r="IY28" i="15"/>
  <c r="IV28" i="15"/>
  <c r="IT28" i="15"/>
  <c r="IR28" i="15"/>
  <c r="IP28" i="15"/>
  <c r="IN28" i="15"/>
  <c r="IF28" i="15"/>
  <c r="IB28" i="15"/>
  <c r="HY28" i="15"/>
  <c r="HW28" i="15"/>
  <c r="HU28" i="15"/>
  <c r="HS28" i="15"/>
  <c r="HQ28" i="15"/>
  <c r="HI28" i="15"/>
  <c r="HF28" i="15"/>
  <c r="HD28" i="15"/>
  <c r="HB28" i="15"/>
  <c r="GZ28" i="15"/>
  <c r="GX28" i="15"/>
  <c r="GP28" i="15"/>
  <c r="GL28" i="15"/>
  <c r="GI28" i="15"/>
  <c r="GG28" i="15"/>
  <c r="GE28" i="15"/>
  <c r="GC28" i="15"/>
  <c r="GA28" i="15"/>
  <c r="FS28" i="15"/>
  <c r="FP28" i="15"/>
  <c r="FN28" i="15"/>
  <c r="FL28" i="15"/>
  <c r="FJ28" i="15"/>
  <c r="FH28" i="15"/>
  <c r="EZ28" i="15"/>
  <c r="EV28" i="15"/>
  <c r="ES28" i="15"/>
  <c r="EQ28" i="15"/>
  <c r="EO28" i="15"/>
  <c r="EM28" i="15"/>
  <c r="EK28" i="15"/>
  <c r="EC28" i="15"/>
  <c r="DZ28" i="15"/>
  <c r="DX28" i="15"/>
  <c r="DV28" i="15"/>
  <c r="DT28" i="15"/>
  <c r="DR28" i="15"/>
  <c r="DJ28" i="15"/>
  <c r="DF28" i="15"/>
  <c r="DC28" i="15"/>
  <c r="DA28" i="15"/>
  <c r="CY28" i="15"/>
  <c r="CW28" i="15"/>
  <c r="CU28" i="15"/>
  <c r="CM28" i="15"/>
  <c r="CJ28" i="15"/>
  <c r="CH28" i="15"/>
  <c r="CF28" i="15"/>
  <c r="CD28" i="15"/>
  <c r="CB28" i="15"/>
  <c r="BT28" i="15"/>
  <c r="BP28" i="15"/>
  <c r="BM28" i="15"/>
  <c r="BK28" i="15"/>
  <c r="BI28" i="15"/>
  <c r="BG28" i="15"/>
  <c r="BE28" i="15"/>
  <c r="AW28" i="15"/>
  <c r="AT28" i="15"/>
  <c r="AR28" i="15"/>
  <c r="AP28" i="15"/>
  <c r="AN28" i="15"/>
  <c r="AL28" i="15"/>
  <c r="AD28" i="15"/>
  <c r="Z28" i="15"/>
  <c r="W28" i="15"/>
  <c r="U28" i="15"/>
  <c r="S28" i="15"/>
  <c r="Q28" i="15"/>
  <c r="O28" i="15"/>
  <c r="VW27" i="15"/>
  <c r="VT27" i="15"/>
  <c r="VR27" i="15"/>
  <c r="VP27" i="15"/>
  <c r="VN27" i="15"/>
  <c r="VL27" i="15"/>
  <c r="VD27" i="15"/>
  <c r="UZ27" i="15"/>
  <c r="UW27" i="15"/>
  <c r="UU27" i="15"/>
  <c r="US27" i="15"/>
  <c r="UQ27" i="15"/>
  <c r="UO27" i="15"/>
  <c r="UG27" i="15"/>
  <c r="UD27" i="15"/>
  <c r="UB27" i="15"/>
  <c r="TZ27" i="15"/>
  <c r="TX27" i="15"/>
  <c r="TV27" i="15"/>
  <c r="TN27" i="15"/>
  <c r="TJ27" i="15"/>
  <c r="TG27" i="15"/>
  <c r="TE27" i="15"/>
  <c r="TC27" i="15"/>
  <c r="TA27" i="15"/>
  <c r="SY27" i="15"/>
  <c r="SQ27" i="15"/>
  <c r="SN27" i="15"/>
  <c r="SL27" i="15"/>
  <c r="SD27" i="15" s="1"/>
  <c r="SJ27" i="15"/>
  <c r="SH27" i="15"/>
  <c r="SF27" i="15"/>
  <c r="RX27" i="15"/>
  <c r="RT27" i="15"/>
  <c r="RQ27" i="15"/>
  <c r="RO27" i="15"/>
  <c r="RM27" i="15"/>
  <c r="RK27" i="15"/>
  <c r="RI27" i="15"/>
  <c r="RA27" i="15"/>
  <c r="QX27" i="15"/>
  <c r="QV27" i="15"/>
  <c r="QT27" i="15"/>
  <c r="QR27" i="15"/>
  <c r="QP27" i="15"/>
  <c r="QH27" i="15"/>
  <c r="QD27" i="15"/>
  <c r="QA27" i="15"/>
  <c r="PY27" i="15"/>
  <c r="PW27" i="15"/>
  <c r="PU27" i="15"/>
  <c r="PS27" i="15"/>
  <c r="PK27" i="15"/>
  <c r="PH27" i="15"/>
  <c r="PF27" i="15"/>
  <c r="PD27" i="15"/>
  <c r="PB27" i="15"/>
  <c r="OZ27" i="15"/>
  <c r="OR27" i="15"/>
  <c r="ON27" i="15"/>
  <c r="OK27" i="15"/>
  <c r="OI27" i="15"/>
  <c r="OG27" i="15"/>
  <c r="OE27" i="15"/>
  <c r="OC27" i="15"/>
  <c r="NU27" i="15"/>
  <c r="NR27" i="15"/>
  <c r="NP27" i="15"/>
  <c r="NN27" i="15"/>
  <c r="NL27" i="15"/>
  <c r="NJ27" i="15"/>
  <c r="NB27" i="15"/>
  <c r="MX27" i="15"/>
  <c r="MU27" i="15"/>
  <c r="MS27" i="15"/>
  <c r="MQ27" i="15"/>
  <c r="MO27" i="15"/>
  <c r="MV27" i="15" s="1"/>
  <c r="MM27" i="15"/>
  <c r="ME27" i="15"/>
  <c r="MB27" i="15"/>
  <c r="LZ27" i="15"/>
  <c r="LX27" i="15"/>
  <c r="LV27" i="15"/>
  <c r="LT27" i="15"/>
  <c r="LR27" i="15"/>
  <c r="LL27" i="15"/>
  <c r="LH27" i="15"/>
  <c r="LE27" i="15"/>
  <c r="LC27" i="15"/>
  <c r="LA27" i="15"/>
  <c r="KY27" i="15"/>
  <c r="KW27" i="15"/>
  <c r="KO27" i="15"/>
  <c r="KL27" i="15"/>
  <c r="KJ27" i="15"/>
  <c r="KH27" i="15"/>
  <c r="KF27" i="15"/>
  <c r="KD27" i="15"/>
  <c r="JV27" i="15"/>
  <c r="JR27" i="15"/>
  <c r="JP27" i="15"/>
  <c r="JO27" i="15"/>
  <c r="JM27" i="15"/>
  <c r="JK27" i="15"/>
  <c r="JI27" i="15"/>
  <c r="JG27" i="15"/>
  <c r="IY27" i="15"/>
  <c r="IV27" i="15"/>
  <c r="IT27" i="15"/>
  <c r="IR27" i="15"/>
  <c r="IP27" i="15"/>
  <c r="IN27" i="15"/>
  <c r="IF27" i="15"/>
  <c r="IB27" i="15"/>
  <c r="HY27" i="15"/>
  <c r="HW27" i="15"/>
  <c r="HU27" i="15"/>
  <c r="HS27" i="15"/>
  <c r="HQ27" i="15"/>
  <c r="HI27" i="15"/>
  <c r="HF27" i="15"/>
  <c r="HD27" i="15"/>
  <c r="HB27" i="15"/>
  <c r="GZ27" i="15"/>
  <c r="GX27" i="15"/>
  <c r="GP27" i="15"/>
  <c r="GL27" i="15"/>
  <c r="GI27" i="15"/>
  <c r="GG27" i="15"/>
  <c r="GE27" i="15"/>
  <c r="GC27" i="15"/>
  <c r="GA27" i="15"/>
  <c r="FS27" i="15"/>
  <c r="FP27" i="15"/>
  <c r="FN27" i="15"/>
  <c r="FL27" i="15"/>
  <c r="FJ27" i="15"/>
  <c r="FH27" i="15"/>
  <c r="EZ27" i="15"/>
  <c r="EV27" i="15"/>
  <c r="ES27" i="15"/>
  <c r="EQ27" i="15"/>
  <c r="EO27" i="15"/>
  <c r="EM27" i="15"/>
  <c r="EK27" i="15"/>
  <c r="EC27" i="15"/>
  <c r="DZ27" i="15"/>
  <c r="DX27" i="15"/>
  <c r="DV27" i="15"/>
  <c r="DT27" i="15"/>
  <c r="DR27" i="15"/>
  <c r="DJ27" i="15"/>
  <c r="DF27" i="15"/>
  <c r="DC27" i="15"/>
  <c r="DA27" i="15"/>
  <c r="CY27" i="15"/>
  <c r="CW27" i="15"/>
  <c r="CU27" i="15"/>
  <c r="CM27" i="15"/>
  <c r="CJ27" i="15"/>
  <c r="CH27" i="15"/>
  <c r="CF27" i="15"/>
  <c r="CD27" i="15"/>
  <c r="CB27" i="15"/>
  <c r="BT27" i="15"/>
  <c r="BP27" i="15"/>
  <c r="BM27" i="15"/>
  <c r="BK27" i="15"/>
  <c r="BI27" i="15"/>
  <c r="BG27" i="15"/>
  <c r="BE27" i="15"/>
  <c r="AW27" i="15"/>
  <c r="AT27" i="15"/>
  <c r="AR27" i="15"/>
  <c r="AP27" i="15"/>
  <c r="AN27" i="15"/>
  <c r="AL27" i="15"/>
  <c r="AD27" i="15"/>
  <c r="Z27" i="15"/>
  <c r="W27" i="15"/>
  <c r="U27" i="15"/>
  <c r="S27" i="15"/>
  <c r="Q27" i="15"/>
  <c r="O27" i="15"/>
  <c r="VW26" i="15"/>
  <c r="VT26" i="15"/>
  <c r="VR26" i="15"/>
  <c r="VJ26" i="15" s="1"/>
  <c r="VP26" i="15"/>
  <c r="VN26" i="15"/>
  <c r="VL26" i="15"/>
  <c r="VD26" i="15"/>
  <c r="UZ26" i="15"/>
  <c r="UW26" i="15"/>
  <c r="UU26" i="15"/>
  <c r="US26" i="15"/>
  <c r="UQ26" i="15"/>
  <c r="UO26" i="15"/>
  <c r="UM26" i="15"/>
  <c r="UL26" i="15" s="1"/>
  <c r="UG26" i="15"/>
  <c r="UD26" i="15"/>
  <c r="UB26" i="15"/>
  <c r="TZ26" i="15"/>
  <c r="TX26" i="15"/>
  <c r="TV26" i="15"/>
  <c r="TN26" i="15"/>
  <c r="TJ26" i="15"/>
  <c r="TG26" i="15"/>
  <c r="TE26" i="15"/>
  <c r="TC26" i="15"/>
  <c r="TA26" i="15"/>
  <c r="SY26" i="15"/>
  <c r="SQ26" i="15"/>
  <c r="SN26" i="15"/>
  <c r="SL26" i="15"/>
  <c r="SJ26" i="15"/>
  <c r="SH26" i="15"/>
  <c r="SF26" i="15"/>
  <c r="RX26" i="15"/>
  <c r="RT26" i="15"/>
  <c r="RQ26" i="15"/>
  <c r="RO26" i="15"/>
  <c r="RM26" i="15"/>
  <c r="RK26" i="15"/>
  <c r="RI26" i="15"/>
  <c r="RA26" i="15"/>
  <c r="QX26" i="15"/>
  <c r="QV26" i="15"/>
  <c r="QT26" i="15"/>
  <c r="QR26" i="15"/>
  <c r="QP26" i="15"/>
  <c r="QH26" i="15"/>
  <c r="QD26" i="15"/>
  <c r="QA26" i="15"/>
  <c r="PY26" i="15"/>
  <c r="PW26" i="15"/>
  <c r="PU26" i="15"/>
  <c r="PS26" i="15"/>
  <c r="PK26" i="15"/>
  <c r="PH26" i="15"/>
  <c r="PF26" i="15"/>
  <c r="PD26" i="15"/>
  <c r="PB26" i="15"/>
  <c r="OZ26" i="15"/>
  <c r="OR26" i="15"/>
  <c r="ON26" i="15"/>
  <c r="OK26" i="15"/>
  <c r="OI26" i="15"/>
  <c r="OG26" i="15"/>
  <c r="OE26" i="15"/>
  <c r="OC26" i="15"/>
  <c r="NU26" i="15"/>
  <c r="NR26" i="15"/>
  <c r="NP26" i="15"/>
  <c r="NN26" i="15"/>
  <c r="NL26" i="15"/>
  <c r="NJ26" i="15"/>
  <c r="NB26" i="15"/>
  <c r="MX26" i="15"/>
  <c r="MU26" i="15"/>
  <c r="MS26" i="15"/>
  <c r="MQ26" i="15"/>
  <c r="MO26" i="15"/>
  <c r="MM26" i="15"/>
  <c r="ME26" i="15"/>
  <c r="MB26" i="15"/>
  <c r="LZ26" i="15"/>
  <c r="LX26" i="15"/>
  <c r="LV26" i="15"/>
  <c r="LT26" i="15"/>
  <c r="LL26" i="15"/>
  <c r="LH26" i="15"/>
  <c r="LE26" i="15"/>
  <c r="LC26" i="15"/>
  <c r="LA26" i="15"/>
  <c r="KY26" i="15"/>
  <c r="KW26" i="15"/>
  <c r="KO26" i="15"/>
  <c r="KL26" i="15"/>
  <c r="KJ26" i="15"/>
  <c r="KH26" i="15"/>
  <c r="KF26" i="15"/>
  <c r="KD26" i="15"/>
  <c r="JV26" i="15"/>
  <c r="JR26" i="15"/>
  <c r="JO26" i="15"/>
  <c r="JM26" i="15"/>
  <c r="JK26" i="15"/>
  <c r="JI26" i="15"/>
  <c r="JG26" i="15"/>
  <c r="IY26" i="15"/>
  <c r="IV26" i="15"/>
  <c r="IT26" i="15"/>
  <c r="IR26" i="15"/>
  <c r="IP26" i="15"/>
  <c r="IN26" i="15"/>
  <c r="IW26" i="15" s="1"/>
  <c r="IF26" i="15"/>
  <c r="IB26" i="15"/>
  <c r="HY26" i="15"/>
  <c r="HW26" i="15"/>
  <c r="HU26" i="15"/>
  <c r="HS26" i="15"/>
  <c r="HQ26" i="15"/>
  <c r="HI26" i="15"/>
  <c r="HF26" i="15"/>
  <c r="HD26" i="15"/>
  <c r="HB26" i="15"/>
  <c r="GZ26" i="15"/>
  <c r="GX26" i="15"/>
  <c r="GP26" i="15"/>
  <c r="GL26" i="15"/>
  <c r="GI26" i="15"/>
  <c r="GG26" i="15"/>
  <c r="GE26" i="15"/>
  <c r="GC26" i="15"/>
  <c r="GA26" i="15"/>
  <c r="FS26" i="15"/>
  <c r="FP26" i="15"/>
  <c r="FN26" i="15"/>
  <c r="FL26" i="15"/>
  <c r="FJ26" i="15"/>
  <c r="FH26" i="15"/>
  <c r="EZ26" i="15"/>
  <c r="EV26" i="15"/>
  <c r="ES26" i="15"/>
  <c r="EQ26" i="15"/>
  <c r="EO26" i="15"/>
  <c r="EM26" i="15"/>
  <c r="EK26" i="15"/>
  <c r="EI26" i="15"/>
  <c r="EH26" i="15" s="1"/>
  <c r="EC26" i="15"/>
  <c r="DZ26" i="15"/>
  <c r="DX26" i="15"/>
  <c r="DV26" i="15"/>
  <c r="DT26" i="15"/>
  <c r="DR26" i="15"/>
  <c r="DJ26" i="15"/>
  <c r="DF26" i="15"/>
  <c r="DC26" i="15"/>
  <c r="DA26" i="15"/>
  <c r="CY26" i="15"/>
  <c r="CW26" i="15"/>
  <c r="CU26" i="15"/>
  <c r="CM26" i="15"/>
  <c r="CJ26" i="15"/>
  <c r="CH26" i="15"/>
  <c r="CF26" i="15"/>
  <c r="CD26" i="15"/>
  <c r="CB26" i="15"/>
  <c r="BT26" i="15"/>
  <c r="BP26" i="15"/>
  <c r="BM26" i="15"/>
  <c r="BK26" i="15"/>
  <c r="BI26" i="15"/>
  <c r="BG26" i="15"/>
  <c r="BE26" i="15"/>
  <c r="AW26" i="15"/>
  <c r="AT26" i="15"/>
  <c r="AR26" i="15"/>
  <c r="AP26" i="15"/>
  <c r="AN26" i="15"/>
  <c r="AL26" i="15"/>
  <c r="AD26" i="15"/>
  <c r="Z26" i="15"/>
  <c r="W26" i="15"/>
  <c r="U26" i="15"/>
  <c r="S26" i="15"/>
  <c r="Q26" i="15"/>
  <c r="O26" i="15"/>
  <c r="M26" i="15"/>
  <c r="VW25" i="15"/>
  <c r="VT25" i="15"/>
  <c r="VR25" i="15"/>
  <c r="VP25" i="15"/>
  <c r="VN25" i="15"/>
  <c r="VL25" i="15"/>
  <c r="VD25" i="15"/>
  <c r="UZ25" i="15"/>
  <c r="UW25" i="15"/>
  <c r="UU25" i="15"/>
  <c r="US25" i="15"/>
  <c r="UQ25" i="15"/>
  <c r="UO25" i="15"/>
  <c r="UG25" i="15"/>
  <c r="UD25" i="15"/>
  <c r="UB25" i="15"/>
  <c r="UE25" i="15" s="1"/>
  <c r="TZ25" i="15"/>
  <c r="TX25" i="15"/>
  <c r="TV25" i="15"/>
  <c r="TN25" i="15"/>
  <c r="TJ25" i="15"/>
  <c r="TG25" i="15"/>
  <c r="TE25" i="15"/>
  <c r="TC25" i="15"/>
  <c r="TA25" i="15"/>
  <c r="SY25" i="15"/>
  <c r="SQ25" i="15"/>
  <c r="SN25" i="15"/>
  <c r="SL25" i="15"/>
  <c r="SJ25" i="15"/>
  <c r="SH25" i="15"/>
  <c r="SF25" i="15"/>
  <c r="SD25" i="15" s="1"/>
  <c r="RX25" i="15"/>
  <c r="RT25" i="15"/>
  <c r="RQ25" i="15"/>
  <c r="RO25" i="15"/>
  <c r="RM25" i="15"/>
  <c r="RK25" i="15"/>
  <c r="RI25" i="15"/>
  <c r="RA25" i="15"/>
  <c r="QX25" i="15"/>
  <c r="QV25" i="15"/>
  <c r="QT25" i="15"/>
  <c r="QR25" i="15"/>
  <c r="QP25" i="15"/>
  <c r="QH25" i="15"/>
  <c r="QD25" i="15"/>
  <c r="QA25" i="15"/>
  <c r="PY25" i="15"/>
  <c r="PW25" i="15"/>
  <c r="PU25" i="15"/>
  <c r="PS25" i="15"/>
  <c r="PK25" i="15"/>
  <c r="PH25" i="15"/>
  <c r="PF25" i="15"/>
  <c r="PD25" i="15"/>
  <c r="PB25" i="15"/>
  <c r="OZ25" i="15"/>
  <c r="OR25" i="15"/>
  <c r="ON25" i="15"/>
  <c r="OK25" i="15"/>
  <c r="OI25" i="15"/>
  <c r="OG25" i="15"/>
  <c r="OE25" i="15"/>
  <c r="OC25" i="15"/>
  <c r="NU25" i="15"/>
  <c r="NR25" i="15"/>
  <c r="NP25" i="15"/>
  <c r="NN25" i="15"/>
  <c r="NL25" i="15"/>
  <c r="NJ25" i="15"/>
  <c r="NB25" i="15"/>
  <c r="MX25" i="15"/>
  <c r="MU25" i="15"/>
  <c r="MS25" i="15"/>
  <c r="MQ25" i="15"/>
  <c r="MO25" i="15"/>
  <c r="MM25" i="15"/>
  <c r="ME25" i="15"/>
  <c r="MB25" i="15"/>
  <c r="LZ25" i="15"/>
  <c r="LX25" i="15"/>
  <c r="LV25" i="15"/>
  <c r="LT25" i="15"/>
  <c r="LL25" i="15"/>
  <c r="LH25" i="15"/>
  <c r="LE25" i="15"/>
  <c r="LC25" i="15"/>
  <c r="LA25" i="15"/>
  <c r="KY25" i="15"/>
  <c r="KW25" i="15"/>
  <c r="KO25" i="15"/>
  <c r="KL25" i="15"/>
  <c r="KJ25" i="15"/>
  <c r="KH25" i="15"/>
  <c r="KF25" i="15"/>
  <c r="KD25" i="15"/>
  <c r="JV25" i="15"/>
  <c r="JR25" i="15"/>
  <c r="JO25" i="15"/>
  <c r="JM25" i="15"/>
  <c r="JK25" i="15"/>
  <c r="JI25" i="15"/>
  <c r="JG25" i="15"/>
  <c r="IY25" i="15"/>
  <c r="IV25" i="15"/>
  <c r="IT25" i="15"/>
  <c r="IR25" i="15"/>
  <c r="IP25" i="15"/>
  <c r="IN25" i="15"/>
  <c r="IF25" i="15"/>
  <c r="IB25" i="15"/>
  <c r="HY25" i="15"/>
  <c r="HW25" i="15"/>
  <c r="HU25" i="15"/>
  <c r="HS25" i="15"/>
  <c r="HQ25" i="15"/>
  <c r="HI25" i="15"/>
  <c r="HF25" i="15"/>
  <c r="HD25" i="15"/>
  <c r="HB25" i="15"/>
  <c r="GZ25" i="15"/>
  <c r="GX25" i="15"/>
  <c r="HG25" i="15" s="1"/>
  <c r="GP25" i="15"/>
  <c r="GL25" i="15"/>
  <c r="GI25" i="15"/>
  <c r="GG25" i="15"/>
  <c r="GE25" i="15"/>
  <c r="GC25" i="15"/>
  <c r="GA25" i="15"/>
  <c r="FS25" i="15"/>
  <c r="FP25" i="15"/>
  <c r="FN25" i="15"/>
  <c r="FL25" i="15"/>
  <c r="FJ25" i="15"/>
  <c r="FH25" i="15"/>
  <c r="EZ25" i="15"/>
  <c r="EV25" i="15"/>
  <c r="ES25" i="15"/>
  <c r="EQ25" i="15"/>
  <c r="EO25" i="15"/>
  <c r="EM25" i="15"/>
  <c r="EK25" i="15"/>
  <c r="EC25" i="15"/>
  <c r="DZ25" i="15"/>
  <c r="DX25" i="15"/>
  <c r="DV25" i="15"/>
  <c r="DT25" i="15"/>
  <c r="DR25" i="15"/>
  <c r="DJ25" i="15"/>
  <c r="DF25" i="15"/>
  <c r="DC25" i="15"/>
  <c r="DA25" i="15"/>
  <c r="CY25" i="15"/>
  <c r="CW25" i="15"/>
  <c r="CU25" i="15"/>
  <c r="CM25" i="15"/>
  <c r="CJ25" i="15"/>
  <c r="CH25" i="15"/>
  <c r="CF25" i="15"/>
  <c r="CD25" i="15"/>
  <c r="CB25" i="15"/>
  <c r="BT25" i="15"/>
  <c r="BP25" i="15"/>
  <c r="BM25" i="15"/>
  <c r="BK25" i="15"/>
  <c r="BI25" i="15"/>
  <c r="BG25" i="15"/>
  <c r="BE25" i="15"/>
  <c r="AW25" i="15"/>
  <c r="AU25" i="15"/>
  <c r="AT25" i="15"/>
  <c r="AR25" i="15"/>
  <c r="AP25" i="15"/>
  <c r="AN25" i="15"/>
  <c r="AL25" i="15"/>
  <c r="AD25" i="15"/>
  <c r="Z25" i="15"/>
  <c r="W25" i="15"/>
  <c r="U25" i="15"/>
  <c r="S25" i="15"/>
  <c r="Q25" i="15"/>
  <c r="O25" i="15"/>
  <c r="VW24" i="15"/>
  <c r="VT24" i="15"/>
  <c r="VR24" i="15"/>
  <c r="VP24" i="15"/>
  <c r="VN24" i="15"/>
  <c r="VL24" i="15"/>
  <c r="VD24" i="15"/>
  <c r="UZ24" i="15"/>
  <c r="UW24" i="15"/>
  <c r="UU24" i="15"/>
  <c r="US24" i="15"/>
  <c r="UQ24" i="15"/>
  <c r="UM24" i="15" s="1"/>
  <c r="UL24" i="15" s="1"/>
  <c r="UO24" i="15"/>
  <c r="UG24" i="15"/>
  <c r="UD24" i="15"/>
  <c r="UB24" i="15"/>
  <c r="TZ24" i="15"/>
  <c r="TX24" i="15"/>
  <c r="TV24" i="15"/>
  <c r="TN24" i="15"/>
  <c r="TJ24" i="15"/>
  <c r="TG24" i="15"/>
  <c r="TE24" i="15"/>
  <c r="TC24" i="15"/>
  <c r="TA24" i="15"/>
  <c r="SY24" i="15"/>
  <c r="SQ24" i="15"/>
  <c r="SN24" i="15"/>
  <c r="SL24" i="15"/>
  <c r="SJ24" i="15"/>
  <c r="SH24" i="15"/>
  <c r="SF24" i="15"/>
  <c r="RX24" i="15"/>
  <c r="RT24" i="15"/>
  <c r="RQ24" i="15"/>
  <c r="RO24" i="15"/>
  <c r="RM24" i="15"/>
  <c r="RK24" i="15"/>
  <c r="RI24" i="15"/>
  <c r="RA24" i="15"/>
  <c r="QX24" i="15"/>
  <c r="QV24" i="15"/>
  <c r="QT24" i="15"/>
  <c r="QR24" i="15"/>
  <c r="QP24" i="15"/>
  <c r="QH24" i="15"/>
  <c r="QD24" i="15"/>
  <c r="QA24" i="15"/>
  <c r="PY24" i="15"/>
  <c r="PW24" i="15"/>
  <c r="PU24" i="15"/>
  <c r="PS24" i="15"/>
  <c r="PK24" i="15"/>
  <c r="PH24" i="15"/>
  <c r="PF24" i="15"/>
  <c r="PD24" i="15"/>
  <c r="PB24" i="15"/>
  <c r="OZ24" i="15"/>
  <c r="OR24" i="15"/>
  <c r="ON24" i="15"/>
  <c r="OK24" i="15"/>
  <c r="OI24" i="15"/>
  <c r="OG24" i="15"/>
  <c r="OE24" i="15"/>
  <c r="OC24" i="15"/>
  <c r="NU24" i="15"/>
  <c r="NR24" i="15"/>
  <c r="NP24" i="15"/>
  <c r="NN24" i="15"/>
  <c r="NL24" i="15"/>
  <c r="NJ24" i="15"/>
  <c r="NB24" i="15"/>
  <c r="MX24" i="15"/>
  <c r="MU24" i="15"/>
  <c r="MS24" i="15"/>
  <c r="MQ24" i="15"/>
  <c r="MO24" i="15"/>
  <c r="MK24" i="15" s="1"/>
  <c r="MJ24" i="15" s="1"/>
  <c r="MM24" i="15"/>
  <c r="ME24" i="15"/>
  <c r="MB24" i="15"/>
  <c r="LZ24" i="15"/>
  <c r="LX24" i="15"/>
  <c r="LV24" i="15"/>
  <c r="LT24" i="15"/>
  <c r="LL24" i="15"/>
  <c r="LH24" i="15"/>
  <c r="LE24" i="15"/>
  <c r="LC24" i="15"/>
  <c r="LA24" i="15"/>
  <c r="KY24" i="15"/>
  <c r="KW24" i="15"/>
  <c r="KO24" i="15"/>
  <c r="KL24" i="15"/>
  <c r="KJ24" i="15"/>
  <c r="KH24" i="15"/>
  <c r="KF24" i="15"/>
  <c r="KD24" i="15"/>
  <c r="JV24" i="15"/>
  <c r="JR24" i="15"/>
  <c r="JO24" i="15"/>
  <c r="JM24" i="15"/>
  <c r="JK24" i="15"/>
  <c r="JI24" i="15"/>
  <c r="JG24" i="15"/>
  <c r="IY24" i="15"/>
  <c r="IV24" i="15"/>
  <c r="IT24" i="15"/>
  <c r="IR24" i="15"/>
  <c r="IP24" i="15"/>
  <c r="IN24" i="15"/>
  <c r="IF24" i="15"/>
  <c r="IB24" i="15"/>
  <c r="HY24" i="15"/>
  <c r="HW24" i="15"/>
  <c r="HU24" i="15"/>
  <c r="HS24" i="15"/>
  <c r="HQ24" i="15"/>
  <c r="HI24" i="15"/>
  <c r="HF24" i="15"/>
  <c r="HD24" i="15"/>
  <c r="HB24" i="15"/>
  <c r="GZ24" i="15"/>
  <c r="GX24" i="15"/>
  <c r="GP24" i="15"/>
  <c r="GL24" i="15"/>
  <c r="GI24" i="15"/>
  <c r="GG24" i="15"/>
  <c r="GE24" i="15"/>
  <c r="GC24" i="15"/>
  <c r="GA24" i="15"/>
  <c r="FS24" i="15"/>
  <c r="FP24" i="15"/>
  <c r="FN24" i="15"/>
  <c r="FL24" i="15"/>
  <c r="FJ24" i="15"/>
  <c r="FH24" i="15"/>
  <c r="EZ24" i="15"/>
  <c r="EV24" i="15"/>
  <c r="ES24" i="15"/>
  <c r="EQ24" i="15"/>
  <c r="EO24" i="15"/>
  <c r="EM24" i="15"/>
  <c r="EI24" i="15" s="1"/>
  <c r="EH24" i="15" s="1"/>
  <c r="EK24" i="15"/>
  <c r="EC24" i="15"/>
  <c r="DZ24" i="15"/>
  <c r="DX24" i="15"/>
  <c r="DV24" i="15"/>
  <c r="DT24" i="15"/>
  <c r="DR24" i="15"/>
  <c r="DJ24" i="15"/>
  <c r="DF24" i="15"/>
  <c r="DC24" i="15"/>
  <c r="DA24" i="15"/>
  <c r="CY24" i="15"/>
  <c r="CW24" i="15"/>
  <c r="CU24" i="15"/>
  <c r="CS24" i="15" s="1"/>
  <c r="CR24" i="15" s="1"/>
  <c r="CM24" i="15"/>
  <c r="CJ24" i="15"/>
  <c r="CH24" i="15"/>
  <c r="CF24" i="15"/>
  <c r="CD24" i="15"/>
  <c r="CB24" i="15"/>
  <c r="BT24" i="15"/>
  <c r="BP24" i="15"/>
  <c r="BM24" i="15"/>
  <c r="BK24" i="15"/>
  <c r="BI24" i="15"/>
  <c r="BG24" i="15"/>
  <c r="BE24" i="15"/>
  <c r="AW24" i="15"/>
  <c r="AT24" i="15"/>
  <c r="AR24" i="15"/>
  <c r="AP24" i="15"/>
  <c r="AN24" i="15"/>
  <c r="AL24" i="15"/>
  <c r="AD24" i="15"/>
  <c r="Z24" i="15"/>
  <c r="W24" i="15"/>
  <c r="U24" i="15"/>
  <c r="S24" i="15"/>
  <c r="Q24" i="15"/>
  <c r="O24" i="15"/>
  <c r="VW23" i="15"/>
  <c r="VT23" i="15"/>
  <c r="VR23" i="15"/>
  <c r="VP23" i="15"/>
  <c r="VN23" i="15"/>
  <c r="VU23" i="15" s="1"/>
  <c r="VL23" i="15"/>
  <c r="VD23" i="15"/>
  <c r="UZ23" i="15"/>
  <c r="UW23" i="15"/>
  <c r="UU23" i="15"/>
  <c r="US23" i="15"/>
  <c r="UQ23" i="15"/>
  <c r="UO23" i="15"/>
  <c r="UG23" i="15"/>
  <c r="UD23" i="15"/>
  <c r="UB23" i="15"/>
  <c r="TZ23" i="15"/>
  <c r="TX23" i="15"/>
  <c r="TV23" i="15"/>
  <c r="TN23" i="15"/>
  <c r="TJ23" i="15"/>
  <c r="TG23" i="15"/>
  <c r="TE23" i="15"/>
  <c r="TC23" i="15"/>
  <c r="TA23" i="15"/>
  <c r="SY23" i="15"/>
  <c r="SQ23" i="15"/>
  <c r="SN23" i="15"/>
  <c r="SL23" i="15"/>
  <c r="SJ23" i="15"/>
  <c r="SH23" i="15"/>
  <c r="SF23" i="15"/>
  <c r="RX23" i="15"/>
  <c r="RT23" i="15"/>
  <c r="RQ23" i="15"/>
  <c r="RO23" i="15"/>
  <c r="RM23" i="15"/>
  <c r="RK23" i="15"/>
  <c r="RI23" i="15"/>
  <c r="RA23" i="15"/>
  <c r="QX23" i="15"/>
  <c r="QV23" i="15"/>
  <c r="QT23" i="15"/>
  <c r="QR23" i="15"/>
  <c r="QP23" i="15"/>
  <c r="QH23" i="15"/>
  <c r="QD23" i="15"/>
  <c r="QA23" i="15"/>
  <c r="PY23" i="15"/>
  <c r="PW23" i="15"/>
  <c r="PU23" i="15"/>
  <c r="PS23" i="15"/>
  <c r="QB23" i="15" s="1"/>
  <c r="PK23" i="15"/>
  <c r="PH23" i="15"/>
  <c r="PF23" i="15"/>
  <c r="PD23" i="15"/>
  <c r="PB23" i="15"/>
  <c r="OZ23" i="15"/>
  <c r="OR23" i="15"/>
  <c r="ON23" i="15"/>
  <c r="OK23" i="15"/>
  <c r="OI23" i="15"/>
  <c r="OG23" i="15"/>
  <c r="OE23" i="15"/>
  <c r="OC23" i="15"/>
  <c r="NU23" i="15"/>
  <c r="NR23" i="15"/>
  <c r="NP23" i="15"/>
  <c r="NN23" i="15"/>
  <c r="NL23" i="15"/>
  <c r="NJ23" i="15"/>
  <c r="NB23" i="15"/>
  <c r="MX23" i="15"/>
  <c r="MU23" i="15"/>
  <c r="MS23" i="15"/>
  <c r="MQ23" i="15"/>
  <c r="MO23" i="15"/>
  <c r="MM23" i="15"/>
  <c r="ME23" i="15"/>
  <c r="MB23" i="15"/>
  <c r="LZ23" i="15"/>
  <c r="LX23" i="15"/>
  <c r="LV23" i="15"/>
  <c r="LT23" i="15"/>
  <c r="LL23" i="15"/>
  <c r="LH23" i="15"/>
  <c r="LE23" i="15"/>
  <c r="LC23" i="15"/>
  <c r="LA23" i="15"/>
  <c r="KY23" i="15"/>
  <c r="KW23" i="15"/>
  <c r="KO23" i="15"/>
  <c r="KL23" i="15"/>
  <c r="KJ23" i="15"/>
  <c r="KH23" i="15"/>
  <c r="KF23" i="15"/>
  <c r="KD23" i="15"/>
  <c r="JV23" i="15"/>
  <c r="JR23" i="15"/>
  <c r="JO23" i="15"/>
  <c r="JM23" i="15"/>
  <c r="JK23" i="15"/>
  <c r="JI23" i="15"/>
  <c r="JG23" i="15"/>
  <c r="IY23" i="15"/>
  <c r="IV23" i="15"/>
  <c r="IT23" i="15"/>
  <c r="IR23" i="15"/>
  <c r="IP23" i="15"/>
  <c r="IN23" i="15"/>
  <c r="IF23" i="15"/>
  <c r="IB23" i="15"/>
  <c r="HY23" i="15"/>
  <c r="HW23" i="15"/>
  <c r="HU23" i="15"/>
  <c r="HS23" i="15"/>
  <c r="HQ23" i="15"/>
  <c r="HI23" i="15"/>
  <c r="HF23" i="15"/>
  <c r="HD23" i="15"/>
  <c r="HB23" i="15"/>
  <c r="GZ23" i="15"/>
  <c r="GX23" i="15"/>
  <c r="GP23" i="15"/>
  <c r="GL23" i="15"/>
  <c r="GI23" i="15"/>
  <c r="GG23" i="15"/>
  <c r="GE23" i="15"/>
  <c r="GC23" i="15"/>
  <c r="GA23" i="15"/>
  <c r="FS23" i="15"/>
  <c r="FP23" i="15"/>
  <c r="FN23" i="15"/>
  <c r="FL23" i="15"/>
  <c r="FJ23" i="15"/>
  <c r="FH23" i="15"/>
  <c r="EZ23" i="15"/>
  <c r="EV23" i="15"/>
  <c r="ES23" i="15"/>
  <c r="EQ23" i="15"/>
  <c r="EO23" i="15"/>
  <c r="EM23" i="15"/>
  <c r="EK23" i="15"/>
  <c r="EC23" i="15"/>
  <c r="DZ23" i="15"/>
  <c r="DX23" i="15"/>
  <c r="DV23" i="15"/>
  <c r="DT23" i="15"/>
  <c r="DR23" i="15"/>
  <c r="DJ23" i="15"/>
  <c r="DF23" i="15"/>
  <c r="DC23" i="15"/>
  <c r="DA23" i="15"/>
  <c r="CY23" i="15"/>
  <c r="CW23" i="15"/>
  <c r="CU23" i="15"/>
  <c r="CM23" i="15"/>
  <c r="CJ23" i="15"/>
  <c r="CH23" i="15"/>
  <c r="CF23" i="15"/>
  <c r="CD23" i="15"/>
  <c r="CB23" i="15"/>
  <c r="BT23" i="15"/>
  <c r="BP23" i="15"/>
  <c r="BM23" i="15"/>
  <c r="BK23" i="15"/>
  <c r="BI23" i="15"/>
  <c r="BG23" i="15"/>
  <c r="BE23" i="15"/>
  <c r="AW23" i="15"/>
  <c r="AT23" i="15"/>
  <c r="AR23" i="15"/>
  <c r="AP23" i="15"/>
  <c r="AN23" i="15"/>
  <c r="AL23" i="15"/>
  <c r="AD23" i="15"/>
  <c r="Z23" i="15"/>
  <c r="W23" i="15"/>
  <c r="U23" i="15"/>
  <c r="S23" i="15"/>
  <c r="Q23" i="15"/>
  <c r="O23" i="15"/>
  <c r="VW22" i="15"/>
  <c r="VT22" i="15"/>
  <c r="VR22" i="15"/>
  <c r="VP22" i="15"/>
  <c r="VN22" i="15"/>
  <c r="VL22" i="15"/>
  <c r="VD22" i="15"/>
  <c r="UZ22" i="15"/>
  <c r="UW22" i="15"/>
  <c r="UU22" i="15"/>
  <c r="US22" i="15"/>
  <c r="UQ22" i="15"/>
  <c r="UO22" i="15"/>
  <c r="UG22" i="15"/>
  <c r="UD22" i="15"/>
  <c r="UB22" i="15"/>
  <c r="TZ22" i="15"/>
  <c r="TX22" i="15"/>
  <c r="TV22" i="15"/>
  <c r="TN22" i="15"/>
  <c r="TJ22" i="15"/>
  <c r="TG22" i="15"/>
  <c r="TE22" i="15"/>
  <c r="TC22" i="15"/>
  <c r="TA22" i="15"/>
  <c r="SY22" i="15"/>
  <c r="SQ22" i="15"/>
  <c r="SN22" i="15"/>
  <c r="SL22" i="15"/>
  <c r="SJ22" i="15"/>
  <c r="SH22" i="15"/>
  <c r="SF22" i="15"/>
  <c r="RX22" i="15"/>
  <c r="RT22" i="15"/>
  <c r="RQ22" i="15"/>
  <c r="RO22" i="15"/>
  <c r="RM22" i="15"/>
  <c r="RK22" i="15"/>
  <c r="RI22" i="15"/>
  <c r="RG22" i="15" s="1"/>
  <c r="RF22" i="15" s="1"/>
  <c r="RA22" i="15"/>
  <c r="QX22" i="15"/>
  <c r="QV22" i="15"/>
  <c r="QT22" i="15"/>
  <c r="QR22" i="15"/>
  <c r="QP22" i="15"/>
  <c r="QH22" i="15"/>
  <c r="QD22" i="15"/>
  <c r="QA22" i="15"/>
  <c r="PY22" i="15"/>
  <c r="PW22" i="15"/>
  <c r="PU22" i="15"/>
  <c r="PS22" i="15"/>
  <c r="PK22" i="15"/>
  <c r="PH22" i="15"/>
  <c r="PF22" i="15"/>
  <c r="PD22" i="15"/>
  <c r="PB22" i="15"/>
  <c r="OZ22" i="15"/>
  <c r="OR22" i="15"/>
  <c r="ON22" i="15"/>
  <c r="OK22" i="15"/>
  <c r="OI22" i="15"/>
  <c r="OG22" i="15"/>
  <c r="OE22" i="15"/>
  <c r="OC22" i="15"/>
  <c r="NU22" i="15"/>
  <c r="NR22" i="15"/>
  <c r="NP22" i="15"/>
  <c r="NN22" i="15"/>
  <c r="NL22" i="15"/>
  <c r="NJ22" i="15"/>
  <c r="NB22" i="15"/>
  <c r="MX22" i="15"/>
  <c r="MU22" i="15"/>
  <c r="MS22" i="15"/>
  <c r="MQ22" i="15"/>
  <c r="MO22" i="15"/>
  <c r="MM22" i="15"/>
  <c r="ME22" i="15"/>
  <c r="MB22" i="15"/>
  <c r="LZ22" i="15"/>
  <c r="LX22" i="15"/>
  <c r="LV22" i="15"/>
  <c r="LT22" i="15"/>
  <c r="LL22" i="15"/>
  <c r="LH22" i="15"/>
  <c r="LE22" i="15"/>
  <c r="LC22" i="15"/>
  <c r="LA22" i="15"/>
  <c r="KY22" i="15"/>
  <c r="KW22" i="15"/>
  <c r="KO22" i="15"/>
  <c r="KL22" i="15"/>
  <c r="KJ22" i="15"/>
  <c r="KH22" i="15"/>
  <c r="KF22" i="15"/>
  <c r="KD22" i="15"/>
  <c r="JV22" i="15"/>
  <c r="JR22" i="15"/>
  <c r="JO22" i="15"/>
  <c r="JM22" i="15"/>
  <c r="JK22" i="15"/>
  <c r="JI22" i="15"/>
  <c r="JG22" i="15"/>
  <c r="IY22" i="15"/>
  <c r="IV22" i="15"/>
  <c r="IT22" i="15"/>
  <c r="IR22" i="15"/>
  <c r="IP22" i="15"/>
  <c r="IN22" i="15"/>
  <c r="IF22" i="15"/>
  <c r="IB22" i="15"/>
  <c r="HY22" i="15"/>
  <c r="HW22" i="15"/>
  <c r="HU22" i="15"/>
  <c r="HS22" i="15"/>
  <c r="HQ22" i="15"/>
  <c r="HI22" i="15"/>
  <c r="HF22" i="15"/>
  <c r="HD22" i="15"/>
  <c r="HB22" i="15"/>
  <c r="GZ22" i="15"/>
  <c r="GX22" i="15"/>
  <c r="GP22" i="15"/>
  <c r="GL22" i="15"/>
  <c r="GI22" i="15"/>
  <c r="GG22" i="15"/>
  <c r="GE22" i="15"/>
  <c r="GC22" i="15"/>
  <c r="GA22" i="15"/>
  <c r="FS22" i="15"/>
  <c r="FP22" i="15"/>
  <c r="FN22" i="15"/>
  <c r="FL22" i="15"/>
  <c r="FJ22" i="15"/>
  <c r="FH22" i="15"/>
  <c r="EZ22" i="15"/>
  <c r="EV22" i="15"/>
  <c r="ES22" i="15"/>
  <c r="EQ22" i="15"/>
  <c r="EO22" i="15"/>
  <c r="EM22" i="15"/>
  <c r="EK22" i="15"/>
  <c r="EC22" i="15"/>
  <c r="DZ22" i="15"/>
  <c r="DX22" i="15"/>
  <c r="DV22" i="15"/>
  <c r="DT22" i="15"/>
  <c r="DR22" i="15"/>
  <c r="DJ22" i="15"/>
  <c r="DF22" i="15"/>
  <c r="DC22" i="15"/>
  <c r="DA22" i="15"/>
  <c r="CY22" i="15"/>
  <c r="CW22" i="15"/>
  <c r="CU22" i="15"/>
  <c r="CM22" i="15"/>
  <c r="CJ22" i="15"/>
  <c r="CH22" i="15"/>
  <c r="CF22" i="15"/>
  <c r="CD22" i="15"/>
  <c r="CB22" i="15"/>
  <c r="BT22" i="15"/>
  <c r="BP22" i="15"/>
  <c r="BM22" i="15"/>
  <c r="BK22" i="15"/>
  <c r="BI22" i="15"/>
  <c r="BG22" i="15"/>
  <c r="BE22" i="15"/>
  <c r="AW22" i="15"/>
  <c r="AT22" i="15"/>
  <c r="AR22" i="15"/>
  <c r="AP22" i="15"/>
  <c r="AN22" i="15"/>
  <c r="AL22" i="15"/>
  <c r="AD22" i="15"/>
  <c r="Z22" i="15"/>
  <c r="W22" i="15"/>
  <c r="U22" i="15"/>
  <c r="S22" i="15"/>
  <c r="Q22" i="15"/>
  <c r="O22" i="15"/>
  <c r="VW21" i="15"/>
  <c r="VT21" i="15"/>
  <c r="VR21" i="15"/>
  <c r="VP21" i="15"/>
  <c r="VN21" i="15"/>
  <c r="VL21" i="15"/>
  <c r="VD21" i="15"/>
  <c r="UZ21" i="15"/>
  <c r="UW21" i="15"/>
  <c r="UU21" i="15"/>
  <c r="US21" i="15"/>
  <c r="UQ21" i="15"/>
  <c r="UO21" i="15"/>
  <c r="UG21" i="15"/>
  <c r="UD21" i="15"/>
  <c r="UB21" i="15"/>
  <c r="TZ21" i="15"/>
  <c r="TX21" i="15"/>
  <c r="TV21" i="15"/>
  <c r="TN21" i="15"/>
  <c r="TJ21" i="15"/>
  <c r="TG21" i="15"/>
  <c r="TE21" i="15"/>
  <c r="TC21" i="15"/>
  <c r="TA21" i="15"/>
  <c r="SY21" i="15"/>
  <c r="SQ21" i="15"/>
  <c r="SN21" i="15"/>
  <c r="SL21" i="15"/>
  <c r="SJ21" i="15"/>
  <c r="SH21" i="15"/>
  <c r="SF21" i="15"/>
  <c r="SO21" i="15" s="1"/>
  <c r="RX21" i="15"/>
  <c r="RT21" i="15"/>
  <c r="RQ21" i="15"/>
  <c r="RO21" i="15"/>
  <c r="RM21" i="15"/>
  <c r="RK21" i="15"/>
  <c r="RI21" i="15"/>
  <c r="RA21" i="15"/>
  <c r="QX21" i="15"/>
  <c r="QV21" i="15"/>
  <c r="QT21" i="15"/>
  <c r="QR21" i="15"/>
  <c r="QP21" i="15"/>
  <c r="QH21" i="15"/>
  <c r="QD21" i="15"/>
  <c r="QA21" i="15"/>
  <c r="PY21" i="15"/>
  <c r="PW21" i="15"/>
  <c r="PU21" i="15"/>
  <c r="PS21" i="15"/>
  <c r="PK21" i="15"/>
  <c r="PH21" i="15"/>
  <c r="PF21" i="15"/>
  <c r="PD21" i="15"/>
  <c r="PB21" i="15"/>
  <c r="OZ21" i="15"/>
  <c r="OR21" i="15"/>
  <c r="ON21" i="15"/>
  <c r="OK21" i="15"/>
  <c r="OI21" i="15"/>
  <c r="OG21" i="15"/>
  <c r="OE21" i="15"/>
  <c r="OC21" i="15"/>
  <c r="NU21" i="15"/>
  <c r="NR21" i="15"/>
  <c r="NP21" i="15"/>
  <c r="NN21" i="15"/>
  <c r="NL21" i="15"/>
  <c r="NJ21" i="15"/>
  <c r="NB21" i="15"/>
  <c r="MX21" i="15"/>
  <c r="MU21" i="15"/>
  <c r="MS21" i="15"/>
  <c r="MQ21" i="15"/>
  <c r="MO21" i="15"/>
  <c r="MM21" i="15"/>
  <c r="ME21" i="15"/>
  <c r="MB21" i="15"/>
  <c r="LZ21" i="15"/>
  <c r="LX21" i="15"/>
  <c r="LV21" i="15"/>
  <c r="LT21" i="15"/>
  <c r="LL21" i="15"/>
  <c r="LH21" i="15"/>
  <c r="LE21" i="15"/>
  <c r="LC21" i="15"/>
  <c r="LA21" i="15"/>
  <c r="KU21" i="15" s="1"/>
  <c r="KT21" i="15" s="1"/>
  <c r="KY21" i="15"/>
  <c r="KW21" i="15"/>
  <c r="KO21" i="15"/>
  <c r="KL21" i="15"/>
  <c r="KJ21" i="15"/>
  <c r="KH21" i="15"/>
  <c r="KF21" i="15"/>
  <c r="KD21" i="15"/>
  <c r="JV21" i="15"/>
  <c r="JR21" i="15"/>
  <c r="JO21" i="15"/>
  <c r="JM21" i="15"/>
  <c r="JK21" i="15"/>
  <c r="JI21" i="15"/>
  <c r="JG21" i="15"/>
  <c r="IY21" i="15"/>
  <c r="IV21" i="15"/>
  <c r="IT21" i="15"/>
  <c r="IR21" i="15"/>
  <c r="IP21" i="15"/>
  <c r="IN21" i="15"/>
  <c r="IF21" i="15"/>
  <c r="IB21" i="15"/>
  <c r="HY21" i="15"/>
  <c r="HW21" i="15"/>
  <c r="HU21" i="15"/>
  <c r="HS21" i="15"/>
  <c r="HQ21" i="15"/>
  <c r="HI21" i="15"/>
  <c r="HF21" i="15"/>
  <c r="HD21" i="15"/>
  <c r="HB21" i="15"/>
  <c r="GZ21" i="15"/>
  <c r="GX21" i="15"/>
  <c r="GP21" i="15"/>
  <c r="GL21" i="15"/>
  <c r="GI21" i="15"/>
  <c r="GG21" i="15"/>
  <c r="GE21" i="15"/>
  <c r="GC21" i="15"/>
  <c r="GA21" i="15"/>
  <c r="FS21" i="15"/>
  <c r="FP21" i="15"/>
  <c r="FN21" i="15"/>
  <c r="FL21" i="15"/>
  <c r="FJ21" i="15"/>
  <c r="FH21" i="15"/>
  <c r="FQ21" i="15" s="1"/>
  <c r="EZ21" i="15"/>
  <c r="EV21" i="15"/>
  <c r="ES21" i="15"/>
  <c r="EQ21" i="15"/>
  <c r="EO21" i="15"/>
  <c r="EM21" i="15"/>
  <c r="EK21" i="15"/>
  <c r="EI21" i="15"/>
  <c r="EH21" i="15" s="1"/>
  <c r="EC21" i="15"/>
  <c r="DZ21" i="15"/>
  <c r="DX21" i="15"/>
  <c r="DV21" i="15"/>
  <c r="DT21" i="15"/>
  <c r="DR21" i="15"/>
  <c r="DJ21" i="15"/>
  <c r="DF21" i="15"/>
  <c r="DC21" i="15"/>
  <c r="DA21" i="15"/>
  <c r="CY21" i="15"/>
  <c r="CW21" i="15"/>
  <c r="CU21" i="15"/>
  <c r="DD21" i="15" s="1"/>
  <c r="CM21" i="15"/>
  <c r="CJ21" i="15"/>
  <c r="CH21" i="15"/>
  <c r="CF21" i="15"/>
  <c r="CD21" i="15"/>
  <c r="CB21" i="15"/>
  <c r="BT21" i="15"/>
  <c r="BP21" i="15"/>
  <c r="BM21" i="15"/>
  <c r="BK21" i="15"/>
  <c r="BI21" i="15"/>
  <c r="BG21" i="15"/>
  <c r="BE21" i="15"/>
  <c r="AW21" i="15"/>
  <c r="AT21" i="15"/>
  <c r="AR21" i="15"/>
  <c r="AP21" i="15"/>
  <c r="AN21" i="15"/>
  <c r="AL21" i="15"/>
  <c r="AD21" i="15"/>
  <c r="Z21" i="15"/>
  <c r="W21" i="15"/>
  <c r="U21" i="15"/>
  <c r="S21" i="15"/>
  <c r="Q21" i="15"/>
  <c r="O21" i="15"/>
  <c r="M21" i="15" s="1"/>
  <c r="VW20" i="15"/>
  <c r="VT20" i="15"/>
  <c r="VR20" i="15"/>
  <c r="VP20" i="15"/>
  <c r="VN20" i="15"/>
  <c r="VL20" i="15"/>
  <c r="VJ20" i="15"/>
  <c r="VD20" i="15"/>
  <c r="UZ20" i="15"/>
  <c r="UW20" i="15"/>
  <c r="UU20" i="15"/>
  <c r="US20" i="15"/>
  <c r="UQ20" i="15"/>
  <c r="UO20" i="15"/>
  <c r="UG20" i="15"/>
  <c r="TT20" i="15" s="1"/>
  <c r="UD20" i="15"/>
  <c r="UB20" i="15"/>
  <c r="TZ20" i="15"/>
  <c r="TX20" i="15"/>
  <c r="TV20" i="15"/>
  <c r="TN20" i="15"/>
  <c r="TJ20" i="15"/>
  <c r="TG20" i="15"/>
  <c r="TE20" i="15"/>
  <c r="TC20" i="15"/>
  <c r="TA20" i="15"/>
  <c r="SY20" i="15"/>
  <c r="SQ20" i="15"/>
  <c r="SN20" i="15"/>
  <c r="SL20" i="15"/>
  <c r="SJ20" i="15"/>
  <c r="SH20" i="15"/>
  <c r="SF20" i="15"/>
  <c r="RX20" i="15"/>
  <c r="RT20" i="15"/>
  <c r="RQ20" i="15"/>
  <c r="RO20" i="15"/>
  <c r="RM20" i="15"/>
  <c r="RK20" i="15"/>
  <c r="RI20" i="15"/>
  <c r="RA20" i="15"/>
  <c r="QX20" i="15"/>
  <c r="QV20" i="15"/>
  <c r="QT20" i="15"/>
  <c r="QR20" i="15"/>
  <c r="QP20" i="15"/>
  <c r="QH20" i="15"/>
  <c r="QD20" i="15"/>
  <c r="QA20" i="15"/>
  <c r="PY20" i="15"/>
  <c r="PW20" i="15"/>
  <c r="PU20" i="15"/>
  <c r="PS20" i="15"/>
  <c r="PK20" i="15"/>
  <c r="PH20" i="15"/>
  <c r="PF20" i="15"/>
  <c r="PD20" i="15"/>
  <c r="PB20" i="15"/>
  <c r="OZ20" i="15"/>
  <c r="OR20" i="15"/>
  <c r="ON20" i="15"/>
  <c r="OK20" i="15"/>
  <c r="OI20" i="15"/>
  <c r="OG20" i="15"/>
  <c r="OE20" i="15"/>
  <c r="OC20" i="15"/>
  <c r="NU20" i="15"/>
  <c r="NR20" i="15"/>
  <c r="NP20" i="15"/>
  <c r="NN20" i="15"/>
  <c r="NL20" i="15"/>
  <c r="NJ20" i="15"/>
  <c r="NB20" i="15"/>
  <c r="MX20" i="15"/>
  <c r="MU20" i="15"/>
  <c r="MS20" i="15"/>
  <c r="MQ20" i="15"/>
  <c r="MO20" i="15"/>
  <c r="MM20" i="15"/>
  <c r="ME20" i="15"/>
  <c r="MB20" i="15"/>
  <c r="LZ20" i="15"/>
  <c r="LX20" i="15"/>
  <c r="LV20" i="15"/>
  <c r="LT20" i="15"/>
  <c r="LL20" i="15"/>
  <c r="LH20" i="15"/>
  <c r="LE20" i="15"/>
  <c r="LC20" i="15"/>
  <c r="LA20" i="15"/>
  <c r="KY20" i="15"/>
  <c r="KW20" i="15"/>
  <c r="KO20" i="15"/>
  <c r="KL20" i="15"/>
  <c r="KJ20" i="15"/>
  <c r="KH20" i="15"/>
  <c r="KF20" i="15"/>
  <c r="KD20" i="15"/>
  <c r="JV20" i="15"/>
  <c r="JR20" i="15"/>
  <c r="JO20" i="15"/>
  <c r="JM20" i="15"/>
  <c r="JK20" i="15"/>
  <c r="JI20" i="15"/>
  <c r="JG20" i="15"/>
  <c r="IY20" i="15"/>
  <c r="IV20" i="15"/>
  <c r="IT20" i="15"/>
  <c r="IR20" i="15"/>
  <c r="IP20" i="15"/>
  <c r="IN20" i="15"/>
  <c r="IF20" i="15"/>
  <c r="IB20" i="15"/>
  <c r="HY20" i="15"/>
  <c r="HW20" i="15"/>
  <c r="HU20" i="15"/>
  <c r="HS20" i="15"/>
  <c r="HQ20" i="15"/>
  <c r="HI20" i="15"/>
  <c r="HF20" i="15"/>
  <c r="HD20" i="15"/>
  <c r="HB20" i="15"/>
  <c r="GZ20" i="15"/>
  <c r="GX20" i="15"/>
  <c r="GV20" i="15" s="1"/>
  <c r="GP20" i="15"/>
  <c r="GL20" i="15"/>
  <c r="GI20" i="15"/>
  <c r="GG20" i="15"/>
  <c r="GE20" i="15"/>
  <c r="GC20" i="15"/>
  <c r="GA20" i="15"/>
  <c r="FS20" i="15"/>
  <c r="FP20" i="15"/>
  <c r="FN20" i="15"/>
  <c r="FL20" i="15"/>
  <c r="FJ20" i="15"/>
  <c r="FH20" i="15"/>
  <c r="EZ20" i="15"/>
  <c r="EV20" i="15"/>
  <c r="ES20" i="15"/>
  <c r="EQ20" i="15"/>
  <c r="EO20" i="15"/>
  <c r="EM20" i="15"/>
  <c r="EK20" i="15"/>
  <c r="EC20" i="15"/>
  <c r="DZ20" i="15"/>
  <c r="DX20" i="15"/>
  <c r="DV20" i="15"/>
  <c r="DT20" i="15"/>
  <c r="DR20" i="15"/>
  <c r="DP20" i="15" s="1"/>
  <c r="DJ20" i="15"/>
  <c r="DF20" i="15"/>
  <c r="DC20" i="15"/>
  <c r="DA20" i="15"/>
  <c r="CY20" i="15"/>
  <c r="CW20" i="15"/>
  <c r="CU20" i="15"/>
  <c r="CM20" i="15"/>
  <c r="CJ20" i="15"/>
  <c r="CH20" i="15"/>
  <c r="CF20" i="15"/>
  <c r="CD20" i="15"/>
  <c r="CB20" i="15"/>
  <c r="CK20" i="15" s="1"/>
  <c r="BT20" i="15"/>
  <c r="BP20" i="15"/>
  <c r="BM20" i="15"/>
  <c r="BK20" i="15"/>
  <c r="BI20" i="15"/>
  <c r="BG20" i="15"/>
  <c r="BE20" i="15"/>
  <c r="AW20" i="15"/>
  <c r="AT20" i="15"/>
  <c r="AR20" i="15"/>
  <c r="AP20" i="15"/>
  <c r="AN20" i="15"/>
  <c r="AL20" i="15"/>
  <c r="AD20" i="15"/>
  <c r="Z20" i="15"/>
  <c r="W20" i="15"/>
  <c r="U20" i="15"/>
  <c r="S20" i="15"/>
  <c r="Q20" i="15"/>
  <c r="O20" i="15"/>
  <c r="VW19" i="15"/>
  <c r="VT19" i="15"/>
  <c r="VR19" i="15"/>
  <c r="VP19" i="15"/>
  <c r="VN19" i="15"/>
  <c r="VL19" i="15"/>
  <c r="VD19" i="15"/>
  <c r="UZ19" i="15"/>
  <c r="UW19" i="15"/>
  <c r="UU19" i="15"/>
  <c r="US19" i="15"/>
  <c r="UQ19" i="15"/>
  <c r="UO19" i="15"/>
  <c r="UG19" i="15"/>
  <c r="UD19" i="15"/>
  <c r="UB19" i="15"/>
  <c r="TZ19" i="15"/>
  <c r="TX19" i="15"/>
  <c r="TV19" i="15"/>
  <c r="TN19" i="15"/>
  <c r="TJ19" i="15"/>
  <c r="TG19" i="15"/>
  <c r="TE19" i="15"/>
  <c r="TC19" i="15"/>
  <c r="TA19" i="15"/>
  <c r="SY19" i="15"/>
  <c r="SQ19" i="15"/>
  <c r="SN19" i="15"/>
  <c r="SL19" i="15"/>
  <c r="SJ19" i="15"/>
  <c r="SH19" i="15"/>
  <c r="SF19" i="15"/>
  <c r="RX19" i="15"/>
  <c r="RT19" i="15"/>
  <c r="RQ19" i="15"/>
  <c r="RO19" i="15"/>
  <c r="RM19" i="15"/>
  <c r="RK19" i="15"/>
  <c r="RI19" i="15"/>
  <c r="RA19" i="15"/>
  <c r="QX19" i="15"/>
  <c r="QV19" i="15"/>
  <c r="QT19" i="15"/>
  <c r="QR19" i="15"/>
  <c r="QP19" i="15"/>
  <c r="QH19" i="15"/>
  <c r="QD19" i="15"/>
  <c r="QA19" i="15"/>
  <c r="PY19" i="15"/>
  <c r="PW19" i="15"/>
  <c r="PU19" i="15"/>
  <c r="PS19" i="15"/>
  <c r="PK19" i="15"/>
  <c r="PH19" i="15"/>
  <c r="PF19" i="15"/>
  <c r="PD19" i="15"/>
  <c r="PB19" i="15"/>
  <c r="OZ19" i="15"/>
  <c r="OR19" i="15"/>
  <c r="ON19" i="15"/>
  <c r="OK19" i="15"/>
  <c r="OI19" i="15"/>
  <c r="OG19" i="15"/>
  <c r="OE19" i="15"/>
  <c r="OC19" i="15"/>
  <c r="NU19" i="15"/>
  <c r="NR19" i="15"/>
  <c r="NP19" i="15"/>
  <c r="NN19" i="15"/>
  <c r="NL19" i="15"/>
  <c r="NJ19" i="15"/>
  <c r="NB19" i="15"/>
  <c r="MX19" i="15"/>
  <c r="MU19" i="15"/>
  <c r="MS19" i="15"/>
  <c r="MQ19" i="15"/>
  <c r="MO19" i="15"/>
  <c r="MM19" i="15"/>
  <c r="MK19" i="15" s="1"/>
  <c r="MJ19" i="15" s="1"/>
  <c r="ME19" i="15"/>
  <c r="MB19" i="15"/>
  <c r="LZ19" i="15"/>
  <c r="LX19" i="15"/>
  <c r="LV19" i="15"/>
  <c r="LT19" i="15"/>
  <c r="LL19" i="15"/>
  <c r="LH19" i="15"/>
  <c r="LE19" i="15"/>
  <c r="LC19" i="15"/>
  <c r="LA19" i="15"/>
  <c r="KY19" i="15"/>
  <c r="KW19" i="15"/>
  <c r="KO19" i="15"/>
  <c r="KL19" i="15"/>
  <c r="KJ19" i="15"/>
  <c r="KH19" i="15"/>
  <c r="KF19" i="15"/>
  <c r="KD19" i="15"/>
  <c r="JV19" i="15"/>
  <c r="JR19" i="15"/>
  <c r="JO19" i="15"/>
  <c r="JM19" i="15"/>
  <c r="JK19" i="15"/>
  <c r="JI19" i="15"/>
  <c r="JG19" i="15"/>
  <c r="IY19" i="15"/>
  <c r="IV19" i="15"/>
  <c r="IT19" i="15"/>
  <c r="IR19" i="15"/>
  <c r="IP19" i="15"/>
  <c r="IN19" i="15"/>
  <c r="IF19" i="15"/>
  <c r="IB19" i="15"/>
  <c r="HY19" i="15"/>
  <c r="HW19" i="15"/>
  <c r="HU19" i="15"/>
  <c r="HS19" i="15"/>
  <c r="HQ19" i="15"/>
  <c r="HI19" i="15"/>
  <c r="HF19" i="15"/>
  <c r="HD19" i="15"/>
  <c r="HB19" i="15"/>
  <c r="GZ19" i="15"/>
  <c r="GX19" i="15"/>
  <c r="GP19" i="15"/>
  <c r="GL19" i="15"/>
  <c r="GI19" i="15"/>
  <c r="GG19" i="15"/>
  <c r="GE19" i="15"/>
  <c r="GC19" i="15"/>
  <c r="GA19" i="15"/>
  <c r="FS19" i="15"/>
  <c r="FP19" i="15"/>
  <c r="FN19" i="15"/>
  <c r="FL19" i="15"/>
  <c r="FJ19" i="15"/>
  <c r="FH19" i="15"/>
  <c r="EZ19" i="15"/>
  <c r="EV19" i="15"/>
  <c r="ES19" i="15"/>
  <c r="EQ19" i="15"/>
  <c r="EO19" i="15"/>
  <c r="EM19" i="15"/>
  <c r="EK19" i="15"/>
  <c r="EC19" i="15"/>
  <c r="DZ19" i="15"/>
  <c r="DX19" i="15"/>
  <c r="DV19" i="15"/>
  <c r="DT19" i="15"/>
  <c r="DR19" i="15"/>
  <c r="DJ19" i="15"/>
  <c r="DF19" i="15"/>
  <c r="DC19" i="15"/>
  <c r="DA19" i="15"/>
  <c r="CY19" i="15"/>
  <c r="CW19" i="15"/>
  <c r="CU19" i="15"/>
  <c r="CM19" i="15"/>
  <c r="CJ19" i="15"/>
  <c r="CH19" i="15"/>
  <c r="CF19" i="15"/>
  <c r="CD19" i="15"/>
  <c r="CB19" i="15"/>
  <c r="BT19" i="15"/>
  <c r="BP19" i="15"/>
  <c r="BC19" i="15" s="1"/>
  <c r="BB19" i="15" s="1"/>
  <c r="BN19" i="15"/>
  <c r="BM19" i="15"/>
  <c r="BK19" i="15"/>
  <c r="BI19" i="15"/>
  <c r="BG19" i="15"/>
  <c r="BE19" i="15"/>
  <c r="AW19" i="15"/>
  <c r="AT19" i="15"/>
  <c r="AR19" i="15"/>
  <c r="AP19" i="15"/>
  <c r="AN19" i="15"/>
  <c r="AL19" i="15"/>
  <c r="AD19" i="15"/>
  <c r="Z19" i="15"/>
  <c r="W19" i="15"/>
  <c r="U19" i="15"/>
  <c r="S19" i="15"/>
  <c r="Q19" i="15"/>
  <c r="O19" i="15"/>
  <c r="VW18" i="15"/>
  <c r="VT18" i="15"/>
  <c r="VR18" i="15"/>
  <c r="VP18" i="15"/>
  <c r="VN18" i="15"/>
  <c r="VL18" i="15"/>
  <c r="VD18" i="15"/>
  <c r="UZ18" i="15"/>
  <c r="UW18" i="15"/>
  <c r="UU18" i="15"/>
  <c r="US18" i="15"/>
  <c r="UQ18" i="15"/>
  <c r="UO18" i="15"/>
  <c r="UG18" i="15"/>
  <c r="UD18" i="15"/>
  <c r="UB18" i="15"/>
  <c r="TZ18" i="15"/>
  <c r="TX18" i="15"/>
  <c r="TV18" i="15"/>
  <c r="TN18" i="15"/>
  <c r="TJ18" i="15"/>
  <c r="TG18" i="15"/>
  <c r="TE18" i="15"/>
  <c r="TC18" i="15"/>
  <c r="TA18" i="15"/>
  <c r="SY18" i="15"/>
  <c r="SQ18" i="15"/>
  <c r="SN18" i="15"/>
  <c r="SL18" i="15"/>
  <c r="SJ18" i="15"/>
  <c r="SH18" i="15"/>
  <c r="SF18" i="15"/>
  <c r="RX18" i="15"/>
  <c r="RT18" i="15"/>
  <c r="RQ18" i="15"/>
  <c r="RO18" i="15"/>
  <c r="RM18" i="15"/>
  <c r="RK18" i="15"/>
  <c r="RI18" i="15"/>
  <c r="RA18" i="15"/>
  <c r="QX18" i="15"/>
  <c r="QV18" i="15"/>
  <c r="QT18" i="15"/>
  <c r="QR18" i="15"/>
  <c r="QP18" i="15"/>
  <c r="QH18" i="15"/>
  <c r="QD18" i="15"/>
  <c r="QA18" i="15"/>
  <c r="PY18" i="15"/>
  <c r="PW18" i="15"/>
  <c r="PU18" i="15"/>
  <c r="PS18" i="15"/>
  <c r="PK18" i="15"/>
  <c r="PH18" i="15"/>
  <c r="PF18" i="15"/>
  <c r="PD18" i="15"/>
  <c r="PB18" i="15"/>
  <c r="OZ18" i="15"/>
  <c r="OR18" i="15"/>
  <c r="ON18" i="15"/>
  <c r="OK18" i="15"/>
  <c r="OI18" i="15"/>
  <c r="OG18" i="15"/>
  <c r="OE18" i="15"/>
  <c r="OC18" i="15"/>
  <c r="NU18" i="15"/>
  <c r="NR18" i="15"/>
  <c r="NP18" i="15"/>
  <c r="NN18" i="15"/>
  <c r="NL18" i="15"/>
  <c r="NJ18" i="15"/>
  <c r="NB18" i="15"/>
  <c r="MX18" i="15"/>
  <c r="MU18" i="15"/>
  <c r="MS18" i="15"/>
  <c r="MQ18" i="15"/>
  <c r="MO18" i="15"/>
  <c r="MM18" i="15"/>
  <c r="ME18" i="15"/>
  <c r="MB18" i="15"/>
  <c r="LZ18" i="15"/>
  <c r="LX18" i="15"/>
  <c r="LV18" i="15"/>
  <c r="LT18" i="15"/>
  <c r="LR18" i="15"/>
  <c r="LL18" i="15"/>
  <c r="LH18" i="15"/>
  <c r="LE18" i="15"/>
  <c r="LC18" i="15"/>
  <c r="LA18" i="15"/>
  <c r="KY18" i="15"/>
  <c r="KW18" i="15"/>
  <c r="KO18" i="15"/>
  <c r="KL18" i="15"/>
  <c r="KJ18" i="15"/>
  <c r="KH18" i="15"/>
  <c r="KF18" i="15"/>
  <c r="KD18" i="15"/>
  <c r="JV18" i="15"/>
  <c r="JR18" i="15"/>
  <c r="JO18" i="15"/>
  <c r="JM18" i="15"/>
  <c r="JK18" i="15"/>
  <c r="JI18" i="15"/>
  <c r="JG18" i="15"/>
  <c r="IY18" i="15"/>
  <c r="IV18" i="15"/>
  <c r="IT18" i="15"/>
  <c r="IR18" i="15"/>
  <c r="IP18" i="15"/>
  <c r="IN18" i="15"/>
  <c r="IF18" i="15"/>
  <c r="IB18" i="15"/>
  <c r="HY18" i="15"/>
  <c r="HW18" i="15"/>
  <c r="HU18" i="15"/>
  <c r="HS18" i="15"/>
  <c r="HQ18" i="15"/>
  <c r="HI18" i="15"/>
  <c r="HF18" i="15"/>
  <c r="HD18" i="15"/>
  <c r="HB18" i="15"/>
  <c r="GZ18" i="15"/>
  <c r="GX18" i="15"/>
  <c r="GP18" i="15"/>
  <c r="GL18" i="15"/>
  <c r="GI18" i="15"/>
  <c r="GG18" i="15"/>
  <c r="GE18" i="15"/>
  <c r="GC18" i="15"/>
  <c r="GA18" i="15"/>
  <c r="GJ18" i="15" s="1"/>
  <c r="FS18" i="15"/>
  <c r="FP18" i="15"/>
  <c r="FN18" i="15"/>
  <c r="FL18" i="15"/>
  <c r="FJ18" i="15"/>
  <c r="FH18" i="15"/>
  <c r="EZ18" i="15"/>
  <c r="EV18" i="15"/>
  <c r="ES18" i="15"/>
  <c r="EQ18" i="15"/>
  <c r="EO18" i="15"/>
  <c r="EM18" i="15"/>
  <c r="EK18" i="15"/>
  <c r="EC18" i="15"/>
  <c r="DZ18" i="15"/>
  <c r="DX18" i="15"/>
  <c r="DV18" i="15"/>
  <c r="DT18" i="15"/>
  <c r="DR18" i="15"/>
  <c r="DJ18" i="15"/>
  <c r="DF18" i="15"/>
  <c r="DC18" i="15"/>
  <c r="DA18" i="15"/>
  <c r="CY18" i="15"/>
  <c r="CW18" i="15"/>
  <c r="CU18" i="15"/>
  <c r="CM18" i="15"/>
  <c r="CJ18" i="15"/>
  <c r="CH18" i="15"/>
  <c r="CF18" i="15"/>
  <c r="CD18" i="15"/>
  <c r="CB18" i="15"/>
  <c r="BT18" i="15"/>
  <c r="BP18" i="15"/>
  <c r="BM18" i="15"/>
  <c r="BK18" i="15"/>
  <c r="BI18" i="15"/>
  <c r="BG18" i="15"/>
  <c r="BE18" i="15"/>
  <c r="AW18" i="15"/>
  <c r="AU18" i="15"/>
  <c r="AT18" i="15"/>
  <c r="AR18" i="15"/>
  <c r="AP18" i="15"/>
  <c r="AN18" i="15"/>
  <c r="AL18" i="15"/>
  <c r="AJ18" i="15" s="1"/>
  <c r="AD18" i="15"/>
  <c r="Z18" i="15"/>
  <c r="W18" i="15"/>
  <c r="U18" i="15"/>
  <c r="S18" i="15"/>
  <c r="Q18" i="15"/>
  <c r="O18" i="15"/>
  <c r="VW17" i="15"/>
  <c r="VT17" i="15"/>
  <c r="VR17" i="15"/>
  <c r="VP17" i="15"/>
  <c r="VN17" i="15"/>
  <c r="VL17" i="15"/>
  <c r="VD17" i="15"/>
  <c r="UZ17" i="15"/>
  <c r="UW17" i="15"/>
  <c r="UU17" i="15"/>
  <c r="US17" i="15"/>
  <c r="UQ17" i="15"/>
  <c r="UO17" i="15"/>
  <c r="UG17" i="15"/>
  <c r="UD17" i="15"/>
  <c r="UB17" i="15"/>
  <c r="TZ17" i="15"/>
  <c r="TX17" i="15"/>
  <c r="TV17" i="15"/>
  <c r="TN17" i="15"/>
  <c r="TJ17" i="15"/>
  <c r="TG17" i="15"/>
  <c r="TE17" i="15"/>
  <c r="TC17" i="15"/>
  <c r="TA17" i="15"/>
  <c r="SY17" i="15"/>
  <c r="SQ17" i="15"/>
  <c r="SN17" i="15"/>
  <c r="SL17" i="15"/>
  <c r="SJ17" i="15"/>
  <c r="SH17" i="15"/>
  <c r="SF17" i="15"/>
  <c r="RX17" i="15"/>
  <c r="RT17" i="15"/>
  <c r="RQ17" i="15"/>
  <c r="RO17" i="15"/>
  <c r="RM17" i="15"/>
  <c r="RK17" i="15"/>
  <c r="RI17" i="15"/>
  <c r="RA17" i="15"/>
  <c r="QX17" i="15"/>
  <c r="QV17" i="15"/>
  <c r="QT17" i="15"/>
  <c r="QR17" i="15"/>
  <c r="QP17" i="15"/>
  <c r="QH17" i="15"/>
  <c r="QD17" i="15"/>
  <c r="QA17" i="15"/>
  <c r="PY17" i="15"/>
  <c r="PW17" i="15"/>
  <c r="PU17" i="15"/>
  <c r="PS17" i="15"/>
  <c r="PK17" i="15"/>
  <c r="PH17" i="15"/>
  <c r="PF17" i="15"/>
  <c r="PD17" i="15"/>
  <c r="PB17" i="15"/>
  <c r="OZ17" i="15"/>
  <c r="OR17" i="15"/>
  <c r="ON17" i="15"/>
  <c r="OK17" i="15"/>
  <c r="OI17" i="15"/>
  <c r="OG17" i="15"/>
  <c r="OE17" i="15"/>
  <c r="OC17" i="15"/>
  <c r="NU17" i="15"/>
  <c r="NR17" i="15"/>
  <c r="NP17" i="15"/>
  <c r="NN17" i="15"/>
  <c r="NL17" i="15"/>
  <c r="NJ17" i="15"/>
  <c r="NB17" i="15"/>
  <c r="MX17" i="15"/>
  <c r="MU17" i="15"/>
  <c r="MS17" i="15"/>
  <c r="MQ17" i="15"/>
  <c r="MO17" i="15"/>
  <c r="MM17" i="15"/>
  <c r="MK17" i="15" s="1"/>
  <c r="MJ17" i="15" s="1"/>
  <c r="ME17" i="15"/>
  <c r="MB17" i="15"/>
  <c r="LZ17" i="15"/>
  <c r="LX17" i="15"/>
  <c r="LV17" i="15"/>
  <c r="LT17" i="15"/>
  <c r="LL17" i="15"/>
  <c r="LH17" i="15"/>
  <c r="LE17" i="15"/>
  <c r="LC17" i="15"/>
  <c r="LA17" i="15"/>
  <c r="KY17" i="15"/>
  <c r="KW17" i="15"/>
  <c r="KO17" i="15"/>
  <c r="KL17" i="15"/>
  <c r="KJ17" i="15"/>
  <c r="KH17" i="15"/>
  <c r="KF17" i="15"/>
  <c r="KD17" i="15"/>
  <c r="JV17" i="15"/>
  <c r="JR17" i="15"/>
  <c r="JO17" i="15"/>
  <c r="JM17" i="15"/>
  <c r="JK17" i="15"/>
  <c r="JI17" i="15"/>
  <c r="JG17" i="15"/>
  <c r="IY17" i="15"/>
  <c r="IV17" i="15"/>
  <c r="IT17" i="15"/>
  <c r="IR17" i="15"/>
  <c r="IP17" i="15"/>
  <c r="IN17" i="15"/>
  <c r="IF17" i="15"/>
  <c r="IB17" i="15"/>
  <c r="HY17" i="15"/>
  <c r="HW17" i="15"/>
  <c r="HU17" i="15"/>
  <c r="HS17" i="15"/>
  <c r="HQ17" i="15"/>
  <c r="HO17" i="15" s="1"/>
  <c r="HN17" i="15" s="1"/>
  <c r="HI17" i="15"/>
  <c r="HF17" i="15"/>
  <c r="HD17" i="15"/>
  <c r="HB17" i="15"/>
  <c r="GZ17" i="15"/>
  <c r="GX17" i="15"/>
  <c r="GP17" i="15"/>
  <c r="GL17" i="15"/>
  <c r="GI17" i="15"/>
  <c r="GG17" i="15"/>
  <c r="GE17" i="15"/>
  <c r="GC17" i="15"/>
  <c r="GA17" i="15"/>
  <c r="FS17" i="15"/>
  <c r="FP17" i="15"/>
  <c r="FN17" i="15"/>
  <c r="FL17" i="15"/>
  <c r="FJ17" i="15"/>
  <c r="FH17" i="15"/>
  <c r="EZ17" i="15"/>
  <c r="EV17" i="15"/>
  <c r="ES17" i="15"/>
  <c r="EQ17" i="15"/>
  <c r="EO17" i="15"/>
  <c r="EM17" i="15"/>
  <c r="EK17" i="15"/>
  <c r="EC17" i="15"/>
  <c r="DZ17" i="15"/>
  <c r="DX17" i="15"/>
  <c r="DV17" i="15"/>
  <c r="DT17" i="15"/>
  <c r="DR17" i="15"/>
  <c r="DJ17" i="15"/>
  <c r="DF17" i="15"/>
  <c r="DC17" i="15"/>
  <c r="DA17" i="15"/>
  <c r="CY17" i="15"/>
  <c r="CW17" i="15"/>
  <c r="CU17" i="15"/>
  <c r="CM17" i="15"/>
  <c r="CJ17" i="15"/>
  <c r="CH17" i="15"/>
  <c r="CF17" i="15"/>
  <c r="CD17" i="15"/>
  <c r="CB17" i="15"/>
  <c r="BT17" i="15"/>
  <c r="BP17" i="15"/>
  <c r="BM17" i="15"/>
  <c r="BK17" i="15"/>
  <c r="BI17" i="15"/>
  <c r="BG17" i="15"/>
  <c r="BE17" i="15"/>
  <c r="BC17" i="15" s="1"/>
  <c r="BB17" i="15" s="1"/>
  <c r="AW17" i="15"/>
  <c r="AT17" i="15"/>
  <c r="AR17" i="15"/>
  <c r="AP17" i="15"/>
  <c r="AN17" i="15"/>
  <c r="AL17" i="15"/>
  <c r="AD17" i="15"/>
  <c r="Z17" i="15"/>
  <c r="W17" i="15"/>
  <c r="U17" i="15"/>
  <c r="S17" i="15"/>
  <c r="Q17" i="15"/>
  <c r="O17" i="15"/>
  <c r="X17" i="15" s="1"/>
  <c r="VW16" i="15"/>
  <c r="VT16" i="15"/>
  <c r="VR16" i="15"/>
  <c r="VP16" i="15"/>
  <c r="VN16" i="15"/>
  <c r="VL16" i="15"/>
  <c r="VD16" i="15"/>
  <c r="UZ16" i="15"/>
  <c r="UW16" i="15"/>
  <c r="UU16" i="15"/>
  <c r="US16" i="15"/>
  <c r="UQ16" i="15"/>
  <c r="UO16" i="15"/>
  <c r="UG16" i="15"/>
  <c r="UD16" i="15"/>
  <c r="UB16" i="15"/>
  <c r="TZ16" i="15"/>
  <c r="TX16" i="15"/>
  <c r="TV16" i="15"/>
  <c r="TN16" i="15"/>
  <c r="TJ16" i="15"/>
  <c r="TG16" i="15"/>
  <c r="TE16" i="15"/>
  <c r="TC16" i="15"/>
  <c r="TA16" i="15"/>
  <c r="SY16" i="15"/>
  <c r="SQ16" i="15"/>
  <c r="SN16" i="15"/>
  <c r="SL16" i="15"/>
  <c r="SJ16" i="15"/>
  <c r="SH16" i="15"/>
  <c r="SF16" i="15"/>
  <c r="RX16" i="15"/>
  <c r="RT16" i="15"/>
  <c r="RQ16" i="15"/>
  <c r="RO16" i="15"/>
  <c r="RM16" i="15"/>
  <c r="RK16" i="15"/>
  <c r="RI16" i="15"/>
  <c r="RA16" i="15"/>
  <c r="QX16" i="15"/>
  <c r="QV16" i="15"/>
  <c r="QT16" i="15"/>
  <c r="QR16" i="15"/>
  <c r="QP16" i="15"/>
  <c r="QN16" i="15" s="1"/>
  <c r="QH16" i="15"/>
  <c r="QD16" i="15"/>
  <c r="QA16" i="15"/>
  <c r="PY16" i="15"/>
  <c r="PW16" i="15"/>
  <c r="PU16" i="15"/>
  <c r="PS16" i="15"/>
  <c r="PK16" i="15"/>
  <c r="PH16" i="15"/>
  <c r="PF16" i="15"/>
  <c r="PD16" i="15"/>
  <c r="PB16" i="15"/>
  <c r="OZ16" i="15"/>
  <c r="OR16" i="15"/>
  <c r="ON16" i="15"/>
  <c r="OK16" i="15"/>
  <c r="OI16" i="15"/>
  <c r="OG16" i="15"/>
  <c r="OE16" i="15"/>
  <c r="OC16" i="15"/>
  <c r="NU16" i="15"/>
  <c r="NR16" i="15"/>
  <c r="NP16" i="15"/>
  <c r="NN16" i="15"/>
  <c r="NL16" i="15"/>
  <c r="NJ16" i="15"/>
  <c r="NB16" i="15"/>
  <c r="MX16" i="15"/>
  <c r="MU16" i="15"/>
  <c r="MS16" i="15"/>
  <c r="MQ16" i="15"/>
  <c r="MO16" i="15"/>
  <c r="MM16" i="15"/>
  <c r="ME16" i="15"/>
  <c r="MB16" i="15"/>
  <c r="LZ16" i="15"/>
  <c r="LX16" i="15"/>
  <c r="LV16" i="15"/>
  <c r="LT16" i="15"/>
  <c r="LR16" i="15" s="1"/>
  <c r="LL16" i="15"/>
  <c r="LH16" i="15"/>
  <c r="LE16" i="15"/>
  <c r="LC16" i="15"/>
  <c r="LA16" i="15"/>
  <c r="KY16" i="15"/>
  <c r="KW16" i="15"/>
  <c r="KO16" i="15"/>
  <c r="KL16" i="15"/>
  <c r="KJ16" i="15"/>
  <c r="KH16" i="15"/>
  <c r="KF16" i="15"/>
  <c r="KD16" i="15"/>
  <c r="JV16" i="15"/>
  <c r="JR16" i="15"/>
  <c r="JO16" i="15"/>
  <c r="JM16" i="15"/>
  <c r="JK16" i="15"/>
  <c r="JI16" i="15"/>
  <c r="JG16" i="15"/>
  <c r="IY16" i="15"/>
  <c r="IV16" i="15"/>
  <c r="IT16" i="15"/>
  <c r="IR16" i="15"/>
  <c r="IP16" i="15"/>
  <c r="IN16" i="15"/>
  <c r="IF16" i="15"/>
  <c r="IB16" i="15"/>
  <c r="HY16" i="15"/>
  <c r="HW16" i="15"/>
  <c r="HU16" i="15"/>
  <c r="HS16" i="15"/>
  <c r="HQ16" i="15"/>
  <c r="HI16" i="15"/>
  <c r="HF16" i="15"/>
  <c r="HD16" i="15"/>
  <c r="HB16" i="15"/>
  <c r="GZ16" i="15"/>
  <c r="GX16" i="15"/>
  <c r="GP16" i="15"/>
  <c r="GL16" i="15"/>
  <c r="GI16" i="15"/>
  <c r="GG16" i="15"/>
  <c r="GE16" i="15"/>
  <c r="GC16" i="15"/>
  <c r="GA16" i="15"/>
  <c r="FS16" i="15"/>
  <c r="FP16" i="15"/>
  <c r="FN16" i="15"/>
  <c r="FL16" i="15"/>
  <c r="FJ16" i="15"/>
  <c r="FH16" i="15"/>
  <c r="EZ16" i="15"/>
  <c r="EV16" i="15"/>
  <c r="ES16" i="15"/>
  <c r="EQ16" i="15"/>
  <c r="EO16" i="15"/>
  <c r="EM16" i="15"/>
  <c r="EK16" i="15"/>
  <c r="EC16" i="15"/>
  <c r="DZ16" i="15"/>
  <c r="DX16" i="15"/>
  <c r="DV16" i="15"/>
  <c r="DT16" i="15"/>
  <c r="DR16" i="15"/>
  <c r="DJ16" i="15"/>
  <c r="DF16" i="15"/>
  <c r="DC16" i="15"/>
  <c r="DA16" i="15"/>
  <c r="DD16" i="15" s="1"/>
  <c r="CY16" i="15"/>
  <c r="CW16" i="15"/>
  <c r="CU16" i="15"/>
  <c r="CM16" i="15"/>
  <c r="CJ16" i="15"/>
  <c r="CH16" i="15"/>
  <c r="CF16" i="15"/>
  <c r="CD16" i="15"/>
  <c r="CK16" i="15" s="1"/>
  <c r="CB16" i="15"/>
  <c r="BT16" i="15"/>
  <c r="BP16" i="15"/>
  <c r="BM16" i="15"/>
  <c r="BK16" i="15"/>
  <c r="BI16" i="15"/>
  <c r="BG16" i="15"/>
  <c r="BE16" i="15"/>
  <c r="AW16" i="15"/>
  <c r="AT16" i="15"/>
  <c r="AR16" i="15"/>
  <c r="AP16" i="15"/>
  <c r="AN16" i="15"/>
  <c r="AL16" i="15"/>
  <c r="AD16" i="15"/>
  <c r="Z16" i="15"/>
  <c r="W16" i="15"/>
  <c r="U16" i="15"/>
  <c r="S16" i="15"/>
  <c r="Q16" i="15"/>
  <c r="O16" i="15"/>
  <c r="VW15" i="15"/>
  <c r="VT15" i="15"/>
  <c r="VR15" i="15"/>
  <c r="VP15" i="15"/>
  <c r="VN15" i="15"/>
  <c r="VL15" i="15"/>
  <c r="VD15" i="15"/>
  <c r="UZ15" i="15"/>
  <c r="UW15" i="15"/>
  <c r="UU15" i="15"/>
  <c r="US15" i="15"/>
  <c r="UQ15" i="15"/>
  <c r="UO15" i="15"/>
  <c r="UG15" i="15"/>
  <c r="UD15" i="15"/>
  <c r="UB15" i="15"/>
  <c r="TZ15" i="15"/>
  <c r="TX15" i="15"/>
  <c r="TV15" i="15"/>
  <c r="TN15" i="15"/>
  <c r="TJ15" i="15"/>
  <c r="TG15" i="15"/>
  <c r="TE15" i="15"/>
  <c r="TC15" i="15"/>
  <c r="TA15" i="15"/>
  <c r="SY15" i="15"/>
  <c r="SQ15" i="15"/>
  <c r="SN15" i="15"/>
  <c r="SL15" i="15"/>
  <c r="SJ15" i="15"/>
  <c r="SH15" i="15"/>
  <c r="SF15" i="15"/>
  <c r="RX15" i="15"/>
  <c r="RT15" i="15"/>
  <c r="RQ15" i="15"/>
  <c r="RO15" i="15"/>
  <c r="RM15" i="15"/>
  <c r="RK15" i="15"/>
  <c r="RI15" i="15"/>
  <c r="RR15" i="15" s="1"/>
  <c r="RA15" i="15"/>
  <c r="QX15" i="15"/>
  <c r="QV15" i="15"/>
  <c r="QT15" i="15"/>
  <c r="QR15" i="15"/>
  <c r="QP15" i="15"/>
  <c r="QH15" i="15"/>
  <c r="QD15" i="15"/>
  <c r="QA15" i="15"/>
  <c r="PY15" i="15"/>
  <c r="PW15" i="15"/>
  <c r="PU15" i="15"/>
  <c r="PS15" i="15"/>
  <c r="PK15" i="15"/>
  <c r="PH15" i="15"/>
  <c r="PF15" i="15"/>
  <c r="PD15" i="15"/>
  <c r="PB15" i="15"/>
  <c r="OZ15" i="15"/>
  <c r="OR15" i="15"/>
  <c r="ON15" i="15"/>
  <c r="OK15" i="15"/>
  <c r="OI15" i="15"/>
  <c r="OG15" i="15"/>
  <c r="OE15" i="15"/>
  <c r="OC15" i="15"/>
  <c r="NU15" i="15"/>
  <c r="NR15" i="15"/>
  <c r="NP15" i="15"/>
  <c r="NN15" i="15"/>
  <c r="NL15" i="15"/>
  <c r="NJ15" i="15"/>
  <c r="NB15" i="15"/>
  <c r="MX15" i="15"/>
  <c r="MU15" i="15"/>
  <c r="MS15" i="15"/>
  <c r="MQ15" i="15"/>
  <c r="MO15" i="15"/>
  <c r="MM15" i="15"/>
  <c r="MK15" i="15" s="1"/>
  <c r="MJ15" i="15" s="1"/>
  <c r="ME15" i="15"/>
  <c r="MB15" i="15"/>
  <c r="LZ15" i="15"/>
  <c r="LX15" i="15"/>
  <c r="LV15" i="15"/>
  <c r="LT15" i="15"/>
  <c r="LL15" i="15"/>
  <c r="LH15" i="15"/>
  <c r="LE15" i="15"/>
  <c r="LC15" i="15"/>
  <c r="LA15" i="15"/>
  <c r="KY15" i="15"/>
  <c r="KW15" i="15"/>
  <c r="KO15" i="15"/>
  <c r="KL15" i="15"/>
  <c r="KJ15" i="15"/>
  <c r="KH15" i="15"/>
  <c r="KF15" i="15"/>
  <c r="KD15" i="15"/>
  <c r="JV15" i="15"/>
  <c r="JR15" i="15"/>
  <c r="JO15" i="15"/>
  <c r="JM15" i="15"/>
  <c r="JK15" i="15"/>
  <c r="JI15" i="15"/>
  <c r="JG15" i="15"/>
  <c r="IY15" i="15"/>
  <c r="IV15" i="15"/>
  <c r="IT15" i="15"/>
  <c r="IR15" i="15"/>
  <c r="IP15" i="15"/>
  <c r="IN15" i="15"/>
  <c r="IF15" i="15"/>
  <c r="IB15" i="15"/>
  <c r="HY15" i="15"/>
  <c r="HW15" i="15"/>
  <c r="HU15" i="15"/>
  <c r="HS15" i="15"/>
  <c r="HQ15" i="15"/>
  <c r="HI15" i="15"/>
  <c r="HF15" i="15"/>
  <c r="HD15" i="15"/>
  <c r="HB15" i="15"/>
  <c r="GZ15" i="15"/>
  <c r="GX15" i="15"/>
  <c r="GP15" i="15"/>
  <c r="GL15" i="15"/>
  <c r="GI15" i="15"/>
  <c r="GG15" i="15"/>
  <c r="GE15" i="15"/>
  <c r="GC15" i="15"/>
  <c r="GA15" i="15"/>
  <c r="FS15" i="15"/>
  <c r="FP15" i="15"/>
  <c r="FN15" i="15"/>
  <c r="FL15" i="15"/>
  <c r="FJ15" i="15"/>
  <c r="FH15" i="15"/>
  <c r="EZ15" i="15"/>
  <c r="EV15" i="15"/>
  <c r="ES15" i="15"/>
  <c r="EQ15" i="15"/>
  <c r="EO15" i="15"/>
  <c r="EM15" i="15"/>
  <c r="EK15" i="15"/>
  <c r="EC15" i="15"/>
  <c r="DZ15" i="15"/>
  <c r="DX15" i="15"/>
  <c r="DV15" i="15"/>
  <c r="DT15" i="15"/>
  <c r="DR15" i="15"/>
  <c r="DJ15" i="15"/>
  <c r="DF15" i="15"/>
  <c r="DC15" i="15"/>
  <c r="DA15" i="15"/>
  <c r="CY15" i="15"/>
  <c r="CW15" i="15"/>
  <c r="CU15" i="15"/>
  <c r="CM15" i="15"/>
  <c r="CJ15" i="15"/>
  <c r="CH15" i="15"/>
  <c r="CF15" i="15"/>
  <c r="CD15" i="15"/>
  <c r="CB15" i="15"/>
  <c r="BT15" i="15"/>
  <c r="BP15" i="15"/>
  <c r="BM15" i="15"/>
  <c r="BK15" i="15"/>
  <c r="BI15" i="15"/>
  <c r="BG15" i="15"/>
  <c r="BE15" i="15"/>
  <c r="AW15" i="15"/>
  <c r="AT15" i="15"/>
  <c r="AR15" i="15"/>
  <c r="AP15" i="15"/>
  <c r="AN15" i="15"/>
  <c r="AL15" i="15"/>
  <c r="AD15" i="15"/>
  <c r="Z15" i="15"/>
  <c r="W15" i="15"/>
  <c r="U15" i="15"/>
  <c r="S15" i="15"/>
  <c r="Q15" i="15"/>
  <c r="O15" i="15"/>
  <c r="VW14" i="15"/>
  <c r="VT14" i="15"/>
  <c r="VR14" i="15"/>
  <c r="VP14" i="15"/>
  <c r="VN14" i="15"/>
  <c r="VL14" i="15"/>
  <c r="VD14" i="15"/>
  <c r="UZ14" i="15"/>
  <c r="UW14" i="15"/>
  <c r="UU14" i="15"/>
  <c r="US14" i="15"/>
  <c r="UQ14" i="15"/>
  <c r="UO14" i="15"/>
  <c r="UG14" i="15"/>
  <c r="UD14" i="15"/>
  <c r="UB14" i="15"/>
  <c r="TZ14" i="15"/>
  <c r="TX14" i="15"/>
  <c r="UE14" i="15" s="1"/>
  <c r="TV14" i="15"/>
  <c r="TN14" i="15"/>
  <c r="TJ14" i="15"/>
  <c r="TG14" i="15"/>
  <c r="TE14" i="15"/>
  <c r="TC14" i="15"/>
  <c r="TA14" i="15"/>
  <c r="SY14" i="15"/>
  <c r="TH14" i="15" s="1"/>
  <c r="SQ14" i="15"/>
  <c r="SN14" i="15"/>
  <c r="SL14" i="15"/>
  <c r="SJ14" i="15"/>
  <c r="SH14" i="15"/>
  <c r="SF14" i="15"/>
  <c r="RX14" i="15"/>
  <c r="RT14" i="15"/>
  <c r="RQ14" i="15"/>
  <c r="RO14" i="15"/>
  <c r="RM14" i="15"/>
  <c r="RK14" i="15"/>
  <c r="RI14" i="15"/>
  <c r="RA14" i="15"/>
  <c r="QX14" i="15"/>
  <c r="QV14" i="15"/>
  <c r="QT14" i="15"/>
  <c r="QR14" i="15"/>
  <c r="QP14" i="15"/>
  <c r="QH14" i="15"/>
  <c r="QD14" i="15"/>
  <c r="QA14" i="15"/>
  <c r="PY14" i="15"/>
  <c r="PW14" i="15"/>
  <c r="PU14" i="15"/>
  <c r="PS14" i="15"/>
  <c r="PK14" i="15"/>
  <c r="PH14" i="15"/>
  <c r="PF14" i="15"/>
  <c r="PD14" i="15"/>
  <c r="PB14" i="15"/>
  <c r="OZ14" i="15"/>
  <c r="OX14" i="15" s="1"/>
  <c r="OR14" i="15"/>
  <c r="ON14" i="15"/>
  <c r="OK14" i="15"/>
  <c r="OI14" i="15"/>
  <c r="OG14" i="15"/>
  <c r="OE14" i="15"/>
  <c r="OC14" i="15"/>
  <c r="OL14" i="15" s="1"/>
  <c r="NU14" i="15"/>
  <c r="NR14" i="15"/>
  <c r="NP14" i="15"/>
  <c r="NN14" i="15"/>
  <c r="NL14" i="15"/>
  <c r="NJ14" i="15"/>
  <c r="NB14" i="15"/>
  <c r="MX14" i="15"/>
  <c r="MK14" i="15" s="1"/>
  <c r="MJ14" i="15" s="1"/>
  <c r="MU14" i="15"/>
  <c r="MS14" i="15"/>
  <c r="MQ14" i="15"/>
  <c r="MO14" i="15"/>
  <c r="MM14" i="15"/>
  <c r="ME14" i="15"/>
  <c r="MB14" i="15"/>
  <c r="LZ14" i="15"/>
  <c r="LX14" i="15"/>
  <c r="LV14" i="15"/>
  <c r="LT14" i="15"/>
  <c r="LL14" i="15"/>
  <c r="LH14" i="15"/>
  <c r="LE14" i="15"/>
  <c r="LC14" i="15"/>
  <c r="LA14" i="15"/>
  <c r="KY14" i="15"/>
  <c r="KW14" i="15"/>
  <c r="KO14" i="15"/>
  <c r="KL14" i="15"/>
  <c r="KJ14" i="15"/>
  <c r="KH14" i="15"/>
  <c r="KF14" i="15"/>
  <c r="KD14" i="15"/>
  <c r="JV14" i="15"/>
  <c r="JR14" i="15"/>
  <c r="JO14" i="15"/>
  <c r="JM14" i="15"/>
  <c r="JK14" i="15"/>
  <c r="JI14" i="15"/>
  <c r="JG14" i="15"/>
  <c r="IY14" i="15"/>
  <c r="IV14" i="15"/>
  <c r="IT14" i="15"/>
  <c r="IR14" i="15"/>
  <c r="IP14" i="15"/>
  <c r="IN14" i="15"/>
  <c r="IL14" i="15" s="1"/>
  <c r="IF14" i="15"/>
  <c r="IB14" i="15"/>
  <c r="HY14" i="15"/>
  <c r="HW14" i="15"/>
  <c r="HU14" i="15"/>
  <c r="HS14" i="15"/>
  <c r="HQ14" i="15"/>
  <c r="HI14" i="15"/>
  <c r="HF14" i="15"/>
  <c r="HD14" i="15"/>
  <c r="HB14" i="15"/>
  <c r="GZ14" i="15"/>
  <c r="GX14" i="15"/>
  <c r="GP14" i="15"/>
  <c r="GL14" i="15"/>
  <c r="GI14" i="15"/>
  <c r="GG14" i="15"/>
  <c r="GE14" i="15"/>
  <c r="GC14" i="15"/>
  <c r="GA14" i="15"/>
  <c r="FS14" i="15"/>
  <c r="FP14" i="15"/>
  <c r="FN14" i="15"/>
  <c r="FL14" i="15"/>
  <c r="FJ14" i="15"/>
  <c r="FH14" i="15"/>
  <c r="FF14" i="15" s="1"/>
  <c r="EZ14" i="15"/>
  <c r="EV14" i="15"/>
  <c r="ES14" i="15"/>
  <c r="EQ14" i="15"/>
  <c r="EO14" i="15"/>
  <c r="EM14" i="15"/>
  <c r="EK14" i="15"/>
  <c r="EC14" i="15"/>
  <c r="DZ14" i="15"/>
  <c r="DX14" i="15"/>
  <c r="DV14" i="15"/>
  <c r="DT14" i="15"/>
  <c r="EA14" i="15" s="1"/>
  <c r="DR14" i="15"/>
  <c r="DJ14" i="15"/>
  <c r="DF14" i="15"/>
  <c r="DC14" i="15"/>
  <c r="DA14" i="15"/>
  <c r="CY14" i="15"/>
  <c r="CW14" i="15"/>
  <c r="CU14" i="15"/>
  <c r="CM14" i="15"/>
  <c r="CJ14" i="15"/>
  <c r="CH14" i="15"/>
  <c r="CF14" i="15"/>
  <c r="CD14" i="15"/>
  <c r="CB14" i="15"/>
  <c r="BT14" i="15"/>
  <c r="BP14" i="15"/>
  <c r="BM14" i="15"/>
  <c r="BK14" i="15"/>
  <c r="BI14" i="15"/>
  <c r="BG14" i="15"/>
  <c r="BE14" i="15"/>
  <c r="AW14" i="15"/>
  <c r="AT14" i="15"/>
  <c r="AR14" i="15"/>
  <c r="AP14" i="15"/>
  <c r="AN14" i="15"/>
  <c r="AL14" i="15"/>
  <c r="AD14" i="15"/>
  <c r="Z14" i="15"/>
  <c r="W14" i="15"/>
  <c r="U14" i="15"/>
  <c r="S14" i="15"/>
  <c r="Q14" i="15"/>
  <c r="O14" i="15"/>
  <c r="VW13" i="15"/>
  <c r="VT13" i="15"/>
  <c r="VR13" i="15"/>
  <c r="VP13" i="15"/>
  <c r="VN13" i="15"/>
  <c r="VL13" i="15"/>
  <c r="VD13" i="15"/>
  <c r="UZ13" i="15"/>
  <c r="UW13" i="15"/>
  <c r="UU13" i="15"/>
  <c r="US13" i="15"/>
  <c r="UQ13" i="15"/>
  <c r="UO13" i="15"/>
  <c r="UG13" i="15"/>
  <c r="UD13" i="15"/>
  <c r="UB13" i="15"/>
  <c r="TZ13" i="15"/>
  <c r="TX13" i="15"/>
  <c r="TV13" i="15"/>
  <c r="TN13" i="15"/>
  <c r="TJ13" i="15"/>
  <c r="TG13" i="15"/>
  <c r="TE13" i="15"/>
  <c r="TC13" i="15"/>
  <c r="TA13" i="15"/>
  <c r="SY13" i="15"/>
  <c r="SQ13" i="15"/>
  <c r="SN13" i="15"/>
  <c r="SL13" i="15"/>
  <c r="SJ13" i="15"/>
  <c r="SH13" i="15"/>
  <c r="SF13" i="15"/>
  <c r="RX13" i="15"/>
  <c r="RT13" i="15"/>
  <c r="RG13" i="15" s="1"/>
  <c r="RF13" i="15" s="1"/>
  <c r="RQ13" i="15"/>
  <c r="RO13" i="15"/>
  <c r="RM13" i="15"/>
  <c r="RK13" i="15"/>
  <c r="RR13" i="15" s="1"/>
  <c r="RI13" i="15"/>
  <c r="RA13" i="15"/>
  <c r="QX13" i="15"/>
  <c r="QV13" i="15"/>
  <c r="QT13" i="15"/>
  <c r="QR13" i="15"/>
  <c r="QP13" i="15"/>
  <c r="QH13" i="15"/>
  <c r="QD13" i="15"/>
  <c r="QA13" i="15"/>
  <c r="PY13" i="15"/>
  <c r="PW13" i="15"/>
  <c r="PU13" i="15"/>
  <c r="PS13" i="15"/>
  <c r="PK13" i="15"/>
  <c r="PH13" i="15"/>
  <c r="PF13" i="15"/>
  <c r="PD13" i="15"/>
  <c r="PB13" i="15"/>
  <c r="OZ13" i="15"/>
  <c r="OR13" i="15"/>
  <c r="ON13" i="15"/>
  <c r="OK13" i="15"/>
  <c r="OI13" i="15"/>
  <c r="OG13" i="15"/>
  <c r="OE13" i="15"/>
  <c r="OC13" i="15"/>
  <c r="OA13" i="15" s="1"/>
  <c r="NZ13" i="15" s="1"/>
  <c r="NU13" i="15"/>
  <c r="NR13" i="15"/>
  <c r="NP13" i="15"/>
  <c r="NN13" i="15"/>
  <c r="NL13" i="15"/>
  <c r="NJ13" i="15"/>
  <c r="NB13" i="15"/>
  <c r="MX13" i="15"/>
  <c r="MU13" i="15"/>
  <c r="MS13" i="15"/>
  <c r="MQ13" i="15"/>
  <c r="MO13" i="15"/>
  <c r="MM13" i="15"/>
  <c r="ME13" i="15"/>
  <c r="MB13" i="15"/>
  <c r="LZ13" i="15"/>
  <c r="LX13" i="15"/>
  <c r="LV13" i="15"/>
  <c r="LT13" i="15"/>
  <c r="LL13" i="15"/>
  <c r="LH13" i="15"/>
  <c r="LE13" i="15"/>
  <c r="LC13" i="15"/>
  <c r="LA13" i="15"/>
  <c r="KY13" i="15"/>
  <c r="KW13" i="15"/>
  <c r="LF13" i="15" s="1"/>
  <c r="KO13" i="15"/>
  <c r="KL13" i="15"/>
  <c r="KJ13" i="15"/>
  <c r="KH13" i="15"/>
  <c r="KF13" i="15"/>
  <c r="KD13" i="15"/>
  <c r="JV13" i="15"/>
  <c r="JR13" i="15"/>
  <c r="JO13" i="15"/>
  <c r="JM13" i="15"/>
  <c r="JK13" i="15"/>
  <c r="JI13" i="15"/>
  <c r="JG13" i="15"/>
  <c r="IY13" i="15"/>
  <c r="IL13" i="15" s="1"/>
  <c r="IV13" i="15"/>
  <c r="IT13" i="15"/>
  <c r="IR13" i="15"/>
  <c r="IP13" i="15"/>
  <c r="IN13" i="15"/>
  <c r="IF13" i="15"/>
  <c r="IB13" i="15"/>
  <c r="HO13" i="15" s="1"/>
  <c r="HN13" i="15" s="1"/>
  <c r="HY13" i="15"/>
  <c r="HW13" i="15"/>
  <c r="HU13" i="15"/>
  <c r="HS13" i="15"/>
  <c r="HQ13" i="15"/>
  <c r="HI13" i="15"/>
  <c r="HF13" i="15"/>
  <c r="HD13" i="15"/>
  <c r="HB13" i="15"/>
  <c r="GZ13" i="15"/>
  <c r="GX13" i="15"/>
  <c r="GP13" i="15"/>
  <c r="GL13" i="15"/>
  <c r="GI13" i="15"/>
  <c r="GG13" i="15"/>
  <c r="GE13" i="15"/>
  <c r="GC13" i="15"/>
  <c r="GA13" i="15"/>
  <c r="FS13" i="15"/>
  <c r="FP13" i="15"/>
  <c r="FN13" i="15"/>
  <c r="FL13" i="15"/>
  <c r="FJ13" i="15"/>
  <c r="FH13" i="15"/>
  <c r="EZ13" i="15"/>
  <c r="EV13" i="15"/>
  <c r="ES13" i="15"/>
  <c r="EQ13" i="15"/>
  <c r="EO13" i="15"/>
  <c r="EM13" i="15"/>
  <c r="EK13" i="15"/>
  <c r="EI13" i="15" s="1"/>
  <c r="EH13" i="15" s="1"/>
  <c r="EC13" i="15"/>
  <c r="DZ13" i="15"/>
  <c r="DX13" i="15"/>
  <c r="DV13" i="15"/>
  <c r="DT13" i="15"/>
  <c r="DR13" i="15"/>
  <c r="DJ13" i="15"/>
  <c r="DF13" i="15"/>
  <c r="DC13" i="15"/>
  <c r="DA13" i="15"/>
  <c r="CY13" i="15"/>
  <c r="CW13" i="15"/>
  <c r="CU13" i="15"/>
  <c r="CM13" i="15"/>
  <c r="CJ13" i="15"/>
  <c r="CH13" i="15"/>
  <c r="CF13" i="15"/>
  <c r="CD13" i="15"/>
  <c r="CB13" i="15"/>
  <c r="BT13" i="15"/>
  <c r="BP13" i="15"/>
  <c r="BM13" i="15"/>
  <c r="BK13" i="15"/>
  <c r="BI13" i="15"/>
  <c r="BG13" i="15"/>
  <c r="BE13" i="15"/>
  <c r="AW13" i="15"/>
  <c r="AT13" i="15"/>
  <c r="AR13" i="15"/>
  <c r="AP13" i="15"/>
  <c r="AN13" i="15"/>
  <c r="AU13" i="15" s="1"/>
  <c r="AL13" i="15"/>
  <c r="AD13" i="15"/>
  <c r="Z13" i="15"/>
  <c r="W13" i="15"/>
  <c r="U13" i="15"/>
  <c r="S13" i="15"/>
  <c r="Q13" i="15"/>
  <c r="O13" i="15"/>
  <c r="VW12" i="15"/>
  <c r="VT12" i="15"/>
  <c r="VR12" i="15"/>
  <c r="VP12" i="15"/>
  <c r="VN12" i="15"/>
  <c r="VL12" i="15"/>
  <c r="VF12" i="15"/>
  <c r="VF43" i="15" s="1"/>
  <c r="UZ12" i="15"/>
  <c r="UW12" i="15"/>
  <c r="UU12" i="15"/>
  <c r="US12" i="15"/>
  <c r="UQ12" i="15"/>
  <c r="UO12" i="15"/>
  <c r="UG12" i="15"/>
  <c r="UD12" i="15"/>
  <c r="UB12" i="15"/>
  <c r="TZ12" i="15"/>
  <c r="TX12" i="15"/>
  <c r="TV12" i="15"/>
  <c r="TP12" i="15"/>
  <c r="TP43" i="15" s="1"/>
  <c r="TN12" i="15"/>
  <c r="TJ12" i="15"/>
  <c r="TG12" i="15"/>
  <c r="TG43" i="15" s="1"/>
  <c r="TE12" i="15"/>
  <c r="TC12" i="15"/>
  <c r="TA12" i="15"/>
  <c r="SY12" i="15"/>
  <c r="SQ12" i="15"/>
  <c r="SN12" i="15"/>
  <c r="SL12" i="15"/>
  <c r="SJ12" i="15"/>
  <c r="SH12" i="15"/>
  <c r="SF12" i="15"/>
  <c r="RZ12" i="15"/>
  <c r="RZ43" i="15" s="1"/>
  <c r="RT12" i="15"/>
  <c r="RQ12" i="15"/>
  <c r="RO12" i="15"/>
  <c r="RM12" i="15"/>
  <c r="RG12" i="15" s="1"/>
  <c r="RF12" i="15" s="1"/>
  <c r="RK12" i="15"/>
  <c r="RI12" i="15"/>
  <c r="RA12" i="15"/>
  <c r="QX12" i="15"/>
  <c r="QV12" i="15"/>
  <c r="QT12" i="15"/>
  <c r="QR12" i="15"/>
  <c r="QP12" i="15"/>
  <c r="QJ12" i="15"/>
  <c r="QD12" i="15"/>
  <c r="QA12" i="15"/>
  <c r="PY12" i="15"/>
  <c r="PW12" i="15"/>
  <c r="PU12" i="15"/>
  <c r="PS12" i="15"/>
  <c r="PK12" i="15"/>
  <c r="PH12" i="15"/>
  <c r="PF12" i="15"/>
  <c r="PD12" i="15"/>
  <c r="PB12" i="15"/>
  <c r="OZ12" i="15"/>
  <c r="OT12" i="15"/>
  <c r="OT43" i="15" s="1"/>
  <c r="ON12" i="15"/>
  <c r="OK12" i="15"/>
  <c r="OI12" i="15"/>
  <c r="OG12" i="15"/>
  <c r="OE12" i="15"/>
  <c r="OC12" i="15"/>
  <c r="NU12" i="15"/>
  <c r="NR12" i="15"/>
  <c r="NP12" i="15"/>
  <c r="NN12" i="15"/>
  <c r="NL12" i="15"/>
  <c r="NJ12" i="15"/>
  <c r="ND12" i="15"/>
  <c r="ND43" i="15" s="1"/>
  <c r="MX12" i="15"/>
  <c r="MU12" i="15"/>
  <c r="MS12" i="15"/>
  <c r="MQ12" i="15"/>
  <c r="MO12" i="15"/>
  <c r="MM12" i="15"/>
  <c r="ME12" i="15"/>
  <c r="MB12" i="15"/>
  <c r="LZ12" i="15"/>
  <c r="LX12" i="15"/>
  <c r="LV12" i="15"/>
  <c r="LT12" i="15"/>
  <c r="LN12" i="15"/>
  <c r="LN43" i="15" s="1"/>
  <c r="LH12" i="15"/>
  <c r="LE12" i="15"/>
  <c r="LC12" i="15"/>
  <c r="LA12" i="15"/>
  <c r="KY12" i="15"/>
  <c r="KW12" i="15"/>
  <c r="KO12" i="15"/>
  <c r="KL12" i="15"/>
  <c r="KJ12" i="15"/>
  <c r="KH12" i="15"/>
  <c r="KF12" i="15"/>
  <c r="KD12" i="15"/>
  <c r="JX12" i="15"/>
  <c r="JR12" i="15"/>
  <c r="JP12" i="15"/>
  <c r="JO12" i="15"/>
  <c r="JM12" i="15"/>
  <c r="JK12" i="15"/>
  <c r="JI12" i="15"/>
  <c r="JG12" i="15"/>
  <c r="IY12" i="15"/>
  <c r="IV12" i="15"/>
  <c r="IT12" i="15"/>
  <c r="IR12" i="15"/>
  <c r="IP12" i="15"/>
  <c r="IN12" i="15"/>
  <c r="IH12" i="15"/>
  <c r="IH43" i="15" s="1"/>
  <c r="IB12" i="15"/>
  <c r="HY12" i="15"/>
  <c r="HW12" i="15"/>
  <c r="HU12" i="15"/>
  <c r="HS12" i="15"/>
  <c r="HQ12" i="15"/>
  <c r="HI12" i="15"/>
  <c r="HF12" i="15"/>
  <c r="HD12" i="15"/>
  <c r="HB12" i="15"/>
  <c r="GZ12" i="15"/>
  <c r="GX12" i="15"/>
  <c r="GR12" i="15"/>
  <c r="GL12" i="15"/>
  <c r="GI12" i="15"/>
  <c r="GG12" i="15"/>
  <c r="GE12" i="15"/>
  <c r="GC12" i="15"/>
  <c r="GA12" i="15"/>
  <c r="FS12" i="15"/>
  <c r="FP12" i="15"/>
  <c r="FN12" i="15"/>
  <c r="FL12" i="15"/>
  <c r="FJ12" i="15"/>
  <c r="FH12" i="15"/>
  <c r="FB12" i="15"/>
  <c r="FB43" i="15" s="1"/>
  <c r="EV12" i="15"/>
  <c r="EI12" i="15" s="1"/>
  <c r="EH12" i="15" s="1"/>
  <c r="ES12" i="15"/>
  <c r="EQ12" i="15"/>
  <c r="EO12" i="15"/>
  <c r="EM12" i="15"/>
  <c r="EK12" i="15"/>
  <c r="EC12" i="15"/>
  <c r="DZ12" i="15"/>
  <c r="DX12" i="15"/>
  <c r="DV12" i="15"/>
  <c r="DT12" i="15"/>
  <c r="DR12" i="15"/>
  <c r="DL12" i="15"/>
  <c r="DL43" i="15" s="1"/>
  <c r="DF12" i="15"/>
  <c r="DC12" i="15"/>
  <c r="DA12" i="15"/>
  <c r="CY12" i="15"/>
  <c r="CW12" i="15"/>
  <c r="CU12" i="15"/>
  <c r="CM12" i="15"/>
  <c r="CJ12" i="15"/>
  <c r="CH12" i="15"/>
  <c r="CF12" i="15"/>
  <c r="CD12" i="15"/>
  <c r="CB12" i="15"/>
  <c r="BV12" i="15"/>
  <c r="BV43" i="15" s="1"/>
  <c r="BP12" i="15"/>
  <c r="BM12" i="15"/>
  <c r="BK12" i="15"/>
  <c r="BI12" i="15"/>
  <c r="BG12" i="15"/>
  <c r="BE12" i="15"/>
  <c r="AW12" i="15"/>
  <c r="AT12" i="15"/>
  <c r="AR12" i="15"/>
  <c r="AP12" i="15"/>
  <c r="AN12" i="15"/>
  <c r="AL12" i="15"/>
  <c r="AJ12" i="15" s="1"/>
  <c r="AF12" i="15"/>
  <c r="AF43" i="15" s="1"/>
  <c r="Z12" i="15"/>
  <c r="W12" i="15"/>
  <c r="U12" i="15"/>
  <c r="S12" i="15"/>
  <c r="Q12" i="15"/>
  <c r="O12" i="15"/>
  <c r="VZ38" i="14"/>
  <c r="VV43" i="14"/>
  <c r="VS43" i="14"/>
  <c r="VQ43" i="14"/>
  <c r="VO43" i="14"/>
  <c r="VM43" i="14"/>
  <c r="VK43" i="14"/>
  <c r="VI43" i="14"/>
  <c r="VE43" i="14"/>
  <c r="VC43" i="14"/>
  <c r="UY43" i="14"/>
  <c r="UV43" i="14"/>
  <c r="UT43" i="14"/>
  <c r="UR43" i="14"/>
  <c r="UP43" i="14"/>
  <c r="UN43" i="14"/>
  <c r="UK43" i="14"/>
  <c r="VW42" i="14"/>
  <c r="VT42" i="14"/>
  <c r="VR42" i="14"/>
  <c r="VP42" i="14"/>
  <c r="VN42" i="14"/>
  <c r="VL42" i="14"/>
  <c r="VD42" i="14"/>
  <c r="UZ42" i="14"/>
  <c r="UW42" i="14"/>
  <c r="UU42" i="14"/>
  <c r="US42" i="14"/>
  <c r="UQ42" i="14"/>
  <c r="UM42" i="14" s="1"/>
  <c r="UL42" i="14" s="1"/>
  <c r="UO42" i="14"/>
  <c r="VW41" i="14"/>
  <c r="VT41" i="14"/>
  <c r="VR41" i="14"/>
  <c r="VP41" i="14"/>
  <c r="VN41" i="14"/>
  <c r="VL41" i="14"/>
  <c r="VU41" i="14" s="1"/>
  <c r="VD41" i="14"/>
  <c r="UZ41" i="14"/>
  <c r="UW41" i="14"/>
  <c r="UU41" i="14"/>
  <c r="US41" i="14"/>
  <c r="UQ41" i="14"/>
  <c r="UO41" i="14"/>
  <c r="UX41" i="14" s="1"/>
  <c r="VW40" i="14"/>
  <c r="VT40" i="14"/>
  <c r="VR40" i="14"/>
  <c r="VP40" i="14"/>
  <c r="VN40" i="14"/>
  <c r="VL40" i="14"/>
  <c r="VU40" i="14" s="1"/>
  <c r="VJ40" i="14"/>
  <c r="VD40" i="14"/>
  <c r="UZ40" i="14"/>
  <c r="UW40" i="14"/>
  <c r="UU40" i="14"/>
  <c r="US40" i="14"/>
  <c r="UQ40" i="14"/>
  <c r="UO40" i="14"/>
  <c r="VW39" i="14"/>
  <c r="VT39" i="14"/>
  <c r="VR39" i="14"/>
  <c r="VP39" i="14"/>
  <c r="VN39" i="14"/>
  <c r="VL39" i="14"/>
  <c r="VD39" i="14"/>
  <c r="UZ39" i="14"/>
  <c r="UW39" i="14"/>
  <c r="UU39" i="14"/>
  <c r="US39" i="14"/>
  <c r="UQ39" i="14"/>
  <c r="UO39" i="14"/>
  <c r="VW38" i="14"/>
  <c r="VT38" i="14"/>
  <c r="VR38" i="14"/>
  <c r="VP38" i="14"/>
  <c r="VN38" i="14"/>
  <c r="VL38" i="14"/>
  <c r="VD38" i="14"/>
  <c r="UZ38" i="14"/>
  <c r="UW38" i="14"/>
  <c r="UU38" i="14"/>
  <c r="US38" i="14"/>
  <c r="UQ38" i="14"/>
  <c r="UM38" i="14" s="1"/>
  <c r="UL38" i="14" s="1"/>
  <c r="UO38" i="14"/>
  <c r="VW37" i="14"/>
  <c r="VT37" i="14"/>
  <c r="VR37" i="14"/>
  <c r="VP37" i="14"/>
  <c r="VN37" i="14"/>
  <c r="VL37" i="14"/>
  <c r="VU37" i="14" s="1"/>
  <c r="VD37" i="14"/>
  <c r="UZ37" i="14"/>
  <c r="UW37" i="14"/>
  <c r="UU37" i="14"/>
  <c r="US37" i="14"/>
  <c r="UQ37" i="14"/>
  <c r="UO37" i="14"/>
  <c r="UX37" i="14" s="1"/>
  <c r="VW36" i="14"/>
  <c r="VT36" i="14"/>
  <c r="VR36" i="14"/>
  <c r="VP36" i="14"/>
  <c r="VN36" i="14"/>
  <c r="VL36" i="14"/>
  <c r="VU36" i="14" s="1"/>
  <c r="VJ36" i="14"/>
  <c r="VD36" i="14"/>
  <c r="UZ36" i="14"/>
  <c r="UW36" i="14"/>
  <c r="UU36" i="14"/>
  <c r="US36" i="14"/>
  <c r="UQ36" i="14"/>
  <c r="UO36" i="14"/>
  <c r="VW35" i="14"/>
  <c r="VT35" i="14"/>
  <c r="VR35" i="14"/>
  <c r="VP35" i="14"/>
  <c r="VN35" i="14"/>
  <c r="VL35" i="14"/>
  <c r="VD35" i="14"/>
  <c r="UZ35" i="14"/>
  <c r="UW35" i="14"/>
  <c r="UU35" i="14"/>
  <c r="US35" i="14"/>
  <c r="UQ35" i="14"/>
  <c r="UO35" i="14"/>
  <c r="VW34" i="14"/>
  <c r="VT34" i="14"/>
  <c r="VR34" i="14"/>
  <c r="VP34" i="14"/>
  <c r="VN34" i="14"/>
  <c r="VL34" i="14"/>
  <c r="VD34" i="14"/>
  <c r="UZ34" i="14"/>
  <c r="UW34" i="14"/>
  <c r="UU34" i="14"/>
  <c r="US34" i="14"/>
  <c r="UQ34" i="14"/>
  <c r="UM34" i="14" s="1"/>
  <c r="UL34" i="14" s="1"/>
  <c r="UO34" i="14"/>
  <c r="VW33" i="14"/>
  <c r="VT33" i="14"/>
  <c r="VR33" i="14"/>
  <c r="VP33" i="14"/>
  <c r="VN33" i="14"/>
  <c r="VL33" i="14"/>
  <c r="VU33" i="14" s="1"/>
  <c r="VD33" i="14"/>
  <c r="UZ33" i="14"/>
  <c r="UW33" i="14"/>
  <c r="UU33" i="14"/>
  <c r="US33" i="14"/>
  <c r="UQ33" i="14"/>
  <c r="UO33" i="14"/>
  <c r="UX33" i="14" s="1"/>
  <c r="VW32" i="14"/>
  <c r="VT32" i="14"/>
  <c r="VR32" i="14"/>
  <c r="VP32" i="14"/>
  <c r="VN32" i="14"/>
  <c r="VL32" i="14"/>
  <c r="VU32" i="14" s="1"/>
  <c r="VJ32" i="14"/>
  <c r="VD32" i="14"/>
  <c r="UZ32" i="14"/>
  <c r="UW32" i="14"/>
  <c r="UU32" i="14"/>
  <c r="US32" i="14"/>
  <c r="UQ32" i="14"/>
  <c r="UO32" i="14"/>
  <c r="VW31" i="14"/>
  <c r="VT31" i="14"/>
  <c r="VR31" i="14"/>
  <c r="VP31" i="14"/>
  <c r="VN31" i="14"/>
  <c r="VL31" i="14"/>
  <c r="VD31" i="14"/>
  <c r="UZ31" i="14"/>
  <c r="UW31" i="14"/>
  <c r="UU31" i="14"/>
  <c r="US31" i="14"/>
  <c r="UQ31" i="14"/>
  <c r="UO31" i="14"/>
  <c r="VW30" i="14"/>
  <c r="VT30" i="14"/>
  <c r="VR30" i="14"/>
  <c r="VP30" i="14"/>
  <c r="VN30" i="14"/>
  <c r="VL30" i="14"/>
  <c r="VD30" i="14"/>
  <c r="UZ30" i="14"/>
  <c r="UW30" i="14"/>
  <c r="UU30" i="14"/>
  <c r="US30" i="14"/>
  <c r="UQ30" i="14"/>
  <c r="UM30" i="14" s="1"/>
  <c r="UL30" i="14" s="1"/>
  <c r="UO30" i="14"/>
  <c r="UX30" i="14" s="1"/>
  <c r="VW29" i="14"/>
  <c r="VT29" i="14"/>
  <c r="VR29" i="14"/>
  <c r="VP29" i="14"/>
  <c r="VN29" i="14"/>
  <c r="VL29" i="14"/>
  <c r="VU29" i="14" s="1"/>
  <c r="VD29" i="14"/>
  <c r="UZ29" i="14"/>
  <c r="UW29" i="14"/>
  <c r="UU29" i="14"/>
  <c r="US29" i="14"/>
  <c r="UQ29" i="14"/>
  <c r="UO29" i="14"/>
  <c r="UX29" i="14" s="1"/>
  <c r="VW28" i="14"/>
  <c r="VT28" i="14"/>
  <c r="VR28" i="14"/>
  <c r="VP28" i="14"/>
  <c r="VN28" i="14"/>
  <c r="VL28" i="14"/>
  <c r="VU28" i="14" s="1"/>
  <c r="VJ28" i="14"/>
  <c r="VD28" i="14"/>
  <c r="UZ28" i="14"/>
  <c r="UW28" i="14"/>
  <c r="UU28" i="14"/>
  <c r="US28" i="14"/>
  <c r="UQ28" i="14"/>
  <c r="UO28" i="14"/>
  <c r="VW27" i="14"/>
  <c r="VT27" i="14"/>
  <c r="VR27" i="14"/>
  <c r="VP27" i="14"/>
  <c r="VN27" i="14"/>
  <c r="VL27" i="14"/>
  <c r="VD27" i="14"/>
  <c r="UZ27" i="14"/>
  <c r="UW27" i="14"/>
  <c r="UU27" i="14"/>
  <c r="US27" i="14"/>
  <c r="UQ27" i="14"/>
  <c r="UO27" i="14"/>
  <c r="VW26" i="14"/>
  <c r="VT26" i="14"/>
  <c r="VR26" i="14"/>
  <c r="VP26" i="14"/>
  <c r="VN26" i="14"/>
  <c r="VL26" i="14"/>
  <c r="VD26" i="14"/>
  <c r="UZ26" i="14"/>
  <c r="UW26" i="14"/>
  <c r="UU26" i="14"/>
  <c r="US26" i="14"/>
  <c r="UQ26" i="14"/>
  <c r="UM26" i="14" s="1"/>
  <c r="UL26" i="14" s="1"/>
  <c r="UO26" i="14"/>
  <c r="VW25" i="14"/>
  <c r="VT25" i="14"/>
  <c r="VR25" i="14"/>
  <c r="VP25" i="14"/>
  <c r="VN25" i="14"/>
  <c r="VL25" i="14"/>
  <c r="VU25" i="14" s="1"/>
  <c r="VD25" i="14"/>
  <c r="UZ25" i="14"/>
  <c r="UW25" i="14"/>
  <c r="UU25" i="14"/>
  <c r="US25" i="14"/>
  <c r="UQ25" i="14"/>
  <c r="UO25" i="14"/>
  <c r="UX25" i="14" s="1"/>
  <c r="VW24" i="14"/>
  <c r="VT24" i="14"/>
  <c r="VR24" i="14"/>
  <c r="VP24" i="14"/>
  <c r="VN24" i="14"/>
  <c r="VL24" i="14"/>
  <c r="VU24" i="14" s="1"/>
  <c r="VJ24" i="14"/>
  <c r="VD24" i="14"/>
  <c r="UZ24" i="14"/>
  <c r="UW24" i="14"/>
  <c r="UU24" i="14"/>
  <c r="US24" i="14"/>
  <c r="UQ24" i="14"/>
  <c r="UO24" i="14"/>
  <c r="VW23" i="14"/>
  <c r="VT23" i="14"/>
  <c r="VR23" i="14"/>
  <c r="VP23" i="14"/>
  <c r="VN23" i="14"/>
  <c r="VL23" i="14"/>
  <c r="VD23" i="14"/>
  <c r="UZ23" i="14"/>
  <c r="UW23" i="14"/>
  <c r="UU23" i="14"/>
  <c r="US23" i="14"/>
  <c r="UQ23" i="14"/>
  <c r="UO23" i="14"/>
  <c r="VW22" i="14"/>
  <c r="VT22" i="14"/>
  <c r="VR22" i="14"/>
  <c r="VP22" i="14"/>
  <c r="VN22" i="14"/>
  <c r="VL22" i="14"/>
  <c r="VD22" i="14"/>
  <c r="UZ22" i="14"/>
  <c r="UW22" i="14"/>
  <c r="UU22" i="14"/>
  <c r="US22" i="14"/>
  <c r="UQ22" i="14"/>
  <c r="UM22" i="14" s="1"/>
  <c r="UL22" i="14" s="1"/>
  <c r="UO22" i="14"/>
  <c r="VW21" i="14"/>
  <c r="VT21" i="14"/>
  <c r="VR21" i="14"/>
  <c r="VP21" i="14"/>
  <c r="VN21" i="14"/>
  <c r="VL21" i="14"/>
  <c r="VU21" i="14" s="1"/>
  <c r="VD21" i="14"/>
  <c r="UZ21" i="14"/>
  <c r="UW21" i="14"/>
  <c r="UU21" i="14"/>
  <c r="US21" i="14"/>
  <c r="UQ21" i="14"/>
  <c r="UO21" i="14"/>
  <c r="UX21" i="14" s="1"/>
  <c r="VW20" i="14"/>
  <c r="VT20" i="14"/>
  <c r="VR20" i="14"/>
  <c r="VP20" i="14"/>
  <c r="VN20" i="14"/>
  <c r="VL20" i="14"/>
  <c r="VU20" i="14" s="1"/>
  <c r="VJ20" i="14"/>
  <c r="VD20" i="14"/>
  <c r="UZ20" i="14"/>
  <c r="UW20" i="14"/>
  <c r="UU20" i="14"/>
  <c r="US20" i="14"/>
  <c r="UQ20" i="14"/>
  <c r="UO20" i="14"/>
  <c r="VW19" i="14"/>
  <c r="VT19" i="14"/>
  <c r="VR19" i="14"/>
  <c r="VP19" i="14"/>
  <c r="VN19" i="14"/>
  <c r="VL19" i="14"/>
  <c r="VD19" i="14"/>
  <c r="UZ19" i="14"/>
  <c r="UW19" i="14"/>
  <c r="UU19" i="14"/>
  <c r="US19" i="14"/>
  <c r="UQ19" i="14"/>
  <c r="UO19" i="14"/>
  <c r="VW18" i="14"/>
  <c r="VT18" i="14"/>
  <c r="VR18" i="14"/>
  <c r="VP18" i="14"/>
  <c r="VN18" i="14"/>
  <c r="VL18" i="14"/>
  <c r="VD18" i="14"/>
  <c r="UZ18" i="14"/>
  <c r="UW18" i="14"/>
  <c r="UU18" i="14"/>
  <c r="US18" i="14"/>
  <c r="UQ18" i="14"/>
  <c r="UM18" i="14" s="1"/>
  <c r="UL18" i="14" s="1"/>
  <c r="UO18" i="14"/>
  <c r="VW17" i="14"/>
  <c r="VT17" i="14"/>
  <c r="VR17" i="14"/>
  <c r="VP17" i="14"/>
  <c r="VN17" i="14"/>
  <c r="VL17" i="14"/>
  <c r="VU17" i="14" s="1"/>
  <c r="VD17" i="14"/>
  <c r="UZ17" i="14"/>
  <c r="UW17" i="14"/>
  <c r="UU17" i="14"/>
  <c r="US17" i="14"/>
  <c r="UQ17" i="14"/>
  <c r="UO17" i="14"/>
  <c r="UX17" i="14" s="1"/>
  <c r="VW16" i="14"/>
  <c r="VT16" i="14"/>
  <c r="VR16" i="14"/>
  <c r="VP16" i="14"/>
  <c r="VN16" i="14"/>
  <c r="VL16" i="14"/>
  <c r="VU16" i="14" s="1"/>
  <c r="VJ16" i="14"/>
  <c r="VD16" i="14"/>
  <c r="UZ16" i="14"/>
  <c r="UW16" i="14"/>
  <c r="UU16" i="14"/>
  <c r="US16" i="14"/>
  <c r="UQ16" i="14"/>
  <c r="UO16" i="14"/>
  <c r="VW15" i="14"/>
  <c r="VT15" i="14"/>
  <c r="VR15" i="14"/>
  <c r="VP15" i="14"/>
  <c r="VN15" i="14"/>
  <c r="VL15" i="14"/>
  <c r="VD15" i="14"/>
  <c r="UZ15" i="14"/>
  <c r="UW15" i="14"/>
  <c r="UU15" i="14"/>
  <c r="US15" i="14"/>
  <c r="UQ15" i="14"/>
  <c r="UO15" i="14"/>
  <c r="VW14" i="14"/>
  <c r="VT14" i="14"/>
  <c r="VR14" i="14"/>
  <c r="VP14" i="14"/>
  <c r="VN14" i="14"/>
  <c r="VL14" i="14"/>
  <c r="VD14" i="14"/>
  <c r="UZ14" i="14"/>
  <c r="UW14" i="14"/>
  <c r="UU14" i="14"/>
  <c r="US14" i="14"/>
  <c r="UQ14" i="14"/>
  <c r="UM14" i="14" s="1"/>
  <c r="UL14" i="14" s="1"/>
  <c r="UO14" i="14"/>
  <c r="UX14" i="14" s="1"/>
  <c r="VW13" i="14"/>
  <c r="VT13" i="14"/>
  <c r="VR13" i="14"/>
  <c r="VP13" i="14"/>
  <c r="VN13" i="14"/>
  <c r="VL13" i="14"/>
  <c r="VU13" i="14" s="1"/>
  <c r="VD13" i="14"/>
  <c r="UZ13" i="14"/>
  <c r="UW13" i="14"/>
  <c r="UU13" i="14"/>
  <c r="US13" i="14"/>
  <c r="UQ13" i="14"/>
  <c r="UO13" i="14"/>
  <c r="UX13" i="14" s="1"/>
  <c r="VW12" i="14"/>
  <c r="VT12" i="14"/>
  <c r="VR12" i="14"/>
  <c r="VP12" i="14"/>
  <c r="VN12" i="14"/>
  <c r="VL12" i="14"/>
  <c r="VJ12" i="14"/>
  <c r="VF12" i="14"/>
  <c r="UZ12" i="14"/>
  <c r="UW12" i="14"/>
  <c r="UU12" i="14"/>
  <c r="US12" i="14"/>
  <c r="UQ12" i="14"/>
  <c r="UO12" i="14"/>
  <c r="UX12" i="14" s="1"/>
  <c r="UF43" i="14"/>
  <c r="UC43" i="14"/>
  <c r="UA43" i="14"/>
  <c r="TY43" i="14"/>
  <c r="TW43" i="14"/>
  <c r="TU43" i="14"/>
  <c r="TS43" i="14"/>
  <c r="TO43" i="14"/>
  <c r="TM43" i="14"/>
  <c r="TI43" i="14"/>
  <c r="TF43" i="14"/>
  <c r="TD43" i="14"/>
  <c r="TB43" i="14"/>
  <c r="SZ43" i="14"/>
  <c r="SX43" i="14"/>
  <c r="SU43" i="14"/>
  <c r="SP43" i="14"/>
  <c r="SM43" i="14"/>
  <c r="SK43" i="14"/>
  <c r="SI43" i="14"/>
  <c r="SG43" i="14"/>
  <c r="SE43" i="14"/>
  <c r="SC43" i="14"/>
  <c r="RY43" i="14"/>
  <c r="RW43" i="14"/>
  <c r="RS43" i="14"/>
  <c r="RP43" i="14"/>
  <c r="RN43" i="14"/>
  <c r="RL43" i="14"/>
  <c r="RJ43" i="14"/>
  <c r="RH43" i="14"/>
  <c r="RE43" i="14"/>
  <c r="QZ43" i="14"/>
  <c r="QW43" i="14"/>
  <c r="QU43" i="14"/>
  <c r="QS43" i="14"/>
  <c r="QQ43" i="14"/>
  <c r="QO43" i="14"/>
  <c r="QM43" i="14"/>
  <c r="QI43" i="14"/>
  <c r="QG43" i="14"/>
  <c r="QC43" i="14"/>
  <c r="PZ43" i="14"/>
  <c r="PX43" i="14"/>
  <c r="PV43" i="14"/>
  <c r="PT43" i="14"/>
  <c r="PR43" i="14"/>
  <c r="PO43" i="14"/>
  <c r="PJ43" i="14"/>
  <c r="PG43" i="14"/>
  <c r="PE43" i="14"/>
  <c r="PC43" i="14"/>
  <c r="PA43" i="14"/>
  <c r="OY43" i="14"/>
  <c r="OW43" i="14"/>
  <c r="OS43" i="14"/>
  <c r="OQ43" i="14"/>
  <c r="OM43" i="14"/>
  <c r="OJ43" i="14"/>
  <c r="OH43" i="14"/>
  <c r="OF43" i="14"/>
  <c r="OD43" i="14"/>
  <c r="OB43" i="14"/>
  <c r="NY43" i="14"/>
  <c r="NT43" i="14"/>
  <c r="NQ43" i="14"/>
  <c r="NO43" i="14"/>
  <c r="NM43" i="14"/>
  <c r="NK43" i="14"/>
  <c r="NI43" i="14"/>
  <c r="NG43" i="14"/>
  <c r="NC43" i="14"/>
  <c r="NA43" i="14"/>
  <c r="MW43" i="14"/>
  <c r="MT43" i="14"/>
  <c r="MR43" i="14"/>
  <c r="MP43" i="14"/>
  <c r="MN43" i="14"/>
  <c r="ML43" i="14"/>
  <c r="MI43" i="14"/>
  <c r="MD43" i="14"/>
  <c r="MA43" i="14"/>
  <c r="LY43" i="14"/>
  <c r="LW43" i="14"/>
  <c r="LU43" i="14"/>
  <c r="LS43" i="14"/>
  <c r="LQ43" i="14"/>
  <c r="LM43" i="14"/>
  <c r="LK43" i="14"/>
  <c r="LG43" i="14"/>
  <c r="LD43" i="14"/>
  <c r="LB43" i="14"/>
  <c r="KZ43" i="14"/>
  <c r="KX43" i="14"/>
  <c r="KV43" i="14"/>
  <c r="KS43" i="14"/>
  <c r="KN43" i="14"/>
  <c r="KK43" i="14"/>
  <c r="KI43" i="14"/>
  <c r="KG43" i="14"/>
  <c r="KE43" i="14"/>
  <c r="KC43" i="14"/>
  <c r="KA43" i="14"/>
  <c r="JW43" i="14"/>
  <c r="JU43" i="14"/>
  <c r="JQ43" i="14"/>
  <c r="JN43" i="14"/>
  <c r="JL43" i="14"/>
  <c r="JJ43" i="14"/>
  <c r="JH43" i="14"/>
  <c r="JF43" i="14"/>
  <c r="JC43" i="14"/>
  <c r="IX43" i="14"/>
  <c r="IU43" i="14"/>
  <c r="IS43" i="14"/>
  <c r="IQ43" i="14"/>
  <c r="IO43" i="14"/>
  <c r="IM43" i="14"/>
  <c r="IK43" i="14"/>
  <c r="IG43" i="14"/>
  <c r="IE43" i="14"/>
  <c r="IA43" i="14"/>
  <c r="HX43" i="14"/>
  <c r="HV43" i="14"/>
  <c r="HT43" i="14"/>
  <c r="HR43" i="14"/>
  <c r="HP43" i="14"/>
  <c r="HM43" i="14"/>
  <c r="HH43" i="14"/>
  <c r="HE43" i="14"/>
  <c r="HC43" i="14"/>
  <c r="HA43" i="14"/>
  <c r="GY43" i="14"/>
  <c r="GW43" i="14"/>
  <c r="GU43" i="14"/>
  <c r="GQ43" i="14"/>
  <c r="GO43" i="14"/>
  <c r="GK43" i="14"/>
  <c r="GH43" i="14"/>
  <c r="GF43" i="14"/>
  <c r="GD43" i="14"/>
  <c r="GB43" i="14"/>
  <c r="FZ43" i="14"/>
  <c r="FW43" i="14"/>
  <c r="FR43" i="14"/>
  <c r="FO43" i="14"/>
  <c r="FM43" i="14"/>
  <c r="FK43" i="14"/>
  <c r="FI43" i="14"/>
  <c r="FG43" i="14"/>
  <c r="FE43" i="14"/>
  <c r="FA43" i="14"/>
  <c r="EY43" i="14"/>
  <c r="EU43" i="14"/>
  <c r="ER43" i="14"/>
  <c r="EP43" i="14"/>
  <c r="EN43" i="14"/>
  <c r="EL43" i="14"/>
  <c r="EJ43" i="14"/>
  <c r="EG43" i="14"/>
  <c r="EB43" i="14"/>
  <c r="DY43" i="14"/>
  <c r="DW43" i="14"/>
  <c r="DU43" i="14"/>
  <c r="DS43" i="14"/>
  <c r="DQ43" i="14"/>
  <c r="DO43" i="14"/>
  <c r="DK43" i="14"/>
  <c r="DI43" i="14"/>
  <c r="DE43" i="14"/>
  <c r="DB43" i="14"/>
  <c r="CZ43" i="14"/>
  <c r="CX43" i="14"/>
  <c r="CV43" i="14"/>
  <c r="CT43" i="14"/>
  <c r="CQ43" i="14"/>
  <c r="CL43" i="14"/>
  <c r="CI43" i="14"/>
  <c r="CG43" i="14"/>
  <c r="CE43" i="14"/>
  <c r="CC43" i="14"/>
  <c r="CA43" i="14"/>
  <c r="BY43" i="14"/>
  <c r="BU43" i="14"/>
  <c r="BS43" i="14"/>
  <c r="BO43" i="14"/>
  <c r="BL43" i="14"/>
  <c r="BJ43" i="14"/>
  <c r="BH43" i="14"/>
  <c r="BF43" i="14"/>
  <c r="BD43" i="14"/>
  <c r="BA43" i="14"/>
  <c r="AV43" i="14"/>
  <c r="H54" i="14" s="1"/>
  <c r="AS43" i="14"/>
  <c r="AQ43" i="14"/>
  <c r="AO43" i="14"/>
  <c r="AM43" i="14"/>
  <c r="AK43" i="14"/>
  <c r="AI43" i="14"/>
  <c r="AE43" i="14"/>
  <c r="AC43" i="14"/>
  <c r="Y43" i="14"/>
  <c r="V43" i="14"/>
  <c r="T43" i="14"/>
  <c r="R43" i="14"/>
  <c r="F51" i="14" s="1"/>
  <c r="P43" i="14"/>
  <c r="F50" i="14" s="1"/>
  <c r="N43" i="14"/>
  <c r="K43" i="14"/>
  <c r="G43" i="14"/>
  <c r="D43" i="14"/>
  <c r="UG42" i="14"/>
  <c r="UD42" i="14"/>
  <c r="UB42" i="14"/>
  <c r="TZ42" i="14"/>
  <c r="TX42" i="14"/>
  <c r="TV42" i="14"/>
  <c r="TN42" i="14"/>
  <c r="TJ42" i="14"/>
  <c r="TG42" i="14"/>
  <c r="TE42" i="14"/>
  <c r="TC42" i="14"/>
  <c r="TA42" i="14"/>
  <c r="SY42" i="14"/>
  <c r="SQ42" i="14"/>
  <c r="SN42" i="14"/>
  <c r="SL42" i="14"/>
  <c r="SJ42" i="14"/>
  <c r="SH42" i="14"/>
  <c r="SF42" i="14"/>
  <c r="RX42" i="14"/>
  <c r="RT42" i="14"/>
  <c r="RQ42" i="14"/>
  <c r="RO42" i="14"/>
  <c r="RM42" i="14"/>
  <c r="RK42" i="14"/>
  <c r="RI42" i="14"/>
  <c r="RA42" i="14"/>
  <c r="QX42" i="14"/>
  <c r="QV42" i="14"/>
  <c r="QT42" i="14"/>
  <c r="QR42" i="14"/>
  <c r="QP42" i="14"/>
  <c r="QH42" i="14"/>
  <c r="QD42" i="14"/>
  <c r="QA42" i="14"/>
  <c r="PY42" i="14"/>
  <c r="PW42" i="14"/>
  <c r="PU42" i="14"/>
  <c r="PS42" i="14"/>
  <c r="PK42" i="14"/>
  <c r="PH42" i="14"/>
  <c r="PF42" i="14"/>
  <c r="PD42" i="14"/>
  <c r="PB42" i="14"/>
  <c r="OZ42" i="14"/>
  <c r="OR42" i="14"/>
  <c r="ON42" i="14"/>
  <c r="OK42" i="14"/>
  <c r="OI42" i="14"/>
  <c r="OG42" i="14"/>
  <c r="OE42" i="14"/>
  <c r="OC42" i="14"/>
  <c r="OL42" i="14" s="1"/>
  <c r="NU42" i="14"/>
  <c r="NR42" i="14"/>
  <c r="NP42" i="14"/>
  <c r="NN42" i="14"/>
  <c r="NL42" i="14"/>
  <c r="NJ42" i="14"/>
  <c r="NB42" i="14"/>
  <c r="MX42" i="14"/>
  <c r="MU42" i="14"/>
  <c r="MS42" i="14"/>
  <c r="MQ42" i="14"/>
  <c r="MO42" i="14"/>
  <c r="MM42" i="14"/>
  <c r="ME42" i="14"/>
  <c r="MB42" i="14"/>
  <c r="LZ42" i="14"/>
  <c r="LX42" i="14"/>
  <c r="LV42" i="14"/>
  <c r="LT42" i="14"/>
  <c r="LL42" i="14"/>
  <c r="LH42" i="14"/>
  <c r="LE42" i="14"/>
  <c r="LC42" i="14"/>
  <c r="LA42" i="14"/>
  <c r="KY42" i="14"/>
  <c r="KW42" i="14"/>
  <c r="KO42" i="14"/>
  <c r="KL42" i="14"/>
  <c r="KJ42" i="14"/>
  <c r="KH42" i="14"/>
  <c r="KF42" i="14"/>
  <c r="KD42" i="14"/>
  <c r="JV42" i="14"/>
  <c r="JR42" i="14"/>
  <c r="JO42" i="14"/>
  <c r="JM42" i="14"/>
  <c r="JK42" i="14"/>
  <c r="JI42" i="14"/>
  <c r="JG42" i="14"/>
  <c r="IY42" i="14"/>
  <c r="IV42" i="14"/>
  <c r="IT42" i="14"/>
  <c r="IR42" i="14"/>
  <c r="IP42" i="14"/>
  <c r="IN42" i="14"/>
  <c r="IF42" i="14"/>
  <c r="IB42" i="14"/>
  <c r="HY42" i="14"/>
  <c r="HW42" i="14"/>
  <c r="HU42" i="14"/>
  <c r="HS42" i="14"/>
  <c r="HQ42" i="14"/>
  <c r="HI42" i="14"/>
  <c r="HF42" i="14"/>
  <c r="HD42" i="14"/>
  <c r="HB42" i="14"/>
  <c r="GZ42" i="14"/>
  <c r="GX42" i="14"/>
  <c r="GP42" i="14"/>
  <c r="GL42" i="14"/>
  <c r="GI42" i="14"/>
  <c r="GG42" i="14"/>
  <c r="GE42" i="14"/>
  <c r="GC42" i="14"/>
  <c r="GA42" i="14"/>
  <c r="FS42" i="14"/>
  <c r="FP42" i="14"/>
  <c r="FN42" i="14"/>
  <c r="FL42" i="14"/>
  <c r="FJ42" i="14"/>
  <c r="FH42" i="14"/>
  <c r="EZ42" i="14"/>
  <c r="EV42" i="14"/>
  <c r="EI42" i="14" s="1"/>
  <c r="EH42" i="14" s="1"/>
  <c r="ES42" i="14"/>
  <c r="EQ42" i="14"/>
  <c r="EO42" i="14"/>
  <c r="EM42" i="14"/>
  <c r="EK42" i="14"/>
  <c r="EC42" i="14"/>
  <c r="DZ42" i="14"/>
  <c r="DX42" i="14"/>
  <c r="DV42" i="14"/>
  <c r="DT42" i="14"/>
  <c r="DR42" i="14"/>
  <c r="DJ42" i="14"/>
  <c r="DF42" i="14"/>
  <c r="DC42" i="14"/>
  <c r="DA42" i="14"/>
  <c r="CY42" i="14"/>
  <c r="CW42" i="14"/>
  <c r="CU42" i="14"/>
  <c r="CM42" i="14"/>
  <c r="CJ42" i="14"/>
  <c r="CH42" i="14"/>
  <c r="CF42" i="14"/>
  <c r="CD42" i="14"/>
  <c r="CB42" i="14"/>
  <c r="BT42" i="14"/>
  <c r="BP42" i="14"/>
  <c r="BM42" i="14"/>
  <c r="BK42" i="14"/>
  <c r="BI42" i="14"/>
  <c r="BG42" i="14"/>
  <c r="BE42" i="14"/>
  <c r="AW42" i="14"/>
  <c r="AT42" i="14"/>
  <c r="AR42" i="14"/>
  <c r="AP42" i="14"/>
  <c r="AN42" i="14"/>
  <c r="AL42" i="14"/>
  <c r="AD42" i="14"/>
  <c r="Z42" i="14"/>
  <c r="W42" i="14"/>
  <c r="U42" i="14"/>
  <c r="S42" i="14"/>
  <c r="Q42" i="14"/>
  <c r="O42" i="14"/>
  <c r="UG41" i="14"/>
  <c r="UD41" i="14"/>
  <c r="UB41" i="14"/>
  <c r="TZ41" i="14"/>
  <c r="TX41" i="14"/>
  <c r="TV41" i="14"/>
  <c r="TN41" i="14"/>
  <c r="TJ41" i="14"/>
  <c r="TG41" i="14"/>
  <c r="TE41" i="14"/>
  <c r="TC41" i="14"/>
  <c r="TA41" i="14"/>
  <c r="SY41" i="14"/>
  <c r="SQ41" i="14"/>
  <c r="SN41" i="14"/>
  <c r="SL41" i="14"/>
  <c r="SJ41" i="14"/>
  <c r="SH41" i="14"/>
  <c r="SF41" i="14"/>
  <c r="RX41" i="14"/>
  <c r="RT41" i="14"/>
  <c r="RQ41" i="14"/>
  <c r="RO41" i="14"/>
  <c r="RM41" i="14"/>
  <c r="RK41" i="14"/>
  <c r="RI41" i="14"/>
  <c r="RA41" i="14"/>
  <c r="QX41" i="14"/>
  <c r="QV41" i="14"/>
  <c r="QT41" i="14"/>
  <c r="QR41" i="14"/>
  <c r="QP41" i="14"/>
  <c r="QH41" i="14"/>
  <c r="QD41" i="14"/>
  <c r="QA41" i="14"/>
  <c r="PY41" i="14"/>
  <c r="PW41" i="14"/>
  <c r="PU41" i="14"/>
  <c r="PS41" i="14"/>
  <c r="PK41" i="14"/>
  <c r="PH41" i="14"/>
  <c r="PF41" i="14"/>
  <c r="PD41" i="14"/>
  <c r="PB41" i="14"/>
  <c r="OZ41" i="14"/>
  <c r="OR41" i="14"/>
  <c r="ON41" i="14"/>
  <c r="OK41" i="14"/>
  <c r="OI41" i="14"/>
  <c r="OG41" i="14"/>
  <c r="OE41" i="14"/>
  <c r="OC41" i="14"/>
  <c r="NU41" i="14"/>
  <c r="NR41" i="14"/>
  <c r="NP41" i="14"/>
  <c r="NN41" i="14"/>
  <c r="NL41" i="14"/>
  <c r="NJ41" i="14"/>
  <c r="NB41" i="14"/>
  <c r="MX41" i="14"/>
  <c r="MU41" i="14"/>
  <c r="MS41" i="14"/>
  <c r="MQ41" i="14"/>
  <c r="MO41" i="14"/>
  <c r="MM41" i="14"/>
  <c r="ME41" i="14"/>
  <c r="MB41" i="14"/>
  <c r="LZ41" i="14"/>
  <c r="LX41" i="14"/>
  <c r="LV41" i="14"/>
  <c r="LT41" i="14"/>
  <c r="LL41" i="14"/>
  <c r="LH41" i="14"/>
  <c r="LE41" i="14"/>
  <c r="LC41" i="14"/>
  <c r="LA41" i="14"/>
  <c r="KY41" i="14"/>
  <c r="KW41" i="14"/>
  <c r="KO41" i="14"/>
  <c r="KL41" i="14"/>
  <c r="KJ41" i="14"/>
  <c r="KH41" i="14"/>
  <c r="KF41" i="14"/>
  <c r="KD41" i="14"/>
  <c r="JV41" i="14"/>
  <c r="JR41" i="14"/>
  <c r="JO41" i="14"/>
  <c r="JM41" i="14"/>
  <c r="JK41" i="14"/>
  <c r="JI41" i="14"/>
  <c r="JG41" i="14"/>
  <c r="IY41" i="14"/>
  <c r="IV41" i="14"/>
  <c r="IT41" i="14"/>
  <c r="IR41" i="14"/>
  <c r="IP41" i="14"/>
  <c r="IN41" i="14"/>
  <c r="IF41" i="14"/>
  <c r="IB41" i="14"/>
  <c r="HY41" i="14"/>
  <c r="HW41" i="14"/>
  <c r="HU41" i="14"/>
  <c r="HS41" i="14"/>
  <c r="HQ41" i="14"/>
  <c r="HI41" i="14"/>
  <c r="HF41" i="14"/>
  <c r="HD41" i="14"/>
  <c r="HB41" i="14"/>
  <c r="GZ41" i="14"/>
  <c r="GX41" i="14"/>
  <c r="GP41" i="14"/>
  <c r="GL41" i="14"/>
  <c r="GI41" i="14"/>
  <c r="GG41" i="14"/>
  <c r="GE41" i="14"/>
  <c r="GC41" i="14"/>
  <c r="GA41" i="14"/>
  <c r="FS41" i="14"/>
  <c r="FP41" i="14"/>
  <c r="FN41" i="14"/>
  <c r="FL41" i="14"/>
  <c r="FJ41" i="14"/>
  <c r="FH41" i="14"/>
  <c r="EZ41" i="14"/>
  <c r="EV41" i="14"/>
  <c r="ES41" i="14"/>
  <c r="EQ41" i="14"/>
  <c r="EO41" i="14"/>
  <c r="EM41" i="14"/>
  <c r="EK41" i="14"/>
  <c r="EC41" i="14"/>
  <c r="DZ41" i="14"/>
  <c r="DX41" i="14"/>
  <c r="DV41" i="14"/>
  <c r="DT41" i="14"/>
  <c r="DR41" i="14"/>
  <c r="DJ41" i="14"/>
  <c r="DF41" i="14"/>
  <c r="DC41" i="14"/>
  <c r="DA41" i="14"/>
  <c r="CY41" i="14"/>
  <c r="CW41" i="14"/>
  <c r="CU41" i="14"/>
  <c r="CM41" i="14"/>
  <c r="CJ41" i="14"/>
  <c r="CH41" i="14"/>
  <c r="CF41" i="14"/>
  <c r="CD41" i="14"/>
  <c r="BZ41" i="14" s="1"/>
  <c r="CB41" i="14"/>
  <c r="BT41" i="14"/>
  <c r="BP41" i="14"/>
  <c r="BM41" i="14"/>
  <c r="BK41" i="14"/>
  <c r="BI41" i="14"/>
  <c r="BG41" i="14"/>
  <c r="BE41" i="14"/>
  <c r="AW41" i="14"/>
  <c r="AT41" i="14"/>
  <c r="AR41" i="14"/>
  <c r="AP41" i="14"/>
  <c r="AN41" i="14"/>
  <c r="AL41" i="14"/>
  <c r="AD41" i="14"/>
  <c r="Z41" i="14"/>
  <c r="W41" i="14"/>
  <c r="U41" i="14"/>
  <c r="S41" i="14"/>
  <c r="Q41" i="14"/>
  <c r="O41" i="14"/>
  <c r="UG40" i="14"/>
  <c r="UD40" i="14"/>
  <c r="UB40" i="14"/>
  <c r="TZ40" i="14"/>
  <c r="TX40" i="14"/>
  <c r="TV40" i="14"/>
  <c r="TN40" i="14"/>
  <c r="TJ40" i="14"/>
  <c r="TG40" i="14"/>
  <c r="TE40" i="14"/>
  <c r="TC40" i="14"/>
  <c r="TA40" i="14"/>
  <c r="SY40" i="14"/>
  <c r="SQ40" i="14"/>
  <c r="SN40" i="14"/>
  <c r="SL40" i="14"/>
  <c r="SJ40" i="14"/>
  <c r="SH40" i="14"/>
  <c r="SF40" i="14"/>
  <c r="RX40" i="14"/>
  <c r="RT40" i="14"/>
  <c r="RQ40" i="14"/>
  <c r="RO40" i="14"/>
  <c r="RM40" i="14"/>
  <c r="RK40" i="14"/>
  <c r="RI40" i="14"/>
  <c r="RA40" i="14"/>
  <c r="QX40" i="14"/>
  <c r="QV40" i="14"/>
  <c r="QT40" i="14"/>
  <c r="QR40" i="14"/>
  <c r="QP40" i="14"/>
  <c r="QH40" i="14"/>
  <c r="QD40" i="14"/>
  <c r="QA40" i="14"/>
  <c r="PY40" i="14"/>
  <c r="PW40" i="14"/>
  <c r="PU40" i="14"/>
  <c r="PS40" i="14"/>
  <c r="PK40" i="14"/>
  <c r="PH40" i="14"/>
  <c r="PF40" i="14"/>
  <c r="PD40" i="14"/>
  <c r="PB40" i="14"/>
  <c r="OZ40" i="14"/>
  <c r="OR40" i="14"/>
  <c r="ON40" i="14"/>
  <c r="OK40" i="14"/>
  <c r="OI40" i="14"/>
  <c r="OG40" i="14"/>
  <c r="OE40" i="14"/>
  <c r="OC40" i="14"/>
  <c r="NU40" i="14"/>
  <c r="NR40" i="14"/>
  <c r="NP40" i="14"/>
  <c r="NN40" i="14"/>
  <c r="NL40" i="14"/>
  <c r="NJ40" i="14"/>
  <c r="NB40" i="14"/>
  <c r="MX40" i="14"/>
  <c r="MU40" i="14"/>
  <c r="MS40" i="14"/>
  <c r="MQ40" i="14"/>
  <c r="MO40" i="14"/>
  <c r="MK40" i="14" s="1"/>
  <c r="MJ40" i="14" s="1"/>
  <c r="MM40" i="14"/>
  <c r="ME40" i="14"/>
  <c r="MB40" i="14"/>
  <c r="LZ40" i="14"/>
  <c r="LX40" i="14"/>
  <c r="LV40" i="14"/>
  <c r="LT40" i="14"/>
  <c r="LL40" i="14"/>
  <c r="LH40" i="14"/>
  <c r="LE40" i="14"/>
  <c r="LC40" i="14"/>
  <c r="LA40" i="14"/>
  <c r="KY40" i="14"/>
  <c r="KW40" i="14"/>
  <c r="KO40" i="14"/>
  <c r="KL40" i="14"/>
  <c r="KJ40" i="14"/>
  <c r="KH40" i="14"/>
  <c r="KF40" i="14"/>
  <c r="KD40" i="14"/>
  <c r="JV40" i="14"/>
  <c r="JR40" i="14"/>
  <c r="JO40" i="14"/>
  <c r="JM40" i="14"/>
  <c r="JK40" i="14"/>
  <c r="JI40" i="14"/>
  <c r="JG40" i="14"/>
  <c r="IY40" i="14"/>
  <c r="IV40" i="14"/>
  <c r="IT40" i="14"/>
  <c r="IR40" i="14"/>
  <c r="IP40" i="14"/>
  <c r="IN40" i="14"/>
  <c r="IF40" i="14"/>
  <c r="IB40" i="14"/>
  <c r="HY40" i="14"/>
  <c r="HW40" i="14"/>
  <c r="HU40" i="14"/>
  <c r="HS40" i="14"/>
  <c r="HQ40" i="14"/>
  <c r="HI40" i="14"/>
  <c r="HF40" i="14"/>
  <c r="HD40" i="14"/>
  <c r="HB40" i="14"/>
  <c r="GZ40" i="14"/>
  <c r="GX40" i="14"/>
  <c r="GP40" i="14"/>
  <c r="GL40" i="14"/>
  <c r="GI40" i="14"/>
  <c r="GG40" i="14"/>
  <c r="GE40" i="14"/>
  <c r="GC40" i="14"/>
  <c r="GA40" i="14"/>
  <c r="FS40" i="14"/>
  <c r="FP40" i="14"/>
  <c r="FN40" i="14"/>
  <c r="FL40" i="14"/>
  <c r="FJ40" i="14"/>
  <c r="FH40" i="14"/>
  <c r="EZ40" i="14"/>
  <c r="EV40" i="14"/>
  <c r="ES40" i="14"/>
  <c r="EQ40" i="14"/>
  <c r="EO40" i="14"/>
  <c r="EM40" i="14"/>
  <c r="EK40" i="14"/>
  <c r="EC40" i="14"/>
  <c r="DZ40" i="14"/>
  <c r="DX40" i="14"/>
  <c r="DV40" i="14"/>
  <c r="DT40" i="14"/>
  <c r="DR40" i="14"/>
  <c r="DJ40" i="14"/>
  <c r="DF40" i="14"/>
  <c r="DC40" i="14"/>
  <c r="DA40" i="14"/>
  <c r="CY40" i="14"/>
  <c r="CW40" i="14"/>
  <c r="CU40" i="14"/>
  <c r="CM40" i="14"/>
  <c r="CJ40" i="14"/>
  <c r="CH40" i="14"/>
  <c r="CF40" i="14"/>
  <c r="CD40" i="14"/>
  <c r="CB40" i="14"/>
  <c r="BT40" i="14"/>
  <c r="BP40" i="14"/>
  <c r="BM40" i="14"/>
  <c r="BK40" i="14"/>
  <c r="BI40" i="14"/>
  <c r="BG40" i="14"/>
  <c r="BE40" i="14"/>
  <c r="AW40" i="14"/>
  <c r="AT40" i="14"/>
  <c r="AR40" i="14"/>
  <c r="AP40" i="14"/>
  <c r="AN40" i="14"/>
  <c r="AL40" i="14"/>
  <c r="AD40" i="14"/>
  <c r="Z40" i="14"/>
  <c r="W40" i="14"/>
  <c r="U40" i="14"/>
  <c r="S40" i="14"/>
  <c r="M40" i="14" s="1"/>
  <c r="Q40" i="14"/>
  <c r="O40" i="14"/>
  <c r="UG39" i="14"/>
  <c r="UD39" i="14"/>
  <c r="UB39" i="14"/>
  <c r="TZ39" i="14"/>
  <c r="TX39" i="14"/>
  <c r="UE39" i="14" s="1"/>
  <c r="TV39" i="14"/>
  <c r="TN39" i="14"/>
  <c r="TJ39" i="14"/>
  <c r="TG39" i="14"/>
  <c r="TE39" i="14"/>
  <c r="TC39" i="14"/>
  <c r="TA39" i="14"/>
  <c r="SY39" i="14"/>
  <c r="SQ39" i="14"/>
  <c r="SN39" i="14"/>
  <c r="SL39" i="14"/>
  <c r="SJ39" i="14"/>
  <c r="SH39" i="14"/>
  <c r="SF39" i="14"/>
  <c r="RX39" i="14"/>
  <c r="RT39" i="14"/>
  <c r="RQ39" i="14"/>
  <c r="RO39" i="14"/>
  <c r="RM39" i="14"/>
  <c r="RK39" i="14"/>
  <c r="RI39" i="14"/>
  <c r="RA39" i="14"/>
  <c r="QX39" i="14"/>
  <c r="QV39" i="14"/>
  <c r="QT39" i="14"/>
  <c r="QR39" i="14"/>
  <c r="QP39" i="14"/>
  <c r="QH39" i="14"/>
  <c r="QD39" i="14"/>
  <c r="QA39" i="14"/>
  <c r="PY39" i="14"/>
  <c r="PW39" i="14"/>
  <c r="PU39" i="14"/>
  <c r="PS39" i="14"/>
  <c r="PK39" i="14"/>
  <c r="PH39" i="14"/>
  <c r="PF39" i="14"/>
  <c r="PD39" i="14"/>
  <c r="PB39" i="14"/>
  <c r="OZ39" i="14"/>
  <c r="OR39" i="14"/>
  <c r="ON39" i="14"/>
  <c r="OK39" i="14"/>
  <c r="OI39" i="14"/>
  <c r="OG39" i="14"/>
  <c r="OE39" i="14"/>
  <c r="OC39" i="14"/>
  <c r="OA39" i="14" s="1"/>
  <c r="NZ39" i="14" s="1"/>
  <c r="NU39" i="14"/>
  <c r="NR39" i="14"/>
  <c r="NP39" i="14"/>
  <c r="NN39" i="14"/>
  <c r="NL39" i="14"/>
  <c r="NJ39" i="14"/>
  <c r="NB39" i="14"/>
  <c r="MX39" i="14"/>
  <c r="MU39" i="14"/>
  <c r="MS39" i="14"/>
  <c r="MQ39" i="14"/>
  <c r="MO39" i="14"/>
  <c r="MM39" i="14"/>
  <c r="ME39" i="14"/>
  <c r="MB39" i="14"/>
  <c r="LZ39" i="14"/>
  <c r="LX39" i="14"/>
  <c r="LV39" i="14"/>
  <c r="LT39" i="14"/>
  <c r="LL39" i="14"/>
  <c r="LH39" i="14"/>
  <c r="LE39" i="14"/>
  <c r="LC39" i="14"/>
  <c r="LA39" i="14"/>
  <c r="KY39" i="14"/>
  <c r="KW39" i="14"/>
  <c r="KO39" i="14"/>
  <c r="KL39" i="14"/>
  <c r="KJ39" i="14"/>
  <c r="KH39" i="14"/>
  <c r="KF39" i="14"/>
  <c r="KD39" i="14"/>
  <c r="JV39" i="14"/>
  <c r="JR39" i="14"/>
  <c r="JO39" i="14"/>
  <c r="JM39" i="14"/>
  <c r="JK39" i="14"/>
  <c r="JI39" i="14"/>
  <c r="JG39" i="14"/>
  <c r="IY39" i="14"/>
  <c r="IV39" i="14"/>
  <c r="IT39" i="14"/>
  <c r="IR39" i="14"/>
  <c r="IP39" i="14"/>
  <c r="IN39" i="14"/>
  <c r="IF39" i="14"/>
  <c r="IB39" i="14"/>
  <c r="HY39" i="14"/>
  <c r="HW39" i="14"/>
  <c r="HU39" i="14"/>
  <c r="HS39" i="14"/>
  <c r="HQ39" i="14"/>
  <c r="HI39" i="14"/>
  <c r="HF39" i="14"/>
  <c r="HD39" i="14"/>
  <c r="HB39" i="14"/>
  <c r="GZ39" i="14"/>
  <c r="GX39" i="14"/>
  <c r="GP39" i="14"/>
  <c r="GL39" i="14"/>
  <c r="GI39" i="14"/>
  <c r="GG39" i="14"/>
  <c r="GE39" i="14"/>
  <c r="GC39" i="14"/>
  <c r="GA39" i="14"/>
  <c r="GJ39" i="14" s="1"/>
  <c r="FS39" i="14"/>
  <c r="FP39" i="14"/>
  <c r="FN39" i="14"/>
  <c r="FL39" i="14"/>
  <c r="FJ39" i="14"/>
  <c r="FH39" i="14"/>
  <c r="EZ39" i="14"/>
  <c r="EV39" i="14"/>
  <c r="ES39" i="14"/>
  <c r="EQ39" i="14"/>
  <c r="EO39" i="14"/>
  <c r="EM39" i="14"/>
  <c r="EK39" i="14"/>
  <c r="EC39" i="14"/>
  <c r="DZ39" i="14"/>
  <c r="DX39" i="14"/>
  <c r="DV39" i="14"/>
  <c r="DT39" i="14"/>
  <c r="DR39" i="14"/>
  <c r="DJ39" i="14"/>
  <c r="DF39" i="14"/>
  <c r="DC39" i="14"/>
  <c r="DA39" i="14"/>
  <c r="CY39" i="14"/>
  <c r="CW39" i="14"/>
  <c r="CU39" i="14"/>
  <c r="CM39" i="14"/>
  <c r="CJ39" i="14"/>
  <c r="CH39" i="14"/>
  <c r="CF39" i="14"/>
  <c r="CD39" i="14"/>
  <c r="CB39" i="14"/>
  <c r="BZ39" i="14" s="1"/>
  <c r="BT39" i="14"/>
  <c r="BP39" i="14"/>
  <c r="BM39" i="14"/>
  <c r="BK39" i="14"/>
  <c r="BI39" i="14"/>
  <c r="BG39" i="14"/>
  <c r="BE39" i="14"/>
  <c r="BC39" i="14"/>
  <c r="BB39" i="14" s="1"/>
  <c r="AW39" i="14"/>
  <c r="AT39" i="14"/>
  <c r="AR39" i="14"/>
  <c r="AP39" i="14"/>
  <c r="AN39" i="14"/>
  <c r="AL39" i="14"/>
  <c r="AD39" i="14"/>
  <c r="Z39" i="14"/>
  <c r="VZ39" i="14" s="1"/>
  <c r="W39" i="14"/>
  <c r="U39" i="14"/>
  <c r="S39" i="14"/>
  <c r="Q39" i="14"/>
  <c r="O39" i="14"/>
  <c r="UG38" i="14"/>
  <c r="UE38" i="14"/>
  <c r="UD38" i="14"/>
  <c r="UB38" i="14"/>
  <c r="TZ38" i="14"/>
  <c r="TX38" i="14"/>
  <c r="TV38" i="14"/>
  <c r="TN38" i="14"/>
  <c r="TJ38" i="14"/>
  <c r="TG38" i="14"/>
  <c r="TE38" i="14"/>
  <c r="TC38" i="14"/>
  <c r="TA38" i="14"/>
  <c r="SY38" i="14"/>
  <c r="SW38" i="14" s="1"/>
  <c r="SV38" i="14" s="1"/>
  <c r="SQ38" i="14"/>
  <c r="SN38" i="14"/>
  <c r="SL38" i="14"/>
  <c r="SJ38" i="14"/>
  <c r="SH38" i="14"/>
  <c r="SF38" i="14"/>
  <c r="RX38" i="14"/>
  <c r="RT38" i="14"/>
  <c r="RQ38" i="14"/>
  <c r="RO38" i="14"/>
  <c r="RM38" i="14"/>
  <c r="RK38" i="14"/>
  <c r="RI38" i="14"/>
  <c r="RA38" i="14"/>
  <c r="QX38" i="14"/>
  <c r="QV38" i="14"/>
  <c r="QT38" i="14"/>
  <c r="QR38" i="14"/>
  <c r="QP38" i="14"/>
  <c r="QH38" i="14"/>
  <c r="QD38" i="14"/>
  <c r="QA38" i="14"/>
  <c r="PY38" i="14"/>
  <c r="PW38" i="14"/>
  <c r="PU38" i="14"/>
  <c r="PS38" i="14"/>
  <c r="PK38" i="14"/>
  <c r="PH38" i="14"/>
  <c r="PF38" i="14"/>
  <c r="PD38" i="14"/>
  <c r="PB38" i="14"/>
  <c r="OZ38" i="14"/>
  <c r="OR38" i="14"/>
  <c r="ON38" i="14"/>
  <c r="OK38" i="14"/>
  <c r="OI38" i="14"/>
  <c r="OG38" i="14"/>
  <c r="OE38" i="14"/>
  <c r="OC38" i="14"/>
  <c r="NU38" i="14"/>
  <c r="NR38" i="14"/>
  <c r="NP38" i="14"/>
  <c r="NN38" i="14"/>
  <c r="NL38" i="14"/>
  <c r="NJ38" i="14"/>
  <c r="NB38" i="14"/>
  <c r="MX38" i="14"/>
  <c r="MU38" i="14"/>
  <c r="MS38" i="14"/>
  <c r="MQ38" i="14"/>
  <c r="MO38" i="14"/>
  <c r="MM38" i="14"/>
  <c r="ME38" i="14"/>
  <c r="MB38" i="14"/>
  <c r="LZ38" i="14"/>
  <c r="LX38" i="14"/>
  <c r="LV38" i="14"/>
  <c r="LT38" i="14"/>
  <c r="LL38" i="14"/>
  <c r="LH38" i="14"/>
  <c r="LE38" i="14"/>
  <c r="LC38" i="14"/>
  <c r="LA38" i="14"/>
  <c r="KY38" i="14"/>
  <c r="KW38" i="14"/>
  <c r="KO38" i="14"/>
  <c r="KL38" i="14"/>
  <c r="KJ38" i="14"/>
  <c r="KH38" i="14"/>
  <c r="KF38" i="14"/>
  <c r="KD38" i="14"/>
  <c r="JV38" i="14"/>
  <c r="JR38" i="14"/>
  <c r="JO38" i="14"/>
  <c r="JM38" i="14"/>
  <c r="JK38" i="14"/>
  <c r="JI38" i="14"/>
  <c r="JG38" i="14"/>
  <c r="IY38" i="14"/>
  <c r="IV38" i="14"/>
  <c r="IT38" i="14"/>
  <c r="IR38" i="14"/>
  <c r="IP38" i="14"/>
  <c r="IN38" i="14"/>
  <c r="IF38" i="14"/>
  <c r="IB38" i="14"/>
  <c r="HY38" i="14"/>
  <c r="HW38" i="14"/>
  <c r="HU38" i="14"/>
  <c r="HS38" i="14"/>
  <c r="HQ38" i="14"/>
  <c r="HI38" i="14"/>
  <c r="HF38" i="14"/>
  <c r="HD38" i="14"/>
  <c r="HB38" i="14"/>
  <c r="GZ38" i="14"/>
  <c r="GX38" i="14"/>
  <c r="GP38" i="14"/>
  <c r="GL38" i="14"/>
  <c r="GI38" i="14"/>
  <c r="GG38" i="14"/>
  <c r="GE38" i="14"/>
  <c r="GC38" i="14"/>
  <c r="GA38" i="14"/>
  <c r="FS38" i="14"/>
  <c r="FP38" i="14"/>
  <c r="FN38" i="14"/>
  <c r="FL38" i="14"/>
  <c r="FJ38" i="14"/>
  <c r="FH38" i="14"/>
  <c r="EZ38" i="14"/>
  <c r="EV38" i="14"/>
  <c r="ES38" i="14"/>
  <c r="EQ38" i="14"/>
  <c r="EO38" i="14"/>
  <c r="EM38" i="14"/>
  <c r="EK38" i="14"/>
  <c r="EC38" i="14"/>
  <c r="DZ38" i="14"/>
  <c r="DX38" i="14"/>
  <c r="DV38" i="14"/>
  <c r="DT38" i="14"/>
  <c r="DR38" i="14"/>
  <c r="DJ38" i="14"/>
  <c r="DF38" i="14"/>
  <c r="DC38" i="14"/>
  <c r="DA38" i="14"/>
  <c r="CY38" i="14"/>
  <c r="CW38" i="14"/>
  <c r="CU38" i="14"/>
  <c r="CM38" i="14"/>
  <c r="CJ38" i="14"/>
  <c r="CH38" i="14"/>
  <c r="CF38" i="14"/>
  <c r="CD38" i="14"/>
  <c r="CB38" i="14"/>
  <c r="BT38" i="14"/>
  <c r="BP38" i="14"/>
  <c r="BM38" i="14"/>
  <c r="BK38" i="14"/>
  <c r="BI38" i="14"/>
  <c r="BG38" i="14"/>
  <c r="BE38" i="14"/>
  <c r="AW38" i="14"/>
  <c r="AT38" i="14"/>
  <c r="AR38" i="14"/>
  <c r="AP38" i="14"/>
  <c r="AN38" i="14"/>
  <c r="AL38" i="14"/>
  <c r="AD38" i="14"/>
  <c r="Z38" i="14"/>
  <c r="W38" i="14"/>
  <c r="U38" i="14"/>
  <c r="S38" i="14"/>
  <c r="Q38" i="14"/>
  <c r="O38" i="14"/>
  <c r="UG37" i="14"/>
  <c r="UD37" i="14"/>
  <c r="UB37" i="14"/>
  <c r="TZ37" i="14"/>
  <c r="TX37" i="14"/>
  <c r="TV37" i="14"/>
  <c r="TN37" i="14"/>
  <c r="TJ37" i="14"/>
  <c r="TG37" i="14"/>
  <c r="TE37" i="14"/>
  <c r="TC37" i="14"/>
  <c r="TA37" i="14"/>
  <c r="SY37" i="14"/>
  <c r="SQ37" i="14"/>
  <c r="SN37" i="14"/>
  <c r="SL37" i="14"/>
  <c r="SJ37" i="14"/>
  <c r="SH37" i="14"/>
  <c r="SF37" i="14"/>
  <c r="RX37" i="14"/>
  <c r="RT37" i="14"/>
  <c r="RQ37" i="14"/>
  <c r="RO37" i="14"/>
  <c r="RM37" i="14"/>
  <c r="RK37" i="14"/>
  <c r="RI37" i="14"/>
  <c r="RA37" i="14"/>
  <c r="QX37" i="14"/>
  <c r="QV37" i="14"/>
  <c r="QT37" i="14"/>
  <c r="QR37" i="14"/>
  <c r="QP37" i="14"/>
  <c r="QH37" i="14"/>
  <c r="QD37" i="14"/>
  <c r="QA37" i="14"/>
  <c r="PY37" i="14"/>
  <c r="PW37" i="14"/>
  <c r="PU37" i="14"/>
  <c r="PS37" i="14"/>
  <c r="PQ37" i="14" s="1"/>
  <c r="PP37" i="14" s="1"/>
  <c r="PK37" i="14"/>
  <c r="PH37" i="14"/>
  <c r="PF37" i="14"/>
  <c r="PD37" i="14"/>
  <c r="PB37" i="14"/>
  <c r="OZ37" i="14"/>
  <c r="PI37" i="14" s="1"/>
  <c r="OR37" i="14"/>
  <c r="ON37" i="14"/>
  <c r="OK37" i="14"/>
  <c r="OI37" i="14"/>
  <c r="OG37" i="14"/>
  <c r="OE37" i="14"/>
  <c r="OC37" i="14"/>
  <c r="NU37" i="14"/>
  <c r="NR37" i="14"/>
  <c r="NP37" i="14"/>
  <c r="NN37" i="14"/>
  <c r="NL37" i="14"/>
  <c r="NJ37" i="14"/>
  <c r="NB37" i="14"/>
  <c r="MX37" i="14"/>
  <c r="MU37" i="14"/>
  <c r="MS37" i="14"/>
  <c r="MQ37" i="14"/>
  <c r="MO37" i="14"/>
  <c r="MM37" i="14"/>
  <c r="ME37" i="14"/>
  <c r="MB37" i="14"/>
  <c r="LZ37" i="14"/>
  <c r="LX37" i="14"/>
  <c r="LV37" i="14"/>
  <c r="LT37" i="14"/>
  <c r="LL37" i="14"/>
  <c r="LH37" i="14"/>
  <c r="LE37" i="14"/>
  <c r="LC37" i="14"/>
  <c r="LA37" i="14"/>
  <c r="KY37" i="14"/>
  <c r="KW37" i="14"/>
  <c r="KO37" i="14"/>
  <c r="KL37" i="14"/>
  <c r="KJ37" i="14"/>
  <c r="KH37" i="14"/>
  <c r="KF37" i="14"/>
  <c r="KD37" i="14"/>
  <c r="JV37" i="14"/>
  <c r="JR37" i="14"/>
  <c r="JO37" i="14"/>
  <c r="JM37" i="14"/>
  <c r="JK37" i="14"/>
  <c r="JP37" i="14" s="1"/>
  <c r="JI37" i="14"/>
  <c r="JG37" i="14"/>
  <c r="IY37" i="14"/>
  <c r="IV37" i="14"/>
  <c r="IT37" i="14"/>
  <c r="IR37" i="14"/>
  <c r="IP37" i="14"/>
  <c r="IN37" i="14"/>
  <c r="IF37" i="14"/>
  <c r="IB37" i="14"/>
  <c r="HY37" i="14"/>
  <c r="HW37" i="14"/>
  <c r="HU37" i="14"/>
  <c r="HS37" i="14"/>
  <c r="HQ37" i="14"/>
  <c r="HI37" i="14"/>
  <c r="HF37" i="14"/>
  <c r="HD37" i="14"/>
  <c r="HB37" i="14"/>
  <c r="GZ37" i="14"/>
  <c r="GX37" i="14"/>
  <c r="GP37" i="14"/>
  <c r="GL37" i="14"/>
  <c r="GI37" i="14"/>
  <c r="GG37" i="14"/>
  <c r="GE37" i="14"/>
  <c r="GC37" i="14"/>
  <c r="GA37" i="14"/>
  <c r="FS37" i="14"/>
  <c r="FP37" i="14"/>
  <c r="FN37" i="14"/>
  <c r="FL37" i="14"/>
  <c r="FJ37" i="14"/>
  <c r="FH37" i="14"/>
  <c r="EZ37" i="14"/>
  <c r="EV37" i="14"/>
  <c r="ES37" i="14"/>
  <c r="EQ37" i="14"/>
  <c r="EO37" i="14"/>
  <c r="EM37" i="14"/>
  <c r="EK37" i="14"/>
  <c r="EC37" i="14"/>
  <c r="DZ37" i="14"/>
  <c r="DX37" i="14"/>
  <c r="DV37" i="14"/>
  <c r="DT37" i="14"/>
  <c r="DR37" i="14"/>
  <c r="DJ37" i="14"/>
  <c r="DF37" i="14"/>
  <c r="DC37" i="14"/>
  <c r="DA37" i="14"/>
  <c r="CY37" i="14"/>
  <c r="CW37" i="14"/>
  <c r="CU37" i="14"/>
  <c r="CM37" i="14"/>
  <c r="CJ37" i="14"/>
  <c r="CH37" i="14"/>
  <c r="CF37" i="14"/>
  <c r="CD37" i="14"/>
  <c r="CB37" i="14"/>
  <c r="BT37" i="14"/>
  <c r="BP37" i="14"/>
  <c r="BM37" i="14"/>
  <c r="BK37" i="14"/>
  <c r="BI37" i="14"/>
  <c r="BG37" i="14"/>
  <c r="BE37" i="14"/>
  <c r="AW37" i="14"/>
  <c r="AT37" i="14"/>
  <c r="AR37" i="14"/>
  <c r="AP37" i="14"/>
  <c r="AN37" i="14"/>
  <c r="AL37" i="14"/>
  <c r="AD37" i="14"/>
  <c r="Z37" i="14"/>
  <c r="W37" i="14"/>
  <c r="U37" i="14"/>
  <c r="S37" i="14"/>
  <c r="Q37" i="14"/>
  <c r="O37" i="14"/>
  <c r="UG36" i="14"/>
  <c r="UD36" i="14"/>
  <c r="UB36" i="14"/>
  <c r="TZ36" i="14"/>
  <c r="TX36" i="14"/>
  <c r="TV36" i="14"/>
  <c r="TN36" i="14"/>
  <c r="TJ36" i="14"/>
  <c r="TG36" i="14"/>
  <c r="TE36" i="14"/>
  <c r="TC36" i="14"/>
  <c r="TA36" i="14"/>
  <c r="SY36" i="14"/>
  <c r="SQ36" i="14"/>
  <c r="SN36" i="14"/>
  <c r="SL36" i="14"/>
  <c r="SJ36" i="14"/>
  <c r="SH36" i="14"/>
  <c r="SF36" i="14"/>
  <c r="RX36" i="14"/>
  <c r="RT36" i="14"/>
  <c r="RQ36" i="14"/>
  <c r="RO36" i="14"/>
  <c r="RM36" i="14"/>
  <c r="RK36" i="14"/>
  <c r="RI36" i="14"/>
  <c r="RA36" i="14"/>
  <c r="QX36" i="14"/>
  <c r="QV36" i="14"/>
  <c r="QY36" i="14" s="1"/>
  <c r="QT36" i="14"/>
  <c r="QR36" i="14"/>
  <c r="QP36" i="14"/>
  <c r="QH36" i="14"/>
  <c r="QD36" i="14"/>
  <c r="QA36" i="14"/>
  <c r="PY36" i="14"/>
  <c r="PW36" i="14"/>
  <c r="PU36" i="14"/>
  <c r="PS36" i="14"/>
  <c r="PK36" i="14"/>
  <c r="PH36" i="14"/>
  <c r="PF36" i="14"/>
  <c r="PD36" i="14"/>
  <c r="PB36" i="14"/>
  <c r="OZ36" i="14"/>
  <c r="OX36" i="14" s="1"/>
  <c r="OR36" i="14"/>
  <c r="ON36" i="14"/>
  <c r="OK36" i="14"/>
  <c r="OI36" i="14"/>
  <c r="OG36" i="14"/>
  <c r="OE36" i="14"/>
  <c r="OC36" i="14"/>
  <c r="NU36" i="14"/>
  <c r="NR36" i="14"/>
  <c r="NP36" i="14"/>
  <c r="NN36" i="14"/>
  <c r="NL36" i="14"/>
  <c r="NS36" i="14" s="1"/>
  <c r="NJ36" i="14"/>
  <c r="NB36" i="14"/>
  <c r="MX36" i="14"/>
  <c r="MU36" i="14"/>
  <c r="MS36" i="14"/>
  <c r="MQ36" i="14"/>
  <c r="MO36" i="14"/>
  <c r="MM36" i="14"/>
  <c r="ME36" i="14"/>
  <c r="MB36" i="14"/>
  <c r="LZ36" i="14"/>
  <c r="LX36" i="14"/>
  <c r="LV36" i="14"/>
  <c r="LT36" i="14"/>
  <c r="LL36" i="14"/>
  <c r="LH36" i="14"/>
  <c r="LE36" i="14"/>
  <c r="LC36" i="14"/>
  <c r="LA36" i="14"/>
  <c r="KY36" i="14"/>
  <c r="KW36" i="14"/>
  <c r="KO36" i="14"/>
  <c r="KL36" i="14"/>
  <c r="KJ36" i="14"/>
  <c r="KH36" i="14"/>
  <c r="KF36" i="14"/>
  <c r="KD36" i="14"/>
  <c r="KM36" i="14" s="1"/>
  <c r="JV36" i="14"/>
  <c r="JR36" i="14"/>
  <c r="JO36" i="14"/>
  <c r="JM36" i="14"/>
  <c r="JK36" i="14"/>
  <c r="JI36" i="14"/>
  <c r="JG36" i="14"/>
  <c r="IY36" i="14"/>
  <c r="IV36" i="14"/>
  <c r="IT36" i="14"/>
  <c r="IR36" i="14"/>
  <c r="IP36" i="14"/>
  <c r="IN36" i="14"/>
  <c r="IF36" i="14"/>
  <c r="IB36" i="14"/>
  <c r="HY36" i="14"/>
  <c r="HW36" i="14"/>
  <c r="HU36" i="14"/>
  <c r="HS36" i="14"/>
  <c r="HQ36" i="14"/>
  <c r="HI36" i="14"/>
  <c r="HF36" i="14"/>
  <c r="HD36" i="14"/>
  <c r="HB36" i="14"/>
  <c r="GZ36" i="14"/>
  <c r="GX36" i="14"/>
  <c r="GP36" i="14"/>
  <c r="GL36" i="14"/>
  <c r="GI36" i="14"/>
  <c r="GG36" i="14"/>
  <c r="GE36" i="14"/>
  <c r="GC36" i="14"/>
  <c r="GA36" i="14"/>
  <c r="FS36" i="14"/>
  <c r="FP36" i="14"/>
  <c r="FN36" i="14"/>
  <c r="FL36" i="14"/>
  <c r="FJ36" i="14"/>
  <c r="FH36" i="14"/>
  <c r="EZ36" i="14"/>
  <c r="EV36" i="14"/>
  <c r="ES36" i="14"/>
  <c r="EQ36" i="14"/>
  <c r="EO36" i="14"/>
  <c r="EM36" i="14"/>
  <c r="EK36" i="14"/>
  <c r="EC36" i="14"/>
  <c r="DZ36" i="14"/>
  <c r="DX36" i="14"/>
  <c r="DV36" i="14"/>
  <c r="DT36" i="14"/>
  <c r="DR36" i="14"/>
  <c r="EA36" i="14" s="1"/>
  <c r="DJ36" i="14"/>
  <c r="DF36" i="14"/>
  <c r="DC36" i="14"/>
  <c r="DA36" i="14"/>
  <c r="CY36" i="14"/>
  <c r="CW36" i="14"/>
  <c r="CU36" i="14"/>
  <c r="CM36" i="14"/>
  <c r="CJ36" i="14"/>
  <c r="CH36" i="14"/>
  <c r="CF36" i="14"/>
  <c r="CD36" i="14"/>
  <c r="CB36" i="14"/>
  <c r="BT36" i="14"/>
  <c r="BP36" i="14"/>
  <c r="BM36" i="14"/>
  <c r="BK36" i="14"/>
  <c r="BI36" i="14"/>
  <c r="BG36" i="14"/>
  <c r="BE36" i="14"/>
  <c r="AW36" i="14"/>
  <c r="AT36" i="14"/>
  <c r="AR36" i="14"/>
  <c r="AP36" i="14"/>
  <c r="AN36" i="14"/>
  <c r="AL36" i="14"/>
  <c r="AD36" i="14"/>
  <c r="Z36" i="14"/>
  <c r="W36" i="14"/>
  <c r="U36" i="14"/>
  <c r="S36" i="14"/>
  <c r="Q36" i="14"/>
  <c r="O36" i="14"/>
  <c r="UG35" i="14"/>
  <c r="UD35" i="14"/>
  <c r="UB35" i="14"/>
  <c r="TZ35" i="14"/>
  <c r="TX35" i="14"/>
  <c r="TV35" i="14"/>
  <c r="TN35" i="14"/>
  <c r="TJ35" i="14"/>
  <c r="TG35" i="14"/>
  <c r="TE35" i="14"/>
  <c r="TC35" i="14"/>
  <c r="TA35" i="14"/>
  <c r="SY35" i="14"/>
  <c r="SQ35" i="14"/>
  <c r="SN35" i="14"/>
  <c r="SL35" i="14"/>
  <c r="SJ35" i="14"/>
  <c r="SH35" i="14"/>
  <c r="SF35" i="14"/>
  <c r="RX35" i="14"/>
  <c r="RT35" i="14"/>
  <c r="RQ35" i="14"/>
  <c r="RO35" i="14"/>
  <c r="RM35" i="14"/>
  <c r="RK35" i="14"/>
  <c r="RI35" i="14"/>
  <c r="RA35" i="14"/>
  <c r="QX35" i="14"/>
  <c r="QV35" i="14"/>
  <c r="QT35" i="14"/>
  <c r="QR35" i="14"/>
  <c r="QP35" i="14"/>
  <c r="QH35" i="14"/>
  <c r="QD35" i="14"/>
  <c r="QA35" i="14"/>
  <c r="PY35" i="14"/>
  <c r="PW35" i="14"/>
  <c r="PU35" i="14"/>
  <c r="PS35" i="14"/>
  <c r="PK35" i="14"/>
  <c r="PH35" i="14"/>
  <c r="PF35" i="14"/>
  <c r="PD35" i="14"/>
  <c r="PB35" i="14"/>
  <c r="OZ35" i="14"/>
  <c r="OR35" i="14"/>
  <c r="ON35" i="14"/>
  <c r="OK35" i="14"/>
  <c r="OI35" i="14"/>
  <c r="OG35" i="14"/>
  <c r="OE35" i="14"/>
  <c r="OC35" i="14"/>
  <c r="NU35" i="14"/>
  <c r="NR35" i="14"/>
  <c r="NP35" i="14"/>
  <c r="NN35" i="14"/>
  <c r="NL35" i="14"/>
  <c r="NJ35" i="14"/>
  <c r="NB35" i="14"/>
  <c r="MX35" i="14"/>
  <c r="MU35" i="14"/>
  <c r="MS35" i="14"/>
  <c r="MQ35" i="14"/>
  <c r="MO35" i="14"/>
  <c r="MM35" i="14"/>
  <c r="MK35" i="14" s="1"/>
  <c r="MJ35" i="14" s="1"/>
  <c r="ME35" i="14"/>
  <c r="MB35" i="14"/>
  <c r="LZ35" i="14"/>
  <c r="LX35" i="14"/>
  <c r="LV35" i="14"/>
  <c r="LT35" i="14"/>
  <c r="LL35" i="14"/>
  <c r="LH35" i="14"/>
  <c r="LE35" i="14"/>
  <c r="LC35" i="14"/>
  <c r="LA35" i="14"/>
  <c r="KY35" i="14"/>
  <c r="KW35" i="14"/>
  <c r="KO35" i="14"/>
  <c r="KL35" i="14"/>
  <c r="KJ35" i="14"/>
  <c r="KH35" i="14"/>
  <c r="KF35" i="14"/>
  <c r="KD35" i="14"/>
  <c r="JV35" i="14"/>
  <c r="JR35" i="14"/>
  <c r="JO35" i="14"/>
  <c r="JM35" i="14"/>
  <c r="JK35" i="14"/>
  <c r="JI35" i="14"/>
  <c r="JG35" i="14"/>
  <c r="IY35" i="14"/>
  <c r="IV35" i="14"/>
  <c r="IT35" i="14"/>
  <c r="IR35" i="14"/>
  <c r="IP35" i="14"/>
  <c r="IN35" i="14"/>
  <c r="IF35" i="14"/>
  <c r="IB35" i="14"/>
  <c r="HY35" i="14"/>
  <c r="HW35" i="14"/>
  <c r="HU35" i="14"/>
  <c r="HS35" i="14"/>
  <c r="HQ35" i="14"/>
  <c r="HI35" i="14"/>
  <c r="HF35" i="14"/>
  <c r="HD35" i="14"/>
  <c r="HB35" i="14"/>
  <c r="GZ35" i="14"/>
  <c r="GX35" i="14"/>
  <c r="GP35" i="14"/>
  <c r="GL35" i="14"/>
  <c r="GI35" i="14"/>
  <c r="GG35" i="14"/>
  <c r="GE35" i="14"/>
  <c r="GC35" i="14"/>
  <c r="GA35" i="14"/>
  <c r="FY35" i="14" s="1"/>
  <c r="FX35" i="14" s="1"/>
  <c r="FS35" i="14"/>
  <c r="FP35" i="14"/>
  <c r="FN35" i="14"/>
  <c r="FL35" i="14"/>
  <c r="FJ35" i="14"/>
  <c r="FH35" i="14"/>
  <c r="EZ35" i="14"/>
  <c r="EV35" i="14"/>
  <c r="ES35" i="14"/>
  <c r="EQ35" i="14"/>
  <c r="EO35" i="14"/>
  <c r="EM35" i="14"/>
  <c r="EK35" i="14"/>
  <c r="EC35" i="14"/>
  <c r="DZ35" i="14"/>
  <c r="DX35" i="14"/>
  <c r="DV35" i="14"/>
  <c r="DT35" i="14"/>
  <c r="DR35" i="14"/>
  <c r="DJ35" i="14"/>
  <c r="DF35" i="14"/>
  <c r="DC35" i="14"/>
  <c r="DA35" i="14"/>
  <c r="CY35" i="14"/>
  <c r="CW35" i="14"/>
  <c r="CU35" i="14"/>
  <c r="CM35" i="14"/>
  <c r="CJ35" i="14"/>
  <c r="CH35" i="14"/>
  <c r="CF35" i="14"/>
  <c r="CD35" i="14"/>
  <c r="CB35" i="14"/>
  <c r="BT35" i="14"/>
  <c r="BP35" i="14"/>
  <c r="BM35" i="14"/>
  <c r="BK35" i="14"/>
  <c r="BI35" i="14"/>
  <c r="BG35" i="14"/>
  <c r="BE35" i="14"/>
  <c r="AW35" i="14"/>
  <c r="AT35" i="14"/>
  <c r="AR35" i="14"/>
  <c r="AP35" i="14"/>
  <c r="AN35" i="14"/>
  <c r="AL35" i="14"/>
  <c r="AD35" i="14"/>
  <c r="Z35" i="14"/>
  <c r="W35" i="14"/>
  <c r="U35" i="14"/>
  <c r="S35" i="14"/>
  <c r="Q35" i="14"/>
  <c r="M35" i="14" s="1"/>
  <c r="O35" i="14"/>
  <c r="UG34" i="14"/>
  <c r="UD34" i="14"/>
  <c r="UB34" i="14"/>
  <c r="TZ34" i="14"/>
  <c r="TX34" i="14"/>
  <c r="TV34" i="14"/>
  <c r="TN34" i="14"/>
  <c r="TJ34" i="14"/>
  <c r="TG34" i="14"/>
  <c r="TE34" i="14"/>
  <c r="TC34" i="14"/>
  <c r="TA34" i="14"/>
  <c r="SY34" i="14"/>
  <c r="SQ34" i="14"/>
  <c r="SN34" i="14"/>
  <c r="SL34" i="14"/>
  <c r="SJ34" i="14"/>
  <c r="SH34" i="14"/>
  <c r="SF34" i="14"/>
  <c r="SO34" i="14" s="1"/>
  <c r="RX34" i="14"/>
  <c r="RT34" i="14"/>
  <c r="RQ34" i="14"/>
  <c r="RO34" i="14"/>
  <c r="RM34" i="14"/>
  <c r="RK34" i="14"/>
  <c r="RI34" i="14"/>
  <c r="RA34" i="14"/>
  <c r="QX34" i="14"/>
  <c r="QV34" i="14"/>
  <c r="QT34" i="14"/>
  <c r="QR34" i="14"/>
  <c r="QP34" i="14"/>
  <c r="QH34" i="14"/>
  <c r="QD34" i="14"/>
  <c r="QA34" i="14"/>
  <c r="PY34" i="14"/>
  <c r="PW34" i="14"/>
  <c r="PU34" i="14"/>
  <c r="PS34" i="14"/>
  <c r="PK34" i="14"/>
  <c r="PH34" i="14"/>
  <c r="PF34" i="14"/>
  <c r="PD34" i="14"/>
  <c r="PB34" i="14"/>
  <c r="OZ34" i="14"/>
  <c r="OX34" i="14" s="1"/>
  <c r="OR34" i="14"/>
  <c r="ON34" i="14"/>
  <c r="OK34" i="14"/>
  <c r="OI34" i="14"/>
  <c r="OG34" i="14"/>
  <c r="OE34" i="14"/>
  <c r="OC34" i="14"/>
  <c r="NU34" i="14"/>
  <c r="NR34" i="14"/>
  <c r="NP34" i="14"/>
  <c r="NN34" i="14"/>
  <c r="NL34" i="14"/>
  <c r="NJ34" i="14"/>
  <c r="NB34" i="14"/>
  <c r="MX34" i="14"/>
  <c r="MU34" i="14"/>
  <c r="MS34" i="14"/>
  <c r="MQ34" i="14"/>
  <c r="MO34" i="14"/>
  <c r="MM34" i="14"/>
  <c r="ME34" i="14"/>
  <c r="MB34" i="14"/>
  <c r="LZ34" i="14"/>
  <c r="LX34" i="14"/>
  <c r="LV34" i="14"/>
  <c r="LT34" i="14"/>
  <c r="LL34" i="14"/>
  <c r="LH34" i="14"/>
  <c r="LE34" i="14"/>
  <c r="LC34" i="14"/>
  <c r="LA34" i="14"/>
  <c r="KY34" i="14"/>
  <c r="KW34" i="14"/>
  <c r="KO34" i="14"/>
  <c r="KL34" i="14"/>
  <c r="KJ34" i="14"/>
  <c r="KH34" i="14"/>
  <c r="KF34" i="14"/>
  <c r="KD34" i="14"/>
  <c r="KM34" i="14" s="1"/>
  <c r="JV34" i="14"/>
  <c r="JR34" i="14"/>
  <c r="JO34" i="14"/>
  <c r="JM34" i="14"/>
  <c r="JK34" i="14"/>
  <c r="JI34" i="14"/>
  <c r="JG34" i="14"/>
  <c r="IY34" i="14"/>
  <c r="IV34" i="14"/>
  <c r="IT34" i="14"/>
  <c r="IR34" i="14"/>
  <c r="IP34" i="14"/>
  <c r="IN34" i="14"/>
  <c r="IF34" i="14"/>
  <c r="IB34" i="14"/>
  <c r="HY34" i="14"/>
  <c r="HW34" i="14"/>
  <c r="HU34" i="14"/>
  <c r="HS34" i="14"/>
  <c r="HQ34" i="14"/>
  <c r="HI34" i="14"/>
  <c r="HF34" i="14"/>
  <c r="HD34" i="14"/>
  <c r="HB34" i="14"/>
  <c r="GZ34" i="14"/>
  <c r="GX34" i="14"/>
  <c r="GP34" i="14"/>
  <c r="GL34" i="14"/>
  <c r="GI34" i="14"/>
  <c r="GG34" i="14"/>
  <c r="GE34" i="14"/>
  <c r="GC34" i="14"/>
  <c r="GA34" i="14"/>
  <c r="FS34" i="14"/>
  <c r="FP34" i="14"/>
  <c r="FN34" i="14"/>
  <c r="FL34" i="14"/>
  <c r="FJ34" i="14"/>
  <c r="FH34" i="14"/>
  <c r="FQ34" i="14" s="1"/>
  <c r="EZ34" i="14"/>
  <c r="EV34" i="14"/>
  <c r="ES34" i="14"/>
  <c r="EQ34" i="14"/>
  <c r="EO34" i="14"/>
  <c r="EM34" i="14"/>
  <c r="EK34" i="14"/>
  <c r="EC34" i="14"/>
  <c r="DZ34" i="14"/>
  <c r="DX34" i="14"/>
  <c r="DV34" i="14"/>
  <c r="DT34" i="14"/>
  <c r="DR34" i="14"/>
  <c r="DJ34" i="14"/>
  <c r="DF34" i="14"/>
  <c r="DC34" i="14"/>
  <c r="DA34" i="14"/>
  <c r="CY34" i="14"/>
  <c r="CW34" i="14"/>
  <c r="CU34" i="14"/>
  <c r="CM34" i="14"/>
  <c r="CJ34" i="14"/>
  <c r="CH34" i="14"/>
  <c r="CF34" i="14"/>
  <c r="CD34" i="14"/>
  <c r="CB34" i="14"/>
  <c r="BT34" i="14"/>
  <c r="BP34" i="14"/>
  <c r="BM34" i="14"/>
  <c r="BK34" i="14"/>
  <c r="BI34" i="14"/>
  <c r="BG34" i="14"/>
  <c r="BE34" i="14"/>
  <c r="AW34" i="14"/>
  <c r="AT34" i="14"/>
  <c r="AR34" i="14"/>
  <c r="AP34" i="14"/>
  <c r="AN34" i="14"/>
  <c r="AL34" i="14"/>
  <c r="AD34" i="14"/>
  <c r="Z34" i="14"/>
  <c r="W34" i="14"/>
  <c r="U34" i="14"/>
  <c r="S34" i="14"/>
  <c r="Q34" i="14"/>
  <c r="O34" i="14"/>
  <c r="UG33" i="14"/>
  <c r="UD33" i="14"/>
  <c r="UB33" i="14"/>
  <c r="TZ33" i="14"/>
  <c r="TX33" i="14"/>
  <c r="TV33" i="14"/>
  <c r="TN33" i="14"/>
  <c r="TJ33" i="14"/>
  <c r="TG33" i="14"/>
  <c r="TE33" i="14"/>
  <c r="TC33" i="14"/>
  <c r="TA33" i="14"/>
  <c r="SY33" i="14"/>
  <c r="SQ33" i="14"/>
  <c r="SN33" i="14"/>
  <c r="SL33" i="14"/>
  <c r="SJ33" i="14"/>
  <c r="SH33" i="14"/>
  <c r="SF33" i="14"/>
  <c r="RX33" i="14"/>
  <c r="RT33" i="14"/>
  <c r="RQ33" i="14"/>
  <c r="RO33" i="14"/>
  <c r="RM33" i="14"/>
  <c r="RK33" i="14"/>
  <c r="RI33" i="14"/>
  <c r="RG33" i="14" s="1"/>
  <c r="RF33" i="14" s="1"/>
  <c r="RA33" i="14"/>
  <c r="QX33" i="14"/>
  <c r="QV33" i="14"/>
  <c r="QT33" i="14"/>
  <c r="QR33" i="14"/>
  <c r="QP33" i="14"/>
  <c r="QH33" i="14"/>
  <c r="QD33" i="14"/>
  <c r="QA33" i="14"/>
  <c r="PY33" i="14"/>
  <c r="PW33" i="14"/>
  <c r="PU33" i="14"/>
  <c r="PS33" i="14"/>
  <c r="PK33" i="14"/>
  <c r="PH33" i="14"/>
  <c r="PF33" i="14"/>
  <c r="PD33" i="14"/>
  <c r="PB33" i="14"/>
  <c r="OZ33" i="14"/>
  <c r="OR33" i="14"/>
  <c r="ON33" i="14"/>
  <c r="OK33" i="14"/>
  <c r="OI33" i="14"/>
  <c r="OG33" i="14"/>
  <c r="OE33" i="14"/>
  <c r="OA33" i="14" s="1"/>
  <c r="NZ33" i="14" s="1"/>
  <c r="OC33" i="14"/>
  <c r="NU33" i="14"/>
  <c r="NR33" i="14"/>
  <c r="NP33" i="14"/>
  <c r="NN33" i="14"/>
  <c r="NL33" i="14"/>
  <c r="NJ33" i="14"/>
  <c r="NB33" i="14"/>
  <c r="MX33" i="14"/>
  <c r="MU33" i="14"/>
  <c r="MS33" i="14"/>
  <c r="MQ33" i="14"/>
  <c r="MO33" i="14"/>
  <c r="MM33" i="14"/>
  <c r="MV33" i="14" s="1"/>
  <c r="ME33" i="14"/>
  <c r="MB33" i="14"/>
  <c r="LZ33" i="14"/>
  <c r="LX33" i="14"/>
  <c r="LV33" i="14"/>
  <c r="LT33" i="14"/>
  <c r="LL33" i="14"/>
  <c r="LH33" i="14"/>
  <c r="LE33" i="14"/>
  <c r="LC33" i="14"/>
  <c r="LF33" i="14" s="1"/>
  <c r="LA33" i="14"/>
  <c r="KY33" i="14"/>
  <c r="KW33" i="14"/>
  <c r="KO33" i="14"/>
  <c r="KL33" i="14"/>
  <c r="KJ33" i="14"/>
  <c r="KH33" i="14"/>
  <c r="KF33" i="14"/>
  <c r="KD33" i="14"/>
  <c r="JV33" i="14"/>
  <c r="JR33" i="14"/>
  <c r="JO33" i="14"/>
  <c r="JM33" i="14"/>
  <c r="JK33" i="14"/>
  <c r="JI33" i="14"/>
  <c r="JG33" i="14"/>
  <c r="IY33" i="14"/>
  <c r="IV33" i="14"/>
  <c r="IT33" i="14"/>
  <c r="IR33" i="14"/>
  <c r="IP33" i="14"/>
  <c r="IN33" i="14"/>
  <c r="IF33" i="14"/>
  <c r="IB33" i="14"/>
  <c r="HY33" i="14"/>
  <c r="HW33" i="14"/>
  <c r="HU33" i="14"/>
  <c r="HS33" i="14"/>
  <c r="HQ33" i="14"/>
  <c r="HI33" i="14"/>
  <c r="HF33" i="14"/>
  <c r="HD33" i="14"/>
  <c r="HB33" i="14"/>
  <c r="GZ33" i="14"/>
  <c r="GX33" i="14"/>
  <c r="GP33" i="14"/>
  <c r="GL33" i="14"/>
  <c r="GI33" i="14"/>
  <c r="GG33" i="14"/>
  <c r="GE33" i="14"/>
  <c r="GC33" i="14"/>
  <c r="GA33" i="14"/>
  <c r="FY33" i="14" s="1"/>
  <c r="FX33" i="14" s="1"/>
  <c r="FS33" i="14"/>
  <c r="FP33" i="14"/>
  <c r="FN33" i="14"/>
  <c r="FL33" i="14"/>
  <c r="FJ33" i="14"/>
  <c r="FH33" i="14"/>
  <c r="EZ33" i="14"/>
  <c r="EV33" i="14"/>
  <c r="ES33" i="14"/>
  <c r="EQ33" i="14"/>
  <c r="EO33" i="14"/>
  <c r="EM33" i="14"/>
  <c r="EK33" i="14"/>
  <c r="EC33" i="14"/>
  <c r="DZ33" i="14"/>
  <c r="DX33" i="14"/>
  <c r="DV33" i="14"/>
  <c r="DT33" i="14"/>
  <c r="DR33" i="14"/>
  <c r="DJ33" i="14"/>
  <c r="DF33" i="14"/>
  <c r="DC33" i="14"/>
  <c r="DA33" i="14"/>
  <c r="CY33" i="14"/>
  <c r="CW33" i="14"/>
  <c r="CU33" i="14"/>
  <c r="CM33" i="14"/>
  <c r="CJ33" i="14"/>
  <c r="CH33" i="14"/>
  <c r="CF33" i="14"/>
  <c r="CD33" i="14"/>
  <c r="CB33" i="14"/>
  <c r="BT33" i="14"/>
  <c r="BP33" i="14"/>
  <c r="BM33" i="14"/>
  <c r="BK33" i="14"/>
  <c r="BI33" i="14"/>
  <c r="BG33" i="14"/>
  <c r="BE33" i="14"/>
  <c r="BC33" i="14" s="1"/>
  <c r="BB33" i="14" s="1"/>
  <c r="AW33" i="14"/>
  <c r="AT33" i="14"/>
  <c r="AR33" i="14"/>
  <c r="AP33" i="14"/>
  <c r="AN33" i="14"/>
  <c r="AL33" i="14"/>
  <c r="AD33" i="14"/>
  <c r="Z33" i="14"/>
  <c r="W33" i="14"/>
  <c r="U33" i="14"/>
  <c r="S33" i="14"/>
  <c r="Q33" i="14"/>
  <c r="O33" i="14"/>
  <c r="UG32" i="14"/>
  <c r="UD32" i="14"/>
  <c r="UB32" i="14"/>
  <c r="TZ32" i="14"/>
  <c r="TX32" i="14"/>
  <c r="TV32" i="14"/>
  <c r="TN32" i="14"/>
  <c r="TJ32" i="14"/>
  <c r="TG32" i="14"/>
  <c r="TE32" i="14"/>
  <c r="TC32" i="14"/>
  <c r="TA32" i="14"/>
  <c r="SY32" i="14"/>
  <c r="SQ32" i="14"/>
  <c r="SN32" i="14"/>
  <c r="SL32" i="14"/>
  <c r="SJ32" i="14"/>
  <c r="SH32" i="14"/>
  <c r="SF32" i="14"/>
  <c r="RX32" i="14"/>
  <c r="RT32" i="14"/>
  <c r="RQ32" i="14"/>
  <c r="RO32" i="14"/>
  <c r="RM32" i="14"/>
  <c r="RK32" i="14"/>
  <c r="RI32" i="14"/>
  <c r="RA32" i="14"/>
  <c r="QX32" i="14"/>
  <c r="QV32" i="14"/>
  <c r="QT32" i="14"/>
  <c r="QR32" i="14"/>
  <c r="QP32" i="14"/>
  <c r="QN32" i="14" s="1"/>
  <c r="QH32" i="14"/>
  <c r="QD32" i="14"/>
  <c r="QA32" i="14"/>
  <c r="PY32" i="14"/>
  <c r="PW32" i="14"/>
  <c r="PU32" i="14"/>
  <c r="PS32" i="14"/>
  <c r="PQ32" i="14" s="1"/>
  <c r="PP32" i="14" s="1"/>
  <c r="PK32" i="14"/>
  <c r="PH32" i="14"/>
  <c r="PF32" i="14"/>
  <c r="PD32" i="14"/>
  <c r="PB32" i="14"/>
  <c r="OX32" i="14" s="1"/>
  <c r="OZ32" i="14"/>
  <c r="OR32" i="14"/>
  <c r="ON32" i="14"/>
  <c r="OK32" i="14"/>
  <c r="OI32" i="14"/>
  <c r="OG32" i="14"/>
  <c r="OE32" i="14"/>
  <c r="OC32" i="14"/>
  <c r="NU32" i="14"/>
  <c r="NR32" i="14"/>
  <c r="NP32" i="14"/>
  <c r="NN32" i="14"/>
  <c r="NL32" i="14"/>
  <c r="NJ32" i="14"/>
  <c r="NB32" i="14"/>
  <c r="MX32" i="14"/>
  <c r="MU32" i="14"/>
  <c r="MS32" i="14"/>
  <c r="MQ32" i="14"/>
  <c r="MO32" i="14"/>
  <c r="MM32" i="14"/>
  <c r="ME32" i="14"/>
  <c r="MB32" i="14"/>
  <c r="LZ32" i="14"/>
  <c r="LX32" i="14"/>
  <c r="LV32" i="14"/>
  <c r="LT32" i="14"/>
  <c r="LL32" i="14"/>
  <c r="LH32" i="14"/>
  <c r="LE32" i="14"/>
  <c r="LC32" i="14"/>
  <c r="LA32" i="14"/>
  <c r="KY32" i="14"/>
  <c r="KW32" i="14"/>
  <c r="KO32" i="14"/>
  <c r="KL32" i="14"/>
  <c r="KJ32" i="14"/>
  <c r="KH32" i="14"/>
  <c r="KF32" i="14"/>
  <c r="KD32" i="14"/>
  <c r="JV32" i="14"/>
  <c r="JR32" i="14"/>
  <c r="JO32" i="14"/>
  <c r="JM32" i="14"/>
  <c r="JK32" i="14"/>
  <c r="JI32" i="14"/>
  <c r="JG32" i="14"/>
  <c r="IY32" i="14"/>
  <c r="IV32" i="14"/>
  <c r="IT32" i="14"/>
  <c r="IR32" i="14"/>
  <c r="IP32" i="14"/>
  <c r="IN32" i="14"/>
  <c r="IF32" i="14"/>
  <c r="IB32" i="14"/>
  <c r="HY32" i="14"/>
  <c r="HW32" i="14"/>
  <c r="HU32" i="14"/>
  <c r="HS32" i="14"/>
  <c r="HQ32" i="14"/>
  <c r="HI32" i="14"/>
  <c r="HF32" i="14"/>
  <c r="HD32" i="14"/>
  <c r="HB32" i="14"/>
  <c r="GZ32" i="14"/>
  <c r="GX32" i="14"/>
  <c r="GP32" i="14"/>
  <c r="GL32" i="14"/>
  <c r="GI32" i="14"/>
  <c r="GG32" i="14"/>
  <c r="GE32" i="14"/>
  <c r="GC32" i="14"/>
  <c r="GA32" i="14"/>
  <c r="FS32" i="14"/>
  <c r="FP32" i="14"/>
  <c r="FN32" i="14"/>
  <c r="FL32" i="14"/>
  <c r="FJ32" i="14"/>
  <c r="FH32" i="14"/>
  <c r="EZ32" i="14"/>
  <c r="EV32" i="14"/>
  <c r="ES32" i="14"/>
  <c r="EQ32" i="14"/>
  <c r="EO32" i="14"/>
  <c r="EM32" i="14"/>
  <c r="EK32" i="14"/>
  <c r="EC32" i="14"/>
  <c r="DZ32" i="14"/>
  <c r="DX32" i="14"/>
  <c r="DV32" i="14"/>
  <c r="DT32" i="14"/>
  <c r="DR32" i="14"/>
  <c r="DJ32" i="14"/>
  <c r="DF32" i="14"/>
  <c r="DC32" i="14"/>
  <c r="DA32" i="14"/>
  <c r="CY32" i="14"/>
  <c r="CW32" i="14"/>
  <c r="CU32" i="14"/>
  <c r="CM32" i="14"/>
  <c r="CJ32" i="14"/>
  <c r="CH32" i="14"/>
  <c r="CF32" i="14"/>
  <c r="CD32" i="14"/>
  <c r="CB32" i="14"/>
  <c r="BT32" i="14"/>
  <c r="BP32" i="14"/>
  <c r="BM32" i="14"/>
  <c r="BK32" i="14"/>
  <c r="BI32" i="14"/>
  <c r="BG32" i="14"/>
  <c r="BE32" i="14"/>
  <c r="AW32" i="14"/>
  <c r="AT32" i="14"/>
  <c r="AR32" i="14"/>
  <c r="AP32" i="14"/>
  <c r="AN32" i="14"/>
  <c r="AL32" i="14"/>
  <c r="AD32" i="14"/>
  <c r="Z32" i="14"/>
  <c r="W32" i="14"/>
  <c r="U32" i="14"/>
  <c r="S32" i="14"/>
  <c r="Q32" i="14"/>
  <c r="O32" i="14"/>
  <c r="UG31" i="14"/>
  <c r="UD31" i="14"/>
  <c r="UB31" i="14"/>
  <c r="TZ31" i="14"/>
  <c r="TX31" i="14"/>
  <c r="TV31" i="14"/>
  <c r="TN31" i="14"/>
  <c r="TJ31" i="14"/>
  <c r="TG31" i="14"/>
  <c r="TE31" i="14"/>
  <c r="TC31" i="14"/>
  <c r="TA31" i="14"/>
  <c r="SY31" i="14"/>
  <c r="SQ31" i="14"/>
  <c r="SN31" i="14"/>
  <c r="SL31" i="14"/>
  <c r="SJ31" i="14"/>
  <c r="SH31" i="14"/>
  <c r="SF31" i="14"/>
  <c r="RX31" i="14"/>
  <c r="RT31" i="14"/>
  <c r="RQ31" i="14"/>
  <c r="RO31" i="14"/>
  <c r="RM31" i="14"/>
  <c r="RK31" i="14"/>
  <c r="RI31" i="14"/>
  <c r="RR31" i="14" s="1"/>
  <c r="RA31" i="14"/>
  <c r="QX31" i="14"/>
  <c r="QV31" i="14"/>
  <c r="QT31" i="14"/>
  <c r="QR31" i="14"/>
  <c r="QP31" i="14"/>
  <c r="QH31" i="14"/>
  <c r="QD31" i="14"/>
  <c r="QA31" i="14"/>
  <c r="PY31" i="14"/>
  <c r="PW31" i="14"/>
  <c r="PU31" i="14"/>
  <c r="PS31" i="14"/>
  <c r="PK31" i="14"/>
  <c r="PH31" i="14"/>
  <c r="PF31" i="14"/>
  <c r="PD31" i="14"/>
  <c r="PB31" i="14"/>
  <c r="OZ31" i="14"/>
  <c r="OR31" i="14"/>
  <c r="ON31" i="14"/>
  <c r="OK31" i="14"/>
  <c r="OI31" i="14"/>
  <c r="OG31" i="14"/>
  <c r="OE31" i="14"/>
  <c r="OC31" i="14"/>
  <c r="NU31" i="14"/>
  <c r="NR31" i="14"/>
  <c r="NP31" i="14"/>
  <c r="NN31" i="14"/>
  <c r="NL31" i="14"/>
  <c r="NJ31" i="14"/>
  <c r="NB31" i="14"/>
  <c r="MX31" i="14"/>
  <c r="MU31" i="14"/>
  <c r="MS31" i="14"/>
  <c r="MQ31" i="14"/>
  <c r="MO31" i="14"/>
  <c r="MM31" i="14"/>
  <c r="ME31" i="14"/>
  <c r="MB31" i="14"/>
  <c r="LZ31" i="14"/>
  <c r="LX31" i="14"/>
  <c r="LV31" i="14"/>
  <c r="LT31" i="14"/>
  <c r="LL31" i="14"/>
  <c r="LH31" i="14"/>
  <c r="LE31" i="14"/>
  <c r="LC31" i="14"/>
  <c r="LA31" i="14"/>
  <c r="KY31" i="14"/>
  <c r="KW31" i="14"/>
  <c r="KO31" i="14"/>
  <c r="KL31" i="14"/>
  <c r="KJ31" i="14"/>
  <c r="KH31" i="14"/>
  <c r="KF31" i="14"/>
  <c r="KD31" i="14"/>
  <c r="JV31" i="14"/>
  <c r="JR31" i="14"/>
  <c r="JO31" i="14"/>
  <c r="JM31" i="14"/>
  <c r="JK31" i="14"/>
  <c r="JI31" i="14"/>
  <c r="JG31" i="14"/>
  <c r="IY31" i="14"/>
  <c r="IV31" i="14"/>
  <c r="IT31" i="14"/>
  <c r="IR31" i="14"/>
  <c r="IP31" i="14"/>
  <c r="IN31" i="14"/>
  <c r="IF31" i="14"/>
  <c r="IB31" i="14"/>
  <c r="HY31" i="14"/>
  <c r="HW31" i="14"/>
  <c r="HU31" i="14"/>
  <c r="HS31" i="14"/>
  <c r="HQ31" i="14"/>
  <c r="HI31" i="14"/>
  <c r="HF31" i="14"/>
  <c r="HD31" i="14"/>
  <c r="HB31" i="14"/>
  <c r="GZ31" i="14"/>
  <c r="GX31" i="14"/>
  <c r="GP31" i="14"/>
  <c r="GL31" i="14"/>
  <c r="GI31" i="14"/>
  <c r="GG31" i="14"/>
  <c r="GE31" i="14"/>
  <c r="GC31" i="14"/>
  <c r="GA31" i="14"/>
  <c r="FS31" i="14"/>
  <c r="FP31" i="14"/>
  <c r="FN31" i="14"/>
  <c r="FL31" i="14"/>
  <c r="FJ31" i="14"/>
  <c r="FH31" i="14"/>
  <c r="EZ31" i="14"/>
  <c r="EV31" i="14"/>
  <c r="ES31" i="14"/>
  <c r="EQ31" i="14"/>
  <c r="EO31" i="14"/>
  <c r="EM31" i="14"/>
  <c r="EK31" i="14"/>
  <c r="EC31" i="14"/>
  <c r="DZ31" i="14"/>
  <c r="DX31" i="14"/>
  <c r="DV31" i="14"/>
  <c r="DT31" i="14"/>
  <c r="DR31" i="14"/>
  <c r="DJ31" i="14"/>
  <c r="DF31" i="14"/>
  <c r="DC31" i="14"/>
  <c r="DA31" i="14"/>
  <c r="CY31" i="14"/>
  <c r="CW31" i="14"/>
  <c r="CU31" i="14"/>
  <c r="CM31" i="14"/>
  <c r="CJ31" i="14"/>
  <c r="CH31" i="14"/>
  <c r="CF31" i="14"/>
  <c r="CD31" i="14"/>
  <c r="CB31" i="14"/>
  <c r="BT31" i="14"/>
  <c r="BP31" i="14"/>
  <c r="BM31" i="14"/>
  <c r="BK31" i="14"/>
  <c r="BI31" i="14"/>
  <c r="BG31" i="14"/>
  <c r="BE31" i="14"/>
  <c r="AW31" i="14"/>
  <c r="AT31" i="14"/>
  <c r="AR31" i="14"/>
  <c r="AP31" i="14"/>
  <c r="AN31" i="14"/>
  <c r="AL31" i="14"/>
  <c r="AD31" i="14"/>
  <c r="Z31" i="14"/>
  <c r="W31" i="14"/>
  <c r="U31" i="14"/>
  <c r="S31" i="14"/>
  <c r="Q31" i="14"/>
  <c r="O31" i="14"/>
  <c r="UG30" i="14"/>
  <c r="UD30" i="14"/>
  <c r="UB30" i="14"/>
  <c r="TZ30" i="14"/>
  <c r="TX30" i="14"/>
  <c r="TV30" i="14"/>
  <c r="TN30" i="14"/>
  <c r="TJ30" i="14"/>
  <c r="TG30" i="14"/>
  <c r="TE30" i="14"/>
  <c r="TC30" i="14"/>
  <c r="TA30" i="14"/>
  <c r="SY30" i="14"/>
  <c r="SQ30" i="14"/>
  <c r="SN30" i="14"/>
  <c r="SL30" i="14"/>
  <c r="SJ30" i="14"/>
  <c r="SH30" i="14"/>
  <c r="SF30" i="14"/>
  <c r="RX30" i="14"/>
  <c r="RT30" i="14"/>
  <c r="RQ30" i="14"/>
  <c r="RO30" i="14"/>
  <c r="RM30" i="14"/>
  <c r="RK30" i="14"/>
  <c r="RI30" i="14"/>
  <c r="RA30" i="14"/>
  <c r="QX30" i="14"/>
  <c r="QV30" i="14"/>
  <c r="QT30" i="14"/>
  <c r="QR30" i="14"/>
  <c r="QP30" i="14"/>
  <c r="QH30" i="14"/>
  <c r="QD30" i="14"/>
  <c r="QA30" i="14"/>
  <c r="PY30" i="14"/>
  <c r="PW30" i="14"/>
  <c r="PU30" i="14"/>
  <c r="PS30" i="14"/>
  <c r="PK30" i="14"/>
  <c r="PH30" i="14"/>
  <c r="PF30" i="14"/>
  <c r="PD30" i="14"/>
  <c r="PB30" i="14"/>
  <c r="OZ30" i="14"/>
  <c r="OR30" i="14"/>
  <c r="ON30" i="14"/>
  <c r="OK30" i="14"/>
  <c r="OI30" i="14"/>
  <c r="OG30" i="14"/>
  <c r="OE30" i="14"/>
  <c r="OC30" i="14"/>
  <c r="OL30" i="14" s="1"/>
  <c r="NU30" i="14"/>
  <c r="NR30" i="14"/>
  <c r="NP30" i="14"/>
  <c r="NN30" i="14"/>
  <c r="NL30" i="14"/>
  <c r="NJ30" i="14"/>
  <c r="NB30" i="14"/>
  <c r="MX30" i="14"/>
  <c r="MU30" i="14"/>
  <c r="MS30" i="14"/>
  <c r="MQ30" i="14"/>
  <c r="MO30" i="14"/>
  <c r="MM30" i="14"/>
  <c r="ME30" i="14"/>
  <c r="MB30" i="14"/>
  <c r="LZ30" i="14"/>
  <c r="LX30" i="14"/>
  <c r="LV30" i="14"/>
  <c r="LT30" i="14"/>
  <c r="LL30" i="14"/>
  <c r="LH30" i="14"/>
  <c r="LE30" i="14"/>
  <c r="LC30" i="14"/>
  <c r="LA30" i="14"/>
  <c r="KY30" i="14"/>
  <c r="KW30" i="14"/>
  <c r="KO30" i="14"/>
  <c r="KL30" i="14"/>
  <c r="KJ30" i="14"/>
  <c r="KH30" i="14"/>
  <c r="KF30" i="14"/>
  <c r="KD30" i="14"/>
  <c r="JV30" i="14"/>
  <c r="JR30" i="14"/>
  <c r="JO30" i="14"/>
  <c r="JM30" i="14"/>
  <c r="JK30" i="14"/>
  <c r="JI30" i="14"/>
  <c r="JG30" i="14"/>
  <c r="IY30" i="14"/>
  <c r="IV30" i="14"/>
  <c r="IT30" i="14"/>
  <c r="IR30" i="14"/>
  <c r="IP30" i="14"/>
  <c r="IN30" i="14"/>
  <c r="IF30" i="14"/>
  <c r="IB30" i="14"/>
  <c r="HY30" i="14"/>
  <c r="HW30" i="14"/>
  <c r="HU30" i="14"/>
  <c r="HS30" i="14"/>
  <c r="HQ30" i="14"/>
  <c r="HI30" i="14"/>
  <c r="HF30" i="14"/>
  <c r="HD30" i="14"/>
  <c r="HB30" i="14"/>
  <c r="GZ30" i="14"/>
  <c r="GX30" i="14"/>
  <c r="GP30" i="14"/>
  <c r="GL30" i="14"/>
  <c r="GI30" i="14"/>
  <c r="GG30" i="14"/>
  <c r="GE30" i="14"/>
  <c r="GC30" i="14"/>
  <c r="GA30" i="14"/>
  <c r="FS30" i="14"/>
  <c r="FP30" i="14"/>
  <c r="FN30" i="14"/>
  <c r="FL30" i="14"/>
  <c r="FJ30" i="14"/>
  <c r="FH30" i="14"/>
  <c r="EZ30" i="14"/>
  <c r="EV30" i="14"/>
  <c r="ES30" i="14"/>
  <c r="EQ30" i="14"/>
  <c r="ET30" i="14" s="1"/>
  <c r="EO30" i="14"/>
  <c r="EM30" i="14"/>
  <c r="EK30" i="14"/>
  <c r="EC30" i="14"/>
  <c r="DZ30" i="14"/>
  <c r="DX30" i="14"/>
  <c r="DV30" i="14"/>
  <c r="DT30" i="14"/>
  <c r="DR30" i="14"/>
  <c r="DJ30" i="14"/>
  <c r="DF30" i="14"/>
  <c r="DC30" i="14"/>
  <c r="DA30" i="14"/>
  <c r="CY30" i="14"/>
  <c r="CW30" i="14"/>
  <c r="CU30" i="14"/>
  <c r="CM30" i="14"/>
  <c r="CJ30" i="14"/>
  <c r="CH30" i="14"/>
  <c r="CF30" i="14"/>
  <c r="CD30" i="14"/>
  <c r="CB30" i="14"/>
  <c r="BT30" i="14"/>
  <c r="BP30" i="14"/>
  <c r="VZ30" i="14" s="1"/>
  <c r="BM30" i="14"/>
  <c r="BK30" i="14"/>
  <c r="BI30" i="14"/>
  <c r="BG30" i="14"/>
  <c r="BE30" i="14"/>
  <c r="AW30" i="14"/>
  <c r="AT30" i="14"/>
  <c r="AR30" i="14"/>
  <c r="AP30" i="14"/>
  <c r="AN30" i="14"/>
  <c r="AL30" i="14"/>
  <c r="AD30" i="14"/>
  <c r="Z30" i="14"/>
  <c r="W30" i="14"/>
  <c r="U30" i="14"/>
  <c r="S30" i="14"/>
  <c r="Q30" i="14"/>
  <c r="O30" i="14"/>
  <c r="UG29" i="14"/>
  <c r="UD29" i="14"/>
  <c r="UB29" i="14"/>
  <c r="TZ29" i="14"/>
  <c r="TT29" i="14" s="1"/>
  <c r="TX29" i="14"/>
  <c r="TV29" i="14"/>
  <c r="TN29" i="14"/>
  <c r="TJ29" i="14"/>
  <c r="TG29" i="14"/>
  <c r="TE29" i="14"/>
  <c r="TC29" i="14"/>
  <c r="TA29" i="14"/>
  <c r="SY29" i="14"/>
  <c r="SQ29" i="14"/>
  <c r="SN29" i="14"/>
  <c r="SL29" i="14"/>
  <c r="SJ29" i="14"/>
  <c r="SH29" i="14"/>
  <c r="SF29" i="14"/>
  <c r="RX29" i="14"/>
  <c r="RT29" i="14"/>
  <c r="RQ29" i="14"/>
  <c r="RO29" i="14"/>
  <c r="RM29" i="14"/>
  <c r="RK29" i="14"/>
  <c r="RI29" i="14"/>
  <c r="RA29" i="14"/>
  <c r="QX29" i="14"/>
  <c r="QV29" i="14"/>
  <c r="QN29" i="14" s="1"/>
  <c r="QT29" i="14"/>
  <c r="QR29" i="14"/>
  <c r="QP29" i="14"/>
  <c r="QH29" i="14"/>
  <c r="QD29" i="14"/>
  <c r="QA29" i="14"/>
  <c r="PY29" i="14"/>
  <c r="PW29" i="14"/>
  <c r="PU29" i="14"/>
  <c r="PS29" i="14"/>
  <c r="PK29" i="14"/>
  <c r="PH29" i="14"/>
  <c r="PF29" i="14"/>
  <c r="PD29" i="14"/>
  <c r="PB29" i="14"/>
  <c r="OZ29" i="14"/>
  <c r="OR29" i="14"/>
  <c r="ON29" i="14"/>
  <c r="OK29" i="14"/>
  <c r="OI29" i="14"/>
  <c r="OG29" i="14"/>
  <c r="OE29" i="14"/>
  <c r="OC29" i="14"/>
  <c r="NU29" i="14"/>
  <c r="NR29" i="14"/>
  <c r="NP29" i="14"/>
  <c r="NN29" i="14"/>
  <c r="NL29" i="14"/>
  <c r="NJ29" i="14"/>
  <c r="NB29" i="14"/>
  <c r="MX29" i="14"/>
  <c r="MU29" i="14"/>
  <c r="MS29" i="14"/>
  <c r="MQ29" i="14"/>
  <c r="MO29" i="14"/>
  <c r="MM29" i="14"/>
  <c r="ME29" i="14"/>
  <c r="MB29" i="14"/>
  <c r="LZ29" i="14"/>
  <c r="LX29" i="14"/>
  <c r="LV29" i="14"/>
  <c r="LT29" i="14"/>
  <c r="LL29" i="14"/>
  <c r="LH29" i="14"/>
  <c r="LE29" i="14"/>
  <c r="LC29" i="14"/>
  <c r="LA29" i="14"/>
  <c r="KU29" i="14" s="1"/>
  <c r="KT29" i="14" s="1"/>
  <c r="KY29" i="14"/>
  <c r="KW29" i="14"/>
  <c r="KO29" i="14"/>
  <c r="KL29" i="14"/>
  <c r="KJ29" i="14"/>
  <c r="KH29" i="14"/>
  <c r="KF29" i="14"/>
  <c r="KD29" i="14"/>
  <c r="JV29" i="14"/>
  <c r="JR29" i="14"/>
  <c r="JO29" i="14"/>
  <c r="JM29" i="14"/>
  <c r="JK29" i="14"/>
  <c r="JI29" i="14"/>
  <c r="JG29" i="14"/>
  <c r="IY29" i="14"/>
  <c r="IV29" i="14"/>
  <c r="IT29" i="14"/>
  <c r="IR29" i="14"/>
  <c r="IP29" i="14"/>
  <c r="IN29" i="14"/>
  <c r="IF29" i="14"/>
  <c r="IB29" i="14"/>
  <c r="HY29" i="14"/>
  <c r="HW29" i="14"/>
  <c r="HU29" i="14"/>
  <c r="HS29" i="14"/>
  <c r="HO29" i="14" s="1"/>
  <c r="HN29" i="14" s="1"/>
  <c r="HQ29" i="14"/>
  <c r="HI29" i="14"/>
  <c r="HF29" i="14"/>
  <c r="HD29" i="14"/>
  <c r="HB29" i="14"/>
  <c r="GZ29" i="14"/>
  <c r="GX29" i="14"/>
  <c r="GP29" i="14"/>
  <c r="GL29" i="14"/>
  <c r="GI29" i="14"/>
  <c r="GG29" i="14"/>
  <c r="GE29" i="14"/>
  <c r="GC29" i="14"/>
  <c r="GA29" i="14"/>
  <c r="FS29" i="14"/>
  <c r="FP29" i="14"/>
  <c r="FN29" i="14"/>
  <c r="FL29" i="14"/>
  <c r="FJ29" i="14"/>
  <c r="FH29" i="14"/>
  <c r="EZ29" i="14"/>
  <c r="EV29" i="14"/>
  <c r="ES29" i="14"/>
  <c r="EQ29" i="14"/>
  <c r="EO29" i="14"/>
  <c r="EM29" i="14"/>
  <c r="EK29" i="14"/>
  <c r="EC29" i="14"/>
  <c r="DZ29" i="14"/>
  <c r="DX29" i="14"/>
  <c r="DV29" i="14"/>
  <c r="DT29" i="14"/>
  <c r="DR29" i="14"/>
  <c r="DJ29" i="14"/>
  <c r="DF29" i="14"/>
  <c r="DC29" i="14"/>
  <c r="DA29" i="14"/>
  <c r="CY29" i="14"/>
  <c r="CW29" i="14"/>
  <c r="CU29" i="14"/>
  <c r="CM29" i="14"/>
  <c r="CJ29" i="14"/>
  <c r="CH29" i="14"/>
  <c r="CF29" i="14"/>
  <c r="CD29" i="14"/>
  <c r="CB29" i="14"/>
  <c r="BT29" i="14"/>
  <c r="BP29" i="14"/>
  <c r="BM29" i="14"/>
  <c r="BK29" i="14"/>
  <c r="BI29" i="14"/>
  <c r="BG29" i="14"/>
  <c r="BE29" i="14"/>
  <c r="AW29" i="14"/>
  <c r="AT29" i="14"/>
  <c r="AR29" i="14"/>
  <c r="AP29" i="14"/>
  <c r="AN29" i="14"/>
  <c r="AL29" i="14"/>
  <c r="AD29" i="14"/>
  <c r="Z29" i="14"/>
  <c r="W29" i="14"/>
  <c r="U29" i="14"/>
  <c r="S29" i="14"/>
  <c r="Q29" i="14"/>
  <c r="O29" i="14"/>
  <c r="UG28" i="14"/>
  <c r="UD28" i="14"/>
  <c r="UB28" i="14"/>
  <c r="TZ28" i="14"/>
  <c r="TX28" i="14"/>
  <c r="TV28" i="14"/>
  <c r="TN28" i="14"/>
  <c r="TJ28" i="14"/>
  <c r="TG28" i="14"/>
  <c r="TE28" i="14"/>
  <c r="TC28" i="14"/>
  <c r="TA28" i="14"/>
  <c r="SY28" i="14"/>
  <c r="SQ28" i="14"/>
  <c r="SN28" i="14"/>
  <c r="SL28" i="14"/>
  <c r="SJ28" i="14"/>
  <c r="SH28" i="14"/>
  <c r="SF28" i="14"/>
  <c r="RX28" i="14"/>
  <c r="RT28" i="14"/>
  <c r="RQ28" i="14"/>
  <c r="RO28" i="14"/>
  <c r="RM28" i="14"/>
  <c r="RK28" i="14"/>
  <c r="RI28" i="14"/>
  <c r="RA28" i="14"/>
  <c r="QN28" i="14" s="1"/>
  <c r="QX28" i="14"/>
  <c r="QV28" i="14"/>
  <c r="QY28" i="14" s="1"/>
  <c r="QT28" i="14"/>
  <c r="QR28" i="14"/>
  <c r="QP28" i="14"/>
  <c r="QH28" i="14"/>
  <c r="QD28" i="14"/>
  <c r="QA28" i="14"/>
  <c r="PY28" i="14"/>
  <c r="PW28" i="14"/>
  <c r="PU28" i="14"/>
  <c r="PS28" i="14"/>
  <c r="PK28" i="14"/>
  <c r="PH28" i="14"/>
  <c r="PF28" i="14"/>
  <c r="PD28" i="14"/>
  <c r="PB28" i="14"/>
  <c r="OZ28" i="14"/>
  <c r="OR28" i="14"/>
  <c r="ON28" i="14"/>
  <c r="OK28" i="14"/>
  <c r="OI28" i="14"/>
  <c r="OG28" i="14"/>
  <c r="OE28" i="14"/>
  <c r="OC28" i="14"/>
  <c r="NU28" i="14"/>
  <c r="NR28" i="14"/>
  <c r="NP28" i="14"/>
  <c r="NN28" i="14"/>
  <c r="NL28" i="14"/>
  <c r="NJ28" i="14"/>
  <c r="NB28" i="14"/>
  <c r="MX28" i="14"/>
  <c r="MU28" i="14"/>
  <c r="MS28" i="14"/>
  <c r="MQ28" i="14"/>
  <c r="MO28" i="14"/>
  <c r="MM28" i="14"/>
  <c r="ME28" i="14"/>
  <c r="MB28" i="14"/>
  <c r="LZ28" i="14"/>
  <c r="LX28" i="14"/>
  <c r="LV28" i="14"/>
  <c r="LT28" i="14"/>
  <c r="LL28" i="14"/>
  <c r="LH28" i="14"/>
  <c r="LE28" i="14"/>
  <c r="LC28" i="14"/>
  <c r="LA28" i="14"/>
  <c r="KY28" i="14"/>
  <c r="KW28" i="14"/>
  <c r="KO28" i="14"/>
  <c r="KL28" i="14"/>
  <c r="KJ28" i="14"/>
  <c r="KH28" i="14"/>
  <c r="KF28" i="14"/>
  <c r="KD28" i="14"/>
  <c r="JV28" i="14"/>
  <c r="JR28" i="14"/>
  <c r="JO28" i="14"/>
  <c r="JM28" i="14"/>
  <c r="JK28" i="14"/>
  <c r="JI28" i="14"/>
  <c r="JG28" i="14"/>
  <c r="IY28" i="14"/>
  <c r="IV28" i="14"/>
  <c r="IT28" i="14"/>
  <c r="IR28" i="14"/>
  <c r="IP28" i="14"/>
  <c r="IN28" i="14"/>
  <c r="IL28" i="14"/>
  <c r="IF28" i="14"/>
  <c r="IB28" i="14"/>
  <c r="HY28" i="14"/>
  <c r="HW28" i="14"/>
  <c r="HU28" i="14"/>
  <c r="HS28" i="14"/>
  <c r="HQ28" i="14"/>
  <c r="HO28" i="14"/>
  <c r="HN28" i="14" s="1"/>
  <c r="HI28" i="14"/>
  <c r="HF28" i="14"/>
  <c r="HD28" i="14"/>
  <c r="HB28" i="14"/>
  <c r="GZ28" i="14"/>
  <c r="GX28" i="14"/>
  <c r="GP28" i="14"/>
  <c r="GL28" i="14"/>
  <c r="GI28" i="14"/>
  <c r="GG28" i="14"/>
  <c r="GE28" i="14"/>
  <c r="GJ28" i="14" s="1"/>
  <c r="GC28" i="14"/>
  <c r="GA28" i="14"/>
  <c r="FS28" i="14"/>
  <c r="FP28" i="14"/>
  <c r="FN28" i="14"/>
  <c r="FL28" i="14"/>
  <c r="FJ28" i="14"/>
  <c r="FH28" i="14"/>
  <c r="FQ28" i="14" s="1"/>
  <c r="EZ28" i="14"/>
  <c r="EV28" i="14"/>
  <c r="ES28" i="14"/>
  <c r="EQ28" i="14"/>
  <c r="EO28" i="14"/>
  <c r="EM28" i="14"/>
  <c r="EK28" i="14"/>
  <c r="EC28" i="14"/>
  <c r="DZ28" i="14"/>
  <c r="DX28" i="14"/>
  <c r="DV28" i="14"/>
  <c r="DT28" i="14"/>
  <c r="DR28" i="14"/>
  <c r="EA28" i="14" s="1"/>
  <c r="DJ28" i="14"/>
  <c r="DF28" i="14"/>
  <c r="DC28" i="14"/>
  <c r="DA28" i="14"/>
  <c r="CY28" i="14"/>
  <c r="CW28" i="14"/>
  <c r="CU28" i="14"/>
  <c r="CM28" i="14"/>
  <c r="CJ28" i="14"/>
  <c r="CH28" i="14"/>
  <c r="CF28" i="14"/>
  <c r="CD28" i="14"/>
  <c r="CB28" i="14"/>
  <c r="BT28" i="14"/>
  <c r="BP28" i="14"/>
  <c r="BM28" i="14"/>
  <c r="BK28" i="14"/>
  <c r="BI28" i="14"/>
  <c r="BG28" i="14"/>
  <c r="BE28" i="14"/>
  <c r="AW28" i="14"/>
  <c r="AT28" i="14"/>
  <c r="AR28" i="14"/>
  <c r="AP28" i="14"/>
  <c r="AN28" i="14"/>
  <c r="AL28" i="14"/>
  <c r="AD28" i="14"/>
  <c r="Z28" i="14"/>
  <c r="W28" i="14"/>
  <c r="U28" i="14"/>
  <c r="S28" i="14"/>
  <c r="Q28" i="14"/>
  <c r="O28" i="14"/>
  <c r="UG27" i="14"/>
  <c r="TT27" i="14" s="1"/>
  <c r="UD27" i="14"/>
  <c r="UB27" i="14"/>
  <c r="TZ27" i="14"/>
  <c r="TX27" i="14"/>
  <c r="TV27" i="14"/>
  <c r="TN27" i="14"/>
  <c r="TJ27" i="14"/>
  <c r="SW27" i="14" s="1"/>
  <c r="SV27" i="14" s="1"/>
  <c r="TG27" i="14"/>
  <c r="TE27" i="14"/>
  <c r="TC27" i="14"/>
  <c r="TA27" i="14"/>
  <c r="SY27" i="14"/>
  <c r="SQ27" i="14"/>
  <c r="SN27" i="14"/>
  <c r="SL27" i="14"/>
  <c r="SJ27" i="14"/>
  <c r="SH27" i="14"/>
  <c r="SF27" i="14"/>
  <c r="RX27" i="14"/>
  <c r="RT27" i="14"/>
  <c r="RQ27" i="14"/>
  <c r="RO27" i="14"/>
  <c r="RM27" i="14"/>
  <c r="RK27" i="14"/>
  <c r="RI27" i="14"/>
  <c r="RA27" i="14"/>
  <c r="QX27" i="14"/>
  <c r="QV27" i="14"/>
  <c r="QT27" i="14"/>
  <c r="QR27" i="14"/>
  <c r="QP27" i="14"/>
  <c r="QH27" i="14"/>
  <c r="QD27" i="14"/>
  <c r="QA27" i="14"/>
  <c r="PY27" i="14"/>
  <c r="PW27" i="14"/>
  <c r="PU27" i="14"/>
  <c r="PS27" i="14"/>
  <c r="PK27" i="14"/>
  <c r="PH27" i="14"/>
  <c r="PF27" i="14"/>
  <c r="PD27" i="14"/>
  <c r="PB27" i="14"/>
  <c r="PI27" i="14" s="1"/>
  <c r="OZ27" i="14"/>
  <c r="OR27" i="14"/>
  <c r="ON27" i="14"/>
  <c r="OK27" i="14"/>
  <c r="OI27" i="14"/>
  <c r="OG27" i="14"/>
  <c r="OE27" i="14"/>
  <c r="OL27" i="14" s="1"/>
  <c r="OC27" i="14"/>
  <c r="NU27" i="14"/>
  <c r="NR27" i="14"/>
  <c r="NP27" i="14"/>
  <c r="NN27" i="14"/>
  <c r="NL27" i="14"/>
  <c r="NJ27" i="14"/>
  <c r="NB27" i="14"/>
  <c r="MX27" i="14"/>
  <c r="MU27" i="14"/>
  <c r="MS27" i="14"/>
  <c r="MQ27" i="14"/>
  <c r="MO27" i="14"/>
  <c r="MM27" i="14"/>
  <c r="ME27" i="14"/>
  <c r="MB27" i="14"/>
  <c r="LZ27" i="14"/>
  <c r="LX27" i="14"/>
  <c r="LV27" i="14"/>
  <c r="LT27" i="14"/>
  <c r="LL27" i="14"/>
  <c r="LH27" i="14"/>
  <c r="LE27" i="14"/>
  <c r="LC27" i="14"/>
  <c r="LA27" i="14"/>
  <c r="KY27" i="14"/>
  <c r="KW27" i="14"/>
  <c r="KO27" i="14"/>
  <c r="KL27" i="14"/>
  <c r="KJ27" i="14"/>
  <c r="KH27" i="14"/>
  <c r="KF27" i="14"/>
  <c r="KD27" i="14"/>
  <c r="JV27" i="14"/>
  <c r="JR27" i="14"/>
  <c r="JO27" i="14"/>
  <c r="JM27" i="14"/>
  <c r="JK27" i="14"/>
  <c r="JI27" i="14"/>
  <c r="JG27" i="14"/>
  <c r="IY27" i="14"/>
  <c r="IV27" i="14"/>
  <c r="IT27" i="14"/>
  <c r="IR27" i="14"/>
  <c r="IP27" i="14"/>
  <c r="IN27" i="14"/>
  <c r="IF27" i="14"/>
  <c r="IB27" i="14"/>
  <c r="HY27" i="14"/>
  <c r="HW27" i="14"/>
  <c r="HU27" i="14"/>
  <c r="HS27" i="14"/>
  <c r="HQ27" i="14"/>
  <c r="HI27" i="14"/>
  <c r="HF27" i="14"/>
  <c r="HD27" i="14"/>
  <c r="HB27" i="14"/>
  <c r="GZ27" i="14"/>
  <c r="GX27" i="14"/>
  <c r="GP27" i="14"/>
  <c r="GL27" i="14"/>
  <c r="GI27" i="14"/>
  <c r="GG27" i="14"/>
  <c r="GE27" i="14"/>
  <c r="GC27" i="14"/>
  <c r="GA27" i="14"/>
  <c r="FS27" i="14"/>
  <c r="FP27" i="14"/>
  <c r="FN27" i="14"/>
  <c r="FL27" i="14"/>
  <c r="FJ27" i="14"/>
  <c r="FH27" i="14"/>
  <c r="EZ27" i="14"/>
  <c r="EV27" i="14"/>
  <c r="ES27" i="14"/>
  <c r="EQ27" i="14"/>
  <c r="EO27" i="14"/>
  <c r="EM27" i="14"/>
  <c r="EK27" i="14"/>
  <c r="EC27" i="14"/>
  <c r="DZ27" i="14"/>
  <c r="DX27" i="14"/>
  <c r="DV27" i="14"/>
  <c r="DT27" i="14"/>
  <c r="DR27" i="14"/>
  <c r="DJ27" i="14"/>
  <c r="DF27" i="14"/>
  <c r="DC27" i="14"/>
  <c r="DA27" i="14"/>
  <c r="CY27" i="14"/>
  <c r="CW27" i="14"/>
  <c r="CU27" i="14"/>
  <c r="CM27" i="14"/>
  <c r="CJ27" i="14"/>
  <c r="CH27" i="14"/>
  <c r="CF27" i="14"/>
  <c r="CD27" i="14"/>
  <c r="CB27" i="14"/>
  <c r="BT27" i="14"/>
  <c r="BP27" i="14"/>
  <c r="BM27" i="14"/>
  <c r="BK27" i="14"/>
  <c r="BI27" i="14"/>
  <c r="BG27" i="14"/>
  <c r="BE27" i="14"/>
  <c r="AW27" i="14"/>
  <c r="AT27" i="14"/>
  <c r="AR27" i="14"/>
  <c r="AP27" i="14"/>
  <c r="AN27" i="14"/>
  <c r="AL27" i="14"/>
  <c r="AD27" i="14"/>
  <c r="Z27" i="14"/>
  <c r="W27" i="14"/>
  <c r="U27" i="14"/>
  <c r="S27" i="14"/>
  <c r="Q27" i="14"/>
  <c r="O27" i="14"/>
  <c r="UG26" i="14"/>
  <c r="UD26" i="14"/>
  <c r="UB26" i="14"/>
  <c r="TZ26" i="14"/>
  <c r="TX26" i="14"/>
  <c r="UE26" i="14" s="1"/>
  <c r="TV26" i="14"/>
  <c r="TN26" i="14"/>
  <c r="TJ26" i="14"/>
  <c r="TG26" i="14"/>
  <c r="TE26" i="14"/>
  <c r="TC26" i="14"/>
  <c r="TA26" i="14"/>
  <c r="SY26" i="14"/>
  <c r="SQ26" i="14"/>
  <c r="SN26" i="14"/>
  <c r="SL26" i="14"/>
  <c r="SJ26" i="14"/>
  <c r="SH26" i="14"/>
  <c r="SF26" i="14"/>
  <c r="RX26" i="14"/>
  <c r="RT26" i="14"/>
  <c r="RQ26" i="14"/>
  <c r="RO26" i="14"/>
  <c r="RM26" i="14"/>
  <c r="RK26" i="14"/>
  <c r="RI26" i="14"/>
  <c r="RA26" i="14"/>
  <c r="QX26" i="14"/>
  <c r="QV26" i="14"/>
  <c r="QT26" i="14"/>
  <c r="QR26" i="14"/>
  <c r="QP26" i="14"/>
  <c r="QH26" i="14"/>
  <c r="QD26" i="14"/>
  <c r="QA26" i="14"/>
  <c r="PY26" i="14"/>
  <c r="PW26" i="14"/>
  <c r="PU26" i="14"/>
  <c r="PS26" i="14"/>
  <c r="PK26" i="14"/>
  <c r="PH26" i="14"/>
  <c r="PF26" i="14"/>
  <c r="PD26" i="14"/>
  <c r="PB26" i="14"/>
  <c r="OZ26" i="14"/>
  <c r="OR26" i="14"/>
  <c r="ON26" i="14"/>
  <c r="OK26" i="14"/>
  <c r="OI26" i="14"/>
  <c r="OG26" i="14"/>
  <c r="OE26" i="14"/>
  <c r="OC26" i="14"/>
  <c r="NU26" i="14"/>
  <c r="NR26" i="14"/>
  <c r="NP26" i="14"/>
  <c r="NN26" i="14"/>
  <c r="NL26" i="14"/>
  <c r="NJ26" i="14"/>
  <c r="NB26" i="14"/>
  <c r="MX26" i="14"/>
  <c r="MU26" i="14"/>
  <c r="MS26" i="14"/>
  <c r="MQ26" i="14"/>
  <c r="MO26" i="14"/>
  <c r="MM26" i="14"/>
  <c r="ME26" i="14"/>
  <c r="MB26" i="14"/>
  <c r="LZ26" i="14"/>
  <c r="LX26" i="14"/>
  <c r="LV26" i="14"/>
  <c r="LT26" i="14"/>
  <c r="LL26" i="14"/>
  <c r="LH26" i="14"/>
  <c r="LE26" i="14"/>
  <c r="LC26" i="14"/>
  <c r="LA26" i="14"/>
  <c r="KY26" i="14"/>
  <c r="KW26" i="14"/>
  <c r="KO26" i="14"/>
  <c r="KL26" i="14"/>
  <c r="KJ26" i="14"/>
  <c r="KH26" i="14"/>
  <c r="KF26" i="14"/>
  <c r="KD26" i="14"/>
  <c r="JV26" i="14"/>
  <c r="JR26" i="14"/>
  <c r="JO26" i="14"/>
  <c r="JM26" i="14"/>
  <c r="JK26" i="14"/>
  <c r="JI26" i="14"/>
  <c r="JG26" i="14"/>
  <c r="IY26" i="14"/>
  <c r="IV26" i="14"/>
  <c r="IT26" i="14"/>
  <c r="IR26" i="14"/>
  <c r="IP26" i="14"/>
  <c r="IN26" i="14"/>
  <c r="IF26" i="14"/>
  <c r="IB26" i="14"/>
  <c r="HY26" i="14"/>
  <c r="HW26" i="14"/>
  <c r="HU26" i="14"/>
  <c r="HS26" i="14"/>
  <c r="HQ26" i="14"/>
  <c r="HI26" i="14"/>
  <c r="HF26" i="14"/>
  <c r="HD26" i="14"/>
  <c r="HB26" i="14"/>
  <c r="GZ26" i="14"/>
  <c r="GX26" i="14"/>
  <c r="GP26" i="14"/>
  <c r="GL26" i="14"/>
  <c r="GI26" i="14"/>
  <c r="GG26" i="14"/>
  <c r="GE26" i="14"/>
  <c r="GC26" i="14"/>
  <c r="GA26" i="14"/>
  <c r="FS26" i="14"/>
  <c r="FP26" i="14"/>
  <c r="FN26" i="14"/>
  <c r="FL26" i="14"/>
  <c r="FJ26" i="14"/>
  <c r="FH26" i="14"/>
  <c r="EZ26" i="14"/>
  <c r="EV26" i="14"/>
  <c r="ES26" i="14"/>
  <c r="EQ26" i="14"/>
  <c r="EO26" i="14"/>
  <c r="EM26" i="14"/>
  <c r="EK26" i="14"/>
  <c r="EI26" i="14"/>
  <c r="EH26" i="14" s="1"/>
  <c r="EC26" i="14"/>
  <c r="DZ26" i="14"/>
  <c r="DX26" i="14"/>
  <c r="DV26" i="14"/>
  <c r="DT26" i="14"/>
  <c r="DR26" i="14"/>
  <c r="DJ26" i="14"/>
  <c r="DF26" i="14"/>
  <c r="DC26" i="14"/>
  <c r="DA26" i="14"/>
  <c r="CY26" i="14"/>
  <c r="CW26" i="14"/>
  <c r="CU26" i="14"/>
  <c r="CM26" i="14"/>
  <c r="CJ26" i="14"/>
  <c r="CH26" i="14"/>
  <c r="CF26" i="14"/>
  <c r="CD26" i="14"/>
  <c r="CB26" i="14"/>
  <c r="BT26" i="14"/>
  <c r="BP26" i="14"/>
  <c r="BM26" i="14"/>
  <c r="BK26" i="14"/>
  <c r="BI26" i="14"/>
  <c r="BC26" i="14" s="1"/>
  <c r="BB26" i="14" s="1"/>
  <c r="BG26" i="14"/>
  <c r="BE26" i="14"/>
  <c r="AW26" i="14"/>
  <c r="AT26" i="14"/>
  <c r="AR26" i="14"/>
  <c r="AP26" i="14"/>
  <c r="AN26" i="14"/>
  <c r="AL26" i="14"/>
  <c r="AD26" i="14"/>
  <c r="Z26" i="14"/>
  <c r="VZ26" i="14" s="1"/>
  <c r="W26" i="14"/>
  <c r="U26" i="14"/>
  <c r="S26" i="14"/>
  <c r="Q26" i="14"/>
  <c r="O26" i="14"/>
  <c r="UG25" i="14"/>
  <c r="UD25" i="14"/>
  <c r="UB25" i="14"/>
  <c r="TZ25" i="14"/>
  <c r="TX25" i="14"/>
  <c r="TV25" i="14"/>
  <c r="TN25" i="14"/>
  <c r="TJ25" i="14"/>
  <c r="TG25" i="14"/>
  <c r="TE25" i="14"/>
  <c r="TC25" i="14"/>
  <c r="TA25" i="14"/>
  <c r="SY25" i="14"/>
  <c r="SQ25" i="14"/>
  <c r="SN25" i="14"/>
  <c r="SL25" i="14"/>
  <c r="SJ25" i="14"/>
  <c r="SH25" i="14"/>
  <c r="SF25" i="14"/>
  <c r="RX25" i="14"/>
  <c r="RT25" i="14"/>
  <c r="RQ25" i="14"/>
  <c r="RO25" i="14"/>
  <c r="RM25" i="14"/>
  <c r="RK25" i="14"/>
  <c r="RG25" i="14" s="1"/>
  <c r="RF25" i="14" s="1"/>
  <c r="RI25" i="14"/>
  <c r="RA25" i="14"/>
  <c r="QX25" i="14"/>
  <c r="QV25" i="14"/>
  <c r="QT25" i="14"/>
  <c r="QR25" i="14"/>
  <c r="QP25" i="14"/>
  <c r="QH25" i="14"/>
  <c r="QD25" i="14"/>
  <c r="QA25" i="14"/>
  <c r="PY25" i="14"/>
  <c r="PW25" i="14"/>
  <c r="PU25" i="14"/>
  <c r="PS25" i="14"/>
  <c r="PK25" i="14"/>
  <c r="PH25" i="14"/>
  <c r="PF25" i="14"/>
  <c r="PD25" i="14"/>
  <c r="PB25" i="14"/>
  <c r="OZ25" i="14"/>
  <c r="OR25" i="14"/>
  <c r="ON25" i="14"/>
  <c r="OK25" i="14"/>
  <c r="OI25" i="14"/>
  <c r="OG25" i="14"/>
  <c r="OE25" i="14"/>
  <c r="OC25" i="14"/>
  <c r="NU25" i="14"/>
  <c r="NR25" i="14"/>
  <c r="NP25" i="14"/>
  <c r="NN25" i="14"/>
  <c r="NL25" i="14"/>
  <c r="NJ25" i="14"/>
  <c r="NB25" i="14"/>
  <c r="MX25" i="14"/>
  <c r="MU25" i="14"/>
  <c r="MS25" i="14"/>
  <c r="MQ25" i="14"/>
  <c r="MO25" i="14"/>
  <c r="MM25" i="14"/>
  <c r="ME25" i="14"/>
  <c r="MB25" i="14"/>
  <c r="LZ25" i="14"/>
  <c r="LX25" i="14"/>
  <c r="LV25" i="14"/>
  <c r="LT25" i="14"/>
  <c r="LL25" i="14"/>
  <c r="LH25" i="14"/>
  <c r="KU25" i="14" s="1"/>
  <c r="KT25" i="14" s="1"/>
  <c r="LE25" i="14"/>
  <c r="LC25" i="14"/>
  <c r="LA25" i="14"/>
  <c r="KY25" i="14"/>
  <c r="KW25" i="14"/>
  <c r="KO25" i="14"/>
  <c r="KL25" i="14"/>
  <c r="KJ25" i="14"/>
  <c r="KH25" i="14"/>
  <c r="KF25" i="14"/>
  <c r="KD25" i="14"/>
  <c r="KB25" i="14" s="1"/>
  <c r="JV25" i="14"/>
  <c r="JR25" i="14"/>
  <c r="JO25" i="14"/>
  <c r="JM25" i="14"/>
  <c r="JK25" i="14"/>
  <c r="JI25" i="14"/>
  <c r="JG25" i="14"/>
  <c r="IY25" i="14"/>
  <c r="IV25" i="14"/>
  <c r="IT25" i="14"/>
  <c r="IR25" i="14"/>
  <c r="IP25" i="14"/>
  <c r="IN25" i="14"/>
  <c r="IF25" i="14"/>
  <c r="IB25" i="14"/>
  <c r="HY25" i="14"/>
  <c r="HW25" i="14"/>
  <c r="HU25" i="14"/>
  <c r="HS25" i="14"/>
  <c r="HO25" i="14" s="1"/>
  <c r="HN25" i="14" s="1"/>
  <c r="HQ25" i="14"/>
  <c r="HI25" i="14"/>
  <c r="HF25" i="14"/>
  <c r="HD25" i="14"/>
  <c r="HB25" i="14"/>
  <c r="GZ25" i="14"/>
  <c r="GX25" i="14"/>
  <c r="GP25" i="14"/>
  <c r="GL25" i="14"/>
  <c r="GI25" i="14"/>
  <c r="GG25" i="14"/>
  <c r="GE25" i="14"/>
  <c r="GC25" i="14"/>
  <c r="GA25" i="14"/>
  <c r="FS25" i="14"/>
  <c r="FP25" i="14"/>
  <c r="FN25" i="14"/>
  <c r="FL25" i="14"/>
  <c r="FJ25" i="14"/>
  <c r="FH25" i="14"/>
  <c r="EZ25" i="14"/>
  <c r="EV25" i="14"/>
  <c r="ES25" i="14"/>
  <c r="EQ25" i="14"/>
  <c r="EO25" i="14"/>
  <c r="EM25" i="14"/>
  <c r="EK25" i="14"/>
  <c r="EC25" i="14"/>
  <c r="DZ25" i="14"/>
  <c r="DX25" i="14"/>
  <c r="DV25" i="14"/>
  <c r="DT25" i="14"/>
  <c r="DR25" i="14"/>
  <c r="DJ25" i="14"/>
  <c r="DF25" i="14"/>
  <c r="DC25" i="14"/>
  <c r="DA25" i="14"/>
  <c r="CY25" i="14"/>
  <c r="CW25" i="14"/>
  <c r="CU25" i="14"/>
  <c r="CM25" i="14"/>
  <c r="CJ25" i="14"/>
  <c r="CH25" i="14"/>
  <c r="CF25" i="14"/>
  <c r="CD25" i="14"/>
  <c r="CB25" i="14"/>
  <c r="BT25" i="14"/>
  <c r="BP25" i="14"/>
  <c r="BM25" i="14"/>
  <c r="BK25" i="14"/>
  <c r="BI25" i="14"/>
  <c r="BG25" i="14"/>
  <c r="BE25" i="14"/>
  <c r="AW25" i="14"/>
  <c r="AT25" i="14"/>
  <c r="AR25" i="14"/>
  <c r="AP25" i="14"/>
  <c r="AN25" i="14"/>
  <c r="AL25" i="14"/>
  <c r="AD25" i="14"/>
  <c r="Z25" i="14"/>
  <c r="W25" i="14"/>
  <c r="U25" i="14"/>
  <c r="S25" i="14"/>
  <c r="Q25" i="14"/>
  <c r="O25" i="14"/>
  <c r="UG24" i="14"/>
  <c r="UD24" i="14"/>
  <c r="UB24" i="14"/>
  <c r="TZ24" i="14"/>
  <c r="TX24" i="14"/>
  <c r="TV24" i="14"/>
  <c r="TN24" i="14"/>
  <c r="TJ24" i="14"/>
  <c r="TG24" i="14"/>
  <c r="TE24" i="14"/>
  <c r="TC24" i="14"/>
  <c r="TA24" i="14"/>
  <c r="SY24" i="14"/>
  <c r="SQ24" i="14"/>
  <c r="SN24" i="14"/>
  <c r="SL24" i="14"/>
  <c r="SJ24" i="14"/>
  <c r="SH24" i="14"/>
  <c r="SF24" i="14"/>
  <c r="RX24" i="14"/>
  <c r="RT24" i="14"/>
  <c r="RQ24" i="14"/>
  <c r="RO24" i="14"/>
  <c r="RM24" i="14"/>
  <c r="RK24" i="14"/>
  <c r="RI24" i="14"/>
  <c r="RA24" i="14"/>
  <c r="QX24" i="14"/>
  <c r="QV24" i="14"/>
  <c r="QT24" i="14"/>
  <c r="QR24" i="14"/>
  <c r="QP24" i="14"/>
  <c r="QH24" i="14"/>
  <c r="QD24" i="14"/>
  <c r="QA24" i="14"/>
  <c r="PY24" i="14"/>
  <c r="PW24" i="14"/>
  <c r="PU24" i="14"/>
  <c r="QB24" i="14" s="1"/>
  <c r="PS24" i="14"/>
  <c r="PK24" i="14"/>
  <c r="PH24" i="14"/>
  <c r="PF24" i="14"/>
  <c r="PD24" i="14"/>
  <c r="PB24" i="14"/>
  <c r="OZ24" i="14"/>
  <c r="OR24" i="14"/>
  <c r="ON24" i="14"/>
  <c r="OK24" i="14"/>
  <c r="OI24" i="14"/>
  <c r="OG24" i="14"/>
  <c r="OA24" i="14" s="1"/>
  <c r="NZ24" i="14" s="1"/>
  <c r="OE24" i="14"/>
  <c r="OC24" i="14"/>
  <c r="NU24" i="14"/>
  <c r="NR24" i="14"/>
  <c r="NP24" i="14"/>
  <c r="NN24" i="14"/>
  <c r="NL24" i="14"/>
  <c r="NS24" i="14" s="1"/>
  <c r="NJ24" i="14"/>
  <c r="NB24" i="14"/>
  <c r="MX24" i="14"/>
  <c r="MU24" i="14"/>
  <c r="MS24" i="14"/>
  <c r="MQ24" i="14"/>
  <c r="MO24" i="14"/>
  <c r="MM24" i="14"/>
  <c r="ME24" i="14"/>
  <c r="MB24" i="14"/>
  <c r="LZ24" i="14"/>
  <c r="LX24" i="14"/>
  <c r="LV24" i="14"/>
  <c r="LT24" i="14"/>
  <c r="LL24" i="14"/>
  <c r="LH24" i="14"/>
  <c r="LE24" i="14"/>
  <c r="LC24" i="14"/>
  <c r="LA24" i="14"/>
  <c r="KY24" i="14"/>
  <c r="KW24" i="14"/>
  <c r="KO24" i="14"/>
  <c r="KL24" i="14"/>
  <c r="KJ24" i="14"/>
  <c r="KH24" i="14"/>
  <c r="KF24" i="14"/>
  <c r="KD24" i="14"/>
  <c r="JV24" i="14"/>
  <c r="JR24" i="14"/>
  <c r="JO24" i="14"/>
  <c r="JM24" i="14"/>
  <c r="JK24" i="14"/>
  <c r="JI24" i="14"/>
  <c r="JG24" i="14"/>
  <c r="IY24" i="14"/>
  <c r="IV24" i="14"/>
  <c r="IT24" i="14"/>
  <c r="IR24" i="14"/>
  <c r="IP24" i="14"/>
  <c r="IN24" i="14"/>
  <c r="IF24" i="14"/>
  <c r="IB24" i="14"/>
  <c r="HY24" i="14"/>
  <c r="HW24" i="14"/>
  <c r="HU24" i="14"/>
  <c r="HS24" i="14"/>
  <c r="HZ24" i="14" s="1"/>
  <c r="HQ24" i="14"/>
  <c r="HI24" i="14"/>
  <c r="HF24" i="14"/>
  <c r="HD24" i="14"/>
  <c r="HB24" i="14"/>
  <c r="GZ24" i="14"/>
  <c r="GX24" i="14"/>
  <c r="GP24" i="14"/>
  <c r="GL24" i="14"/>
  <c r="FY24" i="14" s="1"/>
  <c r="FX24" i="14" s="1"/>
  <c r="GI24" i="14"/>
  <c r="GG24" i="14"/>
  <c r="GE24" i="14"/>
  <c r="GC24" i="14"/>
  <c r="GA24" i="14"/>
  <c r="FS24" i="14"/>
  <c r="FP24" i="14"/>
  <c r="FN24" i="14"/>
  <c r="FL24" i="14"/>
  <c r="FJ24" i="14"/>
  <c r="FH24" i="14"/>
  <c r="EZ24" i="14"/>
  <c r="EV24" i="14"/>
  <c r="ES24" i="14"/>
  <c r="EQ24" i="14"/>
  <c r="EO24" i="14"/>
  <c r="EM24" i="14"/>
  <c r="EK24" i="14"/>
  <c r="EC24" i="14"/>
  <c r="DZ24" i="14"/>
  <c r="DX24" i="14"/>
  <c r="DV24" i="14"/>
  <c r="DT24" i="14"/>
  <c r="DR24" i="14"/>
  <c r="DJ24" i="14"/>
  <c r="DF24" i="14"/>
  <c r="DC24" i="14"/>
  <c r="DA24" i="14"/>
  <c r="CY24" i="14"/>
  <c r="CW24" i="14"/>
  <c r="CU24" i="14"/>
  <c r="CM24" i="14"/>
  <c r="CJ24" i="14"/>
  <c r="CH24" i="14"/>
  <c r="CF24" i="14"/>
  <c r="CD24" i="14"/>
  <c r="CB24" i="14"/>
  <c r="CK24" i="14" s="1"/>
  <c r="BT24" i="14"/>
  <c r="BP24" i="14"/>
  <c r="BM24" i="14"/>
  <c r="BK24" i="14"/>
  <c r="BI24" i="14"/>
  <c r="BG24" i="14"/>
  <c r="BE24" i="14"/>
  <c r="AW24" i="14"/>
  <c r="AT24" i="14"/>
  <c r="AR24" i="14"/>
  <c r="AP24" i="14"/>
  <c r="AN24" i="14"/>
  <c r="AL24" i="14"/>
  <c r="AD24" i="14"/>
  <c r="Z24" i="14"/>
  <c r="W24" i="14"/>
  <c r="U24" i="14"/>
  <c r="S24" i="14"/>
  <c r="Q24" i="14"/>
  <c r="O24" i="14"/>
  <c r="UG23" i="14"/>
  <c r="UD23" i="14"/>
  <c r="UB23" i="14"/>
  <c r="TZ23" i="14"/>
  <c r="TX23" i="14"/>
  <c r="TT23" i="14" s="1"/>
  <c r="TV23" i="14"/>
  <c r="TN23" i="14"/>
  <c r="TJ23" i="14"/>
  <c r="TG23" i="14"/>
  <c r="TE23" i="14"/>
  <c r="TC23" i="14"/>
  <c r="TA23" i="14"/>
  <c r="SY23" i="14"/>
  <c r="SQ23" i="14"/>
  <c r="SD23" i="14" s="1"/>
  <c r="SN23" i="14"/>
  <c r="SL23" i="14"/>
  <c r="SJ23" i="14"/>
  <c r="SH23" i="14"/>
  <c r="SF23" i="14"/>
  <c r="RX23" i="14"/>
  <c r="RT23" i="14"/>
  <c r="RG23" i="14" s="1"/>
  <c r="RF23" i="14" s="1"/>
  <c r="RQ23" i="14"/>
  <c r="RO23" i="14"/>
  <c r="RM23" i="14"/>
  <c r="RK23" i="14"/>
  <c r="RI23" i="14"/>
  <c r="RA23" i="14"/>
  <c r="QX23" i="14"/>
  <c r="QV23" i="14"/>
  <c r="QT23" i="14"/>
  <c r="QR23" i="14"/>
  <c r="QP23" i="14"/>
  <c r="QH23" i="14"/>
  <c r="QD23" i="14"/>
  <c r="QA23" i="14"/>
  <c r="PY23" i="14"/>
  <c r="PW23" i="14"/>
  <c r="PU23" i="14"/>
  <c r="PS23" i="14"/>
  <c r="PK23" i="14"/>
  <c r="PH23" i="14"/>
  <c r="PF23" i="14"/>
  <c r="PD23" i="14"/>
  <c r="PB23" i="14"/>
  <c r="OZ23" i="14"/>
  <c r="OR23" i="14"/>
  <c r="ON23" i="14"/>
  <c r="OK23" i="14"/>
  <c r="OI23" i="14"/>
  <c r="OG23" i="14"/>
  <c r="OE23" i="14"/>
  <c r="OC23" i="14"/>
  <c r="NU23" i="14"/>
  <c r="NR23" i="14"/>
  <c r="NP23" i="14"/>
  <c r="NN23" i="14"/>
  <c r="NL23" i="14"/>
  <c r="NJ23" i="14"/>
  <c r="NB23" i="14"/>
  <c r="MX23" i="14"/>
  <c r="MU23" i="14"/>
  <c r="MS23" i="14"/>
  <c r="MQ23" i="14"/>
  <c r="MO23" i="14"/>
  <c r="MM23" i="14"/>
  <c r="ME23" i="14"/>
  <c r="MB23" i="14"/>
  <c r="LZ23" i="14"/>
  <c r="LX23" i="14"/>
  <c r="LV23" i="14"/>
  <c r="LT23" i="14"/>
  <c r="LL23" i="14"/>
  <c r="LH23" i="14"/>
  <c r="LE23" i="14"/>
  <c r="LC23" i="14"/>
  <c r="LA23" i="14"/>
  <c r="KY23" i="14"/>
  <c r="KU23" i="14" s="1"/>
  <c r="KT23" i="14" s="1"/>
  <c r="KW23" i="14"/>
  <c r="KO23" i="14"/>
  <c r="KL23" i="14"/>
  <c r="KJ23" i="14"/>
  <c r="KH23" i="14"/>
  <c r="KF23" i="14"/>
  <c r="KD23" i="14"/>
  <c r="JV23" i="14"/>
  <c r="JR23" i="14"/>
  <c r="JO23" i="14"/>
  <c r="JM23" i="14"/>
  <c r="JK23" i="14"/>
  <c r="JI23" i="14"/>
  <c r="JG23" i="14"/>
  <c r="IY23" i="14"/>
  <c r="IV23" i="14"/>
  <c r="IT23" i="14"/>
  <c r="IR23" i="14"/>
  <c r="IP23" i="14"/>
  <c r="IN23" i="14"/>
  <c r="IF23" i="14"/>
  <c r="IB23" i="14"/>
  <c r="HY23" i="14"/>
  <c r="HW23" i="14"/>
  <c r="HU23" i="14"/>
  <c r="HS23" i="14"/>
  <c r="HQ23" i="14"/>
  <c r="HI23" i="14"/>
  <c r="HF23" i="14"/>
  <c r="HD23" i="14"/>
  <c r="HB23" i="14"/>
  <c r="GZ23" i="14"/>
  <c r="GX23" i="14"/>
  <c r="GP23" i="14"/>
  <c r="GL23" i="14"/>
  <c r="GI23" i="14"/>
  <c r="GG23" i="14"/>
  <c r="GE23" i="14"/>
  <c r="GC23" i="14"/>
  <c r="GA23" i="14"/>
  <c r="FS23" i="14"/>
  <c r="FP23" i="14"/>
  <c r="FN23" i="14"/>
  <c r="FL23" i="14"/>
  <c r="FJ23" i="14"/>
  <c r="FH23" i="14"/>
  <c r="EZ23" i="14"/>
  <c r="EV23" i="14"/>
  <c r="ES23" i="14"/>
  <c r="EQ23" i="14"/>
  <c r="EO23" i="14"/>
  <c r="EM23" i="14"/>
  <c r="EK23" i="14"/>
  <c r="EC23" i="14"/>
  <c r="DZ23" i="14"/>
  <c r="DX23" i="14"/>
  <c r="DV23" i="14"/>
  <c r="DT23" i="14"/>
  <c r="DR23" i="14"/>
  <c r="DJ23" i="14"/>
  <c r="DF23" i="14"/>
  <c r="DC23" i="14"/>
  <c r="DA23" i="14"/>
  <c r="CY23" i="14"/>
  <c r="CW23" i="14"/>
  <c r="CU23" i="14"/>
  <c r="CM23" i="14"/>
  <c r="CJ23" i="14"/>
  <c r="CH23" i="14"/>
  <c r="CF23" i="14"/>
  <c r="CD23" i="14"/>
  <c r="CB23" i="14"/>
  <c r="BT23" i="14"/>
  <c r="BP23" i="14"/>
  <c r="BM23" i="14"/>
  <c r="BK23" i="14"/>
  <c r="BI23" i="14"/>
  <c r="BG23" i="14"/>
  <c r="BE23" i="14"/>
  <c r="AW23" i="14"/>
  <c r="AT23" i="14"/>
  <c r="AR23" i="14"/>
  <c r="AP23" i="14"/>
  <c r="AN23" i="14"/>
  <c r="AL23" i="14"/>
  <c r="AD23" i="14"/>
  <c r="Z23" i="14"/>
  <c r="W23" i="14"/>
  <c r="U23" i="14"/>
  <c r="S23" i="14"/>
  <c r="Q23" i="14"/>
  <c r="O23" i="14"/>
  <c r="UG22" i="14"/>
  <c r="UD22" i="14"/>
  <c r="UB22" i="14"/>
  <c r="TZ22" i="14"/>
  <c r="TT22" i="14" s="1"/>
  <c r="TX22" i="14"/>
  <c r="TV22" i="14"/>
  <c r="TN22" i="14"/>
  <c r="TJ22" i="14"/>
  <c r="TG22" i="14"/>
  <c r="TE22" i="14"/>
  <c r="TC22" i="14"/>
  <c r="TA22" i="14"/>
  <c r="SY22" i="14"/>
  <c r="SQ22" i="14"/>
  <c r="SN22" i="14"/>
  <c r="SL22" i="14"/>
  <c r="SJ22" i="14"/>
  <c r="SH22" i="14"/>
  <c r="SF22" i="14"/>
  <c r="RX22" i="14"/>
  <c r="RT22" i="14"/>
  <c r="RQ22" i="14"/>
  <c r="RO22" i="14"/>
  <c r="RM22" i="14"/>
  <c r="RK22" i="14"/>
  <c r="RI22" i="14"/>
  <c r="RA22" i="14"/>
  <c r="QX22" i="14"/>
  <c r="QV22" i="14"/>
  <c r="QT22" i="14"/>
  <c r="QR22" i="14"/>
  <c r="QP22" i="14"/>
  <c r="QH22" i="14"/>
  <c r="QD22" i="14"/>
  <c r="QA22" i="14"/>
  <c r="PY22" i="14"/>
  <c r="PW22" i="14"/>
  <c r="PU22" i="14"/>
  <c r="PS22" i="14"/>
  <c r="PK22" i="14"/>
  <c r="PH22" i="14"/>
  <c r="PF22" i="14"/>
  <c r="PD22" i="14"/>
  <c r="PI22" i="14" s="1"/>
  <c r="PB22" i="14"/>
  <c r="OX22" i="14" s="1"/>
  <c r="OZ22" i="14"/>
  <c r="OR22" i="14"/>
  <c r="ON22" i="14"/>
  <c r="OK22" i="14"/>
  <c r="OI22" i="14"/>
  <c r="OG22" i="14"/>
  <c r="OE22" i="14"/>
  <c r="OC22" i="14"/>
  <c r="NU22" i="14"/>
  <c r="NR22" i="14"/>
  <c r="NP22" i="14"/>
  <c r="NN22" i="14"/>
  <c r="NL22" i="14"/>
  <c r="NJ22" i="14"/>
  <c r="NB22" i="14"/>
  <c r="MX22" i="14"/>
  <c r="MU22" i="14"/>
  <c r="MS22" i="14"/>
  <c r="MQ22" i="14"/>
  <c r="MO22" i="14"/>
  <c r="MM22" i="14"/>
  <c r="ME22" i="14"/>
  <c r="MB22" i="14"/>
  <c r="LZ22" i="14"/>
  <c r="LX22" i="14"/>
  <c r="LV22" i="14"/>
  <c r="LT22" i="14"/>
  <c r="LL22" i="14"/>
  <c r="LH22" i="14"/>
  <c r="LE22" i="14"/>
  <c r="LC22" i="14"/>
  <c r="LA22" i="14"/>
  <c r="KY22" i="14"/>
  <c r="KW22" i="14"/>
  <c r="KO22" i="14"/>
  <c r="KL22" i="14"/>
  <c r="KJ22" i="14"/>
  <c r="KH22" i="14"/>
  <c r="KF22" i="14"/>
  <c r="KD22" i="14"/>
  <c r="JV22" i="14"/>
  <c r="JR22" i="14"/>
  <c r="JO22" i="14"/>
  <c r="JM22" i="14"/>
  <c r="JK22" i="14"/>
  <c r="JI22" i="14"/>
  <c r="JG22" i="14"/>
  <c r="IY22" i="14"/>
  <c r="IV22" i="14"/>
  <c r="IT22" i="14"/>
  <c r="IR22" i="14"/>
  <c r="IP22" i="14"/>
  <c r="IN22" i="14"/>
  <c r="IF22" i="14"/>
  <c r="IB22" i="14"/>
  <c r="HY22" i="14"/>
  <c r="HW22" i="14"/>
  <c r="HU22" i="14"/>
  <c r="HS22" i="14"/>
  <c r="HQ22" i="14"/>
  <c r="HO22" i="14" s="1"/>
  <c r="HN22" i="14" s="1"/>
  <c r="HI22" i="14"/>
  <c r="HF22" i="14"/>
  <c r="HD22" i="14"/>
  <c r="HB22" i="14"/>
  <c r="GZ22" i="14"/>
  <c r="GX22" i="14"/>
  <c r="GP22" i="14"/>
  <c r="GL22" i="14"/>
  <c r="GI22" i="14"/>
  <c r="GG22" i="14"/>
  <c r="GE22" i="14"/>
  <c r="GC22" i="14"/>
  <c r="GA22" i="14"/>
  <c r="FS22" i="14"/>
  <c r="FP22" i="14"/>
  <c r="FN22" i="14"/>
  <c r="FL22" i="14"/>
  <c r="FJ22" i="14"/>
  <c r="FH22" i="14"/>
  <c r="EZ22" i="14"/>
  <c r="EV22" i="14"/>
  <c r="ES22" i="14"/>
  <c r="EQ22" i="14"/>
  <c r="EO22" i="14"/>
  <c r="EM22" i="14"/>
  <c r="EK22" i="14"/>
  <c r="EC22" i="14"/>
  <c r="DZ22" i="14"/>
  <c r="DX22" i="14"/>
  <c r="DV22" i="14"/>
  <c r="DT22" i="14"/>
  <c r="DR22" i="14"/>
  <c r="EA22" i="14" s="1"/>
  <c r="DJ22" i="14"/>
  <c r="DF22" i="14"/>
  <c r="DC22" i="14"/>
  <c r="DA22" i="14"/>
  <c r="CY22" i="14"/>
  <c r="CW22" i="14"/>
  <c r="CU22" i="14"/>
  <c r="CM22" i="14"/>
  <c r="CJ22" i="14"/>
  <c r="CH22" i="14"/>
  <c r="CF22" i="14"/>
  <c r="CD22" i="14"/>
  <c r="CB22" i="14"/>
  <c r="BT22" i="14"/>
  <c r="BP22" i="14"/>
  <c r="BM22" i="14"/>
  <c r="BK22" i="14"/>
  <c r="BI22" i="14"/>
  <c r="BG22" i="14"/>
  <c r="BE22" i="14"/>
  <c r="AW22" i="14"/>
  <c r="AT22" i="14"/>
  <c r="AR22" i="14"/>
  <c r="AP22" i="14"/>
  <c r="AN22" i="14"/>
  <c r="AL22" i="14"/>
  <c r="AD22" i="14"/>
  <c r="Z22" i="14"/>
  <c r="W22" i="14"/>
  <c r="U22" i="14"/>
  <c r="S22" i="14"/>
  <c r="Q22" i="14"/>
  <c r="O22" i="14"/>
  <c r="M22" i="14"/>
  <c r="UG21" i="14"/>
  <c r="UD21" i="14"/>
  <c r="UB21" i="14"/>
  <c r="TZ21" i="14"/>
  <c r="TX21" i="14"/>
  <c r="TV21" i="14"/>
  <c r="TN21" i="14"/>
  <c r="TJ21" i="14"/>
  <c r="TG21" i="14"/>
  <c r="TE21" i="14"/>
  <c r="TC21" i="14"/>
  <c r="TA21" i="14"/>
  <c r="SY21" i="14"/>
  <c r="TH21" i="14" s="1"/>
  <c r="SQ21" i="14"/>
  <c r="SN21" i="14"/>
  <c r="SL21" i="14"/>
  <c r="SJ21" i="14"/>
  <c r="SH21" i="14"/>
  <c r="SF21" i="14"/>
  <c r="RX21" i="14"/>
  <c r="RT21" i="14"/>
  <c r="RQ21" i="14"/>
  <c r="RO21" i="14"/>
  <c r="RM21" i="14"/>
  <c r="RK21" i="14"/>
  <c r="RI21" i="14"/>
  <c r="RA21" i="14"/>
  <c r="QX21" i="14"/>
  <c r="QV21" i="14"/>
  <c r="QT21" i="14"/>
  <c r="QR21" i="14"/>
  <c r="QP21" i="14"/>
  <c r="QH21" i="14"/>
  <c r="QD21" i="14"/>
  <c r="QA21" i="14"/>
  <c r="PY21" i="14"/>
  <c r="PW21" i="14"/>
  <c r="PU21" i="14"/>
  <c r="PS21" i="14"/>
  <c r="PK21" i="14"/>
  <c r="PH21" i="14"/>
  <c r="PF21" i="14"/>
  <c r="PD21" i="14"/>
  <c r="PB21" i="14"/>
  <c r="OZ21" i="14"/>
  <c r="OR21" i="14"/>
  <c r="ON21" i="14"/>
  <c r="OK21" i="14"/>
  <c r="OI21" i="14"/>
  <c r="OG21" i="14"/>
  <c r="OE21" i="14"/>
  <c r="OC21" i="14"/>
  <c r="NU21" i="14"/>
  <c r="NR21" i="14"/>
  <c r="NP21" i="14"/>
  <c r="NN21" i="14"/>
  <c r="NL21" i="14"/>
  <c r="NJ21" i="14"/>
  <c r="NB21" i="14"/>
  <c r="MX21" i="14"/>
  <c r="MU21" i="14"/>
  <c r="MS21" i="14"/>
  <c r="MQ21" i="14"/>
  <c r="MV21" i="14" s="1"/>
  <c r="MO21" i="14"/>
  <c r="MM21" i="14"/>
  <c r="ME21" i="14"/>
  <c r="MB21" i="14"/>
  <c r="LZ21" i="14"/>
  <c r="LX21" i="14"/>
  <c r="LV21" i="14"/>
  <c r="LT21" i="14"/>
  <c r="LL21" i="14"/>
  <c r="LH21" i="14"/>
  <c r="LE21" i="14"/>
  <c r="LC21" i="14"/>
  <c r="LA21" i="14"/>
  <c r="KY21" i="14"/>
  <c r="KW21" i="14"/>
  <c r="KO21" i="14"/>
  <c r="KL21" i="14"/>
  <c r="KJ21" i="14"/>
  <c r="KH21" i="14"/>
  <c r="KF21" i="14"/>
  <c r="KD21" i="14"/>
  <c r="JV21" i="14"/>
  <c r="JR21" i="14"/>
  <c r="JO21" i="14"/>
  <c r="JM21" i="14"/>
  <c r="JK21" i="14"/>
  <c r="JI21" i="14"/>
  <c r="JG21" i="14"/>
  <c r="IY21" i="14"/>
  <c r="IV21" i="14"/>
  <c r="IT21" i="14"/>
  <c r="IR21" i="14"/>
  <c r="IP21" i="14"/>
  <c r="IN21" i="14"/>
  <c r="IF21" i="14"/>
  <c r="IB21" i="14"/>
  <c r="HY21" i="14"/>
  <c r="HW21" i="14"/>
  <c r="HU21" i="14"/>
  <c r="HS21" i="14"/>
  <c r="HQ21" i="14"/>
  <c r="HI21" i="14"/>
  <c r="HF21" i="14"/>
  <c r="HD21" i="14"/>
  <c r="HB21" i="14"/>
  <c r="GZ21" i="14"/>
  <c r="GX21" i="14"/>
  <c r="GP21" i="14"/>
  <c r="GL21" i="14"/>
  <c r="GI21" i="14"/>
  <c r="GG21" i="14"/>
  <c r="GE21" i="14"/>
  <c r="GC21" i="14"/>
  <c r="GA21" i="14"/>
  <c r="GJ21" i="14" s="1"/>
  <c r="FS21" i="14"/>
  <c r="FP21" i="14"/>
  <c r="FN21" i="14"/>
  <c r="FL21" i="14"/>
  <c r="FJ21" i="14"/>
  <c r="FH21" i="14"/>
  <c r="EZ21" i="14"/>
  <c r="EV21" i="14"/>
  <c r="ES21" i="14"/>
  <c r="EQ21" i="14"/>
  <c r="EO21" i="14"/>
  <c r="EM21" i="14"/>
  <c r="EK21" i="14"/>
  <c r="EC21" i="14"/>
  <c r="DZ21" i="14"/>
  <c r="DX21" i="14"/>
  <c r="DV21" i="14"/>
  <c r="DT21" i="14"/>
  <c r="DR21" i="14"/>
  <c r="DJ21" i="14"/>
  <c r="DF21" i="14"/>
  <c r="DC21" i="14"/>
  <c r="DA21" i="14"/>
  <c r="CY21" i="14"/>
  <c r="CW21" i="14"/>
  <c r="CU21" i="14"/>
  <c r="CM21" i="14"/>
  <c r="CJ21" i="14"/>
  <c r="CH21" i="14"/>
  <c r="CF21" i="14"/>
  <c r="CD21" i="14"/>
  <c r="CB21" i="14"/>
  <c r="BZ21" i="14" s="1"/>
  <c r="BT21" i="14"/>
  <c r="BP21" i="14"/>
  <c r="BM21" i="14"/>
  <c r="BK21" i="14"/>
  <c r="BI21" i="14"/>
  <c r="BG21" i="14"/>
  <c r="BE21" i="14"/>
  <c r="AW21" i="14"/>
  <c r="AT21" i="14"/>
  <c r="AR21" i="14"/>
  <c r="AP21" i="14"/>
  <c r="AN21" i="14"/>
  <c r="AL21" i="14"/>
  <c r="AD21" i="14"/>
  <c r="Z21" i="14"/>
  <c r="W21" i="14"/>
  <c r="U21" i="14"/>
  <c r="S21" i="14"/>
  <c r="Q21" i="14"/>
  <c r="O21" i="14"/>
  <c r="UG20" i="14"/>
  <c r="UD20" i="14"/>
  <c r="UB20" i="14"/>
  <c r="TZ20" i="14"/>
  <c r="TX20" i="14"/>
  <c r="TV20" i="14"/>
  <c r="TN20" i="14"/>
  <c r="TJ20" i="14"/>
  <c r="TG20" i="14"/>
  <c r="TE20" i="14"/>
  <c r="TC20" i="14"/>
  <c r="TA20" i="14"/>
  <c r="SY20" i="14"/>
  <c r="SQ20" i="14"/>
  <c r="SN20" i="14"/>
  <c r="SL20" i="14"/>
  <c r="SJ20" i="14"/>
  <c r="SH20" i="14"/>
  <c r="SF20" i="14"/>
  <c r="RX20" i="14"/>
  <c r="RT20" i="14"/>
  <c r="RQ20" i="14"/>
  <c r="RO20" i="14"/>
  <c r="RM20" i="14"/>
  <c r="RK20" i="14"/>
  <c r="RI20" i="14"/>
  <c r="RA20" i="14"/>
  <c r="QX20" i="14"/>
  <c r="QV20" i="14"/>
  <c r="QT20" i="14"/>
  <c r="QR20" i="14"/>
  <c r="QP20" i="14"/>
  <c r="QH20" i="14"/>
  <c r="QD20" i="14"/>
  <c r="QA20" i="14"/>
  <c r="PY20" i="14"/>
  <c r="PW20" i="14"/>
  <c r="PU20" i="14"/>
  <c r="QB20" i="14" s="1"/>
  <c r="PS20" i="14"/>
  <c r="PK20" i="14"/>
  <c r="PH20" i="14"/>
  <c r="PF20" i="14"/>
  <c r="PD20" i="14"/>
  <c r="PB20" i="14"/>
  <c r="OZ20" i="14"/>
  <c r="OR20" i="14"/>
  <c r="ON20" i="14"/>
  <c r="OK20" i="14"/>
  <c r="OI20" i="14"/>
  <c r="OG20" i="14"/>
  <c r="OE20" i="14"/>
  <c r="OC20" i="14"/>
  <c r="NU20" i="14"/>
  <c r="NR20" i="14"/>
  <c r="NP20" i="14"/>
  <c r="NN20" i="14"/>
  <c r="NL20" i="14"/>
  <c r="NJ20" i="14"/>
  <c r="NB20" i="14"/>
  <c r="MX20" i="14"/>
  <c r="MU20" i="14"/>
  <c r="MS20" i="14"/>
  <c r="MQ20" i="14"/>
  <c r="MO20" i="14"/>
  <c r="MM20" i="14"/>
  <c r="ME20" i="14"/>
  <c r="MB20" i="14"/>
  <c r="LZ20" i="14"/>
  <c r="LX20" i="14"/>
  <c r="LV20" i="14"/>
  <c r="LT20" i="14"/>
  <c r="LL20" i="14"/>
  <c r="LH20" i="14"/>
  <c r="LE20" i="14"/>
  <c r="LC20" i="14"/>
  <c r="LA20" i="14"/>
  <c r="KY20" i="14"/>
  <c r="KW20" i="14"/>
  <c r="KO20" i="14"/>
  <c r="KL20" i="14"/>
  <c r="KJ20" i="14"/>
  <c r="KH20" i="14"/>
  <c r="KF20" i="14"/>
  <c r="KD20" i="14"/>
  <c r="KB20" i="14" s="1"/>
  <c r="JV20" i="14"/>
  <c r="JR20" i="14"/>
  <c r="JO20" i="14"/>
  <c r="JM20" i="14"/>
  <c r="JK20" i="14"/>
  <c r="JI20" i="14"/>
  <c r="JG20" i="14"/>
  <c r="IY20" i="14"/>
  <c r="IV20" i="14"/>
  <c r="IT20" i="14"/>
  <c r="IR20" i="14"/>
  <c r="IP20" i="14"/>
  <c r="IN20" i="14"/>
  <c r="IF20" i="14"/>
  <c r="IB20" i="14"/>
  <c r="HY20" i="14"/>
  <c r="HW20" i="14"/>
  <c r="HU20" i="14"/>
  <c r="HS20" i="14"/>
  <c r="HQ20" i="14"/>
  <c r="HI20" i="14"/>
  <c r="HF20" i="14"/>
  <c r="HD20" i="14"/>
  <c r="HB20" i="14"/>
  <c r="GZ20" i="14"/>
  <c r="GX20" i="14"/>
  <c r="GP20" i="14"/>
  <c r="GL20" i="14"/>
  <c r="GI20" i="14"/>
  <c r="GG20" i="14"/>
  <c r="GE20" i="14"/>
  <c r="GC20" i="14"/>
  <c r="GA20" i="14"/>
  <c r="FS20" i="14"/>
  <c r="FP20" i="14"/>
  <c r="FN20" i="14"/>
  <c r="FL20" i="14"/>
  <c r="FJ20" i="14"/>
  <c r="FH20" i="14"/>
  <c r="FQ20" i="14" s="1"/>
  <c r="EZ20" i="14"/>
  <c r="EV20" i="14"/>
  <c r="ES20" i="14"/>
  <c r="EQ20" i="14"/>
  <c r="EO20" i="14"/>
  <c r="EM20" i="14"/>
  <c r="EK20" i="14"/>
  <c r="EC20" i="14"/>
  <c r="DZ20" i="14"/>
  <c r="DX20" i="14"/>
  <c r="DV20" i="14"/>
  <c r="DT20" i="14"/>
  <c r="DR20" i="14"/>
  <c r="DJ20" i="14"/>
  <c r="DF20" i="14"/>
  <c r="DC20" i="14"/>
  <c r="DA20" i="14"/>
  <c r="CY20" i="14"/>
  <c r="CW20" i="14"/>
  <c r="CU20" i="14"/>
  <c r="CM20" i="14"/>
  <c r="CJ20" i="14"/>
  <c r="CH20" i="14"/>
  <c r="CF20" i="14"/>
  <c r="CD20" i="14"/>
  <c r="CK20" i="14" s="1"/>
  <c r="CB20" i="14"/>
  <c r="BT20" i="14"/>
  <c r="BP20" i="14"/>
  <c r="BM20" i="14"/>
  <c r="BK20" i="14"/>
  <c r="BI20" i="14"/>
  <c r="BG20" i="14"/>
  <c r="BE20" i="14"/>
  <c r="AW20" i="14"/>
  <c r="AT20" i="14"/>
  <c r="AR20" i="14"/>
  <c r="AP20" i="14"/>
  <c r="AN20" i="14"/>
  <c r="AL20" i="14"/>
  <c r="AD20" i="14"/>
  <c r="Z20" i="14"/>
  <c r="W20" i="14"/>
  <c r="U20" i="14"/>
  <c r="S20" i="14"/>
  <c r="Q20" i="14"/>
  <c r="O20" i="14"/>
  <c r="UG19" i="14"/>
  <c r="UD19" i="14"/>
  <c r="UB19" i="14"/>
  <c r="TZ19" i="14"/>
  <c r="TX19" i="14"/>
  <c r="TV19" i="14"/>
  <c r="TN19" i="14"/>
  <c r="TJ19" i="14"/>
  <c r="TG19" i="14"/>
  <c r="TE19" i="14"/>
  <c r="TC19" i="14"/>
  <c r="TA19" i="14"/>
  <c r="SY19" i="14"/>
  <c r="SQ19" i="14"/>
  <c r="SN19" i="14"/>
  <c r="SL19" i="14"/>
  <c r="SJ19" i="14"/>
  <c r="SH19" i="14"/>
  <c r="SF19" i="14"/>
  <c r="SO19" i="14" s="1"/>
  <c r="RX19" i="14"/>
  <c r="RT19" i="14"/>
  <c r="RQ19" i="14"/>
  <c r="RO19" i="14"/>
  <c r="RM19" i="14"/>
  <c r="RK19" i="14"/>
  <c r="RI19" i="14"/>
  <c r="RA19" i="14"/>
  <c r="QX19" i="14"/>
  <c r="QV19" i="14"/>
  <c r="QT19" i="14"/>
  <c r="QR19" i="14"/>
  <c r="QP19" i="14"/>
  <c r="QH19" i="14"/>
  <c r="QD19" i="14"/>
  <c r="QA19" i="14"/>
  <c r="PY19" i="14"/>
  <c r="PW19" i="14"/>
  <c r="PU19" i="14"/>
  <c r="PS19" i="14"/>
  <c r="PK19" i="14"/>
  <c r="PH19" i="14"/>
  <c r="PF19" i="14"/>
  <c r="PD19" i="14"/>
  <c r="PB19" i="14"/>
  <c r="OZ19" i="14"/>
  <c r="OR19" i="14"/>
  <c r="ON19" i="14"/>
  <c r="OK19" i="14"/>
  <c r="OI19" i="14"/>
  <c r="OG19" i="14"/>
  <c r="OE19" i="14"/>
  <c r="OL19" i="14" s="1"/>
  <c r="OC19" i="14"/>
  <c r="NU19" i="14"/>
  <c r="NR19" i="14"/>
  <c r="NP19" i="14"/>
  <c r="NN19" i="14"/>
  <c r="NL19" i="14"/>
  <c r="NJ19" i="14"/>
  <c r="NB19" i="14"/>
  <c r="MX19" i="14"/>
  <c r="MU19" i="14"/>
  <c r="MS19" i="14"/>
  <c r="MQ19" i="14"/>
  <c r="MO19" i="14"/>
  <c r="MM19" i="14"/>
  <c r="ME19" i="14"/>
  <c r="MB19" i="14"/>
  <c r="LZ19" i="14"/>
  <c r="LX19" i="14"/>
  <c r="LV19" i="14"/>
  <c r="LT19" i="14"/>
  <c r="LL19" i="14"/>
  <c r="LH19" i="14"/>
  <c r="LE19" i="14"/>
  <c r="LC19" i="14"/>
  <c r="LA19" i="14"/>
  <c r="KY19" i="14"/>
  <c r="KW19" i="14"/>
  <c r="KO19" i="14"/>
  <c r="KL19" i="14"/>
  <c r="KJ19" i="14"/>
  <c r="KH19" i="14"/>
  <c r="KF19" i="14"/>
  <c r="KD19" i="14"/>
  <c r="JV19" i="14"/>
  <c r="JR19" i="14"/>
  <c r="JO19" i="14"/>
  <c r="JM19" i="14"/>
  <c r="JK19" i="14"/>
  <c r="JI19" i="14"/>
  <c r="JG19" i="14"/>
  <c r="IY19" i="14"/>
  <c r="IV19" i="14"/>
  <c r="IT19" i="14"/>
  <c r="IR19" i="14"/>
  <c r="IP19" i="14"/>
  <c r="IN19" i="14"/>
  <c r="IF19" i="14"/>
  <c r="IB19" i="14"/>
  <c r="HY19" i="14"/>
  <c r="HW19" i="14"/>
  <c r="HU19" i="14"/>
  <c r="HS19" i="14"/>
  <c r="HQ19" i="14"/>
  <c r="HI19" i="14"/>
  <c r="HF19" i="14"/>
  <c r="HD19" i="14"/>
  <c r="HB19" i="14"/>
  <c r="GZ19" i="14"/>
  <c r="GX19" i="14"/>
  <c r="GP19" i="14"/>
  <c r="GL19" i="14"/>
  <c r="GI19" i="14"/>
  <c r="GG19" i="14"/>
  <c r="GE19" i="14"/>
  <c r="GC19" i="14"/>
  <c r="GA19" i="14"/>
  <c r="FS19" i="14"/>
  <c r="FP19" i="14"/>
  <c r="FN19" i="14"/>
  <c r="FL19" i="14"/>
  <c r="FJ19" i="14"/>
  <c r="FH19" i="14"/>
  <c r="FF19" i="14" s="1"/>
  <c r="EZ19" i="14"/>
  <c r="EV19" i="14"/>
  <c r="ES19" i="14"/>
  <c r="EQ19" i="14"/>
  <c r="EO19" i="14"/>
  <c r="EM19" i="14"/>
  <c r="EK19" i="14"/>
  <c r="EC19" i="14"/>
  <c r="DZ19" i="14"/>
  <c r="DX19" i="14"/>
  <c r="DV19" i="14"/>
  <c r="DT19" i="14"/>
  <c r="DR19" i="14"/>
  <c r="DJ19" i="14"/>
  <c r="DF19" i="14"/>
  <c r="DC19" i="14"/>
  <c r="DA19" i="14"/>
  <c r="CY19" i="14"/>
  <c r="CW19" i="14"/>
  <c r="CU19" i="14"/>
  <c r="CM19" i="14"/>
  <c r="CJ19" i="14"/>
  <c r="CH19" i="14"/>
  <c r="CF19" i="14"/>
  <c r="CD19" i="14"/>
  <c r="CB19" i="14"/>
  <c r="BT19" i="14"/>
  <c r="BP19" i="14"/>
  <c r="BM19" i="14"/>
  <c r="BK19" i="14"/>
  <c r="BI19" i="14"/>
  <c r="BG19" i="14"/>
  <c r="BN19" i="14" s="1"/>
  <c r="BE19" i="14"/>
  <c r="AW19" i="14"/>
  <c r="AT19" i="14"/>
  <c r="AR19" i="14"/>
  <c r="AP19" i="14"/>
  <c r="AN19" i="14"/>
  <c r="AL19" i="14"/>
  <c r="AD19" i="14"/>
  <c r="Z19" i="14"/>
  <c r="W19" i="14"/>
  <c r="U19" i="14"/>
  <c r="S19" i="14"/>
  <c r="Q19" i="14"/>
  <c r="O19" i="14"/>
  <c r="UG18" i="14"/>
  <c r="UD18" i="14"/>
  <c r="UB18" i="14"/>
  <c r="TZ18" i="14"/>
  <c r="TX18" i="14"/>
  <c r="TV18" i="14"/>
  <c r="TN18" i="14"/>
  <c r="TJ18" i="14"/>
  <c r="TG18" i="14"/>
  <c r="TE18" i="14"/>
  <c r="TC18" i="14"/>
  <c r="TA18" i="14"/>
  <c r="SY18" i="14"/>
  <c r="SQ18" i="14"/>
  <c r="SN18" i="14"/>
  <c r="SL18" i="14"/>
  <c r="SJ18" i="14"/>
  <c r="SH18" i="14"/>
  <c r="SF18" i="14"/>
  <c r="RX18" i="14"/>
  <c r="RT18" i="14"/>
  <c r="RQ18" i="14"/>
  <c r="RO18" i="14"/>
  <c r="RM18" i="14"/>
  <c r="RK18" i="14"/>
  <c r="RI18" i="14"/>
  <c r="RG18" i="14" s="1"/>
  <c r="RF18" i="14" s="1"/>
  <c r="RA18" i="14"/>
  <c r="QX18" i="14"/>
  <c r="QV18" i="14"/>
  <c r="QT18" i="14"/>
  <c r="QR18" i="14"/>
  <c r="QP18" i="14"/>
  <c r="QH18" i="14"/>
  <c r="QD18" i="14"/>
  <c r="QA18" i="14"/>
  <c r="PY18" i="14"/>
  <c r="PW18" i="14"/>
  <c r="PU18" i="14"/>
  <c r="PS18" i="14"/>
  <c r="PK18" i="14"/>
  <c r="PH18" i="14"/>
  <c r="PF18" i="14"/>
  <c r="PD18" i="14"/>
  <c r="PB18" i="14"/>
  <c r="OZ18" i="14"/>
  <c r="OR18" i="14"/>
  <c r="ON18" i="14"/>
  <c r="OK18" i="14"/>
  <c r="OI18" i="14"/>
  <c r="OG18" i="14"/>
  <c r="OE18" i="14"/>
  <c r="OC18" i="14"/>
  <c r="NU18" i="14"/>
  <c r="NR18" i="14"/>
  <c r="NP18" i="14"/>
  <c r="NN18" i="14"/>
  <c r="NL18" i="14"/>
  <c r="NJ18" i="14"/>
  <c r="NS18" i="14" s="1"/>
  <c r="NB18" i="14"/>
  <c r="MX18" i="14"/>
  <c r="MU18" i="14"/>
  <c r="MS18" i="14"/>
  <c r="MQ18" i="14"/>
  <c r="MO18" i="14"/>
  <c r="MM18" i="14"/>
  <c r="ME18" i="14"/>
  <c r="MB18" i="14"/>
  <c r="LZ18" i="14"/>
  <c r="LX18" i="14"/>
  <c r="LV18" i="14"/>
  <c r="LT18" i="14"/>
  <c r="LL18" i="14"/>
  <c r="LH18" i="14"/>
  <c r="LE18" i="14"/>
  <c r="LC18" i="14"/>
  <c r="LA18" i="14"/>
  <c r="KY18" i="14"/>
  <c r="KW18" i="14"/>
  <c r="KO18" i="14"/>
  <c r="KL18" i="14"/>
  <c r="KJ18" i="14"/>
  <c r="KH18" i="14"/>
  <c r="KF18" i="14"/>
  <c r="KD18" i="14"/>
  <c r="JV18" i="14"/>
  <c r="JR18" i="14"/>
  <c r="JO18" i="14"/>
  <c r="JM18" i="14"/>
  <c r="JK18" i="14"/>
  <c r="JI18" i="14"/>
  <c r="JE18" i="14" s="1"/>
  <c r="JD18" i="14" s="1"/>
  <c r="JG18" i="14"/>
  <c r="IY18" i="14"/>
  <c r="IV18" i="14"/>
  <c r="IT18" i="14"/>
  <c r="IR18" i="14"/>
  <c r="IP18" i="14"/>
  <c r="IN18" i="14"/>
  <c r="IF18" i="14"/>
  <c r="IB18" i="14"/>
  <c r="HY18" i="14"/>
  <c r="HW18" i="14"/>
  <c r="HU18" i="14"/>
  <c r="HS18" i="14"/>
  <c r="HQ18" i="14"/>
  <c r="HI18" i="14"/>
  <c r="HF18" i="14"/>
  <c r="HD18" i="14"/>
  <c r="HB18" i="14"/>
  <c r="HG18" i="14" s="1"/>
  <c r="GZ18" i="14"/>
  <c r="GX18" i="14"/>
  <c r="GP18" i="14"/>
  <c r="GL18" i="14"/>
  <c r="GI18" i="14"/>
  <c r="GG18" i="14"/>
  <c r="GE18" i="14"/>
  <c r="GC18" i="14"/>
  <c r="GJ18" i="14" s="1"/>
  <c r="GA18" i="14"/>
  <c r="FS18" i="14"/>
  <c r="FP18" i="14"/>
  <c r="FN18" i="14"/>
  <c r="FL18" i="14"/>
  <c r="FJ18" i="14"/>
  <c r="FF18" i="14" s="1"/>
  <c r="FH18" i="14"/>
  <c r="EZ18" i="14"/>
  <c r="EV18" i="14"/>
  <c r="ES18" i="14"/>
  <c r="EQ18" i="14"/>
  <c r="EO18" i="14"/>
  <c r="EM18" i="14"/>
  <c r="EK18" i="14"/>
  <c r="EC18" i="14"/>
  <c r="DP18" i="14" s="1"/>
  <c r="DZ18" i="14"/>
  <c r="DX18" i="14"/>
  <c r="DV18" i="14"/>
  <c r="DT18" i="14"/>
  <c r="DR18" i="14"/>
  <c r="DJ18" i="14"/>
  <c r="DF18" i="14"/>
  <c r="DC18" i="14"/>
  <c r="DA18" i="14"/>
  <c r="CY18" i="14"/>
  <c r="CW18" i="14"/>
  <c r="CU18" i="14"/>
  <c r="CM18" i="14"/>
  <c r="CJ18" i="14"/>
  <c r="CH18" i="14"/>
  <c r="CF18" i="14"/>
  <c r="CD18" i="14"/>
  <c r="CB18" i="14"/>
  <c r="BT18" i="14"/>
  <c r="BP18" i="14"/>
  <c r="BM18" i="14"/>
  <c r="BK18" i="14"/>
  <c r="BI18" i="14"/>
  <c r="BG18" i="14"/>
  <c r="BE18" i="14"/>
  <c r="AW18" i="14"/>
  <c r="AT18" i="14"/>
  <c r="AR18" i="14"/>
  <c r="AP18" i="14"/>
  <c r="AN18" i="14"/>
  <c r="AL18" i="14"/>
  <c r="AD18" i="14"/>
  <c r="Z18" i="14"/>
  <c r="W18" i="14"/>
  <c r="U18" i="14"/>
  <c r="S18" i="14"/>
  <c r="Q18" i="14"/>
  <c r="O18" i="14"/>
  <c r="UG17" i="14"/>
  <c r="UD17" i="14"/>
  <c r="UB17" i="14"/>
  <c r="TZ17" i="14"/>
  <c r="TX17" i="14"/>
  <c r="TV17" i="14"/>
  <c r="TN17" i="14"/>
  <c r="TJ17" i="14"/>
  <c r="TG17" i="14"/>
  <c r="TE17" i="14"/>
  <c r="TC17" i="14"/>
  <c r="TA17" i="14"/>
  <c r="SY17" i="14"/>
  <c r="SQ17" i="14"/>
  <c r="SN17" i="14"/>
  <c r="SL17" i="14"/>
  <c r="SJ17" i="14"/>
  <c r="SH17" i="14"/>
  <c r="SF17" i="14"/>
  <c r="RX17" i="14"/>
  <c r="RT17" i="14"/>
  <c r="RQ17" i="14"/>
  <c r="RO17" i="14"/>
  <c r="RM17" i="14"/>
  <c r="RK17" i="14"/>
  <c r="RI17" i="14"/>
  <c r="RR17" i="14" s="1"/>
  <c r="RA17" i="14"/>
  <c r="QX17" i="14"/>
  <c r="QV17" i="14"/>
  <c r="QT17" i="14"/>
  <c r="QR17" i="14"/>
  <c r="QP17" i="14"/>
  <c r="QH17" i="14"/>
  <c r="QD17" i="14"/>
  <c r="QA17" i="14"/>
  <c r="PY17" i="14"/>
  <c r="PW17" i="14"/>
  <c r="PU17" i="14"/>
  <c r="PS17" i="14"/>
  <c r="PK17" i="14"/>
  <c r="PH17" i="14"/>
  <c r="PF17" i="14"/>
  <c r="PD17" i="14"/>
  <c r="PB17" i="14"/>
  <c r="OZ17" i="14"/>
  <c r="OR17" i="14"/>
  <c r="ON17" i="14"/>
  <c r="OK17" i="14"/>
  <c r="OI17" i="14"/>
  <c r="OG17" i="14"/>
  <c r="OE17" i="14"/>
  <c r="OC17" i="14"/>
  <c r="NU17" i="14"/>
  <c r="NR17" i="14"/>
  <c r="NP17" i="14"/>
  <c r="NN17" i="14"/>
  <c r="NL17" i="14"/>
  <c r="NJ17" i="14"/>
  <c r="NB17" i="14"/>
  <c r="MX17" i="14"/>
  <c r="MU17" i="14"/>
  <c r="MS17" i="14"/>
  <c r="MQ17" i="14"/>
  <c r="MO17" i="14"/>
  <c r="MM17" i="14"/>
  <c r="ME17" i="14"/>
  <c r="MB17" i="14"/>
  <c r="LZ17" i="14"/>
  <c r="LX17" i="14"/>
  <c r="LV17" i="14"/>
  <c r="LT17" i="14"/>
  <c r="LR17" i="14" s="1"/>
  <c r="LL17" i="14"/>
  <c r="LH17" i="14"/>
  <c r="LE17" i="14"/>
  <c r="LC17" i="14"/>
  <c r="LA17" i="14"/>
  <c r="KY17" i="14"/>
  <c r="KW17" i="14"/>
  <c r="KO17" i="14"/>
  <c r="KL17" i="14"/>
  <c r="KJ17" i="14"/>
  <c r="KH17" i="14"/>
  <c r="KF17" i="14"/>
  <c r="KD17" i="14"/>
  <c r="JV17" i="14"/>
  <c r="JR17" i="14"/>
  <c r="JO17" i="14"/>
  <c r="JM17" i="14"/>
  <c r="JK17" i="14"/>
  <c r="JI17" i="14"/>
  <c r="JG17" i="14"/>
  <c r="IY17" i="14"/>
  <c r="IV17" i="14"/>
  <c r="IT17" i="14"/>
  <c r="IR17" i="14"/>
  <c r="IP17" i="14"/>
  <c r="IN17" i="14"/>
  <c r="IF17" i="14"/>
  <c r="IB17" i="14"/>
  <c r="HY17" i="14"/>
  <c r="HW17" i="14"/>
  <c r="HU17" i="14"/>
  <c r="HS17" i="14"/>
  <c r="HQ17" i="14"/>
  <c r="HZ17" i="14" s="1"/>
  <c r="HI17" i="14"/>
  <c r="HF17" i="14"/>
  <c r="HD17" i="14"/>
  <c r="HB17" i="14"/>
  <c r="GZ17" i="14"/>
  <c r="GX17" i="14"/>
  <c r="GP17" i="14"/>
  <c r="GL17" i="14"/>
  <c r="GI17" i="14"/>
  <c r="GG17" i="14"/>
  <c r="GE17" i="14"/>
  <c r="GC17" i="14"/>
  <c r="GA17" i="14"/>
  <c r="FS17" i="14"/>
  <c r="FP17" i="14"/>
  <c r="FN17" i="14"/>
  <c r="FL17" i="14"/>
  <c r="FJ17" i="14"/>
  <c r="FH17" i="14"/>
  <c r="EZ17" i="14"/>
  <c r="EV17" i="14"/>
  <c r="ES17" i="14"/>
  <c r="EQ17" i="14"/>
  <c r="EO17" i="14"/>
  <c r="EM17" i="14"/>
  <c r="EK17" i="14"/>
  <c r="EC17" i="14"/>
  <c r="DZ17" i="14"/>
  <c r="DX17" i="14"/>
  <c r="DV17" i="14"/>
  <c r="DT17" i="14"/>
  <c r="DR17" i="14"/>
  <c r="DJ17" i="14"/>
  <c r="DF17" i="14"/>
  <c r="DC17" i="14"/>
  <c r="DA17" i="14"/>
  <c r="CY17" i="14"/>
  <c r="CW17" i="14"/>
  <c r="CU17" i="14"/>
  <c r="CM17" i="14"/>
  <c r="CJ17" i="14"/>
  <c r="CH17" i="14"/>
  <c r="CF17" i="14"/>
  <c r="CD17" i="14"/>
  <c r="CB17" i="14"/>
  <c r="BT17" i="14"/>
  <c r="BP17" i="14"/>
  <c r="BM17" i="14"/>
  <c r="BK17" i="14"/>
  <c r="BI17" i="14"/>
  <c r="BG17" i="14"/>
  <c r="BE17" i="14"/>
  <c r="AW17" i="14"/>
  <c r="AT17" i="14"/>
  <c r="AR17" i="14"/>
  <c r="AP17" i="14"/>
  <c r="AN17" i="14"/>
  <c r="AL17" i="14"/>
  <c r="AD17" i="14"/>
  <c r="Z17" i="14"/>
  <c r="W17" i="14"/>
  <c r="U17" i="14"/>
  <c r="S17" i="14"/>
  <c r="Q17" i="14"/>
  <c r="O17" i="14"/>
  <c r="UG16" i="14"/>
  <c r="UD16" i="14"/>
  <c r="UB16" i="14"/>
  <c r="TZ16" i="14"/>
  <c r="TX16" i="14"/>
  <c r="UE16" i="14" s="1"/>
  <c r="TV16" i="14"/>
  <c r="TN16" i="14"/>
  <c r="TJ16" i="14"/>
  <c r="TG16" i="14"/>
  <c r="TE16" i="14"/>
  <c r="TC16" i="14"/>
  <c r="TA16" i="14"/>
  <c r="SY16" i="14"/>
  <c r="SQ16" i="14"/>
  <c r="SN16" i="14"/>
  <c r="SL16" i="14"/>
  <c r="SJ16" i="14"/>
  <c r="SH16" i="14"/>
  <c r="SF16" i="14"/>
  <c r="RX16" i="14"/>
  <c r="RT16" i="14"/>
  <c r="RQ16" i="14"/>
  <c r="RO16" i="14"/>
  <c r="RM16" i="14"/>
  <c r="RK16" i="14"/>
  <c r="RI16" i="14"/>
  <c r="RA16" i="14"/>
  <c r="QX16" i="14"/>
  <c r="QV16" i="14"/>
  <c r="QT16" i="14"/>
  <c r="QR16" i="14"/>
  <c r="QN16" i="14" s="1"/>
  <c r="QP16" i="14"/>
  <c r="QH16" i="14"/>
  <c r="QD16" i="14"/>
  <c r="QA16" i="14"/>
  <c r="PY16" i="14"/>
  <c r="PW16" i="14"/>
  <c r="PU16" i="14"/>
  <c r="PS16" i="14"/>
  <c r="PK16" i="14"/>
  <c r="PH16" i="14"/>
  <c r="PF16" i="14"/>
  <c r="PD16" i="14"/>
  <c r="PB16" i="14"/>
  <c r="OZ16" i="14"/>
  <c r="OR16" i="14"/>
  <c r="ON16" i="14"/>
  <c r="OK16" i="14"/>
  <c r="OI16" i="14"/>
  <c r="OG16" i="14"/>
  <c r="OE16" i="14"/>
  <c r="OC16" i="14"/>
  <c r="NU16" i="14"/>
  <c r="NR16" i="14"/>
  <c r="NP16" i="14"/>
  <c r="NN16" i="14"/>
  <c r="NL16" i="14"/>
  <c r="NJ16" i="14"/>
  <c r="NB16" i="14"/>
  <c r="MX16" i="14"/>
  <c r="MU16" i="14"/>
  <c r="MS16" i="14"/>
  <c r="MQ16" i="14"/>
  <c r="MO16" i="14"/>
  <c r="MM16" i="14"/>
  <c r="ME16" i="14"/>
  <c r="MB16" i="14"/>
  <c r="LZ16" i="14"/>
  <c r="LX16" i="14"/>
  <c r="LV16" i="14"/>
  <c r="LT16" i="14"/>
  <c r="LL16" i="14"/>
  <c r="LH16" i="14"/>
  <c r="LE16" i="14"/>
  <c r="LC16" i="14"/>
  <c r="LA16" i="14"/>
  <c r="KY16" i="14"/>
  <c r="KW16" i="14"/>
  <c r="KO16" i="14"/>
  <c r="KL16" i="14"/>
  <c r="KJ16" i="14"/>
  <c r="KH16" i="14"/>
  <c r="KF16" i="14"/>
  <c r="KD16" i="14"/>
  <c r="JV16" i="14"/>
  <c r="JR16" i="14"/>
  <c r="JP16" i="14"/>
  <c r="JO16" i="14"/>
  <c r="JM16" i="14"/>
  <c r="JK16" i="14"/>
  <c r="JI16" i="14"/>
  <c r="JG16" i="14"/>
  <c r="IY16" i="14"/>
  <c r="IV16" i="14"/>
  <c r="IT16" i="14"/>
  <c r="IW16" i="14" s="1"/>
  <c r="IR16" i="14"/>
  <c r="IP16" i="14"/>
  <c r="IN16" i="14"/>
  <c r="IF16" i="14"/>
  <c r="IB16" i="14"/>
  <c r="HY16" i="14"/>
  <c r="HW16" i="14"/>
  <c r="HU16" i="14"/>
  <c r="HS16" i="14"/>
  <c r="HQ16" i="14"/>
  <c r="HI16" i="14"/>
  <c r="HF16" i="14"/>
  <c r="HD16" i="14"/>
  <c r="HB16" i="14"/>
  <c r="GZ16" i="14"/>
  <c r="GX16" i="14"/>
  <c r="HG16" i="14" s="1"/>
  <c r="GP16" i="14"/>
  <c r="GL16" i="14"/>
  <c r="GI16" i="14"/>
  <c r="GG16" i="14"/>
  <c r="GE16" i="14"/>
  <c r="GC16" i="14"/>
  <c r="GA16" i="14"/>
  <c r="FS16" i="14"/>
  <c r="FP16" i="14"/>
  <c r="FN16" i="14"/>
  <c r="FL16" i="14"/>
  <c r="FJ16" i="14"/>
  <c r="FH16" i="14"/>
  <c r="EZ16" i="14"/>
  <c r="EV16" i="14"/>
  <c r="ES16" i="14"/>
  <c r="EQ16" i="14"/>
  <c r="EO16" i="14"/>
  <c r="EM16" i="14"/>
  <c r="EK16" i="14"/>
  <c r="EC16" i="14"/>
  <c r="DZ16" i="14"/>
  <c r="DX16" i="14"/>
  <c r="DV16" i="14"/>
  <c r="DT16" i="14"/>
  <c r="DR16" i="14"/>
  <c r="DJ16" i="14"/>
  <c r="DF16" i="14"/>
  <c r="DC16" i="14"/>
  <c r="DA16" i="14"/>
  <c r="CY16" i="14"/>
  <c r="CW16" i="14"/>
  <c r="CU16" i="14"/>
  <c r="CM16" i="14"/>
  <c r="CJ16" i="14"/>
  <c r="CH16" i="14"/>
  <c r="CF16" i="14"/>
  <c r="CD16" i="14"/>
  <c r="CB16" i="14"/>
  <c r="BT16" i="14"/>
  <c r="BP16" i="14"/>
  <c r="BM16" i="14"/>
  <c r="BK16" i="14"/>
  <c r="BI16" i="14"/>
  <c r="BG16" i="14"/>
  <c r="BE16" i="14"/>
  <c r="BC16" i="14" s="1"/>
  <c r="BB16" i="14" s="1"/>
  <c r="AW16" i="14"/>
  <c r="AT16" i="14"/>
  <c r="AR16" i="14"/>
  <c r="AP16" i="14"/>
  <c r="AN16" i="14"/>
  <c r="AL16" i="14"/>
  <c r="AD16" i="14"/>
  <c r="Z16" i="14"/>
  <c r="W16" i="14"/>
  <c r="U16" i="14"/>
  <c r="S16" i="14"/>
  <c r="Q16" i="14"/>
  <c r="O16" i="14"/>
  <c r="UG15" i="14"/>
  <c r="UD15" i="14"/>
  <c r="UB15" i="14"/>
  <c r="TZ15" i="14"/>
  <c r="TX15" i="14"/>
  <c r="TV15" i="14"/>
  <c r="TN15" i="14"/>
  <c r="TJ15" i="14"/>
  <c r="TG15" i="14"/>
  <c r="TE15" i="14"/>
  <c r="TC15" i="14"/>
  <c r="TA15" i="14"/>
  <c r="SY15" i="14"/>
  <c r="SQ15" i="14"/>
  <c r="SN15" i="14"/>
  <c r="SL15" i="14"/>
  <c r="SJ15" i="14"/>
  <c r="SH15" i="14"/>
  <c r="SF15" i="14"/>
  <c r="RX15" i="14"/>
  <c r="RT15" i="14"/>
  <c r="RQ15" i="14"/>
  <c r="RO15" i="14"/>
  <c r="RM15" i="14"/>
  <c r="RK15" i="14"/>
  <c r="RI15" i="14"/>
  <c r="RR15" i="14" s="1"/>
  <c r="RA15" i="14"/>
  <c r="QX15" i="14"/>
  <c r="QV15" i="14"/>
  <c r="QT15" i="14"/>
  <c r="QR15" i="14"/>
  <c r="QP15" i="14"/>
  <c r="QH15" i="14"/>
  <c r="QD15" i="14"/>
  <c r="QA15" i="14"/>
  <c r="PY15" i="14"/>
  <c r="PW15" i="14"/>
  <c r="PU15" i="14"/>
  <c r="PS15" i="14"/>
  <c r="PK15" i="14"/>
  <c r="PH15" i="14"/>
  <c r="PF15" i="14"/>
  <c r="PD15" i="14"/>
  <c r="PB15" i="14"/>
  <c r="OZ15" i="14"/>
  <c r="OR15" i="14"/>
  <c r="ON15" i="14"/>
  <c r="OK15" i="14"/>
  <c r="OI15" i="14"/>
  <c r="OG15" i="14"/>
  <c r="OE15" i="14"/>
  <c r="OC15" i="14"/>
  <c r="NU15" i="14"/>
  <c r="NR15" i="14"/>
  <c r="NP15" i="14"/>
  <c r="NN15" i="14"/>
  <c r="NL15" i="14"/>
  <c r="NJ15" i="14"/>
  <c r="NB15" i="14"/>
  <c r="MX15" i="14"/>
  <c r="MU15" i="14"/>
  <c r="MS15" i="14"/>
  <c r="MQ15" i="14"/>
  <c r="MO15" i="14"/>
  <c r="MM15" i="14"/>
  <c r="ME15" i="14"/>
  <c r="MB15" i="14"/>
  <c r="LZ15" i="14"/>
  <c r="LX15" i="14"/>
  <c r="LV15" i="14"/>
  <c r="LT15" i="14"/>
  <c r="LL15" i="14"/>
  <c r="LH15" i="14"/>
  <c r="LE15" i="14"/>
  <c r="LC15" i="14"/>
  <c r="LA15" i="14"/>
  <c r="KY15" i="14"/>
  <c r="KW15" i="14"/>
  <c r="KO15" i="14"/>
  <c r="KL15" i="14"/>
  <c r="KJ15" i="14"/>
  <c r="KH15" i="14"/>
  <c r="KF15" i="14"/>
  <c r="KD15" i="14"/>
  <c r="JV15" i="14"/>
  <c r="JR15" i="14"/>
  <c r="JO15" i="14"/>
  <c r="JM15" i="14"/>
  <c r="JK15" i="14"/>
  <c r="JI15" i="14"/>
  <c r="JG15" i="14"/>
  <c r="IY15" i="14"/>
  <c r="IV15" i="14"/>
  <c r="IT15" i="14"/>
  <c r="IR15" i="14"/>
  <c r="IP15" i="14"/>
  <c r="IN15" i="14"/>
  <c r="IF15" i="14"/>
  <c r="IB15" i="14"/>
  <c r="HY15" i="14"/>
  <c r="HW15" i="14"/>
  <c r="HU15" i="14"/>
  <c r="HS15" i="14"/>
  <c r="HQ15" i="14"/>
  <c r="HI15" i="14"/>
  <c r="HF15" i="14"/>
  <c r="HD15" i="14"/>
  <c r="HB15" i="14"/>
  <c r="GZ15" i="14"/>
  <c r="GX15" i="14"/>
  <c r="GP15" i="14"/>
  <c r="GL15" i="14"/>
  <c r="GI15" i="14"/>
  <c r="GG15" i="14"/>
  <c r="GE15" i="14"/>
  <c r="GC15" i="14"/>
  <c r="GA15" i="14"/>
  <c r="FS15" i="14"/>
  <c r="FP15" i="14"/>
  <c r="FN15" i="14"/>
  <c r="FL15" i="14"/>
  <c r="FJ15" i="14"/>
  <c r="FH15" i="14"/>
  <c r="EZ15" i="14"/>
  <c r="EV15" i="14"/>
  <c r="ES15" i="14"/>
  <c r="EQ15" i="14"/>
  <c r="EO15" i="14"/>
  <c r="EM15" i="14"/>
  <c r="EK15" i="14"/>
  <c r="EC15" i="14"/>
  <c r="DZ15" i="14"/>
  <c r="DX15" i="14"/>
  <c r="DV15" i="14"/>
  <c r="DT15" i="14"/>
  <c r="DR15" i="14"/>
  <c r="DJ15" i="14"/>
  <c r="DF15" i="14"/>
  <c r="DC15" i="14"/>
  <c r="DA15" i="14"/>
  <c r="CY15" i="14"/>
  <c r="CW15" i="14"/>
  <c r="CU15" i="14"/>
  <c r="CM15" i="14"/>
  <c r="CJ15" i="14"/>
  <c r="CH15" i="14"/>
  <c r="CF15" i="14"/>
  <c r="CD15" i="14"/>
  <c r="CB15" i="14"/>
  <c r="BT15" i="14"/>
  <c r="BP15" i="14"/>
  <c r="BM15" i="14"/>
  <c r="BK15" i="14"/>
  <c r="BI15" i="14"/>
  <c r="BG15" i="14"/>
  <c r="BE15" i="14"/>
  <c r="AW15" i="14"/>
  <c r="AT15" i="14"/>
  <c r="AR15" i="14"/>
  <c r="AP15" i="14"/>
  <c r="AN15" i="14"/>
  <c r="AL15" i="14"/>
  <c r="AU15" i="14" s="1"/>
  <c r="AD15" i="14"/>
  <c r="Z15" i="14"/>
  <c r="W15" i="14"/>
  <c r="U15" i="14"/>
  <c r="S15" i="14"/>
  <c r="Q15" i="14"/>
  <c r="O15" i="14"/>
  <c r="UG14" i="14"/>
  <c r="UD14" i="14"/>
  <c r="UB14" i="14"/>
  <c r="TZ14" i="14"/>
  <c r="TX14" i="14"/>
  <c r="TV14" i="14"/>
  <c r="TN14" i="14"/>
  <c r="TJ14" i="14"/>
  <c r="TG14" i="14"/>
  <c r="TE14" i="14"/>
  <c r="TC14" i="14"/>
  <c r="TA14" i="14"/>
  <c r="SY14" i="14"/>
  <c r="SQ14" i="14"/>
  <c r="SN14" i="14"/>
  <c r="SL14" i="14"/>
  <c r="SJ14" i="14"/>
  <c r="SH14" i="14"/>
  <c r="SF14" i="14"/>
  <c r="RX14" i="14"/>
  <c r="RT14" i="14"/>
  <c r="RQ14" i="14"/>
  <c r="RO14" i="14"/>
  <c r="RM14" i="14"/>
  <c r="RK14" i="14"/>
  <c r="RI14" i="14"/>
  <c r="RA14" i="14"/>
  <c r="QX14" i="14"/>
  <c r="QV14" i="14"/>
  <c r="QT14" i="14"/>
  <c r="QR14" i="14"/>
  <c r="QP14" i="14"/>
  <c r="QH14" i="14"/>
  <c r="QD14" i="14"/>
  <c r="QA14" i="14"/>
  <c r="PY14" i="14"/>
  <c r="QB14" i="14" s="1"/>
  <c r="PW14" i="14"/>
  <c r="PU14" i="14"/>
  <c r="PS14" i="14"/>
  <c r="PK14" i="14"/>
  <c r="PH14" i="14"/>
  <c r="PF14" i="14"/>
  <c r="PD14" i="14"/>
  <c r="PB14" i="14"/>
  <c r="OZ14" i="14"/>
  <c r="OR14" i="14"/>
  <c r="ON14" i="14"/>
  <c r="OK14" i="14"/>
  <c r="OI14" i="14"/>
  <c r="OG14" i="14"/>
  <c r="OE14" i="14"/>
  <c r="OC14" i="14"/>
  <c r="NU14" i="14"/>
  <c r="NR14" i="14"/>
  <c r="NP14" i="14"/>
  <c r="NN14" i="14"/>
  <c r="NL14" i="14"/>
  <c r="NJ14" i="14"/>
  <c r="NB14" i="14"/>
  <c r="MX14" i="14"/>
  <c r="MU14" i="14"/>
  <c r="MS14" i="14"/>
  <c r="MQ14" i="14"/>
  <c r="MO14" i="14"/>
  <c r="MM14" i="14"/>
  <c r="ME14" i="14"/>
  <c r="MB14" i="14"/>
  <c r="LZ14" i="14"/>
  <c r="LX14" i="14"/>
  <c r="LV14" i="14"/>
  <c r="LT14" i="14"/>
  <c r="LL14" i="14"/>
  <c r="LH14" i="14"/>
  <c r="LE14" i="14"/>
  <c r="LC14" i="14"/>
  <c r="LA14" i="14"/>
  <c r="KY14" i="14"/>
  <c r="KW14" i="14"/>
  <c r="KO14" i="14"/>
  <c r="KL14" i="14"/>
  <c r="KJ14" i="14"/>
  <c r="KH14" i="14"/>
  <c r="KF14" i="14"/>
  <c r="KD14" i="14"/>
  <c r="JV14" i="14"/>
  <c r="JR14" i="14"/>
  <c r="JO14" i="14"/>
  <c r="JM14" i="14"/>
  <c r="JK14" i="14"/>
  <c r="JI14" i="14"/>
  <c r="JG14" i="14"/>
  <c r="IY14" i="14"/>
  <c r="IV14" i="14"/>
  <c r="IT14" i="14"/>
  <c r="IR14" i="14"/>
  <c r="IP14" i="14"/>
  <c r="IN14" i="14"/>
  <c r="IF14" i="14"/>
  <c r="IB14" i="14"/>
  <c r="HY14" i="14"/>
  <c r="HW14" i="14"/>
  <c r="HU14" i="14"/>
  <c r="HS14" i="14"/>
  <c r="HQ14" i="14"/>
  <c r="HI14" i="14"/>
  <c r="HF14" i="14"/>
  <c r="HD14" i="14"/>
  <c r="HB14" i="14"/>
  <c r="GZ14" i="14"/>
  <c r="GX14" i="14"/>
  <c r="GP14" i="14"/>
  <c r="GL14" i="14"/>
  <c r="GI14" i="14"/>
  <c r="GG14" i="14"/>
  <c r="GE14" i="14"/>
  <c r="GC14" i="14"/>
  <c r="GA14" i="14"/>
  <c r="FS14" i="14"/>
  <c r="FP14" i="14"/>
  <c r="FN14" i="14"/>
  <c r="FL14" i="14"/>
  <c r="FJ14" i="14"/>
  <c r="FH14" i="14"/>
  <c r="EZ14" i="14"/>
  <c r="EV14" i="14"/>
  <c r="ES14" i="14"/>
  <c r="EQ14" i="14"/>
  <c r="EO14" i="14"/>
  <c r="EM14" i="14"/>
  <c r="EK14" i="14"/>
  <c r="EC14" i="14"/>
  <c r="DZ14" i="14"/>
  <c r="DX14" i="14"/>
  <c r="DV14" i="14"/>
  <c r="DT14" i="14"/>
  <c r="DR14" i="14"/>
  <c r="EA14" i="14" s="1"/>
  <c r="DJ14" i="14"/>
  <c r="DF14" i="14"/>
  <c r="DC14" i="14"/>
  <c r="DA14" i="14"/>
  <c r="CY14" i="14"/>
  <c r="CW14" i="14"/>
  <c r="CU14" i="14"/>
  <c r="DD14" i="14" s="1"/>
  <c r="CM14" i="14"/>
  <c r="CJ14" i="14"/>
  <c r="CH14" i="14"/>
  <c r="CF14" i="14"/>
  <c r="CD14" i="14"/>
  <c r="CB14" i="14"/>
  <c r="BT14" i="14"/>
  <c r="BP14" i="14"/>
  <c r="BM14" i="14"/>
  <c r="BK14" i="14"/>
  <c r="BI14" i="14"/>
  <c r="BG14" i="14"/>
  <c r="BE14" i="14"/>
  <c r="AW14" i="14"/>
  <c r="AT14" i="14"/>
  <c r="AR14" i="14"/>
  <c r="AP14" i="14"/>
  <c r="AN14" i="14"/>
  <c r="AL14" i="14"/>
  <c r="AD14" i="14"/>
  <c r="Z14" i="14"/>
  <c r="W14" i="14"/>
  <c r="U14" i="14"/>
  <c r="S14" i="14"/>
  <c r="Q14" i="14"/>
  <c r="O14" i="14"/>
  <c r="UG13" i="14"/>
  <c r="UD13" i="14"/>
  <c r="UB13" i="14"/>
  <c r="TZ13" i="14"/>
  <c r="TX13" i="14"/>
  <c r="TV13" i="14"/>
  <c r="TN13" i="14"/>
  <c r="TJ13" i="14"/>
  <c r="TG13" i="14"/>
  <c r="TE13" i="14"/>
  <c r="TC13" i="14"/>
  <c r="TA13" i="14"/>
  <c r="SY13" i="14"/>
  <c r="TH13" i="14" s="1"/>
  <c r="SW13" i="14"/>
  <c r="SV13" i="14" s="1"/>
  <c r="SQ13" i="14"/>
  <c r="SN13" i="14"/>
  <c r="SL13" i="14"/>
  <c r="SJ13" i="14"/>
  <c r="SH13" i="14"/>
  <c r="SF13" i="14"/>
  <c r="RX13" i="14"/>
  <c r="RT13" i="14"/>
  <c r="RQ13" i="14"/>
  <c r="RO13" i="14"/>
  <c r="RM13" i="14"/>
  <c r="RK13" i="14"/>
  <c r="RI13" i="14"/>
  <c r="RA13" i="14"/>
  <c r="QX13" i="14"/>
  <c r="QV13" i="14"/>
  <c r="QT13" i="14"/>
  <c r="QR13" i="14"/>
  <c r="QP13" i="14"/>
  <c r="QH13" i="14"/>
  <c r="QD13" i="14"/>
  <c r="QA13" i="14"/>
  <c r="PY13" i="14"/>
  <c r="PW13" i="14"/>
  <c r="PU13" i="14"/>
  <c r="PS13" i="14"/>
  <c r="PK13" i="14"/>
  <c r="PH13" i="14"/>
  <c r="PF13" i="14"/>
  <c r="PD13" i="14"/>
  <c r="PB13" i="14"/>
  <c r="OZ13" i="14"/>
  <c r="OX13" i="14" s="1"/>
  <c r="OR13" i="14"/>
  <c r="ON13" i="14"/>
  <c r="OK13" i="14"/>
  <c r="OI13" i="14"/>
  <c r="OG13" i="14"/>
  <c r="OE13" i="14"/>
  <c r="OC13" i="14"/>
  <c r="NU13" i="14"/>
  <c r="NR13" i="14"/>
  <c r="NP13" i="14"/>
  <c r="NN13" i="14"/>
  <c r="NL13" i="14"/>
  <c r="NJ13" i="14"/>
  <c r="NB13" i="14"/>
  <c r="MX13" i="14"/>
  <c r="MV13" i="14"/>
  <c r="MU13" i="14"/>
  <c r="MS13" i="14"/>
  <c r="MQ13" i="14"/>
  <c r="MO13" i="14"/>
  <c r="MM13" i="14"/>
  <c r="ME13" i="14"/>
  <c r="MB13" i="14"/>
  <c r="LZ13" i="14"/>
  <c r="LX13" i="14"/>
  <c r="LV13" i="14"/>
  <c r="LT13" i="14"/>
  <c r="LL13" i="14"/>
  <c r="LH13" i="14"/>
  <c r="LE13" i="14"/>
  <c r="LC13" i="14"/>
  <c r="LA13" i="14"/>
  <c r="KY13" i="14"/>
  <c r="KW13" i="14"/>
  <c r="KO13" i="14"/>
  <c r="KL13" i="14"/>
  <c r="KJ13" i="14"/>
  <c r="KH13" i="14"/>
  <c r="KF13" i="14"/>
  <c r="KD13" i="14"/>
  <c r="JV13" i="14"/>
  <c r="JR13" i="14"/>
  <c r="JO13" i="14"/>
  <c r="JM13" i="14"/>
  <c r="JK13" i="14"/>
  <c r="JI13" i="14"/>
  <c r="JG13" i="14"/>
  <c r="IY13" i="14"/>
  <c r="IV13" i="14"/>
  <c r="IT13" i="14"/>
  <c r="IR13" i="14"/>
  <c r="IP13" i="14"/>
  <c r="IN13" i="14"/>
  <c r="IF13" i="14"/>
  <c r="IB13" i="14"/>
  <c r="HY13" i="14"/>
  <c r="HW13" i="14"/>
  <c r="HU13" i="14"/>
  <c r="HS13" i="14"/>
  <c r="HQ13" i="14"/>
  <c r="HI13" i="14"/>
  <c r="HF13" i="14"/>
  <c r="HD13" i="14"/>
  <c r="HB13" i="14"/>
  <c r="GZ13" i="14"/>
  <c r="GX13" i="14"/>
  <c r="GP13" i="14"/>
  <c r="GL13" i="14"/>
  <c r="GI13" i="14"/>
  <c r="GG13" i="14"/>
  <c r="GE13" i="14"/>
  <c r="GC13" i="14"/>
  <c r="GA13" i="14"/>
  <c r="FS13" i="14"/>
  <c r="FP13" i="14"/>
  <c r="FN13" i="14"/>
  <c r="FL13" i="14"/>
  <c r="FJ13" i="14"/>
  <c r="FF13" i="14" s="1"/>
  <c r="FH13" i="14"/>
  <c r="EZ13" i="14"/>
  <c r="EV13" i="14"/>
  <c r="ES13" i="14"/>
  <c r="EQ13" i="14"/>
  <c r="EO13" i="14"/>
  <c r="EM13" i="14"/>
  <c r="EK13" i="14"/>
  <c r="EC13" i="14"/>
  <c r="DZ13" i="14"/>
  <c r="DX13" i="14"/>
  <c r="DV13" i="14"/>
  <c r="DT13" i="14"/>
  <c r="DR13" i="14"/>
  <c r="DJ13" i="14"/>
  <c r="DF13" i="14"/>
  <c r="DC13" i="14"/>
  <c r="DA13" i="14"/>
  <c r="CY13" i="14"/>
  <c r="CW13" i="14"/>
  <c r="CU13" i="14"/>
  <c r="CM13" i="14"/>
  <c r="CJ13" i="14"/>
  <c r="CH13" i="14"/>
  <c r="CF13" i="14"/>
  <c r="CK13" i="14" s="1"/>
  <c r="CD13" i="14"/>
  <c r="CB13" i="14"/>
  <c r="BT13" i="14"/>
  <c r="BP13" i="14"/>
  <c r="BM13" i="14"/>
  <c r="BK13" i="14"/>
  <c r="BI13" i="14"/>
  <c r="BG13" i="14"/>
  <c r="BE13" i="14"/>
  <c r="AW13" i="14"/>
  <c r="AT13" i="14"/>
  <c r="AR13" i="14"/>
  <c r="AP13" i="14"/>
  <c r="AN13" i="14"/>
  <c r="AU13" i="14" s="1"/>
  <c r="AL13" i="14"/>
  <c r="AD13" i="14"/>
  <c r="Z13" i="14"/>
  <c r="W13" i="14"/>
  <c r="U13" i="14"/>
  <c r="S13" i="14"/>
  <c r="Q13" i="14"/>
  <c r="O13" i="14"/>
  <c r="M13" i="14" s="1"/>
  <c r="UG12" i="14"/>
  <c r="UD12" i="14"/>
  <c r="UB12" i="14"/>
  <c r="TZ12" i="14"/>
  <c r="TX12" i="14"/>
  <c r="TV12" i="14"/>
  <c r="TP12" i="14"/>
  <c r="TJ12" i="14"/>
  <c r="TG12" i="14"/>
  <c r="TE12" i="14"/>
  <c r="TC12" i="14"/>
  <c r="TA12" i="14"/>
  <c r="SY12" i="14"/>
  <c r="SQ12" i="14"/>
  <c r="SN12" i="14"/>
  <c r="SL12" i="14"/>
  <c r="SJ12" i="14"/>
  <c r="SH12" i="14"/>
  <c r="SO12" i="14" s="1"/>
  <c r="SF12" i="14"/>
  <c r="RZ12" i="14"/>
  <c r="RZ43" i="14" s="1"/>
  <c r="RT12" i="14"/>
  <c r="RQ12" i="14"/>
  <c r="RO12" i="14"/>
  <c r="RM12" i="14"/>
  <c r="RK12" i="14"/>
  <c r="RI12" i="14"/>
  <c r="RG12" i="14" s="1"/>
  <c r="RA12" i="14"/>
  <c r="QX12" i="14"/>
  <c r="QV12" i="14"/>
  <c r="QT12" i="14"/>
  <c r="QR12" i="14"/>
  <c r="QP12" i="14"/>
  <c r="QJ12" i="14"/>
  <c r="QD12" i="14"/>
  <c r="QA12" i="14"/>
  <c r="PY12" i="14"/>
  <c r="PW12" i="14"/>
  <c r="PU12" i="14"/>
  <c r="PS12" i="14"/>
  <c r="PK12" i="14"/>
  <c r="PH12" i="14"/>
  <c r="PF12" i="14"/>
  <c r="PD12" i="14"/>
  <c r="PB12" i="14"/>
  <c r="OZ12" i="14"/>
  <c r="OT12" i="14"/>
  <c r="OT43" i="14" s="1"/>
  <c r="ON12" i="14"/>
  <c r="OK12" i="14"/>
  <c r="OI12" i="14"/>
  <c r="OG12" i="14"/>
  <c r="OG43" i="14" s="1"/>
  <c r="OE12" i="14"/>
  <c r="OC12" i="14"/>
  <c r="NU12" i="14"/>
  <c r="NR12" i="14"/>
  <c r="NP12" i="14"/>
  <c r="NN12" i="14"/>
  <c r="NL12" i="14"/>
  <c r="NJ12" i="14"/>
  <c r="NS12" i="14" s="1"/>
  <c r="ND12" i="14"/>
  <c r="ND43" i="14" s="1"/>
  <c r="NB12" i="14"/>
  <c r="MX12" i="14"/>
  <c r="MU12" i="14"/>
  <c r="MS12" i="14"/>
  <c r="MQ12" i="14"/>
  <c r="MO12" i="14"/>
  <c r="MK12" i="14" s="1"/>
  <c r="MM12" i="14"/>
  <c r="MV12" i="14" s="1"/>
  <c r="ME12" i="14"/>
  <c r="MB12" i="14"/>
  <c r="LZ12" i="14"/>
  <c r="LX12" i="14"/>
  <c r="LV12" i="14"/>
  <c r="LT12" i="14"/>
  <c r="LN12" i="14"/>
  <c r="LH12" i="14"/>
  <c r="LE12" i="14"/>
  <c r="LC12" i="14"/>
  <c r="LA12" i="14"/>
  <c r="KY12" i="14"/>
  <c r="KW12" i="14"/>
  <c r="KO12" i="14"/>
  <c r="KL12" i="14"/>
  <c r="KJ12" i="14"/>
  <c r="KH12" i="14"/>
  <c r="KF12" i="14"/>
  <c r="KD12" i="14"/>
  <c r="JX12" i="14"/>
  <c r="JX43" i="14" s="1"/>
  <c r="JR12" i="14"/>
  <c r="JO12" i="14"/>
  <c r="JM12" i="14"/>
  <c r="JK12" i="14"/>
  <c r="JI12" i="14"/>
  <c r="JG12" i="14"/>
  <c r="IY12" i="14"/>
  <c r="IV12" i="14"/>
  <c r="IT12" i="14"/>
  <c r="IR12" i="14"/>
  <c r="IP12" i="14"/>
  <c r="IN12" i="14"/>
  <c r="IH12" i="14"/>
  <c r="IH43" i="14" s="1"/>
  <c r="IF12" i="14"/>
  <c r="IB12" i="14"/>
  <c r="HY12" i="14"/>
  <c r="HW12" i="14"/>
  <c r="HU12" i="14"/>
  <c r="HS12" i="14"/>
  <c r="HQ12" i="14"/>
  <c r="HI12" i="14"/>
  <c r="HF12" i="14"/>
  <c r="HD12" i="14"/>
  <c r="HB12" i="14"/>
  <c r="GZ12" i="14"/>
  <c r="GX12" i="14"/>
  <c r="GR12" i="14"/>
  <c r="GL12" i="14"/>
  <c r="GI12" i="14"/>
  <c r="GG12" i="14"/>
  <c r="GE12" i="14"/>
  <c r="GC12" i="14"/>
  <c r="GJ12" i="14" s="1"/>
  <c r="GA12" i="14"/>
  <c r="FS12" i="14"/>
  <c r="FP12" i="14"/>
  <c r="FN12" i="14"/>
  <c r="FL12" i="14"/>
  <c r="FJ12" i="14"/>
  <c r="FH12" i="14"/>
  <c r="FQ12" i="14" s="1"/>
  <c r="FB12" i="14"/>
  <c r="FB43" i="14" s="1"/>
  <c r="EZ12" i="14"/>
  <c r="EV12" i="14"/>
  <c r="ES12" i="14"/>
  <c r="EQ12" i="14"/>
  <c r="EO12" i="14"/>
  <c r="EM12" i="14"/>
  <c r="EK12" i="14"/>
  <c r="EC12" i="14"/>
  <c r="DZ12" i="14"/>
  <c r="DX12" i="14"/>
  <c r="DV12" i="14"/>
  <c r="DT12" i="14"/>
  <c r="DR12" i="14"/>
  <c r="DL12" i="14"/>
  <c r="DL43" i="14" s="1"/>
  <c r="DJ12" i="14"/>
  <c r="DF12" i="14"/>
  <c r="DC12" i="14"/>
  <c r="DA12" i="14"/>
  <c r="CY12" i="14"/>
  <c r="CW12" i="14"/>
  <c r="CU12" i="14"/>
  <c r="CM12" i="14"/>
  <c r="CJ12" i="14"/>
  <c r="CJ43" i="14" s="1"/>
  <c r="CH12" i="14"/>
  <c r="CF12" i="14"/>
  <c r="CD12" i="14"/>
  <c r="CB12" i="14"/>
  <c r="BV12" i="14"/>
  <c r="BV43" i="14" s="1"/>
  <c r="BP12" i="14"/>
  <c r="BM12" i="14"/>
  <c r="BK12" i="14"/>
  <c r="BI12" i="14"/>
  <c r="BG12" i="14"/>
  <c r="BE12" i="14"/>
  <c r="AW12" i="14"/>
  <c r="AT12" i="14"/>
  <c r="AR12" i="14"/>
  <c r="AP12" i="14"/>
  <c r="AN12" i="14"/>
  <c r="AU12" i="14" s="1"/>
  <c r="AL12" i="14"/>
  <c r="AF12" i="14"/>
  <c r="Z12" i="14"/>
  <c r="W12" i="14"/>
  <c r="U12" i="14"/>
  <c r="S12" i="14"/>
  <c r="Q12" i="14"/>
  <c r="O12" i="14"/>
  <c r="UJ20" i="13"/>
  <c r="UF43" i="13"/>
  <c r="UC43" i="13"/>
  <c r="UA43" i="13"/>
  <c r="TY43" i="13"/>
  <c r="TW43" i="13"/>
  <c r="TU43" i="13"/>
  <c r="TS43" i="13"/>
  <c r="TO43" i="13"/>
  <c r="TM43" i="13"/>
  <c r="TI43" i="13"/>
  <c r="TF43" i="13"/>
  <c r="TD43" i="13"/>
  <c r="TB43" i="13"/>
  <c r="SZ43" i="13"/>
  <c r="SX43" i="13"/>
  <c r="SU43" i="13"/>
  <c r="UG42" i="13"/>
  <c r="UD42" i="13"/>
  <c r="UB42" i="13"/>
  <c r="TZ42" i="13"/>
  <c r="TX42" i="13"/>
  <c r="TV42" i="13"/>
  <c r="UE42" i="13" s="1"/>
  <c r="TN42" i="13"/>
  <c r="TJ42" i="13"/>
  <c r="SW42" i="13" s="1"/>
  <c r="SV42" i="13" s="1"/>
  <c r="TG42" i="13"/>
  <c r="TE42" i="13"/>
  <c r="TC42" i="13"/>
  <c r="TA42" i="13"/>
  <c r="SY42" i="13"/>
  <c r="UG41" i="13"/>
  <c r="UD41" i="13"/>
  <c r="UB41" i="13"/>
  <c r="TZ41" i="13"/>
  <c r="TX41" i="13"/>
  <c r="TV41" i="13"/>
  <c r="TN41" i="13"/>
  <c r="TJ41" i="13"/>
  <c r="TG41" i="13"/>
  <c r="TE41" i="13"/>
  <c r="TC41" i="13"/>
  <c r="TA41" i="13"/>
  <c r="SY41" i="13"/>
  <c r="UG40" i="13"/>
  <c r="UD40" i="13"/>
  <c r="UB40" i="13"/>
  <c r="TZ40" i="13"/>
  <c r="TX40" i="13"/>
  <c r="TV40" i="13"/>
  <c r="TN40" i="13"/>
  <c r="TJ40" i="13"/>
  <c r="TG40" i="13"/>
  <c r="TE40" i="13"/>
  <c r="TC40" i="13"/>
  <c r="TA40" i="13"/>
  <c r="SY40" i="13"/>
  <c r="UG39" i="13"/>
  <c r="UE39" i="13"/>
  <c r="UD39" i="13"/>
  <c r="UB39" i="13"/>
  <c r="TZ39" i="13"/>
  <c r="TX39" i="13"/>
  <c r="TV39" i="13"/>
  <c r="TT39" i="13"/>
  <c r="TN39" i="13"/>
  <c r="TJ39" i="13"/>
  <c r="TG39" i="13"/>
  <c r="TE39" i="13"/>
  <c r="TC39" i="13"/>
  <c r="TA39" i="13"/>
  <c r="SY39" i="13"/>
  <c r="TH39" i="13" s="1"/>
  <c r="UG38" i="13"/>
  <c r="UD38" i="13"/>
  <c r="UB38" i="13"/>
  <c r="TZ38" i="13"/>
  <c r="TX38" i="13"/>
  <c r="TV38" i="13"/>
  <c r="TN38" i="13"/>
  <c r="TJ38" i="13"/>
  <c r="TG38" i="13"/>
  <c r="TE38" i="13"/>
  <c r="TC38" i="13"/>
  <c r="TA38" i="13"/>
  <c r="SY38" i="13"/>
  <c r="SW38" i="13" s="1"/>
  <c r="SV38" i="13" s="1"/>
  <c r="UG37" i="13"/>
  <c r="UD37" i="13"/>
  <c r="UB37" i="13"/>
  <c r="TZ37" i="13"/>
  <c r="TX37" i="13"/>
  <c r="TV37" i="13"/>
  <c r="TN37" i="13"/>
  <c r="TJ37" i="13"/>
  <c r="TG37" i="13"/>
  <c r="TE37" i="13"/>
  <c r="TC37" i="13"/>
  <c r="TA37" i="13"/>
  <c r="SY37" i="13"/>
  <c r="UG36" i="13"/>
  <c r="UD36" i="13"/>
  <c r="UB36" i="13"/>
  <c r="TZ36" i="13"/>
  <c r="TX36" i="13"/>
  <c r="TV36" i="13"/>
  <c r="TN36" i="13"/>
  <c r="TJ36" i="13"/>
  <c r="TG36" i="13"/>
  <c r="TE36" i="13"/>
  <c r="TC36" i="13"/>
  <c r="TA36" i="13"/>
  <c r="SY36" i="13"/>
  <c r="UG35" i="13"/>
  <c r="UE35" i="13"/>
  <c r="UD35" i="13"/>
  <c r="UB35" i="13"/>
  <c r="TZ35" i="13"/>
  <c r="TX35" i="13"/>
  <c r="TV35" i="13"/>
  <c r="TT35" i="13"/>
  <c r="TN35" i="13"/>
  <c r="TJ35" i="13"/>
  <c r="TG35" i="13"/>
  <c r="TE35" i="13"/>
  <c r="TC35" i="13"/>
  <c r="TA35" i="13"/>
  <c r="SY35" i="13"/>
  <c r="TH35" i="13" s="1"/>
  <c r="UG34" i="13"/>
  <c r="UD34" i="13"/>
  <c r="UB34" i="13"/>
  <c r="TZ34" i="13"/>
  <c r="TX34" i="13"/>
  <c r="TV34" i="13"/>
  <c r="TN34" i="13"/>
  <c r="TJ34" i="13"/>
  <c r="TG34" i="13"/>
  <c r="TE34" i="13"/>
  <c r="TC34" i="13"/>
  <c r="TA34" i="13"/>
  <c r="SY34" i="13"/>
  <c r="SW34" i="13" s="1"/>
  <c r="SV34" i="13" s="1"/>
  <c r="UG33" i="13"/>
  <c r="UD33" i="13"/>
  <c r="UB33" i="13"/>
  <c r="TZ33" i="13"/>
  <c r="TX33" i="13"/>
  <c r="TV33" i="13"/>
  <c r="TN33" i="13"/>
  <c r="TJ33" i="13"/>
  <c r="TG33" i="13"/>
  <c r="TE33" i="13"/>
  <c r="TC33" i="13"/>
  <c r="TA33" i="13"/>
  <c r="SY33" i="13"/>
  <c r="UG32" i="13"/>
  <c r="UD32" i="13"/>
  <c r="UB32" i="13"/>
  <c r="TZ32" i="13"/>
  <c r="TX32" i="13"/>
  <c r="TV32" i="13"/>
  <c r="TN32" i="13"/>
  <c r="TJ32" i="13"/>
  <c r="TG32" i="13"/>
  <c r="TE32" i="13"/>
  <c r="TC32" i="13"/>
  <c r="TA32" i="13"/>
  <c r="SY32" i="13"/>
  <c r="UG31" i="13"/>
  <c r="UE31" i="13"/>
  <c r="UD31" i="13"/>
  <c r="UB31" i="13"/>
  <c r="TZ31" i="13"/>
  <c r="TX31" i="13"/>
  <c r="TV31" i="13"/>
  <c r="TT31" i="13"/>
  <c r="TN31" i="13"/>
  <c r="TJ31" i="13"/>
  <c r="TG31" i="13"/>
  <c r="TE31" i="13"/>
  <c r="TC31" i="13"/>
  <c r="TA31" i="13"/>
  <c r="SY31" i="13"/>
  <c r="TH31" i="13" s="1"/>
  <c r="UG30" i="13"/>
  <c r="UD30" i="13"/>
  <c r="UB30" i="13"/>
  <c r="TZ30" i="13"/>
  <c r="TX30" i="13"/>
  <c r="TV30" i="13"/>
  <c r="TN30" i="13"/>
  <c r="TJ30" i="13"/>
  <c r="TG30" i="13"/>
  <c r="TE30" i="13"/>
  <c r="TC30" i="13"/>
  <c r="TA30" i="13"/>
  <c r="SY30" i="13"/>
  <c r="SW30" i="13" s="1"/>
  <c r="SV30" i="13" s="1"/>
  <c r="UG29" i="13"/>
  <c r="UD29" i="13"/>
  <c r="UB29" i="13"/>
  <c r="TZ29" i="13"/>
  <c r="TX29" i="13"/>
  <c r="TV29" i="13"/>
  <c r="TN29" i="13"/>
  <c r="TJ29" i="13"/>
  <c r="TG29" i="13"/>
  <c r="TE29" i="13"/>
  <c r="TC29" i="13"/>
  <c r="TA29" i="13"/>
  <c r="SY29" i="13"/>
  <c r="UG28" i="13"/>
  <c r="UD28" i="13"/>
  <c r="UB28" i="13"/>
  <c r="TZ28" i="13"/>
  <c r="TX28" i="13"/>
  <c r="TV28" i="13"/>
  <c r="TN28" i="13"/>
  <c r="TJ28" i="13"/>
  <c r="TG28" i="13"/>
  <c r="TE28" i="13"/>
  <c r="TC28" i="13"/>
  <c r="TA28" i="13"/>
  <c r="SY28" i="13"/>
  <c r="UG27" i="13"/>
  <c r="UE27" i="13"/>
  <c r="UD27" i="13"/>
  <c r="UB27" i="13"/>
  <c r="TZ27" i="13"/>
  <c r="TX27" i="13"/>
  <c r="TV27" i="13"/>
  <c r="TT27" i="13"/>
  <c r="TN27" i="13"/>
  <c r="TJ27" i="13"/>
  <c r="TG27" i="13"/>
  <c r="TE27" i="13"/>
  <c r="TC27" i="13"/>
  <c r="TA27" i="13"/>
  <c r="SY27" i="13"/>
  <c r="TH27" i="13" s="1"/>
  <c r="UG26" i="13"/>
  <c r="UD26" i="13"/>
  <c r="UB26" i="13"/>
  <c r="TZ26" i="13"/>
  <c r="TX26" i="13"/>
  <c r="TV26" i="13"/>
  <c r="UE26" i="13" s="1"/>
  <c r="TN26" i="13"/>
  <c r="TJ26" i="13"/>
  <c r="TG26" i="13"/>
  <c r="TE26" i="13"/>
  <c r="TC26" i="13"/>
  <c r="TA26" i="13"/>
  <c r="SY26" i="13"/>
  <c r="SW26" i="13" s="1"/>
  <c r="SV26" i="13" s="1"/>
  <c r="UG25" i="13"/>
  <c r="UD25" i="13"/>
  <c r="UB25" i="13"/>
  <c r="TZ25" i="13"/>
  <c r="TX25" i="13"/>
  <c r="TV25" i="13"/>
  <c r="TN25" i="13"/>
  <c r="TJ25" i="13"/>
  <c r="TG25" i="13"/>
  <c r="TE25" i="13"/>
  <c r="TC25" i="13"/>
  <c r="TA25" i="13"/>
  <c r="SY25" i="13"/>
  <c r="UG24" i="13"/>
  <c r="UD24" i="13"/>
  <c r="UB24" i="13"/>
  <c r="TZ24" i="13"/>
  <c r="TX24" i="13"/>
  <c r="TV24" i="13"/>
  <c r="TN24" i="13"/>
  <c r="TJ24" i="13"/>
  <c r="TG24" i="13"/>
  <c r="TE24" i="13"/>
  <c r="TC24" i="13"/>
  <c r="TA24" i="13"/>
  <c r="SY24" i="13"/>
  <c r="UG23" i="13"/>
  <c r="UE23" i="13"/>
  <c r="UD23" i="13"/>
  <c r="UB23" i="13"/>
  <c r="TZ23" i="13"/>
  <c r="TX23" i="13"/>
  <c r="TV23" i="13"/>
  <c r="TT23" i="13"/>
  <c r="TN23" i="13"/>
  <c r="TJ23" i="13"/>
  <c r="TG23" i="13"/>
  <c r="TE23" i="13"/>
  <c r="TC23" i="13"/>
  <c r="TA23" i="13"/>
  <c r="SY23" i="13"/>
  <c r="TH23" i="13" s="1"/>
  <c r="UG22" i="13"/>
  <c r="UD22" i="13"/>
  <c r="UB22" i="13"/>
  <c r="TZ22" i="13"/>
  <c r="TX22" i="13"/>
  <c r="TV22" i="13"/>
  <c r="UE22" i="13" s="1"/>
  <c r="TN22" i="13"/>
  <c r="TJ22" i="13"/>
  <c r="TG22" i="13"/>
  <c r="TE22" i="13"/>
  <c r="TC22" i="13"/>
  <c r="TA22" i="13"/>
  <c r="SY22" i="13"/>
  <c r="SW22" i="13" s="1"/>
  <c r="SV22" i="13" s="1"/>
  <c r="UG21" i="13"/>
  <c r="UD21" i="13"/>
  <c r="UB21" i="13"/>
  <c r="TZ21" i="13"/>
  <c r="TX21" i="13"/>
  <c r="TV21" i="13"/>
  <c r="TN21" i="13"/>
  <c r="TJ21" i="13"/>
  <c r="TG21" i="13"/>
  <c r="TE21" i="13"/>
  <c r="TC21" i="13"/>
  <c r="TA21" i="13"/>
  <c r="SY21" i="13"/>
  <c r="UG20" i="13"/>
  <c r="UD20" i="13"/>
  <c r="UB20" i="13"/>
  <c r="TZ20" i="13"/>
  <c r="TX20" i="13"/>
  <c r="TV20" i="13"/>
  <c r="TN20" i="13"/>
  <c r="TJ20" i="13"/>
  <c r="TG20" i="13"/>
  <c r="TE20" i="13"/>
  <c r="TC20" i="13"/>
  <c r="TA20" i="13"/>
  <c r="SY20" i="13"/>
  <c r="UG19" i="13"/>
  <c r="UE19" i="13"/>
  <c r="UD19" i="13"/>
  <c r="UB19" i="13"/>
  <c r="TZ19" i="13"/>
  <c r="TX19" i="13"/>
  <c r="TV19" i="13"/>
  <c r="TT19" i="13"/>
  <c r="TN19" i="13"/>
  <c r="TJ19" i="13"/>
  <c r="TG19" i="13"/>
  <c r="TE19" i="13"/>
  <c r="TC19" i="13"/>
  <c r="TA19" i="13"/>
  <c r="SY19" i="13"/>
  <c r="TH19" i="13" s="1"/>
  <c r="UG18" i="13"/>
  <c r="UD18" i="13"/>
  <c r="UB18" i="13"/>
  <c r="TZ18" i="13"/>
  <c r="TX18" i="13"/>
  <c r="TV18" i="13"/>
  <c r="UE18" i="13" s="1"/>
  <c r="TN18" i="13"/>
  <c r="TJ18" i="13"/>
  <c r="SW18" i="13" s="1"/>
  <c r="SV18" i="13" s="1"/>
  <c r="TG18" i="13"/>
  <c r="TE18" i="13"/>
  <c r="TC18" i="13"/>
  <c r="TA18" i="13"/>
  <c r="SY18" i="13"/>
  <c r="UG17" i="13"/>
  <c r="UD17" i="13"/>
  <c r="UB17" i="13"/>
  <c r="TZ17" i="13"/>
  <c r="TX17" i="13"/>
  <c r="TV17" i="13"/>
  <c r="TN17" i="13"/>
  <c r="TJ17" i="13"/>
  <c r="TG17" i="13"/>
  <c r="TE17" i="13"/>
  <c r="TC17" i="13"/>
  <c r="TA17" i="13"/>
  <c r="SY17" i="13"/>
  <c r="UG16" i="13"/>
  <c r="UD16" i="13"/>
  <c r="UB16" i="13"/>
  <c r="TZ16" i="13"/>
  <c r="TX16" i="13"/>
  <c r="TV16" i="13"/>
  <c r="TN16" i="13"/>
  <c r="TJ16" i="13"/>
  <c r="TG16" i="13"/>
  <c r="TE16" i="13"/>
  <c r="TC16" i="13"/>
  <c r="TA16" i="13"/>
  <c r="SY16" i="13"/>
  <c r="UG15" i="13"/>
  <c r="UE15" i="13"/>
  <c r="UD15" i="13"/>
  <c r="UB15" i="13"/>
  <c r="TZ15" i="13"/>
  <c r="TX15" i="13"/>
  <c r="TV15" i="13"/>
  <c r="TT15" i="13"/>
  <c r="TN15" i="13"/>
  <c r="TJ15" i="13"/>
  <c r="TG15" i="13"/>
  <c r="TE15" i="13"/>
  <c r="TC15" i="13"/>
  <c r="TA15" i="13"/>
  <c r="SY15" i="13"/>
  <c r="TH15" i="13" s="1"/>
  <c r="UG14" i="13"/>
  <c r="UD14" i="13"/>
  <c r="UB14" i="13"/>
  <c r="TZ14" i="13"/>
  <c r="TX14" i="13"/>
  <c r="TV14" i="13"/>
  <c r="TN14" i="13"/>
  <c r="TJ14" i="13"/>
  <c r="TG14" i="13"/>
  <c r="TE14" i="13"/>
  <c r="TC14" i="13"/>
  <c r="TA14" i="13"/>
  <c r="SY14" i="13"/>
  <c r="SW14" i="13" s="1"/>
  <c r="SV14" i="13" s="1"/>
  <c r="UG13" i="13"/>
  <c r="UD13" i="13"/>
  <c r="UB13" i="13"/>
  <c r="TZ13" i="13"/>
  <c r="TX13" i="13"/>
  <c r="TV13" i="13"/>
  <c r="TN13" i="13"/>
  <c r="TJ13" i="13"/>
  <c r="TG13" i="13"/>
  <c r="TE13" i="13"/>
  <c r="TC13" i="13"/>
  <c r="TA13" i="13"/>
  <c r="SY13" i="13"/>
  <c r="UG12" i="13"/>
  <c r="UD12" i="13"/>
  <c r="UB12" i="13"/>
  <c r="TZ12" i="13"/>
  <c r="TX12" i="13"/>
  <c r="TX43" i="13" s="1"/>
  <c r="TV12" i="13"/>
  <c r="TP12" i="13"/>
  <c r="TJ12" i="13"/>
  <c r="TG12" i="13"/>
  <c r="TE12" i="13"/>
  <c r="TC12" i="13"/>
  <c r="TC43" i="13" s="1"/>
  <c r="TA12" i="13"/>
  <c r="SY12" i="13"/>
  <c r="SP43" i="13"/>
  <c r="SM43" i="13"/>
  <c r="SK43" i="13"/>
  <c r="SI43" i="13"/>
  <c r="SG43" i="13"/>
  <c r="SE43" i="13"/>
  <c r="SC43" i="13"/>
  <c r="RY43" i="13"/>
  <c r="RW43" i="13"/>
  <c r="RS43" i="13"/>
  <c r="RP43" i="13"/>
  <c r="RN43" i="13"/>
  <c r="RL43" i="13"/>
  <c r="RJ43" i="13"/>
  <c r="RH43" i="13"/>
  <c r="RE43" i="13"/>
  <c r="QZ43" i="13"/>
  <c r="QW43" i="13"/>
  <c r="QU43" i="13"/>
  <c r="QS43" i="13"/>
  <c r="QQ43" i="13"/>
  <c r="QO43" i="13"/>
  <c r="QM43" i="13"/>
  <c r="QI43" i="13"/>
  <c r="QG43" i="13"/>
  <c r="QC43" i="13"/>
  <c r="PZ43" i="13"/>
  <c r="PX43" i="13"/>
  <c r="PV43" i="13"/>
  <c r="PT43" i="13"/>
  <c r="PR43" i="13"/>
  <c r="PO43" i="13"/>
  <c r="PJ43" i="13"/>
  <c r="PG43" i="13"/>
  <c r="PE43" i="13"/>
  <c r="PC43" i="13"/>
  <c r="PA43" i="13"/>
  <c r="OY43" i="13"/>
  <c r="OW43" i="13"/>
  <c r="OS43" i="13"/>
  <c r="OQ43" i="13"/>
  <c r="OM43" i="13"/>
  <c r="OJ43" i="13"/>
  <c r="OH43" i="13"/>
  <c r="OF43" i="13"/>
  <c r="OD43" i="13"/>
  <c r="OB43" i="13"/>
  <c r="NY43" i="13"/>
  <c r="NT43" i="13"/>
  <c r="NQ43" i="13"/>
  <c r="NO43" i="13"/>
  <c r="NM43" i="13"/>
  <c r="NK43" i="13"/>
  <c r="NI43" i="13"/>
  <c r="NG43" i="13"/>
  <c r="NC43" i="13"/>
  <c r="NA43" i="13"/>
  <c r="MW43" i="13"/>
  <c r="MT43" i="13"/>
  <c r="MR43" i="13"/>
  <c r="MP43" i="13"/>
  <c r="MN43" i="13"/>
  <c r="ML43" i="13"/>
  <c r="MI43" i="13"/>
  <c r="MD43" i="13"/>
  <c r="MA43" i="13"/>
  <c r="LY43" i="13"/>
  <c r="LW43" i="13"/>
  <c r="LU43" i="13"/>
  <c r="LS43" i="13"/>
  <c r="LQ43" i="13"/>
  <c r="LM43" i="13"/>
  <c r="LK43" i="13"/>
  <c r="LG43" i="13"/>
  <c r="LD43" i="13"/>
  <c r="LB43" i="13"/>
  <c r="KZ43" i="13"/>
  <c r="KX43" i="13"/>
  <c r="KV43" i="13"/>
  <c r="KS43" i="13"/>
  <c r="KN43" i="13"/>
  <c r="KK43" i="13"/>
  <c r="KI43" i="13"/>
  <c r="KG43" i="13"/>
  <c r="KE43" i="13"/>
  <c r="KC43" i="13"/>
  <c r="KA43" i="13"/>
  <c r="JW43" i="13"/>
  <c r="JU43" i="13"/>
  <c r="JQ43" i="13"/>
  <c r="JN43" i="13"/>
  <c r="JL43" i="13"/>
  <c r="JJ43" i="13"/>
  <c r="JH43" i="13"/>
  <c r="JF43" i="13"/>
  <c r="JC43" i="13"/>
  <c r="IX43" i="13"/>
  <c r="IU43" i="13"/>
  <c r="IS43" i="13"/>
  <c r="IQ43" i="13"/>
  <c r="IO43" i="13"/>
  <c r="IM43" i="13"/>
  <c r="IK43" i="13"/>
  <c r="IG43" i="13"/>
  <c r="IE43" i="13"/>
  <c r="IA43" i="13"/>
  <c r="HX43" i="13"/>
  <c r="HV43" i="13"/>
  <c r="HT43" i="13"/>
  <c r="HR43" i="13"/>
  <c r="HP43" i="13"/>
  <c r="HM43" i="13"/>
  <c r="HH43" i="13"/>
  <c r="HE43" i="13"/>
  <c r="HC43" i="13"/>
  <c r="HA43" i="13"/>
  <c r="GY43" i="13"/>
  <c r="GW43" i="13"/>
  <c r="GU43" i="13"/>
  <c r="GQ43" i="13"/>
  <c r="GO43" i="13"/>
  <c r="GK43" i="13"/>
  <c r="GH43" i="13"/>
  <c r="GF43" i="13"/>
  <c r="GD43" i="13"/>
  <c r="GB43" i="13"/>
  <c r="FZ43" i="13"/>
  <c r="FW43" i="13"/>
  <c r="FR43" i="13"/>
  <c r="FO43" i="13"/>
  <c r="FM43" i="13"/>
  <c r="FK43" i="13"/>
  <c r="FI43" i="13"/>
  <c r="FG43" i="13"/>
  <c r="FE43" i="13"/>
  <c r="FA43" i="13"/>
  <c r="EY43" i="13"/>
  <c r="EU43" i="13"/>
  <c r="ER43" i="13"/>
  <c r="EP43" i="13"/>
  <c r="EN43" i="13"/>
  <c r="EL43" i="13"/>
  <c r="EJ43" i="13"/>
  <c r="EG43" i="13"/>
  <c r="EB43" i="13"/>
  <c r="DY43" i="13"/>
  <c r="DW43" i="13"/>
  <c r="DU43" i="13"/>
  <c r="DS43" i="13"/>
  <c r="DQ43" i="13"/>
  <c r="DO43" i="13"/>
  <c r="DK43" i="13"/>
  <c r="DI43" i="13"/>
  <c r="DE43" i="13"/>
  <c r="DB43" i="13"/>
  <c r="CZ43" i="13"/>
  <c r="CX43" i="13"/>
  <c r="CV43" i="13"/>
  <c r="CT43" i="13"/>
  <c r="CQ43" i="13"/>
  <c r="CL43" i="13"/>
  <c r="CI43" i="13"/>
  <c r="CG43" i="13"/>
  <c r="CE43" i="13"/>
  <c r="CC43" i="13"/>
  <c r="CA43" i="13"/>
  <c r="BY43" i="13"/>
  <c r="BU43" i="13"/>
  <c r="BS43" i="13"/>
  <c r="BO43" i="13"/>
  <c r="BL43" i="13"/>
  <c r="BJ43" i="13"/>
  <c r="BH43" i="13"/>
  <c r="BF43" i="13"/>
  <c r="BD43" i="13"/>
  <c r="BA43" i="13"/>
  <c r="AV43" i="13"/>
  <c r="AS43" i="13"/>
  <c r="AQ43" i="13"/>
  <c r="AO43" i="13"/>
  <c r="AM43" i="13"/>
  <c r="AK43" i="13"/>
  <c r="AI43" i="13"/>
  <c r="AE43" i="13"/>
  <c r="AC43" i="13"/>
  <c r="Y43" i="13"/>
  <c r="H54" i="13" s="1"/>
  <c r="V43" i="13"/>
  <c r="T43" i="13"/>
  <c r="R43" i="13"/>
  <c r="F51" i="13" s="1"/>
  <c r="P43" i="13"/>
  <c r="F50" i="13" s="1"/>
  <c r="N43" i="13"/>
  <c r="K43" i="13"/>
  <c r="G43" i="13"/>
  <c r="D43" i="13"/>
  <c r="SQ42" i="13"/>
  <c r="SN42" i="13"/>
  <c r="SL42" i="13"/>
  <c r="SJ42" i="13"/>
  <c r="SH42" i="13"/>
  <c r="SD42" i="13" s="1"/>
  <c r="SF42" i="13"/>
  <c r="RX42" i="13"/>
  <c r="RT42" i="13"/>
  <c r="RQ42" i="13"/>
  <c r="RO42" i="13"/>
  <c r="RM42" i="13"/>
  <c r="RK42" i="13"/>
  <c r="RI42" i="13"/>
  <c r="RR42" i="13" s="1"/>
  <c r="RA42" i="13"/>
  <c r="QX42" i="13"/>
  <c r="QV42" i="13"/>
  <c r="QT42" i="13"/>
  <c r="QR42" i="13"/>
  <c r="QP42" i="13"/>
  <c r="QH42" i="13"/>
  <c r="QD42" i="13"/>
  <c r="QA42" i="13"/>
  <c r="PY42" i="13"/>
  <c r="PW42" i="13"/>
  <c r="PU42" i="13"/>
  <c r="PS42" i="13"/>
  <c r="PK42" i="13"/>
  <c r="PH42" i="13"/>
  <c r="PF42" i="13"/>
  <c r="PD42" i="13"/>
  <c r="PB42" i="13"/>
  <c r="OZ42" i="13"/>
  <c r="OR42" i="13"/>
  <c r="ON42" i="13"/>
  <c r="OK42" i="13"/>
  <c r="OI42" i="13"/>
  <c r="OG42" i="13"/>
  <c r="OE42" i="13"/>
  <c r="OC42" i="13"/>
  <c r="NU42" i="13"/>
  <c r="NR42" i="13"/>
  <c r="NP42" i="13"/>
  <c r="NN42" i="13"/>
  <c r="NL42" i="13"/>
  <c r="NJ42" i="13"/>
  <c r="NB42" i="13"/>
  <c r="MX42" i="13"/>
  <c r="MU42" i="13"/>
  <c r="MS42" i="13"/>
  <c r="MQ42" i="13"/>
  <c r="MO42" i="13"/>
  <c r="MM42" i="13"/>
  <c r="ME42" i="13"/>
  <c r="MB42" i="13"/>
  <c r="LZ42" i="13"/>
  <c r="LX42" i="13"/>
  <c r="LV42" i="13"/>
  <c r="LT42" i="13"/>
  <c r="MC42" i="13" s="1"/>
  <c r="LL42" i="13"/>
  <c r="LH42" i="13"/>
  <c r="KU42" i="13" s="1"/>
  <c r="KT42" i="13" s="1"/>
  <c r="LE42" i="13"/>
  <c r="LC42" i="13"/>
  <c r="LA42" i="13"/>
  <c r="KY42" i="13"/>
  <c r="KW42" i="13"/>
  <c r="KO42" i="13"/>
  <c r="KL42" i="13"/>
  <c r="KJ42" i="13"/>
  <c r="KH42" i="13"/>
  <c r="KF42" i="13"/>
  <c r="KD42" i="13"/>
  <c r="JV42" i="13"/>
  <c r="JR42" i="13"/>
  <c r="JO42" i="13"/>
  <c r="JM42" i="13"/>
  <c r="JK42" i="13"/>
  <c r="JI42" i="13"/>
  <c r="JG42" i="13"/>
  <c r="IY42" i="13"/>
  <c r="IV42" i="13"/>
  <c r="IT42" i="13"/>
  <c r="IR42" i="13"/>
  <c r="IP42" i="13"/>
  <c r="IN42" i="13"/>
  <c r="IF42" i="13"/>
  <c r="IB42" i="13"/>
  <c r="HY42" i="13"/>
  <c r="HW42" i="13"/>
  <c r="HU42" i="13"/>
  <c r="HS42" i="13"/>
  <c r="HQ42" i="13"/>
  <c r="HI42" i="13"/>
  <c r="HF42" i="13"/>
  <c r="HD42" i="13"/>
  <c r="HB42" i="13"/>
  <c r="GZ42" i="13"/>
  <c r="GX42" i="13"/>
  <c r="GP42" i="13"/>
  <c r="GL42" i="13"/>
  <c r="GI42" i="13"/>
  <c r="GG42" i="13"/>
  <c r="GE42" i="13"/>
  <c r="GC42" i="13"/>
  <c r="GA42" i="13"/>
  <c r="FS42" i="13"/>
  <c r="FP42" i="13"/>
  <c r="FN42" i="13"/>
  <c r="FL42" i="13"/>
  <c r="FJ42" i="13"/>
  <c r="FF42" i="13" s="1"/>
  <c r="FH42" i="13"/>
  <c r="EZ42" i="13"/>
  <c r="EV42" i="13"/>
  <c r="ES42" i="13"/>
  <c r="EQ42" i="13"/>
  <c r="EO42" i="13"/>
  <c r="EM42" i="13"/>
  <c r="EK42" i="13"/>
  <c r="EC42" i="13"/>
  <c r="DZ42" i="13"/>
  <c r="DX42" i="13"/>
  <c r="DV42" i="13"/>
  <c r="DT42" i="13"/>
  <c r="DR42" i="13"/>
  <c r="DJ42" i="13"/>
  <c r="DF42" i="13"/>
  <c r="DC42" i="13"/>
  <c r="DA42" i="13"/>
  <c r="CY42" i="13"/>
  <c r="CW42" i="13"/>
  <c r="CU42" i="13"/>
  <c r="CM42" i="13"/>
  <c r="CJ42" i="13"/>
  <c r="CH42" i="13"/>
  <c r="CF42" i="13"/>
  <c r="CD42" i="13"/>
  <c r="CB42" i="13"/>
  <c r="BT42" i="13"/>
  <c r="BP42" i="13"/>
  <c r="BM42" i="13"/>
  <c r="BK42" i="13"/>
  <c r="BI42" i="13"/>
  <c r="BG42" i="13"/>
  <c r="BE42" i="13"/>
  <c r="AW42" i="13"/>
  <c r="AT42" i="13"/>
  <c r="AR42" i="13"/>
  <c r="AP42" i="13"/>
  <c r="AN42" i="13"/>
  <c r="AL42" i="13"/>
  <c r="AD42" i="13"/>
  <c r="Z42" i="13"/>
  <c r="W42" i="13"/>
  <c r="U42" i="13"/>
  <c r="S42" i="13"/>
  <c r="Q42" i="13"/>
  <c r="O42" i="13"/>
  <c r="SQ41" i="13"/>
  <c r="SN41" i="13"/>
  <c r="SL41" i="13"/>
  <c r="SJ41" i="13"/>
  <c r="SH41" i="13"/>
  <c r="SF41" i="13"/>
  <c r="RX41" i="13"/>
  <c r="RT41" i="13"/>
  <c r="RQ41" i="13"/>
  <c r="RO41" i="13"/>
  <c r="RM41" i="13"/>
  <c r="RK41" i="13"/>
  <c r="RI41" i="13"/>
  <c r="RA41" i="13"/>
  <c r="QX41" i="13"/>
  <c r="QV41" i="13"/>
  <c r="QT41" i="13"/>
  <c r="QR41" i="13"/>
  <c r="QP41" i="13"/>
  <c r="QH41" i="13"/>
  <c r="QD41" i="13"/>
  <c r="QA41" i="13"/>
  <c r="PY41" i="13"/>
  <c r="PW41" i="13"/>
  <c r="PQ41" i="13" s="1"/>
  <c r="PP41" i="13" s="1"/>
  <c r="PU41" i="13"/>
  <c r="PS41" i="13"/>
  <c r="PK41" i="13"/>
  <c r="PH41" i="13"/>
  <c r="PF41" i="13"/>
  <c r="PD41" i="13"/>
  <c r="PB41" i="13"/>
  <c r="OZ41" i="13"/>
  <c r="OR41" i="13"/>
  <c r="ON41" i="13"/>
  <c r="OK41" i="13"/>
  <c r="OI41" i="13"/>
  <c r="OG41" i="13"/>
  <c r="OE41" i="13"/>
  <c r="OC41" i="13"/>
  <c r="NU41" i="13"/>
  <c r="NR41" i="13"/>
  <c r="NP41" i="13"/>
  <c r="NN41" i="13"/>
  <c r="NL41" i="13"/>
  <c r="NJ41" i="13"/>
  <c r="NB41" i="13"/>
  <c r="MX41" i="13"/>
  <c r="MU41" i="13"/>
  <c r="MS41" i="13"/>
  <c r="MQ41" i="13"/>
  <c r="MO41" i="13"/>
  <c r="MM41" i="13"/>
  <c r="ME41" i="13"/>
  <c r="MB41" i="13"/>
  <c r="LZ41" i="13"/>
  <c r="LX41" i="13"/>
  <c r="LV41" i="13"/>
  <c r="LT41" i="13"/>
  <c r="LL41" i="13"/>
  <c r="LH41" i="13"/>
  <c r="LE41" i="13"/>
  <c r="LC41" i="13"/>
  <c r="LF41" i="13" s="1"/>
  <c r="LA41" i="13"/>
  <c r="KY41" i="13"/>
  <c r="KW41" i="13"/>
  <c r="KO41" i="13"/>
  <c r="KL41" i="13"/>
  <c r="KJ41" i="13"/>
  <c r="KH41" i="13"/>
  <c r="KF41" i="13"/>
  <c r="KD41" i="13"/>
  <c r="JV41" i="13"/>
  <c r="JR41" i="13"/>
  <c r="JO41" i="13"/>
  <c r="JM41" i="13"/>
  <c r="JK41" i="13"/>
  <c r="JI41" i="13"/>
  <c r="JG41" i="13"/>
  <c r="IY41" i="13"/>
  <c r="IV41" i="13"/>
  <c r="IT41" i="13"/>
  <c r="IR41" i="13"/>
  <c r="IP41" i="13"/>
  <c r="IN41" i="13"/>
  <c r="IF41" i="13"/>
  <c r="IB41" i="13"/>
  <c r="HY41" i="13"/>
  <c r="HW41" i="13"/>
  <c r="HU41" i="13"/>
  <c r="HS41" i="13"/>
  <c r="HQ41" i="13"/>
  <c r="HI41" i="13"/>
  <c r="HF41" i="13"/>
  <c r="HD41" i="13"/>
  <c r="HB41" i="13"/>
  <c r="GZ41" i="13"/>
  <c r="GX41" i="13"/>
  <c r="GP41" i="13"/>
  <c r="GL41" i="13"/>
  <c r="GI41" i="13"/>
  <c r="GG41" i="13"/>
  <c r="GE41" i="13"/>
  <c r="GC41" i="13"/>
  <c r="GA41" i="13"/>
  <c r="FS41" i="13"/>
  <c r="FP41" i="13"/>
  <c r="FN41" i="13"/>
  <c r="FL41" i="13"/>
  <c r="FJ41" i="13"/>
  <c r="FH41" i="13"/>
  <c r="EZ41" i="13"/>
  <c r="EV41" i="13"/>
  <c r="ES41" i="13"/>
  <c r="EQ41" i="13"/>
  <c r="EO41" i="13"/>
  <c r="EM41" i="13"/>
  <c r="EK41" i="13"/>
  <c r="EC41" i="13"/>
  <c r="DZ41" i="13"/>
  <c r="DX41" i="13"/>
  <c r="DV41" i="13"/>
  <c r="DT41" i="13"/>
  <c r="DR41" i="13"/>
  <c r="DJ41" i="13"/>
  <c r="DF41" i="13"/>
  <c r="DC41" i="13"/>
  <c r="DA41" i="13"/>
  <c r="CY41" i="13"/>
  <c r="CW41" i="13"/>
  <c r="CU41" i="13"/>
  <c r="CM41" i="13"/>
  <c r="CJ41" i="13"/>
  <c r="CH41" i="13"/>
  <c r="CF41" i="13"/>
  <c r="CD41" i="13"/>
  <c r="CB41" i="13"/>
  <c r="BT41" i="13"/>
  <c r="BP41" i="13"/>
  <c r="BM41" i="13"/>
  <c r="BK41" i="13"/>
  <c r="BI41" i="13"/>
  <c r="BG41" i="13"/>
  <c r="BE41" i="13"/>
  <c r="AW41" i="13"/>
  <c r="AT41" i="13"/>
  <c r="AR41" i="13"/>
  <c r="AP41" i="13"/>
  <c r="AN41" i="13"/>
  <c r="AL41" i="13"/>
  <c r="AJ41" i="13" s="1"/>
  <c r="AD41" i="13"/>
  <c r="Z41" i="13"/>
  <c r="W41" i="13"/>
  <c r="U41" i="13"/>
  <c r="S41" i="13"/>
  <c r="Q41" i="13"/>
  <c r="O41" i="13"/>
  <c r="SQ40" i="13"/>
  <c r="SN40" i="13"/>
  <c r="SL40" i="13"/>
  <c r="SJ40" i="13"/>
  <c r="SH40" i="13"/>
  <c r="SF40" i="13"/>
  <c r="RX40" i="13"/>
  <c r="RT40" i="13"/>
  <c r="RQ40" i="13"/>
  <c r="RO40" i="13"/>
  <c r="RM40" i="13"/>
  <c r="RK40" i="13"/>
  <c r="RI40" i="13"/>
  <c r="RA40" i="13"/>
  <c r="QX40" i="13"/>
  <c r="QV40" i="13"/>
  <c r="QT40" i="13"/>
  <c r="QR40" i="13"/>
  <c r="QP40" i="13"/>
  <c r="QH40" i="13"/>
  <c r="QD40" i="13"/>
  <c r="QA40" i="13"/>
  <c r="PY40" i="13"/>
  <c r="PW40" i="13"/>
  <c r="PU40" i="13"/>
  <c r="PS40" i="13"/>
  <c r="PK40" i="13"/>
  <c r="PH40" i="13"/>
  <c r="PF40" i="13"/>
  <c r="PD40" i="13"/>
  <c r="PB40" i="13"/>
  <c r="OZ40" i="13"/>
  <c r="OR40" i="13"/>
  <c r="ON40" i="13"/>
  <c r="OK40" i="13"/>
  <c r="OI40" i="13"/>
  <c r="OG40" i="13"/>
  <c r="OE40" i="13"/>
  <c r="OC40" i="13"/>
  <c r="NU40" i="13"/>
  <c r="NS40" i="13"/>
  <c r="NR40" i="13"/>
  <c r="NP40" i="13"/>
  <c r="NN40" i="13"/>
  <c r="NL40" i="13"/>
  <c r="NJ40" i="13"/>
  <c r="NB40" i="13"/>
  <c r="MX40" i="13"/>
  <c r="MU40" i="13"/>
  <c r="MS40" i="13"/>
  <c r="MQ40" i="13"/>
  <c r="MO40" i="13"/>
  <c r="MM40" i="13"/>
  <c r="ME40" i="13"/>
  <c r="MB40" i="13"/>
  <c r="LZ40" i="13"/>
  <c r="LX40" i="13"/>
  <c r="LR40" i="13" s="1"/>
  <c r="LV40" i="13"/>
  <c r="LT40" i="13"/>
  <c r="LL40" i="13"/>
  <c r="LH40" i="13"/>
  <c r="LE40" i="13"/>
  <c r="LC40" i="13"/>
  <c r="LA40" i="13"/>
  <c r="KY40" i="13"/>
  <c r="KW40" i="13"/>
  <c r="KO40" i="13"/>
  <c r="KL40" i="13"/>
  <c r="KJ40" i="13"/>
  <c r="KH40" i="13"/>
  <c r="KF40" i="13"/>
  <c r="KD40" i="13"/>
  <c r="JV40" i="13"/>
  <c r="JR40" i="13"/>
  <c r="JO40" i="13"/>
  <c r="JM40" i="13"/>
  <c r="JK40" i="13"/>
  <c r="JI40" i="13"/>
  <c r="JG40" i="13"/>
  <c r="IY40" i="13"/>
  <c r="IV40" i="13"/>
  <c r="IT40" i="13"/>
  <c r="IR40" i="13"/>
  <c r="IP40" i="13"/>
  <c r="IN40" i="13"/>
  <c r="IF40" i="13"/>
  <c r="IB40" i="13"/>
  <c r="HY40" i="13"/>
  <c r="HW40" i="13"/>
  <c r="HU40" i="13"/>
  <c r="HS40" i="13"/>
  <c r="HQ40" i="13"/>
  <c r="HI40" i="13"/>
  <c r="HF40" i="13"/>
  <c r="HD40" i="13"/>
  <c r="HB40" i="13"/>
  <c r="GZ40" i="13"/>
  <c r="GX40" i="13"/>
  <c r="GP40" i="13"/>
  <c r="GL40" i="13"/>
  <c r="GI40" i="13"/>
  <c r="GG40" i="13"/>
  <c r="GE40" i="13"/>
  <c r="GC40" i="13"/>
  <c r="GA40" i="13"/>
  <c r="FS40" i="13"/>
  <c r="FP40" i="13"/>
  <c r="FN40" i="13"/>
  <c r="FL40" i="13"/>
  <c r="FJ40" i="13"/>
  <c r="FH40" i="13"/>
  <c r="EZ40" i="13"/>
  <c r="EV40" i="13"/>
  <c r="ES40" i="13"/>
  <c r="EQ40" i="13"/>
  <c r="EO40" i="13"/>
  <c r="EM40" i="13"/>
  <c r="EK40" i="13"/>
  <c r="EC40" i="13"/>
  <c r="DZ40" i="13"/>
  <c r="DX40" i="13"/>
  <c r="DV40" i="13"/>
  <c r="DT40" i="13"/>
  <c r="DR40" i="13"/>
  <c r="DJ40" i="13"/>
  <c r="DF40" i="13"/>
  <c r="DC40" i="13"/>
  <c r="DA40" i="13"/>
  <c r="CY40" i="13"/>
  <c r="CS40" i="13" s="1"/>
  <c r="CR40" i="13" s="1"/>
  <c r="CW40" i="13"/>
  <c r="CU40" i="13"/>
  <c r="CM40" i="13"/>
  <c r="CJ40" i="13"/>
  <c r="CH40" i="13"/>
  <c r="CF40" i="13"/>
  <c r="CD40" i="13"/>
  <c r="CB40" i="13"/>
  <c r="BT40" i="13"/>
  <c r="BP40" i="13"/>
  <c r="BM40" i="13"/>
  <c r="BK40" i="13"/>
  <c r="BI40" i="13"/>
  <c r="BG40" i="13"/>
  <c r="BE40" i="13"/>
  <c r="AW40" i="13"/>
  <c r="AT40" i="13"/>
  <c r="AR40" i="13"/>
  <c r="AP40" i="13"/>
  <c r="AN40" i="13"/>
  <c r="AL40" i="13"/>
  <c r="AD40" i="13"/>
  <c r="Z40" i="13"/>
  <c r="W40" i="13"/>
  <c r="U40" i="13"/>
  <c r="S40" i="13"/>
  <c r="Q40" i="13"/>
  <c r="O40" i="13"/>
  <c r="SQ39" i="13"/>
  <c r="SN39" i="13"/>
  <c r="SL39" i="13"/>
  <c r="SJ39" i="13"/>
  <c r="SH39" i="13"/>
  <c r="SF39" i="13"/>
  <c r="RX39" i="13"/>
  <c r="RT39" i="13"/>
  <c r="RQ39" i="13"/>
  <c r="RO39" i="13"/>
  <c r="RM39" i="13"/>
  <c r="RK39" i="13"/>
  <c r="RI39" i="13"/>
  <c r="RA39" i="13"/>
  <c r="QX39" i="13"/>
  <c r="QV39" i="13"/>
  <c r="QT39" i="13"/>
  <c r="QR39" i="13"/>
  <c r="QP39" i="13"/>
  <c r="QH39" i="13"/>
  <c r="QD39" i="13"/>
  <c r="QA39" i="13"/>
  <c r="PY39" i="13"/>
  <c r="PW39" i="13"/>
  <c r="PU39" i="13"/>
  <c r="PS39" i="13"/>
  <c r="PQ39" i="13" s="1"/>
  <c r="PP39" i="13" s="1"/>
  <c r="PK39" i="13"/>
  <c r="PH39" i="13"/>
  <c r="PF39" i="13"/>
  <c r="PD39" i="13"/>
  <c r="PB39" i="13"/>
  <c r="OZ39" i="13"/>
  <c r="OR39" i="13"/>
  <c r="ON39" i="13"/>
  <c r="OK39" i="13"/>
  <c r="OI39" i="13"/>
  <c r="OG39" i="13"/>
  <c r="OE39" i="13"/>
  <c r="OC39" i="13"/>
  <c r="NU39" i="13"/>
  <c r="NR39" i="13"/>
  <c r="NP39" i="13"/>
  <c r="NN39" i="13"/>
  <c r="NL39" i="13"/>
  <c r="NJ39" i="13"/>
  <c r="NB39" i="13"/>
  <c r="MX39" i="13"/>
  <c r="MU39" i="13"/>
  <c r="MS39" i="13"/>
  <c r="MQ39" i="13"/>
  <c r="MO39" i="13"/>
  <c r="MM39" i="13"/>
  <c r="ME39" i="13"/>
  <c r="MB39" i="13"/>
  <c r="LZ39" i="13"/>
  <c r="LX39" i="13"/>
  <c r="LV39" i="13"/>
  <c r="LT39" i="13"/>
  <c r="LL39" i="13"/>
  <c r="LH39" i="13"/>
  <c r="LE39" i="13"/>
  <c r="LC39" i="13"/>
  <c r="LA39" i="13"/>
  <c r="KY39" i="13"/>
  <c r="KW39" i="13"/>
  <c r="KO39" i="13"/>
  <c r="KL39" i="13"/>
  <c r="KJ39" i="13"/>
  <c r="KH39" i="13"/>
  <c r="KF39" i="13"/>
  <c r="KD39" i="13"/>
  <c r="JV39" i="13"/>
  <c r="JR39" i="13"/>
  <c r="JO39" i="13"/>
  <c r="JM39" i="13"/>
  <c r="JK39" i="13"/>
  <c r="JI39" i="13"/>
  <c r="JG39" i="13"/>
  <c r="IY39" i="13"/>
  <c r="IV39" i="13"/>
  <c r="IT39" i="13"/>
  <c r="IR39" i="13"/>
  <c r="IP39" i="13"/>
  <c r="IN39" i="13"/>
  <c r="IF39" i="13"/>
  <c r="IB39" i="13"/>
  <c r="HY39" i="13"/>
  <c r="HW39" i="13"/>
  <c r="HU39" i="13"/>
  <c r="HS39" i="13"/>
  <c r="HO39" i="13" s="1"/>
  <c r="HN39" i="13" s="1"/>
  <c r="HQ39" i="13"/>
  <c r="HI39" i="13"/>
  <c r="HF39" i="13"/>
  <c r="HD39" i="13"/>
  <c r="HB39" i="13"/>
  <c r="GZ39" i="13"/>
  <c r="GX39" i="13"/>
  <c r="GP39" i="13"/>
  <c r="GL39" i="13"/>
  <c r="GI39" i="13"/>
  <c r="GG39" i="13"/>
  <c r="GE39" i="13"/>
  <c r="GC39" i="13"/>
  <c r="GA39" i="13"/>
  <c r="FS39" i="13"/>
  <c r="FP39" i="13"/>
  <c r="FN39" i="13"/>
  <c r="FL39" i="13"/>
  <c r="FJ39" i="13"/>
  <c r="FH39" i="13"/>
  <c r="EZ39" i="13"/>
  <c r="EV39" i="13"/>
  <c r="ES39" i="13"/>
  <c r="EQ39" i="13"/>
  <c r="EO39" i="13"/>
  <c r="EM39" i="13"/>
  <c r="EK39" i="13"/>
  <c r="EC39" i="13"/>
  <c r="DZ39" i="13"/>
  <c r="DX39" i="13"/>
  <c r="DV39" i="13"/>
  <c r="DT39" i="13"/>
  <c r="DR39" i="13"/>
  <c r="DJ39" i="13"/>
  <c r="DF39" i="13"/>
  <c r="DC39" i="13"/>
  <c r="DA39" i="13"/>
  <c r="CY39" i="13"/>
  <c r="CW39" i="13"/>
  <c r="CU39" i="13"/>
  <c r="CS39" i="13" s="1"/>
  <c r="CR39" i="13" s="1"/>
  <c r="CM39" i="13"/>
  <c r="CJ39" i="13"/>
  <c r="CH39" i="13"/>
  <c r="CF39" i="13"/>
  <c r="CD39" i="13"/>
  <c r="CB39" i="13"/>
  <c r="BT39" i="13"/>
  <c r="BP39" i="13"/>
  <c r="BM39" i="13"/>
  <c r="BK39" i="13"/>
  <c r="BN39" i="13" s="1"/>
  <c r="BI39" i="13"/>
  <c r="BG39" i="13"/>
  <c r="BE39" i="13"/>
  <c r="AW39" i="13"/>
  <c r="AT39" i="13"/>
  <c r="AR39" i="13"/>
  <c r="AP39" i="13"/>
  <c r="AN39" i="13"/>
  <c r="AL39" i="13"/>
  <c r="AD39" i="13"/>
  <c r="Z39" i="13"/>
  <c r="W39" i="13"/>
  <c r="U39" i="13"/>
  <c r="S39" i="13"/>
  <c r="Q39" i="13"/>
  <c r="O39" i="13"/>
  <c r="SQ38" i="13"/>
  <c r="SN38" i="13"/>
  <c r="SL38" i="13"/>
  <c r="SJ38" i="13"/>
  <c r="SH38" i="13"/>
  <c r="SF38" i="13"/>
  <c r="RX38" i="13"/>
  <c r="RT38" i="13"/>
  <c r="RQ38" i="13"/>
  <c r="RO38" i="13"/>
  <c r="RM38" i="13"/>
  <c r="RK38" i="13"/>
  <c r="RI38" i="13"/>
  <c r="RR38" i="13" s="1"/>
  <c r="RA38" i="13"/>
  <c r="QX38" i="13"/>
  <c r="QV38" i="13"/>
  <c r="QT38" i="13"/>
  <c r="QR38" i="13"/>
  <c r="QP38" i="13"/>
  <c r="QH38" i="13"/>
  <c r="QD38" i="13"/>
  <c r="QA38" i="13"/>
  <c r="PY38" i="13"/>
  <c r="PW38" i="13"/>
  <c r="PU38" i="13"/>
  <c r="PS38" i="13"/>
  <c r="PK38" i="13"/>
  <c r="PH38" i="13"/>
  <c r="PF38" i="13"/>
  <c r="PD38" i="13"/>
  <c r="PB38" i="13"/>
  <c r="OZ38" i="13"/>
  <c r="OR38" i="13"/>
  <c r="ON38" i="13"/>
  <c r="OK38" i="13"/>
  <c r="OI38" i="13"/>
  <c r="OG38" i="13"/>
  <c r="OE38" i="13"/>
  <c r="OC38" i="13"/>
  <c r="NU38" i="13"/>
  <c r="NR38" i="13"/>
  <c r="NP38" i="13"/>
  <c r="NN38" i="13"/>
  <c r="NL38" i="13"/>
  <c r="NJ38" i="13"/>
  <c r="NB38" i="13"/>
  <c r="MX38" i="13"/>
  <c r="MU38" i="13"/>
  <c r="MS38" i="13"/>
  <c r="MQ38" i="13"/>
  <c r="MO38" i="13"/>
  <c r="MM38" i="13"/>
  <c r="ME38" i="13"/>
  <c r="MB38" i="13"/>
  <c r="LZ38" i="13"/>
  <c r="LX38" i="13"/>
  <c r="LV38" i="13"/>
  <c r="LT38" i="13"/>
  <c r="LL38" i="13"/>
  <c r="LH38" i="13"/>
  <c r="LE38" i="13"/>
  <c r="LC38" i="13"/>
  <c r="LA38" i="13"/>
  <c r="KY38" i="13"/>
  <c r="KW38" i="13"/>
  <c r="KO38" i="13"/>
  <c r="KL38" i="13"/>
  <c r="KJ38" i="13"/>
  <c r="KH38" i="13"/>
  <c r="KF38" i="13"/>
  <c r="KD38" i="13"/>
  <c r="JV38" i="13"/>
  <c r="JR38" i="13"/>
  <c r="JO38" i="13"/>
  <c r="JM38" i="13"/>
  <c r="JK38" i="13"/>
  <c r="JI38" i="13"/>
  <c r="JG38" i="13"/>
  <c r="IY38" i="13"/>
  <c r="IV38" i="13"/>
  <c r="IT38" i="13"/>
  <c r="IR38" i="13"/>
  <c r="IP38" i="13"/>
  <c r="IN38" i="13"/>
  <c r="IF38" i="13"/>
  <c r="IB38" i="13"/>
  <c r="HY38" i="13"/>
  <c r="HW38" i="13"/>
  <c r="HU38" i="13"/>
  <c r="HS38" i="13"/>
  <c r="HQ38" i="13"/>
  <c r="HI38" i="13"/>
  <c r="HF38" i="13"/>
  <c r="HD38" i="13"/>
  <c r="HB38" i="13"/>
  <c r="GZ38" i="13"/>
  <c r="GX38" i="13"/>
  <c r="GP38" i="13"/>
  <c r="GL38" i="13"/>
  <c r="GI38" i="13"/>
  <c r="GG38" i="13"/>
  <c r="GE38" i="13"/>
  <c r="GC38" i="13"/>
  <c r="GA38" i="13"/>
  <c r="FS38" i="13"/>
  <c r="FP38" i="13"/>
  <c r="FN38" i="13"/>
  <c r="FL38" i="13"/>
  <c r="FJ38" i="13"/>
  <c r="FH38" i="13"/>
  <c r="EZ38" i="13"/>
  <c r="EV38" i="13"/>
  <c r="ES38" i="13"/>
  <c r="EQ38" i="13"/>
  <c r="EO38" i="13"/>
  <c r="EM38" i="13"/>
  <c r="EK38" i="13"/>
  <c r="EC38" i="13"/>
  <c r="DZ38" i="13"/>
  <c r="DX38" i="13"/>
  <c r="DV38" i="13"/>
  <c r="DT38" i="13"/>
  <c r="DR38" i="13"/>
  <c r="DJ38" i="13"/>
  <c r="DF38" i="13"/>
  <c r="DC38" i="13"/>
  <c r="DA38" i="13"/>
  <c r="CY38" i="13"/>
  <c r="CW38" i="13"/>
  <c r="CU38" i="13"/>
  <c r="CM38" i="13"/>
  <c r="CJ38" i="13"/>
  <c r="CH38" i="13"/>
  <c r="CF38" i="13"/>
  <c r="CD38" i="13"/>
  <c r="CB38" i="13"/>
  <c r="CK38" i="13" s="1"/>
  <c r="BT38" i="13"/>
  <c r="BP38" i="13"/>
  <c r="BM38" i="13"/>
  <c r="BK38" i="13"/>
  <c r="BI38" i="13"/>
  <c r="BG38" i="13"/>
  <c r="BE38" i="13"/>
  <c r="AW38" i="13"/>
  <c r="AT38" i="13"/>
  <c r="AR38" i="13"/>
  <c r="AP38" i="13"/>
  <c r="AN38" i="13"/>
  <c r="AL38" i="13"/>
  <c r="AD38" i="13"/>
  <c r="Z38" i="13"/>
  <c r="W38" i="13"/>
  <c r="U38" i="13"/>
  <c r="S38" i="13"/>
  <c r="Q38" i="13"/>
  <c r="O38" i="13"/>
  <c r="SQ37" i="13"/>
  <c r="SN37" i="13"/>
  <c r="SL37" i="13"/>
  <c r="SJ37" i="13"/>
  <c r="SO37" i="13" s="1"/>
  <c r="SH37" i="13"/>
  <c r="SF37" i="13"/>
  <c r="RX37" i="13"/>
  <c r="RT37" i="13"/>
  <c r="RQ37" i="13"/>
  <c r="RO37" i="13"/>
  <c r="RM37" i="13"/>
  <c r="RK37" i="13"/>
  <c r="RG37" i="13" s="1"/>
  <c r="RF37" i="13" s="1"/>
  <c r="RI37" i="13"/>
  <c r="RA37" i="13"/>
  <c r="QX37" i="13"/>
  <c r="QV37" i="13"/>
  <c r="QT37" i="13"/>
  <c r="QR37" i="13"/>
  <c r="QP37" i="13"/>
  <c r="QH37" i="13"/>
  <c r="QD37" i="13"/>
  <c r="QA37" i="13"/>
  <c r="PY37" i="13"/>
  <c r="PW37" i="13"/>
  <c r="PU37" i="13"/>
  <c r="PS37" i="13"/>
  <c r="PQ37" i="13" s="1"/>
  <c r="PP37" i="13" s="1"/>
  <c r="PK37" i="13"/>
  <c r="PH37" i="13"/>
  <c r="PF37" i="13"/>
  <c r="PD37" i="13"/>
  <c r="PB37" i="13"/>
  <c r="OZ37" i="13"/>
  <c r="OR37" i="13"/>
  <c r="ON37" i="13"/>
  <c r="OK37" i="13"/>
  <c r="OI37" i="13"/>
  <c r="OG37" i="13"/>
  <c r="OE37" i="13"/>
  <c r="OC37" i="13"/>
  <c r="NU37" i="13"/>
  <c r="NR37" i="13"/>
  <c r="NP37" i="13"/>
  <c r="NN37" i="13"/>
  <c r="NL37" i="13"/>
  <c r="NJ37" i="13"/>
  <c r="NB37" i="13"/>
  <c r="MX37" i="13"/>
  <c r="MU37" i="13"/>
  <c r="MS37" i="13"/>
  <c r="MQ37" i="13"/>
  <c r="MO37" i="13"/>
  <c r="MM37" i="13"/>
  <c r="ME37" i="13"/>
  <c r="MB37" i="13"/>
  <c r="LZ37" i="13"/>
  <c r="LX37" i="13"/>
  <c r="LV37" i="13"/>
  <c r="LT37" i="13"/>
  <c r="LL37" i="13"/>
  <c r="LH37" i="13"/>
  <c r="LE37" i="13"/>
  <c r="LC37" i="13"/>
  <c r="LA37" i="13"/>
  <c r="KY37" i="13"/>
  <c r="KW37" i="13"/>
  <c r="KO37" i="13"/>
  <c r="KL37" i="13"/>
  <c r="KJ37" i="13"/>
  <c r="KH37" i="13"/>
  <c r="KF37" i="13"/>
  <c r="KD37" i="13"/>
  <c r="JV37" i="13"/>
  <c r="JR37" i="13"/>
  <c r="JO37" i="13"/>
  <c r="JM37" i="13"/>
  <c r="JK37" i="13"/>
  <c r="JI37" i="13"/>
  <c r="JG37" i="13"/>
  <c r="IY37" i="13"/>
  <c r="IV37" i="13"/>
  <c r="IT37" i="13"/>
  <c r="IR37" i="13"/>
  <c r="IP37" i="13"/>
  <c r="IN37" i="13"/>
  <c r="IF37" i="13"/>
  <c r="IB37" i="13"/>
  <c r="HY37" i="13"/>
  <c r="HW37" i="13"/>
  <c r="HU37" i="13"/>
  <c r="HS37" i="13"/>
  <c r="HQ37" i="13"/>
  <c r="HI37" i="13"/>
  <c r="HF37" i="13"/>
  <c r="HD37" i="13"/>
  <c r="HB37" i="13"/>
  <c r="GZ37" i="13"/>
  <c r="GX37" i="13"/>
  <c r="GP37" i="13"/>
  <c r="GL37" i="13"/>
  <c r="GI37" i="13"/>
  <c r="GG37" i="13"/>
  <c r="GE37" i="13"/>
  <c r="GC37" i="13"/>
  <c r="GA37" i="13"/>
  <c r="FY37" i="13" s="1"/>
  <c r="FX37" i="13" s="1"/>
  <c r="FS37" i="13"/>
  <c r="FP37" i="13"/>
  <c r="FN37" i="13"/>
  <c r="FL37" i="13"/>
  <c r="FJ37" i="13"/>
  <c r="FH37" i="13"/>
  <c r="EZ37" i="13"/>
  <c r="EV37" i="13"/>
  <c r="ES37" i="13"/>
  <c r="EQ37" i="13"/>
  <c r="EO37" i="13"/>
  <c r="EM37" i="13"/>
  <c r="EK37" i="13"/>
  <c r="EC37" i="13"/>
  <c r="DZ37" i="13"/>
  <c r="DX37" i="13"/>
  <c r="DV37" i="13"/>
  <c r="DT37" i="13"/>
  <c r="DR37" i="13"/>
  <c r="DJ37" i="13"/>
  <c r="DF37" i="13"/>
  <c r="DC37" i="13"/>
  <c r="DA37" i="13"/>
  <c r="CY37" i="13"/>
  <c r="CW37" i="13"/>
  <c r="CU37" i="13"/>
  <c r="CM37" i="13"/>
  <c r="CJ37" i="13"/>
  <c r="CH37" i="13"/>
  <c r="CF37" i="13"/>
  <c r="CD37" i="13"/>
  <c r="CB37" i="13"/>
  <c r="BT37" i="13"/>
  <c r="BP37" i="13"/>
  <c r="BM37" i="13"/>
  <c r="BK37" i="13"/>
  <c r="BI37" i="13"/>
  <c r="BG37" i="13"/>
  <c r="BE37" i="13"/>
  <c r="AW37" i="13"/>
  <c r="AT37" i="13"/>
  <c r="AR37" i="13"/>
  <c r="AP37" i="13"/>
  <c r="AN37" i="13"/>
  <c r="AL37" i="13"/>
  <c r="AD37" i="13"/>
  <c r="Z37" i="13"/>
  <c r="W37" i="13"/>
  <c r="U37" i="13"/>
  <c r="S37" i="13"/>
  <c r="Q37" i="13"/>
  <c r="O37" i="13"/>
  <c r="SQ36" i="13"/>
  <c r="SN36" i="13"/>
  <c r="SL36" i="13"/>
  <c r="SJ36" i="13"/>
  <c r="SH36" i="13"/>
  <c r="SF36" i="13"/>
  <c r="RX36" i="13"/>
  <c r="RT36" i="13"/>
  <c r="RQ36" i="13"/>
  <c r="RO36" i="13"/>
  <c r="RM36" i="13"/>
  <c r="RK36" i="13"/>
  <c r="RI36" i="13"/>
  <c r="RA36" i="13"/>
  <c r="QX36" i="13"/>
  <c r="QV36" i="13"/>
  <c r="QT36" i="13"/>
  <c r="QR36" i="13"/>
  <c r="QP36" i="13"/>
  <c r="QH36" i="13"/>
  <c r="QD36" i="13"/>
  <c r="PQ36" i="13" s="1"/>
  <c r="PP36" i="13" s="1"/>
  <c r="QA36" i="13"/>
  <c r="PY36" i="13"/>
  <c r="PW36" i="13"/>
  <c r="PU36" i="13"/>
  <c r="PS36" i="13"/>
  <c r="PK36" i="13"/>
  <c r="PH36" i="13"/>
  <c r="PF36" i="13"/>
  <c r="PD36" i="13"/>
  <c r="PB36" i="13"/>
  <c r="OZ36" i="13"/>
  <c r="OR36" i="13"/>
  <c r="ON36" i="13"/>
  <c r="OK36" i="13"/>
  <c r="OI36" i="13"/>
  <c r="OG36" i="13"/>
  <c r="OE36" i="13"/>
  <c r="OC36" i="13"/>
  <c r="NU36" i="13"/>
  <c r="NR36" i="13"/>
  <c r="NP36" i="13"/>
  <c r="NN36" i="13"/>
  <c r="NL36" i="13"/>
  <c r="NJ36" i="13"/>
  <c r="NB36" i="13"/>
  <c r="MX36" i="13"/>
  <c r="MU36" i="13"/>
  <c r="MS36" i="13"/>
  <c r="MQ36" i="13"/>
  <c r="MO36" i="13"/>
  <c r="MM36" i="13"/>
  <c r="ME36" i="13"/>
  <c r="MB36" i="13"/>
  <c r="LZ36" i="13"/>
  <c r="LX36" i="13"/>
  <c r="LV36" i="13"/>
  <c r="LT36" i="13"/>
  <c r="LL36" i="13"/>
  <c r="LH36" i="13"/>
  <c r="LE36" i="13"/>
  <c r="LC36" i="13"/>
  <c r="LA36" i="13"/>
  <c r="KY36" i="13"/>
  <c r="KW36" i="13"/>
  <c r="KO36" i="13"/>
  <c r="KL36" i="13"/>
  <c r="KJ36" i="13"/>
  <c r="KH36" i="13"/>
  <c r="KF36" i="13"/>
  <c r="KD36" i="13"/>
  <c r="JV36" i="13"/>
  <c r="JR36" i="13"/>
  <c r="JO36" i="13"/>
  <c r="JM36" i="13"/>
  <c r="JK36" i="13"/>
  <c r="JI36" i="13"/>
  <c r="JG36" i="13"/>
  <c r="IY36" i="13"/>
  <c r="IV36" i="13"/>
  <c r="IT36" i="13"/>
  <c r="IR36" i="13"/>
  <c r="IP36" i="13"/>
  <c r="IN36" i="13"/>
  <c r="IF36" i="13"/>
  <c r="IB36" i="13"/>
  <c r="HY36" i="13"/>
  <c r="HW36" i="13"/>
  <c r="HU36" i="13"/>
  <c r="HS36" i="13"/>
  <c r="HQ36" i="13"/>
  <c r="HI36" i="13"/>
  <c r="HF36" i="13"/>
  <c r="HD36" i="13"/>
  <c r="HB36" i="13"/>
  <c r="GZ36" i="13"/>
  <c r="GX36" i="13"/>
  <c r="GP36" i="13"/>
  <c r="GL36" i="13"/>
  <c r="GI36" i="13"/>
  <c r="GG36" i="13"/>
  <c r="GE36" i="13"/>
  <c r="GC36" i="13"/>
  <c r="GA36" i="13"/>
  <c r="FS36" i="13"/>
  <c r="FP36" i="13"/>
  <c r="FN36" i="13"/>
  <c r="FL36" i="13"/>
  <c r="FJ36" i="13"/>
  <c r="FH36" i="13"/>
  <c r="EZ36" i="13"/>
  <c r="EV36" i="13"/>
  <c r="ES36" i="13"/>
  <c r="EQ36" i="13"/>
  <c r="EO36" i="13"/>
  <c r="EM36" i="13"/>
  <c r="EK36" i="13"/>
  <c r="EC36" i="13"/>
  <c r="UJ36" i="13" s="1"/>
  <c r="DZ36" i="13"/>
  <c r="DX36" i="13"/>
  <c r="DV36" i="13"/>
  <c r="DT36" i="13"/>
  <c r="DR36" i="13"/>
  <c r="DJ36" i="13"/>
  <c r="DF36" i="13"/>
  <c r="DC36" i="13"/>
  <c r="DA36" i="13"/>
  <c r="CY36" i="13"/>
  <c r="CW36" i="13"/>
  <c r="CU36" i="13"/>
  <c r="CM36" i="13"/>
  <c r="CJ36" i="13"/>
  <c r="CH36" i="13"/>
  <c r="CF36" i="13"/>
  <c r="CD36" i="13"/>
  <c r="CB36" i="13"/>
  <c r="BT36" i="13"/>
  <c r="BP36" i="13"/>
  <c r="BM36" i="13"/>
  <c r="BK36" i="13"/>
  <c r="BI36" i="13"/>
  <c r="BG36" i="13"/>
  <c r="BE36" i="13"/>
  <c r="AW36" i="13"/>
  <c r="AT36" i="13"/>
  <c r="AR36" i="13"/>
  <c r="AP36" i="13"/>
  <c r="AN36" i="13"/>
  <c r="AL36" i="13"/>
  <c r="AD36" i="13"/>
  <c r="Z36" i="13"/>
  <c r="W36" i="13"/>
  <c r="U36" i="13"/>
  <c r="S36" i="13"/>
  <c r="Q36" i="13"/>
  <c r="O36" i="13"/>
  <c r="SQ35" i="13"/>
  <c r="SN35" i="13"/>
  <c r="SL35" i="13"/>
  <c r="SJ35" i="13"/>
  <c r="SH35" i="13"/>
  <c r="SF35" i="13"/>
  <c r="RX35" i="13"/>
  <c r="RT35" i="13"/>
  <c r="RQ35" i="13"/>
  <c r="RO35" i="13"/>
  <c r="RM35" i="13"/>
  <c r="RK35" i="13"/>
  <c r="RI35" i="13"/>
  <c r="RA35" i="13"/>
  <c r="QX35" i="13"/>
  <c r="QV35" i="13"/>
  <c r="QT35" i="13"/>
  <c r="QR35" i="13"/>
  <c r="QP35" i="13"/>
  <c r="QH35" i="13"/>
  <c r="QD35" i="13"/>
  <c r="QA35" i="13"/>
  <c r="PY35" i="13"/>
  <c r="PW35" i="13"/>
  <c r="PU35" i="13"/>
  <c r="PS35" i="13"/>
  <c r="PK35" i="13"/>
  <c r="PH35" i="13"/>
  <c r="PF35" i="13"/>
  <c r="PD35" i="13"/>
  <c r="PB35" i="13"/>
  <c r="OZ35" i="13"/>
  <c r="OR35" i="13"/>
  <c r="ON35" i="13"/>
  <c r="OK35" i="13"/>
  <c r="OI35" i="13"/>
  <c r="OG35" i="13"/>
  <c r="OE35" i="13"/>
  <c r="OC35" i="13"/>
  <c r="NU35" i="13"/>
  <c r="NR35" i="13"/>
  <c r="NP35" i="13"/>
  <c r="NN35" i="13"/>
  <c r="NL35" i="13"/>
  <c r="NJ35" i="13"/>
  <c r="NB35" i="13"/>
  <c r="MX35" i="13"/>
  <c r="MU35" i="13"/>
  <c r="MS35" i="13"/>
  <c r="MQ35" i="13"/>
  <c r="MO35" i="13"/>
  <c r="MM35" i="13"/>
  <c r="ME35" i="13"/>
  <c r="MB35" i="13"/>
  <c r="LZ35" i="13"/>
  <c r="LX35" i="13"/>
  <c r="LV35" i="13"/>
  <c r="MC35" i="13" s="1"/>
  <c r="LT35" i="13"/>
  <c r="LL35" i="13"/>
  <c r="LH35" i="13"/>
  <c r="LE35" i="13"/>
  <c r="LC35" i="13"/>
  <c r="LA35" i="13"/>
  <c r="KY35" i="13"/>
  <c r="KW35" i="13"/>
  <c r="KO35" i="13"/>
  <c r="KL35" i="13"/>
  <c r="KJ35" i="13"/>
  <c r="KH35" i="13"/>
  <c r="KF35" i="13"/>
  <c r="KD35" i="13"/>
  <c r="JV35" i="13"/>
  <c r="JR35" i="13"/>
  <c r="JO35" i="13"/>
  <c r="JM35" i="13"/>
  <c r="JK35" i="13"/>
  <c r="JI35" i="13"/>
  <c r="JG35" i="13"/>
  <c r="IY35" i="13"/>
  <c r="IV35" i="13"/>
  <c r="IT35" i="13"/>
  <c r="IR35" i="13"/>
  <c r="IP35" i="13"/>
  <c r="IN35" i="13"/>
  <c r="IF35" i="13"/>
  <c r="IB35" i="13"/>
  <c r="HY35" i="13"/>
  <c r="HW35" i="13"/>
  <c r="HU35" i="13"/>
  <c r="HS35" i="13"/>
  <c r="HQ35" i="13"/>
  <c r="HI35" i="13"/>
  <c r="HF35" i="13"/>
  <c r="HD35" i="13"/>
  <c r="HB35" i="13"/>
  <c r="GZ35" i="13"/>
  <c r="GX35" i="13"/>
  <c r="HG35" i="13" s="1"/>
  <c r="GP35" i="13"/>
  <c r="GL35" i="13"/>
  <c r="GI35" i="13"/>
  <c r="GG35" i="13"/>
  <c r="GE35" i="13"/>
  <c r="GC35" i="13"/>
  <c r="GA35" i="13"/>
  <c r="FS35" i="13"/>
  <c r="FP35" i="13"/>
  <c r="FN35" i="13"/>
  <c r="FL35" i="13"/>
  <c r="FJ35" i="13"/>
  <c r="FH35" i="13"/>
  <c r="FQ35" i="13" s="1"/>
  <c r="EZ35" i="13"/>
  <c r="EV35" i="13"/>
  <c r="ES35" i="13"/>
  <c r="EQ35" i="13"/>
  <c r="EO35" i="13"/>
  <c r="EM35" i="13"/>
  <c r="EK35" i="13"/>
  <c r="EC35" i="13"/>
  <c r="DZ35" i="13"/>
  <c r="DX35" i="13"/>
  <c r="DV35" i="13"/>
  <c r="DT35" i="13"/>
  <c r="DR35" i="13"/>
  <c r="DJ35" i="13"/>
  <c r="DF35" i="13"/>
  <c r="DC35" i="13"/>
  <c r="DA35" i="13"/>
  <c r="CY35" i="13"/>
  <c r="CW35" i="13"/>
  <c r="CU35" i="13"/>
  <c r="CM35" i="13"/>
  <c r="CJ35" i="13"/>
  <c r="CH35" i="13"/>
  <c r="CF35" i="13"/>
  <c r="CD35" i="13"/>
  <c r="CB35" i="13"/>
  <c r="BT35" i="13"/>
  <c r="BP35" i="13"/>
  <c r="BM35" i="13"/>
  <c r="BK35" i="13"/>
  <c r="BI35" i="13"/>
  <c r="BG35" i="13"/>
  <c r="BE35" i="13"/>
  <c r="AW35" i="13"/>
  <c r="AT35" i="13"/>
  <c r="AR35" i="13"/>
  <c r="AP35" i="13"/>
  <c r="AN35" i="13"/>
  <c r="AL35" i="13"/>
  <c r="AD35" i="13"/>
  <c r="Z35" i="13"/>
  <c r="W35" i="13"/>
  <c r="U35" i="13"/>
  <c r="S35" i="13"/>
  <c r="Q35" i="13"/>
  <c r="O35" i="13"/>
  <c r="SQ34" i="13"/>
  <c r="SN34" i="13"/>
  <c r="SL34" i="13"/>
  <c r="SJ34" i="13"/>
  <c r="SH34" i="13"/>
  <c r="SF34" i="13"/>
  <c r="RX34" i="13"/>
  <c r="RT34" i="13"/>
  <c r="RQ34" i="13"/>
  <c r="RO34" i="13"/>
  <c r="RM34" i="13"/>
  <c r="RK34" i="13"/>
  <c r="RI34" i="13"/>
  <c r="RA34" i="13"/>
  <c r="QX34" i="13"/>
  <c r="QV34" i="13"/>
  <c r="QT34" i="13"/>
  <c r="QR34" i="13"/>
  <c r="QP34" i="13"/>
  <c r="QH34" i="13"/>
  <c r="QD34" i="13"/>
  <c r="QA34" i="13"/>
  <c r="PY34" i="13"/>
  <c r="PW34" i="13"/>
  <c r="PU34" i="13"/>
  <c r="PS34" i="13"/>
  <c r="PK34" i="13"/>
  <c r="PH34" i="13"/>
  <c r="PF34" i="13"/>
  <c r="PD34" i="13"/>
  <c r="PB34" i="13"/>
  <c r="OZ34" i="13"/>
  <c r="OR34" i="13"/>
  <c r="ON34" i="13"/>
  <c r="OK34" i="13"/>
  <c r="OI34" i="13"/>
  <c r="OG34" i="13"/>
  <c r="OE34" i="13"/>
  <c r="OC34" i="13"/>
  <c r="NU34" i="13"/>
  <c r="NR34" i="13"/>
  <c r="NP34" i="13"/>
  <c r="NN34" i="13"/>
  <c r="NL34" i="13"/>
  <c r="NJ34" i="13"/>
  <c r="NB34" i="13"/>
  <c r="MX34" i="13"/>
  <c r="MU34" i="13"/>
  <c r="MS34" i="13"/>
  <c r="MQ34" i="13"/>
  <c r="MO34" i="13"/>
  <c r="MM34" i="13"/>
  <c r="ME34" i="13"/>
  <c r="MB34" i="13"/>
  <c r="LZ34" i="13"/>
  <c r="LX34" i="13"/>
  <c r="LV34" i="13"/>
  <c r="LT34" i="13"/>
  <c r="LL34" i="13"/>
  <c r="LH34" i="13"/>
  <c r="LE34" i="13"/>
  <c r="LC34" i="13"/>
  <c r="LA34" i="13"/>
  <c r="KY34" i="13"/>
  <c r="KW34" i="13"/>
  <c r="KO34" i="13"/>
  <c r="KL34" i="13"/>
  <c r="KJ34" i="13"/>
  <c r="KH34" i="13"/>
  <c r="KF34" i="13"/>
  <c r="KD34" i="13"/>
  <c r="JV34" i="13"/>
  <c r="JR34" i="13"/>
  <c r="JO34" i="13"/>
  <c r="JM34" i="13"/>
  <c r="JK34" i="13"/>
  <c r="JI34" i="13"/>
  <c r="JP34" i="13" s="1"/>
  <c r="JG34" i="13"/>
  <c r="IY34" i="13"/>
  <c r="IV34" i="13"/>
  <c r="IT34" i="13"/>
  <c r="IR34" i="13"/>
  <c r="IP34" i="13"/>
  <c r="IL34" i="13" s="1"/>
  <c r="IN34" i="13"/>
  <c r="IF34" i="13"/>
  <c r="IB34" i="13"/>
  <c r="HY34" i="13"/>
  <c r="HW34" i="13"/>
  <c r="HU34" i="13"/>
  <c r="HS34" i="13"/>
  <c r="HQ34" i="13"/>
  <c r="HI34" i="13"/>
  <c r="HF34" i="13"/>
  <c r="HD34" i="13"/>
  <c r="HB34" i="13"/>
  <c r="GZ34" i="13"/>
  <c r="GX34" i="13"/>
  <c r="GP34" i="13"/>
  <c r="GL34" i="13"/>
  <c r="GI34" i="13"/>
  <c r="GG34" i="13"/>
  <c r="GE34" i="13"/>
  <c r="GC34" i="13"/>
  <c r="GA34" i="13"/>
  <c r="FS34" i="13"/>
  <c r="FP34" i="13"/>
  <c r="FN34" i="13"/>
  <c r="FL34" i="13"/>
  <c r="FJ34" i="13"/>
  <c r="FH34" i="13"/>
  <c r="EZ34" i="13"/>
  <c r="EV34" i="13"/>
  <c r="ES34" i="13"/>
  <c r="EQ34" i="13"/>
  <c r="EO34" i="13"/>
  <c r="EM34" i="13"/>
  <c r="EK34" i="13"/>
  <c r="EC34" i="13"/>
  <c r="DZ34" i="13"/>
  <c r="DX34" i="13"/>
  <c r="DV34" i="13"/>
  <c r="DT34" i="13"/>
  <c r="DR34" i="13"/>
  <c r="DP34" i="13" s="1"/>
  <c r="DJ34" i="13"/>
  <c r="DF34" i="13"/>
  <c r="DC34" i="13"/>
  <c r="DA34" i="13"/>
  <c r="CY34" i="13"/>
  <c r="CW34" i="13"/>
  <c r="CU34" i="13"/>
  <c r="DD34" i="13" s="1"/>
  <c r="CM34" i="13"/>
  <c r="CJ34" i="13"/>
  <c r="CH34" i="13"/>
  <c r="CF34" i="13"/>
  <c r="CD34" i="13"/>
  <c r="CB34" i="13"/>
  <c r="BT34" i="13"/>
  <c r="BP34" i="13"/>
  <c r="BM34" i="13"/>
  <c r="BK34" i="13"/>
  <c r="BI34" i="13"/>
  <c r="BG34" i="13"/>
  <c r="BE34" i="13"/>
  <c r="AW34" i="13"/>
  <c r="AT34" i="13"/>
  <c r="AR34" i="13"/>
  <c r="AP34" i="13"/>
  <c r="AN34" i="13"/>
  <c r="AL34" i="13"/>
  <c r="AD34" i="13"/>
  <c r="Z34" i="13"/>
  <c r="W34" i="13"/>
  <c r="U34" i="13"/>
  <c r="S34" i="13"/>
  <c r="Q34" i="13"/>
  <c r="O34" i="13"/>
  <c r="SQ33" i="13"/>
  <c r="SN33" i="13"/>
  <c r="SL33" i="13"/>
  <c r="SJ33" i="13"/>
  <c r="SH33" i="13"/>
  <c r="SF33" i="13"/>
  <c r="RX33" i="13"/>
  <c r="RT33" i="13"/>
  <c r="RQ33" i="13"/>
  <c r="RO33" i="13"/>
  <c r="RM33" i="13"/>
  <c r="RK33" i="13"/>
  <c r="RI33" i="13"/>
  <c r="RA33" i="13"/>
  <c r="QX33" i="13"/>
  <c r="QV33" i="13"/>
  <c r="QT33" i="13"/>
  <c r="QR33" i="13"/>
  <c r="QP33" i="13"/>
  <c r="QH33" i="13"/>
  <c r="QD33" i="13"/>
  <c r="QA33" i="13"/>
  <c r="PY33" i="13"/>
  <c r="PW33" i="13"/>
  <c r="PU33" i="13"/>
  <c r="PS33" i="13"/>
  <c r="PK33" i="13"/>
  <c r="PH33" i="13"/>
  <c r="PF33" i="13"/>
  <c r="PD33" i="13"/>
  <c r="PB33" i="13"/>
  <c r="OZ33" i="13"/>
  <c r="OR33" i="13"/>
  <c r="ON33" i="13"/>
  <c r="OK33" i="13"/>
  <c r="OI33" i="13"/>
  <c r="OG33" i="13"/>
  <c r="OE33" i="13"/>
  <c r="OC33" i="13"/>
  <c r="NU33" i="13"/>
  <c r="NR33" i="13"/>
  <c r="NP33" i="13"/>
  <c r="NN33" i="13"/>
  <c r="NL33" i="13"/>
  <c r="NJ33" i="13"/>
  <c r="NB33" i="13"/>
  <c r="MX33" i="13"/>
  <c r="MU33" i="13"/>
  <c r="MS33" i="13"/>
  <c r="MQ33" i="13"/>
  <c r="MO33" i="13"/>
  <c r="MM33" i="13"/>
  <c r="ME33" i="13"/>
  <c r="MB33" i="13"/>
  <c r="LZ33" i="13"/>
  <c r="LX33" i="13"/>
  <c r="LV33" i="13"/>
  <c r="LT33" i="13"/>
  <c r="LL33" i="13"/>
  <c r="LH33" i="13"/>
  <c r="LE33" i="13"/>
  <c r="LC33" i="13"/>
  <c r="LA33" i="13"/>
  <c r="KY33" i="13"/>
  <c r="KW33" i="13"/>
  <c r="KO33" i="13"/>
  <c r="KL33" i="13"/>
  <c r="KJ33" i="13"/>
  <c r="KH33" i="13"/>
  <c r="KF33" i="13"/>
  <c r="KD33" i="13"/>
  <c r="JV33" i="13"/>
  <c r="JR33" i="13"/>
  <c r="JO33" i="13"/>
  <c r="JM33" i="13"/>
  <c r="JK33" i="13"/>
  <c r="JI33" i="13"/>
  <c r="JG33" i="13"/>
  <c r="IY33" i="13"/>
  <c r="IV33" i="13"/>
  <c r="IT33" i="13"/>
  <c r="IR33" i="13"/>
  <c r="IP33" i="13"/>
  <c r="IN33" i="13"/>
  <c r="IW33" i="13" s="1"/>
  <c r="IF33" i="13"/>
  <c r="IB33" i="13"/>
  <c r="HY33" i="13"/>
  <c r="HW33" i="13"/>
  <c r="HU33" i="13"/>
  <c r="HS33" i="13"/>
  <c r="HQ33" i="13"/>
  <c r="HI33" i="13"/>
  <c r="HF33" i="13"/>
  <c r="HD33" i="13"/>
  <c r="HB33" i="13"/>
  <c r="GZ33" i="13"/>
  <c r="GX33" i="13"/>
  <c r="GP33" i="13"/>
  <c r="GL33" i="13"/>
  <c r="GI33" i="13"/>
  <c r="GG33" i="13"/>
  <c r="GE33" i="13"/>
  <c r="GC33" i="13"/>
  <c r="GA33" i="13"/>
  <c r="FS33" i="13"/>
  <c r="FP33" i="13"/>
  <c r="FN33" i="13"/>
  <c r="FL33" i="13"/>
  <c r="FJ33" i="13"/>
  <c r="FH33" i="13"/>
  <c r="EZ33" i="13"/>
  <c r="EV33" i="13"/>
  <c r="ES33" i="13"/>
  <c r="EQ33" i="13"/>
  <c r="EO33" i="13"/>
  <c r="EM33" i="13"/>
  <c r="EK33" i="13"/>
  <c r="EC33" i="13"/>
  <c r="DZ33" i="13"/>
  <c r="DX33" i="13"/>
  <c r="DV33" i="13"/>
  <c r="DT33" i="13"/>
  <c r="DR33" i="13"/>
  <c r="DJ33" i="13"/>
  <c r="DF33" i="13"/>
  <c r="DC33" i="13"/>
  <c r="DA33" i="13"/>
  <c r="CY33" i="13"/>
  <c r="CW33" i="13"/>
  <c r="CU33" i="13"/>
  <c r="CM33" i="13"/>
  <c r="CJ33" i="13"/>
  <c r="CH33" i="13"/>
  <c r="CF33" i="13"/>
  <c r="CD33" i="13"/>
  <c r="CB33" i="13"/>
  <c r="BT33" i="13"/>
  <c r="BP33" i="13"/>
  <c r="BM33" i="13"/>
  <c r="BK33" i="13"/>
  <c r="BI33" i="13"/>
  <c r="BG33" i="13"/>
  <c r="BE33" i="13"/>
  <c r="AW33" i="13"/>
  <c r="AT33" i="13"/>
  <c r="AR33" i="13"/>
  <c r="AP33" i="13"/>
  <c r="AN33" i="13"/>
  <c r="AL33" i="13"/>
  <c r="AD33" i="13"/>
  <c r="Z33" i="13"/>
  <c r="W33" i="13"/>
  <c r="U33" i="13"/>
  <c r="S33" i="13"/>
  <c r="Q33" i="13"/>
  <c r="O33" i="13"/>
  <c r="X33" i="13" s="1"/>
  <c r="SQ32" i="13"/>
  <c r="SN32" i="13"/>
  <c r="SL32" i="13"/>
  <c r="SJ32" i="13"/>
  <c r="SH32" i="13"/>
  <c r="SF32" i="13"/>
  <c r="RX32" i="13"/>
  <c r="RT32" i="13"/>
  <c r="RQ32" i="13"/>
  <c r="RO32" i="13"/>
  <c r="RM32" i="13"/>
  <c r="RK32" i="13"/>
  <c r="RI32" i="13"/>
  <c r="RA32" i="13"/>
  <c r="QX32" i="13"/>
  <c r="QV32" i="13"/>
  <c r="QT32" i="13"/>
  <c r="QR32" i="13"/>
  <c r="QP32" i="13"/>
  <c r="QH32" i="13"/>
  <c r="QD32" i="13"/>
  <c r="QA32" i="13"/>
  <c r="PY32" i="13"/>
  <c r="PW32" i="13"/>
  <c r="PU32" i="13"/>
  <c r="PS32" i="13"/>
  <c r="PK32" i="13"/>
  <c r="PH32" i="13"/>
  <c r="PF32" i="13"/>
  <c r="PD32" i="13"/>
  <c r="PB32" i="13"/>
  <c r="OZ32" i="13"/>
  <c r="OR32" i="13"/>
  <c r="ON32" i="13"/>
  <c r="OK32" i="13"/>
  <c r="OI32" i="13"/>
  <c r="OG32" i="13"/>
  <c r="OE32" i="13"/>
  <c r="OC32" i="13"/>
  <c r="NU32" i="13"/>
  <c r="NR32" i="13"/>
  <c r="NP32" i="13"/>
  <c r="NN32" i="13"/>
  <c r="NL32" i="13"/>
  <c r="NJ32" i="13"/>
  <c r="NB32" i="13"/>
  <c r="MX32" i="13"/>
  <c r="MU32" i="13"/>
  <c r="MS32" i="13"/>
  <c r="MQ32" i="13"/>
  <c r="MO32" i="13"/>
  <c r="MM32" i="13"/>
  <c r="ME32" i="13"/>
  <c r="MB32" i="13"/>
  <c r="LZ32" i="13"/>
  <c r="LX32" i="13"/>
  <c r="LV32" i="13"/>
  <c r="LT32" i="13"/>
  <c r="LL32" i="13"/>
  <c r="LH32" i="13"/>
  <c r="LE32" i="13"/>
  <c r="LC32" i="13"/>
  <c r="LA32" i="13"/>
  <c r="KY32" i="13"/>
  <c r="KW32" i="13"/>
  <c r="KO32" i="13"/>
  <c r="KL32" i="13"/>
  <c r="KJ32" i="13"/>
  <c r="KH32" i="13"/>
  <c r="KF32" i="13"/>
  <c r="KD32" i="13"/>
  <c r="JV32" i="13"/>
  <c r="JR32" i="13"/>
  <c r="JO32" i="13"/>
  <c r="JM32" i="13"/>
  <c r="JK32" i="13"/>
  <c r="JI32" i="13"/>
  <c r="JG32" i="13"/>
  <c r="IY32" i="13"/>
  <c r="IV32" i="13"/>
  <c r="IT32" i="13"/>
  <c r="IR32" i="13"/>
  <c r="IP32" i="13"/>
  <c r="IN32" i="13"/>
  <c r="IL32" i="13" s="1"/>
  <c r="IF32" i="13"/>
  <c r="IB32" i="13"/>
  <c r="HY32" i="13"/>
  <c r="HW32" i="13"/>
  <c r="HU32" i="13"/>
  <c r="HS32" i="13"/>
  <c r="HQ32" i="13"/>
  <c r="HI32" i="13"/>
  <c r="HF32" i="13"/>
  <c r="HD32" i="13"/>
  <c r="HB32" i="13"/>
  <c r="GZ32" i="13"/>
  <c r="GX32" i="13"/>
  <c r="GP32" i="13"/>
  <c r="GL32" i="13"/>
  <c r="GI32" i="13"/>
  <c r="GG32" i="13"/>
  <c r="GE32" i="13"/>
  <c r="GC32" i="13"/>
  <c r="GA32" i="13"/>
  <c r="FS32" i="13"/>
  <c r="FP32" i="13"/>
  <c r="FN32" i="13"/>
  <c r="FL32" i="13"/>
  <c r="FJ32" i="13"/>
  <c r="FH32" i="13"/>
  <c r="EZ32" i="13"/>
  <c r="EV32" i="13"/>
  <c r="ES32" i="13"/>
  <c r="EQ32" i="13"/>
  <c r="EO32" i="13"/>
  <c r="EM32" i="13"/>
  <c r="EK32" i="13"/>
  <c r="EC32" i="13"/>
  <c r="DZ32" i="13"/>
  <c r="DX32" i="13"/>
  <c r="DV32" i="13"/>
  <c r="DT32" i="13"/>
  <c r="EA32" i="13" s="1"/>
  <c r="DR32" i="13"/>
  <c r="DJ32" i="13"/>
  <c r="DF32" i="13"/>
  <c r="DC32" i="13"/>
  <c r="DA32" i="13"/>
  <c r="CY32" i="13"/>
  <c r="CW32" i="13"/>
  <c r="CU32" i="13"/>
  <c r="CM32" i="13"/>
  <c r="CJ32" i="13"/>
  <c r="CH32" i="13"/>
  <c r="CF32" i="13"/>
  <c r="CD32" i="13"/>
  <c r="CB32" i="13"/>
  <c r="BT32" i="13"/>
  <c r="BP32" i="13"/>
  <c r="BM32" i="13"/>
  <c r="BK32" i="13"/>
  <c r="BI32" i="13"/>
  <c r="BG32" i="13"/>
  <c r="BE32" i="13"/>
  <c r="AW32" i="13"/>
  <c r="AT32" i="13"/>
  <c r="AR32" i="13"/>
  <c r="AP32" i="13"/>
  <c r="AN32" i="13"/>
  <c r="AL32" i="13"/>
  <c r="AD32" i="13"/>
  <c r="Z32" i="13"/>
  <c r="W32" i="13"/>
  <c r="U32" i="13"/>
  <c r="S32" i="13"/>
  <c r="Q32" i="13"/>
  <c r="O32" i="13"/>
  <c r="SQ31" i="13"/>
  <c r="SN31" i="13"/>
  <c r="SL31" i="13"/>
  <c r="SJ31" i="13"/>
  <c r="SH31" i="13"/>
  <c r="SF31" i="13"/>
  <c r="RX31" i="13"/>
  <c r="RT31" i="13"/>
  <c r="RG31" i="13" s="1"/>
  <c r="RF31" i="13" s="1"/>
  <c r="RQ31" i="13"/>
  <c r="RO31" i="13"/>
  <c r="RM31" i="13"/>
  <c r="RK31" i="13"/>
  <c r="RI31" i="13"/>
  <c r="RA31" i="13"/>
  <c r="QX31" i="13"/>
  <c r="QV31" i="13"/>
  <c r="QT31" i="13"/>
  <c r="QR31" i="13"/>
  <c r="QP31" i="13"/>
  <c r="QH31" i="13"/>
  <c r="QD31" i="13"/>
  <c r="QA31" i="13"/>
  <c r="PY31" i="13"/>
  <c r="PW31" i="13"/>
  <c r="PU31" i="13"/>
  <c r="PS31" i="13"/>
  <c r="PK31" i="13"/>
  <c r="PH31" i="13"/>
  <c r="PF31" i="13"/>
  <c r="PD31" i="13"/>
  <c r="PB31" i="13"/>
  <c r="OZ31" i="13"/>
  <c r="OR31" i="13"/>
  <c r="ON31" i="13"/>
  <c r="OK31" i="13"/>
  <c r="OI31" i="13"/>
  <c r="OG31" i="13"/>
  <c r="OE31" i="13"/>
  <c r="OC31" i="13"/>
  <c r="OA31" i="13" s="1"/>
  <c r="NZ31" i="13" s="1"/>
  <c r="NU31" i="13"/>
  <c r="NR31" i="13"/>
  <c r="NP31" i="13"/>
  <c r="NN31" i="13"/>
  <c r="NL31" i="13"/>
  <c r="NJ31" i="13"/>
  <c r="NS31" i="13" s="1"/>
  <c r="NB31" i="13"/>
  <c r="MX31" i="13"/>
  <c r="MU31" i="13"/>
  <c r="MS31" i="13"/>
  <c r="MQ31" i="13"/>
  <c r="MO31" i="13"/>
  <c r="MM31" i="13"/>
  <c r="ME31" i="13"/>
  <c r="MB31" i="13"/>
  <c r="LZ31" i="13"/>
  <c r="LX31" i="13"/>
  <c r="LV31" i="13"/>
  <c r="LT31" i="13"/>
  <c r="LL31" i="13"/>
  <c r="LH31" i="13"/>
  <c r="LE31" i="13"/>
  <c r="LC31" i="13"/>
  <c r="LA31" i="13"/>
  <c r="KY31" i="13"/>
  <c r="KW31" i="13"/>
  <c r="KO31" i="13"/>
  <c r="KL31" i="13"/>
  <c r="KJ31" i="13"/>
  <c r="KH31" i="13"/>
  <c r="KF31" i="13"/>
  <c r="KD31" i="13"/>
  <c r="JV31" i="13"/>
  <c r="JR31" i="13"/>
  <c r="JO31" i="13"/>
  <c r="JM31" i="13"/>
  <c r="JK31" i="13"/>
  <c r="JI31" i="13"/>
  <c r="JG31" i="13"/>
  <c r="IY31" i="13"/>
  <c r="IV31" i="13"/>
  <c r="IT31" i="13"/>
  <c r="IR31" i="13"/>
  <c r="IP31" i="13"/>
  <c r="IN31" i="13"/>
  <c r="IF31" i="13"/>
  <c r="IB31" i="13"/>
  <c r="HY31" i="13"/>
  <c r="HW31" i="13"/>
  <c r="HU31" i="13"/>
  <c r="HS31" i="13"/>
  <c r="HQ31" i="13"/>
  <c r="HI31" i="13"/>
  <c r="HF31" i="13"/>
  <c r="HD31" i="13"/>
  <c r="HB31" i="13"/>
  <c r="GZ31" i="13"/>
  <c r="GX31" i="13"/>
  <c r="GP31" i="13"/>
  <c r="GL31" i="13"/>
  <c r="GI31" i="13"/>
  <c r="GG31" i="13"/>
  <c r="GE31" i="13"/>
  <c r="GC31" i="13"/>
  <c r="GA31" i="13"/>
  <c r="FY31" i="13" s="1"/>
  <c r="FX31" i="13" s="1"/>
  <c r="FS31" i="13"/>
  <c r="FP31" i="13"/>
  <c r="FN31" i="13"/>
  <c r="FL31" i="13"/>
  <c r="FJ31" i="13"/>
  <c r="FH31" i="13"/>
  <c r="EZ31" i="13"/>
  <c r="EV31" i="13"/>
  <c r="ES31" i="13"/>
  <c r="EQ31" i="13"/>
  <c r="EO31" i="13"/>
  <c r="EM31" i="13"/>
  <c r="EK31" i="13"/>
  <c r="EC31" i="13"/>
  <c r="DZ31" i="13"/>
  <c r="DX31" i="13"/>
  <c r="DV31" i="13"/>
  <c r="DT31" i="13"/>
  <c r="DR31" i="13"/>
  <c r="DJ31" i="13"/>
  <c r="DF31" i="13"/>
  <c r="DC31" i="13"/>
  <c r="DA31" i="13"/>
  <c r="CY31" i="13"/>
  <c r="CW31" i="13"/>
  <c r="CU31" i="13"/>
  <c r="CM31" i="13"/>
  <c r="CJ31" i="13"/>
  <c r="CH31" i="13"/>
  <c r="CF31" i="13"/>
  <c r="CD31" i="13"/>
  <c r="CB31" i="13"/>
  <c r="BT31" i="13"/>
  <c r="BP31" i="13"/>
  <c r="BM31" i="13"/>
  <c r="BK31" i="13"/>
  <c r="BI31" i="13"/>
  <c r="BG31" i="13"/>
  <c r="BE31" i="13"/>
  <c r="AW31" i="13"/>
  <c r="AT31" i="13"/>
  <c r="AR31" i="13"/>
  <c r="AP31" i="13"/>
  <c r="AN31" i="13"/>
  <c r="AL31" i="13"/>
  <c r="AD31" i="13"/>
  <c r="Z31" i="13"/>
  <c r="W31" i="13"/>
  <c r="U31" i="13"/>
  <c r="S31" i="13"/>
  <c r="Q31" i="13"/>
  <c r="O31" i="13"/>
  <c r="X31" i="13" s="1"/>
  <c r="SQ30" i="13"/>
  <c r="SN30" i="13"/>
  <c r="SL30" i="13"/>
  <c r="SJ30" i="13"/>
  <c r="SH30" i="13"/>
  <c r="SF30" i="13"/>
  <c r="RX30" i="13"/>
  <c r="RT30" i="13"/>
  <c r="RQ30" i="13"/>
  <c r="RO30" i="13"/>
  <c r="RM30" i="13"/>
  <c r="RK30" i="13"/>
  <c r="RI30" i="13"/>
  <c r="RA30" i="13"/>
  <c r="QX30" i="13"/>
  <c r="QV30" i="13"/>
  <c r="QT30" i="13"/>
  <c r="QR30" i="13"/>
  <c r="QP30" i="13"/>
  <c r="QH30" i="13"/>
  <c r="QD30" i="13"/>
  <c r="QA30" i="13"/>
  <c r="PY30" i="13"/>
  <c r="PW30" i="13"/>
  <c r="PU30" i="13"/>
  <c r="PS30" i="13"/>
  <c r="PK30" i="13"/>
  <c r="PH30" i="13"/>
  <c r="PF30" i="13"/>
  <c r="PD30" i="13"/>
  <c r="PB30" i="13"/>
  <c r="OZ30" i="13"/>
  <c r="PI30" i="13" s="1"/>
  <c r="OR30" i="13"/>
  <c r="ON30" i="13"/>
  <c r="OK30" i="13"/>
  <c r="OI30" i="13"/>
  <c r="OG30" i="13"/>
  <c r="OE30" i="13"/>
  <c r="OC30" i="13"/>
  <c r="NU30" i="13"/>
  <c r="NR30" i="13"/>
  <c r="NP30" i="13"/>
  <c r="NN30" i="13"/>
  <c r="NL30" i="13"/>
  <c r="NJ30" i="13"/>
  <c r="NB30" i="13"/>
  <c r="MX30" i="13"/>
  <c r="MU30" i="13"/>
  <c r="MS30" i="13"/>
  <c r="MQ30" i="13"/>
  <c r="MO30" i="13"/>
  <c r="MM30" i="13"/>
  <c r="ME30" i="13"/>
  <c r="MB30" i="13"/>
  <c r="LZ30" i="13"/>
  <c r="LX30" i="13"/>
  <c r="LV30" i="13"/>
  <c r="LT30" i="13"/>
  <c r="LL30" i="13"/>
  <c r="LH30" i="13"/>
  <c r="LE30" i="13"/>
  <c r="LC30" i="13"/>
  <c r="LA30" i="13"/>
  <c r="KY30" i="13"/>
  <c r="KW30" i="13"/>
  <c r="KO30" i="13"/>
  <c r="KL30" i="13"/>
  <c r="KJ30" i="13"/>
  <c r="KH30" i="13"/>
  <c r="KF30" i="13"/>
  <c r="KD30" i="13"/>
  <c r="KM30" i="13" s="1"/>
  <c r="JV30" i="13"/>
  <c r="JR30" i="13"/>
  <c r="JO30" i="13"/>
  <c r="JM30" i="13"/>
  <c r="JK30" i="13"/>
  <c r="JI30" i="13"/>
  <c r="JG30" i="13"/>
  <c r="JP30" i="13" s="1"/>
  <c r="IY30" i="13"/>
  <c r="IV30" i="13"/>
  <c r="IT30" i="13"/>
  <c r="IR30" i="13"/>
  <c r="IP30" i="13"/>
  <c r="IN30" i="13"/>
  <c r="IF30" i="13"/>
  <c r="IB30" i="13"/>
  <c r="HY30" i="13"/>
  <c r="HW30" i="13"/>
  <c r="HU30" i="13"/>
  <c r="HS30" i="13"/>
  <c r="HQ30" i="13"/>
  <c r="HI30" i="13"/>
  <c r="HF30" i="13"/>
  <c r="HD30" i="13"/>
  <c r="HB30" i="13"/>
  <c r="GZ30" i="13"/>
  <c r="GX30" i="13"/>
  <c r="GP30" i="13"/>
  <c r="GL30" i="13"/>
  <c r="GI30" i="13"/>
  <c r="GG30" i="13"/>
  <c r="GE30" i="13"/>
  <c r="GC30" i="13"/>
  <c r="GA30" i="13"/>
  <c r="GJ30" i="13" s="1"/>
  <c r="FS30" i="13"/>
  <c r="FP30" i="13"/>
  <c r="FN30" i="13"/>
  <c r="FL30" i="13"/>
  <c r="FJ30" i="13"/>
  <c r="FH30" i="13"/>
  <c r="EZ30" i="13"/>
  <c r="EV30" i="13"/>
  <c r="ES30" i="13"/>
  <c r="EQ30" i="13"/>
  <c r="EO30" i="13"/>
  <c r="EM30" i="13"/>
  <c r="EK30" i="13"/>
  <c r="EC30" i="13"/>
  <c r="DZ30" i="13"/>
  <c r="DX30" i="13"/>
  <c r="DV30" i="13"/>
  <c r="DT30" i="13"/>
  <c r="DR30" i="13"/>
  <c r="DJ30" i="13"/>
  <c r="DF30" i="13"/>
  <c r="DC30" i="13"/>
  <c r="DA30" i="13"/>
  <c r="CY30" i="13"/>
  <c r="CW30" i="13"/>
  <c r="CU30" i="13"/>
  <c r="CM30" i="13"/>
  <c r="CJ30" i="13"/>
  <c r="CH30" i="13"/>
  <c r="CF30" i="13"/>
  <c r="CD30" i="13"/>
  <c r="CB30" i="13"/>
  <c r="BT30" i="13"/>
  <c r="BP30" i="13"/>
  <c r="BM30" i="13"/>
  <c r="BK30" i="13"/>
  <c r="BI30" i="13"/>
  <c r="BG30" i="13"/>
  <c r="BE30" i="13"/>
  <c r="AW30" i="13"/>
  <c r="AT30" i="13"/>
  <c r="AR30" i="13"/>
  <c r="AP30" i="13"/>
  <c r="AN30" i="13"/>
  <c r="AL30" i="13"/>
  <c r="AD30" i="13"/>
  <c r="Z30" i="13"/>
  <c r="W30" i="13"/>
  <c r="U30" i="13"/>
  <c r="S30" i="13"/>
  <c r="Q30" i="13"/>
  <c r="O30" i="13"/>
  <c r="SQ29" i="13"/>
  <c r="SN29" i="13"/>
  <c r="SL29" i="13"/>
  <c r="SJ29" i="13"/>
  <c r="SH29" i="13"/>
  <c r="SF29" i="13"/>
  <c r="RX29" i="13"/>
  <c r="RT29" i="13"/>
  <c r="RQ29" i="13"/>
  <c r="RO29" i="13"/>
  <c r="RM29" i="13"/>
  <c r="RK29" i="13"/>
  <c r="RI29" i="13"/>
  <c r="RA29" i="13"/>
  <c r="QX29" i="13"/>
  <c r="QV29" i="13"/>
  <c r="QT29" i="13"/>
  <c r="QR29" i="13"/>
  <c r="QP29" i="13"/>
  <c r="QH29" i="13"/>
  <c r="QD29" i="13"/>
  <c r="QA29" i="13"/>
  <c r="PY29" i="13"/>
  <c r="PW29" i="13"/>
  <c r="PU29" i="13"/>
  <c r="PS29" i="13"/>
  <c r="PQ29" i="13" s="1"/>
  <c r="PP29" i="13" s="1"/>
  <c r="PK29" i="13"/>
  <c r="PH29" i="13"/>
  <c r="PF29" i="13"/>
  <c r="PD29" i="13"/>
  <c r="PB29" i="13"/>
  <c r="OZ29" i="13"/>
  <c r="OR29" i="13"/>
  <c r="ON29" i="13"/>
  <c r="OK29" i="13"/>
  <c r="OI29" i="13"/>
  <c r="OG29" i="13"/>
  <c r="OE29" i="13"/>
  <c r="OC29" i="13"/>
  <c r="NU29" i="13"/>
  <c r="NR29" i="13"/>
  <c r="NP29" i="13"/>
  <c r="NN29" i="13"/>
  <c r="NL29" i="13"/>
  <c r="NJ29" i="13"/>
  <c r="NB29" i="13"/>
  <c r="MX29" i="13"/>
  <c r="MU29" i="13"/>
  <c r="MS29" i="13"/>
  <c r="MQ29" i="13"/>
  <c r="MO29" i="13"/>
  <c r="MM29" i="13"/>
  <c r="ME29" i="13"/>
  <c r="MB29" i="13"/>
  <c r="LZ29" i="13"/>
  <c r="LX29" i="13"/>
  <c r="LV29" i="13"/>
  <c r="LT29" i="13"/>
  <c r="LL29" i="13"/>
  <c r="LH29" i="13"/>
  <c r="LE29" i="13"/>
  <c r="LC29" i="13"/>
  <c r="LA29" i="13"/>
  <c r="KY29" i="13"/>
  <c r="KW29" i="13"/>
  <c r="KO29" i="13"/>
  <c r="KL29" i="13"/>
  <c r="KJ29" i="13"/>
  <c r="KH29" i="13"/>
  <c r="KF29" i="13"/>
  <c r="KD29" i="13"/>
  <c r="JV29" i="13"/>
  <c r="JR29" i="13"/>
  <c r="JO29" i="13"/>
  <c r="JM29" i="13"/>
  <c r="JK29" i="13"/>
  <c r="JI29" i="13"/>
  <c r="JG29" i="13"/>
  <c r="IY29" i="13"/>
  <c r="IV29" i="13"/>
  <c r="IT29" i="13"/>
  <c r="IR29" i="13"/>
  <c r="IP29" i="13"/>
  <c r="IN29" i="13"/>
  <c r="IF29" i="13"/>
  <c r="IB29" i="13"/>
  <c r="HY29" i="13"/>
  <c r="HW29" i="13"/>
  <c r="HU29" i="13"/>
  <c r="HS29" i="13"/>
  <c r="HQ29" i="13"/>
  <c r="HI29" i="13"/>
  <c r="HF29" i="13"/>
  <c r="HD29" i="13"/>
  <c r="HB29" i="13"/>
  <c r="GZ29" i="13"/>
  <c r="GX29" i="13"/>
  <c r="GP29" i="13"/>
  <c r="GL29" i="13"/>
  <c r="GI29" i="13"/>
  <c r="GG29" i="13"/>
  <c r="GE29" i="13"/>
  <c r="GC29" i="13"/>
  <c r="GA29" i="13"/>
  <c r="FS29" i="13"/>
  <c r="FP29" i="13"/>
  <c r="FN29" i="13"/>
  <c r="FL29" i="13"/>
  <c r="FJ29" i="13"/>
  <c r="FH29" i="13"/>
  <c r="EZ29" i="13"/>
  <c r="EV29" i="13"/>
  <c r="ES29" i="13"/>
  <c r="EQ29" i="13"/>
  <c r="EO29" i="13"/>
  <c r="EM29" i="13"/>
  <c r="EI29" i="13" s="1"/>
  <c r="EH29" i="13" s="1"/>
  <c r="EK29" i="13"/>
  <c r="EC29" i="13"/>
  <c r="DZ29" i="13"/>
  <c r="DX29" i="13"/>
  <c r="DV29" i="13"/>
  <c r="DT29" i="13"/>
  <c r="DR29" i="13"/>
  <c r="DJ29" i="13"/>
  <c r="DF29" i="13"/>
  <c r="DC29" i="13"/>
  <c r="DA29" i="13"/>
  <c r="CY29" i="13"/>
  <c r="CW29" i="13"/>
  <c r="CU29" i="13"/>
  <c r="CM29" i="13"/>
  <c r="CJ29" i="13"/>
  <c r="CH29" i="13"/>
  <c r="CF29" i="13"/>
  <c r="CD29" i="13"/>
  <c r="CB29" i="13"/>
  <c r="BT29" i="13"/>
  <c r="BP29" i="13"/>
  <c r="BM29" i="13"/>
  <c r="BK29" i="13"/>
  <c r="BI29" i="13"/>
  <c r="BG29" i="13"/>
  <c r="BE29" i="13"/>
  <c r="AW29" i="13"/>
  <c r="AT29" i="13"/>
  <c r="AR29" i="13"/>
  <c r="AP29" i="13"/>
  <c r="AN29" i="13"/>
  <c r="AL29" i="13"/>
  <c r="AD29" i="13"/>
  <c r="Z29" i="13"/>
  <c r="W29" i="13"/>
  <c r="U29" i="13"/>
  <c r="S29" i="13"/>
  <c r="Q29" i="13"/>
  <c r="O29" i="13"/>
  <c r="X29" i="13" s="1"/>
  <c r="SQ28" i="13"/>
  <c r="SN28" i="13"/>
  <c r="SL28" i="13"/>
  <c r="SJ28" i="13"/>
  <c r="SH28" i="13"/>
  <c r="SF28" i="13"/>
  <c r="SD28" i="13" s="1"/>
  <c r="RX28" i="13"/>
  <c r="RT28" i="13"/>
  <c r="RQ28" i="13"/>
  <c r="RO28" i="13"/>
  <c r="RM28" i="13"/>
  <c r="RK28" i="13"/>
  <c r="RI28" i="13"/>
  <c r="RA28" i="13"/>
  <c r="QX28" i="13"/>
  <c r="QV28" i="13"/>
  <c r="QT28" i="13"/>
  <c r="QR28" i="13"/>
  <c r="QP28" i="13"/>
  <c r="QH28" i="13"/>
  <c r="QD28" i="13"/>
  <c r="QA28" i="13"/>
  <c r="PY28" i="13"/>
  <c r="PW28" i="13"/>
  <c r="PU28" i="13"/>
  <c r="PS28" i="13"/>
  <c r="QB28" i="13" s="1"/>
  <c r="PK28" i="13"/>
  <c r="PH28" i="13"/>
  <c r="PF28" i="13"/>
  <c r="PD28" i="13"/>
  <c r="PB28" i="13"/>
  <c r="OZ28" i="13"/>
  <c r="PI28" i="13" s="1"/>
  <c r="OR28" i="13"/>
  <c r="ON28" i="13"/>
  <c r="OK28" i="13"/>
  <c r="OI28" i="13"/>
  <c r="OG28" i="13"/>
  <c r="OE28" i="13"/>
  <c r="OC28" i="13"/>
  <c r="OL28" i="13" s="1"/>
  <c r="NU28" i="13"/>
  <c r="NR28" i="13"/>
  <c r="NP28" i="13"/>
  <c r="NN28" i="13"/>
  <c r="NL28" i="13"/>
  <c r="NJ28" i="13"/>
  <c r="NB28" i="13"/>
  <c r="MX28" i="13"/>
  <c r="MU28" i="13"/>
  <c r="MS28" i="13"/>
  <c r="MQ28" i="13"/>
  <c r="MO28" i="13"/>
  <c r="MM28" i="13"/>
  <c r="ME28" i="13"/>
  <c r="MB28" i="13"/>
  <c r="LZ28" i="13"/>
  <c r="LX28" i="13"/>
  <c r="LV28" i="13"/>
  <c r="LT28" i="13"/>
  <c r="LL28" i="13"/>
  <c r="LH28" i="13"/>
  <c r="LE28" i="13"/>
  <c r="LC28" i="13"/>
  <c r="LA28" i="13"/>
  <c r="KY28" i="13"/>
  <c r="KW28" i="13"/>
  <c r="KO28" i="13"/>
  <c r="KL28" i="13"/>
  <c r="KJ28" i="13"/>
  <c r="KH28" i="13"/>
  <c r="KF28" i="13"/>
  <c r="KD28" i="13"/>
  <c r="JV28" i="13"/>
  <c r="JR28" i="13"/>
  <c r="JO28" i="13"/>
  <c r="JM28" i="13"/>
  <c r="JK28" i="13"/>
  <c r="JI28" i="13"/>
  <c r="JG28" i="13"/>
  <c r="JE28" i="13"/>
  <c r="JD28" i="13" s="1"/>
  <c r="IY28" i="13"/>
  <c r="IV28" i="13"/>
  <c r="IT28" i="13"/>
  <c r="IW28" i="13" s="1"/>
  <c r="IR28" i="13"/>
  <c r="IP28" i="13"/>
  <c r="IN28" i="13"/>
  <c r="IF28" i="13"/>
  <c r="IB28" i="13"/>
  <c r="HY28" i="13"/>
  <c r="HW28" i="13"/>
  <c r="HU28" i="13"/>
  <c r="HS28" i="13"/>
  <c r="HQ28" i="13"/>
  <c r="HI28" i="13"/>
  <c r="HF28" i="13"/>
  <c r="HD28" i="13"/>
  <c r="HB28" i="13"/>
  <c r="GZ28" i="13"/>
  <c r="GX28" i="13"/>
  <c r="GP28" i="13"/>
  <c r="GL28" i="13"/>
  <c r="GI28" i="13"/>
  <c r="GG28" i="13"/>
  <c r="GE28" i="13"/>
  <c r="GC28" i="13"/>
  <c r="GA28" i="13"/>
  <c r="FS28" i="13"/>
  <c r="UJ28" i="13" s="1"/>
  <c r="FP28" i="13"/>
  <c r="FN28" i="13"/>
  <c r="FL28" i="13"/>
  <c r="FJ28" i="13"/>
  <c r="FH28" i="13"/>
  <c r="EZ28" i="13"/>
  <c r="EV28" i="13"/>
  <c r="ES28" i="13"/>
  <c r="EQ28" i="13"/>
  <c r="EO28" i="13"/>
  <c r="EM28" i="13"/>
  <c r="EK28" i="13"/>
  <c r="EC28" i="13"/>
  <c r="DZ28" i="13"/>
  <c r="DX28" i="13"/>
  <c r="DV28" i="13"/>
  <c r="DT28" i="13"/>
  <c r="DR28" i="13"/>
  <c r="DJ28" i="13"/>
  <c r="DF28" i="13"/>
  <c r="DC28" i="13"/>
  <c r="DA28" i="13"/>
  <c r="CY28" i="13"/>
  <c r="CW28" i="13"/>
  <c r="CU28" i="13"/>
  <c r="CM28" i="13"/>
  <c r="CJ28" i="13"/>
  <c r="CH28" i="13"/>
  <c r="CF28" i="13"/>
  <c r="CD28" i="13"/>
  <c r="CB28" i="13"/>
  <c r="BT28" i="13"/>
  <c r="BP28" i="13"/>
  <c r="BM28" i="13"/>
  <c r="BK28" i="13"/>
  <c r="BI28" i="13"/>
  <c r="BG28" i="13"/>
  <c r="BE28" i="13"/>
  <c r="AW28" i="13"/>
  <c r="AT28" i="13"/>
  <c r="AR28" i="13"/>
  <c r="AP28" i="13"/>
  <c r="AN28" i="13"/>
  <c r="AL28" i="13"/>
  <c r="AD28" i="13"/>
  <c r="Z28" i="13"/>
  <c r="W28" i="13"/>
  <c r="U28" i="13"/>
  <c r="S28" i="13"/>
  <c r="Q28" i="13"/>
  <c r="O28" i="13"/>
  <c r="SQ27" i="13"/>
  <c r="SN27" i="13"/>
  <c r="SL27" i="13"/>
  <c r="SJ27" i="13"/>
  <c r="SH27" i="13"/>
  <c r="SF27" i="13"/>
  <c r="RX27" i="13"/>
  <c r="RT27" i="13"/>
  <c r="RQ27" i="13"/>
  <c r="RO27" i="13"/>
  <c r="RM27" i="13"/>
  <c r="RK27" i="13"/>
  <c r="RI27" i="13"/>
  <c r="RG27" i="13" s="1"/>
  <c r="RF27" i="13" s="1"/>
  <c r="RA27" i="13"/>
  <c r="QX27" i="13"/>
  <c r="QV27" i="13"/>
  <c r="QT27" i="13"/>
  <c r="QR27" i="13"/>
  <c r="QP27" i="13"/>
  <c r="QH27" i="13"/>
  <c r="QD27" i="13"/>
  <c r="QA27" i="13"/>
  <c r="PY27" i="13"/>
  <c r="PW27" i="13"/>
  <c r="PU27" i="13"/>
  <c r="PS27" i="13"/>
  <c r="PK27" i="13"/>
  <c r="PH27" i="13"/>
  <c r="PF27" i="13"/>
  <c r="PD27" i="13"/>
  <c r="PB27" i="13"/>
  <c r="OZ27" i="13"/>
  <c r="OR27" i="13"/>
  <c r="ON27" i="13"/>
  <c r="OK27" i="13"/>
  <c r="OI27" i="13"/>
  <c r="OG27" i="13"/>
  <c r="OE27" i="13"/>
  <c r="OC27" i="13"/>
  <c r="NU27" i="13"/>
  <c r="NR27" i="13"/>
  <c r="NP27" i="13"/>
  <c r="NN27" i="13"/>
  <c r="NL27" i="13"/>
  <c r="NJ27" i="13"/>
  <c r="NB27" i="13"/>
  <c r="MX27" i="13"/>
  <c r="MU27" i="13"/>
  <c r="MS27" i="13"/>
  <c r="MQ27" i="13"/>
  <c r="MO27" i="13"/>
  <c r="MM27" i="13"/>
  <c r="ME27" i="13"/>
  <c r="MB27" i="13"/>
  <c r="LZ27" i="13"/>
  <c r="LX27" i="13"/>
  <c r="LV27" i="13"/>
  <c r="LT27" i="13"/>
  <c r="LL27" i="13"/>
  <c r="LH27" i="13"/>
  <c r="LE27" i="13"/>
  <c r="LC27" i="13"/>
  <c r="LA27" i="13"/>
  <c r="KY27" i="13"/>
  <c r="KW27" i="13"/>
  <c r="KO27" i="13"/>
  <c r="KL27" i="13"/>
  <c r="KJ27" i="13"/>
  <c r="KH27" i="13"/>
  <c r="KF27" i="13"/>
  <c r="KD27" i="13"/>
  <c r="JV27" i="13"/>
  <c r="JR27" i="13"/>
  <c r="JO27" i="13"/>
  <c r="JM27" i="13"/>
  <c r="JK27" i="13"/>
  <c r="JP27" i="13" s="1"/>
  <c r="JI27" i="13"/>
  <c r="JG27" i="13"/>
  <c r="IY27" i="13"/>
  <c r="IV27" i="13"/>
  <c r="IT27" i="13"/>
  <c r="IR27" i="13"/>
  <c r="IP27" i="13"/>
  <c r="IN27" i="13"/>
  <c r="IF27" i="13"/>
  <c r="IB27" i="13"/>
  <c r="HY27" i="13"/>
  <c r="HW27" i="13"/>
  <c r="HU27" i="13"/>
  <c r="HS27" i="13"/>
  <c r="HQ27" i="13"/>
  <c r="HI27" i="13"/>
  <c r="HF27" i="13"/>
  <c r="HD27" i="13"/>
  <c r="HB27" i="13"/>
  <c r="GZ27" i="13"/>
  <c r="GX27" i="13"/>
  <c r="HG27" i="13" s="1"/>
  <c r="GP27" i="13"/>
  <c r="GL27" i="13"/>
  <c r="GI27" i="13"/>
  <c r="GG27" i="13"/>
  <c r="GE27" i="13"/>
  <c r="GC27" i="13"/>
  <c r="GA27" i="13"/>
  <c r="FS27" i="13"/>
  <c r="FP27" i="13"/>
  <c r="FN27" i="13"/>
  <c r="FL27" i="13"/>
  <c r="FJ27" i="13"/>
  <c r="FH27" i="13"/>
  <c r="EZ27" i="13"/>
  <c r="EV27" i="13"/>
  <c r="ES27" i="13"/>
  <c r="EQ27" i="13"/>
  <c r="EO27" i="13"/>
  <c r="EM27" i="13"/>
  <c r="EK27" i="13"/>
  <c r="EC27" i="13"/>
  <c r="DZ27" i="13"/>
  <c r="DX27" i="13"/>
  <c r="DV27" i="13"/>
  <c r="DT27" i="13"/>
  <c r="DR27" i="13"/>
  <c r="DJ27" i="13"/>
  <c r="DF27" i="13"/>
  <c r="DC27" i="13"/>
  <c r="DA27" i="13"/>
  <c r="CY27" i="13"/>
  <c r="CW27" i="13"/>
  <c r="CU27" i="13"/>
  <c r="DD27" i="13" s="1"/>
  <c r="CM27" i="13"/>
  <c r="CJ27" i="13"/>
  <c r="CH27" i="13"/>
  <c r="CF27" i="13"/>
  <c r="CD27" i="13"/>
  <c r="CB27" i="13"/>
  <c r="BT27" i="13"/>
  <c r="BP27" i="13"/>
  <c r="BM27" i="13"/>
  <c r="BK27" i="13"/>
  <c r="BI27" i="13"/>
  <c r="BG27" i="13"/>
  <c r="BE27" i="13"/>
  <c r="AW27" i="13"/>
  <c r="AT27" i="13"/>
  <c r="AR27" i="13"/>
  <c r="AP27" i="13"/>
  <c r="AN27" i="13"/>
  <c r="AL27" i="13"/>
  <c r="AD27" i="13"/>
  <c r="Z27" i="13"/>
  <c r="W27" i="13"/>
  <c r="U27" i="13"/>
  <c r="S27" i="13"/>
  <c r="Q27" i="13"/>
  <c r="O27" i="13"/>
  <c r="SQ26" i="13"/>
  <c r="SN26" i="13"/>
  <c r="SL26" i="13"/>
  <c r="SJ26" i="13"/>
  <c r="SH26" i="13"/>
  <c r="SF26" i="13"/>
  <c r="RX26" i="13"/>
  <c r="RT26" i="13"/>
  <c r="RQ26" i="13"/>
  <c r="RO26" i="13"/>
  <c r="RM26" i="13"/>
  <c r="RK26" i="13"/>
  <c r="RI26" i="13"/>
  <c r="RA26" i="13"/>
  <c r="QX26" i="13"/>
  <c r="QV26" i="13"/>
  <c r="QT26" i="13"/>
  <c r="QR26" i="13"/>
  <c r="QP26" i="13"/>
  <c r="QH26" i="13"/>
  <c r="QD26" i="13"/>
  <c r="QA26" i="13"/>
  <c r="PY26" i="13"/>
  <c r="PW26" i="13"/>
  <c r="PU26" i="13"/>
  <c r="PS26" i="13"/>
  <c r="PK26" i="13"/>
  <c r="PH26" i="13"/>
  <c r="PF26" i="13"/>
  <c r="PD26" i="13"/>
  <c r="PB26" i="13"/>
  <c r="OZ26" i="13"/>
  <c r="OR26" i="13"/>
  <c r="ON26" i="13"/>
  <c r="OK26" i="13"/>
  <c r="OI26" i="13"/>
  <c r="OG26" i="13"/>
  <c r="OE26" i="13"/>
  <c r="OL26" i="13" s="1"/>
  <c r="OC26" i="13"/>
  <c r="NU26" i="13"/>
  <c r="NR26" i="13"/>
  <c r="NP26" i="13"/>
  <c r="NN26" i="13"/>
  <c r="NL26" i="13"/>
  <c r="NJ26" i="13"/>
  <c r="NB26" i="13"/>
  <c r="MX26" i="13"/>
  <c r="MU26" i="13"/>
  <c r="MS26" i="13"/>
  <c r="MQ26" i="13"/>
  <c r="MO26" i="13"/>
  <c r="MV26" i="13" s="1"/>
  <c r="MM26" i="13"/>
  <c r="ME26" i="13"/>
  <c r="MB26" i="13"/>
  <c r="LZ26" i="13"/>
  <c r="LX26" i="13"/>
  <c r="LV26" i="13"/>
  <c r="LT26" i="13"/>
  <c r="MC26" i="13" s="1"/>
  <c r="LL26" i="13"/>
  <c r="LH26" i="13"/>
  <c r="LE26" i="13"/>
  <c r="LC26" i="13"/>
  <c r="LA26" i="13"/>
  <c r="KY26" i="13"/>
  <c r="KW26" i="13"/>
  <c r="KO26" i="13"/>
  <c r="KL26" i="13"/>
  <c r="KJ26" i="13"/>
  <c r="KH26" i="13"/>
  <c r="KF26" i="13"/>
  <c r="KD26" i="13"/>
  <c r="JV26" i="13"/>
  <c r="JR26" i="13"/>
  <c r="JO26" i="13"/>
  <c r="JM26" i="13"/>
  <c r="JK26" i="13"/>
  <c r="JI26" i="13"/>
  <c r="JG26" i="13"/>
  <c r="IY26" i="13"/>
  <c r="IV26" i="13"/>
  <c r="IT26" i="13"/>
  <c r="IR26" i="13"/>
  <c r="IP26" i="13"/>
  <c r="IN26" i="13"/>
  <c r="IF26" i="13"/>
  <c r="IB26" i="13"/>
  <c r="HY26" i="13"/>
  <c r="HW26" i="13"/>
  <c r="HU26" i="13"/>
  <c r="HS26" i="13"/>
  <c r="HQ26" i="13"/>
  <c r="HI26" i="13"/>
  <c r="HF26" i="13"/>
  <c r="HD26" i="13"/>
  <c r="HB26" i="13"/>
  <c r="GZ26" i="13"/>
  <c r="GX26" i="13"/>
  <c r="GP26" i="13"/>
  <c r="GL26" i="13"/>
  <c r="GI26" i="13"/>
  <c r="GG26" i="13"/>
  <c r="GE26" i="13"/>
  <c r="GC26" i="13"/>
  <c r="GA26" i="13"/>
  <c r="FS26" i="13"/>
  <c r="FP26" i="13"/>
  <c r="FN26" i="13"/>
  <c r="FL26" i="13"/>
  <c r="FJ26" i="13"/>
  <c r="FH26" i="13"/>
  <c r="EZ26" i="13"/>
  <c r="EV26" i="13"/>
  <c r="ES26" i="13"/>
  <c r="EQ26" i="13"/>
  <c r="EO26" i="13"/>
  <c r="EM26" i="13"/>
  <c r="EI26" i="13" s="1"/>
  <c r="EH26" i="13" s="1"/>
  <c r="EK26" i="13"/>
  <c r="EC26" i="13"/>
  <c r="DZ26" i="13"/>
  <c r="DX26" i="13"/>
  <c r="DV26" i="13"/>
  <c r="DT26" i="13"/>
  <c r="EA26" i="13" s="1"/>
  <c r="DR26" i="13"/>
  <c r="DJ26" i="13"/>
  <c r="DF26" i="13"/>
  <c r="DC26" i="13"/>
  <c r="DA26" i="13"/>
  <c r="CY26" i="13"/>
  <c r="CW26" i="13"/>
  <c r="CU26" i="13"/>
  <c r="DD26" i="13" s="1"/>
  <c r="CM26" i="13"/>
  <c r="CJ26" i="13"/>
  <c r="CH26" i="13"/>
  <c r="CF26" i="13"/>
  <c r="CD26" i="13"/>
  <c r="CB26" i="13"/>
  <c r="BT26" i="13"/>
  <c r="BP26" i="13"/>
  <c r="BM26" i="13"/>
  <c r="BK26" i="13"/>
  <c r="BI26" i="13"/>
  <c r="BG26" i="13"/>
  <c r="BE26" i="13"/>
  <c r="AW26" i="13"/>
  <c r="AT26" i="13"/>
  <c r="AR26" i="13"/>
  <c r="AP26" i="13"/>
  <c r="AN26" i="13"/>
  <c r="AL26" i="13"/>
  <c r="AD26" i="13"/>
  <c r="Z26" i="13"/>
  <c r="W26" i="13"/>
  <c r="U26" i="13"/>
  <c r="S26" i="13"/>
  <c r="Q26" i="13"/>
  <c r="O26" i="13"/>
  <c r="SQ25" i="13"/>
  <c r="SN25" i="13"/>
  <c r="SL25" i="13"/>
  <c r="SJ25" i="13"/>
  <c r="SH25" i="13"/>
  <c r="SF25" i="13"/>
  <c r="RX25" i="13"/>
  <c r="RT25" i="13"/>
  <c r="RQ25" i="13"/>
  <c r="RO25" i="13"/>
  <c r="RM25" i="13"/>
  <c r="RK25" i="13"/>
  <c r="RI25" i="13"/>
  <c r="RA25" i="13"/>
  <c r="QX25" i="13"/>
  <c r="QV25" i="13"/>
  <c r="QT25" i="13"/>
  <c r="QR25" i="13"/>
  <c r="QP25" i="13"/>
  <c r="QH25" i="13"/>
  <c r="QD25" i="13"/>
  <c r="QA25" i="13"/>
  <c r="PY25" i="13"/>
  <c r="PW25" i="13"/>
  <c r="PU25" i="13"/>
  <c r="PS25" i="13"/>
  <c r="PK25" i="13"/>
  <c r="PH25" i="13"/>
  <c r="PF25" i="13"/>
  <c r="PD25" i="13"/>
  <c r="PB25" i="13"/>
  <c r="OZ25" i="13"/>
  <c r="OR25" i="13"/>
  <c r="ON25" i="13"/>
  <c r="OK25" i="13"/>
  <c r="OI25" i="13"/>
  <c r="OG25" i="13"/>
  <c r="OE25" i="13"/>
  <c r="OC25" i="13"/>
  <c r="NU25" i="13"/>
  <c r="NR25" i="13"/>
  <c r="NP25" i="13"/>
  <c r="NN25" i="13"/>
  <c r="NL25" i="13"/>
  <c r="NJ25" i="13"/>
  <c r="NB25" i="13"/>
  <c r="MX25" i="13"/>
  <c r="MU25" i="13"/>
  <c r="MS25" i="13"/>
  <c r="MQ25" i="13"/>
  <c r="MO25" i="13"/>
  <c r="MM25" i="13"/>
  <c r="ME25" i="13"/>
  <c r="MB25" i="13"/>
  <c r="LZ25" i="13"/>
  <c r="LX25" i="13"/>
  <c r="LV25" i="13"/>
  <c r="LT25" i="13"/>
  <c r="LL25" i="13"/>
  <c r="LH25" i="13"/>
  <c r="LE25" i="13"/>
  <c r="LC25" i="13"/>
  <c r="LA25" i="13"/>
  <c r="KY25" i="13"/>
  <c r="KW25" i="13"/>
  <c r="KO25" i="13"/>
  <c r="KL25" i="13"/>
  <c r="KJ25" i="13"/>
  <c r="KH25" i="13"/>
  <c r="KF25" i="13"/>
  <c r="KD25" i="13"/>
  <c r="KM25" i="13" s="1"/>
  <c r="JV25" i="13"/>
  <c r="JR25" i="13"/>
  <c r="JO25" i="13"/>
  <c r="JM25" i="13"/>
  <c r="JK25" i="13"/>
  <c r="JI25" i="13"/>
  <c r="JG25" i="13"/>
  <c r="IY25" i="13"/>
  <c r="IV25" i="13"/>
  <c r="IT25" i="13"/>
  <c r="IR25" i="13"/>
  <c r="IP25" i="13"/>
  <c r="IN25" i="13"/>
  <c r="IW25" i="13" s="1"/>
  <c r="IF25" i="13"/>
  <c r="IB25" i="13"/>
  <c r="HY25" i="13"/>
  <c r="HW25" i="13"/>
  <c r="HU25" i="13"/>
  <c r="HS25" i="13"/>
  <c r="HQ25" i="13"/>
  <c r="HZ25" i="13" s="1"/>
  <c r="HI25" i="13"/>
  <c r="HF25" i="13"/>
  <c r="HD25" i="13"/>
  <c r="HB25" i="13"/>
  <c r="GZ25" i="13"/>
  <c r="GX25" i="13"/>
  <c r="GP25" i="13"/>
  <c r="GL25" i="13"/>
  <c r="GI25" i="13"/>
  <c r="GG25" i="13"/>
  <c r="GE25" i="13"/>
  <c r="GC25" i="13"/>
  <c r="GA25" i="13"/>
  <c r="FS25" i="13"/>
  <c r="FP25" i="13"/>
  <c r="FN25" i="13"/>
  <c r="FL25" i="13"/>
  <c r="FJ25" i="13"/>
  <c r="FQ25" i="13" s="1"/>
  <c r="FH25" i="13"/>
  <c r="EZ25" i="13"/>
  <c r="EV25" i="13"/>
  <c r="ES25" i="13"/>
  <c r="EQ25" i="13"/>
  <c r="EO25" i="13"/>
  <c r="EM25" i="13"/>
  <c r="EK25" i="13"/>
  <c r="EC25" i="13"/>
  <c r="DZ25" i="13"/>
  <c r="DX25" i="13"/>
  <c r="DV25" i="13"/>
  <c r="DT25" i="13"/>
  <c r="DR25" i="13"/>
  <c r="DJ25" i="13"/>
  <c r="DF25" i="13"/>
  <c r="DC25" i="13"/>
  <c r="DA25" i="13"/>
  <c r="CY25" i="13"/>
  <c r="CW25" i="13"/>
  <c r="CU25" i="13"/>
  <c r="CM25" i="13"/>
  <c r="CJ25" i="13"/>
  <c r="CH25" i="13"/>
  <c r="CF25" i="13"/>
  <c r="CD25" i="13"/>
  <c r="CB25" i="13"/>
  <c r="BT25" i="13"/>
  <c r="BP25" i="13"/>
  <c r="BM25" i="13"/>
  <c r="BK25" i="13"/>
  <c r="BI25" i="13"/>
  <c r="BG25" i="13"/>
  <c r="BE25" i="13"/>
  <c r="AW25" i="13"/>
  <c r="AT25" i="13"/>
  <c r="AR25" i="13"/>
  <c r="AP25" i="13"/>
  <c r="AN25" i="13"/>
  <c r="AL25" i="13"/>
  <c r="AD25" i="13"/>
  <c r="Z25" i="13"/>
  <c r="W25" i="13"/>
  <c r="U25" i="13"/>
  <c r="S25" i="13"/>
  <c r="Q25" i="13"/>
  <c r="O25" i="13"/>
  <c r="SQ24" i="13"/>
  <c r="SN24" i="13"/>
  <c r="SL24" i="13"/>
  <c r="SJ24" i="13"/>
  <c r="SH24" i="13"/>
  <c r="SF24" i="13"/>
  <c r="RX24" i="13"/>
  <c r="RT24" i="13"/>
  <c r="RQ24" i="13"/>
  <c r="RO24" i="13"/>
  <c r="RM24" i="13"/>
  <c r="RK24" i="13"/>
  <c r="RI24" i="13"/>
  <c r="RA24" i="13"/>
  <c r="QX24" i="13"/>
  <c r="QV24" i="13"/>
  <c r="QT24" i="13"/>
  <c r="QR24" i="13"/>
  <c r="QP24" i="13"/>
  <c r="QH24" i="13"/>
  <c r="QD24" i="13"/>
  <c r="QA24" i="13"/>
  <c r="PY24" i="13"/>
  <c r="PW24" i="13"/>
  <c r="PU24" i="13"/>
  <c r="PS24" i="13"/>
  <c r="PK24" i="13"/>
  <c r="PH24" i="13"/>
  <c r="PF24" i="13"/>
  <c r="PD24" i="13"/>
  <c r="PB24" i="13"/>
  <c r="OZ24" i="13"/>
  <c r="OX24" i="13"/>
  <c r="OR24" i="13"/>
  <c r="ON24" i="13"/>
  <c r="OK24" i="13"/>
  <c r="OI24" i="13"/>
  <c r="OG24" i="13"/>
  <c r="OE24" i="13"/>
  <c r="OC24" i="13"/>
  <c r="NU24" i="13"/>
  <c r="NR24" i="13"/>
  <c r="NP24" i="13"/>
  <c r="NN24" i="13"/>
  <c r="NL24" i="13"/>
  <c r="NJ24" i="13"/>
  <c r="NB24" i="13"/>
  <c r="MX24" i="13"/>
  <c r="MU24" i="13"/>
  <c r="MS24" i="13"/>
  <c r="MQ24" i="13"/>
  <c r="MO24" i="13"/>
  <c r="MM24" i="13"/>
  <c r="ME24" i="13"/>
  <c r="MB24" i="13"/>
  <c r="LZ24" i="13"/>
  <c r="LX24" i="13"/>
  <c r="LV24" i="13"/>
  <c r="LT24" i="13"/>
  <c r="LL24" i="13"/>
  <c r="LH24" i="13"/>
  <c r="LE24" i="13"/>
  <c r="LC24" i="13"/>
  <c r="LA24" i="13"/>
  <c r="KY24" i="13"/>
  <c r="KW24" i="13"/>
  <c r="KO24" i="13"/>
  <c r="KL24" i="13"/>
  <c r="KJ24" i="13"/>
  <c r="KH24" i="13"/>
  <c r="KF24" i="13"/>
  <c r="KD24" i="13"/>
  <c r="JV24" i="13"/>
  <c r="JR24" i="13"/>
  <c r="JO24" i="13"/>
  <c r="JM24" i="13"/>
  <c r="JK24" i="13"/>
  <c r="JI24" i="13"/>
  <c r="JG24" i="13"/>
  <c r="IY24" i="13"/>
  <c r="IV24" i="13"/>
  <c r="IT24" i="13"/>
  <c r="IR24" i="13"/>
  <c r="IP24" i="13"/>
  <c r="IN24" i="13"/>
  <c r="IF24" i="13"/>
  <c r="IB24" i="13"/>
  <c r="HY24" i="13"/>
  <c r="HW24" i="13"/>
  <c r="HU24" i="13"/>
  <c r="HS24" i="13"/>
  <c r="HQ24" i="13"/>
  <c r="HI24" i="13"/>
  <c r="HF24" i="13"/>
  <c r="HD24" i="13"/>
  <c r="HB24" i="13"/>
  <c r="GZ24" i="13"/>
  <c r="GX24" i="13"/>
  <c r="GP24" i="13"/>
  <c r="GL24" i="13"/>
  <c r="GI24" i="13"/>
  <c r="GG24" i="13"/>
  <c r="GE24" i="13"/>
  <c r="GC24" i="13"/>
  <c r="GA24" i="13"/>
  <c r="FS24" i="13"/>
  <c r="FP24" i="13"/>
  <c r="FN24" i="13"/>
  <c r="FL24" i="13"/>
  <c r="FJ24" i="13"/>
  <c r="FH24" i="13"/>
  <c r="EZ24" i="13"/>
  <c r="EV24" i="13"/>
  <c r="ES24" i="13"/>
  <c r="EQ24" i="13"/>
  <c r="EO24" i="13"/>
  <c r="EM24" i="13"/>
  <c r="EK24" i="13"/>
  <c r="EC24" i="13"/>
  <c r="DZ24" i="13"/>
  <c r="DX24" i="13"/>
  <c r="DP24" i="13" s="1"/>
  <c r="DV24" i="13"/>
  <c r="DT24" i="13"/>
  <c r="DR24" i="13"/>
  <c r="DJ24" i="13"/>
  <c r="DF24" i="13"/>
  <c r="DC24" i="13"/>
  <c r="DA24" i="13"/>
  <c r="CY24" i="13"/>
  <c r="CW24" i="13"/>
  <c r="CU24" i="13"/>
  <c r="CM24" i="13"/>
  <c r="CJ24" i="13"/>
  <c r="CH24" i="13"/>
  <c r="CF24" i="13"/>
  <c r="CD24" i="13"/>
  <c r="CB24" i="13"/>
  <c r="BT24" i="13"/>
  <c r="BP24" i="13"/>
  <c r="BM24" i="13"/>
  <c r="BK24" i="13"/>
  <c r="BI24" i="13"/>
  <c r="BG24" i="13"/>
  <c r="BN24" i="13" s="1"/>
  <c r="BE24" i="13"/>
  <c r="AW24" i="13"/>
  <c r="AT24" i="13"/>
  <c r="AR24" i="13"/>
  <c r="AP24" i="13"/>
  <c r="AN24" i="13"/>
  <c r="AL24" i="13"/>
  <c r="AD24" i="13"/>
  <c r="Z24" i="13"/>
  <c r="W24" i="13"/>
  <c r="U24" i="13"/>
  <c r="S24" i="13"/>
  <c r="Q24" i="13"/>
  <c r="O24" i="13"/>
  <c r="SQ23" i="13"/>
  <c r="SN23" i="13"/>
  <c r="SL23" i="13"/>
  <c r="SO23" i="13" s="1"/>
  <c r="SJ23" i="13"/>
  <c r="SH23" i="13"/>
  <c r="SF23" i="13"/>
  <c r="RX23" i="13"/>
  <c r="RT23" i="13"/>
  <c r="RQ23" i="13"/>
  <c r="RO23" i="13"/>
  <c r="RR23" i="13" s="1"/>
  <c r="RM23" i="13"/>
  <c r="RK23" i="13"/>
  <c r="RI23" i="13"/>
  <c r="RA23" i="13"/>
  <c r="QX23" i="13"/>
  <c r="QV23" i="13"/>
  <c r="QT23" i="13"/>
  <c r="QR23" i="13"/>
  <c r="QP23" i="13"/>
  <c r="QH23" i="13"/>
  <c r="QD23" i="13"/>
  <c r="QA23" i="13"/>
  <c r="PY23" i="13"/>
  <c r="PW23" i="13"/>
  <c r="PU23" i="13"/>
  <c r="PS23" i="13"/>
  <c r="PK23" i="13"/>
  <c r="PH23" i="13"/>
  <c r="PF23" i="13"/>
  <c r="PD23" i="13"/>
  <c r="PB23" i="13"/>
  <c r="OZ23" i="13"/>
  <c r="OR23" i="13"/>
  <c r="ON23" i="13"/>
  <c r="OK23" i="13"/>
  <c r="OI23" i="13"/>
  <c r="OG23" i="13"/>
  <c r="OE23" i="13"/>
  <c r="OC23" i="13"/>
  <c r="NU23" i="13"/>
  <c r="NR23" i="13"/>
  <c r="NP23" i="13"/>
  <c r="NN23" i="13"/>
  <c r="NL23" i="13"/>
  <c r="NJ23" i="13"/>
  <c r="NB23" i="13"/>
  <c r="MX23" i="13"/>
  <c r="MU23" i="13"/>
  <c r="MS23" i="13"/>
  <c r="MQ23" i="13"/>
  <c r="MO23" i="13"/>
  <c r="MM23" i="13"/>
  <c r="ME23" i="13"/>
  <c r="MB23" i="13"/>
  <c r="LZ23" i="13"/>
  <c r="LX23" i="13"/>
  <c r="LV23" i="13"/>
  <c r="LT23" i="13"/>
  <c r="LL23" i="13"/>
  <c r="LH23" i="13"/>
  <c r="LE23" i="13"/>
  <c r="LC23" i="13"/>
  <c r="LA23" i="13"/>
  <c r="KY23" i="13"/>
  <c r="KU23" i="13" s="1"/>
  <c r="KT23" i="13" s="1"/>
  <c r="KW23" i="13"/>
  <c r="KO23" i="13"/>
  <c r="KL23" i="13"/>
  <c r="KJ23" i="13"/>
  <c r="KH23" i="13"/>
  <c r="KF23" i="13"/>
  <c r="KD23" i="13"/>
  <c r="JV23" i="13"/>
  <c r="JR23" i="13"/>
  <c r="JO23" i="13"/>
  <c r="JM23" i="13"/>
  <c r="JK23" i="13"/>
  <c r="JI23" i="13"/>
  <c r="JG23" i="13"/>
  <c r="IY23" i="13"/>
  <c r="IV23" i="13"/>
  <c r="IT23" i="13"/>
  <c r="IR23" i="13"/>
  <c r="IP23" i="13"/>
  <c r="IN23" i="13"/>
  <c r="IF23" i="13"/>
  <c r="IB23" i="13"/>
  <c r="HY23" i="13"/>
  <c r="HW23" i="13"/>
  <c r="HU23" i="13"/>
  <c r="HS23" i="13"/>
  <c r="HQ23" i="13"/>
  <c r="HI23" i="13"/>
  <c r="HF23" i="13"/>
  <c r="HD23" i="13"/>
  <c r="HB23" i="13"/>
  <c r="GZ23" i="13"/>
  <c r="GX23" i="13"/>
  <c r="GP23" i="13"/>
  <c r="GL23" i="13"/>
  <c r="GI23" i="13"/>
  <c r="GG23" i="13"/>
  <c r="GE23" i="13"/>
  <c r="GC23" i="13"/>
  <c r="GA23" i="13"/>
  <c r="FS23" i="13"/>
  <c r="FP23" i="13"/>
  <c r="FN23" i="13"/>
  <c r="FL23" i="13"/>
  <c r="FJ23" i="13"/>
  <c r="FH23" i="13"/>
  <c r="EZ23" i="13"/>
  <c r="EV23" i="13"/>
  <c r="ES23" i="13"/>
  <c r="EQ23" i="13"/>
  <c r="EO23" i="13"/>
  <c r="EM23" i="13"/>
  <c r="EK23" i="13"/>
  <c r="EC23" i="13"/>
  <c r="DZ23" i="13"/>
  <c r="DX23" i="13"/>
  <c r="DV23" i="13"/>
  <c r="DT23" i="13"/>
  <c r="DR23" i="13"/>
  <c r="DJ23" i="13"/>
  <c r="DF23" i="13"/>
  <c r="DC23" i="13"/>
  <c r="DA23" i="13"/>
  <c r="CY23" i="13"/>
  <c r="CW23" i="13"/>
  <c r="CU23" i="13"/>
  <c r="DD23" i="13" s="1"/>
  <c r="CM23" i="13"/>
  <c r="CJ23" i="13"/>
  <c r="CH23" i="13"/>
  <c r="CF23" i="13"/>
  <c r="CD23" i="13"/>
  <c r="CB23" i="13"/>
  <c r="BT23" i="13"/>
  <c r="BP23" i="13"/>
  <c r="BM23" i="13"/>
  <c r="BK23" i="13"/>
  <c r="BI23" i="13"/>
  <c r="BG23" i="13"/>
  <c r="BE23" i="13"/>
  <c r="AW23" i="13"/>
  <c r="AT23" i="13"/>
  <c r="AR23" i="13"/>
  <c r="AP23" i="13"/>
  <c r="AN23" i="13"/>
  <c r="AL23" i="13"/>
  <c r="AD23" i="13"/>
  <c r="Z23" i="13"/>
  <c r="W23" i="13"/>
  <c r="U23" i="13"/>
  <c r="S23" i="13"/>
  <c r="Q23" i="13"/>
  <c r="O23" i="13"/>
  <c r="SQ22" i="13"/>
  <c r="SN22" i="13"/>
  <c r="SL22" i="13"/>
  <c r="SJ22" i="13"/>
  <c r="SH22" i="13"/>
  <c r="SF22" i="13"/>
  <c r="RX22" i="13"/>
  <c r="RT22" i="13"/>
  <c r="RQ22" i="13"/>
  <c r="RO22" i="13"/>
  <c r="RM22" i="13"/>
  <c r="RK22" i="13"/>
  <c r="RI22" i="13"/>
  <c r="RA22" i="13"/>
  <c r="QX22" i="13"/>
  <c r="QV22" i="13"/>
  <c r="QT22" i="13"/>
  <c r="QR22" i="13"/>
  <c r="QP22" i="13"/>
  <c r="QH22" i="13"/>
  <c r="QD22" i="13"/>
  <c r="QA22" i="13"/>
  <c r="PY22" i="13"/>
  <c r="PW22" i="13"/>
  <c r="PU22" i="13"/>
  <c r="PS22" i="13"/>
  <c r="PK22" i="13"/>
  <c r="PH22" i="13"/>
  <c r="PF22" i="13"/>
  <c r="PD22" i="13"/>
  <c r="PB22" i="13"/>
  <c r="OZ22" i="13"/>
  <c r="OR22" i="13"/>
  <c r="ON22" i="13"/>
  <c r="OK22" i="13"/>
  <c r="OI22" i="13"/>
  <c r="OG22" i="13"/>
  <c r="OE22" i="13"/>
  <c r="OC22" i="13"/>
  <c r="NU22" i="13"/>
  <c r="NR22" i="13"/>
  <c r="NP22" i="13"/>
  <c r="NN22" i="13"/>
  <c r="NL22" i="13"/>
  <c r="NS22" i="13" s="1"/>
  <c r="NJ22" i="13"/>
  <c r="NB22" i="13"/>
  <c r="MX22" i="13"/>
  <c r="MU22" i="13"/>
  <c r="MS22" i="13"/>
  <c r="MQ22" i="13"/>
  <c r="MO22" i="13"/>
  <c r="MM22" i="13"/>
  <c r="ME22" i="13"/>
  <c r="MB22" i="13"/>
  <c r="LZ22" i="13"/>
  <c r="LX22" i="13"/>
  <c r="LV22" i="13"/>
  <c r="LT22" i="13"/>
  <c r="LL22" i="13"/>
  <c r="LH22" i="13"/>
  <c r="LE22" i="13"/>
  <c r="LC22" i="13"/>
  <c r="LA22" i="13"/>
  <c r="KY22" i="13"/>
  <c r="KW22" i="13"/>
  <c r="KO22" i="13"/>
  <c r="KL22" i="13"/>
  <c r="KJ22" i="13"/>
  <c r="KH22" i="13"/>
  <c r="KF22" i="13"/>
  <c r="KD22" i="13"/>
  <c r="JV22" i="13"/>
  <c r="JR22" i="13"/>
  <c r="JO22" i="13"/>
  <c r="JM22" i="13"/>
  <c r="JK22" i="13"/>
  <c r="JI22" i="13"/>
  <c r="JG22" i="13"/>
  <c r="IY22" i="13"/>
  <c r="IV22" i="13"/>
  <c r="IT22" i="13"/>
  <c r="IR22" i="13"/>
  <c r="IP22" i="13"/>
  <c r="IN22" i="13"/>
  <c r="IF22" i="13"/>
  <c r="IB22" i="13"/>
  <c r="HY22" i="13"/>
  <c r="HW22" i="13"/>
  <c r="HU22" i="13"/>
  <c r="HS22" i="13"/>
  <c r="HQ22" i="13"/>
  <c r="HI22" i="13"/>
  <c r="HF22" i="13"/>
  <c r="HD22" i="13"/>
  <c r="HB22" i="13"/>
  <c r="GZ22" i="13"/>
  <c r="GX22" i="13"/>
  <c r="GP22" i="13"/>
  <c r="GL22" i="13"/>
  <c r="GI22" i="13"/>
  <c r="GG22" i="13"/>
  <c r="GE22" i="13"/>
  <c r="GC22" i="13"/>
  <c r="GA22" i="13"/>
  <c r="FS22" i="13"/>
  <c r="FP22" i="13"/>
  <c r="FN22" i="13"/>
  <c r="FL22" i="13"/>
  <c r="FJ22" i="13"/>
  <c r="FH22" i="13"/>
  <c r="FF22" i="13" s="1"/>
  <c r="EZ22" i="13"/>
  <c r="EV22" i="13"/>
  <c r="ES22" i="13"/>
  <c r="EQ22" i="13"/>
  <c r="EO22" i="13"/>
  <c r="EM22" i="13"/>
  <c r="EK22" i="13"/>
  <c r="EI22" i="13"/>
  <c r="EH22" i="13" s="1"/>
  <c r="EC22" i="13"/>
  <c r="DZ22" i="13"/>
  <c r="DX22" i="13"/>
  <c r="DV22" i="13"/>
  <c r="DT22" i="13"/>
  <c r="DR22" i="13"/>
  <c r="DJ22" i="13"/>
  <c r="DF22" i="13"/>
  <c r="DC22" i="13"/>
  <c r="DA22" i="13"/>
  <c r="CY22" i="13"/>
  <c r="CW22" i="13"/>
  <c r="CU22" i="13"/>
  <c r="CM22" i="13"/>
  <c r="CJ22" i="13"/>
  <c r="CH22" i="13"/>
  <c r="CF22" i="13"/>
  <c r="CD22" i="13"/>
  <c r="CB22" i="13"/>
  <c r="BT22" i="13"/>
  <c r="BP22" i="13"/>
  <c r="BM22" i="13"/>
  <c r="BK22" i="13"/>
  <c r="BI22" i="13"/>
  <c r="BG22" i="13"/>
  <c r="BE22" i="13"/>
  <c r="AW22" i="13"/>
  <c r="AT22" i="13"/>
  <c r="AR22" i="13"/>
  <c r="AP22" i="13"/>
  <c r="AN22" i="13"/>
  <c r="AL22" i="13"/>
  <c r="AJ22" i="13" s="1"/>
  <c r="AD22" i="13"/>
  <c r="Z22" i="13"/>
  <c r="W22" i="13"/>
  <c r="U22" i="13"/>
  <c r="S22" i="13"/>
  <c r="Q22" i="13"/>
  <c r="O22" i="13"/>
  <c r="SQ21" i="13"/>
  <c r="SN21" i="13"/>
  <c r="SL21" i="13"/>
  <c r="SJ21" i="13"/>
  <c r="SH21" i="13"/>
  <c r="SF21" i="13"/>
  <c r="RX21" i="13"/>
  <c r="RT21" i="13"/>
  <c r="RQ21" i="13"/>
  <c r="RO21" i="13"/>
  <c r="RM21" i="13"/>
  <c r="RK21" i="13"/>
  <c r="RI21" i="13"/>
  <c r="RA21" i="13"/>
  <c r="QX21" i="13"/>
  <c r="QV21" i="13"/>
  <c r="QT21" i="13"/>
  <c r="QR21" i="13"/>
  <c r="QP21" i="13"/>
  <c r="QH21" i="13"/>
  <c r="QD21" i="13"/>
  <c r="QA21" i="13"/>
  <c r="PY21" i="13"/>
  <c r="PW21" i="13"/>
  <c r="PU21" i="13"/>
  <c r="PS21" i="13"/>
  <c r="PK21" i="13"/>
  <c r="PH21" i="13"/>
  <c r="PF21" i="13"/>
  <c r="PD21" i="13"/>
  <c r="PB21" i="13"/>
  <c r="OZ21" i="13"/>
  <c r="OR21" i="13"/>
  <c r="ON21" i="13"/>
  <c r="OK21" i="13"/>
  <c r="OI21" i="13"/>
  <c r="OG21" i="13"/>
  <c r="OE21" i="13"/>
  <c r="OC21" i="13"/>
  <c r="OL21" i="13" s="1"/>
  <c r="NU21" i="13"/>
  <c r="NR21" i="13"/>
  <c r="NP21" i="13"/>
  <c r="NN21" i="13"/>
  <c r="NL21" i="13"/>
  <c r="NJ21" i="13"/>
  <c r="NB21" i="13"/>
  <c r="MX21" i="13"/>
  <c r="MU21" i="13"/>
  <c r="MS21" i="13"/>
  <c r="MQ21" i="13"/>
  <c r="MO21" i="13"/>
  <c r="MM21" i="13"/>
  <c r="ME21" i="13"/>
  <c r="MB21" i="13"/>
  <c r="LZ21" i="13"/>
  <c r="LX21" i="13"/>
  <c r="LV21" i="13"/>
  <c r="LT21" i="13"/>
  <c r="LL21" i="13"/>
  <c r="LH21" i="13"/>
  <c r="LE21" i="13"/>
  <c r="LC21" i="13"/>
  <c r="LA21" i="13"/>
  <c r="KY21" i="13"/>
  <c r="KW21" i="13"/>
  <c r="KO21" i="13"/>
  <c r="KL21" i="13"/>
  <c r="KJ21" i="13"/>
  <c r="KH21" i="13"/>
  <c r="KF21" i="13"/>
  <c r="KD21" i="13"/>
  <c r="JV21" i="13"/>
  <c r="JR21" i="13"/>
  <c r="JO21" i="13"/>
  <c r="JM21" i="13"/>
  <c r="JK21" i="13"/>
  <c r="JI21" i="13"/>
  <c r="JG21" i="13"/>
  <c r="IY21" i="13"/>
  <c r="IV21" i="13"/>
  <c r="IT21" i="13"/>
  <c r="IR21" i="13"/>
  <c r="IP21" i="13"/>
  <c r="IN21" i="13"/>
  <c r="IF21" i="13"/>
  <c r="IB21" i="13"/>
  <c r="HY21" i="13"/>
  <c r="HW21" i="13"/>
  <c r="HU21" i="13"/>
  <c r="HS21" i="13"/>
  <c r="HQ21" i="13"/>
  <c r="HI21" i="13"/>
  <c r="HF21" i="13"/>
  <c r="HD21" i="13"/>
  <c r="HB21" i="13"/>
  <c r="GZ21" i="13"/>
  <c r="GX21" i="13"/>
  <c r="GP21" i="13"/>
  <c r="GL21" i="13"/>
  <c r="GI21" i="13"/>
  <c r="GG21" i="13"/>
  <c r="GE21" i="13"/>
  <c r="GC21" i="13"/>
  <c r="GA21" i="13"/>
  <c r="FS21" i="13"/>
  <c r="FP21" i="13"/>
  <c r="FN21" i="13"/>
  <c r="FL21" i="13"/>
  <c r="FJ21" i="13"/>
  <c r="FH21" i="13"/>
  <c r="EZ21" i="13"/>
  <c r="EV21" i="13"/>
  <c r="ES21" i="13"/>
  <c r="EQ21" i="13"/>
  <c r="EO21" i="13"/>
  <c r="EM21" i="13"/>
  <c r="EK21" i="13"/>
  <c r="EC21" i="13"/>
  <c r="DZ21" i="13"/>
  <c r="DX21" i="13"/>
  <c r="DV21" i="13"/>
  <c r="DT21" i="13"/>
  <c r="DR21" i="13"/>
  <c r="DJ21" i="13"/>
  <c r="DF21" i="13"/>
  <c r="DC21" i="13"/>
  <c r="DA21" i="13"/>
  <c r="CY21" i="13"/>
  <c r="CW21" i="13"/>
  <c r="CU21" i="13"/>
  <c r="CM21" i="13"/>
  <c r="CJ21" i="13"/>
  <c r="CH21" i="13"/>
  <c r="CF21" i="13"/>
  <c r="CD21" i="13"/>
  <c r="CB21" i="13"/>
  <c r="BT21" i="13"/>
  <c r="BP21" i="13"/>
  <c r="BM21" i="13"/>
  <c r="BK21" i="13"/>
  <c r="BI21" i="13"/>
  <c r="BG21" i="13"/>
  <c r="BE21" i="13"/>
  <c r="BC21" i="13" s="1"/>
  <c r="BB21" i="13" s="1"/>
  <c r="AW21" i="13"/>
  <c r="AT21" i="13"/>
  <c r="AR21" i="13"/>
  <c r="AP21" i="13"/>
  <c r="AN21" i="13"/>
  <c r="AL21" i="13"/>
  <c r="AD21" i="13"/>
  <c r="Z21" i="13"/>
  <c r="W21" i="13"/>
  <c r="U21" i="13"/>
  <c r="S21" i="13"/>
  <c r="Q21" i="13"/>
  <c r="O21" i="13"/>
  <c r="SQ20" i="13"/>
  <c r="SN20" i="13"/>
  <c r="SL20" i="13"/>
  <c r="SJ20" i="13"/>
  <c r="SH20" i="13"/>
  <c r="SF20" i="13"/>
  <c r="RX20" i="13"/>
  <c r="RT20" i="13"/>
  <c r="RQ20" i="13"/>
  <c r="RO20" i="13"/>
  <c r="RM20" i="13"/>
  <c r="RK20" i="13"/>
  <c r="RI20" i="13"/>
  <c r="RG20" i="13" s="1"/>
  <c r="RF20" i="13" s="1"/>
  <c r="RA20" i="13"/>
  <c r="QX20" i="13"/>
  <c r="QV20" i="13"/>
  <c r="QT20" i="13"/>
  <c r="QR20" i="13"/>
  <c r="QP20" i="13"/>
  <c r="QH20" i="13"/>
  <c r="QD20" i="13"/>
  <c r="QA20" i="13"/>
  <c r="PY20" i="13"/>
  <c r="PW20" i="13"/>
  <c r="PU20" i="13"/>
  <c r="PS20" i="13"/>
  <c r="PK20" i="13"/>
  <c r="PH20" i="13"/>
  <c r="PF20" i="13"/>
  <c r="PD20" i="13"/>
  <c r="PB20" i="13"/>
  <c r="OZ20" i="13"/>
  <c r="OR20" i="13"/>
  <c r="ON20" i="13"/>
  <c r="OK20" i="13"/>
  <c r="OI20" i="13"/>
  <c r="OG20" i="13"/>
  <c r="OA20" i="13" s="1"/>
  <c r="NZ20" i="13" s="1"/>
  <c r="OE20" i="13"/>
  <c r="OC20" i="13"/>
  <c r="NU20" i="13"/>
  <c r="NR20" i="13"/>
  <c r="NP20" i="13"/>
  <c r="NN20" i="13"/>
  <c r="NL20" i="13"/>
  <c r="NJ20" i="13"/>
  <c r="NB20" i="13"/>
  <c r="MX20" i="13"/>
  <c r="MU20" i="13"/>
  <c r="MS20" i="13"/>
  <c r="MQ20" i="13"/>
  <c r="MO20" i="13"/>
  <c r="MM20" i="13"/>
  <c r="ME20" i="13"/>
  <c r="MB20" i="13"/>
  <c r="LZ20" i="13"/>
  <c r="LX20" i="13"/>
  <c r="LV20" i="13"/>
  <c r="LT20" i="13"/>
  <c r="LL20" i="13"/>
  <c r="LH20" i="13"/>
  <c r="LE20" i="13"/>
  <c r="LC20" i="13"/>
  <c r="LA20" i="13"/>
  <c r="KY20" i="13"/>
  <c r="KW20" i="13"/>
  <c r="KO20" i="13"/>
  <c r="KL20" i="13"/>
  <c r="KJ20" i="13"/>
  <c r="KH20" i="13"/>
  <c r="KF20" i="13"/>
  <c r="KD20" i="13"/>
  <c r="JV20" i="13"/>
  <c r="JR20" i="13"/>
  <c r="JO20" i="13"/>
  <c r="JM20" i="13"/>
  <c r="JK20" i="13"/>
  <c r="JI20" i="13"/>
  <c r="JG20" i="13"/>
  <c r="IY20" i="13"/>
  <c r="IV20" i="13"/>
  <c r="IT20" i="13"/>
  <c r="IR20" i="13"/>
  <c r="IP20" i="13"/>
  <c r="IN20" i="13"/>
  <c r="IF20" i="13"/>
  <c r="IB20" i="13"/>
  <c r="HY20" i="13"/>
  <c r="HW20" i="13"/>
  <c r="HU20" i="13"/>
  <c r="HS20" i="13"/>
  <c r="HQ20" i="13"/>
  <c r="HI20" i="13"/>
  <c r="HF20" i="13"/>
  <c r="HD20" i="13"/>
  <c r="HB20" i="13"/>
  <c r="GZ20" i="13"/>
  <c r="GX20" i="13"/>
  <c r="GP20" i="13"/>
  <c r="GL20" i="13"/>
  <c r="GI20" i="13"/>
  <c r="GG20" i="13"/>
  <c r="GE20" i="13"/>
  <c r="GC20" i="13"/>
  <c r="GA20" i="13"/>
  <c r="FS20" i="13"/>
  <c r="FP20" i="13"/>
  <c r="FN20" i="13"/>
  <c r="FL20" i="13"/>
  <c r="FJ20" i="13"/>
  <c r="FH20" i="13"/>
  <c r="EZ20" i="13"/>
  <c r="EV20" i="13"/>
  <c r="ES20" i="13"/>
  <c r="EQ20" i="13"/>
  <c r="EO20" i="13"/>
  <c r="EM20" i="13"/>
  <c r="EK20" i="13"/>
  <c r="EC20" i="13"/>
  <c r="DZ20" i="13"/>
  <c r="DX20" i="13"/>
  <c r="DV20" i="13"/>
  <c r="DT20" i="13"/>
  <c r="DR20" i="13"/>
  <c r="DJ20" i="13"/>
  <c r="DF20" i="13"/>
  <c r="DC20" i="13"/>
  <c r="DA20" i="13"/>
  <c r="CY20" i="13"/>
  <c r="CW20" i="13"/>
  <c r="CU20" i="13"/>
  <c r="CM20" i="13"/>
  <c r="CJ20" i="13"/>
  <c r="CH20" i="13"/>
  <c r="CF20" i="13"/>
  <c r="CD20" i="13"/>
  <c r="CB20" i="13"/>
  <c r="BT20" i="13"/>
  <c r="BP20" i="13"/>
  <c r="BM20" i="13"/>
  <c r="BK20" i="13"/>
  <c r="BI20" i="13"/>
  <c r="BG20" i="13"/>
  <c r="BE20" i="13"/>
  <c r="AW20" i="13"/>
  <c r="AT20" i="13"/>
  <c r="AR20" i="13"/>
  <c r="AP20" i="13"/>
  <c r="AN20" i="13"/>
  <c r="AL20" i="13"/>
  <c r="AD20" i="13"/>
  <c r="Z20" i="13"/>
  <c r="W20" i="13"/>
  <c r="U20" i="13"/>
  <c r="S20" i="13"/>
  <c r="Q20" i="13"/>
  <c r="O20" i="13"/>
  <c r="SQ19" i="13"/>
  <c r="SN19" i="13"/>
  <c r="SL19" i="13"/>
  <c r="SJ19" i="13"/>
  <c r="SH19" i="13"/>
  <c r="SF19" i="13"/>
  <c r="SD19" i="13" s="1"/>
  <c r="RX19" i="13"/>
  <c r="RT19" i="13"/>
  <c r="RQ19" i="13"/>
  <c r="RO19" i="13"/>
  <c r="RM19" i="13"/>
  <c r="RK19" i="13"/>
  <c r="RI19" i="13"/>
  <c r="RR19" i="13" s="1"/>
  <c r="RA19" i="13"/>
  <c r="QX19" i="13"/>
  <c r="QV19" i="13"/>
  <c r="QN19" i="13" s="1"/>
  <c r="QT19" i="13"/>
  <c r="QR19" i="13"/>
  <c r="QP19" i="13"/>
  <c r="QH19" i="13"/>
  <c r="QD19" i="13"/>
  <c r="QA19" i="13"/>
  <c r="PY19" i="13"/>
  <c r="PW19" i="13"/>
  <c r="PU19" i="13"/>
  <c r="PS19" i="13"/>
  <c r="PK19" i="13"/>
  <c r="PH19" i="13"/>
  <c r="PF19" i="13"/>
  <c r="PD19" i="13"/>
  <c r="PB19" i="13"/>
  <c r="OZ19" i="13"/>
  <c r="OR19" i="13"/>
  <c r="ON19" i="13"/>
  <c r="OK19" i="13"/>
  <c r="OI19" i="13"/>
  <c r="OG19" i="13"/>
  <c r="OE19" i="13"/>
  <c r="OC19" i="13"/>
  <c r="NU19" i="13"/>
  <c r="NR19" i="13"/>
  <c r="NP19" i="13"/>
  <c r="NN19" i="13"/>
  <c r="NL19" i="13"/>
  <c r="NJ19" i="13"/>
  <c r="NB19" i="13"/>
  <c r="MX19" i="13"/>
  <c r="MU19" i="13"/>
  <c r="MS19" i="13"/>
  <c r="MQ19" i="13"/>
  <c r="MO19" i="13"/>
  <c r="MM19" i="13"/>
  <c r="ME19" i="13"/>
  <c r="MB19" i="13"/>
  <c r="LZ19" i="13"/>
  <c r="LX19" i="13"/>
  <c r="LV19" i="13"/>
  <c r="LT19" i="13"/>
  <c r="LL19" i="13"/>
  <c r="LH19" i="13"/>
  <c r="LE19" i="13"/>
  <c r="LC19" i="13"/>
  <c r="LA19" i="13"/>
  <c r="KY19" i="13"/>
  <c r="KW19" i="13"/>
  <c r="KO19" i="13"/>
  <c r="KL19" i="13"/>
  <c r="KJ19" i="13"/>
  <c r="KH19" i="13"/>
  <c r="KF19" i="13"/>
  <c r="KD19" i="13"/>
  <c r="JV19" i="13"/>
  <c r="JR19" i="13"/>
  <c r="JO19" i="13"/>
  <c r="JM19" i="13"/>
  <c r="JK19" i="13"/>
  <c r="JI19" i="13"/>
  <c r="JG19" i="13"/>
  <c r="JP19" i="13" s="1"/>
  <c r="IY19" i="13"/>
  <c r="IV19" i="13"/>
  <c r="IT19" i="13"/>
  <c r="IR19" i="13"/>
  <c r="IP19" i="13"/>
  <c r="IN19" i="13"/>
  <c r="IF19" i="13"/>
  <c r="IB19" i="13"/>
  <c r="HY19" i="13"/>
  <c r="HW19" i="13"/>
  <c r="HU19" i="13"/>
  <c r="HS19" i="13"/>
  <c r="HQ19" i="13"/>
  <c r="HI19" i="13"/>
  <c r="HF19" i="13"/>
  <c r="HD19" i="13"/>
  <c r="HB19" i="13"/>
  <c r="GZ19" i="13"/>
  <c r="GX19" i="13"/>
  <c r="GP19" i="13"/>
  <c r="GL19" i="13"/>
  <c r="GI19" i="13"/>
  <c r="GG19" i="13"/>
  <c r="GE19" i="13"/>
  <c r="GC19" i="13"/>
  <c r="GA19" i="13"/>
  <c r="FS19" i="13"/>
  <c r="FP19" i="13"/>
  <c r="FN19" i="13"/>
  <c r="FL19" i="13"/>
  <c r="FJ19" i="13"/>
  <c r="FH19" i="13"/>
  <c r="FF19" i="13" s="1"/>
  <c r="EZ19" i="13"/>
  <c r="EV19" i="13"/>
  <c r="ES19" i="13"/>
  <c r="EQ19" i="13"/>
  <c r="EO19" i="13"/>
  <c r="EM19" i="13"/>
  <c r="EK19" i="13"/>
  <c r="EC19" i="13"/>
  <c r="DZ19" i="13"/>
  <c r="DX19" i="13"/>
  <c r="DP19" i="13" s="1"/>
  <c r="DV19" i="13"/>
  <c r="DT19" i="13"/>
  <c r="DR19" i="13"/>
  <c r="DJ19" i="13"/>
  <c r="DF19" i="13"/>
  <c r="DC19" i="13"/>
  <c r="DA19" i="13"/>
  <c r="CY19" i="13"/>
  <c r="CW19" i="13"/>
  <c r="CU19" i="13"/>
  <c r="CM19" i="13"/>
  <c r="CJ19" i="13"/>
  <c r="CH19" i="13"/>
  <c r="CF19" i="13"/>
  <c r="CD19" i="13"/>
  <c r="CB19" i="13"/>
  <c r="BT19" i="13"/>
  <c r="BP19" i="13"/>
  <c r="BM19" i="13"/>
  <c r="BK19" i="13"/>
  <c r="BI19" i="13"/>
  <c r="BG19" i="13"/>
  <c r="BC19" i="13" s="1"/>
  <c r="BB19" i="13" s="1"/>
  <c r="BE19" i="13"/>
  <c r="AW19" i="13"/>
  <c r="AT19" i="13"/>
  <c r="AR19" i="13"/>
  <c r="AP19" i="13"/>
  <c r="AN19" i="13"/>
  <c r="AL19" i="13"/>
  <c r="AD19" i="13"/>
  <c r="Z19" i="13"/>
  <c r="W19" i="13"/>
  <c r="U19" i="13"/>
  <c r="S19" i="13"/>
  <c r="Q19" i="13"/>
  <c r="O19" i="13"/>
  <c r="SQ18" i="13"/>
  <c r="SN18" i="13"/>
  <c r="SL18" i="13"/>
  <c r="SJ18" i="13"/>
  <c r="SH18" i="13"/>
  <c r="SF18" i="13"/>
  <c r="RX18" i="13"/>
  <c r="RT18" i="13"/>
  <c r="RQ18" i="13"/>
  <c r="RO18" i="13"/>
  <c r="RM18" i="13"/>
  <c r="RK18" i="13"/>
  <c r="RI18" i="13"/>
  <c r="RA18" i="13"/>
  <c r="QX18" i="13"/>
  <c r="QV18" i="13"/>
  <c r="QT18" i="13"/>
  <c r="QR18" i="13"/>
  <c r="QP18" i="13"/>
  <c r="QH18" i="13"/>
  <c r="QD18" i="13"/>
  <c r="QA18" i="13"/>
  <c r="PY18" i="13"/>
  <c r="PW18" i="13"/>
  <c r="PU18" i="13"/>
  <c r="PS18" i="13"/>
  <c r="PQ18" i="13" s="1"/>
  <c r="PP18" i="13" s="1"/>
  <c r="PK18" i="13"/>
  <c r="PH18" i="13"/>
  <c r="PF18" i="13"/>
  <c r="PD18" i="13"/>
  <c r="PB18" i="13"/>
  <c r="OZ18" i="13"/>
  <c r="OR18" i="13"/>
  <c r="ON18" i="13"/>
  <c r="OK18" i="13"/>
  <c r="OI18" i="13"/>
  <c r="OG18" i="13"/>
  <c r="OE18" i="13"/>
  <c r="OC18" i="13"/>
  <c r="NU18" i="13"/>
  <c r="NR18" i="13"/>
  <c r="NP18" i="13"/>
  <c r="NN18" i="13"/>
  <c r="NL18" i="13"/>
  <c r="NJ18" i="13"/>
  <c r="NB18" i="13"/>
  <c r="MX18" i="13"/>
  <c r="MU18" i="13"/>
  <c r="MS18" i="13"/>
  <c r="MQ18" i="13"/>
  <c r="MO18" i="13"/>
  <c r="MM18" i="13"/>
  <c r="ME18" i="13"/>
  <c r="MB18" i="13"/>
  <c r="LZ18" i="13"/>
  <c r="LX18" i="13"/>
  <c r="LV18" i="13"/>
  <c r="LT18" i="13"/>
  <c r="LL18" i="13"/>
  <c r="LH18" i="13"/>
  <c r="LE18" i="13"/>
  <c r="LC18" i="13"/>
  <c r="LA18" i="13"/>
  <c r="KY18" i="13"/>
  <c r="KW18" i="13"/>
  <c r="KO18" i="13"/>
  <c r="KL18" i="13"/>
  <c r="KJ18" i="13"/>
  <c r="KH18" i="13"/>
  <c r="KF18" i="13"/>
  <c r="KD18" i="13"/>
  <c r="JV18" i="13"/>
  <c r="JR18" i="13"/>
  <c r="JO18" i="13"/>
  <c r="JM18" i="13"/>
  <c r="JK18" i="13"/>
  <c r="JE18" i="13" s="1"/>
  <c r="JD18" i="13" s="1"/>
  <c r="JI18" i="13"/>
  <c r="JG18" i="13"/>
  <c r="IY18" i="13"/>
  <c r="IV18" i="13"/>
  <c r="IT18" i="13"/>
  <c r="IR18" i="13"/>
  <c r="IP18" i="13"/>
  <c r="IN18" i="13"/>
  <c r="IF18" i="13"/>
  <c r="IB18" i="13"/>
  <c r="HY18" i="13"/>
  <c r="HW18" i="13"/>
  <c r="HU18" i="13"/>
  <c r="HS18" i="13"/>
  <c r="HQ18" i="13"/>
  <c r="HI18" i="13"/>
  <c r="HF18" i="13"/>
  <c r="HD18" i="13"/>
  <c r="HB18" i="13"/>
  <c r="GZ18" i="13"/>
  <c r="HG18" i="13" s="1"/>
  <c r="GX18" i="13"/>
  <c r="GP18" i="13"/>
  <c r="GL18" i="13"/>
  <c r="GI18" i="13"/>
  <c r="GG18" i="13"/>
  <c r="GE18" i="13"/>
  <c r="GC18" i="13"/>
  <c r="GA18" i="13"/>
  <c r="GJ18" i="13" s="1"/>
  <c r="FS18" i="13"/>
  <c r="FP18" i="13"/>
  <c r="FN18" i="13"/>
  <c r="FL18" i="13"/>
  <c r="FJ18" i="13"/>
  <c r="FH18" i="13"/>
  <c r="EZ18" i="13"/>
  <c r="EV18" i="13"/>
  <c r="ES18" i="13"/>
  <c r="EQ18" i="13"/>
  <c r="EO18" i="13"/>
  <c r="EM18" i="13"/>
  <c r="EK18" i="13"/>
  <c r="EC18" i="13"/>
  <c r="DZ18" i="13"/>
  <c r="DX18" i="13"/>
  <c r="DV18" i="13"/>
  <c r="DT18" i="13"/>
  <c r="DR18" i="13"/>
  <c r="DJ18" i="13"/>
  <c r="DF18" i="13"/>
  <c r="DC18" i="13"/>
  <c r="DA18" i="13"/>
  <c r="CY18" i="13"/>
  <c r="CW18" i="13"/>
  <c r="CU18" i="13"/>
  <c r="CS18" i="13" s="1"/>
  <c r="CR18" i="13" s="1"/>
  <c r="CM18" i="13"/>
  <c r="CJ18" i="13"/>
  <c r="CH18" i="13"/>
  <c r="CF18" i="13"/>
  <c r="CD18" i="13"/>
  <c r="CB18" i="13"/>
  <c r="BT18" i="13"/>
  <c r="BP18" i="13"/>
  <c r="BM18" i="13"/>
  <c r="BK18" i="13"/>
  <c r="BI18" i="13"/>
  <c r="BG18" i="13"/>
  <c r="BE18" i="13"/>
  <c r="AW18" i="13"/>
  <c r="AT18" i="13"/>
  <c r="AR18" i="13"/>
  <c r="AP18" i="13"/>
  <c r="AN18" i="13"/>
  <c r="AL18" i="13"/>
  <c r="AD18" i="13"/>
  <c r="Z18" i="13"/>
  <c r="W18" i="13"/>
  <c r="U18" i="13"/>
  <c r="S18" i="13"/>
  <c r="Q18" i="13"/>
  <c r="O18" i="13"/>
  <c r="SQ17" i="13"/>
  <c r="SN17" i="13"/>
  <c r="SL17" i="13"/>
  <c r="SJ17" i="13"/>
  <c r="SH17" i="13"/>
  <c r="SF17" i="13"/>
  <c r="RX17" i="13"/>
  <c r="RT17" i="13"/>
  <c r="RQ17" i="13"/>
  <c r="RO17" i="13"/>
  <c r="RM17" i="13"/>
  <c r="RK17" i="13"/>
  <c r="RI17" i="13"/>
  <c r="RA17" i="13"/>
  <c r="QX17" i="13"/>
  <c r="QV17" i="13"/>
  <c r="QT17" i="13"/>
  <c r="QR17" i="13"/>
  <c r="QP17" i="13"/>
  <c r="QH17" i="13"/>
  <c r="QD17" i="13"/>
  <c r="QA17" i="13"/>
  <c r="PY17" i="13"/>
  <c r="PW17" i="13"/>
  <c r="PU17" i="13"/>
  <c r="PS17" i="13"/>
  <c r="QB17" i="13" s="1"/>
  <c r="PK17" i="13"/>
  <c r="PH17" i="13"/>
  <c r="PF17" i="13"/>
  <c r="PD17" i="13"/>
  <c r="PB17" i="13"/>
  <c r="OZ17" i="13"/>
  <c r="OR17" i="13"/>
  <c r="ON17" i="13"/>
  <c r="OK17" i="13"/>
  <c r="OI17" i="13"/>
  <c r="OG17" i="13"/>
  <c r="OE17" i="13"/>
  <c r="OC17" i="13"/>
  <c r="NU17" i="13"/>
  <c r="NR17" i="13"/>
  <c r="NP17" i="13"/>
  <c r="NN17" i="13"/>
  <c r="NL17" i="13"/>
  <c r="NJ17" i="13"/>
  <c r="NS17" i="13" s="1"/>
  <c r="NB17" i="13"/>
  <c r="MX17" i="13"/>
  <c r="MU17" i="13"/>
  <c r="MS17" i="13"/>
  <c r="MQ17" i="13"/>
  <c r="MO17" i="13"/>
  <c r="MM17" i="13"/>
  <c r="ME17" i="13"/>
  <c r="MB17" i="13"/>
  <c r="LZ17" i="13"/>
  <c r="LX17" i="13"/>
  <c r="LV17" i="13"/>
  <c r="LT17" i="13"/>
  <c r="MC17" i="13" s="1"/>
  <c r="LL17" i="13"/>
  <c r="LH17" i="13"/>
  <c r="LE17" i="13"/>
  <c r="LC17" i="13"/>
  <c r="LA17" i="13"/>
  <c r="KY17" i="13"/>
  <c r="KW17" i="13"/>
  <c r="LF17" i="13" s="1"/>
  <c r="KO17" i="13"/>
  <c r="KL17" i="13"/>
  <c r="KJ17" i="13"/>
  <c r="KH17" i="13"/>
  <c r="KF17" i="13"/>
  <c r="KD17" i="13"/>
  <c r="JV17" i="13"/>
  <c r="JR17" i="13"/>
  <c r="JO17" i="13"/>
  <c r="JM17" i="13"/>
  <c r="JK17" i="13"/>
  <c r="JI17" i="13"/>
  <c r="JG17" i="13"/>
  <c r="IY17" i="13"/>
  <c r="IV17" i="13"/>
  <c r="IT17" i="13"/>
  <c r="IR17" i="13"/>
  <c r="IP17" i="13"/>
  <c r="IL17" i="13" s="1"/>
  <c r="IN17" i="13"/>
  <c r="IF17" i="13"/>
  <c r="IB17" i="13"/>
  <c r="HY17" i="13"/>
  <c r="HW17" i="13"/>
  <c r="HU17" i="13"/>
  <c r="HS17" i="13"/>
  <c r="HQ17" i="13"/>
  <c r="HI17" i="13"/>
  <c r="HF17" i="13"/>
  <c r="HD17" i="13"/>
  <c r="HB17" i="13"/>
  <c r="GZ17" i="13"/>
  <c r="GX17" i="13"/>
  <c r="GP17" i="13"/>
  <c r="GL17" i="13"/>
  <c r="GI17" i="13"/>
  <c r="GG17" i="13"/>
  <c r="GE17" i="13"/>
  <c r="GC17" i="13"/>
  <c r="GA17" i="13"/>
  <c r="FS17" i="13"/>
  <c r="FP17" i="13"/>
  <c r="FN17" i="13"/>
  <c r="FL17" i="13"/>
  <c r="FJ17" i="13"/>
  <c r="FH17" i="13"/>
  <c r="EZ17" i="13"/>
  <c r="EV17" i="13"/>
  <c r="ES17" i="13"/>
  <c r="EQ17" i="13"/>
  <c r="EO17" i="13"/>
  <c r="EM17" i="13"/>
  <c r="EK17" i="13"/>
  <c r="EC17" i="13"/>
  <c r="DZ17" i="13"/>
  <c r="DX17" i="13"/>
  <c r="DV17" i="13"/>
  <c r="DT17" i="13"/>
  <c r="DR17" i="13"/>
  <c r="DJ17" i="13"/>
  <c r="DF17" i="13"/>
  <c r="DC17" i="13"/>
  <c r="DA17" i="13"/>
  <c r="CY17" i="13"/>
  <c r="CW17" i="13"/>
  <c r="CU17" i="13"/>
  <c r="CM17" i="13"/>
  <c r="CJ17" i="13"/>
  <c r="CH17" i="13"/>
  <c r="CF17" i="13"/>
  <c r="CD17" i="13"/>
  <c r="CB17" i="13"/>
  <c r="BT17" i="13"/>
  <c r="BP17" i="13"/>
  <c r="BM17" i="13"/>
  <c r="BK17" i="13"/>
  <c r="BI17" i="13"/>
  <c r="BG17" i="13"/>
  <c r="BE17" i="13"/>
  <c r="AW17" i="13"/>
  <c r="AT17" i="13"/>
  <c r="AR17" i="13"/>
  <c r="AP17" i="13"/>
  <c r="AN17" i="13"/>
  <c r="AL17" i="13"/>
  <c r="AD17" i="13"/>
  <c r="Z17" i="13"/>
  <c r="W17" i="13"/>
  <c r="U17" i="13"/>
  <c r="S17" i="13"/>
  <c r="Q17" i="13"/>
  <c r="O17" i="13"/>
  <c r="SQ16" i="13"/>
  <c r="SN16" i="13"/>
  <c r="SL16" i="13"/>
  <c r="SJ16" i="13"/>
  <c r="SH16" i="13"/>
  <c r="SF16" i="13"/>
  <c r="RX16" i="13"/>
  <c r="RT16" i="13"/>
  <c r="RQ16" i="13"/>
  <c r="RO16" i="13"/>
  <c r="RM16" i="13"/>
  <c r="RK16" i="13"/>
  <c r="RI16" i="13"/>
  <c r="RA16" i="13"/>
  <c r="QX16" i="13"/>
  <c r="QV16" i="13"/>
  <c r="QT16" i="13"/>
  <c r="QR16" i="13"/>
  <c r="QP16" i="13"/>
  <c r="QH16" i="13"/>
  <c r="QD16" i="13"/>
  <c r="QA16" i="13"/>
  <c r="PY16" i="13"/>
  <c r="PW16" i="13"/>
  <c r="PU16" i="13"/>
  <c r="PS16" i="13"/>
  <c r="PK16" i="13"/>
  <c r="PH16" i="13"/>
  <c r="PF16" i="13"/>
  <c r="PD16" i="13"/>
  <c r="PB16" i="13"/>
  <c r="OX16" i="13" s="1"/>
  <c r="OZ16" i="13"/>
  <c r="OR16" i="13"/>
  <c r="ON16" i="13"/>
  <c r="OK16" i="13"/>
  <c r="OI16" i="13"/>
  <c r="OG16" i="13"/>
  <c r="OE16" i="13"/>
  <c r="OA16" i="13" s="1"/>
  <c r="NZ16" i="13" s="1"/>
  <c r="OC16" i="13"/>
  <c r="NU16" i="13"/>
  <c r="NR16" i="13"/>
  <c r="NP16" i="13"/>
  <c r="NN16" i="13"/>
  <c r="NL16" i="13"/>
  <c r="NJ16" i="13"/>
  <c r="NB16" i="13"/>
  <c r="MX16" i="13"/>
  <c r="MU16" i="13"/>
  <c r="MS16" i="13"/>
  <c r="MQ16" i="13"/>
  <c r="MO16" i="13"/>
  <c r="MV16" i="13" s="1"/>
  <c r="MM16" i="13"/>
  <c r="ME16" i="13"/>
  <c r="MB16" i="13"/>
  <c r="LZ16" i="13"/>
  <c r="LX16" i="13"/>
  <c r="LV16" i="13"/>
  <c r="LT16" i="13"/>
  <c r="LL16" i="13"/>
  <c r="LH16" i="13"/>
  <c r="LE16" i="13"/>
  <c r="LC16" i="13"/>
  <c r="LA16" i="13"/>
  <c r="KY16" i="13"/>
  <c r="KW16" i="13"/>
  <c r="KO16" i="13"/>
  <c r="KL16" i="13"/>
  <c r="KJ16" i="13"/>
  <c r="KH16" i="13"/>
  <c r="KF16" i="13"/>
  <c r="KD16" i="13"/>
  <c r="JV16" i="13"/>
  <c r="JR16" i="13"/>
  <c r="JO16" i="13"/>
  <c r="JM16" i="13"/>
  <c r="JK16" i="13"/>
  <c r="JI16" i="13"/>
  <c r="JG16" i="13"/>
  <c r="IY16" i="13"/>
  <c r="IV16" i="13"/>
  <c r="IT16" i="13"/>
  <c r="IR16" i="13"/>
  <c r="IP16" i="13"/>
  <c r="IN16" i="13"/>
  <c r="IF16" i="13"/>
  <c r="IB16" i="13"/>
  <c r="HY16" i="13"/>
  <c r="HW16" i="13"/>
  <c r="HU16" i="13"/>
  <c r="HS16" i="13"/>
  <c r="HQ16" i="13"/>
  <c r="HI16" i="13"/>
  <c r="HF16" i="13"/>
  <c r="HD16" i="13"/>
  <c r="HB16" i="13"/>
  <c r="GZ16" i="13"/>
  <c r="GX16" i="13"/>
  <c r="GP16" i="13"/>
  <c r="GL16" i="13"/>
  <c r="GI16" i="13"/>
  <c r="GG16" i="13"/>
  <c r="GE16" i="13"/>
  <c r="GC16" i="13"/>
  <c r="GA16" i="13"/>
  <c r="FS16" i="13"/>
  <c r="FP16" i="13"/>
  <c r="FN16" i="13"/>
  <c r="FL16" i="13"/>
  <c r="FJ16" i="13"/>
  <c r="FH16" i="13"/>
  <c r="EZ16" i="13"/>
  <c r="EV16" i="13"/>
  <c r="ES16" i="13"/>
  <c r="EQ16" i="13"/>
  <c r="EO16" i="13"/>
  <c r="EM16" i="13"/>
  <c r="EK16" i="13"/>
  <c r="EI16" i="13" s="1"/>
  <c r="EH16" i="13" s="1"/>
  <c r="EC16" i="13"/>
  <c r="DZ16" i="13"/>
  <c r="DX16" i="13"/>
  <c r="DV16" i="13"/>
  <c r="DT16" i="13"/>
  <c r="DR16" i="13"/>
  <c r="DJ16" i="13"/>
  <c r="DF16" i="13"/>
  <c r="DC16" i="13"/>
  <c r="DA16" i="13"/>
  <c r="CY16" i="13"/>
  <c r="CW16" i="13"/>
  <c r="CU16" i="13"/>
  <c r="DD16" i="13" s="1"/>
  <c r="CM16" i="13"/>
  <c r="CJ16" i="13"/>
  <c r="CH16" i="13"/>
  <c r="CF16" i="13"/>
  <c r="CD16" i="13"/>
  <c r="CB16" i="13"/>
  <c r="BT16" i="13"/>
  <c r="BP16" i="13"/>
  <c r="BM16" i="13"/>
  <c r="BK16" i="13"/>
  <c r="BI16" i="13"/>
  <c r="BG16" i="13"/>
  <c r="BE16" i="13"/>
  <c r="BN16" i="13" s="1"/>
  <c r="AW16" i="13"/>
  <c r="AT16" i="13"/>
  <c r="AR16" i="13"/>
  <c r="AP16" i="13"/>
  <c r="AN16" i="13"/>
  <c r="AL16" i="13"/>
  <c r="AD16" i="13"/>
  <c r="Z16" i="13"/>
  <c r="W16" i="13"/>
  <c r="U16" i="13"/>
  <c r="S16" i="13"/>
  <c r="Q16" i="13"/>
  <c r="O16" i="13"/>
  <c r="SQ15" i="13"/>
  <c r="SN15" i="13"/>
  <c r="SL15" i="13"/>
  <c r="SJ15" i="13"/>
  <c r="SH15" i="13"/>
  <c r="SF15" i="13"/>
  <c r="RX15" i="13"/>
  <c r="RT15" i="13"/>
  <c r="RQ15" i="13"/>
  <c r="RO15" i="13"/>
  <c r="RM15" i="13"/>
  <c r="RK15" i="13"/>
  <c r="RI15" i="13"/>
  <c r="RA15" i="13"/>
  <c r="QX15" i="13"/>
  <c r="QV15" i="13"/>
  <c r="QT15" i="13"/>
  <c r="QR15" i="13"/>
  <c r="QP15" i="13"/>
  <c r="QH15" i="13"/>
  <c r="QD15" i="13"/>
  <c r="QA15" i="13"/>
  <c r="PY15" i="13"/>
  <c r="PW15" i="13"/>
  <c r="PU15" i="13"/>
  <c r="PS15" i="13"/>
  <c r="PK15" i="13"/>
  <c r="PH15" i="13"/>
  <c r="PF15" i="13"/>
  <c r="PD15" i="13"/>
  <c r="PB15" i="13"/>
  <c r="OZ15" i="13"/>
  <c r="OR15" i="13"/>
  <c r="ON15" i="13"/>
  <c r="OK15" i="13"/>
  <c r="OI15" i="13"/>
  <c r="OG15" i="13"/>
  <c r="OE15" i="13"/>
  <c r="OC15" i="13"/>
  <c r="NU15" i="13"/>
  <c r="NR15" i="13"/>
  <c r="NP15" i="13"/>
  <c r="NN15" i="13"/>
  <c r="NL15" i="13"/>
  <c r="NJ15" i="13"/>
  <c r="NB15" i="13"/>
  <c r="MX15" i="13"/>
  <c r="MU15" i="13"/>
  <c r="MS15" i="13"/>
  <c r="MQ15" i="13"/>
  <c r="MO15" i="13"/>
  <c r="MM15" i="13"/>
  <c r="ME15" i="13"/>
  <c r="MB15" i="13"/>
  <c r="LZ15" i="13"/>
  <c r="LX15" i="13"/>
  <c r="LV15" i="13"/>
  <c r="LT15" i="13"/>
  <c r="LL15" i="13"/>
  <c r="LH15" i="13"/>
  <c r="LE15" i="13"/>
  <c r="LC15" i="13"/>
  <c r="LA15" i="13"/>
  <c r="KY15" i="13"/>
  <c r="KW15" i="13"/>
  <c r="KO15" i="13"/>
  <c r="KL15" i="13"/>
  <c r="KJ15" i="13"/>
  <c r="KH15" i="13"/>
  <c r="KF15" i="13"/>
  <c r="KD15" i="13"/>
  <c r="JV15" i="13"/>
  <c r="JR15" i="13"/>
  <c r="JO15" i="13"/>
  <c r="JM15" i="13"/>
  <c r="JK15" i="13"/>
  <c r="JI15" i="13"/>
  <c r="JG15" i="13"/>
  <c r="JP15" i="13" s="1"/>
  <c r="IY15" i="13"/>
  <c r="IV15" i="13"/>
  <c r="IT15" i="13"/>
  <c r="IR15" i="13"/>
  <c r="IP15" i="13"/>
  <c r="IN15" i="13"/>
  <c r="IW15" i="13" s="1"/>
  <c r="IF15" i="13"/>
  <c r="IB15" i="13"/>
  <c r="HY15" i="13"/>
  <c r="HW15" i="13"/>
  <c r="HU15" i="13"/>
  <c r="HS15" i="13"/>
  <c r="HQ15" i="13"/>
  <c r="HZ15" i="13" s="1"/>
  <c r="HI15" i="13"/>
  <c r="HF15" i="13"/>
  <c r="HD15" i="13"/>
  <c r="HB15" i="13"/>
  <c r="GZ15" i="13"/>
  <c r="GX15" i="13"/>
  <c r="GP15" i="13"/>
  <c r="GL15" i="13"/>
  <c r="GI15" i="13"/>
  <c r="GG15" i="13"/>
  <c r="GE15" i="13"/>
  <c r="GC15" i="13"/>
  <c r="GA15" i="13"/>
  <c r="FS15" i="13"/>
  <c r="FP15" i="13"/>
  <c r="FN15" i="13"/>
  <c r="FL15" i="13"/>
  <c r="FJ15" i="13"/>
  <c r="FH15" i="13"/>
  <c r="EZ15" i="13"/>
  <c r="EV15" i="13"/>
  <c r="ES15" i="13"/>
  <c r="EQ15" i="13"/>
  <c r="EO15" i="13"/>
  <c r="EM15" i="13"/>
  <c r="EK15" i="13"/>
  <c r="EC15" i="13"/>
  <c r="DZ15" i="13"/>
  <c r="DX15" i="13"/>
  <c r="DV15" i="13"/>
  <c r="DT15" i="13"/>
  <c r="DR15" i="13"/>
  <c r="DJ15" i="13"/>
  <c r="DF15" i="13"/>
  <c r="DC15" i="13"/>
  <c r="DA15" i="13"/>
  <c r="CY15" i="13"/>
  <c r="CW15" i="13"/>
  <c r="CU15" i="13"/>
  <c r="CM15" i="13"/>
  <c r="CJ15" i="13"/>
  <c r="CH15" i="13"/>
  <c r="CF15" i="13"/>
  <c r="CD15" i="13"/>
  <c r="CB15" i="13"/>
  <c r="BT15" i="13"/>
  <c r="BP15" i="13"/>
  <c r="BM15" i="13"/>
  <c r="BK15" i="13"/>
  <c r="BI15" i="13"/>
  <c r="BG15" i="13"/>
  <c r="BE15" i="13"/>
  <c r="AW15" i="13"/>
  <c r="AT15" i="13"/>
  <c r="AR15" i="13"/>
  <c r="AP15" i="13"/>
  <c r="AN15" i="13"/>
  <c r="AL15" i="13"/>
  <c r="AD15" i="13"/>
  <c r="Z15" i="13"/>
  <c r="W15" i="13"/>
  <c r="U15" i="13"/>
  <c r="S15" i="13"/>
  <c r="Q15" i="13"/>
  <c r="O15" i="13"/>
  <c r="SQ14" i="13"/>
  <c r="SN14" i="13"/>
  <c r="SL14" i="13"/>
  <c r="SJ14" i="13"/>
  <c r="SH14" i="13"/>
  <c r="SF14" i="13"/>
  <c r="RX14" i="13"/>
  <c r="RT14" i="13"/>
  <c r="RQ14" i="13"/>
  <c r="RO14" i="13"/>
  <c r="RM14" i="13"/>
  <c r="RK14" i="13"/>
  <c r="RI14" i="13"/>
  <c r="RA14" i="13"/>
  <c r="QX14" i="13"/>
  <c r="QV14" i="13"/>
  <c r="QT14" i="13"/>
  <c r="QR14" i="13"/>
  <c r="QP14" i="13"/>
  <c r="QH14" i="13"/>
  <c r="QD14" i="13"/>
  <c r="QA14" i="13"/>
  <c r="PY14" i="13"/>
  <c r="PW14" i="13"/>
  <c r="PU14" i="13"/>
  <c r="PS14" i="13"/>
  <c r="PK14" i="13"/>
  <c r="PH14" i="13"/>
  <c r="PF14" i="13"/>
  <c r="PD14" i="13"/>
  <c r="PB14" i="13"/>
  <c r="OZ14" i="13"/>
  <c r="PI14" i="13" s="1"/>
  <c r="OR14" i="13"/>
  <c r="ON14" i="13"/>
  <c r="OK14" i="13"/>
  <c r="OI14" i="13"/>
  <c r="OG14" i="13"/>
  <c r="OE14" i="13"/>
  <c r="OC14" i="13"/>
  <c r="NU14" i="13"/>
  <c r="NR14" i="13"/>
  <c r="NP14" i="13"/>
  <c r="NN14" i="13"/>
  <c r="NL14" i="13"/>
  <c r="NJ14" i="13"/>
  <c r="NB14" i="13"/>
  <c r="MX14" i="13"/>
  <c r="MU14" i="13"/>
  <c r="MS14" i="13"/>
  <c r="MQ14" i="13"/>
  <c r="MO14" i="13"/>
  <c r="MM14" i="13"/>
  <c r="ME14" i="13"/>
  <c r="MB14" i="13"/>
  <c r="LZ14" i="13"/>
  <c r="LX14" i="13"/>
  <c r="LV14" i="13"/>
  <c r="LT14" i="13"/>
  <c r="MC14" i="13" s="1"/>
  <c r="LL14" i="13"/>
  <c r="LH14" i="13"/>
  <c r="LE14" i="13"/>
  <c r="LC14" i="13"/>
  <c r="LA14" i="13"/>
  <c r="KY14" i="13"/>
  <c r="KW14" i="13"/>
  <c r="KO14" i="13"/>
  <c r="KL14" i="13"/>
  <c r="KJ14" i="13"/>
  <c r="KH14" i="13"/>
  <c r="KF14" i="13"/>
  <c r="KD14" i="13"/>
  <c r="JV14" i="13"/>
  <c r="JR14" i="13"/>
  <c r="JO14" i="13"/>
  <c r="JM14" i="13"/>
  <c r="JK14" i="13"/>
  <c r="JI14" i="13"/>
  <c r="JE14" i="13" s="1"/>
  <c r="JD14" i="13" s="1"/>
  <c r="JG14" i="13"/>
  <c r="IY14" i="13"/>
  <c r="IV14" i="13"/>
  <c r="IT14" i="13"/>
  <c r="IR14" i="13"/>
  <c r="IP14" i="13"/>
  <c r="IN14" i="13"/>
  <c r="IF14" i="13"/>
  <c r="IB14" i="13"/>
  <c r="HY14" i="13"/>
  <c r="HW14" i="13"/>
  <c r="HU14" i="13"/>
  <c r="HS14" i="13"/>
  <c r="HQ14" i="13"/>
  <c r="HI14" i="13"/>
  <c r="HF14" i="13"/>
  <c r="HD14" i="13"/>
  <c r="HB14" i="13"/>
  <c r="GZ14" i="13"/>
  <c r="HG14" i="13" s="1"/>
  <c r="GX14" i="13"/>
  <c r="GP14" i="13"/>
  <c r="GL14" i="13"/>
  <c r="GI14" i="13"/>
  <c r="GG14" i="13"/>
  <c r="GE14" i="13"/>
  <c r="GC14" i="13"/>
  <c r="GA14" i="13"/>
  <c r="FY14" i="13" s="1"/>
  <c r="FX14" i="13" s="1"/>
  <c r="FS14" i="13"/>
  <c r="FP14" i="13"/>
  <c r="FN14" i="13"/>
  <c r="FL14" i="13"/>
  <c r="FJ14" i="13"/>
  <c r="FH14" i="13"/>
  <c r="EZ14" i="13"/>
  <c r="EV14" i="13"/>
  <c r="ES14" i="13"/>
  <c r="EQ14" i="13"/>
  <c r="EO14" i="13"/>
  <c r="EM14" i="13"/>
  <c r="EK14" i="13"/>
  <c r="EC14" i="13"/>
  <c r="DZ14" i="13"/>
  <c r="DX14" i="13"/>
  <c r="DV14" i="13"/>
  <c r="DT14" i="13"/>
  <c r="DR14" i="13"/>
  <c r="DJ14" i="13"/>
  <c r="DF14" i="13"/>
  <c r="DC14" i="13"/>
  <c r="DA14" i="13"/>
  <c r="CY14" i="13"/>
  <c r="CW14" i="13"/>
  <c r="CU14" i="13"/>
  <c r="CM14" i="13"/>
  <c r="CJ14" i="13"/>
  <c r="CH14" i="13"/>
  <c r="CF14" i="13"/>
  <c r="CD14" i="13"/>
  <c r="CB14" i="13"/>
  <c r="CK14" i="13" s="1"/>
  <c r="BT14" i="13"/>
  <c r="BP14" i="13"/>
  <c r="BM14" i="13"/>
  <c r="BK14" i="13"/>
  <c r="BI14" i="13"/>
  <c r="BG14" i="13"/>
  <c r="BE14" i="13"/>
  <c r="AW14" i="13"/>
  <c r="AT14" i="13"/>
  <c r="AR14" i="13"/>
  <c r="AJ14" i="13" s="1"/>
  <c r="AP14" i="13"/>
  <c r="AN14" i="13"/>
  <c r="AL14" i="13"/>
  <c r="AD14" i="13"/>
  <c r="Z14" i="13"/>
  <c r="W14" i="13"/>
  <c r="U14" i="13"/>
  <c r="S14" i="13"/>
  <c r="Q14" i="13"/>
  <c r="O14" i="13"/>
  <c r="SQ13" i="13"/>
  <c r="SN13" i="13"/>
  <c r="SL13" i="13"/>
  <c r="SJ13" i="13"/>
  <c r="SH13" i="13"/>
  <c r="SF13" i="13"/>
  <c r="RX13" i="13"/>
  <c r="RT13" i="13"/>
  <c r="RQ13" i="13"/>
  <c r="RO13" i="13"/>
  <c r="RM13" i="13"/>
  <c r="RK13" i="13"/>
  <c r="RG13" i="13" s="1"/>
  <c r="RF13" i="13" s="1"/>
  <c r="RI13" i="13"/>
  <c r="RA13" i="13"/>
  <c r="QX13" i="13"/>
  <c r="QV13" i="13"/>
  <c r="QT13" i="13"/>
  <c r="QR13" i="13"/>
  <c r="QP13" i="13"/>
  <c r="QH13" i="13"/>
  <c r="QD13" i="13"/>
  <c r="QA13" i="13"/>
  <c r="PY13" i="13"/>
  <c r="PW13" i="13"/>
  <c r="PU13" i="13"/>
  <c r="PS13" i="13"/>
  <c r="PQ13" i="13"/>
  <c r="PP13" i="13" s="1"/>
  <c r="PK13" i="13"/>
  <c r="PH13" i="13"/>
  <c r="PF13" i="13"/>
  <c r="OX13" i="13" s="1"/>
  <c r="PD13" i="13"/>
  <c r="PB13" i="13"/>
  <c r="OZ13" i="13"/>
  <c r="OR13" i="13"/>
  <c r="ON13" i="13"/>
  <c r="OK13" i="13"/>
  <c r="OI13" i="13"/>
  <c r="OG13" i="13"/>
  <c r="OE13" i="13"/>
  <c r="OC13" i="13"/>
  <c r="NU13" i="13"/>
  <c r="NR13" i="13"/>
  <c r="NP13" i="13"/>
  <c r="NN13" i="13"/>
  <c r="NL13" i="13"/>
  <c r="NJ13" i="13"/>
  <c r="NB13" i="13"/>
  <c r="MX13" i="13"/>
  <c r="MU13" i="13"/>
  <c r="MS13" i="13"/>
  <c r="MQ13" i="13"/>
  <c r="MO13" i="13"/>
  <c r="MM13" i="13"/>
  <c r="ME13" i="13"/>
  <c r="MB13" i="13"/>
  <c r="LZ13" i="13"/>
  <c r="LX13" i="13"/>
  <c r="LV13" i="13"/>
  <c r="LT13" i="13"/>
  <c r="LL13" i="13"/>
  <c r="LH13" i="13"/>
  <c r="LE13" i="13"/>
  <c r="LC13" i="13"/>
  <c r="LA13" i="13"/>
  <c r="KY13" i="13"/>
  <c r="KW13" i="13"/>
  <c r="KO13" i="13"/>
  <c r="KL13" i="13"/>
  <c r="KJ13" i="13"/>
  <c r="KH13" i="13"/>
  <c r="KF13" i="13"/>
  <c r="KD13" i="13"/>
  <c r="JV13" i="13"/>
  <c r="JR13" i="13"/>
  <c r="JO13" i="13"/>
  <c r="JM13" i="13"/>
  <c r="JK13" i="13"/>
  <c r="JI13" i="13"/>
  <c r="JG13" i="13"/>
  <c r="IY13" i="13"/>
  <c r="IV13" i="13"/>
  <c r="IT13" i="13"/>
  <c r="IR13" i="13"/>
  <c r="IP13" i="13"/>
  <c r="IN13" i="13"/>
  <c r="IF13" i="13"/>
  <c r="IB13" i="13"/>
  <c r="HY13" i="13"/>
  <c r="HW13" i="13"/>
  <c r="HU13" i="13"/>
  <c r="HS13" i="13"/>
  <c r="HQ13" i="13"/>
  <c r="HI13" i="13"/>
  <c r="HF13" i="13"/>
  <c r="HD13" i="13"/>
  <c r="HB13" i="13"/>
  <c r="GZ13" i="13"/>
  <c r="GX13" i="13"/>
  <c r="GP13" i="13"/>
  <c r="GL13" i="13"/>
  <c r="GI13" i="13"/>
  <c r="GG13" i="13"/>
  <c r="GE13" i="13"/>
  <c r="GC13" i="13"/>
  <c r="GA13" i="13"/>
  <c r="FS13" i="13"/>
  <c r="FP13" i="13"/>
  <c r="FN13" i="13"/>
  <c r="FL13" i="13"/>
  <c r="FJ13" i="13"/>
  <c r="FH13" i="13"/>
  <c r="EZ13" i="13"/>
  <c r="EV13" i="13"/>
  <c r="ES13" i="13"/>
  <c r="EQ13" i="13"/>
  <c r="EO13" i="13"/>
  <c r="EM13" i="13"/>
  <c r="ET13" i="13" s="1"/>
  <c r="EK13" i="13"/>
  <c r="EC13" i="13"/>
  <c r="DZ13" i="13"/>
  <c r="DX13" i="13"/>
  <c r="DV13" i="13"/>
  <c r="DT13" i="13"/>
  <c r="DR13" i="13"/>
  <c r="DJ13" i="13"/>
  <c r="DF13" i="13"/>
  <c r="DC13" i="13"/>
  <c r="DA13" i="13"/>
  <c r="CY13" i="13"/>
  <c r="CW13" i="13"/>
  <c r="CU13" i="13"/>
  <c r="CM13" i="13"/>
  <c r="CJ13" i="13"/>
  <c r="CH13" i="13"/>
  <c r="CF13" i="13"/>
  <c r="CD13" i="13"/>
  <c r="CB13" i="13"/>
  <c r="BT13" i="13"/>
  <c r="BP13" i="13"/>
  <c r="BM13" i="13"/>
  <c r="BK13" i="13"/>
  <c r="BI13" i="13"/>
  <c r="BG13" i="13"/>
  <c r="BE13" i="13"/>
  <c r="AW13" i="13"/>
  <c r="AT13" i="13"/>
  <c r="AR13" i="13"/>
  <c r="AP13" i="13"/>
  <c r="AN13" i="13"/>
  <c r="AL13" i="13"/>
  <c r="AD13" i="13"/>
  <c r="Z13" i="13"/>
  <c r="W13" i="13"/>
  <c r="U13" i="13"/>
  <c r="S13" i="13"/>
  <c r="Q13" i="13"/>
  <c r="O13" i="13"/>
  <c r="M13" i="13" s="1"/>
  <c r="SQ12" i="13"/>
  <c r="SN12" i="13"/>
  <c r="SL12" i="13"/>
  <c r="SJ12" i="13"/>
  <c r="SH12" i="13"/>
  <c r="SF12" i="13"/>
  <c r="RZ12" i="13"/>
  <c r="RT12" i="13"/>
  <c r="RQ12" i="13"/>
  <c r="RO12" i="13"/>
  <c r="RM12" i="13"/>
  <c r="RK12" i="13"/>
  <c r="RI12" i="13"/>
  <c r="RA12" i="13"/>
  <c r="QX12" i="13"/>
  <c r="QV12" i="13"/>
  <c r="QT12" i="13"/>
  <c r="QR12" i="13"/>
  <c r="QP12" i="13"/>
  <c r="QJ12" i="13"/>
  <c r="QJ43" i="13" s="1"/>
  <c r="QD12" i="13"/>
  <c r="QA12" i="13"/>
  <c r="PY12" i="13"/>
  <c r="PW12" i="13"/>
  <c r="PU12" i="13"/>
  <c r="PS12" i="13"/>
  <c r="PK12" i="13"/>
  <c r="PH12" i="13"/>
  <c r="PF12" i="13"/>
  <c r="PD12" i="13"/>
  <c r="PB12" i="13"/>
  <c r="OZ12" i="13"/>
  <c r="OT12" i="13"/>
  <c r="OT43" i="13" s="1"/>
  <c r="OR12" i="13"/>
  <c r="ON12" i="13"/>
  <c r="OK12" i="13"/>
  <c r="OI12" i="13"/>
  <c r="OG12" i="13"/>
  <c r="OE12" i="13"/>
  <c r="OC12" i="13"/>
  <c r="NU12" i="13"/>
  <c r="NR12" i="13"/>
  <c r="NP12" i="13"/>
  <c r="NN12" i="13"/>
  <c r="NL12" i="13"/>
  <c r="NJ12" i="13"/>
  <c r="ND12" i="13"/>
  <c r="MX12" i="13"/>
  <c r="MU12" i="13"/>
  <c r="MS12" i="13"/>
  <c r="MQ12" i="13"/>
  <c r="MO12" i="13"/>
  <c r="MM12" i="13"/>
  <c r="ME12" i="13"/>
  <c r="MB12" i="13"/>
  <c r="LZ12" i="13"/>
  <c r="LX12" i="13"/>
  <c r="LV12" i="13"/>
  <c r="LT12" i="13"/>
  <c r="LN12" i="13"/>
  <c r="LN43" i="13" s="1"/>
  <c r="LH12" i="13"/>
  <c r="LE12" i="13"/>
  <c r="LC12" i="13"/>
  <c r="LA12" i="13"/>
  <c r="KY12" i="13"/>
  <c r="KW12" i="13"/>
  <c r="KU12" i="13"/>
  <c r="KO12" i="13"/>
  <c r="KL12" i="13"/>
  <c r="KJ12" i="13"/>
  <c r="KH12" i="13"/>
  <c r="KF12" i="13"/>
  <c r="KD12" i="13"/>
  <c r="JX12" i="13"/>
  <c r="JX43" i="13" s="1"/>
  <c r="JR12" i="13"/>
  <c r="JO12" i="13"/>
  <c r="JM12" i="13"/>
  <c r="JK12" i="13"/>
  <c r="JI12" i="13"/>
  <c r="JG12" i="13"/>
  <c r="IY12" i="13"/>
  <c r="IV12" i="13"/>
  <c r="IT12" i="13"/>
  <c r="IR12" i="13"/>
  <c r="IP12" i="13"/>
  <c r="IW12" i="13" s="1"/>
  <c r="IN12" i="13"/>
  <c r="IH12" i="13"/>
  <c r="IH43" i="13" s="1"/>
  <c r="IB12" i="13"/>
  <c r="HY12" i="13"/>
  <c r="HW12" i="13"/>
  <c r="HU12" i="13"/>
  <c r="HS12" i="13"/>
  <c r="HZ12" i="13" s="1"/>
  <c r="HQ12" i="13"/>
  <c r="HI12" i="13"/>
  <c r="HF12" i="13"/>
  <c r="HD12" i="13"/>
  <c r="HB12" i="13"/>
  <c r="GZ12" i="13"/>
  <c r="GX12" i="13"/>
  <c r="GR12" i="13"/>
  <c r="GL12" i="13"/>
  <c r="GI12" i="13"/>
  <c r="GG12" i="13"/>
  <c r="GE12" i="13"/>
  <c r="GC12" i="13"/>
  <c r="GA12" i="13"/>
  <c r="FS12" i="13"/>
  <c r="FP12" i="13"/>
  <c r="FN12" i="13"/>
  <c r="FL12" i="13"/>
  <c r="FJ12" i="13"/>
  <c r="FH12" i="13"/>
  <c r="FB12" i="13"/>
  <c r="EV12" i="13"/>
  <c r="ES12" i="13"/>
  <c r="EQ12" i="13"/>
  <c r="EO12" i="13"/>
  <c r="EM12" i="13"/>
  <c r="EK12" i="13"/>
  <c r="EC12" i="13"/>
  <c r="DZ12" i="13"/>
  <c r="DX12" i="13"/>
  <c r="DV12" i="13"/>
  <c r="DT12" i="13"/>
  <c r="DR12" i="13"/>
  <c r="DL12" i="13"/>
  <c r="DL43" i="13" s="1"/>
  <c r="DF12" i="13"/>
  <c r="DC12" i="13"/>
  <c r="DA12" i="13"/>
  <c r="CY12" i="13"/>
  <c r="CW12" i="13"/>
  <c r="CU12" i="13"/>
  <c r="CM12" i="13"/>
  <c r="CJ12" i="13"/>
  <c r="CH12" i="13"/>
  <c r="CF12" i="13"/>
  <c r="CD12" i="13"/>
  <c r="CD43" i="13" s="1"/>
  <c r="CB12" i="13"/>
  <c r="BV12" i="13"/>
  <c r="BV43" i="13" s="1"/>
  <c r="BT12" i="13"/>
  <c r="BP12" i="13"/>
  <c r="BM12" i="13"/>
  <c r="BK12" i="13"/>
  <c r="BI12" i="13"/>
  <c r="BG12" i="13"/>
  <c r="BE12" i="13"/>
  <c r="AW12" i="13"/>
  <c r="AT12" i="13"/>
  <c r="AR12" i="13"/>
  <c r="AP12" i="13"/>
  <c r="AN12" i="13"/>
  <c r="AL12" i="13"/>
  <c r="AF12" i="13"/>
  <c r="AF43" i="13" s="1"/>
  <c r="Z12" i="13"/>
  <c r="W12" i="13"/>
  <c r="U12" i="13"/>
  <c r="S12" i="13"/>
  <c r="Q12" i="13"/>
  <c r="O12" i="13"/>
  <c r="SP43" i="12"/>
  <c r="SM43" i="12"/>
  <c r="SK43" i="12"/>
  <c r="SI43" i="12"/>
  <c r="SG43" i="12"/>
  <c r="SE43" i="12"/>
  <c r="SC43" i="12"/>
  <c r="RY43" i="12"/>
  <c r="RW43" i="12"/>
  <c r="RS43" i="12"/>
  <c r="RP43" i="12"/>
  <c r="RN43" i="12"/>
  <c r="RL43" i="12"/>
  <c r="RJ43" i="12"/>
  <c r="RH43" i="12"/>
  <c r="RE43" i="12"/>
  <c r="SQ42" i="12"/>
  <c r="SN42" i="12"/>
  <c r="SL42" i="12"/>
  <c r="SJ42" i="12"/>
  <c r="SH42" i="12"/>
  <c r="SO42" i="12" s="1"/>
  <c r="SF42" i="12"/>
  <c r="RX42" i="12"/>
  <c r="RT42" i="12"/>
  <c r="RQ42" i="12"/>
  <c r="RO42" i="12"/>
  <c r="RM42" i="12"/>
  <c r="RK42" i="12"/>
  <c r="RI42" i="12"/>
  <c r="RG42" i="12" s="1"/>
  <c r="RF42" i="12" s="1"/>
  <c r="SQ41" i="12"/>
  <c r="SN41" i="12"/>
  <c r="SL41" i="12"/>
  <c r="SJ41" i="12"/>
  <c r="SH41" i="12"/>
  <c r="SF41" i="12"/>
  <c r="RX41" i="12"/>
  <c r="RT41" i="12"/>
  <c r="RQ41" i="12"/>
  <c r="RO41" i="12"/>
  <c r="RM41" i="12"/>
  <c r="RK41" i="12"/>
  <c r="RI41" i="12"/>
  <c r="SQ40" i="12"/>
  <c r="SN40" i="12"/>
  <c r="SL40" i="12"/>
  <c r="SJ40" i="12"/>
  <c r="SH40" i="12"/>
  <c r="SF40" i="12"/>
  <c r="RX40" i="12"/>
  <c r="RT40" i="12"/>
  <c r="RQ40" i="12"/>
  <c r="RO40" i="12"/>
  <c r="RM40" i="12"/>
  <c r="RK40" i="12"/>
  <c r="RI40" i="12"/>
  <c r="SQ39" i="12"/>
  <c r="SN39" i="12"/>
  <c r="SL39" i="12"/>
  <c r="SJ39" i="12"/>
  <c r="SH39" i="12"/>
  <c r="SF39" i="12"/>
  <c r="RX39" i="12"/>
  <c r="RT39" i="12"/>
  <c r="RQ39" i="12"/>
  <c r="RO39" i="12"/>
  <c r="RM39" i="12"/>
  <c r="RK39" i="12"/>
  <c r="RG39" i="12" s="1"/>
  <c r="RF39" i="12" s="1"/>
  <c r="RI39" i="12"/>
  <c r="RR39" i="12" s="1"/>
  <c r="SQ38" i="12"/>
  <c r="SN38" i="12"/>
  <c r="SL38" i="12"/>
  <c r="SJ38" i="12"/>
  <c r="SH38" i="12"/>
  <c r="SF38" i="12"/>
  <c r="SO38" i="12" s="1"/>
  <c r="RX38" i="12"/>
  <c r="RT38" i="12"/>
  <c r="RQ38" i="12"/>
  <c r="RO38" i="12"/>
  <c r="RM38" i="12"/>
  <c r="RK38" i="12"/>
  <c r="RI38" i="12"/>
  <c r="RG38" i="12"/>
  <c r="RF38" i="12" s="1"/>
  <c r="SQ37" i="12"/>
  <c r="SN37" i="12"/>
  <c r="SL37" i="12"/>
  <c r="SJ37" i="12"/>
  <c r="SH37" i="12"/>
  <c r="SF37" i="12"/>
  <c r="RX37" i="12"/>
  <c r="RT37" i="12"/>
  <c r="RQ37" i="12"/>
  <c r="RO37" i="12"/>
  <c r="RM37" i="12"/>
  <c r="RK37" i="12"/>
  <c r="RI37" i="12"/>
  <c r="SQ36" i="12"/>
  <c r="SN36" i="12"/>
  <c r="SL36" i="12"/>
  <c r="SJ36" i="12"/>
  <c r="SH36" i="12"/>
  <c r="SF36" i="12"/>
  <c r="RX36" i="12"/>
  <c r="RT36" i="12"/>
  <c r="RQ36" i="12"/>
  <c r="RO36" i="12"/>
  <c r="RM36" i="12"/>
  <c r="RG36" i="12" s="1"/>
  <c r="RF36" i="12" s="1"/>
  <c r="RK36" i="12"/>
  <c r="RI36" i="12"/>
  <c r="SQ35" i="12"/>
  <c r="SN35" i="12"/>
  <c r="SL35" i="12"/>
  <c r="SJ35" i="12"/>
  <c r="SH35" i="12"/>
  <c r="SF35" i="12"/>
  <c r="SD35" i="12" s="1"/>
  <c r="RX35" i="12"/>
  <c r="RT35" i="12"/>
  <c r="RQ35" i="12"/>
  <c r="RO35" i="12"/>
  <c r="RM35" i="12"/>
  <c r="RK35" i="12"/>
  <c r="RI35" i="12"/>
  <c r="RR35" i="12" s="1"/>
  <c r="SQ34" i="12"/>
  <c r="SN34" i="12"/>
  <c r="SL34" i="12"/>
  <c r="SJ34" i="12"/>
  <c r="SH34" i="12"/>
  <c r="SO34" i="12" s="1"/>
  <c r="SF34" i="12"/>
  <c r="RX34" i="12"/>
  <c r="RT34" i="12"/>
  <c r="RQ34" i="12"/>
  <c r="RO34" i="12"/>
  <c r="RM34" i="12"/>
  <c r="RK34" i="12"/>
  <c r="RI34" i="12"/>
  <c r="RG34" i="12" s="1"/>
  <c r="RF34" i="12" s="1"/>
  <c r="SQ33" i="12"/>
  <c r="SN33" i="12"/>
  <c r="SL33" i="12"/>
  <c r="SJ33" i="12"/>
  <c r="SH33" i="12"/>
  <c r="SF33" i="12"/>
  <c r="RX33" i="12"/>
  <c r="RT33" i="12"/>
  <c r="RQ33" i="12"/>
  <c r="RO33" i="12"/>
  <c r="RM33" i="12"/>
  <c r="RK33" i="12"/>
  <c r="RI33" i="12"/>
  <c r="SQ32" i="12"/>
  <c r="SN32" i="12"/>
  <c r="SL32" i="12"/>
  <c r="SJ32" i="12"/>
  <c r="SH32" i="12"/>
  <c r="SF32" i="12"/>
  <c r="RX32" i="12"/>
  <c r="RT32" i="12"/>
  <c r="RQ32" i="12"/>
  <c r="RO32" i="12"/>
  <c r="RM32" i="12"/>
  <c r="RK32" i="12"/>
  <c r="RI32" i="12"/>
  <c r="SQ31" i="12"/>
  <c r="SN31" i="12"/>
  <c r="SL31" i="12"/>
  <c r="SJ31" i="12"/>
  <c r="SH31" i="12"/>
  <c r="SF31" i="12"/>
  <c r="RX31" i="12"/>
  <c r="RT31" i="12"/>
  <c r="RQ31" i="12"/>
  <c r="RO31" i="12"/>
  <c r="RM31" i="12"/>
  <c r="RK31" i="12"/>
  <c r="RG31" i="12" s="1"/>
  <c r="RF31" i="12" s="1"/>
  <c r="RI31" i="12"/>
  <c r="SQ30" i="12"/>
  <c r="SN30" i="12"/>
  <c r="SL30" i="12"/>
  <c r="SJ30" i="12"/>
  <c r="SH30" i="12"/>
  <c r="SF30" i="12"/>
  <c r="SO30" i="12" s="1"/>
  <c r="RX30" i="12"/>
  <c r="RT30" i="12"/>
  <c r="RG30" i="12" s="1"/>
  <c r="RF30" i="12" s="1"/>
  <c r="RQ30" i="12"/>
  <c r="RO30" i="12"/>
  <c r="RM30" i="12"/>
  <c r="RK30" i="12"/>
  <c r="RI30" i="12"/>
  <c r="SQ29" i="12"/>
  <c r="SN29" i="12"/>
  <c r="SL29" i="12"/>
  <c r="SJ29" i="12"/>
  <c r="SH29" i="12"/>
  <c r="SF29" i="12"/>
  <c r="RX29" i="12"/>
  <c r="RT29" i="12"/>
  <c r="RQ29" i="12"/>
  <c r="RO29" i="12"/>
  <c r="RM29" i="12"/>
  <c r="RK29" i="12"/>
  <c r="RI29" i="12"/>
  <c r="SQ28" i="12"/>
  <c r="SN28" i="12"/>
  <c r="SL28" i="12"/>
  <c r="SJ28" i="12"/>
  <c r="SH28" i="12"/>
  <c r="SF28" i="12"/>
  <c r="RX28" i="12"/>
  <c r="RT28" i="12"/>
  <c r="RQ28" i="12"/>
  <c r="RO28" i="12"/>
  <c r="RM28" i="12"/>
  <c r="RK28" i="12"/>
  <c r="RI28" i="12"/>
  <c r="RG28" i="12" s="1"/>
  <c r="RF28" i="12" s="1"/>
  <c r="SQ27" i="12"/>
  <c r="SN27" i="12"/>
  <c r="SL27" i="12"/>
  <c r="SJ27" i="12"/>
  <c r="SH27" i="12"/>
  <c r="SF27" i="12"/>
  <c r="RX27" i="12"/>
  <c r="RT27" i="12"/>
  <c r="RQ27" i="12"/>
  <c r="RO27" i="12"/>
  <c r="RM27" i="12"/>
  <c r="RK27" i="12"/>
  <c r="RG27" i="12" s="1"/>
  <c r="RF27" i="12" s="1"/>
  <c r="RI27" i="12"/>
  <c r="SQ26" i="12"/>
  <c r="SN26" i="12"/>
  <c r="SL26" i="12"/>
  <c r="SJ26" i="12"/>
  <c r="SH26" i="12"/>
  <c r="SF26" i="12"/>
  <c r="RX26" i="12"/>
  <c r="RT26" i="12"/>
  <c r="RQ26" i="12"/>
  <c r="RO26" i="12"/>
  <c r="RR26" i="12" s="1"/>
  <c r="RM26" i="12"/>
  <c r="RK26" i="12"/>
  <c r="RI26" i="12"/>
  <c r="RG26" i="12"/>
  <c r="RF26" i="12" s="1"/>
  <c r="SQ25" i="12"/>
  <c r="SN25" i="12"/>
  <c r="SL25" i="12"/>
  <c r="SJ25" i="12"/>
  <c r="SH25" i="12"/>
  <c r="SF25" i="12"/>
  <c r="RX25" i="12"/>
  <c r="RT25" i="12"/>
  <c r="RQ25" i="12"/>
  <c r="RO25" i="12"/>
  <c r="RM25" i="12"/>
  <c r="RK25" i="12"/>
  <c r="RI25" i="12"/>
  <c r="SQ24" i="12"/>
  <c r="SN24" i="12"/>
  <c r="SL24" i="12"/>
  <c r="SJ24" i="12"/>
  <c r="SH24" i="12"/>
  <c r="SF24" i="12"/>
  <c r="RX24" i="12"/>
  <c r="RT24" i="12"/>
  <c r="RQ24" i="12"/>
  <c r="RO24" i="12"/>
  <c r="RM24" i="12"/>
  <c r="RK24" i="12"/>
  <c r="RR24" i="12" s="1"/>
  <c r="RI24" i="12"/>
  <c r="RG24" i="12"/>
  <c r="RF24" i="12" s="1"/>
  <c r="SQ23" i="12"/>
  <c r="SN23" i="12"/>
  <c r="SL23" i="12"/>
  <c r="SJ23" i="12"/>
  <c r="SH23" i="12"/>
  <c r="SF23" i="12"/>
  <c r="SD23" i="12" s="1"/>
  <c r="RX23" i="12"/>
  <c r="RT23" i="12"/>
  <c r="RQ23" i="12"/>
  <c r="RO23" i="12"/>
  <c r="RM23" i="12"/>
  <c r="RK23" i="12"/>
  <c r="RI23" i="12"/>
  <c r="RR23" i="12" s="1"/>
  <c r="SQ22" i="12"/>
  <c r="SN22" i="12"/>
  <c r="SL22" i="12"/>
  <c r="SJ22" i="12"/>
  <c r="SH22" i="12"/>
  <c r="SF22" i="12"/>
  <c r="RX22" i="12"/>
  <c r="RT22" i="12"/>
  <c r="RQ22" i="12"/>
  <c r="RO22" i="12"/>
  <c r="RR22" i="12" s="1"/>
  <c r="RM22" i="12"/>
  <c r="RK22" i="12"/>
  <c r="RI22" i="12"/>
  <c r="RG22" i="12" s="1"/>
  <c r="RF22" i="12" s="1"/>
  <c r="SQ21" i="12"/>
  <c r="SN21" i="12"/>
  <c r="SL21" i="12"/>
  <c r="SJ21" i="12"/>
  <c r="SH21" i="12"/>
  <c r="SF21" i="12"/>
  <c r="RX21" i="12"/>
  <c r="RT21" i="12"/>
  <c r="RQ21" i="12"/>
  <c r="RO21" i="12"/>
  <c r="RM21" i="12"/>
  <c r="RK21" i="12"/>
  <c r="RR21" i="12" s="1"/>
  <c r="RI21" i="12"/>
  <c r="SQ20" i="12"/>
  <c r="SN20" i="12"/>
  <c r="SL20" i="12"/>
  <c r="SJ20" i="12"/>
  <c r="SH20" i="12"/>
  <c r="SF20" i="12"/>
  <c r="RX20" i="12"/>
  <c r="RT20" i="12"/>
  <c r="RQ20" i="12"/>
  <c r="RO20" i="12"/>
  <c r="RM20" i="12"/>
  <c r="RK20" i="12"/>
  <c r="RI20" i="12"/>
  <c r="RG20" i="12" s="1"/>
  <c r="RF20" i="12" s="1"/>
  <c r="SQ19" i="12"/>
  <c r="SN19" i="12"/>
  <c r="SL19" i="12"/>
  <c r="SJ19" i="12"/>
  <c r="SH19" i="12"/>
  <c r="SF19" i="12"/>
  <c r="RX19" i="12"/>
  <c r="RT19" i="12"/>
  <c r="RR19" i="12"/>
  <c r="RQ19" i="12"/>
  <c r="RO19" i="12"/>
  <c r="RM19" i="12"/>
  <c r="RK19" i="12"/>
  <c r="RI19" i="12"/>
  <c r="SQ18" i="12"/>
  <c r="SN18" i="12"/>
  <c r="SL18" i="12"/>
  <c r="SJ18" i="12"/>
  <c r="SH18" i="12"/>
  <c r="SF18" i="12"/>
  <c r="RX18" i="12"/>
  <c r="RT18" i="12"/>
  <c r="RQ18" i="12"/>
  <c r="RO18" i="12"/>
  <c r="RM18" i="12"/>
  <c r="RK18" i="12"/>
  <c r="RG18" i="12" s="1"/>
  <c r="RF18" i="12" s="1"/>
  <c r="RI18" i="12"/>
  <c r="SQ17" i="12"/>
  <c r="SN17" i="12"/>
  <c r="SL17" i="12"/>
  <c r="SJ17" i="12"/>
  <c r="SH17" i="12"/>
  <c r="SF17" i="12"/>
  <c r="RX17" i="12"/>
  <c r="RT17" i="12"/>
  <c r="RQ17" i="12"/>
  <c r="RO17" i="12"/>
  <c r="RM17" i="12"/>
  <c r="RK17" i="12"/>
  <c r="RI17" i="12"/>
  <c r="SQ16" i="12"/>
  <c r="SN16" i="12"/>
  <c r="SL16" i="12"/>
  <c r="SJ16" i="12"/>
  <c r="SH16" i="12"/>
  <c r="SF16" i="12"/>
  <c r="SD16" i="12" s="1"/>
  <c r="RX16" i="12"/>
  <c r="RT16" i="12"/>
  <c r="RG16" i="12" s="1"/>
  <c r="RF16" i="12" s="1"/>
  <c r="RQ16" i="12"/>
  <c r="RO16" i="12"/>
  <c r="RM16" i="12"/>
  <c r="RK16" i="12"/>
  <c r="RI16" i="12"/>
  <c r="SQ15" i="12"/>
  <c r="SN15" i="12"/>
  <c r="SL15" i="12"/>
  <c r="SJ15" i="12"/>
  <c r="SH15" i="12"/>
  <c r="SF15" i="12"/>
  <c r="RX15" i="12"/>
  <c r="RT15" i="12"/>
  <c r="RQ15" i="12"/>
  <c r="RO15" i="12"/>
  <c r="RM15" i="12"/>
  <c r="RK15" i="12"/>
  <c r="RI15" i="12"/>
  <c r="RR15" i="12" s="1"/>
  <c r="SQ14" i="12"/>
  <c r="SN14" i="12"/>
  <c r="SL14" i="12"/>
  <c r="SJ14" i="12"/>
  <c r="SO14" i="12" s="1"/>
  <c r="SH14" i="12"/>
  <c r="SF14" i="12"/>
  <c r="RX14" i="12"/>
  <c r="RT14" i="12"/>
  <c r="RQ14" i="12"/>
  <c r="RO14" i="12"/>
  <c r="RM14" i="12"/>
  <c r="RK14" i="12"/>
  <c r="RI14" i="12"/>
  <c r="SQ13" i="12"/>
  <c r="SN13" i="12"/>
  <c r="SL13" i="12"/>
  <c r="SJ13" i="12"/>
  <c r="SH13" i="12"/>
  <c r="SF13" i="12"/>
  <c r="RX13" i="12"/>
  <c r="RT13" i="12"/>
  <c r="RQ13" i="12"/>
  <c r="RO13" i="12"/>
  <c r="RM13" i="12"/>
  <c r="RK13" i="12"/>
  <c r="RI13" i="12"/>
  <c r="SQ12" i="12"/>
  <c r="SN12" i="12"/>
  <c r="SL12" i="12"/>
  <c r="SJ12" i="12"/>
  <c r="SH12" i="12"/>
  <c r="SF12" i="12"/>
  <c r="RZ12" i="12"/>
  <c r="RZ43" i="12" s="1"/>
  <c r="RT12" i="12"/>
  <c r="RT43" i="12" s="1"/>
  <c r="RQ12" i="12"/>
  <c r="RO12" i="12"/>
  <c r="RM12" i="12"/>
  <c r="RK12" i="12"/>
  <c r="RI12" i="12"/>
  <c r="QZ43" i="12"/>
  <c r="QW43" i="12"/>
  <c r="QU43" i="12"/>
  <c r="QS43" i="12"/>
  <c r="QQ43" i="12"/>
  <c r="QO43" i="12"/>
  <c r="QM43" i="12"/>
  <c r="QI43" i="12"/>
  <c r="QG43" i="12"/>
  <c r="QC43" i="12"/>
  <c r="PZ43" i="12"/>
  <c r="PX43" i="12"/>
  <c r="PV43" i="12"/>
  <c r="PT43" i="12"/>
  <c r="PR43" i="12"/>
  <c r="PO43" i="12"/>
  <c r="PJ43" i="12"/>
  <c r="PG43" i="12"/>
  <c r="PE43" i="12"/>
  <c r="PC43" i="12"/>
  <c r="PA43" i="12"/>
  <c r="OY43" i="12"/>
  <c r="OW43" i="12"/>
  <c r="OS43" i="12"/>
  <c r="OQ43" i="12"/>
  <c r="OM43" i="12"/>
  <c r="OJ43" i="12"/>
  <c r="OH43" i="12"/>
  <c r="OF43" i="12"/>
  <c r="OD43" i="12"/>
  <c r="OB43" i="12"/>
  <c r="NY43" i="12"/>
  <c r="NT43" i="12"/>
  <c r="NQ43" i="12"/>
  <c r="NO43" i="12"/>
  <c r="NM43" i="12"/>
  <c r="NK43" i="12"/>
  <c r="NI43" i="12"/>
  <c r="NG43" i="12"/>
  <c r="NC43" i="12"/>
  <c r="NA43" i="12"/>
  <c r="MW43" i="12"/>
  <c r="MT43" i="12"/>
  <c r="MR43" i="12"/>
  <c r="MP43" i="12"/>
  <c r="MN43" i="12"/>
  <c r="ML43" i="12"/>
  <c r="MI43" i="12"/>
  <c r="MD43" i="12"/>
  <c r="MA43" i="12"/>
  <c r="LY43" i="12"/>
  <c r="LW43" i="12"/>
  <c r="LU43" i="12"/>
  <c r="LS43" i="12"/>
  <c r="LQ43" i="12"/>
  <c r="LM43" i="12"/>
  <c r="LK43" i="12"/>
  <c r="LG43" i="12"/>
  <c r="LD43" i="12"/>
  <c r="LB43" i="12"/>
  <c r="KZ43" i="12"/>
  <c r="KX43" i="12"/>
  <c r="KV43" i="12"/>
  <c r="KS43" i="12"/>
  <c r="KN43" i="12"/>
  <c r="KK43" i="12"/>
  <c r="KI43" i="12"/>
  <c r="KG43" i="12"/>
  <c r="KE43" i="12"/>
  <c r="KC43" i="12"/>
  <c r="KA43" i="12"/>
  <c r="JW43" i="12"/>
  <c r="JU43" i="12"/>
  <c r="JQ43" i="12"/>
  <c r="JN43" i="12"/>
  <c r="JL43" i="12"/>
  <c r="JJ43" i="12"/>
  <c r="JH43" i="12"/>
  <c r="JF43" i="12"/>
  <c r="JC43" i="12"/>
  <c r="IX43" i="12"/>
  <c r="IU43" i="12"/>
  <c r="IS43" i="12"/>
  <c r="IQ43" i="12"/>
  <c r="IO43" i="12"/>
  <c r="IM43" i="12"/>
  <c r="IK43" i="12"/>
  <c r="IG43" i="12"/>
  <c r="IE43" i="12"/>
  <c r="IA43" i="12"/>
  <c r="HX43" i="12"/>
  <c r="HV43" i="12"/>
  <c r="HT43" i="12"/>
  <c r="HR43" i="12"/>
  <c r="HP43" i="12"/>
  <c r="HM43" i="12"/>
  <c r="HH43" i="12"/>
  <c r="HE43" i="12"/>
  <c r="HC43" i="12"/>
  <c r="HA43" i="12"/>
  <c r="GY43" i="12"/>
  <c r="GW43" i="12"/>
  <c r="GU43" i="12"/>
  <c r="GQ43" i="12"/>
  <c r="GO43" i="12"/>
  <c r="GK43" i="12"/>
  <c r="GH43" i="12"/>
  <c r="GF43" i="12"/>
  <c r="GD43" i="12"/>
  <c r="GB43" i="12"/>
  <c r="FZ43" i="12"/>
  <c r="FW43" i="12"/>
  <c r="FR43" i="12"/>
  <c r="FO43" i="12"/>
  <c r="FM43" i="12"/>
  <c r="FK43" i="12"/>
  <c r="FI43" i="12"/>
  <c r="FG43" i="12"/>
  <c r="FE43" i="12"/>
  <c r="FA43" i="12"/>
  <c r="EY43" i="12"/>
  <c r="EU43" i="12"/>
  <c r="ER43" i="12"/>
  <c r="EP43" i="12"/>
  <c r="EN43" i="12"/>
  <c r="EL43" i="12"/>
  <c r="EJ43" i="12"/>
  <c r="EG43" i="12"/>
  <c r="EB43" i="12"/>
  <c r="DY43" i="12"/>
  <c r="DW43" i="12"/>
  <c r="DU43" i="12"/>
  <c r="DS43" i="12"/>
  <c r="DQ43" i="12"/>
  <c r="DO43" i="12"/>
  <c r="DK43" i="12"/>
  <c r="DI43" i="12"/>
  <c r="DE43" i="12"/>
  <c r="DB43" i="12"/>
  <c r="CZ43" i="12"/>
  <c r="CX43" i="12"/>
  <c r="CV43" i="12"/>
  <c r="CT43" i="12"/>
  <c r="CQ43" i="12"/>
  <c r="CL43" i="12"/>
  <c r="CI43" i="12"/>
  <c r="CG43" i="12"/>
  <c r="CE43" i="12"/>
  <c r="CC43" i="12"/>
  <c r="CA43" i="12"/>
  <c r="BY43" i="12"/>
  <c r="BU43" i="12"/>
  <c r="BS43" i="12"/>
  <c r="BO43" i="12"/>
  <c r="BL43" i="12"/>
  <c r="BJ43" i="12"/>
  <c r="BH43" i="12"/>
  <c r="BF43" i="12"/>
  <c r="BD43" i="12"/>
  <c r="BA43" i="12"/>
  <c r="AV43" i="12"/>
  <c r="AS43" i="12"/>
  <c r="AQ43" i="12"/>
  <c r="AO43" i="12"/>
  <c r="AM43" i="12"/>
  <c r="AK43" i="12"/>
  <c r="AI43" i="12"/>
  <c r="AE43" i="12"/>
  <c r="AC43" i="12"/>
  <c r="Y43" i="12"/>
  <c r="H54" i="12" s="1"/>
  <c r="V43" i="12"/>
  <c r="T43" i="12"/>
  <c r="R43" i="12"/>
  <c r="F51" i="12" s="1"/>
  <c r="P43" i="12"/>
  <c r="F50" i="12" s="1"/>
  <c r="N43" i="12"/>
  <c r="K43" i="12"/>
  <c r="G43" i="12"/>
  <c r="D43" i="12"/>
  <c r="RA42" i="12"/>
  <c r="QX42" i="12"/>
  <c r="QV42" i="12"/>
  <c r="QT42" i="12"/>
  <c r="QR42" i="12"/>
  <c r="QP42" i="12"/>
  <c r="QH42" i="12"/>
  <c r="QD42" i="12"/>
  <c r="QA42" i="12"/>
  <c r="PY42" i="12"/>
  <c r="PW42" i="12"/>
  <c r="PU42" i="12"/>
  <c r="PS42" i="12"/>
  <c r="PK42" i="12"/>
  <c r="PH42" i="12"/>
  <c r="PF42" i="12"/>
  <c r="PD42" i="12"/>
  <c r="PB42" i="12"/>
  <c r="OZ42" i="12"/>
  <c r="OR42" i="12"/>
  <c r="ON42" i="12"/>
  <c r="OK42" i="12"/>
  <c r="OI42" i="12"/>
  <c r="OG42" i="12"/>
  <c r="OE42" i="12"/>
  <c r="OC42" i="12"/>
  <c r="OA42" i="12" s="1"/>
  <c r="NZ42" i="12" s="1"/>
  <c r="NU42" i="12"/>
  <c r="NR42" i="12"/>
  <c r="NP42" i="12"/>
  <c r="NN42" i="12"/>
  <c r="NL42" i="12"/>
  <c r="NJ42" i="12"/>
  <c r="NB42" i="12"/>
  <c r="MX42" i="12"/>
  <c r="MU42" i="12"/>
  <c r="MS42" i="12"/>
  <c r="MQ42" i="12"/>
  <c r="MO42" i="12"/>
  <c r="MM42" i="12"/>
  <c r="MV42" i="12" s="1"/>
  <c r="ME42" i="12"/>
  <c r="MB42" i="12"/>
  <c r="LZ42" i="12"/>
  <c r="LX42" i="12"/>
  <c r="LV42" i="12"/>
  <c r="LT42" i="12"/>
  <c r="LL42" i="12"/>
  <c r="LH42" i="12"/>
  <c r="LE42" i="12"/>
  <c r="LC42" i="12"/>
  <c r="LA42" i="12"/>
  <c r="KY42" i="12"/>
  <c r="KW42" i="12"/>
  <c r="KU42" i="12" s="1"/>
  <c r="KT42" i="12" s="1"/>
  <c r="KO42" i="12"/>
  <c r="KL42" i="12"/>
  <c r="KJ42" i="12"/>
  <c r="KH42" i="12"/>
  <c r="KF42" i="12"/>
  <c r="KD42" i="12"/>
  <c r="JV42" i="12"/>
  <c r="JR42" i="12"/>
  <c r="JO42" i="12"/>
  <c r="JM42" i="12"/>
  <c r="JK42" i="12"/>
  <c r="JI42" i="12"/>
  <c r="JP42" i="12" s="1"/>
  <c r="JG42" i="12"/>
  <c r="IY42" i="12"/>
  <c r="IV42" i="12"/>
  <c r="IT42" i="12"/>
  <c r="IR42" i="12"/>
  <c r="IP42" i="12"/>
  <c r="IN42" i="12"/>
  <c r="IF42" i="12"/>
  <c r="IB42" i="12"/>
  <c r="HY42" i="12"/>
  <c r="HW42" i="12"/>
  <c r="HU42" i="12"/>
  <c r="HS42" i="12"/>
  <c r="HQ42" i="12"/>
  <c r="HO42" i="12" s="1"/>
  <c r="HN42" i="12" s="1"/>
  <c r="HI42" i="12"/>
  <c r="HF42" i="12"/>
  <c r="HD42" i="12"/>
  <c r="HB42" i="12"/>
  <c r="GZ42" i="12"/>
  <c r="GX42" i="12"/>
  <c r="GP42" i="12"/>
  <c r="GL42" i="12"/>
  <c r="GI42" i="12"/>
  <c r="GG42" i="12"/>
  <c r="GE42" i="12"/>
  <c r="GC42" i="12"/>
  <c r="GA42" i="12"/>
  <c r="FS42" i="12"/>
  <c r="FP42" i="12"/>
  <c r="FN42" i="12"/>
  <c r="FL42" i="12"/>
  <c r="FJ42" i="12"/>
  <c r="FH42" i="12"/>
  <c r="EZ42" i="12"/>
  <c r="EV42" i="12"/>
  <c r="ES42" i="12"/>
  <c r="EQ42" i="12"/>
  <c r="EO42" i="12"/>
  <c r="EM42" i="12"/>
  <c r="EK42" i="12"/>
  <c r="EI42" i="12" s="1"/>
  <c r="EH42" i="12" s="1"/>
  <c r="EC42" i="12"/>
  <c r="DZ42" i="12"/>
  <c r="DX42" i="12"/>
  <c r="DV42" i="12"/>
  <c r="DT42" i="12"/>
  <c r="DR42" i="12"/>
  <c r="DJ42" i="12"/>
  <c r="DF42" i="12"/>
  <c r="DC42" i="12"/>
  <c r="DA42" i="12"/>
  <c r="CY42" i="12"/>
  <c r="CW42" i="12"/>
  <c r="CU42" i="12"/>
  <c r="CM42" i="12"/>
  <c r="CJ42" i="12"/>
  <c r="CH42" i="12"/>
  <c r="CF42" i="12"/>
  <c r="CD42" i="12"/>
  <c r="CB42" i="12"/>
  <c r="BT42" i="12"/>
  <c r="BP42" i="12"/>
  <c r="BM42" i="12"/>
  <c r="BK42" i="12"/>
  <c r="BI42" i="12"/>
  <c r="BG42" i="12"/>
  <c r="BE42" i="12"/>
  <c r="AW42" i="12"/>
  <c r="AT42" i="12"/>
  <c r="AR42" i="12"/>
  <c r="AP42" i="12"/>
  <c r="AN42" i="12"/>
  <c r="AL42" i="12"/>
  <c r="AJ42" i="12" s="1"/>
  <c r="AD42" i="12"/>
  <c r="Z42" i="12"/>
  <c r="W42" i="12"/>
  <c r="U42" i="12"/>
  <c r="S42" i="12"/>
  <c r="Q42" i="12"/>
  <c r="O42" i="12"/>
  <c r="RA41" i="12"/>
  <c r="QX41" i="12"/>
  <c r="QV41" i="12"/>
  <c r="QT41" i="12"/>
  <c r="QR41" i="12"/>
  <c r="QP41" i="12"/>
  <c r="QH41" i="12"/>
  <c r="QD41" i="12"/>
  <c r="QA41" i="12"/>
  <c r="PY41" i="12"/>
  <c r="PW41" i="12"/>
  <c r="PU41" i="12"/>
  <c r="PS41" i="12"/>
  <c r="PK41" i="12"/>
  <c r="PH41" i="12"/>
  <c r="PF41" i="12"/>
  <c r="PD41" i="12"/>
  <c r="PB41" i="12"/>
  <c r="OZ41" i="12"/>
  <c r="OR41" i="12"/>
  <c r="ON41" i="12"/>
  <c r="OK41" i="12"/>
  <c r="OI41" i="12"/>
  <c r="OG41" i="12"/>
  <c r="OE41" i="12"/>
  <c r="OC41" i="12"/>
  <c r="NU41" i="12"/>
  <c r="NR41" i="12"/>
  <c r="NP41" i="12"/>
  <c r="NN41" i="12"/>
  <c r="NL41" i="12"/>
  <c r="NJ41" i="12"/>
  <c r="NB41" i="12"/>
  <c r="MX41" i="12"/>
  <c r="MU41" i="12"/>
  <c r="MS41" i="12"/>
  <c r="MQ41" i="12"/>
  <c r="MO41" i="12"/>
  <c r="MM41" i="12"/>
  <c r="ME41" i="12"/>
  <c r="MB41" i="12"/>
  <c r="LZ41" i="12"/>
  <c r="LX41" i="12"/>
  <c r="LV41" i="12"/>
  <c r="LT41" i="12"/>
  <c r="LL41" i="12"/>
  <c r="LH41" i="12"/>
  <c r="LE41" i="12"/>
  <c r="LC41" i="12"/>
  <c r="LA41" i="12"/>
  <c r="KY41" i="12"/>
  <c r="KW41" i="12"/>
  <c r="KO41" i="12"/>
  <c r="KL41" i="12"/>
  <c r="KJ41" i="12"/>
  <c r="KH41" i="12"/>
  <c r="KF41" i="12"/>
  <c r="KD41" i="12"/>
  <c r="JV41" i="12"/>
  <c r="JR41" i="12"/>
  <c r="JO41" i="12"/>
  <c r="JM41" i="12"/>
  <c r="JK41" i="12"/>
  <c r="JI41" i="12"/>
  <c r="JG41" i="12"/>
  <c r="IY41" i="12"/>
  <c r="IV41" i="12"/>
  <c r="IT41" i="12"/>
  <c r="IR41" i="12"/>
  <c r="IP41" i="12"/>
  <c r="IN41" i="12"/>
  <c r="IF41" i="12"/>
  <c r="IB41" i="12"/>
  <c r="HY41" i="12"/>
  <c r="HW41" i="12"/>
  <c r="HU41" i="12"/>
  <c r="HS41" i="12"/>
  <c r="HQ41" i="12"/>
  <c r="HI41" i="12"/>
  <c r="HF41" i="12"/>
  <c r="HD41" i="12"/>
  <c r="HG41" i="12" s="1"/>
  <c r="HB41" i="12"/>
  <c r="GZ41" i="12"/>
  <c r="GX41" i="12"/>
  <c r="GP41" i="12"/>
  <c r="GL41" i="12"/>
  <c r="GI41" i="12"/>
  <c r="GG41" i="12"/>
  <c r="GE41" i="12"/>
  <c r="GJ41" i="12" s="1"/>
  <c r="GC41" i="12"/>
  <c r="GA41" i="12"/>
  <c r="FS41" i="12"/>
  <c r="FP41" i="12"/>
  <c r="FN41" i="12"/>
  <c r="FL41" i="12"/>
  <c r="FJ41" i="12"/>
  <c r="FH41" i="12"/>
  <c r="FQ41" i="12" s="1"/>
  <c r="EZ41" i="12"/>
  <c r="EV41" i="12"/>
  <c r="ES41" i="12"/>
  <c r="EQ41" i="12"/>
  <c r="EO41" i="12"/>
  <c r="EM41" i="12"/>
  <c r="EK41" i="12"/>
  <c r="EC41" i="12"/>
  <c r="DZ41" i="12"/>
  <c r="DX41" i="12"/>
  <c r="DV41" i="12"/>
  <c r="DT41" i="12"/>
  <c r="DR41" i="12"/>
  <c r="DJ41" i="12"/>
  <c r="DF41" i="12"/>
  <c r="DC41" i="12"/>
  <c r="DA41" i="12"/>
  <c r="CY41" i="12"/>
  <c r="CW41" i="12"/>
  <c r="CU41" i="12"/>
  <c r="CM41" i="12"/>
  <c r="CJ41" i="12"/>
  <c r="CH41" i="12"/>
  <c r="CF41" i="12"/>
  <c r="CD41" i="12"/>
  <c r="CB41" i="12"/>
  <c r="BT41" i="12"/>
  <c r="BP41" i="12"/>
  <c r="BM41" i="12"/>
  <c r="BK41" i="12"/>
  <c r="BI41" i="12"/>
  <c r="BG41" i="12"/>
  <c r="BE41" i="12"/>
  <c r="AW41" i="12"/>
  <c r="AT41" i="12"/>
  <c r="AR41" i="12"/>
  <c r="AP41" i="12"/>
  <c r="AN41" i="12"/>
  <c r="AL41" i="12"/>
  <c r="AU41" i="12" s="1"/>
  <c r="AD41" i="12"/>
  <c r="Z41" i="12"/>
  <c r="ST41" i="12" s="1"/>
  <c r="W41" i="12"/>
  <c r="U41" i="12"/>
  <c r="S41" i="12"/>
  <c r="Q41" i="12"/>
  <c r="O41" i="12"/>
  <c r="M41" i="12" s="1"/>
  <c r="L41" i="12" s="1"/>
  <c r="RA40" i="12"/>
  <c r="QX40" i="12"/>
  <c r="QV40" i="12"/>
  <c r="QT40" i="12"/>
  <c r="QR40" i="12"/>
  <c r="QP40" i="12"/>
  <c r="QH40" i="12"/>
  <c r="QD40" i="12"/>
  <c r="QA40" i="12"/>
  <c r="PY40" i="12"/>
  <c r="PW40" i="12"/>
  <c r="PU40" i="12"/>
  <c r="PS40" i="12"/>
  <c r="PK40" i="12"/>
  <c r="PH40" i="12"/>
  <c r="PF40" i="12"/>
  <c r="PD40" i="12"/>
  <c r="PB40" i="12"/>
  <c r="OZ40" i="12"/>
  <c r="OR40" i="12"/>
  <c r="ON40" i="12"/>
  <c r="OK40" i="12"/>
  <c r="OI40" i="12"/>
  <c r="OG40" i="12"/>
  <c r="OE40" i="12"/>
  <c r="OC40" i="12"/>
  <c r="NU40" i="12"/>
  <c r="NR40" i="12"/>
  <c r="NP40" i="12"/>
  <c r="NN40" i="12"/>
  <c r="NL40" i="12"/>
  <c r="NJ40" i="12"/>
  <c r="NB40" i="12"/>
  <c r="MX40" i="12"/>
  <c r="MU40" i="12"/>
  <c r="MS40" i="12"/>
  <c r="MQ40" i="12"/>
  <c r="MO40" i="12"/>
  <c r="MM40" i="12"/>
  <c r="MK40" i="12" s="1"/>
  <c r="MJ40" i="12" s="1"/>
  <c r="ME40" i="12"/>
  <c r="MB40" i="12"/>
  <c r="LZ40" i="12"/>
  <c r="LX40" i="12"/>
  <c r="LV40" i="12"/>
  <c r="LT40" i="12"/>
  <c r="LL40" i="12"/>
  <c r="LH40" i="12"/>
  <c r="LE40" i="12"/>
  <c r="LC40" i="12"/>
  <c r="LA40" i="12"/>
  <c r="KY40" i="12"/>
  <c r="KW40" i="12"/>
  <c r="KO40" i="12"/>
  <c r="KL40" i="12"/>
  <c r="KJ40" i="12"/>
  <c r="KH40" i="12"/>
  <c r="KF40" i="12"/>
  <c r="KD40" i="12"/>
  <c r="JV40" i="12"/>
  <c r="JR40" i="12"/>
  <c r="JO40" i="12"/>
  <c r="JM40" i="12"/>
  <c r="JK40" i="12"/>
  <c r="JI40" i="12"/>
  <c r="JG40" i="12"/>
  <c r="IY40" i="12"/>
  <c r="IV40" i="12"/>
  <c r="IT40" i="12"/>
  <c r="IR40" i="12"/>
  <c r="IP40" i="12"/>
  <c r="IN40" i="12"/>
  <c r="IL40" i="12" s="1"/>
  <c r="IF40" i="12"/>
  <c r="IB40" i="12"/>
  <c r="HY40" i="12"/>
  <c r="HW40" i="12"/>
  <c r="HU40" i="12"/>
  <c r="HS40" i="12"/>
  <c r="HQ40" i="12"/>
  <c r="HI40" i="12"/>
  <c r="HF40" i="12"/>
  <c r="HD40" i="12"/>
  <c r="HB40" i="12"/>
  <c r="GZ40" i="12"/>
  <c r="GX40" i="12"/>
  <c r="GP40" i="12"/>
  <c r="GL40" i="12"/>
  <c r="GI40" i="12"/>
  <c r="GG40" i="12"/>
  <c r="GE40" i="12"/>
  <c r="GC40" i="12"/>
  <c r="GA40" i="12"/>
  <c r="FS40" i="12"/>
  <c r="FP40" i="12"/>
  <c r="FN40" i="12"/>
  <c r="FL40" i="12"/>
  <c r="FJ40" i="12"/>
  <c r="FH40" i="12"/>
  <c r="EZ40" i="12"/>
  <c r="EV40" i="12"/>
  <c r="ES40" i="12"/>
  <c r="EQ40" i="12"/>
  <c r="EO40" i="12"/>
  <c r="EM40" i="12"/>
  <c r="EK40" i="12"/>
  <c r="EC40" i="12"/>
  <c r="ST40" i="12" s="1"/>
  <c r="DZ40" i="12"/>
  <c r="DX40" i="12"/>
  <c r="DV40" i="12"/>
  <c r="DT40" i="12"/>
  <c r="DR40" i="12"/>
  <c r="DJ40" i="12"/>
  <c r="DF40" i="12"/>
  <c r="DC40" i="12"/>
  <c r="DA40" i="12"/>
  <c r="CY40" i="12"/>
  <c r="CW40" i="12"/>
  <c r="CU40" i="12"/>
  <c r="CM40" i="12"/>
  <c r="CJ40" i="12"/>
  <c r="CH40" i="12"/>
  <c r="CF40" i="12"/>
  <c r="CD40" i="12"/>
  <c r="CB40" i="12"/>
  <c r="BT40" i="12"/>
  <c r="BP40" i="12"/>
  <c r="BM40" i="12"/>
  <c r="BK40" i="12"/>
  <c r="BI40" i="12"/>
  <c r="BG40" i="12"/>
  <c r="BE40" i="12"/>
  <c r="AW40" i="12"/>
  <c r="AT40" i="12"/>
  <c r="AR40" i="12"/>
  <c r="AP40" i="12"/>
  <c r="AN40" i="12"/>
  <c r="AL40" i="12"/>
  <c r="AD40" i="12"/>
  <c r="Z40" i="12"/>
  <c r="W40" i="12"/>
  <c r="U40" i="12"/>
  <c r="S40" i="12"/>
  <c r="Q40" i="12"/>
  <c r="O40" i="12"/>
  <c r="M40" i="12" s="1"/>
  <c r="RA39" i="12"/>
  <c r="QX39" i="12"/>
  <c r="QV39" i="12"/>
  <c r="QT39" i="12"/>
  <c r="QR39" i="12"/>
  <c r="QP39" i="12"/>
  <c r="QH39" i="12"/>
  <c r="QD39" i="12"/>
  <c r="QA39" i="12"/>
  <c r="PY39" i="12"/>
  <c r="PW39" i="12"/>
  <c r="PU39" i="12"/>
  <c r="PS39" i="12"/>
  <c r="PK39" i="12"/>
  <c r="PH39" i="12"/>
  <c r="PF39" i="12"/>
  <c r="PD39" i="12"/>
  <c r="PB39" i="12"/>
  <c r="OZ39" i="12"/>
  <c r="OR39" i="12"/>
  <c r="ON39" i="12"/>
  <c r="OK39" i="12"/>
  <c r="OI39" i="12"/>
  <c r="OG39" i="12"/>
  <c r="OE39" i="12"/>
  <c r="OC39" i="12"/>
  <c r="NU39" i="12"/>
  <c r="NR39" i="12"/>
  <c r="NP39" i="12"/>
  <c r="NN39" i="12"/>
  <c r="NL39" i="12"/>
  <c r="NJ39" i="12"/>
  <c r="NB39" i="12"/>
  <c r="MX39" i="12"/>
  <c r="MU39" i="12"/>
  <c r="MS39" i="12"/>
  <c r="MQ39" i="12"/>
  <c r="MO39" i="12"/>
  <c r="MM39" i="12"/>
  <c r="ME39" i="12"/>
  <c r="MB39" i="12"/>
  <c r="LZ39" i="12"/>
  <c r="LX39" i="12"/>
  <c r="LV39" i="12"/>
  <c r="LT39" i="12"/>
  <c r="LL39" i="12"/>
  <c r="LH39" i="12"/>
  <c r="LE39" i="12"/>
  <c r="LC39" i="12"/>
  <c r="LA39" i="12"/>
  <c r="KY39" i="12"/>
  <c r="KW39" i="12"/>
  <c r="KO39" i="12"/>
  <c r="KL39" i="12"/>
  <c r="KJ39" i="12"/>
  <c r="KH39" i="12"/>
  <c r="KF39" i="12"/>
  <c r="KD39" i="12"/>
  <c r="JV39" i="12"/>
  <c r="JR39" i="12"/>
  <c r="JO39" i="12"/>
  <c r="JM39" i="12"/>
  <c r="JK39" i="12"/>
  <c r="JI39" i="12"/>
  <c r="JG39" i="12"/>
  <c r="IY39" i="12"/>
  <c r="IV39" i="12"/>
  <c r="IT39" i="12"/>
  <c r="IR39" i="12"/>
  <c r="IP39" i="12"/>
  <c r="IN39" i="12"/>
  <c r="IF39" i="12"/>
  <c r="IB39" i="12"/>
  <c r="HY39" i="12"/>
  <c r="HW39" i="12"/>
  <c r="HU39" i="12"/>
  <c r="HS39" i="12"/>
  <c r="HQ39" i="12"/>
  <c r="HI39" i="12"/>
  <c r="HF39" i="12"/>
  <c r="HD39" i="12"/>
  <c r="HB39" i="12"/>
  <c r="GZ39" i="12"/>
  <c r="GX39" i="12"/>
  <c r="GP39" i="12"/>
  <c r="GL39" i="12"/>
  <c r="GI39" i="12"/>
  <c r="GG39" i="12"/>
  <c r="GE39" i="12"/>
  <c r="GC39" i="12"/>
  <c r="GA39" i="12"/>
  <c r="FS39" i="12"/>
  <c r="FP39" i="12"/>
  <c r="FN39" i="12"/>
  <c r="FL39" i="12"/>
  <c r="FJ39" i="12"/>
  <c r="FH39" i="12"/>
  <c r="EZ39" i="12"/>
  <c r="EV39" i="12"/>
  <c r="ES39" i="12"/>
  <c r="EQ39" i="12"/>
  <c r="EO39" i="12"/>
  <c r="EM39" i="12"/>
  <c r="EK39" i="12"/>
  <c r="EC39" i="12"/>
  <c r="DZ39" i="12"/>
  <c r="DX39" i="12"/>
  <c r="DV39" i="12"/>
  <c r="DT39" i="12"/>
  <c r="DR39" i="12"/>
  <c r="DJ39" i="12"/>
  <c r="DF39" i="12"/>
  <c r="DC39" i="12"/>
  <c r="DA39" i="12"/>
  <c r="CY39" i="12"/>
  <c r="CW39" i="12"/>
  <c r="CU39" i="12"/>
  <c r="CM39" i="12"/>
  <c r="CJ39" i="12"/>
  <c r="CH39" i="12"/>
  <c r="CF39" i="12"/>
  <c r="CD39" i="12"/>
  <c r="CB39" i="12"/>
  <c r="CK39" i="12" s="1"/>
  <c r="BT39" i="12"/>
  <c r="BP39" i="12"/>
  <c r="BM39" i="12"/>
  <c r="BK39" i="12"/>
  <c r="BI39" i="12"/>
  <c r="BG39" i="12"/>
  <c r="BE39" i="12"/>
  <c r="AW39" i="12"/>
  <c r="AT39" i="12"/>
  <c r="AR39" i="12"/>
  <c r="AP39" i="12"/>
  <c r="AN39" i="12"/>
  <c r="AL39" i="12"/>
  <c r="AD39" i="12"/>
  <c r="Z39" i="12"/>
  <c r="W39" i="12"/>
  <c r="U39" i="12"/>
  <c r="S39" i="12"/>
  <c r="Q39" i="12"/>
  <c r="O39" i="12"/>
  <c r="RA38" i="12"/>
  <c r="QX38" i="12"/>
  <c r="QV38" i="12"/>
  <c r="QT38" i="12"/>
  <c r="QR38" i="12"/>
  <c r="QP38" i="12"/>
  <c r="QH38" i="12"/>
  <c r="QD38" i="12"/>
  <c r="QA38" i="12"/>
  <c r="PY38" i="12"/>
  <c r="PW38" i="12"/>
  <c r="PU38" i="12"/>
  <c r="PS38" i="12"/>
  <c r="PK38" i="12"/>
  <c r="PH38" i="12"/>
  <c r="PF38" i="12"/>
  <c r="PD38" i="12"/>
  <c r="PB38" i="12"/>
  <c r="OZ38" i="12"/>
  <c r="OR38" i="12"/>
  <c r="ON38" i="12"/>
  <c r="OK38" i="12"/>
  <c r="OI38" i="12"/>
  <c r="OG38" i="12"/>
  <c r="OE38" i="12"/>
  <c r="OC38" i="12"/>
  <c r="NU38" i="12"/>
  <c r="NR38" i="12"/>
  <c r="NP38" i="12"/>
  <c r="NN38" i="12"/>
  <c r="NL38" i="12"/>
  <c r="NJ38" i="12"/>
  <c r="NB38" i="12"/>
  <c r="MX38" i="12"/>
  <c r="MU38" i="12"/>
  <c r="MS38" i="12"/>
  <c r="MQ38" i="12"/>
  <c r="MO38" i="12"/>
  <c r="MM38" i="12"/>
  <c r="ME38" i="12"/>
  <c r="MB38" i="12"/>
  <c r="LZ38" i="12"/>
  <c r="LX38" i="12"/>
  <c r="LV38" i="12"/>
  <c r="LT38" i="12"/>
  <c r="LL38" i="12"/>
  <c r="LH38" i="12"/>
  <c r="LE38" i="12"/>
  <c r="LC38" i="12"/>
  <c r="LA38" i="12"/>
  <c r="KY38" i="12"/>
  <c r="KW38" i="12"/>
  <c r="KU38" i="12" s="1"/>
  <c r="KT38" i="12" s="1"/>
  <c r="KO38" i="12"/>
  <c r="KL38" i="12"/>
  <c r="KJ38" i="12"/>
  <c r="KH38" i="12"/>
  <c r="KF38" i="12"/>
  <c r="KD38" i="12"/>
  <c r="JV38" i="12"/>
  <c r="JR38" i="12"/>
  <c r="JO38" i="12"/>
  <c r="JM38" i="12"/>
  <c r="JK38" i="12"/>
  <c r="JI38" i="12"/>
  <c r="JG38" i="12"/>
  <c r="IY38" i="12"/>
  <c r="IV38" i="12"/>
  <c r="IT38" i="12"/>
  <c r="IR38" i="12"/>
  <c r="IP38" i="12"/>
  <c r="IN38" i="12"/>
  <c r="IF38" i="12"/>
  <c r="IB38" i="12"/>
  <c r="HY38" i="12"/>
  <c r="HW38" i="12"/>
  <c r="HU38" i="12"/>
  <c r="HS38" i="12"/>
  <c r="HQ38" i="12"/>
  <c r="HI38" i="12"/>
  <c r="HF38" i="12"/>
  <c r="HD38" i="12"/>
  <c r="HB38" i="12"/>
  <c r="GZ38" i="12"/>
  <c r="GX38" i="12"/>
  <c r="GP38" i="12"/>
  <c r="GL38" i="12"/>
  <c r="GI38" i="12"/>
  <c r="GG38" i="12"/>
  <c r="GE38" i="12"/>
  <c r="GC38" i="12"/>
  <c r="GA38" i="12"/>
  <c r="FS38" i="12"/>
  <c r="FP38" i="12"/>
  <c r="FN38" i="12"/>
  <c r="FL38" i="12"/>
  <c r="FJ38" i="12"/>
  <c r="FH38" i="12"/>
  <c r="EZ38" i="12"/>
  <c r="EV38" i="12"/>
  <c r="ES38" i="12"/>
  <c r="EQ38" i="12"/>
  <c r="EO38" i="12"/>
  <c r="EM38" i="12"/>
  <c r="EK38" i="12"/>
  <c r="EC38" i="12"/>
  <c r="DZ38" i="12"/>
  <c r="DX38" i="12"/>
  <c r="DV38" i="12"/>
  <c r="DT38" i="12"/>
  <c r="DR38" i="12"/>
  <c r="DJ38" i="12"/>
  <c r="DF38" i="12"/>
  <c r="DC38" i="12"/>
  <c r="DA38" i="12"/>
  <c r="CY38" i="12"/>
  <c r="CW38" i="12"/>
  <c r="CU38" i="12"/>
  <c r="CM38" i="12"/>
  <c r="CJ38" i="12"/>
  <c r="CH38" i="12"/>
  <c r="CF38" i="12"/>
  <c r="CD38" i="12"/>
  <c r="CB38" i="12"/>
  <c r="BT38" i="12"/>
  <c r="BP38" i="12"/>
  <c r="BM38" i="12"/>
  <c r="BK38" i="12"/>
  <c r="BI38" i="12"/>
  <c r="BG38" i="12"/>
  <c r="BE38" i="12"/>
  <c r="AW38" i="12"/>
  <c r="AT38" i="12"/>
  <c r="AR38" i="12"/>
  <c r="AP38" i="12"/>
  <c r="AN38" i="12"/>
  <c r="AL38" i="12"/>
  <c r="AD38" i="12"/>
  <c r="Z38" i="12"/>
  <c r="W38" i="12"/>
  <c r="U38" i="12"/>
  <c r="S38" i="12"/>
  <c r="Q38" i="12"/>
  <c r="O38" i="12"/>
  <c r="RA37" i="12"/>
  <c r="QX37" i="12"/>
  <c r="QV37" i="12"/>
  <c r="QT37" i="12"/>
  <c r="QR37" i="12"/>
  <c r="QP37" i="12"/>
  <c r="QH37" i="12"/>
  <c r="QD37" i="12"/>
  <c r="QA37" i="12"/>
  <c r="PY37" i="12"/>
  <c r="PW37" i="12"/>
  <c r="PU37" i="12"/>
  <c r="PS37" i="12"/>
  <c r="PK37" i="12"/>
  <c r="PH37" i="12"/>
  <c r="PF37" i="12"/>
  <c r="PD37" i="12"/>
  <c r="PB37" i="12"/>
  <c r="OZ37" i="12"/>
  <c r="OR37" i="12"/>
  <c r="ON37" i="12"/>
  <c r="OK37" i="12"/>
  <c r="OI37" i="12"/>
  <c r="OG37" i="12"/>
  <c r="OE37" i="12"/>
  <c r="OC37" i="12"/>
  <c r="NU37" i="12"/>
  <c r="NR37" i="12"/>
  <c r="NP37" i="12"/>
  <c r="NN37" i="12"/>
  <c r="NL37" i="12"/>
  <c r="NJ37" i="12"/>
  <c r="NB37" i="12"/>
  <c r="MX37" i="12"/>
  <c r="MU37" i="12"/>
  <c r="MS37" i="12"/>
  <c r="MQ37" i="12"/>
  <c r="MO37" i="12"/>
  <c r="MM37" i="12"/>
  <c r="ME37" i="12"/>
  <c r="MB37" i="12"/>
  <c r="LZ37" i="12"/>
  <c r="LX37" i="12"/>
  <c r="LV37" i="12"/>
  <c r="LT37" i="12"/>
  <c r="LL37" i="12"/>
  <c r="LH37" i="12"/>
  <c r="LE37" i="12"/>
  <c r="LC37" i="12"/>
  <c r="LA37" i="12"/>
  <c r="KY37" i="12"/>
  <c r="KW37" i="12"/>
  <c r="KO37" i="12"/>
  <c r="KL37" i="12"/>
  <c r="KJ37" i="12"/>
  <c r="KH37" i="12"/>
  <c r="KF37" i="12"/>
  <c r="KD37" i="12"/>
  <c r="JV37" i="12"/>
  <c r="JR37" i="12"/>
  <c r="JO37" i="12"/>
  <c r="JM37" i="12"/>
  <c r="JK37" i="12"/>
  <c r="JI37" i="12"/>
  <c r="JG37" i="12"/>
  <c r="IY37" i="12"/>
  <c r="IV37" i="12"/>
  <c r="IT37" i="12"/>
  <c r="IR37" i="12"/>
  <c r="IP37" i="12"/>
  <c r="IN37" i="12"/>
  <c r="IF37" i="12"/>
  <c r="IB37" i="12"/>
  <c r="HY37" i="12"/>
  <c r="HW37" i="12"/>
  <c r="HU37" i="12"/>
  <c r="HS37" i="12"/>
  <c r="HQ37" i="12"/>
  <c r="HI37" i="12"/>
  <c r="HF37" i="12"/>
  <c r="HD37" i="12"/>
  <c r="HB37" i="12"/>
  <c r="GZ37" i="12"/>
  <c r="GX37" i="12"/>
  <c r="GP37" i="12"/>
  <c r="GL37" i="12"/>
  <c r="GI37" i="12"/>
  <c r="GG37" i="12"/>
  <c r="GE37" i="12"/>
  <c r="GC37" i="12"/>
  <c r="GA37" i="12"/>
  <c r="FS37" i="12"/>
  <c r="FP37" i="12"/>
  <c r="FN37" i="12"/>
  <c r="FL37" i="12"/>
  <c r="FJ37" i="12"/>
  <c r="FH37" i="12"/>
  <c r="EZ37" i="12"/>
  <c r="EV37" i="12"/>
  <c r="ES37" i="12"/>
  <c r="EQ37" i="12"/>
  <c r="EO37" i="12"/>
  <c r="EM37" i="12"/>
  <c r="EK37" i="12"/>
  <c r="EC37" i="12"/>
  <c r="DZ37" i="12"/>
  <c r="DX37" i="12"/>
  <c r="DV37" i="12"/>
  <c r="DT37" i="12"/>
  <c r="DR37" i="12"/>
  <c r="DJ37" i="12"/>
  <c r="DF37" i="12"/>
  <c r="DC37" i="12"/>
  <c r="DA37" i="12"/>
  <c r="CY37" i="12"/>
  <c r="CW37" i="12"/>
  <c r="CU37" i="12"/>
  <c r="CM37" i="12"/>
  <c r="CJ37" i="12"/>
  <c r="CH37" i="12"/>
  <c r="CF37" i="12"/>
  <c r="CD37" i="12"/>
  <c r="CB37" i="12"/>
  <c r="BT37" i="12"/>
  <c r="BP37" i="12"/>
  <c r="BM37" i="12"/>
  <c r="BK37" i="12"/>
  <c r="BI37" i="12"/>
  <c r="BG37" i="12"/>
  <c r="BE37" i="12"/>
  <c r="AW37" i="12"/>
  <c r="AT37" i="12"/>
  <c r="AR37" i="12"/>
  <c r="AP37" i="12"/>
  <c r="AN37" i="12"/>
  <c r="AL37" i="12"/>
  <c r="AD37" i="12"/>
  <c r="Z37" i="12"/>
  <c r="W37" i="12"/>
  <c r="U37" i="12"/>
  <c r="S37" i="12"/>
  <c r="Q37" i="12"/>
  <c r="O37" i="12"/>
  <c r="RA36" i="12"/>
  <c r="QX36" i="12"/>
  <c r="QV36" i="12"/>
  <c r="QT36" i="12"/>
  <c r="QR36" i="12"/>
  <c r="QP36" i="12"/>
  <c r="QH36" i="12"/>
  <c r="QD36" i="12"/>
  <c r="QA36" i="12"/>
  <c r="PY36" i="12"/>
  <c r="PW36" i="12"/>
  <c r="PU36" i="12"/>
  <c r="PS36" i="12"/>
  <c r="PQ36" i="12" s="1"/>
  <c r="PP36" i="12" s="1"/>
  <c r="PK36" i="12"/>
  <c r="PH36" i="12"/>
  <c r="PF36" i="12"/>
  <c r="PD36" i="12"/>
  <c r="PB36" i="12"/>
  <c r="OZ36" i="12"/>
  <c r="OR36" i="12"/>
  <c r="ON36" i="12"/>
  <c r="OK36" i="12"/>
  <c r="OI36" i="12"/>
  <c r="OG36" i="12"/>
  <c r="OE36" i="12"/>
  <c r="OC36" i="12"/>
  <c r="NU36" i="12"/>
  <c r="NR36" i="12"/>
  <c r="NP36" i="12"/>
  <c r="NN36" i="12"/>
  <c r="NL36" i="12"/>
  <c r="NJ36" i="12"/>
  <c r="NB36" i="12"/>
  <c r="MX36" i="12"/>
  <c r="MU36" i="12"/>
  <c r="MS36" i="12"/>
  <c r="MQ36" i="12"/>
  <c r="MO36" i="12"/>
  <c r="MM36" i="12"/>
  <c r="ME36" i="12"/>
  <c r="MB36" i="12"/>
  <c r="LZ36" i="12"/>
  <c r="LX36" i="12"/>
  <c r="LV36" i="12"/>
  <c r="LT36" i="12"/>
  <c r="LL36" i="12"/>
  <c r="LH36" i="12"/>
  <c r="LE36" i="12"/>
  <c r="LC36" i="12"/>
  <c r="LA36" i="12"/>
  <c r="KY36" i="12"/>
  <c r="KW36" i="12"/>
  <c r="KO36" i="12"/>
  <c r="KL36" i="12"/>
  <c r="KJ36" i="12"/>
  <c r="KH36" i="12"/>
  <c r="KF36" i="12"/>
  <c r="KD36" i="12"/>
  <c r="JV36" i="12"/>
  <c r="JR36" i="12"/>
  <c r="JO36" i="12"/>
  <c r="JM36" i="12"/>
  <c r="JK36" i="12"/>
  <c r="JI36" i="12"/>
  <c r="JG36" i="12"/>
  <c r="IY36" i="12"/>
  <c r="IV36" i="12"/>
  <c r="IT36" i="12"/>
  <c r="IR36" i="12"/>
  <c r="IP36" i="12"/>
  <c r="IN36" i="12"/>
  <c r="IF36" i="12"/>
  <c r="IB36" i="12"/>
  <c r="HY36" i="12"/>
  <c r="HW36" i="12"/>
  <c r="HU36" i="12"/>
  <c r="HS36" i="12"/>
  <c r="HQ36" i="12"/>
  <c r="HI36" i="12"/>
  <c r="HF36" i="12"/>
  <c r="HD36" i="12"/>
  <c r="HB36" i="12"/>
  <c r="GZ36" i="12"/>
  <c r="GX36" i="12"/>
  <c r="GP36" i="12"/>
  <c r="GL36" i="12"/>
  <c r="GI36" i="12"/>
  <c r="GG36" i="12"/>
  <c r="GE36" i="12"/>
  <c r="GC36" i="12"/>
  <c r="GA36" i="12"/>
  <c r="FS36" i="12"/>
  <c r="FP36" i="12"/>
  <c r="FN36" i="12"/>
  <c r="FL36" i="12"/>
  <c r="FJ36" i="12"/>
  <c r="FH36" i="12"/>
  <c r="EZ36" i="12"/>
  <c r="EV36" i="12"/>
  <c r="ES36" i="12"/>
  <c r="EQ36" i="12"/>
  <c r="EO36" i="12"/>
  <c r="EM36" i="12"/>
  <c r="EK36" i="12"/>
  <c r="EC36" i="12"/>
  <c r="DZ36" i="12"/>
  <c r="DX36" i="12"/>
  <c r="DV36" i="12"/>
  <c r="DT36" i="12"/>
  <c r="DR36" i="12"/>
  <c r="DJ36" i="12"/>
  <c r="DF36" i="12"/>
  <c r="DC36" i="12"/>
  <c r="DA36" i="12"/>
  <c r="CY36" i="12"/>
  <c r="CW36" i="12"/>
  <c r="CU36" i="12"/>
  <c r="CM36" i="12"/>
  <c r="CJ36" i="12"/>
  <c r="CH36" i="12"/>
  <c r="CF36" i="12"/>
  <c r="CD36" i="12"/>
  <c r="CB36" i="12"/>
  <c r="BT36" i="12"/>
  <c r="BP36" i="12"/>
  <c r="BM36" i="12"/>
  <c r="BK36" i="12"/>
  <c r="BI36" i="12"/>
  <c r="BG36" i="12"/>
  <c r="BE36" i="12"/>
  <c r="AW36" i="12"/>
  <c r="AT36" i="12"/>
  <c r="AR36" i="12"/>
  <c r="AP36" i="12"/>
  <c r="AN36" i="12"/>
  <c r="AL36" i="12"/>
  <c r="AD36" i="12"/>
  <c r="Z36" i="12"/>
  <c r="W36" i="12"/>
  <c r="U36" i="12"/>
  <c r="S36" i="12"/>
  <c r="Q36" i="12"/>
  <c r="O36" i="12"/>
  <c r="M36" i="12"/>
  <c r="RA35" i="12"/>
  <c r="QX35" i="12"/>
  <c r="QV35" i="12"/>
  <c r="QT35" i="12"/>
  <c r="QR35" i="12"/>
  <c r="QP35" i="12"/>
  <c r="QH35" i="12"/>
  <c r="QD35" i="12"/>
  <c r="QA35" i="12"/>
  <c r="PY35" i="12"/>
  <c r="PW35" i="12"/>
  <c r="PU35" i="12"/>
  <c r="PS35" i="12"/>
  <c r="PK35" i="12"/>
  <c r="PH35" i="12"/>
  <c r="PF35" i="12"/>
  <c r="PD35" i="12"/>
  <c r="PB35" i="12"/>
  <c r="OZ35" i="12"/>
  <c r="OR35" i="12"/>
  <c r="ON35" i="12"/>
  <c r="OK35" i="12"/>
  <c r="OI35" i="12"/>
  <c r="OG35" i="12"/>
  <c r="OE35" i="12"/>
  <c r="OC35" i="12"/>
  <c r="NU35" i="12"/>
  <c r="NR35" i="12"/>
  <c r="NP35" i="12"/>
  <c r="NN35" i="12"/>
  <c r="NL35" i="12"/>
  <c r="NJ35" i="12"/>
  <c r="NB35" i="12"/>
  <c r="MX35" i="12"/>
  <c r="MU35" i="12"/>
  <c r="MS35" i="12"/>
  <c r="MQ35" i="12"/>
  <c r="MO35" i="12"/>
  <c r="MM35" i="12"/>
  <c r="ME35" i="12"/>
  <c r="LR35" i="12" s="1"/>
  <c r="MB35" i="12"/>
  <c r="LZ35" i="12"/>
  <c r="MC35" i="12" s="1"/>
  <c r="LX35" i="12"/>
  <c r="LV35" i="12"/>
  <c r="LT35" i="12"/>
  <c r="LL35" i="12"/>
  <c r="LH35" i="12"/>
  <c r="LE35" i="12"/>
  <c r="LC35" i="12"/>
  <c r="LA35" i="12"/>
  <c r="KY35" i="12"/>
  <c r="KW35" i="12"/>
  <c r="KO35" i="12"/>
  <c r="KL35" i="12"/>
  <c r="KJ35" i="12"/>
  <c r="KM35" i="12" s="1"/>
  <c r="KH35" i="12"/>
  <c r="KF35" i="12"/>
  <c r="KD35" i="12"/>
  <c r="JV35" i="12"/>
  <c r="JR35" i="12"/>
  <c r="JO35" i="12"/>
  <c r="JM35" i="12"/>
  <c r="JK35" i="12"/>
  <c r="JI35" i="12"/>
  <c r="JG35" i="12"/>
  <c r="IY35" i="12"/>
  <c r="IV35" i="12"/>
  <c r="IT35" i="12"/>
  <c r="IR35" i="12"/>
  <c r="IP35" i="12"/>
  <c r="IN35" i="12"/>
  <c r="IF35" i="12"/>
  <c r="IB35" i="12"/>
  <c r="HY35" i="12"/>
  <c r="HW35" i="12"/>
  <c r="HU35" i="12"/>
  <c r="HS35" i="12"/>
  <c r="HQ35" i="12"/>
  <c r="HI35" i="12"/>
  <c r="HF35" i="12"/>
  <c r="HD35" i="12"/>
  <c r="HB35" i="12"/>
  <c r="GZ35" i="12"/>
  <c r="GX35" i="12"/>
  <c r="GP35" i="12"/>
  <c r="GL35" i="12"/>
  <c r="GJ35" i="12"/>
  <c r="GI35" i="12"/>
  <c r="GG35" i="12"/>
  <c r="GE35" i="12"/>
  <c r="GC35" i="12"/>
  <c r="GA35" i="12"/>
  <c r="FS35" i="12"/>
  <c r="FP35" i="12"/>
  <c r="FN35" i="12"/>
  <c r="FL35" i="12"/>
  <c r="FJ35" i="12"/>
  <c r="FQ35" i="12" s="1"/>
  <c r="FH35" i="12"/>
  <c r="EZ35" i="12"/>
  <c r="EV35" i="12"/>
  <c r="ES35" i="12"/>
  <c r="EQ35" i="12"/>
  <c r="EO35" i="12"/>
  <c r="EM35" i="12"/>
  <c r="EK35" i="12"/>
  <c r="EC35" i="12"/>
  <c r="DZ35" i="12"/>
  <c r="DX35" i="12"/>
  <c r="DV35" i="12"/>
  <c r="DT35" i="12"/>
  <c r="DR35" i="12"/>
  <c r="DJ35" i="12"/>
  <c r="DF35" i="12"/>
  <c r="DC35" i="12"/>
  <c r="DA35" i="12"/>
  <c r="CY35" i="12"/>
  <c r="CW35" i="12"/>
  <c r="CU35" i="12"/>
  <c r="CM35" i="12"/>
  <c r="CJ35" i="12"/>
  <c r="CH35" i="12"/>
  <c r="CF35" i="12"/>
  <c r="CD35" i="12"/>
  <c r="CB35" i="12"/>
  <c r="BT35" i="12"/>
  <c r="BP35" i="12"/>
  <c r="BM35" i="12"/>
  <c r="BK35" i="12"/>
  <c r="BI35" i="12"/>
  <c r="BG35" i="12"/>
  <c r="BE35" i="12"/>
  <c r="AW35" i="12"/>
  <c r="AT35" i="12"/>
  <c r="AR35" i="12"/>
  <c r="AP35" i="12"/>
  <c r="AN35" i="12"/>
  <c r="AL35" i="12"/>
  <c r="AD35" i="12"/>
  <c r="Z35" i="12"/>
  <c r="W35" i="12"/>
  <c r="U35" i="12"/>
  <c r="S35" i="12"/>
  <c r="Q35" i="12"/>
  <c r="O35" i="12"/>
  <c r="RA34" i="12"/>
  <c r="QX34" i="12"/>
  <c r="QV34" i="12"/>
  <c r="QT34" i="12"/>
  <c r="QR34" i="12"/>
  <c r="QP34" i="12"/>
  <c r="QH34" i="12"/>
  <c r="QD34" i="12"/>
  <c r="QA34" i="12"/>
  <c r="PY34" i="12"/>
  <c r="PW34" i="12"/>
  <c r="PU34" i="12"/>
  <c r="PS34" i="12"/>
  <c r="PK34" i="12"/>
  <c r="PH34" i="12"/>
  <c r="PF34" i="12"/>
  <c r="PD34" i="12"/>
  <c r="PB34" i="12"/>
  <c r="OZ34" i="12"/>
  <c r="OR34" i="12"/>
  <c r="ON34" i="12"/>
  <c r="OK34" i="12"/>
  <c r="OI34" i="12"/>
  <c r="OG34" i="12"/>
  <c r="OE34" i="12"/>
  <c r="OC34" i="12"/>
  <c r="NU34" i="12"/>
  <c r="NR34" i="12"/>
  <c r="NP34" i="12"/>
  <c r="NN34" i="12"/>
  <c r="NL34" i="12"/>
  <c r="NJ34" i="12"/>
  <c r="NB34" i="12"/>
  <c r="MX34" i="12"/>
  <c r="MU34" i="12"/>
  <c r="MS34" i="12"/>
  <c r="MQ34" i="12"/>
  <c r="MO34" i="12"/>
  <c r="MM34" i="12"/>
  <c r="ME34" i="12"/>
  <c r="MB34" i="12"/>
  <c r="LZ34" i="12"/>
  <c r="LX34" i="12"/>
  <c r="LV34" i="12"/>
  <c r="LT34" i="12"/>
  <c r="LL34" i="12"/>
  <c r="LH34" i="12"/>
  <c r="LE34" i="12"/>
  <c r="LC34" i="12"/>
  <c r="LA34" i="12"/>
  <c r="KY34" i="12"/>
  <c r="KW34" i="12"/>
  <c r="KO34" i="12"/>
  <c r="KL34" i="12"/>
  <c r="KJ34" i="12"/>
  <c r="KH34" i="12"/>
  <c r="KF34" i="12"/>
  <c r="KD34" i="12"/>
  <c r="JV34" i="12"/>
  <c r="JR34" i="12"/>
  <c r="JO34" i="12"/>
  <c r="JM34" i="12"/>
  <c r="JK34" i="12"/>
  <c r="JI34" i="12"/>
  <c r="JG34" i="12"/>
  <c r="IY34" i="12"/>
  <c r="IV34" i="12"/>
  <c r="IT34" i="12"/>
  <c r="IR34" i="12"/>
  <c r="IP34" i="12"/>
  <c r="IN34" i="12"/>
  <c r="IF34" i="12"/>
  <c r="IB34" i="12"/>
  <c r="HY34" i="12"/>
  <c r="HW34" i="12"/>
  <c r="HU34" i="12"/>
  <c r="HS34" i="12"/>
  <c r="HQ34" i="12"/>
  <c r="HI34" i="12"/>
  <c r="HF34" i="12"/>
  <c r="HD34" i="12"/>
  <c r="HB34" i="12"/>
  <c r="GZ34" i="12"/>
  <c r="GX34" i="12"/>
  <c r="HG34" i="12" s="1"/>
  <c r="GP34" i="12"/>
  <c r="GL34" i="12"/>
  <c r="GI34" i="12"/>
  <c r="GG34" i="12"/>
  <c r="GE34" i="12"/>
  <c r="GC34" i="12"/>
  <c r="GA34" i="12"/>
  <c r="FS34" i="12"/>
  <c r="FP34" i="12"/>
  <c r="FN34" i="12"/>
  <c r="FL34" i="12"/>
  <c r="FJ34" i="12"/>
  <c r="FH34" i="12"/>
  <c r="EZ34" i="12"/>
  <c r="EV34" i="12"/>
  <c r="ES34" i="12"/>
  <c r="EQ34" i="12"/>
  <c r="EO34" i="12"/>
  <c r="EM34" i="12"/>
  <c r="EK34" i="12"/>
  <c r="EC34" i="12"/>
  <c r="DZ34" i="12"/>
  <c r="DX34" i="12"/>
  <c r="DV34" i="12"/>
  <c r="DT34" i="12"/>
  <c r="DR34" i="12"/>
  <c r="DJ34" i="12"/>
  <c r="DF34" i="12"/>
  <c r="DC34" i="12"/>
  <c r="DA34" i="12"/>
  <c r="CY34" i="12"/>
  <c r="CW34" i="12"/>
  <c r="CS34" i="12" s="1"/>
  <c r="CR34" i="12" s="1"/>
  <c r="CU34" i="12"/>
  <c r="CM34" i="12"/>
  <c r="CJ34" i="12"/>
  <c r="CH34" i="12"/>
  <c r="CF34" i="12"/>
  <c r="CD34" i="12"/>
  <c r="CB34" i="12"/>
  <c r="BT34" i="12"/>
  <c r="BP34" i="12"/>
  <c r="BM34" i="12"/>
  <c r="BK34" i="12"/>
  <c r="BI34" i="12"/>
  <c r="BG34" i="12"/>
  <c r="BE34" i="12"/>
  <c r="AW34" i="12"/>
  <c r="AT34" i="12"/>
  <c r="AR34" i="12"/>
  <c r="AP34" i="12"/>
  <c r="AN34" i="12"/>
  <c r="AL34" i="12"/>
  <c r="AD34" i="12"/>
  <c r="Z34" i="12"/>
  <c r="W34" i="12"/>
  <c r="U34" i="12"/>
  <c r="S34" i="12"/>
  <c r="Q34" i="12"/>
  <c r="O34" i="12"/>
  <c r="RA33" i="12"/>
  <c r="QX33" i="12"/>
  <c r="QV33" i="12"/>
  <c r="QT33" i="12"/>
  <c r="QR33" i="12"/>
  <c r="QP33" i="12"/>
  <c r="QH33" i="12"/>
  <c r="QD33" i="12"/>
  <c r="QA33" i="12"/>
  <c r="PY33" i="12"/>
  <c r="PW33" i="12"/>
  <c r="PU33" i="12"/>
  <c r="PS33" i="12"/>
  <c r="PK33" i="12"/>
  <c r="PH33" i="12"/>
  <c r="PF33" i="12"/>
  <c r="PD33" i="12"/>
  <c r="PB33" i="12"/>
  <c r="OZ33" i="12"/>
  <c r="OR33" i="12"/>
  <c r="ON33" i="12"/>
  <c r="OK33" i="12"/>
  <c r="OI33" i="12"/>
  <c r="OG33" i="12"/>
  <c r="OE33" i="12"/>
  <c r="OC33" i="12"/>
  <c r="NU33" i="12"/>
  <c r="NR33" i="12"/>
  <c r="NP33" i="12"/>
  <c r="NN33" i="12"/>
  <c r="NL33" i="12"/>
  <c r="NJ33" i="12"/>
  <c r="NB33" i="12"/>
  <c r="MX33" i="12"/>
  <c r="MU33" i="12"/>
  <c r="MS33" i="12"/>
  <c r="MQ33" i="12"/>
  <c r="MO33" i="12"/>
  <c r="MM33" i="12"/>
  <c r="ME33" i="12"/>
  <c r="MB33" i="12"/>
  <c r="LZ33" i="12"/>
  <c r="LX33" i="12"/>
  <c r="LV33" i="12"/>
  <c r="LT33" i="12"/>
  <c r="LL33" i="12"/>
  <c r="LH33" i="12"/>
  <c r="LE33" i="12"/>
  <c r="LC33" i="12"/>
  <c r="LA33" i="12"/>
  <c r="KY33" i="12"/>
  <c r="KW33" i="12"/>
  <c r="KO33" i="12"/>
  <c r="KL33" i="12"/>
  <c r="KJ33" i="12"/>
  <c r="KH33" i="12"/>
  <c r="KF33" i="12"/>
  <c r="KD33" i="12"/>
  <c r="JV33" i="12"/>
  <c r="JR33" i="12"/>
  <c r="JO33" i="12"/>
  <c r="JM33" i="12"/>
  <c r="JK33" i="12"/>
  <c r="JI33" i="12"/>
  <c r="JG33" i="12"/>
  <c r="IY33" i="12"/>
  <c r="IV33" i="12"/>
  <c r="IT33" i="12"/>
  <c r="IR33" i="12"/>
  <c r="IP33" i="12"/>
  <c r="IN33" i="12"/>
  <c r="IW33" i="12" s="1"/>
  <c r="IF33" i="12"/>
  <c r="IB33" i="12"/>
  <c r="HY33" i="12"/>
  <c r="HW33" i="12"/>
  <c r="HU33" i="12"/>
  <c r="HS33" i="12"/>
  <c r="HQ33" i="12"/>
  <c r="HI33" i="12"/>
  <c r="HF33" i="12"/>
  <c r="HD33" i="12"/>
  <c r="HB33" i="12"/>
  <c r="GZ33" i="12"/>
  <c r="GX33" i="12"/>
  <c r="GP33" i="12"/>
  <c r="GL33" i="12"/>
  <c r="GI33" i="12"/>
  <c r="GG33" i="12"/>
  <c r="GE33" i="12"/>
  <c r="GC33" i="12"/>
  <c r="GJ33" i="12" s="1"/>
  <c r="GA33" i="12"/>
  <c r="FS33" i="12"/>
  <c r="FP33" i="12"/>
  <c r="FN33" i="12"/>
  <c r="FQ33" i="12" s="1"/>
  <c r="FL33" i="12"/>
  <c r="FJ33" i="12"/>
  <c r="FH33" i="12"/>
  <c r="EZ33" i="12"/>
  <c r="EV33" i="12"/>
  <c r="ES33" i="12"/>
  <c r="EQ33" i="12"/>
  <c r="EO33" i="12"/>
  <c r="EM33" i="12"/>
  <c r="EK33" i="12"/>
  <c r="EC33" i="12"/>
  <c r="DZ33" i="12"/>
  <c r="DX33" i="12"/>
  <c r="DV33" i="12"/>
  <c r="DT33" i="12"/>
  <c r="DR33" i="12"/>
  <c r="DJ33" i="12"/>
  <c r="DF33" i="12"/>
  <c r="DC33" i="12"/>
  <c r="DA33" i="12"/>
  <c r="CY33" i="12"/>
  <c r="CW33" i="12"/>
  <c r="CU33" i="12"/>
  <c r="CM33" i="12"/>
  <c r="CJ33" i="12"/>
  <c r="CH33" i="12"/>
  <c r="CF33" i="12"/>
  <c r="CD33" i="12"/>
  <c r="CB33" i="12"/>
  <c r="BT33" i="12"/>
  <c r="BP33" i="12"/>
  <c r="BM33" i="12"/>
  <c r="BK33" i="12"/>
  <c r="BI33" i="12"/>
  <c r="BG33" i="12"/>
  <c r="BE33" i="12"/>
  <c r="AW33" i="12"/>
  <c r="AT33" i="12"/>
  <c r="AR33" i="12"/>
  <c r="AP33" i="12"/>
  <c r="AN33" i="12"/>
  <c r="AL33" i="12"/>
  <c r="AD33" i="12"/>
  <c r="Z33" i="12"/>
  <c r="ST33" i="12" s="1"/>
  <c r="W33" i="12"/>
  <c r="U33" i="12"/>
  <c r="S33" i="12"/>
  <c r="Q33" i="12"/>
  <c r="O33" i="12"/>
  <c r="RA32" i="12"/>
  <c r="QX32" i="12"/>
  <c r="QV32" i="12"/>
  <c r="QT32" i="12"/>
  <c r="QR32" i="12"/>
  <c r="QP32" i="12"/>
  <c r="QH32" i="12"/>
  <c r="QD32" i="12"/>
  <c r="QA32" i="12"/>
  <c r="PY32" i="12"/>
  <c r="PW32" i="12"/>
  <c r="PU32" i="12"/>
  <c r="PS32" i="12"/>
  <c r="PK32" i="12"/>
  <c r="PH32" i="12"/>
  <c r="PF32" i="12"/>
  <c r="PD32" i="12"/>
  <c r="PB32" i="12"/>
  <c r="OZ32" i="12"/>
  <c r="OR32" i="12"/>
  <c r="ON32" i="12"/>
  <c r="OK32" i="12"/>
  <c r="OI32" i="12"/>
  <c r="OG32" i="12"/>
  <c r="OE32" i="12"/>
  <c r="OC32" i="12"/>
  <c r="NU32" i="12"/>
  <c r="NR32" i="12"/>
  <c r="NP32" i="12"/>
  <c r="NN32" i="12"/>
  <c r="NL32" i="12"/>
  <c r="NJ32" i="12"/>
  <c r="NB32" i="12"/>
  <c r="MX32" i="12"/>
  <c r="MU32" i="12"/>
  <c r="MS32" i="12"/>
  <c r="MQ32" i="12"/>
  <c r="MO32" i="12"/>
  <c r="MM32" i="12"/>
  <c r="MV32" i="12" s="1"/>
  <c r="ME32" i="12"/>
  <c r="MB32" i="12"/>
  <c r="LZ32" i="12"/>
  <c r="LX32" i="12"/>
  <c r="LV32" i="12"/>
  <c r="LT32" i="12"/>
  <c r="LL32" i="12"/>
  <c r="LH32" i="12"/>
  <c r="LE32" i="12"/>
  <c r="LC32" i="12"/>
  <c r="LA32" i="12"/>
  <c r="KY32" i="12"/>
  <c r="KW32" i="12"/>
  <c r="LF32" i="12" s="1"/>
  <c r="KO32" i="12"/>
  <c r="KM32" i="12"/>
  <c r="KL32" i="12"/>
  <c r="KJ32" i="12"/>
  <c r="KH32" i="12"/>
  <c r="KF32" i="12"/>
  <c r="KD32" i="12"/>
  <c r="JV32" i="12"/>
  <c r="JR32" i="12"/>
  <c r="JP32" i="12"/>
  <c r="JO32" i="12"/>
  <c r="JM32" i="12"/>
  <c r="JK32" i="12"/>
  <c r="JI32" i="12"/>
  <c r="JG32" i="12"/>
  <c r="IY32" i="12"/>
  <c r="IV32" i="12"/>
  <c r="IT32" i="12"/>
  <c r="IR32" i="12"/>
  <c r="IP32" i="12"/>
  <c r="IN32" i="12"/>
  <c r="IF32" i="12"/>
  <c r="IB32" i="12"/>
  <c r="HY32" i="12"/>
  <c r="HW32" i="12"/>
  <c r="HU32" i="12"/>
  <c r="HS32" i="12"/>
  <c r="HQ32" i="12"/>
  <c r="HI32" i="12"/>
  <c r="HF32" i="12"/>
  <c r="HD32" i="12"/>
  <c r="HB32" i="12"/>
  <c r="GZ32" i="12"/>
  <c r="GX32" i="12"/>
  <c r="HG32" i="12" s="1"/>
  <c r="GP32" i="12"/>
  <c r="GL32" i="12"/>
  <c r="GI32" i="12"/>
  <c r="GG32" i="12"/>
  <c r="GE32" i="12"/>
  <c r="GC32" i="12"/>
  <c r="GA32" i="12"/>
  <c r="FS32" i="12"/>
  <c r="ST32" i="12" s="1"/>
  <c r="FP32" i="12"/>
  <c r="FN32" i="12"/>
  <c r="FL32" i="12"/>
  <c r="FJ32" i="12"/>
  <c r="FH32" i="12"/>
  <c r="EZ32" i="12"/>
  <c r="EV32" i="12"/>
  <c r="ES32" i="12"/>
  <c r="EQ32" i="12"/>
  <c r="EO32" i="12"/>
  <c r="EM32" i="12"/>
  <c r="EK32" i="12"/>
  <c r="EC32" i="12"/>
  <c r="DZ32" i="12"/>
  <c r="DX32" i="12"/>
  <c r="DV32" i="12"/>
  <c r="DT32" i="12"/>
  <c r="DR32" i="12"/>
  <c r="DJ32" i="12"/>
  <c r="DF32" i="12"/>
  <c r="DC32" i="12"/>
  <c r="DA32" i="12"/>
  <c r="CY32" i="12"/>
  <c r="CW32" i="12"/>
  <c r="CU32" i="12"/>
  <c r="CM32" i="12"/>
  <c r="CJ32" i="12"/>
  <c r="CH32" i="12"/>
  <c r="CF32" i="12"/>
  <c r="CD32" i="12"/>
  <c r="CB32" i="12"/>
  <c r="BT32" i="12"/>
  <c r="BP32" i="12"/>
  <c r="BM32" i="12"/>
  <c r="BK32" i="12"/>
  <c r="BI32" i="12"/>
  <c r="BG32" i="12"/>
  <c r="BE32" i="12"/>
  <c r="AW32" i="12"/>
  <c r="AU32" i="12"/>
  <c r="AT32" i="12"/>
  <c r="AR32" i="12"/>
  <c r="AP32" i="12"/>
  <c r="AN32" i="12"/>
  <c r="AL32" i="12"/>
  <c r="AD32" i="12"/>
  <c r="Z32" i="12"/>
  <c r="X32" i="12"/>
  <c r="W32" i="12"/>
  <c r="U32" i="12"/>
  <c r="S32" i="12"/>
  <c r="Q32" i="12"/>
  <c r="O32" i="12"/>
  <c r="RA31" i="12"/>
  <c r="QX31" i="12"/>
  <c r="QV31" i="12"/>
  <c r="QT31" i="12"/>
  <c r="QR31" i="12"/>
  <c r="QP31" i="12"/>
  <c r="QH31" i="12"/>
  <c r="QD31" i="12"/>
  <c r="QA31" i="12"/>
  <c r="PY31" i="12"/>
  <c r="PW31" i="12"/>
  <c r="PU31" i="12"/>
  <c r="PS31" i="12"/>
  <c r="PK31" i="12"/>
  <c r="PH31" i="12"/>
  <c r="PF31" i="12"/>
  <c r="PD31" i="12"/>
  <c r="PB31" i="12"/>
  <c r="OZ31" i="12"/>
  <c r="OR31" i="12"/>
  <c r="ON31" i="12"/>
  <c r="OK31" i="12"/>
  <c r="OI31" i="12"/>
  <c r="OG31" i="12"/>
  <c r="OE31" i="12"/>
  <c r="OC31" i="12"/>
  <c r="NU31" i="12"/>
  <c r="NR31" i="12"/>
  <c r="NP31" i="12"/>
  <c r="NN31" i="12"/>
  <c r="NL31" i="12"/>
  <c r="NJ31" i="12"/>
  <c r="NB31" i="12"/>
  <c r="MX31" i="12"/>
  <c r="MU31" i="12"/>
  <c r="MS31" i="12"/>
  <c r="MQ31" i="12"/>
  <c r="MO31" i="12"/>
  <c r="MM31" i="12"/>
  <c r="ME31" i="12"/>
  <c r="MB31" i="12"/>
  <c r="LZ31" i="12"/>
  <c r="LX31" i="12"/>
  <c r="LV31" i="12"/>
  <c r="LT31" i="12"/>
  <c r="LL31" i="12"/>
  <c r="LH31" i="12"/>
  <c r="LE31" i="12"/>
  <c r="LC31" i="12"/>
  <c r="LA31" i="12"/>
  <c r="KY31" i="12"/>
  <c r="KW31" i="12"/>
  <c r="KO31" i="12"/>
  <c r="KL31" i="12"/>
  <c r="KJ31" i="12"/>
  <c r="KH31" i="12"/>
  <c r="KF31" i="12"/>
  <c r="KD31" i="12"/>
  <c r="JV31" i="12"/>
  <c r="JR31" i="12"/>
  <c r="JO31" i="12"/>
  <c r="JM31" i="12"/>
  <c r="JK31" i="12"/>
  <c r="JI31" i="12"/>
  <c r="JG31" i="12"/>
  <c r="IY31" i="12"/>
  <c r="IV31" i="12"/>
  <c r="IT31" i="12"/>
  <c r="IR31" i="12"/>
  <c r="IP31" i="12"/>
  <c r="IN31" i="12"/>
  <c r="IF31" i="12"/>
  <c r="IB31" i="12"/>
  <c r="HY31" i="12"/>
  <c r="HW31" i="12"/>
  <c r="HU31" i="12"/>
  <c r="HS31" i="12"/>
  <c r="HQ31" i="12"/>
  <c r="HI31" i="12"/>
  <c r="HF31" i="12"/>
  <c r="HD31" i="12"/>
  <c r="HB31" i="12"/>
  <c r="GZ31" i="12"/>
  <c r="GX31" i="12"/>
  <c r="GP31" i="12"/>
  <c r="GL31" i="12"/>
  <c r="GI31" i="12"/>
  <c r="GG31" i="12"/>
  <c r="GE31" i="12"/>
  <c r="GC31" i="12"/>
  <c r="GA31" i="12"/>
  <c r="FS31" i="12"/>
  <c r="FP31" i="12"/>
  <c r="FN31" i="12"/>
  <c r="FL31" i="12"/>
  <c r="FJ31" i="12"/>
  <c r="FH31" i="12"/>
  <c r="EZ31" i="12"/>
  <c r="EV31" i="12"/>
  <c r="ES31" i="12"/>
  <c r="EQ31" i="12"/>
  <c r="EO31" i="12"/>
  <c r="EM31" i="12"/>
  <c r="EK31" i="12"/>
  <c r="EC31" i="12"/>
  <c r="DZ31" i="12"/>
  <c r="DX31" i="12"/>
  <c r="DV31" i="12"/>
  <c r="DT31" i="12"/>
  <c r="DR31" i="12"/>
  <c r="EA31" i="12" s="1"/>
  <c r="DJ31" i="12"/>
  <c r="DF31" i="12"/>
  <c r="DC31" i="12"/>
  <c r="DA31" i="12"/>
  <c r="CY31" i="12"/>
  <c r="CW31" i="12"/>
  <c r="CU31" i="12"/>
  <c r="CM31" i="12"/>
  <c r="CJ31" i="12"/>
  <c r="CH31" i="12"/>
  <c r="CF31" i="12"/>
  <c r="CD31" i="12"/>
  <c r="CB31" i="12"/>
  <c r="BT31" i="12"/>
  <c r="BP31" i="12"/>
  <c r="BM31" i="12"/>
  <c r="BK31" i="12"/>
  <c r="BI31" i="12"/>
  <c r="BG31" i="12"/>
  <c r="BE31" i="12"/>
  <c r="AW31" i="12"/>
  <c r="AT31" i="12"/>
  <c r="AR31" i="12"/>
  <c r="AP31" i="12"/>
  <c r="AN31" i="12"/>
  <c r="AL31" i="12"/>
  <c r="AD31" i="12"/>
  <c r="Z31" i="12"/>
  <c r="W31" i="12"/>
  <c r="U31" i="12"/>
  <c r="S31" i="12"/>
  <c r="Q31" i="12"/>
  <c r="O31" i="12"/>
  <c r="RA30" i="12"/>
  <c r="QX30" i="12"/>
  <c r="QV30" i="12"/>
  <c r="QT30" i="12"/>
  <c r="QR30" i="12"/>
  <c r="QP30" i="12"/>
  <c r="QH30" i="12"/>
  <c r="QD30" i="12"/>
  <c r="QA30" i="12"/>
  <c r="PY30" i="12"/>
  <c r="PW30" i="12"/>
  <c r="PU30" i="12"/>
  <c r="PS30" i="12"/>
  <c r="PK30" i="12"/>
  <c r="PH30" i="12"/>
  <c r="PF30" i="12"/>
  <c r="PD30" i="12"/>
  <c r="PB30" i="12"/>
  <c r="OZ30" i="12"/>
  <c r="OR30" i="12"/>
  <c r="ON30" i="12"/>
  <c r="OK30" i="12"/>
  <c r="OI30" i="12"/>
  <c r="OG30" i="12"/>
  <c r="OE30" i="12"/>
  <c r="OL30" i="12" s="1"/>
  <c r="OC30" i="12"/>
  <c r="NU30" i="12"/>
  <c r="NR30" i="12"/>
  <c r="NP30" i="12"/>
  <c r="NN30" i="12"/>
  <c r="NL30" i="12"/>
  <c r="NJ30" i="12"/>
  <c r="NB30" i="12"/>
  <c r="MX30" i="12"/>
  <c r="MU30" i="12"/>
  <c r="MS30" i="12"/>
  <c r="MQ30" i="12"/>
  <c r="MO30" i="12"/>
  <c r="MM30" i="12"/>
  <c r="ME30" i="12"/>
  <c r="MB30" i="12"/>
  <c r="LZ30" i="12"/>
  <c r="LX30" i="12"/>
  <c r="LV30" i="12"/>
  <c r="LT30" i="12"/>
  <c r="LL30" i="12"/>
  <c r="LH30" i="12"/>
  <c r="LE30" i="12"/>
  <c r="LC30" i="12"/>
  <c r="LA30" i="12"/>
  <c r="KY30" i="12"/>
  <c r="KW30" i="12"/>
  <c r="KO30" i="12"/>
  <c r="KL30" i="12"/>
  <c r="KJ30" i="12"/>
  <c r="KH30" i="12"/>
  <c r="KF30" i="12"/>
  <c r="KD30" i="12"/>
  <c r="JV30" i="12"/>
  <c r="JR30" i="12"/>
  <c r="JO30" i="12"/>
  <c r="JM30" i="12"/>
  <c r="JK30" i="12"/>
  <c r="JI30" i="12"/>
  <c r="JG30" i="12"/>
  <c r="IY30" i="12"/>
  <c r="IV30" i="12"/>
  <c r="IT30" i="12"/>
  <c r="IR30" i="12"/>
  <c r="IP30" i="12"/>
  <c r="IN30" i="12"/>
  <c r="IF30" i="12"/>
  <c r="IB30" i="12"/>
  <c r="HY30" i="12"/>
  <c r="HW30" i="12"/>
  <c r="HU30" i="12"/>
  <c r="HS30" i="12"/>
  <c r="HQ30" i="12"/>
  <c r="HI30" i="12"/>
  <c r="HF30" i="12"/>
  <c r="HD30" i="12"/>
  <c r="HB30" i="12"/>
  <c r="GZ30" i="12"/>
  <c r="GX30" i="12"/>
  <c r="GP30" i="12"/>
  <c r="GL30" i="12"/>
  <c r="GI30" i="12"/>
  <c r="GG30" i="12"/>
  <c r="GE30" i="12"/>
  <c r="GC30" i="12"/>
  <c r="GA30" i="12"/>
  <c r="FY30" i="12" s="1"/>
  <c r="FX30" i="12" s="1"/>
  <c r="FS30" i="12"/>
  <c r="FP30" i="12"/>
  <c r="FN30" i="12"/>
  <c r="FL30" i="12"/>
  <c r="FJ30" i="12"/>
  <c r="FH30" i="12"/>
  <c r="EZ30" i="12"/>
  <c r="EV30" i="12"/>
  <c r="ES30" i="12"/>
  <c r="EQ30" i="12"/>
  <c r="EO30" i="12"/>
  <c r="EM30" i="12"/>
  <c r="EK30" i="12"/>
  <c r="EC30" i="12"/>
  <c r="DZ30" i="12"/>
  <c r="DX30" i="12"/>
  <c r="DV30" i="12"/>
  <c r="DT30" i="12"/>
  <c r="DR30" i="12"/>
  <c r="DJ30" i="12"/>
  <c r="DF30" i="12"/>
  <c r="DC30" i="12"/>
  <c r="DA30" i="12"/>
  <c r="CY30" i="12"/>
  <c r="CW30" i="12"/>
  <c r="CU30" i="12"/>
  <c r="CM30" i="12"/>
  <c r="CJ30" i="12"/>
  <c r="CH30" i="12"/>
  <c r="CF30" i="12"/>
  <c r="CD30" i="12"/>
  <c r="CB30" i="12"/>
  <c r="BT30" i="12"/>
  <c r="BP30" i="12"/>
  <c r="BM30" i="12"/>
  <c r="BK30" i="12"/>
  <c r="BI30" i="12"/>
  <c r="BG30" i="12"/>
  <c r="BE30" i="12"/>
  <c r="AW30" i="12"/>
  <c r="AT30" i="12"/>
  <c r="AR30" i="12"/>
  <c r="AP30" i="12"/>
  <c r="AN30" i="12"/>
  <c r="AL30" i="12"/>
  <c r="AD30" i="12"/>
  <c r="Z30" i="12"/>
  <c r="W30" i="12"/>
  <c r="U30" i="12"/>
  <c r="X30" i="12" s="1"/>
  <c r="S30" i="12"/>
  <c r="Q30" i="12"/>
  <c r="O30" i="12"/>
  <c r="RA29" i="12"/>
  <c r="QX29" i="12"/>
  <c r="QV29" i="12"/>
  <c r="QT29" i="12"/>
  <c r="QR29" i="12"/>
  <c r="QP29" i="12"/>
  <c r="QH29" i="12"/>
  <c r="QD29" i="12"/>
  <c r="QA29" i="12"/>
  <c r="PY29" i="12"/>
  <c r="PW29" i="12"/>
  <c r="PU29" i="12"/>
  <c r="PS29" i="12"/>
  <c r="PK29" i="12"/>
  <c r="PH29" i="12"/>
  <c r="PF29" i="12"/>
  <c r="PD29" i="12"/>
  <c r="PB29" i="12"/>
  <c r="OZ29" i="12"/>
  <c r="OR29" i="12"/>
  <c r="ON29" i="12"/>
  <c r="OK29" i="12"/>
  <c r="OI29" i="12"/>
  <c r="OG29" i="12"/>
  <c r="OE29" i="12"/>
  <c r="OC29" i="12"/>
  <c r="NU29" i="12"/>
  <c r="NR29" i="12"/>
  <c r="NP29" i="12"/>
  <c r="NN29" i="12"/>
  <c r="NL29" i="12"/>
  <c r="NJ29" i="12"/>
  <c r="NB29" i="12"/>
  <c r="MX29" i="12"/>
  <c r="MU29" i="12"/>
  <c r="MS29" i="12"/>
  <c r="MQ29" i="12"/>
  <c r="MO29" i="12"/>
  <c r="MM29" i="12"/>
  <c r="ME29" i="12"/>
  <c r="MB29" i="12"/>
  <c r="LZ29" i="12"/>
  <c r="LX29" i="12"/>
  <c r="LV29" i="12"/>
  <c r="LT29" i="12"/>
  <c r="LL29" i="12"/>
  <c r="LH29" i="12"/>
  <c r="LE29" i="12"/>
  <c r="LC29" i="12"/>
  <c r="LA29" i="12"/>
  <c r="KY29" i="12"/>
  <c r="KW29" i="12"/>
  <c r="KO29" i="12"/>
  <c r="KL29" i="12"/>
  <c r="KJ29" i="12"/>
  <c r="KH29" i="12"/>
  <c r="KF29" i="12"/>
  <c r="KD29" i="12"/>
  <c r="JV29" i="12"/>
  <c r="JR29" i="12"/>
  <c r="JO29" i="12"/>
  <c r="JM29" i="12"/>
  <c r="JK29" i="12"/>
  <c r="JI29" i="12"/>
  <c r="JG29" i="12"/>
  <c r="IY29" i="12"/>
  <c r="IV29" i="12"/>
  <c r="IT29" i="12"/>
  <c r="IR29" i="12"/>
  <c r="IP29" i="12"/>
  <c r="IN29" i="12"/>
  <c r="IF29" i="12"/>
  <c r="IB29" i="12"/>
  <c r="HY29" i="12"/>
  <c r="HW29" i="12"/>
  <c r="HU29" i="12"/>
  <c r="HS29" i="12"/>
  <c r="HQ29" i="12"/>
  <c r="HI29" i="12"/>
  <c r="HF29" i="12"/>
  <c r="HD29" i="12"/>
  <c r="HB29" i="12"/>
  <c r="GZ29" i="12"/>
  <c r="GX29" i="12"/>
  <c r="GP29" i="12"/>
  <c r="GL29" i="12"/>
  <c r="GI29" i="12"/>
  <c r="GG29" i="12"/>
  <c r="GE29" i="12"/>
  <c r="GC29" i="12"/>
  <c r="GA29" i="12"/>
  <c r="FS29" i="12"/>
  <c r="FP29" i="12"/>
  <c r="FN29" i="12"/>
  <c r="FL29" i="12"/>
  <c r="FJ29" i="12"/>
  <c r="FH29" i="12"/>
  <c r="EZ29" i="12"/>
  <c r="EV29" i="12"/>
  <c r="ES29" i="12"/>
  <c r="EQ29" i="12"/>
  <c r="EO29" i="12"/>
  <c r="EM29" i="12"/>
  <c r="EK29" i="12"/>
  <c r="EC29" i="12"/>
  <c r="DZ29" i="12"/>
  <c r="DX29" i="12"/>
  <c r="DV29" i="12"/>
  <c r="DT29" i="12"/>
  <c r="DR29" i="12"/>
  <c r="DJ29" i="12"/>
  <c r="DF29" i="12"/>
  <c r="DC29" i="12"/>
  <c r="DA29" i="12"/>
  <c r="CY29" i="12"/>
  <c r="CW29" i="12"/>
  <c r="CU29" i="12"/>
  <c r="CM29" i="12"/>
  <c r="CJ29" i="12"/>
  <c r="CH29" i="12"/>
  <c r="CF29" i="12"/>
  <c r="CD29" i="12"/>
  <c r="CB29" i="12"/>
  <c r="BT29" i="12"/>
  <c r="BP29" i="12"/>
  <c r="BM29" i="12"/>
  <c r="BK29" i="12"/>
  <c r="BI29" i="12"/>
  <c r="BG29" i="12"/>
  <c r="BE29" i="12"/>
  <c r="AW29" i="12"/>
  <c r="AT29" i="12"/>
  <c r="AR29" i="12"/>
  <c r="AP29" i="12"/>
  <c r="AN29" i="12"/>
  <c r="AL29" i="12"/>
  <c r="AD29" i="12"/>
  <c r="Z29" i="12"/>
  <c r="W29" i="12"/>
  <c r="U29" i="12"/>
  <c r="S29" i="12"/>
  <c r="Q29" i="12"/>
  <c r="O29" i="12"/>
  <c r="RA28" i="12"/>
  <c r="QX28" i="12"/>
  <c r="QV28" i="12"/>
  <c r="QT28" i="12"/>
  <c r="QR28" i="12"/>
  <c r="QP28" i="12"/>
  <c r="QH28" i="12"/>
  <c r="QD28" i="12"/>
  <c r="QA28" i="12"/>
  <c r="PY28" i="12"/>
  <c r="PW28" i="12"/>
  <c r="PU28" i="12"/>
  <c r="PS28" i="12"/>
  <c r="PK28" i="12"/>
  <c r="PH28" i="12"/>
  <c r="PF28" i="12"/>
  <c r="PD28" i="12"/>
  <c r="PB28" i="12"/>
  <c r="OZ28" i="12"/>
  <c r="OR28" i="12"/>
  <c r="ON28" i="12"/>
  <c r="OK28" i="12"/>
  <c r="OI28" i="12"/>
  <c r="OG28" i="12"/>
  <c r="OE28" i="12"/>
  <c r="OC28" i="12"/>
  <c r="NU28" i="12"/>
  <c r="NR28" i="12"/>
  <c r="NP28" i="12"/>
  <c r="NN28" i="12"/>
  <c r="NL28" i="12"/>
  <c r="NJ28" i="12"/>
  <c r="NB28" i="12"/>
  <c r="MX28" i="12"/>
  <c r="MU28" i="12"/>
  <c r="MS28" i="12"/>
  <c r="MQ28" i="12"/>
  <c r="MO28" i="12"/>
  <c r="MM28" i="12"/>
  <c r="ME28" i="12"/>
  <c r="MB28" i="12"/>
  <c r="LZ28" i="12"/>
  <c r="LX28" i="12"/>
  <c r="LV28" i="12"/>
  <c r="LT28" i="12"/>
  <c r="LL28" i="12"/>
  <c r="LH28" i="12"/>
  <c r="LE28" i="12"/>
  <c r="LC28" i="12"/>
  <c r="LA28" i="12"/>
  <c r="KY28" i="12"/>
  <c r="KW28" i="12"/>
  <c r="KO28" i="12"/>
  <c r="KL28" i="12"/>
  <c r="KJ28" i="12"/>
  <c r="KH28" i="12"/>
  <c r="KF28" i="12"/>
  <c r="KD28" i="12"/>
  <c r="JV28" i="12"/>
  <c r="JR28" i="12"/>
  <c r="JO28" i="12"/>
  <c r="JM28" i="12"/>
  <c r="JK28" i="12"/>
  <c r="JI28" i="12"/>
  <c r="JG28" i="12"/>
  <c r="IY28" i="12"/>
  <c r="IV28" i="12"/>
  <c r="IT28" i="12"/>
  <c r="IR28" i="12"/>
  <c r="IP28" i="12"/>
  <c r="IN28" i="12"/>
  <c r="IF28" i="12"/>
  <c r="IB28" i="12"/>
  <c r="HY28" i="12"/>
  <c r="HW28" i="12"/>
  <c r="HU28" i="12"/>
  <c r="HS28" i="12"/>
  <c r="HQ28" i="12"/>
  <c r="HI28" i="12"/>
  <c r="HF28" i="12"/>
  <c r="HD28" i="12"/>
  <c r="HB28" i="12"/>
  <c r="GZ28" i="12"/>
  <c r="GX28" i="12"/>
  <c r="GP28" i="12"/>
  <c r="GL28" i="12"/>
  <c r="GI28" i="12"/>
  <c r="GG28" i="12"/>
  <c r="GE28" i="12"/>
  <c r="GC28" i="12"/>
  <c r="GA28" i="12"/>
  <c r="FS28" i="12"/>
  <c r="FP28" i="12"/>
  <c r="FN28" i="12"/>
  <c r="FL28" i="12"/>
  <c r="FJ28" i="12"/>
  <c r="FH28" i="12"/>
  <c r="EZ28" i="12"/>
  <c r="EV28" i="12"/>
  <c r="ES28" i="12"/>
  <c r="EQ28" i="12"/>
  <c r="EO28" i="12"/>
  <c r="EM28" i="12"/>
  <c r="EK28" i="12"/>
  <c r="EC28" i="12"/>
  <c r="DZ28" i="12"/>
  <c r="DX28" i="12"/>
  <c r="DV28" i="12"/>
  <c r="DT28" i="12"/>
  <c r="DR28" i="12"/>
  <c r="DJ28" i="12"/>
  <c r="DF28" i="12"/>
  <c r="DC28" i="12"/>
  <c r="DA28" i="12"/>
  <c r="CY28" i="12"/>
  <c r="CW28" i="12"/>
  <c r="CU28" i="12"/>
  <c r="CM28" i="12"/>
  <c r="CJ28" i="12"/>
  <c r="CH28" i="12"/>
  <c r="CF28" i="12"/>
  <c r="CD28" i="12"/>
  <c r="CB28" i="12"/>
  <c r="BT28" i="12"/>
  <c r="BP28" i="12"/>
  <c r="BM28" i="12"/>
  <c r="BK28" i="12"/>
  <c r="BI28" i="12"/>
  <c r="BG28" i="12"/>
  <c r="BE28" i="12"/>
  <c r="AW28" i="12"/>
  <c r="AT28" i="12"/>
  <c r="AR28" i="12"/>
  <c r="AP28" i="12"/>
  <c r="AN28" i="12"/>
  <c r="AL28" i="12"/>
  <c r="AU28" i="12" s="1"/>
  <c r="AD28" i="12"/>
  <c r="Z28" i="12"/>
  <c r="W28" i="12"/>
  <c r="U28" i="12"/>
  <c r="S28" i="12"/>
  <c r="Q28" i="12"/>
  <c r="O28" i="12"/>
  <c r="X28" i="12" s="1"/>
  <c r="RA27" i="12"/>
  <c r="QX27" i="12"/>
  <c r="QV27" i="12"/>
  <c r="QT27" i="12"/>
  <c r="QR27" i="12"/>
  <c r="QP27" i="12"/>
  <c r="QH27" i="12"/>
  <c r="QD27" i="12"/>
  <c r="QA27" i="12"/>
  <c r="PY27" i="12"/>
  <c r="PW27" i="12"/>
  <c r="PU27" i="12"/>
  <c r="PS27" i="12"/>
  <c r="PK27" i="12"/>
  <c r="PH27" i="12"/>
  <c r="PF27" i="12"/>
  <c r="PD27" i="12"/>
  <c r="PB27" i="12"/>
  <c r="OX27" i="12" s="1"/>
  <c r="OZ27" i="12"/>
  <c r="OR27" i="12"/>
  <c r="ON27" i="12"/>
  <c r="OK27" i="12"/>
  <c r="OI27" i="12"/>
  <c r="OG27" i="12"/>
  <c r="OE27" i="12"/>
  <c r="OC27" i="12"/>
  <c r="NU27" i="12"/>
  <c r="NR27" i="12"/>
  <c r="NP27" i="12"/>
  <c r="NN27" i="12"/>
  <c r="NL27" i="12"/>
  <c r="NJ27" i="12"/>
  <c r="NB27" i="12"/>
  <c r="MX27" i="12"/>
  <c r="MU27" i="12"/>
  <c r="MS27" i="12"/>
  <c r="MQ27" i="12"/>
  <c r="MO27" i="12"/>
  <c r="MM27" i="12"/>
  <c r="ME27" i="12"/>
  <c r="MB27" i="12"/>
  <c r="LZ27" i="12"/>
  <c r="LX27" i="12"/>
  <c r="LV27" i="12"/>
  <c r="LT27" i="12"/>
  <c r="LL27" i="12"/>
  <c r="LH27" i="12"/>
  <c r="LE27" i="12"/>
  <c r="LC27" i="12"/>
  <c r="LA27" i="12"/>
  <c r="KY27" i="12"/>
  <c r="KW27" i="12"/>
  <c r="KO27" i="12"/>
  <c r="KL27" i="12"/>
  <c r="KJ27" i="12"/>
  <c r="KH27" i="12"/>
  <c r="KF27" i="12"/>
  <c r="KD27" i="12"/>
  <c r="JV27" i="12"/>
  <c r="JR27" i="12"/>
  <c r="JO27" i="12"/>
  <c r="JM27" i="12"/>
  <c r="JK27" i="12"/>
  <c r="JI27" i="12"/>
  <c r="JG27" i="12"/>
  <c r="IY27" i="12"/>
  <c r="IV27" i="12"/>
  <c r="IT27" i="12"/>
  <c r="IR27" i="12"/>
  <c r="IP27" i="12"/>
  <c r="IN27" i="12"/>
  <c r="IF27" i="12"/>
  <c r="IB27" i="12"/>
  <c r="HY27" i="12"/>
  <c r="HW27" i="12"/>
  <c r="HU27" i="12"/>
  <c r="HS27" i="12"/>
  <c r="HQ27" i="12"/>
  <c r="HI27" i="12"/>
  <c r="HF27" i="12"/>
  <c r="HD27" i="12"/>
  <c r="HB27" i="12"/>
  <c r="GZ27" i="12"/>
  <c r="GX27" i="12"/>
  <c r="GP27" i="12"/>
  <c r="GL27" i="12"/>
  <c r="GI27" i="12"/>
  <c r="GG27" i="12"/>
  <c r="GE27" i="12"/>
  <c r="GC27" i="12"/>
  <c r="GA27" i="12"/>
  <c r="FS27" i="12"/>
  <c r="FP27" i="12"/>
  <c r="FN27" i="12"/>
  <c r="FL27" i="12"/>
  <c r="FJ27" i="12"/>
  <c r="FH27" i="12"/>
  <c r="EZ27" i="12"/>
  <c r="EV27" i="12"/>
  <c r="ES27" i="12"/>
  <c r="EQ27" i="12"/>
  <c r="EO27" i="12"/>
  <c r="EM27" i="12"/>
  <c r="EK27" i="12"/>
  <c r="EC27" i="12"/>
  <c r="DZ27" i="12"/>
  <c r="DX27" i="12"/>
  <c r="DV27" i="12"/>
  <c r="DT27" i="12"/>
  <c r="DR27" i="12"/>
  <c r="DJ27" i="12"/>
  <c r="DF27" i="12"/>
  <c r="DC27" i="12"/>
  <c r="DA27" i="12"/>
  <c r="CY27" i="12"/>
  <c r="CW27" i="12"/>
  <c r="CS27" i="12" s="1"/>
  <c r="CR27" i="12" s="1"/>
  <c r="CU27" i="12"/>
  <c r="CM27" i="12"/>
  <c r="CJ27" i="12"/>
  <c r="CH27" i="12"/>
  <c r="CF27" i="12"/>
  <c r="CD27" i="12"/>
  <c r="CB27" i="12"/>
  <c r="BT27" i="12"/>
  <c r="BP27" i="12"/>
  <c r="BM27" i="12"/>
  <c r="BK27" i="12"/>
  <c r="BI27" i="12"/>
  <c r="BG27" i="12"/>
  <c r="BE27" i="12"/>
  <c r="AW27" i="12"/>
  <c r="AT27" i="12"/>
  <c r="AR27" i="12"/>
  <c r="AP27" i="12"/>
  <c r="AN27" i="12"/>
  <c r="AL27" i="12"/>
  <c r="AD27" i="12"/>
  <c r="Z27" i="12"/>
  <c r="ST27" i="12" s="1"/>
  <c r="W27" i="12"/>
  <c r="U27" i="12"/>
  <c r="S27" i="12"/>
  <c r="Q27" i="12"/>
  <c r="O27" i="12"/>
  <c r="RA26" i="12"/>
  <c r="QX26" i="12"/>
  <c r="QV26" i="12"/>
  <c r="QT26" i="12"/>
  <c r="QR26" i="12"/>
  <c r="QP26" i="12"/>
  <c r="QH26" i="12"/>
  <c r="QD26" i="12"/>
  <c r="QA26" i="12"/>
  <c r="PY26" i="12"/>
  <c r="PW26" i="12"/>
  <c r="PU26" i="12"/>
  <c r="PS26" i="12"/>
  <c r="PK26" i="12"/>
  <c r="PH26" i="12"/>
  <c r="PF26" i="12"/>
  <c r="PD26" i="12"/>
  <c r="PB26" i="12"/>
  <c r="OZ26" i="12"/>
  <c r="OR26" i="12"/>
  <c r="ON26" i="12"/>
  <c r="OK26" i="12"/>
  <c r="OI26" i="12"/>
  <c r="OG26" i="12"/>
  <c r="OE26" i="12"/>
  <c r="OC26" i="12"/>
  <c r="NU26" i="12"/>
  <c r="NR26" i="12"/>
  <c r="NP26" i="12"/>
  <c r="NN26" i="12"/>
  <c r="NL26" i="12"/>
  <c r="NJ26" i="12"/>
  <c r="NB26" i="12"/>
  <c r="MX26" i="12"/>
  <c r="MU26" i="12"/>
  <c r="MS26" i="12"/>
  <c r="MQ26" i="12"/>
  <c r="MO26" i="12"/>
  <c r="MM26" i="12"/>
  <c r="ME26" i="12"/>
  <c r="MB26" i="12"/>
  <c r="LZ26" i="12"/>
  <c r="LX26" i="12"/>
  <c r="LV26" i="12"/>
  <c r="LT26" i="12"/>
  <c r="LL26" i="12"/>
  <c r="LH26" i="12"/>
  <c r="LE26" i="12"/>
  <c r="LC26" i="12"/>
  <c r="LA26" i="12"/>
  <c r="KY26" i="12"/>
  <c r="LF26" i="12" s="1"/>
  <c r="KW26" i="12"/>
  <c r="KO26" i="12"/>
  <c r="KL26" i="12"/>
  <c r="KJ26" i="12"/>
  <c r="KH26" i="12"/>
  <c r="KF26" i="12"/>
  <c r="KD26" i="12"/>
  <c r="JV26" i="12"/>
  <c r="JR26" i="12"/>
  <c r="JO26" i="12"/>
  <c r="JM26" i="12"/>
  <c r="JK26" i="12"/>
  <c r="JI26" i="12"/>
  <c r="JG26" i="12"/>
  <c r="JE26" i="12" s="1"/>
  <c r="JD26" i="12" s="1"/>
  <c r="IY26" i="12"/>
  <c r="IV26" i="12"/>
  <c r="IT26" i="12"/>
  <c r="IR26" i="12"/>
  <c r="IP26" i="12"/>
  <c r="IN26" i="12"/>
  <c r="IF26" i="12"/>
  <c r="IB26" i="12"/>
  <c r="HY26" i="12"/>
  <c r="HW26" i="12"/>
  <c r="HU26" i="12"/>
  <c r="HS26" i="12"/>
  <c r="HQ26" i="12"/>
  <c r="HI26" i="12"/>
  <c r="HF26" i="12"/>
  <c r="HD26" i="12"/>
  <c r="HB26" i="12"/>
  <c r="GZ26" i="12"/>
  <c r="GX26" i="12"/>
  <c r="GP26" i="12"/>
  <c r="GL26" i="12"/>
  <c r="GI26" i="12"/>
  <c r="GG26" i="12"/>
  <c r="GE26" i="12"/>
  <c r="GC26" i="12"/>
  <c r="GA26" i="12"/>
  <c r="FS26" i="12"/>
  <c r="FP26" i="12"/>
  <c r="FN26" i="12"/>
  <c r="FL26" i="12"/>
  <c r="FJ26" i="12"/>
  <c r="FH26" i="12"/>
  <c r="EZ26" i="12"/>
  <c r="EV26" i="12"/>
  <c r="ES26" i="12"/>
  <c r="EQ26" i="12"/>
  <c r="EO26" i="12"/>
  <c r="EM26" i="12"/>
  <c r="EK26" i="12"/>
  <c r="EC26" i="12"/>
  <c r="DZ26" i="12"/>
  <c r="DX26" i="12"/>
  <c r="DV26" i="12"/>
  <c r="DT26" i="12"/>
  <c r="DR26" i="12"/>
  <c r="DJ26" i="12"/>
  <c r="DF26" i="12"/>
  <c r="DC26" i="12"/>
  <c r="DA26" i="12"/>
  <c r="CY26" i="12"/>
  <c r="CW26" i="12"/>
  <c r="CU26" i="12"/>
  <c r="CS26" i="12" s="1"/>
  <c r="CR26" i="12" s="1"/>
  <c r="CM26" i="12"/>
  <c r="CJ26" i="12"/>
  <c r="CH26" i="12"/>
  <c r="CF26" i="12"/>
  <c r="CD26" i="12"/>
  <c r="CB26" i="12"/>
  <c r="BT26" i="12"/>
  <c r="BP26" i="12"/>
  <c r="BM26" i="12"/>
  <c r="BK26" i="12"/>
  <c r="BI26" i="12"/>
  <c r="BG26" i="12"/>
  <c r="BE26" i="12"/>
  <c r="AW26" i="12"/>
  <c r="AT26" i="12"/>
  <c r="AR26" i="12"/>
  <c r="AP26" i="12"/>
  <c r="AN26" i="12"/>
  <c r="AL26" i="12"/>
  <c r="AD26" i="12"/>
  <c r="Z26" i="12"/>
  <c r="W26" i="12"/>
  <c r="U26" i="12"/>
  <c r="S26" i="12"/>
  <c r="Q26" i="12"/>
  <c r="O26" i="12"/>
  <c r="RA25" i="12"/>
  <c r="QX25" i="12"/>
  <c r="QV25" i="12"/>
  <c r="QT25" i="12"/>
  <c r="QR25" i="12"/>
  <c r="QP25" i="12"/>
  <c r="QH25" i="12"/>
  <c r="QD25" i="12"/>
  <c r="QA25" i="12"/>
  <c r="PY25" i="12"/>
  <c r="PW25" i="12"/>
  <c r="PU25" i="12"/>
  <c r="PS25" i="12"/>
  <c r="PK25" i="12"/>
  <c r="PH25" i="12"/>
  <c r="PF25" i="12"/>
  <c r="PD25" i="12"/>
  <c r="PB25" i="12"/>
  <c r="OZ25" i="12"/>
  <c r="OR25" i="12"/>
  <c r="ON25" i="12"/>
  <c r="OK25" i="12"/>
  <c r="OI25" i="12"/>
  <c r="OG25" i="12"/>
  <c r="OE25" i="12"/>
  <c r="OC25" i="12"/>
  <c r="NU25" i="12"/>
  <c r="NR25" i="12"/>
  <c r="NP25" i="12"/>
  <c r="NN25" i="12"/>
  <c r="NL25" i="12"/>
  <c r="NJ25" i="12"/>
  <c r="NB25" i="12"/>
  <c r="MX25" i="12"/>
  <c r="MU25" i="12"/>
  <c r="MS25" i="12"/>
  <c r="MQ25" i="12"/>
  <c r="MO25" i="12"/>
  <c r="MM25" i="12"/>
  <c r="MK25" i="12" s="1"/>
  <c r="MJ25" i="12" s="1"/>
  <c r="ME25" i="12"/>
  <c r="MB25" i="12"/>
  <c r="LZ25" i="12"/>
  <c r="LX25" i="12"/>
  <c r="LV25" i="12"/>
  <c r="LT25" i="12"/>
  <c r="LL25" i="12"/>
  <c r="LH25" i="12"/>
  <c r="LE25" i="12"/>
  <c r="LC25" i="12"/>
  <c r="LA25" i="12"/>
  <c r="KY25" i="12"/>
  <c r="KW25" i="12"/>
  <c r="KO25" i="12"/>
  <c r="KL25" i="12"/>
  <c r="KJ25" i="12"/>
  <c r="KH25" i="12"/>
  <c r="KF25" i="12"/>
  <c r="KD25" i="12"/>
  <c r="KM25" i="12" s="1"/>
  <c r="JV25" i="12"/>
  <c r="JR25" i="12"/>
  <c r="JO25" i="12"/>
  <c r="JM25" i="12"/>
  <c r="JK25" i="12"/>
  <c r="JI25" i="12"/>
  <c r="JG25" i="12"/>
  <c r="IY25" i="12"/>
  <c r="IV25" i="12"/>
  <c r="IT25" i="12"/>
  <c r="IR25" i="12"/>
  <c r="IP25" i="12"/>
  <c r="IN25" i="12"/>
  <c r="IF25" i="12"/>
  <c r="IB25" i="12"/>
  <c r="HY25" i="12"/>
  <c r="HW25" i="12"/>
  <c r="HU25" i="12"/>
  <c r="HS25" i="12"/>
  <c r="HQ25" i="12"/>
  <c r="HI25" i="12"/>
  <c r="HF25" i="12"/>
  <c r="HD25" i="12"/>
  <c r="HB25" i="12"/>
  <c r="GZ25" i="12"/>
  <c r="GX25" i="12"/>
  <c r="GP25" i="12"/>
  <c r="GL25" i="12"/>
  <c r="GI25" i="12"/>
  <c r="GG25" i="12"/>
  <c r="GE25" i="12"/>
  <c r="GC25" i="12"/>
  <c r="GA25" i="12"/>
  <c r="FS25" i="12"/>
  <c r="FP25" i="12"/>
  <c r="FN25" i="12"/>
  <c r="FL25" i="12"/>
  <c r="FJ25" i="12"/>
  <c r="FH25" i="12"/>
  <c r="EZ25" i="12"/>
  <c r="EV25" i="12"/>
  <c r="ES25" i="12"/>
  <c r="EQ25" i="12"/>
  <c r="EO25" i="12"/>
  <c r="EM25" i="12"/>
  <c r="EK25" i="12"/>
  <c r="EC25" i="12"/>
  <c r="DZ25" i="12"/>
  <c r="DX25" i="12"/>
  <c r="DV25" i="12"/>
  <c r="DT25" i="12"/>
  <c r="DR25" i="12"/>
  <c r="DJ25" i="12"/>
  <c r="DF25" i="12"/>
  <c r="DC25" i="12"/>
  <c r="DA25" i="12"/>
  <c r="CY25" i="12"/>
  <c r="CW25" i="12"/>
  <c r="CU25" i="12"/>
  <c r="CM25" i="12"/>
  <c r="CJ25" i="12"/>
  <c r="CH25" i="12"/>
  <c r="CF25" i="12"/>
  <c r="CD25" i="12"/>
  <c r="CB25" i="12"/>
  <c r="BT25" i="12"/>
  <c r="BP25" i="12"/>
  <c r="BM25" i="12"/>
  <c r="BK25" i="12"/>
  <c r="BI25" i="12"/>
  <c r="BG25" i="12"/>
  <c r="BE25" i="12"/>
  <c r="AW25" i="12"/>
  <c r="AT25" i="12"/>
  <c r="AR25" i="12"/>
  <c r="AP25" i="12"/>
  <c r="AN25" i="12"/>
  <c r="AL25" i="12"/>
  <c r="AD25" i="12"/>
  <c r="Z25" i="12"/>
  <c r="ST25" i="12" s="1"/>
  <c r="W25" i="12"/>
  <c r="U25" i="12"/>
  <c r="S25" i="12"/>
  <c r="Q25" i="12"/>
  <c r="M25" i="12" s="1"/>
  <c r="L25" i="12" s="1"/>
  <c r="O25" i="12"/>
  <c r="RA24" i="12"/>
  <c r="QX24" i="12"/>
  <c r="QV24" i="12"/>
  <c r="QT24" i="12"/>
  <c r="QR24" i="12"/>
  <c r="QP24" i="12"/>
  <c r="QH24" i="12"/>
  <c r="QD24" i="12"/>
  <c r="QA24" i="12"/>
  <c r="PY24" i="12"/>
  <c r="PW24" i="12"/>
  <c r="PU24" i="12"/>
  <c r="PS24" i="12"/>
  <c r="PK24" i="12"/>
  <c r="PH24" i="12"/>
  <c r="PF24" i="12"/>
  <c r="PD24" i="12"/>
  <c r="PB24" i="12"/>
  <c r="OZ24" i="12"/>
  <c r="OR24" i="12"/>
  <c r="ON24" i="12"/>
  <c r="OK24" i="12"/>
  <c r="OI24" i="12"/>
  <c r="OG24" i="12"/>
  <c r="OE24" i="12"/>
  <c r="OC24" i="12"/>
  <c r="NU24" i="12"/>
  <c r="NR24" i="12"/>
  <c r="NP24" i="12"/>
  <c r="NN24" i="12"/>
  <c r="NL24" i="12"/>
  <c r="NJ24" i="12"/>
  <c r="NB24" i="12"/>
  <c r="MX24" i="12"/>
  <c r="MU24" i="12"/>
  <c r="MS24" i="12"/>
  <c r="MQ24" i="12"/>
  <c r="MO24" i="12"/>
  <c r="MM24" i="12"/>
  <c r="ME24" i="12"/>
  <c r="MB24" i="12"/>
  <c r="LZ24" i="12"/>
  <c r="LX24" i="12"/>
  <c r="LV24" i="12"/>
  <c r="LT24" i="12"/>
  <c r="LL24" i="12"/>
  <c r="LH24" i="12"/>
  <c r="LE24" i="12"/>
  <c r="LC24" i="12"/>
  <c r="LA24" i="12"/>
  <c r="KY24" i="12"/>
  <c r="KW24" i="12"/>
  <c r="KO24" i="12"/>
  <c r="KL24" i="12"/>
  <c r="KJ24" i="12"/>
  <c r="KH24" i="12"/>
  <c r="KF24" i="12"/>
  <c r="KD24" i="12"/>
  <c r="JV24" i="12"/>
  <c r="JR24" i="12"/>
  <c r="JO24" i="12"/>
  <c r="JM24" i="12"/>
  <c r="JK24" i="12"/>
  <c r="JI24" i="12"/>
  <c r="JG24" i="12"/>
  <c r="IY24" i="12"/>
  <c r="IV24" i="12"/>
  <c r="IT24" i="12"/>
  <c r="IR24" i="12"/>
  <c r="IP24" i="12"/>
  <c r="IN24" i="12"/>
  <c r="IF24" i="12"/>
  <c r="IB24" i="12"/>
  <c r="HY24" i="12"/>
  <c r="HW24" i="12"/>
  <c r="HU24" i="12"/>
  <c r="HS24" i="12"/>
  <c r="HQ24" i="12"/>
  <c r="HI24" i="12"/>
  <c r="HF24" i="12"/>
  <c r="HD24" i="12"/>
  <c r="HB24" i="12"/>
  <c r="GZ24" i="12"/>
  <c r="GX24" i="12"/>
  <c r="GP24" i="12"/>
  <c r="GL24" i="12"/>
  <c r="GI24" i="12"/>
  <c r="GG24" i="12"/>
  <c r="GE24" i="12"/>
  <c r="GC24" i="12"/>
  <c r="GA24" i="12"/>
  <c r="FS24" i="12"/>
  <c r="FP24" i="12"/>
  <c r="FN24" i="12"/>
  <c r="FL24" i="12"/>
  <c r="FJ24" i="12"/>
  <c r="FH24" i="12"/>
  <c r="FQ24" i="12" s="1"/>
  <c r="EZ24" i="12"/>
  <c r="EV24" i="12"/>
  <c r="ES24" i="12"/>
  <c r="EQ24" i="12"/>
  <c r="EO24" i="12"/>
  <c r="EM24" i="12"/>
  <c r="EK24" i="12"/>
  <c r="EC24" i="12"/>
  <c r="ST24" i="12" s="1"/>
  <c r="DZ24" i="12"/>
  <c r="DX24" i="12"/>
  <c r="DV24" i="12"/>
  <c r="DT24" i="12"/>
  <c r="DR24" i="12"/>
  <c r="DJ24" i="12"/>
  <c r="DF24" i="12"/>
  <c r="DC24" i="12"/>
  <c r="DA24" i="12"/>
  <c r="CY24" i="12"/>
  <c r="CW24" i="12"/>
  <c r="CU24" i="12"/>
  <c r="CM24" i="12"/>
  <c r="CJ24" i="12"/>
  <c r="CH24" i="12"/>
  <c r="CF24" i="12"/>
  <c r="CD24" i="12"/>
  <c r="CB24" i="12"/>
  <c r="BT24" i="12"/>
  <c r="BP24" i="12"/>
  <c r="BM24" i="12"/>
  <c r="BK24" i="12"/>
  <c r="BI24" i="12"/>
  <c r="BG24" i="12"/>
  <c r="BE24" i="12"/>
  <c r="AW24" i="12"/>
  <c r="AT24" i="12"/>
  <c r="AR24" i="12"/>
  <c r="AP24" i="12"/>
  <c r="AN24" i="12"/>
  <c r="AL24" i="12"/>
  <c r="AD24" i="12"/>
  <c r="Z24" i="12"/>
  <c r="W24" i="12"/>
  <c r="U24" i="12"/>
  <c r="S24" i="12"/>
  <c r="Q24" i="12"/>
  <c r="O24" i="12"/>
  <c r="RA23" i="12"/>
  <c r="QX23" i="12"/>
  <c r="QV23" i="12"/>
  <c r="QT23" i="12"/>
  <c r="QR23" i="12"/>
  <c r="QP23" i="12"/>
  <c r="QH23" i="12"/>
  <c r="QD23" i="12"/>
  <c r="QA23" i="12"/>
  <c r="PY23" i="12"/>
  <c r="PW23" i="12"/>
  <c r="PU23" i="12"/>
  <c r="PS23" i="12"/>
  <c r="PK23" i="12"/>
  <c r="PH23" i="12"/>
  <c r="PF23" i="12"/>
  <c r="PD23" i="12"/>
  <c r="PB23" i="12"/>
  <c r="OZ23" i="12"/>
  <c r="OR23" i="12"/>
  <c r="ON23" i="12"/>
  <c r="OK23" i="12"/>
  <c r="OI23" i="12"/>
  <c r="OG23" i="12"/>
  <c r="OE23" i="12"/>
  <c r="OC23" i="12"/>
  <c r="NU23" i="12"/>
  <c r="NR23" i="12"/>
  <c r="NP23" i="12"/>
  <c r="NN23" i="12"/>
  <c r="NL23" i="12"/>
  <c r="NJ23" i="12"/>
  <c r="NB23" i="12"/>
  <c r="MX23" i="12"/>
  <c r="MU23" i="12"/>
  <c r="MS23" i="12"/>
  <c r="MQ23" i="12"/>
  <c r="MO23" i="12"/>
  <c r="MM23" i="12"/>
  <c r="ME23" i="12"/>
  <c r="MB23" i="12"/>
  <c r="LZ23" i="12"/>
  <c r="LX23" i="12"/>
  <c r="LV23" i="12"/>
  <c r="LT23" i="12"/>
  <c r="LL23" i="12"/>
  <c r="LH23" i="12"/>
  <c r="LE23" i="12"/>
  <c r="LC23" i="12"/>
  <c r="LA23" i="12"/>
  <c r="LF23" i="12" s="1"/>
  <c r="KY23" i="12"/>
  <c r="KW23" i="12"/>
  <c r="KO23" i="12"/>
  <c r="KL23" i="12"/>
  <c r="KJ23" i="12"/>
  <c r="KH23" i="12"/>
  <c r="KF23" i="12"/>
  <c r="KD23" i="12"/>
  <c r="JV23" i="12"/>
  <c r="JR23" i="12"/>
  <c r="JO23" i="12"/>
  <c r="JM23" i="12"/>
  <c r="JK23" i="12"/>
  <c r="JI23" i="12"/>
  <c r="JG23" i="12"/>
  <c r="IY23" i="12"/>
  <c r="IV23" i="12"/>
  <c r="IT23" i="12"/>
  <c r="IR23" i="12"/>
  <c r="IP23" i="12"/>
  <c r="IN23" i="12"/>
  <c r="IF23" i="12"/>
  <c r="IB23" i="12"/>
  <c r="HY23" i="12"/>
  <c r="HW23" i="12"/>
  <c r="HU23" i="12"/>
  <c r="HS23" i="12"/>
  <c r="HQ23" i="12"/>
  <c r="HI23" i="12"/>
  <c r="HF23" i="12"/>
  <c r="HD23" i="12"/>
  <c r="HB23" i="12"/>
  <c r="GZ23" i="12"/>
  <c r="GX23" i="12"/>
  <c r="HG23" i="12" s="1"/>
  <c r="GP23" i="12"/>
  <c r="GL23" i="12"/>
  <c r="GI23" i="12"/>
  <c r="GG23" i="12"/>
  <c r="GE23" i="12"/>
  <c r="GC23" i="12"/>
  <c r="GA23" i="12"/>
  <c r="FS23" i="12"/>
  <c r="FP23" i="12"/>
  <c r="FN23" i="12"/>
  <c r="FL23" i="12"/>
  <c r="FJ23" i="12"/>
  <c r="FH23" i="12"/>
  <c r="EZ23" i="12"/>
  <c r="EV23" i="12"/>
  <c r="ES23" i="12"/>
  <c r="EQ23" i="12"/>
  <c r="EO23" i="12"/>
  <c r="EM23" i="12"/>
  <c r="EK23" i="12"/>
  <c r="EC23" i="12"/>
  <c r="DZ23" i="12"/>
  <c r="DX23" i="12"/>
  <c r="DV23" i="12"/>
  <c r="DT23" i="12"/>
  <c r="DR23" i="12"/>
  <c r="DJ23" i="12"/>
  <c r="DF23" i="12"/>
  <c r="DC23" i="12"/>
  <c r="DA23" i="12"/>
  <c r="CY23" i="12"/>
  <c r="CW23" i="12"/>
  <c r="CU23" i="12"/>
  <c r="CM23" i="12"/>
  <c r="CJ23" i="12"/>
  <c r="CH23" i="12"/>
  <c r="CF23" i="12"/>
  <c r="CD23" i="12"/>
  <c r="CB23" i="12"/>
  <c r="BT23" i="12"/>
  <c r="BP23" i="12"/>
  <c r="BM23" i="12"/>
  <c r="BK23" i="12"/>
  <c r="BI23" i="12"/>
  <c r="BG23" i="12"/>
  <c r="BE23" i="12"/>
  <c r="AW23" i="12"/>
  <c r="AT23" i="12"/>
  <c r="AR23" i="12"/>
  <c r="AP23" i="12"/>
  <c r="AN23" i="12"/>
  <c r="AL23" i="12"/>
  <c r="AD23" i="12"/>
  <c r="Z23" i="12"/>
  <c r="W23" i="12"/>
  <c r="U23" i="12"/>
  <c r="S23" i="12"/>
  <c r="Q23" i="12"/>
  <c r="O23" i="12"/>
  <c r="RA22" i="12"/>
  <c r="QX22" i="12"/>
  <c r="QV22" i="12"/>
  <c r="QT22" i="12"/>
  <c r="QR22" i="12"/>
  <c r="QP22" i="12"/>
  <c r="QH22" i="12"/>
  <c r="QD22" i="12"/>
  <c r="QA22" i="12"/>
  <c r="PY22" i="12"/>
  <c r="PW22" i="12"/>
  <c r="PU22" i="12"/>
  <c r="PS22" i="12"/>
  <c r="PK22" i="12"/>
  <c r="PH22" i="12"/>
  <c r="PF22" i="12"/>
  <c r="PD22" i="12"/>
  <c r="PB22" i="12"/>
  <c r="OZ22" i="12"/>
  <c r="OR22" i="12"/>
  <c r="ON22" i="12"/>
  <c r="OA22" i="12" s="1"/>
  <c r="NZ22" i="12" s="1"/>
  <c r="OK22" i="12"/>
  <c r="OI22" i="12"/>
  <c r="OG22" i="12"/>
  <c r="OE22" i="12"/>
  <c r="OC22" i="12"/>
  <c r="OL22" i="12" s="1"/>
  <c r="NU22" i="12"/>
  <c r="NR22" i="12"/>
  <c r="NP22" i="12"/>
  <c r="NN22" i="12"/>
  <c r="NL22" i="12"/>
  <c r="NJ22" i="12"/>
  <c r="NB22" i="12"/>
  <c r="MX22" i="12"/>
  <c r="MU22" i="12"/>
  <c r="MS22" i="12"/>
  <c r="MQ22" i="12"/>
  <c r="MO22" i="12"/>
  <c r="MM22" i="12"/>
  <c r="ME22" i="12"/>
  <c r="MB22" i="12"/>
  <c r="LZ22" i="12"/>
  <c r="LX22" i="12"/>
  <c r="LV22" i="12"/>
  <c r="LT22" i="12"/>
  <c r="LL22" i="12"/>
  <c r="LH22" i="12"/>
  <c r="LE22" i="12"/>
  <c r="LC22" i="12"/>
  <c r="LA22" i="12"/>
  <c r="KY22" i="12"/>
  <c r="KW22" i="12"/>
  <c r="KO22" i="12"/>
  <c r="KL22" i="12"/>
  <c r="KJ22" i="12"/>
  <c r="KH22" i="12"/>
  <c r="KF22" i="12"/>
  <c r="KD22" i="12"/>
  <c r="JV22" i="12"/>
  <c r="JR22" i="12"/>
  <c r="JO22" i="12"/>
  <c r="JM22" i="12"/>
  <c r="JK22" i="12"/>
  <c r="JI22" i="12"/>
  <c r="JG22" i="12"/>
  <c r="IY22" i="12"/>
  <c r="IV22" i="12"/>
  <c r="IT22" i="12"/>
  <c r="IR22" i="12"/>
  <c r="IP22" i="12"/>
  <c r="IN22" i="12"/>
  <c r="IF22" i="12"/>
  <c r="IB22" i="12"/>
  <c r="HY22" i="12"/>
  <c r="HW22" i="12"/>
  <c r="HU22" i="12"/>
  <c r="HS22" i="12"/>
  <c r="HQ22" i="12"/>
  <c r="HI22" i="12"/>
  <c r="HF22" i="12"/>
  <c r="HD22" i="12"/>
  <c r="HB22" i="12"/>
  <c r="GZ22" i="12"/>
  <c r="GX22" i="12"/>
  <c r="GP22" i="12"/>
  <c r="GL22" i="12"/>
  <c r="GI22" i="12"/>
  <c r="GG22" i="12"/>
  <c r="GE22" i="12"/>
  <c r="GC22" i="12"/>
  <c r="GA22" i="12"/>
  <c r="FS22" i="12"/>
  <c r="FP22" i="12"/>
  <c r="FN22" i="12"/>
  <c r="FL22" i="12"/>
  <c r="FJ22" i="12"/>
  <c r="FH22" i="12"/>
  <c r="EZ22" i="12"/>
  <c r="EV22" i="12"/>
  <c r="ES22" i="12"/>
  <c r="EQ22" i="12"/>
  <c r="EO22" i="12"/>
  <c r="EM22" i="12"/>
  <c r="EK22" i="12"/>
  <c r="EC22" i="12"/>
  <c r="DZ22" i="12"/>
  <c r="DX22" i="12"/>
  <c r="DV22" i="12"/>
  <c r="DT22" i="12"/>
  <c r="DR22" i="12"/>
  <c r="DJ22" i="12"/>
  <c r="DF22" i="12"/>
  <c r="DC22" i="12"/>
  <c r="DA22" i="12"/>
  <c r="CY22" i="12"/>
  <c r="CW22" i="12"/>
  <c r="CU22" i="12"/>
  <c r="CM22" i="12"/>
  <c r="CJ22" i="12"/>
  <c r="CH22" i="12"/>
  <c r="CF22" i="12"/>
  <c r="CD22" i="12"/>
  <c r="CB22" i="12"/>
  <c r="BT22" i="12"/>
  <c r="BP22" i="12"/>
  <c r="BM22" i="12"/>
  <c r="BK22" i="12"/>
  <c r="BI22" i="12"/>
  <c r="BG22" i="12"/>
  <c r="BE22" i="12"/>
  <c r="BN22" i="12" s="1"/>
  <c r="AW22" i="12"/>
  <c r="AT22" i="12"/>
  <c r="AR22" i="12"/>
  <c r="AP22" i="12"/>
  <c r="AN22" i="12"/>
  <c r="AL22" i="12"/>
  <c r="AD22" i="12"/>
  <c r="Z22" i="12"/>
  <c r="W22" i="12"/>
  <c r="U22" i="12"/>
  <c r="S22" i="12"/>
  <c r="Q22" i="12"/>
  <c r="O22" i="12"/>
  <c r="RA21" i="12"/>
  <c r="QX21" i="12"/>
  <c r="QV21" i="12"/>
  <c r="QT21" i="12"/>
  <c r="QR21" i="12"/>
  <c r="QP21" i="12"/>
  <c r="QH21" i="12"/>
  <c r="QD21" i="12"/>
  <c r="QA21" i="12"/>
  <c r="PY21" i="12"/>
  <c r="PW21" i="12"/>
  <c r="PU21" i="12"/>
  <c r="PS21" i="12"/>
  <c r="PK21" i="12"/>
  <c r="PH21" i="12"/>
  <c r="PF21" i="12"/>
  <c r="PD21" i="12"/>
  <c r="PB21" i="12"/>
  <c r="OZ21" i="12"/>
  <c r="OR21" i="12"/>
  <c r="ON21" i="12"/>
  <c r="OK21" i="12"/>
  <c r="OI21" i="12"/>
  <c r="OG21" i="12"/>
  <c r="OE21" i="12"/>
  <c r="OC21" i="12"/>
  <c r="NU21" i="12"/>
  <c r="NR21" i="12"/>
  <c r="NP21" i="12"/>
  <c r="NN21" i="12"/>
  <c r="NL21" i="12"/>
  <c r="NJ21" i="12"/>
  <c r="NB21" i="12"/>
  <c r="MX21" i="12"/>
  <c r="MU21" i="12"/>
  <c r="MS21" i="12"/>
  <c r="MQ21" i="12"/>
  <c r="MV21" i="12" s="1"/>
  <c r="MO21" i="12"/>
  <c r="MM21" i="12"/>
  <c r="ME21" i="12"/>
  <c r="MB21" i="12"/>
  <c r="LZ21" i="12"/>
  <c r="LX21" i="12"/>
  <c r="LV21" i="12"/>
  <c r="LT21" i="12"/>
  <c r="LL21" i="12"/>
  <c r="LH21" i="12"/>
  <c r="LE21" i="12"/>
  <c r="LC21" i="12"/>
  <c r="LA21" i="12"/>
  <c r="KY21" i="12"/>
  <c r="KW21" i="12"/>
  <c r="KO21" i="12"/>
  <c r="KL21" i="12"/>
  <c r="KJ21" i="12"/>
  <c r="KH21" i="12"/>
  <c r="KF21" i="12"/>
  <c r="KD21" i="12"/>
  <c r="JV21" i="12"/>
  <c r="JR21" i="12"/>
  <c r="JO21" i="12"/>
  <c r="JM21" i="12"/>
  <c r="JK21" i="12"/>
  <c r="JI21" i="12"/>
  <c r="JG21" i="12"/>
  <c r="IY21" i="12"/>
  <c r="IV21" i="12"/>
  <c r="IT21" i="12"/>
  <c r="IR21" i="12"/>
  <c r="IP21" i="12"/>
  <c r="IN21" i="12"/>
  <c r="IF21" i="12"/>
  <c r="IB21" i="12"/>
  <c r="HY21" i="12"/>
  <c r="HW21" i="12"/>
  <c r="HU21" i="12"/>
  <c r="HS21" i="12"/>
  <c r="HQ21" i="12"/>
  <c r="HI21" i="12"/>
  <c r="HF21" i="12"/>
  <c r="HD21" i="12"/>
  <c r="HB21" i="12"/>
  <c r="GZ21" i="12"/>
  <c r="GX21" i="12"/>
  <c r="GP21" i="12"/>
  <c r="GL21" i="12"/>
  <c r="GI21" i="12"/>
  <c r="GG21" i="12"/>
  <c r="GE21" i="12"/>
  <c r="GC21" i="12"/>
  <c r="GA21" i="12"/>
  <c r="FS21" i="12"/>
  <c r="FP21" i="12"/>
  <c r="FN21" i="12"/>
  <c r="FL21" i="12"/>
  <c r="FJ21" i="12"/>
  <c r="FH21" i="12"/>
  <c r="EZ21" i="12"/>
  <c r="EV21" i="12"/>
  <c r="ES21" i="12"/>
  <c r="EQ21" i="12"/>
  <c r="EO21" i="12"/>
  <c r="EM21" i="12"/>
  <c r="EK21" i="12"/>
  <c r="EC21" i="12"/>
  <c r="DZ21" i="12"/>
  <c r="DX21" i="12"/>
  <c r="DV21" i="12"/>
  <c r="DT21" i="12"/>
  <c r="DR21" i="12"/>
  <c r="DJ21" i="12"/>
  <c r="DF21" i="12"/>
  <c r="DC21" i="12"/>
  <c r="DA21" i="12"/>
  <c r="CY21" i="12"/>
  <c r="CW21" i="12"/>
  <c r="CU21" i="12"/>
  <c r="CM21" i="12"/>
  <c r="CJ21" i="12"/>
  <c r="CH21" i="12"/>
  <c r="CF21" i="12"/>
  <c r="CD21" i="12"/>
  <c r="CB21" i="12"/>
  <c r="BT21" i="12"/>
  <c r="BP21" i="12"/>
  <c r="BM21" i="12"/>
  <c r="BK21" i="12"/>
  <c r="BI21" i="12"/>
  <c r="BG21" i="12"/>
  <c r="BE21" i="12"/>
  <c r="AW21" i="12"/>
  <c r="AT21" i="12"/>
  <c r="AR21" i="12"/>
  <c r="AP21" i="12"/>
  <c r="AN21" i="12"/>
  <c r="AL21" i="12"/>
  <c r="AD21" i="12"/>
  <c r="Z21" i="12"/>
  <c r="W21" i="12"/>
  <c r="U21" i="12"/>
  <c r="S21" i="12"/>
  <c r="Q21" i="12"/>
  <c r="O21" i="12"/>
  <c r="RA20" i="12"/>
  <c r="QX20" i="12"/>
  <c r="QV20" i="12"/>
  <c r="QT20" i="12"/>
  <c r="QR20" i="12"/>
  <c r="QP20" i="12"/>
  <c r="QH20" i="12"/>
  <c r="QD20" i="12"/>
  <c r="QA20" i="12"/>
  <c r="PY20" i="12"/>
  <c r="PW20" i="12"/>
  <c r="PU20" i="12"/>
  <c r="PQ20" i="12" s="1"/>
  <c r="PP20" i="12" s="1"/>
  <c r="PS20" i="12"/>
  <c r="PK20" i="12"/>
  <c r="PH20" i="12"/>
  <c r="PF20" i="12"/>
  <c r="PD20" i="12"/>
  <c r="PB20" i="12"/>
  <c r="OZ20" i="12"/>
  <c r="OR20" i="12"/>
  <c r="ON20" i="12"/>
  <c r="OK20" i="12"/>
  <c r="OI20" i="12"/>
  <c r="OG20" i="12"/>
  <c r="OA20" i="12" s="1"/>
  <c r="NZ20" i="12" s="1"/>
  <c r="OE20" i="12"/>
  <c r="OC20" i="12"/>
  <c r="NU20" i="12"/>
  <c r="NR20" i="12"/>
  <c r="NP20" i="12"/>
  <c r="NN20" i="12"/>
  <c r="NL20" i="12"/>
  <c r="NJ20" i="12"/>
  <c r="NB20" i="12"/>
  <c r="MX20" i="12"/>
  <c r="MU20" i="12"/>
  <c r="MS20" i="12"/>
  <c r="MQ20" i="12"/>
  <c r="MK20" i="12" s="1"/>
  <c r="MJ20" i="12" s="1"/>
  <c r="MO20" i="12"/>
  <c r="MM20" i="12"/>
  <c r="MV20" i="12" s="1"/>
  <c r="ME20" i="12"/>
  <c r="MB20" i="12"/>
  <c r="LZ20" i="12"/>
  <c r="LX20" i="12"/>
  <c r="LV20" i="12"/>
  <c r="LT20" i="12"/>
  <c r="LL20" i="12"/>
  <c r="LH20" i="12"/>
  <c r="LE20" i="12"/>
  <c r="LC20" i="12"/>
  <c r="LA20" i="12"/>
  <c r="KY20" i="12"/>
  <c r="KW20" i="12"/>
  <c r="KO20" i="12"/>
  <c r="KL20" i="12"/>
  <c r="KJ20" i="12"/>
  <c r="KH20" i="12"/>
  <c r="KF20" i="12"/>
  <c r="KD20" i="12"/>
  <c r="JV20" i="12"/>
  <c r="JR20" i="12"/>
  <c r="JO20" i="12"/>
  <c r="JM20" i="12"/>
  <c r="JK20" i="12"/>
  <c r="JI20" i="12"/>
  <c r="JG20" i="12"/>
  <c r="IY20" i="12"/>
  <c r="IV20" i="12"/>
  <c r="IT20" i="12"/>
  <c r="IR20" i="12"/>
  <c r="IP20" i="12"/>
  <c r="IN20" i="12"/>
  <c r="IF20" i="12"/>
  <c r="IB20" i="12"/>
  <c r="HY20" i="12"/>
  <c r="HW20" i="12"/>
  <c r="HU20" i="12"/>
  <c r="HS20" i="12"/>
  <c r="HQ20" i="12"/>
  <c r="HI20" i="12"/>
  <c r="HF20" i="12"/>
  <c r="HD20" i="12"/>
  <c r="HB20" i="12"/>
  <c r="GZ20" i="12"/>
  <c r="GX20" i="12"/>
  <c r="GP20" i="12"/>
  <c r="GL20" i="12"/>
  <c r="GI20" i="12"/>
  <c r="GG20" i="12"/>
  <c r="GE20" i="12"/>
  <c r="GC20" i="12"/>
  <c r="GA20" i="12"/>
  <c r="FS20" i="12"/>
  <c r="FP20" i="12"/>
  <c r="FN20" i="12"/>
  <c r="FL20" i="12"/>
  <c r="FJ20" i="12"/>
  <c r="FH20" i="12"/>
  <c r="EZ20" i="12"/>
  <c r="EV20" i="12"/>
  <c r="ES20" i="12"/>
  <c r="EQ20" i="12"/>
  <c r="EO20" i="12"/>
  <c r="EM20" i="12"/>
  <c r="EK20" i="12"/>
  <c r="EC20" i="12"/>
  <c r="DZ20" i="12"/>
  <c r="DX20" i="12"/>
  <c r="DV20" i="12"/>
  <c r="DT20" i="12"/>
  <c r="DR20" i="12"/>
  <c r="DJ20" i="12"/>
  <c r="DF20" i="12"/>
  <c r="DC20" i="12"/>
  <c r="DA20" i="12"/>
  <c r="CY20" i="12"/>
  <c r="CW20" i="12"/>
  <c r="CU20" i="12"/>
  <c r="CM20" i="12"/>
  <c r="CJ20" i="12"/>
  <c r="CH20" i="12"/>
  <c r="CF20" i="12"/>
  <c r="CD20" i="12"/>
  <c r="CB20" i="12"/>
  <c r="BT20" i="12"/>
  <c r="BP20" i="12"/>
  <c r="BM20" i="12"/>
  <c r="BK20" i="12"/>
  <c r="BI20" i="12"/>
  <c r="BG20" i="12"/>
  <c r="BE20" i="12"/>
  <c r="AW20" i="12"/>
  <c r="AT20" i="12"/>
  <c r="AR20" i="12"/>
  <c r="AP20" i="12"/>
  <c r="AN20" i="12"/>
  <c r="AL20" i="12"/>
  <c r="AD20" i="12"/>
  <c r="Z20" i="12"/>
  <c r="W20" i="12"/>
  <c r="U20" i="12"/>
  <c r="S20" i="12"/>
  <c r="Q20" i="12"/>
  <c r="O20" i="12"/>
  <c r="RA19" i="12"/>
  <c r="QX19" i="12"/>
  <c r="QV19" i="12"/>
  <c r="QT19" i="12"/>
  <c r="QR19" i="12"/>
  <c r="QP19" i="12"/>
  <c r="QH19" i="12"/>
  <c r="QD19" i="12"/>
  <c r="QA19" i="12"/>
  <c r="PY19" i="12"/>
  <c r="PW19" i="12"/>
  <c r="PU19" i="12"/>
  <c r="PS19" i="12"/>
  <c r="PQ19" i="12" s="1"/>
  <c r="PP19" i="12" s="1"/>
  <c r="PK19" i="12"/>
  <c r="PH19" i="12"/>
  <c r="PF19" i="12"/>
  <c r="PD19" i="12"/>
  <c r="PB19" i="12"/>
  <c r="PI19" i="12" s="1"/>
  <c r="OZ19" i="12"/>
  <c r="OX19" i="12"/>
  <c r="OR19" i="12"/>
  <c r="ON19" i="12"/>
  <c r="OK19" i="12"/>
  <c r="OI19" i="12"/>
  <c r="OG19" i="12"/>
  <c r="OE19" i="12"/>
  <c r="OC19" i="12"/>
  <c r="NU19" i="12"/>
  <c r="NR19" i="12"/>
  <c r="NP19" i="12"/>
  <c r="NN19" i="12"/>
  <c r="NL19" i="12"/>
  <c r="NJ19" i="12"/>
  <c r="NB19" i="12"/>
  <c r="MX19" i="12"/>
  <c r="MU19" i="12"/>
  <c r="MS19" i="12"/>
  <c r="MQ19" i="12"/>
  <c r="MO19" i="12"/>
  <c r="MM19" i="12"/>
  <c r="ME19" i="12"/>
  <c r="MB19" i="12"/>
  <c r="LZ19" i="12"/>
  <c r="LX19" i="12"/>
  <c r="LV19" i="12"/>
  <c r="LT19" i="12"/>
  <c r="LL19" i="12"/>
  <c r="LH19" i="12"/>
  <c r="LE19" i="12"/>
  <c r="LC19" i="12"/>
  <c r="LA19" i="12"/>
  <c r="KY19" i="12"/>
  <c r="KW19" i="12"/>
  <c r="KO19" i="12"/>
  <c r="KL19" i="12"/>
  <c r="KJ19" i="12"/>
  <c r="KH19" i="12"/>
  <c r="KF19" i="12"/>
  <c r="KD19" i="12"/>
  <c r="JV19" i="12"/>
  <c r="JR19" i="12"/>
  <c r="JO19" i="12"/>
  <c r="JM19" i="12"/>
  <c r="JK19" i="12"/>
  <c r="JI19" i="12"/>
  <c r="JG19" i="12"/>
  <c r="IY19" i="12"/>
  <c r="IV19" i="12"/>
  <c r="IT19" i="12"/>
  <c r="IR19" i="12"/>
  <c r="IP19" i="12"/>
  <c r="IN19" i="12"/>
  <c r="IF19" i="12"/>
  <c r="IB19" i="12"/>
  <c r="HY19" i="12"/>
  <c r="HW19" i="12"/>
  <c r="HU19" i="12"/>
  <c r="HS19" i="12"/>
  <c r="HQ19" i="12"/>
  <c r="HI19" i="12"/>
  <c r="HF19" i="12"/>
  <c r="HD19" i="12"/>
  <c r="HB19" i="12"/>
  <c r="GZ19" i="12"/>
  <c r="GX19" i="12"/>
  <c r="GP19" i="12"/>
  <c r="GL19" i="12"/>
  <c r="GI19" i="12"/>
  <c r="GG19" i="12"/>
  <c r="GE19" i="12"/>
  <c r="GC19" i="12"/>
  <c r="GA19" i="12"/>
  <c r="FS19" i="12"/>
  <c r="FP19" i="12"/>
  <c r="FN19" i="12"/>
  <c r="FL19" i="12"/>
  <c r="FJ19" i="12"/>
  <c r="FH19" i="12"/>
  <c r="EZ19" i="12"/>
  <c r="EV19" i="12"/>
  <c r="ES19" i="12"/>
  <c r="EQ19" i="12"/>
  <c r="EO19" i="12"/>
  <c r="EM19" i="12"/>
  <c r="EK19" i="12"/>
  <c r="EC19" i="12"/>
  <c r="DZ19" i="12"/>
  <c r="DX19" i="12"/>
  <c r="DV19" i="12"/>
  <c r="DT19" i="12"/>
  <c r="DR19" i="12"/>
  <c r="DJ19" i="12"/>
  <c r="DF19" i="12"/>
  <c r="DC19" i="12"/>
  <c r="DA19" i="12"/>
  <c r="CY19" i="12"/>
  <c r="CW19" i="12"/>
  <c r="CU19" i="12"/>
  <c r="CM19" i="12"/>
  <c r="CJ19" i="12"/>
  <c r="CH19" i="12"/>
  <c r="CF19" i="12"/>
  <c r="CD19" i="12"/>
  <c r="CB19" i="12"/>
  <c r="BT19" i="12"/>
  <c r="BP19" i="12"/>
  <c r="BM19" i="12"/>
  <c r="BK19" i="12"/>
  <c r="BI19" i="12"/>
  <c r="BG19" i="12"/>
  <c r="BE19" i="12"/>
  <c r="AW19" i="12"/>
  <c r="AT19" i="12"/>
  <c r="AR19" i="12"/>
  <c r="AP19" i="12"/>
  <c r="AN19" i="12"/>
  <c r="AL19" i="12"/>
  <c r="AD19" i="12"/>
  <c r="Z19" i="12"/>
  <c r="W19" i="12"/>
  <c r="U19" i="12"/>
  <c r="S19" i="12"/>
  <c r="Q19" i="12"/>
  <c r="O19" i="12"/>
  <c r="RA18" i="12"/>
  <c r="QX18" i="12"/>
  <c r="QV18" i="12"/>
  <c r="QT18" i="12"/>
  <c r="QR18" i="12"/>
  <c r="QP18" i="12"/>
  <c r="QH18" i="12"/>
  <c r="QD18" i="12"/>
  <c r="QA18" i="12"/>
  <c r="PY18" i="12"/>
  <c r="PW18" i="12"/>
  <c r="PU18" i="12"/>
  <c r="PS18" i="12"/>
  <c r="PK18" i="12"/>
  <c r="PH18" i="12"/>
  <c r="PF18" i="12"/>
  <c r="PD18" i="12"/>
  <c r="PB18" i="12"/>
  <c r="OZ18" i="12"/>
  <c r="OR18" i="12"/>
  <c r="ON18" i="12"/>
  <c r="OK18" i="12"/>
  <c r="OI18" i="12"/>
  <c r="OG18" i="12"/>
  <c r="OE18" i="12"/>
  <c r="OC18" i="12"/>
  <c r="NU18" i="12"/>
  <c r="NR18" i="12"/>
  <c r="NP18" i="12"/>
  <c r="NN18" i="12"/>
  <c r="NL18" i="12"/>
  <c r="NJ18" i="12"/>
  <c r="NB18" i="12"/>
  <c r="MX18" i="12"/>
  <c r="MU18" i="12"/>
  <c r="MS18" i="12"/>
  <c r="MQ18" i="12"/>
  <c r="MO18" i="12"/>
  <c r="MM18" i="12"/>
  <c r="MK18" i="12" s="1"/>
  <c r="MJ18" i="12" s="1"/>
  <c r="ME18" i="12"/>
  <c r="MB18" i="12"/>
  <c r="LZ18" i="12"/>
  <c r="LX18" i="12"/>
  <c r="LV18" i="12"/>
  <c r="LT18" i="12"/>
  <c r="LL18" i="12"/>
  <c r="LH18" i="12"/>
  <c r="LE18" i="12"/>
  <c r="LC18" i="12"/>
  <c r="LA18" i="12"/>
  <c r="KY18" i="12"/>
  <c r="KW18" i="12"/>
  <c r="KO18" i="12"/>
  <c r="KL18" i="12"/>
  <c r="KJ18" i="12"/>
  <c r="KH18" i="12"/>
  <c r="KF18" i="12"/>
  <c r="KD18" i="12"/>
  <c r="JV18" i="12"/>
  <c r="JR18" i="12"/>
  <c r="JO18" i="12"/>
  <c r="JM18" i="12"/>
  <c r="JK18" i="12"/>
  <c r="JI18" i="12"/>
  <c r="JG18" i="12"/>
  <c r="IY18" i="12"/>
  <c r="IV18" i="12"/>
  <c r="IT18" i="12"/>
  <c r="IR18" i="12"/>
  <c r="IP18" i="12"/>
  <c r="IN18" i="12"/>
  <c r="IW18" i="12" s="1"/>
  <c r="IF18" i="12"/>
  <c r="IB18" i="12"/>
  <c r="HY18" i="12"/>
  <c r="HW18" i="12"/>
  <c r="HU18" i="12"/>
  <c r="HS18" i="12"/>
  <c r="HQ18" i="12"/>
  <c r="HI18" i="12"/>
  <c r="HF18" i="12"/>
  <c r="HD18" i="12"/>
  <c r="HB18" i="12"/>
  <c r="GZ18" i="12"/>
  <c r="GX18" i="12"/>
  <c r="GP18" i="12"/>
  <c r="GL18" i="12"/>
  <c r="GI18" i="12"/>
  <c r="GG18" i="12"/>
  <c r="GE18" i="12"/>
  <c r="GC18" i="12"/>
  <c r="GA18" i="12"/>
  <c r="FS18" i="12"/>
  <c r="FP18" i="12"/>
  <c r="FN18" i="12"/>
  <c r="FL18" i="12"/>
  <c r="FJ18" i="12"/>
  <c r="FH18" i="12"/>
  <c r="EZ18" i="12"/>
  <c r="EV18" i="12"/>
  <c r="ES18" i="12"/>
  <c r="EQ18" i="12"/>
  <c r="EO18" i="12"/>
  <c r="EM18" i="12"/>
  <c r="EK18" i="12"/>
  <c r="EC18" i="12"/>
  <c r="DZ18" i="12"/>
  <c r="DX18" i="12"/>
  <c r="DV18" i="12"/>
  <c r="DT18" i="12"/>
  <c r="DR18" i="12"/>
  <c r="DJ18" i="12"/>
  <c r="DF18" i="12"/>
  <c r="DC18" i="12"/>
  <c r="DA18" i="12"/>
  <c r="CY18" i="12"/>
  <c r="CW18" i="12"/>
  <c r="CU18" i="12"/>
  <c r="CM18" i="12"/>
  <c r="CJ18" i="12"/>
  <c r="CH18" i="12"/>
  <c r="CF18" i="12"/>
  <c r="CD18" i="12"/>
  <c r="CB18" i="12"/>
  <c r="BT18" i="12"/>
  <c r="BP18" i="12"/>
  <c r="BM18" i="12"/>
  <c r="BK18" i="12"/>
  <c r="BI18" i="12"/>
  <c r="BG18" i="12"/>
  <c r="BE18" i="12"/>
  <c r="BC18" i="12" s="1"/>
  <c r="BB18" i="12" s="1"/>
  <c r="AW18" i="12"/>
  <c r="AT18" i="12"/>
  <c r="AR18" i="12"/>
  <c r="AP18" i="12"/>
  <c r="AN18" i="12"/>
  <c r="AL18" i="12"/>
  <c r="AD18" i="12"/>
  <c r="Z18" i="12"/>
  <c r="W18" i="12"/>
  <c r="U18" i="12"/>
  <c r="S18" i="12"/>
  <c r="Q18" i="12"/>
  <c r="O18" i="12"/>
  <c r="RA17" i="12"/>
  <c r="QX17" i="12"/>
  <c r="QV17" i="12"/>
  <c r="QT17" i="12"/>
  <c r="QR17" i="12"/>
  <c r="QP17" i="12"/>
  <c r="QH17" i="12"/>
  <c r="QD17" i="12"/>
  <c r="QA17" i="12"/>
  <c r="PY17" i="12"/>
  <c r="PW17" i="12"/>
  <c r="PU17" i="12"/>
  <c r="PS17" i="12"/>
  <c r="PK17" i="12"/>
  <c r="PH17" i="12"/>
  <c r="PF17" i="12"/>
  <c r="PD17" i="12"/>
  <c r="PB17" i="12"/>
  <c r="OZ17" i="12"/>
  <c r="OR17" i="12"/>
  <c r="ON17" i="12"/>
  <c r="OK17" i="12"/>
  <c r="OI17" i="12"/>
  <c r="OG17" i="12"/>
  <c r="OE17" i="12"/>
  <c r="OC17" i="12"/>
  <c r="NU17" i="12"/>
  <c r="NR17" i="12"/>
  <c r="NP17" i="12"/>
  <c r="NN17" i="12"/>
  <c r="NL17" i="12"/>
  <c r="NJ17" i="12"/>
  <c r="NB17" i="12"/>
  <c r="MX17" i="12"/>
  <c r="MU17" i="12"/>
  <c r="MS17" i="12"/>
  <c r="MQ17" i="12"/>
  <c r="MO17" i="12"/>
  <c r="MM17" i="12"/>
  <c r="ME17" i="12"/>
  <c r="MB17" i="12"/>
  <c r="LZ17" i="12"/>
  <c r="LX17" i="12"/>
  <c r="LV17" i="12"/>
  <c r="LT17" i="12"/>
  <c r="LL17" i="12"/>
  <c r="LH17" i="12"/>
  <c r="LE17" i="12"/>
  <c r="LC17" i="12"/>
  <c r="LA17" i="12"/>
  <c r="KY17" i="12"/>
  <c r="KW17" i="12"/>
  <c r="KO17" i="12"/>
  <c r="KL17" i="12"/>
  <c r="KJ17" i="12"/>
  <c r="KM17" i="12" s="1"/>
  <c r="KH17" i="12"/>
  <c r="KF17" i="12"/>
  <c r="KD17" i="12"/>
  <c r="JV17" i="12"/>
  <c r="JR17" i="12"/>
  <c r="JO17" i="12"/>
  <c r="JM17" i="12"/>
  <c r="JK17" i="12"/>
  <c r="JI17" i="12"/>
  <c r="JG17" i="12"/>
  <c r="IY17" i="12"/>
  <c r="IV17" i="12"/>
  <c r="IT17" i="12"/>
  <c r="IR17" i="12"/>
  <c r="IP17" i="12"/>
  <c r="IN17" i="12"/>
  <c r="IF17" i="12"/>
  <c r="IB17" i="12"/>
  <c r="HY17" i="12"/>
  <c r="HW17" i="12"/>
  <c r="HU17" i="12"/>
  <c r="HS17" i="12"/>
  <c r="HQ17" i="12"/>
  <c r="HI17" i="12"/>
  <c r="HF17" i="12"/>
  <c r="HD17" i="12"/>
  <c r="HB17" i="12"/>
  <c r="GZ17" i="12"/>
  <c r="GX17" i="12"/>
  <c r="GP17" i="12"/>
  <c r="GL17" i="12"/>
  <c r="GI17" i="12"/>
  <c r="GG17" i="12"/>
  <c r="GE17" i="12"/>
  <c r="GC17" i="12"/>
  <c r="GA17" i="12"/>
  <c r="FS17" i="12"/>
  <c r="FP17" i="12"/>
  <c r="FN17" i="12"/>
  <c r="FL17" i="12"/>
  <c r="FF17" i="12" s="1"/>
  <c r="FJ17" i="12"/>
  <c r="FH17" i="12"/>
  <c r="EZ17" i="12"/>
  <c r="EV17" i="12"/>
  <c r="ES17" i="12"/>
  <c r="EQ17" i="12"/>
  <c r="EO17" i="12"/>
  <c r="EM17" i="12"/>
  <c r="EK17" i="12"/>
  <c r="EC17" i="12"/>
  <c r="DZ17" i="12"/>
  <c r="DX17" i="12"/>
  <c r="DV17" i="12"/>
  <c r="DT17" i="12"/>
  <c r="DR17" i="12"/>
  <c r="DJ17" i="12"/>
  <c r="DF17" i="12"/>
  <c r="DC17" i="12"/>
  <c r="DA17" i="12"/>
  <c r="CY17" i="12"/>
  <c r="CW17" i="12"/>
  <c r="CU17" i="12"/>
  <c r="CM17" i="12"/>
  <c r="CJ17" i="12"/>
  <c r="CH17" i="12"/>
  <c r="CF17" i="12"/>
  <c r="CD17" i="12"/>
  <c r="CB17" i="12"/>
  <c r="BT17" i="12"/>
  <c r="BP17" i="12"/>
  <c r="BM17" i="12"/>
  <c r="BK17" i="12"/>
  <c r="BI17" i="12"/>
  <c r="BG17" i="12"/>
  <c r="BE17" i="12"/>
  <c r="AW17" i="12"/>
  <c r="AT17" i="12"/>
  <c r="AR17" i="12"/>
  <c r="AP17" i="12"/>
  <c r="AN17" i="12"/>
  <c r="AL17" i="12"/>
  <c r="AD17" i="12"/>
  <c r="Z17" i="12"/>
  <c r="ST17" i="12" s="1"/>
  <c r="W17" i="12"/>
  <c r="U17" i="12"/>
  <c r="S17" i="12"/>
  <c r="Q17" i="12"/>
  <c r="O17" i="12"/>
  <c r="RA16" i="12"/>
  <c r="QX16" i="12"/>
  <c r="QV16" i="12"/>
  <c r="QT16" i="12"/>
  <c r="QR16" i="12"/>
  <c r="QP16" i="12"/>
  <c r="QH16" i="12"/>
  <c r="QD16" i="12"/>
  <c r="QA16" i="12"/>
  <c r="PY16" i="12"/>
  <c r="PW16" i="12"/>
  <c r="PU16" i="12"/>
  <c r="PS16" i="12"/>
  <c r="QB16" i="12" s="1"/>
  <c r="PK16" i="12"/>
  <c r="PH16" i="12"/>
  <c r="PF16" i="12"/>
  <c r="PD16" i="12"/>
  <c r="PB16" i="12"/>
  <c r="OZ16" i="12"/>
  <c r="OR16" i="12"/>
  <c r="ON16" i="12"/>
  <c r="OK16" i="12"/>
  <c r="OI16" i="12"/>
  <c r="OG16" i="12"/>
  <c r="OE16" i="12"/>
  <c r="OC16" i="12"/>
  <c r="NU16" i="12"/>
  <c r="NR16" i="12"/>
  <c r="NP16" i="12"/>
  <c r="NN16" i="12"/>
  <c r="NL16" i="12"/>
  <c r="NJ16" i="12"/>
  <c r="NB16" i="12"/>
  <c r="MX16" i="12"/>
  <c r="MU16" i="12"/>
  <c r="MS16" i="12"/>
  <c r="MQ16" i="12"/>
  <c r="MO16" i="12"/>
  <c r="MM16" i="12"/>
  <c r="ME16" i="12"/>
  <c r="MB16" i="12"/>
  <c r="LZ16" i="12"/>
  <c r="LX16" i="12"/>
  <c r="LV16" i="12"/>
  <c r="LT16" i="12"/>
  <c r="LL16" i="12"/>
  <c r="LH16" i="12"/>
  <c r="LE16" i="12"/>
  <c r="LC16" i="12"/>
  <c r="LA16" i="12"/>
  <c r="KY16" i="12"/>
  <c r="KW16" i="12"/>
  <c r="KO16" i="12"/>
  <c r="KL16" i="12"/>
  <c r="KJ16" i="12"/>
  <c r="KH16" i="12"/>
  <c r="KF16" i="12"/>
  <c r="KD16" i="12"/>
  <c r="JV16" i="12"/>
  <c r="JR16" i="12"/>
  <c r="JO16" i="12"/>
  <c r="JM16" i="12"/>
  <c r="JK16" i="12"/>
  <c r="JI16" i="12"/>
  <c r="JG16" i="12"/>
  <c r="IY16" i="12"/>
  <c r="IV16" i="12"/>
  <c r="IT16" i="12"/>
  <c r="IR16" i="12"/>
  <c r="IP16" i="12"/>
  <c r="IN16" i="12"/>
  <c r="IF16" i="12"/>
  <c r="IB16" i="12"/>
  <c r="HY16" i="12"/>
  <c r="HW16" i="12"/>
  <c r="HU16" i="12"/>
  <c r="HS16" i="12"/>
  <c r="HQ16" i="12"/>
  <c r="HI16" i="12"/>
  <c r="HF16" i="12"/>
  <c r="HD16" i="12"/>
  <c r="HB16" i="12"/>
  <c r="GZ16" i="12"/>
  <c r="GX16" i="12"/>
  <c r="GP16" i="12"/>
  <c r="GL16" i="12"/>
  <c r="GI16" i="12"/>
  <c r="GG16" i="12"/>
  <c r="GE16" i="12"/>
  <c r="GC16" i="12"/>
  <c r="GA16" i="12"/>
  <c r="FS16" i="12"/>
  <c r="FP16" i="12"/>
  <c r="FN16" i="12"/>
  <c r="FL16" i="12"/>
  <c r="FJ16" i="12"/>
  <c r="FH16" i="12"/>
  <c r="EZ16" i="12"/>
  <c r="EV16" i="12"/>
  <c r="ES16" i="12"/>
  <c r="EQ16" i="12"/>
  <c r="EO16" i="12"/>
  <c r="EM16" i="12"/>
  <c r="EK16" i="12"/>
  <c r="EI16" i="12" s="1"/>
  <c r="EH16" i="12" s="1"/>
  <c r="EC16" i="12"/>
  <c r="DZ16" i="12"/>
  <c r="DX16" i="12"/>
  <c r="DV16" i="12"/>
  <c r="DT16" i="12"/>
  <c r="DR16" i="12"/>
  <c r="DJ16" i="12"/>
  <c r="DF16" i="12"/>
  <c r="DC16" i="12"/>
  <c r="DA16" i="12"/>
  <c r="CY16" i="12"/>
  <c r="CW16" i="12"/>
  <c r="CU16" i="12"/>
  <c r="CM16" i="12"/>
  <c r="CJ16" i="12"/>
  <c r="CH16" i="12"/>
  <c r="CF16" i="12"/>
  <c r="CD16" i="12"/>
  <c r="CB16" i="12"/>
  <c r="BT16" i="12"/>
  <c r="BP16" i="12"/>
  <c r="ST16" i="12" s="1"/>
  <c r="BM16" i="12"/>
  <c r="BK16" i="12"/>
  <c r="BI16" i="12"/>
  <c r="BG16" i="12"/>
  <c r="BE16" i="12"/>
  <c r="AW16" i="12"/>
  <c r="AT16" i="12"/>
  <c r="AR16" i="12"/>
  <c r="AP16" i="12"/>
  <c r="AN16" i="12"/>
  <c r="AL16" i="12"/>
  <c r="AU16" i="12" s="1"/>
  <c r="AD16" i="12"/>
  <c r="Z16" i="12"/>
  <c r="W16" i="12"/>
  <c r="U16" i="12"/>
  <c r="S16" i="12"/>
  <c r="Q16" i="12"/>
  <c r="O16" i="12"/>
  <c r="RA15" i="12"/>
  <c r="QX15" i="12"/>
  <c r="QV15" i="12"/>
  <c r="QT15" i="12"/>
  <c r="QR15" i="12"/>
  <c r="QP15" i="12"/>
  <c r="QH15" i="12"/>
  <c r="QD15" i="12"/>
  <c r="QA15" i="12"/>
  <c r="PY15" i="12"/>
  <c r="PW15" i="12"/>
  <c r="PU15" i="12"/>
  <c r="PS15" i="12"/>
  <c r="PK15" i="12"/>
  <c r="PH15" i="12"/>
  <c r="PF15" i="12"/>
  <c r="PD15" i="12"/>
  <c r="PB15" i="12"/>
  <c r="OZ15" i="12"/>
  <c r="OR15" i="12"/>
  <c r="ON15" i="12"/>
  <c r="OK15" i="12"/>
  <c r="OI15" i="12"/>
  <c r="OG15" i="12"/>
  <c r="OE15" i="12"/>
  <c r="OC15" i="12"/>
  <c r="NU15" i="12"/>
  <c r="NR15" i="12"/>
  <c r="NP15" i="12"/>
  <c r="NN15" i="12"/>
  <c r="NH15" i="12" s="1"/>
  <c r="NL15" i="12"/>
  <c r="NJ15" i="12"/>
  <c r="NB15" i="12"/>
  <c r="MX15" i="12"/>
  <c r="MU15" i="12"/>
  <c r="MS15" i="12"/>
  <c r="MQ15" i="12"/>
  <c r="MO15" i="12"/>
  <c r="MM15" i="12"/>
  <c r="ME15" i="12"/>
  <c r="MB15" i="12"/>
  <c r="LZ15" i="12"/>
  <c r="LX15" i="12"/>
  <c r="LV15" i="12"/>
  <c r="LT15" i="12"/>
  <c r="LL15" i="12"/>
  <c r="LH15" i="12"/>
  <c r="LE15" i="12"/>
  <c r="LC15" i="12"/>
  <c r="LA15" i="12"/>
  <c r="KY15" i="12"/>
  <c r="KW15" i="12"/>
  <c r="KO15" i="12"/>
  <c r="KL15" i="12"/>
  <c r="KJ15" i="12"/>
  <c r="KH15" i="12"/>
  <c r="KF15" i="12"/>
  <c r="KD15" i="12"/>
  <c r="JV15" i="12"/>
  <c r="JR15" i="12"/>
  <c r="JO15" i="12"/>
  <c r="JM15" i="12"/>
  <c r="JK15" i="12"/>
  <c r="JI15" i="12"/>
  <c r="JG15" i="12"/>
  <c r="IY15" i="12"/>
  <c r="IV15" i="12"/>
  <c r="IT15" i="12"/>
  <c r="IR15" i="12"/>
  <c r="IP15" i="12"/>
  <c r="IN15" i="12"/>
  <c r="IF15" i="12"/>
  <c r="IB15" i="12"/>
  <c r="HY15" i="12"/>
  <c r="HW15" i="12"/>
  <c r="HU15" i="12"/>
  <c r="HS15" i="12"/>
  <c r="HQ15" i="12"/>
  <c r="HI15" i="12"/>
  <c r="HF15" i="12"/>
  <c r="HD15" i="12"/>
  <c r="HB15" i="12"/>
  <c r="GZ15" i="12"/>
  <c r="GX15" i="12"/>
  <c r="GP15" i="12"/>
  <c r="GL15" i="12"/>
  <c r="GI15" i="12"/>
  <c r="GG15" i="12"/>
  <c r="GE15" i="12"/>
  <c r="GC15" i="12"/>
  <c r="GA15" i="12"/>
  <c r="FS15" i="12"/>
  <c r="FP15" i="12"/>
  <c r="FN15" i="12"/>
  <c r="FL15" i="12"/>
  <c r="FJ15" i="12"/>
  <c r="FH15" i="12"/>
  <c r="EZ15" i="12"/>
  <c r="EV15" i="12"/>
  <c r="ES15" i="12"/>
  <c r="EQ15" i="12"/>
  <c r="EO15" i="12"/>
  <c r="EM15" i="12"/>
  <c r="EK15" i="12"/>
  <c r="EC15" i="12"/>
  <c r="EA15" i="12"/>
  <c r="DZ15" i="12"/>
  <c r="DX15" i="12"/>
  <c r="DV15" i="12"/>
  <c r="DT15" i="12"/>
  <c r="DR15" i="12"/>
  <c r="DJ15" i="12"/>
  <c r="DF15" i="12"/>
  <c r="DC15" i="12"/>
  <c r="DA15" i="12"/>
  <c r="CY15" i="12"/>
  <c r="CW15" i="12"/>
  <c r="CU15" i="12"/>
  <c r="CM15" i="12"/>
  <c r="CJ15" i="12"/>
  <c r="CH15" i="12"/>
  <c r="CF15" i="12"/>
  <c r="CD15" i="12"/>
  <c r="CB15" i="12"/>
  <c r="BT15" i="12"/>
  <c r="BP15" i="12"/>
  <c r="BM15" i="12"/>
  <c r="BK15" i="12"/>
  <c r="BI15" i="12"/>
  <c r="BG15" i="12"/>
  <c r="BE15" i="12"/>
  <c r="AW15" i="12"/>
  <c r="AT15" i="12"/>
  <c r="AR15" i="12"/>
  <c r="AP15" i="12"/>
  <c r="AN15" i="12"/>
  <c r="AL15" i="12"/>
  <c r="AJ15" i="12"/>
  <c r="AD15" i="12"/>
  <c r="Z15" i="12"/>
  <c r="W15" i="12"/>
  <c r="U15" i="12"/>
  <c r="S15" i="12"/>
  <c r="Q15" i="12"/>
  <c r="O15" i="12"/>
  <c r="RA14" i="12"/>
  <c r="QX14" i="12"/>
  <c r="QV14" i="12"/>
  <c r="QT14" i="12"/>
  <c r="QR14" i="12"/>
  <c r="QP14" i="12"/>
  <c r="QH14" i="12"/>
  <c r="QD14" i="12"/>
  <c r="QA14" i="12"/>
  <c r="PY14" i="12"/>
  <c r="PW14" i="12"/>
  <c r="PU14" i="12"/>
  <c r="PS14" i="12"/>
  <c r="PK14" i="12"/>
  <c r="PH14" i="12"/>
  <c r="PF14" i="12"/>
  <c r="PD14" i="12"/>
  <c r="PI14" i="12" s="1"/>
  <c r="PB14" i="12"/>
  <c r="OZ14" i="12"/>
  <c r="OR14" i="12"/>
  <c r="ON14" i="12"/>
  <c r="OK14" i="12"/>
  <c r="OI14" i="12"/>
  <c r="OG14" i="12"/>
  <c r="OE14" i="12"/>
  <c r="OC14" i="12"/>
  <c r="NU14" i="12"/>
  <c r="NR14" i="12"/>
  <c r="NP14" i="12"/>
  <c r="NN14" i="12"/>
  <c r="NL14" i="12"/>
  <c r="NJ14" i="12"/>
  <c r="NB14" i="12"/>
  <c r="MX14" i="12"/>
  <c r="MU14" i="12"/>
  <c r="MS14" i="12"/>
  <c r="MQ14" i="12"/>
  <c r="MO14" i="12"/>
  <c r="MV14" i="12" s="1"/>
  <c r="MM14" i="12"/>
  <c r="ME14" i="12"/>
  <c r="MB14" i="12"/>
  <c r="LZ14" i="12"/>
  <c r="LX14" i="12"/>
  <c r="LV14" i="12"/>
  <c r="LT14" i="12"/>
  <c r="LL14" i="12"/>
  <c r="LH14" i="12"/>
  <c r="LE14" i="12"/>
  <c r="LC14" i="12"/>
  <c r="LA14" i="12"/>
  <c r="KY14" i="12"/>
  <c r="KW14" i="12"/>
  <c r="KO14" i="12"/>
  <c r="KL14" i="12"/>
  <c r="KJ14" i="12"/>
  <c r="KH14" i="12"/>
  <c r="KF14" i="12"/>
  <c r="KD14" i="12"/>
  <c r="JV14" i="12"/>
  <c r="JR14" i="12"/>
  <c r="JO14" i="12"/>
  <c r="JM14" i="12"/>
  <c r="JK14" i="12"/>
  <c r="JI14" i="12"/>
  <c r="JG14" i="12"/>
  <c r="IY14" i="12"/>
  <c r="IV14" i="12"/>
  <c r="IT14" i="12"/>
  <c r="IR14" i="12"/>
  <c r="IP14" i="12"/>
  <c r="IW14" i="12" s="1"/>
  <c r="IN14" i="12"/>
  <c r="IF14" i="12"/>
  <c r="IB14" i="12"/>
  <c r="HY14" i="12"/>
  <c r="HW14" i="12"/>
  <c r="HU14" i="12"/>
  <c r="HS14" i="12"/>
  <c r="HQ14" i="12"/>
  <c r="HI14" i="12"/>
  <c r="HF14" i="12"/>
  <c r="HD14" i="12"/>
  <c r="HB14" i="12"/>
  <c r="GZ14" i="12"/>
  <c r="GX14" i="12"/>
  <c r="GP14" i="12"/>
  <c r="GL14" i="12"/>
  <c r="GI14" i="12"/>
  <c r="GG14" i="12"/>
  <c r="GE14" i="12"/>
  <c r="GC14" i="12"/>
  <c r="GA14" i="12"/>
  <c r="FS14" i="12"/>
  <c r="FP14" i="12"/>
  <c r="FN14" i="12"/>
  <c r="FL14" i="12"/>
  <c r="FJ14" i="12"/>
  <c r="FH14" i="12"/>
  <c r="EZ14" i="12"/>
  <c r="EV14" i="12"/>
  <c r="ES14" i="12"/>
  <c r="EQ14" i="12"/>
  <c r="EO14" i="12"/>
  <c r="EM14" i="12"/>
  <c r="EK14" i="12"/>
  <c r="EC14" i="12"/>
  <c r="DZ14" i="12"/>
  <c r="DX14" i="12"/>
  <c r="DV14" i="12"/>
  <c r="DT14" i="12"/>
  <c r="DR14" i="12"/>
  <c r="DJ14" i="12"/>
  <c r="DF14" i="12"/>
  <c r="DC14" i="12"/>
  <c r="DA14" i="12"/>
  <c r="CY14" i="12"/>
  <c r="CW14" i="12"/>
  <c r="CU14" i="12"/>
  <c r="CM14" i="12"/>
  <c r="CJ14" i="12"/>
  <c r="CH14" i="12"/>
  <c r="CF14" i="12"/>
  <c r="CD14" i="12"/>
  <c r="CB14" i="12"/>
  <c r="BT14" i="12"/>
  <c r="BP14" i="12"/>
  <c r="BM14" i="12"/>
  <c r="BK14" i="12"/>
  <c r="BI14" i="12"/>
  <c r="BG14" i="12"/>
  <c r="BC14" i="12" s="1"/>
  <c r="BB14" i="12" s="1"/>
  <c r="BE14" i="12"/>
  <c r="AW14" i="12"/>
  <c r="AT14" i="12"/>
  <c r="AR14" i="12"/>
  <c r="AP14" i="12"/>
  <c r="AN14" i="12"/>
  <c r="AL14" i="12"/>
  <c r="AD14" i="12"/>
  <c r="Z14" i="12"/>
  <c r="W14" i="12"/>
  <c r="U14" i="12"/>
  <c r="S14" i="12"/>
  <c r="Q14" i="12"/>
  <c r="O14" i="12"/>
  <c r="RA13" i="12"/>
  <c r="QX13" i="12"/>
  <c r="QV13" i="12"/>
  <c r="QT13" i="12"/>
  <c r="QR13" i="12"/>
  <c r="QP13" i="12"/>
  <c r="QH13" i="12"/>
  <c r="QD13" i="12"/>
  <c r="QA13" i="12"/>
  <c r="PY13" i="12"/>
  <c r="PW13" i="12"/>
  <c r="PU13" i="12"/>
  <c r="PS13" i="12"/>
  <c r="PK13" i="12"/>
  <c r="PH13" i="12"/>
  <c r="PF13" i="12"/>
  <c r="PD13" i="12"/>
  <c r="PB13" i="12"/>
  <c r="OZ13" i="12"/>
  <c r="OR13" i="12"/>
  <c r="ON13" i="12"/>
  <c r="OK13" i="12"/>
  <c r="OI13" i="12"/>
  <c r="OG13" i="12"/>
  <c r="OE13" i="12"/>
  <c r="OC13" i="12"/>
  <c r="NU13" i="12"/>
  <c r="NR13" i="12"/>
  <c r="NP13" i="12"/>
  <c r="NN13" i="12"/>
  <c r="NL13" i="12"/>
  <c r="NJ13" i="12"/>
  <c r="NB13" i="12"/>
  <c r="MX13" i="12"/>
  <c r="MU13" i="12"/>
  <c r="MS13" i="12"/>
  <c r="MQ13" i="12"/>
  <c r="MO13" i="12"/>
  <c r="MM13" i="12"/>
  <c r="ME13" i="12"/>
  <c r="MB13" i="12"/>
  <c r="LZ13" i="12"/>
  <c r="LX13" i="12"/>
  <c r="LV13" i="12"/>
  <c r="LT13" i="12"/>
  <c r="LL13" i="12"/>
  <c r="LH13" i="12"/>
  <c r="LE13" i="12"/>
  <c r="LC13" i="12"/>
  <c r="LA13" i="12"/>
  <c r="KY13" i="12"/>
  <c r="KW13" i="12"/>
  <c r="KO13" i="12"/>
  <c r="KL13" i="12"/>
  <c r="KJ13" i="12"/>
  <c r="KH13" i="12"/>
  <c r="KF13" i="12"/>
  <c r="KD13" i="12"/>
  <c r="JV13" i="12"/>
  <c r="JR13" i="12"/>
  <c r="JO13" i="12"/>
  <c r="JM13" i="12"/>
  <c r="JK13" i="12"/>
  <c r="JI13" i="12"/>
  <c r="JG13" i="12"/>
  <c r="IY13" i="12"/>
  <c r="IV13" i="12"/>
  <c r="IT13" i="12"/>
  <c r="IR13" i="12"/>
  <c r="IP13" i="12"/>
  <c r="IN13" i="12"/>
  <c r="IF13" i="12"/>
  <c r="IB13" i="12"/>
  <c r="HY13" i="12"/>
  <c r="HW13" i="12"/>
  <c r="HU13" i="12"/>
  <c r="HS13" i="12"/>
  <c r="HQ13" i="12"/>
  <c r="HI13" i="12"/>
  <c r="HF13" i="12"/>
  <c r="HD13" i="12"/>
  <c r="HB13" i="12"/>
  <c r="GZ13" i="12"/>
  <c r="GX13" i="12"/>
  <c r="GP13" i="12"/>
  <c r="GL13" i="12"/>
  <c r="GI13" i="12"/>
  <c r="GG13" i="12"/>
  <c r="GE13" i="12"/>
  <c r="GC13" i="12"/>
  <c r="GA13" i="12"/>
  <c r="FS13" i="12"/>
  <c r="FP13" i="12"/>
  <c r="FN13" i="12"/>
  <c r="FL13" i="12"/>
  <c r="FJ13" i="12"/>
  <c r="FH13" i="12"/>
  <c r="EZ13" i="12"/>
  <c r="EV13" i="12"/>
  <c r="ES13" i="12"/>
  <c r="EQ13" i="12"/>
  <c r="EO13" i="12"/>
  <c r="EM13" i="12"/>
  <c r="EK13" i="12"/>
  <c r="EC13" i="12"/>
  <c r="DZ13" i="12"/>
  <c r="DX13" i="12"/>
  <c r="DV13" i="12"/>
  <c r="DT13" i="12"/>
  <c r="DR13" i="12"/>
  <c r="DJ13" i="12"/>
  <c r="DF13" i="12"/>
  <c r="DC13" i="12"/>
  <c r="DA13" i="12"/>
  <c r="CY13" i="12"/>
  <c r="CW13" i="12"/>
  <c r="CU13" i="12"/>
  <c r="CM13" i="12"/>
  <c r="CJ13" i="12"/>
  <c r="CH13" i="12"/>
  <c r="CF13" i="12"/>
  <c r="CK13" i="12" s="1"/>
  <c r="CD13" i="12"/>
  <c r="CB13" i="12"/>
  <c r="BT13" i="12"/>
  <c r="BP13" i="12"/>
  <c r="BM13" i="12"/>
  <c r="BK13" i="12"/>
  <c r="BI13" i="12"/>
  <c r="BG13" i="12"/>
  <c r="BE13" i="12"/>
  <c r="AW13" i="12"/>
  <c r="AT13" i="12"/>
  <c r="AR13" i="12"/>
  <c r="AP13" i="12"/>
  <c r="AN13" i="12"/>
  <c r="AL13" i="12"/>
  <c r="AJ13" i="12"/>
  <c r="AD13" i="12"/>
  <c r="Z13" i="12"/>
  <c r="W13" i="12"/>
  <c r="U13" i="12"/>
  <c r="S13" i="12"/>
  <c r="Q13" i="12"/>
  <c r="O13" i="12"/>
  <c r="RA12" i="12"/>
  <c r="QX12" i="12"/>
  <c r="QV12" i="12"/>
  <c r="QT12" i="12"/>
  <c r="QR12" i="12"/>
  <c r="QP12" i="12"/>
  <c r="QJ12" i="12"/>
  <c r="QJ43" i="12" s="1"/>
  <c r="QD12" i="12"/>
  <c r="QA12" i="12"/>
  <c r="PY12" i="12"/>
  <c r="PW12" i="12"/>
  <c r="PU12" i="12"/>
  <c r="PS12" i="12"/>
  <c r="PK12" i="12"/>
  <c r="PH12" i="12"/>
  <c r="PF12" i="12"/>
  <c r="PD12" i="12"/>
  <c r="PB12" i="12"/>
  <c r="OZ12" i="12"/>
  <c r="OT12" i="12"/>
  <c r="OT43" i="12" s="1"/>
  <c r="OR12" i="12"/>
  <c r="ON12" i="12"/>
  <c r="OK12" i="12"/>
  <c r="OI12" i="12"/>
  <c r="OG12" i="12"/>
  <c r="OG43" i="12" s="1"/>
  <c r="OE12" i="12"/>
  <c r="OC12" i="12"/>
  <c r="NU12" i="12"/>
  <c r="NR12" i="12"/>
  <c r="NP12" i="12"/>
  <c r="NN12" i="12"/>
  <c r="NL12" i="12"/>
  <c r="NJ12" i="12"/>
  <c r="ND12" i="12"/>
  <c r="MX12" i="12"/>
  <c r="MU12" i="12"/>
  <c r="MS12" i="12"/>
  <c r="MQ12" i="12"/>
  <c r="MO12" i="12"/>
  <c r="MM12" i="12"/>
  <c r="ME12" i="12"/>
  <c r="MB12" i="12"/>
  <c r="LZ12" i="12"/>
  <c r="LX12" i="12"/>
  <c r="LV12" i="12"/>
  <c r="LT12" i="12"/>
  <c r="LN12" i="12"/>
  <c r="LN43" i="12" s="1"/>
  <c r="LH12" i="12"/>
  <c r="LE12" i="12"/>
  <c r="LC12" i="12"/>
  <c r="LA12" i="12"/>
  <c r="KY12" i="12"/>
  <c r="KW12" i="12"/>
  <c r="KO12" i="12"/>
  <c r="KL12" i="12"/>
  <c r="KJ12" i="12"/>
  <c r="KH12" i="12"/>
  <c r="KF12" i="12"/>
  <c r="KD12" i="12"/>
  <c r="JX12" i="12"/>
  <c r="JX43" i="12" s="1"/>
  <c r="JR12" i="12"/>
  <c r="JO12" i="12"/>
  <c r="JM12" i="12"/>
  <c r="JK12" i="12"/>
  <c r="JI12" i="12"/>
  <c r="JG12" i="12"/>
  <c r="IY12" i="12"/>
  <c r="IV12" i="12"/>
  <c r="IT12" i="12"/>
  <c r="IR12" i="12"/>
  <c r="IP12" i="12"/>
  <c r="IN12" i="12"/>
  <c r="IH12" i="12"/>
  <c r="IH43" i="12" s="1"/>
  <c r="IB12" i="12"/>
  <c r="HY12" i="12"/>
  <c r="HW12" i="12"/>
  <c r="HU12" i="12"/>
  <c r="HS12" i="12"/>
  <c r="HQ12" i="12"/>
  <c r="HI12" i="12"/>
  <c r="HF12" i="12"/>
  <c r="HD12" i="12"/>
  <c r="HB12" i="12"/>
  <c r="GZ12" i="12"/>
  <c r="GX12" i="12"/>
  <c r="GR12" i="12"/>
  <c r="GR43" i="12" s="1"/>
  <c r="GL12" i="12"/>
  <c r="GI12" i="12"/>
  <c r="GG12" i="12"/>
  <c r="GE12" i="12"/>
  <c r="GC12" i="12"/>
  <c r="GA12" i="12"/>
  <c r="FS12" i="12"/>
  <c r="FP12" i="12"/>
  <c r="FN12" i="12"/>
  <c r="FL12" i="12"/>
  <c r="FJ12" i="12"/>
  <c r="FH12" i="12"/>
  <c r="FB12" i="12"/>
  <c r="FB43" i="12" s="1"/>
  <c r="EV12" i="12"/>
  <c r="ES12" i="12"/>
  <c r="EQ12" i="12"/>
  <c r="EO12" i="12"/>
  <c r="EM12" i="12"/>
  <c r="EK12" i="12"/>
  <c r="EC12" i="12"/>
  <c r="DZ12" i="12"/>
  <c r="DX12" i="12"/>
  <c r="DV12" i="12"/>
  <c r="DT12" i="12"/>
  <c r="DR12" i="12"/>
  <c r="DL12" i="12"/>
  <c r="DF12" i="12"/>
  <c r="DC12" i="12"/>
  <c r="DA12" i="12"/>
  <c r="CY12" i="12"/>
  <c r="CW12" i="12"/>
  <c r="CU12" i="12"/>
  <c r="CM12" i="12"/>
  <c r="CJ12" i="12"/>
  <c r="CJ43" i="12" s="1"/>
  <c r="CH12" i="12"/>
  <c r="CF12" i="12"/>
  <c r="CD12" i="12"/>
  <c r="CB12" i="12"/>
  <c r="BV12" i="12"/>
  <c r="BV43" i="12" s="1"/>
  <c r="BT12" i="12"/>
  <c r="BP12" i="12"/>
  <c r="BM12" i="12"/>
  <c r="BK12" i="12"/>
  <c r="BI12" i="12"/>
  <c r="BG12" i="12"/>
  <c r="BE12" i="12"/>
  <c r="AW12" i="12"/>
  <c r="AT12" i="12"/>
  <c r="AR12" i="12"/>
  <c r="AP12" i="12"/>
  <c r="AN12" i="12"/>
  <c r="AL12" i="12"/>
  <c r="AF12" i="12"/>
  <c r="AF43" i="12" s="1"/>
  <c r="AD12" i="12"/>
  <c r="Z12" i="12"/>
  <c r="W12" i="12"/>
  <c r="U12" i="12"/>
  <c r="S12" i="12"/>
  <c r="S43" i="12" s="1"/>
  <c r="Q12" i="12"/>
  <c r="O12" i="12"/>
  <c r="QZ43" i="11"/>
  <c r="QW43" i="11"/>
  <c r="QU43" i="11"/>
  <c r="QS43" i="11"/>
  <c r="QQ43" i="11"/>
  <c r="QO43" i="11"/>
  <c r="QM43" i="11"/>
  <c r="QI43" i="11"/>
  <c r="QG43" i="11"/>
  <c r="QC43" i="11"/>
  <c r="PZ43" i="11"/>
  <c r="PX43" i="11"/>
  <c r="PV43" i="11"/>
  <c r="PT43" i="11"/>
  <c r="PR43" i="11"/>
  <c r="PO43" i="11"/>
  <c r="RA42" i="11"/>
  <c r="QN42" i="11" s="1"/>
  <c r="QX42" i="11"/>
  <c r="QV42" i="11"/>
  <c r="QT42" i="11"/>
  <c r="QR42" i="11"/>
  <c r="QP42" i="11"/>
  <c r="QH42" i="11"/>
  <c r="QD42" i="11"/>
  <c r="QA42" i="11"/>
  <c r="PY42" i="11"/>
  <c r="PW42" i="11"/>
  <c r="PU42" i="11"/>
  <c r="PS42" i="11"/>
  <c r="RA41" i="11"/>
  <c r="QX41" i="11"/>
  <c r="QV41" i="11"/>
  <c r="QT41" i="11"/>
  <c r="QR41" i="11"/>
  <c r="QP41" i="11"/>
  <c r="QH41" i="11"/>
  <c r="QD41" i="11"/>
  <c r="QA41" i="11"/>
  <c r="PY41" i="11"/>
  <c r="PW41" i="11"/>
  <c r="PU41" i="11"/>
  <c r="PS41" i="11"/>
  <c r="RA40" i="11"/>
  <c r="QX40" i="11"/>
  <c r="QV40" i="11"/>
  <c r="QT40" i="11"/>
  <c r="QR40" i="11"/>
  <c r="QP40" i="11"/>
  <c r="QH40" i="11"/>
  <c r="QD40" i="11"/>
  <c r="QA40" i="11"/>
  <c r="PY40" i="11"/>
  <c r="PW40" i="11"/>
  <c r="PU40" i="11"/>
  <c r="PS40" i="11"/>
  <c r="RA39" i="11"/>
  <c r="QY39" i="11"/>
  <c r="QX39" i="11"/>
  <c r="QV39" i="11"/>
  <c r="QT39" i="11"/>
  <c r="QR39" i="11"/>
  <c r="QP39" i="11"/>
  <c r="QH39" i="11"/>
  <c r="QD39" i="11"/>
  <c r="QB39" i="11"/>
  <c r="QA39" i="11"/>
  <c r="PY39" i="11"/>
  <c r="PW39" i="11"/>
  <c r="PU39" i="11"/>
  <c r="PS39" i="11"/>
  <c r="RA38" i="11"/>
  <c r="QX38" i="11"/>
  <c r="QV38" i="11"/>
  <c r="QT38" i="11"/>
  <c r="QR38" i="11"/>
  <c r="QP38" i="11"/>
  <c r="QH38" i="11"/>
  <c r="QD38" i="11"/>
  <c r="QA38" i="11"/>
  <c r="PY38" i="11"/>
  <c r="PW38" i="11"/>
  <c r="PU38" i="11"/>
  <c r="PS38" i="11"/>
  <c r="RA37" i="11"/>
  <c r="QX37" i="11"/>
  <c r="QV37" i="11"/>
  <c r="QT37" i="11"/>
  <c r="QR37" i="11"/>
  <c r="QP37" i="11"/>
  <c r="QH37" i="11"/>
  <c r="QD37" i="11"/>
  <c r="QA37" i="11"/>
  <c r="PY37" i="11"/>
  <c r="PW37" i="11"/>
  <c r="PU37" i="11"/>
  <c r="PS37" i="11"/>
  <c r="RA36" i="11"/>
  <c r="QX36" i="11"/>
  <c r="QV36" i="11"/>
  <c r="QT36" i="11"/>
  <c r="QR36" i="11"/>
  <c r="QP36" i="11"/>
  <c r="QN36" i="11" s="1"/>
  <c r="QH36" i="11"/>
  <c r="QD36" i="11"/>
  <c r="PQ36" i="11" s="1"/>
  <c r="PP36" i="11" s="1"/>
  <c r="QA36" i="11"/>
  <c r="PY36" i="11"/>
  <c r="QB36" i="11" s="1"/>
  <c r="PW36" i="11"/>
  <c r="PU36" i="11"/>
  <c r="PS36" i="11"/>
  <c r="RA35" i="11"/>
  <c r="QX35" i="11"/>
  <c r="QV35" i="11"/>
  <c r="QT35" i="11"/>
  <c r="QR35" i="11"/>
  <c r="QY35" i="11" s="1"/>
  <c r="QP35" i="11"/>
  <c r="QH35" i="11"/>
  <c r="QD35" i="11"/>
  <c r="QA35" i="11"/>
  <c r="PY35" i="11"/>
  <c r="PW35" i="11"/>
  <c r="PU35" i="11"/>
  <c r="QB35" i="11" s="1"/>
  <c r="PS35" i="11"/>
  <c r="RA34" i="11"/>
  <c r="QX34" i="11"/>
  <c r="QV34" i="11"/>
  <c r="QT34" i="11"/>
  <c r="QR34" i="11"/>
  <c r="QP34" i="11"/>
  <c r="QH34" i="11"/>
  <c r="QD34" i="11"/>
  <c r="QA34" i="11"/>
  <c r="PY34" i="11"/>
  <c r="PW34" i="11"/>
  <c r="PU34" i="11"/>
  <c r="PQ34" i="11" s="1"/>
  <c r="PP34" i="11" s="1"/>
  <c r="PS34" i="11"/>
  <c r="RA33" i="11"/>
  <c r="QX33" i="11"/>
  <c r="QV33" i="11"/>
  <c r="QT33" i="11"/>
  <c r="QR33" i="11"/>
  <c r="QP33" i="11"/>
  <c r="QH33" i="11"/>
  <c r="QD33" i="11"/>
  <c r="QA33" i="11"/>
  <c r="PY33" i="11"/>
  <c r="PW33" i="11"/>
  <c r="PU33" i="11"/>
  <c r="PS33" i="11"/>
  <c r="RA32" i="11"/>
  <c r="QX32" i="11"/>
  <c r="QV32" i="11"/>
  <c r="QT32" i="11"/>
  <c r="QR32" i="11"/>
  <c r="QP32" i="11"/>
  <c r="QH32" i="11"/>
  <c r="QD32" i="11"/>
  <c r="QA32" i="11"/>
  <c r="PY32" i="11"/>
  <c r="PW32" i="11"/>
  <c r="PU32" i="11"/>
  <c r="PS32" i="11"/>
  <c r="PQ32" i="11" s="1"/>
  <c r="PP32" i="11" s="1"/>
  <c r="RA31" i="11"/>
  <c r="QX31" i="11"/>
  <c r="QV31" i="11"/>
  <c r="QT31" i="11"/>
  <c r="QR31" i="11"/>
  <c r="QY31" i="11" s="1"/>
  <c r="QP31" i="11"/>
  <c r="QH31" i="11"/>
  <c r="QD31" i="11"/>
  <c r="QA31" i="11"/>
  <c r="PY31" i="11"/>
  <c r="PW31" i="11"/>
  <c r="PU31" i="11"/>
  <c r="QB31" i="11" s="1"/>
  <c r="PS31" i="11"/>
  <c r="RA30" i="11"/>
  <c r="QX30" i="11"/>
  <c r="QV30" i="11"/>
  <c r="QT30" i="11"/>
  <c r="QR30" i="11"/>
  <c r="QP30" i="11"/>
  <c r="QN30" i="11" s="1"/>
  <c r="QH30" i="11"/>
  <c r="QD30" i="11"/>
  <c r="QA30" i="11"/>
  <c r="PY30" i="11"/>
  <c r="PW30" i="11"/>
  <c r="PU30" i="11"/>
  <c r="PS30" i="11"/>
  <c r="RA29" i="11"/>
  <c r="QX29" i="11"/>
  <c r="QV29" i="11"/>
  <c r="QT29" i="11"/>
  <c r="QR29" i="11"/>
  <c r="QP29" i="11"/>
  <c r="QH29" i="11"/>
  <c r="QD29" i="11"/>
  <c r="QA29" i="11"/>
  <c r="PY29" i="11"/>
  <c r="PW29" i="11"/>
  <c r="PU29" i="11"/>
  <c r="PS29" i="11"/>
  <c r="RA28" i="11"/>
  <c r="QX28" i="11"/>
  <c r="QV28" i="11"/>
  <c r="QT28" i="11"/>
  <c r="QR28" i="11"/>
  <c r="QP28" i="11"/>
  <c r="QH28" i="11"/>
  <c r="QD28" i="11"/>
  <c r="PQ28" i="11" s="1"/>
  <c r="PP28" i="11" s="1"/>
  <c r="QA28" i="11"/>
  <c r="PY28" i="11"/>
  <c r="QB28" i="11" s="1"/>
  <c r="PW28" i="11"/>
  <c r="PU28" i="11"/>
  <c r="PS28" i="11"/>
  <c r="RA27" i="11"/>
  <c r="QY27" i="11"/>
  <c r="QX27" i="11"/>
  <c r="QV27" i="11"/>
  <c r="QT27" i="11"/>
  <c r="QR27" i="11"/>
  <c r="QP27" i="11"/>
  <c r="QH27" i="11"/>
  <c r="QD27" i="11"/>
  <c r="QB27" i="11"/>
  <c r="QA27" i="11"/>
  <c r="PY27" i="11"/>
  <c r="PW27" i="11"/>
  <c r="PU27" i="11"/>
  <c r="PS27" i="11"/>
  <c r="RA26" i="11"/>
  <c r="QX26" i="11"/>
  <c r="QV26" i="11"/>
  <c r="QT26" i="11"/>
  <c r="QR26" i="11"/>
  <c r="QP26" i="11"/>
  <c r="QN26" i="11" s="1"/>
  <c r="QH26" i="11"/>
  <c r="QD26" i="11"/>
  <c r="QA26" i="11"/>
  <c r="PY26" i="11"/>
  <c r="PW26" i="11"/>
  <c r="PU26" i="11"/>
  <c r="PS26" i="11"/>
  <c r="PQ26" i="11" s="1"/>
  <c r="PP26" i="11" s="1"/>
  <c r="RA25" i="11"/>
  <c r="QX25" i="11"/>
  <c r="QV25" i="11"/>
  <c r="QT25" i="11"/>
  <c r="QR25" i="11"/>
  <c r="QP25" i="11"/>
  <c r="QH25" i="11"/>
  <c r="QD25" i="11"/>
  <c r="QA25" i="11"/>
  <c r="PY25" i="11"/>
  <c r="PW25" i="11"/>
  <c r="PU25" i="11"/>
  <c r="PS25" i="11"/>
  <c r="RA24" i="11"/>
  <c r="QX24" i="11"/>
  <c r="QV24" i="11"/>
  <c r="QT24" i="11"/>
  <c r="QR24" i="11"/>
  <c r="QP24" i="11"/>
  <c r="QH24" i="11"/>
  <c r="QD24" i="11"/>
  <c r="QA24" i="11"/>
  <c r="PY24" i="11"/>
  <c r="PW24" i="11"/>
  <c r="PU24" i="11"/>
  <c r="PS24" i="11"/>
  <c r="PQ24" i="11"/>
  <c r="PP24" i="11" s="1"/>
  <c r="RA23" i="11"/>
  <c r="QY23" i="11"/>
  <c r="QX23" i="11"/>
  <c r="QV23" i="11"/>
  <c r="QT23" i="11"/>
  <c r="QR23" i="11"/>
  <c r="QP23" i="11"/>
  <c r="QH23" i="11"/>
  <c r="QD23" i="11"/>
  <c r="QB23" i="11"/>
  <c r="QA23" i="11"/>
  <c r="PY23" i="11"/>
  <c r="PW23" i="11"/>
  <c r="PU23" i="11"/>
  <c r="PS23" i="11"/>
  <c r="RA22" i="11"/>
  <c r="QN22" i="11" s="1"/>
  <c r="QX22" i="11"/>
  <c r="QV22" i="11"/>
  <c r="QT22" i="11"/>
  <c r="QR22" i="11"/>
  <c r="QP22" i="11"/>
  <c r="QH22" i="11"/>
  <c r="QD22" i="11"/>
  <c r="QA22" i="11"/>
  <c r="PY22" i="11"/>
  <c r="PW22" i="11"/>
  <c r="PU22" i="11"/>
  <c r="PS22" i="11"/>
  <c r="RA21" i="11"/>
  <c r="QX21" i="11"/>
  <c r="QV21" i="11"/>
  <c r="QT21" i="11"/>
  <c r="QR21" i="11"/>
  <c r="QP21" i="11"/>
  <c r="QH21" i="11"/>
  <c r="QD21" i="11"/>
  <c r="QA21" i="11"/>
  <c r="PY21" i="11"/>
  <c r="PW21" i="11"/>
  <c r="PU21" i="11"/>
  <c r="PS21" i="11"/>
  <c r="RA20" i="11"/>
  <c r="QX20" i="11"/>
  <c r="QV20" i="11"/>
  <c r="QT20" i="11"/>
  <c r="QR20" i="11"/>
  <c r="QP20" i="11"/>
  <c r="QH20" i="11"/>
  <c r="QD20" i="11"/>
  <c r="QA20" i="11"/>
  <c r="PY20" i="11"/>
  <c r="PW20" i="11"/>
  <c r="PU20" i="11"/>
  <c r="PS20" i="11"/>
  <c r="PQ20" i="11" s="1"/>
  <c r="PP20" i="11" s="1"/>
  <c r="RA19" i="11"/>
  <c r="QX19" i="11"/>
  <c r="QV19" i="11"/>
  <c r="QT19" i="11"/>
  <c r="QR19" i="11"/>
  <c r="QP19" i="11"/>
  <c r="QY19" i="11" s="1"/>
  <c r="QH19" i="11"/>
  <c r="QD19" i="11"/>
  <c r="QA19" i="11"/>
  <c r="PY19" i="11"/>
  <c r="PW19" i="11"/>
  <c r="PU19" i="11"/>
  <c r="PS19" i="11"/>
  <c r="QB19" i="11" s="1"/>
  <c r="RA18" i="11"/>
  <c r="QX18" i="11"/>
  <c r="QV18" i="11"/>
  <c r="QT18" i="11"/>
  <c r="QR18" i="11"/>
  <c r="QP18" i="11"/>
  <c r="QH18" i="11"/>
  <c r="QD18" i="11"/>
  <c r="QA18" i="11"/>
  <c r="PY18" i="11"/>
  <c r="PW18" i="11"/>
  <c r="PU18" i="11"/>
  <c r="PS18" i="11"/>
  <c r="RA17" i="11"/>
  <c r="QX17" i="11"/>
  <c r="QV17" i="11"/>
  <c r="QT17" i="11"/>
  <c r="QR17" i="11"/>
  <c r="QP17" i="11"/>
  <c r="QH17" i="11"/>
  <c r="QD17" i="11"/>
  <c r="QA17" i="11"/>
  <c r="PY17" i="11"/>
  <c r="PW17" i="11"/>
  <c r="PU17" i="11"/>
  <c r="PS17" i="11"/>
  <c r="RA16" i="11"/>
  <c r="QX16" i="11"/>
  <c r="QV16" i="11"/>
  <c r="QT16" i="11"/>
  <c r="QR16" i="11"/>
  <c r="QP16" i="11"/>
  <c r="QH16" i="11"/>
  <c r="QD16" i="11"/>
  <c r="QA16" i="11"/>
  <c r="PY16" i="11"/>
  <c r="PW16" i="11"/>
  <c r="PU16" i="11"/>
  <c r="PS16" i="11"/>
  <c r="PQ16" i="11" s="1"/>
  <c r="PP16" i="11" s="1"/>
  <c r="RA15" i="11"/>
  <c r="QX15" i="11"/>
  <c r="QV15" i="11"/>
  <c r="QT15" i="11"/>
  <c r="QR15" i="11"/>
  <c r="QP15" i="11"/>
  <c r="QY15" i="11" s="1"/>
  <c r="QH15" i="11"/>
  <c r="QD15" i="11"/>
  <c r="QD43" i="11" s="1"/>
  <c r="QA15" i="11"/>
  <c r="PY15" i="11"/>
  <c r="PW15" i="11"/>
  <c r="PU15" i="11"/>
  <c r="PS15" i="11"/>
  <c r="QB15" i="11" s="1"/>
  <c r="RA14" i="11"/>
  <c r="QX14" i="11"/>
  <c r="QV14" i="11"/>
  <c r="QT14" i="11"/>
  <c r="QR14" i="11"/>
  <c r="QP14" i="11"/>
  <c r="QN14" i="11" s="1"/>
  <c r="QH14" i="11"/>
  <c r="QD14" i="11"/>
  <c r="QA14" i="11"/>
  <c r="PY14" i="11"/>
  <c r="PW14" i="11"/>
  <c r="PU14" i="11"/>
  <c r="PS14" i="11"/>
  <c r="PQ14" i="11" s="1"/>
  <c r="PP14" i="11" s="1"/>
  <c r="RA13" i="11"/>
  <c r="QX13" i="11"/>
  <c r="QV13" i="11"/>
  <c r="QT13" i="11"/>
  <c r="QR13" i="11"/>
  <c r="QP13" i="11"/>
  <c r="QH13" i="11"/>
  <c r="QD13" i="11"/>
  <c r="QA13" i="11"/>
  <c r="PY13" i="11"/>
  <c r="PW13" i="11"/>
  <c r="PU13" i="11"/>
  <c r="PS13" i="11"/>
  <c r="RA12" i="11"/>
  <c r="QX12" i="11"/>
  <c r="QV12" i="11"/>
  <c r="QT12" i="11"/>
  <c r="QR12" i="11"/>
  <c r="QP12" i="11"/>
  <c r="QJ12" i="11"/>
  <c r="QJ43" i="11" s="1"/>
  <c r="QD12" i="11"/>
  <c r="QA12" i="11"/>
  <c r="PY12" i="11"/>
  <c r="PW12" i="11"/>
  <c r="PU12" i="11"/>
  <c r="PS12" i="11"/>
  <c r="QB12" i="11" s="1"/>
  <c r="PJ43" i="11"/>
  <c r="PG43" i="11"/>
  <c r="PE43" i="11"/>
  <c r="PC43" i="11"/>
  <c r="PA43" i="11"/>
  <c r="OY43" i="11"/>
  <c r="OW43" i="11"/>
  <c r="OS43" i="11"/>
  <c r="OQ43" i="11"/>
  <c r="OM43" i="11"/>
  <c r="OJ43" i="11"/>
  <c r="OH43" i="11"/>
  <c r="OF43" i="11"/>
  <c r="OD43" i="11"/>
  <c r="OB43" i="11"/>
  <c r="NY43" i="11"/>
  <c r="NT43" i="11"/>
  <c r="NQ43" i="11"/>
  <c r="NO43" i="11"/>
  <c r="NM43" i="11"/>
  <c r="NK43" i="11"/>
  <c r="NI43" i="11"/>
  <c r="NG43" i="11"/>
  <c r="NC43" i="11"/>
  <c r="NA43" i="11"/>
  <c r="MW43" i="11"/>
  <c r="MT43" i="11"/>
  <c r="MR43" i="11"/>
  <c r="MP43" i="11"/>
  <c r="MN43" i="11"/>
  <c r="ML43" i="11"/>
  <c r="MI43" i="11"/>
  <c r="MD43" i="11"/>
  <c r="MA43" i="11"/>
  <c r="LY43" i="11"/>
  <c r="LW43" i="11"/>
  <c r="LU43" i="11"/>
  <c r="LS43" i="11"/>
  <c r="LQ43" i="11"/>
  <c r="LM43" i="11"/>
  <c r="LK43" i="11"/>
  <c r="LG43" i="11"/>
  <c r="LD43" i="11"/>
  <c r="LB43" i="11"/>
  <c r="KZ43" i="11"/>
  <c r="KX43" i="11"/>
  <c r="KV43" i="11"/>
  <c r="KS43" i="11"/>
  <c r="KN43" i="11"/>
  <c r="KK43" i="11"/>
  <c r="KI43" i="11"/>
  <c r="KG43" i="11"/>
  <c r="KE43" i="11"/>
  <c r="KC43" i="11"/>
  <c r="KA43" i="11"/>
  <c r="JW43" i="11"/>
  <c r="JU43" i="11"/>
  <c r="JQ43" i="11"/>
  <c r="JN43" i="11"/>
  <c r="JL43" i="11"/>
  <c r="JJ43" i="11"/>
  <c r="JH43" i="11"/>
  <c r="JF43" i="11"/>
  <c r="JC43" i="11"/>
  <c r="IX43" i="11"/>
  <c r="IU43" i="11"/>
  <c r="IS43" i="11"/>
  <c r="IQ43" i="11"/>
  <c r="IO43" i="11"/>
  <c r="IM43" i="11"/>
  <c r="IK43" i="11"/>
  <c r="IG43" i="11"/>
  <c r="IE43" i="11"/>
  <c r="IA43" i="11"/>
  <c r="HX43" i="11"/>
  <c r="HV43" i="11"/>
  <c r="HT43" i="11"/>
  <c r="HR43" i="11"/>
  <c r="HP43" i="11"/>
  <c r="HM43" i="11"/>
  <c r="HH43" i="11"/>
  <c r="HE43" i="11"/>
  <c r="HC43" i="11"/>
  <c r="HA43" i="11"/>
  <c r="GY43" i="11"/>
  <c r="GW43" i="11"/>
  <c r="GU43" i="11"/>
  <c r="GQ43" i="11"/>
  <c r="GO43" i="11"/>
  <c r="GK43" i="11"/>
  <c r="GH43" i="11"/>
  <c r="GF43" i="11"/>
  <c r="GD43" i="11"/>
  <c r="GB43" i="11"/>
  <c r="FZ43" i="11"/>
  <c r="FW43" i="11"/>
  <c r="FR43" i="11"/>
  <c r="FO43" i="11"/>
  <c r="FM43" i="11"/>
  <c r="FK43" i="11"/>
  <c r="FI43" i="11"/>
  <c r="FG43" i="11"/>
  <c r="FE43" i="11"/>
  <c r="FA43" i="11"/>
  <c r="EY43" i="11"/>
  <c r="EU43" i="11"/>
  <c r="ER43" i="11"/>
  <c r="EP43" i="11"/>
  <c r="EN43" i="11"/>
  <c r="EL43" i="11"/>
  <c r="EJ43" i="11"/>
  <c r="EG43" i="11"/>
  <c r="EB43" i="11"/>
  <c r="DY43" i="11"/>
  <c r="DW43" i="11"/>
  <c r="DU43" i="11"/>
  <c r="DS43" i="11"/>
  <c r="DQ43" i="11"/>
  <c r="DO43" i="11"/>
  <c r="DK43" i="11"/>
  <c r="DI43" i="11"/>
  <c r="DE43" i="11"/>
  <c r="DB43" i="11"/>
  <c r="CZ43" i="11"/>
  <c r="CX43" i="11"/>
  <c r="CV43" i="11"/>
  <c r="CT43" i="11"/>
  <c r="CQ43" i="11"/>
  <c r="CL43" i="11"/>
  <c r="CI43" i="11"/>
  <c r="CG43" i="11"/>
  <c r="CE43" i="11"/>
  <c r="CC43" i="11"/>
  <c r="CA43" i="11"/>
  <c r="BY43" i="11"/>
  <c r="BU43" i="11"/>
  <c r="BS43" i="11"/>
  <c r="BO43" i="11"/>
  <c r="BL43" i="11"/>
  <c r="BJ43" i="11"/>
  <c r="BH43" i="11"/>
  <c r="BF43" i="11"/>
  <c r="BD43" i="11"/>
  <c r="BA43" i="11"/>
  <c r="AV43" i="11"/>
  <c r="AS43" i="11"/>
  <c r="AQ43" i="11"/>
  <c r="AO43" i="11"/>
  <c r="AM43" i="11"/>
  <c r="AK43" i="11"/>
  <c r="AI43" i="11"/>
  <c r="AE43" i="11"/>
  <c r="AC43" i="11"/>
  <c r="Y43" i="11"/>
  <c r="V43" i="11"/>
  <c r="T43" i="11"/>
  <c r="R43" i="11"/>
  <c r="P43" i="11"/>
  <c r="N43" i="11"/>
  <c r="K43" i="11"/>
  <c r="G43" i="11"/>
  <c r="D43" i="11"/>
  <c r="F47" i="11" s="1"/>
  <c r="PK42" i="11"/>
  <c r="PH42" i="11"/>
  <c r="PF42" i="11"/>
  <c r="PD42" i="11"/>
  <c r="PB42" i="11"/>
  <c r="OZ42" i="11"/>
  <c r="OR42" i="11"/>
  <c r="ON42" i="11"/>
  <c r="OK42" i="11"/>
  <c r="OI42" i="11"/>
  <c r="OG42" i="11"/>
  <c r="OE42" i="11"/>
  <c r="OC42" i="11"/>
  <c r="NU42" i="11"/>
  <c r="NR42" i="11"/>
  <c r="NP42" i="11"/>
  <c r="NN42" i="11"/>
  <c r="NL42" i="11"/>
  <c r="NJ42" i="11"/>
  <c r="NB42" i="11"/>
  <c r="MX42" i="11"/>
  <c r="MU42" i="11"/>
  <c r="MS42" i="11"/>
  <c r="MQ42" i="11"/>
  <c r="MV42" i="11" s="1"/>
  <c r="MO42" i="11"/>
  <c r="MM42" i="11"/>
  <c r="ME42" i="11"/>
  <c r="MB42" i="11"/>
  <c r="LZ42" i="11"/>
  <c r="LX42" i="11"/>
  <c r="LV42" i="11"/>
  <c r="LT42" i="11"/>
  <c r="LL42" i="11"/>
  <c r="LH42" i="11"/>
  <c r="LE42" i="11"/>
  <c r="LC42" i="11"/>
  <c r="LA42" i="11"/>
  <c r="KY42" i="11"/>
  <c r="KW42" i="11"/>
  <c r="KO42" i="11"/>
  <c r="KL42" i="11"/>
  <c r="KJ42" i="11"/>
  <c r="KH42" i="11"/>
  <c r="KF42" i="11"/>
  <c r="KD42" i="11"/>
  <c r="JV42" i="11"/>
  <c r="JR42" i="11"/>
  <c r="JO42" i="11"/>
  <c r="JM42" i="11"/>
  <c r="JK42" i="11"/>
  <c r="JI42" i="11"/>
  <c r="JG42" i="11"/>
  <c r="IY42" i="11"/>
  <c r="IV42" i="11"/>
  <c r="IT42" i="11"/>
  <c r="IR42" i="11"/>
  <c r="IP42" i="11"/>
  <c r="IN42" i="11"/>
  <c r="IF42" i="11"/>
  <c r="IB42" i="11"/>
  <c r="HY42" i="11"/>
  <c r="HW42" i="11"/>
  <c r="HZ42" i="11" s="1"/>
  <c r="HU42" i="11"/>
  <c r="HS42" i="11"/>
  <c r="HQ42" i="11"/>
  <c r="HI42" i="11"/>
  <c r="HF42" i="11"/>
  <c r="HD42" i="11"/>
  <c r="HB42" i="11"/>
  <c r="GZ42" i="11"/>
  <c r="GX42" i="11"/>
  <c r="GP42" i="11"/>
  <c r="GL42" i="11"/>
  <c r="GI42" i="11"/>
  <c r="GG42" i="11"/>
  <c r="GE42" i="11"/>
  <c r="GC42" i="11"/>
  <c r="GA42" i="11"/>
  <c r="FS42" i="11"/>
  <c r="FP42" i="11"/>
  <c r="FN42" i="11"/>
  <c r="FL42" i="11"/>
  <c r="FJ42" i="11"/>
  <c r="FH42" i="11"/>
  <c r="FQ42" i="11" s="1"/>
  <c r="EZ42" i="11"/>
  <c r="EV42" i="11"/>
  <c r="ES42" i="11"/>
  <c r="EQ42" i="11"/>
  <c r="EO42" i="11"/>
  <c r="EM42" i="11"/>
  <c r="EK42" i="11"/>
  <c r="EC42" i="11"/>
  <c r="DZ42" i="11"/>
  <c r="DX42" i="11"/>
  <c r="DV42" i="11"/>
  <c r="DT42" i="11"/>
  <c r="DR42" i="11"/>
  <c r="DJ42" i="11"/>
  <c r="DF42" i="11"/>
  <c r="DC42" i="11"/>
  <c r="DA42" i="11"/>
  <c r="CY42" i="11"/>
  <c r="CW42" i="11"/>
  <c r="CS42" i="11" s="1"/>
  <c r="CR42" i="11" s="1"/>
  <c r="CU42" i="11"/>
  <c r="CM42" i="11"/>
  <c r="CJ42" i="11"/>
  <c r="CH42" i="11"/>
  <c r="CF42" i="11"/>
  <c r="CD42" i="11"/>
  <c r="CB42" i="11"/>
  <c r="BT42" i="11"/>
  <c r="BP42" i="11"/>
  <c r="BM42" i="11"/>
  <c r="BK42" i="11"/>
  <c r="BI42" i="11"/>
  <c r="BG42" i="11"/>
  <c r="BE42" i="11"/>
  <c r="AW42" i="11"/>
  <c r="AT42" i="11"/>
  <c r="AR42" i="11"/>
  <c r="AP42" i="11"/>
  <c r="AN42" i="11"/>
  <c r="AL42" i="11"/>
  <c r="AD42" i="11"/>
  <c r="Z42" i="11"/>
  <c r="W42" i="11"/>
  <c r="U42" i="11"/>
  <c r="S42" i="11"/>
  <c r="Q42" i="11"/>
  <c r="O42" i="11"/>
  <c r="PK41" i="11"/>
  <c r="PH41" i="11"/>
  <c r="PF41" i="11"/>
  <c r="PD41" i="11"/>
  <c r="PB41" i="11"/>
  <c r="OZ41" i="11"/>
  <c r="OR41" i="11"/>
  <c r="ON41" i="11"/>
  <c r="OK41" i="11"/>
  <c r="OI41" i="11"/>
  <c r="OG41" i="11"/>
  <c r="OE41" i="11"/>
  <c r="OC41" i="11"/>
  <c r="NU41" i="11"/>
  <c r="NR41" i="11"/>
  <c r="NP41" i="11"/>
  <c r="NN41" i="11"/>
  <c r="NL41" i="11"/>
  <c r="NJ41" i="11"/>
  <c r="NB41" i="11"/>
  <c r="MX41" i="11"/>
  <c r="MU41" i="11"/>
  <c r="MS41" i="11"/>
  <c r="MQ41" i="11"/>
  <c r="MO41" i="11"/>
  <c r="MM41" i="11"/>
  <c r="ME41" i="11"/>
  <c r="MB41" i="11"/>
  <c r="LZ41" i="11"/>
  <c r="LX41" i="11"/>
  <c r="LV41" i="11"/>
  <c r="LT41" i="11"/>
  <c r="LL41" i="11"/>
  <c r="LH41" i="11"/>
  <c r="LE41" i="11"/>
  <c r="LC41" i="11"/>
  <c r="LA41" i="11"/>
  <c r="KY41" i="11"/>
  <c r="KW41" i="11"/>
  <c r="KO41" i="11"/>
  <c r="KL41" i="11"/>
  <c r="KJ41" i="11"/>
  <c r="KH41" i="11"/>
  <c r="KF41" i="11"/>
  <c r="KD41" i="11"/>
  <c r="JV41" i="11"/>
  <c r="JR41" i="11"/>
  <c r="JO41" i="11"/>
  <c r="JM41" i="11"/>
  <c r="JK41" i="11"/>
  <c r="JI41" i="11"/>
  <c r="JG41" i="11"/>
  <c r="IY41" i="11"/>
  <c r="IV41" i="11"/>
  <c r="IT41" i="11"/>
  <c r="IR41" i="11"/>
  <c r="IP41" i="11"/>
  <c r="IN41" i="11"/>
  <c r="IF41" i="11"/>
  <c r="IB41" i="11"/>
  <c r="HY41" i="11"/>
  <c r="HW41" i="11"/>
  <c r="HU41" i="11"/>
  <c r="HS41" i="11"/>
  <c r="HQ41" i="11"/>
  <c r="HI41" i="11"/>
  <c r="HF41" i="11"/>
  <c r="HD41" i="11"/>
  <c r="HB41" i="11"/>
  <c r="GZ41" i="11"/>
  <c r="GX41" i="11"/>
  <c r="GP41" i="11"/>
  <c r="GL41" i="11"/>
  <c r="GI41" i="11"/>
  <c r="GG41" i="11"/>
  <c r="GE41" i="11"/>
  <c r="GC41" i="11"/>
  <c r="GA41" i="11"/>
  <c r="FS41" i="11"/>
  <c r="FP41" i="11"/>
  <c r="FN41" i="11"/>
  <c r="FL41" i="11"/>
  <c r="FJ41" i="11"/>
  <c r="FH41" i="11"/>
  <c r="FF41" i="11" s="1"/>
  <c r="EZ41" i="11"/>
  <c r="EV41" i="11"/>
  <c r="ES41" i="11"/>
  <c r="EQ41" i="11"/>
  <c r="EO41" i="11"/>
  <c r="EM41" i="11"/>
  <c r="EK41" i="11"/>
  <c r="EC41" i="11"/>
  <c r="DZ41" i="11"/>
  <c r="DX41" i="11"/>
  <c r="DV41" i="11"/>
  <c r="DT41" i="11"/>
  <c r="DR41" i="11"/>
  <c r="DP41" i="11" s="1"/>
  <c r="DJ41" i="11"/>
  <c r="DF41" i="11"/>
  <c r="DC41" i="11"/>
  <c r="DA41" i="11"/>
  <c r="CY41" i="11"/>
  <c r="CW41" i="11"/>
  <c r="CU41" i="11"/>
  <c r="CM41" i="11"/>
  <c r="CJ41" i="11"/>
  <c r="CH41" i="11"/>
  <c r="CF41" i="11"/>
  <c r="CD41" i="11"/>
  <c r="CB41" i="11"/>
  <c r="BZ41" i="11"/>
  <c r="BT41" i="11"/>
  <c r="BP41" i="11"/>
  <c r="BM41" i="11"/>
  <c r="BK41" i="11"/>
  <c r="BI41" i="11"/>
  <c r="BG41" i="11"/>
  <c r="BE41" i="11"/>
  <c r="BC41" i="11"/>
  <c r="BB41" i="11" s="1"/>
  <c r="AW41" i="11"/>
  <c r="AT41" i="11"/>
  <c r="AR41" i="11"/>
  <c r="AP41" i="11"/>
  <c r="AN41" i="11"/>
  <c r="AL41" i="11"/>
  <c r="AD41" i="11"/>
  <c r="Z41" i="11"/>
  <c r="W41" i="11"/>
  <c r="U41" i="11"/>
  <c r="S41" i="11"/>
  <c r="Q41" i="11"/>
  <c r="O41" i="11"/>
  <c r="PK40" i="11"/>
  <c r="PH40" i="11"/>
  <c r="PF40" i="11"/>
  <c r="PD40" i="11"/>
  <c r="PB40" i="11"/>
  <c r="OZ40" i="11"/>
  <c r="OR40" i="11"/>
  <c r="ON40" i="11"/>
  <c r="OK40" i="11"/>
  <c r="OI40" i="11"/>
  <c r="OG40" i="11"/>
  <c r="OE40" i="11"/>
  <c r="OC40" i="11"/>
  <c r="NU40" i="11"/>
  <c r="NR40" i="11"/>
  <c r="NP40" i="11"/>
  <c r="NN40" i="11"/>
  <c r="NL40" i="11"/>
  <c r="NJ40" i="11"/>
  <c r="NB40" i="11"/>
  <c r="MX40" i="11"/>
  <c r="MU40" i="11"/>
  <c r="MS40" i="11"/>
  <c r="MQ40" i="11"/>
  <c r="MO40" i="11"/>
  <c r="MM40" i="11"/>
  <c r="ME40" i="11"/>
  <c r="MB40" i="11"/>
  <c r="LZ40" i="11"/>
  <c r="LX40" i="11"/>
  <c r="LV40" i="11"/>
  <c r="LT40" i="11"/>
  <c r="LL40" i="11"/>
  <c r="LH40" i="11"/>
  <c r="LE40" i="11"/>
  <c r="LC40" i="11"/>
  <c r="LA40" i="11"/>
  <c r="KY40" i="11"/>
  <c r="KW40" i="11"/>
  <c r="KO40" i="11"/>
  <c r="KL40" i="11"/>
  <c r="KJ40" i="11"/>
  <c r="KH40" i="11"/>
  <c r="KF40" i="11"/>
  <c r="KD40" i="11"/>
  <c r="JV40" i="11"/>
  <c r="JR40" i="11"/>
  <c r="JO40" i="11"/>
  <c r="JM40" i="11"/>
  <c r="JK40" i="11"/>
  <c r="JI40" i="11"/>
  <c r="JE40" i="11" s="1"/>
  <c r="JD40" i="11" s="1"/>
  <c r="JG40" i="11"/>
  <c r="IY40" i="11"/>
  <c r="IV40" i="11"/>
  <c r="IT40" i="11"/>
  <c r="IR40" i="11"/>
  <c r="IP40" i="11"/>
  <c r="IN40" i="11"/>
  <c r="IF40" i="11"/>
  <c r="IB40" i="11"/>
  <c r="HY40" i="11"/>
  <c r="HW40" i="11"/>
  <c r="HU40" i="11"/>
  <c r="HS40" i="11"/>
  <c r="HQ40" i="11"/>
  <c r="HI40" i="11"/>
  <c r="HF40" i="11"/>
  <c r="HD40" i="11"/>
  <c r="HB40" i="11"/>
  <c r="GZ40" i="11"/>
  <c r="GX40" i="11"/>
  <c r="GP40" i="11"/>
  <c r="GL40" i="11"/>
  <c r="GI40" i="11"/>
  <c r="GG40" i="11"/>
  <c r="GE40" i="11"/>
  <c r="GC40" i="11"/>
  <c r="GA40" i="11"/>
  <c r="FS40" i="11"/>
  <c r="FP40" i="11"/>
  <c r="FN40" i="11"/>
  <c r="FL40" i="11"/>
  <c r="FJ40" i="11"/>
  <c r="FH40" i="11"/>
  <c r="EZ40" i="11"/>
  <c r="EV40" i="11"/>
  <c r="ES40" i="11"/>
  <c r="EQ40" i="11"/>
  <c r="EO40" i="11"/>
  <c r="EM40" i="11"/>
  <c r="EK40" i="11"/>
  <c r="ET40" i="11" s="1"/>
  <c r="EC40" i="11"/>
  <c r="DZ40" i="11"/>
  <c r="DX40" i="11"/>
  <c r="DV40" i="11"/>
  <c r="DT40" i="11"/>
  <c r="EA40" i="11" s="1"/>
  <c r="DR40" i="11"/>
  <c r="DJ40" i="11"/>
  <c r="DF40" i="11"/>
  <c r="DC40" i="11"/>
  <c r="DA40" i="11"/>
  <c r="CY40" i="11"/>
  <c r="CW40" i="11"/>
  <c r="CU40" i="11"/>
  <c r="CS40" i="11" s="1"/>
  <c r="CR40" i="11" s="1"/>
  <c r="CM40" i="11"/>
  <c r="CJ40" i="11"/>
  <c r="CH40" i="11"/>
  <c r="CF40" i="11"/>
  <c r="CD40" i="11"/>
  <c r="CB40" i="11"/>
  <c r="BT40" i="11"/>
  <c r="BP40" i="11"/>
  <c r="BM40" i="11"/>
  <c r="BK40" i="11"/>
  <c r="BI40" i="11"/>
  <c r="BG40" i="11"/>
  <c r="BE40" i="11"/>
  <c r="AW40" i="11"/>
  <c r="AT40" i="11"/>
  <c r="AR40" i="11"/>
  <c r="AP40" i="11"/>
  <c r="AN40" i="11"/>
  <c r="AL40" i="11"/>
  <c r="AD40" i="11"/>
  <c r="Z40" i="11"/>
  <c r="W40" i="11"/>
  <c r="U40" i="11"/>
  <c r="S40" i="11"/>
  <c r="Q40" i="11"/>
  <c r="O40" i="11"/>
  <c r="PK39" i="11"/>
  <c r="PH39" i="11"/>
  <c r="PF39" i="11"/>
  <c r="PD39" i="11"/>
  <c r="PB39" i="11"/>
  <c r="OZ39" i="11"/>
  <c r="PI39" i="11" s="1"/>
  <c r="OR39" i="11"/>
  <c r="ON39" i="11"/>
  <c r="OK39" i="11"/>
  <c r="OI39" i="11"/>
  <c r="OG39" i="11"/>
  <c r="OE39" i="11"/>
  <c r="OC39" i="11"/>
  <c r="OL39" i="11" s="1"/>
  <c r="NU39" i="11"/>
  <c r="NR39" i="11"/>
  <c r="NP39" i="11"/>
  <c r="NN39" i="11"/>
  <c r="NL39" i="11"/>
  <c r="NJ39" i="11"/>
  <c r="NB39" i="11"/>
  <c r="MX39" i="11"/>
  <c r="MU39" i="11"/>
  <c r="MS39" i="11"/>
  <c r="MQ39" i="11"/>
  <c r="MO39" i="11"/>
  <c r="MM39" i="11"/>
  <c r="MK39" i="11"/>
  <c r="MJ39" i="11" s="1"/>
  <c r="ME39" i="11"/>
  <c r="MB39" i="11"/>
  <c r="LZ39" i="11"/>
  <c r="LX39" i="11"/>
  <c r="LV39" i="11"/>
  <c r="LT39" i="11"/>
  <c r="LL39" i="11"/>
  <c r="LH39" i="11"/>
  <c r="LE39" i="11"/>
  <c r="LC39" i="11"/>
  <c r="LF39" i="11" s="1"/>
  <c r="LA39" i="11"/>
  <c r="KY39" i="11"/>
  <c r="KW39" i="11"/>
  <c r="KO39" i="11"/>
  <c r="KL39" i="11"/>
  <c r="KJ39" i="11"/>
  <c r="KH39" i="11"/>
  <c r="KF39" i="11"/>
  <c r="KD39" i="11"/>
  <c r="KB39" i="11" s="1"/>
  <c r="JV39" i="11"/>
  <c r="JR39" i="11"/>
  <c r="JO39" i="11"/>
  <c r="JM39" i="11"/>
  <c r="JK39" i="11"/>
  <c r="JI39" i="11"/>
  <c r="JG39" i="11"/>
  <c r="IY39" i="11"/>
  <c r="IV39" i="11"/>
  <c r="IT39" i="11"/>
  <c r="IR39" i="11"/>
  <c r="IP39" i="11"/>
  <c r="IN39" i="11"/>
  <c r="IF39" i="11"/>
  <c r="IB39" i="11"/>
  <c r="HY39" i="11"/>
  <c r="HW39" i="11"/>
  <c r="HU39" i="11"/>
  <c r="HS39" i="11"/>
  <c r="HO39" i="11" s="1"/>
  <c r="HN39" i="11" s="1"/>
  <c r="HQ39" i="11"/>
  <c r="HI39" i="11"/>
  <c r="HF39" i="11"/>
  <c r="HD39" i="11"/>
  <c r="HB39" i="11"/>
  <c r="GZ39" i="11"/>
  <c r="GX39" i="11"/>
  <c r="GP39" i="11"/>
  <c r="GL39" i="11"/>
  <c r="GI39" i="11"/>
  <c r="GG39" i="11"/>
  <c r="GE39" i="11"/>
  <c r="GC39" i="11"/>
  <c r="GA39" i="11"/>
  <c r="FS39" i="11"/>
  <c r="FP39" i="11"/>
  <c r="FN39" i="11"/>
  <c r="FL39" i="11"/>
  <c r="FJ39" i="11"/>
  <c r="FH39" i="11"/>
  <c r="EZ39" i="11"/>
  <c r="EV39" i="11"/>
  <c r="ES39" i="11"/>
  <c r="EQ39" i="11"/>
  <c r="EO39" i="11"/>
  <c r="EM39" i="11"/>
  <c r="EK39" i="11"/>
  <c r="EC39" i="11"/>
  <c r="DZ39" i="11"/>
  <c r="DX39" i="11"/>
  <c r="DV39" i="11"/>
  <c r="DT39" i="11"/>
  <c r="DR39" i="11"/>
  <c r="DJ39" i="11"/>
  <c r="DF39" i="11"/>
  <c r="DC39" i="11"/>
  <c r="DA39" i="11"/>
  <c r="CY39" i="11"/>
  <c r="CW39" i="11"/>
  <c r="CU39" i="11"/>
  <c r="CM39" i="11"/>
  <c r="CJ39" i="11"/>
  <c r="CH39" i="11"/>
  <c r="CF39" i="11"/>
  <c r="CD39" i="11"/>
  <c r="CB39" i="11"/>
  <c r="BT39" i="11"/>
  <c r="BP39" i="11"/>
  <c r="RD39" i="11" s="1"/>
  <c r="BM39" i="11"/>
  <c r="BK39" i="11"/>
  <c r="BI39" i="11"/>
  <c r="BG39" i="11"/>
  <c r="BE39" i="11"/>
  <c r="AW39" i="11"/>
  <c r="AT39" i="11"/>
  <c r="AR39" i="11"/>
  <c r="AP39" i="11"/>
  <c r="AN39" i="11"/>
  <c r="AL39" i="11"/>
  <c r="AD39" i="11"/>
  <c r="Z39" i="11"/>
  <c r="W39" i="11"/>
  <c r="U39" i="11"/>
  <c r="S39" i="11"/>
  <c r="Q39" i="11"/>
  <c r="O39" i="11"/>
  <c r="PK38" i="11"/>
  <c r="PH38" i="11"/>
  <c r="PF38" i="11"/>
  <c r="PD38" i="11"/>
  <c r="PB38" i="11"/>
  <c r="OZ38" i="11"/>
  <c r="OR38" i="11"/>
  <c r="ON38" i="11"/>
  <c r="OK38" i="11"/>
  <c r="OI38" i="11"/>
  <c r="OG38" i="11"/>
  <c r="OE38" i="11"/>
  <c r="OC38" i="11"/>
  <c r="NU38" i="11"/>
  <c r="NR38" i="11"/>
  <c r="NP38" i="11"/>
  <c r="NN38" i="11"/>
  <c r="NL38" i="11"/>
  <c r="NJ38" i="11"/>
  <c r="NB38" i="11"/>
  <c r="MX38" i="11"/>
  <c r="MU38" i="11"/>
  <c r="MS38" i="11"/>
  <c r="MQ38" i="11"/>
  <c r="MO38" i="11"/>
  <c r="MM38" i="11"/>
  <c r="ME38" i="11"/>
  <c r="MB38" i="11"/>
  <c r="LZ38" i="11"/>
  <c r="LX38" i="11"/>
  <c r="LV38" i="11"/>
  <c r="LT38" i="11"/>
  <c r="LL38" i="11"/>
  <c r="LH38" i="11"/>
  <c r="LE38" i="11"/>
  <c r="LC38" i="11"/>
  <c r="LA38" i="11"/>
  <c r="KY38" i="11"/>
  <c r="KW38" i="11"/>
  <c r="KO38" i="11"/>
  <c r="KL38" i="11"/>
  <c r="KJ38" i="11"/>
  <c r="KH38" i="11"/>
  <c r="KF38" i="11"/>
  <c r="KD38" i="11"/>
  <c r="JV38" i="11"/>
  <c r="JR38" i="11"/>
  <c r="JP38" i="11"/>
  <c r="JO38" i="11"/>
  <c r="JM38" i="11"/>
  <c r="JK38" i="11"/>
  <c r="JI38" i="11"/>
  <c r="JG38" i="11"/>
  <c r="IY38" i="11"/>
  <c r="IV38" i="11"/>
  <c r="IT38" i="11"/>
  <c r="IR38" i="11"/>
  <c r="IP38" i="11"/>
  <c r="IN38" i="11"/>
  <c r="IF38" i="11"/>
  <c r="IB38" i="11"/>
  <c r="HY38" i="11"/>
  <c r="HW38" i="11"/>
  <c r="HU38" i="11"/>
  <c r="HS38" i="11"/>
  <c r="HQ38" i="11"/>
  <c r="HI38" i="11"/>
  <c r="HF38" i="11"/>
  <c r="HD38" i="11"/>
  <c r="HB38" i="11"/>
  <c r="GZ38" i="11"/>
  <c r="GX38" i="11"/>
  <c r="GP38" i="11"/>
  <c r="GL38" i="11"/>
  <c r="GI38" i="11"/>
  <c r="GG38" i="11"/>
  <c r="GE38" i="11"/>
  <c r="GC38" i="11"/>
  <c r="GA38" i="11"/>
  <c r="FS38" i="11"/>
  <c r="FP38" i="11"/>
  <c r="FN38" i="11"/>
  <c r="FL38" i="11"/>
  <c r="FJ38" i="11"/>
  <c r="FH38" i="11"/>
  <c r="EZ38" i="11"/>
  <c r="EV38" i="11"/>
  <c r="ES38" i="11"/>
  <c r="EQ38" i="11"/>
  <c r="EO38" i="11"/>
  <c r="EM38" i="11"/>
  <c r="EK38" i="11"/>
  <c r="EC38" i="11"/>
  <c r="DZ38" i="11"/>
  <c r="DX38" i="11"/>
  <c r="DV38" i="11"/>
  <c r="DT38" i="11"/>
  <c r="DR38" i="11"/>
  <c r="DJ38" i="11"/>
  <c r="DF38" i="11"/>
  <c r="DC38" i="11"/>
  <c r="DA38" i="11"/>
  <c r="CY38" i="11"/>
  <c r="CW38" i="11"/>
  <c r="CU38" i="11"/>
  <c r="CM38" i="11"/>
  <c r="CJ38" i="11"/>
  <c r="CH38" i="11"/>
  <c r="CF38" i="11"/>
  <c r="CD38" i="11"/>
  <c r="CB38" i="11"/>
  <c r="BT38" i="11"/>
  <c r="BP38" i="11"/>
  <c r="BM38" i="11"/>
  <c r="BK38" i="11"/>
  <c r="BI38" i="11"/>
  <c r="BG38" i="11"/>
  <c r="BE38" i="11"/>
  <c r="BN38" i="11" s="1"/>
  <c r="AW38" i="11"/>
  <c r="AT38" i="11"/>
  <c r="AR38" i="11"/>
  <c r="AP38" i="11"/>
  <c r="AN38" i="11"/>
  <c r="AL38" i="11"/>
  <c r="AD38" i="11"/>
  <c r="Z38" i="11"/>
  <c r="W38" i="11"/>
  <c r="U38" i="11"/>
  <c r="S38" i="11"/>
  <c r="Q38" i="11"/>
  <c r="O38" i="11"/>
  <c r="PK37" i="11"/>
  <c r="PH37" i="11"/>
  <c r="PF37" i="11"/>
  <c r="PD37" i="11"/>
  <c r="PB37" i="11"/>
  <c r="OZ37" i="11"/>
  <c r="OR37" i="11"/>
  <c r="ON37" i="11"/>
  <c r="OK37" i="11"/>
  <c r="OI37" i="11"/>
  <c r="OG37" i="11"/>
  <c r="OE37" i="11"/>
  <c r="OC37" i="11"/>
  <c r="NU37" i="11"/>
  <c r="NR37" i="11"/>
  <c r="NP37" i="11"/>
  <c r="NN37" i="11"/>
  <c r="NL37" i="11"/>
  <c r="NJ37" i="11"/>
  <c r="NB37" i="11"/>
  <c r="MX37" i="11"/>
  <c r="MU37" i="11"/>
  <c r="MS37" i="11"/>
  <c r="MQ37" i="11"/>
  <c r="MO37" i="11"/>
  <c r="MM37" i="11"/>
  <c r="ME37" i="11"/>
  <c r="MB37" i="11"/>
  <c r="LZ37" i="11"/>
  <c r="LX37" i="11"/>
  <c r="LV37" i="11"/>
  <c r="LT37" i="11"/>
  <c r="LL37" i="11"/>
  <c r="LH37" i="11"/>
  <c r="LE37" i="11"/>
  <c r="LC37" i="11"/>
  <c r="LA37" i="11"/>
  <c r="KY37" i="11"/>
  <c r="KW37" i="11"/>
  <c r="KO37" i="11"/>
  <c r="KL37" i="11"/>
  <c r="KJ37" i="11"/>
  <c r="KH37" i="11"/>
  <c r="KF37" i="11"/>
  <c r="KD37" i="11"/>
  <c r="JV37" i="11"/>
  <c r="JR37" i="11"/>
  <c r="JO37" i="11"/>
  <c r="JM37" i="11"/>
  <c r="JK37" i="11"/>
  <c r="JI37" i="11"/>
  <c r="JG37" i="11"/>
  <c r="IY37" i="11"/>
  <c r="IV37" i="11"/>
  <c r="IT37" i="11"/>
  <c r="IR37" i="11"/>
  <c r="IP37" i="11"/>
  <c r="IN37" i="11"/>
  <c r="IF37" i="11"/>
  <c r="IB37" i="11"/>
  <c r="HZ37" i="11"/>
  <c r="HY37" i="11"/>
  <c r="HW37" i="11"/>
  <c r="HU37" i="11"/>
  <c r="HS37" i="11"/>
  <c r="HQ37" i="11"/>
  <c r="HI37" i="11"/>
  <c r="HF37" i="11"/>
  <c r="HD37" i="11"/>
  <c r="HB37" i="11"/>
  <c r="GZ37" i="11"/>
  <c r="GX37" i="11"/>
  <c r="HG37" i="11" s="1"/>
  <c r="GP37" i="11"/>
  <c r="GL37" i="11"/>
  <c r="GI37" i="11"/>
  <c r="GG37" i="11"/>
  <c r="GE37" i="11"/>
  <c r="GC37" i="11"/>
  <c r="GA37" i="11"/>
  <c r="GJ37" i="11" s="1"/>
  <c r="FS37" i="11"/>
  <c r="FP37" i="11"/>
  <c r="FN37" i="11"/>
  <c r="FL37" i="11"/>
  <c r="FJ37" i="11"/>
  <c r="FH37" i="11"/>
  <c r="FF37" i="11" s="1"/>
  <c r="EZ37" i="11"/>
  <c r="EV37" i="11"/>
  <c r="ES37" i="11"/>
  <c r="EQ37" i="11"/>
  <c r="EO37" i="11"/>
  <c r="EM37" i="11"/>
  <c r="EK37" i="11"/>
  <c r="EI37" i="11" s="1"/>
  <c r="EH37" i="11" s="1"/>
  <c r="EC37" i="11"/>
  <c r="DZ37" i="11"/>
  <c r="DX37" i="11"/>
  <c r="DV37" i="11"/>
  <c r="DT37" i="11"/>
  <c r="DR37" i="11"/>
  <c r="DJ37" i="11"/>
  <c r="DF37" i="11"/>
  <c r="DC37" i="11"/>
  <c r="DA37" i="11"/>
  <c r="CY37" i="11"/>
  <c r="CW37" i="11"/>
  <c r="CU37" i="11"/>
  <c r="CM37" i="11"/>
  <c r="CJ37" i="11"/>
  <c r="CH37" i="11"/>
  <c r="CF37" i="11"/>
  <c r="CD37" i="11"/>
  <c r="CB37" i="11"/>
  <c r="BT37" i="11"/>
  <c r="BP37" i="11"/>
  <c r="BM37" i="11"/>
  <c r="BK37" i="11"/>
  <c r="BI37" i="11"/>
  <c r="BG37" i="11"/>
  <c r="BE37" i="11"/>
  <c r="AW37" i="11"/>
  <c r="AT37" i="11"/>
  <c r="AR37" i="11"/>
  <c r="AP37" i="11"/>
  <c r="AN37" i="11"/>
  <c r="AL37" i="11"/>
  <c r="AD37" i="11"/>
  <c r="Z37" i="11"/>
  <c r="W37" i="11"/>
  <c r="U37" i="11"/>
  <c r="S37" i="11"/>
  <c r="Q37" i="11"/>
  <c r="O37" i="11"/>
  <c r="PK36" i="11"/>
  <c r="PH36" i="11"/>
  <c r="PF36" i="11"/>
  <c r="PD36" i="11"/>
  <c r="PB36" i="11"/>
  <c r="OZ36" i="11"/>
  <c r="OR36" i="11"/>
  <c r="ON36" i="11"/>
  <c r="OK36" i="11"/>
  <c r="OI36" i="11"/>
  <c r="OG36" i="11"/>
  <c r="OE36" i="11"/>
  <c r="OC36" i="11"/>
  <c r="NU36" i="11"/>
  <c r="NR36" i="11"/>
  <c r="NP36" i="11"/>
  <c r="NN36" i="11"/>
  <c r="NL36" i="11"/>
  <c r="NJ36" i="11"/>
  <c r="NB36" i="11"/>
  <c r="MX36" i="11"/>
  <c r="MU36" i="11"/>
  <c r="MS36" i="11"/>
  <c r="MQ36" i="11"/>
  <c r="MO36" i="11"/>
  <c r="MM36" i="11"/>
  <c r="ME36" i="11"/>
  <c r="MB36" i="11"/>
  <c r="LZ36" i="11"/>
  <c r="LX36" i="11"/>
  <c r="LV36" i="11"/>
  <c r="LT36" i="11"/>
  <c r="LL36" i="11"/>
  <c r="LH36" i="11"/>
  <c r="LE36" i="11"/>
  <c r="LC36" i="11"/>
  <c r="LA36" i="11"/>
  <c r="KY36" i="11"/>
  <c r="KW36" i="11"/>
  <c r="KO36" i="11"/>
  <c r="KL36" i="11"/>
  <c r="KJ36" i="11"/>
  <c r="KH36" i="11"/>
  <c r="KF36" i="11"/>
  <c r="KB36" i="11" s="1"/>
  <c r="KD36" i="11"/>
  <c r="JV36" i="11"/>
  <c r="JR36" i="11"/>
  <c r="JO36" i="11"/>
  <c r="JM36" i="11"/>
  <c r="JK36" i="11"/>
  <c r="JI36" i="11"/>
  <c r="JG36" i="11"/>
  <c r="IY36" i="11"/>
  <c r="IV36" i="11"/>
  <c r="IT36" i="11"/>
  <c r="IR36" i="11"/>
  <c r="IP36" i="11"/>
  <c r="IN36" i="11"/>
  <c r="IF36" i="11"/>
  <c r="IB36" i="11"/>
  <c r="HY36" i="11"/>
  <c r="HW36" i="11"/>
  <c r="HU36" i="11"/>
  <c r="HS36" i="11"/>
  <c r="HQ36" i="11"/>
  <c r="HO36" i="11"/>
  <c r="HN36" i="11" s="1"/>
  <c r="HI36" i="11"/>
  <c r="HF36" i="11"/>
  <c r="HD36" i="11"/>
  <c r="HB36" i="11"/>
  <c r="GZ36" i="11"/>
  <c r="GX36" i="11"/>
  <c r="GP36" i="11"/>
  <c r="GL36" i="11"/>
  <c r="GI36" i="11"/>
  <c r="GG36" i="11"/>
  <c r="GE36" i="11"/>
  <c r="GC36" i="11"/>
  <c r="GA36" i="11"/>
  <c r="FS36" i="11"/>
  <c r="FP36" i="11"/>
  <c r="FN36" i="11"/>
  <c r="FL36" i="11"/>
  <c r="FF36" i="11" s="1"/>
  <c r="FJ36" i="11"/>
  <c r="FH36" i="11"/>
  <c r="EZ36" i="11"/>
  <c r="EV36" i="11"/>
  <c r="ES36" i="11"/>
  <c r="EQ36" i="11"/>
  <c r="EO36" i="11"/>
  <c r="EM36" i="11"/>
  <c r="EK36" i="11"/>
  <c r="EC36" i="11"/>
  <c r="DZ36" i="11"/>
  <c r="DX36" i="11"/>
  <c r="DV36" i="11"/>
  <c r="DT36" i="11"/>
  <c r="DR36" i="11"/>
  <c r="DJ36" i="11"/>
  <c r="DF36" i="11"/>
  <c r="DC36" i="11"/>
  <c r="DA36" i="11"/>
  <c r="CY36" i="11"/>
  <c r="CW36" i="11"/>
  <c r="CU36" i="11"/>
  <c r="CM36" i="11"/>
  <c r="CJ36" i="11"/>
  <c r="CH36" i="11"/>
  <c r="CF36" i="11"/>
  <c r="CD36" i="11"/>
  <c r="CB36" i="11"/>
  <c r="BT36" i="11"/>
  <c r="BP36" i="11"/>
  <c r="BM36" i="11"/>
  <c r="BK36" i="11"/>
  <c r="BI36" i="11"/>
  <c r="BG36" i="11"/>
  <c r="BE36" i="11"/>
  <c r="AW36" i="11"/>
  <c r="AT36" i="11"/>
  <c r="AR36" i="11"/>
  <c r="AP36" i="11"/>
  <c r="AN36" i="11"/>
  <c r="AL36" i="11"/>
  <c r="AD36" i="11"/>
  <c r="Z36" i="11"/>
  <c r="RD36" i="11" s="1"/>
  <c r="W36" i="11"/>
  <c r="U36" i="11"/>
  <c r="S36" i="11"/>
  <c r="Q36" i="11"/>
  <c r="O36" i="11"/>
  <c r="PK35" i="11"/>
  <c r="PH35" i="11"/>
  <c r="PF35" i="11"/>
  <c r="PD35" i="11"/>
  <c r="PB35" i="11"/>
  <c r="OZ35" i="11"/>
  <c r="OX35" i="11" s="1"/>
  <c r="OR35" i="11"/>
  <c r="ON35" i="11"/>
  <c r="OK35" i="11"/>
  <c r="OI35" i="11"/>
  <c r="OG35" i="11"/>
  <c r="OE35" i="11"/>
  <c r="OC35" i="11"/>
  <c r="NU35" i="11"/>
  <c r="NR35" i="11"/>
  <c r="NP35" i="11"/>
  <c r="NN35" i="11"/>
  <c r="NL35" i="11"/>
  <c r="NJ35" i="11"/>
  <c r="NB35" i="11"/>
  <c r="MX35" i="11"/>
  <c r="MU35" i="11"/>
  <c r="MS35" i="11"/>
  <c r="MQ35" i="11"/>
  <c r="MO35" i="11"/>
  <c r="MM35" i="11"/>
  <c r="ME35" i="11"/>
  <c r="MB35" i="11"/>
  <c r="LZ35" i="11"/>
  <c r="LX35" i="11"/>
  <c r="LV35" i="11"/>
  <c r="LT35" i="11"/>
  <c r="LL35" i="11"/>
  <c r="LH35" i="11"/>
  <c r="LE35" i="11"/>
  <c r="LC35" i="11"/>
  <c r="LA35" i="11"/>
  <c r="KY35" i="11"/>
  <c r="KW35" i="11"/>
  <c r="KO35" i="11"/>
  <c r="KL35" i="11"/>
  <c r="KJ35" i="11"/>
  <c r="KH35" i="11"/>
  <c r="KF35" i="11"/>
  <c r="KD35" i="11"/>
  <c r="JV35" i="11"/>
  <c r="JR35" i="11"/>
  <c r="JO35" i="11"/>
  <c r="JM35" i="11"/>
  <c r="JK35" i="11"/>
  <c r="JI35" i="11"/>
  <c r="JG35" i="11"/>
  <c r="IY35" i="11"/>
  <c r="IV35" i="11"/>
  <c r="IT35" i="11"/>
  <c r="IR35" i="11"/>
  <c r="IP35" i="11"/>
  <c r="IN35" i="11"/>
  <c r="IF35" i="11"/>
  <c r="IB35" i="11"/>
  <c r="HY35" i="11"/>
  <c r="HW35" i="11"/>
  <c r="HU35" i="11"/>
  <c r="HS35" i="11"/>
  <c r="HQ35" i="11"/>
  <c r="HI35" i="11"/>
  <c r="GV35" i="11" s="1"/>
  <c r="HF35" i="11"/>
  <c r="HD35" i="11"/>
  <c r="HB35" i="11"/>
  <c r="GZ35" i="11"/>
  <c r="GX35" i="11"/>
  <c r="GP35" i="11"/>
  <c r="GL35" i="11"/>
  <c r="GJ35" i="11"/>
  <c r="GI35" i="11"/>
  <c r="GG35" i="11"/>
  <c r="GE35" i="11"/>
  <c r="GC35" i="11"/>
  <c r="GA35" i="11"/>
  <c r="FS35" i="11"/>
  <c r="FP35" i="11"/>
  <c r="FN35" i="11"/>
  <c r="FL35" i="11"/>
  <c r="FJ35" i="11"/>
  <c r="FH35" i="11"/>
  <c r="EZ35" i="11"/>
  <c r="EV35" i="11"/>
  <c r="ES35" i="11"/>
  <c r="EQ35" i="11"/>
  <c r="EO35" i="11"/>
  <c r="EM35" i="11"/>
  <c r="EK35" i="11"/>
  <c r="EC35" i="11"/>
  <c r="DZ35" i="11"/>
  <c r="DX35" i="11"/>
  <c r="DV35" i="11"/>
  <c r="DT35" i="11"/>
  <c r="DR35" i="11"/>
  <c r="DJ35" i="11"/>
  <c r="DF35" i="11"/>
  <c r="DC35" i="11"/>
  <c r="DA35" i="11"/>
  <c r="CY35" i="11"/>
  <c r="CW35" i="11"/>
  <c r="CU35" i="11"/>
  <c r="CM35" i="11"/>
  <c r="CJ35" i="11"/>
  <c r="CH35" i="11"/>
  <c r="CF35" i="11"/>
  <c r="CD35" i="11"/>
  <c r="CB35" i="11"/>
  <c r="BT35" i="11"/>
  <c r="BP35" i="11"/>
  <c r="BM35" i="11"/>
  <c r="BK35" i="11"/>
  <c r="BI35" i="11"/>
  <c r="BG35" i="11"/>
  <c r="BE35" i="11"/>
  <c r="AW35" i="11"/>
  <c r="AT35" i="11"/>
  <c r="AR35" i="11"/>
  <c r="AP35" i="11"/>
  <c r="AN35" i="11"/>
  <c r="AL35" i="11"/>
  <c r="AD35" i="11"/>
  <c r="Z35" i="11"/>
  <c r="RD35" i="11" s="1"/>
  <c r="W35" i="11"/>
  <c r="U35" i="11"/>
  <c r="S35" i="11"/>
  <c r="Q35" i="11"/>
  <c r="O35" i="11"/>
  <c r="PK34" i="11"/>
  <c r="PH34" i="11"/>
  <c r="PF34" i="11"/>
  <c r="PD34" i="11"/>
  <c r="PB34" i="11"/>
  <c r="OX34" i="11" s="1"/>
  <c r="OZ34" i="11"/>
  <c r="OR34" i="11"/>
  <c r="ON34" i="11"/>
  <c r="OK34" i="11"/>
  <c r="OI34" i="11"/>
  <c r="OG34" i="11"/>
  <c r="OE34" i="11"/>
  <c r="OC34" i="11"/>
  <c r="NU34" i="11"/>
  <c r="NR34" i="11"/>
  <c r="NP34" i="11"/>
  <c r="NN34" i="11"/>
  <c r="NL34" i="11"/>
  <c r="NJ34" i="11"/>
  <c r="NB34" i="11"/>
  <c r="MX34" i="11"/>
  <c r="MU34" i="11"/>
  <c r="MS34" i="11"/>
  <c r="MQ34" i="11"/>
  <c r="MO34" i="11"/>
  <c r="MM34" i="11"/>
  <c r="ME34" i="11"/>
  <c r="MB34" i="11"/>
  <c r="LZ34" i="11"/>
  <c r="LX34" i="11"/>
  <c r="LV34" i="11"/>
  <c r="LT34" i="11"/>
  <c r="LR34" i="11" s="1"/>
  <c r="LL34" i="11"/>
  <c r="LH34" i="11"/>
  <c r="LE34" i="11"/>
  <c r="LC34" i="11"/>
  <c r="LA34" i="11"/>
  <c r="KY34" i="11"/>
  <c r="KW34" i="11"/>
  <c r="KU34" i="11" s="1"/>
  <c r="KT34" i="11" s="1"/>
  <c r="KO34" i="11"/>
  <c r="KL34" i="11"/>
  <c r="KJ34" i="11"/>
  <c r="KH34" i="11"/>
  <c r="KF34" i="11"/>
  <c r="KD34" i="11"/>
  <c r="JV34" i="11"/>
  <c r="JR34" i="11"/>
  <c r="JO34" i="11"/>
  <c r="JM34" i="11"/>
  <c r="JK34" i="11"/>
  <c r="JI34" i="11"/>
  <c r="JG34" i="11"/>
  <c r="IY34" i="11"/>
  <c r="IV34" i="11"/>
  <c r="IT34" i="11"/>
  <c r="IR34" i="11"/>
  <c r="IP34" i="11"/>
  <c r="IN34" i="11"/>
  <c r="IF34" i="11"/>
  <c r="IB34" i="11"/>
  <c r="HY34" i="11"/>
  <c r="HW34" i="11"/>
  <c r="HU34" i="11"/>
  <c r="HS34" i="11"/>
  <c r="HQ34" i="11"/>
  <c r="HI34" i="11"/>
  <c r="HF34" i="11"/>
  <c r="HD34" i="11"/>
  <c r="HB34" i="11"/>
  <c r="GZ34" i="11"/>
  <c r="GX34" i="11"/>
  <c r="GP34" i="11"/>
  <c r="GL34" i="11"/>
  <c r="GI34" i="11"/>
  <c r="GG34" i="11"/>
  <c r="GE34" i="11"/>
  <c r="GC34" i="11"/>
  <c r="GA34" i="11"/>
  <c r="FS34" i="11"/>
  <c r="FP34" i="11"/>
  <c r="FN34" i="11"/>
  <c r="FL34" i="11"/>
  <c r="FJ34" i="11"/>
  <c r="FH34" i="11"/>
  <c r="EZ34" i="11"/>
  <c r="EV34" i="11"/>
  <c r="ES34" i="11"/>
  <c r="EQ34" i="11"/>
  <c r="EO34" i="11"/>
  <c r="EM34" i="11"/>
  <c r="EK34" i="11"/>
  <c r="EC34" i="11"/>
  <c r="DZ34" i="11"/>
  <c r="DX34" i="11"/>
  <c r="DV34" i="11"/>
  <c r="DT34" i="11"/>
  <c r="DR34" i="11"/>
  <c r="DJ34" i="11"/>
  <c r="DF34" i="11"/>
  <c r="DC34" i="11"/>
  <c r="DA34" i="11"/>
  <c r="CY34" i="11"/>
  <c r="CW34" i="11"/>
  <c r="CU34" i="11"/>
  <c r="CM34" i="11"/>
  <c r="CJ34" i="11"/>
  <c r="CH34" i="11"/>
  <c r="CF34" i="11"/>
  <c r="CD34" i="11"/>
  <c r="CB34" i="11"/>
  <c r="BT34" i="11"/>
  <c r="BP34" i="11"/>
  <c r="BM34" i="11"/>
  <c r="BK34" i="11"/>
  <c r="BI34" i="11"/>
  <c r="BG34" i="11"/>
  <c r="BE34" i="11"/>
  <c r="AW34" i="11"/>
  <c r="AT34" i="11"/>
  <c r="AR34" i="11"/>
  <c r="AP34" i="11"/>
  <c r="AN34" i="11"/>
  <c r="AL34" i="11"/>
  <c r="AD34" i="11"/>
  <c r="Z34" i="11"/>
  <c r="W34" i="11"/>
  <c r="U34" i="11"/>
  <c r="S34" i="11"/>
  <c r="Q34" i="11"/>
  <c r="O34" i="11"/>
  <c r="M34" i="11" s="1"/>
  <c r="PK33" i="11"/>
  <c r="PH33" i="11"/>
  <c r="PF33" i="11"/>
  <c r="PD33" i="11"/>
  <c r="PB33" i="11"/>
  <c r="OZ33" i="11"/>
  <c r="OR33" i="11"/>
  <c r="ON33" i="11"/>
  <c r="OK33" i="11"/>
  <c r="OI33" i="11"/>
  <c r="OG33" i="11"/>
  <c r="OE33" i="11"/>
  <c r="OC33" i="11"/>
  <c r="NU33" i="11"/>
  <c r="NR33" i="11"/>
  <c r="NP33" i="11"/>
  <c r="NN33" i="11"/>
  <c r="NL33" i="11"/>
  <c r="NJ33" i="11"/>
  <c r="NB33" i="11"/>
  <c r="MX33" i="11"/>
  <c r="MU33" i="11"/>
  <c r="MS33" i="11"/>
  <c r="MQ33" i="11"/>
  <c r="MO33" i="11"/>
  <c r="MM33" i="11"/>
  <c r="ME33" i="11"/>
  <c r="MB33" i="11"/>
  <c r="LZ33" i="11"/>
  <c r="LX33" i="11"/>
  <c r="LV33" i="11"/>
  <c r="LR33" i="11" s="1"/>
  <c r="LT33" i="11"/>
  <c r="LL33" i="11"/>
  <c r="LH33" i="11"/>
  <c r="LE33" i="11"/>
  <c r="LC33" i="11"/>
  <c r="LA33" i="11"/>
  <c r="KY33" i="11"/>
  <c r="KW33" i="11"/>
  <c r="KO33" i="11"/>
  <c r="KM33" i="11"/>
  <c r="KL33" i="11"/>
  <c r="KJ33" i="11"/>
  <c r="KH33" i="11"/>
  <c r="KF33" i="11"/>
  <c r="KD33" i="11"/>
  <c r="JV33" i="11"/>
  <c r="JR33" i="11"/>
  <c r="JO33" i="11"/>
  <c r="JM33" i="11"/>
  <c r="JK33" i="11"/>
  <c r="JI33" i="11"/>
  <c r="JG33" i="11"/>
  <c r="IY33" i="11"/>
  <c r="IV33" i="11"/>
  <c r="IT33" i="11"/>
  <c r="IR33" i="11"/>
  <c r="IP33" i="11"/>
  <c r="IN33" i="11"/>
  <c r="IF33" i="11"/>
  <c r="IB33" i="11"/>
  <c r="HY33" i="11"/>
  <c r="HW33" i="11"/>
  <c r="HU33" i="11"/>
  <c r="HS33" i="11"/>
  <c r="HQ33" i="11"/>
  <c r="HI33" i="11"/>
  <c r="HF33" i="11"/>
  <c r="HD33" i="11"/>
  <c r="HB33" i="11"/>
  <c r="GZ33" i="11"/>
  <c r="GX33" i="11"/>
  <c r="GP33" i="11"/>
  <c r="GL33" i="11"/>
  <c r="GI33" i="11"/>
  <c r="GG33" i="11"/>
  <c r="GE33" i="11"/>
  <c r="GC33" i="11"/>
  <c r="GA33" i="11"/>
  <c r="FS33" i="11"/>
  <c r="FP33" i="11"/>
  <c r="FN33" i="11"/>
  <c r="FQ33" i="11" s="1"/>
  <c r="FL33" i="11"/>
  <c r="FJ33" i="11"/>
  <c r="FH33" i="11"/>
  <c r="EZ33" i="11"/>
  <c r="EV33" i="11"/>
  <c r="ES33" i="11"/>
  <c r="EQ33" i="11"/>
  <c r="EO33" i="11"/>
  <c r="EM33" i="11"/>
  <c r="EK33" i="11"/>
  <c r="EC33" i="11"/>
  <c r="DZ33" i="11"/>
  <c r="DX33" i="11"/>
  <c r="DV33" i="11"/>
  <c r="DT33" i="11"/>
  <c r="DR33" i="11"/>
  <c r="DJ33" i="11"/>
  <c r="DF33" i="11"/>
  <c r="DC33" i="11"/>
  <c r="DA33" i="11"/>
  <c r="CY33" i="11"/>
  <c r="CW33" i="11"/>
  <c r="CU33" i="11"/>
  <c r="CM33" i="11"/>
  <c r="CJ33" i="11"/>
  <c r="CH33" i="11"/>
  <c r="CF33" i="11"/>
  <c r="CD33" i="11"/>
  <c r="CB33" i="11"/>
  <c r="CK33" i="11" s="1"/>
  <c r="BT33" i="11"/>
  <c r="BP33" i="11"/>
  <c r="BM33" i="11"/>
  <c r="BK33" i="11"/>
  <c r="BI33" i="11"/>
  <c r="BG33" i="11"/>
  <c r="BE33" i="11"/>
  <c r="AW33" i="11"/>
  <c r="AT33" i="11"/>
  <c r="AR33" i="11"/>
  <c r="AP33" i="11"/>
  <c r="AN33" i="11"/>
  <c r="AL33" i="11"/>
  <c r="AU33" i="11" s="1"/>
  <c r="AD33" i="11"/>
  <c r="Z33" i="11"/>
  <c r="W33" i="11"/>
  <c r="U33" i="11"/>
  <c r="S33" i="11"/>
  <c r="Q33" i="11"/>
  <c r="O33" i="11"/>
  <c r="PK32" i="11"/>
  <c r="PH32" i="11"/>
  <c r="PF32" i="11"/>
  <c r="PD32" i="11"/>
  <c r="PB32" i="11"/>
  <c r="OZ32" i="11"/>
  <c r="OR32" i="11"/>
  <c r="ON32" i="11"/>
  <c r="OK32" i="11"/>
  <c r="OI32" i="11"/>
  <c r="OG32" i="11"/>
  <c r="OA32" i="11" s="1"/>
  <c r="NZ32" i="11" s="1"/>
  <c r="OE32" i="11"/>
  <c r="OC32" i="11"/>
  <c r="NU32" i="11"/>
  <c r="NR32" i="11"/>
  <c r="NP32" i="11"/>
  <c r="NN32" i="11"/>
  <c r="NL32" i="11"/>
  <c r="NJ32" i="11"/>
  <c r="NB32" i="11"/>
  <c r="MX32" i="11"/>
  <c r="MU32" i="11"/>
  <c r="MS32" i="11"/>
  <c r="MQ32" i="11"/>
  <c r="MO32" i="11"/>
  <c r="MM32" i="11"/>
  <c r="ME32" i="11"/>
  <c r="MB32" i="11"/>
  <c r="LZ32" i="11"/>
  <c r="LX32" i="11"/>
  <c r="LV32" i="11"/>
  <c r="LT32" i="11"/>
  <c r="LL32" i="11"/>
  <c r="LH32" i="11"/>
  <c r="LE32" i="11"/>
  <c r="LC32" i="11"/>
  <c r="LA32" i="11"/>
  <c r="KY32" i="11"/>
  <c r="KW32" i="11"/>
  <c r="KU32" i="11" s="1"/>
  <c r="KT32" i="11" s="1"/>
  <c r="KO32" i="11"/>
  <c r="KL32" i="11"/>
  <c r="KJ32" i="11"/>
  <c r="KH32" i="11"/>
  <c r="KF32" i="11"/>
  <c r="KD32" i="11"/>
  <c r="JV32" i="11"/>
  <c r="JR32" i="11"/>
  <c r="JO32" i="11"/>
  <c r="JM32" i="11"/>
  <c r="JK32" i="11"/>
  <c r="JI32" i="11"/>
  <c r="JG32" i="11"/>
  <c r="IY32" i="11"/>
  <c r="IV32" i="11"/>
  <c r="IT32" i="11"/>
  <c r="IR32" i="11"/>
  <c r="IP32" i="11"/>
  <c r="IN32" i="11"/>
  <c r="IF32" i="11"/>
  <c r="IB32" i="11"/>
  <c r="HY32" i="11"/>
  <c r="HW32" i="11"/>
  <c r="HU32" i="11"/>
  <c r="HS32" i="11"/>
  <c r="HQ32" i="11"/>
  <c r="HI32" i="11"/>
  <c r="HF32" i="11"/>
  <c r="HD32" i="11"/>
  <c r="HB32" i="11"/>
  <c r="GZ32" i="11"/>
  <c r="GX32" i="11"/>
  <c r="GP32" i="11"/>
  <c r="GL32" i="11"/>
  <c r="GI32" i="11"/>
  <c r="GG32" i="11"/>
  <c r="GE32" i="11"/>
  <c r="GC32" i="11"/>
  <c r="GA32" i="11"/>
  <c r="FS32" i="11"/>
  <c r="FP32" i="11"/>
  <c r="FN32" i="11"/>
  <c r="FL32" i="11"/>
  <c r="FJ32" i="11"/>
  <c r="FH32" i="11"/>
  <c r="EZ32" i="11"/>
  <c r="EV32" i="11"/>
  <c r="ES32" i="11"/>
  <c r="EQ32" i="11"/>
  <c r="EO32" i="11"/>
  <c r="EM32" i="11"/>
  <c r="EK32" i="11"/>
  <c r="EC32" i="11"/>
  <c r="DZ32" i="11"/>
  <c r="DX32" i="11"/>
  <c r="DV32" i="11"/>
  <c r="DT32" i="11"/>
  <c r="DR32" i="11"/>
  <c r="DJ32" i="11"/>
  <c r="DF32" i="11"/>
  <c r="DC32" i="11"/>
  <c r="DA32" i="11"/>
  <c r="CY32" i="11"/>
  <c r="CW32" i="11"/>
  <c r="CU32" i="11"/>
  <c r="CM32" i="11"/>
  <c r="CJ32" i="11"/>
  <c r="CH32" i="11"/>
  <c r="CF32" i="11"/>
  <c r="CD32" i="11"/>
  <c r="CB32" i="11"/>
  <c r="BT32" i="11"/>
  <c r="BP32" i="11"/>
  <c r="BM32" i="11"/>
  <c r="BK32" i="11"/>
  <c r="BI32" i="11"/>
  <c r="BG32" i="11"/>
  <c r="BE32" i="11"/>
  <c r="AW32" i="11"/>
  <c r="AT32" i="11"/>
  <c r="AR32" i="11"/>
  <c r="AP32" i="11"/>
  <c r="AN32" i="11"/>
  <c r="AL32" i="11"/>
  <c r="AD32" i="11"/>
  <c r="Z32" i="11"/>
  <c r="W32" i="11"/>
  <c r="U32" i="11"/>
  <c r="S32" i="11"/>
  <c r="Q32" i="11"/>
  <c r="O32" i="11"/>
  <c r="PK31" i="11"/>
  <c r="PH31" i="11"/>
  <c r="PF31" i="11"/>
  <c r="PD31" i="11"/>
  <c r="PB31" i="11"/>
  <c r="OZ31" i="11"/>
  <c r="OR31" i="11"/>
  <c r="ON31" i="11"/>
  <c r="OK31" i="11"/>
  <c r="OI31" i="11"/>
  <c r="OG31" i="11"/>
  <c r="OE31" i="11"/>
  <c r="OC31" i="11"/>
  <c r="NU31" i="11"/>
  <c r="NR31" i="11"/>
  <c r="NP31" i="11"/>
  <c r="NN31" i="11"/>
  <c r="NL31" i="11"/>
  <c r="NJ31" i="11"/>
  <c r="NB31" i="11"/>
  <c r="MX31" i="11"/>
  <c r="MU31" i="11"/>
  <c r="MS31" i="11"/>
  <c r="MQ31" i="11"/>
  <c r="MO31" i="11"/>
  <c r="MM31" i="11"/>
  <c r="ME31" i="11"/>
  <c r="MB31" i="11"/>
  <c r="LZ31" i="11"/>
  <c r="LX31" i="11"/>
  <c r="LV31" i="11"/>
  <c r="LT31" i="11"/>
  <c r="LL31" i="11"/>
  <c r="LH31" i="11"/>
  <c r="LE31" i="11"/>
  <c r="LC31" i="11"/>
  <c r="LA31" i="11"/>
  <c r="KY31" i="11"/>
  <c r="KW31" i="11"/>
  <c r="KO31" i="11"/>
  <c r="KL31" i="11"/>
  <c r="KJ31" i="11"/>
  <c r="KH31" i="11"/>
  <c r="KF31" i="11"/>
  <c r="KD31" i="11"/>
  <c r="JV31" i="11"/>
  <c r="JR31" i="11"/>
  <c r="JO31" i="11"/>
  <c r="JM31" i="11"/>
  <c r="JK31" i="11"/>
  <c r="JI31" i="11"/>
  <c r="JG31" i="11"/>
  <c r="IY31" i="11"/>
  <c r="IV31" i="11"/>
  <c r="IT31" i="11"/>
  <c r="IR31" i="11"/>
  <c r="IP31" i="11"/>
  <c r="IN31" i="11"/>
  <c r="IF31" i="11"/>
  <c r="IB31" i="11"/>
  <c r="HY31" i="11"/>
  <c r="HW31" i="11"/>
  <c r="HU31" i="11"/>
  <c r="HS31" i="11"/>
  <c r="HQ31" i="11"/>
  <c r="HI31" i="11"/>
  <c r="HF31" i="11"/>
  <c r="HD31" i="11"/>
  <c r="HB31" i="11"/>
  <c r="GZ31" i="11"/>
  <c r="GX31" i="11"/>
  <c r="GP31" i="11"/>
  <c r="GL31" i="11"/>
  <c r="GI31" i="11"/>
  <c r="GG31" i="11"/>
  <c r="GE31" i="11"/>
  <c r="GC31" i="11"/>
  <c r="GA31" i="11"/>
  <c r="FS31" i="11"/>
  <c r="FP31" i="11"/>
  <c r="FN31" i="11"/>
  <c r="FL31" i="11"/>
  <c r="FQ31" i="11" s="1"/>
  <c r="FJ31" i="11"/>
  <c r="FH31" i="11"/>
  <c r="EZ31" i="11"/>
  <c r="EV31" i="11"/>
  <c r="ES31" i="11"/>
  <c r="EQ31" i="11"/>
  <c r="EO31" i="11"/>
  <c r="EM31" i="11"/>
  <c r="EK31" i="11"/>
  <c r="EC31" i="11"/>
  <c r="DZ31" i="11"/>
  <c r="DX31" i="11"/>
  <c r="DV31" i="11"/>
  <c r="DT31" i="11"/>
  <c r="DP31" i="11" s="1"/>
  <c r="DR31" i="11"/>
  <c r="DJ31" i="11"/>
  <c r="DF31" i="11"/>
  <c r="DC31" i="11"/>
  <c r="DA31" i="11"/>
  <c r="CY31" i="11"/>
  <c r="CW31" i="11"/>
  <c r="CU31" i="11"/>
  <c r="CM31" i="11"/>
  <c r="CJ31" i="11"/>
  <c r="CH31" i="11"/>
  <c r="CF31" i="11"/>
  <c r="CD31" i="11"/>
  <c r="CB31" i="11"/>
  <c r="CK31" i="11" s="1"/>
  <c r="BT31" i="11"/>
  <c r="BP31" i="11"/>
  <c r="BM31" i="11"/>
  <c r="BK31" i="11"/>
  <c r="BI31" i="11"/>
  <c r="BG31" i="11"/>
  <c r="BE31" i="11"/>
  <c r="BN31" i="11" s="1"/>
  <c r="AW31" i="11"/>
  <c r="AT31" i="11"/>
  <c r="AR31" i="11"/>
  <c r="AP31" i="11"/>
  <c r="AJ31" i="11" s="1"/>
  <c r="AN31" i="11"/>
  <c r="AL31" i="11"/>
  <c r="AD31" i="11"/>
  <c r="Z31" i="11"/>
  <c r="W31" i="11"/>
  <c r="U31" i="11"/>
  <c r="S31" i="11"/>
  <c r="Q31" i="11"/>
  <c r="O31" i="11"/>
  <c r="PK30" i="11"/>
  <c r="PH30" i="11"/>
  <c r="PF30" i="11"/>
  <c r="PD30" i="11"/>
  <c r="PB30" i="11"/>
  <c r="OZ30" i="11"/>
  <c r="OR30" i="11"/>
  <c r="ON30" i="11"/>
  <c r="OK30" i="11"/>
  <c r="OI30" i="11"/>
  <c r="OG30" i="11"/>
  <c r="OE30" i="11"/>
  <c r="OC30" i="11"/>
  <c r="NU30" i="11"/>
  <c r="NR30" i="11"/>
  <c r="NP30" i="11"/>
  <c r="NN30" i="11"/>
  <c r="NL30" i="11"/>
  <c r="NJ30" i="11"/>
  <c r="NB30" i="11"/>
  <c r="MX30" i="11"/>
  <c r="MU30" i="11"/>
  <c r="MS30" i="11"/>
  <c r="MQ30" i="11"/>
  <c r="MO30" i="11"/>
  <c r="MM30" i="11"/>
  <c r="ME30" i="11"/>
  <c r="MB30" i="11"/>
  <c r="LZ30" i="11"/>
  <c r="LX30" i="11"/>
  <c r="LV30" i="11"/>
  <c r="LT30" i="11"/>
  <c r="LL30" i="11"/>
  <c r="LH30" i="11"/>
  <c r="LE30" i="11"/>
  <c r="LC30" i="11"/>
  <c r="LA30" i="11"/>
  <c r="KY30" i="11"/>
  <c r="KW30" i="11"/>
  <c r="KO30" i="11"/>
  <c r="KL30" i="11"/>
  <c r="KJ30" i="11"/>
  <c r="KH30" i="11"/>
  <c r="KF30" i="11"/>
  <c r="KD30" i="11"/>
  <c r="JV30" i="11"/>
  <c r="JR30" i="11"/>
  <c r="JO30" i="11"/>
  <c r="JM30" i="11"/>
  <c r="JK30" i="11"/>
  <c r="JI30" i="11"/>
  <c r="JG30" i="11"/>
  <c r="IY30" i="11"/>
  <c r="IV30" i="11"/>
  <c r="IT30" i="11"/>
  <c r="IR30" i="11"/>
  <c r="IP30" i="11"/>
  <c r="IN30" i="11"/>
  <c r="IF30" i="11"/>
  <c r="IB30" i="11"/>
  <c r="HY30" i="11"/>
  <c r="HW30" i="11"/>
  <c r="HU30" i="11"/>
  <c r="HS30" i="11"/>
  <c r="HQ30" i="11"/>
  <c r="HI30" i="11"/>
  <c r="HF30" i="11"/>
  <c r="HD30" i="11"/>
  <c r="HB30" i="11"/>
  <c r="GZ30" i="11"/>
  <c r="GX30" i="11"/>
  <c r="GP30" i="11"/>
  <c r="GL30" i="11"/>
  <c r="GI30" i="11"/>
  <c r="GG30" i="11"/>
  <c r="GE30" i="11"/>
  <c r="GC30" i="11"/>
  <c r="GA30" i="11"/>
  <c r="FS30" i="11"/>
  <c r="FP30" i="11"/>
  <c r="FN30" i="11"/>
  <c r="FL30" i="11"/>
  <c r="FJ30" i="11"/>
  <c r="FH30" i="11"/>
  <c r="EZ30" i="11"/>
  <c r="EV30" i="11"/>
  <c r="ES30" i="11"/>
  <c r="EQ30" i="11"/>
  <c r="EO30" i="11"/>
  <c r="EM30" i="11"/>
  <c r="EK30" i="11"/>
  <c r="EC30" i="11"/>
  <c r="DZ30" i="11"/>
  <c r="DX30" i="11"/>
  <c r="DV30" i="11"/>
  <c r="DT30" i="11"/>
  <c r="DR30" i="11"/>
  <c r="DJ30" i="11"/>
  <c r="DF30" i="11"/>
  <c r="RD30" i="11" s="1"/>
  <c r="DC30" i="11"/>
  <c r="DA30" i="11"/>
  <c r="CY30" i="11"/>
  <c r="CW30" i="11"/>
  <c r="CU30" i="11"/>
  <c r="CM30" i="11"/>
  <c r="CJ30" i="11"/>
  <c r="CH30" i="11"/>
  <c r="CF30" i="11"/>
  <c r="CD30" i="11"/>
  <c r="CB30" i="11"/>
  <c r="BT30" i="11"/>
  <c r="BP30" i="11"/>
  <c r="BM30" i="11"/>
  <c r="BK30" i="11"/>
  <c r="BI30" i="11"/>
  <c r="BG30" i="11"/>
  <c r="BE30" i="11"/>
  <c r="AW30" i="11"/>
  <c r="AT30" i="11"/>
  <c r="AR30" i="11"/>
  <c r="AP30" i="11"/>
  <c r="AN30" i="11"/>
  <c r="AL30" i="11"/>
  <c r="AD30" i="11"/>
  <c r="Z30" i="11"/>
  <c r="W30" i="11"/>
  <c r="U30" i="11"/>
  <c r="S30" i="11"/>
  <c r="Q30" i="11"/>
  <c r="O30" i="11"/>
  <c r="PK29" i="11"/>
  <c r="PH29" i="11"/>
  <c r="PF29" i="11"/>
  <c r="PD29" i="11"/>
  <c r="PB29" i="11"/>
  <c r="OZ29" i="11"/>
  <c r="PI29" i="11" s="1"/>
  <c r="OR29" i="11"/>
  <c r="ON29" i="11"/>
  <c r="OK29" i="11"/>
  <c r="OI29" i="11"/>
  <c r="OG29" i="11"/>
  <c r="OE29" i="11"/>
  <c r="OC29" i="11"/>
  <c r="OL29" i="11" s="1"/>
  <c r="NU29" i="11"/>
  <c r="NR29" i="11"/>
  <c r="NP29" i="11"/>
  <c r="NN29" i="11"/>
  <c r="NL29" i="11"/>
  <c r="NJ29" i="11"/>
  <c r="NB29" i="11"/>
  <c r="MX29" i="11"/>
  <c r="MU29" i="11"/>
  <c r="MS29" i="11"/>
  <c r="MQ29" i="11"/>
  <c r="MO29" i="11"/>
  <c r="MM29" i="11"/>
  <c r="ME29" i="11"/>
  <c r="MB29" i="11"/>
  <c r="LZ29" i="11"/>
  <c r="LX29" i="11"/>
  <c r="LV29" i="11"/>
  <c r="LT29" i="11"/>
  <c r="LL29" i="11"/>
  <c r="LH29" i="11"/>
  <c r="LE29" i="11"/>
  <c r="LC29" i="11"/>
  <c r="LA29" i="11"/>
  <c r="KY29" i="11"/>
  <c r="KW29" i="11"/>
  <c r="KO29" i="11"/>
  <c r="KL29" i="11"/>
  <c r="KJ29" i="11"/>
  <c r="KH29" i="11"/>
  <c r="KF29" i="11"/>
  <c r="KD29" i="11"/>
  <c r="JV29" i="11"/>
  <c r="JR29" i="11"/>
  <c r="JO29" i="11"/>
  <c r="JM29" i="11"/>
  <c r="JK29" i="11"/>
  <c r="JI29" i="11"/>
  <c r="JG29" i="11"/>
  <c r="IY29" i="11"/>
  <c r="IV29" i="11"/>
  <c r="IT29" i="11"/>
  <c r="IR29" i="11"/>
  <c r="IP29" i="11"/>
  <c r="IN29" i="11"/>
  <c r="IF29" i="11"/>
  <c r="IB29" i="11"/>
  <c r="HY29" i="11"/>
  <c r="HW29" i="11"/>
  <c r="HU29" i="11"/>
  <c r="HS29" i="11"/>
  <c r="HQ29" i="11"/>
  <c r="HI29" i="11"/>
  <c r="HF29" i="11"/>
  <c r="HD29" i="11"/>
  <c r="HB29" i="11"/>
  <c r="GZ29" i="11"/>
  <c r="GX29" i="11"/>
  <c r="GP29" i="11"/>
  <c r="GL29" i="11"/>
  <c r="GI29" i="11"/>
  <c r="GG29" i="11"/>
  <c r="GE29" i="11"/>
  <c r="GC29" i="11"/>
  <c r="GA29" i="11"/>
  <c r="FS29" i="11"/>
  <c r="FP29" i="11"/>
  <c r="FN29" i="11"/>
  <c r="FL29" i="11"/>
  <c r="FJ29" i="11"/>
  <c r="FH29" i="11"/>
  <c r="EZ29" i="11"/>
  <c r="EV29" i="11"/>
  <c r="ES29" i="11"/>
  <c r="EQ29" i="11"/>
  <c r="EO29" i="11"/>
  <c r="EM29" i="11"/>
  <c r="EK29" i="11"/>
  <c r="EC29" i="11"/>
  <c r="DZ29" i="11"/>
  <c r="DX29" i="11"/>
  <c r="DV29" i="11"/>
  <c r="DT29" i="11"/>
  <c r="DR29" i="11"/>
  <c r="DJ29" i="11"/>
  <c r="DF29" i="11"/>
  <c r="DC29" i="11"/>
  <c r="DA29" i="11"/>
  <c r="CY29" i="11"/>
  <c r="CW29" i="11"/>
  <c r="CU29" i="11"/>
  <c r="CM29" i="11"/>
  <c r="CJ29" i="11"/>
  <c r="CH29" i="11"/>
  <c r="CF29" i="11"/>
  <c r="CD29" i="11"/>
  <c r="CB29" i="11"/>
  <c r="BT29" i="11"/>
  <c r="BP29" i="11"/>
  <c r="BM29" i="11"/>
  <c r="BK29" i="11"/>
  <c r="BI29" i="11"/>
  <c r="BG29" i="11"/>
  <c r="BE29" i="11"/>
  <c r="AW29" i="11"/>
  <c r="AJ29" i="11" s="1"/>
  <c r="AT29" i="11"/>
  <c r="AR29" i="11"/>
  <c r="AP29" i="11"/>
  <c r="AN29" i="11"/>
  <c r="AL29" i="11"/>
  <c r="AD29" i="11"/>
  <c r="Z29" i="11"/>
  <c r="W29" i="11"/>
  <c r="U29" i="11"/>
  <c r="S29" i="11"/>
  <c r="Q29" i="11"/>
  <c r="O29" i="11"/>
  <c r="PK28" i="11"/>
  <c r="PH28" i="11"/>
  <c r="PF28" i="11"/>
  <c r="PD28" i="11"/>
  <c r="PB28" i="11"/>
  <c r="OZ28" i="11"/>
  <c r="OR28" i="11"/>
  <c r="ON28" i="11"/>
  <c r="OK28" i="11"/>
  <c r="OI28" i="11"/>
  <c r="OG28" i="11"/>
  <c r="OE28" i="11"/>
  <c r="OC28" i="11"/>
  <c r="NU28" i="11"/>
  <c r="NR28" i="11"/>
  <c r="NP28" i="11"/>
  <c r="NN28" i="11"/>
  <c r="NL28" i="11"/>
  <c r="NJ28" i="11"/>
  <c r="NH28" i="11"/>
  <c r="NB28" i="11"/>
  <c r="MX28" i="11"/>
  <c r="MU28" i="11"/>
  <c r="MS28" i="11"/>
  <c r="MQ28" i="11"/>
  <c r="MO28" i="11"/>
  <c r="MM28" i="11"/>
  <c r="ME28" i="11"/>
  <c r="MB28" i="11"/>
  <c r="LZ28" i="11"/>
  <c r="LX28" i="11"/>
  <c r="LV28" i="11"/>
  <c r="LT28" i="11"/>
  <c r="LL28" i="11"/>
  <c r="LH28" i="11"/>
  <c r="LE28" i="11"/>
  <c r="LC28" i="11"/>
  <c r="LA28" i="11"/>
  <c r="KY28" i="11"/>
  <c r="KW28" i="11"/>
  <c r="KO28" i="11"/>
  <c r="KL28" i="11"/>
  <c r="KJ28" i="11"/>
  <c r="KH28" i="11"/>
  <c r="KF28" i="11"/>
  <c r="KD28" i="11"/>
  <c r="JV28" i="11"/>
  <c r="JR28" i="11"/>
  <c r="JO28" i="11"/>
  <c r="JM28" i="11"/>
  <c r="JK28" i="11"/>
  <c r="JI28" i="11"/>
  <c r="JG28" i="11"/>
  <c r="IY28" i="11"/>
  <c r="IV28" i="11"/>
  <c r="IT28" i="11"/>
  <c r="IR28" i="11"/>
  <c r="IP28" i="11"/>
  <c r="IN28" i="11"/>
  <c r="IF28" i="11"/>
  <c r="IB28" i="11"/>
  <c r="HY28" i="11"/>
  <c r="HW28" i="11"/>
  <c r="HU28" i="11"/>
  <c r="HS28" i="11"/>
  <c r="HQ28" i="11"/>
  <c r="HI28" i="11"/>
  <c r="HG28" i="11"/>
  <c r="HF28" i="11"/>
  <c r="HD28" i="11"/>
  <c r="HB28" i="11"/>
  <c r="GZ28" i="11"/>
  <c r="GX28" i="11"/>
  <c r="GP28" i="11"/>
  <c r="GL28" i="11"/>
  <c r="GJ28" i="11"/>
  <c r="GI28" i="11"/>
  <c r="GG28" i="11"/>
  <c r="GE28" i="11"/>
  <c r="GC28" i="11"/>
  <c r="GA28" i="11"/>
  <c r="FS28" i="11"/>
  <c r="FP28" i="11"/>
  <c r="FN28" i="11"/>
  <c r="FL28" i="11"/>
  <c r="FJ28" i="11"/>
  <c r="FH28" i="11"/>
  <c r="EZ28" i="11"/>
  <c r="EV28" i="11"/>
  <c r="ES28" i="11"/>
  <c r="EQ28" i="11"/>
  <c r="EO28" i="11"/>
  <c r="EM28" i="11"/>
  <c r="EK28" i="11"/>
  <c r="EC28" i="11"/>
  <c r="DZ28" i="11"/>
  <c r="DX28" i="11"/>
  <c r="DV28" i="11"/>
  <c r="DT28" i="11"/>
  <c r="DR28" i="11"/>
  <c r="DJ28" i="11"/>
  <c r="DF28" i="11"/>
  <c r="DC28" i="11"/>
  <c r="DA28" i="11"/>
  <c r="CY28" i="11"/>
  <c r="CW28" i="11"/>
  <c r="CU28" i="11"/>
  <c r="CM28" i="11"/>
  <c r="CJ28" i="11"/>
  <c r="CH28" i="11"/>
  <c r="CF28" i="11"/>
  <c r="CD28" i="11"/>
  <c r="CB28" i="11"/>
  <c r="BT28" i="11"/>
  <c r="BP28" i="11"/>
  <c r="BM28" i="11"/>
  <c r="BK28" i="11"/>
  <c r="BI28" i="11"/>
  <c r="BG28" i="11"/>
  <c r="BC28" i="11" s="1"/>
  <c r="BB28" i="11" s="1"/>
  <c r="BE28" i="11"/>
  <c r="AW28" i="11"/>
  <c r="AT28" i="11"/>
  <c r="AR28" i="11"/>
  <c r="AP28" i="11"/>
  <c r="AN28" i="11"/>
  <c r="AL28" i="11"/>
  <c r="AD28" i="11"/>
  <c r="Z28" i="11"/>
  <c r="W28" i="11"/>
  <c r="U28" i="11"/>
  <c r="S28" i="11"/>
  <c r="Q28" i="11"/>
  <c r="O28" i="11"/>
  <c r="PK27" i="11"/>
  <c r="PH27" i="11"/>
  <c r="PF27" i="11"/>
  <c r="PD27" i="11"/>
  <c r="PB27" i="11"/>
  <c r="OZ27" i="11"/>
  <c r="OR27" i="11"/>
  <c r="ON27" i="11"/>
  <c r="OK27" i="11"/>
  <c r="OI27" i="11"/>
  <c r="OG27" i="11"/>
  <c r="OE27" i="11"/>
  <c r="OC27" i="11"/>
  <c r="NU27" i="11"/>
  <c r="NR27" i="11"/>
  <c r="NP27" i="11"/>
  <c r="NN27" i="11"/>
  <c r="NL27" i="11"/>
  <c r="NJ27" i="11"/>
  <c r="NB27" i="11"/>
  <c r="MX27" i="11"/>
  <c r="MU27" i="11"/>
  <c r="MS27" i="11"/>
  <c r="MQ27" i="11"/>
  <c r="MO27" i="11"/>
  <c r="MM27" i="11"/>
  <c r="ME27" i="11"/>
  <c r="MB27" i="11"/>
  <c r="LZ27" i="11"/>
  <c r="LX27" i="11"/>
  <c r="LV27" i="11"/>
  <c r="LT27" i="11"/>
  <c r="LL27" i="11"/>
  <c r="LH27" i="11"/>
  <c r="LE27" i="11"/>
  <c r="LC27" i="11"/>
  <c r="LA27" i="11"/>
  <c r="KY27" i="11"/>
  <c r="LF27" i="11" s="1"/>
  <c r="KW27" i="11"/>
  <c r="KO27" i="11"/>
  <c r="KL27" i="11"/>
  <c r="KJ27" i="11"/>
  <c r="KH27" i="11"/>
  <c r="KF27" i="11"/>
  <c r="KD27" i="11"/>
  <c r="JV27" i="11"/>
  <c r="JR27" i="11"/>
  <c r="JO27" i="11"/>
  <c r="JM27" i="11"/>
  <c r="JK27" i="11"/>
  <c r="JI27" i="11"/>
  <c r="JG27" i="11"/>
  <c r="IY27" i="11"/>
  <c r="IV27" i="11"/>
  <c r="IT27" i="11"/>
  <c r="IR27" i="11"/>
  <c r="IP27" i="11"/>
  <c r="IN27" i="11"/>
  <c r="IF27" i="11"/>
  <c r="IB27" i="11"/>
  <c r="HY27" i="11"/>
  <c r="HW27" i="11"/>
  <c r="HU27" i="11"/>
  <c r="HS27" i="11"/>
  <c r="HQ27" i="11"/>
  <c r="HI27" i="11"/>
  <c r="HF27" i="11"/>
  <c r="HD27" i="11"/>
  <c r="HB27" i="11"/>
  <c r="GZ27" i="11"/>
  <c r="GX27" i="11"/>
  <c r="GP27" i="11"/>
  <c r="GL27" i="11"/>
  <c r="GI27" i="11"/>
  <c r="GG27" i="11"/>
  <c r="GE27" i="11"/>
  <c r="GC27" i="11"/>
  <c r="GA27" i="11"/>
  <c r="FS27" i="11"/>
  <c r="FP27" i="11"/>
  <c r="FN27" i="11"/>
  <c r="FL27" i="11"/>
  <c r="FJ27" i="11"/>
  <c r="FH27" i="11"/>
  <c r="EZ27" i="11"/>
  <c r="EV27" i="11"/>
  <c r="ES27" i="11"/>
  <c r="EQ27" i="11"/>
  <c r="EO27" i="11"/>
  <c r="EM27" i="11"/>
  <c r="EK27" i="11"/>
  <c r="EC27" i="11"/>
  <c r="DZ27" i="11"/>
  <c r="DX27" i="11"/>
  <c r="DV27" i="11"/>
  <c r="DT27" i="11"/>
  <c r="DR27" i="11"/>
  <c r="DJ27" i="11"/>
  <c r="DF27" i="11"/>
  <c r="DC27" i="11"/>
  <c r="DA27" i="11"/>
  <c r="CY27" i="11"/>
  <c r="CW27" i="11"/>
  <c r="CU27" i="11"/>
  <c r="CM27" i="11"/>
  <c r="CJ27" i="11"/>
  <c r="CH27" i="11"/>
  <c r="CF27" i="11"/>
  <c r="CD27" i="11"/>
  <c r="CB27" i="11"/>
  <c r="BT27" i="11"/>
  <c r="BP27" i="11"/>
  <c r="BM27" i="11"/>
  <c r="BK27" i="11"/>
  <c r="BI27" i="11"/>
  <c r="BG27" i="11"/>
  <c r="BE27" i="11"/>
  <c r="BN27" i="11" s="1"/>
  <c r="AW27" i="11"/>
  <c r="AT27" i="11"/>
  <c r="AR27" i="11"/>
  <c r="AP27" i="11"/>
  <c r="AN27" i="11"/>
  <c r="AL27" i="11"/>
  <c r="AD27" i="11"/>
  <c r="Z27" i="11"/>
  <c r="W27" i="11"/>
  <c r="U27" i="11"/>
  <c r="S27" i="11"/>
  <c r="Q27" i="11"/>
  <c r="O27" i="11"/>
  <c r="PK26" i="11"/>
  <c r="PH26" i="11"/>
  <c r="PF26" i="11"/>
  <c r="PD26" i="11"/>
  <c r="OX26" i="11" s="1"/>
  <c r="PB26" i="11"/>
  <c r="OZ26" i="11"/>
  <c r="OR26" i="11"/>
  <c r="ON26" i="11"/>
  <c r="OK26" i="11"/>
  <c r="OI26" i="11"/>
  <c r="OG26" i="11"/>
  <c r="OE26" i="11"/>
  <c r="OC26" i="11"/>
  <c r="NU26" i="11"/>
  <c r="NR26" i="11"/>
  <c r="NP26" i="11"/>
  <c r="NN26" i="11"/>
  <c r="NL26" i="11"/>
  <c r="NJ26" i="11"/>
  <c r="NS26" i="11" s="1"/>
  <c r="NB26" i="11"/>
  <c r="MX26" i="11"/>
  <c r="MU26" i="11"/>
  <c r="MS26" i="11"/>
  <c r="MQ26" i="11"/>
  <c r="MO26" i="11"/>
  <c r="MM26" i="11"/>
  <c r="MV26" i="11" s="1"/>
  <c r="ME26" i="11"/>
  <c r="MB26" i="11"/>
  <c r="LZ26" i="11"/>
  <c r="LX26" i="11"/>
  <c r="LV26" i="11"/>
  <c r="LT26" i="11"/>
  <c r="LL26" i="11"/>
  <c r="LH26" i="11"/>
  <c r="LE26" i="11"/>
  <c r="LC26" i="11"/>
  <c r="LA26" i="11"/>
  <c r="KY26" i="11"/>
  <c r="KW26" i="11"/>
  <c r="KO26" i="11"/>
  <c r="KL26" i="11"/>
  <c r="KJ26" i="11"/>
  <c r="KH26" i="11"/>
  <c r="KF26" i="11"/>
  <c r="KD26" i="11"/>
  <c r="JV26" i="11"/>
  <c r="JR26" i="11"/>
  <c r="JO26" i="11"/>
  <c r="JM26" i="11"/>
  <c r="JK26" i="11"/>
  <c r="JI26" i="11"/>
  <c r="JG26" i="11"/>
  <c r="IY26" i="11"/>
  <c r="IV26" i="11"/>
  <c r="IT26" i="11"/>
  <c r="IR26" i="11"/>
  <c r="IP26" i="11"/>
  <c r="IN26" i="11"/>
  <c r="IF26" i="11"/>
  <c r="IB26" i="11"/>
  <c r="HY26" i="11"/>
  <c r="HW26" i="11"/>
  <c r="HU26" i="11"/>
  <c r="HS26" i="11"/>
  <c r="HQ26" i="11"/>
  <c r="HI26" i="11"/>
  <c r="HF26" i="11"/>
  <c r="HD26" i="11"/>
  <c r="HB26" i="11"/>
  <c r="GZ26" i="11"/>
  <c r="GX26" i="11"/>
  <c r="GP26" i="11"/>
  <c r="GL26" i="11"/>
  <c r="GI26" i="11"/>
  <c r="GG26" i="11"/>
  <c r="GE26" i="11"/>
  <c r="GC26" i="11"/>
  <c r="GA26" i="11"/>
  <c r="FS26" i="11"/>
  <c r="FP26" i="11"/>
  <c r="FN26" i="11"/>
  <c r="FL26" i="11"/>
  <c r="FJ26" i="11"/>
  <c r="FH26" i="11"/>
  <c r="EZ26" i="11"/>
  <c r="EV26" i="11"/>
  <c r="ES26" i="11"/>
  <c r="EQ26" i="11"/>
  <c r="EO26" i="11"/>
  <c r="EM26" i="11"/>
  <c r="EI26" i="11" s="1"/>
  <c r="EH26" i="11" s="1"/>
  <c r="EK26" i="11"/>
  <c r="EC26" i="11"/>
  <c r="DZ26" i="11"/>
  <c r="DX26" i="11"/>
  <c r="DV26" i="11"/>
  <c r="DT26" i="11"/>
  <c r="DR26" i="11"/>
  <c r="DJ26" i="11"/>
  <c r="DF26" i="11"/>
  <c r="DC26" i="11"/>
  <c r="DA26" i="11"/>
  <c r="CY26" i="11"/>
  <c r="CW26" i="11"/>
  <c r="CU26" i="11"/>
  <c r="CM26" i="11"/>
  <c r="CJ26" i="11"/>
  <c r="CH26" i="11"/>
  <c r="CF26" i="11"/>
  <c r="CD26" i="11"/>
  <c r="CB26" i="11"/>
  <c r="BT26" i="11"/>
  <c r="BP26" i="11"/>
  <c r="BM26" i="11"/>
  <c r="BK26" i="11"/>
  <c r="BI26" i="11"/>
  <c r="BG26" i="11"/>
  <c r="BE26" i="11"/>
  <c r="AW26" i="11"/>
  <c r="AT26" i="11"/>
  <c r="AR26" i="11"/>
  <c r="AP26" i="11"/>
  <c r="AN26" i="11"/>
  <c r="AL26" i="11"/>
  <c r="AD26" i="11"/>
  <c r="Z26" i="11"/>
  <c r="W26" i="11"/>
  <c r="U26" i="11"/>
  <c r="S26" i="11"/>
  <c r="Q26" i="11"/>
  <c r="O26" i="11"/>
  <c r="PK25" i="11"/>
  <c r="PH25" i="11"/>
  <c r="PF25" i="11"/>
  <c r="PD25" i="11"/>
  <c r="PB25" i="11"/>
  <c r="OZ25" i="11"/>
  <c r="OR25" i="11"/>
  <c r="ON25" i="11"/>
  <c r="OK25" i="11"/>
  <c r="OI25" i="11"/>
  <c r="OG25" i="11"/>
  <c r="OE25" i="11"/>
  <c r="OC25" i="11"/>
  <c r="NU25" i="11"/>
  <c r="NR25" i="11"/>
  <c r="NP25" i="11"/>
  <c r="NN25" i="11"/>
  <c r="NL25" i="11"/>
  <c r="NJ25" i="11"/>
  <c r="NB25" i="11"/>
  <c r="MX25" i="11"/>
  <c r="MU25" i="11"/>
  <c r="MS25" i="11"/>
  <c r="MQ25" i="11"/>
  <c r="MO25" i="11"/>
  <c r="MM25" i="11"/>
  <c r="ME25" i="11"/>
  <c r="MB25" i="11"/>
  <c r="LZ25" i="11"/>
  <c r="LX25" i="11"/>
  <c r="LV25" i="11"/>
  <c r="LT25" i="11"/>
  <c r="LL25" i="11"/>
  <c r="LH25" i="11"/>
  <c r="LE25" i="11"/>
  <c r="LC25" i="11"/>
  <c r="LA25" i="11"/>
  <c r="KY25" i="11"/>
  <c r="KU25" i="11" s="1"/>
  <c r="KT25" i="11" s="1"/>
  <c r="KW25" i="11"/>
  <c r="KO25" i="11"/>
  <c r="KL25" i="11"/>
  <c r="KJ25" i="11"/>
  <c r="KH25" i="11"/>
  <c r="KF25" i="11"/>
  <c r="KD25" i="11"/>
  <c r="JV25" i="11"/>
  <c r="JR25" i="11"/>
  <c r="JO25" i="11"/>
  <c r="JM25" i="11"/>
  <c r="JK25" i="11"/>
  <c r="JI25" i="11"/>
  <c r="JG25" i="11"/>
  <c r="IY25" i="11"/>
  <c r="IV25" i="11"/>
  <c r="IT25" i="11"/>
  <c r="IR25" i="11"/>
  <c r="IP25" i="11"/>
  <c r="IN25" i="11"/>
  <c r="IF25" i="11"/>
  <c r="IB25" i="11"/>
  <c r="HY25" i="11"/>
  <c r="HW25" i="11"/>
  <c r="HU25" i="11"/>
  <c r="HS25" i="11"/>
  <c r="HQ25" i="11"/>
  <c r="HI25" i="11"/>
  <c r="HF25" i="11"/>
  <c r="HD25" i="11"/>
  <c r="HB25" i="11"/>
  <c r="GZ25" i="11"/>
  <c r="GX25" i="11"/>
  <c r="GP25" i="11"/>
  <c r="GL25" i="11"/>
  <c r="GI25" i="11"/>
  <c r="GG25" i="11"/>
  <c r="GE25" i="11"/>
  <c r="GC25" i="11"/>
  <c r="GA25" i="11"/>
  <c r="FS25" i="11"/>
  <c r="FP25" i="11"/>
  <c r="FN25" i="11"/>
  <c r="FL25" i="11"/>
  <c r="FJ25" i="11"/>
  <c r="FH25" i="11"/>
  <c r="EZ25" i="11"/>
  <c r="EV25" i="11"/>
  <c r="ES25" i="11"/>
  <c r="EQ25" i="11"/>
  <c r="ET25" i="11" s="1"/>
  <c r="EO25" i="11"/>
  <c r="EM25" i="11"/>
  <c r="EK25" i="11"/>
  <c r="EI25" i="11"/>
  <c r="EH25" i="11" s="1"/>
  <c r="EC25" i="11"/>
  <c r="DZ25" i="11"/>
  <c r="DX25" i="11"/>
  <c r="DV25" i="11"/>
  <c r="DT25" i="11"/>
  <c r="DR25" i="11"/>
  <c r="DJ25" i="11"/>
  <c r="DF25" i="11"/>
  <c r="DC25" i="11"/>
  <c r="DA25" i="11"/>
  <c r="CY25" i="11"/>
  <c r="CW25" i="11"/>
  <c r="CU25" i="11"/>
  <c r="CM25" i="11"/>
  <c r="CJ25" i="11"/>
  <c r="CH25" i="11"/>
  <c r="CF25" i="11"/>
  <c r="CD25" i="11"/>
  <c r="CB25" i="11"/>
  <c r="BT25" i="11"/>
  <c r="BP25" i="11"/>
  <c r="BM25" i="11"/>
  <c r="BK25" i="11"/>
  <c r="BI25" i="11"/>
  <c r="BG25" i="11"/>
  <c r="BE25" i="11"/>
  <c r="AW25" i="11"/>
  <c r="AT25" i="11"/>
  <c r="AR25" i="11"/>
  <c r="AP25" i="11"/>
  <c r="AN25" i="11"/>
  <c r="AL25" i="11"/>
  <c r="AD25" i="11"/>
  <c r="Z25" i="11"/>
  <c r="W25" i="11"/>
  <c r="U25" i="11"/>
  <c r="S25" i="11"/>
  <c r="Q25" i="11"/>
  <c r="O25" i="11"/>
  <c r="PK24" i="11"/>
  <c r="PH24" i="11"/>
  <c r="PF24" i="11"/>
  <c r="PD24" i="11"/>
  <c r="PB24" i="11"/>
  <c r="OZ24" i="11"/>
  <c r="OR24" i="11"/>
  <c r="ON24" i="11"/>
  <c r="OK24" i="11"/>
  <c r="OI24" i="11"/>
  <c r="OG24" i="11"/>
  <c r="OE24" i="11"/>
  <c r="OC24" i="11"/>
  <c r="NU24" i="11"/>
  <c r="NR24" i="11"/>
  <c r="NP24" i="11"/>
  <c r="NN24" i="11"/>
  <c r="NL24" i="11"/>
  <c r="NJ24" i="11"/>
  <c r="NB24" i="11"/>
  <c r="MX24" i="11"/>
  <c r="MU24" i="11"/>
  <c r="MS24" i="11"/>
  <c r="MQ24" i="11"/>
  <c r="MO24" i="11"/>
  <c r="MM24" i="11"/>
  <c r="ME24" i="11"/>
  <c r="MB24" i="11"/>
  <c r="LZ24" i="11"/>
  <c r="LX24" i="11"/>
  <c r="LV24" i="11"/>
  <c r="LT24" i="11"/>
  <c r="LL24" i="11"/>
  <c r="LH24" i="11"/>
  <c r="LE24" i="11"/>
  <c r="LC24" i="11"/>
  <c r="LA24" i="11"/>
  <c r="KY24" i="11"/>
  <c r="KW24" i="11"/>
  <c r="KO24" i="11"/>
  <c r="KL24" i="11"/>
  <c r="KJ24" i="11"/>
  <c r="KH24" i="11"/>
  <c r="KF24" i="11"/>
  <c r="KD24" i="11"/>
  <c r="JV24" i="11"/>
  <c r="JR24" i="11"/>
  <c r="JO24" i="11"/>
  <c r="JM24" i="11"/>
  <c r="JK24" i="11"/>
  <c r="JI24" i="11"/>
  <c r="JG24" i="11"/>
  <c r="IY24" i="11"/>
  <c r="IV24" i="11"/>
  <c r="IT24" i="11"/>
  <c r="IR24" i="11"/>
  <c r="IP24" i="11"/>
  <c r="IN24" i="11"/>
  <c r="IF24" i="11"/>
  <c r="IB24" i="11"/>
  <c r="HY24" i="11"/>
  <c r="HW24" i="11"/>
  <c r="HU24" i="11"/>
  <c r="HS24" i="11"/>
  <c r="HQ24" i="11"/>
  <c r="HO24" i="11"/>
  <c r="HN24" i="11" s="1"/>
  <c r="HI24" i="11"/>
  <c r="HF24" i="11"/>
  <c r="HD24" i="11"/>
  <c r="HB24" i="11"/>
  <c r="GZ24" i="11"/>
  <c r="GX24" i="11"/>
  <c r="GP24" i="11"/>
  <c r="GL24" i="11"/>
  <c r="GI24" i="11"/>
  <c r="GG24" i="11"/>
  <c r="GE24" i="11"/>
  <c r="GC24" i="11"/>
  <c r="GA24" i="11"/>
  <c r="FS24" i="11"/>
  <c r="FP24" i="11"/>
  <c r="FN24" i="11"/>
  <c r="FL24" i="11"/>
  <c r="FJ24" i="11"/>
  <c r="FH24" i="11"/>
  <c r="EZ24" i="11"/>
  <c r="EV24" i="11"/>
  <c r="ES24" i="11"/>
  <c r="EQ24" i="11"/>
  <c r="EO24" i="11"/>
  <c r="EM24" i="11"/>
  <c r="EK24" i="11"/>
  <c r="EC24" i="11"/>
  <c r="DZ24" i="11"/>
  <c r="DX24" i="11"/>
  <c r="DV24" i="11"/>
  <c r="DT24" i="11"/>
  <c r="DR24" i="11"/>
  <c r="DJ24" i="11"/>
  <c r="DF24" i="11"/>
  <c r="DC24" i="11"/>
  <c r="DA24" i="11"/>
  <c r="CY24" i="11"/>
  <c r="CW24" i="11"/>
  <c r="CU24" i="11"/>
  <c r="CS24" i="11"/>
  <c r="CR24" i="11" s="1"/>
  <c r="CM24" i="11"/>
  <c r="CJ24" i="11"/>
  <c r="CH24" i="11"/>
  <c r="CF24" i="11"/>
  <c r="CD24" i="11"/>
  <c r="CB24" i="11"/>
  <c r="BT24" i="11"/>
  <c r="BP24" i="11"/>
  <c r="BM24" i="11"/>
  <c r="BK24" i="11"/>
  <c r="BI24" i="11"/>
  <c r="BG24" i="11"/>
  <c r="BE24" i="11"/>
  <c r="AW24" i="11"/>
  <c r="AT24" i="11"/>
  <c r="AR24" i="11"/>
  <c r="AP24" i="11"/>
  <c r="AN24" i="11"/>
  <c r="AL24" i="11"/>
  <c r="AD24" i="11"/>
  <c r="Z24" i="11"/>
  <c r="RD24" i="11" s="1"/>
  <c r="W24" i="11"/>
  <c r="U24" i="11"/>
  <c r="S24" i="11"/>
  <c r="Q24" i="11"/>
  <c r="O24" i="11"/>
  <c r="PK23" i="11"/>
  <c r="PH23" i="11"/>
  <c r="PF23" i="11"/>
  <c r="PD23" i="11"/>
  <c r="PB23" i="11"/>
  <c r="PI23" i="11" s="1"/>
  <c r="OZ23" i="11"/>
  <c r="OR23" i="11"/>
  <c r="ON23" i="11"/>
  <c r="OK23" i="11"/>
  <c r="OI23" i="11"/>
  <c r="OG23" i="11"/>
  <c r="OE23" i="11"/>
  <c r="OC23" i="11"/>
  <c r="OL23" i="11" s="1"/>
  <c r="NU23" i="11"/>
  <c r="NR23" i="11"/>
  <c r="NP23" i="11"/>
  <c r="NN23" i="11"/>
  <c r="NL23" i="11"/>
  <c r="NJ23" i="11"/>
  <c r="NB23" i="11"/>
  <c r="MX23" i="11"/>
  <c r="MU23" i="11"/>
  <c r="MS23" i="11"/>
  <c r="MQ23" i="11"/>
  <c r="MO23" i="11"/>
  <c r="MM23" i="11"/>
  <c r="ME23" i="11"/>
  <c r="MB23" i="11"/>
  <c r="LZ23" i="11"/>
  <c r="LX23" i="11"/>
  <c r="LV23" i="11"/>
  <c r="LT23" i="11"/>
  <c r="LL23" i="11"/>
  <c r="LH23" i="11"/>
  <c r="LE23" i="11"/>
  <c r="LC23" i="11"/>
  <c r="LA23" i="11"/>
  <c r="KY23" i="11"/>
  <c r="KW23" i="11"/>
  <c r="KO23" i="11"/>
  <c r="KL23" i="11"/>
  <c r="KJ23" i="11"/>
  <c r="KH23" i="11"/>
  <c r="KF23" i="11"/>
  <c r="KD23" i="11"/>
  <c r="JV23" i="11"/>
  <c r="JR23" i="11"/>
  <c r="JO23" i="11"/>
  <c r="JM23" i="11"/>
  <c r="JK23" i="11"/>
  <c r="JI23" i="11"/>
  <c r="JG23" i="11"/>
  <c r="IY23" i="11"/>
  <c r="IV23" i="11"/>
  <c r="IT23" i="11"/>
  <c r="IR23" i="11"/>
  <c r="IP23" i="11"/>
  <c r="IN23" i="11"/>
  <c r="IF23" i="11"/>
  <c r="IB23" i="11"/>
  <c r="HY23" i="11"/>
  <c r="HW23" i="11"/>
  <c r="HU23" i="11"/>
  <c r="HS23" i="11"/>
  <c r="HQ23" i="11"/>
  <c r="HI23" i="11"/>
  <c r="HF23" i="11"/>
  <c r="HD23" i="11"/>
  <c r="HB23" i="11"/>
  <c r="GZ23" i="11"/>
  <c r="GX23" i="11"/>
  <c r="GP23" i="11"/>
  <c r="GL23" i="11"/>
  <c r="GI23" i="11"/>
  <c r="GG23" i="11"/>
  <c r="GE23" i="11"/>
  <c r="GC23" i="11"/>
  <c r="GA23" i="11"/>
  <c r="FS23" i="11"/>
  <c r="FP23" i="11"/>
  <c r="FN23" i="11"/>
  <c r="FL23" i="11"/>
  <c r="FJ23" i="11"/>
  <c r="FH23" i="11"/>
  <c r="EZ23" i="11"/>
  <c r="EV23" i="11"/>
  <c r="ES23" i="11"/>
  <c r="EQ23" i="11"/>
  <c r="EO23" i="11"/>
  <c r="EM23" i="11"/>
  <c r="EK23" i="11"/>
  <c r="EC23" i="11"/>
  <c r="EA23" i="11"/>
  <c r="DZ23" i="11"/>
  <c r="DX23" i="11"/>
  <c r="DV23" i="11"/>
  <c r="DT23" i="11"/>
  <c r="DR23" i="11"/>
  <c r="DJ23" i="11"/>
  <c r="DF23" i="11"/>
  <c r="DD23" i="11"/>
  <c r="DC23" i="11"/>
  <c r="DA23" i="11"/>
  <c r="CY23" i="11"/>
  <c r="CW23" i="11"/>
  <c r="CU23" i="11"/>
  <c r="CM23" i="11"/>
  <c r="CK23" i="11"/>
  <c r="CJ23" i="11"/>
  <c r="CH23" i="11"/>
  <c r="CF23" i="11"/>
  <c r="CD23" i="11"/>
  <c r="CB23" i="11"/>
  <c r="BT23" i="11"/>
  <c r="BP23" i="11"/>
  <c r="BM23" i="11"/>
  <c r="BK23" i="11"/>
  <c r="BI23" i="11"/>
  <c r="BG23" i="11"/>
  <c r="BE23" i="11"/>
  <c r="AW23" i="11"/>
  <c r="AT23" i="11"/>
  <c r="AR23" i="11"/>
  <c r="AP23" i="11"/>
  <c r="AN23" i="11"/>
  <c r="AL23" i="11"/>
  <c r="AD23" i="11"/>
  <c r="Z23" i="11"/>
  <c r="W23" i="11"/>
  <c r="U23" i="11"/>
  <c r="S23" i="11"/>
  <c r="Q23" i="11"/>
  <c r="O23" i="11"/>
  <c r="PK22" i="11"/>
  <c r="PH22" i="11"/>
  <c r="PF22" i="11"/>
  <c r="PD22" i="11"/>
  <c r="PB22" i="11"/>
  <c r="OZ22" i="11"/>
  <c r="OX22" i="11"/>
  <c r="OR22" i="11"/>
  <c r="ON22" i="11"/>
  <c r="OK22" i="11"/>
  <c r="OI22" i="11"/>
  <c r="OG22" i="11"/>
  <c r="OE22" i="11"/>
  <c r="OC22" i="11"/>
  <c r="NU22" i="11"/>
  <c r="NS22" i="11"/>
  <c r="NR22" i="11"/>
  <c r="NP22" i="11"/>
  <c r="NN22" i="11"/>
  <c r="NL22" i="11"/>
  <c r="NJ22" i="11"/>
  <c r="NB22" i="11"/>
  <c r="MX22" i="11"/>
  <c r="MU22" i="11"/>
  <c r="MS22" i="11"/>
  <c r="MQ22" i="11"/>
  <c r="MO22" i="11"/>
  <c r="MM22" i="11"/>
  <c r="ME22" i="11"/>
  <c r="MB22" i="11"/>
  <c r="LZ22" i="11"/>
  <c r="LX22" i="11"/>
  <c r="LV22" i="11"/>
  <c r="LT22" i="11"/>
  <c r="LL22" i="11"/>
  <c r="LH22" i="11"/>
  <c r="LE22" i="11"/>
  <c r="LC22" i="11"/>
  <c r="LA22" i="11"/>
  <c r="KY22" i="11"/>
  <c r="KW22" i="11"/>
  <c r="KO22" i="11"/>
  <c r="KL22" i="11"/>
  <c r="KJ22" i="11"/>
  <c r="KH22" i="11"/>
  <c r="KF22" i="11"/>
  <c r="KD22" i="11"/>
  <c r="JV22" i="11"/>
  <c r="JR22" i="11"/>
  <c r="JO22" i="11"/>
  <c r="JM22" i="11"/>
  <c r="JK22" i="11"/>
  <c r="JI22" i="11"/>
  <c r="JG22" i="11"/>
  <c r="JP22" i="11" s="1"/>
  <c r="IY22" i="11"/>
  <c r="IW22" i="11"/>
  <c r="IV22" i="11"/>
  <c r="IT22" i="11"/>
  <c r="IR22" i="11"/>
  <c r="IP22" i="11"/>
  <c r="IN22" i="11"/>
  <c r="IF22" i="11"/>
  <c r="IB22" i="11"/>
  <c r="HO22" i="11" s="1"/>
  <c r="HN22" i="11" s="1"/>
  <c r="HZ22" i="11"/>
  <c r="HY22" i="11"/>
  <c r="HW22" i="11"/>
  <c r="HU22" i="11"/>
  <c r="HS22" i="11"/>
  <c r="HQ22" i="11"/>
  <c r="HI22" i="11"/>
  <c r="HG22" i="11"/>
  <c r="HF22" i="11"/>
  <c r="HD22" i="11"/>
  <c r="HB22" i="11"/>
  <c r="GZ22" i="11"/>
  <c r="GX22" i="11"/>
  <c r="GP22" i="11"/>
  <c r="GL22" i="11"/>
  <c r="GI22" i="11"/>
  <c r="GG22" i="11"/>
  <c r="GE22" i="11"/>
  <c r="GC22" i="11"/>
  <c r="GA22" i="11"/>
  <c r="FS22" i="11"/>
  <c r="FP22" i="11"/>
  <c r="FN22" i="11"/>
  <c r="FL22" i="11"/>
  <c r="FJ22" i="11"/>
  <c r="FH22" i="11"/>
  <c r="EZ22" i="11"/>
  <c r="EV22" i="11"/>
  <c r="ES22" i="11"/>
  <c r="EQ22" i="11"/>
  <c r="EO22" i="11"/>
  <c r="EM22" i="11"/>
  <c r="EK22" i="11"/>
  <c r="EC22" i="11"/>
  <c r="DZ22" i="11"/>
  <c r="DX22" i="11"/>
  <c r="DV22" i="11"/>
  <c r="DT22" i="11"/>
  <c r="DR22" i="11"/>
  <c r="DJ22" i="11"/>
  <c r="DF22" i="11"/>
  <c r="DC22" i="11"/>
  <c r="DA22" i="11"/>
  <c r="CY22" i="11"/>
  <c r="CW22" i="11"/>
  <c r="CU22" i="11"/>
  <c r="CM22" i="11"/>
  <c r="CJ22" i="11"/>
  <c r="CH22" i="11"/>
  <c r="CF22" i="11"/>
  <c r="CD22" i="11"/>
  <c r="CB22" i="11"/>
  <c r="BT22" i="11"/>
  <c r="BP22" i="11"/>
  <c r="BM22" i="11"/>
  <c r="BK22" i="11"/>
  <c r="BI22" i="11"/>
  <c r="BN22" i="11" s="1"/>
  <c r="BG22" i="11"/>
  <c r="BE22" i="11"/>
  <c r="AW22" i="11"/>
  <c r="AT22" i="11"/>
  <c r="AR22" i="11"/>
  <c r="AP22" i="11"/>
  <c r="AN22" i="11"/>
  <c r="AL22" i="11"/>
  <c r="AD22" i="11"/>
  <c r="Z22" i="11"/>
  <c r="W22" i="11"/>
  <c r="U22" i="11"/>
  <c r="S22" i="11"/>
  <c r="Q22" i="11"/>
  <c r="O22" i="11"/>
  <c r="PK21" i="11"/>
  <c r="PH21" i="11"/>
  <c r="PF21" i="11"/>
  <c r="PD21" i="11"/>
  <c r="PB21" i="11"/>
  <c r="OZ21" i="11"/>
  <c r="OR21" i="11"/>
  <c r="ON21" i="11"/>
  <c r="OK21" i="11"/>
  <c r="OI21" i="11"/>
  <c r="OG21" i="11"/>
  <c r="OE21" i="11"/>
  <c r="OC21" i="11"/>
  <c r="NU21" i="11"/>
  <c r="NR21" i="11"/>
  <c r="NP21" i="11"/>
  <c r="NN21" i="11"/>
  <c r="NL21" i="11"/>
  <c r="NJ21" i="11"/>
  <c r="NB21" i="11"/>
  <c r="MX21" i="11"/>
  <c r="MU21" i="11"/>
  <c r="MS21" i="11"/>
  <c r="MQ21" i="11"/>
  <c r="MO21" i="11"/>
  <c r="MM21" i="11"/>
  <c r="ME21" i="11"/>
  <c r="MB21" i="11"/>
  <c r="LZ21" i="11"/>
  <c r="LX21" i="11"/>
  <c r="LV21" i="11"/>
  <c r="LT21" i="11"/>
  <c r="LL21" i="11"/>
  <c r="LH21" i="11"/>
  <c r="LE21" i="11"/>
  <c r="LC21" i="11"/>
  <c r="LA21" i="11"/>
  <c r="KY21" i="11"/>
  <c r="KW21" i="11"/>
  <c r="KO21" i="11"/>
  <c r="KL21" i="11"/>
  <c r="KJ21" i="11"/>
  <c r="KH21" i="11"/>
  <c r="KF21" i="11"/>
  <c r="KD21" i="11"/>
  <c r="JV21" i="11"/>
  <c r="JR21" i="11"/>
  <c r="JO21" i="11"/>
  <c r="JM21" i="11"/>
  <c r="JK21" i="11"/>
  <c r="JI21" i="11"/>
  <c r="JG21" i="11"/>
  <c r="IY21" i="11"/>
  <c r="IV21" i="11"/>
  <c r="IT21" i="11"/>
  <c r="IR21" i="11"/>
  <c r="IP21" i="11"/>
  <c r="IN21" i="11"/>
  <c r="IF21" i="11"/>
  <c r="IB21" i="11"/>
  <c r="HY21" i="11"/>
  <c r="HW21" i="11"/>
  <c r="HU21" i="11"/>
  <c r="HS21" i="11"/>
  <c r="HQ21" i="11"/>
  <c r="HI21" i="11"/>
  <c r="HF21" i="11"/>
  <c r="HD21" i="11"/>
  <c r="HB21" i="11"/>
  <c r="GZ21" i="11"/>
  <c r="GX21" i="11"/>
  <c r="GP21" i="11"/>
  <c r="GL21" i="11"/>
  <c r="GI21" i="11"/>
  <c r="GG21" i="11"/>
  <c r="GE21" i="11"/>
  <c r="GC21" i="11"/>
  <c r="GA21" i="11"/>
  <c r="FY21" i="11" s="1"/>
  <c r="FX21" i="11" s="1"/>
  <c r="FS21" i="11"/>
  <c r="FP21" i="11"/>
  <c r="FN21" i="11"/>
  <c r="FL21" i="11"/>
  <c r="FJ21" i="11"/>
  <c r="FH21" i="11"/>
  <c r="EZ21" i="11"/>
  <c r="EV21" i="11"/>
  <c r="ES21" i="11"/>
  <c r="EQ21" i="11"/>
  <c r="EO21" i="11"/>
  <c r="EM21" i="11"/>
  <c r="EK21" i="11"/>
  <c r="EC21" i="11"/>
  <c r="DZ21" i="11"/>
  <c r="DX21" i="11"/>
  <c r="DV21" i="11"/>
  <c r="DT21" i="11"/>
  <c r="DR21" i="11"/>
  <c r="DJ21" i="11"/>
  <c r="DF21" i="11"/>
  <c r="DC21" i="11"/>
  <c r="DA21" i="11"/>
  <c r="CY21" i="11"/>
  <c r="CW21" i="11"/>
  <c r="CU21" i="11"/>
  <c r="CM21" i="11"/>
  <c r="CJ21" i="11"/>
  <c r="CH21" i="11"/>
  <c r="CF21" i="11"/>
  <c r="CD21" i="11"/>
  <c r="CB21" i="11"/>
  <c r="CK21" i="11" s="1"/>
  <c r="BT21" i="11"/>
  <c r="BP21" i="11"/>
  <c r="BM21" i="11"/>
  <c r="BK21" i="11"/>
  <c r="BI21" i="11"/>
  <c r="BG21" i="11"/>
  <c r="BE21" i="11"/>
  <c r="AW21" i="11"/>
  <c r="AT21" i="11"/>
  <c r="AR21" i="11"/>
  <c r="AP21" i="11"/>
  <c r="AN21" i="11"/>
  <c r="AL21" i="11"/>
  <c r="AU21" i="11" s="1"/>
  <c r="AD21" i="11"/>
  <c r="Z21" i="11"/>
  <c r="W21" i="11"/>
  <c r="U21" i="11"/>
  <c r="S21" i="11"/>
  <c r="Q21" i="11"/>
  <c r="O21" i="11"/>
  <c r="X21" i="11" s="1"/>
  <c r="PK20" i="11"/>
  <c r="PH20" i="11"/>
  <c r="PF20" i="11"/>
  <c r="PD20" i="11"/>
  <c r="PB20" i="11"/>
  <c r="OZ20" i="11"/>
  <c r="OR20" i="11"/>
  <c r="ON20" i="11"/>
  <c r="OK20" i="11"/>
  <c r="OI20" i="11"/>
  <c r="OG20" i="11"/>
  <c r="OL20" i="11" s="1"/>
  <c r="OE20" i="11"/>
  <c r="OC20" i="11"/>
  <c r="NU20" i="11"/>
  <c r="NR20" i="11"/>
  <c r="NP20" i="11"/>
  <c r="NN20" i="11"/>
  <c r="NL20" i="11"/>
  <c r="NJ20" i="11"/>
  <c r="NB20" i="11"/>
  <c r="MX20" i="11"/>
  <c r="MU20" i="11"/>
  <c r="MS20" i="11"/>
  <c r="MQ20" i="11"/>
  <c r="MO20" i="11"/>
  <c r="MV20" i="11" s="1"/>
  <c r="MM20" i="11"/>
  <c r="ME20" i="11"/>
  <c r="MB20" i="11"/>
  <c r="LZ20" i="11"/>
  <c r="LX20" i="11"/>
  <c r="LV20" i="11"/>
  <c r="LT20" i="11"/>
  <c r="MC20" i="11" s="1"/>
  <c r="LL20" i="11"/>
  <c r="LH20" i="11"/>
  <c r="LE20" i="11"/>
  <c r="LC20" i="11"/>
  <c r="LA20" i="11"/>
  <c r="KY20" i="11"/>
  <c r="KW20" i="11"/>
  <c r="KO20" i="11"/>
  <c r="KL20" i="11"/>
  <c r="KJ20" i="11"/>
  <c r="KH20" i="11"/>
  <c r="KF20" i="11"/>
  <c r="KD20" i="11"/>
  <c r="JV20" i="11"/>
  <c r="JR20" i="11"/>
  <c r="JO20" i="11"/>
  <c r="JM20" i="11"/>
  <c r="JK20" i="11"/>
  <c r="JI20" i="11"/>
  <c r="JG20" i="11"/>
  <c r="IY20" i="11"/>
  <c r="IV20" i="11"/>
  <c r="IT20" i="11"/>
  <c r="IR20" i="11"/>
  <c r="IP20" i="11"/>
  <c r="IN20" i="11"/>
  <c r="IF20" i="11"/>
  <c r="IB20" i="11"/>
  <c r="HY20" i="11"/>
  <c r="HW20" i="11"/>
  <c r="HU20" i="11"/>
  <c r="HS20" i="11"/>
  <c r="HQ20" i="11"/>
  <c r="HI20" i="11"/>
  <c r="HF20" i="11"/>
  <c r="HD20" i="11"/>
  <c r="HB20" i="11"/>
  <c r="GZ20" i="11"/>
  <c r="GX20" i="11"/>
  <c r="HG20" i="11" s="1"/>
  <c r="GP20" i="11"/>
  <c r="GL20" i="11"/>
  <c r="GI20" i="11"/>
  <c r="GG20" i="11"/>
  <c r="GE20" i="11"/>
  <c r="GC20" i="11"/>
  <c r="GA20" i="11"/>
  <c r="FS20" i="11"/>
  <c r="FP20" i="11"/>
  <c r="FN20" i="11"/>
  <c r="FL20" i="11"/>
  <c r="FJ20" i="11"/>
  <c r="FH20" i="11"/>
  <c r="EZ20" i="11"/>
  <c r="EV20" i="11"/>
  <c r="ES20" i="11"/>
  <c r="EQ20" i="11"/>
  <c r="EO20" i="11"/>
  <c r="EM20" i="11"/>
  <c r="EK20" i="11"/>
  <c r="EC20" i="11"/>
  <c r="DZ20" i="11"/>
  <c r="DX20" i="11"/>
  <c r="DV20" i="11"/>
  <c r="DT20" i="11"/>
  <c r="DR20" i="11"/>
  <c r="DP20" i="11" s="1"/>
  <c r="DJ20" i="11"/>
  <c r="DF20" i="11"/>
  <c r="DC20" i="11"/>
  <c r="DA20" i="11"/>
  <c r="CY20" i="11"/>
  <c r="CW20" i="11"/>
  <c r="CU20" i="11"/>
  <c r="CM20" i="11"/>
  <c r="CJ20" i="11"/>
  <c r="CH20" i="11"/>
  <c r="CF20" i="11"/>
  <c r="CD20" i="11"/>
  <c r="CB20" i="11"/>
  <c r="BT20" i="11"/>
  <c r="BP20" i="11"/>
  <c r="BM20" i="11"/>
  <c r="BK20" i="11"/>
  <c r="BI20" i="11"/>
  <c r="BG20" i="11"/>
  <c r="BE20" i="11"/>
  <c r="AW20" i="11"/>
  <c r="AT20" i="11"/>
  <c r="AR20" i="11"/>
  <c r="AP20" i="11"/>
  <c r="AN20" i="11"/>
  <c r="AL20" i="11"/>
  <c r="AD20" i="11"/>
  <c r="Z20" i="11"/>
  <c r="W20" i="11"/>
  <c r="U20" i="11"/>
  <c r="S20" i="11"/>
  <c r="Q20" i="11"/>
  <c r="O20" i="11"/>
  <c r="PK19" i="11"/>
  <c r="PH19" i="11"/>
  <c r="PF19" i="11"/>
  <c r="PD19" i="11"/>
  <c r="PB19" i="11"/>
  <c r="OZ19" i="11"/>
  <c r="OR19" i="11"/>
  <c r="ON19" i="11"/>
  <c r="OK19" i="11"/>
  <c r="OI19" i="11"/>
  <c r="OG19" i="11"/>
  <c r="OE19" i="11"/>
  <c r="OC19" i="11"/>
  <c r="NU19" i="11"/>
  <c r="NR19" i="11"/>
  <c r="NP19" i="11"/>
  <c r="NN19" i="11"/>
  <c r="NL19" i="11"/>
  <c r="NJ19" i="11"/>
  <c r="NB19" i="11"/>
  <c r="MX19" i="11"/>
  <c r="MU19" i="11"/>
  <c r="MS19" i="11"/>
  <c r="MQ19" i="11"/>
  <c r="MO19" i="11"/>
  <c r="MM19" i="11"/>
  <c r="ME19" i="11"/>
  <c r="MB19" i="11"/>
  <c r="LZ19" i="11"/>
  <c r="LX19" i="11"/>
  <c r="MC19" i="11" s="1"/>
  <c r="LV19" i="11"/>
  <c r="LT19" i="11"/>
  <c r="LL19" i="11"/>
  <c r="LH19" i="11"/>
  <c r="LE19" i="11"/>
  <c r="LC19" i="11"/>
  <c r="LA19" i="11"/>
  <c r="KY19" i="11"/>
  <c r="KU19" i="11" s="1"/>
  <c r="KT19" i="11" s="1"/>
  <c r="KW19" i="11"/>
  <c r="KO19" i="11"/>
  <c r="KL19" i="11"/>
  <c r="KJ19" i="11"/>
  <c r="KH19" i="11"/>
  <c r="KF19" i="11"/>
  <c r="KD19" i="11"/>
  <c r="KB19" i="11" s="1"/>
  <c r="JV19" i="11"/>
  <c r="JR19" i="11"/>
  <c r="JO19" i="11"/>
  <c r="JM19" i="11"/>
  <c r="JK19" i="11"/>
  <c r="JI19" i="11"/>
  <c r="JG19" i="11"/>
  <c r="JE19" i="11" s="1"/>
  <c r="JD19" i="11" s="1"/>
  <c r="IY19" i="11"/>
  <c r="IV19" i="11"/>
  <c r="IT19" i="11"/>
  <c r="IR19" i="11"/>
  <c r="IP19" i="11"/>
  <c r="IN19" i="11"/>
  <c r="IF19" i="11"/>
  <c r="IB19" i="11"/>
  <c r="HY19" i="11"/>
  <c r="HW19" i="11"/>
  <c r="HU19" i="11"/>
  <c r="HS19" i="11"/>
  <c r="HQ19" i="11"/>
  <c r="HI19" i="11"/>
  <c r="HF19" i="11"/>
  <c r="HD19" i="11"/>
  <c r="HB19" i="11"/>
  <c r="GZ19" i="11"/>
  <c r="GX19" i="11"/>
  <c r="GP19" i="11"/>
  <c r="GL19" i="11"/>
  <c r="GI19" i="11"/>
  <c r="GG19" i="11"/>
  <c r="GE19" i="11"/>
  <c r="GC19" i="11"/>
  <c r="GA19" i="11"/>
  <c r="FS19" i="11"/>
  <c r="FP19" i="11"/>
  <c r="FN19" i="11"/>
  <c r="FL19" i="11"/>
  <c r="FJ19" i="11"/>
  <c r="FH19" i="11"/>
  <c r="EZ19" i="11"/>
  <c r="EV19" i="11"/>
  <c r="ES19" i="11"/>
  <c r="EQ19" i="11"/>
  <c r="EO19" i="11"/>
  <c r="EM19" i="11"/>
  <c r="EK19" i="11"/>
  <c r="EC19" i="11"/>
  <c r="DZ19" i="11"/>
  <c r="DX19" i="11"/>
  <c r="DV19" i="11"/>
  <c r="DT19" i="11"/>
  <c r="DR19" i="11"/>
  <c r="DJ19" i="11"/>
  <c r="DF19" i="11"/>
  <c r="DC19" i="11"/>
  <c r="DA19" i="11"/>
  <c r="CY19" i="11"/>
  <c r="CW19" i="11"/>
  <c r="CU19" i="11"/>
  <c r="CM19" i="11"/>
  <c r="CJ19" i="11"/>
  <c r="CH19" i="11"/>
  <c r="CF19" i="11"/>
  <c r="CD19" i="11"/>
  <c r="CB19" i="11"/>
  <c r="BT19" i="11"/>
  <c r="BP19" i="11"/>
  <c r="BM19" i="11"/>
  <c r="BK19" i="11"/>
  <c r="BI19" i="11"/>
  <c r="BG19" i="11"/>
  <c r="BE19" i="11"/>
  <c r="AW19" i="11"/>
  <c r="AT19" i="11"/>
  <c r="AR19" i="11"/>
  <c r="AP19" i="11"/>
  <c r="AN19" i="11"/>
  <c r="AL19" i="11"/>
  <c r="AD19" i="11"/>
  <c r="Z19" i="11"/>
  <c r="RD19" i="11" s="1"/>
  <c r="W19" i="11"/>
  <c r="U19" i="11"/>
  <c r="S19" i="11"/>
  <c r="Q19" i="11"/>
  <c r="O19" i="11"/>
  <c r="PK18" i="11"/>
  <c r="PH18" i="11"/>
  <c r="PF18" i="11"/>
  <c r="PD18" i="11"/>
  <c r="PB18" i="11"/>
  <c r="OZ18" i="11"/>
  <c r="OR18" i="11"/>
  <c r="ON18" i="11"/>
  <c r="OK18" i="11"/>
  <c r="OI18" i="11"/>
  <c r="OG18" i="11"/>
  <c r="OE18" i="11"/>
  <c r="OC18" i="11"/>
  <c r="NU18" i="11"/>
  <c r="NR18" i="11"/>
  <c r="NP18" i="11"/>
  <c r="NN18" i="11"/>
  <c r="NL18" i="11"/>
  <c r="NJ18" i="11"/>
  <c r="NS18" i="11" s="1"/>
  <c r="NB18" i="11"/>
  <c r="MX18" i="11"/>
  <c r="MU18" i="11"/>
  <c r="MS18" i="11"/>
  <c r="MQ18" i="11"/>
  <c r="MO18" i="11"/>
  <c r="MM18" i="11"/>
  <c r="MV18" i="11" s="1"/>
  <c r="ME18" i="11"/>
  <c r="MB18" i="11"/>
  <c r="LZ18" i="11"/>
  <c r="LX18" i="11"/>
  <c r="LV18" i="11"/>
  <c r="LT18" i="11"/>
  <c r="LL18" i="11"/>
  <c r="LH18" i="11"/>
  <c r="LE18" i="11"/>
  <c r="LC18" i="11"/>
  <c r="LA18" i="11"/>
  <c r="KY18" i="11"/>
  <c r="KW18" i="11"/>
  <c r="KO18" i="11"/>
  <c r="KL18" i="11"/>
  <c r="KJ18" i="11"/>
  <c r="KH18" i="11"/>
  <c r="KF18" i="11"/>
  <c r="KD18" i="11"/>
  <c r="JV18" i="11"/>
  <c r="JR18" i="11"/>
  <c r="JO18" i="11"/>
  <c r="JM18" i="11"/>
  <c r="JK18" i="11"/>
  <c r="JI18" i="11"/>
  <c r="JG18" i="11"/>
  <c r="IY18" i="11"/>
  <c r="IV18" i="11"/>
  <c r="IT18" i="11"/>
  <c r="IR18" i="11"/>
  <c r="IP18" i="11"/>
  <c r="IN18" i="11"/>
  <c r="IF18" i="11"/>
  <c r="IB18" i="11"/>
  <c r="HY18" i="11"/>
  <c r="HW18" i="11"/>
  <c r="HU18" i="11"/>
  <c r="HS18" i="11"/>
  <c r="HQ18" i="11"/>
  <c r="HI18" i="11"/>
  <c r="HF18" i="11"/>
  <c r="HD18" i="11"/>
  <c r="HB18" i="11"/>
  <c r="GZ18" i="11"/>
  <c r="GX18" i="11"/>
  <c r="GP18" i="11"/>
  <c r="GL18" i="11"/>
  <c r="GJ18" i="11"/>
  <c r="GI18" i="11"/>
  <c r="GG18" i="11"/>
  <c r="GE18" i="11"/>
  <c r="GC18" i="11"/>
  <c r="GA18" i="11"/>
  <c r="FS18" i="11"/>
  <c r="FP18" i="11"/>
  <c r="FN18" i="11"/>
  <c r="FL18" i="11"/>
  <c r="FJ18" i="11"/>
  <c r="FH18" i="11"/>
  <c r="EZ18" i="11"/>
  <c r="EV18" i="11"/>
  <c r="ES18" i="11"/>
  <c r="EQ18" i="11"/>
  <c r="EO18" i="11"/>
  <c r="EI18" i="11" s="1"/>
  <c r="EH18" i="11" s="1"/>
  <c r="EM18" i="11"/>
  <c r="EK18" i="11"/>
  <c r="EC18" i="11"/>
  <c r="DZ18" i="11"/>
  <c r="DX18" i="11"/>
  <c r="DV18" i="11"/>
  <c r="DT18" i="11"/>
  <c r="DR18" i="11"/>
  <c r="DJ18" i="11"/>
  <c r="DF18" i="11"/>
  <c r="DC18" i="11"/>
  <c r="DA18" i="11"/>
  <c r="CY18" i="11"/>
  <c r="CW18" i="11"/>
  <c r="CU18" i="11"/>
  <c r="CM18" i="11"/>
  <c r="CJ18" i="11"/>
  <c r="CH18" i="11"/>
  <c r="CF18" i="11"/>
  <c r="CD18" i="11"/>
  <c r="CB18" i="11"/>
  <c r="BT18" i="11"/>
  <c r="BP18" i="11"/>
  <c r="BM18" i="11"/>
  <c r="BK18" i="11"/>
  <c r="BI18" i="11"/>
  <c r="BG18" i="11"/>
  <c r="BE18" i="11"/>
  <c r="AW18" i="11"/>
  <c r="AT18" i="11"/>
  <c r="AR18" i="11"/>
  <c r="AP18" i="11"/>
  <c r="AN18" i="11"/>
  <c r="AL18" i="11"/>
  <c r="AD18" i="11"/>
  <c r="Z18" i="11"/>
  <c r="W18" i="11"/>
  <c r="U18" i="11"/>
  <c r="S18" i="11"/>
  <c r="Q18" i="11"/>
  <c r="O18" i="11"/>
  <c r="PK17" i="11"/>
  <c r="PH17" i="11"/>
  <c r="PF17" i="11"/>
  <c r="PD17" i="11"/>
  <c r="PB17" i="11"/>
  <c r="OZ17" i="11"/>
  <c r="OX17" i="11" s="1"/>
  <c r="OR17" i="11"/>
  <c r="ON17" i="11"/>
  <c r="OK17" i="11"/>
  <c r="OI17" i="11"/>
  <c r="OG17" i="11"/>
  <c r="OE17" i="11"/>
  <c r="OC17" i="11"/>
  <c r="NU17" i="11"/>
  <c r="NR17" i="11"/>
  <c r="NP17" i="11"/>
  <c r="NN17" i="11"/>
  <c r="NL17" i="11"/>
  <c r="NJ17" i="11"/>
  <c r="NB17" i="11"/>
  <c r="MX17" i="11"/>
  <c r="MU17" i="11"/>
  <c r="MS17" i="11"/>
  <c r="MQ17" i="11"/>
  <c r="MO17" i="11"/>
  <c r="MM17" i="11"/>
  <c r="ME17" i="11"/>
  <c r="MB17" i="11"/>
  <c r="LZ17" i="11"/>
  <c r="LX17" i="11"/>
  <c r="LV17" i="11"/>
  <c r="LT17" i="11"/>
  <c r="LL17" i="11"/>
  <c r="LH17" i="11"/>
  <c r="LE17" i="11"/>
  <c r="LC17" i="11"/>
  <c r="LA17" i="11"/>
  <c r="KY17" i="11"/>
  <c r="KW17" i="11"/>
  <c r="KO17" i="11"/>
  <c r="KL17" i="11"/>
  <c r="KJ17" i="11"/>
  <c r="KH17" i="11"/>
  <c r="KM17" i="11" s="1"/>
  <c r="KF17" i="11"/>
  <c r="KD17" i="11"/>
  <c r="JV17" i="11"/>
  <c r="JR17" i="11"/>
  <c r="JO17" i="11"/>
  <c r="JM17" i="11"/>
  <c r="JK17" i="11"/>
  <c r="JI17" i="11"/>
  <c r="JG17" i="11"/>
  <c r="IY17" i="11"/>
  <c r="IV17" i="11"/>
  <c r="IT17" i="11"/>
  <c r="IR17" i="11"/>
  <c r="IP17" i="11"/>
  <c r="IN17" i="11"/>
  <c r="IF17" i="11"/>
  <c r="IB17" i="11"/>
  <c r="HY17" i="11"/>
  <c r="HW17" i="11"/>
  <c r="HU17" i="11"/>
  <c r="HS17" i="11"/>
  <c r="HQ17" i="11"/>
  <c r="HI17" i="11"/>
  <c r="HF17" i="11"/>
  <c r="HD17" i="11"/>
  <c r="HB17" i="11"/>
  <c r="GZ17" i="11"/>
  <c r="GX17" i="11"/>
  <c r="GP17" i="11"/>
  <c r="GL17" i="11"/>
  <c r="GI17" i="11"/>
  <c r="GG17" i="11"/>
  <c r="GE17" i="11"/>
  <c r="GC17" i="11"/>
  <c r="GA17" i="11"/>
  <c r="FS17" i="11"/>
  <c r="FP17" i="11"/>
  <c r="FN17" i="11"/>
  <c r="FL17" i="11"/>
  <c r="FJ17" i="11"/>
  <c r="FH17" i="11"/>
  <c r="FQ17" i="11" s="1"/>
  <c r="EZ17" i="11"/>
  <c r="EV17" i="11"/>
  <c r="EI17" i="11" s="1"/>
  <c r="EH17" i="11" s="1"/>
  <c r="ES17" i="11"/>
  <c r="EQ17" i="11"/>
  <c r="EO17" i="11"/>
  <c r="EM17" i="11"/>
  <c r="EK17" i="11"/>
  <c r="ET17" i="11" s="1"/>
  <c r="EC17" i="11"/>
  <c r="DZ17" i="11"/>
  <c r="DX17" i="11"/>
  <c r="DV17" i="11"/>
  <c r="DT17" i="11"/>
  <c r="DR17" i="11"/>
  <c r="DJ17" i="11"/>
  <c r="DF17" i="11"/>
  <c r="DC17" i="11"/>
  <c r="DA17" i="11"/>
  <c r="CY17" i="11"/>
  <c r="CW17" i="11"/>
  <c r="CU17" i="11"/>
  <c r="CM17" i="11"/>
  <c r="CJ17" i="11"/>
  <c r="CH17" i="11"/>
  <c r="CF17" i="11"/>
  <c r="CD17" i="11"/>
  <c r="CB17" i="11"/>
  <c r="BT17" i="11"/>
  <c r="BP17" i="11"/>
  <c r="BM17" i="11"/>
  <c r="BK17" i="11"/>
  <c r="BI17" i="11"/>
  <c r="BG17" i="11"/>
  <c r="BE17" i="11"/>
  <c r="AW17" i="11"/>
  <c r="AT17" i="11"/>
  <c r="AR17" i="11"/>
  <c r="AP17" i="11"/>
  <c r="AN17" i="11"/>
  <c r="AL17" i="11"/>
  <c r="AD17" i="11"/>
  <c r="Z17" i="11"/>
  <c r="W17" i="11"/>
  <c r="U17" i="11"/>
  <c r="S17" i="11"/>
  <c r="Q17" i="11"/>
  <c r="O17" i="11"/>
  <c r="PK16" i="11"/>
  <c r="PH16" i="11"/>
  <c r="PF16" i="11"/>
  <c r="PD16" i="11"/>
  <c r="PB16" i="11"/>
  <c r="OZ16" i="11"/>
  <c r="OR16" i="11"/>
  <c r="ON16" i="11"/>
  <c r="OK16" i="11"/>
  <c r="OI16" i="11"/>
  <c r="OG16" i="11"/>
  <c r="OE16" i="11"/>
  <c r="OC16" i="11"/>
  <c r="NU16" i="11"/>
  <c r="NR16" i="11"/>
  <c r="NP16" i="11"/>
  <c r="NN16" i="11"/>
  <c r="NL16" i="11"/>
  <c r="NJ16" i="11"/>
  <c r="NS16" i="11" s="1"/>
  <c r="NB16" i="11"/>
  <c r="MX16" i="11"/>
  <c r="MU16" i="11"/>
  <c r="MS16" i="11"/>
  <c r="MQ16" i="11"/>
  <c r="MO16" i="11"/>
  <c r="MM16" i="11"/>
  <c r="ME16" i="11"/>
  <c r="MC16" i="11"/>
  <c r="MB16" i="11"/>
  <c r="LZ16" i="11"/>
  <c r="LX16" i="11"/>
  <c r="LV16" i="11"/>
  <c r="LT16" i="11"/>
  <c r="LL16" i="11"/>
  <c r="LH16" i="11"/>
  <c r="KU16" i="11" s="1"/>
  <c r="KT16" i="11" s="1"/>
  <c r="LF16" i="11"/>
  <c r="LE16" i="11"/>
  <c r="LC16" i="11"/>
  <c r="LA16" i="11"/>
  <c r="KY16" i="11"/>
  <c r="KW16" i="11"/>
  <c r="KO16" i="11"/>
  <c r="KL16" i="11"/>
  <c r="KJ16" i="11"/>
  <c r="KH16" i="11"/>
  <c r="KF16" i="11"/>
  <c r="KD16" i="11"/>
  <c r="JV16" i="11"/>
  <c r="JR16" i="11"/>
  <c r="JO16" i="11"/>
  <c r="JM16" i="11"/>
  <c r="JK16" i="11"/>
  <c r="JI16" i="11"/>
  <c r="JE16" i="11" s="1"/>
  <c r="JD16" i="11" s="1"/>
  <c r="JG16" i="11"/>
  <c r="IY16" i="11"/>
  <c r="IV16" i="11"/>
  <c r="IT16" i="11"/>
  <c r="IR16" i="11"/>
  <c r="IP16" i="11"/>
  <c r="IN16" i="11"/>
  <c r="IF16" i="11"/>
  <c r="IB16" i="11"/>
  <c r="HY16" i="11"/>
  <c r="HW16" i="11"/>
  <c r="HU16" i="11"/>
  <c r="HS16" i="11"/>
  <c r="HQ16" i="11"/>
  <c r="HI16" i="11"/>
  <c r="HF16" i="11"/>
  <c r="HD16" i="11"/>
  <c r="HB16" i="11"/>
  <c r="GZ16" i="11"/>
  <c r="GX16" i="11"/>
  <c r="GP16" i="11"/>
  <c r="GL16" i="11"/>
  <c r="GI16" i="11"/>
  <c r="GG16" i="11"/>
  <c r="GE16" i="11"/>
  <c r="GC16" i="11"/>
  <c r="GA16" i="11"/>
  <c r="FS16" i="11"/>
  <c r="FP16" i="11"/>
  <c r="FN16" i="11"/>
  <c r="FL16" i="11"/>
  <c r="FJ16" i="11"/>
  <c r="FH16" i="11"/>
  <c r="EZ16" i="11"/>
  <c r="EV16" i="11"/>
  <c r="ES16" i="11"/>
  <c r="EQ16" i="11"/>
  <c r="EO16" i="11"/>
  <c r="EI16" i="11" s="1"/>
  <c r="EH16" i="11" s="1"/>
  <c r="EM16" i="11"/>
  <c r="EK16" i="11"/>
  <c r="EC16" i="11"/>
  <c r="DZ16" i="11"/>
  <c r="DX16" i="11"/>
  <c r="DV16" i="11"/>
  <c r="DT16" i="11"/>
  <c r="DR16" i="11"/>
  <c r="EA16" i="11" s="1"/>
  <c r="DJ16" i="11"/>
  <c r="DF16" i="11"/>
  <c r="DC16" i="11"/>
  <c r="DA16" i="11"/>
  <c r="CY16" i="11"/>
  <c r="CW16" i="11"/>
  <c r="CU16" i="11"/>
  <c r="CM16" i="11"/>
  <c r="CJ16" i="11"/>
  <c r="CH16" i="11"/>
  <c r="CF16" i="11"/>
  <c r="CD16" i="11"/>
  <c r="CB16" i="11"/>
  <c r="BT16" i="11"/>
  <c r="BP16" i="11"/>
  <c r="BM16" i="11"/>
  <c r="BK16" i="11"/>
  <c r="BI16" i="11"/>
  <c r="BG16" i="11"/>
  <c r="BE16" i="11"/>
  <c r="AW16" i="11"/>
  <c r="AT16" i="11"/>
  <c r="AR16" i="11"/>
  <c r="AP16" i="11"/>
  <c r="AN16" i="11"/>
  <c r="AL16" i="11"/>
  <c r="AD16" i="11"/>
  <c r="Z16" i="11"/>
  <c r="W16" i="11"/>
  <c r="U16" i="11"/>
  <c r="S16" i="11"/>
  <c r="Q16" i="11"/>
  <c r="O16" i="11"/>
  <c r="PK15" i="11"/>
  <c r="PH15" i="11"/>
  <c r="PF15" i="11"/>
  <c r="PD15" i="11"/>
  <c r="PB15" i="11"/>
  <c r="OZ15" i="11"/>
  <c r="OR15" i="11"/>
  <c r="ON15" i="11"/>
  <c r="OK15" i="11"/>
  <c r="OI15" i="11"/>
  <c r="OG15" i="11"/>
  <c r="OE15" i="11"/>
  <c r="OC15" i="11"/>
  <c r="NU15" i="11"/>
  <c r="NR15" i="11"/>
  <c r="NP15" i="11"/>
  <c r="NN15" i="11"/>
  <c r="NL15" i="11"/>
  <c r="NJ15" i="11"/>
  <c r="NB15" i="11"/>
  <c r="MX15" i="11"/>
  <c r="MU15" i="11"/>
  <c r="MS15" i="11"/>
  <c r="MQ15" i="11"/>
  <c r="MO15" i="11"/>
  <c r="MM15" i="11"/>
  <c r="ME15" i="11"/>
  <c r="MB15" i="11"/>
  <c r="LZ15" i="11"/>
  <c r="LX15" i="11"/>
  <c r="LV15" i="11"/>
  <c r="LT15" i="11"/>
  <c r="MC15" i="11" s="1"/>
  <c r="LL15" i="11"/>
  <c r="LH15" i="11"/>
  <c r="LE15" i="11"/>
  <c r="LC15" i="11"/>
  <c r="LA15" i="11"/>
  <c r="KY15" i="11"/>
  <c r="KW15" i="11"/>
  <c r="LF15" i="11" s="1"/>
  <c r="KO15" i="11"/>
  <c r="KL15" i="11"/>
  <c r="KJ15" i="11"/>
  <c r="KH15" i="11"/>
  <c r="KF15" i="11"/>
  <c r="KD15" i="11"/>
  <c r="JV15" i="11"/>
  <c r="JR15" i="11"/>
  <c r="JO15" i="11"/>
  <c r="JM15" i="11"/>
  <c r="JK15" i="11"/>
  <c r="JI15" i="11"/>
  <c r="JG15" i="11"/>
  <c r="IY15" i="11"/>
  <c r="IV15" i="11"/>
  <c r="IT15" i="11"/>
  <c r="IR15" i="11"/>
  <c r="IP15" i="11"/>
  <c r="IN15" i="11"/>
  <c r="IF15" i="11"/>
  <c r="IB15" i="11"/>
  <c r="HY15" i="11"/>
  <c r="HW15" i="11"/>
  <c r="HU15" i="11"/>
  <c r="HS15" i="11"/>
  <c r="HQ15" i="11"/>
  <c r="HI15" i="11"/>
  <c r="HF15" i="11"/>
  <c r="HD15" i="11"/>
  <c r="HB15" i="11"/>
  <c r="GZ15" i="11"/>
  <c r="GX15" i="11"/>
  <c r="GP15" i="11"/>
  <c r="GL15" i="11"/>
  <c r="GI15" i="11"/>
  <c r="GG15" i="11"/>
  <c r="GE15" i="11"/>
  <c r="GC15" i="11"/>
  <c r="GA15" i="11"/>
  <c r="FS15" i="11"/>
  <c r="FP15" i="11"/>
  <c r="FN15" i="11"/>
  <c r="FL15" i="11"/>
  <c r="FJ15" i="11"/>
  <c r="FH15" i="11"/>
  <c r="EZ15" i="11"/>
  <c r="EV15" i="11"/>
  <c r="ES15" i="11"/>
  <c r="EQ15" i="11"/>
  <c r="EO15" i="11"/>
  <c r="EM15" i="11"/>
  <c r="EK15" i="11"/>
  <c r="EC15" i="11"/>
  <c r="DZ15" i="11"/>
  <c r="DX15" i="11"/>
  <c r="DV15" i="11"/>
  <c r="DT15" i="11"/>
  <c r="DR15" i="11"/>
  <c r="DJ15" i="11"/>
  <c r="DF15" i="11"/>
  <c r="DC15" i="11"/>
  <c r="DA15" i="11"/>
  <c r="CY15" i="11"/>
  <c r="CW15" i="11"/>
  <c r="CU15" i="11"/>
  <c r="CM15" i="11"/>
  <c r="CJ15" i="11"/>
  <c r="CH15" i="11"/>
  <c r="CF15" i="11"/>
  <c r="CD15" i="11"/>
  <c r="CB15" i="11"/>
  <c r="BT15" i="11"/>
  <c r="BP15" i="11"/>
  <c r="BM15" i="11"/>
  <c r="BK15" i="11"/>
  <c r="BI15" i="11"/>
  <c r="BG15" i="11"/>
  <c r="BE15" i="11"/>
  <c r="BN15" i="11" s="1"/>
  <c r="AW15" i="11"/>
  <c r="AT15" i="11"/>
  <c r="AR15" i="11"/>
  <c r="AP15" i="11"/>
  <c r="AN15" i="11"/>
  <c r="AL15" i="11"/>
  <c r="AD15" i="11"/>
  <c r="Z15" i="11"/>
  <c r="W15" i="11"/>
  <c r="U15" i="11"/>
  <c r="S15" i="11"/>
  <c r="Q15" i="11"/>
  <c r="O15" i="11"/>
  <c r="PK14" i="11"/>
  <c r="PH14" i="11"/>
  <c r="PF14" i="11"/>
  <c r="PD14" i="11"/>
  <c r="PB14" i="11"/>
  <c r="OZ14" i="11"/>
  <c r="OR14" i="11"/>
  <c r="ON14" i="11"/>
  <c r="OK14" i="11"/>
  <c r="OI14" i="11"/>
  <c r="OG14" i="11"/>
  <c r="OE14" i="11"/>
  <c r="OC14" i="11"/>
  <c r="NU14" i="11"/>
  <c r="NR14" i="11"/>
  <c r="NP14" i="11"/>
  <c r="NN14" i="11"/>
  <c r="NL14" i="11"/>
  <c r="NJ14" i="11"/>
  <c r="NH14" i="11" s="1"/>
  <c r="NB14" i="11"/>
  <c r="MX14" i="11"/>
  <c r="MU14" i="11"/>
  <c r="MS14" i="11"/>
  <c r="MQ14" i="11"/>
  <c r="MO14" i="11"/>
  <c r="MM14" i="11"/>
  <c r="ME14" i="11"/>
  <c r="MB14" i="11"/>
  <c r="LZ14" i="11"/>
  <c r="LX14" i="11"/>
  <c r="LV14" i="11"/>
  <c r="LT14" i="11"/>
  <c r="LL14" i="11"/>
  <c r="LH14" i="11"/>
  <c r="LE14" i="11"/>
  <c r="LC14" i="11"/>
  <c r="LA14" i="11"/>
  <c r="LF14" i="11" s="1"/>
  <c r="KY14" i="11"/>
  <c r="KW14" i="11"/>
  <c r="KO14" i="11"/>
  <c r="KL14" i="11"/>
  <c r="KJ14" i="11"/>
  <c r="KH14" i="11"/>
  <c r="KF14" i="11"/>
  <c r="KD14" i="11"/>
  <c r="JV14" i="11"/>
  <c r="JR14" i="11"/>
  <c r="JO14" i="11"/>
  <c r="JM14" i="11"/>
  <c r="JK14" i="11"/>
  <c r="JI14" i="11"/>
  <c r="JP14" i="11" s="1"/>
  <c r="JG14" i="11"/>
  <c r="IY14" i="11"/>
  <c r="IV14" i="11"/>
  <c r="IT14" i="11"/>
  <c r="IR14" i="11"/>
  <c r="IP14" i="11"/>
  <c r="IN14" i="11"/>
  <c r="IW14" i="11" s="1"/>
  <c r="IF14" i="11"/>
  <c r="IB14" i="11"/>
  <c r="HY14" i="11"/>
  <c r="HW14" i="11"/>
  <c r="HU14" i="11"/>
  <c r="HS14" i="11"/>
  <c r="HQ14" i="11"/>
  <c r="HO14" i="11" s="1"/>
  <c r="HN14" i="11" s="1"/>
  <c r="HI14" i="11"/>
  <c r="HF14" i="11"/>
  <c r="HD14" i="11"/>
  <c r="HB14" i="11"/>
  <c r="GZ14" i="11"/>
  <c r="GX14" i="11"/>
  <c r="GP14" i="11"/>
  <c r="GL14" i="11"/>
  <c r="GI14" i="11"/>
  <c r="GG14" i="11"/>
  <c r="GE14" i="11"/>
  <c r="GC14" i="11"/>
  <c r="GA14" i="11"/>
  <c r="FS14" i="11"/>
  <c r="FP14" i="11"/>
  <c r="FN14" i="11"/>
  <c r="FL14" i="11"/>
  <c r="FJ14" i="11"/>
  <c r="FH14" i="11"/>
  <c r="EZ14" i="11"/>
  <c r="EV14" i="11"/>
  <c r="ES14" i="11"/>
  <c r="EQ14" i="11"/>
  <c r="EO14" i="11"/>
  <c r="EM14" i="11"/>
  <c r="EK14" i="11"/>
  <c r="EC14" i="11"/>
  <c r="DZ14" i="11"/>
  <c r="DX14" i="11"/>
  <c r="DV14" i="11"/>
  <c r="DT14" i="11"/>
  <c r="DR14" i="11"/>
  <c r="DJ14" i="11"/>
  <c r="DF14" i="11"/>
  <c r="DC14" i="11"/>
  <c r="DA14" i="11"/>
  <c r="CY14" i="11"/>
  <c r="CW14" i="11"/>
  <c r="CU14" i="11"/>
  <c r="CM14" i="11"/>
  <c r="CJ14" i="11"/>
  <c r="CH14" i="11"/>
  <c r="CF14" i="11"/>
  <c r="CD14" i="11"/>
  <c r="CB14" i="11"/>
  <c r="BT14" i="11"/>
  <c r="BP14" i="11"/>
  <c r="BM14" i="11"/>
  <c r="BK14" i="11"/>
  <c r="BI14" i="11"/>
  <c r="BG14" i="11"/>
  <c r="BE14" i="11"/>
  <c r="AW14" i="11"/>
  <c r="AT14" i="11"/>
  <c r="AR14" i="11"/>
  <c r="AP14" i="11"/>
  <c r="AN14" i="11"/>
  <c r="AL14" i="11"/>
  <c r="AU14" i="11" s="1"/>
  <c r="AD14" i="11"/>
  <c r="Z14" i="11"/>
  <c r="W14" i="11"/>
  <c r="U14" i="11"/>
  <c r="S14" i="11"/>
  <c r="Q14" i="11"/>
  <c r="O14" i="11"/>
  <c r="PK13" i="11"/>
  <c r="PH13" i="11"/>
  <c r="PF13" i="11"/>
  <c r="PD13" i="11"/>
  <c r="PB13" i="11"/>
  <c r="OZ13" i="11"/>
  <c r="OR13" i="11"/>
  <c r="ON13" i="11"/>
  <c r="OK13" i="11"/>
  <c r="OI13" i="11"/>
  <c r="OG13" i="11"/>
  <c r="OL13" i="11" s="1"/>
  <c r="OE13" i="11"/>
  <c r="OC13" i="11"/>
  <c r="NU13" i="11"/>
  <c r="NR13" i="11"/>
  <c r="NP13" i="11"/>
  <c r="NN13" i="11"/>
  <c r="NL13" i="11"/>
  <c r="NJ13" i="11"/>
  <c r="NB13" i="11"/>
  <c r="MX13" i="11"/>
  <c r="MU13" i="11"/>
  <c r="MS13" i="11"/>
  <c r="MQ13" i="11"/>
  <c r="MO13" i="11"/>
  <c r="MM13" i="11"/>
  <c r="ME13" i="11"/>
  <c r="MB13" i="11"/>
  <c r="LZ13" i="11"/>
  <c r="LX13" i="11"/>
  <c r="LV13" i="11"/>
  <c r="LT13" i="11"/>
  <c r="LL13" i="11"/>
  <c r="LH13" i="11"/>
  <c r="LE13" i="11"/>
  <c r="LC13" i="11"/>
  <c r="LA13" i="11"/>
  <c r="KY13" i="11"/>
  <c r="KW13" i="11"/>
  <c r="LF13" i="11" s="1"/>
  <c r="KO13" i="11"/>
  <c r="KL13" i="11"/>
  <c r="KJ13" i="11"/>
  <c r="KH13" i="11"/>
  <c r="KF13" i="11"/>
  <c r="KD13" i="11"/>
  <c r="JV13" i="11"/>
  <c r="JR13" i="11"/>
  <c r="JO13" i="11"/>
  <c r="JM13" i="11"/>
  <c r="JP13" i="11" s="1"/>
  <c r="JK13" i="11"/>
  <c r="JI13" i="11"/>
  <c r="JG13" i="11"/>
  <c r="IY13" i="11"/>
  <c r="IV13" i="11"/>
  <c r="IT13" i="11"/>
  <c r="IR13" i="11"/>
  <c r="IP13" i="11"/>
  <c r="IN13" i="11"/>
  <c r="IF13" i="11"/>
  <c r="IB13" i="11"/>
  <c r="HY13" i="11"/>
  <c r="HW13" i="11"/>
  <c r="HU13" i="11"/>
  <c r="HS13" i="11"/>
  <c r="HQ13" i="11"/>
  <c r="HI13" i="11"/>
  <c r="HF13" i="11"/>
  <c r="HD13" i="11"/>
  <c r="HB13" i="11"/>
  <c r="GZ13" i="11"/>
  <c r="GX13" i="11"/>
  <c r="GP13" i="11"/>
  <c r="GL13" i="11"/>
  <c r="GI13" i="11"/>
  <c r="GG13" i="11"/>
  <c r="GE13" i="11"/>
  <c r="GC13" i="11"/>
  <c r="GA13" i="11"/>
  <c r="FS13" i="11"/>
  <c r="FP13" i="11"/>
  <c r="FN13" i="11"/>
  <c r="FL13" i="11"/>
  <c r="FJ13" i="11"/>
  <c r="FH13" i="11"/>
  <c r="EZ13" i="11"/>
  <c r="EV13" i="11"/>
  <c r="ES13" i="11"/>
  <c r="EQ13" i="11"/>
  <c r="EO13" i="11"/>
  <c r="EM13" i="11"/>
  <c r="EK13" i="11"/>
  <c r="EC13" i="11"/>
  <c r="DZ13" i="11"/>
  <c r="DX13" i="11"/>
  <c r="DV13" i="11"/>
  <c r="DT13" i="11"/>
  <c r="DR13" i="11"/>
  <c r="DJ13" i="11"/>
  <c r="DF13" i="11"/>
  <c r="DC13" i="11"/>
  <c r="DA13" i="11"/>
  <c r="CY13" i="11"/>
  <c r="CW13" i="11"/>
  <c r="CU13" i="11"/>
  <c r="CM13" i="11"/>
  <c r="CJ13" i="11"/>
  <c r="CH13" i="11"/>
  <c r="CF13" i="11"/>
  <c r="CD13" i="11"/>
  <c r="CB13" i="11"/>
  <c r="BT13" i="11"/>
  <c r="BP13" i="11"/>
  <c r="BM13" i="11"/>
  <c r="BK13" i="11"/>
  <c r="BI13" i="11"/>
  <c r="BG13" i="11"/>
  <c r="BE13" i="11"/>
  <c r="AW13" i="11"/>
  <c r="AT13" i="11"/>
  <c r="AR13" i="11"/>
  <c r="AP13" i="11"/>
  <c r="AN13" i="11"/>
  <c r="AL13" i="11"/>
  <c r="AD13" i="11"/>
  <c r="Z13" i="11"/>
  <c r="W13" i="11"/>
  <c r="U13" i="11"/>
  <c r="S13" i="11"/>
  <c r="Q13" i="11"/>
  <c r="O13" i="11"/>
  <c r="PK12" i="11"/>
  <c r="PH12" i="11"/>
  <c r="PF12" i="11"/>
  <c r="PD12" i="11"/>
  <c r="PB12" i="11"/>
  <c r="OZ12" i="11"/>
  <c r="OT12" i="11"/>
  <c r="OT43" i="11" s="1"/>
  <c r="ON12" i="11"/>
  <c r="OK12" i="11"/>
  <c r="OI12" i="11"/>
  <c r="OG12" i="11"/>
  <c r="OE12" i="11"/>
  <c r="OC12" i="11"/>
  <c r="NU12" i="11"/>
  <c r="NR12" i="11"/>
  <c r="NP12" i="11"/>
  <c r="NN12" i="11"/>
  <c r="NL12" i="11"/>
  <c r="NJ12" i="11"/>
  <c r="ND12" i="11"/>
  <c r="ND43" i="11" s="1"/>
  <c r="MX12" i="11"/>
  <c r="MU12" i="11"/>
  <c r="MS12" i="11"/>
  <c r="MQ12" i="11"/>
  <c r="MO12" i="11"/>
  <c r="MM12" i="11"/>
  <c r="ME12" i="11"/>
  <c r="MB12" i="11"/>
  <c r="LZ12" i="11"/>
  <c r="LX12" i="11"/>
  <c r="LV12" i="11"/>
  <c r="LT12" i="11"/>
  <c r="LN12" i="11"/>
  <c r="LN43" i="11" s="1"/>
  <c r="LH12" i="11"/>
  <c r="LE12" i="11"/>
  <c r="LC12" i="11"/>
  <c r="LA12" i="11"/>
  <c r="KY12" i="11"/>
  <c r="KW12" i="11"/>
  <c r="KO12" i="11"/>
  <c r="KL12" i="11"/>
  <c r="KJ12" i="11"/>
  <c r="KH12" i="11"/>
  <c r="KF12" i="11"/>
  <c r="KD12" i="11"/>
  <c r="JX12" i="11"/>
  <c r="JX43" i="11" s="1"/>
  <c r="JR12" i="11"/>
  <c r="JO12" i="11"/>
  <c r="JM12" i="11"/>
  <c r="JK12" i="11"/>
  <c r="JI12" i="11"/>
  <c r="JG12" i="11"/>
  <c r="JP12" i="11" s="1"/>
  <c r="IY12" i="11"/>
  <c r="IV12" i="11"/>
  <c r="IT12" i="11"/>
  <c r="IR12" i="11"/>
  <c r="IP12" i="11"/>
  <c r="IN12" i="11"/>
  <c r="IH12" i="11"/>
  <c r="IH43" i="11" s="1"/>
  <c r="IB12" i="11"/>
  <c r="HY12" i="11"/>
  <c r="HW12" i="11"/>
  <c r="HU12" i="11"/>
  <c r="HS12" i="11"/>
  <c r="HQ12" i="11"/>
  <c r="HI12" i="11"/>
  <c r="HF12" i="11"/>
  <c r="HD12" i="11"/>
  <c r="HD43" i="11" s="1"/>
  <c r="HB12" i="11"/>
  <c r="GZ12" i="11"/>
  <c r="GX12" i="11"/>
  <c r="GR12" i="11"/>
  <c r="GR43" i="11" s="1"/>
  <c r="GL12" i="11"/>
  <c r="GI12" i="11"/>
  <c r="GG12" i="11"/>
  <c r="GE12" i="11"/>
  <c r="GC12" i="11"/>
  <c r="GA12" i="11"/>
  <c r="FS12" i="11"/>
  <c r="FP12" i="11"/>
  <c r="FN12" i="11"/>
  <c r="FL12" i="11"/>
  <c r="FJ12" i="11"/>
  <c r="FQ12" i="11" s="1"/>
  <c r="FH12" i="11"/>
  <c r="FB12" i="11"/>
  <c r="FB43" i="11" s="1"/>
  <c r="EV12" i="11"/>
  <c r="ES12" i="11"/>
  <c r="EQ12" i="11"/>
  <c r="EO12" i="11"/>
  <c r="EM12" i="11"/>
  <c r="EK12" i="11"/>
  <c r="EC12" i="11"/>
  <c r="DZ12" i="11"/>
  <c r="DX12" i="11"/>
  <c r="DV12" i="11"/>
  <c r="DT12" i="11"/>
  <c r="DR12" i="11"/>
  <c r="DP12" i="11" s="1"/>
  <c r="DL12" i="11"/>
  <c r="DF12" i="11"/>
  <c r="DC12" i="11"/>
  <c r="DA12" i="11"/>
  <c r="CY12" i="11"/>
  <c r="CW12" i="11"/>
  <c r="CU12" i="11"/>
  <c r="CM12" i="11"/>
  <c r="CJ12" i="11"/>
  <c r="CH12" i="11"/>
  <c r="CF12" i="11"/>
  <c r="CD12" i="11"/>
  <c r="CB12" i="11"/>
  <c r="BV12" i="11"/>
  <c r="BV43" i="11" s="1"/>
  <c r="BP12" i="11"/>
  <c r="BM12" i="11"/>
  <c r="BK12" i="11"/>
  <c r="BI12" i="11"/>
  <c r="BG12" i="11"/>
  <c r="BE12" i="11"/>
  <c r="AW12" i="11"/>
  <c r="AT12" i="11"/>
  <c r="AR12" i="11"/>
  <c r="AP12" i="11"/>
  <c r="AN12" i="11"/>
  <c r="AL12" i="11"/>
  <c r="AU12" i="11" s="1"/>
  <c r="AF12" i="11"/>
  <c r="AF43" i="11" s="1"/>
  <c r="Z12" i="11"/>
  <c r="W12" i="11"/>
  <c r="U12" i="11"/>
  <c r="S12" i="11"/>
  <c r="Q12" i="11"/>
  <c r="O12" i="11"/>
  <c r="F50" i="10"/>
  <c r="PJ43" i="10"/>
  <c r="PG43" i="10"/>
  <c r="PE43" i="10"/>
  <c r="PC43" i="10"/>
  <c r="PA43" i="10"/>
  <c r="OY43" i="10"/>
  <c r="OW43" i="10"/>
  <c r="OS43" i="10"/>
  <c r="OQ43" i="10"/>
  <c r="OM43" i="10"/>
  <c r="OJ43" i="10"/>
  <c r="OH43" i="10"/>
  <c r="OF43" i="10"/>
  <c r="OD43" i="10"/>
  <c r="OB43" i="10"/>
  <c r="NY43" i="10"/>
  <c r="PK42" i="10"/>
  <c r="PH42" i="10"/>
  <c r="PF42" i="10"/>
  <c r="PD42" i="10"/>
  <c r="PB42" i="10"/>
  <c r="OZ42" i="10"/>
  <c r="OR42" i="10"/>
  <c r="ON42" i="10"/>
  <c r="OK42" i="10"/>
  <c r="OI42" i="10"/>
  <c r="OG42" i="10"/>
  <c r="OA42" i="10" s="1"/>
  <c r="NZ42" i="10" s="1"/>
  <c r="OE42" i="10"/>
  <c r="OC42" i="10"/>
  <c r="PK41" i="10"/>
  <c r="PH41" i="10"/>
  <c r="PF41" i="10"/>
  <c r="PD41" i="10"/>
  <c r="PB41" i="10"/>
  <c r="OZ41" i="10"/>
  <c r="OR41" i="10"/>
  <c r="ON41" i="10"/>
  <c r="OK41" i="10"/>
  <c r="OI41" i="10"/>
  <c r="OG41" i="10"/>
  <c r="OE41" i="10"/>
  <c r="OC41" i="10"/>
  <c r="PK40" i="10"/>
  <c r="PH40" i="10"/>
  <c r="PF40" i="10"/>
  <c r="PD40" i="10"/>
  <c r="PB40" i="10"/>
  <c r="OZ40" i="10"/>
  <c r="OR40" i="10"/>
  <c r="ON40" i="10"/>
  <c r="OK40" i="10"/>
  <c r="OI40" i="10"/>
  <c r="OG40" i="10"/>
  <c r="OE40" i="10"/>
  <c r="OC40" i="10"/>
  <c r="PK39" i="10"/>
  <c r="PH39" i="10"/>
  <c r="PF39" i="10"/>
  <c r="PD39" i="10"/>
  <c r="PB39" i="10"/>
  <c r="OZ39" i="10"/>
  <c r="OX39" i="10" s="1"/>
  <c r="OR39" i="10"/>
  <c r="ON39" i="10"/>
  <c r="OK39" i="10"/>
  <c r="OI39" i="10"/>
  <c r="OG39" i="10"/>
  <c r="OE39" i="10"/>
  <c r="OC39" i="10"/>
  <c r="OL39" i="10" s="1"/>
  <c r="PK38" i="10"/>
  <c r="PH38" i="10"/>
  <c r="PF38" i="10"/>
  <c r="PD38" i="10"/>
  <c r="PB38" i="10"/>
  <c r="OZ38" i="10"/>
  <c r="OR38" i="10"/>
  <c r="ON38" i="10"/>
  <c r="OK38" i="10"/>
  <c r="OI38" i="10"/>
  <c r="OG38" i="10"/>
  <c r="OE38" i="10"/>
  <c r="OA38" i="10" s="1"/>
  <c r="NZ38" i="10" s="1"/>
  <c r="OC38" i="10"/>
  <c r="PK37" i="10"/>
  <c r="PH37" i="10"/>
  <c r="PF37" i="10"/>
  <c r="PD37" i="10"/>
  <c r="PB37" i="10"/>
  <c r="OZ37" i="10"/>
  <c r="OR37" i="10"/>
  <c r="ON37" i="10"/>
  <c r="OK37" i="10"/>
  <c r="OI37" i="10"/>
  <c r="OG37" i="10"/>
  <c r="OE37" i="10"/>
  <c r="OC37" i="10"/>
  <c r="PK36" i="10"/>
  <c r="PH36" i="10"/>
  <c r="PF36" i="10"/>
  <c r="PD36" i="10"/>
  <c r="PB36" i="10"/>
  <c r="OZ36" i="10"/>
  <c r="OR36" i="10"/>
  <c r="ON36" i="10"/>
  <c r="OK36" i="10"/>
  <c r="OI36" i="10"/>
  <c r="OG36" i="10"/>
  <c r="OE36" i="10"/>
  <c r="OC36" i="10"/>
  <c r="PK35" i="10"/>
  <c r="PH35" i="10"/>
  <c r="PF35" i="10"/>
  <c r="PD35" i="10"/>
  <c r="PB35" i="10"/>
  <c r="OZ35" i="10"/>
  <c r="PI35" i="10" s="1"/>
  <c r="OX35" i="10"/>
  <c r="OR35" i="10"/>
  <c r="ON35" i="10"/>
  <c r="OL35" i="10"/>
  <c r="OK35" i="10"/>
  <c r="OI35" i="10"/>
  <c r="OG35" i="10"/>
  <c r="OE35" i="10"/>
  <c r="OC35" i="10"/>
  <c r="OA35" i="10" s="1"/>
  <c r="NZ35" i="10" s="1"/>
  <c r="PK34" i="10"/>
  <c r="PH34" i="10"/>
  <c r="PF34" i="10"/>
  <c r="PD34" i="10"/>
  <c r="PB34" i="10"/>
  <c r="OZ34" i="10"/>
  <c r="OR34" i="10"/>
  <c r="ON34" i="10"/>
  <c r="OK34" i="10"/>
  <c r="OI34" i="10"/>
  <c r="OG34" i="10"/>
  <c r="OA34" i="10" s="1"/>
  <c r="NZ34" i="10" s="1"/>
  <c r="OE34" i="10"/>
  <c r="OC34" i="10"/>
  <c r="PK33" i="10"/>
  <c r="PH33" i="10"/>
  <c r="PF33" i="10"/>
  <c r="PD33" i="10"/>
  <c r="PB33" i="10"/>
  <c r="OZ33" i="10"/>
  <c r="OR33" i="10"/>
  <c r="ON33" i="10"/>
  <c r="OK33" i="10"/>
  <c r="OI33" i="10"/>
  <c r="OG33" i="10"/>
  <c r="OE33" i="10"/>
  <c r="OC33" i="10"/>
  <c r="OA33" i="10" s="1"/>
  <c r="NZ33" i="10" s="1"/>
  <c r="PK32" i="10"/>
  <c r="PH32" i="10"/>
  <c r="PF32" i="10"/>
  <c r="PD32" i="10"/>
  <c r="PB32" i="10"/>
  <c r="OZ32" i="10"/>
  <c r="OR32" i="10"/>
  <c r="ON32" i="10"/>
  <c r="OA32" i="10" s="1"/>
  <c r="NZ32" i="10" s="1"/>
  <c r="OK32" i="10"/>
  <c r="OI32" i="10"/>
  <c r="OG32" i="10"/>
  <c r="OE32" i="10"/>
  <c r="OC32" i="10"/>
  <c r="PK31" i="10"/>
  <c r="PH31" i="10"/>
  <c r="PF31" i="10"/>
  <c r="PD31" i="10"/>
  <c r="PB31" i="10"/>
  <c r="OZ31" i="10"/>
  <c r="OR31" i="10"/>
  <c r="ON31" i="10"/>
  <c r="OK31" i="10"/>
  <c r="OI31" i="10"/>
  <c r="OG31" i="10"/>
  <c r="OE31" i="10"/>
  <c r="OL31" i="10" s="1"/>
  <c r="OC31" i="10"/>
  <c r="PK30" i="10"/>
  <c r="PH30" i="10"/>
  <c r="PF30" i="10"/>
  <c r="PD30" i="10"/>
  <c r="PB30" i="10"/>
  <c r="OZ30" i="10"/>
  <c r="OR30" i="10"/>
  <c r="ON30" i="10"/>
  <c r="OK30" i="10"/>
  <c r="OI30" i="10"/>
  <c r="OG30" i="10"/>
  <c r="OE30" i="10"/>
  <c r="OA30" i="10" s="1"/>
  <c r="NZ30" i="10" s="1"/>
  <c r="OC30" i="10"/>
  <c r="PK29" i="10"/>
  <c r="PH29" i="10"/>
  <c r="PF29" i="10"/>
  <c r="PD29" i="10"/>
  <c r="PB29" i="10"/>
  <c r="OZ29" i="10"/>
  <c r="OR29" i="10"/>
  <c r="ON29" i="10"/>
  <c r="OK29" i="10"/>
  <c r="OI29" i="10"/>
  <c r="OG29" i="10"/>
  <c r="OE29" i="10"/>
  <c r="OC29" i="10"/>
  <c r="OA29" i="10" s="1"/>
  <c r="NZ29" i="10" s="1"/>
  <c r="PK28" i="10"/>
  <c r="PH28" i="10"/>
  <c r="PF28" i="10"/>
  <c r="PD28" i="10"/>
  <c r="PB28" i="10"/>
  <c r="OZ28" i="10"/>
  <c r="OR28" i="10"/>
  <c r="ON28" i="10"/>
  <c r="OA28" i="10" s="1"/>
  <c r="NZ28" i="10" s="1"/>
  <c r="OK28" i="10"/>
  <c r="OI28" i="10"/>
  <c r="OL28" i="10" s="1"/>
  <c r="OG28" i="10"/>
  <c r="OE28" i="10"/>
  <c r="OC28" i="10"/>
  <c r="PK27" i="10"/>
  <c r="PH27" i="10"/>
  <c r="PF27" i="10"/>
  <c r="PD27" i="10"/>
  <c r="PB27" i="10"/>
  <c r="OZ27" i="10"/>
  <c r="OX27" i="10" s="1"/>
  <c r="OR27" i="10"/>
  <c r="ON27" i="10"/>
  <c r="OK27" i="10"/>
  <c r="OI27" i="10"/>
  <c r="OG27" i="10"/>
  <c r="OE27" i="10"/>
  <c r="OC27" i="10"/>
  <c r="PK26" i="10"/>
  <c r="PH26" i="10"/>
  <c r="PF26" i="10"/>
  <c r="PD26" i="10"/>
  <c r="PB26" i="10"/>
  <c r="OZ26" i="10"/>
  <c r="OR26" i="10"/>
  <c r="ON26" i="10"/>
  <c r="OK26" i="10"/>
  <c r="OI26" i="10"/>
  <c r="OG26" i="10"/>
  <c r="OE26" i="10"/>
  <c r="OC26" i="10"/>
  <c r="PK25" i="10"/>
  <c r="PH25" i="10"/>
  <c r="PF25" i="10"/>
  <c r="PD25" i="10"/>
  <c r="PB25" i="10"/>
  <c r="OZ25" i="10"/>
  <c r="OR25" i="10"/>
  <c r="ON25" i="10"/>
  <c r="OK25" i="10"/>
  <c r="OI25" i="10"/>
  <c r="OG25" i="10"/>
  <c r="OE25" i="10"/>
  <c r="OL25" i="10" s="1"/>
  <c r="OC25" i="10"/>
  <c r="OA25" i="10" s="1"/>
  <c r="NZ25" i="10" s="1"/>
  <c r="PK24" i="10"/>
  <c r="PH24" i="10"/>
  <c r="PF24" i="10"/>
  <c r="PD24" i="10"/>
  <c r="PB24" i="10"/>
  <c r="OZ24" i="10"/>
  <c r="OR24" i="10"/>
  <c r="ON24" i="10"/>
  <c r="OA24" i="10" s="1"/>
  <c r="NZ24" i="10" s="1"/>
  <c r="OK24" i="10"/>
  <c r="OI24" i="10"/>
  <c r="OL24" i="10" s="1"/>
  <c r="OG24" i="10"/>
  <c r="OE24" i="10"/>
  <c r="OC24" i="10"/>
  <c r="PK23" i="10"/>
  <c r="PH23" i="10"/>
  <c r="PF23" i="10"/>
  <c r="PD23" i="10"/>
  <c r="PB23" i="10"/>
  <c r="OZ23" i="10"/>
  <c r="OR23" i="10"/>
  <c r="ON23" i="10"/>
  <c r="OK23" i="10"/>
  <c r="OI23" i="10"/>
  <c r="OG23" i="10"/>
  <c r="OE23" i="10"/>
  <c r="OC23" i="10"/>
  <c r="PK22" i="10"/>
  <c r="PH22" i="10"/>
  <c r="PF22" i="10"/>
  <c r="PD22" i="10"/>
  <c r="PB22" i="10"/>
  <c r="OZ22" i="10"/>
  <c r="PI22" i="10" s="1"/>
  <c r="OR22" i="10"/>
  <c r="ON22" i="10"/>
  <c r="OK22" i="10"/>
  <c r="OI22" i="10"/>
  <c r="OG22" i="10"/>
  <c r="OE22" i="10"/>
  <c r="OC22" i="10"/>
  <c r="OA22" i="10"/>
  <c r="NZ22" i="10" s="1"/>
  <c r="PK21" i="10"/>
  <c r="PH21" i="10"/>
  <c r="PF21" i="10"/>
  <c r="PD21" i="10"/>
  <c r="PB21" i="10"/>
  <c r="OZ21" i="10"/>
  <c r="OR21" i="10"/>
  <c r="ON21" i="10"/>
  <c r="OK21" i="10"/>
  <c r="OI21" i="10"/>
  <c r="OG21" i="10"/>
  <c r="OE21" i="10"/>
  <c r="OC21" i="10"/>
  <c r="PK20" i="10"/>
  <c r="PH20" i="10"/>
  <c r="PF20" i="10"/>
  <c r="PD20" i="10"/>
  <c r="PB20" i="10"/>
  <c r="OZ20" i="10"/>
  <c r="OR20" i="10"/>
  <c r="ON20" i="10"/>
  <c r="OK20" i="10"/>
  <c r="OI20" i="10"/>
  <c r="OG20" i="10"/>
  <c r="OE20" i="10"/>
  <c r="OC20" i="10"/>
  <c r="PK19" i="10"/>
  <c r="PH19" i="10"/>
  <c r="PF19" i="10"/>
  <c r="PD19" i="10"/>
  <c r="PB19" i="10"/>
  <c r="OZ19" i="10"/>
  <c r="OR19" i="10"/>
  <c r="ON19" i="10"/>
  <c r="OK19" i="10"/>
  <c r="OI19" i="10"/>
  <c r="OG19" i="10"/>
  <c r="OE19" i="10"/>
  <c r="OC19" i="10"/>
  <c r="PK18" i="10"/>
  <c r="PH18" i="10"/>
  <c r="PF18" i="10"/>
  <c r="PD18" i="10"/>
  <c r="PB18" i="10"/>
  <c r="OZ18" i="10"/>
  <c r="PI18" i="10" s="1"/>
  <c r="OR18" i="10"/>
  <c r="ON18" i="10"/>
  <c r="OK18" i="10"/>
  <c r="OI18" i="10"/>
  <c r="OG18" i="10"/>
  <c r="OE18" i="10"/>
  <c r="OC18" i="10"/>
  <c r="OL18" i="10" s="1"/>
  <c r="OA18" i="10"/>
  <c r="NZ18" i="10" s="1"/>
  <c r="PK17" i="10"/>
  <c r="PH17" i="10"/>
  <c r="PF17" i="10"/>
  <c r="PD17" i="10"/>
  <c r="PB17" i="10"/>
  <c r="OZ17" i="10"/>
  <c r="OR17" i="10"/>
  <c r="ON17" i="10"/>
  <c r="OK17" i="10"/>
  <c r="OI17" i="10"/>
  <c r="OG17" i="10"/>
  <c r="OE17" i="10"/>
  <c r="OC17" i="10"/>
  <c r="PK16" i="10"/>
  <c r="PH16" i="10"/>
  <c r="PF16" i="10"/>
  <c r="PD16" i="10"/>
  <c r="PB16" i="10"/>
  <c r="OZ16" i="10"/>
  <c r="OR16" i="10"/>
  <c r="ON16" i="10"/>
  <c r="OK16" i="10"/>
  <c r="OI16" i="10"/>
  <c r="OG16" i="10"/>
  <c r="OE16" i="10"/>
  <c r="OC16" i="10"/>
  <c r="PK15" i="10"/>
  <c r="PH15" i="10"/>
  <c r="PF15" i="10"/>
  <c r="PD15" i="10"/>
  <c r="PB15" i="10"/>
  <c r="OZ15" i="10"/>
  <c r="PI15" i="10" s="1"/>
  <c r="OX15" i="10"/>
  <c r="OR15" i="10"/>
  <c r="ON15" i="10"/>
  <c r="OK15" i="10"/>
  <c r="OI15" i="10"/>
  <c r="OG15" i="10"/>
  <c r="OE15" i="10"/>
  <c r="OC15" i="10"/>
  <c r="PK14" i="10"/>
  <c r="PH14" i="10"/>
  <c r="PF14" i="10"/>
  <c r="PD14" i="10"/>
  <c r="PB14" i="10"/>
  <c r="OZ14" i="10"/>
  <c r="PI14" i="10" s="1"/>
  <c r="OR14" i="10"/>
  <c r="ON14" i="10"/>
  <c r="OA14" i="10" s="1"/>
  <c r="NZ14" i="10" s="1"/>
  <c r="OK14" i="10"/>
  <c r="OI14" i="10"/>
  <c r="OG14" i="10"/>
  <c r="OE14" i="10"/>
  <c r="OC14" i="10"/>
  <c r="PK13" i="10"/>
  <c r="PH13" i="10"/>
  <c r="PF13" i="10"/>
  <c r="PD13" i="10"/>
  <c r="PB13" i="10"/>
  <c r="OZ13" i="10"/>
  <c r="OR13" i="10"/>
  <c r="ON13" i="10"/>
  <c r="OK13" i="10"/>
  <c r="OI13" i="10"/>
  <c r="OG13" i="10"/>
  <c r="OE13" i="10"/>
  <c r="OC13" i="10"/>
  <c r="PK12" i="10"/>
  <c r="PH12" i="10"/>
  <c r="PF12" i="10"/>
  <c r="PD12" i="10"/>
  <c r="PB12" i="10"/>
  <c r="OZ12" i="10"/>
  <c r="OT12" i="10"/>
  <c r="OT43" i="10" s="1"/>
  <c r="OR12" i="10"/>
  <c r="ON12" i="10"/>
  <c r="OK12" i="10"/>
  <c r="OI12" i="10"/>
  <c r="OG12" i="10"/>
  <c r="OE12" i="10"/>
  <c r="OA12" i="10" s="1"/>
  <c r="OC12" i="10"/>
  <c r="NT43" i="10"/>
  <c r="NQ43" i="10"/>
  <c r="NO43" i="10"/>
  <c r="NM43" i="10"/>
  <c r="NK43" i="10"/>
  <c r="NI43" i="10"/>
  <c r="NG43" i="10"/>
  <c r="NC43" i="10"/>
  <c r="NA43" i="10"/>
  <c r="MW43" i="10"/>
  <c r="MT43" i="10"/>
  <c r="MR43" i="10"/>
  <c r="MP43" i="10"/>
  <c r="MN43" i="10"/>
  <c r="ML43" i="10"/>
  <c r="MI43" i="10"/>
  <c r="MD43" i="10"/>
  <c r="MA43" i="10"/>
  <c r="LY43" i="10"/>
  <c r="LW43" i="10"/>
  <c r="LU43" i="10"/>
  <c r="LS43" i="10"/>
  <c r="LQ43" i="10"/>
  <c r="LM43" i="10"/>
  <c r="LK43" i="10"/>
  <c r="LG43" i="10"/>
  <c r="LD43" i="10"/>
  <c r="LB43" i="10"/>
  <c r="KZ43" i="10"/>
  <c r="KX43" i="10"/>
  <c r="KV43" i="10"/>
  <c r="KS43" i="10"/>
  <c r="KN43" i="10"/>
  <c r="KK43" i="10"/>
  <c r="KI43" i="10"/>
  <c r="KG43" i="10"/>
  <c r="KE43" i="10"/>
  <c r="KC43" i="10"/>
  <c r="KA43" i="10"/>
  <c r="JW43" i="10"/>
  <c r="JU43" i="10"/>
  <c r="JQ43" i="10"/>
  <c r="JN43" i="10"/>
  <c r="JL43" i="10"/>
  <c r="JJ43" i="10"/>
  <c r="JH43" i="10"/>
  <c r="JF43" i="10"/>
  <c r="JC43" i="10"/>
  <c r="IX43" i="10"/>
  <c r="IU43" i="10"/>
  <c r="IS43" i="10"/>
  <c r="IQ43" i="10"/>
  <c r="IO43" i="10"/>
  <c r="IM43" i="10"/>
  <c r="IK43" i="10"/>
  <c r="IG43" i="10"/>
  <c r="IE43" i="10"/>
  <c r="IA43" i="10"/>
  <c r="HX43" i="10"/>
  <c r="HV43" i="10"/>
  <c r="HT43" i="10"/>
  <c r="HR43" i="10"/>
  <c r="HP43" i="10"/>
  <c r="HM43" i="10"/>
  <c r="HH43" i="10"/>
  <c r="HE43" i="10"/>
  <c r="HC43" i="10"/>
  <c r="HA43" i="10"/>
  <c r="GY43" i="10"/>
  <c r="GW43" i="10"/>
  <c r="GU43" i="10"/>
  <c r="GQ43" i="10"/>
  <c r="GO43" i="10"/>
  <c r="GK43" i="10"/>
  <c r="GH43" i="10"/>
  <c r="GF43" i="10"/>
  <c r="GD43" i="10"/>
  <c r="GB43" i="10"/>
  <c r="FZ43" i="10"/>
  <c r="FW43" i="10"/>
  <c r="FR43" i="10"/>
  <c r="FO43" i="10"/>
  <c r="FM43" i="10"/>
  <c r="FK43" i="10"/>
  <c r="FI43" i="10"/>
  <c r="FG43" i="10"/>
  <c r="FE43" i="10"/>
  <c r="FA43" i="10"/>
  <c r="EY43" i="10"/>
  <c r="EU43" i="10"/>
  <c r="ER43" i="10"/>
  <c r="EP43" i="10"/>
  <c r="EN43" i="10"/>
  <c r="EL43" i="10"/>
  <c r="EJ43" i="10"/>
  <c r="EG43" i="10"/>
  <c r="EB43" i="10"/>
  <c r="DY43" i="10"/>
  <c r="DW43" i="10"/>
  <c r="DU43" i="10"/>
  <c r="DS43" i="10"/>
  <c r="DQ43" i="10"/>
  <c r="DO43" i="10"/>
  <c r="DK43" i="10"/>
  <c r="DI43" i="10"/>
  <c r="DE43" i="10"/>
  <c r="DB43" i="10"/>
  <c r="CZ43" i="10"/>
  <c r="CX43" i="10"/>
  <c r="CV43" i="10"/>
  <c r="CT43" i="10"/>
  <c r="CQ43" i="10"/>
  <c r="CL43" i="10"/>
  <c r="CI43" i="10"/>
  <c r="CG43" i="10"/>
  <c r="CE43" i="10"/>
  <c r="CC43" i="10"/>
  <c r="CA43" i="10"/>
  <c r="BY43" i="10"/>
  <c r="BU43" i="10"/>
  <c r="BS43" i="10"/>
  <c r="BO43" i="10"/>
  <c r="BL43" i="10"/>
  <c r="BJ43" i="10"/>
  <c r="BH43" i="10"/>
  <c r="BF43" i="10"/>
  <c r="BD43" i="10"/>
  <c r="BA43" i="10"/>
  <c r="AV43" i="10"/>
  <c r="AS43" i="10"/>
  <c r="AQ43" i="10"/>
  <c r="AO43" i="10"/>
  <c r="AM43" i="10"/>
  <c r="AK43" i="10"/>
  <c r="AI43" i="10"/>
  <c r="AE43" i="10"/>
  <c r="AC43" i="10"/>
  <c r="Y43" i="10"/>
  <c r="H54" i="10" s="1"/>
  <c r="V43" i="10"/>
  <c r="T43" i="10"/>
  <c r="R43" i="10"/>
  <c r="F51" i="10" s="1"/>
  <c r="P43" i="10"/>
  <c r="N43" i="10"/>
  <c r="K43" i="10"/>
  <c r="G43" i="10"/>
  <c r="D43" i="10"/>
  <c r="NU42" i="10"/>
  <c r="NR42" i="10"/>
  <c r="NP42" i="10"/>
  <c r="NN42" i="10"/>
  <c r="NL42" i="10"/>
  <c r="NJ42" i="10"/>
  <c r="NB42" i="10"/>
  <c r="MX42" i="10"/>
  <c r="MU42" i="10"/>
  <c r="MS42" i="10"/>
  <c r="MQ42" i="10"/>
  <c r="MO42" i="10"/>
  <c r="MM42" i="10"/>
  <c r="ME42" i="10"/>
  <c r="MB42" i="10"/>
  <c r="LZ42" i="10"/>
  <c r="LX42" i="10"/>
  <c r="LV42" i="10"/>
  <c r="MC42" i="10" s="1"/>
  <c r="LT42" i="10"/>
  <c r="LL42" i="10"/>
  <c r="LH42" i="10"/>
  <c r="LE42" i="10"/>
  <c r="LC42" i="10"/>
  <c r="LA42" i="10"/>
  <c r="KY42" i="10"/>
  <c r="KW42" i="10"/>
  <c r="KU42" i="10" s="1"/>
  <c r="KT42" i="10" s="1"/>
  <c r="KO42" i="10"/>
  <c r="KL42" i="10"/>
  <c r="KJ42" i="10"/>
  <c r="KH42" i="10"/>
  <c r="KF42" i="10"/>
  <c r="KD42" i="10"/>
  <c r="JV42" i="10"/>
  <c r="JR42" i="10"/>
  <c r="JO42" i="10"/>
  <c r="JM42" i="10"/>
  <c r="JK42" i="10"/>
  <c r="JI42" i="10"/>
  <c r="JG42" i="10"/>
  <c r="IY42" i="10"/>
  <c r="IV42" i="10"/>
  <c r="IT42" i="10"/>
  <c r="IR42" i="10"/>
  <c r="IP42" i="10"/>
  <c r="IN42" i="10"/>
  <c r="IF42" i="10"/>
  <c r="IB42" i="10"/>
  <c r="HY42" i="10"/>
  <c r="HW42" i="10"/>
  <c r="HU42" i="10"/>
  <c r="HS42" i="10"/>
  <c r="HQ42" i="10"/>
  <c r="HI42" i="10"/>
  <c r="HF42" i="10"/>
  <c r="HD42" i="10"/>
  <c r="HB42" i="10"/>
  <c r="GZ42" i="10"/>
  <c r="GX42" i="10"/>
  <c r="GP42" i="10"/>
  <c r="GL42" i="10"/>
  <c r="GI42" i="10"/>
  <c r="GG42" i="10"/>
  <c r="GE42" i="10"/>
  <c r="GC42" i="10"/>
  <c r="GA42" i="10"/>
  <c r="FS42" i="10"/>
  <c r="FP42" i="10"/>
  <c r="FN42" i="10"/>
  <c r="FL42" i="10"/>
  <c r="FJ42" i="10"/>
  <c r="FH42" i="10"/>
  <c r="FQ42" i="10" s="1"/>
  <c r="EZ42" i="10"/>
  <c r="EV42" i="10"/>
  <c r="ES42" i="10"/>
  <c r="EQ42" i="10"/>
  <c r="EO42" i="10"/>
  <c r="EM42" i="10"/>
  <c r="EK42" i="10"/>
  <c r="ET42" i="10" s="1"/>
  <c r="EC42" i="10"/>
  <c r="DZ42" i="10"/>
  <c r="DX42" i="10"/>
  <c r="DV42" i="10"/>
  <c r="DT42" i="10"/>
  <c r="DR42" i="10"/>
  <c r="DJ42" i="10"/>
  <c r="DF42" i="10"/>
  <c r="DC42" i="10"/>
  <c r="DA42" i="10"/>
  <c r="CY42" i="10"/>
  <c r="CW42" i="10"/>
  <c r="CU42" i="10"/>
  <c r="CM42" i="10"/>
  <c r="CJ42" i="10"/>
  <c r="CH42" i="10"/>
  <c r="CF42" i="10"/>
  <c r="CD42" i="10"/>
  <c r="CB42" i="10"/>
  <c r="BT42" i="10"/>
  <c r="BP42" i="10"/>
  <c r="BM42" i="10"/>
  <c r="BK42" i="10"/>
  <c r="BI42" i="10"/>
  <c r="BG42" i="10"/>
  <c r="BE42" i="10"/>
  <c r="AW42" i="10"/>
  <c r="AT42" i="10"/>
  <c r="AR42" i="10"/>
  <c r="AP42" i="10"/>
  <c r="AN42" i="10"/>
  <c r="AU42" i="10" s="1"/>
  <c r="AL42" i="10"/>
  <c r="AD42" i="10"/>
  <c r="Z42" i="10"/>
  <c r="W42" i="10"/>
  <c r="U42" i="10"/>
  <c r="S42" i="10"/>
  <c r="Q42" i="10"/>
  <c r="O42" i="10"/>
  <c r="NU41" i="10"/>
  <c r="NR41" i="10"/>
  <c r="NP41" i="10"/>
  <c r="NN41" i="10"/>
  <c r="NL41" i="10"/>
  <c r="NJ41" i="10"/>
  <c r="NB41" i="10"/>
  <c r="MX41" i="10"/>
  <c r="MU41" i="10"/>
  <c r="MS41" i="10"/>
  <c r="MQ41" i="10"/>
  <c r="MO41" i="10"/>
  <c r="MM41" i="10"/>
  <c r="ME41" i="10"/>
  <c r="MB41" i="10"/>
  <c r="LZ41" i="10"/>
  <c r="LX41" i="10"/>
  <c r="LV41" i="10"/>
  <c r="LT41" i="10"/>
  <c r="LL41" i="10"/>
  <c r="LH41" i="10"/>
  <c r="LE41" i="10"/>
  <c r="LC41" i="10"/>
  <c r="LA41" i="10"/>
  <c r="KY41" i="10"/>
  <c r="KW41" i="10"/>
  <c r="KO41" i="10"/>
  <c r="KL41" i="10"/>
  <c r="KJ41" i="10"/>
  <c r="KH41" i="10"/>
  <c r="KF41" i="10"/>
  <c r="KD41" i="10"/>
  <c r="JV41" i="10"/>
  <c r="JR41" i="10"/>
  <c r="JO41" i="10"/>
  <c r="JM41" i="10"/>
  <c r="JK41" i="10"/>
  <c r="JP41" i="10" s="1"/>
  <c r="JI41" i="10"/>
  <c r="JG41" i="10"/>
  <c r="IY41" i="10"/>
  <c r="IV41" i="10"/>
  <c r="IT41" i="10"/>
  <c r="IR41" i="10"/>
  <c r="IP41" i="10"/>
  <c r="IN41" i="10"/>
  <c r="IF41" i="10"/>
  <c r="IB41" i="10"/>
  <c r="HY41" i="10"/>
  <c r="HW41" i="10"/>
  <c r="HU41" i="10"/>
  <c r="HS41" i="10"/>
  <c r="HQ41" i="10"/>
  <c r="HI41" i="10"/>
  <c r="GV41" i="10" s="1"/>
  <c r="HF41" i="10"/>
  <c r="HD41" i="10"/>
  <c r="HB41" i="10"/>
  <c r="GZ41" i="10"/>
  <c r="GX41" i="10"/>
  <c r="GP41" i="10"/>
  <c r="GL41" i="10"/>
  <c r="GI41" i="10"/>
  <c r="GG41" i="10"/>
  <c r="GE41" i="10"/>
  <c r="GC41" i="10"/>
  <c r="GA41" i="10"/>
  <c r="FS41" i="10"/>
  <c r="FP41" i="10"/>
  <c r="FN41" i="10"/>
  <c r="FL41" i="10"/>
  <c r="FJ41" i="10"/>
  <c r="FH41" i="10"/>
  <c r="EZ41" i="10"/>
  <c r="EV41" i="10"/>
  <c r="ES41" i="10"/>
  <c r="EQ41" i="10"/>
  <c r="EO41" i="10"/>
  <c r="EM41" i="10"/>
  <c r="EK41" i="10"/>
  <c r="EC41" i="10"/>
  <c r="DZ41" i="10"/>
  <c r="DX41" i="10"/>
  <c r="DV41" i="10"/>
  <c r="DT41" i="10"/>
  <c r="DR41" i="10"/>
  <c r="DJ41" i="10"/>
  <c r="DF41" i="10"/>
  <c r="DC41" i="10"/>
  <c r="DA41" i="10"/>
  <c r="CY41" i="10"/>
  <c r="CW41" i="10"/>
  <c r="CU41" i="10"/>
  <c r="CM41" i="10"/>
  <c r="CJ41" i="10"/>
  <c r="CH41" i="10"/>
  <c r="CF41" i="10"/>
  <c r="CK41" i="10" s="1"/>
  <c r="CD41" i="10"/>
  <c r="CB41" i="10"/>
  <c r="BT41" i="10"/>
  <c r="BP41" i="10"/>
  <c r="BM41" i="10"/>
  <c r="BK41" i="10"/>
  <c r="BI41" i="10"/>
  <c r="BG41" i="10"/>
  <c r="BE41" i="10"/>
  <c r="AW41" i="10"/>
  <c r="AT41" i="10"/>
  <c r="AR41" i="10"/>
  <c r="AP41" i="10"/>
  <c r="AN41" i="10"/>
  <c r="AL41" i="10"/>
  <c r="AD41" i="10"/>
  <c r="Z41" i="10"/>
  <c r="W41" i="10"/>
  <c r="U41" i="10"/>
  <c r="S41" i="10"/>
  <c r="Q41" i="10"/>
  <c r="O41" i="10"/>
  <c r="NU40" i="10"/>
  <c r="NR40" i="10"/>
  <c r="NP40" i="10"/>
  <c r="NN40" i="10"/>
  <c r="NL40" i="10"/>
  <c r="NJ40" i="10"/>
  <c r="NB40" i="10"/>
  <c r="MX40" i="10"/>
  <c r="MU40" i="10"/>
  <c r="MS40" i="10"/>
  <c r="MQ40" i="10"/>
  <c r="MO40" i="10"/>
  <c r="MM40" i="10"/>
  <c r="MV40" i="10" s="1"/>
  <c r="ME40" i="10"/>
  <c r="MB40" i="10"/>
  <c r="LZ40" i="10"/>
  <c r="LX40" i="10"/>
  <c r="LV40" i="10"/>
  <c r="LT40" i="10"/>
  <c r="LL40" i="10"/>
  <c r="LH40" i="10"/>
  <c r="LE40" i="10"/>
  <c r="LC40" i="10"/>
  <c r="LA40" i="10"/>
  <c r="KY40" i="10"/>
  <c r="KW40" i="10"/>
  <c r="KO40" i="10"/>
  <c r="KL40" i="10"/>
  <c r="KJ40" i="10"/>
  <c r="KH40" i="10"/>
  <c r="KF40" i="10"/>
  <c r="KD40" i="10"/>
  <c r="JV40" i="10"/>
  <c r="JR40" i="10"/>
  <c r="JO40" i="10"/>
  <c r="JM40" i="10"/>
  <c r="JK40" i="10"/>
  <c r="JI40" i="10"/>
  <c r="JG40" i="10"/>
  <c r="IY40" i="10"/>
  <c r="IV40" i="10"/>
  <c r="IT40" i="10"/>
  <c r="IR40" i="10"/>
  <c r="IP40" i="10"/>
  <c r="IN40" i="10"/>
  <c r="IF40" i="10"/>
  <c r="IB40" i="10"/>
  <c r="HY40" i="10"/>
  <c r="HW40" i="10"/>
  <c r="HU40" i="10"/>
  <c r="HS40" i="10"/>
  <c r="HQ40" i="10"/>
  <c r="HI40" i="10"/>
  <c r="HF40" i="10"/>
  <c r="HD40" i="10"/>
  <c r="HB40" i="10"/>
  <c r="GZ40" i="10"/>
  <c r="GX40" i="10"/>
  <c r="GP40" i="10"/>
  <c r="GL40" i="10"/>
  <c r="GI40" i="10"/>
  <c r="GG40" i="10"/>
  <c r="GE40" i="10"/>
  <c r="GC40" i="10"/>
  <c r="GA40" i="10"/>
  <c r="FS40" i="10"/>
  <c r="FP40" i="10"/>
  <c r="FN40" i="10"/>
  <c r="FL40" i="10"/>
  <c r="FJ40" i="10"/>
  <c r="FH40" i="10"/>
  <c r="EZ40" i="10"/>
  <c r="EV40" i="10"/>
  <c r="ES40" i="10"/>
  <c r="EQ40" i="10"/>
  <c r="EO40" i="10"/>
  <c r="EM40" i="10"/>
  <c r="EK40" i="10"/>
  <c r="EC40" i="10"/>
  <c r="DZ40" i="10"/>
  <c r="DX40" i="10"/>
  <c r="DV40" i="10"/>
  <c r="DT40" i="10"/>
  <c r="DR40" i="10"/>
  <c r="DJ40" i="10"/>
  <c r="DF40" i="10"/>
  <c r="DC40" i="10"/>
  <c r="DA40" i="10"/>
  <c r="CY40" i="10"/>
  <c r="CW40" i="10"/>
  <c r="CU40" i="10"/>
  <c r="CM40" i="10"/>
  <c r="CJ40" i="10"/>
  <c r="CH40" i="10"/>
  <c r="CF40" i="10"/>
  <c r="CK40" i="10" s="1"/>
  <c r="CD40" i="10"/>
  <c r="CB40" i="10"/>
  <c r="BT40" i="10"/>
  <c r="BP40" i="10"/>
  <c r="BM40" i="10"/>
  <c r="BK40" i="10"/>
  <c r="BI40" i="10"/>
  <c r="BG40" i="10"/>
  <c r="BE40" i="10"/>
  <c r="AW40" i="10"/>
  <c r="AT40" i="10"/>
  <c r="AR40" i="10"/>
  <c r="AP40" i="10"/>
  <c r="AN40" i="10"/>
  <c r="AU40" i="10" s="1"/>
  <c r="AL40" i="10"/>
  <c r="AD40" i="10"/>
  <c r="Z40" i="10"/>
  <c r="W40" i="10"/>
  <c r="U40" i="10"/>
  <c r="S40" i="10"/>
  <c r="Q40" i="10"/>
  <c r="O40" i="10"/>
  <c r="M40" i="10" s="1"/>
  <c r="L40" i="10" s="1"/>
  <c r="NU39" i="10"/>
  <c r="NR39" i="10"/>
  <c r="NP39" i="10"/>
  <c r="NN39" i="10"/>
  <c r="NL39" i="10"/>
  <c r="NJ39" i="10"/>
  <c r="NB39" i="10"/>
  <c r="MX39" i="10"/>
  <c r="MU39" i="10"/>
  <c r="MS39" i="10"/>
  <c r="MQ39" i="10"/>
  <c r="MO39" i="10"/>
  <c r="MM39" i="10"/>
  <c r="ME39" i="10"/>
  <c r="MB39" i="10"/>
  <c r="LZ39" i="10"/>
  <c r="LX39" i="10"/>
  <c r="LV39" i="10"/>
  <c r="LT39" i="10"/>
  <c r="LL39" i="10"/>
  <c r="LH39" i="10"/>
  <c r="LE39" i="10"/>
  <c r="LC39" i="10"/>
  <c r="LA39" i="10"/>
  <c r="KY39" i="10"/>
  <c r="KW39" i="10"/>
  <c r="LF39" i="10" s="1"/>
  <c r="KO39" i="10"/>
  <c r="KL39" i="10"/>
  <c r="KJ39" i="10"/>
  <c r="KH39" i="10"/>
  <c r="KF39" i="10"/>
  <c r="KD39" i="10"/>
  <c r="KM39" i="10" s="1"/>
  <c r="JV39" i="10"/>
  <c r="JR39" i="10"/>
  <c r="JO39" i="10"/>
  <c r="JM39" i="10"/>
  <c r="JK39" i="10"/>
  <c r="JI39" i="10"/>
  <c r="JG39" i="10"/>
  <c r="IY39" i="10"/>
  <c r="IV39" i="10"/>
  <c r="IT39" i="10"/>
  <c r="IR39" i="10"/>
  <c r="IP39" i="10"/>
  <c r="IN39" i="10"/>
  <c r="IF39" i="10"/>
  <c r="IB39" i="10"/>
  <c r="HY39" i="10"/>
  <c r="HW39" i="10"/>
  <c r="HU39" i="10"/>
  <c r="HS39" i="10"/>
  <c r="HQ39" i="10"/>
  <c r="HI39" i="10"/>
  <c r="HF39" i="10"/>
  <c r="HD39" i="10"/>
  <c r="HB39" i="10"/>
  <c r="GZ39" i="10"/>
  <c r="GX39" i="10"/>
  <c r="GP39" i="10"/>
  <c r="GL39" i="10"/>
  <c r="GI39" i="10"/>
  <c r="GG39" i="10"/>
  <c r="GE39" i="10"/>
  <c r="GC39" i="10"/>
  <c r="GA39" i="10"/>
  <c r="FS39" i="10"/>
  <c r="FP39" i="10"/>
  <c r="FN39" i="10"/>
  <c r="FL39" i="10"/>
  <c r="FJ39" i="10"/>
  <c r="FH39" i="10"/>
  <c r="FQ39" i="10" s="1"/>
  <c r="EZ39" i="10"/>
  <c r="EV39" i="10"/>
  <c r="ES39" i="10"/>
  <c r="EQ39" i="10"/>
  <c r="EO39" i="10"/>
  <c r="EM39" i="10"/>
  <c r="EK39" i="10"/>
  <c r="EC39" i="10"/>
  <c r="DZ39" i="10"/>
  <c r="DX39" i="10"/>
  <c r="DV39" i="10"/>
  <c r="DT39" i="10"/>
  <c r="DR39" i="10"/>
  <c r="DJ39" i="10"/>
  <c r="DF39" i="10"/>
  <c r="DC39" i="10"/>
  <c r="DA39" i="10"/>
  <c r="CY39" i="10"/>
  <c r="CW39" i="10"/>
  <c r="CU39" i="10"/>
  <c r="CM39" i="10"/>
  <c r="CJ39" i="10"/>
  <c r="CH39" i="10"/>
  <c r="CF39" i="10"/>
  <c r="CD39" i="10"/>
  <c r="CB39" i="10"/>
  <c r="BT39" i="10"/>
  <c r="BP39" i="10"/>
  <c r="BM39" i="10"/>
  <c r="BK39" i="10"/>
  <c r="BI39" i="10"/>
  <c r="BG39" i="10"/>
  <c r="BE39" i="10"/>
  <c r="AW39" i="10"/>
  <c r="AT39" i="10"/>
  <c r="AR39" i="10"/>
  <c r="AP39" i="10"/>
  <c r="AN39" i="10"/>
  <c r="AL39" i="10"/>
  <c r="AD39" i="10"/>
  <c r="Z39" i="10"/>
  <c r="W39" i="10"/>
  <c r="U39" i="10"/>
  <c r="S39" i="10"/>
  <c r="Q39" i="10"/>
  <c r="X39" i="10" s="1"/>
  <c r="O39" i="10"/>
  <c r="NU38" i="10"/>
  <c r="NR38" i="10"/>
  <c r="NP38" i="10"/>
  <c r="NN38" i="10"/>
  <c r="NL38" i="10"/>
  <c r="NJ38" i="10"/>
  <c r="NB38" i="10"/>
  <c r="MX38" i="10"/>
  <c r="MU38" i="10"/>
  <c r="MS38" i="10"/>
  <c r="MQ38" i="10"/>
  <c r="MO38" i="10"/>
  <c r="MM38" i="10"/>
  <c r="ME38" i="10"/>
  <c r="MB38" i="10"/>
  <c r="LZ38" i="10"/>
  <c r="LX38" i="10"/>
  <c r="LV38" i="10"/>
  <c r="LT38" i="10"/>
  <c r="LL38" i="10"/>
  <c r="LH38" i="10"/>
  <c r="LE38" i="10"/>
  <c r="LC38" i="10"/>
  <c r="LA38" i="10"/>
  <c r="KY38" i="10"/>
  <c r="KW38" i="10"/>
  <c r="KO38" i="10"/>
  <c r="KL38" i="10"/>
  <c r="KJ38" i="10"/>
  <c r="KH38" i="10"/>
  <c r="KF38" i="10"/>
  <c r="KD38" i="10"/>
  <c r="JV38" i="10"/>
  <c r="JR38" i="10"/>
  <c r="JO38" i="10"/>
  <c r="JM38" i="10"/>
  <c r="JK38" i="10"/>
  <c r="JI38" i="10"/>
  <c r="JG38" i="10"/>
  <c r="IY38" i="10"/>
  <c r="IV38" i="10"/>
  <c r="IT38" i="10"/>
  <c r="IR38" i="10"/>
  <c r="IP38" i="10"/>
  <c r="IN38" i="10"/>
  <c r="IF38" i="10"/>
  <c r="IB38" i="10"/>
  <c r="HY38" i="10"/>
  <c r="HW38" i="10"/>
  <c r="HU38" i="10"/>
  <c r="HS38" i="10"/>
  <c r="HQ38" i="10"/>
  <c r="HI38" i="10"/>
  <c r="HF38" i="10"/>
  <c r="HD38" i="10"/>
  <c r="HB38" i="10"/>
  <c r="GZ38" i="10"/>
  <c r="GX38" i="10"/>
  <c r="GP38" i="10"/>
  <c r="GL38" i="10"/>
  <c r="GI38" i="10"/>
  <c r="GG38" i="10"/>
  <c r="GE38" i="10"/>
  <c r="GC38" i="10"/>
  <c r="GA38" i="10"/>
  <c r="FS38" i="10"/>
  <c r="FP38" i="10"/>
  <c r="FN38" i="10"/>
  <c r="FL38" i="10"/>
  <c r="FJ38" i="10"/>
  <c r="FH38" i="10"/>
  <c r="EZ38" i="10"/>
  <c r="EV38" i="10"/>
  <c r="ES38" i="10"/>
  <c r="EQ38" i="10"/>
  <c r="EO38" i="10"/>
  <c r="EM38" i="10"/>
  <c r="EK38" i="10"/>
  <c r="EC38" i="10"/>
  <c r="DZ38" i="10"/>
  <c r="DX38" i="10"/>
  <c r="DV38" i="10"/>
  <c r="DT38" i="10"/>
  <c r="DR38" i="10"/>
  <c r="DJ38" i="10"/>
  <c r="DF38" i="10"/>
  <c r="DC38" i="10"/>
  <c r="DA38" i="10"/>
  <c r="CY38" i="10"/>
  <c r="CW38" i="10"/>
  <c r="CU38" i="10"/>
  <c r="CM38" i="10"/>
  <c r="CJ38" i="10"/>
  <c r="CH38" i="10"/>
  <c r="CF38" i="10"/>
  <c r="CD38" i="10"/>
  <c r="CB38" i="10"/>
  <c r="BT38" i="10"/>
  <c r="BP38" i="10"/>
  <c r="BM38" i="10"/>
  <c r="BK38" i="10"/>
  <c r="BI38" i="10"/>
  <c r="BG38" i="10"/>
  <c r="BE38" i="10"/>
  <c r="AW38" i="10"/>
  <c r="AT38" i="10"/>
  <c r="AR38" i="10"/>
  <c r="AP38" i="10"/>
  <c r="AN38" i="10"/>
  <c r="AL38" i="10"/>
  <c r="AD38" i="10"/>
  <c r="Z38" i="10"/>
  <c r="W38" i="10"/>
  <c r="U38" i="10"/>
  <c r="S38" i="10"/>
  <c r="Q38" i="10"/>
  <c r="O38" i="10"/>
  <c r="NU37" i="10"/>
  <c r="NR37" i="10"/>
  <c r="NP37" i="10"/>
  <c r="NN37" i="10"/>
  <c r="NL37" i="10"/>
  <c r="NJ37" i="10"/>
  <c r="NB37" i="10"/>
  <c r="MX37" i="10"/>
  <c r="MU37" i="10"/>
  <c r="MS37" i="10"/>
  <c r="MQ37" i="10"/>
  <c r="MO37" i="10"/>
  <c r="MM37" i="10"/>
  <c r="MV37" i="10" s="1"/>
  <c r="ME37" i="10"/>
  <c r="MB37" i="10"/>
  <c r="LZ37" i="10"/>
  <c r="LX37" i="10"/>
  <c r="LV37" i="10"/>
  <c r="LT37" i="10"/>
  <c r="LL37" i="10"/>
  <c r="LH37" i="10"/>
  <c r="LE37" i="10"/>
  <c r="LC37" i="10"/>
  <c r="LA37" i="10"/>
  <c r="KY37" i="10"/>
  <c r="KW37" i="10"/>
  <c r="KO37" i="10"/>
  <c r="KL37" i="10"/>
  <c r="KJ37" i="10"/>
  <c r="KH37" i="10"/>
  <c r="KB37" i="10" s="1"/>
  <c r="KF37" i="10"/>
  <c r="KD37" i="10"/>
  <c r="JV37" i="10"/>
  <c r="JR37" i="10"/>
  <c r="JO37" i="10"/>
  <c r="JM37" i="10"/>
  <c r="JK37" i="10"/>
  <c r="JI37" i="10"/>
  <c r="JG37" i="10"/>
  <c r="IY37" i="10"/>
  <c r="IV37" i="10"/>
  <c r="IT37" i="10"/>
  <c r="IR37" i="10"/>
  <c r="IP37" i="10"/>
  <c r="IN37" i="10"/>
  <c r="IF37" i="10"/>
  <c r="IB37" i="10"/>
  <c r="HY37" i="10"/>
  <c r="HW37" i="10"/>
  <c r="HU37" i="10"/>
  <c r="HS37" i="10"/>
  <c r="HQ37" i="10"/>
  <c r="HI37" i="10"/>
  <c r="HF37" i="10"/>
  <c r="HD37" i="10"/>
  <c r="HB37" i="10"/>
  <c r="GZ37" i="10"/>
  <c r="GX37" i="10"/>
  <c r="GP37" i="10"/>
  <c r="GL37" i="10"/>
  <c r="GI37" i="10"/>
  <c r="GG37" i="10"/>
  <c r="GE37" i="10"/>
  <c r="GC37" i="10"/>
  <c r="GA37" i="10"/>
  <c r="FY37" i="10" s="1"/>
  <c r="FX37" i="10" s="1"/>
  <c r="FS37" i="10"/>
  <c r="FP37" i="10"/>
  <c r="FN37" i="10"/>
  <c r="FL37" i="10"/>
  <c r="FJ37" i="10"/>
  <c r="FH37" i="10"/>
  <c r="EZ37" i="10"/>
  <c r="EV37" i="10"/>
  <c r="ES37" i="10"/>
  <c r="EQ37" i="10"/>
  <c r="EO37" i="10"/>
  <c r="EM37" i="10"/>
  <c r="EK37" i="10"/>
  <c r="EC37" i="10"/>
  <c r="DZ37" i="10"/>
  <c r="DX37" i="10"/>
  <c r="DV37" i="10"/>
  <c r="DT37" i="10"/>
  <c r="DR37" i="10"/>
  <c r="DJ37" i="10"/>
  <c r="DF37" i="10"/>
  <c r="DC37" i="10"/>
  <c r="DA37" i="10"/>
  <c r="CY37" i="10"/>
  <c r="CW37" i="10"/>
  <c r="CU37" i="10"/>
  <c r="CM37" i="10"/>
  <c r="CJ37" i="10"/>
  <c r="CH37" i="10"/>
  <c r="CF37" i="10"/>
  <c r="CD37" i="10"/>
  <c r="CB37" i="10"/>
  <c r="BT37" i="10"/>
  <c r="BP37" i="10"/>
  <c r="BM37" i="10"/>
  <c r="BK37" i="10"/>
  <c r="BI37" i="10"/>
  <c r="BG37" i="10"/>
  <c r="BE37" i="10"/>
  <c r="AW37" i="10"/>
  <c r="AT37" i="10"/>
  <c r="AR37" i="10"/>
  <c r="AP37" i="10"/>
  <c r="AN37" i="10"/>
  <c r="AL37" i="10"/>
  <c r="AU37" i="10" s="1"/>
  <c r="AD37" i="10"/>
  <c r="Z37" i="10"/>
  <c r="W37" i="10"/>
  <c r="U37" i="10"/>
  <c r="S37" i="10"/>
  <c r="Q37" i="10"/>
  <c r="O37" i="10"/>
  <c r="NU36" i="10"/>
  <c r="NR36" i="10"/>
  <c r="NP36" i="10"/>
  <c r="NN36" i="10"/>
  <c r="NL36" i="10"/>
  <c r="NJ36" i="10"/>
  <c r="NB36" i="10"/>
  <c r="MX36" i="10"/>
  <c r="MU36" i="10"/>
  <c r="MS36" i="10"/>
  <c r="MQ36" i="10"/>
  <c r="MO36" i="10"/>
  <c r="MM36" i="10"/>
  <c r="ME36" i="10"/>
  <c r="MB36" i="10"/>
  <c r="LZ36" i="10"/>
  <c r="LX36" i="10"/>
  <c r="LV36" i="10"/>
  <c r="LT36" i="10"/>
  <c r="LL36" i="10"/>
  <c r="LH36" i="10"/>
  <c r="LE36" i="10"/>
  <c r="LC36" i="10"/>
  <c r="LA36" i="10"/>
  <c r="KY36" i="10"/>
  <c r="LF36" i="10" s="1"/>
  <c r="KW36" i="10"/>
  <c r="KO36" i="10"/>
  <c r="KL36" i="10"/>
  <c r="KJ36" i="10"/>
  <c r="KH36" i="10"/>
  <c r="KF36" i="10"/>
  <c r="KM36" i="10" s="1"/>
  <c r="KD36" i="10"/>
  <c r="KB36" i="10"/>
  <c r="JV36" i="10"/>
  <c r="JR36" i="10"/>
  <c r="JO36" i="10"/>
  <c r="JM36" i="10"/>
  <c r="JK36" i="10"/>
  <c r="JI36" i="10"/>
  <c r="JG36" i="10"/>
  <c r="IY36" i="10"/>
  <c r="IV36" i="10"/>
  <c r="IT36" i="10"/>
  <c r="IR36" i="10"/>
  <c r="IP36" i="10"/>
  <c r="IN36" i="10"/>
  <c r="IF36" i="10"/>
  <c r="IB36" i="10"/>
  <c r="HY36" i="10"/>
  <c r="HW36" i="10"/>
  <c r="HU36" i="10"/>
  <c r="HS36" i="10"/>
  <c r="HQ36" i="10"/>
  <c r="HI36" i="10"/>
  <c r="HF36" i="10"/>
  <c r="HD36" i="10"/>
  <c r="HB36" i="10"/>
  <c r="GZ36" i="10"/>
  <c r="GX36" i="10"/>
  <c r="GP36" i="10"/>
  <c r="GL36" i="10"/>
  <c r="GI36" i="10"/>
  <c r="GG36" i="10"/>
  <c r="GE36" i="10"/>
  <c r="GC36" i="10"/>
  <c r="GJ36" i="10" s="1"/>
  <c r="GA36" i="10"/>
  <c r="FS36" i="10"/>
  <c r="FP36" i="10"/>
  <c r="FN36" i="10"/>
  <c r="FL36" i="10"/>
  <c r="FJ36" i="10"/>
  <c r="FH36" i="10"/>
  <c r="EZ36" i="10"/>
  <c r="EV36" i="10"/>
  <c r="ES36" i="10"/>
  <c r="EQ36" i="10"/>
  <c r="EO36" i="10"/>
  <c r="EM36" i="10"/>
  <c r="EK36" i="10"/>
  <c r="ET36" i="10" s="1"/>
  <c r="EC36" i="10"/>
  <c r="DZ36" i="10"/>
  <c r="DX36" i="10"/>
  <c r="DV36" i="10"/>
  <c r="DT36" i="10"/>
  <c r="DR36" i="10"/>
  <c r="DJ36" i="10"/>
  <c r="DF36" i="10"/>
  <c r="DC36" i="10"/>
  <c r="DA36" i="10"/>
  <c r="CY36" i="10"/>
  <c r="CW36" i="10"/>
  <c r="CU36" i="10"/>
  <c r="CM36" i="10"/>
  <c r="CJ36" i="10"/>
  <c r="CH36" i="10"/>
  <c r="CF36" i="10"/>
  <c r="CD36" i="10"/>
  <c r="CB36" i="10"/>
  <c r="BT36" i="10"/>
  <c r="BP36" i="10"/>
  <c r="BM36" i="10"/>
  <c r="BK36" i="10"/>
  <c r="BI36" i="10"/>
  <c r="BG36" i="10"/>
  <c r="BE36" i="10"/>
  <c r="AW36" i="10"/>
  <c r="AT36" i="10"/>
  <c r="AR36" i="10"/>
  <c r="AP36" i="10"/>
  <c r="AN36" i="10"/>
  <c r="AL36" i="10"/>
  <c r="AD36" i="10"/>
  <c r="Z36" i="10"/>
  <c r="PN36" i="10" s="1"/>
  <c r="W36" i="10"/>
  <c r="U36" i="10"/>
  <c r="S36" i="10"/>
  <c r="Q36" i="10"/>
  <c r="O36" i="10"/>
  <c r="NU35" i="10"/>
  <c r="NR35" i="10"/>
  <c r="NP35" i="10"/>
  <c r="NN35" i="10"/>
  <c r="NL35" i="10"/>
  <c r="NJ35" i="10"/>
  <c r="NB35" i="10"/>
  <c r="MX35" i="10"/>
  <c r="MU35" i="10"/>
  <c r="MS35" i="10"/>
  <c r="MQ35" i="10"/>
  <c r="MO35" i="10"/>
  <c r="MM35" i="10"/>
  <c r="ME35" i="10"/>
  <c r="MB35" i="10"/>
  <c r="LZ35" i="10"/>
  <c r="LX35" i="10"/>
  <c r="LV35" i="10"/>
  <c r="LT35" i="10"/>
  <c r="LR35" i="10" s="1"/>
  <c r="LL35" i="10"/>
  <c r="LH35" i="10"/>
  <c r="LE35" i="10"/>
  <c r="LC35" i="10"/>
  <c r="LA35" i="10"/>
  <c r="KY35" i="10"/>
  <c r="KW35" i="10"/>
  <c r="KO35" i="10"/>
  <c r="KL35" i="10"/>
  <c r="KJ35" i="10"/>
  <c r="KH35" i="10"/>
  <c r="KF35" i="10"/>
  <c r="KD35" i="10"/>
  <c r="JV35" i="10"/>
  <c r="JR35" i="10"/>
  <c r="JO35" i="10"/>
  <c r="JM35" i="10"/>
  <c r="JK35" i="10"/>
  <c r="JI35" i="10"/>
  <c r="JG35" i="10"/>
  <c r="IY35" i="10"/>
  <c r="IV35" i="10"/>
  <c r="IT35" i="10"/>
  <c r="IL35" i="10" s="1"/>
  <c r="IR35" i="10"/>
  <c r="IP35" i="10"/>
  <c r="IN35" i="10"/>
  <c r="IF35" i="10"/>
  <c r="IB35" i="10"/>
  <c r="HY35" i="10"/>
  <c r="HW35" i="10"/>
  <c r="HU35" i="10"/>
  <c r="HS35" i="10"/>
  <c r="HQ35" i="10"/>
  <c r="HI35" i="10"/>
  <c r="HF35" i="10"/>
  <c r="HD35" i="10"/>
  <c r="HB35" i="10"/>
  <c r="GZ35" i="10"/>
  <c r="GX35" i="10"/>
  <c r="GP35" i="10"/>
  <c r="GL35" i="10"/>
  <c r="GI35" i="10"/>
  <c r="GG35" i="10"/>
  <c r="GE35" i="10"/>
  <c r="GC35" i="10"/>
  <c r="GA35" i="10"/>
  <c r="FS35" i="10"/>
  <c r="PN35" i="10" s="1"/>
  <c r="FP35" i="10"/>
  <c r="FN35" i="10"/>
  <c r="FL35" i="10"/>
  <c r="FJ35" i="10"/>
  <c r="FH35" i="10"/>
  <c r="EZ35" i="10"/>
  <c r="EV35" i="10"/>
  <c r="ES35" i="10"/>
  <c r="EQ35" i="10"/>
  <c r="EO35" i="10"/>
  <c r="EM35" i="10"/>
  <c r="EK35" i="10"/>
  <c r="EC35" i="10"/>
  <c r="DZ35" i="10"/>
  <c r="DX35" i="10"/>
  <c r="DV35" i="10"/>
  <c r="DT35" i="10"/>
  <c r="DR35" i="10"/>
  <c r="DJ35" i="10"/>
  <c r="DF35" i="10"/>
  <c r="DC35" i="10"/>
  <c r="DA35" i="10"/>
  <c r="CY35" i="10"/>
  <c r="CW35" i="10"/>
  <c r="CU35" i="10"/>
  <c r="CM35" i="10"/>
  <c r="CJ35" i="10"/>
  <c r="CH35" i="10"/>
  <c r="CF35" i="10"/>
  <c r="CD35" i="10"/>
  <c r="CB35" i="10"/>
  <c r="BT35" i="10"/>
  <c r="BP35" i="10"/>
  <c r="BM35" i="10"/>
  <c r="BK35" i="10"/>
  <c r="BI35" i="10"/>
  <c r="BG35" i="10"/>
  <c r="BE35" i="10"/>
  <c r="BN35" i="10" s="1"/>
  <c r="AW35" i="10"/>
  <c r="AT35" i="10"/>
  <c r="AR35" i="10"/>
  <c r="AP35" i="10"/>
  <c r="AN35" i="10"/>
  <c r="AL35" i="10"/>
  <c r="AD35" i="10"/>
  <c r="Z35" i="10"/>
  <c r="W35" i="10"/>
  <c r="U35" i="10"/>
  <c r="S35" i="10"/>
  <c r="Q35" i="10"/>
  <c r="O35" i="10"/>
  <c r="NU34" i="10"/>
  <c r="NR34" i="10"/>
  <c r="NP34" i="10"/>
  <c r="NN34" i="10"/>
  <c r="NL34" i="10"/>
  <c r="NJ34" i="10"/>
  <c r="NB34" i="10"/>
  <c r="MX34" i="10"/>
  <c r="MU34" i="10"/>
  <c r="MS34" i="10"/>
  <c r="MQ34" i="10"/>
  <c r="MO34" i="10"/>
  <c r="MM34" i="10"/>
  <c r="ME34" i="10"/>
  <c r="MB34" i="10"/>
  <c r="LZ34" i="10"/>
  <c r="LX34" i="10"/>
  <c r="LV34" i="10"/>
  <c r="LT34" i="10"/>
  <c r="LL34" i="10"/>
  <c r="LH34" i="10"/>
  <c r="LE34" i="10"/>
  <c r="LC34" i="10"/>
  <c r="LA34" i="10"/>
  <c r="KY34" i="10"/>
  <c r="KW34" i="10"/>
  <c r="KO34" i="10"/>
  <c r="KL34" i="10"/>
  <c r="KJ34" i="10"/>
  <c r="KH34" i="10"/>
  <c r="KF34" i="10"/>
  <c r="KD34" i="10"/>
  <c r="JV34" i="10"/>
  <c r="JR34" i="10"/>
  <c r="JO34" i="10"/>
  <c r="JM34" i="10"/>
  <c r="JK34" i="10"/>
  <c r="JI34" i="10"/>
  <c r="JG34" i="10"/>
  <c r="IY34" i="10"/>
  <c r="IV34" i="10"/>
  <c r="IT34" i="10"/>
  <c r="IR34" i="10"/>
  <c r="IP34" i="10"/>
  <c r="IN34" i="10"/>
  <c r="IF34" i="10"/>
  <c r="IB34" i="10"/>
  <c r="HY34" i="10"/>
  <c r="HW34" i="10"/>
  <c r="HU34" i="10"/>
  <c r="HS34" i="10"/>
  <c r="HQ34" i="10"/>
  <c r="HO34" i="10"/>
  <c r="HN34" i="10" s="1"/>
  <c r="HI34" i="10"/>
  <c r="HF34" i="10"/>
  <c r="HD34" i="10"/>
  <c r="HB34" i="10"/>
  <c r="GZ34" i="10"/>
  <c r="GX34" i="10"/>
  <c r="GP34" i="10"/>
  <c r="GL34" i="10"/>
  <c r="FY34" i="10" s="1"/>
  <c r="FX34" i="10" s="1"/>
  <c r="GI34" i="10"/>
  <c r="GG34" i="10"/>
  <c r="GE34" i="10"/>
  <c r="GC34" i="10"/>
  <c r="GA34" i="10"/>
  <c r="FS34" i="10"/>
  <c r="FP34" i="10"/>
  <c r="FN34" i="10"/>
  <c r="FL34" i="10"/>
  <c r="FJ34" i="10"/>
  <c r="FH34" i="10"/>
  <c r="EZ34" i="10"/>
  <c r="EV34" i="10"/>
  <c r="ES34" i="10"/>
  <c r="EQ34" i="10"/>
  <c r="EO34" i="10"/>
  <c r="EM34" i="10"/>
  <c r="EK34" i="10"/>
  <c r="EC34" i="10"/>
  <c r="DZ34" i="10"/>
  <c r="DX34" i="10"/>
  <c r="DV34" i="10"/>
  <c r="DT34" i="10"/>
  <c r="DR34" i="10"/>
  <c r="DJ34" i="10"/>
  <c r="DF34" i="10"/>
  <c r="DC34" i="10"/>
  <c r="DA34" i="10"/>
  <c r="CY34" i="10"/>
  <c r="CW34" i="10"/>
  <c r="CU34" i="10"/>
  <c r="CM34" i="10"/>
  <c r="CJ34" i="10"/>
  <c r="CH34" i="10"/>
  <c r="CF34" i="10"/>
  <c r="CD34" i="10"/>
  <c r="CB34" i="10"/>
  <c r="BT34" i="10"/>
  <c r="BP34" i="10"/>
  <c r="BM34" i="10"/>
  <c r="BK34" i="10"/>
  <c r="BI34" i="10"/>
  <c r="BG34" i="10"/>
  <c r="BE34" i="10"/>
  <c r="AW34" i="10"/>
  <c r="AT34" i="10"/>
  <c r="AR34" i="10"/>
  <c r="AP34" i="10"/>
  <c r="AN34" i="10"/>
  <c r="AL34" i="10"/>
  <c r="AD34" i="10"/>
  <c r="Z34" i="10"/>
  <c r="W34" i="10"/>
  <c r="U34" i="10"/>
  <c r="S34" i="10"/>
  <c r="Q34" i="10"/>
  <c r="O34" i="10"/>
  <c r="NU33" i="10"/>
  <c r="NR33" i="10"/>
  <c r="NP33" i="10"/>
  <c r="NN33" i="10"/>
  <c r="NL33" i="10"/>
  <c r="NJ33" i="10"/>
  <c r="NB33" i="10"/>
  <c r="MX33" i="10"/>
  <c r="MU33" i="10"/>
  <c r="MS33" i="10"/>
  <c r="MQ33" i="10"/>
  <c r="MO33" i="10"/>
  <c r="MM33" i="10"/>
  <c r="ME33" i="10"/>
  <c r="MB33" i="10"/>
  <c r="LZ33" i="10"/>
  <c r="LX33" i="10"/>
  <c r="LV33" i="10"/>
  <c r="LT33" i="10"/>
  <c r="LL33" i="10"/>
  <c r="LH33" i="10"/>
  <c r="LE33" i="10"/>
  <c r="LC33" i="10"/>
  <c r="LA33" i="10"/>
  <c r="KY33" i="10"/>
  <c r="KW33" i="10"/>
  <c r="KO33" i="10"/>
  <c r="KL33" i="10"/>
  <c r="KJ33" i="10"/>
  <c r="KH33" i="10"/>
  <c r="KF33" i="10"/>
  <c r="KD33" i="10"/>
  <c r="JV33" i="10"/>
  <c r="JR33" i="10"/>
  <c r="JO33" i="10"/>
  <c r="JM33" i="10"/>
  <c r="JK33" i="10"/>
  <c r="JI33" i="10"/>
  <c r="JG33" i="10"/>
  <c r="IY33" i="10"/>
  <c r="IV33" i="10"/>
  <c r="IT33" i="10"/>
  <c r="IR33" i="10"/>
  <c r="IP33" i="10"/>
  <c r="IN33" i="10"/>
  <c r="IW33" i="10" s="1"/>
  <c r="IF33" i="10"/>
  <c r="IB33" i="10"/>
  <c r="HY33" i="10"/>
  <c r="HW33" i="10"/>
  <c r="HU33" i="10"/>
  <c r="HS33" i="10"/>
  <c r="HQ33" i="10"/>
  <c r="HI33" i="10"/>
  <c r="HF33" i="10"/>
  <c r="HD33" i="10"/>
  <c r="HB33" i="10"/>
  <c r="GZ33" i="10"/>
  <c r="GX33" i="10"/>
  <c r="GP33" i="10"/>
  <c r="GL33" i="10"/>
  <c r="GI33" i="10"/>
  <c r="GG33" i="10"/>
  <c r="GE33" i="10"/>
  <c r="GC33" i="10"/>
  <c r="GA33" i="10"/>
  <c r="FS33" i="10"/>
  <c r="FP33" i="10"/>
  <c r="FN33" i="10"/>
  <c r="FL33" i="10"/>
  <c r="FJ33" i="10"/>
  <c r="FH33" i="10"/>
  <c r="FQ33" i="10" s="1"/>
  <c r="EZ33" i="10"/>
  <c r="EV33" i="10"/>
  <c r="ES33" i="10"/>
  <c r="EQ33" i="10"/>
  <c r="EO33" i="10"/>
  <c r="EM33" i="10"/>
  <c r="EK33" i="10"/>
  <c r="EC33" i="10"/>
  <c r="DZ33" i="10"/>
  <c r="DX33" i="10"/>
  <c r="DV33" i="10"/>
  <c r="DT33" i="10"/>
  <c r="DR33" i="10"/>
  <c r="DJ33" i="10"/>
  <c r="DF33" i="10"/>
  <c r="DC33" i="10"/>
  <c r="DA33" i="10"/>
  <c r="CY33" i="10"/>
  <c r="CW33" i="10"/>
  <c r="CS33" i="10" s="1"/>
  <c r="CR33" i="10" s="1"/>
  <c r="CU33" i="10"/>
  <c r="CM33" i="10"/>
  <c r="CJ33" i="10"/>
  <c r="CH33" i="10"/>
  <c r="CF33" i="10"/>
  <c r="CD33" i="10"/>
  <c r="CB33" i="10"/>
  <c r="BT33" i="10"/>
  <c r="BP33" i="10"/>
  <c r="BM33" i="10"/>
  <c r="BK33" i="10"/>
  <c r="BI33" i="10"/>
  <c r="BG33" i="10"/>
  <c r="BE33" i="10"/>
  <c r="AW33" i="10"/>
  <c r="AT33" i="10"/>
  <c r="AR33" i="10"/>
  <c r="AP33" i="10"/>
  <c r="AN33" i="10"/>
  <c r="AL33" i="10"/>
  <c r="AD33" i="10"/>
  <c r="Z33" i="10"/>
  <c r="W33" i="10"/>
  <c r="U33" i="10"/>
  <c r="S33" i="10"/>
  <c r="Q33" i="10"/>
  <c r="O33" i="10"/>
  <c r="NU32" i="10"/>
  <c r="NR32" i="10"/>
  <c r="NP32" i="10"/>
  <c r="NN32" i="10"/>
  <c r="NL32" i="10"/>
  <c r="NJ32" i="10"/>
  <c r="NB32" i="10"/>
  <c r="MX32" i="10"/>
  <c r="MU32" i="10"/>
  <c r="MS32" i="10"/>
  <c r="MQ32" i="10"/>
  <c r="MO32" i="10"/>
  <c r="MM32" i="10"/>
  <c r="ME32" i="10"/>
  <c r="MB32" i="10"/>
  <c r="LZ32" i="10"/>
  <c r="LX32" i="10"/>
  <c r="LV32" i="10"/>
  <c r="LT32" i="10"/>
  <c r="LL32" i="10"/>
  <c r="LH32" i="10"/>
  <c r="LE32" i="10"/>
  <c r="LC32" i="10"/>
  <c r="LA32" i="10"/>
  <c r="KY32" i="10"/>
  <c r="KW32" i="10"/>
  <c r="KO32" i="10"/>
  <c r="KL32" i="10"/>
  <c r="KJ32" i="10"/>
  <c r="KH32" i="10"/>
  <c r="KF32" i="10"/>
  <c r="KD32" i="10"/>
  <c r="JV32" i="10"/>
  <c r="JR32" i="10"/>
  <c r="JO32" i="10"/>
  <c r="JM32" i="10"/>
  <c r="JK32" i="10"/>
  <c r="JI32" i="10"/>
  <c r="JG32" i="10"/>
  <c r="JE32" i="10" s="1"/>
  <c r="JD32" i="10" s="1"/>
  <c r="IY32" i="10"/>
  <c r="IV32" i="10"/>
  <c r="IT32" i="10"/>
  <c r="IR32" i="10"/>
  <c r="IP32" i="10"/>
  <c r="IN32" i="10"/>
  <c r="IF32" i="10"/>
  <c r="IB32" i="10"/>
  <c r="HY32" i="10"/>
  <c r="HW32" i="10"/>
  <c r="HU32" i="10"/>
  <c r="HS32" i="10"/>
  <c r="HZ32" i="10" s="1"/>
  <c r="HQ32" i="10"/>
  <c r="HI32" i="10"/>
  <c r="HF32" i="10"/>
  <c r="HD32" i="10"/>
  <c r="HB32" i="10"/>
  <c r="GZ32" i="10"/>
  <c r="GX32" i="10"/>
  <c r="GP32" i="10"/>
  <c r="GL32" i="10"/>
  <c r="GI32" i="10"/>
  <c r="GG32" i="10"/>
  <c r="GE32" i="10"/>
  <c r="GC32" i="10"/>
  <c r="GA32" i="10"/>
  <c r="FS32" i="10"/>
  <c r="FP32" i="10"/>
  <c r="FN32" i="10"/>
  <c r="FL32" i="10"/>
  <c r="FJ32" i="10"/>
  <c r="FH32" i="10"/>
  <c r="EZ32" i="10"/>
  <c r="EV32" i="10"/>
  <c r="ES32" i="10"/>
  <c r="EQ32" i="10"/>
  <c r="EO32" i="10"/>
  <c r="EM32" i="10"/>
  <c r="EK32" i="10"/>
  <c r="EC32" i="10"/>
  <c r="DZ32" i="10"/>
  <c r="DX32" i="10"/>
  <c r="DV32" i="10"/>
  <c r="DT32" i="10"/>
  <c r="DR32" i="10"/>
  <c r="DJ32" i="10"/>
  <c r="DF32" i="10"/>
  <c r="DC32" i="10"/>
  <c r="DA32" i="10"/>
  <c r="CY32" i="10"/>
  <c r="CW32" i="10"/>
  <c r="CU32" i="10"/>
  <c r="CS32" i="10" s="1"/>
  <c r="CR32" i="10" s="1"/>
  <c r="CM32" i="10"/>
  <c r="CJ32" i="10"/>
  <c r="CH32" i="10"/>
  <c r="CF32" i="10"/>
  <c r="CD32" i="10"/>
  <c r="CB32" i="10"/>
  <c r="BT32" i="10"/>
  <c r="BP32" i="10"/>
  <c r="BM32" i="10"/>
  <c r="BK32" i="10"/>
  <c r="BI32" i="10"/>
  <c r="BG32" i="10"/>
  <c r="BE32" i="10"/>
  <c r="AW32" i="10"/>
  <c r="AT32" i="10"/>
  <c r="AR32" i="10"/>
  <c r="AP32" i="10"/>
  <c r="AN32" i="10"/>
  <c r="AL32" i="10"/>
  <c r="AD32" i="10"/>
  <c r="Z32" i="10"/>
  <c r="W32" i="10"/>
  <c r="U32" i="10"/>
  <c r="S32" i="10"/>
  <c r="Q32" i="10"/>
  <c r="O32" i="10"/>
  <c r="NU31" i="10"/>
  <c r="NR31" i="10"/>
  <c r="NP31" i="10"/>
  <c r="NN31" i="10"/>
  <c r="NL31" i="10"/>
  <c r="NJ31" i="10"/>
  <c r="NB31" i="10"/>
  <c r="MX31" i="10"/>
  <c r="MU31" i="10"/>
  <c r="MS31" i="10"/>
  <c r="MQ31" i="10"/>
  <c r="MO31" i="10"/>
  <c r="MM31" i="10"/>
  <c r="ME31" i="10"/>
  <c r="MB31" i="10"/>
  <c r="LZ31" i="10"/>
  <c r="LX31" i="10"/>
  <c r="LV31" i="10"/>
  <c r="LT31" i="10"/>
  <c r="LR31" i="10" s="1"/>
  <c r="LL31" i="10"/>
  <c r="LH31" i="10"/>
  <c r="LE31" i="10"/>
  <c r="LC31" i="10"/>
  <c r="LA31" i="10"/>
  <c r="KY31" i="10"/>
  <c r="KW31" i="10"/>
  <c r="KO31" i="10"/>
  <c r="KL31" i="10"/>
  <c r="KJ31" i="10"/>
  <c r="KH31" i="10"/>
  <c r="KF31" i="10"/>
  <c r="KD31" i="10"/>
  <c r="JV31" i="10"/>
  <c r="JR31" i="10"/>
  <c r="JO31" i="10"/>
  <c r="JM31" i="10"/>
  <c r="JK31" i="10"/>
  <c r="JI31" i="10"/>
  <c r="JG31" i="10"/>
  <c r="IY31" i="10"/>
  <c r="IV31" i="10"/>
  <c r="IT31" i="10"/>
  <c r="IR31" i="10"/>
  <c r="IP31" i="10"/>
  <c r="IN31" i="10"/>
  <c r="IF31" i="10"/>
  <c r="IB31" i="10"/>
  <c r="HY31" i="10"/>
  <c r="HW31" i="10"/>
  <c r="HU31" i="10"/>
  <c r="HS31" i="10"/>
  <c r="HQ31" i="10"/>
  <c r="HI31" i="10"/>
  <c r="HF31" i="10"/>
  <c r="HD31" i="10"/>
  <c r="HB31" i="10"/>
  <c r="GZ31" i="10"/>
  <c r="GX31" i="10"/>
  <c r="GP31" i="10"/>
  <c r="GL31" i="10"/>
  <c r="GI31" i="10"/>
  <c r="GG31" i="10"/>
  <c r="GE31" i="10"/>
  <c r="GC31" i="10"/>
  <c r="GJ31" i="10" s="1"/>
  <c r="GA31" i="10"/>
  <c r="FS31" i="10"/>
  <c r="FP31" i="10"/>
  <c r="FN31" i="10"/>
  <c r="FL31" i="10"/>
  <c r="FJ31" i="10"/>
  <c r="FH31" i="10"/>
  <c r="EZ31" i="10"/>
  <c r="EV31" i="10"/>
  <c r="ES31" i="10"/>
  <c r="EQ31" i="10"/>
  <c r="EO31" i="10"/>
  <c r="EM31" i="10"/>
  <c r="EK31" i="10"/>
  <c r="EC31" i="10"/>
  <c r="DZ31" i="10"/>
  <c r="DX31" i="10"/>
  <c r="DV31" i="10"/>
  <c r="DT31" i="10"/>
  <c r="DR31" i="10"/>
  <c r="DJ31" i="10"/>
  <c r="DF31" i="10"/>
  <c r="DC31" i="10"/>
  <c r="DA31" i="10"/>
  <c r="CY31" i="10"/>
  <c r="CW31" i="10"/>
  <c r="CU31" i="10"/>
  <c r="CM31" i="10"/>
  <c r="CJ31" i="10"/>
  <c r="CH31" i="10"/>
  <c r="CF31" i="10"/>
  <c r="CD31" i="10"/>
  <c r="CB31" i="10"/>
  <c r="BT31" i="10"/>
  <c r="BP31" i="10"/>
  <c r="BM31" i="10"/>
  <c r="BK31" i="10"/>
  <c r="BI31" i="10"/>
  <c r="BG31" i="10"/>
  <c r="BE31" i="10"/>
  <c r="AW31" i="10"/>
  <c r="AT31" i="10"/>
  <c r="AR31" i="10"/>
  <c r="AP31" i="10"/>
  <c r="AN31" i="10"/>
  <c r="AL31" i="10"/>
  <c r="AD31" i="10"/>
  <c r="Z31" i="10"/>
  <c r="PN31" i="10" s="1"/>
  <c r="W31" i="10"/>
  <c r="U31" i="10"/>
  <c r="S31" i="10"/>
  <c r="Q31" i="10"/>
  <c r="O31" i="10"/>
  <c r="X31" i="10" s="1"/>
  <c r="NU30" i="10"/>
  <c r="NR30" i="10"/>
  <c r="NP30" i="10"/>
  <c r="NN30" i="10"/>
  <c r="NL30" i="10"/>
  <c r="NJ30" i="10"/>
  <c r="NB30" i="10"/>
  <c r="MX30" i="10"/>
  <c r="MU30" i="10"/>
  <c r="MS30" i="10"/>
  <c r="MQ30" i="10"/>
  <c r="MO30" i="10"/>
  <c r="MM30" i="10"/>
  <c r="ME30" i="10"/>
  <c r="MB30" i="10"/>
  <c r="LZ30" i="10"/>
  <c r="LX30" i="10"/>
  <c r="LV30" i="10"/>
  <c r="LT30" i="10"/>
  <c r="LL30" i="10"/>
  <c r="LH30" i="10"/>
  <c r="LE30" i="10"/>
  <c r="LC30" i="10"/>
  <c r="LA30" i="10"/>
  <c r="KY30" i="10"/>
  <c r="KW30" i="10"/>
  <c r="KU30" i="10" s="1"/>
  <c r="KT30" i="10" s="1"/>
  <c r="KO30" i="10"/>
  <c r="KL30" i="10"/>
  <c r="KJ30" i="10"/>
  <c r="KH30" i="10"/>
  <c r="KF30" i="10"/>
  <c r="KD30" i="10"/>
  <c r="JV30" i="10"/>
  <c r="JR30" i="10"/>
  <c r="JO30" i="10"/>
  <c r="JM30" i="10"/>
  <c r="JK30" i="10"/>
  <c r="JI30" i="10"/>
  <c r="JE30" i="10" s="1"/>
  <c r="JD30" i="10" s="1"/>
  <c r="JG30" i="10"/>
  <c r="IY30" i="10"/>
  <c r="IV30" i="10"/>
  <c r="IT30" i="10"/>
  <c r="IR30" i="10"/>
  <c r="IP30" i="10"/>
  <c r="IN30" i="10"/>
  <c r="IF30" i="10"/>
  <c r="IB30" i="10"/>
  <c r="HY30" i="10"/>
  <c r="HW30" i="10"/>
  <c r="HU30" i="10"/>
  <c r="HS30" i="10"/>
  <c r="HQ30" i="10"/>
  <c r="HI30" i="10"/>
  <c r="HF30" i="10"/>
  <c r="HD30" i="10"/>
  <c r="HB30" i="10"/>
  <c r="GZ30" i="10"/>
  <c r="GX30" i="10"/>
  <c r="GP30" i="10"/>
  <c r="GL30" i="10"/>
  <c r="GI30" i="10"/>
  <c r="GG30" i="10"/>
  <c r="GE30" i="10"/>
  <c r="GC30" i="10"/>
  <c r="FY30" i="10" s="1"/>
  <c r="FX30" i="10" s="1"/>
  <c r="GA30" i="10"/>
  <c r="FS30" i="10"/>
  <c r="FP30" i="10"/>
  <c r="FN30" i="10"/>
  <c r="FL30" i="10"/>
  <c r="FJ30" i="10"/>
  <c r="FH30" i="10"/>
  <c r="EZ30" i="10"/>
  <c r="EV30" i="10"/>
  <c r="ES30" i="10"/>
  <c r="EQ30" i="10"/>
  <c r="EO30" i="10"/>
  <c r="EM30" i="10"/>
  <c r="EK30" i="10"/>
  <c r="EC30" i="10"/>
  <c r="DZ30" i="10"/>
  <c r="DX30" i="10"/>
  <c r="DV30" i="10"/>
  <c r="DT30" i="10"/>
  <c r="DR30" i="10"/>
  <c r="DJ30" i="10"/>
  <c r="DF30" i="10"/>
  <c r="DC30" i="10"/>
  <c r="DA30" i="10"/>
  <c r="CY30" i="10"/>
  <c r="CW30" i="10"/>
  <c r="CU30" i="10"/>
  <c r="CM30" i="10"/>
  <c r="CJ30" i="10"/>
  <c r="CH30" i="10"/>
  <c r="CF30" i="10"/>
  <c r="CD30" i="10"/>
  <c r="CB30" i="10"/>
  <c r="BZ30" i="10"/>
  <c r="BT30" i="10"/>
  <c r="BP30" i="10"/>
  <c r="BM30" i="10"/>
  <c r="BK30" i="10"/>
  <c r="BI30" i="10"/>
  <c r="BG30" i="10"/>
  <c r="BE30" i="10"/>
  <c r="BC30" i="10"/>
  <c r="BB30" i="10" s="1"/>
  <c r="AW30" i="10"/>
  <c r="AT30" i="10"/>
  <c r="AR30" i="10"/>
  <c r="AP30" i="10"/>
  <c r="AN30" i="10"/>
  <c r="AL30" i="10"/>
  <c r="AD30" i="10"/>
  <c r="Z30" i="10"/>
  <c r="W30" i="10"/>
  <c r="U30" i="10"/>
  <c r="S30" i="10"/>
  <c r="Q30" i="10"/>
  <c r="O30" i="10"/>
  <c r="NU29" i="10"/>
  <c r="NR29" i="10"/>
  <c r="NP29" i="10"/>
  <c r="NN29" i="10"/>
  <c r="NL29" i="10"/>
  <c r="NJ29" i="10"/>
  <c r="NB29" i="10"/>
  <c r="MX29" i="10"/>
  <c r="MU29" i="10"/>
  <c r="MS29" i="10"/>
  <c r="MQ29" i="10"/>
  <c r="MO29" i="10"/>
  <c r="MM29" i="10"/>
  <c r="ME29" i="10"/>
  <c r="MB29" i="10"/>
  <c r="LZ29" i="10"/>
  <c r="LX29" i="10"/>
  <c r="LV29" i="10"/>
  <c r="LT29" i="10"/>
  <c r="LL29" i="10"/>
  <c r="LH29" i="10"/>
  <c r="LE29" i="10"/>
  <c r="LC29" i="10"/>
  <c r="LA29" i="10"/>
  <c r="KY29" i="10"/>
  <c r="KW29" i="10"/>
  <c r="KO29" i="10"/>
  <c r="KL29" i="10"/>
  <c r="KJ29" i="10"/>
  <c r="KH29" i="10"/>
  <c r="KF29" i="10"/>
  <c r="KD29" i="10"/>
  <c r="JV29" i="10"/>
  <c r="JR29" i="10"/>
  <c r="JO29" i="10"/>
  <c r="JM29" i="10"/>
  <c r="JK29" i="10"/>
  <c r="JI29" i="10"/>
  <c r="JG29" i="10"/>
  <c r="IY29" i="10"/>
  <c r="IV29" i="10"/>
  <c r="IT29" i="10"/>
  <c r="IR29" i="10"/>
  <c r="IP29" i="10"/>
  <c r="IN29" i="10"/>
  <c r="IF29" i="10"/>
  <c r="IB29" i="10"/>
  <c r="HY29" i="10"/>
  <c r="HW29" i="10"/>
  <c r="HU29" i="10"/>
  <c r="HS29" i="10"/>
  <c r="HQ29" i="10"/>
  <c r="HI29" i="10"/>
  <c r="HF29" i="10"/>
  <c r="HD29" i="10"/>
  <c r="HB29" i="10"/>
  <c r="GZ29" i="10"/>
  <c r="GV29" i="10" s="1"/>
  <c r="GX29" i="10"/>
  <c r="GP29" i="10"/>
  <c r="GL29" i="10"/>
  <c r="GI29" i="10"/>
  <c r="GG29" i="10"/>
  <c r="GE29" i="10"/>
  <c r="GC29" i="10"/>
  <c r="GA29" i="10"/>
  <c r="FS29" i="10"/>
  <c r="FP29" i="10"/>
  <c r="FN29" i="10"/>
  <c r="FL29" i="10"/>
  <c r="FJ29" i="10"/>
  <c r="FH29" i="10"/>
  <c r="EZ29" i="10"/>
  <c r="EV29" i="10"/>
  <c r="ES29" i="10"/>
  <c r="EQ29" i="10"/>
  <c r="EO29" i="10"/>
  <c r="EM29" i="10"/>
  <c r="EK29" i="10"/>
  <c r="EC29" i="10"/>
  <c r="DZ29" i="10"/>
  <c r="DX29" i="10"/>
  <c r="DV29" i="10"/>
  <c r="DT29" i="10"/>
  <c r="DR29" i="10"/>
  <c r="DJ29" i="10"/>
  <c r="DF29" i="10"/>
  <c r="DC29" i="10"/>
  <c r="DA29" i="10"/>
  <c r="CY29" i="10"/>
  <c r="CW29" i="10"/>
  <c r="CU29" i="10"/>
  <c r="CM29" i="10"/>
  <c r="CJ29" i="10"/>
  <c r="CH29" i="10"/>
  <c r="CF29" i="10"/>
  <c r="CD29" i="10"/>
  <c r="CB29" i="10"/>
  <c r="BT29" i="10"/>
  <c r="BP29" i="10"/>
  <c r="BM29" i="10"/>
  <c r="BK29" i="10"/>
  <c r="BI29" i="10"/>
  <c r="BG29" i="10"/>
  <c r="BE29" i="10"/>
  <c r="AW29" i="10"/>
  <c r="AT29" i="10"/>
  <c r="AR29" i="10"/>
  <c r="AP29" i="10"/>
  <c r="AN29" i="10"/>
  <c r="AL29" i="10"/>
  <c r="AD29" i="10"/>
  <c r="Z29" i="10"/>
  <c r="W29" i="10"/>
  <c r="U29" i="10"/>
  <c r="S29" i="10"/>
  <c r="Q29" i="10"/>
  <c r="O29" i="10"/>
  <c r="M29" i="10" s="1"/>
  <c r="L29" i="10" s="1"/>
  <c r="NU28" i="10"/>
  <c r="NR28" i="10"/>
  <c r="NP28" i="10"/>
  <c r="NN28" i="10"/>
  <c r="NL28" i="10"/>
  <c r="NJ28" i="10"/>
  <c r="NB28" i="10"/>
  <c r="MX28" i="10"/>
  <c r="MU28" i="10"/>
  <c r="MS28" i="10"/>
  <c r="MQ28" i="10"/>
  <c r="MO28" i="10"/>
  <c r="MV28" i="10" s="1"/>
  <c r="MM28" i="10"/>
  <c r="ME28" i="10"/>
  <c r="MB28" i="10"/>
  <c r="LZ28" i="10"/>
  <c r="LX28" i="10"/>
  <c r="LV28" i="10"/>
  <c r="LT28" i="10"/>
  <c r="LL28" i="10"/>
  <c r="LH28" i="10"/>
  <c r="LE28" i="10"/>
  <c r="LC28" i="10"/>
  <c r="LA28" i="10"/>
  <c r="KY28" i="10"/>
  <c r="KW28" i="10"/>
  <c r="KU28" i="10" s="1"/>
  <c r="KT28" i="10" s="1"/>
  <c r="KO28" i="10"/>
  <c r="KL28" i="10"/>
  <c r="KJ28" i="10"/>
  <c r="KH28" i="10"/>
  <c r="KF28" i="10"/>
  <c r="KD28" i="10"/>
  <c r="JV28" i="10"/>
  <c r="JR28" i="10"/>
  <c r="JO28" i="10"/>
  <c r="JM28" i="10"/>
  <c r="JK28" i="10"/>
  <c r="JI28" i="10"/>
  <c r="JG28" i="10"/>
  <c r="IY28" i="10"/>
  <c r="IV28" i="10"/>
  <c r="IT28" i="10"/>
  <c r="IR28" i="10"/>
  <c r="IP28" i="10"/>
  <c r="IN28" i="10"/>
  <c r="IF28" i="10"/>
  <c r="IB28" i="10"/>
  <c r="HY28" i="10"/>
  <c r="HW28" i="10"/>
  <c r="HU28" i="10"/>
  <c r="HS28" i="10"/>
  <c r="HQ28" i="10"/>
  <c r="HI28" i="10"/>
  <c r="HF28" i="10"/>
  <c r="HD28" i="10"/>
  <c r="HB28" i="10"/>
  <c r="GZ28" i="10"/>
  <c r="GX28" i="10"/>
  <c r="HG28" i="10" s="1"/>
  <c r="GP28" i="10"/>
  <c r="GL28" i="10"/>
  <c r="GI28" i="10"/>
  <c r="GG28" i="10"/>
  <c r="GE28" i="10"/>
  <c r="GC28" i="10"/>
  <c r="GA28" i="10"/>
  <c r="FS28" i="10"/>
  <c r="FP28" i="10"/>
  <c r="FN28" i="10"/>
  <c r="FL28" i="10"/>
  <c r="FJ28" i="10"/>
  <c r="FH28" i="10"/>
  <c r="EZ28" i="10"/>
  <c r="EV28" i="10"/>
  <c r="ES28" i="10"/>
  <c r="EQ28" i="10"/>
  <c r="EO28" i="10"/>
  <c r="EM28" i="10"/>
  <c r="EK28" i="10"/>
  <c r="EC28" i="10"/>
  <c r="DZ28" i="10"/>
  <c r="DX28" i="10"/>
  <c r="DV28" i="10"/>
  <c r="DT28" i="10"/>
  <c r="DR28" i="10"/>
  <c r="DJ28" i="10"/>
  <c r="DF28" i="10"/>
  <c r="DC28" i="10"/>
  <c r="DA28" i="10"/>
  <c r="CY28" i="10"/>
  <c r="CW28" i="10"/>
  <c r="CU28" i="10"/>
  <c r="CM28" i="10"/>
  <c r="CJ28" i="10"/>
  <c r="CH28" i="10"/>
  <c r="CF28" i="10"/>
  <c r="CD28" i="10"/>
  <c r="CB28" i="10"/>
  <c r="BT28" i="10"/>
  <c r="BP28" i="10"/>
  <c r="BM28" i="10"/>
  <c r="BK28" i="10"/>
  <c r="BI28" i="10"/>
  <c r="BG28" i="10"/>
  <c r="BE28" i="10"/>
  <c r="AW28" i="10"/>
  <c r="AT28" i="10"/>
  <c r="AR28" i="10"/>
  <c r="AP28" i="10"/>
  <c r="AN28" i="10"/>
  <c r="AL28" i="10"/>
  <c r="AD28" i="10"/>
  <c r="Z28" i="10"/>
  <c r="W28" i="10"/>
  <c r="U28" i="10"/>
  <c r="S28" i="10"/>
  <c r="Q28" i="10"/>
  <c r="O28" i="10"/>
  <c r="NU27" i="10"/>
  <c r="NR27" i="10"/>
  <c r="NP27" i="10"/>
  <c r="NN27" i="10"/>
  <c r="NL27" i="10"/>
  <c r="NJ27" i="10"/>
  <c r="NB27" i="10"/>
  <c r="MX27" i="10"/>
  <c r="MU27" i="10"/>
  <c r="MS27" i="10"/>
  <c r="MQ27" i="10"/>
  <c r="MO27" i="10"/>
  <c r="MM27" i="10"/>
  <c r="ME27" i="10"/>
  <c r="MB27" i="10"/>
  <c r="LZ27" i="10"/>
  <c r="LX27" i="10"/>
  <c r="LV27" i="10"/>
  <c r="LT27" i="10"/>
  <c r="LR27" i="10" s="1"/>
  <c r="LL27" i="10"/>
  <c r="LH27" i="10"/>
  <c r="LE27" i="10"/>
  <c r="LC27" i="10"/>
  <c r="LA27" i="10"/>
  <c r="KY27" i="10"/>
  <c r="KW27" i="10"/>
  <c r="KO27" i="10"/>
  <c r="KL27" i="10"/>
  <c r="KJ27" i="10"/>
  <c r="KH27" i="10"/>
  <c r="KF27" i="10"/>
  <c r="KD27" i="10"/>
  <c r="JV27" i="10"/>
  <c r="JR27" i="10"/>
  <c r="JO27" i="10"/>
  <c r="JM27" i="10"/>
  <c r="JK27" i="10"/>
  <c r="JI27" i="10"/>
  <c r="JG27" i="10"/>
  <c r="IY27" i="10"/>
  <c r="IV27" i="10"/>
  <c r="IT27" i="10"/>
  <c r="IR27" i="10"/>
  <c r="IP27" i="10"/>
  <c r="IN27" i="10"/>
  <c r="IF27" i="10"/>
  <c r="IB27" i="10"/>
  <c r="HY27" i="10"/>
  <c r="HW27" i="10"/>
  <c r="HU27" i="10"/>
  <c r="HS27" i="10"/>
  <c r="HQ27" i="10"/>
  <c r="HI27" i="10"/>
  <c r="PN27" i="10" s="1"/>
  <c r="HF27" i="10"/>
  <c r="HD27" i="10"/>
  <c r="HB27" i="10"/>
  <c r="GZ27" i="10"/>
  <c r="GX27" i="10"/>
  <c r="GP27" i="10"/>
  <c r="GL27" i="10"/>
  <c r="GI27" i="10"/>
  <c r="GG27" i="10"/>
  <c r="GE27" i="10"/>
  <c r="GC27" i="10"/>
  <c r="GJ27" i="10" s="1"/>
  <c r="GA27" i="10"/>
  <c r="FS27" i="10"/>
  <c r="FP27" i="10"/>
  <c r="FN27" i="10"/>
  <c r="FL27" i="10"/>
  <c r="FJ27" i="10"/>
  <c r="FH27" i="10"/>
  <c r="EZ27" i="10"/>
  <c r="EV27" i="10"/>
  <c r="ES27" i="10"/>
  <c r="EQ27" i="10"/>
  <c r="EO27" i="10"/>
  <c r="EM27" i="10"/>
  <c r="EK27" i="10"/>
  <c r="EC27" i="10"/>
  <c r="DZ27" i="10"/>
  <c r="DX27" i="10"/>
  <c r="DV27" i="10"/>
  <c r="DT27" i="10"/>
  <c r="DR27" i="10"/>
  <c r="DJ27" i="10"/>
  <c r="DF27" i="10"/>
  <c r="DC27" i="10"/>
  <c r="DA27" i="10"/>
  <c r="CY27" i="10"/>
  <c r="CW27" i="10"/>
  <c r="CU27" i="10"/>
  <c r="CM27" i="10"/>
  <c r="CJ27" i="10"/>
  <c r="CH27" i="10"/>
  <c r="CF27" i="10"/>
  <c r="CD27" i="10"/>
  <c r="CB27" i="10"/>
  <c r="BT27" i="10"/>
  <c r="BP27" i="10"/>
  <c r="BM27" i="10"/>
  <c r="BK27" i="10"/>
  <c r="BI27" i="10"/>
  <c r="BG27" i="10"/>
  <c r="BE27" i="10"/>
  <c r="AW27" i="10"/>
  <c r="AT27" i="10"/>
  <c r="AR27" i="10"/>
  <c r="AP27" i="10"/>
  <c r="AN27" i="10"/>
  <c r="AL27" i="10"/>
  <c r="AD27" i="10"/>
  <c r="Z27" i="10"/>
  <c r="W27" i="10"/>
  <c r="U27" i="10"/>
  <c r="S27" i="10"/>
  <c r="Q27" i="10"/>
  <c r="O27" i="10"/>
  <c r="NU26" i="10"/>
  <c r="NR26" i="10"/>
  <c r="NP26" i="10"/>
  <c r="NN26" i="10"/>
  <c r="NL26" i="10"/>
  <c r="NJ26" i="10"/>
  <c r="NB26" i="10"/>
  <c r="MX26" i="10"/>
  <c r="MU26" i="10"/>
  <c r="MS26" i="10"/>
  <c r="MQ26" i="10"/>
  <c r="MO26" i="10"/>
  <c r="MM26" i="10"/>
  <c r="ME26" i="10"/>
  <c r="MB26" i="10"/>
  <c r="LZ26" i="10"/>
  <c r="LX26" i="10"/>
  <c r="LV26" i="10"/>
  <c r="LT26" i="10"/>
  <c r="LL26" i="10"/>
  <c r="LH26" i="10"/>
  <c r="LE26" i="10"/>
  <c r="LC26" i="10"/>
  <c r="LA26" i="10"/>
  <c r="KY26" i="10"/>
  <c r="KW26" i="10"/>
  <c r="KO26" i="10"/>
  <c r="KL26" i="10"/>
  <c r="KJ26" i="10"/>
  <c r="KH26" i="10"/>
  <c r="KF26" i="10"/>
  <c r="KD26" i="10"/>
  <c r="JV26" i="10"/>
  <c r="JR26" i="10"/>
  <c r="JO26" i="10"/>
  <c r="JM26" i="10"/>
  <c r="JK26" i="10"/>
  <c r="JI26" i="10"/>
  <c r="JG26" i="10"/>
  <c r="IY26" i="10"/>
  <c r="IV26" i="10"/>
  <c r="IT26" i="10"/>
  <c r="IR26" i="10"/>
  <c r="IP26" i="10"/>
  <c r="IN26" i="10"/>
  <c r="IF26" i="10"/>
  <c r="IB26" i="10"/>
  <c r="HY26" i="10"/>
  <c r="HW26" i="10"/>
  <c r="HU26" i="10"/>
  <c r="HS26" i="10"/>
  <c r="HQ26" i="10"/>
  <c r="HI26" i="10"/>
  <c r="HF26" i="10"/>
  <c r="HD26" i="10"/>
  <c r="HB26" i="10"/>
  <c r="GZ26" i="10"/>
  <c r="GX26" i="10"/>
  <c r="GP26" i="10"/>
  <c r="GL26" i="10"/>
  <c r="GI26" i="10"/>
  <c r="GG26" i="10"/>
  <c r="GE26" i="10"/>
  <c r="GC26" i="10"/>
  <c r="GA26" i="10"/>
  <c r="FS26" i="10"/>
  <c r="FP26" i="10"/>
  <c r="FN26" i="10"/>
  <c r="FL26" i="10"/>
  <c r="FJ26" i="10"/>
  <c r="FH26" i="10"/>
  <c r="EZ26" i="10"/>
  <c r="EV26" i="10"/>
  <c r="ES26" i="10"/>
  <c r="EQ26" i="10"/>
  <c r="EO26" i="10"/>
  <c r="EM26" i="10"/>
  <c r="EK26" i="10"/>
  <c r="EC26" i="10"/>
  <c r="DZ26" i="10"/>
  <c r="DX26" i="10"/>
  <c r="DV26" i="10"/>
  <c r="DT26" i="10"/>
  <c r="EA26" i="10" s="1"/>
  <c r="DR26" i="10"/>
  <c r="DJ26" i="10"/>
  <c r="DF26" i="10"/>
  <c r="DC26" i="10"/>
  <c r="DA26" i="10"/>
  <c r="CY26" i="10"/>
  <c r="CW26" i="10"/>
  <c r="CU26" i="10"/>
  <c r="CM26" i="10"/>
  <c r="CJ26" i="10"/>
  <c r="CH26" i="10"/>
  <c r="CF26" i="10"/>
  <c r="CD26" i="10"/>
  <c r="CK26" i="10" s="1"/>
  <c r="CB26" i="10"/>
  <c r="BT26" i="10"/>
  <c r="BP26" i="10"/>
  <c r="BM26" i="10"/>
  <c r="BK26" i="10"/>
  <c r="BI26" i="10"/>
  <c r="BG26" i="10"/>
  <c r="BE26" i="10"/>
  <c r="AW26" i="10"/>
  <c r="AT26" i="10"/>
  <c r="AR26" i="10"/>
  <c r="AP26" i="10"/>
  <c r="AN26" i="10"/>
  <c r="AL26" i="10"/>
  <c r="AD26" i="10"/>
  <c r="Z26" i="10"/>
  <c r="W26" i="10"/>
  <c r="U26" i="10"/>
  <c r="S26" i="10"/>
  <c r="Q26" i="10"/>
  <c r="O26" i="10"/>
  <c r="NU25" i="10"/>
  <c r="NR25" i="10"/>
  <c r="NP25" i="10"/>
  <c r="NN25" i="10"/>
  <c r="NL25" i="10"/>
  <c r="NJ25" i="10"/>
  <c r="NB25" i="10"/>
  <c r="MX25" i="10"/>
  <c r="MU25" i="10"/>
  <c r="MS25" i="10"/>
  <c r="MQ25" i="10"/>
  <c r="MO25" i="10"/>
  <c r="MM25" i="10"/>
  <c r="ME25" i="10"/>
  <c r="MB25" i="10"/>
  <c r="LZ25" i="10"/>
  <c r="LX25" i="10"/>
  <c r="LV25" i="10"/>
  <c r="LT25" i="10"/>
  <c r="LL25" i="10"/>
  <c r="LH25" i="10"/>
  <c r="LE25" i="10"/>
  <c r="LC25" i="10"/>
  <c r="LA25" i="10"/>
  <c r="KY25" i="10"/>
  <c r="KW25" i="10"/>
  <c r="KO25" i="10"/>
  <c r="KL25" i="10"/>
  <c r="KJ25" i="10"/>
  <c r="KH25" i="10"/>
  <c r="KF25" i="10"/>
  <c r="KD25" i="10"/>
  <c r="JV25" i="10"/>
  <c r="JR25" i="10"/>
  <c r="JO25" i="10"/>
  <c r="JM25" i="10"/>
  <c r="JK25" i="10"/>
  <c r="JI25" i="10"/>
  <c r="JG25" i="10"/>
  <c r="IY25" i="10"/>
  <c r="IV25" i="10"/>
  <c r="IT25" i="10"/>
  <c r="IR25" i="10"/>
  <c r="IP25" i="10"/>
  <c r="IN25" i="10"/>
  <c r="IF25" i="10"/>
  <c r="IB25" i="10"/>
  <c r="HY25" i="10"/>
  <c r="HW25" i="10"/>
  <c r="HU25" i="10"/>
  <c r="HS25" i="10"/>
  <c r="HO25" i="10" s="1"/>
  <c r="HN25" i="10" s="1"/>
  <c r="HQ25" i="10"/>
  <c r="HI25" i="10"/>
  <c r="HF25" i="10"/>
  <c r="HD25" i="10"/>
  <c r="HB25" i="10"/>
  <c r="GZ25" i="10"/>
  <c r="GX25" i="10"/>
  <c r="GP25" i="10"/>
  <c r="GL25" i="10"/>
  <c r="GI25" i="10"/>
  <c r="GG25" i="10"/>
  <c r="GE25" i="10"/>
  <c r="GC25" i="10"/>
  <c r="GA25" i="10"/>
  <c r="FY25" i="10" s="1"/>
  <c r="FX25" i="10" s="1"/>
  <c r="FS25" i="10"/>
  <c r="FP25" i="10"/>
  <c r="FN25" i="10"/>
  <c r="FL25" i="10"/>
  <c r="FJ25" i="10"/>
  <c r="FH25" i="10"/>
  <c r="EZ25" i="10"/>
  <c r="EV25" i="10"/>
  <c r="ES25" i="10"/>
  <c r="EQ25" i="10"/>
  <c r="EO25" i="10"/>
  <c r="EM25" i="10"/>
  <c r="EK25" i="10"/>
  <c r="EC25" i="10"/>
  <c r="DZ25" i="10"/>
  <c r="DX25" i="10"/>
  <c r="DV25" i="10"/>
  <c r="DT25" i="10"/>
  <c r="DR25" i="10"/>
  <c r="DJ25" i="10"/>
  <c r="DF25" i="10"/>
  <c r="DC25" i="10"/>
  <c r="DA25" i="10"/>
  <c r="CY25" i="10"/>
  <c r="CW25" i="10"/>
  <c r="CU25" i="10"/>
  <c r="CM25" i="10"/>
  <c r="CJ25" i="10"/>
  <c r="CH25" i="10"/>
  <c r="CF25" i="10"/>
  <c r="CD25" i="10"/>
  <c r="CB25" i="10"/>
  <c r="BT25" i="10"/>
  <c r="BP25" i="10"/>
  <c r="BM25" i="10"/>
  <c r="BK25" i="10"/>
  <c r="BI25" i="10"/>
  <c r="BG25" i="10"/>
  <c r="BE25" i="10"/>
  <c r="AW25" i="10"/>
  <c r="AT25" i="10"/>
  <c r="AR25" i="10"/>
  <c r="AP25" i="10"/>
  <c r="AN25" i="10"/>
  <c r="AL25" i="10"/>
  <c r="AD25" i="10"/>
  <c r="Z25" i="10"/>
  <c r="W25" i="10"/>
  <c r="U25" i="10"/>
  <c r="S25" i="10"/>
  <c r="Q25" i="10"/>
  <c r="O25" i="10"/>
  <c r="NU24" i="10"/>
  <c r="NR24" i="10"/>
  <c r="NP24" i="10"/>
  <c r="NN24" i="10"/>
  <c r="NL24" i="10"/>
  <c r="NS24" i="10" s="1"/>
  <c r="NJ24" i="10"/>
  <c r="NB24" i="10"/>
  <c r="MX24" i="10"/>
  <c r="MU24" i="10"/>
  <c r="MS24" i="10"/>
  <c r="MQ24" i="10"/>
  <c r="MO24" i="10"/>
  <c r="MM24" i="10"/>
  <c r="ME24" i="10"/>
  <c r="MB24" i="10"/>
  <c r="LZ24" i="10"/>
  <c r="LX24" i="10"/>
  <c r="LV24" i="10"/>
  <c r="LT24" i="10"/>
  <c r="MC24" i="10" s="1"/>
  <c r="LL24" i="10"/>
  <c r="LH24" i="10"/>
  <c r="LE24" i="10"/>
  <c r="LC24" i="10"/>
  <c r="LA24" i="10"/>
  <c r="KY24" i="10"/>
  <c r="KW24" i="10"/>
  <c r="KO24" i="10"/>
  <c r="KL24" i="10"/>
  <c r="KJ24" i="10"/>
  <c r="KH24" i="10"/>
  <c r="KF24" i="10"/>
  <c r="KD24" i="10"/>
  <c r="JV24" i="10"/>
  <c r="JR24" i="10"/>
  <c r="JO24" i="10"/>
  <c r="JM24" i="10"/>
  <c r="JK24" i="10"/>
  <c r="JI24" i="10"/>
  <c r="JG24" i="10"/>
  <c r="IY24" i="10"/>
  <c r="IV24" i="10"/>
  <c r="IT24" i="10"/>
  <c r="IR24" i="10"/>
  <c r="IP24" i="10"/>
  <c r="IN24" i="10"/>
  <c r="IF24" i="10"/>
  <c r="IB24" i="10"/>
  <c r="HY24" i="10"/>
  <c r="HW24" i="10"/>
  <c r="HU24" i="10"/>
  <c r="HS24" i="10"/>
  <c r="HQ24" i="10"/>
  <c r="HI24" i="10"/>
  <c r="HF24" i="10"/>
  <c r="HD24" i="10"/>
  <c r="HB24" i="10"/>
  <c r="GZ24" i="10"/>
  <c r="GX24" i="10"/>
  <c r="GP24" i="10"/>
  <c r="GL24" i="10"/>
  <c r="GI24" i="10"/>
  <c r="GG24" i="10"/>
  <c r="GE24" i="10"/>
  <c r="GC24" i="10"/>
  <c r="GA24" i="10"/>
  <c r="FS24" i="10"/>
  <c r="FP24" i="10"/>
  <c r="FN24" i="10"/>
  <c r="FL24" i="10"/>
  <c r="FJ24" i="10"/>
  <c r="FH24" i="10"/>
  <c r="EZ24" i="10"/>
  <c r="EV24" i="10"/>
  <c r="ES24" i="10"/>
  <c r="EQ24" i="10"/>
  <c r="EO24" i="10"/>
  <c r="EM24" i="10"/>
  <c r="EK24" i="10"/>
  <c r="EC24" i="10"/>
  <c r="DZ24" i="10"/>
  <c r="DX24" i="10"/>
  <c r="DV24" i="10"/>
  <c r="DT24" i="10"/>
  <c r="DR24" i="10"/>
  <c r="DP24" i="10" s="1"/>
  <c r="DJ24" i="10"/>
  <c r="DF24" i="10"/>
  <c r="DC24" i="10"/>
  <c r="DA24" i="10"/>
  <c r="CY24" i="10"/>
  <c r="CW24" i="10"/>
  <c r="CU24" i="10"/>
  <c r="CS24" i="10" s="1"/>
  <c r="CR24" i="10" s="1"/>
  <c r="CM24" i="10"/>
  <c r="CJ24" i="10"/>
  <c r="CH24" i="10"/>
  <c r="CF24" i="10"/>
  <c r="CD24" i="10"/>
  <c r="CB24" i="10"/>
  <c r="BT24" i="10"/>
  <c r="BP24" i="10"/>
  <c r="BM24" i="10"/>
  <c r="BK24" i="10"/>
  <c r="BI24" i="10"/>
  <c r="BG24" i="10"/>
  <c r="BE24" i="10"/>
  <c r="AW24" i="10"/>
  <c r="AU24" i="10"/>
  <c r="AT24" i="10"/>
  <c r="AR24" i="10"/>
  <c r="AP24" i="10"/>
  <c r="AN24" i="10"/>
  <c r="AL24" i="10"/>
  <c r="AD24" i="10"/>
  <c r="Z24" i="10"/>
  <c r="X24" i="10"/>
  <c r="W24" i="10"/>
  <c r="U24" i="10"/>
  <c r="S24" i="10"/>
  <c r="Q24" i="10"/>
  <c r="O24" i="10"/>
  <c r="NU23" i="10"/>
  <c r="NR23" i="10"/>
  <c r="NP23" i="10"/>
  <c r="NN23" i="10"/>
  <c r="NL23" i="10"/>
  <c r="NJ23" i="10"/>
  <c r="NB23" i="10"/>
  <c r="MX23" i="10"/>
  <c r="MU23" i="10"/>
  <c r="MS23" i="10"/>
  <c r="MQ23" i="10"/>
  <c r="MO23" i="10"/>
  <c r="MM23" i="10"/>
  <c r="ME23" i="10"/>
  <c r="MB23" i="10"/>
  <c r="LZ23" i="10"/>
  <c r="LX23" i="10"/>
  <c r="LV23" i="10"/>
  <c r="LT23" i="10"/>
  <c r="LL23" i="10"/>
  <c r="LH23" i="10"/>
  <c r="LE23" i="10"/>
  <c r="LC23" i="10"/>
  <c r="LA23" i="10"/>
  <c r="KY23" i="10"/>
  <c r="KW23" i="10"/>
  <c r="KO23" i="10"/>
  <c r="KL23" i="10"/>
  <c r="KJ23" i="10"/>
  <c r="KH23" i="10"/>
  <c r="KF23" i="10"/>
  <c r="KD23" i="10"/>
  <c r="JV23" i="10"/>
  <c r="JR23" i="10"/>
  <c r="JO23" i="10"/>
  <c r="JM23" i="10"/>
  <c r="JK23" i="10"/>
  <c r="JI23" i="10"/>
  <c r="JG23" i="10"/>
  <c r="IY23" i="10"/>
  <c r="IV23" i="10"/>
  <c r="IT23" i="10"/>
  <c r="IR23" i="10"/>
  <c r="IP23" i="10"/>
  <c r="IN23" i="10"/>
  <c r="IF23" i="10"/>
  <c r="IB23" i="10"/>
  <c r="HY23" i="10"/>
  <c r="HW23" i="10"/>
  <c r="HU23" i="10"/>
  <c r="HS23" i="10"/>
  <c r="HQ23" i="10"/>
  <c r="HI23" i="10"/>
  <c r="HF23" i="10"/>
  <c r="HD23" i="10"/>
  <c r="HB23" i="10"/>
  <c r="GZ23" i="10"/>
  <c r="GX23" i="10"/>
  <c r="GP23" i="10"/>
  <c r="GL23" i="10"/>
  <c r="GI23" i="10"/>
  <c r="GG23" i="10"/>
  <c r="GE23" i="10"/>
  <c r="GC23" i="10"/>
  <c r="GA23" i="10"/>
  <c r="FS23" i="10"/>
  <c r="FP23" i="10"/>
  <c r="FN23" i="10"/>
  <c r="FL23" i="10"/>
  <c r="FJ23" i="10"/>
  <c r="FH23" i="10"/>
  <c r="EZ23" i="10"/>
  <c r="EV23" i="10"/>
  <c r="ES23" i="10"/>
  <c r="EQ23" i="10"/>
  <c r="EO23" i="10"/>
  <c r="EM23" i="10"/>
  <c r="EK23" i="10"/>
  <c r="EC23" i="10"/>
  <c r="DZ23" i="10"/>
  <c r="DX23" i="10"/>
  <c r="DV23" i="10"/>
  <c r="DT23" i="10"/>
  <c r="DR23" i="10"/>
  <c r="DJ23" i="10"/>
  <c r="DF23" i="10"/>
  <c r="DC23" i="10"/>
  <c r="DA23" i="10"/>
  <c r="CY23" i="10"/>
  <c r="CW23" i="10"/>
  <c r="CU23" i="10"/>
  <c r="DD23" i="10" s="1"/>
  <c r="CM23" i="10"/>
  <c r="CJ23" i="10"/>
  <c r="CH23" i="10"/>
  <c r="CF23" i="10"/>
  <c r="CD23" i="10"/>
  <c r="CB23" i="10"/>
  <c r="BT23" i="10"/>
  <c r="BP23" i="10"/>
  <c r="BM23" i="10"/>
  <c r="BK23" i="10"/>
  <c r="BI23" i="10"/>
  <c r="BG23" i="10"/>
  <c r="BE23" i="10"/>
  <c r="AW23" i="10"/>
  <c r="AT23" i="10"/>
  <c r="AR23" i="10"/>
  <c r="AP23" i="10"/>
  <c r="AN23" i="10"/>
  <c r="AL23" i="10"/>
  <c r="AD23" i="10"/>
  <c r="Z23" i="10"/>
  <c r="PN23" i="10" s="1"/>
  <c r="W23" i="10"/>
  <c r="U23" i="10"/>
  <c r="S23" i="10"/>
  <c r="Q23" i="10"/>
  <c r="O23" i="10"/>
  <c r="NU22" i="10"/>
  <c r="NR22" i="10"/>
  <c r="NP22" i="10"/>
  <c r="NN22" i="10"/>
  <c r="NL22" i="10"/>
  <c r="NJ22" i="10"/>
  <c r="NB22" i="10"/>
  <c r="MX22" i="10"/>
  <c r="MU22" i="10"/>
  <c r="MS22" i="10"/>
  <c r="MQ22" i="10"/>
  <c r="MO22" i="10"/>
  <c r="MM22" i="10"/>
  <c r="ME22" i="10"/>
  <c r="MB22" i="10"/>
  <c r="LZ22" i="10"/>
  <c r="LX22" i="10"/>
  <c r="LV22" i="10"/>
  <c r="LT22" i="10"/>
  <c r="LL22" i="10"/>
  <c r="LH22" i="10"/>
  <c r="LE22" i="10"/>
  <c r="LC22" i="10"/>
  <c r="LA22" i="10"/>
  <c r="KY22" i="10"/>
  <c r="KW22" i="10"/>
  <c r="KO22" i="10"/>
  <c r="KL22" i="10"/>
  <c r="KJ22" i="10"/>
  <c r="KH22" i="10"/>
  <c r="KF22" i="10"/>
  <c r="KD22" i="10"/>
  <c r="JV22" i="10"/>
  <c r="JR22" i="10"/>
  <c r="JO22" i="10"/>
  <c r="JM22" i="10"/>
  <c r="JK22" i="10"/>
  <c r="JI22" i="10"/>
  <c r="JP22" i="10" s="1"/>
  <c r="JG22" i="10"/>
  <c r="IY22" i="10"/>
  <c r="IV22" i="10"/>
  <c r="IT22" i="10"/>
  <c r="IR22" i="10"/>
  <c r="IP22" i="10"/>
  <c r="IN22" i="10"/>
  <c r="IF22" i="10"/>
  <c r="IB22" i="10"/>
  <c r="HY22" i="10"/>
  <c r="HW22" i="10"/>
  <c r="HU22" i="10"/>
  <c r="HS22" i="10"/>
  <c r="HQ22" i="10"/>
  <c r="HZ22" i="10" s="1"/>
  <c r="HI22" i="10"/>
  <c r="HF22" i="10"/>
  <c r="HD22" i="10"/>
  <c r="HB22" i="10"/>
  <c r="GZ22" i="10"/>
  <c r="GX22" i="10"/>
  <c r="GP22" i="10"/>
  <c r="GL22" i="10"/>
  <c r="GI22" i="10"/>
  <c r="GG22" i="10"/>
  <c r="GE22" i="10"/>
  <c r="GC22" i="10"/>
  <c r="GA22" i="10"/>
  <c r="FS22" i="10"/>
  <c r="FP22" i="10"/>
  <c r="FN22" i="10"/>
  <c r="FL22" i="10"/>
  <c r="FJ22" i="10"/>
  <c r="FH22" i="10"/>
  <c r="EZ22" i="10"/>
  <c r="EV22" i="10"/>
  <c r="ES22" i="10"/>
  <c r="EQ22" i="10"/>
  <c r="EO22" i="10"/>
  <c r="EM22" i="10"/>
  <c r="EK22" i="10"/>
  <c r="EC22" i="10"/>
  <c r="DZ22" i="10"/>
  <c r="DX22" i="10"/>
  <c r="DV22" i="10"/>
  <c r="DT22" i="10"/>
  <c r="DR22" i="10"/>
  <c r="EA22" i="10" s="1"/>
  <c r="DJ22" i="10"/>
  <c r="DF22" i="10"/>
  <c r="DC22" i="10"/>
  <c r="DA22" i="10"/>
  <c r="CY22" i="10"/>
  <c r="CW22" i="10"/>
  <c r="CU22" i="10"/>
  <c r="CM22" i="10"/>
  <c r="CJ22" i="10"/>
  <c r="CH22" i="10"/>
  <c r="CF22" i="10"/>
  <c r="CD22" i="10"/>
  <c r="CB22" i="10"/>
  <c r="BT22" i="10"/>
  <c r="BP22" i="10"/>
  <c r="BM22" i="10"/>
  <c r="BK22" i="10"/>
  <c r="BI22" i="10"/>
  <c r="BG22" i="10"/>
  <c r="BE22" i="10"/>
  <c r="AW22" i="10"/>
  <c r="AT22" i="10"/>
  <c r="AR22" i="10"/>
  <c r="AP22" i="10"/>
  <c r="AN22" i="10"/>
  <c r="AL22" i="10"/>
  <c r="AD22" i="10"/>
  <c r="Z22" i="10"/>
  <c r="W22" i="10"/>
  <c r="U22" i="10"/>
  <c r="S22" i="10"/>
  <c r="Q22" i="10"/>
  <c r="O22" i="10"/>
  <c r="NU21" i="10"/>
  <c r="NR21" i="10"/>
  <c r="NP21" i="10"/>
  <c r="NN21" i="10"/>
  <c r="NL21" i="10"/>
  <c r="NJ21" i="10"/>
  <c r="NB21" i="10"/>
  <c r="MX21" i="10"/>
  <c r="MU21" i="10"/>
  <c r="MS21" i="10"/>
  <c r="MQ21" i="10"/>
  <c r="MO21" i="10"/>
  <c r="MM21" i="10"/>
  <c r="ME21" i="10"/>
  <c r="MB21" i="10"/>
  <c r="LZ21" i="10"/>
  <c r="LX21" i="10"/>
  <c r="LV21" i="10"/>
  <c r="LT21" i="10"/>
  <c r="LL21" i="10"/>
  <c r="LH21" i="10"/>
  <c r="LE21" i="10"/>
  <c r="LC21" i="10"/>
  <c r="LA21" i="10"/>
  <c r="KY21" i="10"/>
  <c r="KW21" i="10"/>
  <c r="KO21" i="10"/>
  <c r="KL21" i="10"/>
  <c r="KJ21" i="10"/>
  <c r="KH21" i="10"/>
  <c r="KF21" i="10"/>
  <c r="KD21" i="10"/>
  <c r="JV21" i="10"/>
  <c r="JR21" i="10"/>
  <c r="JO21" i="10"/>
  <c r="JM21" i="10"/>
  <c r="JK21" i="10"/>
  <c r="JI21" i="10"/>
  <c r="JG21" i="10"/>
  <c r="IY21" i="10"/>
  <c r="IV21" i="10"/>
  <c r="IT21" i="10"/>
  <c r="IR21" i="10"/>
  <c r="IP21" i="10"/>
  <c r="IN21" i="10"/>
  <c r="IF21" i="10"/>
  <c r="IB21" i="10"/>
  <c r="HY21" i="10"/>
  <c r="HW21" i="10"/>
  <c r="HU21" i="10"/>
  <c r="HS21" i="10"/>
  <c r="HQ21" i="10"/>
  <c r="HI21" i="10"/>
  <c r="HF21" i="10"/>
  <c r="HD21" i="10"/>
  <c r="HB21" i="10"/>
  <c r="GZ21" i="10"/>
  <c r="GX21" i="10"/>
  <c r="GP21" i="10"/>
  <c r="GL21" i="10"/>
  <c r="GI21" i="10"/>
  <c r="GG21" i="10"/>
  <c r="GE21" i="10"/>
  <c r="GC21" i="10"/>
  <c r="GA21" i="10"/>
  <c r="FS21" i="10"/>
  <c r="FP21" i="10"/>
  <c r="FN21" i="10"/>
  <c r="FL21" i="10"/>
  <c r="FJ21" i="10"/>
  <c r="FH21" i="10"/>
  <c r="EZ21" i="10"/>
  <c r="EV21" i="10"/>
  <c r="ES21" i="10"/>
  <c r="EQ21" i="10"/>
  <c r="EO21" i="10"/>
  <c r="EM21" i="10"/>
  <c r="EK21" i="10"/>
  <c r="EC21" i="10"/>
  <c r="DZ21" i="10"/>
  <c r="DX21" i="10"/>
  <c r="DV21" i="10"/>
  <c r="DT21" i="10"/>
  <c r="DR21" i="10"/>
  <c r="DJ21" i="10"/>
  <c r="DF21" i="10"/>
  <c r="DC21" i="10"/>
  <c r="DA21" i="10"/>
  <c r="CY21" i="10"/>
  <c r="CW21" i="10"/>
  <c r="CU21" i="10"/>
  <c r="CM21" i="10"/>
  <c r="CJ21" i="10"/>
  <c r="CH21" i="10"/>
  <c r="CF21" i="10"/>
  <c r="CD21" i="10"/>
  <c r="CB21" i="10"/>
  <c r="BT21" i="10"/>
  <c r="BP21" i="10"/>
  <c r="BM21" i="10"/>
  <c r="BK21" i="10"/>
  <c r="BI21" i="10"/>
  <c r="BG21" i="10"/>
  <c r="BE21" i="10"/>
  <c r="AW21" i="10"/>
  <c r="AT21" i="10"/>
  <c r="AR21" i="10"/>
  <c r="AP21" i="10"/>
  <c r="AN21" i="10"/>
  <c r="AL21" i="10"/>
  <c r="AD21" i="10"/>
  <c r="Z21" i="10"/>
  <c r="W21" i="10"/>
  <c r="U21" i="10"/>
  <c r="S21" i="10"/>
  <c r="Q21" i="10"/>
  <c r="O21" i="10"/>
  <c r="NU20" i="10"/>
  <c r="NR20" i="10"/>
  <c r="NP20" i="10"/>
  <c r="NN20" i="10"/>
  <c r="NL20" i="10"/>
  <c r="NJ20" i="10"/>
  <c r="NB20" i="10"/>
  <c r="MX20" i="10"/>
  <c r="MU20" i="10"/>
  <c r="MS20" i="10"/>
  <c r="MQ20" i="10"/>
  <c r="MO20" i="10"/>
  <c r="MM20" i="10"/>
  <c r="MK20" i="10" s="1"/>
  <c r="MJ20" i="10" s="1"/>
  <c r="ME20" i="10"/>
  <c r="MB20" i="10"/>
  <c r="LZ20" i="10"/>
  <c r="LX20" i="10"/>
  <c r="LV20" i="10"/>
  <c r="LT20" i="10"/>
  <c r="LL20" i="10"/>
  <c r="LH20" i="10"/>
  <c r="LE20" i="10"/>
  <c r="LC20" i="10"/>
  <c r="LA20" i="10"/>
  <c r="KY20" i="10"/>
  <c r="KW20" i="10"/>
  <c r="KO20" i="10"/>
  <c r="KL20" i="10"/>
  <c r="KJ20" i="10"/>
  <c r="KH20" i="10"/>
  <c r="KF20" i="10"/>
  <c r="KD20" i="10"/>
  <c r="JV20" i="10"/>
  <c r="JR20" i="10"/>
  <c r="JO20" i="10"/>
  <c r="JM20" i="10"/>
  <c r="JK20" i="10"/>
  <c r="JI20" i="10"/>
  <c r="JG20" i="10"/>
  <c r="IY20" i="10"/>
  <c r="IV20" i="10"/>
  <c r="IT20" i="10"/>
  <c r="IR20" i="10"/>
  <c r="IP20" i="10"/>
  <c r="IN20" i="10"/>
  <c r="IF20" i="10"/>
  <c r="IB20" i="10"/>
  <c r="HY20" i="10"/>
  <c r="HW20" i="10"/>
  <c r="HU20" i="10"/>
  <c r="HS20" i="10"/>
  <c r="HQ20" i="10"/>
  <c r="HI20" i="10"/>
  <c r="HF20" i="10"/>
  <c r="HD20" i="10"/>
  <c r="HB20" i="10"/>
  <c r="GZ20" i="10"/>
  <c r="GX20" i="10"/>
  <c r="GP20" i="10"/>
  <c r="GL20" i="10"/>
  <c r="GI20" i="10"/>
  <c r="GG20" i="10"/>
  <c r="GE20" i="10"/>
  <c r="GC20" i="10"/>
  <c r="GA20" i="10"/>
  <c r="FS20" i="10"/>
  <c r="FP20" i="10"/>
  <c r="FN20" i="10"/>
  <c r="FL20" i="10"/>
  <c r="FJ20" i="10"/>
  <c r="FH20" i="10"/>
  <c r="EZ20" i="10"/>
  <c r="EV20" i="10"/>
  <c r="ES20" i="10"/>
  <c r="EQ20" i="10"/>
  <c r="EO20" i="10"/>
  <c r="EM20" i="10"/>
  <c r="EK20" i="10"/>
  <c r="EC20" i="10"/>
  <c r="DZ20" i="10"/>
  <c r="DX20" i="10"/>
  <c r="DV20" i="10"/>
  <c r="DT20" i="10"/>
  <c r="DR20" i="10"/>
  <c r="DJ20" i="10"/>
  <c r="DF20" i="10"/>
  <c r="DC20" i="10"/>
  <c r="DA20" i="10"/>
  <c r="CY20" i="10"/>
  <c r="CW20" i="10"/>
  <c r="CU20" i="10"/>
  <c r="CM20" i="10"/>
  <c r="CJ20" i="10"/>
  <c r="CH20" i="10"/>
  <c r="CF20" i="10"/>
  <c r="CD20" i="10"/>
  <c r="CB20" i="10"/>
  <c r="BT20" i="10"/>
  <c r="BP20" i="10"/>
  <c r="BM20" i="10"/>
  <c r="BK20" i="10"/>
  <c r="BI20" i="10"/>
  <c r="BG20" i="10"/>
  <c r="BE20" i="10"/>
  <c r="AW20" i="10"/>
  <c r="AT20" i="10"/>
  <c r="AR20" i="10"/>
  <c r="AP20" i="10"/>
  <c r="AN20" i="10"/>
  <c r="AL20" i="10"/>
  <c r="AD20" i="10"/>
  <c r="Z20" i="10"/>
  <c r="PN20" i="10" s="1"/>
  <c r="W20" i="10"/>
  <c r="U20" i="10"/>
  <c r="S20" i="10"/>
  <c r="Q20" i="10"/>
  <c r="O20" i="10"/>
  <c r="NU19" i="10"/>
  <c r="NR19" i="10"/>
  <c r="NP19" i="10"/>
  <c r="NN19" i="10"/>
  <c r="NL19" i="10"/>
  <c r="NJ19" i="10"/>
  <c r="NB19" i="10"/>
  <c r="MX19" i="10"/>
  <c r="MU19" i="10"/>
  <c r="MS19" i="10"/>
  <c r="MQ19" i="10"/>
  <c r="MO19" i="10"/>
  <c r="MM19" i="10"/>
  <c r="ME19" i="10"/>
  <c r="MB19" i="10"/>
  <c r="LZ19" i="10"/>
  <c r="LX19" i="10"/>
  <c r="LV19" i="10"/>
  <c r="LT19" i="10"/>
  <c r="LR19" i="10" s="1"/>
  <c r="LL19" i="10"/>
  <c r="LH19" i="10"/>
  <c r="LE19" i="10"/>
  <c r="LC19" i="10"/>
  <c r="LA19" i="10"/>
  <c r="KY19" i="10"/>
  <c r="KW19" i="10"/>
  <c r="KO19" i="10"/>
  <c r="KB19" i="10" s="1"/>
  <c r="KL19" i="10"/>
  <c r="KJ19" i="10"/>
  <c r="KH19" i="10"/>
  <c r="KF19" i="10"/>
  <c r="KD19" i="10"/>
  <c r="JV19" i="10"/>
  <c r="JR19" i="10"/>
  <c r="JO19" i="10"/>
  <c r="JM19" i="10"/>
  <c r="JK19" i="10"/>
  <c r="JI19" i="10"/>
  <c r="JG19" i="10"/>
  <c r="IY19" i="10"/>
  <c r="IV19" i="10"/>
  <c r="IT19" i="10"/>
  <c r="IR19" i="10"/>
  <c r="IP19" i="10"/>
  <c r="IN19" i="10"/>
  <c r="IF19" i="10"/>
  <c r="IB19" i="10"/>
  <c r="HY19" i="10"/>
  <c r="HW19" i="10"/>
  <c r="HU19" i="10"/>
  <c r="HS19" i="10"/>
  <c r="HQ19" i="10"/>
  <c r="HI19" i="10"/>
  <c r="HF19" i="10"/>
  <c r="HD19" i="10"/>
  <c r="HB19" i="10"/>
  <c r="GZ19" i="10"/>
  <c r="GX19" i="10"/>
  <c r="GP19" i="10"/>
  <c r="GL19" i="10"/>
  <c r="GI19" i="10"/>
  <c r="GG19" i="10"/>
  <c r="GE19" i="10"/>
  <c r="GC19" i="10"/>
  <c r="GA19" i="10"/>
  <c r="FS19" i="10"/>
  <c r="FP19" i="10"/>
  <c r="FN19" i="10"/>
  <c r="FL19" i="10"/>
  <c r="FJ19" i="10"/>
  <c r="FH19" i="10"/>
  <c r="EZ19" i="10"/>
  <c r="EV19" i="10"/>
  <c r="ES19" i="10"/>
  <c r="EQ19" i="10"/>
  <c r="EO19" i="10"/>
  <c r="EM19" i="10"/>
  <c r="EK19" i="10"/>
  <c r="EC19" i="10"/>
  <c r="DZ19" i="10"/>
  <c r="DX19" i="10"/>
  <c r="DV19" i="10"/>
  <c r="DT19" i="10"/>
  <c r="DR19" i="10"/>
  <c r="DJ19" i="10"/>
  <c r="DF19" i="10"/>
  <c r="DC19" i="10"/>
  <c r="DA19" i="10"/>
  <c r="CY19" i="10"/>
  <c r="CW19" i="10"/>
  <c r="CU19" i="10"/>
  <c r="CM19" i="10"/>
  <c r="CJ19" i="10"/>
  <c r="CH19" i="10"/>
  <c r="CF19" i="10"/>
  <c r="CD19" i="10"/>
  <c r="CB19" i="10"/>
  <c r="BT19" i="10"/>
  <c r="BP19" i="10"/>
  <c r="PN19" i="10" s="1"/>
  <c r="BM19" i="10"/>
  <c r="BK19" i="10"/>
  <c r="BI19" i="10"/>
  <c r="BG19" i="10"/>
  <c r="BE19" i="10"/>
  <c r="AW19" i="10"/>
  <c r="AT19" i="10"/>
  <c r="AR19" i="10"/>
  <c r="AP19" i="10"/>
  <c r="AN19" i="10"/>
  <c r="AL19" i="10"/>
  <c r="AD19" i="10"/>
  <c r="Z19" i="10"/>
  <c r="W19" i="10"/>
  <c r="U19" i="10"/>
  <c r="S19" i="10"/>
  <c r="Q19" i="10"/>
  <c r="O19" i="10"/>
  <c r="NU18" i="10"/>
  <c r="NR18" i="10"/>
  <c r="NP18" i="10"/>
  <c r="NN18" i="10"/>
  <c r="NL18" i="10"/>
  <c r="NJ18" i="10"/>
  <c r="NB18" i="10"/>
  <c r="MX18" i="10"/>
  <c r="MU18" i="10"/>
  <c r="MS18" i="10"/>
  <c r="MQ18" i="10"/>
  <c r="MO18" i="10"/>
  <c r="MM18" i="10"/>
  <c r="ME18" i="10"/>
  <c r="MB18" i="10"/>
  <c r="LZ18" i="10"/>
  <c r="LX18" i="10"/>
  <c r="LV18" i="10"/>
  <c r="LT18" i="10"/>
  <c r="LL18" i="10"/>
  <c r="LH18" i="10"/>
  <c r="LE18" i="10"/>
  <c r="LC18" i="10"/>
  <c r="LA18" i="10"/>
  <c r="KY18" i="10"/>
  <c r="LF18" i="10" s="1"/>
  <c r="KW18" i="10"/>
  <c r="KO18" i="10"/>
  <c r="KL18" i="10"/>
  <c r="KJ18" i="10"/>
  <c r="KH18" i="10"/>
  <c r="KF18" i="10"/>
  <c r="KD18" i="10"/>
  <c r="JV18" i="10"/>
  <c r="JR18" i="10"/>
  <c r="JO18" i="10"/>
  <c r="JM18" i="10"/>
  <c r="JK18" i="10"/>
  <c r="JI18" i="10"/>
  <c r="JG18" i="10"/>
  <c r="IY18" i="10"/>
  <c r="IV18" i="10"/>
  <c r="IT18" i="10"/>
  <c r="IR18" i="10"/>
  <c r="IP18" i="10"/>
  <c r="IN18" i="10"/>
  <c r="IF18" i="10"/>
  <c r="IB18" i="10"/>
  <c r="HY18" i="10"/>
  <c r="HW18" i="10"/>
  <c r="HU18" i="10"/>
  <c r="HS18" i="10"/>
  <c r="HQ18" i="10"/>
  <c r="HI18" i="10"/>
  <c r="HF18" i="10"/>
  <c r="HD18" i="10"/>
  <c r="HB18" i="10"/>
  <c r="GZ18" i="10"/>
  <c r="GX18" i="10"/>
  <c r="GP18" i="10"/>
  <c r="GL18" i="10"/>
  <c r="GI18" i="10"/>
  <c r="GG18" i="10"/>
  <c r="GE18" i="10"/>
  <c r="GC18" i="10"/>
  <c r="GA18" i="10"/>
  <c r="FS18" i="10"/>
  <c r="FP18" i="10"/>
  <c r="FN18" i="10"/>
  <c r="FL18" i="10"/>
  <c r="FJ18" i="10"/>
  <c r="FH18" i="10"/>
  <c r="EZ18" i="10"/>
  <c r="EV18" i="10"/>
  <c r="ES18" i="10"/>
  <c r="EQ18" i="10"/>
  <c r="EO18" i="10"/>
  <c r="EM18" i="10"/>
  <c r="EK18" i="10"/>
  <c r="EI18" i="10" s="1"/>
  <c r="EH18" i="10" s="1"/>
  <c r="EC18" i="10"/>
  <c r="DZ18" i="10"/>
  <c r="DX18" i="10"/>
  <c r="DV18" i="10"/>
  <c r="DT18" i="10"/>
  <c r="DR18" i="10"/>
  <c r="DJ18" i="10"/>
  <c r="DF18" i="10"/>
  <c r="CS18" i="10" s="1"/>
  <c r="CR18" i="10" s="1"/>
  <c r="DC18" i="10"/>
  <c r="DA18" i="10"/>
  <c r="CY18" i="10"/>
  <c r="CW18" i="10"/>
  <c r="CU18" i="10"/>
  <c r="DD18" i="10" s="1"/>
  <c r="CM18" i="10"/>
  <c r="CK18" i="10"/>
  <c r="CJ18" i="10"/>
  <c r="CH18" i="10"/>
  <c r="CF18" i="10"/>
  <c r="CD18" i="10"/>
  <c r="CB18" i="10"/>
  <c r="BT18" i="10"/>
  <c r="BP18" i="10"/>
  <c r="BM18" i="10"/>
  <c r="BK18" i="10"/>
  <c r="BI18" i="10"/>
  <c r="BG18" i="10"/>
  <c r="BE18" i="10"/>
  <c r="AW18" i="10"/>
  <c r="AT18" i="10"/>
  <c r="AR18" i="10"/>
  <c r="AP18" i="10"/>
  <c r="AN18" i="10"/>
  <c r="AL18" i="10"/>
  <c r="AD18" i="10"/>
  <c r="Z18" i="10"/>
  <c r="W18" i="10"/>
  <c r="U18" i="10"/>
  <c r="S18" i="10"/>
  <c r="Q18" i="10"/>
  <c r="O18" i="10"/>
  <c r="NU17" i="10"/>
  <c r="NR17" i="10"/>
  <c r="NP17" i="10"/>
  <c r="NN17" i="10"/>
  <c r="NL17" i="10"/>
  <c r="NJ17" i="10"/>
  <c r="NB17" i="10"/>
  <c r="MX17" i="10"/>
  <c r="MU17" i="10"/>
  <c r="MS17" i="10"/>
  <c r="MQ17" i="10"/>
  <c r="MO17" i="10"/>
  <c r="MM17" i="10"/>
  <c r="MV17" i="10" s="1"/>
  <c r="ME17" i="10"/>
  <c r="MB17" i="10"/>
  <c r="LZ17" i="10"/>
  <c r="LX17" i="10"/>
  <c r="LV17" i="10"/>
  <c r="LT17" i="10"/>
  <c r="LL17" i="10"/>
  <c r="LH17" i="10"/>
  <c r="KU17" i="10" s="1"/>
  <c r="KT17" i="10" s="1"/>
  <c r="LE17" i="10"/>
  <c r="LC17" i="10"/>
  <c r="LA17" i="10"/>
  <c r="KY17" i="10"/>
  <c r="KW17" i="10"/>
  <c r="KO17" i="10"/>
  <c r="KL17" i="10"/>
  <c r="KJ17" i="10"/>
  <c r="KH17" i="10"/>
  <c r="KF17" i="10"/>
  <c r="KD17" i="10"/>
  <c r="JV17" i="10"/>
  <c r="JR17" i="10"/>
  <c r="JO17" i="10"/>
  <c r="JM17" i="10"/>
  <c r="JK17" i="10"/>
  <c r="JI17" i="10"/>
  <c r="JG17" i="10"/>
  <c r="IY17" i="10"/>
  <c r="IV17" i="10"/>
  <c r="IT17" i="10"/>
  <c r="IR17" i="10"/>
  <c r="IP17" i="10"/>
  <c r="IN17" i="10"/>
  <c r="IF17" i="10"/>
  <c r="IB17" i="10"/>
  <c r="HY17" i="10"/>
  <c r="HW17" i="10"/>
  <c r="HU17" i="10"/>
  <c r="HS17" i="10"/>
  <c r="HQ17" i="10"/>
  <c r="HI17" i="10"/>
  <c r="HF17" i="10"/>
  <c r="HD17" i="10"/>
  <c r="HB17" i="10"/>
  <c r="GZ17" i="10"/>
  <c r="GX17" i="10"/>
  <c r="GP17" i="10"/>
  <c r="GL17" i="10"/>
  <c r="GI17" i="10"/>
  <c r="GG17" i="10"/>
  <c r="GE17" i="10"/>
  <c r="GC17" i="10"/>
  <c r="GA17" i="10"/>
  <c r="FS17" i="10"/>
  <c r="FP17" i="10"/>
  <c r="FN17" i="10"/>
  <c r="FL17" i="10"/>
  <c r="FJ17" i="10"/>
  <c r="FH17" i="10"/>
  <c r="EZ17" i="10"/>
  <c r="EV17" i="10"/>
  <c r="ES17" i="10"/>
  <c r="EQ17" i="10"/>
  <c r="EO17" i="10"/>
  <c r="EM17" i="10"/>
  <c r="EK17" i="10"/>
  <c r="EC17" i="10"/>
  <c r="DZ17" i="10"/>
  <c r="DX17" i="10"/>
  <c r="DV17" i="10"/>
  <c r="DT17" i="10"/>
  <c r="DR17" i="10"/>
  <c r="DJ17" i="10"/>
  <c r="DF17" i="10"/>
  <c r="DC17" i="10"/>
  <c r="DA17" i="10"/>
  <c r="CY17" i="10"/>
  <c r="CW17" i="10"/>
  <c r="CU17" i="10"/>
  <c r="CM17" i="10"/>
  <c r="CJ17" i="10"/>
  <c r="CH17" i="10"/>
  <c r="CF17" i="10"/>
  <c r="CD17" i="10"/>
  <c r="CB17" i="10"/>
  <c r="BT17" i="10"/>
  <c r="BP17" i="10"/>
  <c r="BM17" i="10"/>
  <c r="BK17" i="10"/>
  <c r="BI17" i="10"/>
  <c r="BG17" i="10"/>
  <c r="BE17" i="10"/>
  <c r="AW17" i="10"/>
  <c r="AT17" i="10"/>
  <c r="AR17" i="10"/>
  <c r="AP17" i="10"/>
  <c r="AN17" i="10"/>
  <c r="AL17" i="10"/>
  <c r="AD17" i="10"/>
  <c r="Z17" i="10"/>
  <c r="W17" i="10"/>
  <c r="U17" i="10"/>
  <c r="S17" i="10"/>
  <c r="Q17" i="10"/>
  <c r="O17" i="10"/>
  <c r="X17" i="10" s="1"/>
  <c r="NU16" i="10"/>
  <c r="NR16" i="10"/>
  <c r="NP16" i="10"/>
  <c r="NN16" i="10"/>
  <c r="NL16" i="10"/>
  <c r="NJ16" i="10"/>
  <c r="NB16" i="10"/>
  <c r="MX16" i="10"/>
  <c r="MU16" i="10"/>
  <c r="MS16" i="10"/>
  <c r="MQ16" i="10"/>
  <c r="MO16" i="10"/>
  <c r="MM16" i="10"/>
  <c r="ME16" i="10"/>
  <c r="MB16" i="10"/>
  <c r="LZ16" i="10"/>
  <c r="LX16" i="10"/>
  <c r="LV16" i="10"/>
  <c r="LT16" i="10"/>
  <c r="LL16" i="10"/>
  <c r="LH16" i="10"/>
  <c r="LE16" i="10"/>
  <c r="LC16" i="10"/>
  <c r="LA16" i="10"/>
  <c r="KY16" i="10"/>
  <c r="KW16" i="10"/>
  <c r="KO16" i="10"/>
  <c r="KL16" i="10"/>
  <c r="KJ16" i="10"/>
  <c r="KH16" i="10"/>
  <c r="KF16" i="10"/>
  <c r="KD16" i="10"/>
  <c r="JV16" i="10"/>
  <c r="JR16" i="10"/>
  <c r="JO16" i="10"/>
  <c r="JM16" i="10"/>
  <c r="JK16" i="10"/>
  <c r="JI16" i="10"/>
  <c r="JG16" i="10"/>
  <c r="IY16" i="10"/>
  <c r="IV16" i="10"/>
  <c r="IT16" i="10"/>
  <c r="IR16" i="10"/>
  <c r="IP16" i="10"/>
  <c r="IN16" i="10"/>
  <c r="IF16" i="10"/>
  <c r="IB16" i="10"/>
  <c r="HY16" i="10"/>
  <c r="HW16" i="10"/>
  <c r="HU16" i="10"/>
  <c r="HS16" i="10"/>
  <c r="HQ16" i="10"/>
  <c r="HI16" i="10"/>
  <c r="HF16" i="10"/>
  <c r="HD16" i="10"/>
  <c r="HB16" i="10"/>
  <c r="GZ16" i="10"/>
  <c r="GX16" i="10"/>
  <c r="GP16" i="10"/>
  <c r="GL16" i="10"/>
  <c r="GI16" i="10"/>
  <c r="GG16" i="10"/>
  <c r="GE16" i="10"/>
  <c r="GC16" i="10"/>
  <c r="GA16" i="10"/>
  <c r="FS16" i="10"/>
  <c r="FP16" i="10"/>
  <c r="FN16" i="10"/>
  <c r="FL16" i="10"/>
  <c r="FJ16" i="10"/>
  <c r="FH16" i="10"/>
  <c r="FQ16" i="10" s="1"/>
  <c r="EZ16" i="10"/>
  <c r="EV16" i="10"/>
  <c r="ES16" i="10"/>
  <c r="EQ16" i="10"/>
  <c r="EO16" i="10"/>
  <c r="EM16" i="10"/>
  <c r="EK16" i="10"/>
  <c r="EC16" i="10"/>
  <c r="DZ16" i="10"/>
  <c r="DX16" i="10"/>
  <c r="DV16" i="10"/>
  <c r="DT16" i="10"/>
  <c r="DR16" i="10"/>
  <c r="DJ16" i="10"/>
  <c r="DF16" i="10"/>
  <c r="DC16" i="10"/>
  <c r="DA16" i="10"/>
  <c r="CY16" i="10"/>
  <c r="CW16" i="10"/>
  <c r="CU16" i="10"/>
  <c r="CS16" i="10" s="1"/>
  <c r="CR16" i="10" s="1"/>
  <c r="CM16" i="10"/>
  <c r="CJ16" i="10"/>
  <c r="CH16" i="10"/>
  <c r="CF16" i="10"/>
  <c r="CD16" i="10"/>
  <c r="CB16" i="10"/>
  <c r="BT16" i="10"/>
  <c r="BP16" i="10"/>
  <c r="BM16" i="10"/>
  <c r="BK16" i="10"/>
  <c r="BI16" i="10"/>
  <c r="BG16" i="10"/>
  <c r="BE16" i="10"/>
  <c r="AW16" i="10"/>
  <c r="AT16" i="10"/>
  <c r="AR16" i="10"/>
  <c r="AP16" i="10"/>
  <c r="AN16" i="10"/>
  <c r="AL16" i="10"/>
  <c r="AD16" i="10"/>
  <c r="Z16" i="10"/>
  <c r="W16" i="10"/>
  <c r="U16" i="10"/>
  <c r="S16" i="10"/>
  <c r="Q16" i="10"/>
  <c r="O16" i="10"/>
  <c r="NU15" i="10"/>
  <c r="NR15" i="10"/>
  <c r="NP15" i="10"/>
  <c r="NN15" i="10"/>
  <c r="NL15" i="10"/>
  <c r="NS15" i="10" s="1"/>
  <c r="NJ15" i="10"/>
  <c r="NB15" i="10"/>
  <c r="MX15" i="10"/>
  <c r="MU15" i="10"/>
  <c r="MS15" i="10"/>
  <c r="MQ15" i="10"/>
  <c r="MO15" i="10"/>
  <c r="MM15" i="10"/>
  <c r="ME15" i="10"/>
  <c r="MB15" i="10"/>
  <c r="LZ15" i="10"/>
  <c r="LX15" i="10"/>
  <c r="LV15" i="10"/>
  <c r="LT15" i="10"/>
  <c r="LL15" i="10"/>
  <c r="LH15" i="10"/>
  <c r="LE15" i="10"/>
  <c r="LC15" i="10"/>
  <c r="LA15" i="10"/>
  <c r="KY15" i="10"/>
  <c r="KW15" i="10"/>
  <c r="KO15" i="10"/>
  <c r="KL15" i="10"/>
  <c r="KJ15" i="10"/>
  <c r="KH15" i="10"/>
  <c r="KF15" i="10"/>
  <c r="KD15" i="10"/>
  <c r="JV15" i="10"/>
  <c r="JR15" i="10"/>
  <c r="JO15" i="10"/>
  <c r="JM15" i="10"/>
  <c r="JK15" i="10"/>
  <c r="JI15" i="10"/>
  <c r="JG15" i="10"/>
  <c r="IY15" i="10"/>
  <c r="IV15" i="10"/>
  <c r="IT15" i="10"/>
  <c r="IR15" i="10"/>
  <c r="IP15" i="10"/>
  <c r="IN15" i="10"/>
  <c r="IF15" i="10"/>
  <c r="IB15" i="10"/>
  <c r="HY15" i="10"/>
  <c r="HW15" i="10"/>
  <c r="HU15" i="10"/>
  <c r="HS15" i="10"/>
  <c r="HQ15" i="10"/>
  <c r="HI15" i="10"/>
  <c r="HF15" i="10"/>
  <c r="HD15" i="10"/>
  <c r="HB15" i="10"/>
  <c r="GZ15" i="10"/>
  <c r="GX15" i="10"/>
  <c r="GP15" i="10"/>
  <c r="GL15" i="10"/>
  <c r="GI15" i="10"/>
  <c r="GG15" i="10"/>
  <c r="GE15" i="10"/>
  <c r="GC15" i="10"/>
  <c r="GA15" i="10"/>
  <c r="FS15" i="10"/>
  <c r="FP15" i="10"/>
  <c r="FN15" i="10"/>
  <c r="FL15" i="10"/>
  <c r="FJ15" i="10"/>
  <c r="FH15" i="10"/>
  <c r="EZ15" i="10"/>
  <c r="EV15" i="10"/>
  <c r="ES15" i="10"/>
  <c r="EQ15" i="10"/>
  <c r="EO15" i="10"/>
  <c r="EM15" i="10"/>
  <c r="EK15" i="10"/>
  <c r="EC15" i="10"/>
  <c r="DZ15" i="10"/>
  <c r="DX15" i="10"/>
  <c r="DV15" i="10"/>
  <c r="DT15" i="10"/>
  <c r="DR15" i="10"/>
  <c r="DJ15" i="10"/>
  <c r="DF15" i="10"/>
  <c r="DC15" i="10"/>
  <c r="DA15" i="10"/>
  <c r="CY15" i="10"/>
  <c r="CW15" i="10"/>
  <c r="CU15" i="10"/>
  <c r="CM15" i="10"/>
  <c r="CJ15" i="10"/>
  <c r="CH15" i="10"/>
  <c r="CF15" i="10"/>
  <c r="CD15" i="10"/>
  <c r="CB15" i="10"/>
  <c r="BT15" i="10"/>
  <c r="BP15" i="10"/>
  <c r="BM15" i="10"/>
  <c r="BK15" i="10"/>
  <c r="BI15" i="10"/>
  <c r="BG15" i="10"/>
  <c r="BE15" i="10"/>
  <c r="BN15" i="10" s="1"/>
  <c r="AW15" i="10"/>
  <c r="AT15" i="10"/>
  <c r="AR15" i="10"/>
  <c r="AP15" i="10"/>
  <c r="AN15" i="10"/>
  <c r="AL15" i="10"/>
  <c r="AJ15" i="10" s="1"/>
  <c r="AD15" i="10"/>
  <c r="Z15" i="10"/>
  <c r="W15" i="10"/>
  <c r="U15" i="10"/>
  <c r="S15" i="10"/>
  <c r="Q15" i="10"/>
  <c r="O15" i="10"/>
  <c r="NU14" i="10"/>
  <c r="NR14" i="10"/>
  <c r="NP14" i="10"/>
  <c r="NN14" i="10"/>
  <c r="NL14" i="10"/>
  <c r="NJ14" i="10"/>
  <c r="NB14" i="10"/>
  <c r="MX14" i="10"/>
  <c r="MU14" i="10"/>
  <c r="MS14" i="10"/>
  <c r="MQ14" i="10"/>
  <c r="MO14" i="10"/>
  <c r="MM14" i="10"/>
  <c r="ME14" i="10"/>
  <c r="MB14" i="10"/>
  <c r="LZ14" i="10"/>
  <c r="LX14" i="10"/>
  <c r="LV14" i="10"/>
  <c r="LT14" i="10"/>
  <c r="LR14" i="10" s="1"/>
  <c r="LL14" i="10"/>
  <c r="LH14" i="10"/>
  <c r="LE14" i="10"/>
  <c r="LC14" i="10"/>
  <c r="LA14" i="10"/>
  <c r="KY14" i="10"/>
  <c r="KW14" i="10"/>
  <c r="KO14" i="10"/>
  <c r="KB14" i="10" s="1"/>
  <c r="KL14" i="10"/>
  <c r="KJ14" i="10"/>
  <c r="KH14" i="10"/>
  <c r="KF14" i="10"/>
  <c r="KD14" i="10"/>
  <c r="JV14" i="10"/>
  <c r="JR14" i="10"/>
  <c r="JO14" i="10"/>
  <c r="JM14" i="10"/>
  <c r="JK14" i="10"/>
  <c r="JI14" i="10"/>
  <c r="JG14" i="10"/>
  <c r="IY14" i="10"/>
  <c r="IV14" i="10"/>
  <c r="IT14" i="10"/>
  <c r="IR14" i="10"/>
  <c r="IP14" i="10"/>
  <c r="IN14" i="10"/>
  <c r="IF14" i="10"/>
  <c r="IB14" i="10"/>
  <c r="HY14" i="10"/>
  <c r="HW14" i="10"/>
  <c r="HU14" i="10"/>
  <c r="HS14" i="10"/>
  <c r="HQ14" i="10"/>
  <c r="HI14" i="10"/>
  <c r="HF14" i="10"/>
  <c r="HD14" i="10"/>
  <c r="HB14" i="10"/>
  <c r="GZ14" i="10"/>
  <c r="GV14" i="10" s="1"/>
  <c r="GX14" i="10"/>
  <c r="GP14" i="10"/>
  <c r="GL14" i="10"/>
  <c r="GI14" i="10"/>
  <c r="GG14" i="10"/>
  <c r="GE14" i="10"/>
  <c r="GC14" i="10"/>
  <c r="GA14" i="10"/>
  <c r="FS14" i="10"/>
  <c r="FP14" i="10"/>
  <c r="FN14" i="10"/>
  <c r="FL14" i="10"/>
  <c r="FJ14" i="10"/>
  <c r="FH14" i="10"/>
  <c r="EZ14" i="10"/>
  <c r="EV14" i="10"/>
  <c r="EI14" i="10" s="1"/>
  <c r="EH14" i="10" s="1"/>
  <c r="ES14" i="10"/>
  <c r="EQ14" i="10"/>
  <c r="EO14" i="10"/>
  <c r="EM14" i="10"/>
  <c r="EK14" i="10"/>
  <c r="EC14" i="10"/>
  <c r="DZ14" i="10"/>
  <c r="DX14" i="10"/>
  <c r="DV14" i="10"/>
  <c r="EA14" i="10" s="1"/>
  <c r="DT14" i="10"/>
  <c r="DR14" i="10"/>
  <c r="DJ14" i="10"/>
  <c r="DF14" i="10"/>
  <c r="DC14" i="10"/>
  <c r="DA14" i="10"/>
  <c r="CY14" i="10"/>
  <c r="CW14" i="10"/>
  <c r="CU14" i="10"/>
  <c r="CM14" i="10"/>
  <c r="CJ14" i="10"/>
  <c r="CH14" i="10"/>
  <c r="CF14" i="10"/>
  <c r="CD14" i="10"/>
  <c r="CB14" i="10"/>
  <c r="BT14" i="10"/>
  <c r="BP14" i="10"/>
  <c r="BM14" i="10"/>
  <c r="BK14" i="10"/>
  <c r="BI14" i="10"/>
  <c r="BG14" i="10"/>
  <c r="BE14" i="10"/>
  <c r="AW14" i="10"/>
  <c r="AT14" i="10"/>
  <c r="AR14" i="10"/>
  <c r="AP14" i="10"/>
  <c r="AN14" i="10"/>
  <c r="AJ14" i="10" s="1"/>
  <c r="AL14" i="10"/>
  <c r="AD14" i="10"/>
  <c r="Z14" i="10"/>
  <c r="W14" i="10"/>
  <c r="U14" i="10"/>
  <c r="S14" i="10"/>
  <c r="Q14" i="10"/>
  <c r="O14" i="10"/>
  <c r="NU13" i="10"/>
  <c r="NR13" i="10"/>
  <c r="NP13" i="10"/>
  <c r="NN13" i="10"/>
  <c r="NL13" i="10"/>
  <c r="NJ13" i="10"/>
  <c r="NB13" i="10"/>
  <c r="MX13" i="10"/>
  <c r="MU13" i="10"/>
  <c r="MS13" i="10"/>
  <c r="MQ13" i="10"/>
  <c r="MO13" i="10"/>
  <c r="MM13" i="10"/>
  <c r="ME13" i="10"/>
  <c r="MB13" i="10"/>
  <c r="LZ13" i="10"/>
  <c r="LX13" i="10"/>
  <c r="LV13" i="10"/>
  <c r="LT13" i="10"/>
  <c r="LL13" i="10"/>
  <c r="LH13" i="10"/>
  <c r="LE13" i="10"/>
  <c r="LC13" i="10"/>
  <c r="LA13" i="10"/>
  <c r="KY13" i="10"/>
  <c r="KW13" i="10"/>
  <c r="KU13" i="10" s="1"/>
  <c r="KT13" i="10" s="1"/>
  <c r="KO13" i="10"/>
  <c r="KL13" i="10"/>
  <c r="KJ13" i="10"/>
  <c r="KH13" i="10"/>
  <c r="KF13" i="10"/>
  <c r="KD13" i="10"/>
  <c r="JV13" i="10"/>
  <c r="JR13" i="10"/>
  <c r="JO13" i="10"/>
  <c r="JM13" i="10"/>
  <c r="JK13" i="10"/>
  <c r="JI13" i="10"/>
  <c r="JG13" i="10"/>
  <c r="IY13" i="10"/>
  <c r="IV13" i="10"/>
  <c r="IT13" i="10"/>
  <c r="IR13" i="10"/>
  <c r="IP13" i="10"/>
  <c r="IN13" i="10"/>
  <c r="IF13" i="10"/>
  <c r="IB13" i="10"/>
  <c r="HY13" i="10"/>
  <c r="HW13" i="10"/>
  <c r="HU13" i="10"/>
  <c r="HS13" i="10"/>
  <c r="HQ13" i="10"/>
  <c r="HO13" i="10" s="1"/>
  <c r="HN13" i="10" s="1"/>
  <c r="HI13" i="10"/>
  <c r="HF13" i="10"/>
  <c r="HD13" i="10"/>
  <c r="HB13" i="10"/>
  <c r="GZ13" i="10"/>
  <c r="GX13" i="10"/>
  <c r="HG13" i="10" s="1"/>
  <c r="GP13" i="10"/>
  <c r="GL13" i="10"/>
  <c r="GI13" i="10"/>
  <c r="GG13" i="10"/>
  <c r="GE13" i="10"/>
  <c r="GC13" i="10"/>
  <c r="GA13" i="10"/>
  <c r="FS13" i="10"/>
  <c r="FP13" i="10"/>
  <c r="FN13" i="10"/>
  <c r="FL13" i="10"/>
  <c r="FJ13" i="10"/>
  <c r="FH13" i="10"/>
  <c r="EZ13" i="10"/>
  <c r="EV13" i="10"/>
  <c r="ES13" i="10"/>
  <c r="EQ13" i="10"/>
  <c r="EO13" i="10"/>
  <c r="EM13" i="10"/>
  <c r="EK13" i="10"/>
  <c r="EC13" i="10"/>
  <c r="DZ13" i="10"/>
  <c r="DX13" i="10"/>
  <c r="DV13" i="10"/>
  <c r="DT13" i="10"/>
  <c r="DR13" i="10"/>
  <c r="DJ13" i="10"/>
  <c r="DF13" i="10"/>
  <c r="DC13" i="10"/>
  <c r="DA13" i="10"/>
  <c r="CY13" i="10"/>
  <c r="CW13" i="10"/>
  <c r="CU13" i="10"/>
  <c r="CM13" i="10"/>
  <c r="BZ13" i="10" s="1"/>
  <c r="CJ13" i="10"/>
  <c r="CH13" i="10"/>
  <c r="CF13" i="10"/>
  <c r="CD13" i="10"/>
  <c r="CB13" i="10"/>
  <c r="BT13" i="10"/>
  <c r="BP13" i="10"/>
  <c r="BM13" i="10"/>
  <c r="BK13" i="10"/>
  <c r="BI13" i="10"/>
  <c r="BG13" i="10"/>
  <c r="BE13" i="10"/>
  <c r="AW13" i="10"/>
  <c r="AT13" i="10"/>
  <c r="AR13" i="10"/>
  <c r="AP13" i="10"/>
  <c r="AN13" i="10"/>
  <c r="AL13" i="10"/>
  <c r="AD13" i="10"/>
  <c r="Z13" i="10"/>
  <c r="W13" i="10"/>
  <c r="U13" i="10"/>
  <c r="S13" i="10"/>
  <c r="Q13" i="10"/>
  <c r="O13" i="10"/>
  <c r="NU12" i="10"/>
  <c r="NR12" i="10"/>
  <c r="NP12" i="10"/>
  <c r="NN12" i="10"/>
  <c r="NL12" i="10"/>
  <c r="NJ12" i="10"/>
  <c r="ND12" i="10"/>
  <c r="MX12" i="10"/>
  <c r="MU12" i="10"/>
  <c r="MS12" i="10"/>
  <c r="MQ12" i="10"/>
  <c r="MO12" i="10"/>
  <c r="MM12" i="10"/>
  <c r="ME12" i="10"/>
  <c r="MB12" i="10"/>
  <c r="LZ12" i="10"/>
  <c r="LX12" i="10"/>
  <c r="LV12" i="10"/>
  <c r="LT12" i="10"/>
  <c r="LN12" i="10"/>
  <c r="LH12" i="10"/>
  <c r="LE12" i="10"/>
  <c r="LC12" i="10"/>
  <c r="LA12" i="10"/>
  <c r="KY12" i="10"/>
  <c r="KW12" i="10"/>
  <c r="KO12" i="10"/>
  <c r="KL12" i="10"/>
  <c r="KJ12" i="10"/>
  <c r="KM12" i="10" s="1"/>
  <c r="KH12" i="10"/>
  <c r="KF12" i="10"/>
  <c r="KD12" i="10"/>
  <c r="JX12" i="10"/>
  <c r="JX43" i="10" s="1"/>
  <c r="JV12" i="10"/>
  <c r="JR12" i="10"/>
  <c r="JO12" i="10"/>
  <c r="JM12" i="10"/>
  <c r="JK12" i="10"/>
  <c r="JI12" i="10"/>
  <c r="JG12" i="10"/>
  <c r="IY12" i="10"/>
  <c r="IV12" i="10"/>
  <c r="IT12" i="10"/>
  <c r="IR12" i="10"/>
  <c r="IP12" i="10"/>
  <c r="IN12" i="10"/>
  <c r="IH12" i="10"/>
  <c r="IH43" i="10" s="1"/>
  <c r="IF12" i="10"/>
  <c r="IB12" i="10"/>
  <c r="HY12" i="10"/>
  <c r="HW12" i="10"/>
  <c r="HU12" i="10"/>
  <c r="HS12" i="10"/>
  <c r="HQ12" i="10"/>
  <c r="HI12" i="10"/>
  <c r="HF12" i="10"/>
  <c r="HD12" i="10"/>
  <c r="HB12" i="10"/>
  <c r="GZ12" i="10"/>
  <c r="GX12" i="10"/>
  <c r="GR12" i="10"/>
  <c r="GL12" i="10"/>
  <c r="GI12" i="10"/>
  <c r="GG12" i="10"/>
  <c r="GE12" i="10"/>
  <c r="GC12" i="10"/>
  <c r="GA12" i="10"/>
  <c r="FS12" i="10"/>
  <c r="FP12" i="10"/>
  <c r="FN12" i="10"/>
  <c r="FL12" i="10"/>
  <c r="FJ12" i="10"/>
  <c r="FH12" i="10"/>
  <c r="FB12" i="10"/>
  <c r="FB43" i="10" s="1"/>
  <c r="EV12" i="10"/>
  <c r="ES12" i="10"/>
  <c r="EQ12" i="10"/>
  <c r="EO12" i="10"/>
  <c r="EM12" i="10"/>
  <c r="EK12" i="10"/>
  <c r="EC12" i="10"/>
  <c r="DZ12" i="10"/>
  <c r="DX12" i="10"/>
  <c r="DV12" i="10"/>
  <c r="DT12" i="10"/>
  <c r="DR12" i="10"/>
  <c r="DL12" i="10"/>
  <c r="DL43" i="10" s="1"/>
  <c r="DF12" i="10"/>
  <c r="DC12" i="10"/>
  <c r="DA12" i="10"/>
  <c r="CY12" i="10"/>
  <c r="CY43" i="10" s="1"/>
  <c r="CW12" i="10"/>
  <c r="CU12" i="10"/>
  <c r="CM12" i="10"/>
  <c r="CJ12" i="10"/>
  <c r="CH12" i="10"/>
  <c r="CF12" i="10"/>
  <c r="CD12" i="10"/>
  <c r="CB12" i="10"/>
  <c r="CK12" i="10" s="1"/>
  <c r="BV12" i="10"/>
  <c r="BV43" i="10" s="1"/>
  <c r="BP12" i="10"/>
  <c r="BM12" i="10"/>
  <c r="BK12" i="10"/>
  <c r="BI12" i="10"/>
  <c r="BG12" i="10"/>
  <c r="BE12" i="10"/>
  <c r="AW12" i="10"/>
  <c r="AT12" i="10"/>
  <c r="AR12" i="10"/>
  <c r="AP12" i="10"/>
  <c r="AN12" i="10"/>
  <c r="AL12" i="10"/>
  <c r="AF12" i="10"/>
  <c r="AF43" i="10" s="1"/>
  <c r="Z12" i="10"/>
  <c r="W12" i="10"/>
  <c r="U12" i="10"/>
  <c r="S12" i="10"/>
  <c r="Q12" i="10"/>
  <c r="O12" i="10"/>
  <c r="NX39" i="9"/>
  <c r="NT43" i="9"/>
  <c r="NQ43" i="9"/>
  <c r="NO43" i="9"/>
  <c r="NM43" i="9"/>
  <c r="NK43" i="9"/>
  <c r="NI43" i="9"/>
  <c r="NG43" i="9"/>
  <c r="NC43" i="9"/>
  <c r="NA43" i="9"/>
  <c r="MW43" i="9"/>
  <c r="MT43" i="9"/>
  <c r="MR43" i="9"/>
  <c r="MP43" i="9"/>
  <c r="MN43" i="9"/>
  <c r="ML43" i="9"/>
  <c r="MI43" i="9"/>
  <c r="NU42" i="9"/>
  <c r="NR42" i="9"/>
  <c r="NP42" i="9"/>
  <c r="NN42" i="9"/>
  <c r="NL42" i="9"/>
  <c r="NJ42" i="9"/>
  <c r="NB42" i="9"/>
  <c r="MX42" i="9"/>
  <c r="MU42" i="9"/>
  <c r="MS42" i="9"/>
  <c r="MQ42" i="9"/>
  <c r="MO42" i="9"/>
  <c r="MM42" i="9"/>
  <c r="MK42" i="9"/>
  <c r="MJ42" i="9" s="1"/>
  <c r="NU41" i="9"/>
  <c r="NR41" i="9"/>
  <c r="NP41" i="9"/>
  <c r="NN41" i="9"/>
  <c r="NL41" i="9"/>
  <c r="NJ41" i="9"/>
  <c r="NB41" i="9"/>
  <c r="MX41" i="9"/>
  <c r="MU41" i="9"/>
  <c r="MS41" i="9"/>
  <c r="MQ41" i="9"/>
  <c r="MO41" i="9"/>
  <c r="MM41" i="9"/>
  <c r="NU40" i="9"/>
  <c r="NS40" i="9"/>
  <c r="NR40" i="9"/>
  <c r="NP40" i="9"/>
  <c r="NN40" i="9"/>
  <c r="NL40" i="9"/>
  <c r="NJ40" i="9"/>
  <c r="NB40" i="9"/>
  <c r="MX40" i="9"/>
  <c r="MU40" i="9"/>
  <c r="MS40" i="9"/>
  <c r="MQ40" i="9"/>
  <c r="MO40" i="9"/>
  <c r="MK40" i="9" s="1"/>
  <c r="MJ40" i="9" s="1"/>
  <c r="MM40" i="9"/>
  <c r="NU39" i="9"/>
  <c r="NR39" i="9"/>
  <c r="NP39" i="9"/>
  <c r="NN39" i="9"/>
  <c r="NL39" i="9"/>
  <c r="NJ39" i="9"/>
  <c r="NB39" i="9"/>
  <c r="MX39" i="9"/>
  <c r="MU39" i="9"/>
  <c r="MS39" i="9"/>
  <c r="MQ39" i="9"/>
  <c r="MO39" i="9"/>
  <c r="MM39" i="9"/>
  <c r="NU38" i="9"/>
  <c r="NR38" i="9"/>
  <c r="NP38" i="9"/>
  <c r="NN38" i="9"/>
  <c r="NL38" i="9"/>
  <c r="NJ38" i="9"/>
  <c r="NS38" i="9" s="1"/>
  <c r="NB38" i="9"/>
  <c r="MX38" i="9"/>
  <c r="MU38" i="9"/>
  <c r="MS38" i="9"/>
  <c r="MQ38" i="9"/>
  <c r="MO38" i="9"/>
  <c r="MM38" i="9"/>
  <c r="NU37" i="9"/>
  <c r="NR37" i="9"/>
  <c r="NP37" i="9"/>
  <c r="NN37" i="9"/>
  <c r="NL37" i="9"/>
  <c r="NJ37" i="9"/>
  <c r="NH37" i="9" s="1"/>
  <c r="NB37" i="9"/>
  <c r="MX37" i="9"/>
  <c r="MU37" i="9"/>
  <c r="MS37" i="9"/>
  <c r="MQ37" i="9"/>
  <c r="MO37" i="9"/>
  <c r="MM37" i="9"/>
  <c r="NU36" i="9"/>
  <c r="NR36" i="9"/>
  <c r="NP36" i="9"/>
  <c r="NN36" i="9"/>
  <c r="NL36" i="9"/>
  <c r="NS36" i="9" s="1"/>
  <c r="NJ36" i="9"/>
  <c r="NB36" i="9"/>
  <c r="MX36" i="9"/>
  <c r="MU36" i="9"/>
  <c r="MS36" i="9"/>
  <c r="MQ36" i="9"/>
  <c r="MO36" i="9"/>
  <c r="MM36" i="9"/>
  <c r="MK36" i="9" s="1"/>
  <c r="MJ36" i="9" s="1"/>
  <c r="NU35" i="9"/>
  <c r="NR35" i="9"/>
  <c r="NP35" i="9"/>
  <c r="NN35" i="9"/>
  <c r="NL35" i="9"/>
  <c r="NH35" i="9" s="1"/>
  <c r="NJ35" i="9"/>
  <c r="NB35" i="9"/>
  <c r="MX35" i="9"/>
  <c r="MU35" i="9"/>
  <c r="MS35" i="9"/>
  <c r="MQ35" i="9"/>
  <c r="MO35" i="9"/>
  <c r="MM35" i="9"/>
  <c r="NU34" i="9"/>
  <c r="NR34" i="9"/>
  <c r="NP34" i="9"/>
  <c r="NN34" i="9"/>
  <c r="NL34" i="9"/>
  <c r="NH34" i="9" s="1"/>
  <c r="NJ34" i="9"/>
  <c r="NB34" i="9"/>
  <c r="MX34" i="9"/>
  <c r="MU34" i="9"/>
  <c r="MS34" i="9"/>
  <c r="MQ34" i="9"/>
  <c r="MO34" i="9"/>
  <c r="MM34" i="9"/>
  <c r="MK34" i="9" s="1"/>
  <c r="MJ34" i="9"/>
  <c r="NU33" i="9"/>
  <c r="NR33" i="9"/>
  <c r="NP33" i="9"/>
  <c r="NN33" i="9"/>
  <c r="NL33" i="9"/>
  <c r="NJ33" i="9"/>
  <c r="NH33" i="9" s="1"/>
  <c r="NB33" i="9"/>
  <c r="MX33" i="9"/>
  <c r="MU33" i="9"/>
  <c r="MS33" i="9"/>
  <c r="MQ33" i="9"/>
  <c r="MO33" i="9"/>
  <c r="MM33" i="9"/>
  <c r="NU32" i="9"/>
  <c r="NR32" i="9"/>
  <c r="NP32" i="9"/>
  <c r="NN32" i="9"/>
  <c r="NL32" i="9"/>
  <c r="NJ32" i="9"/>
  <c r="NS32" i="9" s="1"/>
  <c r="NB32" i="9"/>
  <c r="MX32" i="9"/>
  <c r="MU32" i="9"/>
  <c r="MS32" i="9"/>
  <c r="MQ32" i="9"/>
  <c r="MO32" i="9"/>
  <c r="MM32" i="9"/>
  <c r="NU31" i="9"/>
  <c r="NR31" i="9"/>
  <c r="NP31" i="9"/>
  <c r="NN31" i="9"/>
  <c r="NL31" i="9"/>
  <c r="NJ31" i="9"/>
  <c r="NB31" i="9"/>
  <c r="MX31" i="9"/>
  <c r="MU31" i="9"/>
  <c r="MS31" i="9"/>
  <c r="MQ31" i="9"/>
  <c r="MO31" i="9"/>
  <c r="MM31" i="9"/>
  <c r="NU30" i="9"/>
  <c r="NR30" i="9"/>
  <c r="NP30" i="9"/>
  <c r="NN30" i="9"/>
  <c r="NL30" i="9"/>
  <c r="NJ30" i="9"/>
  <c r="NS30" i="9" s="1"/>
  <c r="NB30" i="9"/>
  <c r="MX30" i="9"/>
  <c r="MU30" i="9"/>
  <c r="MS30" i="9"/>
  <c r="MQ30" i="9"/>
  <c r="MO30" i="9"/>
  <c r="MM30" i="9"/>
  <c r="NU29" i="9"/>
  <c r="NH29" i="9" s="1"/>
  <c r="NR29" i="9"/>
  <c r="NP29" i="9"/>
  <c r="NN29" i="9"/>
  <c r="NL29" i="9"/>
  <c r="NJ29" i="9"/>
  <c r="NB29" i="9"/>
  <c r="MX29" i="9"/>
  <c r="MU29" i="9"/>
  <c r="MS29" i="9"/>
  <c r="MQ29" i="9"/>
  <c r="MO29" i="9"/>
  <c r="MM29" i="9"/>
  <c r="NU28" i="9"/>
  <c r="NR28" i="9"/>
  <c r="NP28" i="9"/>
  <c r="NN28" i="9"/>
  <c r="NL28" i="9"/>
  <c r="NJ28" i="9"/>
  <c r="NB28" i="9"/>
  <c r="MX28" i="9"/>
  <c r="MU28" i="9"/>
  <c r="MS28" i="9"/>
  <c r="MQ28" i="9"/>
  <c r="MO28" i="9"/>
  <c r="MM28" i="9"/>
  <c r="NU27" i="9"/>
  <c r="NR27" i="9"/>
  <c r="NP27" i="9"/>
  <c r="NN27" i="9"/>
  <c r="NL27" i="9"/>
  <c r="NJ27" i="9"/>
  <c r="NH27" i="9" s="1"/>
  <c r="NB27" i="9"/>
  <c r="MX27" i="9"/>
  <c r="MU27" i="9"/>
  <c r="MS27" i="9"/>
  <c r="MQ27" i="9"/>
  <c r="MO27" i="9"/>
  <c r="MM27" i="9"/>
  <c r="MK27" i="9" s="1"/>
  <c r="MJ27" i="9" s="1"/>
  <c r="NU26" i="9"/>
  <c r="NR26" i="9"/>
  <c r="NP26" i="9"/>
  <c r="NN26" i="9"/>
  <c r="NL26" i="9"/>
  <c r="NJ26" i="9"/>
  <c r="NB26" i="9"/>
  <c r="MX26" i="9"/>
  <c r="MK26" i="9" s="1"/>
  <c r="MJ26" i="9" s="1"/>
  <c r="MU26" i="9"/>
  <c r="MS26" i="9"/>
  <c r="MQ26" i="9"/>
  <c r="MO26" i="9"/>
  <c r="MM26" i="9"/>
  <c r="MV26" i="9" s="1"/>
  <c r="NU25" i="9"/>
  <c r="NR25" i="9"/>
  <c r="NP25" i="9"/>
  <c r="NN25" i="9"/>
  <c r="NL25" i="9"/>
  <c r="NJ25" i="9"/>
  <c r="NB25" i="9"/>
  <c r="MX25" i="9"/>
  <c r="MU25" i="9"/>
  <c r="MS25" i="9"/>
  <c r="MQ25" i="9"/>
  <c r="MO25" i="9"/>
  <c r="MM25" i="9"/>
  <c r="NU24" i="9"/>
  <c r="NR24" i="9"/>
  <c r="NP24" i="9"/>
  <c r="NS24" i="9" s="1"/>
  <c r="NN24" i="9"/>
  <c r="NL24" i="9"/>
  <c r="NJ24" i="9"/>
  <c r="NB24" i="9"/>
  <c r="MX24" i="9"/>
  <c r="MU24" i="9"/>
  <c r="MS24" i="9"/>
  <c r="MQ24" i="9"/>
  <c r="MO24" i="9"/>
  <c r="MM24" i="9"/>
  <c r="NU23" i="9"/>
  <c r="NR23" i="9"/>
  <c r="NP23" i="9"/>
  <c r="NN23" i="9"/>
  <c r="NL23" i="9"/>
  <c r="NJ23" i="9"/>
  <c r="NB23" i="9"/>
  <c r="MX23" i="9"/>
  <c r="MU23" i="9"/>
  <c r="MS23" i="9"/>
  <c r="MQ23" i="9"/>
  <c r="MO23" i="9"/>
  <c r="MM23" i="9"/>
  <c r="NU22" i="9"/>
  <c r="NR22" i="9"/>
  <c r="NP22" i="9"/>
  <c r="NN22" i="9"/>
  <c r="NL22" i="9"/>
  <c r="NJ22" i="9"/>
  <c r="NS22" i="9" s="1"/>
  <c r="NB22" i="9"/>
  <c r="MX22" i="9"/>
  <c r="MU22" i="9"/>
  <c r="MS22" i="9"/>
  <c r="MQ22" i="9"/>
  <c r="MO22" i="9"/>
  <c r="MM22" i="9"/>
  <c r="NU21" i="9"/>
  <c r="NR21" i="9"/>
  <c r="NP21" i="9"/>
  <c r="NN21" i="9"/>
  <c r="NL21" i="9"/>
  <c r="NJ21" i="9"/>
  <c r="NH21" i="9"/>
  <c r="NB21" i="9"/>
  <c r="MX21" i="9"/>
  <c r="MU21" i="9"/>
  <c r="MS21" i="9"/>
  <c r="MQ21" i="9"/>
  <c r="MO21" i="9"/>
  <c r="MM21" i="9"/>
  <c r="NU20" i="9"/>
  <c r="NR20" i="9"/>
  <c r="NP20" i="9"/>
  <c r="NN20" i="9"/>
  <c r="NL20" i="9"/>
  <c r="NJ20" i="9"/>
  <c r="NB20" i="9"/>
  <c r="MX20" i="9"/>
  <c r="MU20" i="9"/>
  <c r="MS20" i="9"/>
  <c r="MQ20" i="9"/>
  <c r="MO20" i="9"/>
  <c r="MM20" i="9"/>
  <c r="NU19" i="9"/>
  <c r="NR19" i="9"/>
  <c r="NP19" i="9"/>
  <c r="NN19" i="9"/>
  <c r="NL19" i="9"/>
  <c r="NJ19" i="9"/>
  <c r="NH19" i="9"/>
  <c r="NB19" i="9"/>
  <c r="MX19" i="9"/>
  <c r="MU19" i="9"/>
  <c r="MS19" i="9"/>
  <c r="MQ19" i="9"/>
  <c r="MO19" i="9"/>
  <c r="MM19" i="9"/>
  <c r="MK19" i="9" s="1"/>
  <c r="MJ19" i="9" s="1"/>
  <c r="NU18" i="9"/>
  <c r="NR18" i="9"/>
  <c r="NP18" i="9"/>
  <c r="NN18" i="9"/>
  <c r="NL18" i="9"/>
  <c r="NS18" i="9" s="1"/>
  <c r="NJ18" i="9"/>
  <c r="NB18" i="9"/>
  <c r="MX18" i="9"/>
  <c r="MU18" i="9"/>
  <c r="MS18" i="9"/>
  <c r="MQ18" i="9"/>
  <c r="MO18" i="9"/>
  <c r="MM18" i="9"/>
  <c r="MK18" i="9" s="1"/>
  <c r="MJ18" i="9" s="1"/>
  <c r="NU17" i="9"/>
  <c r="NR17" i="9"/>
  <c r="NP17" i="9"/>
  <c r="NN17" i="9"/>
  <c r="NL17" i="9"/>
  <c r="NJ17" i="9"/>
  <c r="NH17" i="9" s="1"/>
  <c r="NB17" i="9"/>
  <c r="MX17" i="9"/>
  <c r="MU17" i="9"/>
  <c r="MS17" i="9"/>
  <c r="MQ17" i="9"/>
  <c r="MO17" i="9"/>
  <c r="MM17" i="9"/>
  <c r="NU16" i="9"/>
  <c r="NR16" i="9"/>
  <c r="NP16" i="9"/>
  <c r="NN16" i="9"/>
  <c r="NL16" i="9"/>
  <c r="NJ16" i="9"/>
  <c r="NB16" i="9"/>
  <c r="MX16" i="9"/>
  <c r="MU16" i="9"/>
  <c r="MS16" i="9"/>
  <c r="MQ16" i="9"/>
  <c r="MO16" i="9"/>
  <c r="MK16" i="9" s="1"/>
  <c r="MJ16" i="9" s="1"/>
  <c r="MM16" i="9"/>
  <c r="NU15" i="9"/>
  <c r="NR15" i="9"/>
  <c r="NP15" i="9"/>
  <c r="NH15" i="9" s="1"/>
  <c r="NN15" i="9"/>
  <c r="NL15" i="9"/>
  <c r="NJ15" i="9"/>
  <c r="NB15" i="9"/>
  <c r="MX15" i="9"/>
  <c r="MU15" i="9"/>
  <c r="MS15" i="9"/>
  <c r="MV15" i="9" s="1"/>
  <c r="MQ15" i="9"/>
  <c r="MO15" i="9"/>
  <c r="MM15" i="9"/>
  <c r="MK15" i="9" s="1"/>
  <c r="MJ15" i="9" s="1"/>
  <c r="NU14" i="9"/>
  <c r="NR14" i="9"/>
  <c r="NP14" i="9"/>
  <c r="NN14" i="9"/>
  <c r="NL14" i="9"/>
  <c r="NJ14" i="9"/>
  <c r="NS14" i="9" s="1"/>
  <c r="NB14" i="9"/>
  <c r="MX14" i="9"/>
  <c r="MU14" i="9"/>
  <c r="MS14" i="9"/>
  <c r="MQ14" i="9"/>
  <c r="MO14" i="9"/>
  <c r="MM14" i="9"/>
  <c r="NU13" i="9"/>
  <c r="NR13" i="9"/>
  <c r="NP13" i="9"/>
  <c r="NH13" i="9" s="1"/>
  <c r="NN13" i="9"/>
  <c r="NL13" i="9"/>
  <c r="NJ13" i="9"/>
  <c r="NB13" i="9"/>
  <c r="MX13" i="9"/>
  <c r="MU13" i="9"/>
  <c r="MS13" i="9"/>
  <c r="MQ13" i="9"/>
  <c r="MO13" i="9"/>
  <c r="MM13" i="9"/>
  <c r="NU12" i="9"/>
  <c r="NR12" i="9"/>
  <c r="NP12" i="9"/>
  <c r="NN12" i="9"/>
  <c r="NL12" i="9"/>
  <c r="NL43" i="9" s="1"/>
  <c r="NJ12" i="9"/>
  <c r="ND12" i="9"/>
  <c r="ND43" i="9" s="1"/>
  <c r="NB12" i="9"/>
  <c r="MX12" i="9"/>
  <c r="MU12" i="9"/>
  <c r="MS12" i="9"/>
  <c r="MQ12" i="9"/>
  <c r="MO12" i="9"/>
  <c r="MK12" i="9" s="1"/>
  <c r="MJ12" i="9" s="1"/>
  <c r="MM12" i="9"/>
  <c r="MD43" i="9"/>
  <c r="MA43" i="9"/>
  <c r="LY43" i="9"/>
  <c r="LW43" i="9"/>
  <c r="LU43" i="9"/>
  <c r="LS43" i="9"/>
  <c r="LQ43" i="9"/>
  <c r="LM43" i="9"/>
  <c r="LK43" i="9"/>
  <c r="LG43" i="9"/>
  <c r="LD43" i="9"/>
  <c r="LB43" i="9"/>
  <c r="KZ43" i="9"/>
  <c r="KX43" i="9"/>
  <c r="KV43" i="9"/>
  <c r="KS43" i="9"/>
  <c r="KN43" i="9"/>
  <c r="KK43" i="9"/>
  <c r="KI43" i="9"/>
  <c r="KG43" i="9"/>
  <c r="KE43" i="9"/>
  <c r="KC43" i="9"/>
  <c r="KA43" i="9"/>
  <c r="JW43" i="9"/>
  <c r="JU43" i="9"/>
  <c r="JQ43" i="9"/>
  <c r="JN43" i="9"/>
  <c r="JL43" i="9"/>
  <c r="JJ43" i="9"/>
  <c r="JH43" i="9"/>
  <c r="JF43" i="9"/>
  <c r="JC43" i="9"/>
  <c r="IX43" i="9"/>
  <c r="IU43" i="9"/>
  <c r="IS43" i="9"/>
  <c r="IQ43" i="9"/>
  <c r="IO43" i="9"/>
  <c r="IM43" i="9"/>
  <c r="IK43" i="9"/>
  <c r="IG43" i="9"/>
  <c r="IE43" i="9"/>
  <c r="IA43" i="9"/>
  <c r="HX43" i="9"/>
  <c r="HV43" i="9"/>
  <c r="HT43" i="9"/>
  <c r="HR43" i="9"/>
  <c r="HP43" i="9"/>
  <c r="HM43" i="9"/>
  <c r="HH43" i="9"/>
  <c r="HE43" i="9"/>
  <c r="HC43" i="9"/>
  <c r="HA43" i="9"/>
  <c r="GY43" i="9"/>
  <c r="GW43" i="9"/>
  <c r="GU43" i="9"/>
  <c r="GQ43" i="9"/>
  <c r="GO43" i="9"/>
  <c r="GK43" i="9"/>
  <c r="GH43" i="9"/>
  <c r="GF43" i="9"/>
  <c r="GD43" i="9"/>
  <c r="GB43" i="9"/>
  <c r="FZ43" i="9"/>
  <c r="FW43" i="9"/>
  <c r="FR43" i="9"/>
  <c r="FO43" i="9"/>
  <c r="FM43" i="9"/>
  <c r="FK43" i="9"/>
  <c r="FI43" i="9"/>
  <c r="FG43" i="9"/>
  <c r="FE43" i="9"/>
  <c r="FA43" i="9"/>
  <c r="EY43" i="9"/>
  <c r="EU43" i="9"/>
  <c r="ER43" i="9"/>
  <c r="EP43" i="9"/>
  <c r="EN43" i="9"/>
  <c r="EL43" i="9"/>
  <c r="EJ43" i="9"/>
  <c r="EG43" i="9"/>
  <c r="EB43" i="9"/>
  <c r="DY43" i="9"/>
  <c r="DW43" i="9"/>
  <c r="DU43" i="9"/>
  <c r="DS43" i="9"/>
  <c r="DQ43" i="9"/>
  <c r="DO43" i="9"/>
  <c r="DK43" i="9"/>
  <c r="DI43" i="9"/>
  <c r="DE43" i="9"/>
  <c r="DB43" i="9"/>
  <c r="CZ43" i="9"/>
  <c r="CX43" i="9"/>
  <c r="CV43" i="9"/>
  <c r="CT43" i="9"/>
  <c r="CQ43" i="9"/>
  <c r="CL43" i="9"/>
  <c r="CI43" i="9"/>
  <c r="CG43" i="9"/>
  <c r="CE43" i="9"/>
  <c r="CC43" i="9"/>
  <c r="CA43" i="9"/>
  <c r="BY43" i="9"/>
  <c r="BU43" i="9"/>
  <c r="BS43" i="9"/>
  <c r="BO43" i="9"/>
  <c r="BL43" i="9"/>
  <c r="BJ43" i="9"/>
  <c r="BH43" i="9"/>
  <c r="BF43" i="9"/>
  <c r="BD43" i="9"/>
  <c r="BA43" i="9"/>
  <c r="AV43" i="9"/>
  <c r="AS43" i="9"/>
  <c r="AQ43" i="9"/>
  <c r="AO43" i="9"/>
  <c r="AM43" i="9"/>
  <c r="AK43" i="9"/>
  <c r="AI43" i="9"/>
  <c r="AE43" i="9"/>
  <c r="AC43" i="9"/>
  <c r="Y43" i="9"/>
  <c r="H54" i="9" s="1"/>
  <c r="V43" i="9"/>
  <c r="T43" i="9"/>
  <c r="R43" i="9"/>
  <c r="F51" i="9" s="1"/>
  <c r="P43" i="9"/>
  <c r="F50" i="9" s="1"/>
  <c r="N43" i="9"/>
  <c r="K43" i="9"/>
  <c r="G43" i="9"/>
  <c r="D43" i="9"/>
  <c r="ME42" i="9"/>
  <c r="MB42" i="9"/>
  <c r="LZ42" i="9"/>
  <c r="LX42" i="9"/>
  <c r="LV42" i="9"/>
  <c r="LT42" i="9"/>
  <c r="LL42" i="9"/>
  <c r="LH42" i="9"/>
  <c r="LE42" i="9"/>
  <c r="LC42" i="9"/>
  <c r="LA42" i="9"/>
  <c r="KY42" i="9"/>
  <c r="KW42" i="9"/>
  <c r="KO42" i="9"/>
  <c r="KL42" i="9"/>
  <c r="KJ42" i="9"/>
  <c r="KH42" i="9"/>
  <c r="KF42" i="9"/>
  <c r="KD42" i="9"/>
  <c r="JV42" i="9"/>
  <c r="JR42" i="9"/>
  <c r="JO42" i="9"/>
  <c r="JM42" i="9"/>
  <c r="JK42" i="9"/>
  <c r="JI42" i="9"/>
  <c r="JG42" i="9"/>
  <c r="IY42" i="9"/>
  <c r="IV42" i="9"/>
  <c r="IT42" i="9"/>
  <c r="IR42" i="9"/>
  <c r="IP42" i="9"/>
  <c r="IN42" i="9"/>
  <c r="IF42" i="9"/>
  <c r="IB42" i="9"/>
  <c r="HY42" i="9"/>
  <c r="HW42" i="9"/>
  <c r="HU42" i="9"/>
  <c r="HS42" i="9"/>
  <c r="HQ42" i="9"/>
  <c r="HI42" i="9"/>
  <c r="HF42" i="9"/>
  <c r="HD42" i="9"/>
  <c r="HB42" i="9"/>
  <c r="GZ42" i="9"/>
  <c r="GX42" i="9"/>
  <c r="GP42" i="9"/>
  <c r="GL42" i="9"/>
  <c r="GI42" i="9"/>
  <c r="GG42" i="9"/>
  <c r="GE42" i="9"/>
  <c r="GC42" i="9"/>
  <c r="GA42" i="9"/>
  <c r="FY42" i="9" s="1"/>
  <c r="FX42" i="9" s="1"/>
  <c r="FS42" i="9"/>
  <c r="FP42" i="9"/>
  <c r="FN42" i="9"/>
  <c r="FL42" i="9"/>
  <c r="FJ42" i="9"/>
  <c r="FH42" i="9"/>
  <c r="FF42" i="9" s="1"/>
  <c r="EZ42" i="9"/>
  <c r="EV42" i="9"/>
  <c r="ES42" i="9"/>
  <c r="EQ42" i="9"/>
  <c r="EO42" i="9"/>
  <c r="EM42" i="9"/>
  <c r="EK42" i="9"/>
  <c r="EC42" i="9"/>
  <c r="DZ42" i="9"/>
  <c r="DX42" i="9"/>
  <c r="DV42" i="9"/>
  <c r="DT42" i="9"/>
  <c r="DR42" i="9"/>
  <c r="DJ42" i="9"/>
  <c r="DF42" i="9"/>
  <c r="DC42" i="9"/>
  <c r="DA42" i="9"/>
  <c r="CY42" i="9"/>
  <c r="CW42" i="9"/>
  <c r="CU42" i="9"/>
  <c r="CM42" i="9"/>
  <c r="CJ42" i="9"/>
  <c r="CH42" i="9"/>
  <c r="CF42" i="9"/>
  <c r="CD42" i="9"/>
  <c r="CB42" i="9"/>
  <c r="BT42" i="9"/>
  <c r="BP42" i="9"/>
  <c r="BM42" i="9"/>
  <c r="BK42" i="9"/>
  <c r="BI42" i="9"/>
  <c r="BG42" i="9"/>
  <c r="BE42" i="9"/>
  <c r="AW42" i="9"/>
  <c r="AT42" i="9"/>
  <c r="AR42" i="9"/>
  <c r="AP42" i="9"/>
  <c r="AN42" i="9"/>
  <c r="AU42" i="9" s="1"/>
  <c r="AL42" i="9"/>
  <c r="AD42" i="9"/>
  <c r="Z42" i="9"/>
  <c r="W42" i="9"/>
  <c r="U42" i="9"/>
  <c r="S42" i="9"/>
  <c r="Q42" i="9"/>
  <c r="O42" i="9"/>
  <c r="ME41" i="9"/>
  <c r="MB41" i="9"/>
  <c r="LZ41" i="9"/>
  <c r="LX41" i="9"/>
  <c r="LV41" i="9"/>
  <c r="LT41" i="9"/>
  <c r="LL41" i="9"/>
  <c r="LH41" i="9"/>
  <c r="LE41" i="9"/>
  <c r="LC41" i="9"/>
  <c r="LA41" i="9"/>
  <c r="KY41" i="9"/>
  <c r="KW41" i="9"/>
  <c r="KO41" i="9"/>
  <c r="KL41" i="9"/>
  <c r="KJ41" i="9"/>
  <c r="KH41" i="9"/>
  <c r="KF41" i="9"/>
  <c r="KD41" i="9"/>
  <c r="JV41" i="9"/>
  <c r="JR41" i="9"/>
  <c r="JO41" i="9"/>
  <c r="JM41" i="9"/>
  <c r="JK41" i="9"/>
  <c r="JI41" i="9"/>
  <c r="JG41" i="9"/>
  <c r="IY41" i="9"/>
  <c r="IV41" i="9"/>
  <c r="IT41" i="9"/>
  <c r="IR41" i="9"/>
  <c r="IP41" i="9"/>
  <c r="IN41" i="9"/>
  <c r="IF41" i="9"/>
  <c r="IB41" i="9"/>
  <c r="HY41" i="9"/>
  <c r="HW41" i="9"/>
  <c r="HU41" i="9"/>
  <c r="HS41" i="9"/>
  <c r="HQ41" i="9"/>
  <c r="HI41" i="9"/>
  <c r="HF41" i="9"/>
  <c r="HD41" i="9"/>
  <c r="HB41" i="9"/>
  <c r="GZ41" i="9"/>
  <c r="GX41" i="9"/>
  <c r="GP41" i="9"/>
  <c r="GL41" i="9"/>
  <c r="GI41" i="9"/>
  <c r="GG41" i="9"/>
  <c r="GE41" i="9"/>
  <c r="GC41" i="9"/>
  <c r="GA41" i="9"/>
  <c r="FS41" i="9"/>
  <c r="FP41" i="9"/>
  <c r="FN41" i="9"/>
  <c r="FL41" i="9"/>
  <c r="FJ41" i="9"/>
  <c r="FH41" i="9"/>
  <c r="FQ41" i="9" s="1"/>
  <c r="EZ41" i="9"/>
  <c r="EV41" i="9"/>
  <c r="ES41" i="9"/>
  <c r="EQ41" i="9"/>
  <c r="EO41" i="9"/>
  <c r="EM41" i="9"/>
  <c r="EK41" i="9"/>
  <c r="EC41" i="9"/>
  <c r="DZ41" i="9"/>
  <c r="DX41" i="9"/>
  <c r="DV41" i="9"/>
  <c r="DT41" i="9"/>
  <c r="EA41" i="9" s="1"/>
  <c r="DR41" i="9"/>
  <c r="DJ41" i="9"/>
  <c r="DF41" i="9"/>
  <c r="DC41" i="9"/>
  <c r="DA41" i="9"/>
  <c r="CY41" i="9"/>
  <c r="CW41" i="9"/>
  <c r="CU41" i="9"/>
  <c r="CM41" i="9"/>
  <c r="CJ41" i="9"/>
  <c r="CH41" i="9"/>
  <c r="CF41" i="9"/>
  <c r="CD41" i="9"/>
  <c r="CB41" i="9"/>
  <c r="BT41" i="9"/>
  <c r="BP41" i="9"/>
  <c r="BM41" i="9"/>
  <c r="BK41" i="9"/>
  <c r="BI41" i="9"/>
  <c r="BG41" i="9"/>
  <c r="BE41" i="9"/>
  <c r="AW41" i="9"/>
  <c r="AT41" i="9"/>
  <c r="AR41" i="9"/>
  <c r="AP41" i="9"/>
  <c r="AN41" i="9"/>
  <c r="AL41" i="9"/>
  <c r="AD41" i="9"/>
  <c r="Z41" i="9"/>
  <c r="W41" i="9"/>
  <c r="U41" i="9"/>
  <c r="S41" i="9"/>
  <c r="Q41" i="9"/>
  <c r="O41" i="9"/>
  <c r="ME40" i="9"/>
  <c r="MB40" i="9"/>
  <c r="LZ40" i="9"/>
  <c r="LX40" i="9"/>
  <c r="LV40" i="9"/>
  <c r="LT40" i="9"/>
  <c r="LL40" i="9"/>
  <c r="LH40" i="9"/>
  <c r="LE40" i="9"/>
  <c r="LC40" i="9"/>
  <c r="LA40" i="9"/>
  <c r="KY40" i="9"/>
  <c r="KW40" i="9"/>
  <c r="KO40" i="9"/>
  <c r="KL40" i="9"/>
  <c r="KJ40" i="9"/>
  <c r="KH40" i="9"/>
  <c r="KF40" i="9"/>
  <c r="KD40" i="9"/>
  <c r="JV40" i="9"/>
  <c r="JR40" i="9"/>
  <c r="JO40" i="9"/>
  <c r="JM40" i="9"/>
  <c r="JK40" i="9"/>
  <c r="JI40" i="9"/>
  <c r="JG40" i="9"/>
  <c r="IY40" i="9"/>
  <c r="IV40" i="9"/>
  <c r="IT40" i="9"/>
  <c r="IR40" i="9"/>
  <c r="IP40" i="9"/>
  <c r="IN40" i="9"/>
  <c r="IF40" i="9"/>
  <c r="IB40" i="9"/>
  <c r="HY40" i="9"/>
  <c r="HW40" i="9"/>
  <c r="HU40" i="9"/>
  <c r="HS40" i="9"/>
  <c r="HQ40" i="9"/>
  <c r="HZ40" i="9" s="1"/>
  <c r="HI40" i="9"/>
  <c r="HF40" i="9"/>
  <c r="HD40" i="9"/>
  <c r="HB40" i="9"/>
  <c r="GZ40" i="9"/>
  <c r="GX40" i="9"/>
  <c r="GP40" i="9"/>
  <c r="GL40" i="9"/>
  <c r="GI40" i="9"/>
  <c r="GG40" i="9"/>
  <c r="GE40" i="9"/>
  <c r="GC40" i="9"/>
  <c r="GA40" i="9"/>
  <c r="FY40" i="9" s="1"/>
  <c r="FX40" i="9" s="1"/>
  <c r="FS40" i="9"/>
  <c r="FP40" i="9"/>
  <c r="FN40" i="9"/>
  <c r="FL40" i="9"/>
  <c r="FQ40" i="9" s="1"/>
  <c r="FJ40" i="9"/>
  <c r="FH40" i="9"/>
  <c r="EZ40" i="9"/>
  <c r="EV40" i="9"/>
  <c r="ES40" i="9"/>
  <c r="EQ40" i="9"/>
  <c r="EO40" i="9"/>
  <c r="EM40" i="9"/>
  <c r="ET40" i="9" s="1"/>
  <c r="EK40" i="9"/>
  <c r="EC40" i="9"/>
  <c r="DZ40" i="9"/>
  <c r="DX40" i="9"/>
  <c r="DV40" i="9"/>
  <c r="DT40" i="9"/>
  <c r="DR40" i="9"/>
  <c r="DJ40" i="9"/>
  <c r="DF40" i="9"/>
  <c r="DC40" i="9"/>
  <c r="DA40" i="9"/>
  <c r="CY40" i="9"/>
  <c r="CW40" i="9"/>
  <c r="CU40" i="9"/>
  <c r="CM40" i="9"/>
  <c r="CJ40" i="9"/>
  <c r="CH40" i="9"/>
  <c r="CF40" i="9"/>
  <c r="CD40" i="9"/>
  <c r="CB40" i="9"/>
  <c r="BT40" i="9"/>
  <c r="BP40" i="9"/>
  <c r="BM40" i="9"/>
  <c r="BK40" i="9"/>
  <c r="BI40" i="9"/>
  <c r="BG40" i="9"/>
  <c r="BE40" i="9"/>
  <c r="AW40" i="9"/>
  <c r="AT40" i="9"/>
  <c r="AR40" i="9"/>
  <c r="AP40" i="9"/>
  <c r="AN40" i="9"/>
  <c r="AL40" i="9"/>
  <c r="AD40" i="9"/>
  <c r="Z40" i="9"/>
  <c r="W40" i="9"/>
  <c r="U40" i="9"/>
  <c r="S40" i="9"/>
  <c r="Q40" i="9"/>
  <c r="O40" i="9"/>
  <c r="X40" i="9" s="1"/>
  <c r="ME39" i="9"/>
  <c r="MB39" i="9"/>
  <c r="LZ39" i="9"/>
  <c r="LX39" i="9"/>
  <c r="LV39" i="9"/>
  <c r="LT39" i="9"/>
  <c r="LL39" i="9"/>
  <c r="LH39" i="9"/>
  <c r="LE39" i="9"/>
  <c r="LC39" i="9"/>
  <c r="LA39" i="9"/>
  <c r="KY39" i="9"/>
  <c r="KW39" i="9"/>
  <c r="KU39" i="9" s="1"/>
  <c r="KT39" i="9" s="1"/>
  <c r="KO39" i="9"/>
  <c r="KL39" i="9"/>
  <c r="KJ39" i="9"/>
  <c r="KH39" i="9"/>
  <c r="KF39" i="9"/>
  <c r="KD39" i="9"/>
  <c r="JV39" i="9"/>
  <c r="JR39" i="9"/>
  <c r="JO39" i="9"/>
  <c r="JM39" i="9"/>
  <c r="JK39" i="9"/>
  <c r="JI39" i="9"/>
  <c r="JG39" i="9"/>
  <c r="IY39" i="9"/>
  <c r="IV39" i="9"/>
  <c r="IT39" i="9"/>
  <c r="IR39" i="9"/>
  <c r="IP39" i="9"/>
  <c r="IN39" i="9"/>
  <c r="IF39" i="9"/>
  <c r="IB39" i="9"/>
  <c r="HY39" i="9"/>
  <c r="HW39" i="9"/>
  <c r="HU39" i="9"/>
  <c r="HS39" i="9"/>
  <c r="HQ39" i="9"/>
  <c r="HI39" i="9"/>
  <c r="HF39" i="9"/>
  <c r="HD39" i="9"/>
  <c r="HB39" i="9"/>
  <c r="GZ39" i="9"/>
  <c r="GX39" i="9"/>
  <c r="GV39" i="9" s="1"/>
  <c r="GP39" i="9"/>
  <c r="GL39" i="9"/>
  <c r="GI39" i="9"/>
  <c r="GG39" i="9"/>
  <c r="GE39" i="9"/>
  <c r="GC39" i="9"/>
  <c r="GA39" i="9"/>
  <c r="FS39" i="9"/>
  <c r="FP39" i="9"/>
  <c r="FN39" i="9"/>
  <c r="FL39" i="9"/>
  <c r="FJ39" i="9"/>
  <c r="FH39" i="9"/>
  <c r="EZ39" i="9"/>
  <c r="EV39" i="9"/>
  <c r="ES39" i="9"/>
  <c r="EQ39" i="9"/>
  <c r="EO39" i="9"/>
  <c r="EM39" i="9"/>
  <c r="EK39" i="9"/>
  <c r="EC39" i="9"/>
  <c r="DZ39" i="9"/>
  <c r="DX39" i="9"/>
  <c r="DV39" i="9"/>
  <c r="DT39" i="9"/>
  <c r="DR39" i="9"/>
  <c r="DJ39" i="9"/>
  <c r="DF39" i="9"/>
  <c r="DC39" i="9"/>
  <c r="DA39" i="9"/>
  <c r="CY39" i="9"/>
  <c r="CW39" i="9"/>
  <c r="CU39" i="9"/>
  <c r="CM39" i="9"/>
  <c r="CJ39" i="9"/>
  <c r="CH39" i="9"/>
  <c r="CF39" i="9"/>
  <c r="CD39" i="9"/>
  <c r="CB39" i="9"/>
  <c r="BT39" i="9"/>
  <c r="BP39" i="9"/>
  <c r="BM39" i="9"/>
  <c r="BK39" i="9"/>
  <c r="BI39" i="9"/>
  <c r="BG39" i="9"/>
  <c r="BE39" i="9"/>
  <c r="AW39" i="9"/>
  <c r="AT39" i="9"/>
  <c r="AR39" i="9"/>
  <c r="AP39" i="9"/>
  <c r="AN39" i="9"/>
  <c r="AL39" i="9"/>
  <c r="AD39" i="9"/>
  <c r="Z39" i="9"/>
  <c r="W39" i="9"/>
  <c r="U39" i="9"/>
  <c r="S39" i="9"/>
  <c r="Q39" i="9"/>
  <c r="O39" i="9"/>
  <c r="ME38" i="9"/>
  <c r="MB38" i="9"/>
  <c r="LZ38" i="9"/>
  <c r="LX38" i="9"/>
  <c r="LV38" i="9"/>
  <c r="LT38" i="9"/>
  <c r="LL38" i="9"/>
  <c r="LH38" i="9"/>
  <c r="LE38" i="9"/>
  <c r="LC38" i="9"/>
  <c r="LA38" i="9"/>
  <c r="KY38" i="9"/>
  <c r="KW38" i="9"/>
  <c r="KO38" i="9"/>
  <c r="KL38" i="9"/>
  <c r="KJ38" i="9"/>
  <c r="KH38" i="9"/>
  <c r="KF38" i="9"/>
  <c r="KD38" i="9"/>
  <c r="JV38" i="9"/>
  <c r="JR38" i="9"/>
  <c r="JO38" i="9"/>
  <c r="JM38" i="9"/>
  <c r="JK38" i="9"/>
  <c r="JI38" i="9"/>
  <c r="JG38" i="9"/>
  <c r="IY38" i="9"/>
  <c r="IV38" i="9"/>
  <c r="IT38" i="9"/>
  <c r="IR38" i="9"/>
  <c r="IP38" i="9"/>
  <c r="IN38" i="9"/>
  <c r="IF38" i="9"/>
  <c r="IB38" i="9"/>
  <c r="HY38" i="9"/>
  <c r="HW38" i="9"/>
  <c r="HU38" i="9"/>
  <c r="HS38" i="9"/>
  <c r="HQ38" i="9"/>
  <c r="HI38" i="9"/>
  <c r="HF38" i="9"/>
  <c r="HD38" i="9"/>
  <c r="HB38" i="9"/>
  <c r="GZ38" i="9"/>
  <c r="GX38" i="9"/>
  <c r="GP38" i="9"/>
  <c r="GL38" i="9"/>
  <c r="GI38" i="9"/>
  <c r="GG38" i="9"/>
  <c r="GE38" i="9"/>
  <c r="GC38" i="9"/>
  <c r="GA38" i="9"/>
  <c r="FS38" i="9"/>
  <c r="FP38" i="9"/>
  <c r="FN38" i="9"/>
  <c r="FL38" i="9"/>
  <c r="FJ38" i="9"/>
  <c r="FH38" i="9"/>
  <c r="EZ38" i="9"/>
  <c r="EV38" i="9"/>
  <c r="ES38" i="9"/>
  <c r="EQ38" i="9"/>
  <c r="EO38" i="9"/>
  <c r="EM38" i="9"/>
  <c r="EK38" i="9"/>
  <c r="EC38" i="9"/>
  <c r="DZ38" i="9"/>
  <c r="DX38" i="9"/>
  <c r="DV38" i="9"/>
  <c r="DT38" i="9"/>
  <c r="DR38" i="9"/>
  <c r="DP38" i="9" s="1"/>
  <c r="DJ38" i="9"/>
  <c r="DF38" i="9"/>
  <c r="DC38" i="9"/>
  <c r="DA38" i="9"/>
  <c r="CY38" i="9"/>
  <c r="CW38" i="9"/>
  <c r="CU38" i="9"/>
  <c r="CS38" i="9"/>
  <c r="CR38" i="9" s="1"/>
  <c r="CM38" i="9"/>
  <c r="CJ38" i="9"/>
  <c r="CH38" i="9"/>
  <c r="CF38" i="9"/>
  <c r="CD38" i="9"/>
  <c r="CB38" i="9"/>
  <c r="BT38" i="9"/>
  <c r="BP38" i="9"/>
  <c r="BM38" i="9"/>
  <c r="BK38" i="9"/>
  <c r="BI38" i="9"/>
  <c r="BG38" i="9"/>
  <c r="BE38" i="9"/>
  <c r="AW38" i="9"/>
  <c r="AT38" i="9"/>
  <c r="AR38" i="9"/>
  <c r="AP38" i="9"/>
  <c r="AN38" i="9"/>
  <c r="AL38" i="9"/>
  <c r="AD38" i="9"/>
  <c r="Z38" i="9"/>
  <c r="W38" i="9"/>
  <c r="U38" i="9"/>
  <c r="S38" i="9"/>
  <c r="Q38" i="9"/>
  <c r="O38" i="9"/>
  <c r="ME37" i="9"/>
  <c r="MB37" i="9"/>
  <c r="LZ37" i="9"/>
  <c r="LX37" i="9"/>
  <c r="LV37" i="9"/>
  <c r="LT37" i="9"/>
  <c r="LL37" i="9"/>
  <c r="LH37" i="9"/>
  <c r="LE37" i="9"/>
  <c r="LC37" i="9"/>
  <c r="LA37" i="9"/>
  <c r="KY37" i="9"/>
  <c r="KW37" i="9"/>
  <c r="KO37" i="9"/>
  <c r="KL37" i="9"/>
  <c r="KJ37" i="9"/>
  <c r="KH37" i="9"/>
  <c r="KF37" i="9"/>
  <c r="KD37" i="9"/>
  <c r="JV37" i="9"/>
  <c r="JR37" i="9"/>
  <c r="JO37" i="9"/>
  <c r="JM37" i="9"/>
  <c r="JK37" i="9"/>
  <c r="JI37" i="9"/>
  <c r="JG37" i="9"/>
  <c r="IY37" i="9"/>
  <c r="IV37" i="9"/>
  <c r="IT37" i="9"/>
  <c r="IR37" i="9"/>
  <c r="IW37" i="9" s="1"/>
  <c r="IP37" i="9"/>
  <c r="IN37" i="9"/>
  <c r="IF37" i="9"/>
  <c r="IB37" i="9"/>
  <c r="HY37" i="9"/>
  <c r="HW37" i="9"/>
  <c r="HU37" i="9"/>
  <c r="HS37" i="9"/>
  <c r="HQ37" i="9"/>
  <c r="HI37" i="9"/>
  <c r="HF37" i="9"/>
  <c r="HD37" i="9"/>
  <c r="HB37" i="9"/>
  <c r="GZ37" i="9"/>
  <c r="GX37" i="9"/>
  <c r="GV37" i="9"/>
  <c r="GP37" i="9"/>
  <c r="GL37" i="9"/>
  <c r="GI37" i="9"/>
  <c r="GG37" i="9"/>
  <c r="GE37" i="9"/>
  <c r="GC37" i="9"/>
  <c r="GA37" i="9"/>
  <c r="FS37" i="9"/>
  <c r="FP37" i="9"/>
  <c r="FN37" i="9"/>
  <c r="FL37" i="9"/>
  <c r="FJ37" i="9"/>
  <c r="FH37" i="9"/>
  <c r="EZ37" i="9"/>
  <c r="EV37" i="9"/>
  <c r="ES37" i="9"/>
  <c r="EQ37" i="9"/>
  <c r="EO37" i="9"/>
  <c r="EM37" i="9"/>
  <c r="EK37" i="9"/>
  <c r="EC37" i="9"/>
  <c r="DZ37" i="9"/>
  <c r="DX37" i="9"/>
  <c r="DV37" i="9"/>
  <c r="DT37" i="9"/>
  <c r="DR37" i="9"/>
  <c r="DJ37" i="9"/>
  <c r="DF37" i="9"/>
  <c r="DC37" i="9"/>
  <c r="DA37" i="9"/>
  <c r="CY37" i="9"/>
  <c r="CW37" i="9"/>
  <c r="CU37" i="9"/>
  <c r="CM37" i="9"/>
  <c r="CJ37" i="9"/>
  <c r="CH37" i="9"/>
  <c r="CF37" i="9"/>
  <c r="CD37" i="9"/>
  <c r="CB37" i="9"/>
  <c r="BT37" i="9"/>
  <c r="BP37" i="9"/>
  <c r="BM37" i="9"/>
  <c r="BK37" i="9"/>
  <c r="BI37" i="9"/>
  <c r="BG37" i="9"/>
  <c r="BE37" i="9"/>
  <c r="AW37" i="9"/>
  <c r="AT37" i="9"/>
  <c r="AR37" i="9"/>
  <c r="AP37" i="9"/>
  <c r="AN37" i="9"/>
  <c r="AL37" i="9"/>
  <c r="AD37" i="9"/>
  <c r="Z37" i="9"/>
  <c r="W37" i="9"/>
  <c r="U37" i="9"/>
  <c r="S37" i="9"/>
  <c r="Q37" i="9"/>
  <c r="O37" i="9"/>
  <c r="ME36" i="9"/>
  <c r="MB36" i="9"/>
  <c r="LZ36" i="9"/>
  <c r="LX36" i="9"/>
  <c r="LV36" i="9"/>
  <c r="LT36" i="9"/>
  <c r="LL36" i="9"/>
  <c r="LH36" i="9"/>
  <c r="LE36" i="9"/>
  <c r="LC36" i="9"/>
  <c r="LA36" i="9"/>
  <c r="KY36" i="9"/>
  <c r="KW36" i="9"/>
  <c r="KO36" i="9"/>
  <c r="KL36" i="9"/>
  <c r="KJ36" i="9"/>
  <c r="KH36" i="9"/>
  <c r="KF36" i="9"/>
  <c r="KD36" i="9"/>
  <c r="JV36" i="9"/>
  <c r="JR36" i="9"/>
  <c r="JO36" i="9"/>
  <c r="JM36" i="9"/>
  <c r="JK36" i="9"/>
  <c r="JI36" i="9"/>
  <c r="JG36" i="9"/>
  <c r="IY36" i="9"/>
  <c r="IV36" i="9"/>
  <c r="IT36" i="9"/>
  <c r="IR36" i="9"/>
  <c r="IP36" i="9"/>
  <c r="IN36" i="9"/>
  <c r="IF36" i="9"/>
  <c r="IB36" i="9"/>
  <c r="HY36" i="9"/>
  <c r="HW36" i="9"/>
  <c r="HU36" i="9"/>
  <c r="HS36" i="9"/>
  <c r="HQ36" i="9"/>
  <c r="HI36" i="9"/>
  <c r="HF36" i="9"/>
  <c r="HD36" i="9"/>
  <c r="HB36" i="9"/>
  <c r="GZ36" i="9"/>
  <c r="GX36" i="9"/>
  <c r="GP36" i="9"/>
  <c r="GL36" i="9"/>
  <c r="GI36" i="9"/>
  <c r="GG36" i="9"/>
  <c r="GE36" i="9"/>
  <c r="GC36" i="9"/>
  <c r="GA36" i="9"/>
  <c r="FS36" i="9"/>
  <c r="FP36" i="9"/>
  <c r="FN36" i="9"/>
  <c r="FL36" i="9"/>
  <c r="FJ36" i="9"/>
  <c r="FH36" i="9"/>
  <c r="EZ36" i="9"/>
  <c r="EV36" i="9"/>
  <c r="ES36" i="9"/>
  <c r="EQ36" i="9"/>
  <c r="ET36" i="9" s="1"/>
  <c r="EO36" i="9"/>
  <c r="EM36" i="9"/>
  <c r="EK36" i="9"/>
  <c r="EC36" i="9"/>
  <c r="DZ36" i="9"/>
  <c r="DX36" i="9"/>
  <c r="DV36" i="9"/>
  <c r="DT36" i="9"/>
  <c r="DR36" i="9"/>
  <c r="DJ36" i="9"/>
  <c r="DF36" i="9"/>
  <c r="DC36" i="9"/>
  <c r="DA36" i="9"/>
  <c r="CY36" i="9"/>
  <c r="CW36" i="9"/>
  <c r="CU36" i="9"/>
  <c r="CM36" i="9"/>
  <c r="CJ36" i="9"/>
  <c r="CH36" i="9"/>
  <c r="CF36" i="9"/>
  <c r="CD36" i="9"/>
  <c r="CB36" i="9"/>
  <c r="BT36" i="9"/>
  <c r="BP36" i="9"/>
  <c r="BM36" i="9"/>
  <c r="BK36" i="9"/>
  <c r="BI36" i="9"/>
  <c r="BG36" i="9"/>
  <c r="BE36" i="9"/>
  <c r="AW36" i="9"/>
  <c r="AT36" i="9"/>
  <c r="AR36" i="9"/>
  <c r="AP36" i="9"/>
  <c r="AN36" i="9"/>
  <c r="AL36" i="9"/>
  <c r="AD36" i="9"/>
  <c r="Z36" i="9"/>
  <c r="W36" i="9"/>
  <c r="U36" i="9"/>
  <c r="S36" i="9"/>
  <c r="Q36" i="9"/>
  <c r="O36" i="9"/>
  <c r="ME35" i="9"/>
  <c r="MB35" i="9"/>
  <c r="LZ35" i="9"/>
  <c r="LX35" i="9"/>
  <c r="LV35" i="9"/>
  <c r="LT35" i="9"/>
  <c r="LL35" i="9"/>
  <c r="LH35" i="9"/>
  <c r="LE35" i="9"/>
  <c r="LC35" i="9"/>
  <c r="LA35" i="9"/>
  <c r="KY35" i="9"/>
  <c r="KW35" i="9"/>
  <c r="LF35" i="9" s="1"/>
  <c r="KO35" i="9"/>
  <c r="KL35" i="9"/>
  <c r="KJ35" i="9"/>
  <c r="KH35" i="9"/>
  <c r="KF35" i="9"/>
  <c r="KD35" i="9"/>
  <c r="JV35" i="9"/>
  <c r="JR35" i="9"/>
  <c r="JO35" i="9"/>
  <c r="JM35" i="9"/>
  <c r="JK35" i="9"/>
  <c r="JI35" i="9"/>
  <c r="JG35" i="9"/>
  <c r="IY35" i="9"/>
  <c r="IV35" i="9"/>
  <c r="IT35" i="9"/>
  <c r="IR35" i="9"/>
  <c r="IP35" i="9"/>
  <c r="IN35" i="9"/>
  <c r="IF35" i="9"/>
  <c r="IB35" i="9"/>
  <c r="HY35" i="9"/>
  <c r="HW35" i="9"/>
  <c r="HU35" i="9"/>
  <c r="HS35" i="9"/>
  <c r="HQ35" i="9"/>
  <c r="HI35" i="9"/>
  <c r="HF35" i="9"/>
  <c r="HD35" i="9"/>
  <c r="HB35" i="9"/>
  <c r="GZ35" i="9"/>
  <c r="GX35" i="9"/>
  <c r="GP35" i="9"/>
  <c r="GL35" i="9"/>
  <c r="GI35" i="9"/>
  <c r="GG35" i="9"/>
  <c r="GE35" i="9"/>
  <c r="GC35" i="9"/>
  <c r="GA35" i="9"/>
  <c r="FS35" i="9"/>
  <c r="FP35" i="9"/>
  <c r="FN35" i="9"/>
  <c r="FL35" i="9"/>
  <c r="FJ35" i="9"/>
  <c r="FH35" i="9"/>
  <c r="EZ35" i="9"/>
  <c r="EV35" i="9"/>
  <c r="ES35" i="9"/>
  <c r="EQ35" i="9"/>
  <c r="EO35" i="9"/>
  <c r="EM35" i="9"/>
  <c r="EK35" i="9"/>
  <c r="EC35" i="9"/>
  <c r="DZ35" i="9"/>
  <c r="DX35" i="9"/>
  <c r="DV35" i="9"/>
  <c r="DT35" i="9"/>
  <c r="DR35" i="9"/>
  <c r="DJ35" i="9"/>
  <c r="DF35" i="9"/>
  <c r="DC35" i="9"/>
  <c r="DA35" i="9"/>
  <c r="CY35" i="9"/>
  <c r="CW35" i="9"/>
  <c r="CU35" i="9"/>
  <c r="CM35" i="9"/>
  <c r="CJ35" i="9"/>
  <c r="CH35" i="9"/>
  <c r="CF35" i="9"/>
  <c r="CD35" i="9"/>
  <c r="CB35" i="9"/>
  <c r="BT35" i="9"/>
  <c r="BP35" i="9"/>
  <c r="BM35" i="9"/>
  <c r="BK35" i="9"/>
  <c r="BI35" i="9"/>
  <c r="BG35" i="9"/>
  <c r="BE35" i="9"/>
  <c r="AW35" i="9"/>
  <c r="AT35" i="9"/>
  <c r="AR35" i="9"/>
  <c r="AP35" i="9"/>
  <c r="AN35" i="9"/>
  <c r="AL35" i="9"/>
  <c r="AD35" i="9"/>
  <c r="Z35" i="9"/>
  <c r="NX35" i="9" s="1"/>
  <c r="W35" i="9"/>
  <c r="U35" i="9"/>
  <c r="S35" i="9"/>
  <c r="Q35" i="9"/>
  <c r="O35" i="9"/>
  <c r="ME34" i="9"/>
  <c r="MB34" i="9"/>
  <c r="LZ34" i="9"/>
  <c r="LX34" i="9"/>
  <c r="LR34" i="9" s="1"/>
  <c r="LV34" i="9"/>
  <c r="LT34" i="9"/>
  <c r="LL34" i="9"/>
  <c r="LH34" i="9"/>
  <c r="LE34" i="9"/>
  <c r="LC34" i="9"/>
  <c r="LA34" i="9"/>
  <c r="KY34" i="9"/>
  <c r="KW34" i="9"/>
  <c r="KO34" i="9"/>
  <c r="KL34" i="9"/>
  <c r="KJ34" i="9"/>
  <c r="KH34" i="9"/>
  <c r="KF34" i="9"/>
  <c r="KD34" i="9"/>
  <c r="JV34" i="9"/>
  <c r="JR34" i="9"/>
  <c r="JO34" i="9"/>
  <c r="JM34" i="9"/>
  <c r="JK34" i="9"/>
  <c r="JI34" i="9"/>
  <c r="JG34" i="9"/>
  <c r="IY34" i="9"/>
  <c r="IV34" i="9"/>
  <c r="IT34" i="9"/>
  <c r="IR34" i="9"/>
  <c r="IP34" i="9"/>
  <c r="IN34" i="9"/>
  <c r="IF34" i="9"/>
  <c r="IB34" i="9"/>
  <c r="HY34" i="9"/>
  <c r="HW34" i="9"/>
  <c r="HU34" i="9"/>
  <c r="HS34" i="9"/>
  <c r="HQ34" i="9"/>
  <c r="HI34" i="9"/>
  <c r="HF34" i="9"/>
  <c r="HD34" i="9"/>
  <c r="HB34" i="9"/>
  <c r="GZ34" i="9"/>
  <c r="HG34" i="9" s="1"/>
  <c r="GX34" i="9"/>
  <c r="GP34" i="9"/>
  <c r="GL34" i="9"/>
  <c r="GI34" i="9"/>
  <c r="GG34" i="9"/>
  <c r="GE34" i="9"/>
  <c r="GC34" i="9"/>
  <c r="GA34" i="9"/>
  <c r="FS34" i="9"/>
  <c r="FP34" i="9"/>
  <c r="FN34" i="9"/>
  <c r="FL34" i="9"/>
  <c r="FJ34" i="9"/>
  <c r="FH34" i="9"/>
  <c r="EZ34" i="9"/>
  <c r="EV34" i="9"/>
  <c r="ES34" i="9"/>
  <c r="EQ34" i="9"/>
  <c r="EO34" i="9"/>
  <c r="EM34" i="9"/>
  <c r="EK34" i="9"/>
  <c r="EC34" i="9"/>
  <c r="DZ34" i="9"/>
  <c r="DX34" i="9"/>
  <c r="DV34" i="9"/>
  <c r="DT34" i="9"/>
  <c r="DR34" i="9"/>
  <c r="DJ34" i="9"/>
  <c r="DF34" i="9"/>
  <c r="DC34" i="9"/>
  <c r="DA34" i="9"/>
  <c r="CY34" i="9"/>
  <c r="CW34" i="9"/>
  <c r="CU34" i="9"/>
  <c r="CM34" i="9"/>
  <c r="CJ34" i="9"/>
  <c r="CH34" i="9"/>
  <c r="CF34" i="9"/>
  <c r="CD34" i="9"/>
  <c r="CB34" i="9"/>
  <c r="BZ34" i="9" s="1"/>
  <c r="BT34" i="9"/>
  <c r="BP34" i="9"/>
  <c r="BM34" i="9"/>
  <c r="BK34" i="9"/>
  <c r="BI34" i="9"/>
  <c r="BG34" i="9"/>
  <c r="BE34" i="9"/>
  <c r="AW34" i="9"/>
  <c r="AT34" i="9"/>
  <c r="AR34" i="9"/>
  <c r="AP34" i="9"/>
  <c r="AN34" i="9"/>
  <c r="AL34" i="9"/>
  <c r="AD34" i="9"/>
  <c r="Z34" i="9"/>
  <c r="W34" i="9"/>
  <c r="U34" i="9"/>
  <c r="S34" i="9"/>
  <c r="Q34" i="9"/>
  <c r="O34" i="9"/>
  <c r="ME33" i="9"/>
  <c r="MB33" i="9"/>
  <c r="LZ33" i="9"/>
  <c r="LX33" i="9"/>
  <c r="LV33" i="9"/>
  <c r="LT33" i="9"/>
  <c r="LL33" i="9"/>
  <c r="LH33" i="9"/>
  <c r="LE33" i="9"/>
  <c r="LC33" i="9"/>
  <c r="LA33" i="9"/>
  <c r="KY33" i="9"/>
  <c r="KW33" i="9"/>
  <c r="KO33" i="9"/>
  <c r="KL33" i="9"/>
  <c r="KJ33" i="9"/>
  <c r="KH33" i="9"/>
  <c r="KF33" i="9"/>
  <c r="KM33" i="9" s="1"/>
  <c r="KD33" i="9"/>
  <c r="JV33" i="9"/>
  <c r="JR33" i="9"/>
  <c r="JO33" i="9"/>
  <c r="JM33" i="9"/>
  <c r="JK33" i="9"/>
  <c r="JI33" i="9"/>
  <c r="JG33" i="9"/>
  <c r="IY33" i="9"/>
  <c r="IV33" i="9"/>
  <c r="IT33" i="9"/>
  <c r="IR33" i="9"/>
  <c r="IP33" i="9"/>
  <c r="IN33" i="9"/>
  <c r="IF33" i="9"/>
  <c r="IB33" i="9"/>
  <c r="HY33" i="9"/>
  <c r="HW33" i="9"/>
  <c r="HU33" i="9"/>
  <c r="HS33" i="9"/>
  <c r="HQ33" i="9"/>
  <c r="HI33" i="9"/>
  <c r="HF33" i="9"/>
  <c r="HD33" i="9"/>
  <c r="HB33" i="9"/>
  <c r="GZ33" i="9"/>
  <c r="GX33" i="9"/>
  <c r="GP33" i="9"/>
  <c r="GL33" i="9"/>
  <c r="GI33" i="9"/>
  <c r="GG33" i="9"/>
  <c r="GE33" i="9"/>
  <c r="GC33" i="9"/>
  <c r="GA33" i="9"/>
  <c r="FY33" i="9" s="1"/>
  <c r="FX33" i="9" s="1"/>
  <c r="FS33" i="9"/>
  <c r="FP33" i="9"/>
  <c r="FN33" i="9"/>
  <c r="FL33" i="9"/>
  <c r="FJ33" i="9"/>
  <c r="FH33" i="9"/>
  <c r="EZ33" i="9"/>
  <c r="EV33" i="9"/>
  <c r="ES33" i="9"/>
  <c r="EQ33" i="9"/>
  <c r="EO33" i="9"/>
  <c r="EM33" i="9"/>
  <c r="EK33" i="9"/>
  <c r="EC33" i="9"/>
  <c r="DZ33" i="9"/>
  <c r="DX33" i="9"/>
  <c r="DV33" i="9"/>
  <c r="DT33" i="9"/>
  <c r="DR33" i="9"/>
  <c r="DJ33" i="9"/>
  <c r="DF33" i="9"/>
  <c r="DC33" i="9"/>
  <c r="DA33" i="9"/>
  <c r="CY33" i="9"/>
  <c r="CW33" i="9"/>
  <c r="CU33" i="9"/>
  <c r="CM33" i="9"/>
  <c r="CJ33" i="9"/>
  <c r="CH33" i="9"/>
  <c r="CF33" i="9"/>
  <c r="CD33" i="9"/>
  <c r="CB33" i="9"/>
  <c r="BT33" i="9"/>
  <c r="BP33" i="9"/>
  <c r="BM33" i="9"/>
  <c r="BK33" i="9"/>
  <c r="BI33" i="9"/>
  <c r="BG33" i="9"/>
  <c r="BE33" i="9"/>
  <c r="AW33" i="9"/>
  <c r="AT33" i="9"/>
  <c r="AR33" i="9"/>
  <c r="AP33" i="9"/>
  <c r="AN33" i="9"/>
  <c r="AL33" i="9"/>
  <c r="AD33" i="9"/>
  <c r="Z33" i="9"/>
  <c r="W33" i="9"/>
  <c r="U33" i="9"/>
  <c r="S33" i="9"/>
  <c r="Q33" i="9"/>
  <c r="O33" i="9"/>
  <c r="ME32" i="9"/>
  <c r="MB32" i="9"/>
  <c r="LZ32" i="9"/>
  <c r="LX32" i="9"/>
  <c r="LV32" i="9"/>
  <c r="LT32" i="9"/>
  <c r="LL32" i="9"/>
  <c r="LH32" i="9"/>
  <c r="LE32" i="9"/>
  <c r="LC32" i="9"/>
  <c r="LA32" i="9"/>
  <c r="KY32" i="9"/>
  <c r="KW32" i="9"/>
  <c r="KO32" i="9"/>
  <c r="KL32" i="9"/>
  <c r="KJ32" i="9"/>
  <c r="KH32" i="9"/>
  <c r="KF32" i="9"/>
  <c r="KD32" i="9"/>
  <c r="JV32" i="9"/>
  <c r="JR32" i="9"/>
  <c r="JO32" i="9"/>
  <c r="JM32" i="9"/>
  <c r="JK32" i="9"/>
  <c r="JI32" i="9"/>
  <c r="JG32" i="9"/>
  <c r="IY32" i="9"/>
  <c r="IV32" i="9"/>
  <c r="IT32" i="9"/>
  <c r="IR32" i="9"/>
  <c r="IP32" i="9"/>
  <c r="IN32" i="9"/>
  <c r="IF32" i="9"/>
  <c r="IB32" i="9"/>
  <c r="HY32" i="9"/>
  <c r="HW32" i="9"/>
  <c r="HU32" i="9"/>
  <c r="HS32" i="9"/>
  <c r="HQ32" i="9"/>
  <c r="HI32" i="9"/>
  <c r="HF32" i="9"/>
  <c r="HD32" i="9"/>
  <c r="HB32" i="9"/>
  <c r="GZ32" i="9"/>
  <c r="GX32" i="9"/>
  <c r="GP32" i="9"/>
  <c r="GL32" i="9"/>
  <c r="GI32" i="9"/>
  <c r="GG32" i="9"/>
  <c r="GE32" i="9"/>
  <c r="GC32" i="9"/>
  <c r="GA32" i="9"/>
  <c r="FS32" i="9"/>
  <c r="FP32" i="9"/>
  <c r="FN32" i="9"/>
  <c r="FL32" i="9"/>
  <c r="FJ32" i="9"/>
  <c r="FH32" i="9"/>
  <c r="EZ32" i="9"/>
  <c r="EV32" i="9"/>
  <c r="ES32" i="9"/>
  <c r="EQ32" i="9"/>
  <c r="EO32" i="9"/>
  <c r="EM32" i="9"/>
  <c r="EK32" i="9"/>
  <c r="EI32" i="9" s="1"/>
  <c r="EH32" i="9" s="1"/>
  <c r="EC32" i="9"/>
  <c r="DZ32" i="9"/>
  <c r="DX32" i="9"/>
  <c r="DV32" i="9"/>
  <c r="DT32" i="9"/>
  <c r="DR32" i="9"/>
  <c r="DP32" i="9" s="1"/>
  <c r="DJ32" i="9"/>
  <c r="DF32" i="9"/>
  <c r="DC32" i="9"/>
  <c r="DA32" i="9"/>
  <c r="CY32" i="9"/>
  <c r="CW32" i="9"/>
  <c r="CU32" i="9"/>
  <c r="CM32" i="9"/>
  <c r="CJ32" i="9"/>
  <c r="CH32" i="9"/>
  <c r="CF32" i="9"/>
  <c r="CD32" i="9"/>
  <c r="CB32" i="9"/>
  <c r="BT32" i="9"/>
  <c r="BP32" i="9"/>
  <c r="BM32" i="9"/>
  <c r="BK32" i="9"/>
  <c r="BI32" i="9"/>
  <c r="BG32" i="9"/>
  <c r="BE32" i="9"/>
  <c r="AW32" i="9"/>
  <c r="AT32" i="9"/>
  <c r="AR32" i="9"/>
  <c r="AP32" i="9"/>
  <c r="AN32" i="9"/>
  <c r="AL32" i="9"/>
  <c r="AD32" i="9"/>
  <c r="Z32" i="9"/>
  <c r="NX32" i="9" s="1"/>
  <c r="W32" i="9"/>
  <c r="U32" i="9"/>
  <c r="S32" i="9"/>
  <c r="Q32" i="9"/>
  <c r="O32" i="9"/>
  <c r="ME31" i="9"/>
  <c r="MB31" i="9"/>
  <c r="LZ31" i="9"/>
  <c r="LX31" i="9"/>
  <c r="LV31" i="9"/>
  <c r="LT31" i="9"/>
  <c r="LL31" i="9"/>
  <c r="LH31" i="9"/>
  <c r="LE31" i="9"/>
  <c r="LC31" i="9"/>
  <c r="LA31" i="9"/>
  <c r="KY31" i="9"/>
  <c r="KW31" i="9"/>
  <c r="KO31" i="9"/>
  <c r="KL31" i="9"/>
  <c r="KJ31" i="9"/>
  <c r="KH31" i="9"/>
  <c r="KF31" i="9"/>
  <c r="KB31" i="9" s="1"/>
  <c r="KD31" i="9"/>
  <c r="JV31" i="9"/>
  <c r="JR31" i="9"/>
  <c r="JO31" i="9"/>
  <c r="JM31" i="9"/>
  <c r="JK31" i="9"/>
  <c r="JI31" i="9"/>
  <c r="JG31" i="9"/>
  <c r="IY31" i="9"/>
  <c r="IV31" i="9"/>
  <c r="IT31" i="9"/>
  <c r="IR31" i="9"/>
  <c r="IP31" i="9"/>
  <c r="IN31" i="9"/>
  <c r="IF31" i="9"/>
  <c r="IB31" i="9"/>
  <c r="HY31" i="9"/>
  <c r="HW31" i="9"/>
  <c r="HU31" i="9"/>
  <c r="HS31" i="9"/>
  <c r="HQ31" i="9"/>
  <c r="HI31" i="9"/>
  <c r="HF31" i="9"/>
  <c r="HD31" i="9"/>
  <c r="HB31" i="9"/>
  <c r="GZ31" i="9"/>
  <c r="GX31" i="9"/>
  <c r="GP31" i="9"/>
  <c r="GL31" i="9"/>
  <c r="GI31" i="9"/>
  <c r="GG31" i="9"/>
  <c r="GE31" i="9"/>
  <c r="GC31" i="9"/>
  <c r="GA31" i="9"/>
  <c r="FS31" i="9"/>
  <c r="FP31" i="9"/>
  <c r="FN31" i="9"/>
  <c r="FL31" i="9"/>
  <c r="FJ31" i="9"/>
  <c r="FH31" i="9"/>
  <c r="EZ31" i="9"/>
  <c r="EV31" i="9"/>
  <c r="ES31" i="9"/>
  <c r="EQ31" i="9"/>
  <c r="EO31" i="9"/>
  <c r="EM31" i="9"/>
  <c r="EK31" i="9"/>
  <c r="EC31" i="9"/>
  <c r="DZ31" i="9"/>
  <c r="DX31" i="9"/>
  <c r="DV31" i="9"/>
  <c r="DT31" i="9"/>
  <c r="DR31" i="9"/>
  <c r="DJ31" i="9"/>
  <c r="DF31" i="9"/>
  <c r="DC31" i="9"/>
  <c r="DA31" i="9"/>
  <c r="CY31" i="9"/>
  <c r="CW31" i="9"/>
  <c r="CU31" i="9"/>
  <c r="CM31" i="9"/>
  <c r="CJ31" i="9"/>
  <c r="CH31" i="9"/>
  <c r="CF31" i="9"/>
  <c r="CD31" i="9"/>
  <c r="CB31" i="9"/>
  <c r="BZ31" i="9"/>
  <c r="BT31" i="9"/>
  <c r="BP31" i="9"/>
  <c r="BM31" i="9"/>
  <c r="BK31" i="9"/>
  <c r="BI31" i="9"/>
  <c r="BG31" i="9"/>
  <c r="BE31" i="9"/>
  <c r="AW31" i="9"/>
  <c r="NX31" i="9" s="1"/>
  <c r="AT31" i="9"/>
  <c r="AR31" i="9"/>
  <c r="AP31" i="9"/>
  <c r="AN31" i="9"/>
  <c r="AU31" i="9" s="1"/>
  <c r="AL31" i="9"/>
  <c r="AD31" i="9"/>
  <c r="Z31" i="9"/>
  <c r="W31" i="9"/>
  <c r="U31" i="9"/>
  <c r="S31" i="9"/>
  <c r="Q31" i="9"/>
  <c r="O31" i="9"/>
  <c r="ME30" i="9"/>
  <c r="MB30" i="9"/>
  <c r="LZ30" i="9"/>
  <c r="LX30" i="9"/>
  <c r="LV30" i="9"/>
  <c r="LT30" i="9"/>
  <c r="LL30" i="9"/>
  <c r="LH30" i="9"/>
  <c r="LE30" i="9"/>
  <c r="LC30" i="9"/>
  <c r="LA30" i="9"/>
  <c r="KY30" i="9"/>
  <c r="KW30" i="9"/>
  <c r="KU30" i="9" s="1"/>
  <c r="KT30" i="9" s="1"/>
  <c r="KO30" i="9"/>
  <c r="KL30" i="9"/>
  <c r="KJ30" i="9"/>
  <c r="KH30" i="9"/>
  <c r="KF30" i="9"/>
  <c r="KD30" i="9"/>
  <c r="JV30" i="9"/>
  <c r="JR30" i="9"/>
  <c r="JO30" i="9"/>
  <c r="JM30" i="9"/>
  <c r="JK30" i="9"/>
  <c r="JI30" i="9"/>
  <c r="JG30" i="9"/>
  <c r="IY30" i="9"/>
  <c r="IV30" i="9"/>
  <c r="IT30" i="9"/>
  <c r="IR30" i="9"/>
  <c r="IP30" i="9"/>
  <c r="IN30" i="9"/>
  <c r="IF30" i="9"/>
  <c r="IB30" i="9"/>
  <c r="HY30" i="9"/>
  <c r="HW30" i="9"/>
  <c r="HU30" i="9"/>
  <c r="HS30" i="9"/>
  <c r="HQ30" i="9"/>
  <c r="HI30" i="9"/>
  <c r="HF30" i="9"/>
  <c r="HD30" i="9"/>
  <c r="HB30" i="9"/>
  <c r="GZ30" i="9"/>
  <c r="GX30" i="9"/>
  <c r="GP30" i="9"/>
  <c r="GL30" i="9"/>
  <c r="GI30" i="9"/>
  <c r="GG30" i="9"/>
  <c r="GE30" i="9"/>
  <c r="GC30" i="9"/>
  <c r="GA30" i="9"/>
  <c r="GJ30" i="9" s="1"/>
  <c r="FS30" i="9"/>
  <c r="FP30" i="9"/>
  <c r="FN30" i="9"/>
  <c r="FL30" i="9"/>
  <c r="FJ30" i="9"/>
  <c r="FH30" i="9"/>
  <c r="EZ30" i="9"/>
  <c r="EV30" i="9"/>
  <c r="ES30" i="9"/>
  <c r="EQ30" i="9"/>
  <c r="EO30" i="9"/>
  <c r="EM30" i="9"/>
  <c r="EK30" i="9"/>
  <c r="EC30" i="9"/>
  <c r="DZ30" i="9"/>
  <c r="DX30" i="9"/>
  <c r="DV30" i="9"/>
  <c r="EA30" i="9" s="1"/>
  <c r="DT30" i="9"/>
  <c r="DR30" i="9"/>
  <c r="DJ30" i="9"/>
  <c r="DF30" i="9"/>
  <c r="DC30" i="9"/>
  <c r="DA30" i="9"/>
  <c r="CY30" i="9"/>
  <c r="CW30" i="9"/>
  <c r="CU30" i="9"/>
  <c r="CM30" i="9"/>
  <c r="CJ30" i="9"/>
  <c r="CH30" i="9"/>
  <c r="CF30" i="9"/>
  <c r="CD30" i="9"/>
  <c r="CB30" i="9"/>
  <c r="BT30" i="9"/>
  <c r="BP30" i="9"/>
  <c r="BM30" i="9"/>
  <c r="BK30" i="9"/>
  <c r="BN30" i="9" s="1"/>
  <c r="BI30" i="9"/>
  <c r="BG30" i="9"/>
  <c r="BE30" i="9"/>
  <c r="AW30" i="9"/>
  <c r="AT30" i="9"/>
  <c r="AR30" i="9"/>
  <c r="AP30" i="9"/>
  <c r="AN30" i="9"/>
  <c r="AL30" i="9"/>
  <c r="AD30" i="9"/>
  <c r="Z30" i="9"/>
  <c r="W30" i="9"/>
  <c r="U30" i="9"/>
  <c r="S30" i="9"/>
  <c r="Q30" i="9"/>
  <c r="O30" i="9"/>
  <c r="ME29" i="9"/>
  <c r="MB29" i="9"/>
  <c r="LZ29" i="9"/>
  <c r="LX29" i="9"/>
  <c r="LV29" i="9"/>
  <c r="LT29" i="9"/>
  <c r="LL29" i="9"/>
  <c r="LH29" i="9"/>
  <c r="LE29" i="9"/>
  <c r="LC29" i="9"/>
  <c r="LA29" i="9"/>
  <c r="KY29" i="9"/>
  <c r="KW29" i="9"/>
  <c r="KO29" i="9"/>
  <c r="KL29" i="9"/>
  <c r="KJ29" i="9"/>
  <c r="KM29" i="9" s="1"/>
  <c r="KH29" i="9"/>
  <c r="KF29" i="9"/>
  <c r="KD29" i="9"/>
  <c r="JV29" i="9"/>
  <c r="JR29" i="9"/>
  <c r="JO29" i="9"/>
  <c r="JM29" i="9"/>
  <c r="JK29" i="9"/>
  <c r="JI29" i="9"/>
  <c r="JG29" i="9"/>
  <c r="IY29" i="9"/>
  <c r="IV29" i="9"/>
  <c r="IT29" i="9"/>
  <c r="IR29" i="9"/>
  <c r="IP29" i="9"/>
  <c r="IN29" i="9"/>
  <c r="IF29" i="9"/>
  <c r="IB29" i="9"/>
  <c r="HY29" i="9"/>
  <c r="HW29" i="9"/>
  <c r="HU29" i="9"/>
  <c r="HS29" i="9"/>
  <c r="HQ29" i="9"/>
  <c r="HI29" i="9"/>
  <c r="HF29" i="9"/>
  <c r="HD29" i="9"/>
  <c r="HB29" i="9"/>
  <c r="GZ29" i="9"/>
  <c r="GX29" i="9"/>
  <c r="GP29" i="9"/>
  <c r="GL29" i="9"/>
  <c r="GI29" i="9"/>
  <c r="GG29" i="9"/>
  <c r="GE29" i="9"/>
  <c r="GC29" i="9"/>
  <c r="GA29" i="9"/>
  <c r="FS29" i="9"/>
  <c r="FP29" i="9"/>
  <c r="FN29" i="9"/>
  <c r="FL29" i="9"/>
  <c r="FJ29" i="9"/>
  <c r="FH29" i="9"/>
  <c r="EZ29" i="9"/>
  <c r="EV29" i="9"/>
  <c r="ES29" i="9"/>
  <c r="EQ29" i="9"/>
  <c r="EO29" i="9"/>
  <c r="EM29" i="9"/>
  <c r="EK29" i="9"/>
  <c r="EC29" i="9"/>
  <c r="DZ29" i="9"/>
  <c r="DX29" i="9"/>
  <c r="DV29" i="9"/>
  <c r="DT29" i="9"/>
  <c r="DR29" i="9"/>
  <c r="DJ29" i="9"/>
  <c r="DF29" i="9"/>
  <c r="DC29" i="9"/>
  <c r="DA29" i="9"/>
  <c r="CY29" i="9"/>
  <c r="CW29" i="9"/>
  <c r="CU29" i="9"/>
  <c r="CM29" i="9"/>
  <c r="CJ29" i="9"/>
  <c r="CH29" i="9"/>
  <c r="CF29" i="9"/>
  <c r="CD29" i="9"/>
  <c r="CB29" i="9"/>
  <c r="BT29" i="9"/>
  <c r="BP29" i="9"/>
  <c r="BM29" i="9"/>
  <c r="BK29" i="9"/>
  <c r="BI29" i="9"/>
  <c r="BG29" i="9"/>
  <c r="BE29" i="9"/>
  <c r="AW29" i="9"/>
  <c r="AT29" i="9"/>
  <c r="AR29" i="9"/>
  <c r="AP29" i="9"/>
  <c r="AN29" i="9"/>
  <c r="AL29" i="9"/>
  <c r="AD29" i="9"/>
  <c r="Z29" i="9"/>
  <c r="W29" i="9"/>
  <c r="U29" i="9"/>
  <c r="S29" i="9"/>
  <c r="Q29" i="9"/>
  <c r="O29" i="9"/>
  <c r="ME28" i="9"/>
  <c r="MB28" i="9"/>
  <c r="LZ28" i="9"/>
  <c r="LX28" i="9"/>
  <c r="LV28" i="9"/>
  <c r="LT28" i="9"/>
  <c r="LL28" i="9"/>
  <c r="LH28" i="9"/>
  <c r="LE28" i="9"/>
  <c r="LC28" i="9"/>
  <c r="LA28" i="9"/>
  <c r="KY28" i="9"/>
  <c r="KW28" i="9"/>
  <c r="LF28" i="9" s="1"/>
  <c r="KO28" i="9"/>
  <c r="KL28" i="9"/>
  <c r="KJ28" i="9"/>
  <c r="KH28" i="9"/>
  <c r="KF28" i="9"/>
  <c r="KD28" i="9"/>
  <c r="JV28" i="9"/>
  <c r="JR28" i="9"/>
  <c r="JO28" i="9"/>
  <c r="JM28" i="9"/>
  <c r="JK28" i="9"/>
  <c r="JI28" i="9"/>
  <c r="JG28" i="9"/>
  <c r="IY28" i="9"/>
  <c r="IV28" i="9"/>
  <c r="IT28" i="9"/>
  <c r="IR28" i="9"/>
  <c r="IP28" i="9"/>
  <c r="IN28" i="9"/>
  <c r="IF28" i="9"/>
  <c r="IB28" i="9"/>
  <c r="HY28" i="9"/>
  <c r="HW28" i="9"/>
  <c r="HU28" i="9"/>
  <c r="HS28" i="9"/>
  <c r="HQ28" i="9"/>
  <c r="HI28" i="9"/>
  <c r="HF28" i="9"/>
  <c r="HD28" i="9"/>
  <c r="HB28" i="9"/>
  <c r="GZ28" i="9"/>
  <c r="GX28" i="9"/>
  <c r="GP28" i="9"/>
  <c r="GL28" i="9"/>
  <c r="GI28" i="9"/>
  <c r="GG28" i="9"/>
  <c r="GE28" i="9"/>
  <c r="GC28" i="9"/>
  <c r="GA28" i="9"/>
  <c r="FS28" i="9"/>
  <c r="FP28" i="9"/>
  <c r="FN28" i="9"/>
  <c r="FL28" i="9"/>
  <c r="FJ28" i="9"/>
  <c r="FH28" i="9"/>
  <c r="EZ28" i="9"/>
  <c r="EV28" i="9"/>
  <c r="ES28" i="9"/>
  <c r="EQ28" i="9"/>
  <c r="EO28" i="9"/>
  <c r="EM28" i="9"/>
  <c r="EK28" i="9"/>
  <c r="EC28" i="9"/>
  <c r="DZ28" i="9"/>
  <c r="DX28" i="9"/>
  <c r="DV28" i="9"/>
  <c r="DT28" i="9"/>
  <c r="DR28" i="9"/>
  <c r="DJ28" i="9"/>
  <c r="DF28" i="9"/>
  <c r="DC28" i="9"/>
  <c r="DA28" i="9"/>
  <c r="CY28" i="9"/>
  <c r="CW28" i="9"/>
  <c r="CU28" i="9"/>
  <c r="CM28" i="9"/>
  <c r="CJ28" i="9"/>
  <c r="CH28" i="9"/>
  <c r="CF28" i="9"/>
  <c r="CD28" i="9"/>
  <c r="CB28" i="9"/>
  <c r="BT28" i="9"/>
  <c r="BP28" i="9"/>
  <c r="BM28" i="9"/>
  <c r="BK28" i="9"/>
  <c r="BN28" i="9" s="1"/>
  <c r="BI28" i="9"/>
  <c r="BG28" i="9"/>
  <c r="BE28" i="9"/>
  <c r="AW28" i="9"/>
  <c r="AT28" i="9"/>
  <c r="AR28" i="9"/>
  <c r="AP28" i="9"/>
  <c r="AN28" i="9"/>
  <c r="AL28" i="9"/>
  <c r="AD28" i="9"/>
  <c r="Z28" i="9"/>
  <c r="W28" i="9"/>
  <c r="U28" i="9"/>
  <c r="S28" i="9"/>
  <c r="Q28" i="9"/>
  <c r="O28" i="9"/>
  <c r="ME27" i="9"/>
  <c r="MB27" i="9"/>
  <c r="LZ27" i="9"/>
  <c r="LX27" i="9"/>
  <c r="LV27" i="9"/>
  <c r="LT27" i="9"/>
  <c r="LL27" i="9"/>
  <c r="LH27" i="9"/>
  <c r="LE27" i="9"/>
  <c r="LC27" i="9"/>
  <c r="LA27" i="9"/>
  <c r="KY27" i="9"/>
  <c r="KW27" i="9"/>
  <c r="KO27" i="9"/>
  <c r="KL27" i="9"/>
  <c r="KJ27" i="9"/>
  <c r="KH27" i="9"/>
  <c r="KF27" i="9"/>
  <c r="KD27" i="9"/>
  <c r="JV27" i="9"/>
  <c r="JR27" i="9"/>
  <c r="JO27" i="9"/>
  <c r="JM27" i="9"/>
  <c r="JK27" i="9"/>
  <c r="JI27" i="9"/>
  <c r="JG27" i="9"/>
  <c r="IY27" i="9"/>
  <c r="IV27" i="9"/>
  <c r="IT27" i="9"/>
  <c r="IR27" i="9"/>
  <c r="IP27" i="9"/>
  <c r="IN27" i="9"/>
  <c r="IF27" i="9"/>
  <c r="IB27" i="9"/>
  <c r="HY27" i="9"/>
  <c r="HW27" i="9"/>
  <c r="HU27" i="9"/>
  <c r="HS27" i="9"/>
  <c r="HQ27" i="9"/>
  <c r="HI27" i="9"/>
  <c r="HF27" i="9"/>
  <c r="HD27" i="9"/>
  <c r="HB27" i="9"/>
  <c r="GZ27" i="9"/>
  <c r="GX27" i="9"/>
  <c r="GP27" i="9"/>
  <c r="GL27" i="9"/>
  <c r="GI27" i="9"/>
  <c r="GG27" i="9"/>
  <c r="GE27" i="9"/>
  <c r="GC27" i="9"/>
  <c r="GA27" i="9"/>
  <c r="FS27" i="9"/>
  <c r="FP27" i="9"/>
  <c r="FN27" i="9"/>
  <c r="FL27" i="9"/>
  <c r="FJ27" i="9"/>
  <c r="FH27" i="9"/>
  <c r="EZ27" i="9"/>
  <c r="EV27" i="9"/>
  <c r="ES27" i="9"/>
  <c r="EQ27" i="9"/>
  <c r="EO27" i="9"/>
  <c r="EM27" i="9"/>
  <c r="ET27" i="9" s="1"/>
  <c r="EK27" i="9"/>
  <c r="EC27" i="9"/>
  <c r="DZ27" i="9"/>
  <c r="DX27" i="9"/>
  <c r="DV27" i="9"/>
  <c r="DT27" i="9"/>
  <c r="DR27" i="9"/>
  <c r="DJ27" i="9"/>
  <c r="DF27" i="9"/>
  <c r="DC27" i="9"/>
  <c r="DA27" i="9"/>
  <c r="CY27" i="9"/>
  <c r="CW27" i="9"/>
  <c r="CU27" i="9"/>
  <c r="CM27" i="9"/>
  <c r="CJ27" i="9"/>
  <c r="CH27" i="9"/>
  <c r="CF27" i="9"/>
  <c r="CD27" i="9"/>
  <c r="CB27" i="9"/>
  <c r="BT27" i="9"/>
  <c r="BP27" i="9"/>
  <c r="BM27" i="9"/>
  <c r="BK27" i="9"/>
  <c r="BI27" i="9"/>
  <c r="BG27" i="9"/>
  <c r="BE27" i="9"/>
  <c r="AW27" i="9"/>
  <c r="AT27" i="9"/>
  <c r="AR27" i="9"/>
  <c r="AP27" i="9"/>
  <c r="AN27" i="9"/>
  <c r="AL27" i="9"/>
  <c r="AU27" i="9" s="1"/>
  <c r="AD27" i="9"/>
  <c r="Z27" i="9"/>
  <c r="W27" i="9"/>
  <c r="U27" i="9"/>
  <c r="S27" i="9"/>
  <c r="Q27" i="9"/>
  <c r="O27" i="9"/>
  <c r="ME26" i="9"/>
  <c r="MB26" i="9"/>
  <c r="LZ26" i="9"/>
  <c r="LX26" i="9"/>
  <c r="LV26" i="9"/>
  <c r="LT26" i="9"/>
  <c r="LL26" i="9"/>
  <c r="LH26" i="9"/>
  <c r="LE26" i="9"/>
  <c r="LC26" i="9"/>
  <c r="LA26" i="9"/>
  <c r="KY26" i="9"/>
  <c r="KW26" i="9"/>
  <c r="KO26" i="9"/>
  <c r="KL26" i="9"/>
  <c r="KJ26" i="9"/>
  <c r="KH26" i="9"/>
  <c r="KF26" i="9"/>
  <c r="KD26" i="9"/>
  <c r="JV26" i="9"/>
  <c r="JR26" i="9"/>
  <c r="JO26" i="9"/>
  <c r="JM26" i="9"/>
  <c r="JK26" i="9"/>
  <c r="JI26" i="9"/>
  <c r="JG26" i="9"/>
  <c r="IY26" i="9"/>
  <c r="IV26" i="9"/>
  <c r="IT26" i="9"/>
  <c r="IR26" i="9"/>
  <c r="IP26" i="9"/>
  <c r="IN26" i="9"/>
  <c r="IF26" i="9"/>
  <c r="IB26" i="9"/>
  <c r="HY26" i="9"/>
  <c r="HW26" i="9"/>
  <c r="HU26" i="9"/>
  <c r="HS26" i="9"/>
  <c r="HQ26" i="9"/>
  <c r="HI26" i="9"/>
  <c r="HF26" i="9"/>
  <c r="HD26" i="9"/>
  <c r="HB26" i="9"/>
  <c r="GZ26" i="9"/>
  <c r="GX26" i="9"/>
  <c r="GP26" i="9"/>
  <c r="GL26" i="9"/>
  <c r="GI26" i="9"/>
  <c r="GG26" i="9"/>
  <c r="GE26" i="9"/>
  <c r="GC26" i="9"/>
  <c r="FY26" i="9" s="1"/>
  <c r="FX26" i="9" s="1"/>
  <c r="GA26" i="9"/>
  <c r="FS26" i="9"/>
  <c r="FP26" i="9"/>
  <c r="FN26" i="9"/>
  <c r="FL26" i="9"/>
  <c r="FJ26" i="9"/>
  <c r="FH26" i="9"/>
  <c r="EZ26" i="9"/>
  <c r="EV26" i="9"/>
  <c r="ES26" i="9"/>
  <c r="EQ26" i="9"/>
  <c r="EO26" i="9"/>
  <c r="EM26" i="9"/>
  <c r="EK26" i="9"/>
  <c r="EC26" i="9"/>
  <c r="DZ26" i="9"/>
  <c r="DX26" i="9"/>
  <c r="DV26" i="9"/>
  <c r="DT26" i="9"/>
  <c r="DR26" i="9"/>
  <c r="DJ26" i="9"/>
  <c r="DF26" i="9"/>
  <c r="DC26" i="9"/>
  <c r="DA26" i="9"/>
  <c r="CY26" i="9"/>
  <c r="CW26" i="9"/>
  <c r="CU26" i="9"/>
  <c r="CM26" i="9"/>
  <c r="CJ26" i="9"/>
  <c r="CH26" i="9"/>
  <c r="CF26" i="9"/>
  <c r="CD26" i="9"/>
  <c r="CB26" i="9"/>
  <c r="BT26" i="9"/>
  <c r="BP26" i="9"/>
  <c r="BM26" i="9"/>
  <c r="BK26" i="9"/>
  <c r="BI26" i="9"/>
  <c r="BG26" i="9"/>
  <c r="BE26" i="9"/>
  <c r="AW26" i="9"/>
  <c r="AT26" i="9"/>
  <c r="AR26" i="9"/>
  <c r="AP26" i="9"/>
  <c r="AN26" i="9"/>
  <c r="AL26" i="9"/>
  <c r="AD26" i="9"/>
  <c r="Z26" i="9"/>
  <c r="W26" i="9"/>
  <c r="U26" i="9"/>
  <c r="S26" i="9"/>
  <c r="Q26" i="9"/>
  <c r="O26" i="9"/>
  <c r="ME25" i="9"/>
  <c r="MB25" i="9"/>
  <c r="LZ25" i="9"/>
  <c r="LX25" i="9"/>
  <c r="LV25" i="9"/>
  <c r="LT25" i="9"/>
  <c r="LL25" i="9"/>
  <c r="LH25" i="9"/>
  <c r="LE25" i="9"/>
  <c r="LC25" i="9"/>
  <c r="LA25" i="9"/>
  <c r="KY25" i="9"/>
  <c r="KW25" i="9"/>
  <c r="KO25" i="9"/>
  <c r="KL25" i="9"/>
  <c r="KJ25" i="9"/>
  <c r="KH25" i="9"/>
  <c r="KF25" i="9"/>
  <c r="KD25" i="9"/>
  <c r="KB25" i="9" s="1"/>
  <c r="JV25" i="9"/>
  <c r="JR25" i="9"/>
  <c r="JO25" i="9"/>
  <c r="JM25" i="9"/>
  <c r="JK25" i="9"/>
  <c r="JI25" i="9"/>
  <c r="JG25" i="9"/>
  <c r="IY25" i="9"/>
  <c r="IV25" i="9"/>
  <c r="IT25" i="9"/>
  <c r="IR25" i="9"/>
  <c r="IP25" i="9"/>
  <c r="IN25" i="9"/>
  <c r="IF25" i="9"/>
  <c r="IB25" i="9"/>
  <c r="HY25" i="9"/>
  <c r="HW25" i="9"/>
  <c r="HU25" i="9"/>
  <c r="HS25" i="9"/>
  <c r="HQ25" i="9"/>
  <c r="HI25" i="9"/>
  <c r="HF25" i="9"/>
  <c r="HD25" i="9"/>
  <c r="HG25" i="9" s="1"/>
  <c r="HB25" i="9"/>
  <c r="GZ25" i="9"/>
  <c r="GX25" i="9"/>
  <c r="GP25" i="9"/>
  <c r="GL25" i="9"/>
  <c r="GI25" i="9"/>
  <c r="GG25" i="9"/>
  <c r="GE25" i="9"/>
  <c r="GC25" i="9"/>
  <c r="GA25" i="9"/>
  <c r="FS25" i="9"/>
  <c r="FP25" i="9"/>
  <c r="FN25" i="9"/>
  <c r="FL25" i="9"/>
  <c r="FJ25" i="9"/>
  <c r="FH25" i="9"/>
  <c r="EZ25" i="9"/>
  <c r="EV25" i="9"/>
  <c r="ES25" i="9"/>
  <c r="EQ25" i="9"/>
  <c r="EO25" i="9"/>
  <c r="EM25" i="9"/>
  <c r="EK25" i="9"/>
  <c r="EC25" i="9"/>
  <c r="DZ25" i="9"/>
  <c r="DX25" i="9"/>
  <c r="DV25" i="9"/>
  <c r="DT25" i="9"/>
  <c r="DR25" i="9"/>
  <c r="DJ25" i="9"/>
  <c r="DF25" i="9"/>
  <c r="DC25" i="9"/>
  <c r="DA25" i="9"/>
  <c r="CY25" i="9"/>
  <c r="CW25" i="9"/>
  <c r="CU25" i="9"/>
  <c r="CM25" i="9"/>
  <c r="CJ25" i="9"/>
  <c r="CH25" i="9"/>
  <c r="CF25" i="9"/>
  <c r="CD25" i="9"/>
  <c r="CB25" i="9"/>
  <c r="BT25" i="9"/>
  <c r="BP25" i="9"/>
  <c r="BM25" i="9"/>
  <c r="BK25" i="9"/>
  <c r="BI25" i="9"/>
  <c r="BG25" i="9"/>
  <c r="BE25" i="9"/>
  <c r="AW25" i="9"/>
  <c r="AT25" i="9"/>
  <c r="AR25" i="9"/>
  <c r="AP25" i="9"/>
  <c r="AN25" i="9"/>
  <c r="AL25" i="9"/>
  <c r="AD25" i="9"/>
  <c r="Z25" i="9"/>
  <c r="W25" i="9"/>
  <c r="U25" i="9"/>
  <c r="S25" i="9"/>
  <c r="Q25" i="9"/>
  <c r="O25" i="9"/>
  <c r="ME24" i="9"/>
  <c r="MB24" i="9"/>
  <c r="LZ24" i="9"/>
  <c r="LX24" i="9"/>
  <c r="LV24" i="9"/>
  <c r="LT24" i="9"/>
  <c r="LL24" i="9"/>
  <c r="LH24" i="9"/>
  <c r="LE24" i="9"/>
  <c r="LC24" i="9"/>
  <c r="LA24" i="9"/>
  <c r="KY24" i="9"/>
  <c r="KW24" i="9"/>
  <c r="KO24" i="9"/>
  <c r="KL24" i="9"/>
  <c r="KJ24" i="9"/>
  <c r="KH24" i="9"/>
  <c r="KF24" i="9"/>
  <c r="KD24" i="9"/>
  <c r="JV24" i="9"/>
  <c r="JR24" i="9"/>
  <c r="JO24" i="9"/>
  <c r="JM24" i="9"/>
  <c r="JK24" i="9"/>
  <c r="JI24" i="9"/>
  <c r="JG24" i="9"/>
  <c r="IY24" i="9"/>
  <c r="IV24" i="9"/>
  <c r="IT24" i="9"/>
  <c r="IR24" i="9"/>
  <c r="IP24" i="9"/>
  <c r="IN24" i="9"/>
  <c r="IF24" i="9"/>
  <c r="IB24" i="9"/>
  <c r="HY24" i="9"/>
  <c r="HW24" i="9"/>
  <c r="HU24" i="9"/>
  <c r="HS24" i="9"/>
  <c r="HQ24" i="9"/>
  <c r="HI24" i="9"/>
  <c r="HF24" i="9"/>
  <c r="HD24" i="9"/>
  <c r="HB24" i="9"/>
  <c r="GZ24" i="9"/>
  <c r="GX24" i="9"/>
  <c r="GP24" i="9"/>
  <c r="GL24" i="9"/>
  <c r="GI24" i="9"/>
  <c r="GG24" i="9"/>
  <c r="GE24" i="9"/>
  <c r="GC24" i="9"/>
  <c r="GA24" i="9"/>
  <c r="FY24" i="9" s="1"/>
  <c r="FX24" i="9" s="1"/>
  <c r="FS24" i="9"/>
  <c r="FP24" i="9"/>
  <c r="FN24" i="9"/>
  <c r="FL24" i="9"/>
  <c r="FJ24" i="9"/>
  <c r="FQ24" i="9" s="1"/>
  <c r="FH24" i="9"/>
  <c r="EZ24" i="9"/>
  <c r="EV24" i="9"/>
  <c r="ES24" i="9"/>
  <c r="EQ24" i="9"/>
  <c r="EO24" i="9"/>
  <c r="EM24" i="9"/>
  <c r="EK24" i="9"/>
  <c r="EC24" i="9"/>
  <c r="DZ24" i="9"/>
  <c r="DX24" i="9"/>
  <c r="DV24" i="9"/>
  <c r="DT24" i="9"/>
  <c r="DR24" i="9"/>
  <c r="DJ24" i="9"/>
  <c r="DF24" i="9"/>
  <c r="DC24" i="9"/>
  <c r="DA24" i="9"/>
  <c r="CY24" i="9"/>
  <c r="CW24" i="9"/>
  <c r="CU24" i="9"/>
  <c r="CM24" i="9"/>
  <c r="CJ24" i="9"/>
  <c r="CH24" i="9"/>
  <c r="CF24" i="9"/>
  <c r="CD24" i="9"/>
  <c r="CB24" i="9"/>
  <c r="BT24" i="9"/>
  <c r="BP24" i="9"/>
  <c r="BM24" i="9"/>
  <c r="BK24" i="9"/>
  <c r="BI24" i="9"/>
  <c r="BG24" i="9"/>
  <c r="BE24" i="9"/>
  <c r="AW24" i="9"/>
  <c r="AT24" i="9"/>
  <c r="AR24" i="9"/>
  <c r="AP24" i="9"/>
  <c r="AN24" i="9"/>
  <c r="AL24" i="9"/>
  <c r="AD24" i="9"/>
  <c r="Z24" i="9"/>
  <c r="W24" i="9"/>
  <c r="U24" i="9"/>
  <c r="S24" i="9"/>
  <c r="Q24" i="9"/>
  <c r="O24" i="9"/>
  <c r="ME23" i="9"/>
  <c r="MB23" i="9"/>
  <c r="LZ23" i="9"/>
  <c r="LX23" i="9"/>
  <c r="LV23" i="9"/>
  <c r="LT23" i="9"/>
  <c r="LL23" i="9"/>
  <c r="LH23" i="9"/>
  <c r="LE23" i="9"/>
  <c r="LC23" i="9"/>
  <c r="LA23" i="9"/>
  <c r="KY23" i="9"/>
  <c r="KW23" i="9"/>
  <c r="KO23" i="9"/>
  <c r="KL23" i="9"/>
  <c r="KJ23" i="9"/>
  <c r="KH23" i="9"/>
  <c r="KF23" i="9"/>
  <c r="KD23" i="9"/>
  <c r="JV23" i="9"/>
  <c r="JR23" i="9"/>
  <c r="JO23" i="9"/>
  <c r="JM23" i="9"/>
  <c r="JK23" i="9"/>
  <c r="JI23" i="9"/>
  <c r="JG23" i="9"/>
  <c r="IY23" i="9"/>
  <c r="IV23" i="9"/>
  <c r="IT23" i="9"/>
  <c r="IR23" i="9"/>
  <c r="IP23" i="9"/>
  <c r="IN23" i="9"/>
  <c r="IF23" i="9"/>
  <c r="IB23" i="9"/>
  <c r="HY23" i="9"/>
  <c r="HW23" i="9"/>
  <c r="HU23" i="9"/>
  <c r="HS23" i="9"/>
  <c r="HQ23" i="9"/>
  <c r="HI23" i="9"/>
  <c r="HF23" i="9"/>
  <c r="HD23" i="9"/>
  <c r="HB23" i="9"/>
  <c r="GZ23" i="9"/>
  <c r="GX23" i="9"/>
  <c r="GP23" i="9"/>
  <c r="GL23" i="9"/>
  <c r="GI23" i="9"/>
  <c r="GG23" i="9"/>
  <c r="GE23" i="9"/>
  <c r="GC23" i="9"/>
  <c r="GA23" i="9"/>
  <c r="FS23" i="9"/>
  <c r="FP23" i="9"/>
  <c r="FN23" i="9"/>
  <c r="FL23" i="9"/>
  <c r="FJ23" i="9"/>
  <c r="FH23" i="9"/>
  <c r="EZ23" i="9"/>
  <c r="EV23" i="9"/>
  <c r="ES23" i="9"/>
  <c r="EQ23" i="9"/>
  <c r="EO23" i="9"/>
  <c r="EM23" i="9"/>
  <c r="EK23" i="9"/>
  <c r="EC23" i="9"/>
  <c r="DZ23" i="9"/>
  <c r="DX23" i="9"/>
  <c r="DV23" i="9"/>
  <c r="DT23" i="9"/>
  <c r="DR23" i="9"/>
  <c r="DJ23" i="9"/>
  <c r="DF23" i="9"/>
  <c r="DC23" i="9"/>
  <c r="DA23" i="9"/>
  <c r="CY23" i="9"/>
  <c r="CW23" i="9"/>
  <c r="CU23" i="9"/>
  <c r="CM23" i="9"/>
  <c r="CJ23" i="9"/>
  <c r="CH23" i="9"/>
  <c r="CF23" i="9"/>
  <c r="CD23" i="9"/>
  <c r="CB23" i="9"/>
  <c r="BT23" i="9"/>
  <c r="BP23" i="9"/>
  <c r="BM23" i="9"/>
  <c r="BK23" i="9"/>
  <c r="BI23" i="9"/>
  <c r="BG23" i="9"/>
  <c r="BE23" i="9"/>
  <c r="AW23" i="9"/>
  <c r="AT23" i="9"/>
  <c r="AR23" i="9"/>
  <c r="AP23" i="9"/>
  <c r="AN23" i="9"/>
  <c r="AL23" i="9"/>
  <c r="AD23" i="9"/>
  <c r="Z23" i="9"/>
  <c r="W23" i="9"/>
  <c r="U23" i="9"/>
  <c r="S23" i="9"/>
  <c r="Q23" i="9"/>
  <c r="O23" i="9"/>
  <c r="ME22" i="9"/>
  <c r="MB22" i="9"/>
  <c r="LZ22" i="9"/>
  <c r="LX22" i="9"/>
  <c r="LV22" i="9"/>
  <c r="LT22" i="9"/>
  <c r="LL22" i="9"/>
  <c r="LH22" i="9"/>
  <c r="LE22" i="9"/>
  <c r="LC22" i="9"/>
  <c r="LA22" i="9"/>
  <c r="KY22" i="9"/>
  <c r="KW22" i="9"/>
  <c r="KO22" i="9"/>
  <c r="KL22" i="9"/>
  <c r="KJ22" i="9"/>
  <c r="KH22" i="9"/>
  <c r="KF22" i="9"/>
  <c r="KD22" i="9"/>
  <c r="JV22" i="9"/>
  <c r="JR22" i="9"/>
  <c r="JO22" i="9"/>
  <c r="JM22" i="9"/>
  <c r="JK22" i="9"/>
  <c r="JI22" i="9"/>
  <c r="JG22" i="9"/>
  <c r="IY22" i="9"/>
  <c r="IV22" i="9"/>
  <c r="IT22" i="9"/>
  <c r="IR22" i="9"/>
  <c r="IP22" i="9"/>
  <c r="IN22" i="9"/>
  <c r="IF22" i="9"/>
  <c r="IB22" i="9"/>
  <c r="HY22" i="9"/>
  <c r="HW22" i="9"/>
  <c r="HU22" i="9"/>
  <c r="HS22" i="9"/>
  <c r="HQ22" i="9"/>
  <c r="HI22" i="9"/>
  <c r="HF22" i="9"/>
  <c r="HD22" i="9"/>
  <c r="HB22" i="9"/>
  <c r="GZ22" i="9"/>
  <c r="GX22" i="9"/>
  <c r="GP22" i="9"/>
  <c r="GL22" i="9"/>
  <c r="GI22" i="9"/>
  <c r="GG22" i="9"/>
  <c r="GE22" i="9"/>
  <c r="GC22" i="9"/>
  <c r="GA22" i="9"/>
  <c r="FS22" i="9"/>
  <c r="FP22" i="9"/>
  <c r="FN22" i="9"/>
  <c r="FL22" i="9"/>
  <c r="FJ22" i="9"/>
  <c r="FH22" i="9"/>
  <c r="EZ22" i="9"/>
  <c r="EV22" i="9"/>
  <c r="ES22" i="9"/>
  <c r="EQ22" i="9"/>
  <c r="EO22" i="9"/>
  <c r="EM22" i="9"/>
  <c r="EK22" i="9"/>
  <c r="EC22" i="9"/>
  <c r="DZ22" i="9"/>
  <c r="DX22" i="9"/>
  <c r="DV22" i="9"/>
  <c r="DT22" i="9"/>
  <c r="DR22" i="9"/>
  <c r="DJ22" i="9"/>
  <c r="DF22" i="9"/>
  <c r="DC22" i="9"/>
  <c r="DA22" i="9"/>
  <c r="CY22" i="9"/>
  <c r="CW22" i="9"/>
  <c r="CU22" i="9"/>
  <c r="CM22" i="9"/>
  <c r="CJ22" i="9"/>
  <c r="CH22" i="9"/>
  <c r="CF22" i="9"/>
  <c r="CD22" i="9"/>
  <c r="CB22" i="9"/>
  <c r="BT22" i="9"/>
  <c r="BP22" i="9"/>
  <c r="BM22" i="9"/>
  <c r="BK22" i="9"/>
  <c r="BI22" i="9"/>
  <c r="BG22" i="9"/>
  <c r="BE22" i="9"/>
  <c r="AW22" i="9"/>
  <c r="AT22" i="9"/>
  <c r="AR22" i="9"/>
  <c r="AP22" i="9"/>
  <c r="AN22" i="9"/>
  <c r="AL22" i="9"/>
  <c r="AD22" i="9"/>
  <c r="Z22" i="9"/>
  <c r="W22" i="9"/>
  <c r="U22" i="9"/>
  <c r="S22" i="9"/>
  <c r="Q22" i="9"/>
  <c r="X22" i="9" s="1"/>
  <c r="O22" i="9"/>
  <c r="ME21" i="9"/>
  <c r="MB21" i="9"/>
  <c r="LZ21" i="9"/>
  <c r="LX21" i="9"/>
  <c r="LV21" i="9"/>
  <c r="LT21" i="9"/>
  <c r="LL21" i="9"/>
  <c r="LH21" i="9"/>
  <c r="LE21" i="9"/>
  <c r="LC21" i="9"/>
  <c r="LA21" i="9"/>
  <c r="KY21" i="9"/>
  <c r="KW21" i="9"/>
  <c r="KO21" i="9"/>
  <c r="KL21" i="9"/>
  <c r="KJ21" i="9"/>
  <c r="KH21" i="9"/>
  <c r="KF21" i="9"/>
  <c r="KD21" i="9"/>
  <c r="JV21" i="9"/>
  <c r="JR21" i="9"/>
  <c r="JO21" i="9"/>
  <c r="JM21" i="9"/>
  <c r="JK21" i="9"/>
  <c r="JI21" i="9"/>
  <c r="JG21" i="9"/>
  <c r="IY21" i="9"/>
  <c r="IV21" i="9"/>
  <c r="IT21" i="9"/>
  <c r="IR21" i="9"/>
  <c r="IP21" i="9"/>
  <c r="IN21" i="9"/>
  <c r="IW21" i="9" s="1"/>
  <c r="IF21" i="9"/>
  <c r="IB21" i="9"/>
  <c r="HY21" i="9"/>
  <c r="HW21" i="9"/>
  <c r="HU21" i="9"/>
  <c r="HS21" i="9"/>
  <c r="HQ21" i="9"/>
  <c r="HI21" i="9"/>
  <c r="HF21" i="9"/>
  <c r="HD21" i="9"/>
  <c r="HB21" i="9"/>
  <c r="GZ21" i="9"/>
  <c r="GX21" i="9"/>
  <c r="GP21" i="9"/>
  <c r="GL21" i="9"/>
  <c r="GI21" i="9"/>
  <c r="GG21" i="9"/>
  <c r="GE21" i="9"/>
  <c r="GC21" i="9"/>
  <c r="GA21" i="9"/>
  <c r="FS21" i="9"/>
  <c r="FP21" i="9"/>
  <c r="FN21" i="9"/>
  <c r="FL21" i="9"/>
  <c r="FJ21" i="9"/>
  <c r="FH21" i="9"/>
  <c r="EZ21" i="9"/>
  <c r="EV21" i="9"/>
  <c r="ES21" i="9"/>
  <c r="EQ21" i="9"/>
  <c r="EO21" i="9"/>
  <c r="EM21" i="9"/>
  <c r="EK21" i="9"/>
  <c r="EC21" i="9"/>
  <c r="DZ21" i="9"/>
  <c r="DX21" i="9"/>
  <c r="DV21" i="9"/>
  <c r="DT21" i="9"/>
  <c r="DR21" i="9"/>
  <c r="DJ21" i="9"/>
  <c r="DF21" i="9"/>
  <c r="DC21" i="9"/>
  <c r="DA21" i="9"/>
  <c r="CY21" i="9"/>
  <c r="CW21" i="9"/>
  <c r="CU21" i="9"/>
  <c r="CM21" i="9"/>
  <c r="CJ21" i="9"/>
  <c r="CH21" i="9"/>
  <c r="CF21" i="9"/>
  <c r="CD21" i="9"/>
  <c r="CB21" i="9"/>
  <c r="BT21" i="9"/>
  <c r="BP21" i="9"/>
  <c r="BM21" i="9"/>
  <c r="BK21" i="9"/>
  <c r="BI21" i="9"/>
  <c r="BG21" i="9"/>
  <c r="BE21" i="9"/>
  <c r="AW21" i="9"/>
  <c r="AT21" i="9"/>
  <c r="AR21" i="9"/>
  <c r="AP21" i="9"/>
  <c r="AN21" i="9"/>
  <c r="AL21" i="9"/>
  <c r="AJ21" i="9"/>
  <c r="AD21" i="9"/>
  <c r="Z21" i="9"/>
  <c r="W21" i="9"/>
  <c r="U21" i="9"/>
  <c r="S21" i="9"/>
  <c r="Q21" i="9"/>
  <c r="O21" i="9"/>
  <c r="ME20" i="9"/>
  <c r="MB20" i="9"/>
  <c r="LZ20" i="9"/>
  <c r="LX20" i="9"/>
  <c r="LV20" i="9"/>
  <c r="LT20" i="9"/>
  <c r="LL20" i="9"/>
  <c r="LH20" i="9"/>
  <c r="LE20" i="9"/>
  <c r="LC20" i="9"/>
  <c r="LA20" i="9"/>
  <c r="KY20" i="9"/>
  <c r="KW20" i="9"/>
  <c r="KU20" i="9" s="1"/>
  <c r="KT20" i="9" s="1"/>
  <c r="KO20" i="9"/>
  <c r="KL20" i="9"/>
  <c r="KJ20" i="9"/>
  <c r="KH20" i="9"/>
  <c r="KF20" i="9"/>
  <c r="KD20" i="9"/>
  <c r="JV20" i="9"/>
  <c r="JR20" i="9"/>
  <c r="JO20" i="9"/>
  <c r="JM20" i="9"/>
  <c r="JK20" i="9"/>
  <c r="JI20" i="9"/>
  <c r="JG20" i="9"/>
  <c r="IY20" i="9"/>
  <c r="IV20" i="9"/>
  <c r="IT20" i="9"/>
  <c r="IR20" i="9"/>
  <c r="IP20" i="9"/>
  <c r="IN20" i="9"/>
  <c r="IF20" i="9"/>
  <c r="IB20" i="9"/>
  <c r="HY20" i="9"/>
  <c r="HW20" i="9"/>
  <c r="HU20" i="9"/>
  <c r="HZ20" i="9" s="1"/>
  <c r="HS20" i="9"/>
  <c r="HQ20" i="9"/>
  <c r="HI20" i="9"/>
  <c r="HF20" i="9"/>
  <c r="HD20" i="9"/>
  <c r="HB20" i="9"/>
  <c r="GZ20" i="9"/>
  <c r="GX20" i="9"/>
  <c r="GP20" i="9"/>
  <c r="GL20" i="9"/>
  <c r="GI20" i="9"/>
  <c r="GG20" i="9"/>
  <c r="GE20" i="9"/>
  <c r="GC20" i="9"/>
  <c r="GA20" i="9"/>
  <c r="FS20" i="9"/>
  <c r="FP20" i="9"/>
  <c r="FN20" i="9"/>
  <c r="FL20" i="9"/>
  <c r="FJ20" i="9"/>
  <c r="FH20" i="9"/>
  <c r="EZ20" i="9"/>
  <c r="EV20" i="9"/>
  <c r="ES20" i="9"/>
  <c r="EQ20" i="9"/>
  <c r="EO20" i="9"/>
  <c r="EM20" i="9"/>
  <c r="EK20" i="9"/>
  <c r="EC20" i="9"/>
  <c r="DZ20" i="9"/>
  <c r="DX20" i="9"/>
  <c r="DV20" i="9"/>
  <c r="DT20" i="9"/>
  <c r="DR20" i="9"/>
  <c r="DJ20" i="9"/>
  <c r="DF20" i="9"/>
  <c r="DC20" i="9"/>
  <c r="DA20" i="9"/>
  <c r="CY20" i="9"/>
  <c r="CW20" i="9"/>
  <c r="CU20" i="9"/>
  <c r="CM20" i="9"/>
  <c r="CJ20" i="9"/>
  <c r="CH20" i="9"/>
  <c r="CF20" i="9"/>
  <c r="CD20" i="9"/>
  <c r="CB20" i="9"/>
  <c r="BT20" i="9"/>
  <c r="BP20" i="9"/>
  <c r="BM20" i="9"/>
  <c r="BK20" i="9"/>
  <c r="BI20" i="9"/>
  <c r="BG20" i="9"/>
  <c r="BE20" i="9"/>
  <c r="AW20" i="9"/>
  <c r="AT20" i="9"/>
  <c r="AR20" i="9"/>
  <c r="AP20" i="9"/>
  <c r="AN20" i="9"/>
  <c r="AL20" i="9"/>
  <c r="AD20" i="9"/>
  <c r="Z20" i="9"/>
  <c r="W20" i="9"/>
  <c r="U20" i="9"/>
  <c r="S20" i="9"/>
  <c r="Q20" i="9"/>
  <c r="O20" i="9"/>
  <c r="ME19" i="9"/>
  <c r="MB19" i="9"/>
  <c r="LZ19" i="9"/>
  <c r="LX19" i="9"/>
  <c r="LV19" i="9"/>
  <c r="LT19" i="9"/>
  <c r="LL19" i="9"/>
  <c r="LH19" i="9"/>
  <c r="LE19" i="9"/>
  <c r="LC19" i="9"/>
  <c r="LA19" i="9"/>
  <c r="KY19" i="9"/>
  <c r="KW19" i="9"/>
  <c r="KO19" i="9"/>
  <c r="KL19" i="9"/>
  <c r="KJ19" i="9"/>
  <c r="KH19" i="9"/>
  <c r="KF19" i="9"/>
  <c r="KD19" i="9"/>
  <c r="JV19" i="9"/>
  <c r="JR19" i="9"/>
  <c r="JO19" i="9"/>
  <c r="JM19" i="9"/>
  <c r="JK19" i="9"/>
  <c r="JI19" i="9"/>
  <c r="JG19" i="9"/>
  <c r="IY19" i="9"/>
  <c r="IV19" i="9"/>
  <c r="IT19" i="9"/>
  <c r="IR19" i="9"/>
  <c r="IP19" i="9"/>
  <c r="IN19" i="9"/>
  <c r="IF19" i="9"/>
  <c r="IB19" i="9"/>
  <c r="HY19" i="9"/>
  <c r="HW19" i="9"/>
  <c r="HU19" i="9"/>
  <c r="HS19" i="9"/>
  <c r="HQ19" i="9"/>
  <c r="HI19" i="9"/>
  <c r="HF19" i="9"/>
  <c r="HD19" i="9"/>
  <c r="HB19" i="9"/>
  <c r="GZ19" i="9"/>
  <c r="GX19" i="9"/>
  <c r="GP19" i="9"/>
  <c r="GL19" i="9"/>
  <c r="GI19" i="9"/>
  <c r="GG19" i="9"/>
  <c r="GE19" i="9"/>
  <c r="GC19" i="9"/>
  <c r="GA19" i="9"/>
  <c r="GJ19" i="9" s="1"/>
  <c r="FS19" i="9"/>
  <c r="FP19" i="9"/>
  <c r="FN19" i="9"/>
  <c r="FL19" i="9"/>
  <c r="FJ19" i="9"/>
  <c r="FH19" i="9"/>
  <c r="EZ19" i="9"/>
  <c r="EV19" i="9"/>
  <c r="ES19" i="9"/>
  <c r="EQ19" i="9"/>
  <c r="EO19" i="9"/>
  <c r="EM19" i="9"/>
  <c r="EK19" i="9"/>
  <c r="EC19" i="9"/>
  <c r="DZ19" i="9"/>
  <c r="DX19" i="9"/>
  <c r="DV19" i="9"/>
  <c r="DT19" i="9"/>
  <c r="DR19" i="9"/>
  <c r="DJ19" i="9"/>
  <c r="DF19" i="9"/>
  <c r="DC19" i="9"/>
  <c r="DA19" i="9"/>
  <c r="CY19" i="9"/>
  <c r="CW19" i="9"/>
  <c r="CU19" i="9"/>
  <c r="CM19" i="9"/>
  <c r="CJ19" i="9"/>
  <c r="CH19" i="9"/>
  <c r="CF19" i="9"/>
  <c r="CD19" i="9"/>
  <c r="CB19" i="9"/>
  <c r="BT19" i="9"/>
  <c r="BP19" i="9"/>
  <c r="BM19" i="9"/>
  <c r="BK19" i="9"/>
  <c r="BI19" i="9"/>
  <c r="BG19" i="9"/>
  <c r="BE19" i="9"/>
  <c r="AW19" i="9"/>
  <c r="AT19" i="9"/>
  <c r="AR19" i="9"/>
  <c r="AP19" i="9"/>
  <c r="AN19" i="9"/>
  <c r="AL19" i="9"/>
  <c r="AD19" i="9"/>
  <c r="Z19" i="9"/>
  <c r="W19" i="9"/>
  <c r="U19" i="9"/>
  <c r="S19" i="9"/>
  <c r="Q19" i="9"/>
  <c r="O19" i="9"/>
  <c r="ME18" i="9"/>
  <c r="MB18" i="9"/>
  <c r="LZ18" i="9"/>
  <c r="LX18" i="9"/>
  <c r="LV18" i="9"/>
  <c r="LT18" i="9"/>
  <c r="LL18" i="9"/>
  <c r="LH18" i="9"/>
  <c r="LE18" i="9"/>
  <c r="LC18" i="9"/>
  <c r="LA18" i="9"/>
  <c r="KY18" i="9"/>
  <c r="KW18" i="9"/>
  <c r="KO18" i="9"/>
  <c r="KL18" i="9"/>
  <c r="KJ18" i="9"/>
  <c r="KH18" i="9"/>
  <c r="KF18" i="9"/>
  <c r="KD18" i="9"/>
  <c r="JV18" i="9"/>
  <c r="JR18" i="9"/>
  <c r="JO18" i="9"/>
  <c r="JM18" i="9"/>
  <c r="JK18" i="9"/>
  <c r="JI18" i="9"/>
  <c r="JG18" i="9"/>
  <c r="IY18" i="9"/>
  <c r="IV18" i="9"/>
  <c r="IT18" i="9"/>
  <c r="IR18" i="9"/>
  <c r="IP18" i="9"/>
  <c r="IN18" i="9"/>
  <c r="IF18" i="9"/>
  <c r="IB18" i="9"/>
  <c r="HY18" i="9"/>
  <c r="HW18" i="9"/>
  <c r="HZ18" i="9" s="1"/>
  <c r="HU18" i="9"/>
  <c r="HS18" i="9"/>
  <c r="HQ18" i="9"/>
  <c r="HO18" i="9" s="1"/>
  <c r="HN18" i="9" s="1"/>
  <c r="HI18" i="9"/>
  <c r="HF18" i="9"/>
  <c r="HD18" i="9"/>
  <c r="HB18" i="9"/>
  <c r="GZ18" i="9"/>
  <c r="GX18" i="9"/>
  <c r="GP18" i="9"/>
  <c r="GL18" i="9"/>
  <c r="GI18" i="9"/>
  <c r="GG18" i="9"/>
  <c r="GE18" i="9"/>
  <c r="GC18" i="9"/>
  <c r="GA18" i="9"/>
  <c r="FY18" i="9" s="1"/>
  <c r="FX18" i="9" s="1"/>
  <c r="FS18" i="9"/>
  <c r="FP18" i="9"/>
  <c r="FN18" i="9"/>
  <c r="FL18" i="9"/>
  <c r="FJ18" i="9"/>
  <c r="FH18" i="9"/>
  <c r="EZ18" i="9"/>
  <c r="EV18" i="9"/>
  <c r="ES18" i="9"/>
  <c r="EQ18" i="9"/>
  <c r="EO18" i="9"/>
  <c r="EM18" i="9"/>
  <c r="EK18" i="9"/>
  <c r="EC18" i="9"/>
  <c r="DZ18" i="9"/>
  <c r="DX18" i="9"/>
  <c r="DV18" i="9"/>
  <c r="DT18" i="9"/>
  <c r="DR18" i="9"/>
  <c r="DJ18" i="9"/>
  <c r="DF18" i="9"/>
  <c r="DC18" i="9"/>
  <c r="DA18" i="9"/>
  <c r="CY18" i="9"/>
  <c r="CW18" i="9"/>
  <c r="CU18" i="9"/>
  <c r="CM18" i="9"/>
  <c r="CJ18" i="9"/>
  <c r="CH18" i="9"/>
  <c r="CF18" i="9"/>
  <c r="CD18" i="9"/>
  <c r="CB18" i="9"/>
  <c r="BT18" i="9"/>
  <c r="BP18" i="9"/>
  <c r="BM18" i="9"/>
  <c r="BK18" i="9"/>
  <c r="BI18" i="9"/>
  <c r="BG18" i="9"/>
  <c r="BE18" i="9"/>
  <c r="AW18" i="9"/>
  <c r="AT18" i="9"/>
  <c r="AR18" i="9"/>
  <c r="AP18" i="9"/>
  <c r="AN18" i="9"/>
  <c r="AJ18" i="9" s="1"/>
  <c r="AL18" i="9"/>
  <c r="AD18" i="9"/>
  <c r="Z18" i="9"/>
  <c r="W18" i="9"/>
  <c r="U18" i="9"/>
  <c r="S18" i="9"/>
  <c r="Q18" i="9"/>
  <c r="O18" i="9"/>
  <c r="ME17" i="9"/>
  <c r="MB17" i="9"/>
  <c r="LZ17" i="9"/>
  <c r="LX17" i="9"/>
  <c r="LV17" i="9"/>
  <c r="LT17" i="9"/>
  <c r="LL17" i="9"/>
  <c r="LH17" i="9"/>
  <c r="LE17" i="9"/>
  <c r="LC17" i="9"/>
  <c r="LA17" i="9"/>
  <c r="KY17" i="9"/>
  <c r="KW17" i="9"/>
  <c r="KO17" i="9"/>
  <c r="KL17" i="9"/>
  <c r="KJ17" i="9"/>
  <c r="KH17" i="9"/>
  <c r="KF17" i="9"/>
  <c r="KD17" i="9"/>
  <c r="JV17" i="9"/>
  <c r="JR17" i="9"/>
  <c r="JO17" i="9"/>
  <c r="JM17" i="9"/>
  <c r="JK17" i="9"/>
  <c r="JI17" i="9"/>
  <c r="JG17" i="9"/>
  <c r="IY17" i="9"/>
  <c r="IV17" i="9"/>
  <c r="IT17" i="9"/>
  <c r="IR17" i="9"/>
  <c r="IP17" i="9"/>
  <c r="IN17" i="9"/>
  <c r="IF17" i="9"/>
  <c r="IB17" i="9"/>
  <c r="HY17" i="9"/>
  <c r="HW17" i="9"/>
  <c r="HU17" i="9"/>
  <c r="HS17" i="9"/>
  <c r="HQ17" i="9"/>
  <c r="HO17" i="9" s="1"/>
  <c r="HN17" i="9" s="1"/>
  <c r="HI17" i="9"/>
  <c r="HF17" i="9"/>
  <c r="HD17" i="9"/>
  <c r="HB17" i="9"/>
  <c r="GZ17" i="9"/>
  <c r="GX17" i="9"/>
  <c r="GP17" i="9"/>
  <c r="GL17" i="9"/>
  <c r="GI17" i="9"/>
  <c r="GG17" i="9"/>
  <c r="GE17" i="9"/>
  <c r="GC17" i="9"/>
  <c r="GA17" i="9"/>
  <c r="FS17" i="9"/>
  <c r="FP17" i="9"/>
  <c r="FN17" i="9"/>
  <c r="FL17" i="9"/>
  <c r="FJ17" i="9"/>
  <c r="FH17" i="9"/>
  <c r="EZ17" i="9"/>
  <c r="EV17" i="9"/>
  <c r="ES17" i="9"/>
  <c r="EQ17" i="9"/>
  <c r="EO17" i="9"/>
  <c r="EM17" i="9"/>
  <c r="EK17" i="9"/>
  <c r="EC17" i="9"/>
  <c r="DZ17" i="9"/>
  <c r="DX17" i="9"/>
  <c r="DV17" i="9"/>
  <c r="DT17" i="9"/>
  <c r="DR17" i="9"/>
  <c r="DJ17" i="9"/>
  <c r="DF17" i="9"/>
  <c r="DC17" i="9"/>
  <c r="DA17" i="9"/>
  <c r="CY17" i="9"/>
  <c r="CW17" i="9"/>
  <c r="CU17" i="9"/>
  <c r="CM17" i="9"/>
  <c r="CJ17" i="9"/>
  <c r="CH17" i="9"/>
  <c r="CF17" i="9"/>
  <c r="CD17" i="9"/>
  <c r="CB17" i="9"/>
  <c r="BT17" i="9"/>
  <c r="BP17" i="9"/>
  <c r="BM17" i="9"/>
  <c r="BK17" i="9"/>
  <c r="BI17" i="9"/>
  <c r="BG17" i="9"/>
  <c r="BE17" i="9"/>
  <c r="AW17" i="9"/>
  <c r="AT17" i="9"/>
  <c r="AR17" i="9"/>
  <c r="AP17" i="9"/>
  <c r="AN17" i="9"/>
  <c r="AL17" i="9"/>
  <c r="AD17" i="9"/>
  <c r="Z17" i="9"/>
  <c r="W17" i="9"/>
  <c r="U17" i="9"/>
  <c r="S17" i="9"/>
  <c r="Q17" i="9"/>
  <c r="M17" i="9" s="1"/>
  <c r="O17" i="9"/>
  <c r="ME16" i="9"/>
  <c r="MB16" i="9"/>
  <c r="LZ16" i="9"/>
  <c r="LX16" i="9"/>
  <c r="LV16" i="9"/>
  <c r="LT16" i="9"/>
  <c r="LL16" i="9"/>
  <c r="LH16" i="9"/>
  <c r="LE16" i="9"/>
  <c r="LC16" i="9"/>
  <c r="LA16" i="9"/>
  <c r="KY16" i="9"/>
  <c r="KW16" i="9"/>
  <c r="KO16" i="9"/>
  <c r="KL16" i="9"/>
  <c r="KJ16" i="9"/>
  <c r="KH16" i="9"/>
  <c r="KF16" i="9"/>
  <c r="KD16" i="9"/>
  <c r="JV16" i="9"/>
  <c r="JR16" i="9"/>
  <c r="JO16" i="9"/>
  <c r="JM16" i="9"/>
  <c r="JK16" i="9"/>
  <c r="JI16" i="9"/>
  <c r="JG16" i="9"/>
  <c r="JE16" i="9" s="1"/>
  <c r="JD16" i="9" s="1"/>
  <c r="IY16" i="9"/>
  <c r="IV16" i="9"/>
  <c r="IT16" i="9"/>
  <c r="IR16" i="9"/>
  <c r="IP16" i="9"/>
  <c r="IN16" i="9"/>
  <c r="IF16" i="9"/>
  <c r="IB16" i="9"/>
  <c r="HY16" i="9"/>
  <c r="HW16" i="9"/>
  <c r="HU16" i="9"/>
  <c r="HS16" i="9"/>
  <c r="HQ16" i="9"/>
  <c r="HI16" i="9"/>
  <c r="HF16" i="9"/>
  <c r="HD16" i="9"/>
  <c r="HB16" i="9"/>
  <c r="GZ16" i="9"/>
  <c r="GX16" i="9"/>
  <c r="GP16" i="9"/>
  <c r="GL16" i="9"/>
  <c r="GI16" i="9"/>
  <c r="GG16" i="9"/>
  <c r="GE16" i="9"/>
  <c r="GC16" i="9"/>
  <c r="GA16" i="9"/>
  <c r="FS16" i="9"/>
  <c r="FP16" i="9"/>
  <c r="FN16" i="9"/>
  <c r="FQ16" i="9" s="1"/>
  <c r="FL16" i="9"/>
  <c r="FJ16" i="9"/>
  <c r="FH16" i="9"/>
  <c r="EZ16" i="9"/>
  <c r="EV16" i="9"/>
  <c r="ES16" i="9"/>
  <c r="EQ16" i="9"/>
  <c r="EO16" i="9"/>
  <c r="EM16" i="9"/>
  <c r="EK16" i="9"/>
  <c r="EC16" i="9"/>
  <c r="DZ16" i="9"/>
  <c r="DX16" i="9"/>
  <c r="DV16" i="9"/>
  <c r="DT16" i="9"/>
  <c r="DR16" i="9"/>
  <c r="DJ16" i="9"/>
  <c r="DF16" i="9"/>
  <c r="DC16" i="9"/>
  <c r="DA16" i="9"/>
  <c r="CY16" i="9"/>
  <c r="CW16" i="9"/>
  <c r="CU16" i="9"/>
  <c r="CM16" i="9"/>
  <c r="CJ16" i="9"/>
  <c r="CH16" i="9"/>
  <c r="CF16" i="9"/>
  <c r="CD16" i="9"/>
  <c r="CB16" i="9"/>
  <c r="BT16" i="9"/>
  <c r="BP16" i="9"/>
  <c r="BM16" i="9"/>
  <c r="BK16" i="9"/>
  <c r="BI16" i="9"/>
  <c r="BG16" i="9"/>
  <c r="BE16" i="9"/>
  <c r="AW16" i="9"/>
  <c r="AT16" i="9"/>
  <c r="AR16" i="9"/>
  <c r="AP16" i="9"/>
  <c r="AN16" i="9"/>
  <c r="AL16" i="9"/>
  <c r="AD16" i="9"/>
  <c r="Z16" i="9"/>
  <c r="W16" i="9"/>
  <c r="U16" i="9"/>
  <c r="S16" i="9"/>
  <c r="Q16" i="9"/>
  <c r="O16" i="9"/>
  <c r="ME15" i="9"/>
  <c r="MB15" i="9"/>
  <c r="LZ15" i="9"/>
  <c r="LX15" i="9"/>
  <c r="LV15" i="9"/>
  <c r="LT15" i="9"/>
  <c r="LL15" i="9"/>
  <c r="LH15" i="9"/>
  <c r="LE15" i="9"/>
  <c r="LC15" i="9"/>
  <c r="LA15" i="9"/>
  <c r="KY15" i="9"/>
  <c r="KW15" i="9"/>
  <c r="KO15" i="9"/>
  <c r="KL15" i="9"/>
  <c r="KJ15" i="9"/>
  <c r="KH15" i="9"/>
  <c r="KF15" i="9"/>
  <c r="KD15" i="9"/>
  <c r="JV15" i="9"/>
  <c r="JR15" i="9"/>
  <c r="JO15" i="9"/>
  <c r="JM15" i="9"/>
  <c r="JK15" i="9"/>
  <c r="JI15" i="9"/>
  <c r="JG15" i="9"/>
  <c r="IY15" i="9"/>
  <c r="IV15" i="9"/>
  <c r="IT15" i="9"/>
  <c r="IR15" i="9"/>
  <c r="IP15" i="9"/>
  <c r="IL15" i="9" s="1"/>
  <c r="IN15" i="9"/>
  <c r="IF15" i="9"/>
  <c r="IB15" i="9"/>
  <c r="HY15" i="9"/>
  <c r="HW15" i="9"/>
  <c r="HU15" i="9"/>
  <c r="HS15" i="9"/>
  <c r="HQ15" i="9"/>
  <c r="HZ15" i="9" s="1"/>
  <c r="HI15" i="9"/>
  <c r="HF15" i="9"/>
  <c r="HD15" i="9"/>
  <c r="HB15" i="9"/>
  <c r="GZ15" i="9"/>
  <c r="GX15" i="9"/>
  <c r="GP15" i="9"/>
  <c r="GL15" i="9"/>
  <c r="GI15" i="9"/>
  <c r="GG15" i="9"/>
  <c r="GE15" i="9"/>
  <c r="GC15" i="9"/>
  <c r="GA15" i="9"/>
  <c r="FS15" i="9"/>
  <c r="FP15" i="9"/>
  <c r="FN15" i="9"/>
  <c r="FL15" i="9"/>
  <c r="FJ15" i="9"/>
  <c r="FH15" i="9"/>
  <c r="EZ15" i="9"/>
  <c r="EV15" i="9"/>
  <c r="ES15" i="9"/>
  <c r="EQ15" i="9"/>
  <c r="EO15" i="9"/>
  <c r="EM15" i="9"/>
  <c r="EK15" i="9"/>
  <c r="EC15" i="9"/>
  <c r="DZ15" i="9"/>
  <c r="DX15" i="9"/>
  <c r="DV15" i="9"/>
  <c r="DT15" i="9"/>
  <c r="DR15" i="9"/>
  <c r="DJ15" i="9"/>
  <c r="DF15" i="9"/>
  <c r="DC15" i="9"/>
  <c r="DA15" i="9"/>
  <c r="CY15" i="9"/>
  <c r="CW15" i="9"/>
  <c r="CU15" i="9"/>
  <c r="CM15" i="9"/>
  <c r="CJ15" i="9"/>
  <c r="CH15" i="9"/>
  <c r="CF15" i="9"/>
  <c r="CD15" i="9"/>
  <c r="CB15" i="9"/>
  <c r="BT15" i="9"/>
  <c r="BP15" i="9"/>
  <c r="BM15" i="9"/>
  <c r="BK15" i="9"/>
  <c r="BI15" i="9"/>
  <c r="BG15" i="9"/>
  <c r="BE15" i="9"/>
  <c r="AW15" i="9"/>
  <c r="AT15" i="9"/>
  <c r="AR15" i="9"/>
  <c r="AP15" i="9"/>
  <c r="AN15" i="9"/>
  <c r="AL15" i="9"/>
  <c r="AD15" i="9"/>
  <c r="Z15" i="9"/>
  <c r="W15" i="9"/>
  <c r="U15" i="9"/>
  <c r="S15" i="9"/>
  <c r="Q15" i="9"/>
  <c r="M15" i="9" s="1"/>
  <c r="O15" i="9"/>
  <c r="ME14" i="9"/>
  <c r="MB14" i="9"/>
  <c r="LZ14" i="9"/>
  <c r="LX14" i="9"/>
  <c r="LV14" i="9"/>
  <c r="LT14" i="9"/>
  <c r="LL14" i="9"/>
  <c r="LH14" i="9"/>
  <c r="LE14" i="9"/>
  <c r="LC14" i="9"/>
  <c r="LA14" i="9"/>
  <c r="KY14" i="9"/>
  <c r="KW14" i="9"/>
  <c r="KO14" i="9"/>
  <c r="KL14" i="9"/>
  <c r="KJ14" i="9"/>
  <c r="KH14" i="9"/>
  <c r="KF14" i="9"/>
  <c r="KD14" i="9"/>
  <c r="JV14" i="9"/>
  <c r="JR14" i="9"/>
  <c r="JO14" i="9"/>
  <c r="JM14" i="9"/>
  <c r="JK14" i="9"/>
  <c r="JI14" i="9"/>
  <c r="JG14" i="9"/>
  <c r="IY14" i="9"/>
  <c r="IV14" i="9"/>
  <c r="IT14" i="9"/>
  <c r="IR14" i="9"/>
  <c r="IP14" i="9"/>
  <c r="IN14" i="9"/>
  <c r="IF14" i="9"/>
  <c r="IB14" i="9"/>
  <c r="HY14" i="9"/>
  <c r="HW14" i="9"/>
  <c r="HU14" i="9"/>
  <c r="HS14" i="9"/>
  <c r="HQ14" i="9"/>
  <c r="HI14" i="9"/>
  <c r="HF14" i="9"/>
  <c r="HD14" i="9"/>
  <c r="HB14" i="9"/>
  <c r="GZ14" i="9"/>
  <c r="GX14" i="9"/>
  <c r="GP14" i="9"/>
  <c r="GL14" i="9"/>
  <c r="GI14" i="9"/>
  <c r="GG14" i="9"/>
  <c r="GE14" i="9"/>
  <c r="GC14" i="9"/>
  <c r="GA14" i="9"/>
  <c r="FS14" i="9"/>
  <c r="FP14" i="9"/>
  <c r="FN14" i="9"/>
  <c r="FL14" i="9"/>
  <c r="FJ14" i="9"/>
  <c r="FH14" i="9"/>
  <c r="EZ14" i="9"/>
  <c r="EV14" i="9"/>
  <c r="ES14" i="9"/>
  <c r="EQ14" i="9"/>
  <c r="EO14" i="9"/>
  <c r="EM14" i="9"/>
  <c r="EK14" i="9"/>
  <c r="EC14" i="9"/>
  <c r="DZ14" i="9"/>
  <c r="DX14" i="9"/>
  <c r="DV14" i="9"/>
  <c r="DT14" i="9"/>
  <c r="DR14" i="9"/>
  <c r="DJ14" i="9"/>
  <c r="DF14" i="9"/>
  <c r="DC14" i="9"/>
  <c r="DA14" i="9"/>
  <c r="CY14" i="9"/>
  <c r="CW14" i="9"/>
  <c r="CU14" i="9"/>
  <c r="CM14" i="9"/>
  <c r="CJ14" i="9"/>
  <c r="CH14" i="9"/>
  <c r="CF14" i="9"/>
  <c r="CD14" i="9"/>
  <c r="CB14" i="9"/>
  <c r="BT14" i="9"/>
  <c r="BP14" i="9"/>
  <c r="BM14" i="9"/>
  <c r="BK14" i="9"/>
  <c r="BI14" i="9"/>
  <c r="BG14" i="9"/>
  <c r="BE14" i="9"/>
  <c r="AW14" i="9"/>
  <c r="AT14" i="9"/>
  <c r="AR14" i="9"/>
  <c r="AP14" i="9"/>
  <c r="AN14" i="9"/>
  <c r="AL14" i="9"/>
  <c r="AD14" i="9"/>
  <c r="Z14" i="9"/>
  <c r="W14" i="9"/>
  <c r="U14" i="9"/>
  <c r="S14" i="9"/>
  <c r="Q14" i="9"/>
  <c r="O14" i="9"/>
  <c r="ME13" i="9"/>
  <c r="MB13" i="9"/>
  <c r="LZ13" i="9"/>
  <c r="LX13" i="9"/>
  <c r="LV13" i="9"/>
  <c r="LT13" i="9"/>
  <c r="LL13" i="9"/>
  <c r="LH13" i="9"/>
  <c r="LE13" i="9"/>
  <c r="LC13" i="9"/>
  <c r="LA13" i="9"/>
  <c r="KY13" i="9"/>
  <c r="KW13" i="9"/>
  <c r="KO13" i="9"/>
  <c r="KL13" i="9"/>
  <c r="KJ13" i="9"/>
  <c r="KH13" i="9"/>
  <c r="KF13" i="9"/>
  <c r="KD13" i="9"/>
  <c r="JV13" i="9"/>
  <c r="JR13" i="9"/>
  <c r="JO13" i="9"/>
  <c r="JM13" i="9"/>
  <c r="JK13" i="9"/>
  <c r="JI13" i="9"/>
  <c r="JG13" i="9"/>
  <c r="IY13" i="9"/>
  <c r="IV13" i="9"/>
  <c r="IT13" i="9"/>
  <c r="IR13" i="9"/>
  <c r="IP13" i="9"/>
  <c r="IN13" i="9"/>
  <c r="IF13" i="9"/>
  <c r="IB13" i="9"/>
  <c r="HY13" i="9"/>
  <c r="HW13" i="9"/>
  <c r="HU13" i="9"/>
  <c r="HS13" i="9"/>
  <c r="HZ13" i="9" s="1"/>
  <c r="HQ13" i="9"/>
  <c r="HI13" i="9"/>
  <c r="HF13" i="9"/>
  <c r="HD13" i="9"/>
  <c r="HB13" i="9"/>
  <c r="GZ13" i="9"/>
  <c r="GX13" i="9"/>
  <c r="GP13" i="9"/>
  <c r="GL13" i="9"/>
  <c r="GI13" i="9"/>
  <c r="GG13" i="9"/>
  <c r="GE13" i="9"/>
  <c r="GC13" i="9"/>
  <c r="GA13" i="9"/>
  <c r="FS13" i="9"/>
  <c r="FP13" i="9"/>
  <c r="FN13" i="9"/>
  <c r="FL13" i="9"/>
  <c r="FJ13" i="9"/>
  <c r="FH13" i="9"/>
  <c r="EZ13" i="9"/>
  <c r="EV13" i="9"/>
  <c r="ES13" i="9"/>
  <c r="EQ13" i="9"/>
  <c r="EO13" i="9"/>
  <c r="EM13" i="9"/>
  <c r="EK13" i="9"/>
  <c r="EC13" i="9"/>
  <c r="DZ13" i="9"/>
  <c r="DX13" i="9"/>
  <c r="DV13" i="9"/>
  <c r="DT13" i="9"/>
  <c r="DR13" i="9"/>
  <c r="DJ13" i="9"/>
  <c r="DF13" i="9"/>
  <c r="DC13" i="9"/>
  <c r="DA13" i="9"/>
  <c r="CY13" i="9"/>
  <c r="CW13" i="9"/>
  <c r="CU13" i="9"/>
  <c r="DD13" i="9" s="1"/>
  <c r="CM13" i="9"/>
  <c r="CJ13" i="9"/>
  <c r="CH13" i="9"/>
  <c r="CF13" i="9"/>
  <c r="CD13" i="9"/>
  <c r="CB13" i="9"/>
  <c r="BT13" i="9"/>
  <c r="BP13" i="9"/>
  <c r="BM13" i="9"/>
  <c r="BK13" i="9"/>
  <c r="BI13" i="9"/>
  <c r="BG13" i="9"/>
  <c r="BE13" i="9"/>
  <c r="AW13" i="9"/>
  <c r="AT13" i="9"/>
  <c r="AR13" i="9"/>
  <c r="AP13" i="9"/>
  <c r="AN13" i="9"/>
  <c r="AL13" i="9"/>
  <c r="AD13" i="9"/>
  <c r="Z13" i="9"/>
  <c r="W13" i="9"/>
  <c r="U13" i="9"/>
  <c r="S13" i="9"/>
  <c r="Q13" i="9"/>
  <c r="O13" i="9"/>
  <c r="ME12" i="9"/>
  <c r="MB12" i="9"/>
  <c r="LZ12" i="9"/>
  <c r="LX12" i="9"/>
  <c r="LV12" i="9"/>
  <c r="LT12" i="9"/>
  <c r="LN12" i="9"/>
  <c r="LH12" i="9"/>
  <c r="LE12" i="9"/>
  <c r="LC12" i="9"/>
  <c r="LA12" i="9"/>
  <c r="KY12" i="9"/>
  <c r="KW12" i="9"/>
  <c r="KO12" i="9"/>
  <c r="KL12" i="9"/>
  <c r="KJ12" i="9"/>
  <c r="KH12" i="9"/>
  <c r="KF12" i="9"/>
  <c r="KD12" i="9"/>
  <c r="JX12" i="9"/>
  <c r="JX43" i="9" s="1"/>
  <c r="JR12" i="9"/>
  <c r="JO12" i="9"/>
  <c r="JM12" i="9"/>
  <c r="JK12" i="9"/>
  <c r="JI12" i="9"/>
  <c r="JG12" i="9"/>
  <c r="JE12" i="9" s="1"/>
  <c r="JD12" i="9" s="1"/>
  <c r="IY12" i="9"/>
  <c r="IV12" i="9"/>
  <c r="IT12" i="9"/>
  <c r="IR12" i="9"/>
  <c r="IP12" i="9"/>
  <c r="IN12" i="9"/>
  <c r="IH12" i="9"/>
  <c r="IH43" i="9" s="1"/>
  <c r="IB12" i="9"/>
  <c r="HY12" i="9"/>
  <c r="HW12" i="9"/>
  <c r="HU12" i="9"/>
  <c r="HS12" i="9"/>
  <c r="HQ12" i="9"/>
  <c r="HI12" i="9"/>
  <c r="HF12" i="9"/>
  <c r="HD12" i="9"/>
  <c r="HB12" i="9"/>
  <c r="GZ12" i="9"/>
  <c r="GX12" i="9"/>
  <c r="GR12" i="9"/>
  <c r="GR43" i="9" s="1"/>
  <c r="GP12" i="9"/>
  <c r="GL12" i="9"/>
  <c r="GI12" i="9"/>
  <c r="GG12" i="9"/>
  <c r="GE12" i="9"/>
  <c r="GC12" i="9"/>
  <c r="GA12" i="9"/>
  <c r="FS12" i="9"/>
  <c r="FP12" i="9"/>
  <c r="FN12" i="9"/>
  <c r="FL12" i="9"/>
  <c r="FJ12" i="9"/>
  <c r="FH12" i="9"/>
  <c r="FB12" i="9"/>
  <c r="FB43" i="9" s="1"/>
  <c r="EZ12" i="9"/>
  <c r="EV12" i="9"/>
  <c r="ES12" i="9"/>
  <c r="EQ12" i="9"/>
  <c r="EO12" i="9"/>
  <c r="EM12" i="9"/>
  <c r="EK12" i="9"/>
  <c r="EC12" i="9"/>
  <c r="DZ12" i="9"/>
  <c r="DX12" i="9"/>
  <c r="DV12" i="9"/>
  <c r="DT12" i="9"/>
  <c r="DR12" i="9"/>
  <c r="EA12" i="9" s="1"/>
  <c r="DL12" i="9"/>
  <c r="DL43" i="9" s="1"/>
  <c r="DJ12" i="9"/>
  <c r="DF12" i="9"/>
  <c r="DC12" i="9"/>
  <c r="DA12" i="9"/>
  <c r="CY12" i="9"/>
  <c r="CW12" i="9"/>
  <c r="CU12" i="9"/>
  <c r="CS12" i="9" s="1"/>
  <c r="CM12" i="9"/>
  <c r="CJ12" i="9"/>
  <c r="CH12" i="9"/>
  <c r="CF12" i="9"/>
  <c r="CD12" i="9"/>
  <c r="CB12" i="9"/>
  <c r="BV12" i="9"/>
  <c r="BV43" i="9" s="1"/>
  <c r="BP12" i="9"/>
  <c r="BM12" i="9"/>
  <c r="BK12" i="9"/>
  <c r="BI12" i="9"/>
  <c r="BG12" i="9"/>
  <c r="BE12" i="9"/>
  <c r="AW12" i="9"/>
  <c r="AT12" i="9"/>
  <c r="AR12" i="9"/>
  <c r="AP12" i="9"/>
  <c r="AN12" i="9"/>
  <c r="AL12" i="9"/>
  <c r="AF12" i="9"/>
  <c r="AF43" i="9" s="1"/>
  <c r="Z12" i="9"/>
  <c r="W12" i="9"/>
  <c r="U12" i="9"/>
  <c r="S12" i="9"/>
  <c r="Q12" i="9"/>
  <c r="O12" i="9"/>
  <c r="MD43" i="8"/>
  <c r="MA43" i="8"/>
  <c r="LY43" i="8"/>
  <c r="LW43" i="8"/>
  <c r="LU43" i="8"/>
  <c r="LS43" i="8"/>
  <c r="LQ43" i="8"/>
  <c r="LM43" i="8"/>
  <c r="LK43" i="8"/>
  <c r="LG43" i="8"/>
  <c r="LD43" i="8"/>
  <c r="LB43" i="8"/>
  <c r="KZ43" i="8"/>
  <c r="KX43" i="8"/>
  <c r="KV43" i="8"/>
  <c r="KS43" i="8"/>
  <c r="ME42" i="8"/>
  <c r="MB42" i="8"/>
  <c r="LZ42" i="8"/>
  <c r="LX42" i="8"/>
  <c r="LV42" i="8"/>
  <c r="LT42" i="8"/>
  <c r="LL42" i="8"/>
  <c r="LH42" i="8"/>
  <c r="LE42" i="8"/>
  <c r="LC42" i="8"/>
  <c r="LA42" i="8"/>
  <c r="KY42" i="8"/>
  <c r="KW42" i="8"/>
  <c r="ME41" i="8"/>
  <c r="MB41" i="8"/>
  <c r="LZ41" i="8"/>
  <c r="LX41" i="8"/>
  <c r="LV41" i="8"/>
  <c r="LT41" i="8"/>
  <c r="LL41" i="8"/>
  <c r="LH41" i="8"/>
  <c r="LE41" i="8"/>
  <c r="LC41" i="8"/>
  <c r="LA41" i="8"/>
  <c r="KY41" i="8"/>
  <c r="KW41" i="8"/>
  <c r="ME40" i="8"/>
  <c r="MB40" i="8"/>
  <c r="LZ40" i="8"/>
  <c r="LX40" i="8"/>
  <c r="LV40" i="8"/>
  <c r="LT40" i="8"/>
  <c r="LL40" i="8"/>
  <c r="LH40" i="8"/>
  <c r="LE40" i="8"/>
  <c r="LC40" i="8"/>
  <c r="LA40" i="8"/>
  <c r="KY40" i="8"/>
  <c r="KW40" i="8"/>
  <c r="ME39" i="8"/>
  <c r="MB39" i="8"/>
  <c r="LZ39" i="8"/>
  <c r="LZ43" i="8" s="1"/>
  <c r="LX39" i="8"/>
  <c r="LV39" i="8"/>
  <c r="LT39" i="8"/>
  <c r="LL39" i="8"/>
  <c r="LH39" i="8"/>
  <c r="LE39" i="8"/>
  <c r="LC39" i="8"/>
  <c r="LA39" i="8"/>
  <c r="KY39" i="8"/>
  <c r="KW39" i="8"/>
  <c r="LF39" i="8" s="1"/>
  <c r="KU39" i="8"/>
  <c r="KT39" i="8" s="1"/>
  <c r="ME38" i="8"/>
  <c r="MB38" i="8"/>
  <c r="LZ38" i="8"/>
  <c r="LX38" i="8"/>
  <c r="LV38" i="8"/>
  <c r="LT38" i="8"/>
  <c r="LL38" i="8"/>
  <c r="LH38" i="8"/>
  <c r="LE38" i="8"/>
  <c r="LC38" i="8"/>
  <c r="LA38" i="8"/>
  <c r="KY38" i="8"/>
  <c r="KW38" i="8"/>
  <c r="ME37" i="8"/>
  <c r="MB37" i="8"/>
  <c r="LZ37" i="8"/>
  <c r="LX37" i="8"/>
  <c r="LV37" i="8"/>
  <c r="LT37" i="8"/>
  <c r="LL37" i="8"/>
  <c r="LH37" i="8"/>
  <c r="LE37" i="8"/>
  <c r="LC37" i="8"/>
  <c r="LA37" i="8"/>
  <c r="KY37" i="8"/>
  <c r="KW37" i="8"/>
  <c r="ME36" i="8"/>
  <c r="MB36" i="8"/>
  <c r="LZ36" i="8"/>
  <c r="LX36" i="8"/>
  <c r="LV36" i="8"/>
  <c r="LT36" i="8"/>
  <c r="LL36" i="8"/>
  <c r="LH36" i="8"/>
  <c r="LE36" i="8"/>
  <c r="LC36" i="8"/>
  <c r="LA36" i="8"/>
  <c r="KY36" i="8"/>
  <c r="KW36" i="8"/>
  <c r="ME35" i="8"/>
  <c r="MB35" i="8"/>
  <c r="LZ35" i="8"/>
  <c r="LX35" i="8"/>
  <c r="MC35" i="8" s="1"/>
  <c r="LV35" i="8"/>
  <c r="LT35" i="8"/>
  <c r="LL35" i="8"/>
  <c r="LH35" i="8"/>
  <c r="LE35" i="8"/>
  <c r="LC35" i="8"/>
  <c r="LA35" i="8"/>
  <c r="KY35" i="8"/>
  <c r="KW35" i="8"/>
  <c r="LF35" i="8" s="1"/>
  <c r="ME34" i="8"/>
  <c r="MB34" i="8"/>
  <c r="LZ34" i="8"/>
  <c r="LX34" i="8"/>
  <c r="LV34" i="8"/>
  <c r="LT34" i="8"/>
  <c r="LL34" i="8"/>
  <c r="LH34" i="8"/>
  <c r="LE34" i="8"/>
  <c r="LC34" i="8"/>
  <c r="LA34" i="8"/>
  <c r="KY34" i="8"/>
  <c r="KW34" i="8"/>
  <c r="KU34" i="8" s="1"/>
  <c r="KT34" i="8" s="1"/>
  <c r="ME33" i="8"/>
  <c r="MB33" i="8"/>
  <c r="LZ33" i="8"/>
  <c r="LX33" i="8"/>
  <c r="LV33" i="8"/>
  <c r="LT33" i="8"/>
  <c r="LL33" i="8"/>
  <c r="LH33" i="8"/>
  <c r="LE33" i="8"/>
  <c r="LC33" i="8"/>
  <c r="LA33" i="8"/>
  <c r="KY33" i="8"/>
  <c r="KW33" i="8"/>
  <c r="ME32" i="8"/>
  <c r="MB32" i="8"/>
  <c r="LZ32" i="8"/>
  <c r="LX32" i="8"/>
  <c r="LV32" i="8"/>
  <c r="LT32" i="8"/>
  <c r="LR32" i="8" s="1"/>
  <c r="LL32" i="8"/>
  <c r="LH32" i="8"/>
  <c r="LE32" i="8"/>
  <c r="LC32" i="8"/>
  <c r="LA32" i="8"/>
  <c r="KY32" i="8"/>
  <c r="KW32" i="8"/>
  <c r="ME31" i="8"/>
  <c r="MB31" i="8"/>
  <c r="LZ31" i="8"/>
  <c r="LX31" i="8"/>
  <c r="LV31" i="8"/>
  <c r="LT31" i="8"/>
  <c r="LL31" i="8"/>
  <c r="LH31" i="8"/>
  <c r="LF31" i="8"/>
  <c r="LE31" i="8"/>
  <c r="LC31" i="8"/>
  <c r="LA31" i="8"/>
  <c r="KY31" i="8"/>
  <c r="KU31" i="8" s="1"/>
  <c r="KT31" i="8" s="1"/>
  <c r="KW31" i="8"/>
  <c r="ME30" i="8"/>
  <c r="MB30" i="8"/>
  <c r="LZ30" i="8"/>
  <c r="LX30" i="8"/>
  <c r="LV30" i="8"/>
  <c r="LT30" i="8"/>
  <c r="MC30" i="8" s="1"/>
  <c r="LL30" i="8"/>
  <c r="LH30" i="8"/>
  <c r="LE30" i="8"/>
  <c r="LC30" i="8"/>
  <c r="LA30" i="8"/>
  <c r="KY30" i="8"/>
  <c r="KW30" i="8"/>
  <c r="KU30" i="8"/>
  <c r="KT30" i="8" s="1"/>
  <c r="ME29" i="8"/>
  <c r="MB29" i="8"/>
  <c r="LZ29" i="8"/>
  <c r="LX29" i="8"/>
  <c r="LV29" i="8"/>
  <c r="LT29" i="8"/>
  <c r="LL29" i="8"/>
  <c r="LH29" i="8"/>
  <c r="LE29" i="8"/>
  <c r="LC29" i="8"/>
  <c r="LA29" i="8"/>
  <c r="KY29" i="8"/>
  <c r="KW29" i="8"/>
  <c r="ME28" i="8"/>
  <c r="MB28" i="8"/>
  <c r="LZ28" i="8"/>
  <c r="LX28" i="8"/>
  <c r="LV28" i="8"/>
  <c r="LT28" i="8"/>
  <c r="LL28" i="8"/>
  <c r="LH28" i="8"/>
  <c r="LE28" i="8"/>
  <c r="LC28" i="8"/>
  <c r="LA28" i="8"/>
  <c r="KY28" i="8"/>
  <c r="KW28" i="8"/>
  <c r="ME27" i="8"/>
  <c r="MB27" i="8"/>
  <c r="LZ27" i="8"/>
  <c r="LX27" i="8"/>
  <c r="LV27" i="8"/>
  <c r="LT27" i="8"/>
  <c r="LR27" i="8" s="1"/>
  <c r="LL27" i="8"/>
  <c r="LH27" i="8"/>
  <c r="LE27" i="8"/>
  <c r="LC27" i="8"/>
  <c r="LA27" i="8"/>
  <c r="KY27" i="8"/>
  <c r="KW27" i="8"/>
  <c r="ME26" i="8"/>
  <c r="MB26" i="8"/>
  <c r="LZ26" i="8"/>
  <c r="LX26" i="8"/>
  <c r="LV26" i="8"/>
  <c r="LT26" i="8"/>
  <c r="LL26" i="8"/>
  <c r="LH26" i="8"/>
  <c r="LE26" i="8"/>
  <c r="LC26" i="8"/>
  <c r="LA26" i="8"/>
  <c r="KU26" i="8" s="1"/>
  <c r="KT26" i="8" s="1"/>
  <c r="KY26" i="8"/>
  <c r="KW26" i="8"/>
  <c r="ME25" i="8"/>
  <c r="MB25" i="8"/>
  <c r="LZ25" i="8"/>
  <c r="LX25" i="8"/>
  <c r="LV25" i="8"/>
  <c r="LT25" i="8"/>
  <c r="LL25" i="8"/>
  <c r="LH25" i="8"/>
  <c r="LE25" i="8"/>
  <c r="LC25" i="8"/>
  <c r="LA25" i="8"/>
  <c r="KY25" i="8"/>
  <c r="KW25" i="8"/>
  <c r="ME24" i="8"/>
  <c r="MB24" i="8"/>
  <c r="LZ24" i="8"/>
  <c r="LX24" i="8"/>
  <c r="LV24" i="8"/>
  <c r="LT24" i="8"/>
  <c r="LL24" i="8"/>
  <c r="LH24" i="8"/>
  <c r="LE24" i="8"/>
  <c r="LC24" i="8"/>
  <c r="LA24" i="8"/>
  <c r="KY24" i="8"/>
  <c r="KU24" i="8" s="1"/>
  <c r="KT24" i="8" s="1"/>
  <c r="KW24" i="8"/>
  <c r="ME23" i="8"/>
  <c r="MB23" i="8"/>
  <c r="LZ23" i="8"/>
  <c r="LX23" i="8"/>
  <c r="LV23" i="8"/>
  <c r="LT23" i="8"/>
  <c r="LL23" i="8"/>
  <c r="LH23" i="8"/>
  <c r="LE23" i="8"/>
  <c r="LC23" i="8"/>
  <c r="LA23" i="8"/>
  <c r="KY23" i="8"/>
  <c r="KW23" i="8"/>
  <c r="KU23" i="8"/>
  <c r="KT23" i="8" s="1"/>
  <c r="ME22" i="8"/>
  <c r="MB22" i="8"/>
  <c r="LZ22" i="8"/>
  <c r="LX22" i="8"/>
  <c r="LV22" i="8"/>
  <c r="LT22" i="8"/>
  <c r="LL22" i="8"/>
  <c r="LH22" i="8"/>
  <c r="LE22" i="8"/>
  <c r="LC22" i="8"/>
  <c r="LA22" i="8"/>
  <c r="KY22" i="8"/>
  <c r="KW22" i="8"/>
  <c r="ME21" i="8"/>
  <c r="MB21" i="8"/>
  <c r="LZ21" i="8"/>
  <c r="LX21" i="8"/>
  <c r="LV21" i="8"/>
  <c r="LT21" i="8"/>
  <c r="LL21" i="8"/>
  <c r="LH21" i="8"/>
  <c r="LE21" i="8"/>
  <c r="LC21" i="8"/>
  <c r="LA21" i="8"/>
  <c r="KY21" i="8"/>
  <c r="KW21" i="8"/>
  <c r="ME20" i="8"/>
  <c r="MB20" i="8"/>
  <c r="LZ20" i="8"/>
  <c r="LX20" i="8"/>
  <c r="LV20" i="8"/>
  <c r="LT20" i="8"/>
  <c r="LL20" i="8"/>
  <c r="LH20" i="8"/>
  <c r="LE20" i="8"/>
  <c r="LC20" i="8"/>
  <c r="LA20" i="8"/>
  <c r="KY20" i="8"/>
  <c r="KW20" i="8"/>
  <c r="ME19" i="8"/>
  <c r="MB19" i="8"/>
  <c r="LZ19" i="8"/>
  <c r="LX19" i="8"/>
  <c r="LV19" i="8"/>
  <c r="LT19" i="8"/>
  <c r="LL19" i="8"/>
  <c r="LH19" i="8"/>
  <c r="LE19" i="8"/>
  <c r="LC19" i="8"/>
  <c r="LA19" i="8"/>
  <c r="KU19" i="8" s="1"/>
  <c r="KT19" i="8" s="1"/>
  <c r="KY19" i="8"/>
  <c r="KW19" i="8"/>
  <c r="ME18" i="8"/>
  <c r="MB18" i="8"/>
  <c r="LZ18" i="8"/>
  <c r="LX18" i="8"/>
  <c r="LV18" i="8"/>
  <c r="LT18" i="8"/>
  <c r="LL18" i="8"/>
  <c r="LH18" i="8"/>
  <c r="LE18" i="8"/>
  <c r="LC18" i="8"/>
  <c r="LA18" i="8"/>
  <c r="KY18" i="8"/>
  <c r="KW18" i="8"/>
  <c r="KU18" i="8" s="1"/>
  <c r="KT18" i="8" s="1"/>
  <c r="ME17" i="8"/>
  <c r="MB17" i="8"/>
  <c r="LZ17" i="8"/>
  <c r="LX17" i="8"/>
  <c r="LV17" i="8"/>
  <c r="LT17" i="8"/>
  <c r="LL17" i="8"/>
  <c r="LH17" i="8"/>
  <c r="LE17" i="8"/>
  <c r="LC17" i="8"/>
  <c r="LA17" i="8"/>
  <c r="KY17" i="8"/>
  <c r="KW17" i="8"/>
  <c r="ME16" i="8"/>
  <c r="MB16" i="8"/>
  <c r="LZ16" i="8"/>
  <c r="LX16" i="8"/>
  <c r="LV16" i="8"/>
  <c r="LT16" i="8"/>
  <c r="LL16" i="8"/>
  <c r="LH16" i="8"/>
  <c r="LE16" i="8"/>
  <c r="LC16" i="8"/>
  <c r="LF16" i="8" s="1"/>
  <c r="LA16" i="8"/>
  <c r="KY16" i="8"/>
  <c r="KW16" i="8"/>
  <c r="ME15" i="8"/>
  <c r="MB15" i="8"/>
  <c r="LZ15" i="8"/>
  <c r="LX15" i="8"/>
  <c r="LV15" i="8"/>
  <c r="LV43" i="8" s="1"/>
  <c r="LT15" i="8"/>
  <c r="LL15" i="8"/>
  <c r="LH15" i="8"/>
  <c r="LE15" i="8"/>
  <c r="LC15" i="8"/>
  <c r="LA15" i="8"/>
  <c r="KY15" i="8"/>
  <c r="LF15" i="8" s="1"/>
  <c r="KW15" i="8"/>
  <c r="ME14" i="8"/>
  <c r="MB14" i="8"/>
  <c r="LZ14" i="8"/>
  <c r="LX14" i="8"/>
  <c r="LV14" i="8"/>
  <c r="LT14" i="8"/>
  <c r="MC14" i="8" s="1"/>
  <c r="LL14" i="8"/>
  <c r="LH14" i="8"/>
  <c r="LE14" i="8"/>
  <c r="LC14" i="8"/>
  <c r="LA14" i="8"/>
  <c r="KY14" i="8"/>
  <c r="KW14" i="8"/>
  <c r="KU14" i="8"/>
  <c r="KT14" i="8" s="1"/>
  <c r="ME13" i="8"/>
  <c r="MB13" i="8"/>
  <c r="LZ13" i="8"/>
  <c r="LX13" i="8"/>
  <c r="LV13" i="8"/>
  <c r="LT13" i="8"/>
  <c r="LL13" i="8"/>
  <c r="LH13" i="8"/>
  <c r="LE13" i="8"/>
  <c r="LC13" i="8"/>
  <c r="LA13" i="8"/>
  <c r="KY13" i="8"/>
  <c r="KW13" i="8"/>
  <c r="ME12" i="8"/>
  <c r="MB12" i="8"/>
  <c r="LZ12" i="8"/>
  <c r="LX12" i="8"/>
  <c r="LV12" i="8"/>
  <c r="LT12" i="8"/>
  <c r="LN12" i="8"/>
  <c r="LN43" i="8" s="1"/>
  <c r="LH12" i="8"/>
  <c r="LE12" i="8"/>
  <c r="LC12" i="8"/>
  <c r="LA12" i="8"/>
  <c r="KY12" i="8"/>
  <c r="KW12" i="8"/>
  <c r="KN43" i="8"/>
  <c r="KK43" i="8"/>
  <c r="KI43" i="8"/>
  <c r="KG43" i="8"/>
  <c r="KE43" i="8"/>
  <c r="KC43" i="8"/>
  <c r="KA43" i="8"/>
  <c r="JW43" i="8"/>
  <c r="JU43" i="8"/>
  <c r="JQ43" i="8"/>
  <c r="JN43" i="8"/>
  <c r="JL43" i="8"/>
  <c r="JJ43" i="8"/>
  <c r="JH43" i="8"/>
  <c r="JF43" i="8"/>
  <c r="JC43" i="8"/>
  <c r="IX43" i="8"/>
  <c r="IU43" i="8"/>
  <c r="IS43" i="8"/>
  <c r="IQ43" i="8"/>
  <c r="IO43" i="8"/>
  <c r="IM43" i="8"/>
  <c r="IK43" i="8"/>
  <c r="IG43" i="8"/>
  <c r="IE43" i="8"/>
  <c r="IA43" i="8"/>
  <c r="HX43" i="8"/>
  <c r="HV43" i="8"/>
  <c r="HT43" i="8"/>
  <c r="HR43" i="8"/>
  <c r="HP43" i="8"/>
  <c r="HM43" i="8"/>
  <c r="HH43" i="8"/>
  <c r="HE43" i="8"/>
  <c r="HC43" i="8"/>
  <c r="HA43" i="8"/>
  <c r="GY43" i="8"/>
  <c r="GW43" i="8"/>
  <c r="GU43" i="8"/>
  <c r="GQ43" i="8"/>
  <c r="GO43" i="8"/>
  <c r="GK43" i="8"/>
  <c r="GH43" i="8"/>
  <c r="GF43" i="8"/>
  <c r="GD43" i="8"/>
  <c r="GB43" i="8"/>
  <c r="FZ43" i="8"/>
  <c r="FW43" i="8"/>
  <c r="FR43" i="8"/>
  <c r="FO43" i="8"/>
  <c r="FM43" i="8"/>
  <c r="FK43" i="8"/>
  <c r="FI43" i="8"/>
  <c r="FG43" i="8"/>
  <c r="FE43" i="8"/>
  <c r="FA43" i="8"/>
  <c r="EY43" i="8"/>
  <c r="EU43" i="8"/>
  <c r="ER43" i="8"/>
  <c r="EP43" i="8"/>
  <c r="EN43" i="8"/>
  <c r="EL43" i="8"/>
  <c r="EJ43" i="8"/>
  <c r="EG43" i="8"/>
  <c r="EB43" i="8"/>
  <c r="DY43" i="8"/>
  <c r="DW43" i="8"/>
  <c r="DU43" i="8"/>
  <c r="DS43" i="8"/>
  <c r="DQ43" i="8"/>
  <c r="DO43" i="8"/>
  <c r="DK43" i="8"/>
  <c r="DI43" i="8"/>
  <c r="DE43" i="8"/>
  <c r="DB43" i="8"/>
  <c r="CZ43" i="8"/>
  <c r="CX43" i="8"/>
  <c r="CV43" i="8"/>
  <c r="CT43" i="8"/>
  <c r="CQ43" i="8"/>
  <c r="CL43" i="8"/>
  <c r="CI43" i="8"/>
  <c r="CG43" i="8"/>
  <c r="CE43" i="8"/>
  <c r="CC43" i="8"/>
  <c r="CA43" i="8"/>
  <c r="BY43" i="8"/>
  <c r="BU43" i="8"/>
  <c r="BS43" i="8"/>
  <c r="BO43" i="8"/>
  <c r="BL43" i="8"/>
  <c r="BJ43" i="8"/>
  <c r="BH43" i="8"/>
  <c r="BF43" i="8"/>
  <c r="BD43" i="8"/>
  <c r="BA43" i="8"/>
  <c r="AV43" i="8"/>
  <c r="AS43" i="8"/>
  <c r="AQ43" i="8"/>
  <c r="AO43" i="8"/>
  <c r="AM43" i="8"/>
  <c r="AK43" i="8"/>
  <c r="F52" i="8" s="1"/>
  <c r="AI43" i="8"/>
  <c r="AE43" i="8"/>
  <c r="AC43" i="8"/>
  <c r="Y43" i="8"/>
  <c r="H54" i="8" s="1"/>
  <c r="V43" i="8"/>
  <c r="T43" i="8"/>
  <c r="R43" i="8"/>
  <c r="F51" i="8" s="1"/>
  <c r="P43" i="8"/>
  <c r="F50" i="8" s="1"/>
  <c r="N43" i="8"/>
  <c r="K43" i="8"/>
  <c r="G43" i="8"/>
  <c r="D43" i="8"/>
  <c r="KO42" i="8"/>
  <c r="KL42" i="8"/>
  <c r="KJ42" i="8"/>
  <c r="KH42" i="8"/>
  <c r="KF42" i="8"/>
  <c r="KD42" i="8"/>
  <c r="JV42" i="8"/>
  <c r="JR42" i="8"/>
  <c r="JO42" i="8"/>
  <c r="JM42" i="8"/>
  <c r="JK42" i="8"/>
  <c r="JI42" i="8"/>
  <c r="JG42" i="8"/>
  <c r="IY42" i="8"/>
  <c r="IV42" i="8"/>
  <c r="IT42" i="8"/>
  <c r="IR42" i="8"/>
  <c r="IP42" i="8"/>
  <c r="IN42" i="8"/>
  <c r="IW42" i="8" s="1"/>
  <c r="IF42" i="8"/>
  <c r="IB42" i="8"/>
  <c r="HY42" i="8"/>
  <c r="HW42" i="8"/>
  <c r="HU42" i="8"/>
  <c r="HS42" i="8"/>
  <c r="HQ42" i="8"/>
  <c r="HI42" i="8"/>
  <c r="HF42" i="8"/>
  <c r="HD42" i="8"/>
  <c r="HB42" i="8"/>
  <c r="GZ42" i="8"/>
  <c r="GX42" i="8"/>
  <c r="GP42" i="8"/>
  <c r="GL42" i="8"/>
  <c r="GI42" i="8"/>
  <c r="GG42" i="8"/>
  <c r="GE42" i="8"/>
  <c r="GC42" i="8"/>
  <c r="GA42" i="8"/>
  <c r="FS42" i="8"/>
  <c r="FP42" i="8"/>
  <c r="FN42" i="8"/>
  <c r="FL42" i="8"/>
  <c r="FJ42" i="8"/>
  <c r="FH42" i="8"/>
  <c r="EZ42" i="8"/>
  <c r="EV42" i="8"/>
  <c r="ES42" i="8"/>
  <c r="EQ42" i="8"/>
  <c r="EO42" i="8"/>
  <c r="EM42" i="8"/>
  <c r="EK42" i="8"/>
  <c r="EC42" i="8"/>
  <c r="DZ42" i="8"/>
  <c r="DX42" i="8"/>
  <c r="DV42" i="8"/>
  <c r="DT42" i="8"/>
  <c r="DR42" i="8"/>
  <c r="DJ42" i="8"/>
  <c r="DF42" i="8"/>
  <c r="DC42" i="8"/>
  <c r="DA42" i="8"/>
  <c r="CY42" i="8"/>
  <c r="CS42" i="8" s="1"/>
  <c r="CR42" i="8" s="1"/>
  <c r="CW42" i="8"/>
  <c r="CU42" i="8"/>
  <c r="CM42" i="8"/>
  <c r="CJ42" i="8"/>
  <c r="CH42" i="8"/>
  <c r="CF42" i="8"/>
  <c r="CD42" i="8"/>
  <c r="CB42" i="8"/>
  <c r="BT42" i="8"/>
  <c r="BP42" i="8"/>
  <c r="BM42" i="8"/>
  <c r="BK42" i="8"/>
  <c r="BI42" i="8"/>
  <c r="BG42" i="8"/>
  <c r="BE42" i="8"/>
  <c r="AW42" i="8"/>
  <c r="AT42" i="8"/>
  <c r="AR42" i="8"/>
  <c r="AP42" i="8"/>
  <c r="AN42" i="8"/>
  <c r="AL42" i="8"/>
  <c r="AD42" i="8"/>
  <c r="Z42" i="8"/>
  <c r="W42" i="8"/>
  <c r="U42" i="8"/>
  <c r="S42" i="8"/>
  <c r="Q42" i="8"/>
  <c r="O42" i="8"/>
  <c r="KO41" i="8"/>
  <c r="KL41" i="8"/>
  <c r="KJ41" i="8"/>
  <c r="KH41" i="8"/>
  <c r="KF41" i="8"/>
  <c r="KD41" i="8"/>
  <c r="JV41" i="8"/>
  <c r="JR41" i="8"/>
  <c r="JO41" i="8"/>
  <c r="JM41" i="8"/>
  <c r="JK41" i="8"/>
  <c r="JI41" i="8"/>
  <c r="JG41" i="8"/>
  <c r="IY41" i="8"/>
  <c r="IV41" i="8"/>
  <c r="IT41" i="8"/>
  <c r="IR41" i="8"/>
  <c r="IP41" i="8"/>
  <c r="IN41" i="8"/>
  <c r="IF41" i="8"/>
  <c r="IB41" i="8"/>
  <c r="HY41" i="8"/>
  <c r="HW41" i="8"/>
  <c r="HU41" i="8"/>
  <c r="HS41" i="8"/>
  <c r="HQ41" i="8"/>
  <c r="HI41" i="8"/>
  <c r="HF41" i="8"/>
  <c r="HD41" i="8"/>
  <c r="HB41" i="8"/>
  <c r="GZ41" i="8"/>
  <c r="GX41" i="8"/>
  <c r="GP41" i="8"/>
  <c r="GL41" i="8"/>
  <c r="GI41" i="8"/>
  <c r="GG41" i="8"/>
  <c r="GE41" i="8"/>
  <c r="GC41" i="8"/>
  <c r="GA41" i="8"/>
  <c r="FS41" i="8"/>
  <c r="FP41" i="8"/>
  <c r="FN41" i="8"/>
  <c r="FL41" i="8"/>
  <c r="FJ41" i="8"/>
  <c r="FH41" i="8"/>
  <c r="EZ41" i="8"/>
  <c r="EV41" i="8"/>
  <c r="ES41" i="8"/>
  <c r="EQ41" i="8"/>
  <c r="EO41" i="8"/>
  <c r="EM41" i="8"/>
  <c r="EK41" i="8"/>
  <c r="EC41" i="8"/>
  <c r="DZ41" i="8"/>
  <c r="DX41" i="8"/>
  <c r="DV41" i="8"/>
  <c r="DT41" i="8"/>
  <c r="DR41" i="8"/>
  <c r="DJ41" i="8"/>
  <c r="DF41" i="8"/>
  <c r="DC41" i="8"/>
  <c r="DA41" i="8"/>
  <c r="CY41" i="8"/>
  <c r="CW41" i="8"/>
  <c r="CU41" i="8"/>
  <c r="CM41" i="8"/>
  <c r="CJ41" i="8"/>
  <c r="CH41" i="8"/>
  <c r="CF41" i="8"/>
  <c r="CD41" i="8"/>
  <c r="CB41" i="8"/>
  <c r="BZ41" i="8" s="1"/>
  <c r="BT41" i="8"/>
  <c r="BP41" i="8"/>
  <c r="BM41" i="8"/>
  <c r="BK41" i="8"/>
  <c r="BI41" i="8"/>
  <c r="BG41" i="8"/>
  <c r="BE41" i="8"/>
  <c r="AW41" i="8"/>
  <c r="AT41" i="8"/>
  <c r="AR41" i="8"/>
  <c r="AP41" i="8"/>
  <c r="AN41" i="8"/>
  <c r="AL41" i="8"/>
  <c r="AD41" i="8"/>
  <c r="Z41" i="8"/>
  <c r="MH41" i="8" s="1"/>
  <c r="W41" i="8"/>
  <c r="U41" i="8"/>
  <c r="S41" i="8"/>
  <c r="Q41" i="8"/>
  <c r="O41" i="8"/>
  <c r="KO40" i="8"/>
  <c r="KL40" i="8"/>
  <c r="KJ40" i="8"/>
  <c r="KH40" i="8"/>
  <c r="KF40" i="8"/>
  <c r="KD40" i="8"/>
  <c r="JV40" i="8"/>
  <c r="JR40" i="8"/>
  <c r="JO40" i="8"/>
  <c r="JM40" i="8"/>
  <c r="JK40" i="8"/>
  <c r="JI40" i="8"/>
  <c r="JG40" i="8"/>
  <c r="IY40" i="8"/>
  <c r="IV40" i="8"/>
  <c r="IT40" i="8"/>
  <c r="IR40" i="8"/>
  <c r="IP40" i="8"/>
  <c r="IN40" i="8"/>
  <c r="IF40" i="8"/>
  <c r="IB40" i="8"/>
  <c r="HY40" i="8"/>
  <c r="HW40" i="8"/>
  <c r="HU40" i="8"/>
  <c r="HS40" i="8"/>
  <c r="HQ40" i="8"/>
  <c r="HI40" i="8"/>
  <c r="HF40" i="8"/>
  <c r="HD40" i="8"/>
  <c r="HB40" i="8"/>
  <c r="GZ40" i="8"/>
  <c r="GX40" i="8"/>
  <c r="GP40" i="8"/>
  <c r="GL40" i="8"/>
  <c r="GI40" i="8"/>
  <c r="GG40" i="8"/>
  <c r="GE40" i="8"/>
  <c r="GC40" i="8"/>
  <c r="GA40" i="8"/>
  <c r="FS40" i="8"/>
  <c r="FP40" i="8"/>
  <c r="FN40" i="8"/>
  <c r="FL40" i="8"/>
  <c r="FJ40" i="8"/>
  <c r="FH40" i="8"/>
  <c r="EZ40" i="8"/>
  <c r="EV40" i="8"/>
  <c r="ES40" i="8"/>
  <c r="EQ40" i="8"/>
  <c r="EO40" i="8"/>
  <c r="EM40" i="8"/>
  <c r="EK40" i="8"/>
  <c r="EC40" i="8"/>
  <c r="DZ40" i="8"/>
  <c r="DX40" i="8"/>
  <c r="DV40" i="8"/>
  <c r="DT40" i="8"/>
  <c r="DR40" i="8"/>
  <c r="DJ40" i="8"/>
  <c r="DF40" i="8"/>
  <c r="DC40" i="8"/>
  <c r="DA40" i="8"/>
  <c r="CY40" i="8"/>
  <c r="CW40" i="8"/>
  <c r="CU40" i="8"/>
  <c r="CM40" i="8"/>
  <c r="CJ40" i="8"/>
  <c r="CH40" i="8"/>
  <c r="CF40" i="8"/>
  <c r="CD40" i="8"/>
  <c r="CB40" i="8"/>
  <c r="BT40" i="8"/>
  <c r="BP40" i="8"/>
  <c r="BM40" i="8"/>
  <c r="BK40" i="8"/>
  <c r="BI40" i="8"/>
  <c r="BG40" i="8"/>
  <c r="BE40" i="8"/>
  <c r="AW40" i="8"/>
  <c r="AT40" i="8"/>
  <c r="AR40" i="8"/>
  <c r="AP40" i="8"/>
  <c r="AN40" i="8"/>
  <c r="AL40" i="8"/>
  <c r="AD40" i="8"/>
  <c r="Z40" i="8"/>
  <c r="W40" i="8"/>
  <c r="U40" i="8"/>
  <c r="S40" i="8"/>
  <c r="Q40" i="8"/>
  <c r="O40" i="8"/>
  <c r="KO39" i="8"/>
  <c r="KL39" i="8"/>
  <c r="KJ39" i="8"/>
  <c r="KH39" i="8"/>
  <c r="KF39" i="8"/>
  <c r="KD39" i="8"/>
  <c r="JV39" i="8"/>
  <c r="JR39" i="8"/>
  <c r="JO39" i="8"/>
  <c r="JM39" i="8"/>
  <c r="JK39" i="8"/>
  <c r="JI39" i="8"/>
  <c r="JG39" i="8"/>
  <c r="IY39" i="8"/>
  <c r="IV39" i="8"/>
  <c r="IT39" i="8"/>
  <c r="IR39" i="8"/>
  <c r="IP39" i="8"/>
  <c r="IN39" i="8"/>
  <c r="IF39" i="8"/>
  <c r="IB39" i="8"/>
  <c r="HY39" i="8"/>
  <c r="HW39" i="8"/>
  <c r="HU39" i="8"/>
  <c r="HS39" i="8"/>
  <c r="HQ39" i="8"/>
  <c r="HI39" i="8"/>
  <c r="HF39" i="8"/>
  <c r="HD39" i="8"/>
  <c r="HB39" i="8"/>
  <c r="GZ39" i="8"/>
  <c r="GX39" i="8"/>
  <c r="GP39" i="8"/>
  <c r="GL39" i="8"/>
  <c r="GI39" i="8"/>
  <c r="GG39" i="8"/>
  <c r="GE39" i="8"/>
  <c r="GC39" i="8"/>
  <c r="GA39" i="8"/>
  <c r="FS39" i="8"/>
  <c r="FP39" i="8"/>
  <c r="FN39" i="8"/>
  <c r="FL39" i="8"/>
  <c r="FJ39" i="8"/>
  <c r="FH39" i="8"/>
  <c r="EZ39" i="8"/>
  <c r="EV39" i="8"/>
  <c r="ES39" i="8"/>
  <c r="EQ39" i="8"/>
  <c r="EO39" i="8"/>
  <c r="EM39" i="8"/>
  <c r="EK39" i="8"/>
  <c r="EC39" i="8"/>
  <c r="DZ39" i="8"/>
  <c r="DX39" i="8"/>
  <c r="DV39" i="8"/>
  <c r="DT39" i="8"/>
  <c r="DR39" i="8"/>
  <c r="DJ39" i="8"/>
  <c r="DF39" i="8"/>
  <c r="MH39" i="8" s="1"/>
  <c r="DC39" i="8"/>
  <c r="DA39" i="8"/>
  <c r="CY39" i="8"/>
  <c r="CW39" i="8"/>
  <c r="CU39" i="8"/>
  <c r="CM39" i="8"/>
  <c r="CJ39" i="8"/>
  <c r="CH39" i="8"/>
  <c r="CF39" i="8"/>
  <c r="CD39" i="8"/>
  <c r="CB39" i="8"/>
  <c r="BT39" i="8"/>
  <c r="BP39" i="8"/>
  <c r="BM39" i="8"/>
  <c r="BK39" i="8"/>
  <c r="BI39" i="8"/>
  <c r="BG39" i="8"/>
  <c r="BE39" i="8"/>
  <c r="AW39" i="8"/>
  <c r="AT39" i="8"/>
  <c r="AR39" i="8"/>
  <c r="AP39" i="8"/>
  <c r="AN39" i="8"/>
  <c r="AL39" i="8"/>
  <c r="AD39" i="8"/>
  <c r="Z39" i="8"/>
  <c r="W39" i="8"/>
  <c r="U39" i="8"/>
  <c r="S39" i="8"/>
  <c r="Q39" i="8"/>
  <c r="O39" i="8"/>
  <c r="KO38" i="8"/>
  <c r="KL38" i="8"/>
  <c r="KJ38" i="8"/>
  <c r="KH38" i="8"/>
  <c r="KF38" i="8"/>
  <c r="KD38" i="8"/>
  <c r="JV38" i="8"/>
  <c r="JR38" i="8"/>
  <c r="JO38" i="8"/>
  <c r="JM38" i="8"/>
  <c r="JK38" i="8"/>
  <c r="JI38" i="8"/>
  <c r="JG38" i="8"/>
  <c r="IY38" i="8"/>
  <c r="IV38" i="8"/>
  <c r="IT38" i="8"/>
  <c r="IR38" i="8"/>
  <c r="IP38" i="8"/>
  <c r="IN38" i="8"/>
  <c r="IF38" i="8"/>
  <c r="IB38" i="8"/>
  <c r="HY38" i="8"/>
  <c r="HW38" i="8"/>
  <c r="HU38" i="8"/>
  <c r="HS38" i="8"/>
  <c r="HQ38" i="8"/>
  <c r="HI38" i="8"/>
  <c r="HF38" i="8"/>
  <c r="HD38" i="8"/>
  <c r="HB38" i="8"/>
  <c r="GZ38" i="8"/>
  <c r="GX38" i="8"/>
  <c r="GP38" i="8"/>
  <c r="GL38" i="8"/>
  <c r="GI38" i="8"/>
  <c r="GG38" i="8"/>
  <c r="GE38" i="8"/>
  <c r="GC38" i="8"/>
  <c r="GA38" i="8"/>
  <c r="FY38" i="8"/>
  <c r="FX38" i="8" s="1"/>
  <c r="FS38" i="8"/>
  <c r="FP38" i="8"/>
  <c r="FN38" i="8"/>
  <c r="FL38" i="8"/>
  <c r="FJ38" i="8"/>
  <c r="FH38" i="8"/>
  <c r="EZ38" i="8"/>
  <c r="EV38" i="8"/>
  <c r="ES38" i="8"/>
  <c r="EQ38" i="8"/>
  <c r="EO38" i="8"/>
  <c r="EM38" i="8"/>
  <c r="EK38" i="8"/>
  <c r="EC38" i="8"/>
  <c r="DZ38" i="8"/>
  <c r="DX38" i="8"/>
  <c r="DV38" i="8"/>
  <c r="DT38" i="8"/>
  <c r="DR38" i="8"/>
  <c r="DJ38" i="8"/>
  <c r="DF38" i="8"/>
  <c r="DC38" i="8"/>
  <c r="DA38" i="8"/>
  <c r="CY38" i="8"/>
  <c r="CW38" i="8"/>
  <c r="CU38" i="8"/>
  <c r="CM38" i="8"/>
  <c r="CJ38" i="8"/>
  <c r="CH38" i="8"/>
  <c r="CF38" i="8"/>
  <c r="CD38" i="8"/>
  <c r="CB38" i="8"/>
  <c r="BT38" i="8"/>
  <c r="BP38" i="8"/>
  <c r="BM38" i="8"/>
  <c r="BK38" i="8"/>
  <c r="BI38" i="8"/>
  <c r="BG38" i="8"/>
  <c r="BE38" i="8"/>
  <c r="BC38" i="8" s="1"/>
  <c r="BB38" i="8" s="1"/>
  <c r="AW38" i="8"/>
  <c r="AT38" i="8"/>
  <c r="AR38" i="8"/>
  <c r="AP38" i="8"/>
  <c r="AN38" i="8"/>
  <c r="AL38" i="8"/>
  <c r="AD38" i="8"/>
  <c r="Z38" i="8"/>
  <c r="X38" i="8"/>
  <c r="W38" i="8"/>
  <c r="U38" i="8"/>
  <c r="S38" i="8"/>
  <c r="Q38" i="8"/>
  <c r="M38" i="8" s="1"/>
  <c r="O38" i="8"/>
  <c r="KO37" i="8"/>
  <c r="KL37" i="8"/>
  <c r="KJ37" i="8"/>
  <c r="KH37" i="8"/>
  <c r="KF37" i="8"/>
  <c r="KD37" i="8"/>
  <c r="JV37" i="8"/>
  <c r="JR37" i="8"/>
  <c r="JO37" i="8"/>
  <c r="JM37" i="8"/>
  <c r="JK37" i="8"/>
  <c r="JI37" i="8"/>
  <c r="JG37" i="8"/>
  <c r="IY37" i="8"/>
  <c r="IV37" i="8"/>
  <c r="IT37" i="8"/>
  <c r="IR37" i="8"/>
  <c r="IP37" i="8"/>
  <c r="IN37" i="8"/>
  <c r="IF37" i="8"/>
  <c r="IB37" i="8"/>
  <c r="HY37" i="8"/>
  <c r="HW37" i="8"/>
  <c r="HU37" i="8"/>
  <c r="HS37" i="8"/>
  <c r="HQ37" i="8"/>
  <c r="HI37" i="8"/>
  <c r="HF37" i="8"/>
  <c r="HD37" i="8"/>
  <c r="HB37" i="8"/>
  <c r="GZ37" i="8"/>
  <c r="GX37" i="8"/>
  <c r="GP37" i="8"/>
  <c r="GL37" i="8"/>
  <c r="GI37" i="8"/>
  <c r="GG37" i="8"/>
  <c r="GE37" i="8"/>
  <c r="GC37" i="8"/>
  <c r="GA37" i="8"/>
  <c r="FS37" i="8"/>
  <c r="FP37" i="8"/>
  <c r="FN37" i="8"/>
  <c r="FL37" i="8"/>
  <c r="FJ37" i="8"/>
  <c r="FH37" i="8"/>
  <c r="EZ37" i="8"/>
  <c r="EV37" i="8"/>
  <c r="ES37" i="8"/>
  <c r="EQ37" i="8"/>
  <c r="EO37" i="8"/>
  <c r="EM37" i="8"/>
  <c r="EK37" i="8"/>
  <c r="EC37" i="8"/>
  <c r="DZ37" i="8"/>
  <c r="DX37" i="8"/>
  <c r="DV37" i="8"/>
  <c r="DT37" i="8"/>
  <c r="DR37" i="8"/>
  <c r="DJ37" i="8"/>
  <c r="DF37" i="8"/>
  <c r="DC37" i="8"/>
  <c r="DA37" i="8"/>
  <c r="CY37" i="8"/>
  <c r="CW37" i="8"/>
  <c r="CU37" i="8"/>
  <c r="CM37" i="8"/>
  <c r="CJ37" i="8"/>
  <c r="CH37" i="8"/>
  <c r="CF37" i="8"/>
  <c r="CD37" i="8"/>
  <c r="CB37" i="8"/>
  <c r="BT37" i="8"/>
  <c r="BP37" i="8"/>
  <c r="BM37" i="8"/>
  <c r="BK37" i="8"/>
  <c r="BI37" i="8"/>
  <c r="BG37" i="8"/>
  <c r="BE37" i="8"/>
  <c r="BC37" i="8" s="1"/>
  <c r="BB37" i="8" s="1"/>
  <c r="AW37" i="8"/>
  <c r="AT37" i="8"/>
  <c r="AR37" i="8"/>
  <c r="AP37" i="8"/>
  <c r="AJ37" i="8" s="1"/>
  <c r="AN37" i="8"/>
  <c r="AL37" i="8"/>
  <c r="AD37" i="8"/>
  <c r="Z37" i="8"/>
  <c r="MH37" i="8" s="1"/>
  <c r="W37" i="8"/>
  <c r="U37" i="8"/>
  <c r="S37" i="8"/>
  <c r="Q37" i="8"/>
  <c r="O37" i="8"/>
  <c r="KO36" i="8"/>
  <c r="KL36" i="8"/>
  <c r="KJ36" i="8"/>
  <c r="KH36" i="8"/>
  <c r="KF36" i="8"/>
  <c r="KD36" i="8"/>
  <c r="JV36" i="8"/>
  <c r="JR36" i="8"/>
  <c r="JO36" i="8"/>
  <c r="JM36" i="8"/>
  <c r="JK36" i="8"/>
  <c r="JI36" i="8"/>
  <c r="JG36" i="8"/>
  <c r="IY36" i="8"/>
  <c r="IV36" i="8"/>
  <c r="IT36" i="8"/>
  <c r="IR36" i="8"/>
  <c r="IP36" i="8"/>
  <c r="IN36" i="8"/>
  <c r="IF36" i="8"/>
  <c r="IB36" i="8"/>
  <c r="HY36" i="8"/>
  <c r="HW36" i="8"/>
  <c r="HU36" i="8"/>
  <c r="HS36" i="8"/>
  <c r="HQ36" i="8"/>
  <c r="HI36" i="8"/>
  <c r="HF36" i="8"/>
  <c r="HD36" i="8"/>
  <c r="HB36" i="8"/>
  <c r="GZ36" i="8"/>
  <c r="GX36" i="8"/>
  <c r="GP36" i="8"/>
  <c r="GL36" i="8"/>
  <c r="GI36" i="8"/>
  <c r="GG36" i="8"/>
  <c r="GE36" i="8"/>
  <c r="GC36" i="8"/>
  <c r="GA36" i="8"/>
  <c r="FS36" i="8"/>
  <c r="FP36" i="8"/>
  <c r="FN36" i="8"/>
  <c r="FL36" i="8"/>
  <c r="FJ36" i="8"/>
  <c r="FH36" i="8"/>
  <c r="EZ36" i="8"/>
  <c r="EV36" i="8"/>
  <c r="ES36" i="8"/>
  <c r="EQ36" i="8"/>
  <c r="EO36" i="8"/>
  <c r="EM36" i="8"/>
  <c r="EK36" i="8"/>
  <c r="EC36" i="8"/>
  <c r="DZ36" i="8"/>
  <c r="DX36" i="8"/>
  <c r="DV36" i="8"/>
  <c r="DT36" i="8"/>
  <c r="DR36" i="8"/>
  <c r="DJ36" i="8"/>
  <c r="DF36" i="8"/>
  <c r="DC36" i="8"/>
  <c r="DA36" i="8"/>
  <c r="CY36" i="8"/>
  <c r="CW36" i="8"/>
  <c r="CU36" i="8"/>
  <c r="CM36" i="8"/>
  <c r="CJ36" i="8"/>
  <c r="CH36" i="8"/>
  <c r="CF36" i="8"/>
  <c r="CD36" i="8"/>
  <c r="CB36" i="8"/>
  <c r="BT36" i="8"/>
  <c r="BP36" i="8"/>
  <c r="BM36" i="8"/>
  <c r="BK36" i="8"/>
  <c r="BI36" i="8"/>
  <c r="BG36" i="8"/>
  <c r="BE36" i="8"/>
  <c r="AW36" i="8"/>
  <c r="AT36" i="8"/>
  <c r="AR36" i="8"/>
  <c r="AP36" i="8"/>
  <c r="AN36" i="8"/>
  <c r="AL36" i="8"/>
  <c r="AD36" i="8"/>
  <c r="Z36" i="8"/>
  <c r="W36" i="8"/>
  <c r="U36" i="8"/>
  <c r="S36" i="8"/>
  <c r="Q36" i="8"/>
  <c r="M36" i="8" s="1"/>
  <c r="O36" i="8"/>
  <c r="KO35" i="8"/>
  <c r="KL35" i="8"/>
  <c r="KJ35" i="8"/>
  <c r="KH35" i="8"/>
  <c r="KF35" i="8"/>
  <c r="KD35" i="8"/>
  <c r="JV35" i="8"/>
  <c r="JR35" i="8"/>
  <c r="JO35" i="8"/>
  <c r="JM35" i="8"/>
  <c r="JK35" i="8"/>
  <c r="JI35" i="8"/>
  <c r="JG35" i="8"/>
  <c r="IY35" i="8"/>
  <c r="IV35" i="8"/>
  <c r="IT35" i="8"/>
  <c r="IR35" i="8"/>
  <c r="IP35" i="8"/>
  <c r="IN35" i="8"/>
  <c r="IW35" i="8" s="1"/>
  <c r="IF35" i="8"/>
  <c r="IB35" i="8"/>
  <c r="HY35" i="8"/>
  <c r="HW35" i="8"/>
  <c r="HU35" i="8"/>
  <c r="HS35" i="8"/>
  <c r="HQ35" i="8"/>
  <c r="HI35" i="8"/>
  <c r="HF35" i="8"/>
  <c r="HD35" i="8"/>
  <c r="HB35" i="8"/>
  <c r="GZ35" i="8"/>
  <c r="GX35" i="8"/>
  <c r="GP35" i="8"/>
  <c r="GL35" i="8"/>
  <c r="GI35" i="8"/>
  <c r="GG35" i="8"/>
  <c r="GE35" i="8"/>
  <c r="GC35" i="8"/>
  <c r="GA35" i="8"/>
  <c r="FS35" i="8"/>
  <c r="FP35" i="8"/>
  <c r="FN35" i="8"/>
  <c r="FL35" i="8"/>
  <c r="FJ35" i="8"/>
  <c r="FH35" i="8"/>
  <c r="EZ35" i="8"/>
  <c r="EV35" i="8"/>
  <c r="ES35" i="8"/>
  <c r="EQ35" i="8"/>
  <c r="EO35" i="8"/>
  <c r="EM35" i="8"/>
  <c r="ET35" i="8" s="1"/>
  <c r="EK35" i="8"/>
  <c r="EC35" i="8"/>
  <c r="DZ35" i="8"/>
  <c r="DX35" i="8"/>
  <c r="DV35" i="8"/>
  <c r="DT35" i="8"/>
  <c r="DR35" i="8"/>
  <c r="DJ35" i="8"/>
  <c r="DF35" i="8"/>
  <c r="DC35" i="8"/>
  <c r="DA35" i="8"/>
  <c r="CY35" i="8"/>
  <c r="CW35" i="8"/>
  <c r="CU35" i="8"/>
  <c r="CM35" i="8"/>
  <c r="CJ35" i="8"/>
  <c r="CH35" i="8"/>
  <c r="CF35" i="8"/>
  <c r="CD35" i="8"/>
  <c r="BZ35" i="8" s="1"/>
  <c r="CB35" i="8"/>
  <c r="BT35" i="8"/>
  <c r="BP35" i="8"/>
  <c r="MH35" i="8" s="1"/>
  <c r="BM35" i="8"/>
  <c r="BK35" i="8"/>
  <c r="BI35" i="8"/>
  <c r="BG35" i="8"/>
  <c r="BE35" i="8"/>
  <c r="AW35" i="8"/>
  <c r="AT35" i="8"/>
  <c r="AR35" i="8"/>
  <c r="AP35" i="8"/>
  <c r="AN35" i="8"/>
  <c r="AL35" i="8"/>
  <c r="AD35" i="8"/>
  <c r="Z35" i="8"/>
  <c r="W35" i="8"/>
  <c r="U35" i="8"/>
  <c r="S35" i="8"/>
  <c r="Q35" i="8"/>
  <c r="O35" i="8"/>
  <c r="KO34" i="8"/>
  <c r="KL34" i="8"/>
  <c r="KJ34" i="8"/>
  <c r="KH34" i="8"/>
  <c r="KF34" i="8"/>
  <c r="KD34" i="8"/>
  <c r="JV34" i="8"/>
  <c r="JR34" i="8"/>
  <c r="JO34" i="8"/>
  <c r="JM34" i="8"/>
  <c r="JK34" i="8"/>
  <c r="JI34" i="8"/>
  <c r="JG34" i="8"/>
  <c r="IY34" i="8"/>
  <c r="IV34" i="8"/>
  <c r="IT34" i="8"/>
  <c r="IR34" i="8"/>
  <c r="IP34" i="8"/>
  <c r="IN34" i="8"/>
  <c r="IF34" i="8"/>
  <c r="IB34" i="8"/>
  <c r="HY34" i="8"/>
  <c r="HW34" i="8"/>
  <c r="HU34" i="8"/>
  <c r="HS34" i="8"/>
  <c r="HQ34" i="8"/>
  <c r="HO34" i="8" s="1"/>
  <c r="HN34" i="8" s="1"/>
  <c r="HI34" i="8"/>
  <c r="HF34" i="8"/>
  <c r="HD34" i="8"/>
  <c r="HB34" i="8"/>
  <c r="GZ34" i="8"/>
  <c r="GX34" i="8"/>
  <c r="GP34" i="8"/>
  <c r="GL34" i="8"/>
  <c r="GI34" i="8"/>
  <c r="GG34" i="8"/>
  <c r="GE34" i="8"/>
  <c r="GC34" i="8"/>
  <c r="GA34" i="8"/>
  <c r="FS34" i="8"/>
  <c r="FP34" i="8"/>
  <c r="FN34" i="8"/>
  <c r="FL34" i="8"/>
  <c r="FJ34" i="8"/>
  <c r="FH34" i="8"/>
  <c r="EZ34" i="8"/>
  <c r="EV34" i="8"/>
  <c r="ES34" i="8"/>
  <c r="EQ34" i="8"/>
  <c r="EO34" i="8"/>
  <c r="EM34" i="8"/>
  <c r="EK34" i="8"/>
  <c r="EI34" i="8" s="1"/>
  <c r="EH34" i="8" s="1"/>
  <c r="EC34" i="8"/>
  <c r="DZ34" i="8"/>
  <c r="DX34" i="8"/>
  <c r="DV34" i="8"/>
  <c r="DT34" i="8"/>
  <c r="DR34" i="8"/>
  <c r="DJ34" i="8"/>
  <c r="DF34" i="8"/>
  <c r="DC34" i="8"/>
  <c r="DA34" i="8"/>
  <c r="CY34" i="8"/>
  <c r="CW34" i="8"/>
  <c r="CU34" i="8"/>
  <c r="DD34" i="8" s="1"/>
  <c r="CM34" i="8"/>
  <c r="CJ34" i="8"/>
  <c r="CH34" i="8"/>
  <c r="CF34" i="8"/>
  <c r="CD34" i="8"/>
  <c r="CB34" i="8"/>
  <c r="BT34" i="8"/>
  <c r="BP34" i="8"/>
  <c r="BM34" i="8"/>
  <c r="BK34" i="8"/>
  <c r="BI34" i="8"/>
  <c r="BG34" i="8"/>
  <c r="BE34" i="8"/>
  <c r="AW34" i="8"/>
  <c r="AT34" i="8"/>
  <c r="AR34" i="8"/>
  <c r="AP34" i="8"/>
  <c r="AN34" i="8"/>
  <c r="AL34" i="8"/>
  <c r="AD34" i="8"/>
  <c r="Z34" i="8"/>
  <c r="W34" i="8"/>
  <c r="U34" i="8"/>
  <c r="S34" i="8"/>
  <c r="Q34" i="8"/>
  <c r="O34" i="8"/>
  <c r="KO33" i="8"/>
  <c r="KL33" i="8"/>
  <c r="KJ33" i="8"/>
  <c r="KH33" i="8"/>
  <c r="KF33" i="8"/>
  <c r="KD33" i="8"/>
  <c r="JV33" i="8"/>
  <c r="JR33" i="8"/>
  <c r="JO33" i="8"/>
  <c r="JM33" i="8"/>
  <c r="JK33" i="8"/>
  <c r="JI33" i="8"/>
  <c r="JG33" i="8"/>
  <c r="IY33" i="8"/>
  <c r="IV33" i="8"/>
  <c r="IT33" i="8"/>
  <c r="IR33" i="8"/>
  <c r="IP33" i="8"/>
  <c r="IN33" i="8"/>
  <c r="IF33" i="8"/>
  <c r="IB33" i="8"/>
  <c r="HY33" i="8"/>
  <c r="HW33" i="8"/>
  <c r="HU33" i="8"/>
  <c r="HS33" i="8"/>
  <c r="HQ33" i="8"/>
  <c r="HI33" i="8"/>
  <c r="HF33" i="8"/>
  <c r="HD33" i="8"/>
  <c r="HB33" i="8"/>
  <c r="GZ33" i="8"/>
  <c r="GX33" i="8"/>
  <c r="GP33" i="8"/>
  <c r="GL33" i="8"/>
  <c r="GI33" i="8"/>
  <c r="GG33" i="8"/>
  <c r="GE33" i="8"/>
  <c r="GC33" i="8"/>
  <c r="GA33" i="8"/>
  <c r="FS33" i="8"/>
  <c r="FQ33" i="8"/>
  <c r="FP33" i="8"/>
  <c r="FN33" i="8"/>
  <c r="FL33" i="8"/>
  <c r="FJ33" i="8"/>
  <c r="FH33" i="8"/>
  <c r="EZ33" i="8"/>
  <c r="EV33" i="8"/>
  <c r="ES33" i="8"/>
  <c r="EQ33" i="8"/>
  <c r="EO33" i="8"/>
  <c r="EM33" i="8"/>
  <c r="EK33" i="8"/>
  <c r="EC33" i="8"/>
  <c r="DZ33" i="8"/>
  <c r="DX33" i="8"/>
  <c r="DV33" i="8"/>
  <c r="DT33" i="8"/>
  <c r="DR33" i="8"/>
  <c r="DJ33" i="8"/>
  <c r="DF33" i="8"/>
  <c r="DC33" i="8"/>
  <c r="DA33" i="8"/>
  <c r="CY33" i="8"/>
  <c r="CW33" i="8"/>
  <c r="CU33" i="8"/>
  <c r="CM33" i="8"/>
  <c r="CJ33" i="8"/>
  <c r="CH33" i="8"/>
  <c r="CF33" i="8"/>
  <c r="CD33" i="8"/>
  <c r="CB33" i="8"/>
  <c r="BT33" i="8"/>
  <c r="BP33" i="8"/>
  <c r="BM33" i="8"/>
  <c r="BK33" i="8"/>
  <c r="BI33" i="8"/>
  <c r="BG33" i="8"/>
  <c r="BE33" i="8"/>
  <c r="AW33" i="8"/>
  <c r="AT33" i="8"/>
  <c r="AR33" i="8"/>
  <c r="AP33" i="8"/>
  <c r="AN33" i="8"/>
  <c r="AL33" i="8"/>
  <c r="AD33" i="8"/>
  <c r="Z33" i="8"/>
  <c r="MH33" i="8" s="1"/>
  <c r="W33" i="8"/>
  <c r="U33" i="8"/>
  <c r="S33" i="8"/>
  <c r="Q33" i="8"/>
  <c r="O33" i="8"/>
  <c r="KO32" i="8"/>
  <c r="KL32" i="8"/>
  <c r="KJ32" i="8"/>
  <c r="KH32" i="8"/>
  <c r="KF32" i="8"/>
  <c r="KD32" i="8"/>
  <c r="JV32" i="8"/>
  <c r="JR32" i="8"/>
  <c r="JO32" i="8"/>
  <c r="JM32" i="8"/>
  <c r="JK32" i="8"/>
  <c r="JI32" i="8"/>
  <c r="JG32" i="8"/>
  <c r="IY32" i="8"/>
  <c r="IV32" i="8"/>
  <c r="IT32" i="8"/>
  <c r="IR32" i="8"/>
  <c r="IP32" i="8"/>
  <c r="IN32" i="8"/>
  <c r="IF32" i="8"/>
  <c r="IB32" i="8"/>
  <c r="HY32" i="8"/>
  <c r="HW32" i="8"/>
  <c r="HU32" i="8"/>
  <c r="HS32" i="8"/>
  <c r="HQ32" i="8"/>
  <c r="HI32" i="8"/>
  <c r="HF32" i="8"/>
  <c r="HD32" i="8"/>
  <c r="HB32" i="8"/>
  <c r="GZ32" i="8"/>
  <c r="GX32" i="8"/>
  <c r="GP32" i="8"/>
  <c r="GL32" i="8"/>
  <c r="GI32" i="8"/>
  <c r="GG32" i="8"/>
  <c r="GE32" i="8"/>
  <c r="FY32" i="8" s="1"/>
  <c r="FX32" i="8" s="1"/>
  <c r="GC32" i="8"/>
  <c r="GA32" i="8"/>
  <c r="FS32" i="8"/>
  <c r="FP32" i="8"/>
  <c r="FN32" i="8"/>
  <c r="FL32" i="8"/>
  <c r="FJ32" i="8"/>
  <c r="FH32" i="8"/>
  <c r="EZ32" i="8"/>
  <c r="EV32" i="8"/>
  <c r="ES32" i="8"/>
  <c r="EQ32" i="8"/>
  <c r="EO32" i="8"/>
  <c r="EM32" i="8"/>
  <c r="EK32" i="8"/>
  <c r="EC32" i="8"/>
  <c r="DZ32" i="8"/>
  <c r="DX32" i="8"/>
  <c r="DV32" i="8"/>
  <c r="DT32" i="8"/>
  <c r="DR32" i="8"/>
  <c r="DJ32" i="8"/>
  <c r="DF32" i="8"/>
  <c r="DC32" i="8"/>
  <c r="DA32" i="8"/>
  <c r="CY32" i="8"/>
  <c r="CW32" i="8"/>
  <c r="CU32" i="8"/>
  <c r="CM32" i="8"/>
  <c r="CJ32" i="8"/>
  <c r="CH32" i="8"/>
  <c r="CF32" i="8"/>
  <c r="CD32" i="8"/>
  <c r="CB32" i="8"/>
  <c r="BT32" i="8"/>
  <c r="BP32" i="8"/>
  <c r="BM32" i="8"/>
  <c r="BK32" i="8"/>
  <c r="BI32" i="8"/>
  <c r="BG32" i="8"/>
  <c r="BE32" i="8"/>
  <c r="AW32" i="8"/>
  <c r="AT32" i="8"/>
  <c r="AR32" i="8"/>
  <c r="AP32" i="8"/>
  <c r="AN32" i="8"/>
  <c r="AL32" i="8"/>
  <c r="AD32" i="8"/>
  <c r="Z32" i="8"/>
  <c r="W32" i="8"/>
  <c r="U32" i="8"/>
  <c r="S32" i="8"/>
  <c r="Q32" i="8"/>
  <c r="O32" i="8"/>
  <c r="KO31" i="8"/>
  <c r="KB31" i="8" s="1"/>
  <c r="KL31" i="8"/>
  <c r="KJ31" i="8"/>
  <c r="KH31" i="8"/>
  <c r="KF31" i="8"/>
  <c r="KD31" i="8"/>
  <c r="JV31" i="8"/>
  <c r="JR31" i="8"/>
  <c r="JO31" i="8"/>
  <c r="JM31" i="8"/>
  <c r="JK31" i="8"/>
  <c r="JI31" i="8"/>
  <c r="JG31" i="8"/>
  <c r="IY31" i="8"/>
  <c r="IV31" i="8"/>
  <c r="IT31" i="8"/>
  <c r="IR31" i="8"/>
  <c r="IP31" i="8"/>
  <c r="IN31" i="8"/>
  <c r="IF31" i="8"/>
  <c r="IB31" i="8"/>
  <c r="HY31" i="8"/>
  <c r="HW31" i="8"/>
  <c r="HU31" i="8"/>
  <c r="HS31" i="8"/>
  <c r="HQ31" i="8"/>
  <c r="HI31" i="8"/>
  <c r="HF31" i="8"/>
  <c r="HD31" i="8"/>
  <c r="HB31" i="8"/>
  <c r="GZ31" i="8"/>
  <c r="GX31" i="8"/>
  <c r="GP31" i="8"/>
  <c r="GL31" i="8"/>
  <c r="GI31" i="8"/>
  <c r="GG31" i="8"/>
  <c r="GE31" i="8"/>
  <c r="GC31" i="8"/>
  <c r="GA31" i="8"/>
  <c r="FS31" i="8"/>
  <c r="FP31" i="8"/>
  <c r="FN31" i="8"/>
  <c r="FL31" i="8"/>
  <c r="FJ31" i="8"/>
  <c r="FH31" i="8"/>
  <c r="FF31" i="8" s="1"/>
  <c r="EZ31" i="8"/>
  <c r="EV31" i="8"/>
  <c r="ES31" i="8"/>
  <c r="EQ31" i="8"/>
  <c r="EO31" i="8"/>
  <c r="EM31" i="8"/>
  <c r="EK31" i="8"/>
  <c r="EC31" i="8"/>
  <c r="DZ31" i="8"/>
  <c r="DX31" i="8"/>
  <c r="DV31" i="8"/>
  <c r="DT31" i="8"/>
  <c r="DR31" i="8"/>
  <c r="DJ31" i="8"/>
  <c r="DF31" i="8"/>
  <c r="MH31" i="8" s="1"/>
  <c r="DC31" i="8"/>
  <c r="DA31" i="8"/>
  <c r="CY31" i="8"/>
  <c r="CW31" i="8"/>
  <c r="CU31" i="8"/>
  <c r="CM31" i="8"/>
  <c r="CJ31" i="8"/>
  <c r="CH31" i="8"/>
  <c r="CF31" i="8"/>
  <c r="CD31" i="8"/>
  <c r="CB31" i="8"/>
  <c r="BT31" i="8"/>
  <c r="BP31" i="8"/>
  <c r="BM31" i="8"/>
  <c r="BK31" i="8"/>
  <c r="BI31" i="8"/>
  <c r="BG31" i="8"/>
  <c r="BE31" i="8"/>
  <c r="AW31" i="8"/>
  <c r="AT31" i="8"/>
  <c r="AR31" i="8"/>
  <c r="AP31" i="8"/>
  <c r="AN31" i="8"/>
  <c r="AL31" i="8"/>
  <c r="AD31" i="8"/>
  <c r="Z31" i="8"/>
  <c r="W31" i="8"/>
  <c r="U31" i="8"/>
  <c r="S31" i="8"/>
  <c r="Q31" i="8"/>
  <c r="O31" i="8"/>
  <c r="KO30" i="8"/>
  <c r="KL30" i="8"/>
  <c r="KJ30" i="8"/>
  <c r="KH30" i="8"/>
  <c r="KF30" i="8"/>
  <c r="KD30" i="8"/>
  <c r="JV30" i="8"/>
  <c r="JR30" i="8"/>
  <c r="JO30" i="8"/>
  <c r="JM30" i="8"/>
  <c r="JK30" i="8"/>
  <c r="JI30" i="8"/>
  <c r="JG30" i="8"/>
  <c r="IY30" i="8"/>
  <c r="IV30" i="8"/>
  <c r="IT30" i="8"/>
  <c r="IR30" i="8"/>
  <c r="IP30" i="8"/>
  <c r="IN30" i="8"/>
  <c r="IF30" i="8"/>
  <c r="IB30" i="8"/>
  <c r="HY30" i="8"/>
  <c r="HW30" i="8"/>
  <c r="HU30" i="8"/>
  <c r="HS30" i="8"/>
  <c r="HQ30" i="8"/>
  <c r="HI30" i="8"/>
  <c r="HF30" i="8"/>
  <c r="HD30" i="8"/>
  <c r="HB30" i="8"/>
  <c r="GZ30" i="8"/>
  <c r="GX30" i="8"/>
  <c r="GP30" i="8"/>
  <c r="GL30" i="8"/>
  <c r="GI30" i="8"/>
  <c r="GG30" i="8"/>
  <c r="GE30" i="8"/>
  <c r="GC30" i="8"/>
  <c r="GA30" i="8"/>
  <c r="GJ30" i="8" s="1"/>
  <c r="FY30" i="8"/>
  <c r="FX30" i="8" s="1"/>
  <c r="FS30" i="8"/>
  <c r="FP30" i="8"/>
  <c r="FN30" i="8"/>
  <c r="FL30" i="8"/>
  <c r="FJ30" i="8"/>
  <c r="FH30" i="8"/>
  <c r="EZ30" i="8"/>
  <c r="EV30" i="8"/>
  <c r="ES30" i="8"/>
  <c r="EQ30" i="8"/>
  <c r="EO30" i="8"/>
  <c r="EM30" i="8"/>
  <c r="EK30" i="8"/>
  <c r="EC30" i="8"/>
  <c r="DZ30" i="8"/>
  <c r="DX30" i="8"/>
  <c r="DV30" i="8"/>
  <c r="DT30" i="8"/>
  <c r="DR30" i="8"/>
  <c r="EA30" i="8" s="1"/>
  <c r="DJ30" i="8"/>
  <c r="DF30" i="8"/>
  <c r="DC30" i="8"/>
  <c r="DA30" i="8"/>
  <c r="CY30" i="8"/>
  <c r="CW30" i="8"/>
  <c r="CU30" i="8"/>
  <c r="CM30" i="8"/>
  <c r="CJ30" i="8"/>
  <c r="CH30" i="8"/>
  <c r="CF30" i="8"/>
  <c r="CD30" i="8"/>
  <c r="BZ30" i="8" s="1"/>
  <c r="CB30" i="8"/>
  <c r="BT30" i="8"/>
  <c r="BP30" i="8"/>
  <c r="BM30" i="8"/>
  <c r="BK30" i="8"/>
  <c r="BI30" i="8"/>
  <c r="BG30" i="8"/>
  <c r="BE30" i="8"/>
  <c r="BN30" i="8" s="1"/>
  <c r="AW30" i="8"/>
  <c r="AT30" i="8"/>
  <c r="AR30" i="8"/>
  <c r="AP30" i="8"/>
  <c r="AN30" i="8"/>
  <c r="AL30" i="8"/>
  <c r="AD30" i="8"/>
  <c r="Z30" i="8"/>
  <c r="W30" i="8"/>
  <c r="U30" i="8"/>
  <c r="S30" i="8"/>
  <c r="Q30" i="8"/>
  <c r="O30" i="8"/>
  <c r="KO29" i="8"/>
  <c r="KL29" i="8"/>
  <c r="KJ29" i="8"/>
  <c r="KH29" i="8"/>
  <c r="KF29" i="8"/>
  <c r="KD29" i="8"/>
  <c r="JV29" i="8"/>
  <c r="JR29" i="8"/>
  <c r="JO29" i="8"/>
  <c r="JM29" i="8"/>
  <c r="JK29" i="8"/>
  <c r="JI29" i="8"/>
  <c r="JG29" i="8"/>
  <c r="IY29" i="8"/>
  <c r="IV29" i="8"/>
  <c r="IT29" i="8"/>
  <c r="IR29" i="8"/>
  <c r="IP29" i="8"/>
  <c r="IN29" i="8"/>
  <c r="IF29" i="8"/>
  <c r="IB29" i="8"/>
  <c r="HY29" i="8"/>
  <c r="HW29" i="8"/>
  <c r="HU29" i="8"/>
  <c r="HS29" i="8"/>
  <c r="HQ29" i="8"/>
  <c r="HI29" i="8"/>
  <c r="HF29" i="8"/>
  <c r="HD29" i="8"/>
  <c r="HB29" i="8"/>
  <c r="GZ29" i="8"/>
  <c r="GX29" i="8"/>
  <c r="GP29" i="8"/>
  <c r="GL29" i="8"/>
  <c r="GI29" i="8"/>
  <c r="GG29" i="8"/>
  <c r="GE29" i="8"/>
  <c r="GC29" i="8"/>
  <c r="GA29" i="8"/>
  <c r="FS29" i="8"/>
  <c r="FP29" i="8"/>
  <c r="FN29" i="8"/>
  <c r="FL29" i="8"/>
  <c r="FJ29" i="8"/>
  <c r="FH29" i="8"/>
  <c r="EZ29" i="8"/>
  <c r="EV29" i="8"/>
  <c r="ES29" i="8"/>
  <c r="EQ29" i="8"/>
  <c r="EO29" i="8"/>
  <c r="EM29" i="8"/>
  <c r="EK29" i="8"/>
  <c r="EC29" i="8"/>
  <c r="DZ29" i="8"/>
  <c r="DX29" i="8"/>
  <c r="DV29" i="8"/>
  <c r="DT29" i="8"/>
  <c r="DR29" i="8"/>
  <c r="DJ29" i="8"/>
  <c r="DF29" i="8"/>
  <c r="DC29" i="8"/>
  <c r="DA29" i="8"/>
  <c r="CY29" i="8"/>
  <c r="CW29" i="8"/>
  <c r="CU29" i="8"/>
  <c r="CM29" i="8"/>
  <c r="CJ29" i="8"/>
  <c r="CH29" i="8"/>
  <c r="CF29" i="8"/>
  <c r="CD29" i="8"/>
  <c r="CB29" i="8"/>
  <c r="BT29" i="8"/>
  <c r="BP29" i="8"/>
  <c r="BM29" i="8"/>
  <c r="BK29" i="8"/>
  <c r="BI29" i="8"/>
  <c r="BG29" i="8"/>
  <c r="BE29" i="8"/>
  <c r="AW29" i="8"/>
  <c r="AT29" i="8"/>
  <c r="AR29" i="8"/>
  <c r="AP29" i="8"/>
  <c r="AN29" i="8"/>
  <c r="AL29" i="8"/>
  <c r="AD29" i="8"/>
  <c r="Z29" i="8"/>
  <c r="W29" i="8"/>
  <c r="U29" i="8"/>
  <c r="S29" i="8"/>
  <c r="Q29" i="8"/>
  <c r="O29" i="8"/>
  <c r="KO28" i="8"/>
  <c r="KL28" i="8"/>
  <c r="KJ28" i="8"/>
  <c r="KH28" i="8"/>
  <c r="KF28" i="8"/>
  <c r="KD28" i="8"/>
  <c r="JV28" i="8"/>
  <c r="JR28" i="8"/>
  <c r="JO28" i="8"/>
  <c r="JM28" i="8"/>
  <c r="JK28" i="8"/>
  <c r="JI28" i="8"/>
  <c r="JG28" i="8"/>
  <c r="IY28" i="8"/>
  <c r="IV28" i="8"/>
  <c r="IT28" i="8"/>
  <c r="IR28" i="8"/>
  <c r="IP28" i="8"/>
  <c r="IN28" i="8"/>
  <c r="IW28" i="8" s="1"/>
  <c r="IF28" i="8"/>
  <c r="IB28" i="8"/>
  <c r="HY28" i="8"/>
  <c r="HW28" i="8"/>
  <c r="HU28" i="8"/>
  <c r="HS28" i="8"/>
  <c r="HQ28" i="8"/>
  <c r="HZ28" i="8" s="1"/>
  <c r="HI28" i="8"/>
  <c r="HF28" i="8"/>
  <c r="HD28" i="8"/>
  <c r="HB28" i="8"/>
  <c r="GZ28" i="8"/>
  <c r="GX28" i="8"/>
  <c r="GP28" i="8"/>
  <c r="GL28" i="8"/>
  <c r="GI28" i="8"/>
  <c r="GG28" i="8"/>
  <c r="GE28" i="8"/>
  <c r="GC28" i="8"/>
  <c r="GA28" i="8"/>
  <c r="FS28" i="8"/>
  <c r="FP28" i="8"/>
  <c r="FN28" i="8"/>
  <c r="FL28" i="8"/>
  <c r="FJ28" i="8"/>
  <c r="FH28" i="8"/>
  <c r="EZ28" i="8"/>
  <c r="EV28" i="8"/>
  <c r="ES28" i="8"/>
  <c r="EQ28" i="8"/>
  <c r="EO28" i="8"/>
  <c r="EM28" i="8"/>
  <c r="EK28" i="8"/>
  <c r="EC28" i="8"/>
  <c r="DZ28" i="8"/>
  <c r="DX28" i="8"/>
  <c r="DV28" i="8"/>
  <c r="DT28" i="8"/>
  <c r="DR28" i="8"/>
  <c r="DJ28" i="8"/>
  <c r="DF28" i="8"/>
  <c r="DC28" i="8"/>
  <c r="DA28" i="8"/>
  <c r="CY28" i="8"/>
  <c r="CW28" i="8"/>
  <c r="CU28" i="8"/>
  <c r="CM28" i="8"/>
  <c r="CJ28" i="8"/>
  <c r="CH28" i="8"/>
  <c r="CF28" i="8"/>
  <c r="CD28" i="8"/>
  <c r="CB28" i="8"/>
  <c r="BT28" i="8"/>
  <c r="BP28" i="8"/>
  <c r="BM28" i="8"/>
  <c r="BK28" i="8"/>
  <c r="BI28" i="8"/>
  <c r="BG28" i="8"/>
  <c r="BE28" i="8"/>
  <c r="AW28" i="8"/>
  <c r="AT28" i="8"/>
  <c r="AR28" i="8"/>
  <c r="AP28" i="8"/>
  <c r="AN28" i="8"/>
  <c r="AL28" i="8"/>
  <c r="AD28" i="8"/>
  <c r="Z28" i="8"/>
  <c r="W28" i="8"/>
  <c r="U28" i="8"/>
  <c r="S28" i="8"/>
  <c r="Q28" i="8"/>
  <c r="O28" i="8"/>
  <c r="KO27" i="8"/>
  <c r="KL27" i="8"/>
  <c r="KJ27" i="8"/>
  <c r="KH27" i="8"/>
  <c r="KF27" i="8"/>
  <c r="KD27" i="8"/>
  <c r="JV27" i="8"/>
  <c r="JR27" i="8"/>
  <c r="JO27" i="8"/>
  <c r="JM27" i="8"/>
  <c r="JK27" i="8"/>
  <c r="JI27" i="8"/>
  <c r="JG27" i="8"/>
  <c r="IY27" i="8"/>
  <c r="IV27" i="8"/>
  <c r="IT27" i="8"/>
  <c r="IR27" i="8"/>
  <c r="IP27" i="8"/>
  <c r="IN27" i="8"/>
  <c r="IF27" i="8"/>
  <c r="IB27" i="8"/>
  <c r="HY27" i="8"/>
  <c r="HW27" i="8"/>
  <c r="HU27" i="8"/>
  <c r="HS27" i="8"/>
  <c r="HQ27" i="8"/>
  <c r="HI27" i="8"/>
  <c r="HF27" i="8"/>
  <c r="HD27" i="8"/>
  <c r="HB27" i="8"/>
  <c r="GZ27" i="8"/>
  <c r="GX27" i="8"/>
  <c r="GP27" i="8"/>
  <c r="GL27" i="8"/>
  <c r="GI27" i="8"/>
  <c r="GG27" i="8"/>
  <c r="GE27" i="8"/>
  <c r="GC27" i="8"/>
  <c r="GA27" i="8"/>
  <c r="FS27" i="8"/>
  <c r="FP27" i="8"/>
  <c r="FN27" i="8"/>
  <c r="FL27" i="8"/>
  <c r="FJ27" i="8"/>
  <c r="FH27" i="8"/>
  <c r="EZ27" i="8"/>
  <c r="EV27" i="8"/>
  <c r="ES27" i="8"/>
  <c r="EQ27" i="8"/>
  <c r="EO27" i="8"/>
  <c r="EM27" i="8"/>
  <c r="EK27" i="8"/>
  <c r="EC27" i="8"/>
  <c r="DZ27" i="8"/>
  <c r="DX27" i="8"/>
  <c r="DV27" i="8"/>
  <c r="DT27" i="8"/>
  <c r="DR27" i="8"/>
  <c r="DJ27" i="8"/>
  <c r="DF27" i="8"/>
  <c r="DC27" i="8"/>
  <c r="DA27" i="8"/>
  <c r="CY27" i="8"/>
  <c r="CW27" i="8"/>
  <c r="CU27" i="8"/>
  <c r="CM27" i="8"/>
  <c r="CJ27" i="8"/>
  <c r="CH27" i="8"/>
  <c r="CF27" i="8"/>
  <c r="CD27" i="8"/>
  <c r="CB27" i="8"/>
  <c r="CK27" i="8" s="1"/>
  <c r="BT27" i="8"/>
  <c r="BP27" i="8"/>
  <c r="BM27" i="8"/>
  <c r="BK27" i="8"/>
  <c r="BI27" i="8"/>
  <c r="BG27" i="8"/>
  <c r="BE27" i="8"/>
  <c r="AW27" i="8"/>
  <c r="AT27" i="8"/>
  <c r="AR27" i="8"/>
  <c r="AP27" i="8"/>
  <c r="AN27" i="8"/>
  <c r="AL27" i="8"/>
  <c r="AD27" i="8"/>
  <c r="Z27" i="8"/>
  <c r="W27" i="8"/>
  <c r="U27" i="8"/>
  <c r="S27" i="8"/>
  <c r="Q27" i="8"/>
  <c r="X27" i="8" s="1"/>
  <c r="O27" i="8"/>
  <c r="KO26" i="8"/>
  <c r="KL26" i="8"/>
  <c r="KJ26" i="8"/>
  <c r="KH26" i="8"/>
  <c r="KF26" i="8"/>
  <c r="KD26" i="8"/>
  <c r="JV26" i="8"/>
  <c r="JR26" i="8"/>
  <c r="JO26" i="8"/>
  <c r="JM26" i="8"/>
  <c r="JK26" i="8"/>
  <c r="JI26" i="8"/>
  <c r="JG26" i="8"/>
  <c r="IY26" i="8"/>
  <c r="IV26" i="8"/>
  <c r="IT26" i="8"/>
  <c r="IR26" i="8"/>
  <c r="IP26" i="8"/>
  <c r="IN26" i="8"/>
  <c r="IF26" i="8"/>
  <c r="IB26" i="8"/>
  <c r="HY26" i="8"/>
  <c r="HW26" i="8"/>
  <c r="HU26" i="8"/>
  <c r="HS26" i="8"/>
  <c r="HQ26" i="8"/>
  <c r="HI26" i="8"/>
  <c r="HF26" i="8"/>
  <c r="HD26" i="8"/>
  <c r="HB26" i="8"/>
  <c r="GZ26" i="8"/>
  <c r="GX26" i="8"/>
  <c r="GP26" i="8"/>
  <c r="GL26" i="8"/>
  <c r="GI26" i="8"/>
  <c r="GG26" i="8"/>
  <c r="GE26" i="8"/>
  <c r="GC26" i="8"/>
  <c r="GA26" i="8"/>
  <c r="FS26" i="8"/>
  <c r="FP26" i="8"/>
  <c r="FN26" i="8"/>
  <c r="FL26" i="8"/>
  <c r="FJ26" i="8"/>
  <c r="FH26" i="8"/>
  <c r="EZ26" i="8"/>
  <c r="EV26" i="8"/>
  <c r="ES26" i="8"/>
  <c r="EQ26" i="8"/>
  <c r="EO26" i="8"/>
  <c r="EM26" i="8"/>
  <c r="EK26" i="8"/>
  <c r="EC26" i="8"/>
  <c r="DZ26" i="8"/>
  <c r="DX26" i="8"/>
  <c r="DV26" i="8"/>
  <c r="DT26" i="8"/>
  <c r="DR26" i="8"/>
  <c r="DJ26" i="8"/>
  <c r="DF26" i="8"/>
  <c r="DC26" i="8"/>
  <c r="DA26" i="8"/>
  <c r="CY26" i="8"/>
  <c r="CW26" i="8"/>
  <c r="CU26" i="8"/>
  <c r="CM26" i="8"/>
  <c r="CJ26" i="8"/>
  <c r="CH26" i="8"/>
  <c r="CF26" i="8"/>
  <c r="CD26" i="8"/>
  <c r="CB26" i="8"/>
  <c r="BT26" i="8"/>
  <c r="BP26" i="8"/>
  <c r="BM26" i="8"/>
  <c r="BK26" i="8"/>
  <c r="BI26" i="8"/>
  <c r="BG26" i="8"/>
  <c r="BE26" i="8"/>
  <c r="AW26" i="8"/>
  <c r="AT26" i="8"/>
  <c r="AR26" i="8"/>
  <c r="AP26" i="8"/>
  <c r="AN26" i="8"/>
  <c r="AL26" i="8"/>
  <c r="AD26" i="8"/>
  <c r="Z26" i="8"/>
  <c r="W26" i="8"/>
  <c r="U26" i="8"/>
  <c r="S26" i="8"/>
  <c r="Q26" i="8"/>
  <c r="O26" i="8"/>
  <c r="KO25" i="8"/>
  <c r="KL25" i="8"/>
  <c r="KJ25" i="8"/>
  <c r="KH25" i="8"/>
  <c r="KF25" i="8"/>
  <c r="KD25" i="8"/>
  <c r="JV25" i="8"/>
  <c r="JR25" i="8"/>
  <c r="JO25" i="8"/>
  <c r="JM25" i="8"/>
  <c r="JK25" i="8"/>
  <c r="JI25" i="8"/>
  <c r="JG25" i="8"/>
  <c r="IY25" i="8"/>
  <c r="IV25" i="8"/>
  <c r="IT25" i="8"/>
  <c r="IR25" i="8"/>
  <c r="IP25" i="8"/>
  <c r="IN25" i="8"/>
  <c r="IF25" i="8"/>
  <c r="IB25" i="8"/>
  <c r="HY25" i="8"/>
  <c r="HW25" i="8"/>
  <c r="HU25" i="8"/>
  <c r="HS25" i="8"/>
  <c r="HQ25" i="8"/>
  <c r="HI25" i="8"/>
  <c r="HF25" i="8"/>
  <c r="HD25" i="8"/>
  <c r="HB25" i="8"/>
  <c r="GZ25" i="8"/>
  <c r="GX25" i="8"/>
  <c r="GP25" i="8"/>
  <c r="GL25" i="8"/>
  <c r="GI25" i="8"/>
  <c r="GG25" i="8"/>
  <c r="GE25" i="8"/>
  <c r="GC25" i="8"/>
  <c r="GA25" i="8"/>
  <c r="FS25" i="8"/>
  <c r="FP25" i="8"/>
  <c r="FN25" i="8"/>
  <c r="FL25" i="8"/>
  <c r="FJ25" i="8"/>
  <c r="FH25" i="8"/>
  <c r="EZ25" i="8"/>
  <c r="EV25" i="8"/>
  <c r="ES25" i="8"/>
  <c r="EQ25" i="8"/>
  <c r="EO25" i="8"/>
  <c r="EM25" i="8"/>
  <c r="EK25" i="8"/>
  <c r="EC25" i="8"/>
  <c r="DZ25" i="8"/>
  <c r="DX25" i="8"/>
  <c r="DV25" i="8"/>
  <c r="DT25" i="8"/>
  <c r="DR25" i="8"/>
  <c r="DJ25" i="8"/>
  <c r="DF25" i="8"/>
  <c r="DC25" i="8"/>
  <c r="DA25" i="8"/>
  <c r="CY25" i="8"/>
  <c r="CW25" i="8"/>
  <c r="CU25" i="8"/>
  <c r="CM25" i="8"/>
  <c r="CJ25" i="8"/>
  <c r="CH25" i="8"/>
  <c r="CF25" i="8"/>
  <c r="CD25" i="8"/>
  <c r="CB25" i="8"/>
  <c r="BT25" i="8"/>
  <c r="BP25" i="8"/>
  <c r="BM25" i="8"/>
  <c r="BK25" i="8"/>
  <c r="BI25" i="8"/>
  <c r="BG25" i="8"/>
  <c r="BE25" i="8"/>
  <c r="AW25" i="8"/>
  <c r="AT25" i="8"/>
  <c r="AR25" i="8"/>
  <c r="AP25" i="8"/>
  <c r="AN25" i="8"/>
  <c r="AL25" i="8"/>
  <c r="AJ25" i="8" s="1"/>
  <c r="AD25" i="8"/>
  <c r="Z25" i="8"/>
  <c r="W25" i="8"/>
  <c r="U25" i="8"/>
  <c r="S25" i="8"/>
  <c r="Q25" i="8"/>
  <c r="O25" i="8"/>
  <c r="M25" i="8"/>
  <c r="KO24" i="8"/>
  <c r="KL24" i="8"/>
  <c r="KJ24" i="8"/>
  <c r="KH24" i="8"/>
  <c r="KB24" i="8" s="1"/>
  <c r="KF24" i="8"/>
  <c r="KD24" i="8"/>
  <c r="JV24" i="8"/>
  <c r="JR24" i="8"/>
  <c r="JO24" i="8"/>
  <c r="JM24" i="8"/>
  <c r="JK24" i="8"/>
  <c r="JE24" i="8" s="1"/>
  <c r="JD24" i="8" s="1"/>
  <c r="JI24" i="8"/>
  <c r="JG24" i="8"/>
  <c r="IY24" i="8"/>
  <c r="IV24" i="8"/>
  <c r="IT24" i="8"/>
  <c r="IR24" i="8"/>
  <c r="IP24" i="8"/>
  <c r="IN24" i="8"/>
  <c r="IF24" i="8"/>
  <c r="IB24" i="8"/>
  <c r="HY24" i="8"/>
  <c r="HW24" i="8"/>
  <c r="HU24" i="8"/>
  <c r="HS24" i="8"/>
  <c r="HQ24" i="8"/>
  <c r="HI24" i="8"/>
  <c r="HF24" i="8"/>
  <c r="HD24" i="8"/>
  <c r="HB24" i="8"/>
  <c r="GZ24" i="8"/>
  <c r="GX24" i="8"/>
  <c r="GP24" i="8"/>
  <c r="GL24" i="8"/>
  <c r="GI24" i="8"/>
  <c r="GG24" i="8"/>
  <c r="GE24" i="8"/>
  <c r="GC24" i="8"/>
  <c r="GA24" i="8"/>
  <c r="FS24" i="8"/>
  <c r="FP24" i="8"/>
  <c r="FN24" i="8"/>
  <c r="FL24" i="8"/>
  <c r="FJ24" i="8"/>
  <c r="FH24" i="8"/>
  <c r="EZ24" i="8"/>
  <c r="EV24" i="8"/>
  <c r="ES24" i="8"/>
  <c r="EQ24" i="8"/>
  <c r="EO24" i="8"/>
  <c r="EM24" i="8"/>
  <c r="EK24" i="8"/>
  <c r="EC24" i="8"/>
  <c r="DZ24" i="8"/>
  <c r="DX24" i="8"/>
  <c r="DV24" i="8"/>
  <c r="DT24" i="8"/>
  <c r="DR24" i="8"/>
  <c r="DJ24" i="8"/>
  <c r="DF24" i="8"/>
  <c r="DC24" i="8"/>
  <c r="DA24" i="8"/>
  <c r="CY24" i="8"/>
  <c r="CW24" i="8"/>
  <c r="CU24" i="8"/>
  <c r="CM24" i="8"/>
  <c r="CJ24" i="8"/>
  <c r="CH24" i="8"/>
  <c r="CF24" i="8"/>
  <c r="CD24" i="8"/>
  <c r="CB24" i="8"/>
  <c r="BT24" i="8"/>
  <c r="BP24" i="8"/>
  <c r="BM24" i="8"/>
  <c r="BK24" i="8"/>
  <c r="BI24" i="8"/>
  <c r="BG24" i="8"/>
  <c r="BE24" i="8"/>
  <c r="AW24" i="8"/>
  <c r="AT24" i="8"/>
  <c r="AR24" i="8"/>
  <c r="AP24" i="8"/>
  <c r="AN24" i="8"/>
  <c r="AL24" i="8"/>
  <c r="AD24" i="8"/>
  <c r="Z24" i="8"/>
  <c r="W24" i="8"/>
  <c r="U24" i="8"/>
  <c r="S24" i="8"/>
  <c r="Q24" i="8"/>
  <c r="O24" i="8"/>
  <c r="KO23" i="8"/>
  <c r="KL23" i="8"/>
  <c r="KJ23" i="8"/>
  <c r="KH23" i="8"/>
  <c r="KF23" i="8"/>
  <c r="KD23" i="8"/>
  <c r="JV23" i="8"/>
  <c r="JR23" i="8"/>
  <c r="JO23" i="8"/>
  <c r="JM23" i="8"/>
  <c r="JK23" i="8"/>
  <c r="JI23" i="8"/>
  <c r="JG23" i="8"/>
  <c r="IY23" i="8"/>
  <c r="IV23" i="8"/>
  <c r="IT23" i="8"/>
  <c r="IR23" i="8"/>
  <c r="IP23" i="8"/>
  <c r="IN23" i="8"/>
  <c r="IF23" i="8"/>
  <c r="IB23" i="8"/>
  <c r="HY23" i="8"/>
  <c r="HW23" i="8"/>
  <c r="HU23" i="8"/>
  <c r="HS23" i="8"/>
  <c r="HQ23" i="8"/>
  <c r="HI23" i="8"/>
  <c r="HF23" i="8"/>
  <c r="HD23" i="8"/>
  <c r="HB23" i="8"/>
  <c r="GZ23" i="8"/>
  <c r="GX23" i="8"/>
  <c r="GP23" i="8"/>
  <c r="GL23" i="8"/>
  <c r="GI23" i="8"/>
  <c r="GG23" i="8"/>
  <c r="GE23" i="8"/>
  <c r="GC23" i="8"/>
  <c r="GA23" i="8"/>
  <c r="FS23" i="8"/>
  <c r="FP23" i="8"/>
  <c r="FN23" i="8"/>
  <c r="FL23" i="8"/>
  <c r="FJ23" i="8"/>
  <c r="FH23" i="8"/>
  <c r="EZ23" i="8"/>
  <c r="EV23" i="8"/>
  <c r="ES23" i="8"/>
  <c r="EQ23" i="8"/>
  <c r="EO23" i="8"/>
  <c r="EM23" i="8"/>
  <c r="EK23" i="8"/>
  <c r="EC23" i="8"/>
  <c r="DZ23" i="8"/>
  <c r="DX23" i="8"/>
  <c r="DV23" i="8"/>
  <c r="DT23" i="8"/>
  <c r="DR23" i="8"/>
  <c r="DJ23" i="8"/>
  <c r="DF23" i="8"/>
  <c r="DC23" i="8"/>
  <c r="DA23" i="8"/>
  <c r="CY23" i="8"/>
  <c r="CW23" i="8"/>
  <c r="CU23" i="8"/>
  <c r="CM23" i="8"/>
  <c r="CJ23" i="8"/>
  <c r="CH23" i="8"/>
  <c r="CF23" i="8"/>
  <c r="CD23" i="8"/>
  <c r="CB23" i="8"/>
  <c r="BT23" i="8"/>
  <c r="BP23" i="8"/>
  <c r="BM23" i="8"/>
  <c r="BK23" i="8"/>
  <c r="BI23" i="8"/>
  <c r="BG23" i="8"/>
  <c r="BE23" i="8"/>
  <c r="AW23" i="8"/>
  <c r="AT23" i="8"/>
  <c r="AR23" i="8"/>
  <c r="AP23" i="8"/>
  <c r="AN23" i="8"/>
  <c r="AL23" i="8"/>
  <c r="AD23" i="8"/>
  <c r="Z23" i="8"/>
  <c r="MH23" i="8" s="1"/>
  <c r="W23" i="8"/>
  <c r="U23" i="8"/>
  <c r="S23" i="8"/>
  <c r="Q23" i="8"/>
  <c r="X23" i="8" s="1"/>
  <c r="O23" i="8"/>
  <c r="KO22" i="8"/>
  <c r="KL22" i="8"/>
  <c r="KJ22" i="8"/>
  <c r="KH22" i="8"/>
  <c r="KF22" i="8"/>
  <c r="KD22" i="8"/>
  <c r="JV22" i="8"/>
  <c r="JR22" i="8"/>
  <c r="JO22" i="8"/>
  <c r="JM22" i="8"/>
  <c r="JK22" i="8"/>
  <c r="JI22" i="8"/>
  <c r="JG22" i="8"/>
  <c r="IY22" i="8"/>
  <c r="IV22" i="8"/>
  <c r="IT22" i="8"/>
  <c r="IR22" i="8"/>
  <c r="IP22" i="8"/>
  <c r="IN22" i="8"/>
  <c r="IF22" i="8"/>
  <c r="IB22" i="8"/>
  <c r="HY22" i="8"/>
  <c r="HW22" i="8"/>
  <c r="HU22" i="8"/>
  <c r="HS22" i="8"/>
  <c r="HQ22" i="8"/>
  <c r="HI22" i="8"/>
  <c r="HF22" i="8"/>
  <c r="HD22" i="8"/>
  <c r="HB22" i="8"/>
  <c r="GZ22" i="8"/>
  <c r="HG22" i="8" s="1"/>
  <c r="GX22" i="8"/>
  <c r="GP22" i="8"/>
  <c r="GL22" i="8"/>
  <c r="GI22" i="8"/>
  <c r="GG22" i="8"/>
  <c r="GE22" i="8"/>
  <c r="GC22" i="8"/>
  <c r="GA22" i="8"/>
  <c r="FS22" i="8"/>
  <c r="FP22" i="8"/>
  <c r="FN22" i="8"/>
  <c r="FL22" i="8"/>
  <c r="FJ22" i="8"/>
  <c r="FH22" i="8"/>
  <c r="EZ22" i="8"/>
  <c r="EV22" i="8"/>
  <c r="ES22" i="8"/>
  <c r="EQ22" i="8"/>
  <c r="EO22" i="8"/>
  <c r="EM22" i="8"/>
  <c r="EK22" i="8"/>
  <c r="EC22" i="8"/>
  <c r="DZ22" i="8"/>
  <c r="DX22" i="8"/>
  <c r="DV22" i="8"/>
  <c r="DT22" i="8"/>
  <c r="DR22" i="8"/>
  <c r="DJ22" i="8"/>
  <c r="DF22" i="8"/>
  <c r="DC22" i="8"/>
  <c r="DA22" i="8"/>
  <c r="CY22" i="8"/>
  <c r="CW22" i="8"/>
  <c r="CU22" i="8"/>
  <c r="CM22" i="8"/>
  <c r="CJ22" i="8"/>
  <c r="CH22" i="8"/>
  <c r="CF22" i="8"/>
  <c r="CD22" i="8"/>
  <c r="CB22" i="8"/>
  <c r="BZ22" i="8" s="1"/>
  <c r="BT22" i="8"/>
  <c r="BP22" i="8"/>
  <c r="BM22" i="8"/>
  <c r="BK22" i="8"/>
  <c r="BI22" i="8"/>
  <c r="BG22" i="8"/>
  <c r="BE22" i="8"/>
  <c r="BC22" i="8" s="1"/>
  <c r="BB22" i="8" s="1"/>
  <c r="AW22" i="8"/>
  <c r="AT22" i="8"/>
  <c r="AR22" i="8"/>
  <c r="AP22" i="8"/>
  <c r="AN22" i="8"/>
  <c r="AL22" i="8"/>
  <c r="AD22" i="8"/>
  <c r="Z22" i="8"/>
  <c r="W22" i="8"/>
  <c r="U22" i="8"/>
  <c r="S22" i="8"/>
  <c r="Q22" i="8"/>
  <c r="O22" i="8"/>
  <c r="X22" i="8" s="1"/>
  <c r="KO21" i="8"/>
  <c r="KL21" i="8"/>
  <c r="KJ21" i="8"/>
  <c r="KH21" i="8"/>
  <c r="KF21" i="8"/>
  <c r="KD21" i="8"/>
  <c r="JV21" i="8"/>
  <c r="JR21" i="8"/>
  <c r="JO21" i="8"/>
  <c r="JM21" i="8"/>
  <c r="JK21" i="8"/>
  <c r="JI21" i="8"/>
  <c r="JG21" i="8"/>
  <c r="IY21" i="8"/>
  <c r="IV21" i="8"/>
  <c r="IT21" i="8"/>
  <c r="IR21" i="8"/>
  <c r="IP21" i="8"/>
  <c r="IN21" i="8"/>
  <c r="IF21" i="8"/>
  <c r="IB21" i="8"/>
  <c r="HY21" i="8"/>
  <c r="HW21" i="8"/>
  <c r="HU21" i="8"/>
  <c r="HS21" i="8"/>
  <c r="HQ21" i="8"/>
  <c r="HI21" i="8"/>
  <c r="HF21" i="8"/>
  <c r="HD21" i="8"/>
  <c r="HB21" i="8"/>
  <c r="GZ21" i="8"/>
  <c r="GX21" i="8"/>
  <c r="GV21" i="8"/>
  <c r="GP21" i="8"/>
  <c r="GL21" i="8"/>
  <c r="GI21" i="8"/>
  <c r="GG21" i="8"/>
  <c r="GE21" i="8"/>
  <c r="GC21" i="8"/>
  <c r="GA21" i="8"/>
  <c r="FY21" i="8"/>
  <c r="FX21" i="8" s="1"/>
  <c r="FS21" i="8"/>
  <c r="FP21" i="8"/>
  <c r="FN21" i="8"/>
  <c r="FL21" i="8"/>
  <c r="FJ21" i="8"/>
  <c r="FH21" i="8"/>
  <c r="EZ21" i="8"/>
  <c r="EV21" i="8"/>
  <c r="ES21" i="8"/>
  <c r="EQ21" i="8"/>
  <c r="EO21" i="8"/>
  <c r="EM21" i="8"/>
  <c r="EK21" i="8"/>
  <c r="EC21" i="8"/>
  <c r="DZ21" i="8"/>
  <c r="DX21" i="8"/>
  <c r="DV21" i="8"/>
  <c r="DT21" i="8"/>
  <c r="DR21" i="8"/>
  <c r="DJ21" i="8"/>
  <c r="DF21" i="8"/>
  <c r="DC21" i="8"/>
  <c r="DA21" i="8"/>
  <c r="CY21" i="8"/>
  <c r="CS21" i="8" s="1"/>
  <c r="CR21" i="8" s="1"/>
  <c r="CW21" i="8"/>
  <c r="CU21" i="8"/>
  <c r="CM21" i="8"/>
  <c r="CJ21" i="8"/>
  <c r="CH21" i="8"/>
  <c r="CF21" i="8"/>
  <c r="CD21" i="8"/>
  <c r="CB21" i="8"/>
  <c r="BT21" i="8"/>
  <c r="BP21" i="8"/>
  <c r="BM21" i="8"/>
  <c r="BK21" i="8"/>
  <c r="BI21" i="8"/>
  <c r="BG21" i="8"/>
  <c r="BE21" i="8"/>
  <c r="AW21" i="8"/>
  <c r="AT21" i="8"/>
  <c r="AR21" i="8"/>
  <c r="AP21" i="8"/>
  <c r="AN21" i="8"/>
  <c r="AU21" i="8" s="1"/>
  <c r="AL21" i="8"/>
  <c r="AD21" i="8"/>
  <c r="Z21" i="8"/>
  <c r="W21" i="8"/>
  <c r="U21" i="8"/>
  <c r="S21" i="8"/>
  <c r="Q21" i="8"/>
  <c r="O21" i="8"/>
  <c r="M21" i="8" s="1"/>
  <c r="KO20" i="8"/>
  <c r="KL20" i="8"/>
  <c r="KJ20" i="8"/>
  <c r="KH20" i="8"/>
  <c r="KF20" i="8"/>
  <c r="KD20" i="8"/>
  <c r="JV20" i="8"/>
  <c r="JR20" i="8"/>
  <c r="JO20" i="8"/>
  <c r="JM20" i="8"/>
  <c r="JK20" i="8"/>
  <c r="JI20" i="8"/>
  <c r="JG20" i="8"/>
  <c r="IY20" i="8"/>
  <c r="IV20" i="8"/>
  <c r="IT20" i="8"/>
  <c r="IR20" i="8"/>
  <c r="IP20" i="8"/>
  <c r="IN20" i="8"/>
  <c r="IW20" i="8" s="1"/>
  <c r="IF20" i="8"/>
  <c r="IB20" i="8"/>
  <c r="HY20" i="8"/>
  <c r="HW20" i="8"/>
  <c r="HU20" i="8"/>
  <c r="HS20" i="8"/>
  <c r="HQ20" i="8"/>
  <c r="HZ20" i="8" s="1"/>
  <c r="HI20" i="8"/>
  <c r="HF20" i="8"/>
  <c r="HD20" i="8"/>
  <c r="HB20" i="8"/>
  <c r="GZ20" i="8"/>
  <c r="GX20" i="8"/>
  <c r="GP20" i="8"/>
  <c r="GL20" i="8"/>
  <c r="GI20" i="8"/>
  <c r="GG20" i="8"/>
  <c r="GE20" i="8"/>
  <c r="GC20" i="8"/>
  <c r="GA20" i="8"/>
  <c r="FS20" i="8"/>
  <c r="FP20" i="8"/>
  <c r="FN20" i="8"/>
  <c r="FL20" i="8"/>
  <c r="FJ20" i="8"/>
  <c r="FH20" i="8"/>
  <c r="EZ20" i="8"/>
  <c r="EV20" i="8"/>
  <c r="ES20" i="8"/>
  <c r="EQ20" i="8"/>
  <c r="EO20" i="8"/>
  <c r="EM20" i="8"/>
  <c r="EK20" i="8"/>
  <c r="EC20" i="8"/>
  <c r="DZ20" i="8"/>
  <c r="DX20" i="8"/>
  <c r="DV20" i="8"/>
  <c r="DT20" i="8"/>
  <c r="DR20" i="8"/>
  <c r="DJ20" i="8"/>
  <c r="DF20" i="8"/>
  <c r="DC20" i="8"/>
  <c r="DA20" i="8"/>
  <c r="CY20" i="8"/>
  <c r="CW20" i="8"/>
  <c r="CU20" i="8"/>
  <c r="CS20" i="8" s="1"/>
  <c r="CR20" i="8" s="1"/>
  <c r="CM20" i="8"/>
  <c r="CJ20" i="8"/>
  <c r="CH20" i="8"/>
  <c r="CF20" i="8"/>
  <c r="CD20" i="8"/>
  <c r="CB20" i="8"/>
  <c r="BT20" i="8"/>
  <c r="BP20" i="8"/>
  <c r="BM20" i="8"/>
  <c r="BK20" i="8"/>
  <c r="BI20" i="8"/>
  <c r="BG20" i="8"/>
  <c r="BE20" i="8"/>
  <c r="AW20" i="8"/>
  <c r="AT20" i="8"/>
  <c r="AR20" i="8"/>
  <c r="AP20" i="8"/>
  <c r="AN20" i="8"/>
  <c r="AL20" i="8"/>
  <c r="AD20" i="8"/>
  <c r="Z20" i="8"/>
  <c r="W20" i="8"/>
  <c r="U20" i="8"/>
  <c r="S20" i="8"/>
  <c r="Q20" i="8"/>
  <c r="O20" i="8"/>
  <c r="KO19" i="8"/>
  <c r="KL19" i="8"/>
  <c r="KJ19" i="8"/>
  <c r="KH19" i="8"/>
  <c r="KF19" i="8"/>
  <c r="KD19" i="8"/>
  <c r="JV19" i="8"/>
  <c r="JR19" i="8"/>
  <c r="JO19" i="8"/>
  <c r="JM19" i="8"/>
  <c r="JK19" i="8"/>
  <c r="JI19" i="8"/>
  <c r="JG19" i="8"/>
  <c r="IY19" i="8"/>
  <c r="IV19" i="8"/>
  <c r="IT19" i="8"/>
  <c r="IR19" i="8"/>
  <c r="IP19" i="8"/>
  <c r="IN19" i="8"/>
  <c r="IF19" i="8"/>
  <c r="IB19" i="8"/>
  <c r="HY19" i="8"/>
  <c r="HW19" i="8"/>
  <c r="HU19" i="8"/>
  <c r="HS19" i="8"/>
  <c r="HQ19" i="8"/>
  <c r="HI19" i="8"/>
  <c r="HF19" i="8"/>
  <c r="HD19" i="8"/>
  <c r="HB19" i="8"/>
  <c r="GZ19" i="8"/>
  <c r="GX19" i="8"/>
  <c r="GP19" i="8"/>
  <c r="GL19" i="8"/>
  <c r="GI19" i="8"/>
  <c r="GG19" i="8"/>
  <c r="GE19" i="8"/>
  <c r="GC19" i="8"/>
  <c r="GA19" i="8"/>
  <c r="FS19" i="8"/>
  <c r="FP19" i="8"/>
  <c r="FN19" i="8"/>
  <c r="FL19" i="8"/>
  <c r="FJ19" i="8"/>
  <c r="FH19" i="8"/>
  <c r="EZ19" i="8"/>
  <c r="EV19" i="8"/>
  <c r="ES19" i="8"/>
  <c r="EQ19" i="8"/>
  <c r="EO19" i="8"/>
  <c r="EM19" i="8"/>
  <c r="EK19" i="8"/>
  <c r="EC19" i="8"/>
  <c r="DZ19" i="8"/>
  <c r="DX19" i="8"/>
  <c r="DV19" i="8"/>
  <c r="DT19" i="8"/>
  <c r="DR19" i="8"/>
  <c r="DJ19" i="8"/>
  <c r="DF19" i="8"/>
  <c r="DC19" i="8"/>
  <c r="DA19" i="8"/>
  <c r="CY19" i="8"/>
  <c r="CW19" i="8"/>
  <c r="CU19" i="8"/>
  <c r="CM19" i="8"/>
  <c r="CJ19" i="8"/>
  <c r="CH19" i="8"/>
  <c r="CF19" i="8"/>
  <c r="BZ19" i="8" s="1"/>
  <c r="CD19" i="8"/>
  <c r="CB19" i="8"/>
  <c r="BT19" i="8"/>
  <c r="BP19" i="8"/>
  <c r="MH19" i="8" s="1"/>
  <c r="BM19" i="8"/>
  <c r="BK19" i="8"/>
  <c r="BI19" i="8"/>
  <c r="BG19" i="8"/>
  <c r="BE19" i="8"/>
  <c r="AW19" i="8"/>
  <c r="AT19" i="8"/>
  <c r="AR19" i="8"/>
  <c r="AP19" i="8"/>
  <c r="AN19" i="8"/>
  <c r="AL19" i="8"/>
  <c r="AD19" i="8"/>
  <c r="Z19" i="8"/>
  <c r="W19" i="8"/>
  <c r="U19" i="8"/>
  <c r="S19" i="8"/>
  <c r="Q19" i="8"/>
  <c r="O19" i="8"/>
  <c r="KO18" i="8"/>
  <c r="KL18" i="8"/>
  <c r="KJ18" i="8"/>
  <c r="KH18" i="8"/>
  <c r="KF18" i="8"/>
  <c r="KD18" i="8"/>
  <c r="KM18" i="8" s="1"/>
  <c r="JV18" i="8"/>
  <c r="JR18" i="8"/>
  <c r="JO18" i="8"/>
  <c r="JM18" i="8"/>
  <c r="JK18" i="8"/>
  <c r="JI18" i="8"/>
  <c r="JG18" i="8"/>
  <c r="IY18" i="8"/>
  <c r="IV18" i="8"/>
  <c r="IT18" i="8"/>
  <c r="IR18" i="8"/>
  <c r="IP18" i="8"/>
  <c r="IN18" i="8"/>
  <c r="IF18" i="8"/>
  <c r="IB18" i="8"/>
  <c r="HY18" i="8"/>
  <c r="HW18" i="8"/>
  <c r="HU18" i="8"/>
  <c r="HS18" i="8"/>
  <c r="HQ18" i="8"/>
  <c r="HI18" i="8"/>
  <c r="HF18" i="8"/>
  <c r="HD18" i="8"/>
  <c r="HB18" i="8"/>
  <c r="HG18" i="8" s="1"/>
  <c r="GZ18" i="8"/>
  <c r="GX18" i="8"/>
  <c r="GP18" i="8"/>
  <c r="GL18" i="8"/>
  <c r="GI18" i="8"/>
  <c r="GG18" i="8"/>
  <c r="GE18" i="8"/>
  <c r="GC18" i="8"/>
  <c r="GA18" i="8"/>
  <c r="FS18" i="8"/>
  <c r="FP18" i="8"/>
  <c r="FN18" i="8"/>
  <c r="FL18" i="8"/>
  <c r="FJ18" i="8"/>
  <c r="FH18" i="8"/>
  <c r="EZ18" i="8"/>
  <c r="EV18" i="8"/>
  <c r="ES18" i="8"/>
  <c r="EQ18" i="8"/>
  <c r="EO18" i="8"/>
  <c r="EM18" i="8"/>
  <c r="EK18" i="8"/>
  <c r="EC18" i="8"/>
  <c r="DZ18" i="8"/>
  <c r="DX18" i="8"/>
  <c r="DV18" i="8"/>
  <c r="DT18" i="8"/>
  <c r="DR18" i="8"/>
  <c r="DJ18" i="8"/>
  <c r="DF18" i="8"/>
  <c r="DC18" i="8"/>
  <c r="DA18" i="8"/>
  <c r="CY18" i="8"/>
  <c r="CW18" i="8"/>
  <c r="CU18" i="8"/>
  <c r="CM18" i="8"/>
  <c r="CJ18" i="8"/>
  <c r="CH18" i="8"/>
  <c r="CF18" i="8"/>
  <c r="CD18" i="8"/>
  <c r="CB18" i="8"/>
  <c r="BT18" i="8"/>
  <c r="BP18" i="8"/>
  <c r="BM18" i="8"/>
  <c r="BK18" i="8"/>
  <c r="BI18" i="8"/>
  <c r="BG18" i="8"/>
  <c r="BE18" i="8"/>
  <c r="AW18" i="8"/>
  <c r="AT18" i="8"/>
  <c r="AR18" i="8"/>
  <c r="AP18" i="8"/>
  <c r="AN18" i="8"/>
  <c r="AL18" i="8"/>
  <c r="AD18" i="8"/>
  <c r="Z18" i="8"/>
  <c r="W18" i="8"/>
  <c r="U18" i="8"/>
  <c r="S18" i="8"/>
  <c r="Q18" i="8"/>
  <c r="O18" i="8"/>
  <c r="KO17" i="8"/>
  <c r="KL17" i="8"/>
  <c r="KJ17" i="8"/>
  <c r="KH17" i="8"/>
  <c r="KF17" i="8"/>
  <c r="KD17" i="8"/>
  <c r="JV17" i="8"/>
  <c r="JR17" i="8"/>
  <c r="JO17" i="8"/>
  <c r="JM17" i="8"/>
  <c r="JK17" i="8"/>
  <c r="JI17" i="8"/>
  <c r="JG17" i="8"/>
  <c r="IY17" i="8"/>
  <c r="IV17" i="8"/>
  <c r="IT17" i="8"/>
  <c r="IR17" i="8"/>
  <c r="IP17" i="8"/>
  <c r="IN17" i="8"/>
  <c r="IF17" i="8"/>
  <c r="IB17" i="8"/>
  <c r="HY17" i="8"/>
  <c r="HW17" i="8"/>
  <c r="HU17" i="8"/>
  <c r="HS17" i="8"/>
  <c r="HQ17" i="8"/>
  <c r="HI17" i="8"/>
  <c r="HF17" i="8"/>
  <c r="HD17" i="8"/>
  <c r="HB17" i="8"/>
  <c r="GZ17" i="8"/>
  <c r="GX17" i="8"/>
  <c r="GP17" i="8"/>
  <c r="GL17" i="8"/>
  <c r="GI17" i="8"/>
  <c r="GG17" i="8"/>
  <c r="GE17" i="8"/>
  <c r="GC17" i="8"/>
  <c r="GA17" i="8"/>
  <c r="FY17" i="8" s="1"/>
  <c r="FX17" i="8" s="1"/>
  <c r="FS17" i="8"/>
  <c r="FP17" i="8"/>
  <c r="FN17" i="8"/>
  <c r="FL17" i="8"/>
  <c r="FJ17" i="8"/>
  <c r="FH17" i="8"/>
  <c r="EZ17" i="8"/>
  <c r="EV17" i="8"/>
  <c r="ES17" i="8"/>
  <c r="EQ17" i="8"/>
  <c r="EO17" i="8"/>
  <c r="EM17" i="8"/>
  <c r="EK17" i="8"/>
  <c r="EC17" i="8"/>
  <c r="DZ17" i="8"/>
  <c r="DX17" i="8"/>
  <c r="DV17" i="8"/>
  <c r="DT17" i="8"/>
  <c r="DR17" i="8"/>
  <c r="DP17" i="8" s="1"/>
  <c r="DJ17" i="8"/>
  <c r="DF17" i="8"/>
  <c r="DC17" i="8"/>
  <c r="DA17" i="8"/>
  <c r="CY17" i="8"/>
  <c r="CW17" i="8"/>
  <c r="CU17" i="8"/>
  <c r="CM17" i="8"/>
  <c r="CJ17" i="8"/>
  <c r="CH17" i="8"/>
  <c r="CF17" i="8"/>
  <c r="CD17" i="8"/>
  <c r="CB17" i="8"/>
  <c r="BT17" i="8"/>
  <c r="BP17" i="8"/>
  <c r="BM17" i="8"/>
  <c r="BK17" i="8"/>
  <c r="BI17" i="8"/>
  <c r="BG17" i="8"/>
  <c r="BE17" i="8"/>
  <c r="AW17" i="8"/>
  <c r="AT17" i="8"/>
  <c r="AR17" i="8"/>
  <c r="AP17" i="8"/>
  <c r="AN17" i="8"/>
  <c r="AL17" i="8"/>
  <c r="AD17" i="8"/>
  <c r="Z17" i="8"/>
  <c r="W17" i="8"/>
  <c r="U17" i="8"/>
  <c r="S17" i="8"/>
  <c r="Q17" i="8"/>
  <c r="O17" i="8"/>
  <c r="KO16" i="8"/>
  <c r="KL16" i="8"/>
  <c r="KJ16" i="8"/>
  <c r="KH16" i="8"/>
  <c r="KF16" i="8"/>
  <c r="KD16" i="8"/>
  <c r="JV16" i="8"/>
  <c r="JR16" i="8"/>
  <c r="JO16" i="8"/>
  <c r="JM16" i="8"/>
  <c r="JK16" i="8"/>
  <c r="JI16" i="8"/>
  <c r="JG16" i="8"/>
  <c r="IY16" i="8"/>
  <c r="IV16" i="8"/>
  <c r="IT16" i="8"/>
  <c r="IR16" i="8"/>
  <c r="IP16" i="8"/>
  <c r="IN16" i="8"/>
  <c r="IF16" i="8"/>
  <c r="IB16" i="8"/>
  <c r="HY16" i="8"/>
  <c r="HW16" i="8"/>
  <c r="HU16" i="8"/>
  <c r="HS16" i="8"/>
  <c r="HQ16" i="8"/>
  <c r="HI16" i="8"/>
  <c r="HF16" i="8"/>
  <c r="HD16" i="8"/>
  <c r="HB16" i="8"/>
  <c r="GZ16" i="8"/>
  <c r="GX16" i="8"/>
  <c r="GP16" i="8"/>
  <c r="GL16" i="8"/>
  <c r="GI16" i="8"/>
  <c r="GG16" i="8"/>
  <c r="GE16" i="8"/>
  <c r="GC16" i="8"/>
  <c r="GJ16" i="8" s="1"/>
  <c r="GA16" i="8"/>
  <c r="FS16" i="8"/>
  <c r="FP16" i="8"/>
  <c r="FN16" i="8"/>
  <c r="FL16" i="8"/>
  <c r="FJ16" i="8"/>
  <c r="FH16" i="8"/>
  <c r="EZ16" i="8"/>
  <c r="EV16" i="8"/>
  <c r="ES16" i="8"/>
  <c r="EQ16" i="8"/>
  <c r="EO16" i="8"/>
  <c r="EM16" i="8"/>
  <c r="EK16" i="8"/>
  <c r="EC16" i="8"/>
  <c r="DZ16" i="8"/>
  <c r="DX16" i="8"/>
  <c r="DV16" i="8"/>
  <c r="DT16" i="8"/>
  <c r="DR16" i="8"/>
  <c r="DJ16" i="8"/>
  <c r="DF16" i="8"/>
  <c r="DC16" i="8"/>
  <c r="DA16" i="8"/>
  <c r="CY16" i="8"/>
  <c r="CW16" i="8"/>
  <c r="CU16" i="8"/>
  <c r="CM16" i="8"/>
  <c r="CJ16" i="8"/>
  <c r="CH16" i="8"/>
  <c r="CF16" i="8"/>
  <c r="CD16" i="8"/>
  <c r="CB16" i="8"/>
  <c r="BT16" i="8"/>
  <c r="BP16" i="8"/>
  <c r="BM16" i="8"/>
  <c r="BK16" i="8"/>
  <c r="BI16" i="8"/>
  <c r="BG16" i="8"/>
  <c r="BE16" i="8"/>
  <c r="AW16" i="8"/>
  <c r="AT16" i="8"/>
  <c r="AR16" i="8"/>
  <c r="AP16" i="8"/>
  <c r="AN16" i="8"/>
  <c r="AL16" i="8"/>
  <c r="AD16" i="8"/>
  <c r="Z16" i="8"/>
  <c r="W16" i="8"/>
  <c r="U16" i="8"/>
  <c r="S16" i="8"/>
  <c r="Q16" i="8"/>
  <c r="X16" i="8" s="1"/>
  <c r="O16" i="8"/>
  <c r="KO15" i="8"/>
  <c r="KL15" i="8"/>
  <c r="KJ15" i="8"/>
  <c r="KH15" i="8"/>
  <c r="KF15" i="8"/>
  <c r="KD15" i="8"/>
  <c r="JV15" i="8"/>
  <c r="JR15" i="8"/>
  <c r="JO15" i="8"/>
  <c r="JM15" i="8"/>
  <c r="JK15" i="8"/>
  <c r="JI15" i="8"/>
  <c r="JG15" i="8"/>
  <c r="IY15" i="8"/>
  <c r="IV15" i="8"/>
  <c r="IT15" i="8"/>
  <c r="IR15" i="8"/>
  <c r="IP15" i="8"/>
  <c r="IN15" i="8"/>
  <c r="IF15" i="8"/>
  <c r="IB15" i="8"/>
  <c r="HY15" i="8"/>
  <c r="HW15" i="8"/>
  <c r="HU15" i="8"/>
  <c r="HS15" i="8"/>
  <c r="HQ15" i="8"/>
  <c r="HI15" i="8"/>
  <c r="HF15" i="8"/>
  <c r="HD15" i="8"/>
  <c r="HB15" i="8"/>
  <c r="GZ15" i="8"/>
  <c r="GX15" i="8"/>
  <c r="GP15" i="8"/>
  <c r="GL15" i="8"/>
  <c r="GI15" i="8"/>
  <c r="GG15" i="8"/>
  <c r="GE15" i="8"/>
  <c r="GC15" i="8"/>
  <c r="GA15" i="8"/>
  <c r="FS15" i="8"/>
  <c r="FP15" i="8"/>
  <c r="FN15" i="8"/>
  <c r="FL15" i="8"/>
  <c r="FJ15" i="8"/>
  <c r="FH15" i="8"/>
  <c r="EZ15" i="8"/>
  <c r="EV15" i="8"/>
  <c r="ES15" i="8"/>
  <c r="EQ15" i="8"/>
  <c r="EO15" i="8"/>
  <c r="EM15" i="8"/>
  <c r="EK15" i="8"/>
  <c r="EC15" i="8"/>
  <c r="DZ15" i="8"/>
  <c r="DX15" i="8"/>
  <c r="DV15" i="8"/>
  <c r="DT15" i="8"/>
  <c r="DR15" i="8"/>
  <c r="DP15" i="8"/>
  <c r="DJ15" i="8"/>
  <c r="DF15" i="8"/>
  <c r="DC15" i="8"/>
  <c r="DA15" i="8"/>
  <c r="CY15" i="8"/>
  <c r="CW15" i="8"/>
  <c r="CU15" i="8"/>
  <c r="CM15" i="8"/>
  <c r="MH15" i="8" s="1"/>
  <c r="CJ15" i="8"/>
  <c r="CH15" i="8"/>
  <c r="CF15" i="8"/>
  <c r="CD15" i="8"/>
  <c r="CB15" i="8"/>
  <c r="BT15" i="8"/>
  <c r="BP15" i="8"/>
  <c r="BM15" i="8"/>
  <c r="BK15" i="8"/>
  <c r="BI15" i="8"/>
  <c r="BG15" i="8"/>
  <c r="BE15" i="8"/>
  <c r="BC15" i="8" s="1"/>
  <c r="BB15" i="8" s="1"/>
  <c r="AW15" i="8"/>
  <c r="AT15" i="8"/>
  <c r="AR15" i="8"/>
  <c r="AP15" i="8"/>
  <c r="AN15" i="8"/>
  <c r="AL15" i="8"/>
  <c r="AD15" i="8"/>
  <c r="Z15" i="8"/>
  <c r="W15" i="8"/>
  <c r="U15" i="8"/>
  <c r="S15" i="8"/>
  <c r="M15" i="8" s="1"/>
  <c r="Q15" i="8"/>
  <c r="O15" i="8"/>
  <c r="KO14" i="8"/>
  <c r="KL14" i="8"/>
  <c r="KJ14" i="8"/>
  <c r="KH14" i="8"/>
  <c r="KF14" i="8"/>
  <c r="KD14" i="8"/>
  <c r="KB14" i="8" s="1"/>
  <c r="JV14" i="8"/>
  <c r="JR14" i="8"/>
  <c r="JO14" i="8"/>
  <c r="JM14" i="8"/>
  <c r="JK14" i="8"/>
  <c r="JI14" i="8"/>
  <c r="JG14" i="8"/>
  <c r="IY14" i="8"/>
  <c r="IV14" i="8"/>
  <c r="IT14" i="8"/>
  <c r="IR14" i="8"/>
  <c r="IP14" i="8"/>
  <c r="IN14" i="8"/>
  <c r="IF14" i="8"/>
  <c r="IB14" i="8"/>
  <c r="HY14" i="8"/>
  <c r="HW14" i="8"/>
  <c r="HU14" i="8"/>
  <c r="HS14" i="8"/>
  <c r="HQ14" i="8"/>
  <c r="HI14" i="8"/>
  <c r="HF14" i="8"/>
  <c r="HD14" i="8"/>
  <c r="HB14" i="8"/>
  <c r="GZ14" i="8"/>
  <c r="GX14" i="8"/>
  <c r="GP14" i="8"/>
  <c r="GL14" i="8"/>
  <c r="GI14" i="8"/>
  <c r="GG14" i="8"/>
  <c r="GE14" i="8"/>
  <c r="GC14" i="8"/>
  <c r="GA14" i="8"/>
  <c r="FS14" i="8"/>
  <c r="FP14" i="8"/>
  <c r="FN14" i="8"/>
  <c r="FL14" i="8"/>
  <c r="FJ14" i="8"/>
  <c r="FH14" i="8"/>
  <c r="EZ14" i="8"/>
  <c r="EV14" i="8"/>
  <c r="ES14" i="8"/>
  <c r="EQ14" i="8"/>
  <c r="EO14" i="8"/>
  <c r="EM14" i="8"/>
  <c r="EK14" i="8"/>
  <c r="EC14" i="8"/>
  <c r="DZ14" i="8"/>
  <c r="DX14" i="8"/>
  <c r="DV14" i="8"/>
  <c r="DT14" i="8"/>
  <c r="EA14" i="8" s="1"/>
  <c r="DR14" i="8"/>
  <c r="DJ14" i="8"/>
  <c r="DF14" i="8"/>
  <c r="DC14" i="8"/>
  <c r="DA14" i="8"/>
  <c r="CY14" i="8"/>
  <c r="CW14" i="8"/>
  <c r="CU14" i="8"/>
  <c r="CM14" i="8"/>
  <c r="CJ14" i="8"/>
  <c r="CH14" i="8"/>
  <c r="CF14" i="8"/>
  <c r="CD14" i="8"/>
  <c r="CB14" i="8"/>
  <c r="BT14" i="8"/>
  <c r="BP14" i="8"/>
  <c r="BM14" i="8"/>
  <c r="BK14" i="8"/>
  <c r="BI14" i="8"/>
  <c r="BG14" i="8"/>
  <c r="BE14" i="8"/>
  <c r="AW14" i="8"/>
  <c r="AT14" i="8"/>
  <c r="AR14" i="8"/>
  <c r="AP14" i="8"/>
  <c r="AN14" i="8"/>
  <c r="AL14" i="8"/>
  <c r="AD14" i="8"/>
  <c r="Z14" i="8"/>
  <c r="W14" i="8"/>
  <c r="U14" i="8"/>
  <c r="S14" i="8"/>
  <c r="Q14" i="8"/>
  <c r="O14" i="8"/>
  <c r="KO13" i="8"/>
  <c r="KL13" i="8"/>
  <c r="KJ13" i="8"/>
  <c r="KH13" i="8"/>
  <c r="KF13" i="8"/>
  <c r="KD13" i="8"/>
  <c r="JV13" i="8"/>
  <c r="JR13" i="8"/>
  <c r="JO13" i="8"/>
  <c r="JM13" i="8"/>
  <c r="JK13" i="8"/>
  <c r="JI13" i="8"/>
  <c r="JG13" i="8"/>
  <c r="IY13" i="8"/>
  <c r="IV13" i="8"/>
  <c r="IT13" i="8"/>
  <c r="IR13" i="8"/>
  <c r="IP13" i="8"/>
  <c r="IN13" i="8"/>
  <c r="IF13" i="8"/>
  <c r="IB13" i="8"/>
  <c r="HY13" i="8"/>
  <c r="HW13" i="8"/>
  <c r="HU13" i="8"/>
  <c r="HS13" i="8"/>
  <c r="HQ13" i="8"/>
  <c r="HI13" i="8"/>
  <c r="HF13" i="8"/>
  <c r="HD13" i="8"/>
  <c r="HB13" i="8"/>
  <c r="GZ13" i="8"/>
  <c r="GX13" i="8"/>
  <c r="GP13" i="8"/>
  <c r="GL13" i="8"/>
  <c r="GI13" i="8"/>
  <c r="GG13" i="8"/>
  <c r="GE13" i="8"/>
  <c r="GC13" i="8"/>
  <c r="GA13" i="8"/>
  <c r="FS13" i="8"/>
  <c r="FP13" i="8"/>
  <c r="FN13" i="8"/>
  <c r="FQ13" i="8" s="1"/>
  <c r="FL13" i="8"/>
  <c r="FJ13" i="8"/>
  <c r="FH13" i="8"/>
  <c r="EZ13" i="8"/>
  <c r="EV13" i="8"/>
  <c r="ES13" i="8"/>
  <c r="EQ13" i="8"/>
  <c r="EO13" i="8"/>
  <c r="EM13" i="8"/>
  <c r="EK13" i="8"/>
  <c r="EC13" i="8"/>
  <c r="DZ13" i="8"/>
  <c r="DX13" i="8"/>
  <c r="DV13" i="8"/>
  <c r="DT13" i="8"/>
  <c r="DR13" i="8"/>
  <c r="DJ13" i="8"/>
  <c r="DF13" i="8"/>
  <c r="DC13" i="8"/>
  <c r="DA13" i="8"/>
  <c r="CY13" i="8"/>
  <c r="CW13" i="8"/>
  <c r="CU13" i="8"/>
  <c r="CM13" i="8"/>
  <c r="CJ13" i="8"/>
  <c r="CH13" i="8"/>
  <c r="CF13" i="8"/>
  <c r="CD13" i="8"/>
  <c r="CB13" i="8"/>
  <c r="BT13" i="8"/>
  <c r="BP13" i="8"/>
  <c r="BM13" i="8"/>
  <c r="BK13" i="8"/>
  <c r="BI13" i="8"/>
  <c r="BG13" i="8"/>
  <c r="BE13" i="8"/>
  <c r="AW13" i="8"/>
  <c r="AT13" i="8"/>
  <c r="AR13" i="8"/>
  <c r="AP13" i="8"/>
  <c r="AN13" i="8"/>
  <c r="AL13" i="8"/>
  <c r="AD13" i="8"/>
  <c r="Z13" i="8"/>
  <c r="MH13" i="8" s="1"/>
  <c r="W13" i="8"/>
  <c r="U13" i="8"/>
  <c r="S13" i="8"/>
  <c r="Q13" i="8"/>
  <c r="O13" i="8"/>
  <c r="KO12" i="8"/>
  <c r="KL12" i="8"/>
  <c r="KJ12" i="8"/>
  <c r="KH12" i="8"/>
  <c r="KF12" i="8"/>
  <c r="KD12" i="8"/>
  <c r="JX12" i="8"/>
  <c r="JX43" i="8" s="1"/>
  <c r="JR12" i="8"/>
  <c r="JO12" i="8"/>
  <c r="JM12" i="8"/>
  <c r="JK12" i="8"/>
  <c r="JI12" i="8"/>
  <c r="JG12" i="8"/>
  <c r="IY12" i="8"/>
  <c r="IV12" i="8"/>
  <c r="IT12" i="8"/>
  <c r="IR12" i="8"/>
  <c r="IP12" i="8"/>
  <c r="IN12" i="8"/>
  <c r="IH12" i="8"/>
  <c r="IH43" i="8" s="1"/>
  <c r="IB12" i="8"/>
  <c r="HY12" i="8"/>
  <c r="HW12" i="8"/>
  <c r="HU12" i="8"/>
  <c r="HS12" i="8"/>
  <c r="HQ12" i="8"/>
  <c r="HO12" i="8" s="1"/>
  <c r="HI12" i="8"/>
  <c r="HF12" i="8"/>
  <c r="HD12" i="8"/>
  <c r="HB12" i="8"/>
  <c r="GZ12" i="8"/>
  <c r="GX12" i="8"/>
  <c r="GR12" i="8"/>
  <c r="GR43" i="8" s="1"/>
  <c r="GL12" i="8"/>
  <c r="GI12" i="8"/>
  <c r="GG12" i="8"/>
  <c r="GE12" i="8"/>
  <c r="GC12" i="8"/>
  <c r="GA12" i="8"/>
  <c r="FY12" i="8" s="1"/>
  <c r="FX12" i="8" s="1"/>
  <c r="FS12" i="8"/>
  <c r="FP12" i="8"/>
  <c r="FN12" i="8"/>
  <c r="FL12" i="8"/>
  <c r="FJ12" i="8"/>
  <c r="FH12" i="8"/>
  <c r="FB12" i="8"/>
  <c r="FB43" i="8" s="1"/>
  <c r="EV12" i="8"/>
  <c r="ES12" i="8"/>
  <c r="EQ12" i="8"/>
  <c r="EO12" i="8"/>
  <c r="EM12" i="8"/>
  <c r="EK12" i="8"/>
  <c r="EC12" i="8"/>
  <c r="DZ12" i="8"/>
  <c r="DX12" i="8"/>
  <c r="DV12" i="8"/>
  <c r="DT12" i="8"/>
  <c r="DR12" i="8"/>
  <c r="DL12" i="8"/>
  <c r="DL43" i="8" s="1"/>
  <c r="DF12" i="8"/>
  <c r="DC12" i="8"/>
  <c r="DA12" i="8"/>
  <c r="CY12" i="8"/>
  <c r="CW12" i="8"/>
  <c r="CU12" i="8"/>
  <c r="CM12" i="8"/>
  <c r="CJ12" i="8"/>
  <c r="CH12" i="8"/>
  <c r="CF12" i="8"/>
  <c r="CD12" i="8"/>
  <c r="CB12" i="8"/>
  <c r="BV12" i="8"/>
  <c r="BV43" i="8" s="1"/>
  <c r="BP12" i="8"/>
  <c r="BM12" i="8"/>
  <c r="BK12" i="8"/>
  <c r="BI12" i="8"/>
  <c r="BG12" i="8"/>
  <c r="BE12" i="8"/>
  <c r="AW12" i="8"/>
  <c r="AT12" i="8"/>
  <c r="AR12" i="8"/>
  <c r="AP12" i="8"/>
  <c r="AN12" i="8"/>
  <c r="AL12" i="8"/>
  <c r="AF12" i="8"/>
  <c r="AF43" i="8" s="1"/>
  <c r="AD12" i="8"/>
  <c r="Z12" i="8"/>
  <c r="W12" i="8"/>
  <c r="U12" i="8"/>
  <c r="S12" i="8"/>
  <c r="M12" i="8" s="1"/>
  <c r="Q12" i="8"/>
  <c r="O12" i="8"/>
  <c r="KN43" i="7"/>
  <c r="KK43" i="7"/>
  <c r="KI43" i="7"/>
  <c r="KG43" i="7"/>
  <c r="KE43" i="7"/>
  <c r="KC43" i="7"/>
  <c r="KA43" i="7"/>
  <c r="JW43" i="7"/>
  <c r="JU43" i="7"/>
  <c r="JQ43" i="7"/>
  <c r="JN43" i="7"/>
  <c r="JL43" i="7"/>
  <c r="JJ43" i="7"/>
  <c r="JH43" i="7"/>
  <c r="JF43" i="7"/>
  <c r="JC43" i="7"/>
  <c r="JV42" i="7"/>
  <c r="JE42" i="7"/>
  <c r="JD42" i="7" s="1"/>
  <c r="JV41" i="7"/>
  <c r="JE41" i="7"/>
  <c r="JD41" i="7" s="1"/>
  <c r="JV40" i="7"/>
  <c r="KM39" i="7"/>
  <c r="JV39" i="7"/>
  <c r="JE39" i="7"/>
  <c r="JD39" i="7" s="1"/>
  <c r="JP39" i="7"/>
  <c r="JV38" i="7"/>
  <c r="JE38" i="7"/>
  <c r="JD38" i="7" s="1"/>
  <c r="JV37" i="7"/>
  <c r="KB36" i="7"/>
  <c r="JV36" i="7"/>
  <c r="JE36" i="7"/>
  <c r="JD36" i="7" s="1"/>
  <c r="JV35" i="7"/>
  <c r="JP35" i="7"/>
  <c r="JV34" i="7"/>
  <c r="JV33" i="7"/>
  <c r="KM32" i="7"/>
  <c r="JV32" i="7"/>
  <c r="JP32" i="7"/>
  <c r="JV31" i="7"/>
  <c r="JP31" i="7"/>
  <c r="JE31" i="7"/>
  <c r="JD31" i="7" s="1"/>
  <c r="KM30" i="7"/>
  <c r="JV30" i="7"/>
  <c r="JE30" i="7"/>
  <c r="JD30" i="7" s="1"/>
  <c r="JV29" i="7"/>
  <c r="JV28" i="7"/>
  <c r="JE28" i="7"/>
  <c r="JD28" i="7" s="1"/>
  <c r="KB27" i="7"/>
  <c r="JV27" i="7"/>
  <c r="JV26" i="7"/>
  <c r="JE26" i="7"/>
  <c r="JD26" i="7" s="1"/>
  <c r="JV25" i="7"/>
  <c r="JE25" i="7"/>
  <c r="JD25" i="7" s="1"/>
  <c r="JV24" i="7"/>
  <c r="KM23" i="7"/>
  <c r="JV23" i="7"/>
  <c r="JE23" i="7"/>
  <c r="JD23" i="7" s="1"/>
  <c r="JV22" i="7"/>
  <c r="JE22" i="7"/>
  <c r="JD22" i="7" s="1"/>
  <c r="JV21" i="7"/>
  <c r="JV20" i="7"/>
  <c r="JE20" i="7"/>
  <c r="JD20" i="7" s="1"/>
  <c r="JV19" i="7"/>
  <c r="JE19" i="7"/>
  <c r="JD19" i="7" s="1"/>
  <c r="JV18" i="7"/>
  <c r="JV17" i="7"/>
  <c r="KR16" i="7"/>
  <c r="KM16" i="7"/>
  <c r="JV16" i="7"/>
  <c r="JP16" i="7"/>
  <c r="JV15" i="7"/>
  <c r="JP15" i="7"/>
  <c r="KM14" i="7"/>
  <c r="JV14" i="7"/>
  <c r="JE14" i="7"/>
  <c r="JD14" i="7" s="1"/>
  <c r="JV13" i="7"/>
  <c r="KO12" i="7"/>
  <c r="JX43" i="7"/>
  <c r="IX43" i="7"/>
  <c r="IU43" i="7"/>
  <c r="IS43" i="7"/>
  <c r="IQ43" i="7"/>
  <c r="IO43" i="7"/>
  <c r="IM43" i="7"/>
  <c r="IK43" i="7"/>
  <c r="IG43" i="7"/>
  <c r="IE43" i="7"/>
  <c r="IA43" i="7"/>
  <c r="HX43" i="7"/>
  <c r="HV43" i="7"/>
  <c r="HT43" i="7"/>
  <c r="HR43" i="7"/>
  <c r="HP43" i="7"/>
  <c r="HM43" i="7"/>
  <c r="HH43" i="7"/>
  <c r="HE43" i="7"/>
  <c r="HC43" i="7"/>
  <c r="HA43" i="7"/>
  <c r="GY43" i="7"/>
  <c r="GW43" i="7"/>
  <c r="GU43" i="7"/>
  <c r="GQ43" i="7"/>
  <c r="GO43" i="7"/>
  <c r="GK43" i="7"/>
  <c r="GH43" i="7"/>
  <c r="GF43" i="7"/>
  <c r="GD43" i="7"/>
  <c r="GB43" i="7"/>
  <c r="FZ43" i="7"/>
  <c r="FW43" i="7"/>
  <c r="FR43" i="7"/>
  <c r="FO43" i="7"/>
  <c r="FM43" i="7"/>
  <c r="FK43" i="7"/>
  <c r="FI43" i="7"/>
  <c r="FG43" i="7"/>
  <c r="FE43" i="7"/>
  <c r="FA43" i="7"/>
  <c r="EY43" i="7"/>
  <c r="EU43" i="7"/>
  <c r="ER43" i="7"/>
  <c r="EP43" i="7"/>
  <c r="EN43" i="7"/>
  <c r="EL43" i="7"/>
  <c r="EJ43" i="7"/>
  <c r="EG43" i="7"/>
  <c r="EB43" i="7"/>
  <c r="DY43" i="7"/>
  <c r="DW43" i="7"/>
  <c r="DU43" i="7"/>
  <c r="DS43" i="7"/>
  <c r="DQ43" i="7"/>
  <c r="DO43" i="7"/>
  <c r="DK43" i="7"/>
  <c r="DI43" i="7"/>
  <c r="DE43" i="7"/>
  <c r="DB43" i="7"/>
  <c r="CZ43" i="7"/>
  <c r="CX43" i="7"/>
  <c r="CV43" i="7"/>
  <c r="CT43" i="7"/>
  <c r="CQ43" i="7"/>
  <c r="CL43" i="7"/>
  <c r="CI43" i="7"/>
  <c r="CG43" i="7"/>
  <c r="CE43" i="7"/>
  <c r="CC43" i="7"/>
  <c r="CA43" i="7"/>
  <c r="BY43" i="7"/>
  <c r="BU43" i="7"/>
  <c r="BS43" i="7"/>
  <c r="BO43" i="7"/>
  <c r="BL43" i="7"/>
  <c r="BJ43" i="7"/>
  <c r="BH43" i="7"/>
  <c r="BF43" i="7"/>
  <c r="BD43" i="7"/>
  <c r="BA43" i="7"/>
  <c r="AV43" i="7"/>
  <c r="AS43" i="7"/>
  <c r="AQ43" i="7"/>
  <c r="AO43" i="7"/>
  <c r="AM43" i="7"/>
  <c r="AK43" i="7"/>
  <c r="AI43" i="7"/>
  <c r="AE43" i="7"/>
  <c r="AC43" i="7"/>
  <c r="Y43" i="7"/>
  <c r="H54" i="7" s="1"/>
  <c r="V43" i="7"/>
  <c r="T43" i="7"/>
  <c r="R43" i="7"/>
  <c r="P43" i="7"/>
  <c r="N43" i="7"/>
  <c r="K43" i="7"/>
  <c r="G43" i="7"/>
  <c r="D43" i="7"/>
  <c r="KR28" i="7"/>
  <c r="KR26" i="7"/>
  <c r="KR24" i="7"/>
  <c r="KR22" i="7"/>
  <c r="KR20" i="7"/>
  <c r="IH43" i="7"/>
  <c r="GR43" i="7"/>
  <c r="FB43" i="7"/>
  <c r="DL43" i="7"/>
  <c r="BV43" i="7"/>
  <c r="IX43" i="6"/>
  <c r="IU43" i="6"/>
  <c r="IS43" i="6"/>
  <c r="IQ43" i="6"/>
  <c r="IO43" i="6"/>
  <c r="IM43" i="6"/>
  <c r="IK43" i="6"/>
  <c r="IG43" i="6"/>
  <c r="IE43" i="6"/>
  <c r="IA43" i="6"/>
  <c r="HX43" i="6"/>
  <c r="HV43" i="6"/>
  <c r="HT43" i="6"/>
  <c r="HR43" i="6"/>
  <c r="HP43" i="6"/>
  <c r="HM43" i="6"/>
  <c r="IW42" i="6"/>
  <c r="IF42" i="6"/>
  <c r="IF41" i="6"/>
  <c r="IF40" i="6"/>
  <c r="HO40" i="6"/>
  <c r="HN40" i="6" s="1"/>
  <c r="IW39" i="6"/>
  <c r="IF39" i="6"/>
  <c r="HZ39" i="6"/>
  <c r="IF38" i="6"/>
  <c r="HZ38" i="6"/>
  <c r="IF37" i="6"/>
  <c r="IF36" i="6"/>
  <c r="IF35" i="6"/>
  <c r="HO35" i="6"/>
  <c r="HN35" i="6" s="1"/>
  <c r="HZ35" i="6"/>
  <c r="IW34" i="6"/>
  <c r="IF34" i="6"/>
  <c r="IF33" i="6"/>
  <c r="IW32" i="6"/>
  <c r="IF32" i="6"/>
  <c r="HO32" i="6"/>
  <c r="HN32" i="6" s="1"/>
  <c r="IW31" i="6"/>
  <c r="IF31" i="6"/>
  <c r="HZ31" i="6"/>
  <c r="IL30" i="6"/>
  <c r="IF30" i="6"/>
  <c r="HO30" i="6"/>
  <c r="HN30" i="6" s="1"/>
  <c r="IF29" i="6"/>
  <c r="IF28" i="6"/>
  <c r="HO28" i="6"/>
  <c r="HN28" i="6" s="1"/>
  <c r="IF27" i="6"/>
  <c r="HO27" i="6"/>
  <c r="HN27" i="6" s="1"/>
  <c r="HZ27" i="6"/>
  <c r="IF26" i="6"/>
  <c r="IF25" i="6"/>
  <c r="IL24" i="6"/>
  <c r="IF24" i="6"/>
  <c r="HZ24" i="6"/>
  <c r="HO24" i="6"/>
  <c r="HN24" i="6" s="1"/>
  <c r="IF23" i="6"/>
  <c r="HO23" i="6"/>
  <c r="HN23" i="6" s="1"/>
  <c r="HZ23" i="6"/>
  <c r="IL22" i="6"/>
  <c r="IF22" i="6"/>
  <c r="IF21" i="6"/>
  <c r="IF20" i="6"/>
  <c r="HO20" i="6"/>
  <c r="HN20" i="6" s="1"/>
  <c r="IF19" i="6"/>
  <c r="HZ19" i="6"/>
  <c r="IF18" i="6"/>
  <c r="IF17" i="6"/>
  <c r="IL16" i="6"/>
  <c r="IF16" i="6"/>
  <c r="HO16" i="6"/>
  <c r="HN16" i="6" s="1"/>
  <c r="HZ16" i="6"/>
  <c r="IF15" i="6"/>
  <c r="HO15" i="6"/>
  <c r="HN15" i="6" s="1"/>
  <c r="HZ15" i="6"/>
  <c r="IL14" i="6"/>
  <c r="IF14" i="6"/>
  <c r="IF13" i="6"/>
  <c r="IH43" i="6"/>
  <c r="HZ12" i="6"/>
  <c r="HH43" i="6"/>
  <c r="HE43" i="6"/>
  <c r="HC43" i="6"/>
  <c r="HA43" i="6"/>
  <c r="GY43" i="6"/>
  <c r="GW43" i="6"/>
  <c r="GU43" i="6"/>
  <c r="GQ43" i="6"/>
  <c r="GO43" i="6"/>
  <c r="GK43" i="6"/>
  <c r="GH43" i="6"/>
  <c r="GF43" i="6"/>
  <c r="GD43" i="6"/>
  <c r="GB43" i="6"/>
  <c r="FZ43" i="6"/>
  <c r="FW43" i="6"/>
  <c r="FR43" i="6"/>
  <c r="FO43" i="6"/>
  <c r="FM43" i="6"/>
  <c r="FK43" i="6"/>
  <c r="FI43" i="6"/>
  <c r="FG43" i="6"/>
  <c r="FE43" i="6"/>
  <c r="FA43" i="6"/>
  <c r="EY43" i="6"/>
  <c r="EU43" i="6"/>
  <c r="ER43" i="6"/>
  <c r="EP43" i="6"/>
  <c r="EN43" i="6"/>
  <c r="EL43" i="6"/>
  <c r="EJ43" i="6"/>
  <c r="EG43" i="6"/>
  <c r="EB43" i="6"/>
  <c r="DY43" i="6"/>
  <c r="DW43" i="6"/>
  <c r="DU43" i="6"/>
  <c r="DS43" i="6"/>
  <c r="DQ43" i="6"/>
  <c r="DO43" i="6"/>
  <c r="DK43" i="6"/>
  <c r="DI43" i="6"/>
  <c r="DE43" i="6"/>
  <c r="DB43" i="6"/>
  <c r="CZ43" i="6"/>
  <c r="CX43" i="6"/>
  <c r="CV43" i="6"/>
  <c r="CT43" i="6"/>
  <c r="CQ43" i="6"/>
  <c r="CL43" i="6"/>
  <c r="CI43" i="6"/>
  <c r="CG43" i="6"/>
  <c r="CE43" i="6"/>
  <c r="CC43" i="6"/>
  <c r="CA43" i="6"/>
  <c r="BY43" i="6"/>
  <c r="BU43" i="6"/>
  <c r="BS43" i="6"/>
  <c r="BO43" i="6"/>
  <c r="BL43" i="6"/>
  <c r="BJ43" i="6"/>
  <c r="BH43" i="6"/>
  <c r="BF43" i="6"/>
  <c r="BD43" i="6"/>
  <c r="BA43" i="6"/>
  <c r="AV43" i="6"/>
  <c r="AS43" i="6"/>
  <c r="AQ43" i="6"/>
  <c r="AO43" i="6"/>
  <c r="AM43" i="6"/>
  <c r="AK43" i="6"/>
  <c r="AI43" i="6"/>
  <c r="AE43" i="6"/>
  <c r="AC43" i="6"/>
  <c r="Y43" i="6"/>
  <c r="H54" i="6" s="1"/>
  <c r="V43" i="6"/>
  <c r="T43" i="6"/>
  <c r="R43" i="6"/>
  <c r="F51" i="6" s="1"/>
  <c r="P43" i="6"/>
  <c r="F50" i="6" s="1"/>
  <c r="N43" i="6"/>
  <c r="F52" i="6" s="1"/>
  <c r="K43" i="6"/>
  <c r="G43" i="6"/>
  <c r="D43" i="6"/>
  <c r="JB41" i="6"/>
  <c r="JB32" i="6"/>
  <c r="JB29" i="6"/>
  <c r="JB24" i="6"/>
  <c r="JB21" i="6"/>
  <c r="FB43" i="6"/>
  <c r="DL43" i="6"/>
  <c r="AF43" i="6"/>
  <c r="HH43" i="5"/>
  <c r="HE43" i="5"/>
  <c r="HC43" i="5"/>
  <c r="HA43" i="5"/>
  <c r="GY43" i="5"/>
  <c r="GW43" i="5"/>
  <c r="GU43" i="5"/>
  <c r="GQ43" i="5"/>
  <c r="GO43" i="5"/>
  <c r="GK43" i="5"/>
  <c r="GH43" i="5"/>
  <c r="GF43" i="5"/>
  <c r="GD43" i="5"/>
  <c r="GB43" i="5"/>
  <c r="FZ43" i="5"/>
  <c r="FW43" i="5"/>
  <c r="HG42" i="5"/>
  <c r="GP42" i="5"/>
  <c r="FY42" i="5"/>
  <c r="FX42" i="5" s="1"/>
  <c r="GJ42" i="5"/>
  <c r="GV41" i="5"/>
  <c r="GP41" i="5"/>
  <c r="GP40" i="5"/>
  <c r="GV39" i="5"/>
  <c r="HG39" i="5"/>
  <c r="GP39" i="5"/>
  <c r="HG38" i="5"/>
  <c r="GP38" i="5"/>
  <c r="FY38" i="5"/>
  <c r="FX38" i="5" s="1"/>
  <c r="GJ38" i="5"/>
  <c r="GV37" i="5"/>
  <c r="GP37" i="5"/>
  <c r="GP36" i="5"/>
  <c r="GV35" i="5"/>
  <c r="HG35" i="5"/>
  <c r="GP35" i="5"/>
  <c r="GJ35" i="5"/>
  <c r="HG34" i="5"/>
  <c r="GP34" i="5"/>
  <c r="FY34" i="5"/>
  <c r="FX34" i="5" s="1"/>
  <c r="GV33" i="5"/>
  <c r="GP33" i="5"/>
  <c r="GP32" i="5"/>
  <c r="GV31" i="5"/>
  <c r="HG31" i="5"/>
  <c r="GP31" i="5"/>
  <c r="GJ31" i="5"/>
  <c r="HG30" i="5"/>
  <c r="GP30" i="5"/>
  <c r="FY30" i="5"/>
  <c r="FX30" i="5" s="1"/>
  <c r="GV29" i="5"/>
  <c r="GP29" i="5"/>
  <c r="GP28" i="5"/>
  <c r="GV27" i="5"/>
  <c r="HG27" i="5"/>
  <c r="GP27" i="5"/>
  <c r="GJ27" i="5"/>
  <c r="HG26" i="5"/>
  <c r="GP26" i="5"/>
  <c r="FY26" i="5"/>
  <c r="FX26" i="5" s="1"/>
  <c r="GJ26" i="5"/>
  <c r="GV25" i="5"/>
  <c r="GP25" i="5"/>
  <c r="HL24" i="5"/>
  <c r="GP24" i="5"/>
  <c r="GV23" i="5"/>
  <c r="GP23" i="5"/>
  <c r="HG22" i="5"/>
  <c r="GP22" i="5"/>
  <c r="FY22" i="5"/>
  <c r="FX22" i="5" s="1"/>
  <c r="GV21" i="5"/>
  <c r="GP21" i="5"/>
  <c r="GP20" i="5"/>
  <c r="GV19" i="5"/>
  <c r="HG19" i="5"/>
  <c r="GP19" i="5"/>
  <c r="HG18" i="5"/>
  <c r="GP18" i="5"/>
  <c r="FY18" i="5"/>
  <c r="FX18" i="5" s="1"/>
  <c r="GJ18" i="5"/>
  <c r="GV17" i="5"/>
  <c r="GP17" i="5"/>
  <c r="GP16" i="5"/>
  <c r="GV15" i="5"/>
  <c r="HG15" i="5"/>
  <c r="GP15" i="5"/>
  <c r="HG14" i="5"/>
  <c r="GP14" i="5"/>
  <c r="FY14" i="5"/>
  <c r="FX14" i="5" s="1"/>
  <c r="GV13" i="5"/>
  <c r="GP13" i="5"/>
  <c r="HI43" i="5"/>
  <c r="HD43" i="5"/>
  <c r="HB43" i="5"/>
  <c r="GR43" i="5"/>
  <c r="GI43" i="5"/>
  <c r="GC43" i="5"/>
  <c r="FR43" i="5"/>
  <c r="FO43" i="5"/>
  <c r="FM43" i="5"/>
  <c r="FK43" i="5"/>
  <c r="FI43" i="5"/>
  <c r="FG43" i="5"/>
  <c r="FE43" i="5"/>
  <c r="FA43" i="5"/>
  <c r="EY43" i="5"/>
  <c r="EU43" i="5"/>
  <c r="ER43" i="5"/>
  <c r="EP43" i="5"/>
  <c r="EN43" i="5"/>
  <c r="EL43" i="5"/>
  <c r="EJ43" i="5"/>
  <c r="EG43" i="5"/>
  <c r="EB43" i="5"/>
  <c r="DY43" i="5"/>
  <c r="DW43" i="5"/>
  <c r="DU43" i="5"/>
  <c r="DS43" i="5"/>
  <c r="DQ43" i="5"/>
  <c r="DO43" i="5"/>
  <c r="DK43" i="5"/>
  <c r="DI43" i="5"/>
  <c r="DE43" i="5"/>
  <c r="DB43" i="5"/>
  <c r="CZ43" i="5"/>
  <c r="CX43" i="5"/>
  <c r="CV43" i="5"/>
  <c r="CT43" i="5"/>
  <c r="CQ43" i="5"/>
  <c r="CL43" i="5"/>
  <c r="CI43" i="5"/>
  <c r="CG43" i="5"/>
  <c r="CE43" i="5"/>
  <c r="CC43" i="5"/>
  <c r="CA43" i="5"/>
  <c r="BY43" i="5"/>
  <c r="BU43" i="5"/>
  <c r="BS43" i="5"/>
  <c r="BO43" i="5"/>
  <c r="BL43" i="5"/>
  <c r="BJ43" i="5"/>
  <c r="BH43" i="5"/>
  <c r="BF43" i="5"/>
  <c r="BD43" i="5"/>
  <c r="BA43" i="5"/>
  <c r="AV43" i="5"/>
  <c r="AS43" i="5"/>
  <c r="AQ43" i="5"/>
  <c r="AO43" i="5"/>
  <c r="AM43" i="5"/>
  <c r="AK43" i="5"/>
  <c r="AI43" i="5"/>
  <c r="AE43" i="5"/>
  <c r="AC43" i="5"/>
  <c r="Y43" i="5"/>
  <c r="H54" i="5" s="1"/>
  <c r="V43" i="5"/>
  <c r="T43" i="5"/>
  <c r="R43" i="5"/>
  <c r="P43" i="5"/>
  <c r="N43" i="5"/>
  <c r="F52" i="5" s="1"/>
  <c r="K43" i="5"/>
  <c r="G43" i="5"/>
  <c r="D43" i="5"/>
  <c r="HL40" i="5"/>
  <c r="HL34" i="5"/>
  <c r="HL18" i="5"/>
  <c r="HL17" i="5"/>
  <c r="HL15" i="5"/>
  <c r="DL43" i="5"/>
  <c r="BV43" i="5"/>
  <c r="AF43" i="5"/>
  <c r="FR43" i="4"/>
  <c r="FO43" i="4"/>
  <c r="FM43" i="4"/>
  <c r="FK43" i="4"/>
  <c r="FI43" i="4"/>
  <c r="FG43" i="4"/>
  <c r="FE43" i="4"/>
  <c r="FA43" i="4"/>
  <c r="EY43" i="4"/>
  <c r="EU43" i="4"/>
  <c r="ER43" i="4"/>
  <c r="EP43" i="4"/>
  <c r="EN43" i="4"/>
  <c r="EL43" i="4"/>
  <c r="EJ43" i="4"/>
  <c r="EG43" i="4"/>
  <c r="EZ42" i="4"/>
  <c r="EZ41" i="4"/>
  <c r="EZ40" i="4"/>
  <c r="EZ39" i="4"/>
  <c r="EZ38" i="4"/>
  <c r="FF37" i="4"/>
  <c r="EZ37" i="4"/>
  <c r="EZ36" i="4"/>
  <c r="EZ35" i="4"/>
  <c r="EZ34" i="4"/>
  <c r="EZ33" i="4"/>
  <c r="EZ32" i="4"/>
  <c r="FF31" i="4"/>
  <c r="FU31" i="4" s="1"/>
  <c r="FQ31" i="4"/>
  <c r="EZ31" i="4"/>
  <c r="EZ30" i="4"/>
  <c r="FF29" i="4"/>
  <c r="EZ29" i="4"/>
  <c r="EZ28" i="4"/>
  <c r="FF27" i="4"/>
  <c r="EZ27" i="4"/>
  <c r="EZ26" i="4"/>
  <c r="EZ25" i="4"/>
  <c r="EZ24" i="4"/>
  <c r="FF23" i="4"/>
  <c r="FQ23" i="4"/>
  <c r="EZ23" i="4"/>
  <c r="EZ22" i="4"/>
  <c r="FF21" i="4"/>
  <c r="EZ21" i="4"/>
  <c r="EZ20" i="4"/>
  <c r="FF19" i="4"/>
  <c r="EZ19" i="4"/>
  <c r="EI19" i="4"/>
  <c r="EH19" i="4" s="1"/>
  <c r="EZ18" i="4"/>
  <c r="EZ17" i="4"/>
  <c r="EZ16" i="4"/>
  <c r="FF15" i="4"/>
  <c r="EZ15" i="4"/>
  <c r="EZ14" i="4"/>
  <c r="FF13" i="4"/>
  <c r="EZ13" i="4"/>
  <c r="FS43" i="4"/>
  <c r="FB43" i="4"/>
  <c r="EZ12" i="4"/>
  <c r="ET12" i="4"/>
  <c r="EB43" i="4"/>
  <c r="DY43" i="4"/>
  <c r="DW43" i="4"/>
  <c r="DU43" i="4"/>
  <c r="DS43" i="4"/>
  <c r="DQ43" i="4"/>
  <c r="DO43" i="4"/>
  <c r="DK43" i="4"/>
  <c r="DI43" i="4"/>
  <c r="DE43" i="4"/>
  <c r="DB43" i="4"/>
  <c r="CZ43" i="4"/>
  <c r="CX43" i="4"/>
  <c r="CV43" i="4"/>
  <c r="CT43" i="4"/>
  <c r="CQ43" i="4"/>
  <c r="CL43" i="4"/>
  <c r="CI43" i="4"/>
  <c r="CG43" i="4"/>
  <c r="CE43" i="4"/>
  <c r="CC43" i="4"/>
  <c r="CA43" i="4"/>
  <c r="BY43" i="4"/>
  <c r="BU43" i="4"/>
  <c r="BS43" i="4"/>
  <c r="BO43" i="4"/>
  <c r="BL43" i="4"/>
  <c r="BJ43" i="4"/>
  <c r="BH43" i="4"/>
  <c r="BF43" i="4"/>
  <c r="BD43" i="4"/>
  <c r="BA43" i="4"/>
  <c r="AV43" i="4"/>
  <c r="AS43" i="4"/>
  <c r="AQ43" i="4"/>
  <c r="AO43" i="4"/>
  <c r="AM43" i="4"/>
  <c r="AK43" i="4"/>
  <c r="AI43" i="4"/>
  <c r="AE43" i="4"/>
  <c r="AC43" i="4"/>
  <c r="Y43" i="4"/>
  <c r="V43" i="4"/>
  <c r="T43" i="4"/>
  <c r="R43" i="4"/>
  <c r="P43" i="4"/>
  <c r="F50" i="4" s="1"/>
  <c r="N43" i="4"/>
  <c r="F52" i="4" s="1"/>
  <c r="K43" i="4"/>
  <c r="G43" i="4"/>
  <c r="D43" i="4"/>
  <c r="DL43" i="4"/>
  <c r="BV43" i="4"/>
  <c r="EB43" i="3"/>
  <c r="DY43" i="3"/>
  <c r="DW43" i="3"/>
  <c r="DU43" i="3"/>
  <c r="DS43" i="3"/>
  <c r="DQ43" i="3"/>
  <c r="DO43" i="3"/>
  <c r="DK43" i="3"/>
  <c r="DI43" i="3"/>
  <c r="DE43" i="3"/>
  <c r="DB43" i="3"/>
  <c r="CZ43" i="3"/>
  <c r="CX43" i="3"/>
  <c r="CV43" i="3"/>
  <c r="CT43" i="3"/>
  <c r="CQ43" i="3"/>
  <c r="DJ42" i="3"/>
  <c r="DJ41" i="3"/>
  <c r="DJ40" i="3"/>
  <c r="DJ39" i="3"/>
  <c r="EA38" i="3"/>
  <c r="DJ38" i="3"/>
  <c r="CS38" i="3"/>
  <c r="CR38" i="3" s="1"/>
  <c r="DJ37" i="3"/>
  <c r="DJ36" i="3"/>
  <c r="DP35" i="3"/>
  <c r="DJ35" i="3"/>
  <c r="DJ34" i="3"/>
  <c r="DJ33" i="3"/>
  <c r="DJ32" i="3"/>
  <c r="CS32" i="3"/>
  <c r="CR32" i="3" s="1"/>
  <c r="DJ31" i="3"/>
  <c r="DJ30" i="3"/>
  <c r="DJ29" i="3"/>
  <c r="DJ28" i="3"/>
  <c r="DJ27" i="3"/>
  <c r="DD27" i="3"/>
  <c r="DJ26" i="3"/>
  <c r="DJ25" i="3"/>
  <c r="DJ24" i="3"/>
  <c r="DJ23" i="3"/>
  <c r="DD23" i="3"/>
  <c r="DJ22" i="3"/>
  <c r="DP21" i="3"/>
  <c r="DJ21" i="3"/>
  <c r="DD21" i="3"/>
  <c r="DJ20" i="3"/>
  <c r="EA19" i="3"/>
  <c r="DJ19" i="3"/>
  <c r="EF18" i="3"/>
  <c r="DJ18" i="3"/>
  <c r="DJ17" i="3"/>
  <c r="CS17" i="3"/>
  <c r="CR17" i="3" s="1"/>
  <c r="DJ16" i="3"/>
  <c r="DJ15" i="3"/>
  <c r="DJ14" i="3"/>
  <c r="DJ13" i="3"/>
  <c r="DD13" i="3"/>
  <c r="DL43" i="3"/>
  <c r="DJ12" i="3"/>
  <c r="CL43" i="3"/>
  <c r="CI43" i="3"/>
  <c r="CG43" i="3"/>
  <c r="CE43" i="3"/>
  <c r="CC43" i="3"/>
  <c r="CA43" i="3"/>
  <c r="BY43" i="3"/>
  <c r="BU43" i="3"/>
  <c r="BS43" i="3"/>
  <c r="BO43" i="3"/>
  <c r="BL43" i="3"/>
  <c r="BJ43" i="3"/>
  <c r="BH43" i="3"/>
  <c r="BF43" i="3"/>
  <c r="BD43" i="3"/>
  <c r="BA43" i="3"/>
  <c r="AV43" i="3"/>
  <c r="AS43" i="3"/>
  <c r="AQ43" i="3"/>
  <c r="AO43" i="3"/>
  <c r="AM43" i="3"/>
  <c r="AK43" i="3"/>
  <c r="AI43" i="3"/>
  <c r="AE43" i="3"/>
  <c r="AC43" i="3"/>
  <c r="Y43" i="3"/>
  <c r="H54" i="3" s="1"/>
  <c r="V43" i="3"/>
  <c r="T43" i="3"/>
  <c r="R43" i="3"/>
  <c r="P43" i="3"/>
  <c r="N43" i="3"/>
  <c r="F52" i="3" s="1"/>
  <c r="K43" i="3"/>
  <c r="G43" i="3"/>
  <c r="D43" i="3"/>
  <c r="EF41" i="3"/>
  <c r="BV43" i="3"/>
  <c r="CL43" i="2"/>
  <c r="CI43" i="2"/>
  <c r="CG43" i="2"/>
  <c r="CE43" i="2"/>
  <c r="CC43" i="2"/>
  <c r="CA43" i="2"/>
  <c r="BY43" i="2"/>
  <c r="BU43" i="2"/>
  <c r="BS43" i="2"/>
  <c r="BO43" i="2"/>
  <c r="BL43" i="2"/>
  <c r="BJ43" i="2"/>
  <c r="BH43" i="2"/>
  <c r="BF43" i="2"/>
  <c r="BD43" i="2"/>
  <c r="BA43" i="2"/>
  <c r="BT42" i="2"/>
  <c r="BT41" i="2"/>
  <c r="BT40" i="2"/>
  <c r="BN40" i="2"/>
  <c r="BT39" i="2"/>
  <c r="BC39" i="2"/>
  <c r="BB39" i="2" s="1"/>
  <c r="BT38" i="2"/>
  <c r="BT37" i="2"/>
  <c r="CK36" i="2"/>
  <c r="BT36" i="2"/>
  <c r="BT35" i="2"/>
  <c r="BT34" i="2"/>
  <c r="BT33" i="2"/>
  <c r="BT32" i="2"/>
  <c r="BT31" i="2"/>
  <c r="BT30" i="2"/>
  <c r="BT29" i="2"/>
  <c r="BT28" i="2"/>
  <c r="CK27" i="2"/>
  <c r="BT27" i="2"/>
  <c r="BT26" i="2"/>
  <c r="BT25" i="2"/>
  <c r="BT24" i="2"/>
  <c r="BT23" i="2"/>
  <c r="BT22" i="2"/>
  <c r="BT21" i="2"/>
  <c r="BT20" i="2"/>
  <c r="BT19" i="2"/>
  <c r="BC19" i="2"/>
  <c r="BB19" i="2" s="1"/>
  <c r="BT18" i="2"/>
  <c r="BT17" i="2"/>
  <c r="BT16" i="2"/>
  <c r="BT15" i="2"/>
  <c r="BC15" i="2"/>
  <c r="BB15" i="2" s="1"/>
  <c r="BT14" i="2"/>
  <c r="BT13" i="2"/>
  <c r="BV43" i="2"/>
  <c r="BT12" i="2"/>
  <c r="AV43" i="2"/>
  <c r="AS43" i="2"/>
  <c r="AQ43" i="2"/>
  <c r="AO43" i="2"/>
  <c r="AM43" i="2"/>
  <c r="AK43" i="2"/>
  <c r="AI43" i="2"/>
  <c r="AE43" i="2"/>
  <c r="AC43" i="2"/>
  <c r="Y43" i="2"/>
  <c r="V43" i="2"/>
  <c r="T43" i="2"/>
  <c r="R43" i="2"/>
  <c r="P43" i="2"/>
  <c r="N43" i="2"/>
  <c r="K43" i="2"/>
  <c r="G43" i="2"/>
  <c r="D43" i="2"/>
  <c r="CP35" i="2"/>
  <c r="CP29" i="2"/>
  <c r="CP28" i="2"/>
  <c r="CP26" i="2"/>
  <c r="AF43" i="2"/>
  <c r="AV43" i="1"/>
  <c r="AS43" i="1"/>
  <c r="AQ43" i="1"/>
  <c r="AO43" i="1"/>
  <c r="AM43" i="1"/>
  <c r="AK43" i="1"/>
  <c r="AI43" i="1"/>
  <c r="AE43" i="1"/>
  <c r="AC43" i="1"/>
  <c r="Y43" i="1"/>
  <c r="H54" i="1" s="1"/>
  <c r="H57" i="1" s="1"/>
  <c r="V43" i="1"/>
  <c r="T43" i="1"/>
  <c r="R43" i="1"/>
  <c r="P43" i="1"/>
  <c r="N43" i="1"/>
  <c r="K43" i="1"/>
  <c r="G43" i="1"/>
  <c r="D43" i="1"/>
  <c r="F47" i="1" s="1"/>
  <c r="AD42" i="1"/>
  <c r="AD41" i="1"/>
  <c r="AZ41" i="1"/>
  <c r="AJ40" i="1"/>
  <c r="AD40" i="1"/>
  <c r="AD39" i="1"/>
  <c r="AZ39" i="1"/>
  <c r="AU38" i="1"/>
  <c r="AD38" i="1"/>
  <c r="M38" i="1"/>
  <c r="L38" i="1" s="1"/>
  <c r="AD37" i="1"/>
  <c r="X37" i="1"/>
  <c r="AD36" i="1"/>
  <c r="AD35" i="1"/>
  <c r="AD34" i="1"/>
  <c r="AJ33" i="1"/>
  <c r="AD33" i="1"/>
  <c r="AZ33" i="1"/>
  <c r="AU32" i="1"/>
  <c r="AD32" i="1"/>
  <c r="AZ32" i="1"/>
  <c r="AD31" i="1"/>
  <c r="AD30" i="1"/>
  <c r="AD29" i="1"/>
  <c r="AJ28" i="1"/>
  <c r="AD28" i="1"/>
  <c r="AZ28" i="1"/>
  <c r="AU27" i="1"/>
  <c r="AD27" i="1"/>
  <c r="AZ27" i="1"/>
  <c r="AD26" i="1"/>
  <c r="AZ26" i="1"/>
  <c r="AJ25" i="1"/>
  <c r="AD25" i="1"/>
  <c r="AZ25" i="1"/>
  <c r="AD24" i="1"/>
  <c r="AD23" i="1"/>
  <c r="AZ23" i="1"/>
  <c r="AZ22" i="1"/>
  <c r="AD22" i="1"/>
  <c r="AD21" i="1"/>
  <c r="AD20" i="1"/>
  <c r="AD19" i="1"/>
  <c r="AD18" i="1"/>
  <c r="AZ18" i="1"/>
  <c r="AD17" i="1"/>
  <c r="AZ17" i="1"/>
  <c r="AD16" i="1"/>
  <c r="X16" i="1"/>
  <c r="M16" i="1"/>
  <c r="AD15" i="1"/>
  <c r="AZ14" i="1"/>
  <c r="AD14" i="1"/>
  <c r="X14" i="1"/>
  <c r="AD13" i="1"/>
  <c r="AZ13" i="1"/>
  <c r="AF43" i="1"/>
  <c r="KR12" i="7" l="1"/>
  <c r="KP36" i="7"/>
  <c r="F50" i="7"/>
  <c r="JB28" i="6"/>
  <c r="IZ24" i="6"/>
  <c r="IZ16" i="6"/>
  <c r="IZ30" i="6"/>
  <c r="HK31" i="5"/>
  <c r="HK39" i="5"/>
  <c r="HK15" i="5"/>
  <c r="HK19" i="5"/>
  <c r="HK27" i="5"/>
  <c r="HK35" i="5"/>
  <c r="F51" i="5"/>
  <c r="FU23" i="4"/>
  <c r="EI27" i="4"/>
  <c r="EH27" i="4" s="1"/>
  <c r="FV40" i="4"/>
  <c r="H54" i="4"/>
  <c r="EV43" i="4"/>
  <c r="FT19" i="4"/>
  <c r="FT27" i="4"/>
  <c r="F51" i="4"/>
  <c r="F47" i="2"/>
  <c r="H54" i="2"/>
  <c r="F50" i="2"/>
  <c r="ADZ41" i="19"/>
  <c r="AFP41" i="20"/>
  <c r="AFP40" i="20"/>
  <c r="ADZ38" i="19"/>
  <c r="ADZ37" i="19"/>
  <c r="ADZ36" i="19"/>
  <c r="AFP36" i="20"/>
  <c r="AFP35" i="20"/>
  <c r="ADZ34" i="19"/>
  <c r="AFP34" i="20"/>
  <c r="ADZ33" i="19"/>
  <c r="AFP33" i="20"/>
  <c r="AEA32" i="19"/>
  <c r="AFP32" i="20"/>
  <c r="ADZ31" i="19"/>
  <c r="ADZ30" i="19"/>
  <c r="ADZ28" i="19"/>
  <c r="ADZ26" i="19"/>
  <c r="ADZ25" i="19"/>
  <c r="AFP25" i="20"/>
  <c r="ADZ24" i="19"/>
  <c r="AFP24" i="20"/>
  <c r="ADZ23" i="19"/>
  <c r="AFP23" i="20"/>
  <c r="ADZ22" i="19"/>
  <c r="AFP22" i="20"/>
  <c r="ADZ21" i="19"/>
  <c r="AFP21" i="20"/>
  <c r="ADZ20" i="19"/>
  <c r="ADZ19" i="19"/>
  <c r="ADZ18" i="19"/>
  <c r="AFP18" i="20"/>
  <c r="ADZ17" i="19"/>
  <c r="ADZ16" i="19"/>
  <c r="AFP16" i="20"/>
  <c r="AFP15" i="20"/>
  <c r="ADZ14" i="19"/>
  <c r="AFP14" i="20"/>
  <c r="ADZ13" i="19"/>
  <c r="AFP13" i="20"/>
  <c r="BC35" i="2"/>
  <c r="BB35" i="2" s="1"/>
  <c r="EF33" i="3"/>
  <c r="FV17" i="4"/>
  <c r="FV25" i="4"/>
  <c r="FV33" i="4"/>
  <c r="FV41" i="4"/>
  <c r="FV34" i="4"/>
  <c r="HL41" i="5"/>
  <c r="HG23" i="5"/>
  <c r="HK23" i="5" s="1"/>
  <c r="FV32" i="4"/>
  <c r="HL13" i="5"/>
  <c r="FY23" i="5"/>
  <c r="FX23" i="5" s="1"/>
  <c r="GJ23" i="5"/>
  <c r="IL19" i="6"/>
  <c r="IW19" i="6"/>
  <c r="KR40" i="7"/>
  <c r="L15" i="8"/>
  <c r="EF26" i="3"/>
  <c r="EF34" i="3"/>
  <c r="DP39" i="3"/>
  <c r="FV26" i="4"/>
  <c r="HL19" i="5"/>
  <c r="HL23" i="5"/>
  <c r="GL43" i="5"/>
  <c r="HL37" i="5"/>
  <c r="CK31" i="2"/>
  <c r="DD31" i="3"/>
  <c r="FV24" i="4"/>
  <c r="HL25" i="5"/>
  <c r="HL42" i="5"/>
  <c r="FY19" i="5"/>
  <c r="FX19" i="5" s="1"/>
  <c r="GJ19" i="5"/>
  <c r="HL32" i="5"/>
  <c r="MH27" i="8"/>
  <c r="M29" i="1"/>
  <c r="X32" i="1"/>
  <c r="CK23" i="2"/>
  <c r="BN31" i="2"/>
  <c r="CS14" i="3"/>
  <c r="CR14" i="3" s="1"/>
  <c r="FV18" i="4"/>
  <c r="HL26" i="5"/>
  <c r="HL27" i="5"/>
  <c r="MH28" i="8"/>
  <c r="AJ23" i="1"/>
  <c r="FV12" i="4"/>
  <c r="FV16" i="4"/>
  <c r="HL12" i="5"/>
  <c r="HL33" i="5"/>
  <c r="FY12" i="5"/>
  <c r="GZ43" i="5"/>
  <c r="GG43" i="5"/>
  <c r="FY15" i="5"/>
  <c r="FX15" i="5" s="1"/>
  <c r="GJ15" i="5"/>
  <c r="GJ39" i="5"/>
  <c r="JB40" i="6"/>
  <c r="KR36" i="7"/>
  <c r="HL35" i="5"/>
  <c r="FV19" i="4"/>
  <c r="FV27" i="4"/>
  <c r="FV35" i="4"/>
  <c r="FV42" i="4"/>
  <c r="AU22" i="1"/>
  <c r="AZ24" i="1"/>
  <c r="M28" i="1"/>
  <c r="X42" i="1"/>
  <c r="CK19" i="2"/>
  <c r="CK39" i="2"/>
  <c r="DP32" i="3"/>
  <c r="CS34" i="3"/>
  <c r="FV39" i="4"/>
  <c r="FV31" i="4"/>
  <c r="FV23" i="4"/>
  <c r="FV15" i="4"/>
  <c r="GJ12" i="5"/>
  <c r="GJ14" i="5"/>
  <c r="GJ20" i="5"/>
  <c r="GJ22" i="5"/>
  <c r="GJ24" i="5"/>
  <c r="GJ28" i="5"/>
  <c r="GJ30" i="5"/>
  <c r="GJ32" i="5"/>
  <c r="GJ34" i="5"/>
  <c r="GJ36" i="5"/>
  <c r="GJ40" i="5"/>
  <c r="HL39" i="5"/>
  <c r="HL31" i="5"/>
  <c r="HL14" i="5"/>
  <c r="JB22" i="6"/>
  <c r="JB30" i="6"/>
  <c r="JB37" i="6"/>
  <c r="AF43" i="7"/>
  <c r="KR17" i="7"/>
  <c r="KR30" i="7"/>
  <c r="JE15" i="7"/>
  <c r="JD15" i="7" s="1"/>
  <c r="JP18" i="7"/>
  <c r="JE18" i="7"/>
  <c r="JD18" i="7" s="1"/>
  <c r="MH12" i="8"/>
  <c r="FY13" i="8"/>
  <c r="FX13" i="8" s="1"/>
  <c r="IL19" i="8"/>
  <c r="M22" i="8"/>
  <c r="JP42" i="8"/>
  <c r="JE42" i="8"/>
  <c r="JD42" i="8" s="1"/>
  <c r="LA43" i="8"/>
  <c r="LF23" i="8"/>
  <c r="KU35" i="8"/>
  <c r="KT35" i="8" s="1"/>
  <c r="AJ13" i="1"/>
  <c r="AZ15" i="1"/>
  <c r="AU19" i="1"/>
  <c r="AZ21" i="1"/>
  <c r="AJ34" i="1"/>
  <c r="AZ36" i="1"/>
  <c r="M37" i="1"/>
  <c r="CP12" i="2"/>
  <c r="CP42" i="2"/>
  <c r="BN15" i="2"/>
  <c r="BZ15" i="2"/>
  <c r="BZ23" i="2"/>
  <c r="CS30" i="3"/>
  <c r="EA35" i="3"/>
  <c r="EE35" i="3" s="1"/>
  <c r="DP42" i="3"/>
  <c r="FV38" i="4"/>
  <c r="FV30" i="4"/>
  <c r="FV22" i="4"/>
  <c r="FV14" i="4"/>
  <c r="HL38" i="5"/>
  <c r="HL30" i="5"/>
  <c r="HL22" i="5"/>
  <c r="JB17" i="6"/>
  <c r="JB31" i="6"/>
  <c r="JB38" i="6"/>
  <c r="IL26" i="6"/>
  <c r="JB36" i="6"/>
  <c r="KR25" i="7"/>
  <c r="KR34" i="7"/>
  <c r="F52" i="7"/>
  <c r="BE43" i="8"/>
  <c r="DA43" i="8"/>
  <c r="BC19" i="8"/>
  <c r="BB19" i="8" s="1"/>
  <c r="MH24" i="8"/>
  <c r="GJ38" i="8"/>
  <c r="KU40" i="8"/>
  <c r="KT40" i="8" s="1"/>
  <c r="KU18" i="9"/>
  <c r="KT18" i="9" s="1"/>
  <c r="DD22" i="9"/>
  <c r="HO24" i="9"/>
  <c r="HN24" i="9" s="1"/>
  <c r="X13" i="1"/>
  <c r="AU16" i="1"/>
  <c r="AJ17" i="1"/>
  <c r="X19" i="1"/>
  <c r="AJ24" i="1"/>
  <c r="X27" i="1"/>
  <c r="M30" i="1"/>
  <c r="L30" i="1" s="1"/>
  <c r="X40" i="1"/>
  <c r="BN24" i="2"/>
  <c r="BN36" i="2"/>
  <c r="CS23" i="3"/>
  <c r="EA34" i="3"/>
  <c r="CS42" i="3"/>
  <c r="CR42" i="3" s="1"/>
  <c r="FQ15" i="4"/>
  <c r="FU15" i="4" s="1"/>
  <c r="ET16" i="4"/>
  <c r="ET24" i="4"/>
  <c r="ET32" i="4"/>
  <c r="FQ39" i="4"/>
  <c r="ET40" i="4"/>
  <c r="FV37" i="4"/>
  <c r="FV29" i="4"/>
  <c r="FV21" i="4"/>
  <c r="FV13" i="4"/>
  <c r="GP12" i="5"/>
  <c r="GP43" i="5" s="1"/>
  <c r="HF43" i="5"/>
  <c r="FY28" i="5"/>
  <c r="FX28" i="5" s="1"/>
  <c r="FY32" i="5"/>
  <c r="FX32" i="5" s="1"/>
  <c r="FY36" i="5"/>
  <c r="FX36" i="5" s="1"/>
  <c r="FY40" i="5"/>
  <c r="FX40" i="5" s="1"/>
  <c r="HL29" i="5"/>
  <c r="HL21" i="5"/>
  <c r="JB18" i="6"/>
  <c r="KR38" i="7"/>
  <c r="JK43" i="7"/>
  <c r="KJ43" i="7"/>
  <c r="KB20" i="7"/>
  <c r="JP23" i="7"/>
  <c r="MH17" i="8"/>
  <c r="MH29" i="8"/>
  <c r="CK35" i="8"/>
  <c r="MH36" i="8"/>
  <c r="FY36" i="8"/>
  <c r="FX36" i="8" s="1"/>
  <c r="LF42" i="8"/>
  <c r="NX15" i="9"/>
  <c r="BZ15" i="9"/>
  <c r="NX16" i="9"/>
  <c r="NX17" i="9"/>
  <c r="NX18" i="9"/>
  <c r="CS24" i="9"/>
  <c r="CR24" i="9" s="1"/>
  <c r="X24" i="1"/>
  <c r="CP30" i="2"/>
  <c r="BZ12" i="2"/>
  <c r="BZ31" i="2"/>
  <c r="CK35" i="2"/>
  <c r="EF19" i="3"/>
  <c r="EF25" i="3"/>
  <c r="EF27" i="3"/>
  <c r="F50" i="3"/>
  <c r="DP17" i="3"/>
  <c r="ED17" i="3" s="1"/>
  <c r="CS26" i="3"/>
  <c r="CR26" i="3" s="1"/>
  <c r="CS29" i="3"/>
  <c r="DP31" i="3"/>
  <c r="CS40" i="3"/>
  <c r="CR40" i="3" s="1"/>
  <c r="EI15" i="4"/>
  <c r="FF17" i="4"/>
  <c r="EI23" i="4"/>
  <c r="FF25" i="4"/>
  <c r="EI31" i="4"/>
  <c r="FF33" i="4"/>
  <c r="EI39" i="4"/>
  <c r="FF41" i="4"/>
  <c r="FV36" i="4"/>
  <c r="FV28" i="4"/>
  <c r="FV20" i="4"/>
  <c r="HL16" i="5"/>
  <c r="GA43" i="5"/>
  <c r="FY13" i="5"/>
  <c r="FX13" i="5" s="1"/>
  <c r="FY17" i="5"/>
  <c r="FX17" i="5" s="1"/>
  <c r="FY21" i="5"/>
  <c r="FX21" i="5" s="1"/>
  <c r="FY25" i="5"/>
  <c r="FX25" i="5" s="1"/>
  <c r="FY29" i="5"/>
  <c r="FX29" i="5" s="1"/>
  <c r="FY33" i="5"/>
  <c r="FY37" i="5"/>
  <c r="FX37" i="5" s="1"/>
  <c r="FY41" i="5"/>
  <c r="FX41" i="5" s="1"/>
  <c r="HL36" i="5"/>
  <c r="HL28" i="5"/>
  <c r="HL20" i="5"/>
  <c r="JB13" i="6"/>
  <c r="JB25" i="6"/>
  <c r="JB33" i="6"/>
  <c r="IN43" i="6"/>
  <c r="HO36" i="6"/>
  <c r="HN36" i="6" s="1"/>
  <c r="KR15" i="7"/>
  <c r="KR33" i="7"/>
  <c r="F51" i="7"/>
  <c r="JP34" i="7"/>
  <c r="JE34" i="7"/>
  <c r="JD34" i="7" s="1"/>
  <c r="KR32" i="7"/>
  <c r="IL14" i="8"/>
  <c r="IW19" i="8"/>
  <c r="MH20" i="8"/>
  <c r="FY20" i="8"/>
  <c r="FX20" i="8" s="1"/>
  <c r="MH22" i="8"/>
  <c r="DD23" i="8"/>
  <c r="EI40" i="8"/>
  <c r="EH40" i="8" s="1"/>
  <c r="LH43" i="8"/>
  <c r="LF19" i="8"/>
  <c r="LF22" i="8"/>
  <c r="KU22" i="8"/>
  <c r="KT22" i="8" s="1"/>
  <c r="Z43" i="1"/>
  <c r="AJ16" i="1"/>
  <c r="AZ20" i="1"/>
  <c r="X21" i="1"/>
  <c r="AJ29" i="1"/>
  <c r="AZ31" i="1"/>
  <c r="AJ32" i="1"/>
  <c r="AZ35" i="1"/>
  <c r="CP19" i="2"/>
  <c r="CP27" i="2"/>
  <c r="F52" i="2"/>
  <c r="CD43" i="2"/>
  <c r="CK32" i="2"/>
  <c r="EF17" i="3"/>
  <c r="EF35" i="3"/>
  <c r="F51" i="3"/>
  <c r="DX43" i="3"/>
  <c r="DF43" i="3"/>
  <c r="EA14" i="3"/>
  <c r="DD15" i="3"/>
  <c r="DD26" i="3"/>
  <c r="DP27" i="3"/>
  <c r="DP28" i="3"/>
  <c r="EA42" i="3"/>
  <c r="AN43" i="5"/>
  <c r="F50" i="5"/>
  <c r="GV12" i="5"/>
  <c r="GE43" i="5"/>
  <c r="GV14" i="5"/>
  <c r="HK14" i="5" s="1"/>
  <c r="GV16" i="5"/>
  <c r="GV18" i="5"/>
  <c r="HK18" i="5" s="1"/>
  <c r="GV20" i="5"/>
  <c r="GV22" i="5"/>
  <c r="HK22" i="5" s="1"/>
  <c r="GV24" i="5"/>
  <c r="GV26" i="5"/>
  <c r="HK26" i="5" s="1"/>
  <c r="GV28" i="5"/>
  <c r="GV30" i="5"/>
  <c r="HK30" i="5" s="1"/>
  <c r="GV32" i="5"/>
  <c r="GV34" i="5"/>
  <c r="HJ34" i="5" s="1"/>
  <c r="GV36" i="5"/>
  <c r="GV38" i="5"/>
  <c r="HK38" i="5" s="1"/>
  <c r="GV40" i="5"/>
  <c r="GV42" i="5"/>
  <c r="HK42" i="5" s="1"/>
  <c r="BV43" i="6"/>
  <c r="JB14" i="6"/>
  <c r="IW38" i="6"/>
  <c r="IL38" i="6"/>
  <c r="KR14" i="7"/>
  <c r="KR19" i="7"/>
  <c r="KR42" i="7"/>
  <c r="EI30" i="8"/>
  <c r="EH30" i="8" s="1"/>
  <c r="BC34" i="8"/>
  <c r="BB34" i="8" s="1"/>
  <c r="EI38" i="8"/>
  <c r="EH38" i="8" s="1"/>
  <c r="KU13" i="8"/>
  <c r="KT13" i="8" s="1"/>
  <c r="KU27" i="8"/>
  <c r="KT27" i="8" s="1"/>
  <c r="LF27" i="8"/>
  <c r="KU42" i="8"/>
  <c r="KT42" i="8" s="1"/>
  <c r="NX26" i="9"/>
  <c r="NX27" i="9"/>
  <c r="FY27" i="5"/>
  <c r="FX27" i="5" s="1"/>
  <c r="FY31" i="5"/>
  <c r="FX31" i="5" s="1"/>
  <c r="FY35" i="5"/>
  <c r="FX35" i="5" s="1"/>
  <c r="FY39" i="5"/>
  <c r="FX39" i="5" s="1"/>
  <c r="HZ26" i="6"/>
  <c r="HO26" i="6"/>
  <c r="JB20" i="6"/>
  <c r="JR43" i="7"/>
  <c r="JP19" i="7"/>
  <c r="L12" i="8"/>
  <c r="MH18" i="8"/>
  <c r="AU22" i="8"/>
  <c r="MH25" i="8"/>
  <c r="MH30" i="8"/>
  <c r="PN16" i="10"/>
  <c r="PI19" i="10"/>
  <c r="OX19" i="10"/>
  <c r="M21" i="1"/>
  <c r="L21" i="1" s="1"/>
  <c r="AU21" i="1"/>
  <c r="M22" i="1"/>
  <c r="L22" i="1" s="1"/>
  <c r="M23" i="1"/>
  <c r="AZ30" i="1"/>
  <c r="AU35" i="1"/>
  <c r="AJ41" i="1"/>
  <c r="AU42" i="1"/>
  <c r="CP13" i="2"/>
  <c r="CP18" i="2"/>
  <c r="CP21" i="2"/>
  <c r="CP34" i="2"/>
  <c r="CP37" i="2"/>
  <c r="CK15" i="2"/>
  <c r="BN28" i="2"/>
  <c r="CK40" i="2"/>
  <c r="EF36" i="3"/>
  <c r="EF42" i="3"/>
  <c r="DD19" i="3"/>
  <c r="CS25" i="3"/>
  <c r="DD28" i="3"/>
  <c r="CS36" i="3"/>
  <c r="CR36" i="3" s="1"/>
  <c r="EA39" i="3"/>
  <c r="FQ19" i="4"/>
  <c r="FU19" i="4" s="1"/>
  <c r="ET20" i="4"/>
  <c r="FQ27" i="4"/>
  <c r="FU27" i="4" s="1"/>
  <c r="ET28" i="4"/>
  <c r="FQ35" i="4"/>
  <c r="ET36" i="4"/>
  <c r="FY16" i="5"/>
  <c r="FX16" i="5" s="1"/>
  <c r="HG16" i="5"/>
  <c r="FY20" i="5"/>
  <c r="FX20" i="5" s="1"/>
  <c r="HG20" i="5"/>
  <c r="FY24" i="5"/>
  <c r="FX24" i="5" s="1"/>
  <c r="HG24" i="5"/>
  <c r="HG28" i="5"/>
  <c r="HG32" i="5"/>
  <c r="HG36" i="5"/>
  <c r="HG40" i="5"/>
  <c r="JB12" i="6"/>
  <c r="HO14" i="6"/>
  <c r="HN14" i="6" s="1"/>
  <c r="JB16" i="6"/>
  <c r="KR18" i="7"/>
  <c r="KR41" i="7"/>
  <c r="JE27" i="7"/>
  <c r="JP27" i="7"/>
  <c r="MH16" i="8"/>
  <c r="MH21" i="8"/>
  <c r="MH42" i="8"/>
  <c r="KU15" i="8"/>
  <c r="KT15" i="8" s="1"/>
  <c r="LF38" i="8"/>
  <c r="KU38" i="8"/>
  <c r="KT38" i="8" s="1"/>
  <c r="NX33" i="9"/>
  <c r="PN12" i="10"/>
  <c r="IL15" i="6"/>
  <c r="IZ15" i="6" s="1"/>
  <c r="IW20" i="6"/>
  <c r="IL23" i="6"/>
  <c r="JA23" i="6" s="1"/>
  <c r="IL28" i="6"/>
  <c r="HO31" i="6"/>
  <c r="HN31" i="6" s="1"/>
  <c r="IL34" i="6"/>
  <c r="JA34" i="6" s="1"/>
  <c r="HO39" i="6"/>
  <c r="HN39" i="6" s="1"/>
  <c r="IL42" i="6"/>
  <c r="JA42" i="6" s="1"/>
  <c r="JB35" i="6"/>
  <c r="JB27" i="6"/>
  <c r="JB19" i="6"/>
  <c r="JP14" i="7"/>
  <c r="KM19" i="7"/>
  <c r="JE21" i="7"/>
  <c r="JD21" i="7" s="1"/>
  <c r="KB32" i="7"/>
  <c r="KQ32" i="7" s="1"/>
  <c r="JE35" i="7"/>
  <c r="JD35" i="7" s="1"/>
  <c r="KB39" i="7"/>
  <c r="KQ39" i="7" s="1"/>
  <c r="KM42" i="7"/>
  <c r="KR39" i="7"/>
  <c r="KR31" i="7"/>
  <c r="KR23" i="7"/>
  <c r="IP43" i="8"/>
  <c r="BN13" i="8"/>
  <c r="JP13" i="8"/>
  <c r="FY15" i="8"/>
  <c r="FX15" i="8" s="1"/>
  <c r="AJ19" i="8"/>
  <c r="JP19" i="8"/>
  <c r="JE21" i="8"/>
  <c r="JD21" i="8" s="1"/>
  <c r="FF24" i="8"/>
  <c r="AU29" i="8"/>
  <c r="FQ31" i="8"/>
  <c r="AU33" i="8"/>
  <c r="KB33" i="8"/>
  <c r="CS34" i="8"/>
  <c r="CR34" i="8" s="1"/>
  <c r="GV35" i="8"/>
  <c r="HO36" i="8"/>
  <c r="HN36" i="8" s="1"/>
  <c r="FQ37" i="8"/>
  <c r="JP38" i="8"/>
  <c r="KB41" i="8"/>
  <c r="BC42" i="8"/>
  <c r="BB42" i="8" s="1"/>
  <c r="LF18" i="8"/>
  <c r="LF21" i="8"/>
  <c r="LR28" i="8"/>
  <c r="KU36" i="8"/>
  <c r="KT36" i="8" s="1"/>
  <c r="LR39" i="8"/>
  <c r="MH34" i="8"/>
  <c r="MH26" i="8"/>
  <c r="BI43" i="9"/>
  <c r="AU15" i="9"/>
  <c r="DP16" i="9"/>
  <c r="JP18" i="9"/>
  <c r="X19" i="9"/>
  <c r="DP19" i="9"/>
  <c r="IL20" i="9"/>
  <c r="NX22" i="9"/>
  <c r="DD23" i="9"/>
  <c r="LF23" i="9"/>
  <c r="DD24" i="9"/>
  <c r="LR25" i="9"/>
  <c r="HO26" i="9"/>
  <c r="HN26" i="9" s="1"/>
  <c r="IW26" i="9"/>
  <c r="X27" i="9"/>
  <c r="BZ27" i="9"/>
  <c r="EA27" i="9"/>
  <c r="MK23" i="9"/>
  <c r="MJ23" i="9" s="1"/>
  <c r="MV23" i="9"/>
  <c r="PN30" i="10"/>
  <c r="RD33" i="11"/>
  <c r="PW43" i="11"/>
  <c r="PQ30" i="11"/>
  <c r="PP30" i="11" s="1"/>
  <c r="PQ38" i="11"/>
  <c r="PP38" i="11" s="1"/>
  <c r="IT43" i="6"/>
  <c r="IW16" i="6"/>
  <c r="JA16" i="6" s="1"/>
  <c r="IW18" i="6"/>
  <c r="HZ22" i="6"/>
  <c r="IW22" i="6"/>
  <c r="JA22" i="6" s="1"/>
  <c r="IW24" i="6"/>
  <c r="JA24" i="6" s="1"/>
  <c r="IL27" i="6"/>
  <c r="IZ27" i="6" s="1"/>
  <c r="IL32" i="6"/>
  <c r="IZ32" i="6" s="1"/>
  <c r="IL35" i="6"/>
  <c r="JB42" i="6"/>
  <c r="JB34" i="6"/>
  <c r="JB26" i="6"/>
  <c r="JO43" i="7"/>
  <c r="KM24" i="7"/>
  <c r="KB35" i="7"/>
  <c r="KM38" i="7"/>
  <c r="JP40" i="7"/>
  <c r="JP42" i="7"/>
  <c r="FF15" i="8"/>
  <c r="HO15" i="8"/>
  <c r="HN15" i="8" s="1"/>
  <c r="CK20" i="8"/>
  <c r="CK21" i="8"/>
  <c r="HG21" i="8"/>
  <c r="FQ22" i="8"/>
  <c r="KM22" i="8"/>
  <c r="CS24" i="8"/>
  <c r="CR24" i="8" s="1"/>
  <c r="ET24" i="8"/>
  <c r="IL25" i="8"/>
  <c r="CK28" i="8"/>
  <c r="AU30" i="8"/>
  <c r="IW31" i="8"/>
  <c r="BC32" i="8"/>
  <c r="BB32" i="8" s="1"/>
  <c r="FF33" i="8"/>
  <c r="CK34" i="8"/>
  <c r="AJ35" i="8"/>
  <c r="M40" i="8"/>
  <c r="ET40" i="8"/>
  <c r="HZ40" i="8"/>
  <c r="LE43" i="8"/>
  <c r="LF14" i="8"/>
  <c r="KU21" i="8"/>
  <c r="KT21" i="8" s="1"/>
  <c r="LR24" i="8"/>
  <c r="KU32" i="8"/>
  <c r="KT32" i="8" s="1"/>
  <c r="LR35" i="8"/>
  <c r="MC38" i="8"/>
  <c r="MC42" i="8"/>
  <c r="M12" i="9"/>
  <c r="EI12" i="9"/>
  <c r="EH12" i="9" s="1"/>
  <c r="GV12" i="9"/>
  <c r="AJ13" i="9"/>
  <c r="BZ13" i="9"/>
  <c r="FY13" i="9"/>
  <c r="FX13" i="9" s="1"/>
  <c r="KU13" i="9"/>
  <c r="KT13" i="9" s="1"/>
  <c r="KU14" i="9"/>
  <c r="KT14" i="9" s="1"/>
  <c r="X15" i="9"/>
  <c r="KB21" i="9"/>
  <c r="NX24" i="9"/>
  <c r="IL29" i="9"/>
  <c r="NX40" i="9"/>
  <c r="NX42" i="9"/>
  <c r="NX23" i="9"/>
  <c r="PN21" i="10"/>
  <c r="PN39" i="10"/>
  <c r="RD17" i="11"/>
  <c r="HZ14" i="6"/>
  <c r="IW14" i="6"/>
  <c r="JA14" i="6" s="1"/>
  <c r="HZ18" i="6"/>
  <c r="HZ20" i="6"/>
  <c r="IW26" i="6"/>
  <c r="IL31" i="6"/>
  <c r="JA31" i="6" s="1"/>
  <c r="IW36" i="6"/>
  <c r="IL39" i="6"/>
  <c r="JA39" i="6" s="1"/>
  <c r="BM43" i="7"/>
  <c r="JE13" i="7"/>
  <c r="JD13" i="7" s="1"/>
  <c r="KM20" i="7"/>
  <c r="JE24" i="7"/>
  <c r="JD24" i="7" s="1"/>
  <c r="KB24" i="7"/>
  <c r="KB31" i="7"/>
  <c r="KQ31" i="7" s="1"/>
  <c r="JE32" i="7"/>
  <c r="JD32" i="7" s="1"/>
  <c r="KM34" i="7"/>
  <c r="JP36" i="7"/>
  <c r="JP38" i="7"/>
  <c r="KR37" i="7"/>
  <c r="KR29" i="7"/>
  <c r="KR21" i="7"/>
  <c r="KR13" i="7"/>
  <c r="DX43" i="8"/>
  <c r="BZ14" i="8"/>
  <c r="EI15" i="8"/>
  <c r="EH15" i="8" s="1"/>
  <c r="CK16" i="8"/>
  <c r="FY16" i="8"/>
  <c r="FX16" i="8" s="1"/>
  <c r="X19" i="8"/>
  <c r="BN20" i="8"/>
  <c r="BN21" i="8"/>
  <c r="HO23" i="8"/>
  <c r="HN23" i="8" s="1"/>
  <c r="HO27" i="8"/>
  <c r="HN27" i="8" s="1"/>
  <c r="BN28" i="8"/>
  <c r="JE28" i="8"/>
  <c r="JD28" i="8" s="1"/>
  <c r="CS36" i="8"/>
  <c r="CR36" i="8" s="1"/>
  <c r="HZ36" i="8"/>
  <c r="AU37" i="8"/>
  <c r="DD38" i="8"/>
  <c r="HO38" i="8"/>
  <c r="HN38" i="8" s="1"/>
  <c r="IL38" i="8"/>
  <c r="BC39" i="8"/>
  <c r="BB39" i="8" s="1"/>
  <c r="FQ39" i="8"/>
  <c r="CS40" i="8"/>
  <c r="CR40" i="8" s="1"/>
  <c r="CK42" i="8"/>
  <c r="DD42" i="8"/>
  <c r="LF13" i="8"/>
  <c r="MB43" i="8"/>
  <c r="KU28" i="8"/>
  <c r="KT28" i="8" s="1"/>
  <c r="LR31" i="8"/>
  <c r="MC34" i="8"/>
  <c r="MC39" i="8"/>
  <c r="MH40" i="8"/>
  <c r="MH32" i="8"/>
  <c r="LA43" i="9"/>
  <c r="NX13" i="9"/>
  <c r="NX14" i="9"/>
  <c r="BN14" i="9"/>
  <c r="BZ14" i="9"/>
  <c r="FY14" i="9"/>
  <c r="FX14" i="9" s="1"/>
  <c r="KB14" i="9"/>
  <c r="LF16" i="9"/>
  <c r="DD17" i="9"/>
  <c r="FY17" i="9"/>
  <c r="FX17" i="9" s="1"/>
  <c r="BC22" i="9"/>
  <c r="BB22" i="9" s="1"/>
  <c r="LF22" i="9"/>
  <c r="FF23" i="9"/>
  <c r="NX25" i="9"/>
  <c r="AJ29" i="9"/>
  <c r="NS16" i="9"/>
  <c r="PN15" i="10"/>
  <c r="OA15" i="10"/>
  <c r="NZ15" i="10" s="1"/>
  <c r="OL15" i="10"/>
  <c r="ON43" i="10"/>
  <c r="AU13" i="11"/>
  <c r="BC21" i="11"/>
  <c r="BB21" i="11" s="1"/>
  <c r="BN21" i="11"/>
  <c r="PB43" i="10"/>
  <c r="X13" i="11"/>
  <c r="RD23" i="11"/>
  <c r="RD37" i="11"/>
  <c r="F50" i="11"/>
  <c r="IP43" i="6"/>
  <c r="IV43" i="6"/>
  <c r="HZ28" i="6"/>
  <c r="HZ30" i="6"/>
  <c r="IW30" i="6"/>
  <c r="JA30" i="6" s="1"/>
  <c r="HZ34" i="6"/>
  <c r="HZ36" i="6"/>
  <c r="HZ42" i="6"/>
  <c r="JB39" i="6"/>
  <c r="JB23" i="6"/>
  <c r="JB15" i="6"/>
  <c r="KB23" i="7"/>
  <c r="KP23" i="7" s="1"/>
  <c r="KM26" i="7"/>
  <c r="JP28" i="7"/>
  <c r="JP30" i="7"/>
  <c r="KM35" i="7"/>
  <c r="KR35" i="7"/>
  <c r="KR27" i="7"/>
  <c r="DD13" i="8"/>
  <c r="ET13" i="8"/>
  <c r="HZ13" i="8"/>
  <c r="KM16" i="8"/>
  <c r="X17" i="8"/>
  <c r="DD17" i="8"/>
  <c r="JP18" i="8"/>
  <c r="GV20" i="8"/>
  <c r="GJ23" i="8"/>
  <c r="KM23" i="8"/>
  <c r="BZ26" i="8"/>
  <c r="HZ26" i="8"/>
  <c r="JP30" i="8"/>
  <c r="DP31" i="8"/>
  <c r="X32" i="8"/>
  <c r="JE32" i="8"/>
  <c r="JD32" i="8" s="1"/>
  <c r="EA33" i="8"/>
  <c r="JP34" i="8"/>
  <c r="HZ35" i="8"/>
  <c r="BC36" i="8"/>
  <c r="BB36" i="8" s="1"/>
  <c r="CK38" i="8"/>
  <c r="FF39" i="8"/>
  <c r="EA41" i="8"/>
  <c r="LR12" i="8"/>
  <c r="KU20" i="8"/>
  <c r="KT20" i="8" s="1"/>
  <c r="LR23" i="8"/>
  <c r="MC26" i="8"/>
  <c r="LF28" i="8"/>
  <c r="LF34" i="8"/>
  <c r="MH38" i="8"/>
  <c r="MH14" i="8"/>
  <c r="KB13" i="9"/>
  <c r="AU14" i="9"/>
  <c r="FQ14" i="9"/>
  <c r="JP14" i="9"/>
  <c r="KB15" i="9"/>
  <c r="BC16" i="9"/>
  <c r="BB16" i="9" s="1"/>
  <c r="NX19" i="9"/>
  <c r="HO21" i="9"/>
  <c r="HN21" i="9" s="1"/>
  <c r="AU22" i="9"/>
  <c r="AU23" i="9"/>
  <c r="ET24" i="9"/>
  <c r="DD33" i="9"/>
  <c r="ND43" i="10"/>
  <c r="NB12" i="10"/>
  <c r="PN26" i="10"/>
  <c r="PN32" i="10"/>
  <c r="OX23" i="10"/>
  <c r="OL26" i="10"/>
  <c r="OA26" i="10"/>
  <c r="NZ26" i="10" s="1"/>
  <c r="RD25" i="11"/>
  <c r="MK27" i="11"/>
  <c r="MJ27" i="11" s="1"/>
  <c r="RD31" i="11"/>
  <c r="RD15" i="11"/>
  <c r="PI13" i="12"/>
  <c r="F47" i="6"/>
  <c r="IW15" i="6"/>
  <c r="HO19" i="6"/>
  <c r="IW23" i="6"/>
  <c r="HZ32" i="6"/>
  <c r="HZ40" i="6"/>
  <c r="JG43" i="7"/>
  <c r="KB12" i="7"/>
  <c r="KB19" i="7"/>
  <c r="KQ19" i="7" s="1"/>
  <c r="KM22" i="7"/>
  <c r="JP24" i="7"/>
  <c r="JP26" i="7"/>
  <c r="KM31" i="7"/>
  <c r="JE33" i="7"/>
  <c r="JD33" i="7" s="1"/>
  <c r="JP16" i="8"/>
  <c r="CS22" i="8"/>
  <c r="CR22" i="8" s="1"/>
  <c r="IW22" i="8"/>
  <c r="BN23" i="8"/>
  <c r="FQ23" i="8"/>
  <c r="KM25" i="8"/>
  <c r="GJ29" i="8"/>
  <c r="BZ33" i="8"/>
  <c r="HG33" i="8"/>
  <c r="JE34" i="8"/>
  <c r="JD34" i="8" s="1"/>
  <c r="CS35" i="8"/>
  <c r="CR35" i="8" s="1"/>
  <c r="DP39" i="8"/>
  <c r="HO39" i="8"/>
  <c r="HN39" i="8" s="1"/>
  <c r="IW39" i="8"/>
  <c r="BN40" i="8"/>
  <c r="FY40" i="8"/>
  <c r="FX40" i="8" s="1"/>
  <c r="DP41" i="8"/>
  <c r="HO42" i="8"/>
  <c r="HN42" i="8" s="1"/>
  <c r="KW43" i="8"/>
  <c r="KU16" i="8"/>
  <c r="KT16" i="8" s="1"/>
  <c r="LR19" i="8"/>
  <c r="MC22" i="8"/>
  <c r="LF24" i="8"/>
  <c r="LF30" i="8"/>
  <c r="LR40" i="8"/>
  <c r="ES43" i="9"/>
  <c r="FP43" i="9"/>
  <c r="IL13" i="9"/>
  <c r="KB16" i="9"/>
  <c r="BN17" i="9"/>
  <c r="FQ17" i="9"/>
  <c r="KM17" i="9"/>
  <c r="BC19" i="9"/>
  <c r="BB19" i="9" s="1"/>
  <c r="FQ19" i="9"/>
  <c r="NX20" i="9"/>
  <c r="NX21" i="9"/>
  <c r="DP21" i="9"/>
  <c r="HZ22" i="9"/>
  <c r="JP24" i="9"/>
  <c r="CK27" i="9"/>
  <c r="NX28" i="9"/>
  <c r="NX29" i="9"/>
  <c r="GJ29" i="9"/>
  <c r="NX30" i="9"/>
  <c r="NU43" i="9"/>
  <c r="JE15" i="10"/>
  <c r="JD15" i="10" s="1"/>
  <c r="RD12" i="11"/>
  <c r="MK21" i="11"/>
  <c r="MJ21" i="11" s="1"/>
  <c r="NS21" i="11"/>
  <c r="FQ40" i="11"/>
  <c r="DD41" i="11"/>
  <c r="CS41" i="11"/>
  <c r="CR41" i="11" s="1"/>
  <c r="FQ12" i="12"/>
  <c r="IL12" i="6"/>
  <c r="HU43" i="6"/>
  <c r="IL18" i="6"/>
  <c r="IW27" i="6"/>
  <c r="IW35" i="6"/>
  <c r="KB15" i="7"/>
  <c r="JE16" i="7"/>
  <c r="JD16" i="7" s="1"/>
  <c r="KM18" i="7"/>
  <c r="JP20" i="7"/>
  <c r="JP22" i="7"/>
  <c r="KM27" i="7"/>
  <c r="KQ27" i="7" s="1"/>
  <c r="JE40" i="7"/>
  <c r="JD40" i="7" s="1"/>
  <c r="KB12" i="8"/>
  <c r="ET14" i="8"/>
  <c r="FQ18" i="8"/>
  <c r="IL18" i="8"/>
  <c r="KB20" i="8"/>
  <c r="HZ21" i="8"/>
  <c r="AU27" i="8"/>
  <c r="JP29" i="8"/>
  <c r="HO30" i="8"/>
  <c r="HN30" i="8" s="1"/>
  <c r="BN31" i="8"/>
  <c r="CS32" i="8"/>
  <c r="CR32" i="8" s="1"/>
  <c r="HZ32" i="8"/>
  <c r="KM33" i="8"/>
  <c r="IW34" i="8"/>
  <c r="BN36" i="8"/>
  <c r="ET36" i="8"/>
  <c r="JE36" i="8"/>
  <c r="JD36" i="8" s="1"/>
  <c r="GJ37" i="8"/>
  <c r="JE40" i="8"/>
  <c r="JD40" i="8" s="1"/>
  <c r="GV41" i="8"/>
  <c r="EI42" i="8"/>
  <c r="EH42" i="8" s="1"/>
  <c r="LR15" i="8"/>
  <c r="MC18" i="8"/>
  <c r="LF20" i="8"/>
  <c r="LF26" i="8"/>
  <c r="LR36" i="8"/>
  <c r="NX12" i="9"/>
  <c r="EA13" i="9"/>
  <c r="HO14" i="9"/>
  <c r="HN14" i="9" s="1"/>
  <c r="AJ17" i="9"/>
  <c r="IL17" i="9"/>
  <c r="M18" i="9"/>
  <c r="BZ19" i="9"/>
  <c r="ET22" i="9"/>
  <c r="MC22" i="9"/>
  <c r="HO25" i="9"/>
  <c r="HN25" i="9" s="1"/>
  <c r="FF27" i="9"/>
  <c r="FQ29" i="9"/>
  <c r="GR43" i="10"/>
  <c r="GP12" i="10"/>
  <c r="EI15" i="10"/>
  <c r="EH15" i="10" s="1"/>
  <c r="NH20" i="10"/>
  <c r="PN28" i="10"/>
  <c r="RD38" i="11"/>
  <c r="RD41" i="11"/>
  <c r="DP35" i="9"/>
  <c r="AU37" i="9"/>
  <c r="MV14" i="9"/>
  <c r="NR43" i="9"/>
  <c r="NX34" i="9"/>
  <c r="LF13" i="10"/>
  <c r="ET14" i="10"/>
  <c r="DD15" i="10"/>
  <c r="DP17" i="10"/>
  <c r="GV17" i="10"/>
  <c r="NH19" i="10"/>
  <c r="HZ20" i="10"/>
  <c r="CS23" i="10"/>
  <c r="CR23" i="10" s="1"/>
  <c r="NH25" i="10"/>
  <c r="AU29" i="10"/>
  <c r="HG33" i="10"/>
  <c r="M35" i="10"/>
  <c r="FY38" i="10"/>
  <c r="FX38" i="10" s="1"/>
  <c r="DP39" i="10"/>
  <c r="KU39" i="10"/>
  <c r="KT39" i="10" s="1"/>
  <c r="HG40" i="10"/>
  <c r="LF40" i="10"/>
  <c r="PH43" i="10"/>
  <c r="OA27" i="10"/>
  <c r="NZ27" i="10" s="1"/>
  <c r="PI31" i="10"/>
  <c r="PI34" i="10"/>
  <c r="OL36" i="10"/>
  <c r="OL38" i="10"/>
  <c r="PN38" i="10"/>
  <c r="PN22" i="10"/>
  <c r="PN14" i="10"/>
  <c r="IL12" i="11"/>
  <c r="M13" i="11"/>
  <c r="AJ13" i="11"/>
  <c r="OX13" i="11"/>
  <c r="EA14" i="11"/>
  <c r="GJ14" i="11"/>
  <c r="DD15" i="11"/>
  <c r="JP17" i="11"/>
  <c r="FQ20" i="11"/>
  <c r="EI21" i="11"/>
  <c r="EH21" i="11" s="1"/>
  <c r="JP21" i="11"/>
  <c r="KU21" i="11"/>
  <c r="KT21" i="11" s="1"/>
  <c r="NH21" i="11"/>
  <c r="MK23" i="11"/>
  <c r="MJ23" i="11" s="1"/>
  <c r="HO25" i="11"/>
  <c r="HN25" i="11" s="1"/>
  <c r="MK25" i="11"/>
  <c r="MJ25" i="11" s="1"/>
  <c r="HZ27" i="11"/>
  <c r="RD28" i="11"/>
  <c r="BC32" i="11"/>
  <c r="BB32" i="11" s="1"/>
  <c r="KM32" i="11"/>
  <c r="NS33" i="11"/>
  <c r="RD34" i="11"/>
  <c r="ET35" i="11"/>
  <c r="HZ36" i="11"/>
  <c r="LF36" i="11"/>
  <c r="BN39" i="11"/>
  <c r="MC39" i="11"/>
  <c r="NH39" i="11"/>
  <c r="OA41" i="11"/>
  <c r="NZ41" i="11" s="1"/>
  <c r="X42" i="11"/>
  <c r="QB16" i="11"/>
  <c r="QB18" i="11"/>
  <c r="QB20" i="11"/>
  <c r="QY32" i="11"/>
  <c r="QY38" i="11"/>
  <c r="QB40" i="11"/>
  <c r="RD22" i="11"/>
  <c r="ST22" i="12"/>
  <c r="RG14" i="12"/>
  <c r="RF14" i="12" s="1"/>
  <c r="UJ23" i="13"/>
  <c r="SY43" i="13"/>
  <c r="TH12" i="13"/>
  <c r="SW12" i="13"/>
  <c r="FY31" i="9"/>
  <c r="FX31" i="9" s="1"/>
  <c r="HO32" i="9"/>
  <c r="HN32" i="9" s="1"/>
  <c r="MC32" i="9"/>
  <c r="HZ34" i="9"/>
  <c r="MO43" i="9"/>
  <c r="MV18" i="9"/>
  <c r="MV24" i="9"/>
  <c r="MK28" i="9"/>
  <c r="MJ28" i="9" s="1"/>
  <c r="NS28" i="9"/>
  <c r="MK39" i="9"/>
  <c r="MJ39" i="9" s="1"/>
  <c r="NX41" i="9"/>
  <c r="EQ43" i="10"/>
  <c r="FQ12" i="10"/>
  <c r="HI43" i="10"/>
  <c r="JI43" i="10"/>
  <c r="MV14" i="10"/>
  <c r="NS14" i="10"/>
  <c r="LR16" i="10"/>
  <c r="MV16" i="10"/>
  <c r="IL18" i="10"/>
  <c r="KM18" i="10"/>
  <c r="MK19" i="10"/>
  <c r="MJ19" i="10" s="1"/>
  <c r="CS21" i="10"/>
  <c r="CR21" i="10" s="1"/>
  <c r="GJ22" i="10"/>
  <c r="ET23" i="10"/>
  <c r="JE24" i="10"/>
  <c r="JD24" i="10" s="1"/>
  <c r="FF28" i="10"/>
  <c r="ET29" i="10"/>
  <c r="EA30" i="10"/>
  <c r="NS30" i="10"/>
  <c r="MV31" i="10"/>
  <c r="AU34" i="10"/>
  <c r="BC34" i="10"/>
  <c r="BB34" i="10" s="1"/>
  <c r="KM34" i="10"/>
  <c r="HZ35" i="10"/>
  <c r="KM38" i="10"/>
  <c r="NH40" i="10"/>
  <c r="CS41" i="10"/>
  <c r="CR41" i="10" s="1"/>
  <c r="JE41" i="10"/>
  <c r="JD41" i="10" s="1"/>
  <c r="X42" i="10"/>
  <c r="NS42" i="10"/>
  <c r="OA23" i="10"/>
  <c r="NZ23" i="10" s="1"/>
  <c r="PI27" i="10"/>
  <c r="PI30" i="10"/>
  <c r="OL32" i="10"/>
  <c r="OL34" i="10"/>
  <c r="OA40" i="10"/>
  <c r="NZ40" i="10" s="1"/>
  <c r="PN37" i="10"/>
  <c r="PN29" i="10"/>
  <c r="PN13" i="10"/>
  <c r="MS43" i="11"/>
  <c r="KM18" i="11"/>
  <c r="ET20" i="11"/>
  <c r="RD21" i="11"/>
  <c r="IW21" i="11"/>
  <c r="JP24" i="11"/>
  <c r="KM24" i="11"/>
  <c r="KB26" i="11"/>
  <c r="IL39" i="11"/>
  <c r="FQ41" i="11"/>
  <c r="JE41" i="11"/>
  <c r="JD41" i="11" s="1"/>
  <c r="KM41" i="11"/>
  <c r="H54" i="11"/>
  <c r="QX43" i="11"/>
  <c r="QB25" i="11"/>
  <c r="QB30" i="11"/>
  <c r="QY30" i="11"/>
  <c r="QY34" i="11"/>
  <c r="QB38" i="11"/>
  <c r="RD32" i="11"/>
  <c r="AU12" i="12"/>
  <c r="CF43" i="12"/>
  <c r="DC43" i="12"/>
  <c r="ST13" i="12"/>
  <c r="ST15" i="12"/>
  <c r="OL20" i="12"/>
  <c r="L13" i="13"/>
  <c r="CK32" i="9"/>
  <c r="HZ36" i="9"/>
  <c r="ET38" i="9"/>
  <c r="KU38" i="9"/>
  <c r="KT38" i="9" s="1"/>
  <c r="AU39" i="9"/>
  <c r="GJ40" i="9"/>
  <c r="KB41" i="9"/>
  <c r="MC41" i="9"/>
  <c r="MV20" i="9"/>
  <c r="NS20" i="9"/>
  <c r="MK24" i="9"/>
  <c r="MJ24" i="9" s="1"/>
  <c r="MK31" i="9"/>
  <c r="MJ31" i="9" s="1"/>
  <c r="MK35" i="9"/>
  <c r="MJ35" i="9" s="1"/>
  <c r="IW13" i="10"/>
  <c r="KM13" i="10"/>
  <c r="FF16" i="10"/>
  <c r="HG16" i="10"/>
  <c r="KU16" i="10"/>
  <c r="KT16" i="10" s="1"/>
  <c r="KB17" i="10"/>
  <c r="M18" i="10"/>
  <c r="FF18" i="10"/>
  <c r="JP18" i="10"/>
  <c r="LR20" i="10"/>
  <c r="GJ21" i="10"/>
  <c r="EA23" i="10"/>
  <c r="EI24" i="10"/>
  <c r="EH24" i="10" s="1"/>
  <c r="BZ26" i="10"/>
  <c r="DP26" i="10"/>
  <c r="EA28" i="10"/>
  <c r="HO30" i="10"/>
  <c r="HN30" i="10" s="1"/>
  <c r="MV30" i="10"/>
  <c r="IW31" i="10"/>
  <c r="GJ32" i="10"/>
  <c r="CS35" i="10"/>
  <c r="CR35" i="10" s="1"/>
  <c r="MC36" i="10"/>
  <c r="GV39" i="10"/>
  <c r="MC39" i="10"/>
  <c r="NH41" i="10"/>
  <c r="MV42" i="10"/>
  <c r="OC43" i="10"/>
  <c r="OA19" i="10"/>
  <c r="NZ19" i="10" s="1"/>
  <c r="PI23" i="10"/>
  <c r="PI26" i="10"/>
  <c r="OL30" i="10"/>
  <c r="OA36" i="10"/>
  <c r="NZ36" i="10" s="1"/>
  <c r="OL41" i="10"/>
  <c r="GJ12" i="11"/>
  <c r="KY43" i="11"/>
  <c r="LX43" i="11"/>
  <c r="NH13" i="11"/>
  <c r="FQ14" i="11"/>
  <c r="KM14" i="11"/>
  <c r="FY15" i="11"/>
  <c r="FX15" i="11" s="1"/>
  <c r="OX16" i="11"/>
  <c r="BZ17" i="11"/>
  <c r="FQ18" i="11"/>
  <c r="LR18" i="11"/>
  <c r="M20" i="11"/>
  <c r="NS20" i="11"/>
  <c r="DD21" i="11"/>
  <c r="HO21" i="11"/>
  <c r="HN21" i="11" s="1"/>
  <c r="CK22" i="11"/>
  <c r="OX23" i="11"/>
  <c r="FQ24" i="11"/>
  <c r="X27" i="11"/>
  <c r="BC30" i="11"/>
  <c r="BB30" i="11" s="1"/>
  <c r="CS31" i="11"/>
  <c r="CR31" i="11" s="1"/>
  <c r="EI32" i="11"/>
  <c r="EH32" i="11" s="1"/>
  <c r="GJ32" i="11"/>
  <c r="OX32" i="11"/>
  <c r="BC36" i="11"/>
  <c r="BB36" i="11" s="1"/>
  <c r="HO37" i="11"/>
  <c r="HN37" i="11" s="1"/>
  <c r="DP39" i="11"/>
  <c r="IW39" i="11"/>
  <c r="KM39" i="11"/>
  <c r="OA39" i="11"/>
  <c r="NZ39" i="11" s="1"/>
  <c r="JP40" i="11"/>
  <c r="JP41" i="11"/>
  <c r="RD42" i="11"/>
  <c r="PQ23" i="11"/>
  <c r="PP23" i="11" s="1"/>
  <c r="PQ25" i="11"/>
  <c r="PP25" i="11" s="1"/>
  <c r="QB32" i="11"/>
  <c r="QB34" i="11"/>
  <c r="PQ40" i="11"/>
  <c r="PP40" i="11" s="1"/>
  <c r="RD40" i="11"/>
  <c r="AJ18" i="12"/>
  <c r="NS20" i="12"/>
  <c r="PQ25" i="12"/>
  <c r="PP25" i="12" s="1"/>
  <c r="RQ43" i="12"/>
  <c r="ND43" i="13"/>
  <c r="NB12" i="13"/>
  <c r="NB43" i="13" s="1"/>
  <c r="UJ29" i="13"/>
  <c r="UJ31" i="13"/>
  <c r="UJ37" i="13"/>
  <c r="UJ39" i="13"/>
  <c r="FY30" i="9"/>
  <c r="FX30" i="9" s="1"/>
  <c r="HO30" i="9"/>
  <c r="HN30" i="9" s="1"/>
  <c r="GJ32" i="9"/>
  <c r="KB33" i="9"/>
  <c r="BN34" i="9"/>
  <c r="BC35" i="9"/>
  <c r="BB35" i="9" s="1"/>
  <c r="HG37" i="9"/>
  <c r="CS39" i="9"/>
  <c r="CR39" i="9" s="1"/>
  <c r="IL40" i="9"/>
  <c r="JP41" i="9"/>
  <c r="BZ42" i="9"/>
  <c r="NS19" i="9"/>
  <c r="NS39" i="9"/>
  <c r="NH41" i="9"/>
  <c r="MV42" i="9"/>
  <c r="NH42" i="9"/>
  <c r="NX38" i="9"/>
  <c r="Z43" i="10"/>
  <c r="BC12" i="10"/>
  <c r="BB12" i="10" s="1"/>
  <c r="EZ12" i="10"/>
  <c r="FY12" i="10"/>
  <c r="FX12" i="10" s="1"/>
  <c r="DD13" i="10"/>
  <c r="JE14" i="10"/>
  <c r="JD14" i="10" s="1"/>
  <c r="LF14" i="10"/>
  <c r="KU15" i="10"/>
  <c r="KT15" i="10" s="1"/>
  <c r="M17" i="10"/>
  <c r="AU17" i="10"/>
  <c r="LR17" i="10"/>
  <c r="NH17" i="10"/>
  <c r="BC18" i="10"/>
  <c r="BB18" i="10" s="1"/>
  <c r="BZ18" i="10"/>
  <c r="IW18" i="10"/>
  <c r="JE19" i="10"/>
  <c r="JD19" i="10" s="1"/>
  <c r="LF19" i="10"/>
  <c r="BC21" i="10"/>
  <c r="BB21" i="10" s="1"/>
  <c r="AJ22" i="10"/>
  <c r="DP22" i="10"/>
  <c r="IW22" i="10"/>
  <c r="BZ24" i="10"/>
  <c r="EA24" i="10"/>
  <c r="FF24" i="10"/>
  <c r="MV24" i="10"/>
  <c r="GV25" i="10"/>
  <c r="KU25" i="10"/>
  <c r="KT25" i="10" s="1"/>
  <c r="GV28" i="10"/>
  <c r="IL29" i="10"/>
  <c r="HG30" i="10"/>
  <c r="DD31" i="10"/>
  <c r="MC31" i="10"/>
  <c r="FQ36" i="10"/>
  <c r="X37" i="10"/>
  <c r="M38" i="10"/>
  <c r="MK38" i="10"/>
  <c r="MJ38" i="10" s="1"/>
  <c r="KB39" i="10"/>
  <c r="BN40" i="10"/>
  <c r="EI40" i="10"/>
  <c r="EH40" i="10" s="1"/>
  <c r="NS40" i="10"/>
  <c r="OG43" i="10"/>
  <c r="OL20" i="10"/>
  <c r="OL22" i="10"/>
  <c r="OL33" i="10"/>
  <c r="PN42" i="10"/>
  <c r="PN34" i="10"/>
  <c r="PN18" i="10"/>
  <c r="IL13" i="11"/>
  <c r="IW20" i="11"/>
  <c r="NH20" i="11"/>
  <c r="HG21" i="11"/>
  <c r="KM23" i="11"/>
  <c r="NH24" i="11"/>
  <c r="M26" i="11"/>
  <c r="FF28" i="11"/>
  <c r="HO32" i="11"/>
  <c r="HN32" i="11" s="1"/>
  <c r="HG33" i="11"/>
  <c r="X36" i="11"/>
  <c r="GV39" i="11"/>
  <c r="HO41" i="11"/>
  <c r="HN41" i="11" s="1"/>
  <c r="MV41" i="11"/>
  <c r="FF42" i="11"/>
  <c r="HG42" i="11"/>
  <c r="QN18" i="11"/>
  <c r="QN20" i="11"/>
  <c r="QN23" i="11"/>
  <c r="PQ27" i="11"/>
  <c r="PP27" i="11" s="1"/>
  <c r="PQ39" i="11"/>
  <c r="PP39" i="11" s="1"/>
  <c r="QN39" i="11"/>
  <c r="QN40" i="11"/>
  <c r="RD27" i="11"/>
  <c r="RD14" i="11"/>
  <c r="FF15" i="12"/>
  <c r="IW17" i="12"/>
  <c r="AF43" i="14"/>
  <c r="AD12" i="14"/>
  <c r="VZ15" i="14"/>
  <c r="KB32" i="9"/>
  <c r="FF34" i="9"/>
  <c r="LR35" i="9"/>
  <c r="BN42" i="9"/>
  <c r="MS43" i="9"/>
  <c r="NH14" i="9"/>
  <c r="NS31" i="9"/>
  <c r="MV34" i="9"/>
  <c r="NS35" i="9"/>
  <c r="MK38" i="9"/>
  <c r="MJ38" i="9" s="1"/>
  <c r="NX37" i="9"/>
  <c r="MO43" i="10"/>
  <c r="NL43" i="10"/>
  <c r="CS15" i="10"/>
  <c r="CR15" i="10" s="1"/>
  <c r="CK20" i="10"/>
  <c r="LF30" i="10"/>
  <c r="JE33" i="10"/>
  <c r="JD33" i="10" s="1"/>
  <c r="HG35" i="10"/>
  <c r="EA38" i="10"/>
  <c r="IW41" i="10"/>
  <c r="PF43" i="10"/>
  <c r="OL16" i="10"/>
  <c r="OL27" i="10"/>
  <c r="OL29" i="10"/>
  <c r="OA39" i="10"/>
  <c r="NZ39" i="10" s="1"/>
  <c r="PN41" i="10"/>
  <c r="PN33" i="10"/>
  <c r="PN25" i="10"/>
  <c r="PN17" i="10"/>
  <c r="M12" i="11"/>
  <c r="JE15" i="11"/>
  <c r="JD15" i="11" s="1"/>
  <c r="KB15" i="11"/>
  <c r="PI15" i="11"/>
  <c r="OA17" i="11"/>
  <c r="NZ17" i="11" s="1"/>
  <c r="LR21" i="11"/>
  <c r="GV22" i="11"/>
  <c r="FF27" i="11"/>
  <c r="RD29" i="11"/>
  <c r="MV32" i="11"/>
  <c r="FY37" i="11"/>
  <c r="FX37" i="11" s="1"/>
  <c r="QN15" i="11"/>
  <c r="QN19" i="11"/>
  <c r="PQ31" i="11"/>
  <c r="PP31" i="11" s="1"/>
  <c r="PQ35" i="11"/>
  <c r="PP35" i="11" s="1"/>
  <c r="QN35" i="11"/>
  <c r="QN38" i="11"/>
  <c r="IP43" i="12"/>
  <c r="EI41" i="13"/>
  <c r="EH41" i="13" s="1"/>
  <c r="ET41" i="13"/>
  <c r="EI14" i="14"/>
  <c r="EH14" i="14" s="1"/>
  <c r="ET14" i="14"/>
  <c r="F52" i="14"/>
  <c r="EI35" i="9"/>
  <c r="EH35" i="9" s="1"/>
  <c r="FQ35" i="9"/>
  <c r="LF38" i="9"/>
  <c r="FY39" i="9"/>
  <c r="FX39" i="9" s="1"/>
  <c r="NH23" i="9"/>
  <c r="NH25" i="9"/>
  <c r="NH26" i="9"/>
  <c r="NS27" i="9"/>
  <c r="MK30" i="9"/>
  <c r="MJ30" i="9" s="1"/>
  <c r="MV39" i="9"/>
  <c r="NX36" i="9"/>
  <c r="CH43" i="10"/>
  <c r="EI12" i="10"/>
  <c r="KB12" i="10"/>
  <c r="CK13" i="10"/>
  <c r="KM14" i="10"/>
  <c r="ET15" i="10"/>
  <c r="BC19" i="10"/>
  <c r="BB19" i="10" s="1"/>
  <c r="HG19" i="10"/>
  <c r="IL19" i="10"/>
  <c r="KM19" i="10"/>
  <c r="MK21" i="10"/>
  <c r="MJ21" i="10" s="1"/>
  <c r="LR22" i="10"/>
  <c r="NH22" i="10"/>
  <c r="KM23" i="10"/>
  <c r="LF24" i="10"/>
  <c r="LF28" i="10"/>
  <c r="BC29" i="10"/>
  <c r="BB29" i="10" s="1"/>
  <c r="CK29" i="10"/>
  <c r="AU30" i="10"/>
  <c r="FQ30" i="10"/>
  <c r="JP32" i="10"/>
  <c r="NS32" i="10"/>
  <c r="M33" i="10"/>
  <c r="HO35" i="10"/>
  <c r="HN35" i="10" s="1"/>
  <c r="LR37" i="10"/>
  <c r="DD38" i="10"/>
  <c r="BZ39" i="10"/>
  <c r="ET39" i="10"/>
  <c r="X40" i="10"/>
  <c r="IW40" i="10"/>
  <c r="KU41" i="10"/>
  <c r="KT41" i="10" s="1"/>
  <c r="OK43" i="10"/>
  <c r="OL14" i="10"/>
  <c r="OA20" i="10"/>
  <c r="NZ20" i="10" s="1"/>
  <c r="OL23" i="10"/>
  <c r="PI39" i="10"/>
  <c r="PI42" i="10"/>
  <c r="PN40" i="10"/>
  <c r="PN24" i="10"/>
  <c r="DD12" i="11"/>
  <c r="GP12" i="11"/>
  <c r="RD13" i="11"/>
  <c r="CS14" i="11"/>
  <c r="CR14" i="11" s="1"/>
  <c r="EI15" i="11"/>
  <c r="EH15" i="11" s="1"/>
  <c r="OA15" i="11"/>
  <c r="NZ15" i="11" s="1"/>
  <c r="CK18" i="11"/>
  <c r="NS19" i="11"/>
  <c r="RD20" i="11"/>
  <c r="GJ20" i="11"/>
  <c r="PI21" i="11"/>
  <c r="CS23" i="11"/>
  <c r="CR23" i="11" s="1"/>
  <c r="IL24" i="11"/>
  <c r="JE24" i="11"/>
  <c r="JD24" i="11" s="1"/>
  <c r="LF26" i="11"/>
  <c r="EI27" i="11"/>
  <c r="EH27" i="11" s="1"/>
  <c r="CK29" i="11"/>
  <c r="JP29" i="11"/>
  <c r="OA31" i="11"/>
  <c r="NZ31" i="11" s="1"/>
  <c r="PI31" i="11"/>
  <c r="X34" i="11"/>
  <c r="FF34" i="11"/>
  <c r="KB35" i="11"/>
  <c r="LR35" i="11"/>
  <c r="DP36" i="11"/>
  <c r="CK37" i="11"/>
  <c r="M38" i="11"/>
  <c r="KU39" i="11"/>
  <c r="KT39" i="11" s="1"/>
  <c r="HG41" i="11"/>
  <c r="KB42" i="11"/>
  <c r="F51" i="11"/>
  <c r="PY43" i="11"/>
  <c r="QV43" i="11"/>
  <c r="PQ15" i="11"/>
  <c r="PP15" i="11" s="1"/>
  <c r="QY22" i="11"/>
  <c r="QN27" i="11"/>
  <c r="QN34" i="11"/>
  <c r="QY40" i="11"/>
  <c r="QY42" i="11"/>
  <c r="ST12" i="12"/>
  <c r="HO12" i="12"/>
  <c r="FY14" i="12"/>
  <c r="FX14" i="12" s="1"/>
  <c r="NH19" i="12"/>
  <c r="GV21" i="12"/>
  <c r="HG21" i="12"/>
  <c r="JP25" i="12"/>
  <c r="UJ13" i="13"/>
  <c r="MK35" i="13"/>
  <c r="MJ35" i="13" s="1"/>
  <c r="BZ42" i="13"/>
  <c r="TP43" i="13"/>
  <c r="TN12" i="13"/>
  <c r="TN43" i="13" s="1"/>
  <c r="M35" i="9"/>
  <c r="JE37" i="9"/>
  <c r="JD37" i="9" s="1"/>
  <c r="BZ38" i="9"/>
  <c r="EI40" i="9"/>
  <c r="EH40" i="9" s="1"/>
  <c r="KM41" i="9"/>
  <c r="MX43" i="9"/>
  <c r="MV22" i="9"/>
  <c r="MV31" i="9"/>
  <c r="MV40" i="9"/>
  <c r="IL12" i="10"/>
  <c r="LF12" i="10"/>
  <c r="MS43" i="10"/>
  <c r="MK13" i="10"/>
  <c r="MJ13" i="10" s="1"/>
  <c r="M14" i="10"/>
  <c r="FQ14" i="10"/>
  <c r="DP15" i="10"/>
  <c r="IL15" i="10"/>
  <c r="HO17" i="10"/>
  <c r="HN17" i="10" s="1"/>
  <c r="IW17" i="10"/>
  <c r="MC18" i="10"/>
  <c r="FF19" i="10"/>
  <c r="HO20" i="10"/>
  <c r="HN20" i="10" s="1"/>
  <c r="JP20" i="10"/>
  <c r="FF21" i="10"/>
  <c r="IW21" i="10"/>
  <c r="KU22" i="10"/>
  <c r="KT22" i="10" s="1"/>
  <c r="CS27" i="10"/>
  <c r="CR27" i="10" s="1"/>
  <c r="AJ29" i="10"/>
  <c r="JP29" i="10"/>
  <c r="BC31" i="10"/>
  <c r="BB31" i="10" s="1"/>
  <c r="IW32" i="10"/>
  <c r="GJ34" i="10"/>
  <c r="AJ35" i="10"/>
  <c r="HZ37" i="10"/>
  <c r="HZ40" i="10"/>
  <c r="DD41" i="10"/>
  <c r="EI42" i="10"/>
  <c r="EH42" i="10" s="1"/>
  <c r="PK43" i="10"/>
  <c r="OZ43" i="10"/>
  <c r="OA16" i="10"/>
  <c r="NZ16" i="10" s="1"/>
  <c r="OL19" i="10"/>
  <c r="OA31" i="10"/>
  <c r="NZ31" i="10" s="1"/>
  <c r="OX31" i="10"/>
  <c r="PI38" i="10"/>
  <c r="OL40" i="10"/>
  <c r="OL42" i="10"/>
  <c r="MK12" i="11"/>
  <c r="MJ12" i="11" s="1"/>
  <c r="BC13" i="11"/>
  <c r="BB13" i="11" s="1"/>
  <c r="KB13" i="11"/>
  <c r="EA15" i="11"/>
  <c r="JP15" i="11"/>
  <c r="RD16" i="11"/>
  <c r="RD18" i="11"/>
  <c r="BN18" i="11"/>
  <c r="M19" i="11"/>
  <c r="AU19" i="11"/>
  <c r="FF21" i="11"/>
  <c r="OA21" i="11"/>
  <c r="NZ21" i="11" s="1"/>
  <c r="BZ23" i="11"/>
  <c r="RD26" i="11"/>
  <c r="OA27" i="11"/>
  <c r="NZ27" i="11" s="1"/>
  <c r="AU29" i="11"/>
  <c r="BN29" i="11"/>
  <c r="BZ29" i="11"/>
  <c r="ET29" i="11"/>
  <c r="FQ35" i="11"/>
  <c r="MC36" i="11"/>
  <c r="OX39" i="11"/>
  <c r="EI40" i="11"/>
  <c r="EH40" i="11" s="1"/>
  <c r="HG40" i="11"/>
  <c r="MK42" i="11"/>
  <c r="MJ42" i="11" s="1"/>
  <c r="QB14" i="11"/>
  <c r="QY14" i="11"/>
  <c r="PQ18" i="11"/>
  <c r="PP18" i="11" s="1"/>
  <c r="QY18" i="11"/>
  <c r="QB22" i="11"/>
  <c r="QB24" i="11"/>
  <c r="QB26" i="11"/>
  <c r="QY26" i="11"/>
  <c r="QN31" i="11"/>
  <c r="QY36" i="11"/>
  <c r="QB42" i="11"/>
  <c r="LR16" i="12"/>
  <c r="ST19" i="12"/>
  <c r="MC23" i="12"/>
  <c r="ST31" i="12"/>
  <c r="ST35" i="12"/>
  <c r="FY36" i="12"/>
  <c r="FX36" i="12" s="1"/>
  <c r="UJ15" i="13"/>
  <c r="UJ21" i="13"/>
  <c r="KU25" i="13"/>
  <c r="KT25" i="13" s="1"/>
  <c r="TJ43" i="13"/>
  <c r="L22" i="14"/>
  <c r="BC12" i="12"/>
  <c r="BB12" i="12" s="1"/>
  <c r="EI12" i="12"/>
  <c r="EH12" i="12" s="1"/>
  <c r="DD13" i="12"/>
  <c r="LR13" i="12"/>
  <c r="DD14" i="12"/>
  <c r="DP14" i="12"/>
  <c r="X16" i="12"/>
  <c r="DP18" i="12"/>
  <c r="ET18" i="12"/>
  <c r="HZ18" i="12"/>
  <c r="M20" i="12"/>
  <c r="DD22" i="12"/>
  <c r="MC22" i="12"/>
  <c r="PQ24" i="12"/>
  <c r="PP24" i="12" s="1"/>
  <c r="BC25" i="12"/>
  <c r="BB25" i="12" s="1"/>
  <c r="FY25" i="12"/>
  <c r="FX25" i="12" s="1"/>
  <c r="JP27" i="12"/>
  <c r="HZ30" i="12"/>
  <c r="QN30" i="12"/>
  <c r="FY32" i="12"/>
  <c r="FX32" i="12" s="1"/>
  <c r="HO32" i="12"/>
  <c r="HN32" i="12" s="1"/>
  <c r="OA32" i="12"/>
  <c r="NZ32" i="12" s="1"/>
  <c r="AJ33" i="12"/>
  <c r="ET33" i="12"/>
  <c r="GV33" i="12"/>
  <c r="BZ37" i="12"/>
  <c r="BZ39" i="12"/>
  <c r="DP39" i="12"/>
  <c r="PI39" i="12"/>
  <c r="FY40" i="12"/>
  <c r="FX40" i="12" s="1"/>
  <c r="QB40" i="12"/>
  <c r="RM43" i="12"/>
  <c r="SL43" i="12"/>
  <c r="SO22" i="12"/>
  <c r="RR27" i="12"/>
  <c r="RR30" i="12"/>
  <c r="RR31" i="12"/>
  <c r="RR40" i="12"/>
  <c r="ST42" i="12"/>
  <c r="ST34" i="12"/>
  <c r="ST26" i="12"/>
  <c r="ST18" i="12"/>
  <c r="AP43" i="13"/>
  <c r="HI43" i="13"/>
  <c r="OA13" i="13"/>
  <c r="NZ13" i="13" s="1"/>
  <c r="MK14" i="13"/>
  <c r="MJ14" i="13" s="1"/>
  <c r="NS14" i="13"/>
  <c r="BZ15" i="13"/>
  <c r="AU16" i="13"/>
  <c r="OA17" i="13"/>
  <c r="NZ17" i="13" s="1"/>
  <c r="AJ19" i="13"/>
  <c r="CS19" i="13"/>
  <c r="CR19" i="13" s="1"/>
  <c r="MC19" i="13"/>
  <c r="PQ19" i="13"/>
  <c r="PP19" i="13" s="1"/>
  <c r="M21" i="13"/>
  <c r="AU21" i="13"/>
  <c r="MV23" i="13"/>
  <c r="BN25" i="13"/>
  <c r="AU27" i="13"/>
  <c r="BC27" i="13"/>
  <c r="BB27" i="13" s="1"/>
  <c r="FQ27" i="13"/>
  <c r="KB27" i="13"/>
  <c r="X30" i="13"/>
  <c r="AJ30" i="13"/>
  <c r="IL30" i="13"/>
  <c r="BZ31" i="13"/>
  <c r="FQ32" i="13"/>
  <c r="JP32" i="13"/>
  <c r="QY33" i="13"/>
  <c r="OX34" i="13"/>
  <c r="HZ35" i="13"/>
  <c r="KB38" i="13"/>
  <c r="LR38" i="13"/>
  <c r="BZ39" i="13"/>
  <c r="JE39" i="13"/>
  <c r="JD39" i="13" s="1"/>
  <c r="BN41" i="13"/>
  <c r="UJ38" i="13"/>
  <c r="UJ30" i="13"/>
  <c r="UJ22" i="13"/>
  <c r="UJ14" i="13"/>
  <c r="VZ12" i="14"/>
  <c r="TZ43" i="14"/>
  <c r="BZ13" i="14"/>
  <c r="CS13" i="14"/>
  <c r="CR13" i="14" s="1"/>
  <c r="KU13" i="14"/>
  <c r="KT13" i="14" s="1"/>
  <c r="DD15" i="14"/>
  <c r="M16" i="14"/>
  <c r="OL17" i="14"/>
  <c r="DD19" i="14"/>
  <c r="QB19" i="14"/>
  <c r="DP20" i="14"/>
  <c r="QN20" i="14"/>
  <c r="X21" i="14"/>
  <c r="MK21" i="14"/>
  <c r="MJ21" i="14" s="1"/>
  <c r="OL21" i="14"/>
  <c r="TH25" i="14"/>
  <c r="M30" i="14"/>
  <c r="HW43" i="12"/>
  <c r="MV13" i="12"/>
  <c r="QB13" i="12"/>
  <c r="IW15" i="12"/>
  <c r="X17" i="12"/>
  <c r="AU17" i="12"/>
  <c r="DD17" i="12"/>
  <c r="CS18" i="12"/>
  <c r="CR18" i="12" s="1"/>
  <c r="LR19" i="12"/>
  <c r="HO20" i="12"/>
  <c r="HN20" i="12" s="1"/>
  <c r="LR20" i="12"/>
  <c r="FQ21" i="12"/>
  <c r="BZ22" i="12"/>
  <c r="PI22" i="12"/>
  <c r="PI23" i="12"/>
  <c r="BN24" i="12"/>
  <c r="KM24" i="12"/>
  <c r="OL24" i="12"/>
  <c r="EA27" i="12"/>
  <c r="EA29" i="12"/>
  <c r="MV29" i="12"/>
  <c r="NS32" i="12"/>
  <c r="X34" i="12"/>
  <c r="KU34" i="12"/>
  <c r="KT34" i="12" s="1"/>
  <c r="MK34" i="12"/>
  <c r="MJ34" i="12" s="1"/>
  <c r="OA37" i="12"/>
  <c r="NZ37" i="12" s="1"/>
  <c r="OA38" i="12"/>
  <c r="NZ38" i="12" s="1"/>
  <c r="KB39" i="12"/>
  <c r="OX42" i="12"/>
  <c r="SF43" i="12"/>
  <c r="SO18" i="12"/>
  <c r="SN43" i="12"/>
  <c r="RG21" i="12"/>
  <c r="RF21" i="12" s="1"/>
  <c r="RR25" i="12"/>
  <c r="SD39" i="12"/>
  <c r="RG40" i="12"/>
  <c r="RF40" i="12" s="1"/>
  <c r="SD42" i="12"/>
  <c r="PI12" i="13"/>
  <c r="PQ12" i="13"/>
  <c r="PP12" i="13" s="1"/>
  <c r="CK15" i="13"/>
  <c r="FY15" i="13"/>
  <c r="FX15" i="13" s="1"/>
  <c r="KU15" i="13"/>
  <c r="KT15" i="13" s="1"/>
  <c r="X16" i="13"/>
  <c r="FQ16" i="13"/>
  <c r="KM16" i="13"/>
  <c r="JE17" i="13"/>
  <c r="JD17" i="13" s="1"/>
  <c r="ET18" i="13"/>
  <c r="SD18" i="13"/>
  <c r="CS21" i="13"/>
  <c r="CR21" i="13" s="1"/>
  <c r="PQ21" i="13"/>
  <c r="PP21" i="13" s="1"/>
  <c r="X23" i="13"/>
  <c r="QB24" i="13"/>
  <c r="FF26" i="13"/>
  <c r="JP28" i="13"/>
  <c r="HO30" i="13"/>
  <c r="HN30" i="13" s="1"/>
  <c r="QY30" i="13"/>
  <c r="QY31" i="13"/>
  <c r="ET32" i="13"/>
  <c r="MC33" i="13"/>
  <c r="MK33" i="13"/>
  <c r="MJ33" i="13" s="1"/>
  <c r="NH33" i="13"/>
  <c r="QB33" i="13"/>
  <c r="FQ34" i="13"/>
  <c r="KM34" i="13"/>
  <c r="CS35" i="13"/>
  <c r="CR35" i="13" s="1"/>
  <c r="M37" i="13"/>
  <c r="IL38" i="13"/>
  <c r="KU38" i="13"/>
  <c r="KT38" i="13" s="1"/>
  <c r="AU39" i="13"/>
  <c r="OA39" i="13"/>
  <c r="NZ39" i="13" s="1"/>
  <c r="RG39" i="13"/>
  <c r="RF39" i="13" s="1"/>
  <c r="HG40" i="13"/>
  <c r="IW40" i="13"/>
  <c r="KU40" i="13"/>
  <c r="KT40" i="13" s="1"/>
  <c r="PQ40" i="13"/>
  <c r="PP40" i="13" s="1"/>
  <c r="GJ41" i="13"/>
  <c r="UD43" i="13"/>
  <c r="SW16" i="13"/>
  <c r="SV16" i="13" s="1"/>
  <c r="SW20" i="13"/>
  <c r="SV20" i="13" s="1"/>
  <c r="SW24" i="13"/>
  <c r="SV24" i="13" s="1"/>
  <c r="SW28" i="13"/>
  <c r="SV28" i="13" s="1"/>
  <c r="SW32" i="13"/>
  <c r="SV32" i="13" s="1"/>
  <c r="SW36" i="13"/>
  <c r="SV36" i="13" s="1"/>
  <c r="SW40" i="13"/>
  <c r="SV40" i="13" s="1"/>
  <c r="VZ13" i="14"/>
  <c r="OA14" i="14"/>
  <c r="NZ14" i="14" s="1"/>
  <c r="SW14" i="14"/>
  <c r="SV14" i="14" s="1"/>
  <c r="GV15" i="14"/>
  <c r="LF15" i="14"/>
  <c r="TT15" i="14"/>
  <c r="MC17" i="14"/>
  <c r="VZ18" i="14"/>
  <c r="LF18" i="14"/>
  <c r="DD20" i="14"/>
  <c r="M21" i="14"/>
  <c r="EI21" i="14"/>
  <c r="EH21" i="14" s="1"/>
  <c r="HZ21" i="14"/>
  <c r="LF23" i="14"/>
  <c r="MC23" i="14"/>
  <c r="TT26" i="14"/>
  <c r="VZ28" i="14"/>
  <c r="MK30" i="14"/>
  <c r="MJ30" i="14" s="1"/>
  <c r="VZ34" i="14"/>
  <c r="GV36" i="14"/>
  <c r="OX41" i="14"/>
  <c r="UX22" i="14"/>
  <c r="UX38" i="14"/>
  <c r="X13" i="15"/>
  <c r="FQ16" i="15"/>
  <c r="KB13" i="12"/>
  <c r="LF14" i="12"/>
  <c r="FQ15" i="12"/>
  <c r="QY15" i="12"/>
  <c r="GJ17" i="12"/>
  <c r="CK18" i="12"/>
  <c r="BZ19" i="12"/>
  <c r="KB21" i="12"/>
  <c r="BN23" i="12"/>
  <c r="EI24" i="12"/>
  <c r="EH24" i="12" s="1"/>
  <c r="LF25" i="12"/>
  <c r="CK27" i="12"/>
  <c r="KU28" i="12"/>
  <c r="KT28" i="12" s="1"/>
  <c r="KB31" i="12"/>
  <c r="OX31" i="12"/>
  <c r="CK32" i="12"/>
  <c r="QN33" i="12"/>
  <c r="PQ34" i="12"/>
  <c r="PP34" i="12" s="1"/>
  <c r="AU37" i="12"/>
  <c r="M39" i="12"/>
  <c r="AJ41" i="12"/>
  <c r="BZ41" i="12"/>
  <c r="OX41" i="12"/>
  <c r="X42" i="12"/>
  <c r="RG13" i="12"/>
  <c r="RF13" i="12" s="1"/>
  <c r="RR17" i="12"/>
  <c r="RR18" i="12"/>
  <c r="SD20" i="12"/>
  <c r="SD27" i="12"/>
  <c r="RR28" i="12"/>
  <c r="SD31" i="12"/>
  <c r="RG32" i="12"/>
  <c r="RF32" i="12" s="1"/>
  <c r="SD34" i="12"/>
  <c r="RG35" i="12"/>
  <c r="RF35" i="12" s="1"/>
  <c r="ST39" i="12"/>
  <c r="ST23" i="12"/>
  <c r="CS12" i="13"/>
  <c r="NH12" i="13"/>
  <c r="EA13" i="13"/>
  <c r="MK13" i="13"/>
  <c r="MJ13" i="13" s="1"/>
  <c r="NH13" i="13"/>
  <c r="SD13" i="13"/>
  <c r="SO16" i="13"/>
  <c r="CK18" i="13"/>
  <c r="HO18" i="13"/>
  <c r="HN18" i="13" s="1"/>
  <c r="NS18" i="13"/>
  <c r="GJ19" i="13"/>
  <c r="EA20" i="13"/>
  <c r="FF20" i="13"/>
  <c r="HO20" i="13"/>
  <c r="HN20" i="13" s="1"/>
  <c r="BZ21" i="13"/>
  <c r="LF21" i="13"/>
  <c r="M22" i="13"/>
  <c r="RG22" i="13"/>
  <c r="RF22" i="13" s="1"/>
  <c r="HG24" i="13"/>
  <c r="PI24" i="13"/>
  <c r="EI25" i="13"/>
  <c r="EH25" i="13" s="1"/>
  <c r="HZ27" i="13"/>
  <c r="KU27" i="13"/>
  <c r="KT27" i="13" s="1"/>
  <c r="GV30" i="13"/>
  <c r="KU30" i="13"/>
  <c r="KT30" i="13" s="1"/>
  <c r="KM31" i="13"/>
  <c r="BN33" i="13"/>
  <c r="FY33" i="13"/>
  <c r="FX33" i="13" s="1"/>
  <c r="AU34" i="13"/>
  <c r="FF34" i="13"/>
  <c r="LF35" i="13"/>
  <c r="ET36" i="13"/>
  <c r="GJ38" i="13"/>
  <c r="M39" i="13"/>
  <c r="EA39" i="13"/>
  <c r="TA43" i="13"/>
  <c r="TT12" i="13"/>
  <c r="TT16" i="13"/>
  <c r="TT20" i="13"/>
  <c r="TT24" i="13"/>
  <c r="TT28" i="13"/>
  <c r="TT32" i="13"/>
  <c r="TT36" i="13"/>
  <c r="TT40" i="13"/>
  <c r="UJ12" i="13"/>
  <c r="UJ35" i="13"/>
  <c r="UJ27" i="13"/>
  <c r="UJ19" i="13"/>
  <c r="M12" i="14"/>
  <c r="GV12" i="14"/>
  <c r="CS14" i="14"/>
  <c r="CR14" i="14" s="1"/>
  <c r="RG14" i="14"/>
  <c r="RF14" i="14" s="1"/>
  <c r="SD14" i="14"/>
  <c r="BC15" i="14"/>
  <c r="BB15" i="14" s="1"/>
  <c r="JE15" i="14"/>
  <c r="JD15" i="14" s="1"/>
  <c r="AU18" i="14"/>
  <c r="SD18" i="14"/>
  <c r="VZ19" i="14"/>
  <c r="GJ19" i="14"/>
  <c r="MC20" i="14"/>
  <c r="KU21" i="14"/>
  <c r="KT21" i="14" s="1"/>
  <c r="IL22" i="14"/>
  <c r="MK22" i="14"/>
  <c r="MJ22" i="14" s="1"/>
  <c r="NS22" i="14"/>
  <c r="SW22" i="14"/>
  <c r="SV22" i="14" s="1"/>
  <c r="VZ23" i="14"/>
  <c r="EA24" i="14"/>
  <c r="BZ26" i="14"/>
  <c r="EA30" i="14"/>
  <c r="VZ42" i="14"/>
  <c r="UX18" i="14"/>
  <c r="UX34" i="14"/>
  <c r="FQ19" i="12"/>
  <c r="LF27" i="12"/>
  <c r="OL36" i="12"/>
  <c r="JP37" i="12"/>
  <c r="KM37" i="12"/>
  <c r="ET38" i="12"/>
  <c r="RR14" i="12"/>
  <c r="SD30" i="12"/>
  <c r="ST38" i="12"/>
  <c r="ST30" i="12"/>
  <c r="ST14" i="12"/>
  <c r="JO43" i="13"/>
  <c r="HG21" i="13"/>
  <c r="KB22" i="13"/>
  <c r="SO27" i="13"/>
  <c r="EA30" i="13"/>
  <c r="GJ31" i="13"/>
  <c r="IW37" i="13"/>
  <c r="JE41" i="13"/>
  <c r="JD41" i="13" s="1"/>
  <c r="SW15" i="13"/>
  <c r="SV15" i="13" s="1"/>
  <c r="SW19" i="13"/>
  <c r="SV19" i="13" s="1"/>
  <c r="SW23" i="13"/>
  <c r="SV23" i="13" s="1"/>
  <c r="SW27" i="13"/>
  <c r="SV27" i="13" s="1"/>
  <c r="SW31" i="13"/>
  <c r="SV31" i="13" s="1"/>
  <c r="SW35" i="13"/>
  <c r="SV35" i="13" s="1"/>
  <c r="SW39" i="13"/>
  <c r="SV39" i="13" s="1"/>
  <c r="UJ42" i="13"/>
  <c r="UJ34" i="13"/>
  <c r="UJ26" i="13"/>
  <c r="UJ18" i="13"/>
  <c r="FF12" i="14"/>
  <c r="RG15" i="14"/>
  <c r="RF15" i="14" s="1"/>
  <c r="VZ16" i="14"/>
  <c r="DP17" i="14"/>
  <c r="VZ20" i="14"/>
  <c r="VZ29" i="14"/>
  <c r="XP14" i="15"/>
  <c r="DP12" i="12"/>
  <c r="MV12" i="12"/>
  <c r="NH13" i="12"/>
  <c r="CK14" i="12"/>
  <c r="EI14" i="12"/>
  <c r="EH14" i="12" s="1"/>
  <c r="JE14" i="12"/>
  <c r="JD14" i="12" s="1"/>
  <c r="FY15" i="12"/>
  <c r="FX15" i="12" s="1"/>
  <c r="OX15" i="12"/>
  <c r="OA16" i="12"/>
  <c r="NZ16" i="12" s="1"/>
  <c r="KB17" i="12"/>
  <c r="OA18" i="12"/>
  <c r="NZ18" i="12" s="1"/>
  <c r="AU19" i="12"/>
  <c r="NS19" i="12"/>
  <c r="FF20" i="12"/>
  <c r="JP20" i="12"/>
  <c r="DP21" i="12"/>
  <c r="IL22" i="12"/>
  <c r="FQ23" i="12"/>
  <c r="FY23" i="12"/>
  <c r="FX23" i="12" s="1"/>
  <c r="IW23" i="12"/>
  <c r="KU25" i="12"/>
  <c r="KT25" i="12" s="1"/>
  <c r="AJ26" i="12"/>
  <c r="FQ26" i="12"/>
  <c r="KM26" i="12"/>
  <c r="OL26" i="12"/>
  <c r="BN28" i="12"/>
  <c r="JE30" i="12"/>
  <c r="JD30" i="12" s="1"/>
  <c r="AJ31" i="12"/>
  <c r="ET31" i="12"/>
  <c r="NH31" i="12"/>
  <c r="FY35" i="12"/>
  <c r="FX35" i="12" s="1"/>
  <c r="FQ37" i="12"/>
  <c r="ET40" i="12"/>
  <c r="HO41" i="12"/>
  <c r="HN41" i="12" s="1"/>
  <c r="SD12" i="12"/>
  <c r="SD19" i="12"/>
  <c r="RR20" i="12"/>
  <c r="RG23" i="12"/>
  <c r="RF23" i="12" s="1"/>
  <c r="SD26" i="12"/>
  <c r="RG37" i="12"/>
  <c r="RF37" i="12" s="1"/>
  <c r="RR42" i="12"/>
  <c r="ST37" i="12"/>
  <c r="ST29" i="12"/>
  <c r="ST21" i="12"/>
  <c r="RR12" i="13"/>
  <c r="QN13" i="13"/>
  <c r="X15" i="13"/>
  <c r="IL15" i="13"/>
  <c r="RG15" i="13"/>
  <c r="RF15" i="13" s="1"/>
  <c r="LR16" i="13"/>
  <c r="FY17" i="13"/>
  <c r="FX17" i="13" s="1"/>
  <c r="QN17" i="13"/>
  <c r="EI19" i="13"/>
  <c r="EH19" i="13" s="1"/>
  <c r="CS20" i="13"/>
  <c r="CR20" i="13" s="1"/>
  <c r="JE21" i="13"/>
  <c r="JD21" i="13" s="1"/>
  <c r="MV22" i="13"/>
  <c r="KB23" i="13"/>
  <c r="CS24" i="13"/>
  <c r="CR24" i="13" s="1"/>
  <c r="SD24" i="13"/>
  <c r="SO25" i="13"/>
  <c r="AU29" i="13"/>
  <c r="SO29" i="13"/>
  <c r="BC33" i="13"/>
  <c r="BB33" i="13" s="1"/>
  <c r="JE33" i="13"/>
  <c r="JD33" i="13" s="1"/>
  <c r="JP36" i="13"/>
  <c r="SO38" i="13"/>
  <c r="FF39" i="13"/>
  <c r="FF40" i="13"/>
  <c r="UE16" i="13"/>
  <c r="UE20" i="13"/>
  <c r="UE24" i="13"/>
  <c r="UE28" i="13"/>
  <c r="UE32" i="13"/>
  <c r="UE36" i="13"/>
  <c r="UE40" i="13"/>
  <c r="UJ41" i="13"/>
  <c r="UJ33" i="13"/>
  <c r="UJ25" i="13"/>
  <c r="UJ17" i="13"/>
  <c r="AJ12" i="14"/>
  <c r="BM43" i="14"/>
  <c r="EI12" i="14"/>
  <c r="EH12" i="14" s="1"/>
  <c r="PQ12" i="14"/>
  <c r="ET13" i="14"/>
  <c r="MK13" i="14"/>
  <c r="MJ13" i="14" s="1"/>
  <c r="MK14" i="14"/>
  <c r="MJ14" i="14" s="1"/>
  <c r="AJ15" i="14"/>
  <c r="DP16" i="14"/>
  <c r="TT16" i="14"/>
  <c r="GV17" i="14"/>
  <c r="BC19" i="14"/>
  <c r="BB19" i="14" s="1"/>
  <c r="OA19" i="14"/>
  <c r="NZ19" i="14" s="1"/>
  <c r="VZ21" i="14"/>
  <c r="BC21" i="14"/>
  <c r="BB21" i="14" s="1"/>
  <c r="FY21" i="14"/>
  <c r="FX21" i="14" s="1"/>
  <c r="KB21" i="14"/>
  <c r="KM25" i="14"/>
  <c r="FQ26" i="14"/>
  <c r="NH26" i="14"/>
  <c r="NS26" i="14"/>
  <c r="FY29" i="14"/>
  <c r="FX29" i="14" s="1"/>
  <c r="HG32" i="14"/>
  <c r="X14" i="12"/>
  <c r="BN14" i="12"/>
  <c r="BC16" i="12"/>
  <c r="BB16" i="12" s="1"/>
  <c r="NS17" i="12"/>
  <c r="GJ18" i="12"/>
  <c r="JE18" i="12"/>
  <c r="JD18" i="12" s="1"/>
  <c r="FF21" i="12"/>
  <c r="HZ22" i="12"/>
  <c r="CS23" i="12"/>
  <c r="CR23" i="12" s="1"/>
  <c r="DP23" i="12"/>
  <c r="ET23" i="12"/>
  <c r="HZ23" i="12"/>
  <c r="HO25" i="12"/>
  <c r="HN25" i="12" s="1"/>
  <c r="ET27" i="12"/>
  <c r="NH27" i="12"/>
  <c r="FQ30" i="12"/>
  <c r="NH30" i="12"/>
  <c r="M32" i="12"/>
  <c r="GJ32" i="12"/>
  <c r="BN33" i="12"/>
  <c r="CK33" i="12"/>
  <c r="X36" i="12"/>
  <c r="DD37" i="12"/>
  <c r="CS38" i="12"/>
  <c r="CR38" i="12" s="1"/>
  <c r="HO38" i="12"/>
  <c r="HN38" i="12" s="1"/>
  <c r="NH38" i="12"/>
  <c r="CS40" i="12"/>
  <c r="CR40" i="12" s="1"/>
  <c r="HO40" i="12"/>
  <c r="HN40" i="12" s="1"/>
  <c r="PQ40" i="12"/>
  <c r="PP40" i="12" s="1"/>
  <c r="LR41" i="12"/>
  <c r="HZ42" i="12"/>
  <c r="LR42" i="12"/>
  <c r="RI43" i="12"/>
  <c r="SH43" i="12"/>
  <c r="SD15" i="12"/>
  <c r="RR16" i="12"/>
  <c r="RG19" i="12"/>
  <c r="RF19" i="12" s="1"/>
  <c r="RG33" i="12"/>
  <c r="RF33" i="12" s="1"/>
  <c r="RR38" i="12"/>
  <c r="SD40" i="12"/>
  <c r="ST36" i="12"/>
  <c r="ST28" i="12"/>
  <c r="ST20" i="12"/>
  <c r="CK13" i="13"/>
  <c r="GV13" i="13"/>
  <c r="BN14" i="13"/>
  <c r="KB14" i="13"/>
  <c r="DP15" i="13"/>
  <c r="MK15" i="13"/>
  <c r="MJ15" i="13" s="1"/>
  <c r="QN15" i="13"/>
  <c r="QN16" i="13"/>
  <c r="BC17" i="13"/>
  <c r="BB17" i="13" s="1"/>
  <c r="AU18" i="13"/>
  <c r="BN18" i="13"/>
  <c r="FQ18" i="13"/>
  <c r="QN18" i="13"/>
  <c r="MV19" i="13"/>
  <c r="CK20" i="13"/>
  <c r="PQ20" i="13"/>
  <c r="PP20" i="13" s="1"/>
  <c r="HO23" i="13"/>
  <c r="HN23" i="13" s="1"/>
  <c r="RG25" i="13"/>
  <c r="RF25" i="13" s="1"/>
  <c r="HG26" i="13"/>
  <c r="OX30" i="13"/>
  <c r="IL31" i="13"/>
  <c r="KU37" i="13"/>
  <c r="KT37" i="13" s="1"/>
  <c r="SD40" i="13"/>
  <c r="RR41" i="13"/>
  <c r="DD42" i="13"/>
  <c r="TG43" i="13"/>
  <c r="UB43" i="13"/>
  <c r="UE14" i="13"/>
  <c r="UE30" i="13"/>
  <c r="UE34" i="13"/>
  <c r="UE38" i="13"/>
  <c r="UJ40" i="13"/>
  <c r="UJ32" i="13"/>
  <c r="UJ24" i="13"/>
  <c r="UJ16" i="13"/>
  <c r="DP12" i="14"/>
  <c r="BC14" i="14"/>
  <c r="BB14" i="14" s="1"/>
  <c r="HO14" i="14"/>
  <c r="HN14" i="14" s="1"/>
  <c r="EI16" i="14"/>
  <c r="EH16" i="14" s="1"/>
  <c r="OL16" i="14"/>
  <c r="SO16" i="14"/>
  <c r="VZ17" i="14"/>
  <c r="FY17" i="14"/>
  <c r="FX17" i="14" s="1"/>
  <c r="KB17" i="14"/>
  <c r="QB17" i="14"/>
  <c r="TT17" i="14"/>
  <c r="M19" i="14"/>
  <c r="NS19" i="14"/>
  <c r="SO20" i="14"/>
  <c r="SW21" i="14"/>
  <c r="SV21" i="14" s="1"/>
  <c r="ET23" i="14"/>
  <c r="NS23" i="14"/>
  <c r="VZ24" i="14"/>
  <c r="BN27" i="14"/>
  <c r="VZ31" i="14"/>
  <c r="BN31" i="14"/>
  <c r="MC34" i="14"/>
  <c r="FF38" i="14"/>
  <c r="VZ22" i="14"/>
  <c r="XP12" i="15"/>
  <c r="M17" i="15"/>
  <c r="XP17" i="15"/>
  <c r="IL20" i="15"/>
  <c r="IW20" i="15"/>
  <c r="IL26" i="12"/>
  <c r="IW27" i="12"/>
  <c r="KU27" i="12"/>
  <c r="KT27" i="12" s="1"/>
  <c r="MV27" i="12"/>
  <c r="PI35" i="12"/>
  <c r="GV36" i="12"/>
  <c r="FF37" i="12"/>
  <c r="GV37" i="12"/>
  <c r="MC37" i="12"/>
  <c r="CK38" i="12"/>
  <c r="FY38" i="12"/>
  <c r="FX38" i="12" s="1"/>
  <c r="KU40" i="12"/>
  <c r="KT40" i="12" s="1"/>
  <c r="RG15" i="12"/>
  <c r="RF15" i="12" s="1"/>
  <c r="SO26" i="12"/>
  <c r="RG29" i="12"/>
  <c r="RF29" i="12" s="1"/>
  <c r="RR34" i="12"/>
  <c r="X12" i="13"/>
  <c r="ET12" i="13"/>
  <c r="BN13" i="13"/>
  <c r="RG14" i="13"/>
  <c r="RF14" i="13" s="1"/>
  <c r="EA15" i="13"/>
  <c r="MC15" i="13"/>
  <c r="PQ16" i="13"/>
  <c r="PP16" i="13" s="1"/>
  <c r="PI17" i="13"/>
  <c r="X18" i="13"/>
  <c r="BN20" i="13"/>
  <c r="DP22" i="13"/>
  <c r="KU22" i="13"/>
  <c r="KT22" i="13" s="1"/>
  <c r="MC22" i="13"/>
  <c r="EI23" i="13"/>
  <c r="EH23" i="13" s="1"/>
  <c r="JP23" i="13"/>
  <c r="QY25" i="13"/>
  <c r="AU28" i="13"/>
  <c r="GV29" i="13"/>
  <c r="MV29" i="13"/>
  <c r="JE30" i="13"/>
  <c r="JD30" i="13" s="1"/>
  <c r="RG30" i="13"/>
  <c r="RF30" i="13" s="1"/>
  <c r="KB32" i="13"/>
  <c r="OL32" i="13"/>
  <c r="DP33" i="13"/>
  <c r="RR33" i="13"/>
  <c r="BZ34" i="13"/>
  <c r="AU35" i="13"/>
  <c r="OL35" i="13"/>
  <c r="DD36" i="13"/>
  <c r="MC36" i="13"/>
  <c r="GJ37" i="13"/>
  <c r="QY38" i="13"/>
  <c r="BC39" i="13"/>
  <c r="BB39" i="13" s="1"/>
  <c r="DD39" i="13"/>
  <c r="NH40" i="13"/>
  <c r="GV41" i="13"/>
  <c r="OX42" i="13"/>
  <c r="TH14" i="13"/>
  <c r="TT14" i="13"/>
  <c r="TH16" i="13"/>
  <c r="TH18" i="13"/>
  <c r="TT18" i="13"/>
  <c r="TH20" i="13"/>
  <c r="TH22" i="13"/>
  <c r="TT22" i="13"/>
  <c r="TH24" i="13"/>
  <c r="TH26" i="13"/>
  <c r="TT26" i="13"/>
  <c r="TH28" i="13"/>
  <c r="TH30" i="13"/>
  <c r="TT30" i="13"/>
  <c r="TH32" i="13"/>
  <c r="TH34" i="13"/>
  <c r="TT34" i="13"/>
  <c r="TH36" i="13"/>
  <c r="TH38" i="13"/>
  <c r="TT38" i="13"/>
  <c r="TH40" i="13"/>
  <c r="TH42" i="13"/>
  <c r="TT42" i="13"/>
  <c r="AT43" i="14"/>
  <c r="TH12" i="14"/>
  <c r="GV14" i="14"/>
  <c r="DP15" i="14"/>
  <c r="PQ15" i="14"/>
  <c r="PP15" i="14" s="1"/>
  <c r="RG16" i="14"/>
  <c r="RF16" i="14" s="1"/>
  <c r="PI17" i="14"/>
  <c r="LR18" i="14"/>
  <c r="QY18" i="14"/>
  <c r="HO19" i="14"/>
  <c r="HN19" i="14" s="1"/>
  <c r="HG22" i="14"/>
  <c r="QY22" i="14"/>
  <c r="EI23" i="14"/>
  <c r="EH23" i="14" s="1"/>
  <c r="FF24" i="14"/>
  <c r="FF26" i="14"/>
  <c r="VF43" i="14"/>
  <c r="VD12" i="14"/>
  <c r="VD43" i="14" s="1"/>
  <c r="UX26" i="14"/>
  <c r="UX42" i="14"/>
  <c r="VZ14" i="14"/>
  <c r="HG27" i="14"/>
  <c r="KU28" i="14"/>
  <c r="KT28" i="14" s="1"/>
  <c r="NH29" i="14"/>
  <c r="UE31" i="14"/>
  <c r="MV32" i="14"/>
  <c r="BC35" i="14"/>
  <c r="BB35" i="14" s="1"/>
  <c r="BC38" i="14"/>
  <c r="BB38" i="14" s="1"/>
  <c r="MK39" i="14"/>
  <c r="MJ39" i="14" s="1"/>
  <c r="SO40" i="14"/>
  <c r="BC41" i="14"/>
  <c r="BB41" i="14" s="1"/>
  <c r="MV42" i="14"/>
  <c r="UX15" i="14"/>
  <c r="VJ15" i="14"/>
  <c r="UX19" i="14"/>
  <c r="VJ19" i="14"/>
  <c r="UX23" i="14"/>
  <c r="VJ23" i="14"/>
  <c r="UX27" i="14"/>
  <c r="VJ27" i="14"/>
  <c r="UX31" i="14"/>
  <c r="VJ31" i="14"/>
  <c r="UX35" i="14"/>
  <c r="VJ35" i="14"/>
  <c r="UX39" i="14"/>
  <c r="VJ39" i="14"/>
  <c r="VZ41" i="14"/>
  <c r="VZ33" i="14"/>
  <c r="VZ25" i="14"/>
  <c r="IL12" i="15"/>
  <c r="XP13" i="15"/>
  <c r="VJ13" i="15"/>
  <c r="DD14" i="15"/>
  <c r="PQ15" i="15"/>
  <c r="PP15" i="15" s="1"/>
  <c r="XP16" i="15"/>
  <c r="BN16" i="15"/>
  <c r="RR17" i="15"/>
  <c r="FF18" i="15"/>
  <c r="QB19" i="15"/>
  <c r="XP21" i="15"/>
  <c r="MC21" i="15"/>
  <c r="EA22" i="15"/>
  <c r="L26" i="15"/>
  <c r="XP40" i="15"/>
  <c r="IL30" i="14"/>
  <c r="CK32" i="14"/>
  <c r="QY34" i="14"/>
  <c r="AJ35" i="14"/>
  <c r="SW35" i="14"/>
  <c r="SV35" i="14" s="1"/>
  <c r="JE38" i="14"/>
  <c r="JD38" i="14" s="1"/>
  <c r="OA38" i="14"/>
  <c r="NZ38" i="14" s="1"/>
  <c r="RG40" i="14"/>
  <c r="RF40" i="14" s="1"/>
  <c r="KB41" i="14"/>
  <c r="PI41" i="14"/>
  <c r="IL42" i="14"/>
  <c r="UZ43" i="14"/>
  <c r="VT43" i="14"/>
  <c r="UM13" i="14"/>
  <c r="UL13" i="14" s="1"/>
  <c r="VJ13" i="14"/>
  <c r="UM17" i="14"/>
  <c r="UL17" i="14" s="1"/>
  <c r="VJ17" i="14"/>
  <c r="UM21" i="14"/>
  <c r="UL21" i="14" s="1"/>
  <c r="VJ21" i="14"/>
  <c r="UM25" i="14"/>
  <c r="UL25" i="14" s="1"/>
  <c r="VJ25" i="14"/>
  <c r="UM29" i="14"/>
  <c r="UL29" i="14" s="1"/>
  <c r="VJ29" i="14"/>
  <c r="UM33" i="14"/>
  <c r="UL33" i="14" s="1"/>
  <c r="VJ33" i="14"/>
  <c r="UM37" i="14"/>
  <c r="UL37" i="14" s="1"/>
  <c r="VJ37" i="14"/>
  <c r="UM41" i="14"/>
  <c r="UL41" i="14" s="1"/>
  <c r="VJ41" i="14"/>
  <c r="VZ40" i="14"/>
  <c r="VZ32" i="14"/>
  <c r="AT43" i="15"/>
  <c r="TZ43" i="15"/>
  <c r="UW43" i="15"/>
  <c r="GJ13" i="15"/>
  <c r="KU13" i="15"/>
  <c r="KT13" i="15" s="1"/>
  <c r="MV13" i="15"/>
  <c r="UM13" i="15"/>
  <c r="UL13" i="15" s="1"/>
  <c r="HG14" i="15"/>
  <c r="PI15" i="15"/>
  <c r="FF16" i="15"/>
  <c r="DD17" i="15"/>
  <c r="MC17" i="15"/>
  <c r="JE18" i="15"/>
  <c r="JD18" i="15" s="1"/>
  <c r="PI18" i="15"/>
  <c r="OA19" i="15"/>
  <c r="NZ19" i="15" s="1"/>
  <c r="AJ20" i="15"/>
  <c r="ET20" i="15"/>
  <c r="FQ20" i="15"/>
  <c r="OL20" i="15"/>
  <c r="QY21" i="15"/>
  <c r="XP22" i="15"/>
  <c r="KM22" i="15"/>
  <c r="LF22" i="15"/>
  <c r="SD23" i="15"/>
  <c r="SO23" i="15"/>
  <c r="OA24" i="15"/>
  <c r="NZ24" i="15" s="1"/>
  <c r="FF40" i="15"/>
  <c r="F52" i="15"/>
  <c r="JO43" i="16"/>
  <c r="CS29" i="16"/>
  <c r="CR29" i="16" s="1"/>
  <c r="BN22" i="14"/>
  <c r="BZ22" i="14"/>
  <c r="FY22" i="14"/>
  <c r="FX22" i="14" s="1"/>
  <c r="OL22" i="14"/>
  <c r="EA23" i="14"/>
  <c r="QN23" i="14"/>
  <c r="KB24" i="14"/>
  <c r="OL24" i="14"/>
  <c r="KB28" i="14"/>
  <c r="FQ30" i="14"/>
  <c r="KM31" i="14"/>
  <c r="LF31" i="14"/>
  <c r="BN32" i="14"/>
  <c r="X33" i="14"/>
  <c r="AU33" i="14"/>
  <c r="GJ33" i="14"/>
  <c r="SD33" i="14"/>
  <c r="QN34" i="14"/>
  <c r="X35" i="14"/>
  <c r="RG35" i="14"/>
  <c r="RF35" i="14" s="1"/>
  <c r="LR37" i="14"/>
  <c r="QN37" i="14"/>
  <c r="LF38" i="14"/>
  <c r="IL40" i="14"/>
  <c r="MK42" i="14"/>
  <c r="MJ42" i="14" s="1"/>
  <c r="QN42" i="14"/>
  <c r="F47" i="14"/>
  <c r="UM15" i="14"/>
  <c r="UL15" i="14" s="1"/>
  <c r="UM19" i="14"/>
  <c r="UL19" i="14" s="1"/>
  <c r="UM23" i="14"/>
  <c r="UL23" i="14" s="1"/>
  <c r="UM27" i="14"/>
  <c r="UL27" i="14" s="1"/>
  <c r="UM31" i="14"/>
  <c r="UL31" i="14" s="1"/>
  <c r="UM35" i="14"/>
  <c r="UL35" i="14" s="1"/>
  <c r="UM39" i="14"/>
  <c r="UL39" i="14" s="1"/>
  <c r="RR12" i="15"/>
  <c r="MC13" i="15"/>
  <c r="CK14" i="15"/>
  <c r="LF15" i="15"/>
  <c r="AJ16" i="15"/>
  <c r="UM16" i="15"/>
  <c r="UL16" i="15" s="1"/>
  <c r="FY17" i="15"/>
  <c r="FX17" i="15" s="1"/>
  <c r="NH18" i="15"/>
  <c r="IL19" i="15"/>
  <c r="NS19" i="15"/>
  <c r="JE20" i="15"/>
  <c r="JD20" i="15" s="1"/>
  <c r="OX21" i="15"/>
  <c r="TT21" i="15"/>
  <c r="AU32" i="15"/>
  <c r="AJ32" i="15"/>
  <c r="F50" i="15"/>
  <c r="XH43" i="15"/>
  <c r="WN14" i="15"/>
  <c r="BV43" i="16"/>
  <c r="BT12" i="16"/>
  <c r="VU13" i="16"/>
  <c r="VJ23" i="15"/>
  <c r="MV24" i="15"/>
  <c r="RG24" i="15"/>
  <c r="RF24" i="15" s="1"/>
  <c r="NS36" i="15"/>
  <c r="NH36" i="15"/>
  <c r="PQ37" i="15"/>
  <c r="PP37" i="15" s="1"/>
  <c r="WC34" i="15"/>
  <c r="WB34" i="15" s="1"/>
  <c r="WN34" i="15"/>
  <c r="CK17" i="16"/>
  <c r="VU21" i="16"/>
  <c r="NS31" i="14"/>
  <c r="QY32" i="14"/>
  <c r="FF34" i="14"/>
  <c r="ET35" i="14"/>
  <c r="VZ37" i="14"/>
  <c r="BG43" i="15"/>
  <c r="KM13" i="15"/>
  <c r="PQ13" i="15"/>
  <c r="PP13" i="15" s="1"/>
  <c r="UE13" i="15"/>
  <c r="JE15" i="15"/>
  <c r="JD15" i="15" s="1"/>
  <c r="XP18" i="15"/>
  <c r="NH20" i="15"/>
  <c r="XP23" i="15"/>
  <c r="M27" i="14"/>
  <c r="GV27" i="14"/>
  <c r="IL27" i="14"/>
  <c r="HG30" i="14"/>
  <c r="M31" i="14"/>
  <c r="JP32" i="14"/>
  <c r="QY38" i="14"/>
  <c r="QY40" i="14"/>
  <c r="HZ41" i="14"/>
  <c r="BZ42" i="14"/>
  <c r="KB42" i="14"/>
  <c r="VU12" i="14"/>
  <c r="VU18" i="14"/>
  <c r="VU22" i="14"/>
  <c r="VU26" i="14"/>
  <c r="VU30" i="14"/>
  <c r="VU34" i="14"/>
  <c r="VU38" i="14"/>
  <c r="VU42" i="14"/>
  <c r="VZ36" i="14"/>
  <c r="BI43" i="15"/>
  <c r="DF43" i="15"/>
  <c r="NU43" i="15"/>
  <c r="PI12" i="15"/>
  <c r="KB14" i="15"/>
  <c r="BN15" i="15"/>
  <c r="OA16" i="15"/>
  <c r="NZ16" i="15" s="1"/>
  <c r="XP19" i="15"/>
  <c r="DP19" i="15"/>
  <c r="RG20" i="15"/>
  <c r="RF20" i="15" s="1"/>
  <c r="DP27" i="15"/>
  <c r="EA27" i="15"/>
  <c r="XP15" i="15"/>
  <c r="ZF20" i="16"/>
  <c r="ZF32" i="16"/>
  <c r="ZF34" i="16"/>
  <c r="X25" i="14"/>
  <c r="GJ26" i="14"/>
  <c r="KU26" i="14"/>
  <c r="KT26" i="14" s="1"/>
  <c r="ET27" i="14"/>
  <c r="CS28" i="14"/>
  <c r="CR28" i="14" s="1"/>
  <c r="AJ29" i="14"/>
  <c r="RG29" i="14"/>
  <c r="RF29" i="14" s="1"/>
  <c r="LF30" i="14"/>
  <c r="EA31" i="14"/>
  <c r="HZ31" i="14"/>
  <c r="IW32" i="14"/>
  <c r="OL32" i="14"/>
  <c r="SO32" i="14"/>
  <c r="DD33" i="14"/>
  <c r="RR33" i="14"/>
  <c r="SD34" i="14"/>
  <c r="EI35" i="14"/>
  <c r="EH35" i="14" s="1"/>
  <c r="GV35" i="14"/>
  <c r="LF35" i="14"/>
  <c r="DP36" i="14"/>
  <c r="NH36" i="14"/>
  <c r="PI36" i="14"/>
  <c r="HO38" i="14"/>
  <c r="HN38" i="14" s="1"/>
  <c r="JP38" i="14"/>
  <c r="QN41" i="14"/>
  <c r="M42" i="14"/>
  <c r="L42" i="14" s="1"/>
  <c r="JE42" i="14"/>
  <c r="JD42" i="14" s="1"/>
  <c r="US43" i="14"/>
  <c r="VN43" i="14"/>
  <c r="UW43" i="14"/>
  <c r="VZ35" i="14"/>
  <c r="VZ27" i="14"/>
  <c r="IF12" i="15"/>
  <c r="IF43" i="15" s="1"/>
  <c r="DD13" i="15"/>
  <c r="ET13" i="15"/>
  <c r="SD16" i="15"/>
  <c r="BC18" i="15"/>
  <c r="BB18" i="15" s="1"/>
  <c r="TH18" i="15"/>
  <c r="QN19" i="15"/>
  <c r="XP20" i="15"/>
  <c r="UM22" i="15"/>
  <c r="UL22" i="15" s="1"/>
  <c r="UX22" i="15"/>
  <c r="UE23" i="15"/>
  <c r="XP27" i="15"/>
  <c r="VJ34" i="15"/>
  <c r="RR12" i="16"/>
  <c r="RG12" i="16"/>
  <c r="QY16" i="16"/>
  <c r="NS28" i="14"/>
  <c r="AJ32" i="14"/>
  <c r="NS32" i="14"/>
  <c r="RR32" i="14"/>
  <c r="SD32" i="14"/>
  <c r="AU34" i="14"/>
  <c r="KU38" i="14"/>
  <c r="KT38" i="14" s="1"/>
  <c r="FQ40" i="14"/>
  <c r="JE40" i="14"/>
  <c r="JD40" i="14" s="1"/>
  <c r="SW40" i="14"/>
  <c r="SV40" i="14" s="1"/>
  <c r="X42" i="14"/>
  <c r="UU43" i="14"/>
  <c r="VP43" i="14"/>
  <c r="VU39" i="14"/>
  <c r="FL43" i="15"/>
  <c r="JI43" i="15"/>
  <c r="LC43" i="15"/>
  <c r="RX12" i="15"/>
  <c r="RX43" i="15" s="1"/>
  <c r="UE12" i="15"/>
  <c r="BZ13" i="15"/>
  <c r="NS14" i="15"/>
  <c r="GJ17" i="15"/>
  <c r="KU17" i="15"/>
  <c r="KT17" i="15" s="1"/>
  <c r="NH17" i="15"/>
  <c r="RG17" i="15"/>
  <c r="RF17" i="15" s="1"/>
  <c r="SO17" i="15"/>
  <c r="FY19" i="15"/>
  <c r="FX19" i="15" s="1"/>
  <c r="JE22" i="15"/>
  <c r="JD22" i="15" s="1"/>
  <c r="KU22" i="15"/>
  <c r="KT22" i="15" s="1"/>
  <c r="PQ22" i="15"/>
  <c r="PP22" i="15" s="1"/>
  <c r="DP23" i="15"/>
  <c r="TT23" i="15"/>
  <c r="XP32" i="15"/>
  <c r="BN32" i="15"/>
  <c r="SD37" i="15"/>
  <c r="SO37" i="15"/>
  <c r="MK17" i="16"/>
  <c r="MJ17" i="16" s="1"/>
  <c r="ET23" i="15"/>
  <c r="M24" i="15"/>
  <c r="BN24" i="15"/>
  <c r="FY24" i="15"/>
  <c r="FX24" i="15" s="1"/>
  <c r="KU31" i="15"/>
  <c r="KT31" i="15" s="1"/>
  <c r="GV32" i="15"/>
  <c r="PQ32" i="15"/>
  <c r="PP32" i="15" s="1"/>
  <c r="EA33" i="15"/>
  <c r="TH33" i="15"/>
  <c r="JE35" i="15"/>
  <c r="JD35" i="15" s="1"/>
  <c r="JE37" i="15"/>
  <c r="JD37" i="15" s="1"/>
  <c r="LF37" i="15"/>
  <c r="OL39" i="15"/>
  <c r="KB41" i="15"/>
  <c r="WP43" i="15"/>
  <c r="WN25" i="15"/>
  <c r="WC28" i="15"/>
  <c r="WB28" i="15" s="1"/>
  <c r="XP42" i="15"/>
  <c r="XP34" i="15"/>
  <c r="XP26" i="15"/>
  <c r="Q43" i="16"/>
  <c r="AP43" i="16"/>
  <c r="BM43" i="16"/>
  <c r="CJ43" i="16"/>
  <c r="FL43" i="16"/>
  <c r="UM12" i="16"/>
  <c r="IW13" i="16"/>
  <c r="NS13" i="16"/>
  <c r="FY14" i="16"/>
  <c r="FX14" i="16" s="1"/>
  <c r="QB14" i="16"/>
  <c r="UX15" i="16"/>
  <c r="EA16" i="16"/>
  <c r="HO16" i="16"/>
  <c r="HN16" i="16" s="1"/>
  <c r="ZF17" i="16"/>
  <c r="BC17" i="16"/>
  <c r="BB17" i="16" s="1"/>
  <c r="CS17" i="16"/>
  <c r="CR17" i="16" s="1"/>
  <c r="HG18" i="16"/>
  <c r="AU20" i="16"/>
  <c r="QB20" i="16"/>
  <c r="JP21" i="16"/>
  <c r="KM21" i="16"/>
  <c r="QY24" i="16"/>
  <c r="UX24" i="16"/>
  <c r="VJ24" i="16"/>
  <c r="JE29" i="16"/>
  <c r="JD29" i="16" s="1"/>
  <c r="BC31" i="16"/>
  <c r="BB31" i="16" s="1"/>
  <c r="FQ31" i="16"/>
  <c r="ZF33" i="16"/>
  <c r="ZF35" i="16"/>
  <c r="CK35" i="16"/>
  <c r="GJ35" i="16"/>
  <c r="PI36" i="16"/>
  <c r="HZ37" i="16"/>
  <c r="UX37" i="16"/>
  <c r="F50" i="16"/>
  <c r="YD20" i="16"/>
  <c r="YD26" i="16"/>
  <c r="XS26" i="16"/>
  <c r="XR26" i="16" s="1"/>
  <c r="LR16" i="17"/>
  <c r="UM19" i="17"/>
  <c r="UL19" i="17" s="1"/>
  <c r="X21" i="17"/>
  <c r="MK21" i="17"/>
  <c r="MJ21" i="17" s="1"/>
  <c r="RR21" i="17"/>
  <c r="NH23" i="15"/>
  <c r="JE24" i="15"/>
  <c r="JD24" i="15" s="1"/>
  <c r="LF24" i="15"/>
  <c r="SW24" i="15"/>
  <c r="SV24" i="15" s="1"/>
  <c r="PI25" i="15"/>
  <c r="MC26" i="15"/>
  <c r="PQ26" i="15"/>
  <c r="PP26" i="15" s="1"/>
  <c r="DP28" i="15"/>
  <c r="FY28" i="15"/>
  <c r="FX28" i="15" s="1"/>
  <c r="HZ32" i="15"/>
  <c r="TT32" i="15"/>
  <c r="CK36" i="15"/>
  <c r="ET37" i="15"/>
  <c r="QB37" i="15"/>
  <c r="OA38" i="15"/>
  <c r="NZ38" i="15" s="1"/>
  <c r="OX38" i="15"/>
  <c r="SW38" i="15"/>
  <c r="SV38" i="15" s="1"/>
  <c r="SD40" i="15"/>
  <c r="BN41" i="15"/>
  <c r="X42" i="15"/>
  <c r="NH42" i="15"/>
  <c r="H57" i="15"/>
  <c r="WT12" i="15"/>
  <c r="WN21" i="15"/>
  <c r="WC24" i="15"/>
  <c r="WB24" i="15" s="1"/>
  <c r="WN32" i="15"/>
  <c r="WC35" i="15"/>
  <c r="WB35" i="15" s="1"/>
  <c r="WN36" i="15"/>
  <c r="XP41" i="15"/>
  <c r="XP33" i="15"/>
  <c r="XP25" i="15"/>
  <c r="IL12" i="16"/>
  <c r="RX12" i="16"/>
  <c r="RX43" i="16" s="1"/>
  <c r="NH13" i="16"/>
  <c r="QN13" i="16"/>
  <c r="BC14" i="16"/>
  <c r="BB14" i="16" s="1"/>
  <c r="AU15" i="16"/>
  <c r="OA15" i="16"/>
  <c r="NZ15" i="16" s="1"/>
  <c r="UX18" i="16"/>
  <c r="OA19" i="16"/>
  <c r="NZ19" i="16" s="1"/>
  <c r="KU20" i="16"/>
  <c r="KT20" i="16" s="1"/>
  <c r="X21" i="16"/>
  <c r="IW21" i="16"/>
  <c r="MC22" i="16"/>
  <c r="X23" i="16"/>
  <c r="AU23" i="16"/>
  <c r="RR26" i="16"/>
  <c r="IW29" i="16"/>
  <c r="VU30" i="16"/>
  <c r="EI31" i="16"/>
  <c r="EH31" i="16" s="1"/>
  <c r="JP31" i="16"/>
  <c r="QY34" i="16"/>
  <c r="OL35" i="16"/>
  <c r="OL36" i="16"/>
  <c r="TT36" i="16"/>
  <c r="BC38" i="16"/>
  <c r="BB38" i="16" s="1"/>
  <c r="FF38" i="16"/>
  <c r="OA38" i="16"/>
  <c r="NZ38" i="16" s="1"/>
  <c r="GJ39" i="16"/>
  <c r="ET40" i="16"/>
  <c r="NS40" i="16"/>
  <c r="XS34" i="16"/>
  <c r="XR34" i="16" s="1"/>
  <c r="YD34" i="16"/>
  <c r="YP18" i="17"/>
  <c r="CS19" i="17"/>
  <c r="CR19" i="17" s="1"/>
  <c r="AJ24" i="17"/>
  <c r="AAV40" i="17"/>
  <c r="JP21" i="15"/>
  <c r="HO22" i="15"/>
  <c r="HN22" i="15" s="1"/>
  <c r="OX22" i="15"/>
  <c r="GJ24" i="15"/>
  <c r="GV25" i="15"/>
  <c r="MC25" i="15"/>
  <c r="CS28" i="15"/>
  <c r="CR28" i="15" s="1"/>
  <c r="PQ29" i="15"/>
  <c r="PP29" i="15" s="1"/>
  <c r="KB32" i="15"/>
  <c r="BN33" i="15"/>
  <c r="GV34" i="15"/>
  <c r="IL34" i="15"/>
  <c r="MK35" i="15"/>
  <c r="MJ35" i="15" s="1"/>
  <c r="AU36" i="15"/>
  <c r="KM36" i="15"/>
  <c r="EI37" i="15"/>
  <c r="EH37" i="15" s="1"/>
  <c r="PI37" i="15"/>
  <c r="SW37" i="15"/>
  <c r="SV37" i="15" s="1"/>
  <c r="FF38" i="15"/>
  <c r="SO38" i="15"/>
  <c r="JP39" i="15"/>
  <c r="LR39" i="15"/>
  <c r="SO39" i="15"/>
  <c r="JP40" i="15"/>
  <c r="MK41" i="15"/>
  <c r="MJ41" i="15" s="1"/>
  <c r="WC17" i="15"/>
  <c r="WB17" i="15" s="1"/>
  <c r="WC21" i="15"/>
  <c r="WB21" i="15" s="1"/>
  <c r="WC42" i="15"/>
  <c r="WB42" i="15" s="1"/>
  <c r="XP24" i="15"/>
  <c r="OI43" i="16"/>
  <c r="OA14" i="16"/>
  <c r="NZ14" i="16" s="1"/>
  <c r="SW14" i="16"/>
  <c r="SV14" i="16" s="1"/>
  <c r="HO15" i="16"/>
  <c r="HN15" i="16" s="1"/>
  <c r="IW15" i="16"/>
  <c r="QN16" i="16"/>
  <c r="HO17" i="16"/>
  <c r="HN17" i="16" s="1"/>
  <c r="VJ17" i="16"/>
  <c r="ZF18" i="16"/>
  <c r="BN18" i="16"/>
  <c r="TH18" i="16"/>
  <c r="UE18" i="16"/>
  <c r="RG19" i="16"/>
  <c r="RF19" i="16" s="1"/>
  <c r="TT20" i="16"/>
  <c r="M21" i="16"/>
  <c r="MK21" i="16"/>
  <c r="MJ21" i="16" s="1"/>
  <c r="HG24" i="16"/>
  <c r="HO26" i="16"/>
  <c r="HN26" i="16" s="1"/>
  <c r="ZF27" i="16"/>
  <c r="GJ27" i="16"/>
  <c r="HO29" i="16"/>
  <c r="HN29" i="16" s="1"/>
  <c r="PQ29" i="16"/>
  <c r="PP29" i="16" s="1"/>
  <c r="VU29" i="16"/>
  <c r="SD31" i="16"/>
  <c r="WN31" i="16"/>
  <c r="UX32" i="16"/>
  <c r="ZF28" i="16"/>
  <c r="AAV17" i="17"/>
  <c r="JP35" i="16"/>
  <c r="PQ35" i="16"/>
  <c r="PP35" i="16" s="1"/>
  <c r="WN36" i="16"/>
  <c r="PI37" i="16"/>
  <c r="MV38" i="16"/>
  <c r="UM38" i="16"/>
  <c r="UL38" i="16" s="1"/>
  <c r="YF43" i="16"/>
  <c r="XS19" i="16"/>
  <c r="XR19" i="16" s="1"/>
  <c r="YD19" i="16"/>
  <c r="ZF22" i="16"/>
  <c r="LR22" i="17"/>
  <c r="MC22" i="17"/>
  <c r="BZ35" i="17"/>
  <c r="CK35" i="17"/>
  <c r="MV22" i="15"/>
  <c r="LR23" i="15"/>
  <c r="KB26" i="15"/>
  <c r="AU30" i="15"/>
  <c r="MK31" i="15"/>
  <c r="MJ31" i="15" s="1"/>
  <c r="NS31" i="15"/>
  <c r="M33" i="15"/>
  <c r="CS35" i="15"/>
  <c r="CR35" i="15" s="1"/>
  <c r="CS36" i="15"/>
  <c r="CR36" i="15" s="1"/>
  <c r="DP36" i="15"/>
  <c r="LR36" i="15"/>
  <c r="CS37" i="15"/>
  <c r="CR37" i="15" s="1"/>
  <c r="IL39" i="15"/>
  <c r="WN41" i="15"/>
  <c r="VX54" i="15"/>
  <c r="VX57" i="15" s="1"/>
  <c r="XP38" i="15"/>
  <c r="XP30" i="15"/>
  <c r="ZF12" i="16"/>
  <c r="GJ12" i="16"/>
  <c r="BZ13" i="16"/>
  <c r="M14" i="16"/>
  <c r="WC14" i="16"/>
  <c r="WB14" i="16" s="1"/>
  <c r="QY15" i="16"/>
  <c r="SD15" i="16"/>
  <c r="VJ15" i="16"/>
  <c r="ZF16" i="16"/>
  <c r="KB18" i="16"/>
  <c r="OL18" i="16"/>
  <c r="XK18" i="16"/>
  <c r="X19" i="16"/>
  <c r="HO19" i="16"/>
  <c r="HN19" i="16" s="1"/>
  <c r="MK19" i="16"/>
  <c r="MJ19" i="16" s="1"/>
  <c r="NS19" i="16"/>
  <c r="KM20" i="16"/>
  <c r="LF20" i="16"/>
  <c r="AU22" i="16"/>
  <c r="NS22" i="16"/>
  <c r="QN23" i="16"/>
  <c r="ZF24" i="16"/>
  <c r="M25" i="16"/>
  <c r="AU25" i="16"/>
  <c r="EA25" i="16"/>
  <c r="FQ27" i="16"/>
  <c r="LF27" i="16"/>
  <c r="RR28" i="16"/>
  <c r="WN28" i="16"/>
  <c r="ZF29" i="16"/>
  <c r="CK29" i="16"/>
  <c r="BZ30" i="16"/>
  <c r="XK30" i="16"/>
  <c r="X31" i="16"/>
  <c r="FQ33" i="16"/>
  <c r="MK33" i="16"/>
  <c r="MJ33" i="16" s="1"/>
  <c r="MV35" i="16"/>
  <c r="VU36" i="16"/>
  <c r="ZF37" i="16"/>
  <c r="KB37" i="16"/>
  <c r="OL37" i="16"/>
  <c r="QB38" i="16"/>
  <c r="QN38" i="16"/>
  <c r="AU39" i="16"/>
  <c r="SD41" i="16"/>
  <c r="H54" i="16"/>
  <c r="H57" i="16" s="1"/>
  <c r="YL43" i="16"/>
  <c r="YJ12" i="16"/>
  <c r="YJ43" i="16" s="1"/>
  <c r="ZA27" i="16"/>
  <c r="XS30" i="16"/>
  <c r="XR30" i="16" s="1"/>
  <c r="HG22" i="17"/>
  <c r="AJ33" i="17"/>
  <c r="MK33" i="17"/>
  <c r="MJ33" i="17" s="1"/>
  <c r="KB25" i="15"/>
  <c r="IL26" i="15"/>
  <c r="GJ27" i="15"/>
  <c r="PQ27" i="15"/>
  <c r="PP27" i="15" s="1"/>
  <c r="BZ28" i="15"/>
  <c r="DP29" i="15"/>
  <c r="JP33" i="15"/>
  <c r="QB33" i="15"/>
  <c r="M35" i="15"/>
  <c r="KU35" i="15"/>
  <c r="KT35" i="15" s="1"/>
  <c r="PQ35" i="15"/>
  <c r="PP35" i="15" s="1"/>
  <c r="UM35" i="15"/>
  <c r="UL35" i="15" s="1"/>
  <c r="EA38" i="15"/>
  <c r="MK38" i="15"/>
  <c r="MJ38" i="15" s="1"/>
  <c r="QN38" i="15"/>
  <c r="TH38" i="15"/>
  <c r="ET39" i="15"/>
  <c r="WI43" i="15"/>
  <c r="XF43" i="15"/>
  <c r="WN20" i="15"/>
  <c r="WN37" i="15"/>
  <c r="WC40" i="15"/>
  <c r="WB40" i="15" s="1"/>
  <c r="XP37" i="15"/>
  <c r="XP29" i="15"/>
  <c r="H54" i="15"/>
  <c r="HB43" i="16"/>
  <c r="JV12" i="16"/>
  <c r="OR12" i="16"/>
  <c r="VJ12" i="16"/>
  <c r="ZF13" i="16"/>
  <c r="HO14" i="16"/>
  <c r="HN14" i="16" s="1"/>
  <c r="MK14" i="16"/>
  <c r="MJ14" i="16" s="1"/>
  <c r="QB15" i="16"/>
  <c r="FQ16" i="16"/>
  <c r="WZ16" i="16"/>
  <c r="EI17" i="16"/>
  <c r="EH17" i="16" s="1"/>
  <c r="FY17" i="16"/>
  <c r="FX17" i="16" s="1"/>
  <c r="HZ17" i="16"/>
  <c r="KU17" i="16"/>
  <c r="KT17" i="16" s="1"/>
  <c r="MV17" i="16"/>
  <c r="FF19" i="16"/>
  <c r="PQ19" i="16"/>
  <c r="PP19" i="16" s="1"/>
  <c r="NH20" i="16"/>
  <c r="IL22" i="16"/>
  <c r="WZ22" i="16"/>
  <c r="LR23" i="16"/>
  <c r="TH24" i="16"/>
  <c r="UE24" i="16"/>
  <c r="WZ24" i="16"/>
  <c r="HO25" i="16"/>
  <c r="HN25" i="16" s="1"/>
  <c r="EA26" i="16"/>
  <c r="KM27" i="16"/>
  <c r="XK27" i="16"/>
  <c r="JP28" i="16"/>
  <c r="BC29" i="16"/>
  <c r="BB29" i="16" s="1"/>
  <c r="OA29" i="16"/>
  <c r="NZ29" i="16" s="1"/>
  <c r="QB29" i="16"/>
  <c r="M33" i="16"/>
  <c r="ET33" i="16"/>
  <c r="RG34" i="16"/>
  <c r="RF34" i="16" s="1"/>
  <c r="BZ37" i="16"/>
  <c r="UM37" i="16"/>
  <c r="UL37" i="16" s="1"/>
  <c r="X39" i="16"/>
  <c r="WZ39" i="16"/>
  <c r="AJ41" i="16"/>
  <c r="IW41" i="16"/>
  <c r="XS27" i="16"/>
  <c r="XR27" i="16" s="1"/>
  <c r="YD27" i="16"/>
  <c r="ZA38" i="16"/>
  <c r="ZF14" i="16"/>
  <c r="SL43" i="17"/>
  <c r="TT24" i="17"/>
  <c r="EA25" i="15"/>
  <c r="SO25" i="15"/>
  <c r="KM26" i="15"/>
  <c r="FQ27" i="15"/>
  <c r="SD30" i="15"/>
  <c r="X31" i="15"/>
  <c r="ET33" i="15"/>
  <c r="FQ34" i="15"/>
  <c r="RG35" i="15"/>
  <c r="RF35" i="15" s="1"/>
  <c r="UM38" i="15"/>
  <c r="UL38" i="15" s="1"/>
  <c r="QB39" i="15"/>
  <c r="LF42" i="15"/>
  <c r="WC26" i="15"/>
  <c r="WB26" i="15" s="1"/>
  <c r="WN27" i="15"/>
  <c r="WN31" i="15"/>
  <c r="WC33" i="15"/>
  <c r="WB33" i="15" s="1"/>
  <c r="WC37" i="15"/>
  <c r="WB37" i="15" s="1"/>
  <c r="XP36" i="15"/>
  <c r="XP28" i="15"/>
  <c r="SD13" i="16"/>
  <c r="WZ13" i="16"/>
  <c r="ZF15" i="16"/>
  <c r="NS16" i="16"/>
  <c r="SO16" i="16"/>
  <c r="M18" i="16"/>
  <c r="HO18" i="16"/>
  <c r="HN18" i="16" s="1"/>
  <c r="ZF19" i="16"/>
  <c r="UE19" i="16"/>
  <c r="IW20" i="16"/>
  <c r="ZF21" i="16"/>
  <c r="BC21" i="16"/>
  <c r="BB21" i="16" s="1"/>
  <c r="BZ21" i="16"/>
  <c r="ZF23" i="16"/>
  <c r="BN23" i="16"/>
  <c r="HG25" i="16"/>
  <c r="ZF26" i="16"/>
  <c r="BZ26" i="16"/>
  <c r="ET27" i="16"/>
  <c r="OL29" i="16"/>
  <c r="SD30" i="16"/>
  <c r="HZ31" i="16"/>
  <c r="X32" i="16"/>
  <c r="WZ32" i="16"/>
  <c r="MC33" i="16"/>
  <c r="IW34" i="16"/>
  <c r="MV34" i="16"/>
  <c r="XK34" i="16"/>
  <c r="WC37" i="16"/>
  <c r="WB37" i="16" s="1"/>
  <c r="TH38" i="16"/>
  <c r="YT43" i="16"/>
  <c r="YD35" i="16"/>
  <c r="XS38" i="16"/>
  <c r="XR38" i="16" s="1"/>
  <c r="YD38" i="16"/>
  <c r="AAV12" i="17"/>
  <c r="BE43" i="17"/>
  <c r="BZ12" i="17"/>
  <c r="GV12" i="17"/>
  <c r="HU43" i="17"/>
  <c r="KU12" i="17"/>
  <c r="KT12" i="17" s="1"/>
  <c r="SW24" i="17"/>
  <c r="SV24" i="17" s="1"/>
  <c r="AAV26" i="17"/>
  <c r="OX39" i="17"/>
  <c r="NH40" i="17"/>
  <c r="EI41" i="17"/>
  <c r="EH41" i="17" s="1"/>
  <c r="WC41" i="17"/>
  <c r="WB41" i="17" s="1"/>
  <c r="ZI31" i="17"/>
  <c r="ZH31" i="17" s="1"/>
  <c r="ZT31" i="17"/>
  <c r="NH30" i="15"/>
  <c r="QN30" i="15"/>
  <c r="FY31" i="15"/>
  <c r="FX31" i="15" s="1"/>
  <c r="TH42" i="15"/>
  <c r="WM43" i="15"/>
  <c r="XJ43" i="15"/>
  <c r="WZ15" i="15"/>
  <c r="WC22" i="15"/>
  <c r="WB22" i="15" s="1"/>
  <c r="WN23" i="15"/>
  <c r="XP35" i="15"/>
  <c r="CH43" i="16"/>
  <c r="EK43" i="16"/>
  <c r="FQ12" i="16"/>
  <c r="IF12" i="16"/>
  <c r="OA12" i="16"/>
  <c r="NZ12" i="16" s="1"/>
  <c r="PW43" i="16"/>
  <c r="SO13" i="16"/>
  <c r="UM14" i="16"/>
  <c r="UL14" i="16" s="1"/>
  <c r="FF15" i="16"/>
  <c r="PI15" i="16"/>
  <c r="JP16" i="16"/>
  <c r="DP18" i="16"/>
  <c r="QN18" i="16"/>
  <c r="TH19" i="16"/>
  <c r="HO20" i="16"/>
  <c r="HN20" i="16" s="1"/>
  <c r="QY20" i="16"/>
  <c r="OX21" i="16"/>
  <c r="SO21" i="16"/>
  <c r="BC22" i="16"/>
  <c r="BB22" i="16" s="1"/>
  <c r="CS22" i="16"/>
  <c r="CR22" i="16" s="1"/>
  <c r="UX22" i="16"/>
  <c r="IL23" i="16"/>
  <c r="ZF25" i="16"/>
  <c r="GJ25" i="16"/>
  <c r="CS27" i="16"/>
  <c r="CR27" i="16" s="1"/>
  <c r="QN28" i="16"/>
  <c r="UX28" i="16"/>
  <c r="NS29" i="16"/>
  <c r="M30" i="16"/>
  <c r="VJ30" i="16"/>
  <c r="ZF31" i="16"/>
  <c r="MK32" i="16"/>
  <c r="MJ32" i="16" s="1"/>
  <c r="EI33" i="16"/>
  <c r="EH33" i="16" s="1"/>
  <c r="FY33" i="16"/>
  <c r="FX33" i="16" s="1"/>
  <c r="LF33" i="16"/>
  <c r="RG33" i="16"/>
  <c r="RF33" i="16" s="1"/>
  <c r="SW33" i="16"/>
  <c r="SV33" i="16" s="1"/>
  <c r="EA34" i="16"/>
  <c r="VU35" i="16"/>
  <c r="AU36" i="16"/>
  <c r="HZ36" i="16"/>
  <c r="PQ36" i="16"/>
  <c r="PP36" i="16" s="1"/>
  <c r="MV37" i="16"/>
  <c r="RG37" i="16"/>
  <c r="RF37" i="16" s="1"/>
  <c r="HG38" i="16"/>
  <c r="LR39" i="16"/>
  <c r="ZF40" i="16"/>
  <c r="LR41" i="16"/>
  <c r="MC41" i="16"/>
  <c r="ZF38" i="16"/>
  <c r="OT43" i="17"/>
  <c r="OR12" i="17"/>
  <c r="OR43" i="17" s="1"/>
  <c r="AJ15" i="17"/>
  <c r="CS15" i="17"/>
  <c r="CR15" i="17" s="1"/>
  <c r="DD15" i="17"/>
  <c r="PQ17" i="17"/>
  <c r="PP17" i="17" s="1"/>
  <c r="AAV25" i="17"/>
  <c r="WZ38" i="17"/>
  <c r="KU39" i="16"/>
  <c r="KT39" i="16" s="1"/>
  <c r="VJ39" i="16"/>
  <c r="OA40" i="16"/>
  <c r="NZ40" i="16" s="1"/>
  <c r="HG41" i="16"/>
  <c r="SW42" i="16"/>
  <c r="SV42" i="16" s="1"/>
  <c r="XU43" i="16"/>
  <c r="YP12" i="16"/>
  <c r="YX43" i="16"/>
  <c r="YD16" i="16"/>
  <c r="XS20" i="16"/>
  <c r="XR20" i="16" s="1"/>
  <c r="XS23" i="16"/>
  <c r="XR23" i="16" s="1"/>
  <c r="ZA23" i="16"/>
  <c r="YP31" i="16"/>
  <c r="ZA34" i="16"/>
  <c r="XS41" i="16"/>
  <c r="XR41" i="16" s="1"/>
  <c r="HZ13" i="17"/>
  <c r="UX13" i="17"/>
  <c r="ET14" i="17"/>
  <c r="RR14" i="17"/>
  <c r="NH15" i="17"/>
  <c r="WC15" i="17"/>
  <c r="WB15" i="17" s="1"/>
  <c r="AU16" i="17"/>
  <c r="EI16" i="17"/>
  <c r="EH16" i="17" s="1"/>
  <c r="WN16" i="17"/>
  <c r="XS17" i="17"/>
  <c r="XR17" i="17" s="1"/>
  <c r="YD18" i="17"/>
  <c r="LR19" i="17"/>
  <c r="VJ20" i="17"/>
  <c r="QY21" i="17"/>
  <c r="SD22" i="17"/>
  <c r="YP22" i="17"/>
  <c r="HZ23" i="17"/>
  <c r="FF24" i="17"/>
  <c r="BC25" i="17"/>
  <c r="BB25" i="17" s="1"/>
  <c r="HG25" i="17"/>
  <c r="ZI22" i="17"/>
  <c r="ZH22" i="17" s="1"/>
  <c r="AAV18" i="17"/>
  <c r="ACL14" i="18"/>
  <c r="ZV43" i="17"/>
  <c r="AAJ43" i="17"/>
  <c r="ZI28" i="17"/>
  <c r="ZH28" i="17" s="1"/>
  <c r="X17" i="18"/>
  <c r="CK41" i="16"/>
  <c r="XS12" i="16"/>
  <c r="ZA15" i="16"/>
  <c r="YP23" i="16"/>
  <c r="ZA26" i="16"/>
  <c r="XS33" i="16"/>
  <c r="XR33" i="16" s="1"/>
  <c r="YD42" i="16"/>
  <c r="AN43" i="17"/>
  <c r="BK43" i="17"/>
  <c r="JG43" i="17"/>
  <c r="OX12" i="17"/>
  <c r="TH12" i="17"/>
  <c r="WT43" i="17"/>
  <c r="YD12" i="17"/>
  <c r="IW13" i="17"/>
  <c r="KU13" i="17"/>
  <c r="KT13" i="17" s="1"/>
  <c r="XS13" i="17"/>
  <c r="XR13" i="17" s="1"/>
  <c r="X14" i="17"/>
  <c r="GV14" i="17"/>
  <c r="LR14" i="17"/>
  <c r="MV14" i="17"/>
  <c r="TT14" i="17"/>
  <c r="YP14" i="17"/>
  <c r="UX15" i="17"/>
  <c r="VJ16" i="17"/>
  <c r="M17" i="17"/>
  <c r="RG17" i="17"/>
  <c r="RF17" i="17" s="1"/>
  <c r="FQ18" i="17"/>
  <c r="AAV19" i="17"/>
  <c r="TH19" i="17"/>
  <c r="AAV23" i="17"/>
  <c r="DD23" i="17"/>
  <c r="TH23" i="17"/>
  <c r="UE23" i="17"/>
  <c r="NS24" i="17"/>
  <c r="AAV27" i="17"/>
  <c r="H54" i="17"/>
  <c r="ZI39" i="17"/>
  <c r="ZH39" i="17" s="1"/>
  <c r="ZT39" i="17"/>
  <c r="FY34" i="18"/>
  <c r="FX34" i="18" s="1"/>
  <c r="GJ34" i="18"/>
  <c r="ABZ43" i="18"/>
  <c r="KB39" i="16"/>
  <c r="YP19" i="16"/>
  <c r="ZA22" i="16"/>
  <c r="XS29" i="16"/>
  <c r="XR29" i="16" s="1"/>
  <c r="XS40" i="16"/>
  <c r="XR40" i="16" s="1"/>
  <c r="ZF42" i="16"/>
  <c r="Q43" i="17"/>
  <c r="LE43" i="17"/>
  <c r="BZ13" i="17"/>
  <c r="DD13" i="17"/>
  <c r="GJ13" i="17"/>
  <c r="OX13" i="17"/>
  <c r="TH13" i="17"/>
  <c r="MC14" i="17"/>
  <c r="ZA14" i="17"/>
  <c r="GV15" i="17"/>
  <c r="OA15" i="17"/>
  <c r="NZ15" i="17" s="1"/>
  <c r="QY15" i="17"/>
  <c r="HZ16" i="17"/>
  <c r="X18" i="17"/>
  <c r="AU18" i="17"/>
  <c r="SD18" i="17"/>
  <c r="BN20" i="17"/>
  <c r="BZ20" i="17"/>
  <c r="DD20" i="17"/>
  <c r="FY20" i="17"/>
  <c r="FX20" i="17" s="1"/>
  <c r="OA20" i="17"/>
  <c r="NZ20" i="17" s="1"/>
  <c r="PI20" i="17"/>
  <c r="SW20" i="17"/>
  <c r="SV20" i="17" s="1"/>
  <c r="WZ20" i="17"/>
  <c r="AAV21" i="17"/>
  <c r="JE22" i="17"/>
  <c r="JD22" i="17" s="1"/>
  <c r="GV23" i="17"/>
  <c r="LF23" i="17"/>
  <c r="WZ23" i="17"/>
  <c r="UM24" i="17"/>
  <c r="UL24" i="17" s="1"/>
  <c r="VU24" i="17"/>
  <c r="OX27" i="17"/>
  <c r="WZ27" i="17"/>
  <c r="QY28" i="17"/>
  <c r="BZ30" i="17"/>
  <c r="NH31" i="17"/>
  <c r="TT32" i="17"/>
  <c r="AJ34" i="17"/>
  <c r="CK34" i="17"/>
  <c r="AJ35" i="17"/>
  <c r="EI35" i="17"/>
  <c r="EH35" i="17" s="1"/>
  <c r="X36" i="17"/>
  <c r="RR37" i="17"/>
  <c r="NH39" i="17"/>
  <c r="ZI15" i="17"/>
  <c r="ZH15" i="17" s="1"/>
  <c r="ZT15" i="17"/>
  <c r="AAV32" i="17"/>
  <c r="OX13" i="18"/>
  <c r="MK14" i="18"/>
  <c r="MJ14" i="18" s="1"/>
  <c r="RR14" i="18"/>
  <c r="HZ15" i="18"/>
  <c r="ACL30" i="18"/>
  <c r="FQ41" i="16"/>
  <c r="YC43" i="16"/>
  <c r="YP15" i="16"/>
  <c r="ZA18" i="16"/>
  <c r="XS25" i="16"/>
  <c r="XR25" i="16" s="1"/>
  <c r="YD32" i="16"/>
  <c r="XS36" i="16"/>
  <c r="XR36" i="16" s="1"/>
  <c r="XS39" i="16"/>
  <c r="XR39" i="16" s="1"/>
  <c r="ZA39" i="16"/>
  <c r="ZF41" i="16"/>
  <c r="S43" i="17"/>
  <c r="EM43" i="17"/>
  <c r="NJ43" i="17"/>
  <c r="SO12" i="17"/>
  <c r="TC43" i="17"/>
  <c r="WC12" i="17"/>
  <c r="XB43" i="17"/>
  <c r="AAV13" i="17"/>
  <c r="BC13" i="17"/>
  <c r="BB13" i="17" s="1"/>
  <c r="MK13" i="17"/>
  <c r="MJ13" i="17" s="1"/>
  <c r="AAV14" i="17"/>
  <c r="LF14" i="17"/>
  <c r="YD14" i="17"/>
  <c r="AAV15" i="17"/>
  <c r="CK15" i="17"/>
  <c r="KU15" i="17"/>
  <c r="KT15" i="17" s="1"/>
  <c r="LR15" i="17"/>
  <c r="QB15" i="17"/>
  <c r="GV16" i="17"/>
  <c r="CS17" i="17"/>
  <c r="CR17" i="17" s="1"/>
  <c r="LR17" i="17"/>
  <c r="QN17" i="17"/>
  <c r="MK18" i="17"/>
  <c r="MJ18" i="17" s="1"/>
  <c r="SO19" i="17"/>
  <c r="FQ21" i="17"/>
  <c r="HG21" i="17"/>
  <c r="JE21" i="17"/>
  <c r="JD21" i="17" s="1"/>
  <c r="UE21" i="17"/>
  <c r="IW22" i="17"/>
  <c r="NH22" i="17"/>
  <c r="PQ24" i="17"/>
  <c r="PP24" i="17" s="1"/>
  <c r="MV25" i="17"/>
  <c r="BN27" i="17"/>
  <c r="SO27" i="17"/>
  <c r="BC28" i="17"/>
  <c r="BB28" i="17" s="1"/>
  <c r="BZ28" i="17"/>
  <c r="FF28" i="17"/>
  <c r="KB28" i="17"/>
  <c r="IW29" i="17"/>
  <c r="AAV33" i="17"/>
  <c r="UE33" i="17"/>
  <c r="TT33" i="17"/>
  <c r="AAV28" i="17"/>
  <c r="ACL27" i="18"/>
  <c r="BC27" i="18"/>
  <c r="BB27" i="18" s="1"/>
  <c r="BN27" i="18"/>
  <c r="HO42" i="18"/>
  <c r="HN42" i="18" s="1"/>
  <c r="HZ42" i="18"/>
  <c r="F50" i="18"/>
  <c r="YR43" i="16"/>
  <c r="ZA14" i="16"/>
  <c r="XS21" i="16"/>
  <c r="XR21" i="16" s="1"/>
  <c r="YP24" i="16"/>
  <c r="YD28" i="16"/>
  <c r="XS32" i="16"/>
  <c r="XR32" i="16" s="1"/>
  <c r="XS35" i="16"/>
  <c r="XR35" i="16" s="1"/>
  <c r="ZA35" i="16"/>
  <c r="YP42" i="16"/>
  <c r="BT43" i="17"/>
  <c r="HQ43" i="17"/>
  <c r="IP43" i="17"/>
  <c r="UD43" i="17"/>
  <c r="KB13" i="17"/>
  <c r="JP14" i="17"/>
  <c r="WN14" i="17"/>
  <c r="FY16" i="17"/>
  <c r="FX16" i="17" s="1"/>
  <c r="KU17" i="17"/>
  <c r="KT17" i="17" s="1"/>
  <c r="NS18" i="17"/>
  <c r="RR19" i="17"/>
  <c r="WN20" i="17"/>
  <c r="AJ23" i="17"/>
  <c r="EI23" i="17"/>
  <c r="EH23" i="17" s="1"/>
  <c r="FF23" i="17"/>
  <c r="JE23" i="17"/>
  <c r="JD23" i="17" s="1"/>
  <c r="MC26" i="17"/>
  <c r="SD27" i="17"/>
  <c r="QN30" i="17"/>
  <c r="YD34" i="17"/>
  <c r="WZ40" i="17"/>
  <c r="AAV41" i="17"/>
  <c r="TH41" i="17"/>
  <c r="CK42" i="17"/>
  <c r="F52" i="17"/>
  <c r="ZT23" i="17"/>
  <c r="ZT26" i="17"/>
  <c r="ZI26" i="17"/>
  <c r="ZH26" i="17" s="1"/>
  <c r="EM43" i="18"/>
  <c r="JI43" i="18"/>
  <c r="NS12" i="18"/>
  <c r="ACL20" i="18"/>
  <c r="UE20" i="18"/>
  <c r="SO39" i="16"/>
  <c r="NS41" i="16"/>
  <c r="BN42" i="16"/>
  <c r="F47" i="16"/>
  <c r="VX54" i="16"/>
  <c r="VX57" i="16" s="1"/>
  <c r="YD13" i="16"/>
  <c r="YZ43" i="16"/>
  <c r="XS17" i="16"/>
  <c r="XR17" i="16" s="1"/>
  <c r="YP20" i="16"/>
  <c r="YD24" i="16"/>
  <c r="XS28" i="16"/>
  <c r="XR28" i="16" s="1"/>
  <c r="XS31" i="16"/>
  <c r="XR31" i="16" s="1"/>
  <c r="ZA31" i="16"/>
  <c r="YP38" i="16"/>
  <c r="YP39" i="16"/>
  <c r="ZA42" i="16"/>
  <c r="CS12" i="17"/>
  <c r="DT43" i="17"/>
  <c r="AJ13" i="17"/>
  <c r="AJ14" i="17"/>
  <c r="FF14" i="17"/>
  <c r="GJ14" i="17"/>
  <c r="NH14" i="17"/>
  <c r="SD14" i="17"/>
  <c r="TH14" i="17"/>
  <c r="FQ15" i="17"/>
  <c r="KB15" i="17"/>
  <c r="OL15" i="17"/>
  <c r="BC16" i="17"/>
  <c r="BB16" i="17" s="1"/>
  <c r="TT16" i="17"/>
  <c r="BZ17" i="17"/>
  <c r="EI17" i="17"/>
  <c r="EH17" i="17" s="1"/>
  <c r="FY17" i="17"/>
  <c r="FX17" i="17" s="1"/>
  <c r="OX17" i="17"/>
  <c r="UE17" i="17"/>
  <c r="IL18" i="17"/>
  <c r="LR18" i="17"/>
  <c r="UM18" i="17"/>
  <c r="UL18" i="17" s="1"/>
  <c r="MK19" i="17"/>
  <c r="MJ19" i="17" s="1"/>
  <c r="WC19" i="17"/>
  <c r="WB19" i="17" s="1"/>
  <c r="XS19" i="17"/>
  <c r="XR19" i="17" s="1"/>
  <c r="AAV22" i="17"/>
  <c r="SD23" i="17"/>
  <c r="KB24" i="17"/>
  <c r="UE26" i="17"/>
  <c r="IL27" i="17"/>
  <c r="MV27" i="17"/>
  <c r="WZ28" i="17"/>
  <c r="AAV29" i="17"/>
  <c r="BC29" i="17"/>
  <c r="BB29" i="17" s="1"/>
  <c r="AAV35" i="17"/>
  <c r="F50" i="17"/>
  <c r="ZI14" i="17"/>
  <c r="ZH14" i="17" s="1"/>
  <c r="ZT36" i="17"/>
  <c r="AAV24" i="17"/>
  <c r="SJ43" i="18"/>
  <c r="IL18" i="18"/>
  <c r="KB29" i="17"/>
  <c r="XS30" i="17"/>
  <c r="XR30" i="17" s="1"/>
  <c r="LF31" i="17"/>
  <c r="MV31" i="17"/>
  <c r="QN31" i="17"/>
  <c r="SO32" i="17"/>
  <c r="TH32" i="17"/>
  <c r="UX33" i="17"/>
  <c r="ET34" i="17"/>
  <c r="HG36" i="17"/>
  <c r="TH36" i="17"/>
  <c r="UX37" i="17"/>
  <c r="IL39" i="17"/>
  <c r="HG40" i="17"/>
  <c r="MV41" i="17"/>
  <c r="AAF16" i="17"/>
  <c r="ZI24" i="17"/>
  <c r="ZH24" i="17" s="1"/>
  <c r="AAF27" i="17"/>
  <c r="AAQ30" i="17"/>
  <c r="ZT32" i="17"/>
  <c r="ZT38" i="17"/>
  <c r="AAV39" i="17"/>
  <c r="AAV31" i="17"/>
  <c r="AW43" i="18"/>
  <c r="UG43" i="18"/>
  <c r="EA14" i="18"/>
  <c r="KU14" i="18"/>
  <c r="KT14" i="18" s="1"/>
  <c r="ACL15" i="18"/>
  <c r="FY15" i="18"/>
  <c r="FX15" i="18" s="1"/>
  <c r="CS17" i="18"/>
  <c r="CR17" i="18" s="1"/>
  <c r="ACL18" i="18"/>
  <c r="TT18" i="18"/>
  <c r="FF19" i="18"/>
  <c r="JE19" i="18"/>
  <c r="JD19" i="18" s="1"/>
  <c r="UE19" i="18"/>
  <c r="JP20" i="18"/>
  <c r="CS24" i="18"/>
  <c r="CR24" i="18" s="1"/>
  <c r="LR24" i="18"/>
  <c r="MV24" i="18"/>
  <c r="GV25" i="18"/>
  <c r="LR25" i="18"/>
  <c r="EI28" i="18"/>
  <c r="EH28" i="18" s="1"/>
  <c r="UM32" i="18"/>
  <c r="UL32" i="18" s="1"/>
  <c r="EI34" i="18"/>
  <c r="EH34" i="18" s="1"/>
  <c r="ET34" i="18"/>
  <c r="XK25" i="17"/>
  <c r="OA26" i="17"/>
  <c r="NZ26" i="17" s="1"/>
  <c r="KU28" i="17"/>
  <c r="KT28" i="17" s="1"/>
  <c r="JE29" i="17"/>
  <c r="JD29" i="17" s="1"/>
  <c r="OX30" i="17"/>
  <c r="M32" i="17"/>
  <c r="DP34" i="17"/>
  <c r="HO35" i="17"/>
  <c r="HN35" i="17" s="1"/>
  <c r="JE35" i="17"/>
  <c r="JD35" i="17" s="1"/>
  <c r="OA35" i="17"/>
  <c r="NZ35" i="17" s="1"/>
  <c r="BZ36" i="17"/>
  <c r="GJ36" i="17"/>
  <c r="XK38" i="17"/>
  <c r="X41" i="17"/>
  <c r="VJ41" i="17"/>
  <c r="DD42" i="17"/>
  <c r="VJ42" i="17"/>
  <c r="ZI20" i="17"/>
  <c r="ZH20" i="17" s="1"/>
  <c r="AAF23" i="17"/>
  <c r="AAQ26" i="17"/>
  <c r="ZT28" i="17"/>
  <c r="ZT34" i="17"/>
  <c r="AAV38" i="17"/>
  <c r="AAV30" i="17"/>
  <c r="ACL12" i="18"/>
  <c r="BC12" i="18"/>
  <c r="GV12" i="18"/>
  <c r="LF12" i="18"/>
  <c r="PU43" i="18"/>
  <c r="XH43" i="18"/>
  <c r="YD14" i="18"/>
  <c r="GJ15" i="18"/>
  <c r="LF18" i="18"/>
  <c r="SW18" i="18"/>
  <c r="SV18" i="18" s="1"/>
  <c r="TH19" i="18"/>
  <c r="SO21" i="18"/>
  <c r="ACL26" i="18"/>
  <c r="AEB15" i="19"/>
  <c r="QN25" i="17"/>
  <c r="WN25" i="17"/>
  <c r="LF26" i="17"/>
  <c r="CS28" i="17"/>
  <c r="CR28" i="17" s="1"/>
  <c r="AU29" i="17"/>
  <c r="FQ29" i="17"/>
  <c r="KB31" i="17"/>
  <c r="MK32" i="17"/>
  <c r="MJ32" i="17" s="1"/>
  <c r="NS32" i="17"/>
  <c r="CS34" i="17"/>
  <c r="CR34" i="17" s="1"/>
  <c r="RG35" i="17"/>
  <c r="RF35" i="17" s="1"/>
  <c r="JE37" i="17"/>
  <c r="JD37" i="17" s="1"/>
  <c r="UE37" i="17"/>
  <c r="GV38" i="17"/>
  <c r="XK39" i="17"/>
  <c r="KU40" i="17"/>
  <c r="KT40" i="17" s="1"/>
  <c r="PI40" i="17"/>
  <c r="TT40" i="17"/>
  <c r="UX40" i="17"/>
  <c r="KU41" i="17"/>
  <c r="KT41" i="17" s="1"/>
  <c r="QB42" i="17"/>
  <c r="ZA42" i="17"/>
  <c r="ZK43" i="17"/>
  <c r="ZI16" i="17"/>
  <c r="ZH16" i="17" s="1"/>
  <c r="AAF19" i="17"/>
  <c r="AAQ22" i="17"/>
  <c r="ZT24" i="17"/>
  <c r="ZT30" i="17"/>
  <c r="AAF40" i="17"/>
  <c r="HW43" i="18"/>
  <c r="IV43" i="18"/>
  <c r="NU43" i="18"/>
  <c r="CK13" i="18"/>
  <c r="QB13" i="18"/>
  <c r="YP13" i="18"/>
  <c r="OX14" i="18"/>
  <c r="XS14" i="18"/>
  <c r="XR14" i="18" s="1"/>
  <c r="OX15" i="18"/>
  <c r="ACL16" i="18"/>
  <c r="ACL17" i="18"/>
  <c r="CK17" i="18"/>
  <c r="GV17" i="18"/>
  <c r="KU17" i="18"/>
  <c r="KT17" i="18" s="1"/>
  <c r="OA17" i="18"/>
  <c r="NZ17" i="18" s="1"/>
  <c r="KM18" i="18"/>
  <c r="WN18" i="18"/>
  <c r="SO19" i="18"/>
  <c r="SO20" i="18"/>
  <c r="ZT20" i="18"/>
  <c r="HZ21" i="18"/>
  <c r="RG21" i="18"/>
  <c r="RF21" i="18" s="1"/>
  <c r="GV22" i="18"/>
  <c r="MK22" i="18"/>
  <c r="MJ22" i="18" s="1"/>
  <c r="EA23" i="18"/>
  <c r="AAF23" i="18"/>
  <c r="FY24" i="18"/>
  <c r="FX24" i="18" s="1"/>
  <c r="GJ24" i="18"/>
  <c r="QB26" i="18"/>
  <c r="ACL29" i="18"/>
  <c r="XS32" i="18"/>
  <c r="XR32" i="18" s="1"/>
  <c r="ABL43" i="18"/>
  <c r="AAY19" i="18"/>
  <c r="AAX19" i="18" s="1"/>
  <c r="ABJ19" i="18"/>
  <c r="AAY30" i="18"/>
  <c r="AAX30" i="18" s="1"/>
  <c r="AAY38" i="18"/>
  <c r="AAX38" i="18" s="1"/>
  <c r="AEB13" i="19"/>
  <c r="MX43" i="18"/>
  <c r="OA12" i="18"/>
  <c r="RX12" i="18"/>
  <c r="ACL13" i="18"/>
  <c r="GV13" i="18"/>
  <c r="UE13" i="18"/>
  <c r="BN14" i="18"/>
  <c r="XK14" i="18"/>
  <c r="YP16" i="18"/>
  <c r="FF17" i="18"/>
  <c r="ZI17" i="18"/>
  <c r="ZH17" i="18" s="1"/>
  <c r="M18" i="18"/>
  <c r="FQ18" i="18"/>
  <c r="KU19" i="18"/>
  <c r="KT19" i="18" s="1"/>
  <c r="OL19" i="18"/>
  <c r="PQ21" i="18"/>
  <c r="PP21" i="18" s="1"/>
  <c r="QY21" i="18"/>
  <c r="ACL22" i="18"/>
  <c r="HZ22" i="18"/>
  <c r="MC22" i="18"/>
  <c r="CK23" i="18"/>
  <c r="ACL24" i="18"/>
  <c r="UE24" i="18"/>
  <c r="BN26" i="18"/>
  <c r="HG26" i="18"/>
  <c r="HO27" i="18"/>
  <c r="HN27" i="18" s="1"/>
  <c r="AAQ27" i="18"/>
  <c r="UE32" i="18"/>
  <c r="KU26" i="17"/>
  <c r="KT26" i="17" s="1"/>
  <c r="WC26" i="17"/>
  <c r="WB26" i="17" s="1"/>
  <c r="SW27" i="17"/>
  <c r="SV27" i="17" s="1"/>
  <c r="GJ28" i="17"/>
  <c r="UM28" i="17"/>
  <c r="UL28" i="17" s="1"/>
  <c r="WN28" i="17"/>
  <c r="MK29" i="17"/>
  <c r="MJ29" i="17" s="1"/>
  <c r="KU30" i="17"/>
  <c r="KT30" i="17" s="1"/>
  <c r="NH30" i="17"/>
  <c r="SO30" i="17"/>
  <c r="OA31" i="17"/>
  <c r="NZ31" i="17" s="1"/>
  <c r="OX31" i="17"/>
  <c r="M33" i="17"/>
  <c r="JE33" i="17"/>
  <c r="JD33" i="17" s="1"/>
  <c r="KU34" i="17"/>
  <c r="KT34" i="17" s="1"/>
  <c r="ZA34" i="17"/>
  <c r="NS36" i="17"/>
  <c r="RG36" i="17"/>
  <c r="RF36" i="17" s="1"/>
  <c r="M37" i="17"/>
  <c r="WN37" i="17"/>
  <c r="KU38" i="17"/>
  <c r="KT38" i="17" s="1"/>
  <c r="QN38" i="17"/>
  <c r="AU40" i="17"/>
  <c r="EI40" i="17"/>
  <c r="EH40" i="17" s="1"/>
  <c r="MC41" i="17"/>
  <c r="ZI12" i="17"/>
  <c r="AAQ14" i="17"/>
  <c r="ZT16" i="17"/>
  <c r="ZT22" i="17"/>
  <c r="ZI40" i="17"/>
  <c r="ZH40" i="17" s="1"/>
  <c r="M12" i="18"/>
  <c r="AU12" i="18"/>
  <c r="FJ43" i="18"/>
  <c r="QA43" i="18"/>
  <c r="WP43" i="18"/>
  <c r="FY13" i="18"/>
  <c r="FX13" i="18" s="1"/>
  <c r="KM14" i="18"/>
  <c r="WC14" i="18"/>
  <c r="WB14" i="18" s="1"/>
  <c r="KM15" i="18"/>
  <c r="AJ17" i="18"/>
  <c r="FQ17" i="18"/>
  <c r="RG17" i="18"/>
  <c r="RF17" i="18" s="1"/>
  <c r="DP18" i="18"/>
  <c r="ET18" i="18"/>
  <c r="VU18" i="18"/>
  <c r="UM19" i="18"/>
  <c r="UL19" i="18" s="1"/>
  <c r="HG20" i="18"/>
  <c r="ACL21" i="18"/>
  <c r="QB21" i="18"/>
  <c r="LF22" i="18"/>
  <c r="QN22" i="18"/>
  <c r="ACL23" i="18"/>
  <c r="BN23" i="18"/>
  <c r="HG23" i="18"/>
  <c r="VU27" i="18"/>
  <c r="UM30" i="18"/>
  <c r="UL30" i="18" s="1"/>
  <c r="UX30" i="18"/>
  <c r="JP32" i="18"/>
  <c r="KU34" i="18"/>
  <c r="KT34" i="18" s="1"/>
  <c r="LF34" i="18"/>
  <c r="AAY27" i="18"/>
  <c r="AAX27" i="18" s="1"/>
  <c r="LF29" i="17"/>
  <c r="BC30" i="17"/>
  <c r="BB30" i="17" s="1"/>
  <c r="OX32" i="17"/>
  <c r="WC32" i="17"/>
  <c r="WB32" i="17" s="1"/>
  <c r="NS33" i="17"/>
  <c r="SW33" i="17"/>
  <c r="SV33" i="17" s="1"/>
  <c r="XS35" i="17"/>
  <c r="XR35" i="17" s="1"/>
  <c r="VJ36" i="17"/>
  <c r="ZA36" i="17"/>
  <c r="DD37" i="17"/>
  <c r="FQ38" i="17"/>
  <c r="KB38" i="17"/>
  <c r="XS38" i="17"/>
  <c r="XR38" i="17" s="1"/>
  <c r="VU40" i="17"/>
  <c r="RR41" i="17"/>
  <c r="JP42" i="17"/>
  <c r="XK42" i="17"/>
  <c r="ZS43" i="17"/>
  <c r="ZT14" i="17"/>
  <c r="AAP43" i="17"/>
  <c r="ZI32" i="17"/>
  <c r="ZH32" i="17" s="1"/>
  <c r="AAF35" i="17"/>
  <c r="AAQ38" i="17"/>
  <c r="ZT40" i="17"/>
  <c r="MV12" i="18"/>
  <c r="YX43" i="18"/>
  <c r="ZV43" i="18"/>
  <c r="AJ13" i="18"/>
  <c r="SO13" i="18"/>
  <c r="SW13" i="18"/>
  <c r="SV13" i="18" s="1"/>
  <c r="WN13" i="18"/>
  <c r="HO14" i="18"/>
  <c r="HN14" i="18" s="1"/>
  <c r="RG14" i="18"/>
  <c r="RF14" i="18" s="1"/>
  <c r="LR15" i="18"/>
  <c r="RG16" i="18"/>
  <c r="RF16" i="18" s="1"/>
  <c r="AAF16" i="18"/>
  <c r="MK17" i="18"/>
  <c r="MJ17" i="18" s="1"/>
  <c r="ACL19" i="18"/>
  <c r="BZ19" i="18"/>
  <c r="DD19" i="18"/>
  <c r="QN19" i="18"/>
  <c r="XS20" i="18"/>
  <c r="XR20" i="18" s="1"/>
  <c r="MK26" i="18"/>
  <c r="MJ26" i="18" s="1"/>
  <c r="DD27" i="18"/>
  <c r="AU29" i="18"/>
  <c r="YD34" i="18"/>
  <c r="ABJ26" i="18"/>
  <c r="AAY26" i="18"/>
  <c r="AAX26" i="18" s="1"/>
  <c r="AAY34" i="18"/>
  <c r="AAX34" i="18" s="1"/>
  <c r="AAY42" i="18"/>
  <c r="AAX42" i="18" s="1"/>
  <c r="WZ34" i="18"/>
  <c r="AU35" i="18"/>
  <c r="ET36" i="18"/>
  <c r="MV36" i="18"/>
  <c r="NS36" i="18"/>
  <c r="SD36" i="18"/>
  <c r="WN36" i="18"/>
  <c r="ZT37" i="18"/>
  <c r="ABC43" i="18"/>
  <c r="ACB43" i="18"/>
  <c r="ABJ20" i="18"/>
  <c r="AEB27" i="19"/>
  <c r="AFR31" i="20"/>
  <c r="AFM30" i="20"/>
  <c r="AFB30" i="20"/>
  <c r="ZT24" i="18"/>
  <c r="ACL25" i="18"/>
  <c r="TH25" i="18"/>
  <c r="XS25" i="18"/>
  <c r="XR25" i="18" s="1"/>
  <c r="CK26" i="18"/>
  <c r="KB26" i="18"/>
  <c r="AJ27" i="18"/>
  <c r="YP27" i="18"/>
  <c r="GV28" i="18"/>
  <c r="PQ28" i="18"/>
  <c r="PP28" i="18" s="1"/>
  <c r="HO29" i="18"/>
  <c r="HN29" i="18" s="1"/>
  <c r="YP29" i="18"/>
  <c r="MK31" i="18"/>
  <c r="MJ31" i="18" s="1"/>
  <c r="XK31" i="18"/>
  <c r="MK32" i="18"/>
  <c r="MJ32" i="18" s="1"/>
  <c r="TH32" i="18"/>
  <c r="QN34" i="18"/>
  <c r="WC34" i="18"/>
  <c r="WB34" i="18" s="1"/>
  <c r="HO35" i="18"/>
  <c r="HN35" i="18" s="1"/>
  <c r="NS35" i="18"/>
  <c r="X36" i="18"/>
  <c r="AAQ36" i="18"/>
  <c r="LR37" i="18"/>
  <c r="PQ37" i="18"/>
  <c r="PP37" i="18" s="1"/>
  <c r="WZ38" i="18"/>
  <c r="QN40" i="18"/>
  <c r="ZI40" i="18"/>
  <c r="ZH40" i="18" s="1"/>
  <c r="WZ41" i="18"/>
  <c r="CK42" i="18"/>
  <c r="ZT42" i="18"/>
  <c r="ABE43" i="18"/>
  <c r="ACD43" i="18"/>
  <c r="ABJ16" i="18"/>
  <c r="ABJ22" i="18"/>
  <c r="ABJ25" i="18"/>
  <c r="AAY29" i="18"/>
  <c r="AAX29" i="18" s="1"/>
  <c r="AAY33" i="18"/>
  <c r="AAX33" i="18" s="1"/>
  <c r="AAY37" i="18"/>
  <c r="AAX37" i="18" s="1"/>
  <c r="AAY41" i="18"/>
  <c r="AAX41" i="18" s="1"/>
  <c r="YL43" i="19"/>
  <c r="YJ12" i="19"/>
  <c r="YJ43" i="19" s="1"/>
  <c r="CK13" i="19"/>
  <c r="EI15" i="19"/>
  <c r="EH15" i="19" s="1"/>
  <c r="M16" i="19"/>
  <c r="AEB16" i="19"/>
  <c r="VJ26" i="19"/>
  <c r="VU26" i="19"/>
  <c r="TH31" i="19"/>
  <c r="KB27" i="18"/>
  <c r="ACL28" i="18"/>
  <c r="MC28" i="18"/>
  <c r="TT29" i="18"/>
  <c r="CK30" i="18"/>
  <c r="FF30" i="18"/>
  <c r="KB30" i="18"/>
  <c r="AAF30" i="18"/>
  <c r="WN31" i="18"/>
  <c r="KU36" i="18"/>
  <c r="KT36" i="18" s="1"/>
  <c r="XS37" i="18"/>
  <c r="XR37" i="18" s="1"/>
  <c r="M41" i="18"/>
  <c r="ACL41" i="18"/>
  <c r="BC42" i="18"/>
  <c r="BB42" i="18" s="1"/>
  <c r="VJ42" i="18"/>
  <c r="AAY25" i="18"/>
  <c r="AAX25" i="18" s="1"/>
  <c r="ABJ27" i="18"/>
  <c r="ACL42" i="18"/>
  <c r="AEB12" i="19"/>
  <c r="AEB41" i="19"/>
  <c r="GJ21" i="18"/>
  <c r="BN22" i="18"/>
  <c r="XS22" i="18"/>
  <c r="XR22" i="18" s="1"/>
  <c r="X24" i="18"/>
  <c r="JE24" i="18"/>
  <c r="JD24" i="18" s="1"/>
  <c r="SD24" i="18"/>
  <c r="TH24" i="18"/>
  <c r="WC24" i="18"/>
  <c r="WB24" i="18" s="1"/>
  <c r="WZ24" i="18"/>
  <c r="YD24" i="18"/>
  <c r="AU25" i="18"/>
  <c r="OA27" i="18"/>
  <c r="NZ27" i="18" s="1"/>
  <c r="CK29" i="18"/>
  <c r="BN30" i="18"/>
  <c r="JE30" i="18"/>
  <c r="JD30" i="18" s="1"/>
  <c r="PI30" i="18"/>
  <c r="ACL31" i="18"/>
  <c r="BC31" i="18"/>
  <c r="BB31" i="18" s="1"/>
  <c r="BZ32" i="18"/>
  <c r="HZ32" i="18"/>
  <c r="LR32" i="18"/>
  <c r="WN32" i="18"/>
  <c r="JE34" i="18"/>
  <c r="JD34" i="18" s="1"/>
  <c r="NH34" i="18"/>
  <c r="PI34" i="18"/>
  <c r="DD35" i="18"/>
  <c r="CS36" i="18"/>
  <c r="CR36" i="18" s="1"/>
  <c r="HG36" i="18"/>
  <c r="NH38" i="18"/>
  <c r="MC39" i="18"/>
  <c r="UE40" i="18"/>
  <c r="ZA41" i="18"/>
  <c r="PQ42" i="18"/>
  <c r="PP42" i="18" s="1"/>
  <c r="UE42" i="18"/>
  <c r="ABI43" i="18"/>
  <c r="ACI43" i="18"/>
  <c r="ABJ14" i="18"/>
  <c r="ABJ17" i="18"/>
  <c r="AAY21" i="18"/>
  <c r="AAX21" i="18" s="1"/>
  <c r="ABJ23" i="18"/>
  <c r="AAY28" i="18"/>
  <c r="AAX28" i="18" s="1"/>
  <c r="AAY32" i="18"/>
  <c r="AAX32" i="18" s="1"/>
  <c r="ACL38" i="18"/>
  <c r="CF43" i="19"/>
  <c r="EC43" i="19"/>
  <c r="FF12" i="19"/>
  <c r="KD43" i="19"/>
  <c r="ADH43" i="19"/>
  <c r="ADF12" i="19"/>
  <c r="ACZ38" i="19"/>
  <c r="ACO38" i="19"/>
  <c r="ACN38" i="19" s="1"/>
  <c r="RR23" i="18"/>
  <c r="RG24" i="18"/>
  <c r="RF24" i="18" s="1"/>
  <c r="X25" i="18"/>
  <c r="FQ25" i="18"/>
  <c r="KM27" i="18"/>
  <c r="UE29" i="18"/>
  <c r="AU30" i="18"/>
  <c r="RR30" i="18"/>
  <c r="YD31" i="18"/>
  <c r="YP31" i="18"/>
  <c r="ACL32" i="18"/>
  <c r="BN32" i="18"/>
  <c r="HG32" i="18"/>
  <c r="KU32" i="18"/>
  <c r="KT32" i="18" s="1"/>
  <c r="IW33" i="18"/>
  <c r="GV34" i="18"/>
  <c r="OL34" i="18"/>
  <c r="AAF34" i="18"/>
  <c r="ACL36" i="18"/>
  <c r="YD36" i="18"/>
  <c r="GJ37" i="18"/>
  <c r="WZ37" i="18"/>
  <c r="MK38" i="18"/>
  <c r="MJ38" i="18" s="1"/>
  <c r="SO38" i="18"/>
  <c r="ZI38" i="18"/>
  <c r="ZH38" i="18" s="1"/>
  <c r="KU39" i="18"/>
  <c r="KT39" i="18" s="1"/>
  <c r="FY40" i="18"/>
  <c r="FX40" i="18" s="1"/>
  <c r="AU41" i="18"/>
  <c r="OA41" i="18"/>
  <c r="NZ41" i="18" s="1"/>
  <c r="OX41" i="18"/>
  <c r="SW42" i="18"/>
  <c r="SV42" i="18" s="1"/>
  <c r="ABJ13" i="18"/>
  <c r="ACF43" i="18"/>
  <c r="AAY17" i="18"/>
  <c r="AAX17" i="18" s="1"/>
  <c r="AAY24" i="18"/>
  <c r="AAX24" i="18" s="1"/>
  <c r="AAY36" i="18"/>
  <c r="AAX36" i="18" s="1"/>
  <c r="AAY40" i="18"/>
  <c r="AAX40" i="18" s="1"/>
  <c r="ACL37" i="18"/>
  <c r="ND43" i="19"/>
  <c r="NB12" i="19"/>
  <c r="TC43" i="19"/>
  <c r="VJ24" i="19"/>
  <c r="AEB25" i="19"/>
  <c r="AJ29" i="19"/>
  <c r="ADL35" i="19"/>
  <c r="ADW35" i="19"/>
  <c r="DP21" i="18"/>
  <c r="TH21" i="18"/>
  <c r="MK23" i="18"/>
  <c r="MJ23" i="18" s="1"/>
  <c r="DP24" i="18"/>
  <c r="DD26" i="18"/>
  <c r="WZ27" i="18"/>
  <c r="WC28" i="18"/>
  <c r="WB28" i="18" s="1"/>
  <c r="SO29" i="18"/>
  <c r="AU31" i="18"/>
  <c r="IL31" i="18"/>
  <c r="ZA31" i="18"/>
  <c r="FF32" i="18"/>
  <c r="GJ32" i="18"/>
  <c r="AAQ32" i="18"/>
  <c r="IW34" i="18"/>
  <c r="SO34" i="18"/>
  <c r="BN35" i="18"/>
  <c r="GJ35" i="18"/>
  <c r="TT35" i="18"/>
  <c r="WC35" i="18"/>
  <c r="WB35" i="18" s="1"/>
  <c r="JE36" i="18"/>
  <c r="JD36" i="18" s="1"/>
  <c r="PI36" i="18"/>
  <c r="AJ37" i="18"/>
  <c r="AU38" i="18"/>
  <c r="IW38" i="18"/>
  <c r="UM38" i="18"/>
  <c r="UL38" i="18" s="1"/>
  <c r="BZ39" i="18"/>
  <c r="DD39" i="18"/>
  <c r="QB39" i="18"/>
  <c r="RR39" i="18"/>
  <c r="ACL40" i="18"/>
  <c r="KM40" i="18"/>
  <c r="XK40" i="18"/>
  <c r="KB41" i="18"/>
  <c r="SO41" i="18"/>
  <c r="XK41" i="18"/>
  <c r="EI42" i="18"/>
  <c r="EH42" i="18" s="1"/>
  <c r="OA42" i="18"/>
  <c r="NZ42" i="18" s="1"/>
  <c r="F47" i="18"/>
  <c r="H57" i="18"/>
  <c r="VX54" i="18"/>
  <c r="VX57" i="18" s="1"/>
  <c r="AAY13" i="18"/>
  <c r="AAX13" i="18" s="1"/>
  <c r="AAY20" i="18"/>
  <c r="AAX20" i="18" s="1"/>
  <c r="ACL35" i="18"/>
  <c r="HI43" i="19"/>
  <c r="IW12" i="19"/>
  <c r="NJ43" i="19"/>
  <c r="F52" i="19" s="1"/>
  <c r="OA12" i="19"/>
  <c r="NZ12" i="19" s="1"/>
  <c r="QD43" i="19"/>
  <c r="XS21" i="19"/>
  <c r="XR21" i="19" s="1"/>
  <c r="UM27" i="19"/>
  <c r="UL27" i="19" s="1"/>
  <c r="IL28" i="19"/>
  <c r="SD28" i="19"/>
  <c r="AEB39" i="19"/>
  <c r="ACO23" i="19"/>
  <c r="ACN23" i="19" s="1"/>
  <c r="ACZ23" i="19"/>
  <c r="MV25" i="18"/>
  <c r="ZT25" i="18"/>
  <c r="ZT26" i="18"/>
  <c r="AU27" i="18"/>
  <c r="WC30" i="18"/>
  <c r="WB30" i="18" s="1"/>
  <c r="ET31" i="18"/>
  <c r="TH31" i="18"/>
  <c r="KM32" i="18"/>
  <c r="ACL33" i="18"/>
  <c r="HZ34" i="18"/>
  <c r="MK34" i="18"/>
  <c r="MJ34" i="18" s="1"/>
  <c r="UE35" i="18"/>
  <c r="X37" i="18"/>
  <c r="FQ37" i="18"/>
  <c r="MC38" i="18"/>
  <c r="YP38" i="18"/>
  <c r="ACL39" i="18"/>
  <c r="BC39" i="18"/>
  <c r="BB39" i="18" s="1"/>
  <c r="BZ41" i="18"/>
  <c r="FF41" i="18"/>
  <c r="JE42" i="18"/>
  <c r="JD42" i="18" s="1"/>
  <c r="NS42" i="18"/>
  <c r="WC42" i="18"/>
  <c r="WB42" i="18" s="1"/>
  <c r="AAY16" i="18"/>
  <c r="AAX16" i="18" s="1"/>
  <c r="ABJ30" i="18"/>
  <c r="ABJ34" i="18"/>
  <c r="ABJ38" i="18"/>
  <c r="ABJ42" i="18"/>
  <c r="ACL34" i="18"/>
  <c r="KJ43" i="19"/>
  <c r="SO20" i="19"/>
  <c r="AEB21" i="19"/>
  <c r="PQ27" i="19"/>
  <c r="PP27" i="19" s="1"/>
  <c r="YD27" i="19"/>
  <c r="MV35" i="19"/>
  <c r="F52" i="20"/>
  <c r="AAJ43" i="19"/>
  <c r="TT13" i="19"/>
  <c r="JP14" i="19"/>
  <c r="KM14" i="19"/>
  <c r="XK14" i="19"/>
  <c r="MC15" i="19"/>
  <c r="VU15" i="19"/>
  <c r="XS16" i="19"/>
  <c r="XR16" i="19" s="1"/>
  <c r="AAY16" i="19"/>
  <c r="AAX16" i="19" s="1"/>
  <c r="NH18" i="19"/>
  <c r="RR18" i="19"/>
  <c r="TH18" i="19"/>
  <c r="AEB19" i="19"/>
  <c r="LR19" i="19"/>
  <c r="BN20" i="19"/>
  <c r="MV20" i="19"/>
  <c r="AU22" i="19"/>
  <c r="KM22" i="19"/>
  <c r="QN23" i="19"/>
  <c r="WZ23" i="19"/>
  <c r="ET24" i="19"/>
  <c r="IW26" i="19"/>
  <c r="QN26" i="19"/>
  <c r="JP27" i="19"/>
  <c r="CS28" i="19"/>
  <c r="CR28" i="19" s="1"/>
  <c r="X29" i="19"/>
  <c r="HO29" i="19"/>
  <c r="HN29" i="19" s="1"/>
  <c r="ZI29" i="19"/>
  <c r="ZH29" i="19" s="1"/>
  <c r="AEB30" i="19"/>
  <c r="MC30" i="19"/>
  <c r="QN30" i="19"/>
  <c r="UE31" i="19"/>
  <c r="HZ32" i="19"/>
  <c r="LR32" i="19"/>
  <c r="VU32" i="19"/>
  <c r="M33" i="19"/>
  <c r="MK33" i="19"/>
  <c r="MJ33" i="19" s="1"/>
  <c r="RR33" i="19"/>
  <c r="SD33" i="19"/>
  <c r="ZT35" i="19"/>
  <c r="AEB37" i="19"/>
  <c r="LF37" i="19"/>
  <c r="PI39" i="19"/>
  <c r="KM42" i="19"/>
  <c r="ADL15" i="19"/>
  <c r="ACZ24" i="19"/>
  <c r="ADW24" i="19"/>
  <c r="ADW38" i="19"/>
  <c r="ACZ39" i="19"/>
  <c r="QY12" i="20"/>
  <c r="AFR17" i="20"/>
  <c r="AFR29" i="20"/>
  <c r="XS13" i="19"/>
  <c r="XR13" i="19" s="1"/>
  <c r="AEB17" i="19"/>
  <c r="GV21" i="19"/>
  <c r="KM21" i="19"/>
  <c r="WN23" i="19"/>
  <c r="DP28" i="19"/>
  <c r="UM29" i="19"/>
  <c r="UL29" i="19" s="1"/>
  <c r="XS29" i="19"/>
  <c r="XR29" i="19" s="1"/>
  <c r="DF43" i="20"/>
  <c r="HY43" i="20"/>
  <c r="ZA27" i="20"/>
  <c r="YP27" i="20"/>
  <c r="VU38" i="20"/>
  <c r="NL43" i="19"/>
  <c r="AJ13" i="19"/>
  <c r="SD13" i="19"/>
  <c r="UE13" i="19"/>
  <c r="SW14" i="19"/>
  <c r="SV14" i="19" s="1"/>
  <c r="YD15" i="19"/>
  <c r="HO16" i="19"/>
  <c r="HN16" i="19" s="1"/>
  <c r="RR16" i="19"/>
  <c r="ABJ19" i="19"/>
  <c r="WN21" i="19"/>
  <c r="NS22" i="19"/>
  <c r="VJ22" i="19"/>
  <c r="RG23" i="19"/>
  <c r="RF23" i="19" s="1"/>
  <c r="UE24" i="19"/>
  <c r="AEB26" i="19"/>
  <c r="AEB28" i="19"/>
  <c r="QN28" i="19"/>
  <c r="UX28" i="19"/>
  <c r="DP29" i="19"/>
  <c r="QY29" i="19"/>
  <c r="TH29" i="19"/>
  <c r="UX29" i="19"/>
  <c r="NS31" i="19"/>
  <c r="RR31" i="19"/>
  <c r="KM32" i="19"/>
  <c r="QB33" i="19"/>
  <c r="OX40" i="19"/>
  <c r="QN42" i="19"/>
  <c r="AFR25" i="20"/>
  <c r="JP13" i="19"/>
  <c r="SO13" i="19"/>
  <c r="AAQ13" i="19"/>
  <c r="AEB14" i="19"/>
  <c r="FY14" i="19"/>
  <c r="FX14" i="19" s="1"/>
  <c r="LR14" i="19"/>
  <c r="NS14" i="19"/>
  <c r="AAY14" i="19"/>
  <c r="AAX14" i="19" s="1"/>
  <c r="MV16" i="19"/>
  <c r="UM16" i="19"/>
  <c r="UL16" i="19" s="1"/>
  <c r="SW17" i="19"/>
  <c r="SV17" i="19" s="1"/>
  <c r="JE18" i="19"/>
  <c r="JD18" i="19" s="1"/>
  <c r="YP18" i="19"/>
  <c r="SO19" i="19"/>
  <c r="WC19" i="19"/>
  <c r="WB19" i="19" s="1"/>
  <c r="NH20" i="19"/>
  <c r="PI20" i="19"/>
  <c r="DD22" i="19"/>
  <c r="DP22" i="19"/>
  <c r="QY22" i="19"/>
  <c r="FF23" i="19"/>
  <c r="YD24" i="19"/>
  <c r="YP24" i="19"/>
  <c r="GV26" i="19"/>
  <c r="RG27" i="19"/>
  <c r="RF27" i="19" s="1"/>
  <c r="LF28" i="19"/>
  <c r="AEB29" i="19"/>
  <c r="OX29" i="19"/>
  <c r="UM31" i="19"/>
  <c r="UL31" i="19" s="1"/>
  <c r="WZ34" i="19"/>
  <c r="AEB35" i="19"/>
  <c r="BZ35" i="19"/>
  <c r="HG36" i="19"/>
  <c r="AJ40" i="19"/>
  <c r="LR41" i="19"/>
  <c r="ADV43" i="19"/>
  <c r="ACO22" i="19"/>
  <c r="ACN22" i="19" s="1"/>
  <c r="ADL34" i="19"/>
  <c r="AEB32" i="19"/>
  <c r="AJ23" i="20"/>
  <c r="AFR36" i="20"/>
  <c r="DD13" i="19"/>
  <c r="ZT13" i="19"/>
  <c r="ET15" i="19"/>
  <c r="WZ15" i="19"/>
  <c r="KU16" i="19"/>
  <c r="KT16" i="19" s="1"/>
  <c r="AU17" i="19"/>
  <c r="NS17" i="19"/>
  <c r="OL17" i="19"/>
  <c r="CS18" i="19"/>
  <c r="CR18" i="19" s="1"/>
  <c r="FY18" i="19"/>
  <c r="FX18" i="19" s="1"/>
  <c r="RR19" i="19"/>
  <c r="AEB20" i="19"/>
  <c r="MK20" i="19"/>
  <c r="MJ20" i="19" s="1"/>
  <c r="TH20" i="19"/>
  <c r="XK20" i="19"/>
  <c r="AAY20" i="19"/>
  <c r="AAX20" i="19" s="1"/>
  <c r="AAF21" i="19"/>
  <c r="AEB22" i="19"/>
  <c r="AU23" i="19"/>
  <c r="XS24" i="19"/>
  <c r="XR24" i="19" s="1"/>
  <c r="BN26" i="19"/>
  <c r="OX26" i="19"/>
  <c r="WZ26" i="19"/>
  <c r="ABJ26" i="19"/>
  <c r="KU27" i="19"/>
  <c r="KT27" i="19" s="1"/>
  <c r="AAF27" i="19"/>
  <c r="DD28" i="19"/>
  <c r="AAF28" i="19"/>
  <c r="JE29" i="19"/>
  <c r="JD29" i="19" s="1"/>
  <c r="CS30" i="19"/>
  <c r="CR30" i="19" s="1"/>
  <c r="NS30" i="19"/>
  <c r="RG30" i="19"/>
  <c r="RF30" i="19" s="1"/>
  <c r="AEB31" i="19"/>
  <c r="GJ31" i="19"/>
  <c r="CK33" i="19"/>
  <c r="DD33" i="19"/>
  <c r="LF33" i="19"/>
  <c r="PQ33" i="19"/>
  <c r="PP33" i="19" s="1"/>
  <c r="M34" i="19"/>
  <c r="IL34" i="19"/>
  <c r="RG34" i="19"/>
  <c r="RF34" i="19" s="1"/>
  <c r="GJ36" i="19"/>
  <c r="DD41" i="19"/>
  <c r="ADB43" i="19"/>
  <c r="ACZ14" i="19"/>
  <c r="ACO14" i="19"/>
  <c r="ACN14" i="19" s="1"/>
  <c r="ACZ28" i="19"/>
  <c r="ADW28" i="19"/>
  <c r="ACZ31" i="19"/>
  <c r="ACO42" i="19"/>
  <c r="ACN42" i="19" s="1"/>
  <c r="ADW42" i="19"/>
  <c r="AEB24" i="19"/>
  <c r="AFR13" i="20"/>
  <c r="AFR14" i="20"/>
  <c r="BN14" i="20"/>
  <c r="BZ14" i="20"/>
  <c r="KM14" i="20"/>
  <c r="AFR15" i="20"/>
  <c r="AEP24" i="20"/>
  <c r="KU12" i="19"/>
  <c r="BZ13" i="19"/>
  <c r="NH13" i="19"/>
  <c r="DD15" i="19"/>
  <c r="EA15" i="19"/>
  <c r="TT15" i="19"/>
  <c r="WC15" i="19"/>
  <c r="WB15" i="19" s="1"/>
  <c r="MC16" i="19"/>
  <c r="AEB18" i="19"/>
  <c r="BN18" i="19"/>
  <c r="MK19" i="19"/>
  <c r="MJ19" i="19" s="1"/>
  <c r="SW20" i="19"/>
  <c r="SV20" i="19" s="1"/>
  <c r="WC20" i="19"/>
  <c r="WB20" i="19" s="1"/>
  <c r="AAY21" i="19"/>
  <c r="AAX21" i="19" s="1"/>
  <c r="GV22" i="19"/>
  <c r="XS23" i="19"/>
  <c r="XR23" i="19" s="1"/>
  <c r="PQ25" i="19"/>
  <c r="PP25" i="19" s="1"/>
  <c r="NH26" i="19"/>
  <c r="XK26" i="19"/>
  <c r="OL28" i="19"/>
  <c r="YD28" i="19"/>
  <c r="ET29" i="19"/>
  <c r="LR31" i="19"/>
  <c r="UX31" i="19"/>
  <c r="NH35" i="19"/>
  <c r="AAQ35" i="19"/>
  <c r="AEB36" i="19"/>
  <c r="BZ36" i="19"/>
  <c r="ACO27" i="19"/>
  <c r="ACN27" i="19" s="1"/>
  <c r="ACZ27" i="19"/>
  <c r="ADL39" i="19"/>
  <c r="ADW39" i="19"/>
  <c r="AEB23" i="19"/>
  <c r="AAB43" i="20"/>
  <c r="ZZ12" i="20"/>
  <c r="JP13" i="20"/>
  <c r="PI13" i="20"/>
  <c r="WN13" i="20"/>
  <c r="L20" i="20"/>
  <c r="AFR38" i="20"/>
  <c r="BC41" i="19"/>
  <c r="BB41" i="19" s="1"/>
  <c r="ZA41" i="19"/>
  <c r="DP42" i="19"/>
  <c r="ET42" i="19"/>
  <c r="SW42" i="19"/>
  <c r="SV42" i="19" s="1"/>
  <c r="ACQ43" i="19"/>
  <c r="ACO19" i="19"/>
  <c r="ACN19" i="19" s="1"/>
  <c r="ADW20" i="19"/>
  <c r="ADW31" i="19"/>
  <c r="AEB40" i="19"/>
  <c r="AJ13" i="20"/>
  <c r="JP22" i="20"/>
  <c r="AFR28" i="20"/>
  <c r="KM41" i="20"/>
  <c r="KB41" i="20"/>
  <c r="AFR42" i="20"/>
  <c r="PQ42" i="20"/>
  <c r="PP42" i="20" s="1"/>
  <c r="BC33" i="19"/>
  <c r="BB33" i="19" s="1"/>
  <c r="ET33" i="19"/>
  <c r="AAY33" i="19"/>
  <c r="AAX33" i="19" s="1"/>
  <c r="DP34" i="19"/>
  <c r="YD35" i="19"/>
  <c r="EA37" i="19"/>
  <c r="JE37" i="19"/>
  <c r="JD37" i="19" s="1"/>
  <c r="LR38" i="19"/>
  <c r="ET39" i="19"/>
  <c r="QY40" i="19"/>
  <c r="UM40" i="19"/>
  <c r="UL40" i="19" s="1"/>
  <c r="FQ41" i="19"/>
  <c r="ADP43" i="19"/>
  <c r="ACO15" i="19"/>
  <c r="ACN15" i="19" s="1"/>
  <c r="ACZ16" i="19"/>
  <c r="ADW16" i="19"/>
  <c r="ADW22" i="19"/>
  <c r="ADW27" i="19"/>
  <c r="BZ13" i="20"/>
  <c r="HZ13" i="20"/>
  <c r="X14" i="20"/>
  <c r="M14" i="20"/>
  <c r="IL14" i="20"/>
  <c r="SO16" i="20"/>
  <c r="SD16" i="20"/>
  <c r="CS19" i="20"/>
  <c r="CR19" i="20" s="1"/>
  <c r="ET19" i="20"/>
  <c r="LR19" i="20"/>
  <c r="DD21" i="20"/>
  <c r="SW27" i="20"/>
  <c r="SV27" i="20" s="1"/>
  <c r="UE30" i="20"/>
  <c r="UM33" i="20"/>
  <c r="UL33" i="20" s="1"/>
  <c r="ADL37" i="20"/>
  <c r="AFR39" i="20"/>
  <c r="AFR40" i="20"/>
  <c r="JE41" i="20"/>
  <c r="JD41" i="20" s="1"/>
  <c r="WN33" i="19"/>
  <c r="X35" i="19"/>
  <c r="JE36" i="19"/>
  <c r="JD36" i="19" s="1"/>
  <c r="AEB38" i="19"/>
  <c r="YP38" i="19"/>
  <c r="IL39" i="19"/>
  <c r="SO39" i="19"/>
  <c r="DD40" i="19"/>
  <c r="JP41" i="19"/>
  <c r="ABJ41" i="19"/>
  <c r="ACU43" i="19"/>
  <c r="ADW23" i="19"/>
  <c r="ACZ30" i="19"/>
  <c r="ACO33" i="19"/>
  <c r="ACN33" i="19" s="1"/>
  <c r="ACO37" i="19"/>
  <c r="ACN37" i="19" s="1"/>
  <c r="ACO41" i="19"/>
  <c r="ACN41" i="19" s="1"/>
  <c r="AR43" i="20"/>
  <c r="QX43" i="20"/>
  <c r="UX12" i="20"/>
  <c r="BC13" i="20"/>
  <c r="BB13" i="20" s="1"/>
  <c r="BN15" i="20"/>
  <c r="RG15" i="20"/>
  <c r="RF15" i="20" s="1"/>
  <c r="EI17" i="20"/>
  <c r="EH17" i="20" s="1"/>
  <c r="AFR18" i="20"/>
  <c r="JE20" i="20"/>
  <c r="JD20" i="20" s="1"/>
  <c r="MV20" i="20"/>
  <c r="ADL24" i="20"/>
  <c r="DP26" i="20"/>
  <c r="FF29" i="20"/>
  <c r="SD29" i="20"/>
  <c r="EI30" i="20"/>
  <c r="EH30" i="20" s="1"/>
  <c r="ET30" i="20"/>
  <c r="M31" i="20"/>
  <c r="DD33" i="20"/>
  <c r="CS33" i="20"/>
  <c r="CR33" i="20" s="1"/>
  <c r="BZ34" i="20"/>
  <c r="AAQ34" i="20"/>
  <c r="AFB15" i="20"/>
  <c r="GV32" i="19"/>
  <c r="QN34" i="19"/>
  <c r="YD34" i="19"/>
  <c r="XS35" i="19"/>
  <c r="XR35" i="19" s="1"/>
  <c r="DP36" i="19"/>
  <c r="KB36" i="19"/>
  <c r="CK37" i="19"/>
  <c r="JE38" i="19"/>
  <c r="JD38" i="19" s="1"/>
  <c r="AAY38" i="19"/>
  <c r="AAX38" i="19" s="1"/>
  <c r="IW39" i="19"/>
  <c r="CK40" i="19"/>
  <c r="XS40" i="19"/>
  <c r="XR40" i="19" s="1"/>
  <c r="WN41" i="19"/>
  <c r="XK41" i="19"/>
  <c r="MC42" i="19"/>
  <c r="VJ42" i="19"/>
  <c r="ADT43" i="19"/>
  <c r="ADW14" i="19"/>
  <c r="ADW15" i="19"/>
  <c r="ADW19" i="19"/>
  <c r="ACZ25" i="19"/>
  <c r="ACZ26" i="19"/>
  <c r="ACO29" i="19"/>
  <c r="ACN29" i="19" s="1"/>
  <c r="ADL36" i="19"/>
  <c r="ADL40" i="19"/>
  <c r="X12" i="20"/>
  <c r="OE43" i="20"/>
  <c r="UE13" i="20"/>
  <c r="VU13" i="20"/>
  <c r="AAY13" i="20"/>
  <c r="AAX13" i="20" s="1"/>
  <c r="KB14" i="20"/>
  <c r="MC14" i="20"/>
  <c r="X15" i="20"/>
  <c r="EA15" i="20"/>
  <c r="KU15" i="20"/>
  <c r="KT15" i="20" s="1"/>
  <c r="KB18" i="20"/>
  <c r="SD18" i="20"/>
  <c r="BC21" i="20"/>
  <c r="BB21" i="20" s="1"/>
  <c r="XS22" i="20"/>
  <c r="XR22" i="20" s="1"/>
  <c r="KU23" i="20"/>
  <c r="KT23" i="20" s="1"/>
  <c r="AU28" i="20"/>
  <c r="AJ28" i="20"/>
  <c r="EI29" i="20"/>
  <c r="EH29" i="20" s="1"/>
  <c r="KM29" i="20"/>
  <c r="QN32" i="20"/>
  <c r="ZT33" i="20"/>
  <c r="PQ36" i="20"/>
  <c r="PP36" i="20" s="1"/>
  <c r="QN36" i="20"/>
  <c r="EA37" i="20"/>
  <c r="RR38" i="20"/>
  <c r="RG38" i="20"/>
  <c r="RF38" i="20" s="1"/>
  <c r="NS40" i="20"/>
  <c r="AFF43" i="20"/>
  <c r="AFB23" i="20"/>
  <c r="AEP36" i="20"/>
  <c r="QB34" i="19"/>
  <c r="MK35" i="19"/>
  <c r="MJ35" i="19" s="1"/>
  <c r="PI35" i="19"/>
  <c r="HO36" i="19"/>
  <c r="HN36" i="19" s="1"/>
  <c r="NS36" i="19"/>
  <c r="OA36" i="19"/>
  <c r="NZ36" i="19" s="1"/>
  <c r="RR36" i="19"/>
  <c r="HG37" i="19"/>
  <c r="WZ38" i="19"/>
  <c r="ABJ38" i="19"/>
  <c r="MC39" i="19"/>
  <c r="ZI39" i="19"/>
  <c r="ZH39" i="19" s="1"/>
  <c r="PI40" i="19"/>
  <c r="YD40" i="19"/>
  <c r="CS41" i="19"/>
  <c r="CR41" i="19" s="1"/>
  <c r="ZI42" i="19"/>
  <c r="ZH42" i="19" s="1"/>
  <c r="ACY43" i="19"/>
  <c r="ACZ22" i="19"/>
  <c r="ACO25" i="19"/>
  <c r="ACN25" i="19" s="1"/>
  <c r="ACO35" i="19"/>
  <c r="ACN35" i="19" s="1"/>
  <c r="ACO39" i="19"/>
  <c r="ACN39" i="19" s="1"/>
  <c r="JE14" i="20"/>
  <c r="JD14" i="20" s="1"/>
  <c r="LF14" i="20"/>
  <c r="DD15" i="20"/>
  <c r="UM16" i="20"/>
  <c r="UL16" i="20" s="1"/>
  <c r="AFR20" i="20"/>
  <c r="AFR22" i="20"/>
  <c r="AFR23" i="20"/>
  <c r="MV38" i="20"/>
  <c r="JE42" i="20"/>
  <c r="JD42" i="20" s="1"/>
  <c r="AEE23" i="20"/>
  <c r="AED23" i="20" s="1"/>
  <c r="LR35" i="19"/>
  <c r="FY36" i="19"/>
  <c r="FX36" i="19" s="1"/>
  <c r="BZ37" i="19"/>
  <c r="GV37" i="19"/>
  <c r="WC38" i="19"/>
  <c r="WB38" i="19" s="1"/>
  <c r="LF39" i="19"/>
  <c r="FQ40" i="19"/>
  <c r="KM40" i="19"/>
  <c r="XK40" i="19"/>
  <c r="PQ41" i="19"/>
  <c r="PP41" i="19" s="1"/>
  <c r="EA42" i="19"/>
  <c r="QY42" i="19"/>
  <c r="F47" i="19"/>
  <c r="H57" i="19"/>
  <c r="VX54" i="19"/>
  <c r="VX57" i="19" s="1"/>
  <c r="ADN43" i="19"/>
  <c r="ACZ17" i="19"/>
  <c r="ACZ18" i="19"/>
  <c r="ACZ19" i="19"/>
  <c r="ACO21" i="19"/>
  <c r="ACN21" i="19" s="1"/>
  <c r="ACO28" i="19"/>
  <c r="ACN28" i="19" s="1"/>
  <c r="ACO31" i="19"/>
  <c r="ACN31" i="19" s="1"/>
  <c r="ACO32" i="19"/>
  <c r="ACN32" i="19" s="1"/>
  <c r="ADW32" i="19"/>
  <c r="ACO36" i="19"/>
  <c r="ACN36" i="19" s="1"/>
  <c r="ADW36" i="19"/>
  <c r="ACO40" i="19"/>
  <c r="ACN40" i="19" s="1"/>
  <c r="ADW40" i="19"/>
  <c r="QJ43" i="20"/>
  <c r="QH12" i="20"/>
  <c r="ACW43" i="20"/>
  <c r="ADW12" i="20"/>
  <c r="QB13" i="20"/>
  <c r="SW14" i="20"/>
  <c r="SV14" i="20" s="1"/>
  <c r="ZI14" i="20"/>
  <c r="ZH14" i="20" s="1"/>
  <c r="WZ15" i="20"/>
  <c r="ZA15" i="20"/>
  <c r="X18" i="20"/>
  <c r="TH18" i="20"/>
  <c r="ABJ24" i="20"/>
  <c r="ACZ25" i="20"/>
  <c r="AFR26" i="20"/>
  <c r="VU28" i="20"/>
  <c r="UE33" i="20"/>
  <c r="AFR34" i="20"/>
  <c r="NH34" i="20"/>
  <c r="OX34" i="20"/>
  <c r="ADL34" i="20"/>
  <c r="ACO35" i="20"/>
  <c r="ACN35" i="20" s="1"/>
  <c r="LR41" i="20"/>
  <c r="MK41" i="20"/>
  <c r="MJ41" i="20" s="1"/>
  <c r="QY41" i="20"/>
  <c r="AFD43" i="20"/>
  <c r="AFM15" i="20"/>
  <c r="AEP21" i="20"/>
  <c r="WZ18" i="20"/>
  <c r="ABJ18" i="20"/>
  <c r="TT20" i="20"/>
  <c r="ACO21" i="20"/>
  <c r="ACN21" i="20" s="1"/>
  <c r="BC23" i="20"/>
  <c r="BB23" i="20" s="1"/>
  <c r="UX24" i="20"/>
  <c r="MK25" i="20"/>
  <c r="MJ25" i="20" s="1"/>
  <c r="WC25" i="20"/>
  <c r="WB25" i="20" s="1"/>
  <c r="FY27" i="20"/>
  <c r="FX27" i="20" s="1"/>
  <c r="RR27" i="20"/>
  <c r="BN28" i="20"/>
  <c r="FY28" i="20"/>
  <c r="FX28" i="20" s="1"/>
  <c r="JE28" i="20"/>
  <c r="JD28" i="20" s="1"/>
  <c r="BC29" i="20"/>
  <c r="BB29" i="20" s="1"/>
  <c r="MK31" i="20"/>
  <c r="MJ31" i="20" s="1"/>
  <c r="XK31" i="20"/>
  <c r="IL32" i="20"/>
  <c r="OX32" i="20"/>
  <c r="SD32" i="20"/>
  <c r="AJ34" i="20"/>
  <c r="SW35" i="20"/>
  <c r="SV35" i="20" s="1"/>
  <c r="EI37" i="20"/>
  <c r="EH37" i="20" s="1"/>
  <c r="MC37" i="20"/>
  <c r="WN37" i="20"/>
  <c r="ACO38" i="20"/>
  <c r="ACN38" i="20" s="1"/>
  <c r="KM39" i="20"/>
  <c r="AEP14" i="20"/>
  <c r="AFM14" i="20"/>
  <c r="AEP18" i="20"/>
  <c r="AEP20" i="20"/>
  <c r="AFB42" i="20"/>
  <c r="AFR12" i="20"/>
  <c r="AFR35" i="20"/>
  <c r="AFR27" i="20"/>
  <c r="AFR19" i="20"/>
  <c r="BZ12" i="20"/>
  <c r="MV12" i="20"/>
  <c r="CK13" i="20"/>
  <c r="QY13" i="20"/>
  <c r="OX15" i="20"/>
  <c r="YD15" i="20"/>
  <c r="JE16" i="20"/>
  <c r="JD16" i="20" s="1"/>
  <c r="EI18" i="20"/>
  <c r="EH18" i="20" s="1"/>
  <c r="FF18" i="20"/>
  <c r="WC20" i="20"/>
  <c r="WB20" i="20" s="1"/>
  <c r="ADW22" i="20"/>
  <c r="PQ24" i="20"/>
  <c r="PP24" i="20" s="1"/>
  <c r="QN24" i="20"/>
  <c r="HZ25" i="20"/>
  <c r="AAF26" i="20"/>
  <c r="ADW26" i="20"/>
  <c r="CS27" i="20"/>
  <c r="CR27" i="20" s="1"/>
  <c r="RR28" i="20"/>
  <c r="HG29" i="20"/>
  <c r="HO29" i="20"/>
  <c r="HN29" i="20" s="1"/>
  <c r="SW31" i="20"/>
  <c r="SV31" i="20" s="1"/>
  <c r="DP32" i="20"/>
  <c r="EA33" i="20"/>
  <c r="QY34" i="20"/>
  <c r="NS35" i="20"/>
  <c r="RG35" i="20"/>
  <c r="RF35" i="20" s="1"/>
  <c r="DP36" i="20"/>
  <c r="FQ36" i="20"/>
  <c r="ZA37" i="20"/>
  <c r="CS38" i="20"/>
  <c r="CR38" i="20" s="1"/>
  <c r="SO38" i="20"/>
  <c r="VU41" i="20"/>
  <c r="ACO42" i="20"/>
  <c r="ACN42" i="20" s="1"/>
  <c r="AEE12" i="20"/>
  <c r="AEP16" i="20"/>
  <c r="AEE33" i="20"/>
  <c r="AED33" i="20" s="1"/>
  <c r="AFB38" i="20"/>
  <c r="AEE39" i="20"/>
  <c r="AED39" i="20" s="1"/>
  <c r="AFB39" i="20"/>
  <c r="OX16" i="20"/>
  <c r="UX16" i="20"/>
  <c r="AAQ17" i="20"/>
  <c r="ABJ17" i="20"/>
  <c r="XS18" i="20"/>
  <c r="XR18" i="20" s="1"/>
  <c r="NH19" i="20"/>
  <c r="ZI19" i="20"/>
  <c r="ZH19" i="20" s="1"/>
  <c r="MK20" i="20"/>
  <c r="MJ20" i="20" s="1"/>
  <c r="FQ21" i="20"/>
  <c r="AAY23" i="20"/>
  <c r="AAX23" i="20" s="1"/>
  <c r="BC24" i="20"/>
  <c r="BB24" i="20" s="1"/>
  <c r="CK24" i="20"/>
  <c r="UE24" i="20"/>
  <c r="HG25" i="20"/>
  <c r="KU25" i="20"/>
  <c r="KT25" i="20" s="1"/>
  <c r="KM26" i="20"/>
  <c r="CK27" i="20"/>
  <c r="ZI27" i="20"/>
  <c r="ZH27" i="20" s="1"/>
  <c r="M29" i="20"/>
  <c r="XS29" i="20"/>
  <c r="XR29" i="20" s="1"/>
  <c r="LF30" i="20"/>
  <c r="ZI33" i="20"/>
  <c r="ZH33" i="20" s="1"/>
  <c r="DP34" i="20"/>
  <c r="FY34" i="20"/>
  <c r="FX34" i="20" s="1"/>
  <c r="UX34" i="20"/>
  <c r="M35" i="20"/>
  <c r="EA35" i="20"/>
  <c r="TH37" i="20"/>
  <c r="BC42" i="20"/>
  <c r="BB42" i="20" s="1"/>
  <c r="HZ42" i="20"/>
  <c r="AFL43" i="20"/>
  <c r="AFB22" i="20"/>
  <c r="AEE24" i="20"/>
  <c r="AED24" i="20" s="1"/>
  <c r="AEE27" i="20"/>
  <c r="AED27" i="20" s="1"/>
  <c r="AFB27" i="20"/>
  <c r="AEE31" i="20"/>
  <c r="AED31" i="20" s="1"/>
  <c r="AFB31" i="20"/>
  <c r="AFB34" i="20"/>
  <c r="AEE36" i="20"/>
  <c r="AED36" i="20" s="1"/>
  <c r="AFM42" i="20"/>
  <c r="AFR32" i="20"/>
  <c r="AFR24" i="20"/>
  <c r="AFR16" i="20"/>
  <c r="CK14" i="20"/>
  <c r="TT14" i="20"/>
  <c r="ADW14" i="20"/>
  <c r="PQ15" i="20"/>
  <c r="PP15" i="20" s="1"/>
  <c r="ABJ15" i="20"/>
  <c r="SW18" i="20"/>
  <c r="SV18" i="20" s="1"/>
  <c r="ZT18" i="20"/>
  <c r="ADL18" i="20"/>
  <c r="DP19" i="20"/>
  <c r="ET20" i="20"/>
  <c r="OX20" i="20"/>
  <c r="QY20" i="20"/>
  <c r="UM20" i="20"/>
  <c r="UL20" i="20" s="1"/>
  <c r="JE22" i="20"/>
  <c r="JD22" i="20" s="1"/>
  <c r="EI26" i="20"/>
  <c r="EH26" i="20" s="1"/>
  <c r="FQ26" i="20"/>
  <c r="PI26" i="20"/>
  <c r="ABJ28" i="20"/>
  <c r="OA29" i="20"/>
  <c r="NZ29" i="20" s="1"/>
  <c r="PQ30" i="20"/>
  <c r="PP30" i="20" s="1"/>
  <c r="BC32" i="20"/>
  <c r="BB32" i="20" s="1"/>
  <c r="KB32" i="20"/>
  <c r="KU33" i="20"/>
  <c r="KT33" i="20" s="1"/>
  <c r="YP34" i="20"/>
  <c r="ADW34" i="20"/>
  <c r="TH36" i="20"/>
  <c r="AAQ36" i="20"/>
  <c r="RR37" i="20"/>
  <c r="SO37" i="20"/>
  <c r="DD38" i="20"/>
  <c r="JE40" i="20"/>
  <c r="JD40" i="20" s="1"/>
  <c r="QB42" i="20"/>
  <c r="AAQ42" i="20"/>
  <c r="ACZ42" i="20"/>
  <c r="AEI43" i="20"/>
  <c r="AEE17" i="20"/>
  <c r="AED17" i="20" s="1"/>
  <c r="AFB18" i="20"/>
  <c r="AEE19" i="20"/>
  <c r="AED19" i="20" s="1"/>
  <c r="AFB19" i="20"/>
  <c r="AEE28" i="20"/>
  <c r="AED28" i="20" s="1"/>
  <c r="AEE32" i="20"/>
  <c r="AED32" i="20" s="1"/>
  <c r="AFM38" i="20"/>
  <c r="AEP42" i="20"/>
  <c r="AU14" i="20"/>
  <c r="SD14" i="20"/>
  <c r="UM14" i="20"/>
  <c r="UL14" i="20" s="1"/>
  <c r="VJ14" i="20"/>
  <c r="BC15" i="20"/>
  <c r="BB15" i="20" s="1"/>
  <c r="KB15" i="20"/>
  <c r="VJ15" i="20"/>
  <c r="ZT15" i="20"/>
  <c r="NH16" i="20"/>
  <c r="QY16" i="20"/>
  <c r="FY17" i="20"/>
  <c r="FX17" i="20" s="1"/>
  <c r="HG17" i="20"/>
  <c r="MK18" i="20"/>
  <c r="MJ18" i="20" s="1"/>
  <c r="OL18" i="20"/>
  <c r="EI20" i="20"/>
  <c r="EH20" i="20" s="1"/>
  <c r="GV20" i="20"/>
  <c r="UX20" i="20"/>
  <c r="CK21" i="20"/>
  <c r="WN21" i="20"/>
  <c r="ADW21" i="20"/>
  <c r="DP23" i="20"/>
  <c r="MK23" i="20"/>
  <c r="MJ23" i="20" s="1"/>
  <c r="TT24" i="20"/>
  <c r="AU25" i="20"/>
  <c r="LR25" i="20"/>
  <c r="PI25" i="20"/>
  <c r="SD25" i="20"/>
  <c r="OL27" i="20"/>
  <c r="ABJ27" i="20"/>
  <c r="FQ29" i="20"/>
  <c r="VJ29" i="20"/>
  <c r="PI30" i="20"/>
  <c r="SD30" i="20"/>
  <c r="WC31" i="20"/>
  <c r="WB31" i="20" s="1"/>
  <c r="ACO31" i="20"/>
  <c r="ACN31" i="20" s="1"/>
  <c r="YP33" i="20"/>
  <c r="ACO33" i="20"/>
  <c r="ACN33" i="20" s="1"/>
  <c r="RR34" i="20"/>
  <c r="GJ36" i="20"/>
  <c r="OX36" i="20"/>
  <c r="DP37" i="20"/>
  <c r="OA38" i="20"/>
  <c r="NZ38" i="20" s="1"/>
  <c r="YD38" i="20"/>
  <c r="HZ39" i="20"/>
  <c r="OX39" i="20"/>
  <c r="UE39" i="20"/>
  <c r="ZI39" i="20"/>
  <c r="ZH39" i="20" s="1"/>
  <c r="AU40" i="20"/>
  <c r="LR40" i="20"/>
  <c r="RG40" i="20"/>
  <c r="RF40" i="20" s="1"/>
  <c r="DP41" i="20"/>
  <c r="AEE14" i="20"/>
  <c r="AED14" i="20" s="1"/>
  <c r="AFB14" i="20"/>
  <c r="AFM18" i="20"/>
  <c r="AEP28" i="20"/>
  <c r="AEP32" i="20"/>
  <c r="AEP34" i="20"/>
  <c r="GV24" i="20"/>
  <c r="HG24" i="20"/>
  <c r="WZ29" i="20"/>
  <c r="XK29" i="20"/>
  <c r="DD42" i="20"/>
  <c r="CS42" i="20"/>
  <c r="CR42" i="20" s="1"/>
  <c r="W43" i="20"/>
  <c r="DJ43" i="20"/>
  <c r="EC43" i="20"/>
  <c r="GE43" i="20"/>
  <c r="HD43" i="20"/>
  <c r="IV43" i="20"/>
  <c r="MK12" i="20"/>
  <c r="OG43" i="20"/>
  <c r="QD43" i="20"/>
  <c r="TA43" i="20"/>
  <c r="UW43" i="20"/>
  <c r="ABC43" i="20"/>
  <c r="EI13" i="20"/>
  <c r="EH13" i="20" s="1"/>
  <c r="DD14" i="20"/>
  <c r="MK14" i="20"/>
  <c r="MJ14" i="20" s="1"/>
  <c r="OL14" i="20"/>
  <c r="NS16" i="20"/>
  <c r="QB18" i="20"/>
  <c r="AJ20" i="20"/>
  <c r="GV22" i="20"/>
  <c r="HG22" i="20"/>
  <c r="PI22" i="20"/>
  <c r="XK22" i="20"/>
  <c r="OA26" i="20"/>
  <c r="NZ26" i="20" s="1"/>
  <c r="OL26" i="20"/>
  <c r="AEK43" i="20"/>
  <c r="AT43" i="20"/>
  <c r="CS12" i="20"/>
  <c r="CR12" i="20" s="1"/>
  <c r="EK43" i="20"/>
  <c r="KY43" i="20"/>
  <c r="PH43" i="20"/>
  <c r="QH43" i="20"/>
  <c r="TC43" i="20"/>
  <c r="VT43" i="20"/>
  <c r="YR43" i="20"/>
  <c r="ZI12" i="20"/>
  <c r="ZH12" i="20" s="1"/>
  <c r="ABE43" i="20"/>
  <c r="ADB43" i="20"/>
  <c r="CS13" i="20"/>
  <c r="CR13" i="20" s="1"/>
  <c r="KM13" i="20"/>
  <c r="KU14" i="20"/>
  <c r="KT14" i="20" s="1"/>
  <c r="RR14" i="20"/>
  <c r="GJ15" i="20"/>
  <c r="TH15" i="20"/>
  <c r="AAF15" i="20"/>
  <c r="ADW16" i="20"/>
  <c r="EA17" i="20"/>
  <c r="FF17" i="20"/>
  <c r="PI17" i="20"/>
  <c r="UE17" i="20"/>
  <c r="MC19" i="20"/>
  <c r="NS19" i="20"/>
  <c r="MC20" i="20"/>
  <c r="CK22" i="20"/>
  <c r="BZ22" i="20"/>
  <c r="WN22" i="20"/>
  <c r="RG23" i="20"/>
  <c r="RF23" i="20" s="1"/>
  <c r="JE26" i="20"/>
  <c r="JD26" i="20" s="1"/>
  <c r="JP26" i="20"/>
  <c r="MV27" i="20"/>
  <c r="MK27" i="20"/>
  <c r="MJ27" i="20" s="1"/>
  <c r="JP33" i="20"/>
  <c r="JE33" i="20"/>
  <c r="JD33" i="20" s="1"/>
  <c r="YD35" i="20"/>
  <c r="XS35" i="20"/>
  <c r="XR35" i="20" s="1"/>
  <c r="HO37" i="20"/>
  <c r="HN37" i="20" s="1"/>
  <c r="HZ37" i="20"/>
  <c r="AFB28" i="20"/>
  <c r="AFM28" i="20"/>
  <c r="AFB36" i="20"/>
  <c r="AFM36" i="20"/>
  <c r="FL43" i="20"/>
  <c r="HI43" i="20"/>
  <c r="MS43" i="20"/>
  <c r="OK43" i="20"/>
  <c r="RI43" i="20"/>
  <c r="SH43" i="20"/>
  <c r="AAQ12" i="20"/>
  <c r="ABG43" i="20"/>
  <c r="ADF43" i="20"/>
  <c r="ADY43" i="20"/>
  <c r="BN13" i="20"/>
  <c r="HG13" i="20"/>
  <c r="UM13" i="20"/>
  <c r="UL13" i="20" s="1"/>
  <c r="VJ13" i="20"/>
  <c r="YD13" i="20"/>
  <c r="JP14" i="20"/>
  <c r="WZ14" i="20"/>
  <c r="XS14" i="20"/>
  <c r="XR14" i="20" s="1"/>
  <c r="AAY14" i="20"/>
  <c r="AAX14" i="20" s="1"/>
  <c r="DP15" i="20"/>
  <c r="FQ15" i="20"/>
  <c r="KM15" i="20"/>
  <c r="SO15" i="20"/>
  <c r="XK15" i="20"/>
  <c r="AJ16" i="20"/>
  <c r="JP16" i="20"/>
  <c r="LF16" i="20"/>
  <c r="BC17" i="20"/>
  <c r="BB17" i="20" s="1"/>
  <c r="CS17" i="20"/>
  <c r="CR17" i="20" s="1"/>
  <c r="BC18" i="20"/>
  <c r="BB18" i="20" s="1"/>
  <c r="NH18" i="20"/>
  <c r="OA18" i="20"/>
  <c r="NZ18" i="20" s="1"/>
  <c r="ZA19" i="20"/>
  <c r="ACZ19" i="20"/>
  <c r="LF20" i="20"/>
  <c r="PI20" i="20"/>
  <c r="QB20" i="20"/>
  <c r="HZ21" i="20"/>
  <c r="PQ21" i="20"/>
  <c r="PP21" i="20" s="1"/>
  <c r="BN23" i="20"/>
  <c r="DD24" i="20"/>
  <c r="WZ24" i="20"/>
  <c r="ACZ24" i="20"/>
  <c r="BN25" i="20"/>
  <c r="QY25" i="20"/>
  <c r="YP25" i="20"/>
  <c r="IW26" i="20"/>
  <c r="KB26" i="20"/>
  <c r="UX27" i="20"/>
  <c r="AAQ27" i="20"/>
  <c r="RR30" i="20"/>
  <c r="RG30" i="20"/>
  <c r="RF30" i="20" s="1"/>
  <c r="AEP30" i="20"/>
  <c r="AEE30" i="20"/>
  <c r="AED30" i="20" s="1"/>
  <c r="AD12" i="20"/>
  <c r="DT43" i="20"/>
  <c r="FN43" i="20"/>
  <c r="GL43" i="20"/>
  <c r="JI43" i="20"/>
  <c r="KF43" i="20"/>
  <c r="MU43" i="20"/>
  <c r="NP43" i="20"/>
  <c r="SJ43" i="20"/>
  <c r="UG43" i="20"/>
  <c r="VD12" i="20"/>
  <c r="XW43" i="20"/>
  <c r="AU13" i="20"/>
  <c r="EA13" i="20"/>
  <c r="LR13" i="20"/>
  <c r="OA13" i="20"/>
  <c r="NZ13" i="20" s="1"/>
  <c r="OX13" i="20"/>
  <c r="RR13" i="20"/>
  <c r="XS13" i="20"/>
  <c r="XR13" i="20" s="1"/>
  <c r="ACO13" i="20"/>
  <c r="ACN13" i="20" s="1"/>
  <c r="WC14" i="20"/>
  <c r="WB14" i="20" s="1"/>
  <c r="CS15" i="20"/>
  <c r="CR15" i="20" s="1"/>
  <c r="ET15" i="20"/>
  <c r="RR15" i="20"/>
  <c r="VU15" i="20"/>
  <c r="WN15" i="20"/>
  <c r="M16" i="20"/>
  <c r="ET16" i="20"/>
  <c r="PI16" i="20"/>
  <c r="WZ16" i="20"/>
  <c r="ADL17" i="20"/>
  <c r="HO18" i="20"/>
  <c r="HN18" i="20" s="1"/>
  <c r="LR18" i="20"/>
  <c r="YD19" i="20"/>
  <c r="X20" i="20"/>
  <c r="DD20" i="20"/>
  <c r="IL20" i="20"/>
  <c r="UM21" i="20"/>
  <c r="UL21" i="20" s="1"/>
  <c r="UX21" i="20"/>
  <c r="ACZ21" i="20"/>
  <c r="BC22" i="20"/>
  <c r="BB22" i="20" s="1"/>
  <c r="LR22" i="20"/>
  <c r="YD22" i="20"/>
  <c r="FY23" i="20"/>
  <c r="FX23" i="20" s="1"/>
  <c r="MC23" i="20"/>
  <c r="ABJ23" i="20"/>
  <c r="UE25" i="20"/>
  <c r="VU25" i="20"/>
  <c r="AJ26" i="20"/>
  <c r="EA26" i="20"/>
  <c r="BN27" i="20"/>
  <c r="PQ27" i="20"/>
  <c r="PP27" i="20" s="1"/>
  <c r="IL28" i="20"/>
  <c r="IW28" i="20"/>
  <c r="OL35" i="20"/>
  <c r="OA35" i="20"/>
  <c r="NZ35" i="20" s="1"/>
  <c r="AEP22" i="20"/>
  <c r="AEE22" i="20"/>
  <c r="AED22" i="20" s="1"/>
  <c r="AFB25" i="20"/>
  <c r="AFM25" i="20"/>
  <c r="BG43" i="20"/>
  <c r="FP43" i="20"/>
  <c r="KH43" i="20"/>
  <c r="QN12" i="20"/>
  <c r="XD43" i="20"/>
  <c r="ZS43" i="20"/>
  <c r="AAN43" i="20"/>
  <c r="RG13" i="20"/>
  <c r="RF13" i="20" s="1"/>
  <c r="WC13" i="20"/>
  <c r="WB13" i="20" s="1"/>
  <c r="ABJ13" i="20"/>
  <c r="BC14" i="20"/>
  <c r="BB14" i="20" s="1"/>
  <c r="IW14" i="20"/>
  <c r="UX14" i="20"/>
  <c r="AAF14" i="20"/>
  <c r="PI15" i="20"/>
  <c r="KM16" i="20"/>
  <c r="SW16" i="20"/>
  <c r="SV16" i="20" s="1"/>
  <c r="ZI16" i="20"/>
  <c r="ZH16" i="20" s="1"/>
  <c r="AJ17" i="20"/>
  <c r="RG17" i="20"/>
  <c r="RF17" i="20" s="1"/>
  <c r="SD17" i="20"/>
  <c r="TH17" i="20"/>
  <c r="ZI17" i="20"/>
  <c r="ZH17" i="20" s="1"/>
  <c r="AAF17" i="20"/>
  <c r="KU18" i="20"/>
  <c r="KT18" i="20" s="1"/>
  <c r="RG18" i="20"/>
  <c r="RF18" i="20" s="1"/>
  <c r="WC18" i="20"/>
  <c r="WB18" i="20" s="1"/>
  <c r="WN18" i="20"/>
  <c r="ACO18" i="20"/>
  <c r="ACN18" i="20" s="1"/>
  <c r="BZ20" i="20"/>
  <c r="VJ20" i="20"/>
  <c r="WN20" i="20"/>
  <c r="M23" i="20"/>
  <c r="EA23" i="20"/>
  <c r="IW23" i="20"/>
  <c r="QN23" i="20"/>
  <c r="JE24" i="20"/>
  <c r="JD24" i="20" s="1"/>
  <c r="ZI24" i="20"/>
  <c r="ZH24" i="20" s="1"/>
  <c r="KM25" i="20"/>
  <c r="MV25" i="20"/>
  <c r="TT25" i="20"/>
  <c r="FY26" i="20"/>
  <c r="FX26" i="20" s="1"/>
  <c r="VU26" i="20"/>
  <c r="TT27" i="20"/>
  <c r="BI43" i="20"/>
  <c r="ES43" i="20"/>
  <c r="FS43" i="20"/>
  <c r="JM43" i="20"/>
  <c r="MX43" i="20"/>
  <c r="OX12" i="20"/>
  <c r="VL43" i="20"/>
  <c r="YZ43" i="20"/>
  <c r="ADP43" i="20"/>
  <c r="HO13" i="20"/>
  <c r="HN13" i="20" s="1"/>
  <c r="IL13" i="20"/>
  <c r="PQ13" i="20"/>
  <c r="PP13" i="20" s="1"/>
  <c r="UX13" i="20"/>
  <c r="ADW13" i="20"/>
  <c r="CS14" i="20"/>
  <c r="CR14" i="20" s="1"/>
  <c r="OA14" i="20"/>
  <c r="NZ14" i="20" s="1"/>
  <c r="PI14" i="20"/>
  <c r="XK14" i="20"/>
  <c r="BZ15" i="20"/>
  <c r="HO15" i="20"/>
  <c r="HN15" i="20" s="1"/>
  <c r="IL15" i="20"/>
  <c r="QB15" i="20"/>
  <c r="AU16" i="20"/>
  <c r="DD16" i="20"/>
  <c r="DP16" i="20"/>
  <c r="VU16" i="20"/>
  <c r="AU18" i="20"/>
  <c r="XK19" i="20"/>
  <c r="JP20" i="20"/>
  <c r="FF21" i="20"/>
  <c r="OA21" i="20"/>
  <c r="NZ21" i="20" s="1"/>
  <c r="OL21" i="20"/>
  <c r="OX21" i="20"/>
  <c r="M22" i="20"/>
  <c r="ZT22" i="20"/>
  <c r="ACZ23" i="20"/>
  <c r="EA24" i="20"/>
  <c r="BZ26" i="20"/>
  <c r="QY26" i="20"/>
  <c r="QN26" i="20"/>
  <c r="RG26" i="20"/>
  <c r="RF26" i="20" s="1"/>
  <c r="VJ26" i="20"/>
  <c r="AU27" i="20"/>
  <c r="VJ28" i="20"/>
  <c r="ACZ29" i="20"/>
  <c r="EI35" i="20"/>
  <c r="EH35" i="20" s="1"/>
  <c r="BK43" i="20"/>
  <c r="DZ43" i="20"/>
  <c r="LL12" i="20"/>
  <c r="LL43" i="20" s="1"/>
  <c r="NB12" i="20"/>
  <c r="NB43" i="20" s="1"/>
  <c r="PB43" i="20"/>
  <c r="PY43" i="20"/>
  <c r="RQ43" i="20"/>
  <c r="WK43" i="20"/>
  <c r="YC43" i="20"/>
  <c r="ZA12" i="20"/>
  <c r="KU13" i="20"/>
  <c r="KT13" i="20" s="1"/>
  <c r="OL13" i="20"/>
  <c r="TT13" i="20"/>
  <c r="XK13" i="20"/>
  <c r="AAQ13" i="20"/>
  <c r="DP14" i="20"/>
  <c r="OX14" i="20"/>
  <c r="TH14" i="20"/>
  <c r="UE14" i="20"/>
  <c r="ADL14" i="20"/>
  <c r="AJ15" i="20"/>
  <c r="XS15" i="20"/>
  <c r="XR15" i="20" s="1"/>
  <c r="ACO15" i="20"/>
  <c r="ACN15" i="20" s="1"/>
  <c r="KB16" i="20"/>
  <c r="LR16" i="20"/>
  <c r="PQ16" i="20"/>
  <c r="PP16" i="20" s="1"/>
  <c r="QN16" i="20"/>
  <c r="ADL16" i="20"/>
  <c r="GJ17" i="20"/>
  <c r="CS18" i="20"/>
  <c r="CR18" i="20" s="1"/>
  <c r="QN18" i="20"/>
  <c r="ZI18" i="20"/>
  <c r="ZH18" i="20" s="1"/>
  <c r="EI19" i="20"/>
  <c r="EH19" i="20" s="1"/>
  <c r="TT19" i="20"/>
  <c r="WN19" i="20"/>
  <c r="QN20" i="20"/>
  <c r="JE21" i="20"/>
  <c r="JD21" i="20" s="1"/>
  <c r="X22" i="20"/>
  <c r="ET23" i="20"/>
  <c r="FQ23" i="20"/>
  <c r="JP23" i="20"/>
  <c r="SO23" i="20"/>
  <c r="HO24" i="20"/>
  <c r="HN24" i="20" s="1"/>
  <c r="LR24" i="20"/>
  <c r="MC24" i="20"/>
  <c r="QB28" i="20"/>
  <c r="MV35" i="20"/>
  <c r="MK35" i="20"/>
  <c r="MJ35" i="20" s="1"/>
  <c r="AEP13" i="20"/>
  <c r="AFB17" i="20"/>
  <c r="AFM17" i="20"/>
  <c r="M17" i="20"/>
  <c r="BZ17" i="20"/>
  <c r="QY17" i="20"/>
  <c r="HZ18" i="20"/>
  <c r="UE18" i="20"/>
  <c r="AAQ18" i="20"/>
  <c r="AAY18" i="20"/>
  <c r="AAX18" i="20" s="1"/>
  <c r="CK19" i="20"/>
  <c r="MK19" i="20"/>
  <c r="MJ19" i="20" s="1"/>
  <c r="RG19" i="20"/>
  <c r="RF19" i="20" s="1"/>
  <c r="SO19" i="20"/>
  <c r="RG20" i="20"/>
  <c r="RF20" i="20" s="1"/>
  <c r="CS21" i="20"/>
  <c r="CR21" i="20" s="1"/>
  <c r="GV21" i="20"/>
  <c r="LR21" i="20"/>
  <c r="PQ22" i="20"/>
  <c r="PP22" i="20" s="1"/>
  <c r="EI23" i="20"/>
  <c r="EH23" i="20" s="1"/>
  <c r="OL23" i="20"/>
  <c r="WN23" i="20"/>
  <c r="AAY24" i="20"/>
  <c r="AAX24" i="20" s="1"/>
  <c r="IL25" i="20"/>
  <c r="OX25" i="20"/>
  <c r="UX26" i="20"/>
  <c r="IW27" i="20"/>
  <c r="JE27" i="20"/>
  <c r="JD27" i="20" s="1"/>
  <c r="SD27" i="20"/>
  <c r="XK28" i="20"/>
  <c r="X29" i="20"/>
  <c r="BN29" i="20"/>
  <c r="LR30" i="20"/>
  <c r="MC30" i="20"/>
  <c r="RG31" i="20"/>
  <c r="RF31" i="20" s="1"/>
  <c r="WZ31" i="20"/>
  <c r="QY32" i="20"/>
  <c r="UX32" i="20"/>
  <c r="VJ32" i="20"/>
  <c r="IL33" i="20"/>
  <c r="IW33" i="20"/>
  <c r="ET34" i="20"/>
  <c r="FF35" i="20"/>
  <c r="JE35" i="20"/>
  <c r="JD35" i="20" s="1"/>
  <c r="LR36" i="20"/>
  <c r="BC38" i="20"/>
  <c r="BB38" i="20" s="1"/>
  <c r="CK38" i="20"/>
  <c r="UE38" i="20"/>
  <c r="PQ39" i="20"/>
  <c r="PP39" i="20" s="1"/>
  <c r="VU40" i="20"/>
  <c r="EI41" i="20"/>
  <c r="EH41" i="20" s="1"/>
  <c r="YP42" i="20"/>
  <c r="AEG43" i="20"/>
  <c r="AEE13" i="20"/>
  <c r="AED13" i="20" s="1"/>
  <c r="AEP17" i="20"/>
  <c r="AFB21" i="20"/>
  <c r="AFM21" i="20"/>
  <c r="AFB32" i="20"/>
  <c r="AFM32" i="20"/>
  <c r="WZ21" i="20"/>
  <c r="AAY21" i="20"/>
  <c r="AAX21" i="20" s="1"/>
  <c r="FF22" i="20"/>
  <c r="LF22" i="20"/>
  <c r="TT22" i="20"/>
  <c r="ZA22" i="20"/>
  <c r="AAY22" i="20"/>
  <c r="AAX22" i="20" s="1"/>
  <c r="GJ23" i="20"/>
  <c r="PQ23" i="20"/>
  <c r="PP23" i="20" s="1"/>
  <c r="VU23" i="20"/>
  <c r="BN24" i="20"/>
  <c r="DP24" i="20"/>
  <c r="IW24" i="20"/>
  <c r="MV24" i="20"/>
  <c r="CS25" i="20"/>
  <c r="CR25" i="20" s="1"/>
  <c r="NH25" i="20"/>
  <c r="OL25" i="20"/>
  <c r="RG25" i="20"/>
  <c r="RF25" i="20" s="1"/>
  <c r="SW26" i="20"/>
  <c r="SV26" i="20" s="1"/>
  <c r="NH27" i="20"/>
  <c r="AU30" i="20"/>
  <c r="ACO30" i="20"/>
  <c r="ACN30" i="20" s="1"/>
  <c r="EA32" i="20"/>
  <c r="ADW32" i="20"/>
  <c r="NS33" i="20"/>
  <c r="AU36" i="20"/>
  <c r="BZ37" i="20"/>
  <c r="KU37" i="20"/>
  <c r="KT37" i="20" s="1"/>
  <c r="UM37" i="20"/>
  <c r="UL37" i="20" s="1"/>
  <c r="TT38" i="20"/>
  <c r="SW39" i="20"/>
  <c r="SV39" i="20" s="1"/>
  <c r="TH39" i="20"/>
  <c r="TT39" i="20"/>
  <c r="PQ40" i="20"/>
  <c r="PP40" i="20" s="1"/>
  <c r="QB40" i="20"/>
  <c r="QN40" i="20"/>
  <c r="UM40" i="20"/>
  <c r="UL40" i="20" s="1"/>
  <c r="CS41" i="20"/>
  <c r="CR41" i="20" s="1"/>
  <c r="AEE21" i="20"/>
  <c r="AED21" i="20" s="1"/>
  <c r="AEE25" i="20"/>
  <c r="AED25" i="20" s="1"/>
  <c r="AFB29" i="20"/>
  <c r="AFM29" i="20"/>
  <c r="AEE38" i="20"/>
  <c r="AED38" i="20" s="1"/>
  <c r="AFB40" i="20"/>
  <c r="AFM40" i="20"/>
  <c r="AER43" i="20"/>
  <c r="DD27" i="20"/>
  <c r="MC27" i="20"/>
  <c r="UE27" i="20"/>
  <c r="ACO27" i="20"/>
  <c r="ACN27" i="20" s="1"/>
  <c r="MV28" i="20"/>
  <c r="UE28" i="20"/>
  <c r="ZT28" i="20"/>
  <c r="AAF28" i="20"/>
  <c r="SO29" i="20"/>
  <c r="AAQ29" i="20"/>
  <c r="X30" i="20"/>
  <c r="KM30" i="20"/>
  <c r="QN30" i="20"/>
  <c r="JP32" i="20"/>
  <c r="KM32" i="20"/>
  <c r="ADL32" i="20"/>
  <c r="NH33" i="20"/>
  <c r="RG33" i="20"/>
  <c r="RF33" i="20" s="1"/>
  <c r="WN33" i="20"/>
  <c r="LR34" i="20"/>
  <c r="SO34" i="20"/>
  <c r="QN35" i="20"/>
  <c r="BN37" i="20"/>
  <c r="BC37" i="20"/>
  <c r="BB37" i="20" s="1"/>
  <c r="KB38" i="20"/>
  <c r="VJ41" i="20"/>
  <c r="OA42" i="20"/>
  <c r="NZ42" i="20" s="1"/>
  <c r="AEM43" i="20"/>
  <c r="AFB12" i="20"/>
  <c r="AFH43" i="20"/>
  <c r="AFM12" i="20"/>
  <c r="AEV43" i="20"/>
  <c r="AEE29" i="20"/>
  <c r="AED29" i="20" s="1"/>
  <c r="AFB33" i="20"/>
  <c r="AFM33" i="20"/>
  <c r="AEE42" i="20"/>
  <c r="AED42" i="20" s="1"/>
  <c r="CK26" i="20"/>
  <c r="XS26" i="20"/>
  <c r="XR26" i="20" s="1"/>
  <c r="QB27" i="20"/>
  <c r="ADL27" i="20"/>
  <c r="SD28" i="20"/>
  <c r="BZ29" i="20"/>
  <c r="OX29" i="20"/>
  <c r="GV30" i="20"/>
  <c r="JP30" i="20"/>
  <c r="TH30" i="20"/>
  <c r="MV31" i="20"/>
  <c r="WZ32" i="20"/>
  <c r="KU34" i="20"/>
  <c r="KT34" i="20" s="1"/>
  <c r="FY41" i="20"/>
  <c r="FX41" i="20" s="1"/>
  <c r="AEO43" i="20"/>
  <c r="AFJ43" i="20"/>
  <c r="AFB16" i="20"/>
  <c r="AFM16" i="20"/>
  <c r="AFB37" i="20"/>
  <c r="AFM37" i="20"/>
  <c r="YP22" i="20"/>
  <c r="OA23" i="20"/>
  <c r="NZ23" i="20" s="1"/>
  <c r="OX23" i="20"/>
  <c r="SW23" i="20"/>
  <c r="SV23" i="20" s="1"/>
  <c r="AAF23" i="20"/>
  <c r="LF24" i="20"/>
  <c r="UM24" i="20"/>
  <c r="UL24" i="20" s="1"/>
  <c r="ET27" i="20"/>
  <c r="CS28" i="20"/>
  <c r="CR28" i="20" s="1"/>
  <c r="YD28" i="20"/>
  <c r="YP28" i="20"/>
  <c r="ZI28" i="20"/>
  <c r="ZH28" i="20" s="1"/>
  <c r="TT30" i="20"/>
  <c r="XS30" i="20"/>
  <c r="XR30" i="20" s="1"/>
  <c r="LF31" i="20"/>
  <c r="BC33" i="20"/>
  <c r="BB33" i="20" s="1"/>
  <c r="LF33" i="20"/>
  <c r="GJ34" i="20"/>
  <c r="QN34" i="20"/>
  <c r="UE35" i="20"/>
  <c r="ZI35" i="20"/>
  <c r="ZH35" i="20" s="1"/>
  <c r="ADW35" i="20"/>
  <c r="SO36" i="20"/>
  <c r="AAQ38" i="20"/>
  <c r="AAY38" i="20"/>
  <c r="AAX38" i="20" s="1"/>
  <c r="MV39" i="20"/>
  <c r="FF40" i="20"/>
  <c r="WZ40" i="20"/>
  <c r="FF42" i="20"/>
  <c r="NS42" i="20"/>
  <c r="AEE18" i="20"/>
  <c r="AED18" i="20" s="1"/>
  <c r="AFB20" i="20"/>
  <c r="AFM20" i="20"/>
  <c r="AEE37" i="20"/>
  <c r="AED37" i="20" s="1"/>
  <c r="AFB41" i="20"/>
  <c r="AFM41" i="20"/>
  <c r="JP27" i="20"/>
  <c r="UM27" i="20"/>
  <c r="UL27" i="20" s="1"/>
  <c r="AAY27" i="20"/>
  <c r="AAX27" i="20" s="1"/>
  <c r="LF28" i="20"/>
  <c r="ACO28" i="20"/>
  <c r="ACN28" i="20" s="1"/>
  <c r="TH29" i="20"/>
  <c r="MK30" i="20"/>
  <c r="MJ30" i="20" s="1"/>
  <c r="MV30" i="20"/>
  <c r="WZ30" i="20"/>
  <c r="FQ31" i="20"/>
  <c r="HZ32" i="20"/>
  <c r="AJ33" i="20"/>
  <c r="KM33" i="20"/>
  <c r="TH35" i="20"/>
  <c r="RR36" i="20"/>
  <c r="RG36" i="20"/>
  <c r="RF36" i="20" s="1"/>
  <c r="IW37" i="20"/>
  <c r="WC40" i="20"/>
  <c r="WB40" i="20" s="1"/>
  <c r="FQ41" i="20"/>
  <c r="F47" i="20"/>
  <c r="H57" i="20"/>
  <c r="VX54" i="20"/>
  <c r="VX57" i="20" s="1"/>
  <c r="AED12" i="20"/>
  <c r="AFO43" i="20"/>
  <c r="AFB13" i="20"/>
  <c r="AFM13" i="20"/>
  <c r="AFB24" i="20"/>
  <c r="AFM24" i="20"/>
  <c r="AEE41" i="20"/>
  <c r="AED41" i="20" s="1"/>
  <c r="GV36" i="20"/>
  <c r="ABJ36" i="20"/>
  <c r="HG37" i="20"/>
  <c r="IL37" i="20"/>
  <c r="QN37" i="20"/>
  <c r="ZI37" i="20"/>
  <c r="ZH37" i="20" s="1"/>
  <c r="DP38" i="20"/>
  <c r="KU39" i="20"/>
  <c r="KT39" i="20" s="1"/>
  <c r="YD39" i="20"/>
  <c r="DP40" i="20"/>
  <c r="QN41" i="20"/>
  <c r="ET42" i="20"/>
  <c r="MK42" i="20"/>
  <c r="MJ42" i="20" s="1"/>
  <c r="FQ30" i="20"/>
  <c r="ZI30" i="20"/>
  <c r="ZH30" i="20" s="1"/>
  <c r="ET31" i="20"/>
  <c r="GJ31" i="20"/>
  <c r="OL31" i="20"/>
  <c r="BZ32" i="20"/>
  <c r="HO33" i="20"/>
  <c r="HN33" i="20" s="1"/>
  <c r="TT33" i="20"/>
  <c r="WC33" i="20"/>
  <c r="WB33" i="20" s="1"/>
  <c r="BC34" i="20"/>
  <c r="BB34" i="20" s="1"/>
  <c r="AAY34" i="20"/>
  <c r="AAX34" i="20" s="1"/>
  <c r="WC35" i="20"/>
  <c r="WB35" i="20" s="1"/>
  <c r="YP35" i="20"/>
  <c r="KB36" i="20"/>
  <c r="KU36" i="20"/>
  <c r="KT36" i="20" s="1"/>
  <c r="SW36" i="20"/>
  <c r="SV36" i="20" s="1"/>
  <c r="UX36" i="20"/>
  <c r="AAF36" i="20"/>
  <c r="X37" i="20"/>
  <c r="FY37" i="20"/>
  <c r="FX37" i="20" s="1"/>
  <c r="UX37" i="20"/>
  <c r="XS37" i="20"/>
  <c r="XR37" i="20" s="1"/>
  <c r="QY38" i="20"/>
  <c r="TH38" i="20"/>
  <c r="YP38" i="20"/>
  <c r="AAF38" i="20"/>
  <c r="RR39" i="20"/>
  <c r="AAY39" i="20"/>
  <c r="AAX39" i="20" s="1"/>
  <c r="ACO39" i="20"/>
  <c r="ACN39" i="20" s="1"/>
  <c r="IL40" i="20"/>
  <c r="OA40" i="20"/>
  <c r="NZ40" i="20" s="1"/>
  <c r="SW40" i="20"/>
  <c r="SV40" i="20" s="1"/>
  <c r="ZI40" i="20"/>
  <c r="ZH40" i="20" s="1"/>
  <c r="BN42" i="20"/>
  <c r="FF28" i="20"/>
  <c r="HZ28" i="20"/>
  <c r="FY29" i="20"/>
  <c r="FX29" i="20" s="1"/>
  <c r="KB29" i="20"/>
  <c r="AAY29" i="20"/>
  <c r="AAX29" i="20" s="1"/>
  <c r="IL30" i="20"/>
  <c r="SO31" i="20"/>
  <c r="FF32" i="20"/>
  <c r="XK32" i="20"/>
  <c r="PQ33" i="20"/>
  <c r="PP33" i="20" s="1"/>
  <c r="AAY33" i="20"/>
  <c r="AAX33" i="20" s="1"/>
  <c r="IL34" i="20"/>
  <c r="CS35" i="20"/>
  <c r="CR35" i="20" s="1"/>
  <c r="HG35" i="20"/>
  <c r="LF35" i="20"/>
  <c r="RR35" i="20"/>
  <c r="WZ35" i="20"/>
  <c r="JP36" i="20"/>
  <c r="ZA36" i="20"/>
  <c r="UE37" i="20"/>
  <c r="YP37" i="20"/>
  <c r="ADW37" i="20"/>
  <c r="AU38" i="20"/>
  <c r="FF38" i="20"/>
  <c r="AJ39" i="20"/>
  <c r="JE39" i="20"/>
  <c r="JD39" i="20" s="1"/>
  <c r="WC39" i="20"/>
  <c r="WB39" i="20" s="1"/>
  <c r="XK39" i="20"/>
  <c r="CK40" i="20"/>
  <c r="FQ40" i="20"/>
  <c r="MV40" i="20"/>
  <c r="PI40" i="20"/>
  <c r="TT40" i="20"/>
  <c r="WN40" i="20"/>
  <c r="EA41" i="20"/>
  <c r="HZ41" i="20"/>
  <c r="IL41" i="20"/>
  <c r="OX41" i="20"/>
  <c r="TH41" i="20"/>
  <c r="XK41" i="20"/>
  <c r="KU42" i="20"/>
  <c r="KT42" i="20" s="1"/>
  <c r="RG42" i="20"/>
  <c r="RF42" i="20" s="1"/>
  <c r="AEP25" i="20"/>
  <c r="AEP29" i="20"/>
  <c r="AEP33" i="20"/>
  <c r="AEP37" i="20"/>
  <c r="AEP41" i="20"/>
  <c r="SW33" i="20"/>
  <c r="SV33" i="20" s="1"/>
  <c r="X34" i="20"/>
  <c r="MV34" i="20"/>
  <c r="ZT34" i="20"/>
  <c r="KU35" i="20"/>
  <c r="KT35" i="20" s="1"/>
  <c r="AAY35" i="20"/>
  <c r="AAX35" i="20" s="1"/>
  <c r="FF36" i="20"/>
  <c r="SD36" i="20"/>
  <c r="ZT36" i="20"/>
  <c r="ET37" i="20"/>
  <c r="PI37" i="20"/>
  <c r="EA38" i="20"/>
  <c r="EI38" i="20"/>
  <c r="EH38" i="20" s="1"/>
  <c r="EA39" i="20"/>
  <c r="IW39" i="20"/>
  <c r="PI39" i="20"/>
  <c r="VJ39" i="20"/>
  <c r="AAQ39" i="20"/>
  <c r="AAF40" i="20"/>
  <c r="ADL40" i="20"/>
  <c r="M41" i="20"/>
  <c r="YP41" i="20"/>
  <c r="ZI41" i="20"/>
  <c r="ZH41" i="20" s="1"/>
  <c r="M42" i="20"/>
  <c r="FY42" i="20"/>
  <c r="FX42" i="20" s="1"/>
  <c r="LR42" i="20"/>
  <c r="SD42" i="20"/>
  <c r="AAY42" i="20"/>
  <c r="AAX42" i="20" s="1"/>
  <c r="YD30" i="20"/>
  <c r="ZT30" i="20"/>
  <c r="X31" i="20"/>
  <c r="HZ31" i="20"/>
  <c r="MC31" i="20"/>
  <c r="RR31" i="20"/>
  <c r="TH31" i="20"/>
  <c r="WN31" i="20"/>
  <c r="AAY31" i="20"/>
  <c r="AAX31" i="20" s="1"/>
  <c r="GV33" i="20"/>
  <c r="HZ34" i="20"/>
  <c r="ZA34" i="20"/>
  <c r="WN35" i="20"/>
  <c r="AAQ35" i="20"/>
  <c r="X36" i="20"/>
  <c r="MK36" i="20"/>
  <c r="MJ36" i="20" s="1"/>
  <c r="XS36" i="20"/>
  <c r="XR36" i="20" s="1"/>
  <c r="OA37" i="20"/>
  <c r="NZ37" i="20" s="1"/>
  <c r="WZ37" i="20"/>
  <c r="KU38" i="20"/>
  <c r="KT38" i="20" s="1"/>
  <c r="WC38" i="20"/>
  <c r="WB38" i="20" s="1"/>
  <c r="DD39" i="20"/>
  <c r="GJ40" i="20"/>
  <c r="HG40" i="20"/>
  <c r="NH40" i="20"/>
  <c r="RR40" i="20"/>
  <c r="SO40" i="20"/>
  <c r="TH40" i="20"/>
  <c r="ZA40" i="20"/>
  <c r="ACZ40" i="20"/>
  <c r="HG41" i="20"/>
  <c r="SW41" i="20"/>
  <c r="SV41" i="20" s="1"/>
  <c r="FQ42" i="20"/>
  <c r="ZT42" i="20"/>
  <c r="WN32" i="20"/>
  <c r="MV33" i="20"/>
  <c r="SD33" i="20"/>
  <c r="AAF33" i="20"/>
  <c r="MC34" i="20"/>
  <c r="BC35" i="20"/>
  <c r="BB35" i="20" s="1"/>
  <c r="KB35" i="20"/>
  <c r="SO35" i="20"/>
  <c r="UM35" i="20"/>
  <c r="UL35" i="20" s="1"/>
  <c r="IL36" i="20"/>
  <c r="NH36" i="20"/>
  <c r="ZI36" i="20"/>
  <c r="ZH36" i="20" s="1"/>
  <c r="JP37" i="20"/>
  <c r="QY37" i="20"/>
  <c r="OL38" i="20"/>
  <c r="SD38" i="20"/>
  <c r="ABJ38" i="20"/>
  <c r="CS39" i="20"/>
  <c r="CR39" i="20" s="1"/>
  <c r="FY40" i="20"/>
  <c r="FX40" i="20" s="1"/>
  <c r="ADL41" i="20"/>
  <c r="EI42" i="20"/>
  <c r="EH42" i="20" s="1"/>
  <c r="RR42" i="20"/>
  <c r="UM42" i="20"/>
  <c r="UL42" i="20" s="1"/>
  <c r="MJ12" i="20"/>
  <c r="TT16" i="20"/>
  <c r="UE16" i="20"/>
  <c r="JE18" i="20"/>
  <c r="JD18" i="20" s="1"/>
  <c r="JP18" i="20"/>
  <c r="M12" i="20"/>
  <c r="EQ43" i="20"/>
  <c r="ET12" i="20"/>
  <c r="GR43" i="20"/>
  <c r="GP12" i="20"/>
  <c r="GP43" i="20" s="1"/>
  <c r="KD43" i="20"/>
  <c r="KB12" i="20"/>
  <c r="KM12" i="20"/>
  <c r="NS12" i="20"/>
  <c r="TT12" i="20"/>
  <c r="WN12" i="20"/>
  <c r="AAL43" i="20"/>
  <c r="AAF12" i="20"/>
  <c r="ADV43" i="20"/>
  <c r="ET13" i="20"/>
  <c r="SD13" i="20"/>
  <c r="YP13" i="20"/>
  <c r="FY14" i="20"/>
  <c r="FX14" i="20" s="1"/>
  <c r="OA15" i="20"/>
  <c r="NZ15" i="20" s="1"/>
  <c r="OL15" i="20"/>
  <c r="BC16" i="20"/>
  <c r="BB16" i="20" s="1"/>
  <c r="BN16" i="20"/>
  <c r="XK16" i="20"/>
  <c r="VJ17" i="20"/>
  <c r="VU17" i="20"/>
  <c r="GV19" i="20"/>
  <c r="HG19" i="20"/>
  <c r="BZ21" i="20"/>
  <c r="AAY16" i="20"/>
  <c r="AAX16" i="20" s="1"/>
  <c r="ABJ16" i="20"/>
  <c r="AU12" i="20"/>
  <c r="GV12" i="20"/>
  <c r="NN43" i="20"/>
  <c r="NH12" i="20"/>
  <c r="SY43" i="20"/>
  <c r="SW12" i="20"/>
  <c r="TH12" i="20"/>
  <c r="WI43" i="20"/>
  <c r="WC12" i="20"/>
  <c r="DP13" i="20"/>
  <c r="LF13" i="20"/>
  <c r="NH14" i="20"/>
  <c r="ZT14" i="20"/>
  <c r="L16" i="20"/>
  <c r="IL16" i="20"/>
  <c r="IW16" i="20"/>
  <c r="AAF16" i="20"/>
  <c r="QY19" i="20"/>
  <c r="QN19" i="20"/>
  <c r="KW43" i="20"/>
  <c r="LF12" i="20"/>
  <c r="AP43" i="20"/>
  <c r="AJ12" i="20"/>
  <c r="GA43" i="20"/>
  <c r="FY12" i="20"/>
  <c r="GJ12" i="20"/>
  <c r="IL12" i="20"/>
  <c r="JK43" i="20"/>
  <c r="JE12" i="20"/>
  <c r="KB13" i="20"/>
  <c r="ACO14" i="20"/>
  <c r="ACN14" i="20" s="1"/>
  <c r="ACZ14" i="20"/>
  <c r="NS15" i="20"/>
  <c r="NH15" i="20"/>
  <c r="HZ16" i="20"/>
  <c r="HO16" i="20"/>
  <c r="HN16" i="20" s="1"/>
  <c r="QB19" i="20"/>
  <c r="PQ19" i="20"/>
  <c r="PP19" i="20" s="1"/>
  <c r="UM19" i="20"/>
  <c r="UL19" i="20" s="1"/>
  <c r="UX19" i="20"/>
  <c r="AAF19" i="20"/>
  <c r="AAQ19" i="20"/>
  <c r="ADL19" i="20"/>
  <c r="CS22" i="20"/>
  <c r="CR22" i="20" s="1"/>
  <c r="DD22" i="20"/>
  <c r="RO43" i="20"/>
  <c r="RR12" i="20"/>
  <c r="TP43" i="20"/>
  <c r="TN12" i="20"/>
  <c r="TN43" i="20" s="1"/>
  <c r="XB43" i="20"/>
  <c r="WZ12" i="20"/>
  <c r="XK12" i="20"/>
  <c r="HG14" i="20"/>
  <c r="GV14" i="20"/>
  <c r="FF16" i="20"/>
  <c r="FQ16" i="20"/>
  <c r="CS40" i="20"/>
  <c r="CR40" i="20" s="1"/>
  <c r="DD40" i="20"/>
  <c r="GC43" i="20"/>
  <c r="SD12" i="20"/>
  <c r="ACO12" i="20"/>
  <c r="M13" i="20"/>
  <c r="X13" i="20"/>
  <c r="GV13" i="20"/>
  <c r="QN13" i="20"/>
  <c r="WZ13" i="20"/>
  <c r="ADL13" i="20"/>
  <c r="EI14" i="20"/>
  <c r="EH14" i="20" s="1"/>
  <c r="QN14" i="20"/>
  <c r="QY14" i="20"/>
  <c r="ZA14" i="20"/>
  <c r="MV15" i="20"/>
  <c r="MK15" i="20"/>
  <c r="MJ15" i="20" s="1"/>
  <c r="NH17" i="20"/>
  <c r="NS17" i="20"/>
  <c r="DP20" i="20"/>
  <c r="ADL20" i="20"/>
  <c r="ADW20" i="20"/>
  <c r="IB43" i="20"/>
  <c r="HO12" i="20"/>
  <c r="FF12" i="20"/>
  <c r="PQ12" i="20"/>
  <c r="VR43" i="20"/>
  <c r="VU12" i="20"/>
  <c r="YJ12" i="20"/>
  <c r="YJ43" i="20" s="1"/>
  <c r="ZC43" i="20"/>
  <c r="YP12" i="20"/>
  <c r="AAY12" i="20"/>
  <c r="FY13" i="20"/>
  <c r="FX13" i="20" s="1"/>
  <c r="GJ13" i="20"/>
  <c r="NH13" i="20"/>
  <c r="PQ14" i="20"/>
  <c r="PP14" i="20" s="1"/>
  <c r="YD14" i="20"/>
  <c r="GV16" i="20"/>
  <c r="YP16" i="20"/>
  <c r="OX19" i="20"/>
  <c r="PI19" i="20"/>
  <c r="Z43" i="20"/>
  <c r="FJ43" i="20"/>
  <c r="IT43" i="20"/>
  <c r="IW12" i="20"/>
  <c r="ME43" i="20"/>
  <c r="LR12" i="20"/>
  <c r="OA12" i="20"/>
  <c r="OZ43" i="20"/>
  <c r="PI12" i="20"/>
  <c r="XR12" i="20"/>
  <c r="MK13" i="20"/>
  <c r="MJ13" i="20" s="1"/>
  <c r="MV13" i="20"/>
  <c r="HO14" i="20"/>
  <c r="HN14" i="20" s="1"/>
  <c r="HZ14" i="20"/>
  <c r="L17" i="20"/>
  <c r="IL17" i="20"/>
  <c r="IW17" i="20"/>
  <c r="MC17" i="20"/>
  <c r="LR17" i="20"/>
  <c r="UM18" i="20"/>
  <c r="UL18" i="20" s="1"/>
  <c r="UX18" i="20"/>
  <c r="ZT20" i="20"/>
  <c r="ZI20" i="20"/>
  <c r="ZH20" i="20" s="1"/>
  <c r="BC12" i="20"/>
  <c r="CB43" i="20"/>
  <c r="CK12" i="20"/>
  <c r="KU12" i="20"/>
  <c r="UZ43" i="20"/>
  <c r="UM12" i="20"/>
  <c r="XU43" i="20"/>
  <c r="YD12" i="20"/>
  <c r="FF13" i="20"/>
  <c r="SW13" i="20"/>
  <c r="SV13" i="20" s="1"/>
  <c r="TH13" i="20"/>
  <c r="ZI13" i="20"/>
  <c r="ZH13" i="20" s="1"/>
  <c r="ZT13" i="20"/>
  <c r="AJ14" i="20"/>
  <c r="EA14" i="20"/>
  <c r="JE15" i="20"/>
  <c r="JD15" i="20" s="1"/>
  <c r="JP15" i="20"/>
  <c r="BZ16" i="20"/>
  <c r="CK16" i="20"/>
  <c r="YD16" i="20"/>
  <c r="PQ17" i="20"/>
  <c r="PP17" i="20" s="1"/>
  <c r="QB17" i="20"/>
  <c r="HO20" i="20"/>
  <c r="HN20" i="20" s="1"/>
  <c r="HZ20" i="20"/>
  <c r="LR15" i="20"/>
  <c r="MC15" i="20"/>
  <c r="UM15" i="20"/>
  <c r="UL15" i="20" s="1"/>
  <c r="UX15" i="20"/>
  <c r="LF17" i="20"/>
  <c r="KU17" i="20"/>
  <c r="KT17" i="20" s="1"/>
  <c r="FF19" i="20"/>
  <c r="FQ19" i="20"/>
  <c r="KU19" i="20"/>
  <c r="KT19" i="20" s="1"/>
  <c r="LF19" i="20"/>
  <c r="KB20" i="20"/>
  <c r="KM20" i="20"/>
  <c r="SW20" i="20"/>
  <c r="SV20" i="20" s="1"/>
  <c r="TH20" i="20"/>
  <c r="TH21" i="20"/>
  <c r="SW21" i="20"/>
  <c r="SV21" i="20" s="1"/>
  <c r="AJ22" i="20"/>
  <c r="AU22" i="20"/>
  <c r="ZT23" i="20"/>
  <c r="ZI23" i="20"/>
  <c r="ZH23" i="20" s="1"/>
  <c r="TT31" i="20"/>
  <c r="UE31" i="20"/>
  <c r="ZI31" i="20"/>
  <c r="ZH31" i="20" s="1"/>
  <c r="ZT31" i="20"/>
  <c r="CD43" i="20"/>
  <c r="CU43" i="20"/>
  <c r="GX43" i="20"/>
  <c r="IF43" i="20"/>
  <c r="JO43" i="20"/>
  <c r="NR43" i="20"/>
  <c r="OI43" i="20"/>
  <c r="PS43" i="20"/>
  <c r="RA43" i="20"/>
  <c r="TV43" i="20"/>
  <c r="VD43" i="20"/>
  <c r="WM43" i="20"/>
  <c r="XF43" i="20"/>
  <c r="ZV43" i="20"/>
  <c r="AAP43" i="20"/>
  <c r="ABZ43" i="20"/>
  <c r="ACQ43" i="20"/>
  <c r="QN15" i="20"/>
  <c r="UE15" i="20"/>
  <c r="TT15" i="20"/>
  <c r="OA16" i="20"/>
  <c r="NZ16" i="20" s="1"/>
  <c r="OL16" i="20"/>
  <c r="KM19" i="20"/>
  <c r="KB19" i="20"/>
  <c r="OA19" i="20"/>
  <c r="NZ19" i="20" s="1"/>
  <c r="OL19" i="20"/>
  <c r="ZT19" i="20"/>
  <c r="GJ20" i="20"/>
  <c r="FY20" i="20"/>
  <c r="FX20" i="20" s="1"/>
  <c r="OA20" i="20"/>
  <c r="NZ20" i="20" s="1"/>
  <c r="OL20" i="20"/>
  <c r="SD20" i="20"/>
  <c r="EI21" i="20"/>
  <c r="EH21" i="20" s="1"/>
  <c r="ET21" i="20"/>
  <c r="L22" i="20"/>
  <c r="AD43" i="20"/>
  <c r="BM43" i="20"/>
  <c r="CF43" i="20"/>
  <c r="CW43" i="20"/>
  <c r="DP12" i="20"/>
  <c r="EV43" i="20"/>
  <c r="GG43" i="20"/>
  <c r="GZ43" i="20"/>
  <c r="HQ43" i="20"/>
  <c r="IY43" i="20"/>
  <c r="JP12" i="20"/>
  <c r="KJ43" i="20"/>
  <c r="LA43" i="20"/>
  <c r="LT43" i="20"/>
  <c r="PD43" i="20"/>
  <c r="PU43" i="20"/>
  <c r="RT43" i="20"/>
  <c r="SN43" i="20"/>
  <c r="TE43" i="20"/>
  <c r="TX43" i="20"/>
  <c r="UO43" i="20"/>
  <c r="VW43" i="20"/>
  <c r="XH43" i="20"/>
  <c r="XY43" i="20"/>
  <c r="ZZ43" i="20"/>
  <c r="ABI43" i="20"/>
  <c r="ACB43" i="20"/>
  <c r="ACS43" i="20"/>
  <c r="ADL12" i="20"/>
  <c r="M15" i="20"/>
  <c r="LF15" i="20"/>
  <c r="YP15" i="20"/>
  <c r="QB16" i="20"/>
  <c r="RG16" i="20"/>
  <c r="RF16" i="20" s="1"/>
  <c r="CK17" i="20"/>
  <c r="DD17" i="20"/>
  <c r="KB17" i="20"/>
  <c r="KM17" i="20"/>
  <c r="YD17" i="20"/>
  <c r="ZT17" i="20"/>
  <c r="AAY17" i="20"/>
  <c r="AAX17" i="20" s="1"/>
  <c r="M18" i="20"/>
  <c r="GV18" i="20"/>
  <c r="BC19" i="20"/>
  <c r="BB19" i="20" s="1"/>
  <c r="BN19" i="20"/>
  <c r="JP19" i="20"/>
  <c r="JE19" i="20"/>
  <c r="JD19" i="20" s="1"/>
  <c r="ZA21" i="20"/>
  <c r="UE23" i="20"/>
  <c r="TT23" i="20"/>
  <c r="M25" i="20"/>
  <c r="X25" i="20"/>
  <c r="AAQ25" i="20"/>
  <c r="AAF25" i="20"/>
  <c r="O43" i="20"/>
  <c r="AW43" i="20"/>
  <c r="BN12" i="20"/>
  <c r="CH43" i="20"/>
  <c r="CY43" i="20"/>
  <c r="DR43" i="20"/>
  <c r="EI12" i="20"/>
  <c r="EZ12" i="20"/>
  <c r="EZ43" i="20" s="1"/>
  <c r="FQ12" i="20"/>
  <c r="GI43" i="20"/>
  <c r="HB43" i="20"/>
  <c r="HS43" i="20"/>
  <c r="JR43" i="20"/>
  <c r="KL43" i="20"/>
  <c r="LC43" i="20"/>
  <c r="LV43" i="20"/>
  <c r="MM43" i="20"/>
  <c r="NU43" i="20"/>
  <c r="OL12" i="20"/>
  <c r="PF43" i="20"/>
  <c r="PW43" i="20"/>
  <c r="QP43" i="20"/>
  <c r="RG12" i="20"/>
  <c r="RX12" i="20"/>
  <c r="RX43" i="20" s="1"/>
  <c r="SO12" i="20"/>
  <c r="TG43" i="20"/>
  <c r="TZ43" i="20"/>
  <c r="UQ43" i="20"/>
  <c r="VJ12" i="20"/>
  <c r="WP43" i="20"/>
  <c r="XJ43" i="20"/>
  <c r="YA43" i="20"/>
  <c r="YT43" i="20"/>
  <c r="ZK43" i="20"/>
  <c r="AAS43" i="20"/>
  <c r="ABJ12" i="20"/>
  <c r="ACD43" i="20"/>
  <c r="ACU43" i="20"/>
  <c r="ADN43" i="20"/>
  <c r="FQ13" i="20"/>
  <c r="MC13" i="20"/>
  <c r="SO13" i="20"/>
  <c r="ZA13" i="20"/>
  <c r="ET14" i="20"/>
  <c r="GJ14" i="20"/>
  <c r="LR14" i="20"/>
  <c r="QB14" i="20"/>
  <c r="AU15" i="20"/>
  <c r="CK15" i="20"/>
  <c r="HZ15" i="20"/>
  <c r="ADL15" i="20"/>
  <c r="ADW15" i="20"/>
  <c r="HG16" i="20"/>
  <c r="AAQ16" i="20"/>
  <c r="X17" i="20"/>
  <c r="OL17" i="20"/>
  <c r="WZ17" i="20"/>
  <c r="XK17" i="20"/>
  <c r="RR19" i="20"/>
  <c r="UE19" i="20"/>
  <c r="WC19" i="20"/>
  <c r="WB19" i="20" s="1"/>
  <c r="WZ19" i="20"/>
  <c r="XS19" i="20"/>
  <c r="XR19" i="20" s="1"/>
  <c r="ACO19" i="20"/>
  <c r="ACN19" i="20" s="1"/>
  <c r="CS20" i="20"/>
  <c r="CR20" i="20" s="1"/>
  <c r="FF20" i="20"/>
  <c r="FQ20" i="20"/>
  <c r="IW20" i="20"/>
  <c r="NS20" i="20"/>
  <c r="NH20" i="20"/>
  <c r="YD20" i="20"/>
  <c r="XS20" i="20"/>
  <c r="XR20" i="20" s="1"/>
  <c r="ACO20" i="20"/>
  <c r="ACN20" i="20" s="1"/>
  <c r="AJ21" i="20"/>
  <c r="AU21" i="20"/>
  <c r="Q43" i="20"/>
  <c r="BP43" i="20"/>
  <c r="CJ43" i="20"/>
  <c r="DA43" i="20"/>
  <c r="HU43" i="20"/>
  <c r="IN43" i="20"/>
  <c r="JV43" i="20"/>
  <c r="LE43" i="20"/>
  <c r="LX43" i="20"/>
  <c r="MO43" i="20"/>
  <c r="ON43" i="20"/>
  <c r="QR43" i="20"/>
  <c r="SQ43" i="20"/>
  <c r="UB43" i="20"/>
  <c r="US43" i="20"/>
  <c r="WT43" i="20"/>
  <c r="YV43" i="20"/>
  <c r="ZM43" i="20"/>
  <c r="ABL43" i="20"/>
  <c r="ACF43" i="20"/>
  <c r="NS14" i="20"/>
  <c r="IW15" i="20"/>
  <c r="X16" i="20"/>
  <c r="EA16" i="20"/>
  <c r="JE17" i="20"/>
  <c r="JD17" i="20" s="1"/>
  <c r="JP17" i="20"/>
  <c r="UM17" i="20"/>
  <c r="UL17" i="20" s="1"/>
  <c r="UX17" i="20"/>
  <c r="AJ18" i="20"/>
  <c r="AAF18" i="20"/>
  <c r="IL19" i="20"/>
  <c r="IW19" i="20"/>
  <c r="ADW19" i="20"/>
  <c r="EA20" i="20"/>
  <c r="WZ20" i="20"/>
  <c r="XK20" i="20"/>
  <c r="WN24" i="20"/>
  <c r="WC24" i="20"/>
  <c r="WB24" i="20" s="1"/>
  <c r="S43" i="20"/>
  <c r="AL43" i="20"/>
  <c r="BT12" i="20"/>
  <c r="BT43" i="20" s="1"/>
  <c r="DC43" i="20"/>
  <c r="DV43" i="20"/>
  <c r="EM43" i="20"/>
  <c r="HF43" i="20"/>
  <c r="HW43" i="20"/>
  <c r="IP43" i="20"/>
  <c r="JG43" i="20"/>
  <c r="KO43" i="20"/>
  <c r="LZ43" i="20"/>
  <c r="MQ43" i="20"/>
  <c r="NJ43" i="20"/>
  <c r="OR12" i="20"/>
  <c r="OR43" i="20" s="1"/>
  <c r="QA43" i="20"/>
  <c r="QT43" i="20"/>
  <c r="RK43" i="20"/>
  <c r="TJ43" i="20"/>
  <c r="UD43" i="20"/>
  <c r="UU43" i="20"/>
  <c r="VN43" i="20"/>
  <c r="WE43" i="20"/>
  <c r="XM43" i="20"/>
  <c r="YX43" i="20"/>
  <c r="ZO43" i="20"/>
  <c r="AAH43" i="20"/>
  <c r="ABP12" i="20"/>
  <c r="ABP43" i="20" s="1"/>
  <c r="ACY43" i="20"/>
  <c r="ADR43" i="20"/>
  <c r="SO14" i="20"/>
  <c r="YP14" i="20"/>
  <c r="FF15" i="20"/>
  <c r="WC16" i="20"/>
  <c r="WB16" i="20" s="1"/>
  <c r="WN16" i="20"/>
  <c r="XS16" i="20"/>
  <c r="XR16" i="20" s="1"/>
  <c r="ACZ16" i="20"/>
  <c r="GV17" i="20"/>
  <c r="QN17" i="20"/>
  <c r="RR17" i="20"/>
  <c r="SO17" i="20"/>
  <c r="WC17" i="20"/>
  <c r="WB17" i="20" s="1"/>
  <c r="WN17" i="20"/>
  <c r="NS18" i="20"/>
  <c r="PQ18" i="20"/>
  <c r="PP18" i="20" s="1"/>
  <c r="AJ19" i="20"/>
  <c r="AU19" i="20"/>
  <c r="FY19" i="20"/>
  <c r="FX19" i="20" s="1"/>
  <c r="GJ19" i="20"/>
  <c r="MV19" i="20"/>
  <c r="VJ19" i="20"/>
  <c r="VU19" i="20"/>
  <c r="ABJ20" i="20"/>
  <c r="AAY20" i="20"/>
  <c r="AAX20" i="20" s="1"/>
  <c r="ADL21" i="20"/>
  <c r="U43" i="20"/>
  <c r="AN43" i="20"/>
  <c r="BE43" i="20"/>
  <c r="CM43" i="20"/>
  <c r="DD12" i="20"/>
  <c r="DX43" i="20"/>
  <c r="EO43" i="20"/>
  <c r="FH43" i="20"/>
  <c r="HG12" i="20"/>
  <c r="IR43" i="20"/>
  <c r="LH43" i="20"/>
  <c r="MB43" i="20"/>
  <c r="NL43" i="20"/>
  <c r="OC43" i="20"/>
  <c r="PK43" i="20"/>
  <c r="QB12" i="20"/>
  <c r="QV43" i="20"/>
  <c r="RM43" i="20"/>
  <c r="SF43" i="20"/>
  <c r="UE12" i="20"/>
  <c r="VP43" i="20"/>
  <c r="WG43" i="20"/>
  <c r="YF43" i="20"/>
  <c r="ZQ43" i="20"/>
  <c r="AAJ43" i="20"/>
  <c r="ABA43" i="20"/>
  <c r="ACI43" i="20"/>
  <c r="ACZ12" i="20"/>
  <c r="ADT43" i="20"/>
  <c r="FF14" i="20"/>
  <c r="AAQ14" i="20"/>
  <c r="ABJ14" i="20"/>
  <c r="HG15" i="20"/>
  <c r="QY15" i="20"/>
  <c r="CS16" i="20"/>
  <c r="CR16" i="20" s="1"/>
  <c r="GJ16" i="20"/>
  <c r="MC16" i="20"/>
  <c r="ZA16" i="20"/>
  <c r="ZT16" i="20"/>
  <c r="MK17" i="20"/>
  <c r="MJ17" i="20" s="1"/>
  <c r="MV17" i="20"/>
  <c r="OX17" i="20"/>
  <c r="DD18" i="20"/>
  <c r="TT18" i="20"/>
  <c r="ACZ18" i="20"/>
  <c r="HO19" i="20"/>
  <c r="HN19" i="20" s="1"/>
  <c r="HZ19" i="20"/>
  <c r="SD19" i="20"/>
  <c r="SW19" i="20"/>
  <c r="SV19" i="20" s="1"/>
  <c r="TH19" i="20"/>
  <c r="SO20" i="20"/>
  <c r="AAQ20" i="20"/>
  <c r="AAF20" i="20"/>
  <c r="HO21" i="20"/>
  <c r="HN21" i="20" s="1"/>
  <c r="IL21" i="20"/>
  <c r="IW21" i="20"/>
  <c r="KB21" i="20"/>
  <c r="KM21" i="20"/>
  <c r="MC21" i="20"/>
  <c r="AAF21" i="20"/>
  <c r="AAQ21" i="20"/>
  <c r="IW22" i="20"/>
  <c r="IL22" i="20"/>
  <c r="GJ25" i="20"/>
  <c r="FY25" i="20"/>
  <c r="FX25" i="20" s="1"/>
  <c r="QN21" i="20"/>
  <c r="YD21" i="20"/>
  <c r="NH22" i="20"/>
  <c r="RG22" i="20"/>
  <c r="RF22" i="20" s="1"/>
  <c r="RR22" i="20"/>
  <c r="WC22" i="20"/>
  <c r="WB22" i="20" s="1"/>
  <c r="BZ23" i="20"/>
  <c r="CK23" i="20"/>
  <c r="HZ23" i="20"/>
  <c r="HO23" i="20"/>
  <c r="HN23" i="20" s="1"/>
  <c r="TH23" i="20"/>
  <c r="KB24" i="20"/>
  <c r="FQ25" i="20"/>
  <c r="FF25" i="20"/>
  <c r="ZI25" i="20"/>
  <c r="ZH25" i="20" s="1"/>
  <c r="ZT25" i="20"/>
  <c r="HG26" i="20"/>
  <c r="GV26" i="20"/>
  <c r="AAY26" i="20"/>
  <c r="AAX26" i="20" s="1"/>
  <c r="ABJ26" i="20"/>
  <c r="KM27" i="20"/>
  <c r="KB27" i="20"/>
  <c r="MC28" i="20"/>
  <c r="LR28" i="20"/>
  <c r="IW31" i="20"/>
  <c r="IL31" i="20"/>
  <c r="L23" i="20"/>
  <c r="HG23" i="20"/>
  <c r="GV23" i="20"/>
  <c r="YP23" i="20"/>
  <c r="ZA23" i="20"/>
  <c r="AJ24" i="20"/>
  <c r="AU24" i="20"/>
  <c r="OA24" i="20"/>
  <c r="NZ24" i="20" s="1"/>
  <c r="OL24" i="20"/>
  <c r="VJ24" i="20"/>
  <c r="VU24" i="20"/>
  <c r="ET25" i="20"/>
  <c r="EI25" i="20"/>
  <c r="EH25" i="20" s="1"/>
  <c r="CS26" i="20"/>
  <c r="CR26" i="20" s="1"/>
  <c r="DD26" i="20"/>
  <c r="UM30" i="20"/>
  <c r="UL30" i="20" s="1"/>
  <c r="UX30" i="20"/>
  <c r="DD31" i="20"/>
  <c r="CS31" i="20"/>
  <c r="CR31" i="20" s="1"/>
  <c r="NS21" i="20"/>
  <c r="NH21" i="20"/>
  <c r="VU21" i="20"/>
  <c r="VJ21" i="20"/>
  <c r="FY22" i="20"/>
  <c r="FX22" i="20" s="1"/>
  <c r="GJ22" i="20"/>
  <c r="HZ22" i="20"/>
  <c r="HO22" i="20"/>
  <c r="HN22" i="20" s="1"/>
  <c r="QN22" i="20"/>
  <c r="QY22" i="20"/>
  <c r="VJ22" i="20"/>
  <c r="VU22" i="20"/>
  <c r="NH23" i="20"/>
  <c r="X24" i="20"/>
  <c r="M24" i="20"/>
  <c r="NH24" i="20"/>
  <c r="SD24" i="20"/>
  <c r="SO24" i="20"/>
  <c r="XS25" i="20"/>
  <c r="XR25" i="20" s="1"/>
  <c r="YD25" i="20"/>
  <c r="M28" i="20"/>
  <c r="X28" i="20"/>
  <c r="TT29" i="20"/>
  <c r="UE29" i="20"/>
  <c r="AAQ15" i="20"/>
  <c r="KU16" i="20"/>
  <c r="KT16" i="20" s="1"/>
  <c r="TH16" i="20"/>
  <c r="DP17" i="20"/>
  <c r="ET17" i="20"/>
  <c r="FQ17" i="20"/>
  <c r="ACO17" i="20"/>
  <c r="ACN17" i="20" s="1"/>
  <c r="ACZ17" i="20"/>
  <c r="EA18" i="20"/>
  <c r="ET18" i="20"/>
  <c r="KM18" i="20"/>
  <c r="LF18" i="20"/>
  <c r="QY18" i="20"/>
  <c r="RR18" i="20"/>
  <c r="XK18" i="20"/>
  <c r="YD18" i="20"/>
  <c r="ADW18" i="20"/>
  <c r="AAY19" i="20"/>
  <c r="AAX19" i="20" s="1"/>
  <c r="ABJ19" i="20"/>
  <c r="BC20" i="20"/>
  <c r="BB20" i="20" s="1"/>
  <c r="BN20" i="20"/>
  <c r="BN21" i="20"/>
  <c r="FY21" i="20"/>
  <c r="FX21" i="20" s="1"/>
  <c r="KU21" i="20"/>
  <c r="KT21" i="20" s="1"/>
  <c r="LF21" i="20"/>
  <c r="MV21" i="20"/>
  <c r="MK21" i="20"/>
  <c r="MJ21" i="20" s="1"/>
  <c r="TT21" i="20"/>
  <c r="UE21" i="20"/>
  <c r="ABJ21" i="20"/>
  <c r="UX22" i="20"/>
  <c r="UM22" i="20"/>
  <c r="UL22" i="20" s="1"/>
  <c r="XK23" i="20"/>
  <c r="WZ23" i="20"/>
  <c r="ADL23" i="20"/>
  <c r="RR24" i="20"/>
  <c r="DP25" i="20"/>
  <c r="EA25" i="20"/>
  <c r="KB28" i="20"/>
  <c r="KM28" i="20"/>
  <c r="MV29" i="20"/>
  <c r="MK29" i="20"/>
  <c r="MJ29" i="20" s="1"/>
  <c r="DP30" i="20"/>
  <c r="ACO32" i="20"/>
  <c r="ACN32" i="20" s="1"/>
  <c r="ACZ32" i="20"/>
  <c r="EI22" i="20"/>
  <c r="EH22" i="20" s="1"/>
  <c r="ET22" i="20"/>
  <c r="OX22" i="20"/>
  <c r="CS23" i="20"/>
  <c r="CR23" i="20" s="1"/>
  <c r="DD23" i="20"/>
  <c r="FQ24" i="20"/>
  <c r="FF24" i="20"/>
  <c r="SW25" i="20"/>
  <c r="SV25" i="20" s="1"/>
  <c r="LR29" i="20"/>
  <c r="MC29" i="20"/>
  <c r="YP32" i="20"/>
  <c r="ZA32" i="20"/>
  <c r="SD15" i="20"/>
  <c r="EI16" i="20"/>
  <c r="EH16" i="20" s="1"/>
  <c r="MV16" i="20"/>
  <c r="BZ18" i="20"/>
  <c r="CK18" i="20"/>
  <c r="IL18" i="20"/>
  <c r="IW18" i="20"/>
  <c r="OX18" i="20"/>
  <c r="PI18" i="20"/>
  <c r="VJ18" i="20"/>
  <c r="VU18" i="20"/>
  <c r="M19" i="20"/>
  <c r="BZ19" i="20"/>
  <c r="DD19" i="20"/>
  <c r="EA19" i="20"/>
  <c r="YP20" i="20"/>
  <c r="ZA20" i="20"/>
  <c r="X21" i="20"/>
  <c r="M21" i="20"/>
  <c r="RG21" i="20"/>
  <c r="RF21" i="20" s="1"/>
  <c r="RR21" i="20"/>
  <c r="SO21" i="20"/>
  <c r="ZT21" i="20"/>
  <c r="ZI21" i="20"/>
  <c r="ZH21" i="20" s="1"/>
  <c r="OA22" i="20"/>
  <c r="NZ22" i="20" s="1"/>
  <c r="UE22" i="20"/>
  <c r="AAQ22" i="20"/>
  <c r="AAF22" i="20"/>
  <c r="ACO22" i="20"/>
  <c r="ACN22" i="20" s="1"/>
  <c r="QY23" i="20"/>
  <c r="UM23" i="20"/>
  <c r="UL23" i="20" s="1"/>
  <c r="UX23" i="20"/>
  <c r="QY24" i="20"/>
  <c r="XS24" i="20"/>
  <c r="XR24" i="20" s="1"/>
  <c r="YD24" i="20"/>
  <c r="CK25" i="20"/>
  <c r="BZ25" i="20"/>
  <c r="FY32" i="20"/>
  <c r="FX32" i="20" s="1"/>
  <c r="GJ32" i="20"/>
  <c r="KU20" i="20"/>
  <c r="KT20" i="20" s="1"/>
  <c r="DP21" i="20"/>
  <c r="JP21" i="20"/>
  <c r="YP21" i="20"/>
  <c r="DP22" i="20"/>
  <c r="EA22" i="20"/>
  <c r="TH22" i="20"/>
  <c r="QB24" i="20"/>
  <c r="AAF24" i="20"/>
  <c r="AJ25" i="20"/>
  <c r="ABJ25" i="20"/>
  <c r="AAY25" i="20"/>
  <c r="AAX25" i="20" s="1"/>
  <c r="LF26" i="20"/>
  <c r="KU26" i="20"/>
  <c r="KT26" i="20" s="1"/>
  <c r="WZ27" i="20"/>
  <c r="NS28" i="20"/>
  <c r="NH28" i="20"/>
  <c r="HG20" i="20"/>
  <c r="VU20" i="20"/>
  <c r="HG21" i="20"/>
  <c r="PI21" i="20"/>
  <c r="XK21" i="20"/>
  <c r="FQ22" i="20"/>
  <c r="NS22" i="20"/>
  <c r="WZ22" i="20"/>
  <c r="ZI22" i="20"/>
  <c r="ZH22" i="20" s="1"/>
  <c r="ACZ22" i="20"/>
  <c r="FF23" i="20"/>
  <c r="KM23" i="20"/>
  <c r="MV23" i="20"/>
  <c r="WC23" i="20"/>
  <c r="WB23" i="20" s="1"/>
  <c r="BZ24" i="20"/>
  <c r="EI24" i="20"/>
  <c r="EH24" i="20" s="1"/>
  <c r="HZ24" i="20"/>
  <c r="JP24" i="20"/>
  <c r="TH24" i="20"/>
  <c r="AAQ24" i="20"/>
  <c r="BC25" i="20"/>
  <c r="BB25" i="20" s="1"/>
  <c r="IW25" i="20"/>
  <c r="NS25" i="20"/>
  <c r="TH25" i="20"/>
  <c r="WN25" i="20"/>
  <c r="HZ26" i="20"/>
  <c r="HO26" i="20"/>
  <c r="HN26" i="20" s="1"/>
  <c r="PQ26" i="20"/>
  <c r="PP26" i="20" s="1"/>
  <c r="QB26" i="20"/>
  <c r="ZT26" i="20"/>
  <c r="ZI26" i="20"/>
  <c r="ZH26" i="20" s="1"/>
  <c r="CK28" i="20"/>
  <c r="BZ28" i="20"/>
  <c r="GJ28" i="20"/>
  <c r="UM28" i="20"/>
  <c r="UL28" i="20" s="1"/>
  <c r="UX28" i="20"/>
  <c r="LF29" i="20"/>
  <c r="KU29" i="20"/>
  <c r="KT29" i="20" s="1"/>
  <c r="YP30" i="20"/>
  <c r="ZA30" i="20"/>
  <c r="LR32" i="20"/>
  <c r="MC32" i="20"/>
  <c r="PQ32" i="20"/>
  <c r="PP32" i="20" s="1"/>
  <c r="QB32" i="20"/>
  <c r="BZ36" i="20"/>
  <c r="CK36" i="20"/>
  <c r="VU36" i="20"/>
  <c r="VJ36" i="20"/>
  <c r="WN28" i="20"/>
  <c r="WC28" i="20"/>
  <c r="WB28" i="20" s="1"/>
  <c r="L29" i="20"/>
  <c r="EA29" i="20"/>
  <c r="DP29" i="20"/>
  <c r="QN29" i="20"/>
  <c r="QY29" i="20"/>
  <c r="CK31" i="20"/>
  <c r="BZ31" i="20"/>
  <c r="NH31" i="20"/>
  <c r="NS31" i="20"/>
  <c r="XS31" i="20"/>
  <c r="XR31" i="20" s="1"/>
  <c r="YD31" i="20"/>
  <c r="CS32" i="20"/>
  <c r="CR32" i="20" s="1"/>
  <c r="DD32" i="20"/>
  <c r="UE20" i="20"/>
  <c r="QY21" i="20"/>
  <c r="KB22" i="20"/>
  <c r="MK22" i="20"/>
  <c r="MJ22" i="20" s="1"/>
  <c r="QB22" i="20"/>
  <c r="ABJ22" i="20"/>
  <c r="X23" i="20"/>
  <c r="JE23" i="20"/>
  <c r="JD23" i="20" s="1"/>
  <c r="PI23" i="20"/>
  <c r="QB23" i="20"/>
  <c r="YD23" i="20"/>
  <c r="AAQ23" i="20"/>
  <c r="GJ24" i="20"/>
  <c r="NS24" i="20"/>
  <c r="XK24" i="20"/>
  <c r="DD25" i="20"/>
  <c r="HO25" i="20"/>
  <c r="HN25" i="20" s="1"/>
  <c r="KB25" i="20"/>
  <c r="LF25" i="20"/>
  <c r="MC25" i="20"/>
  <c r="ADL25" i="20"/>
  <c r="M26" i="20"/>
  <c r="BN26" i="20"/>
  <c r="NS26" i="20"/>
  <c r="NH26" i="20"/>
  <c r="YP26" i="20"/>
  <c r="ZA26" i="20"/>
  <c r="OA27" i="20"/>
  <c r="NZ27" i="20" s="1"/>
  <c r="PI27" i="20"/>
  <c r="QN27" i="20"/>
  <c r="XS27" i="20"/>
  <c r="XR27" i="20" s="1"/>
  <c r="YD27" i="20"/>
  <c r="RG28" i="20"/>
  <c r="RF28" i="20" s="1"/>
  <c r="AAQ28" i="20"/>
  <c r="ADL28" i="20"/>
  <c r="ADW28" i="20"/>
  <c r="JP29" i="20"/>
  <c r="QB29" i="20"/>
  <c r="ZA29" i="20"/>
  <c r="NH30" i="20"/>
  <c r="NS30" i="20"/>
  <c r="KU31" i="20"/>
  <c r="KT31" i="20" s="1"/>
  <c r="QN31" i="20"/>
  <c r="QY31" i="20"/>
  <c r="AU20" i="20"/>
  <c r="GJ21" i="20"/>
  <c r="XS21" i="20"/>
  <c r="XR21" i="20" s="1"/>
  <c r="MC22" i="20"/>
  <c r="ADL22" i="20"/>
  <c r="LR23" i="20"/>
  <c r="ACO23" i="20"/>
  <c r="ACN23" i="20" s="1"/>
  <c r="IL24" i="20"/>
  <c r="KU24" i="20"/>
  <c r="KT24" i="20" s="1"/>
  <c r="ZT24" i="20"/>
  <c r="JP25" i="20"/>
  <c r="OA25" i="20"/>
  <c r="NZ25" i="20" s="1"/>
  <c r="QN25" i="20"/>
  <c r="RR25" i="20"/>
  <c r="SO25" i="20"/>
  <c r="VJ25" i="20"/>
  <c r="XK25" i="20"/>
  <c r="ZA25" i="20"/>
  <c r="AU26" i="20"/>
  <c r="MV26" i="20"/>
  <c r="UM26" i="20"/>
  <c r="UL26" i="20" s="1"/>
  <c r="FQ27" i="20"/>
  <c r="FF27" i="20"/>
  <c r="HO27" i="20"/>
  <c r="HN27" i="20" s="1"/>
  <c r="HZ27" i="20"/>
  <c r="LR27" i="20"/>
  <c r="NS27" i="20"/>
  <c r="SO27" i="20"/>
  <c r="AAF27" i="20"/>
  <c r="ACZ27" i="20"/>
  <c r="PQ28" i="20"/>
  <c r="PP28" i="20" s="1"/>
  <c r="QN28" i="20"/>
  <c r="WC29" i="20"/>
  <c r="WB29" i="20" s="1"/>
  <c r="WN29" i="20"/>
  <c r="HG30" i="20"/>
  <c r="BN31" i="20"/>
  <c r="GV31" i="20"/>
  <c r="HG31" i="20"/>
  <c r="QB31" i="20"/>
  <c r="PQ31" i="20"/>
  <c r="PP31" i="20" s="1"/>
  <c r="VU31" i="20"/>
  <c r="VJ31" i="20"/>
  <c r="WZ34" i="20"/>
  <c r="XK34" i="20"/>
  <c r="LR20" i="20"/>
  <c r="OL22" i="20"/>
  <c r="LF23" i="20"/>
  <c r="NS23" i="20"/>
  <c r="KM24" i="20"/>
  <c r="MK24" i="20"/>
  <c r="MJ24" i="20" s="1"/>
  <c r="JE25" i="20"/>
  <c r="JD25" i="20" s="1"/>
  <c r="QB25" i="20"/>
  <c r="UX25" i="20"/>
  <c r="UM25" i="20"/>
  <c r="UL25" i="20" s="1"/>
  <c r="WZ25" i="20"/>
  <c r="MK26" i="20"/>
  <c r="MJ26" i="20" s="1"/>
  <c r="UE26" i="20"/>
  <c r="TT26" i="20"/>
  <c r="XK26" i="20"/>
  <c r="WZ26" i="20"/>
  <c r="ADL26" i="20"/>
  <c r="AJ27" i="20"/>
  <c r="LF27" i="20"/>
  <c r="WN27" i="20"/>
  <c r="WC27" i="20"/>
  <c r="WB27" i="20" s="1"/>
  <c r="ET28" i="20"/>
  <c r="EI28" i="20"/>
  <c r="EH28" i="20" s="1"/>
  <c r="GV28" i="20"/>
  <c r="HG28" i="20"/>
  <c r="OX28" i="20"/>
  <c r="ACZ28" i="20"/>
  <c r="OL29" i="20"/>
  <c r="YP29" i="20"/>
  <c r="WC30" i="20"/>
  <c r="WB30" i="20" s="1"/>
  <c r="L31" i="20"/>
  <c r="EI31" i="20"/>
  <c r="EH31" i="20" s="1"/>
  <c r="KB31" i="20"/>
  <c r="KM31" i="20"/>
  <c r="TT32" i="20"/>
  <c r="UE32" i="20"/>
  <c r="EI33" i="20"/>
  <c r="EH33" i="20" s="1"/>
  <c r="ET33" i="20"/>
  <c r="SW34" i="20"/>
  <c r="SV34" i="20" s="1"/>
  <c r="TH34" i="20"/>
  <c r="SW22" i="20"/>
  <c r="SV22" i="20" s="1"/>
  <c r="ADW24" i="20"/>
  <c r="PQ25" i="20"/>
  <c r="PP25" i="20" s="1"/>
  <c r="MC26" i="20"/>
  <c r="TH26" i="20"/>
  <c r="ACZ26" i="20"/>
  <c r="X27" i="20"/>
  <c r="M27" i="20"/>
  <c r="DP27" i="20"/>
  <c r="MK28" i="20"/>
  <c r="MJ28" i="20" s="1"/>
  <c r="OL28" i="20"/>
  <c r="HZ29" i="20"/>
  <c r="IW29" i="20"/>
  <c r="IL29" i="20"/>
  <c r="NS29" i="20"/>
  <c r="UX29" i="20"/>
  <c r="UM29" i="20"/>
  <c r="UL29" i="20" s="1"/>
  <c r="ZT29" i="20"/>
  <c r="ADL29" i="20"/>
  <c r="ADW29" i="20"/>
  <c r="VU30" i="20"/>
  <c r="AJ31" i="20"/>
  <c r="AU31" i="20"/>
  <c r="JP31" i="20"/>
  <c r="JE31" i="20"/>
  <c r="JD31" i="20" s="1"/>
  <c r="PI31" i="20"/>
  <c r="OX31" i="20"/>
  <c r="UX31" i="20"/>
  <c r="GV32" i="20"/>
  <c r="HG32" i="20"/>
  <c r="BZ33" i="20"/>
  <c r="CK33" i="20"/>
  <c r="OA34" i="20"/>
  <c r="NZ34" i="20" s="1"/>
  <c r="OL34" i="20"/>
  <c r="IL38" i="20"/>
  <c r="IW38" i="20"/>
  <c r="BN22" i="20"/>
  <c r="SO22" i="20"/>
  <c r="AU23" i="20"/>
  <c r="SD23" i="20"/>
  <c r="OX24" i="20"/>
  <c r="RG24" i="20"/>
  <c r="RF24" i="20" s="1"/>
  <c r="SO26" i="20"/>
  <c r="VJ27" i="20"/>
  <c r="VU27" i="20"/>
  <c r="DP28" i="20"/>
  <c r="EA28" i="20"/>
  <c r="KU28" i="20"/>
  <c r="KT28" i="20" s="1"/>
  <c r="AAF30" i="20"/>
  <c r="AAQ30" i="20"/>
  <c r="ADL30" i="20"/>
  <c r="DP31" i="20"/>
  <c r="EA31" i="20"/>
  <c r="SW32" i="20"/>
  <c r="SV32" i="20" s="1"/>
  <c r="TH32" i="20"/>
  <c r="L35" i="20"/>
  <c r="FF26" i="20"/>
  <c r="RR26" i="20"/>
  <c r="WC26" i="20"/>
  <c r="WB26" i="20" s="1"/>
  <c r="BZ27" i="20"/>
  <c r="EI27" i="20"/>
  <c r="EH27" i="20" s="1"/>
  <c r="QY27" i="20"/>
  <c r="TH27" i="20"/>
  <c r="BC28" i="20"/>
  <c r="BB28" i="20" s="1"/>
  <c r="SO28" i="20"/>
  <c r="TT28" i="20"/>
  <c r="AJ29" i="20"/>
  <c r="CS29" i="20"/>
  <c r="CR29" i="20" s="1"/>
  <c r="GJ29" i="20"/>
  <c r="PI29" i="20"/>
  <c r="RR29" i="20"/>
  <c r="SW29" i="20"/>
  <c r="SV29" i="20" s="1"/>
  <c r="M30" i="20"/>
  <c r="AJ30" i="20"/>
  <c r="BZ30" i="20"/>
  <c r="DD30" i="20"/>
  <c r="EA30" i="20"/>
  <c r="FF30" i="20"/>
  <c r="JE30" i="20"/>
  <c r="JD30" i="20" s="1"/>
  <c r="KB30" i="20"/>
  <c r="KU30" i="20"/>
  <c r="KT30" i="20" s="1"/>
  <c r="SO30" i="20"/>
  <c r="BN32" i="20"/>
  <c r="CK32" i="20"/>
  <c r="ET32" i="20"/>
  <c r="OL32" i="20"/>
  <c r="PI32" i="20"/>
  <c r="RR32" i="20"/>
  <c r="ABJ32" i="20"/>
  <c r="M33" i="20"/>
  <c r="X33" i="20"/>
  <c r="AU33" i="20"/>
  <c r="BN33" i="20"/>
  <c r="OA33" i="20"/>
  <c r="NZ33" i="20" s="1"/>
  <c r="OL33" i="20"/>
  <c r="BN34" i="20"/>
  <c r="WC34" i="20"/>
  <c r="WB34" i="20" s="1"/>
  <c r="WN34" i="20"/>
  <c r="ABJ34" i="20"/>
  <c r="BZ35" i="20"/>
  <c r="CK35" i="20"/>
  <c r="BC36" i="20"/>
  <c r="BB36" i="20" s="1"/>
  <c r="BN36" i="20"/>
  <c r="QN39" i="20"/>
  <c r="QY39" i="20"/>
  <c r="FY30" i="20"/>
  <c r="FX30" i="20" s="1"/>
  <c r="ADL31" i="20"/>
  <c r="AJ32" i="20"/>
  <c r="AU32" i="20"/>
  <c r="NH32" i="20"/>
  <c r="NS32" i="20"/>
  <c r="AAF32" i="20"/>
  <c r="AAQ32" i="20"/>
  <c r="FY35" i="20"/>
  <c r="FX35" i="20" s="1"/>
  <c r="GJ35" i="20"/>
  <c r="EI39" i="20"/>
  <c r="EH39" i="20" s="1"/>
  <c r="ET39" i="20"/>
  <c r="ET26" i="20"/>
  <c r="AAQ26" i="20"/>
  <c r="EA27" i="20"/>
  <c r="GJ27" i="20"/>
  <c r="FQ28" i="20"/>
  <c r="WZ28" i="20"/>
  <c r="CK29" i="20"/>
  <c r="ET29" i="20"/>
  <c r="BC30" i="20"/>
  <c r="BB30" i="20" s="1"/>
  <c r="BN30" i="20"/>
  <c r="OX30" i="20"/>
  <c r="QB30" i="20"/>
  <c r="QY30" i="20"/>
  <c r="ACZ31" i="20"/>
  <c r="LR33" i="20"/>
  <c r="VU33" i="20"/>
  <c r="M34" i="20"/>
  <c r="GV34" i="20"/>
  <c r="HG34" i="20"/>
  <c r="FQ35" i="20"/>
  <c r="JP35" i="20"/>
  <c r="LR26" i="20"/>
  <c r="YD26" i="20"/>
  <c r="ACO26" i="20"/>
  <c r="ACN26" i="20" s="1"/>
  <c r="IL27" i="20"/>
  <c r="KU27" i="20"/>
  <c r="KT27" i="20" s="1"/>
  <c r="XK27" i="20"/>
  <c r="ZT27" i="20"/>
  <c r="DD28" i="20"/>
  <c r="HO28" i="20"/>
  <c r="HN28" i="20" s="1"/>
  <c r="ZA28" i="20"/>
  <c r="GV29" i="20"/>
  <c r="JE29" i="20"/>
  <c r="JD29" i="20" s="1"/>
  <c r="VU29" i="20"/>
  <c r="YD29" i="20"/>
  <c r="HO30" i="20"/>
  <c r="HN30" i="20" s="1"/>
  <c r="HZ30" i="20"/>
  <c r="SW30" i="20"/>
  <c r="SV30" i="20" s="1"/>
  <c r="VJ30" i="20"/>
  <c r="WN30" i="20"/>
  <c r="XK30" i="20"/>
  <c r="M32" i="20"/>
  <c r="X32" i="20"/>
  <c r="HO32" i="20"/>
  <c r="HN32" i="20" s="1"/>
  <c r="JE32" i="20"/>
  <c r="JD32" i="20" s="1"/>
  <c r="MK32" i="20"/>
  <c r="MJ32" i="20" s="1"/>
  <c r="MV32" i="20"/>
  <c r="UM32" i="20"/>
  <c r="UL32" i="20" s="1"/>
  <c r="WC32" i="20"/>
  <c r="WB32" i="20" s="1"/>
  <c r="ZI32" i="20"/>
  <c r="ZH32" i="20" s="1"/>
  <c r="ZT32" i="20"/>
  <c r="FY33" i="20"/>
  <c r="FX33" i="20" s="1"/>
  <c r="GJ33" i="20"/>
  <c r="HG33" i="20"/>
  <c r="HZ33" i="20"/>
  <c r="RR33" i="20"/>
  <c r="TH33" i="20"/>
  <c r="FQ34" i="20"/>
  <c r="KB34" i="20"/>
  <c r="KM34" i="20"/>
  <c r="VJ34" i="20"/>
  <c r="AJ35" i="20"/>
  <c r="AU35" i="20"/>
  <c r="PQ35" i="20"/>
  <c r="PP35" i="20" s="1"/>
  <c r="QB35" i="20"/>
  <c r="CS37" i="20"/>
  <c r="CR37" i="20" s="1"/>
  <c r="DD37" i="20"/>
  <c r="AAY28" i="20"/>
  <c r="AAX28" i="20" s="1"/>
  <c r="AAF29" i="20"/>
  <c r="ACO29" i="20"/>
  <c r="ACN29" i="20" s="1"/>
  <c r="OA30" i="20"/>
  <c r="NZ30" i="20" s="1"/>
  <c r="OL30" i="20"/>
  <c r="ACZ30" i="20"/>
  <c r="ADW30" i="20"/>
  <c r="BC31" i="20"/>
  <c r="BB31" i="20" s="1"/>
  <c r="HO31" i="20"/>
  <c r="HN31" i="20" s="1"/>
  <c r="OA31" i="20"/>
  <c r="NZ31" i="20" s="1"/>
  <c r="UM31" i="20"/>
  <c r="UL31" i="20" s="1"/>
  <c r="ZA31" i="20"/>
  <c r="YP31" i="20"/>
  <c r="AAF31" i="20"/>
  <c r="AAQ31" i="20"/>
  <c r="FQ32" i="20"/>
  <c r="IW32" i="20"/>
  <c r="LF32" i="20"/>
  <c r="SO32" i="20"/>
  <c r="VU32" i="20"/>
  <c r="YD32" i="20"/>
  <c r="QN33" i="20"/>
  <c r="QY33" i="20"/>
  <c r="JE34" i="20"/>
  <c r="JD34" i="20" s="1"/>
  <c r="JP34" i="20"/>
  <c r="M37" i="20"/>
  <c r="SD26" i="20"/>
  <c r="OX27" i="20"/>
  <c r="RG27" i="20"/>
  <c r="RF27" i="20" s="1"/>
  <c r="ADW27" i="20"/>
  <c r="JP28" i="20"/>
  <c r="OA28" i="20"/>
  <c r="NZ28" i="20" s="1"/>
  <c r="NH29" i="20"/>
  <c r="PQ29" i="20"/>
  <c r="PP29" i="20" s="1"/>
  <c r="GJ30" i="20"/>
  <c r="IW30" i="20"/>
  <c r="AAY30" i="20"/>
  <c r="AAX30" i="20" s="1"/>
  <c r="ABJ30" i="20"/>
  <c r="FF31" i="20"/>
  <c r="LR31" i="20"/>
  <c r="SD31" i="20"/>
  <c r="ABJ31" i="20"/>
  <c r="ADW31" i="20"/>
  <c r="FF33" i="20"/>
  <c r="FQ33" i="20"/>
  <c r="OX33" i="20"/>
  <c r="PI33" i="20"/>
  <c r="QB33" i="20"/>
  <c r="YD33" i="20"/>
  <c r="ADL33" i="20"/>
  <c r="ADW33" i="20"/>
  <c r="TT34" i="20"/>
  <c r="UE34" i="20"/>
  <c r="HO35" i="20"/>
  <c r="HN35" i="20" s="1"/>
  <c r="HZ35" i="20"/>
  <c r="LR35" i="20"/>
  <c r="MC35" i="20"/>
  <c r="EI36" i="20"/>
  <c r="EH36" i="20" s="1"/>
  <c r="EI32" i="20"/>
  <c r="EH32" i="20" s="1"/>
  <c r="KU32" i="20"/>
  <c r="KT32" i="20" s="1"/>
  <c r="RG32" i="20"/>
  <c r="RF32" i="20" s="1"/>
  <c r="XS32" i="20"/>
  <c r="XR32" i="20" s="1"/>
  <c r="DP33" i="20"/>
  <c r="KB33" i="20"/>
  <c r="MK33" i="20"/>
  <c r="MJ33" i="20" s="1"/>
  <c r="VJ33" i="20"/>
  <c r="XS33" i="20"/>
  <c r="XR33" i="20" s="1"/>
  <c r="AAQ33" i="20"/>
  <c r="CS34" i="20"/>
  <c r="CR34" i="20" s="1"/>
  <c r="DD34" i="20"/>
  <c r="EI34" i="20"/>
  <c r="EH34" i="20" s="1"/>
  <c r="FF34" i="20"/>
  <c r="PQ34" i="20"/>
  <c r="PP34" i="20" s="1"/>
  <c r="QB34" i="20"/>
  <c r="RG34" i="20"/>
  <c r="RF34" i="20" s="1"/>
  <c r="SD34" i="20"/>
  <c r="ACO34" i="20"/>
  <c r="ACN34" i="20" s="1"/>
  <c r="ACZ34" i="20"/>
  <c r="DD35" i="20"/>
  <c r="NH35" i="20"/>
  <c r="OX35" i="20"/>
  <c r="PI35" i="20"/>
  <c r="QY35" i="20"/>
  <c r="SD35" i="20"/>
  <c r="ZA35" i="20"/>
  <c r="ACZ35" i="20"/>
  <c r="DD36" i="20"/>
  <c r="HG36" i="20"/>
  <c r="IW36" i="20"/>
  <c r="TT36" i="20"/>
  <c r="YD36" i="20"/>
  <c r="FF37" i="20"/>
  <c r="NS37" i="20"/>
  <c r="AAY37" i="20"/>
  <c r="AAX37" i="20" s="1"/>
  <c r="ABJ37" i="20"/>
  <c r="NH38" i="20"/>
  <c r="NS38" i="20"/>
  <c r="WZ38" i="20"/>
  <c r="OA39" i="20"/>
  <c r="NZ39" i="20" s="1"/>
  <c r="OL39" i="20"/>
  <c r="MC33" i="20"/>
  <c r="ABJ33" i="20"/>
  <c r="ACZ33" i="20"/>
  <c r="IW34" i="20"/>
  <c r="VU34" i="20"/>
  <c r="X35" i="20"/>
  <c r="BN35" i="20"/>
  <c r="ET35" i="20"/>
  <c r="ZT35" i="20"/>
  <c r="ABJ35" i="20"/>
  <c r="KM36" i="20"/>
  <c r="MV36" i="20"/>
  <c r="PI36" i="20"/>
  <c r="ADL36" i="20"/>
  <c r="ADW36" i="20"/>
  <c r="AJ37" i="20"/>
  <c r="AU37" i="20"/>
  <c r="LR37" i="20"/>
  <c r="GV38" i="20"/>
  <c r="HG38" i="20"/>
  <c r="M39" i="20"/>
  <c r="X39" i="20"/>
  <c r="BC40" i="20"/>
  <c r="BB40" i="20" s="1"/>
  <c r="BN40" i="20"/>
  <c r="WZ33" i="20"/>
  <c r="XK33" i="20"/>
  <c r="ZA33" i="20"/>
  <c r="TT35" i="20"/>
  <c r="VJ35" i="20"/>
  <c r="VU35" i="20"/>
  <c r="XK35" i="20"/>
  <c r="FY36" i="20"/>
  <c r="FX36" i="20" s="1"/>
  <c r="MC36" i="20"/>
  <c r="ACZ36" i="20"/>
  <c r="ACO36" i="20"/>
  <c r="ACN36" i="20" s="1"/>
  <c r="GJ37" i="20"/>
  <c r="MK37" i="20"/>
  <c r="MJ37" i="20" s="1"/>
  <c r="MV37" i="20"/>
  <c r="VJ37" i="20"/>
  <c r="AAF37" i="20"/>
  <c r="AAQ37" i="20"/>
  <c r="UM38" i="20"/>
  <c r="UL38" i="20" s="1"/>
  <c r="ADL38" i="20"/>
  <c r="HO34" i="20"/>
  <c r="HN34" i="20" s="1"/>
  <c r="UM34" i="20"/>
  <c r="UL34" i="20" s="1"/>
  <c r="DP35" i="20"/>
  <c r="ADL35" i="20"/>
  <c r="HO36" i="20"/>
  <c r="HN36" i="20" s="1"/>
  <c r="HZ36" i="20"/>
  <c r="JE36" i="20"/>
  <c r="JD36" i="20" s="1"/>
  <c r="UE36" i="20"/>
  <c r="YP36" i="20"/>
  <c r="FQ37" i="20"/>
  <c r="KB37" i="20"/>
  <c r="KM37" i="20"/>
  <c r="QB37" i="20"/>
  <c r="XK37" i="20"/>
  <c r="QN38" i="20"/>
  <c r="BZ39" i="20"/>
  <c r="UX39" i="20"/>
  <c r="AAF35" i="20"/>
  <c r="OA36" i="20"/>
  <c r="NZ36" i="20" s="1"/>
  <c r="OL36" i="20"/>
  <c r="WZ36" i="20"/>
  <c r="XK36" i="20"/>
  <c r="LR38" i="20"/>
  <c r="MC38" i="20"/>
  <c r="PQ38" i="20"/>
  <c r="PP38" i="20" s="1"/>
  <c r="QB38" i="20"/>
  <c r="ET40" i="20"/>
  <c r="EI40" i="20"/>
  <c r="EH40" i="20" s="1"/>
  <c r="XS41" i="20"/>
  <c r="XR41" i="20" s="1"/>
  <c r="YD41" i="20"/>
  <c r="PI42" i="20"/>
  <c r="OX42" i="20"/>
  <c r="QN42" i="20"/>
  <c r="QY42" i="20"/>
  <c r="LF34" i="20"/>
  <c r="YD34" i="20"/>
  <c r="UM36" i="20"/>
  <c r="UL36" i="20" s="1"/>
  <c r="WN36" i="20"/>
  <c r="WC36" i="20"/>
  <c r="WB36" i="20" s="1"/>
  <c r="JE38" i="20"/>
  <c r="JD38" i="20" s="1"/>
  <c r="JP38" i="20"/>
  <c r="BN39" i="20"/>
  <c r="FY39" i="20"/>
  <c r="FX39" i="20" s="1"/>
  <c r="GJ39" i="20"/>
  <c r="SO39" i="20"/>
  <c r="SD39" i="20"/>
  <c r="XS40" i="20"/>
  <c r="XR40" i="20" s="1"/>
  <c r="YD40" i="20"/>
  <c r="SO33" i="20"/>
  <c r="GV35" i="20"/>
  <c r="IL35" i="20"/>
  <c r="IW35" i="20"/>
  <c r="KM35" i="20"/>
  <c r="M36" i="20"/>
  <c r="NS36" i="20"/>
  <c r="OX37" i="20"/>
  <c r="ACO37" i="20"/>
  <c r="ACN37" i="20" s="1"/>
  <c r="ACZ37" i="20"/>
  <c r="M38" i="20"/>
  <c r="X38" i="20"/>
  <c r="LF38" i="20"/>
  <c r="OX38" i="20"/>
  <c r="PI38" i="20"/>
  <c r="BC41" i="20"/>
  <c r="BB41" i="20" s="1"/>
  <c r="BN41" i="20"/>
  <c r="XS42" i="20"/>
  <c r="XR42" i="20" s="1"/>
  <c r="YD42" i="20"/>
  <c r="CK37" i="20"/>
  <c r="TT37" i="20"/>
  <c r="WC37" i="20"/>
  <c r="WB37" i="20" s="1"/>
  <c r="ZT37" i="20"/>
  <c r="BZ38" i="20"/>
  <c r="SW38" i="20"/>
  <c r="SV38" i="20" s="1"/>
  <c r="QB39" i="20"/>
  <c r="ZT39" i="20"/>
  <c r="AJ40" i="20"/>
  <c r="KU40" i="20"/>
  <c r="KT40" i="20" s="1"/>
  <c r="LF40" i="20"/>
  <c r="AAY36" i="20"/>
  <c r="AAX36" i="20" s="1"/>
  <c r="VU37" i="20"/>
  <c r="BN38" i="20"/>
  <c r="VJ38" i="20"/>
  <c r="XS38" i="20"/>
  <c r="XR38" i="20" s="1"/>
  <c r="NS39" i="20"/>
  <c r="ADL39" i="20"/>
  <c r="ADW39" i="20"/>
  <c r="X40" i="20"/>
  <c r="KM40" i="20"/>
  <c r="KB40" i="20"/>
  <c r="KU41" i="20"/>
  <c r="KT41" i="20" s="1"/>
  <c r="LF41" i="20"/>
  <c r="GV37" i="20"/>
  <c r="JE37" i="20"/>
  <c r="JD37" i="20" s="1"/>
  <c r="OL37" i="20"/>
  <c r="YD37" i="20"/>
  <c r="FY38" i="20"/>
  <c r="FX38" i="20" s="1"/>
  <c r="UX38" i="20"/>
  <c r="XK38" i="20"/>
  <c r="ZT38" i="20"/>
  <c r="ZI38" i="20"/>
  <c r="ZH38" i="20" s="1"/>
  <c r="CK39" i="20"/>
  <c r="HO39" i="20"/>
  <c r="HN39" i="20" s="1"/>
  <c r="IL39" i="20"/>
  <c r="KB39" i="20"/>
  <c r="MC39" i="20"/>
  <c r="LR39" i="20"/>
  <c r="NH39" i="20"/>
  <c r="ACZ39" i="20"/>
  <c r="M40" i="20"/>
  <c r="JP40" i="20"/>
  <c r="HG42" i="20"/>
  <c r="ADW38" i="20"/>
  <c r="JP39" i="20"/>
  <c r="EA40" i="20"/>
  <c r="HO40" i="20"/>
  <c r="HN40" i="20" s="1"/>
  <c r="HZ40" i="20"/>
  <c r="LF37" i="20"/>
  <c r="HZ38" i="20"/>
  <c r="KM38" i="20"/>
  <c r="BC39" i="20"/>
  <c r="BB39" i="20" s="1"/>
  <c r="HG39" i="20"/>
  <c r="UM39" i="20"/>
  <c r="UL39" i="20" s="1"/>
  <c r="WZ39" i="20"/>
  <c r="ZA39" i="20"/>
  <c r="YP39" i="20"/>
  <c r="AAF39" i="20"/>
  <c r="L41" i="20"/>
  <c r="NH37" i="20"/>
  <c r="PQ37" i="20"/>
  <c r="PP37" i="20" s="1"/>
  <c r="MK38" i="20"/>
  <c r="MJ38" i="20" s="1"/>
  <c r="AU39" i="20"/>
  <c r="DP39" i="20"/>
  <c r="FQ39" i="20"/>
  <c r="FF39" i="20"/>
  <c r="GV39" i="20"/>
  <c r="VU39" i="20"/>
  <c r="WN39" i="20"/>
  <c r="GV40" i="20"/>
  <c r="MK40" i="20"/>
  <c r="MJ40" i="20" s="1"/>
  <c r="ACO40" i="20"/>
  <c r="ACN40" i="20" s="1"/>
  <c r="CK41" i="20"/>
  <c r="DD41" i="20"/>
  <c r="FF41" i="20"/>
  <c r="GJ41" i="20"/>
  <c r="GV41" i="20"/>
  <c r="UE41" i="20"/>
  <c r="JP42" i="20"/>
  <c r="NH42" i="20"/>
  <c r="OL42" i="20"/>
  <c r="WC42" i="20"/>
  <c r="WB42" i="20" s="1"/>
  <c r="ZA42" i="20"/>
  <c r="ZI42" i="20"/>
  <c r="ZH42" i="20" s="1"/>
  <c r="ADW40" i="20"/>
  <c r="AU41" i="20"/>
  <c r="SD41" i="20"/>
  <c r="TT41" i="20"/>
  <c r="CK42" i="20"/>
  <c r="BZ42" i="20"/>
  <c r="DP42" i="20"/>
  <c r="EA42" i="20"/>
  <c r="MV42" i="20"/>
  <c r="OX40" i="20"/>
  <c r="VJ40" i="20"/>
  <c r="ABJ40" i="20"/>
  <c r="X41" i="20"/>
  <c r="AJ41" i="20"/>
  <c r="MC41" i="20"/>
  <c r="OA41" i="20"/>
  <c r="NZ41" i="20" s="1"/>
  <c r="QB41" i="20"/>
  <c r="PQ41" i="20"/>
  <c r="PP41" i="20" s="1"/>
  <c r="ZA41" i="20"/>
  <c r="AAY41" i="20"/>
  <c r="AAX41" i="20" s="1"/>
  <c r="ACZ41" i="20"/>
  <c r="ACO41" i="20"/>
  <c r="ACN41" i="20" s="1"/>
  <c r="AJ42" i="20"/>
  <c r="MC42" i="20"/>
  <c r="VU42" i="20"/>
  <c r="VJ42" i="20"/>
  <c r="WZ42" i="20"/>
  <c r="XK42" i="20"/>
  <c r="QY40" i="20"/>
  <c r="UE40" i="20"/>
  <c r="UX40" i="20"/>
  <c r="XK40" i="20"/>
  <c r="AAQ40" i="20"/>
  <c r="AAY40" i="20"/>
  <c r="AAX40" i="20" s="1"/>
  <c r="PI41" i="20"/>
  <c r="RG41" i="20"/>
  <c r="RF41" i="20" s="1"/>
  <c r="RR41" i="20"/>
  <c r="UX41" i="20"/>
  <c r="X42" i="20"/>
  <c r="TT42" i="20"/>
  <c r="UX42" i="20"/>
  <c r="OL40" i="20"/>
  <c r="SD40" i="20"/>
  <c r="YP40" i="20"/>
  <c r="NS41" i="20"/>
  <c r="AAQ41" i="20"/>
  <c r="IW42" i="20"/>
  <c r="IL42" i="20"/>
  <c r="KB42" i="20"/>
  <c r="KM42" i="20"/>
  <c r="TH42" i="20"/>
  <c r="HO41" i="20"/>
  <c r="HN41" i="20" s="1"/>
  <c r="MV41" i="20"/>
  <c r="NH41" i="20"/>
  <c r="ZT41" i="20"/>
  <c r="AAF41" i="20"/>
  <c r="GV42" i="20"/>
  <c r="SO42" i="20"/>
  <c r="SW42" i="20"/>
  <c r="SV42" i="20" s="1"/>
  <c r="ADL42" i="20"/>
  <c r="ADW42" i="20"/>
  <c r="IW41" i="20"/>
  <c r="JP41" i="20"/>
  <c r="SO41" i="20"/>
  <c r="WN41" i="20"/>
  <c r="WC41" i="20"/>
  <c r="WB41" i="20" s="1"/>
  <c r="GJ42" i="20"/>
  <c r="LF42" i="20"/>
  <c r="AAF42" i="20"/>
  <c r="ABJ42" i="20"/>
  <c r="DP23" i="19"/>
  <c r="EA23" i="19"/>
  <c r="LF26" i="19"/>
  <c r="KU26" i="19"/>
  <c r="KT26" i="19" s="1"/>
  <c r="AL43" i="19"/>
  <c r="BI43" i="19"/>
  <c r="ET12" i="19"/>
  <c r="FJ43" i="19"/>
  <c r="JG43" i="19"/>
  <c r="KB12" i="19"/>
  <c r="MC12" i="19"/>
  <c r="MQ43" i="19"/>
  <c r="NN43" i="19"/>
  <c r="OI43" i="19"/>
  <c r="VW43" i="19"/>
  <c r="KU13" i="19"/>
  <c r="KT13" i="19" s="1"/>
  <c r="MC13" i="19"/>
  <c r="CS14" i="19"/>
  <c r="CR14" i="19" s="1"/>
  <c r="YP14" i="19"/>
  <c r="ZT14" i="19"/>
  <c r="BN15" i="19"/>
  <c r="MV15" i="19"/>
  <c r="PQ15" i="19"/>
  <c r="PP15" i="19" s="1"/>
  <c r="KB16" i="19"/>
  <c r="NS16" i="19"/>
  <c r="PQ16" i="19"/>
  <c r="PP16" i="19" s="1"/>
  <c r="RG16" i="19"/>
  <c r="RF16" i="19" s="1"/>
  <c r="AAQ16" i="19"/>
  <c r="ABJ16" i="19"/>
  <c r="DD17" i="19"/>
  <c r="HG17" i="19"/>
  <c r="QB17" i="19"/>
  <c r="UM17" i="19"/>
  <c r="UL17" i="19" s="1"/>
  <c r="AAY19" i="19"/>
  <c r="AAX19" i="19" s="1"/>
  <c r="IW21" i="19"/>
  <c r="IL21" i="19"/>
  <c r="RG21" i="19"/>
  <c r="RF21" i="19" s="1"/>
  <c r="RR22" i="19"/>
  <c r="AAQ22" i="19"/>
  <c r="RG24" i="19"/>
  <c r="RF24" i="19" s="1"/>
  <c r="XK24" i="19"/>
  <c r="VJ27" i="19"/>
  <c r="VU27" i="19"/>
  <c r="WN30" i="19"/>
  <c r="WC30" i="19"/>
  <c r="WB30" i="19" s="1"/>
  <c r="AJ32" i="19"/>
  <c r="AU32" i="19"/>
  <c r="TT33" i="19"/>
  <c r="UE33" i="19"/>
  <c r="Q43" i="19"/>
  <c r="AN43" i="19"/>
  <c r="BK43" i="19"/>
  <c r="MS43" i="19"/>
  <c r="OK43" i="19"/>
  <c r="PK43" i="19"/>
  <c r="SL43" i="19"/>
  <c r="WT43" i="19"/>
  <c r="DP14" i="19"/>
  <c r="UM14" i="19"/>
  <c r="UL14" i="19" s="1"/>
  <c r="BC16" i="19"/>
  <c r="BB16" i="19" s="1"/>
  <c r="OX18" i="19"/>
  <c r="HZ21" i="19"/>
  <c r="HO21" i="19"/>
  <c r="HN21" i="19" s="1"/>
  <c r="WZ22" i="19"/>
  <c r="WZ42" i="19"/>
  <c r="XK42" i="19"/>
  <c r="CM43" i="19"/>
  <c r="EO43" i="19"/>
  <c r="GL43" i="19"/>
  <c r="HQ43" i="19"/>
  <c r="IP43" i="19"/>
  <c r="LX43" i="19"/>
  <c r="NR43" i="19"/>
  <c r="RO43" i="19"/>
  <c r="UG43" i="19"/>
  <c r="AU13" i="19"/>
  <c r="NS13" i="19"/>
  <c r="VJ13" i="19"/>
  <c r="WC13" i="19"/>
  <c r="WB13" i="19" s="1"/>
  <c r="OX14" i="19"/>
  <c r="FY15" i="19"/>
  <c r="FX15" i="19" s="1"/>
  <c r="XS15" i="19"/>
  <c r="XR15" i="19" s="1"/>
  <c r="EI18" i="19"/>
  <c r="EH18" i="19" s="1"/>
  <c r="PQ18" i="19"/>
  <c r="PP18" i="19" s="1"/>
  <c r="BC19" i="19"/>
  <c r="BB19" i="19" s="1"/>
  <c r="SD19" i="19"/>
  <c r="VJ21" i="19"/>
  <c r="YD21" i="19"/>
  <c r="KU22" i="19"/>
  <c r="KT22" i="19" s="1"/>
  <c r="HO24" i="19"/>
  <c r="HN24" i="19" s="1"/>
  <c r="DD25" i="19"/>
  <c r="LF27" i="19"/>
  <c r="U43" i="19"/>
  <c r="DD12" i="19"/>
  <c r="DP12" i="19"/>
  <c r="IR43" i="19"/>
  <c r="LZ43" i="19"/>
  <c r="PU43" i="19"/>
  <c r="SQ43" i="19"/>
  <c r="TN12" i="19"/>
  <c r="TN43" i="19" s="1"/>
  <c r="UO43" i="19"/>
  <c r="WG43" i="19"/>
  <c r="XB43" i="19"/>
  <c r="XY43" i="19"/>
  <c r="ABI43" i="19"/>
  <c r="ACF43" i="19"/>
  <c r="FQ13" i="19"/>
  <c r="OX13" i="19"/>
  <c r="PQ13" i="19"/>
  <c r="PP13" i="19" s="1"/>
  <c r="AAF13" i="19"/>
  <c r="DD14" i="19"/>
  <c r="MC14" i="19"/>
  <c r="TH14" i="19"/>
  <c r="AJ15" i="19"/>
  <c r="DP15" i="19"/>
  <c r="MK15" i="19"/>
  <c r="MJ15" i="19" s="1"/>
  <c r="UM15" i="19"/>
  <c r="UL15" i="19" s="1"/>
  <c r="BC17" i="19"/>
  <c r="BB17" i="19" s="1"/>
  <c r="JP17" i="19"/>
  <c r="XS17" i="19"/>
  <c r="XR17" i="19" s="1"/>
  <c r="YP17" i="19"/>
  <c r="X18" i="19"/>
  <c r="AJ18" i="19"/>
  <c r="OL18" i="19"/>
  <c r="SD18" i="19"/>
  <c r="ZI18" i="19"/>
  <c r="ZH18" i="19" s="1"/>
  <c r="NH19" i="19"/>
  <c r="PQ19" i="19"/>
  <c r="PP19" i="19" s="1"/>
  <c r="QB19" i="19"/>
  <c r="AJ20" i="19"/>
  <c r="HO20" i="19"/>
  <c r="HN20" i="19" s="1"/>
  <c r="WZ20" i="19"/>
  <c r="CK21" i="19"/>
  <c r="BZ21" i="19"/>
  <c r="EA21" i="19"/>
  <c r="HG21" i="19"/>
  <c r="KU21" i="19"/>
  <c r="KT21" i="19" s="1"/>
  <c r="UX21" i="19"/>
  <c r="UM21" i="19"/>
  <c r="UL21" i="19" s="1"/>
  <c r="XK21" i="19"/>
  <c r="ABJ21" i="19"/>
  <c r="LR22" i="19"/>
  <c r="BN23" i="19"/>
  <c r="OL23" i="19"/>
  <c r="OA27" i="19"/>
  <c r="NZ27" i="19" s="1"/>
  <c r="AT43" i="19"/>
  <c r="HU43" i="19"/>
  <c r="LE43" i="19"/>
  <c r="MB43" i="19"/>
  <c r="RT43" i="19"/>
  <c r="SW12" i="19"/>
  <c r="ACI43" i="19"/>
  <c r="LR13" i="19"/>
  <c r="SW13" i="19"/>
  <c r="SV13" i="19" s="1"/>
  <c r="BC14" i="19"/>
  <c r="BB14" i="19" s="1"/>
  <c r="FF14" i="19"/>
  <c r="SD14" i="19"/>
  <c r="SO14" i="19"/>
  <c r="UE14" i="19"/>
  <c r="ZI14" i="19"/>
  <c r="ZH14" i="19" s="1"/>
  <c r="KB15" i="19"/>
  <c r="OX15" i="19"/>
  <c r="LF16" i="19"/>
  <c r="EA18" i="19"/>
  <c r="MV18" i="19"/>
  <c r="XS18" i="19"/>
  <c r="XR18" i="19" s="1"/>
  <c r="AJ19" i="19"/>
  <c r="QN19" i="19"/>
  <c r="FY20" i="19"/>
  <c r="FX20" i="19" s="1"/>
  <c r="GV20" i="19"/>
  <c r="KU20" i="19"/>
  <c r="KT20" i="19" s="1"/>
  <c r="QY20" i="19"/>
  <c r="BN21" i="19"/>
  <c r="BC21" i="19"/>
  <c r="BB21" i="19" s="1"/>
  <c r="OX22" i="19"/>
  <c r="RG22" i="19"/>
  <c r="RF22" i="19" s="1"/>
  <c r="TT24" i="19"/>
  <c r="AAF24" i="19"/>
  <c r="AAQ24" i="19"/>
  <c r="ZI26" i="19"/>
  <c r="ZH26" i="19" s="1"/>
  <c r="ZT26" i="19"/>
  <c r="DX43" i="19"/>
  <c r="GA43" i="19"/>
  <c r="PB43" i="19"/>
  <c r="QX43" i="19"/>
  <c r="TH12" i="19"/>
  <c r="YC43" i="19"/>
  <c r="YZ43" i="19"/>
  <c r="ZV43" i="19"/>
  <c r="AAP43" i="19"/>
  <c r="IW13" i="19"/>
  <c r="YD13" i="19"/>
  <c r="ZA13" i="19"/>
  <c r="GJ14" i="19"/>
  <c r="OA14" i="19"/>
  <c r="NZ14" i="19" s="1"/>
  <c r="ZA14" i="19"/>
  <c r="FQ15" i="19"/>
  <c r="JE15" i="19"/>
  <c r="JD15" i="19" s="1"/>
  <c r="ABJ15" i="19"/>
  <c r="NH16" i="19"/>
  <c r="PI16" i="19"/>
  <c r="QB16" i="19"/>
  <c r="QN16" i="19"/>
  <c r="WZ16" i="19"/>
  <c r="X17" i="19"/>
  <c r="DP17" i="19"/>
  <c r="HZ17" i="19"/>
  <c r="MV17" i="19"/>
  <c r="OA19" i="19"/>
  <c r="NZ19" i="19" s="1"/>
  <c r="KB20" i="19"/>
  <c r="LF20" i="19"/>
  <c r="OA20" i="19"/>
  <c r="NZ20" i="19" s="1"/>
  <c r="QB20" i="19"/>
  <c r="UM20" i="19"/>
  <c r="UL20" i="19" s="1"/>
  <c r="PI21" i="19"/>
  <c r="OX21" i="19"/>
  <c r="QY21" i="19"/>
  <c r="UE21" i="19"/>
  <c r="JP22" i="19"/>
  <c r="OA22" i="19"/>
  <c r="NZ22" i="19" s="1"/>
  <c r="X23" i="19"/>
  <c r="RR23" i="19"/>
  <c r="XK23" i="19"/>
  <c r="CK24" i="19"/>
  <c r="GJ24" i="19"/>
  <c r="ZT24" i="19"/>
  <c r="NH27" i="19"/>
  <c r="AAY27" i="19"/>
  <c r="AAX27" i="19" s="1"/>
  <c r="AD12" i="19"/>
  <c r="AD43" i="19" s="1"/>
  <c r="BC12" i="19"/>
  <c r="CK12" i="19"/>
  <c r="JV12" i="19"/>
  <c r="JV43" i="19" s="1"/>
  <c r="KM12" i="19"/>
  <c r="LL12" i="19"/>
  <c r="OE43" i="19"/>
  <c r="RA43" i="19"/>
  <c r="TX43" i="19"/>
  <c r="XH43" i="19"/>
  <c r="ZA12" i="19"/>
  <c r="ZZ12" i="19"/>
  <c r="RG13" i="19"/>
  <c r="RF13" i="19" s="1"/>
  <c r="X14" i="19"/>
  <c r="HG14" i="19"/>
  <c r="MV14" i="19"/>
  <c r="ABJ14" i="19"/>
  <c r="HZ15" i="19"/>
  <c r="NH15" i="19"/>
  <c r="OL15" i="19"/>
  <c r="SO15" i="19"/>
  <c r="XK15" i="19"/>
  <c r="YD16" i="19"/>
  <c r="M17" i="19"/>
  <c r="MC17" i="19"/>
  <c r="QN17" i="19"/>
  <c r="SD17" i="19"/>
  <c r="MC18" i="19"/>
  <c r="PI18" i="19"/>
  <c r="RG18" i="19"/>
  <c r="RF18" i="19" s="1"/>
  <c r="SW18" i="19"/>
  <c r="SV18" i="19" s="1"/>
  <c r="CS19" i="19"/>
  <c r="CR19" i="19" s="1"/>
  <c r="HZ19" i="19"/>
  <c r="AU21" i="19"/>
  <c r="EI21" i="19"/>
  <c r="EH21" i="19" s="1"/>
  <c r="OL21" i="19"/>
  <c r="OA21" i="19"/>
  <c r="NZ21" i="19" s="1"/>
  <c r="WC21" i="19"/>
  <c r="WB21" i="19" s="1"/>
  <c r="EA22" i="19"/>
  <c r="FF22" i="19"/>
  <c r="HG22" i="19"/>
  <c r="YP23" i="19"/>
  <c r="M24" i="19"/>
  <c r="EI25" i="19"/>
  <c r="EH25" i="19" s="1"/>
  <c r="KB25" i="19"/>
  <c r="RG25" i="19"/>
  <c r="RF25" i="19" s="1"/>
  <c r="IW27" i="19"/>
  <c r="WC27" i="19"/>
  <c r="WB27" i="19" s="1"/>
  <c r="WN27" i="19"/>
  <c r="BZ28" i="19"/>
  <c r="YD30" i="19"/>
  <c r="BN32" i="19"/>
  <c r="HO17" i="19"/>
  <c r="HN17" i="19" s="1"/>
  <c r="LF17" i="19"/>
  <c r="NS18" i="19"/>
  <c r="TT18" i="19"/>
  <c r="DD20" i="19"/>
  <c r="OX20" i="19"/>
  <c r="QN20" i="19"/>
  <c r="DD21" i="19"/>
  <c r="ET21" i="19"/>
  <c r="JP21" i="19"/>
  <c r="LF21" i="19"/>
  <c r="QB21" i="19"/>
  <c r="RR21" i="19"/>
  <c r="IL22" i="19"/>
  <c r="JE22" i="19"/>
  <c r="JD22" i="19" s="1"/>
  <c r="LF22" i="19"/>
  <c r="ZT22" i="19"/>
  <c r="GJ23" i="19"/>
  <c r="HG23" i="19"/>
  <c r="HZ24" i="19"/>
  <c r="PI24" i="19"/>
  <c r="SD24" i="19"/>
  <c r="WN24" i="19"/>
  <c r="FY25" i="19"/>
  <c r="FX25" i="19" s="1"/>
  <c r="QB25" i="19"/>
  <c r="SW25" i="19"/>
  <c r="SV25" i="19" s="1"/>
  <c r="AAF26" i="19"/>
  <c r="X27" i="19"/>
  <c r="HO27" i="19"/>
  <c r="HN27" i="19" s="1"/>
  <c r="UX27" i="19"/>
  <c r="EA28" i="19"/>
  <c r="FY28" i="19"/>
  <c r="FX28" i="19" s="1"/>
  <c r="OA28" i="19"/>
  <c r="NZ28" i="19" s="1"/>
  <c r="TT29" i="19"/>
  <c r="YD29" i="19"/>
  <c r="LF30" i="19"/>
  <c r="MK31" i="19"/>
  <c r="MJ31" i="19" s="1"/>
  <c r="OA33" i="19"/>
  <c r="NZ33" i="19" s="1"/>
  <c r="QY34" i="19"/>
  <c r="VJ34" i="19"/>
  <c r="XK34" i="19"/>
  <c r="ABJ34" i="19"/>
  <c r="AAY34" i="19"/>
  <c r="AAX34" i="19" s="1"/>
  <c r="WZ35" i="19"/>
  <c r="X36" i="19"/>
  <c r="OX36" i="19"/>
  <c r="IW37" i="19"/>
  <c r="OX37" i="19"/>
  <c r="TH37" i="19"/>
  <c r="YD38" i="19"/>
  <c r="SO42" i="19"/>
  <c r="ADL12" i="19"/>
  <c r="ACZ20" i="19"/>
  <c r="ADL33" i="19"/>
  <c r="ADW33" i="19"/>
  <c r="ADL37" i="19"/>
  <c r="ADW37" i="19"/>
  <c r="ADL41" i="19"/>
  <c r="ADW41" i="19"/>
  <c r="HZ22" i="19"/>
  <c r="NH22" i="19"/>
  <c r="OL22" i="19"/>
  <c r="PI22" i="19"/>
  <c r="TT22" i="19"/>
  <c r="OX23" i="19"/>
  <c r="SW23" i="19"/>
  <c r="SV23" i="19" s="1"/>
  <c r="EI24" i="19"/>
  <c r="EH24" i="19" s="1"/>
  <c r="JE25" i="19"/>
  <c r="JD25" i="19" s="1"/>
  <c r="LF25" i="19"/>
  <c r="WC25" i="19"/>
  <c r="WB25" i="19" s="1"/>
  <c r="YD25" i="19"/>
  <c r="QY26" i="19"/>
  <c r="TT26" i="19"/>
  <c r="YD26" i="19"/>
  <c r="HG27" i="19"/>
  <c r="OX27" i="19"/>
  <c r="QB27" i="19"/>
  <c r="MK28" i="19"/>
  <c r="MJ28" i="19" s="1"/>
  <c r="BZ29" i="19"/>
  <c r="IW29" i="19"/>
  <c r="MK29" i="19"/>
  <c r="MJ29" i="19" s="1"/>
  <c r="WC29" i="19"/>
  <c r="WB29" i="19" s="1"/>
  <c r="BN31" i="19"/>
  <c r="XS31" i="19"/>
  <c r="XR31" i="19" s="1"/>
  <c r="ET32" i="19"/>
  <c r="OA32" i="19"/>
  <c r="NZ32" i="19" s="1"/>
  <c r="UE32" i="19"/>
  <c r="BC38" i="19"/>
  <c r="BB38" i="19" s="1"/>
  <c r="ACS43" i="19"/>
  <c r="ADL29" i="19"/>
  <c r="ADW29" i="19"/>
  <c r="ACZ33" i="19"/>
  <c r="ACZ37" i="19"/>
  <c r="ACZ41" i="19"/>
  <c r="WZ25" i="19"/>
  <c r="BN27" i="19"/>
  <c r="MK27" i="19"/>
  <c r="MJ27" i="19" s="1"/>
  <c r="NS27" i="19"/>
  <c r="OL27" i="19"/>
  <c r="ABJ27" i="19"/>
  <c r="SO28" i="19"/>
  <c r="JP29" i="19"/>
  <c r="BZ31" i="19"/>
  <c r="KB31" i="19"/>
  <c r="AAY31" i="19"/>
  <c r="AAX31" i="19" s="1"/>
  <c r="SD32" i="19"/>
  <c r="HO33" i="19"/>
  <c r="HN33" i="19" s="1"/>
  <c r="QN39" i="19"/>
  <c r="QY39" i="19"/>
  <c r="ADR43" i="19"/>
  <c r="ADW12" i="19"/>
  <c r="ADL25" i="19"/>
  <c r="ADW25" i="19"/>
  <c r="QN14" i="19"/>
  <c r="AAQ14" i="19"/>
  <c r="LR15" i="19"/>
  <c r="RG17" i="19"/>
  <c r="RF17" i="19" s="1"/>
  <c r="UE17" i="19"/>
  <c r="CK19" i="19"/>
  <c r="MC19" i="19"/>
  <c r="TT19" i="19"/>
  <c r="YP19" i="19"/>
  <c r="BZ20" i="19"/>
  <c r="LR20" i="19"/>
  <c r="OL20" i="19"/>
  <c r="AAQ21" i="19"/>
  <c r="QN22" i="19"/>
  <c r="TH22" i="19"/>
  <c r="SD23" i="19"/>
  <c r="AAQ23" i="19"/>
  <c r="CS24" i="19"/>
  <c r="CR24" i="19" s="1"/>
  <c r="PQ24" i="19"/>
  <c r="PP24" i="19" s="1"/>
  <c r="SO24" i="19"/>
  <c r="M25" i="19"/>
  <c r="AU25" i="19"/>
  <c r="HG26" i="19"/>
  <c r="OA26" i="19"/>
  <c r="NZ26" i="19" s="1"/>
  <c r="BC27" i="19"/>
  <c r="BB27" i="19" s="1"/>
  <c r="CK27" i="19"/>
  <c r="TT27" i="19"/>
  <c r="AAQ27" i="19"/>
  <c r="JP28" i="19"/>
  <c r="QN29" i="19"/>
  <c r="RR29" i="19"/>
  <c r="FQ30" i="19"/>
  <c r="PI30" i="19"/>
  <c r="PQ30" i="19"/>
  <c r="PP30" i="19" s="1"/>
  <c r="UE30" i="19"/>
  <c r="EI31" i="19"/>
  <c r="EH31" i="19" s="1"/>
  <c r="WZ31" i="19"/>
  <c r="FF32" i="19"/>
  <c r="JE32" i="19"/>
  <c r="JD32" i="19" s="1"/>
  <c r="BZ34" i="19"/>
  <c r="ZT34" i="19"/>
  <c r="LR37" i="19"/>
  <c r="ET38" i="19"/>
  <c r="M40" i="19"/>
  <c r="X40" i="19"/>
  <c r="TT40" i="19"/>
  <c r="HO41" i="19"/>
  <c r="HN41" i="19" s="1"/>
  <c r="BZ42" i="19"/>
  <c r="ACW43" i="19"/>
  <c r="ADL21" i="19"/>
  <c r="ADW21" i="19"/>
  <c r="ADL32" i="19"/>
  <c r="GV19" i="19"/>
  <c r="SW19" i="19"/>
  <c r="SV19" i="19" s="1"/>
  <c r="M20" i="19"/>
  <c r="BC20" i="19"/>
  <c r="BB20" i="19" s="1"/>
  <c r="KM20" i="19"/>
  <c r="CS21" i="19"/>
  <c r="CR21" i="19" s="1"/>
  <c r="JE21" i="19"/>
  <c r="JD21" i="19" s="1"/>
  <c r="PQ21" i="19"/>
  <c r="PP21" i="19" s="1"/>
  <c r="CS22" i="19"/>
  <c r="CR22" i="19" s="1"/>
  <c r="BZ23" i="19"/>
  <c r="QY23" i="19"/>
  <c r="RR24" i="19"/>
  <c r="CS25" i="19"/>
  <c r="CR25" i="19" s="1"/>
  <c r="JP25" i="19"/>
  <c r="MK25" i="19"/>
  <c r="MJ25" i="19" s="1"/>
  <c r="NS25" i="19"/>
  <c r="WN25" i="19"/>
  <c r="ZI25" i="19"/>
  <c r="ZH25" i="19" s="1"/>
  <c r="AAQ25" i="19"/>
  <c r="MV26" i="19"/>
  <c r="NS26" i="19"/>
  <c r="PI26" i="19"/>
  <c r="RG26" i="19"/>
  <c r="RF26" i="19" s="1"/>
  <c r="UE26" i="19"/>
  <c r="CK28" i="19"/>
  <c r="FQ28" i="19"/>
  <c r="IW28" i="19"/>
  <c r="VJ29" i="19"/>
  <c r="DD30" i="19"/>
  <c r="VJ31" i="19"/>
  <c r="HG33" i="19"/>
  <c r="IW33" i="19"/>
  <c r="FQ35" i="19"/>
  <c r="UX35" i="19"/>
  <c r="UM35" i="19"/>
  <c r="UL35" i="19" s="1"/>
  <c r="UM36" i="19"/>
  <c r="UL36" i="19" s="1"/>
  <c r="GJ37" i="19"/>
  <c r="M38" i="19"/>
  <c r="ADL17" i="19"/>
  <c r="ADW17" i="19"/>
  <c r="ACZ21" i="19"/>
  <c r="ADL28" i="19"/>
  <c r="ACZ40" i="19"/>
  <c r="LR26" i="19"/>
  <c r="TH26" i="19"/>
  <c r="M27" i="19"/>
  <c r="NH30" i="19"/>
  <c r="YP30" i="19"/>
  <c r="X31" i="19"/>
  <c r="VJ32" i="19"/>
  <c r="VJ33" i="19"/>
  <c r="VU33" i="19"/>
  <c r="ET35" i="19"/>
  <c r="JE35" i="19"/>
  <c r="JD35" i="19" s="1"/>
  <c r="KB35" i="19"/>
  <c r="ADY43" i="19"/>
  <c r="ADL13" i="19"/>
  <c r="ADW13" i="19"/>
  <c r="ADL24" i="19"/>
  <c r="AAF22" i="19"/>
  <c r="ABJ22" i="19"/>
  <c r="AJ24" i="19"/>
  <c r="FY24" i="19"/>
  <c r="FX24" i="19" s="1"/>
  <c r="DP25" i="19"/>
  <c r="KU25" i="19"/>
  <c r="KT25" i="19" s="1"/>
  <c r="QN25" i="19"/>
  <c r="XS25" i="19"/>
  <c r="XR25" i="19" s="1"/>
  <c r="AJ26" i="19"/>
  <c r="KM26" i="19"/>
  <c r="AJ27" i="19"/>
  <c r="JE27" i="19"/>
  <c r="JD27" i="19" s="1"/>
  <c r="BC28" i="19"/>
  <c r="BB28" i="19" s="1"/>
  <c r="QY28" i="19"/>
  <c r="M29" i="19"/>
  <c r="ZA29" i="19"/>
  <c r="HO30" i="19"/>
  <c r="HN30" i="19" s="1"/>
  <c r="XK30" i="19"/>
  <c r="XS30" i="19"/>
  <c r="XR30" i="19" s="1"/>
  <c r="DD31" i="19"/>
  <c r="DP31" i="19"/>
  <c r="RG31" i="19"/>
  <c r="RF31" i="19" s="1"/>
  <c r="CK32" i="19"/>
  <c r="QB32" i="19"/>
  <c r="BN33" i="19"/>
  <c r="JE34" i="19"/>
  <c r="JD34" i="19" s="1"/>
  <c r="JP34" i="19"/>
  <c r="DP35" i="19"/>
  <c r="YD36" i="19"/>
  <c r="XS36" i="19"/>
  <c r="XR36" i="19" s="1"/>
  <c r="KB39" i="19"/>
  <c r="KM39" i="19"/>
  <c r="WZ39" i="19"/>
  <c r="ADF43" i="19"/>
  <c r="ACZ13" i="19"/>
  <c r="KB28" i="19"/>
  <c r="MC29" i="19"/>
  <c r="X30" i="19"/>
  <c r="HG30" i="19"/>
  <c r="JE30" i="19"/>
  <c r="JD30" i="19" s="1"/>
  <c r="CS31" i="19"/>
  <c r="CR31" i="19" s="1"/>
  <c r="MC33" i="19"/>
  <c r="PI33" i="19"/>
  <c r="WC33" i="19"/>
  <c r="WB33" i="19" s="1"/>
  <c r="AAF33" i="19"/>
  <c r="ABJ33" i="19"/>
  <c r="EI34" i="19"/>
  <c r="EH34" i="19" s="1"/>
  <c r="OL34" i="19"/>
  <c r="PI34" i="19"/>
  <c r="ZI34" i="19"/>
  <c r="ZH34" i="19" s="1"/>
  <c r="BC35" i="19"/>
  <c r="BB35" i="19" s="1"/>
  <c r="OX35" i="19"/>
  <c r="YP35" i="19"/>
  <c r="AAF35" i="19"/>
  <c r="LR36" i="19"/>
  <c r="ABJ36" i="19"/>
  <c r="MK37" i="19"/>
  <c r="MJ37" i="19" s="1"/>
  <c r="SD37" i="19"/>
  <c r="WC37" i="19"/>
  <c r="WB37" i="19" s="1"/>
  <c r="HO38" i="19"/>
  <c r="HN38" i="19" s="1"/>
  <c r="RR38" i="19"/>
  <c r="HO40" i="19"/>
  <c r="HN40" i="19" s="1"/>
  <c r="PQ40" i="19"/>
  <c r="PP40" i="19" s="1"/>
  <c r="QN40" i="19"/>
  <c r="YP40" i="19"/>
  <c r="ZT40" i="19"/>
  <c r="RG41" i="19"/>
  <c r="RF41" i="19" s="1"/>
  <c r="SO41" i="19"/>
  <c r="WC41" i="19"/>
  <c r="WB41" i="19" s="1"/>
  <c r="YP41" i="19"/>
  <c r="FY42" i="19"/>
  <c r="FX42" i="19" s="1"/>
  <c r="KU42" i="19"/>
  <c r="KT42" i="19" s="1"/>
  <c r="MK42" i="19"/>
  <c r="MJ42" i="19" s="1"/>
  <c r="ZA42" i="19"/>
  <c r="ACZ12" i="19"/>
  <c r="ADL14" i="19"/>
  <c r="ADL18" i="19"/>
  <c r="ADL22" i="19"/>
  <c r="ADL26" i="19"/>
  <c r="ADL30" i="19"/>
  <c r="WC32" i="19"/>
  <c r="WB32" i="19" s="1"/>
  <c r="HZ33" i="19"/>
  <c r="SO33" i="19"/>
  <c r="UX33" i="19"/>
  <c r="BC34" i="19"/>
  <c r="BB34" i="19" s="1"/>
  <c r="CS34" i="19"/>
  <c r="CR34" i="19" s="1"/>
  <c r="YP34" i="19"/>
  <c r="AJ35" i="19"/>
  <c r="EI35" i="19"/>
  <c r="EH35" i="19" s="1"/>
  <c r="HO35" i="19"/>
  <c r="HN35" i="19" s="1"/>
  <c r="OA35" i="19"/>
  <c r="NZ35" i="19" s="1"/>
  <c r="PQ35" i="19"/>
  <c r="PP35" i="19" s="1"/>
  <c r="AAY35" i="19"/>
  <c r="AAX35" i="19" s="1"/>
  <c r="KU36" i="19"/>
  <c r="KT36" i="19" s="1"/>
  <c r="MK36" i="19"/>
  <c r="MJ36" i="19" s="1"/>
  <c r="QN36" i="19"/>
  <c r="VU36" i="19"/>
  <c r="KU37" i="19"/>
  <c r="KT37" i="19" s="1"/>
  <c r="AAF37" i="19"/>
  <c r="FQ39" i="19"/>
  <c r="VU39" i="19"/>
  <c r="AU41" i="19"/>
  <c r="KU41" i="19"/>
  <c r="KT41" i="19" s="1"/>
  <c r="MC41" i="19"/>
  <c r="SD41" i="19"/>
  <c r="WZ41" i="19"/>
  <c r="AAY41" i="19"/>
  <c r="AAX41" i="19" s="1"/>
  <c r="M42" i="19"/>
  <c r="EI42" i="19"/>
  <c r="EH42" i="19" s="1"/>
  <c r="LF42" i="19"/>
  <c r="ACN12" i="19"/>
  <c r="ACZ32" i="19"/>
  <c r="ACZ36" i="19"/>
  <c r="BC36" i="19"/>
  <c r="BB36" i="19" s="1"/>
  <c r="GV36" i="19"/>
  <c r="UX36" i="19"/>
  <c r="DD37" i="19"/>
  <c r="NH37" i="19"/>
  <c r="RG37" i="19"/>
  <c r="RF37" i="19" s="1"/>
  <c r="JP38" i="19"/>
  <c r="KB38" i="19"/>
  <c r="MV38" i="19"/>
  <c r="QB38" i="19"/>
  <c r="EI41" i="19"/>
  <c r="EH41" i="19" s="1"/>
  <c r="QN41" i="19"/>
  <c r="YD41" i="19"/>
  <c r="ZT28" i="19"/>
  <c r="AAQ28" i="19"/>
  <c r="ABJ28" i="19"/>
  <c r="EA29" i="19"/>
  <c r="GV29" i="19"/>
  <c r="PI29" i="19"/>
  <c r="ZT29" i="19"/>
  <c r="OA30" i="19"/>
  <c r="NZ30" i="19" s="1"/>
  <c r="TT30" i="19"/>
  <c r="LF31" i="19"/>
  <c r="FY32" i="19"/>
  <c r="FX32" i="19" s="1"/>
  <c r="SW32" i="19"/>
  <c r="SV32" i="19" s="1"/>
  <c r="CK34" i="19"/>
  <c r="SD34" i="19"/>
  <c r="WC34" i="19"/>
  <c r="WB34" i="19" s="1"/>
  <c r="XS34" i="19"/>
  <c r="XR34" i="19" s="1"/>
  <c r="ZT36" i="19"/>
  <c r="CS37" i="19"/>
  <c r="CR37" i="19" s="1"/>
  <c r="ZA37" i="19"/>
  <c r="BN38" i="19"/>
  <c r="FY38" i="19"/>
  <c r="FX38" i="19" s="1"/>
  <c r="MK38" i="19"/>
  <c r="MJ38" i="19" s="1"/>
  <c r="SW38" i="19"/>
  <c r="SV38" i="19" s="1"/>
  <c r="ZT38" i="19"/>
  <c r="RG39" i="19"/>
  <c r="RF39" i="19" s="1"/>
  <c r="XK39" i="19"/>
  <c r="XS39" i="19"/>
  <c r="XR39" i="19" s="1"/>
  <c r="BC40" i="19"/>
  <c r="BB40" i="19" s="1"/>
  <c r="WN40" i="19"/>
  <c r="FF41" i="19"/>
  <c r="KB41" i="19"/>
  <c r="QY41" i="19"/>
  <c r="RR41" i="19"/>
  <c r="UX41" i="19"/>
  <c r="FQ42" i="19"/>
  <c r="IW42" i="19"/>
  <c r="OX42" i="19"/>
  <c r="AU33" i="19"/>
  <c r="CS33" i="19"/>
  <c r="CR33" i="19" s="1"/>
  <c r="JE33" i="19"/>
  <c r="JD33" i="19" s="1"/>
  <c r="DD34" i="19"/>
  <c r="GJ34" i="19"/>
  <c r="MK34" i="19"/>
  <c r="MJ34" i="19" s="1"/>
  <c r="OX34" i="19"/>
  <c r="EA35" i="19"/>
  <c r="FF35" i="19"/>
  <c r="GV35" i="19"/>
  <c r="KM35" i="19"/>
  <c r="NS35" i="19"/>
  <c r="RG35" i="19"/>
  <c r="RF35" i="19" s="1"/>
  <c r="XK35" i="19"/>
  <c r="ZA35" i="19"/>
  <c r="AJ36" i="19"/>
  <c r="KM36" i="19"/>
  <c r="QB36" i="19"/>
  <c r="IL37" i="19"/>
  <c r="PQ37" i="19"/>
  <c r="PP37" i="19" s="1"/>
  <c r="XS37" i="19"/>
  <c r="XR37" i="19" s="1"/>
  <c r="YP37" i="19"/>
  <c r="X38" i="19"/>
  <c r="EI38" i="19"/>
  <c r="EH38" i="19" s="1"/>
  <c r="ZI38" i="19"/>
  <c r="ZH38" i="19" s="1"/>
  <c r="EI39" i="19"/>
  <c r="EH39" i="19" s="1"/>
  <c r="KU39" i="19"/>
  <c r="KT39" i="19" s="1"/>
  <c r="MV40" i="19"/>
  <c r="DP41" i="19"/>
  <c r="KM41" i="19"/>
  <c r="LF41" i="19"/>
  <c r="OL41" i="19"/>
  <c r="ZI41" i="19"/>
  <c r="ZH41" i="19" s="1"/>
  <c r="KM38" i="19"/>
  <c r="RG38" i="19"/>
  <c r="RF38" i="19" s="1"/>
  <c r="XS38" i="19"/>
  <c r="XR38" i="19" s="1"/>
  <c r="AU39" i="19"/>
  <c r="SD39" i="19"/>
  <c r="EA41" i="19"/>
  <c r="ET41" i="19"/>
  <c r="HZ41" i="19"/>
  <c r="SW41" i="19"/>
  <c r="SV41" i="19" s="1"/>
  <c r="TH42" i="19"/>
  <c r="RG32" i="19"/>
  <c r="RF32" i="19" s="1"/>
  <c r="FY33" i="19"/>
  <c r="FX33" i="19" s="1"/>
  <c r="NS33" i="19"/>
  <c r="XK33" i="19"/>
  <c r="BN34" i="19"/>
  <c r="KU34" i="19"/>
  <c r="KT34" i="19" s="1"/>
  <c r="UX34" i="19"/>
  <c r="VU34" i="19"/>
  <c r="CK35" i="19"/>
  <c r="M36" i="19"/>
  <c r="EA36" i="19"/>
  <c r="SD36" i="19"/>
  <c r="AJ37" i="19"/>
  <c r="XK37" i="19"/>
  <c r="QY38" i="19"/>
  <c r="SD38" i="19"/>
  <c r="WN38" i="19"/>
  <c r="XK38" i="19"/>
  <c r="LR39" i="19"/>
  <c r="RR39" i="19"/>
  <c r="YD39" i="19"/>
  <c r="BN40" i="19"/>
  <c r="BZ40" i="19"/>
  <c r="GV40" i="19"/>
  <c r="HZ40" i="19"/>
  <c r="MC40" i="19"/>
  <c r="VU40" i="19"/>
  <c r="AAF40" i="19"/>
  <c r="BN41" i="19"/>
  <c r="MK41" i="19"/>
  <c r="MJ41" i="19" s="1"/>
  <c r="AJ42" i="19"/>
  <c r="MV42" i="19"/>
  <c r="YD42" i="19"/>
  <c r="BB12" i="19"/>
  <c r="KT12" i="19"/>
  <c r="BP43" i="19"/>
  <c r="CJ43" i="19"/>
  <c r="DC43" i="19"/>
  <c r="FN43" i="19"/>
  <c r="GG43" i="19"/>
  <c r="JI43" i="19"/>
  <c r="LH43" i="19"/>
  <c r="PS43" i="19"/>
  <c r="PQ12" i="19"/>
  <c r="QN12" i="19"/>
  <c r="RI43" i="19"/>
  <c r="RG12" i="19"/>
  <c r="SF43" i="19"/>
  <c r="SD12" i="19"/>
  <c r="SO12" i="19"/>
  <c r="TV43" i="19"/>
  <c r="TT12" i="19"/>
  <c r="WB12" i="19"/>
  <c r="XK12" i="19"/>
  <c r="ABC43" i="19"/>
  <c r="ABZ43" i="19"/>
  <c r="M13" i="19"/>
  <c r="MK13" i="19"/>
  <c r="MJ13" i="19" s="1"/>
  <c r="RG15" i="19"/>
  <c r="RF15" i="19" s="1"/>
  <c r="RR15" i="19"/>
  <c r="HG16" i="19"/>
  <c r="GV16" i="19"/>
  <c r="VJ16" i="19"/>
  <c r="VU16" i="19"/>
  <c r="IW17" i="19"/>
  <c r="IL17" i="19"/>
  <c r="ZT17" i="19"/>
  <c r="ZI17" i="19"/>
  <c r="ZH17" i="19" s="1"/>
  <c r="AAQ18" i="19"/>
  <c r="AAF18" i="19"/>
  <c r="ZI21" i="19"/>
  <c r="ZH21" i="19" s="1"/>
  <c r="ZT21" i="19"/>
  <c r="M23" i="19"/>
  <c r="ET23" i="19"/>
  <c r="EI23" i="19"/>
  <c r="EH23" i="19" s="1"/>
  <c r="Z43" i="19"/>
  <c r="GX43" i="19"/>
  <c r="GV12" i="19"/>
  <c r="JD12" i="19"/>
  <c r="MO43" i="19"/>
  <c r="MV12" i="19"/>
  <c r="AJ12" i="19"/>
  <c r="BT12" i="19"/>
  <c r="BT43" i="19" s="1"/>
  <c r="DZ43" i="19"/>
  <c r="FP43" i="19"/>
  <c r="HD43" i="19"/>
  <c r="HW43" i="19"/>
  <c r="JK43" i="19"/>
  <c r="LL43" i="19"/>
  <c r="MU43" i="19"/>
  <c r="SH43" i="19"/>
  <c r="VL43" i="19"/>
  <c r="VJ12" i="19"/>
  <c r="YF43" i="19"/>
  <c r="ZQ43" i="19"/>
  <c r="AAL43" i="19"/>
  <c r="ACB43" i="19"/>
  <c r="BC13" i="19"/>
  <c r="BB13" i="19" s="1"/>
  <c r="BN13" i="19"/>
  <c r="CS13" i="19"/>
  <c r="CR13" i="19" s="1"/>
  <c r="DP13" i="19"/>
  <c r="FF13" i="19"/>
  <c r="FY13" i="19"/>
  <c r="FX13" i="19" s="1"/>
  <c r="GV13" i="19"/>
  <c r="IL13" i="19"/>
  <c r="JE13" i="19"/>
  <c r="JD13" i="19" s="1"/>
  <c r="KM13" i="19"/>
  <c r="KB13" i="19"/>
  <c r="OA13" i="19"/>
  <c r="NZ13" i="19" s="1"/>
  <c r="QB13" i="19"/>
  <c r="JE14" i="19"/>
  <c r="JD14" i="19" s="1"/>
  <c r="KB14" i="19"/>
  <c r="LF14" i="19"/>
  <c r="KU14" i="19"/>
  <c r="KT14" i="19" s="1"/>
  <c r="MK14" i="19"/>
  <c r="MJ14" i="19" s="1"/>
  <c r="NH14" i="19"/>
  <c r="UX14" i="19"/>
  <c r="WZ14" i="19"/>
  <c r="YD14" i="19"/>
  <c r="XS14" i="19"/>
  <c r="XR14" i="19" s="1"/>
  <c r="PI15" i="19"/>
  <c r="FF16" i="19"/>
  <c r="AAF16" i="19"/>
  <c r="OX17" i="19"/>
  <c r="VJ17" i="19"/>
  <c r="ZA17" i="19"/>
  <c r="MK18" i="19"/>
  <c r="MJ18" i="19" s="1"/>
  <c r="DP19" i="19"/>
  <c r="HG19" i="19"/>
  <c r="ZA19" i="19"/>
  <c r="S43" i="19"/>
  <c r="DF43" i="19"/>
  <c r="EV43" i="19"/>
  <c r="FS43" i="19"/>
  <c r="GJ12" i="19"/>
  <c r="HF43" i="19"/>
  <c r="HY43" i="19"/>
  <c r="IT43" i="19"/>
  <c r="MX43" i="19"/>
  <c r="PD43" i="19"/>
  <c r="QR43" i="19"/>
  <c r="QY12" i="19"/>
  <c r="RM43" i="19"/>
  <c r="TE43" i="19"/>
  <c r="US43" i="19"/>
  <c r="WZ12" i="19"/>
  <c r="ZS43" i="19"/>
  <c r="ABG43" i="19"/>
  <c r="HO13" i="19"/>
  <c r="HN13" i="19" s="1"/>
  <c r="HZ13" i="19"/>
  <c r="WC14" i="19"/>
  <c r="WB14" i="19" s="1"/>
  <c r="WN14" i="19"/>
  <c r="CS15" i="19"/>
  <c r="CR15" i="19" s="1"/>
  <c r="QN15" i="19"/>
  <c r="EI16" i="19"/>
  <c r="EH16" i="19" s="1"/>
  <c r="ET16" i="19"/>
  <c r="TT16" i="19"/>
  <c r="UE16" i="19"/>
  <c r="UX16" i="19"/>
  <c r="ZI16" i="19"/>
  <c r="ZH16" i="19" s="1"/>
  <c r="ZT16" i="19"/>
  <c r="KU17" i="19"/>
  <c r="KT17" i="19" s="1"/>
  <c r="LR17" i="19"/>
  <c r="MK17" i="19"/>
  <c r="MJ17" i="19" s="1"/>
  <c r="LR18" i="19"/>
  <c r="M19" i="19"/>
  <c r="KU19" i="19"/>
  <c r="KT19" i="19" s="1"/>
  <c r="LF19" i="19"/>
  <c r="UM19" i="19"/>
  <c r="UL19" i="19" s="1"/>
  <c r="UX19" i="19"/>
  <c r="BE43" i="19"/>
  <c r="BN12" i="19"/>
  <c r="BZ12" i="19"/>
  <c r="DL43" i="19"/>
  <c r="DJ12" i="19"/>
  <c r="DJ43" i="19" s="1"/>
  <c r="FB43" i="19"/>
  <c r="EZ12" i="19"/>
  <c r="EZ43" i="19" s="1"/>
  <c r="HG12" i="19"/>
  <c r="HZ12" i="19"/>
  <c r="JO43" i="19"/>
  <c r="KH43" i="19"/>
  <c r="KY43" i="19"/>
  <c r="LR12" i="19"/>
  <c r="NB43" i="19"/>
  <c r="NS12" i="19"/>
  <c r="PY43" i="19"/>
  <c r="QT43" i="19"/>
  <c r="UB43" i="19"/>
  <c r="VP43" i="19"/>
  <c r="WI43" i="19"/>
  <c r="XS12" i="19"/>
  <c r="RR13" i="19"/>
  <c r="TH13" i="19"/>
  <c r="VU13" i="19"/>
  <c r="ET14" i="19"/>
  <c r="EI14" i="19"/>
  <c r="EH14" i="19" s="1"/>
  <c r="GV14" i="19"/>
  <c r="IL14" i="19"/>
  <c r="FF15" i="19"/>
  <c r="GV15" i="19"/>
  <c r="HG15" i="19"/>
  <c r="ZI15" i="19"/>
  <c r="ZH15" i="19" s="1"/>
  <c r="ZT15" i="19"/>
  <c r="OA16" i="19"/>
  <c r="NZ16" i="19" s="1"/>
  <c r="TH16" i="19"/>
  <c r="CK17" i="19"/>
  <c r="BZ17" i="19"/>
  <c r="BZ18" i="19"/>
  <c r="HG18" i="19"/>
  <c r="GV18" i="19"/>
  <c r="LF18" i="19"/>
  <c r="KU18" i="19"/>
  <c r="KT18" i="19" s="1"/>
  <c r="VJ20" i="19"/>
  <c r="VU20" i="19"/>
  <c r="M21" i="19"/>
  <c r="X21" i="19"/>
  <c r="MV23" i="19"/>
  <c r="MK23" i="19"/>
  <c r="MJ23" i="19" s="1"/>
  <c r="AAY23" i="19"/>
  <c r="AAX23" i="19" s="1"/>
  <c r="ABJ23" i="19"/>
  <c r="W43" i="19"/>
  <c r="AP43" i="19"/>
  <c r="BG43" i="19"/>
  <c r="CU43" i="19"/>
  <c r="CS12" i="19"/>
  <c r="EK43" i="19"/>
  <c r="EI12" i="19"/>
  <c r="FY12" i="19"/>
  <c r="GP12" i="19"/>
  <c r="GP43" i="19" s="1"/>
  <c r="JP12" i="19"/>
  <c r="LA43" i="19"/>
  <c r="LT43" i="19"/>
  <c r="MK12" i="19"/>
  <c r="ON43" i="19"/>
  <c r="PH43" i="19"/>
  <c r="QA43" i="19"/>
  <c r="QV43" i="19"/>
  <c r="SN43" i="19"/>
  <c r="UW43" i="19"/>
  <c r="VR43" i="19"/>
  <c r="YP12" i="19"/>
  <c r="ZZ43" i="19"/>
  <c r="AAQ12" i="19"/>
  <c r="ABL43" i="19"/>
  <c r="YP13" i="19"/>
  <c r="ZI13" i="19"/>
  <c r="ZH13" i="19" s="1"/>
  <c r="VJ14" i="19"/>
  <c r="CK15" i="19"/>
  <c r="BZ15" i="19"/>
  <c r="UX15" i="19"/>
  <c r="AAQ15" i="19"/>
  <c r="EA16" i="19"/>
  <c r="DP16" i="19"/>
  <c r="JP16" i="19"/>
  <c r="JE16" i="19"/>
  <c r="JD16" i="19" s="1"/>
  <c r="GJ17" i="19"/>
  <c r="FY17" i="19"/>
  <c r="FX17" i="19" s="1"/>
  <c r="KM17" i="19"/>
  <c r="KB17" i="19"/>
  <c r="WZ17" i="19"/>
  <c r="ABJ17" i="19"/>
  <c r="AAY17" i="19"/>
  <c r="AAX17" i="19" s="1"/>
  <c r="M18" i="19"/>
  <c r="FF19" i="19"/>
  <c r="JP19" i="19"/>
  <c r="JE19" i="19"/>
  <c r="JD19" i="19" s="1"/>
  <c r="L20" i="19"/>
  <c r="JE20" i="19"/>
  <c r="JD20" i="19" s="1"/>
  <c r="JP20" i="19"/>
  <c r="TT20" i="19"/>
  <c r="FY21" i="19"/>
  <c r="FX21" i="19" s="1"/>
  <c r="GJ21" i="19"/>
  <c r="X12" i="19"/>
  <c r="AR43" i="19"/>
  <c r="CD43" i="19"/>
  <c r="CW43" i="19"/>
  <c r="EM43" i="19"/>
  <c r="FH43" i="19"/>
  <c r="FQ12" i="19"/>
  <c r="HO12" i="19"/>
  <c r="IF12" i="19"/>
  <c r="IF43" i="19" s="1"/>
  <c r="IY43" i="19"/>
  <c r="NH12" i="19"/>
  <c r="OR12" i="19"/>
  <c r="OR43" i="19" s="1"/>
  <c r="PI12" i="19"/>
  <c r="QB12" i="19"/>
  <c r="RR12" i="19"/>
  <c r="UE12" i="19"/>
  <c r="UX12" i="19"/>
  <c r="WM43" i="19"/>
  <c r="XF43" i="19"/>
  <c r="XW43" i="19"/>
  <c r="YD12" i="19"/>
  <c r="ZI12" i="19"/>
  <c r="ABR43" i="19"/>
  <c r="ABP12" i="19"/>
  <c r="ABP43" i="19" s="1"/>
  <c r="X13" i="19"/>
  <c r="LF13" i="19"/>
  <c r="MV13" i="19"/>
  <c r="PI13" i="19"/>
  <c r="XK13" i="19"/>
  <c r="WZ13" i="19"/>
  <c r="AAY13" i="19"/>
  <c r="AAX13" i="19" s="1"/>
  <c r="M14" i="19"/>
  <c r="AJ14" i="19"/>
  <c r="BZ14" i="19"/>
  <c r="EA14" i="19"/>
  <c r="OL14" i="19"/>
  <c r="RR14" i="19"/>
  <c r="RG14" i="19"/>
  <c r="RF14" i="19" s="1"/>
  <c r="TT14" i="19"/>
  <c r="LF15" i="19"/>
  <c r="KU15" i="19"/>
  <c r="KT15" i="19" s="1"/>
  <c r="YP15" i="19"/>
  <c r="CS16" i="19"/>
  <c r="CR16" i="19" s="1"/>
  <c r="ZA16" i="19"/>
  <c r="YP16" i="19"/>
  <c r="L17" i="19"/>
  <c r="FF17" i="19"/>
  <c r="WN17" i="19"/>
  <c r="KB18" i="19"/>
  <c r="KM18" i="19"/>
  <c r="AAY18" i="19"/>
  <c r="AAX18" i="19" s="1"/>
  <c r="ABJ18" i="19"/>
  <c r="ET19" i="19"/>
  <c r="XK19" i="19"/>
  <c r="WZ19" i="19"/>
  <c r="XS20" i="19"/>
  <c r="XR20" i="19" s="1"/>
  <c r="YD20" i="19"/>
  <c r="MK21" i="19"/>
  <c r="MJ21" i="19" s="1"/>
  <c r="MV21" i="19"/>
  <c r="QB22" i="19"/>
  <c r="PQ22" i="19"/>
  <c r="PP22" i="19" s="1"/>
  <c r="LF23" i="19"/>
  <c r="KU23" i="19"/>
  <c r="KT23" i="19" s="1"/>
  <c r="NS24" i="19"/>
  <c r="NH24" i="19"/>
  <c r="FF25" i="19"/>
  <c r="FQ25" i="19"/>
  <c r="SD25" i="19"/>
  <c r="SO25" i="19"/>
  <c r="BZ26" i="19"/>
  <c r="CK26" i="19"/>
  <c r="FY26" i="19"/>
  <c r="FX26" i="19" s="1"/>
  <c r="GJ26" i="19"/>
  <c r="SV12" i="19"/>
  <c r="PQ14" i="19"/>
  <c r="PP14" i="19" s="1"/>
  <c r="QB14" i="19"/>
  <c r="M15" i="19"/>
  <c r="X15" i="19"/>
  <c r="IL16" i="19"/>
  <c r="IW16" i="19"/>
  <c r="SD16" i="19"/>
  <c r="SO16" i="19"/>
  <c r="WC16" i="19"/>
  <c r="WB16" i="19" s="1"/>
  <c r="WN16" i="19"/>
  <c r="ET17" i="19"/>
  <c r="EI17" i="19"/>
  <c r="EH17" i="19" s="1"/>
  <c r="AAF17" i="19"/>
  <c r="AAQ17" i="19"/>
  <c r="IL19" i="19"/>
  <c r="IW19" i="19"/>
  <c r="AAQ19" i="19"/>
  <c r="AAF19" i="19"/>
  <c r="ET20" i="19"/>
  <c r="EI20" i="19"/>
  <c r="EH20" i="19" s="1"/>
  <c r="SW21" i="19"/>
  <c r="SV21" i="19" s="1"/>
  <c r="TH21" i="19"/>
  <c r="L24" i="19"/>
  <c r="DT43" i="19"/>
  <c r="EA12" i="19"/>
  <c r="M12" i="19"/>
  <c r="AU12" i="19"/>
  <c r="BM43" i="19"/>
  <c r="DA43" i="19"/>
  <c r="DV43" i="19"/>
  <c r="EQ43" i="19"/>
  <c r="GE43" i="19"/>
  <c r="GZ43" i="19"/>
  <c r="IN43" i="19"/>
  <c r="IL12" i="19"/>
  <c r="KO43" i="19"/>
  <c r="LF12" i="19"/>
  <c r="OC43" i="19"/>
  <c r="OL12" i="19"/>
  <c r="OX12" i="19"/>
  <c r="QJ43" i="19"/>
  <c r="QH12" i="19"/>
  <c r="QH43" i="19" s="1"/>
  <c r="RZ43" i="19"/>
  <c r="RX12" i="19"/>
  <c r="RX43" i="19" s="1"/>
  <c r="SY43" i="19"/>
  <c r="UM12" i="19"/>
  <c r="VD12" i="19"/>
  <c r="VD43" i="19" s="1"/>
  <c r="YV43" i="19"/>
  <c r="ZM43" i="19"/>
  <c r="ZT12" i="19"/>
  <c r="ABA43" i="19"/>
  <c r="AAY12" i="19"/>
  <c r="ABJ12" i="19"/>
  <c r="QY13" i="19"/>
  <c r="QN13" i="19"/>
  <c r="UM13" i="19"/>
  <c r="UL13" i="19" s="1"/>
  <c r="WN13" i="19"/>
  <c r="QY14" i="19"/>
  <c r="AU15" i="19"/>
  <c r="IL15" i="19"/>
  <c r="IW15" i="19"/>
  <c r="KM15" i="19"/>
  <c r="TH15" i="19"/>
  <c r="SW15" i="19"/>
  <c r="SV15" i="19" s="1"/>
  <c r="CK16" i="19"/>
  <c r="BN17" i="19"/>
  <c r="IW18" i="19"/>
  <c r="IL18" i="19"/>
  <c r="WN18" i="19"/>
  <c r="WC18" i="19"/>
  <c r="WB18" i="19" s="1"/>
  <c r="ZT19" i="19"/>
  <c r="ZI19" i="19"/>
  <c r="ZH19" i="19" s="1"/>
  <c r="FQ18" i="19"/>
  <c r="WZ18" i="19"/>
  <c r="VJ19" i="19"/>
  <c r="XS19" i="19"/>
  <c r="XR19" i="19" s="1"/>
  <c r="FF20" i="19"/>
  <c r="MC20" i="19"/>
  <c r="RR20" i="19"/>
  <c r="YP20" i="19"/>
  <c r="ZT20" i="19"/>
  <c r="AAQ20" i="19"/>
  <c r="NH23" i="19"/>
  <c r="NS23" i="19"/>
  <c r="JP24" i="19"/>
  <c r="JE24" i="19"/>
  <c r="JD24" i="19" s="1"/>
  <c r="OA24" i="19"/>
  <c r="NZ24" i="19" s="1"/>
  <c r="OL24" i="19"/>
  <c r="BC25" i="19"/>
  <c r="BB25" i="19" s="1"/>
  <c r="BN25" i="19"/>
  <c r="HO26" i="19"/>
  <c r="HN26" i="19" s="1"/>
  <c r="HZ26" i="19"/>
  <c r="WC28" i="19"/>
  <c r="WB28" i="19" s="1"/>
  <c r="WN28" i="19"/>
  <c r="AAQ29" i="19"/>
  <c r="AAF29" i="19"/>
  <c r="CB43" i="19"/>
  <c r="ES43" i="19"/>
  <c r="FL43" i="19"/>
  <c r="GC43" i="19"/>
  <c r="IB43" i="19"/>
  <c r="IV43" i="19"/>
  <c r="JM43" i="19"/>
  <c r="KF43" i="19"/>
  <c r="KW43" i="19"/>
  <c r="ME43" i="19"/>
  <c r="NP43" i="19"/>
  <c r="OG43" i="19"/>
  <c r="OZ43" i="19"/>
  <c r="RQ43" i="19"/>
  <c r="SJ43" i="19"/>
  <c r="TA43" i="19"/>
  <c r="UZ43" i="19"/>
  <c r="VT43" i="19"/>
  <c r="WK43" i="19"/>
  <c r="XD43" i="19"/>
  <c r="XU43" i="19"/>
  <c r="ZC43" i="19"/>
  <c r="AAN43" i="19"/>
  <c r="ABE43" i="19"/>
  <c r="BC15" i="19"/>
  <c r="BB15" i="19" s="1"/>
  <c r="JP15" i="19"/>
  <c r="AAY15" i="19"/>
  <c r="AAX15" i="19" s="1"/>
  <c r="BN16" i="19"/>
  <c r="FY16" i="19"/>
  <c r="FX16" i="19" s="1"/>
  <c r="XK16" i="19"/>
  <c r="GV17" i="19"/>
  <c r="JE17" i="19"/>
  <c r="JD17" i="19" s="1"/>
  <c r="VU17" i="19"/>
  <c r="YD17" i="19"/>
  <c r="DD18" i="19"/>
  <c r="HO18" i="19"/>
  <c r="HN18" i="19" s="1"/>
  <c r="ZA18" i="19"/>
  <c r="EA19" i="19"/>
  <c r="GJ19" i="19"/>
  <c r="HO19" i="19"/>
  <c r="HN19" i="19" s="1"/>
  <c r="HG20" i="19"/>
  <c r="IL20" i="19"/>
  <c r="YD22" i="19"/>
  <c r="HZ23" i="19"/>
  <c r="LR23" i="19"/>
  <c r="MK24" i="19"/>
  <c r="MJ24" i="19" s="1"/>
  <c r="MV24" i="19"/>
  <c r="OA25" i="19"/>
  <c r="NZ25" i="19" s="1"/>
  <c r="OL25" i="19"/>
  <c r="AAY25" i="19"/>
  <c r="AAX25" i="19" s="1"/>
  <c r="ABJ25" i="19"/>
  <c r="CS27" i="19"/>
  <c r="CR27" i="19" s="1"/>
  <c r="DD27" i="19"/>
  <c r="TT28" i="19"/>
  <c r="UE28" i="19"/>
  <c r="AAQ32" i="19"/>
  <c r="AAF32" i="19"/>
  <c r="LF35" i="19"/>
  <c r="KU35" i="19"/>
  <c r="KT35" i="19" s="1"/>
  <c r="FQ22" i="19"/>
  <c r="SD22" i="19"/>
  <c r="SO23" i="19"/>
  <c r="IL24" i="19"/>
  <c r="IW24" i="19"/>
  <c r="MC24" i="19"/>
  <c r="LR24" i="19"/>
  <c r="KB29" i="19"/>
  <c r="KM29" i="19"/>
  <c r="NS29" i="19"/>
  <c r="NH29" i="19"/>
  <c r="XS33" i="19"/>
  <c r="XR33" i="19" s="1"/>
  <c r="YD33" i="19"/>
  <c r="O43" i="19"/>
  <c r="AW43" i="19"/>
  <c r="CH43" i="19"/>
  <c r="CY43" i="19"/>
  <c r="DR43" i="19"/>
  <c r="GI43" i="19"/>
  <c r="HB43" i="19"/>
  <c r="HS43" i="19"/>
  <c r="JR43" i="19"/>
  <c r="KL43" i="19"/>
  <c r="LC43" i="19"/>
  <c r="LV43" i="19"/>
  <c r="MM43" i="19"/>
  <c r="NU43" i="19"/>
  <c r="PF43" i="19"/>
  <c r="PW43" i="19"/>
  <c r="QP43" i="19"/>
  <c r="TG43" i="19"/>
  <c r="TZ43" i="19"/>
  <c r="UQ43" i="19"/>
  <c r="WP43" i="19"/>
  <c r="XJ43" i="19"/>
  <c r="YA43" i="19"/>
  <c r="YT43" i="19"/>
  <c r="ZK43" i="19"/>
  <c r="AAS43" i="19"/>
  <c r="ACD43" i="19"/>
  <c r="OL13" i="19"/>
  <c r="UX13" i="19"/>
  <c r="ABJ13" i="19"/>
  <c r="CK14" i="19"/>
  <c r="IW14" i="19"/>
  <c r="PI14" i="19"/>
  <c r="VU14" i="19"/>
  <c r="AAF14" i="19"/>
  <c r="QY15" i="19"/>
  <c r="ZA15" i="19"/>
  <c r="AU16" i="19"/>
  <c r="DD16" i="19"/>
  <c r="HZ16" i="19"/>
  <c r="MK16" i="19"/>
  <c r="MJ16" i="19" s="1"/>
  <c r="EA17" i="19"/>
  <c r="NH17" i="19"/>
  <c r="PQ17" i="19"/>
  <c r="PP17" i="19" s="1"/>
  <c r="TH17" i="19"/>
  <c r="UX17" i="19"/>
  <c r="CK18" i="19"/>
  <c r="ET18" i="19"/>
  <c r="JP18" i="19"/>
  <c r="OA18" i="19"/>
  <c r="NZ18" i="19" s="1"/>
  <c r="UE18" i="19"/>
  <c r="BN19" i="19"/>
  <c r="DD19" i="19"/>
  <c r="KM19" i="19"/>
  <c r="MV19" i="19"/>
  <c r="UE19" i="19"/>
  <c r="CK20" i="19"/>
  <c r="NS20" i="19"/>
  <c r="UX20" i="19"/>
  <c r="DP21" i="19"/>
  <c r="KB21" i="19"/>
  <c r="QN21" i="19"/>
  <c r="WZ21" i="19"/>
  <c r="AJ22" i="19"/>
  <c r="BN22" i="19"/>
  <c r="CK22" i="19"/>
  <c r="HO22" i="19"/>
  <c r="HN22" i="19" s="1"/>
  <c r="WN22" i="19"/>
  <c r="ZI23" i="19"/>
  <c r="ZH23" i="19" s="1"/>
  <c r="ZT23" i="19"/>
  <c r="AU24" i="19"/>
  <c r="AU26" i="19"/>
  <c r="FF26" i="19"/>
  <c r="FQ26" i="19"/>
  <c r="OA15" i="19"/>
  <c r="NZ15" i="19" s="1"/>
  <c r="WN15" i="19"/>
  <c r="OX16" i="19"/>
  <c r="FQ17" i="19"/>
  <c r="XK17" i="19"/>
  <c r="GJ18" i="19"/>
  <c r="QN18" i="19"/>
  <c r="VU18" i="19"/>
  <c r="XK18" i="19"/>
  <c r="YD18" i="19"/>
  <c r="FQ19" i="19"/>
  <c r="OX19" i="19"/>
  <c r="RG19" i="19"/>
  <c r="RF19" i="19" s="1"/>
  <c r="VU19" i="19"/>
  <c r="WN19" i="19"/>
  <c r="YD19" i="19"/>
  <c r="EA20" i="19"/>
  <c r="FQ20" i="19"/>
  <c r="GJ20" i="19"/>
  <c r="PQ20" i="19"/>
  <c r="PP20" i="19" s="1"/>
  <c r="WN20" i="19"/>
  <c r="ZA20" i="19"/>
  <c r="ABJ20" i="19"/>
  <c r="FF21" i="19"/>
  <c r="FQ21" i="19"/>
  <c r="LR21" i="19"/>
  <c r="MC21" i="19"/>
  <c r="SD21" i="19"/>
  <c r="SO21" i="19"/>
  <c r="YP21" i="19"/>
  <c r="ZA21" i="19"/>
  <c r="EI22" i="19"/>
  <c r="EH22" i="19" s="1"/>
  <c r="IW22" i="19"/>
  <c r="MK22" i="19"/>
  <c r="MJ22" i="19" s="1"/>
  <c r="MV22" i="19"/>
  <c r="VU22" i="19"/>
  <c r="KB23" i="19"/>
  <c r="KM23" i="19"/>
  <c r="FF24" i="19"/>
  <c r="GV24" i="19"/>
  <c r="HG24" i="19"/>
  <c r="KU24" i="19"/>
  <c r="KT24" i="19" s="1"/>
  <c r="LF24" i="19"/>
  <c r="SW24" i="19"/>
  <c r="SV24" i="19" s="1"/>
  <c r="TH24" i="19"/>
  <c r="HO25" i="19"/>
  <c r="HN25" i="19" s="1"/>
  <c r="HZ25" i="19"/>
  <c r="UM25" i="19"/>
  <c r="UL25" i="19" s="1"/>
  <c r="UX25" i="19"/>
  <c r="FY29" i="19"/>
  <c r="FX29" i="19" s="1"/>
  <c r="GJ29" i="19"/>
  <c r="KB30" i="19"/>
  <c r="KM30" i="19"/>
  <c r="RK43" i="19"/>
  <c r="TJ43" i="19"/>
  <c r="UD43" i="19"/>
  <c r="UU43" i="19"/>
  <c r="VN43" i="19"/>
  <c r="WE43" i="19"/>
  <c r="XM43" i="19"/>
  <c r="YX43" i="19"/>
  <c r="ZO43" i="19"/>
  <c r="AAH43" i="19"/>
  <c r="QY16" i="19"/>
  <c r="AJ17" i="19"/>
  <c r="CS17" i="19"/>
  <c r="CR17" i="19" s="1"/>
  <c r="PI17" i="19"/>
  <c r="RR17" i="19"/>
  <c r="BC18" i="19"/>
  <c r="BB18" i="19" s="1"/>
  <c r="HZ18" i="19"/>
  <c r="SO18" i="19"/>
  <c r="X19" i="19"/>
  <c r="AU20" i="19"/>
  <c r="RG20" i="19"/>
  <c r="RF20" i="19" s="1"/>
  <c r="SD20" i="19"/>
  <c r="M22" i="19"/>
  <c r="X22" i="19"/>
  <c r="KB22" i="19"/>
  <c r="UE22" i="19"/>
  <c r="XS22" i="19"/>
  <c r="XR22" i="19" s="1"/>
  <c r="FQ23" i="19"/>
  <c r="HO23" i="19"/>
  <c r="HN23" i="19" s="1"/>
  <c r="MC23" i="19"/>
  <c r="OA23" i="19"/>
  <c r="NZ23" i="19" s="1"/>
  <c r="PQ23" i="19"/>
  <c r="PP23" i="19" s="1"/>
  <c r="QB23" i="19"/>
  <c r="ZA23" i="19"/>
  <c r="LR25" i="19"/>
  <c r="MC25" i="19"/>
  <c r="YP25" i="19"/>
  <c r="ZA25" i="19"/>
  <c r="DP26" i="19"/>
  <c r="EA26" i="19"/>
  <c r="KB26" i="19"/>
  <c r="HO15" i="19"/>
  <c r="HN15" i="19" s="1"/>
  <c r="QB15" i="19"/>
  <c r="BZ16" i="19"/>
  <c r="OL16" i="19"/>
  <c r="SW16" i="19"/>
  <c r="SV16" i="19" s="1"/>
  <c r="TT17" i="19"/>
  <c r="WC17" i="19"/>
  <c r="WB17" i="19" s="1"/>
  <c r="DP18" i="19"/>
  <c r="FF18" i="19"/>
  <c r="QB18" i="19"/>
  <c r="UM18" i="19"/>
  <c r="UL18" i="19" s="1"/>
  <c r="BZ19" i="19"/>
  <c r="EI19" i="19"/>
  <c r="EH19" i="19" s="1"/>
  <c r="QY19" i="19"/>
  <c r="TH19" i="19"/>
  <c r="CS20" i="19"/>
  <c r="CR20" i="19" s="1"/>
  <c r="UE20" i="19"/>
  <c r="ZI20" i="19"/>
  <c r="ZH20" i="19" s="1"/>
  <c r="AAF20" i="19"/>
  <c r="FY22" i="19"/>
  <c r="FX22" i="19" s="1"/>
  <c r="GJ22" i="19"/>
  <c r="MC22" i="19"/>
  <c r="SO22" i="19"/>
  <c r="YP22" i="19"/>
  <c r="ZA22" i="19"/>
  <c r="IW23" i="19"/>
  <c r="IL23" i="19"/>
  <c r="JP23" i="19"/>
  <c r="VJ23" i="19"/>
  <c r="X24" i="19"/>
  <c r="KM24" i="19"/>
  <c r="OX24" i="19"/>
  <c r="QN24" i="19"/>
  <c r="QY24" i="19"/>
  <c r="HG25" i="19"/>
  <c r="UE25" i="19"/>
  <c r="M26" i="19"/>
  <c r="X26" i="19"/>
  <c r="DD26" i="19"/>
  <c r="CS26" i="19"/>
  <c r="CR26" i="19" s="1"/>
  <c r="JP26" i="19"/>
  <c r="JE26" i="19"/>
  <c r="JD26" i="19" s="1"/>
  <c r="EI27" i="19"/>
  <c r="EH27" i="19" s="1"/>
  <c r="ET27" i="19"/>
  <c r="QY27" i="19"/>
  <c r="QN27" i="19"/>
  <c r="SD27" i="19"/>
  <c r="SO27" i="19"/>
  <c r="ZI27" i="19"/>
  <c r="ZH27" i="19" s="1"/>
  <c r="ZT27" i="19"/>
  <c r="M28" i="19"/>
  <c r="X28" i="19"/>
  <c r="HO28" i="19"/>
  <c r="HN28" i="19" s="1"/>
  <c r="HZ28" i="19"/>
  <c r="TH28" i="19"/>
  <c r="SW28" i="19"/>
  <c r="SV28" i="19" s="1"/>
  <c r="DP30" i="19"/>
  <c r="EA30" i="19"/>
  <c r="SD30" i="19"/>
  <c r="SO30" i="19"/>
  <c r="FF31" i="19"/>
  <c r="FQ31" i="19"/>
  <c r="SD31" i="19"/>
  <c r="SO31" i="19"/>
  <c r="AAQ31" i="19"/>
  <c r="OX32" i="19"/>
  <c r="PI32" i="19"/>
  <c r="ZA32" i="19"/>
  <c r="YP32" i="19"/>
  <c r="L34" i="19"/>
  <c r="L38" i="19"/>
  <c r="AJ38" i="19"/>
  <c r="AU38" i="19"/>
  <c r="AAY39" i="19"/>
  <c r="AAX39" i="19" s="1"/>
  <c r="ABJ39" i="19"/>
  <c r="QB26" i="19"/>
  <c r="PQ26" i="19"/>
  <c r="PP26" i="19" s="1"/>
  <c r="SD26" i="19"/>
  <c r="UM26" i="19"/>
  <c r="UL26" i="19" s="1"/>
  <c r="RG28" i="19"/>
  <c r="RF28" i="19" s="1"/>
  <c r="RR28" i="19"/>
  <c r="FF29" i="19"/>
  <c r="FQ29" i="19"/>
  <c r="YD32" i="19"/>
  <c r="XS32" i="19"/>
  <c r="XR32" i="19" s="1"/>
  <c r="DD35" i="19"/>
  <c r="CS35" i="19"/>
  <c r="CR35" i="19" s="1"/>
  <c r="SO35" i="19"/>
  <c r="SD35" i="19"/>
  <c r="WN35" i="19"/>
  <c r="WC35" i="19"/>
  <c r="WB35" i="19" s="1"/>
  <c r="ET36" i="19"/>
  <c r="EI36" i="19"/>
  <c r="EH36" i="19" s="1"/>
  <c r="YP36" i="19"/>
  <c r="ZA36" i="19"/>
  <c r="AJ23" i="19"/>
  <c r="CS23" i="19"/>
  <c r="CR23" i="19" s="1"/>
  <c r="PI23" i="19"/>
  <c r="BC24" i="19"/>
  <c r="BB24" i="19" s="1"/>
  <c r="UX24" i="19"/>
  <c r="UM24" i="19"/>
  <c r="UL24" i="19" s="1"/>
  <c r="WC24" i="19"/>
  <c r="WB24" i="19" s="1"/>
  <c r="WZ24" i="19"/>
  <c r="ZI24" i="19"/>
  <c r="ZH24" i="19" s="1"/>
  <c r="WN26" i="19"/>
  <c r="WC26" i="19"/>
  <c r="WB26" i="19" s="1"/>
  <c r="XS26" i="19"/>
  <c r="XR26" i="19" s="1"/>
  <c r="YP26" i="19"/>
  <c r="AAY26" i="19"/>
  <c r="AAX26" i="19" s="1"/>
  <c r="PQ28" i="19"/>
  <c r="PP28" i="19" s="1"/>
  <c r="QB28" i="19"/>
  <c r="YP28" i="19"/>
  <c r="ZA28" i="19"/>
  <c r="CS29" i="19"/>
  <c r="CR29" i="19" s="1"/>
  <c r="DD29" i="19"/>
  <c r="BZ30" i="19"/>
  <c r="CK30" i="19"/>
  <c r="VJ30" i="19"/>
  <c r="VU30" i="19"/>
  <c r="ABJ30" i="19"/>
  <c r="AAY30" i="19"/>
  <c r="AAX30" i="19" s="1"/>
  <c r="QN31" i="19"/>
  <c r="QY31" i="19"/>
  <c r="ZI31" i="19"/>
  <c r="ZH31" i="19" s="1"/>
  <c r="ZT31" i="19"/>
  <c r="NH32" i="19"/>
  <c r="NS32" i="19"/>
  <c r="PQ34" i="19"/>
  <c r="PP34" i="19" s="1"/>
  <c r="SW22" i="19"/>
  <c r="SV22" i="19" s="1"/>
  <c r="CK23" i="19"/>
  <c r="TT23" i="19"/>
  <c r="WC23" i="19"/>
  <c r="WB23" i="19" s="1"/>
  <c r="DP24" i="19"/>
  <c r="QB24" i="19"/>
  <c r="ZA24" i="19"/>
  <c r="ABJ24" i="19"/>
  <c r="AAY24" i="19"/>
  <c r="AAX24" i="19" s="1"/>
  <c r="RR26" i="19"/>
  <c r="AAQ26" i="19"/>
  <c r="AU27" i="19"/>
  <c r="FY27" i="19"/>
  <c r="FX27" i="19" s="1"/>
  <c r="GV27" i="19"/>
  <c r="IL27" i="19"/>
  <c r="KM27" i="19"/>
  <c r="KB27" i="19"/>
  <c r="LR27" i="19"/>
  <c r="MC27" i="19"/>
  <c r="YP27" i="19"/>
  <c r="ZA27" i="19"/>
  <c r="GV28" i="19"/>
  <c r="HG28" i="19"/>
  <c r="EI29" i="19"/>
  <c r="EH29" i="19" s="1"/>
  <c r="WZ29" i="19"/>
  <c r="XK29" i="19"/>
  <c r="BN30" i="19"/>
  <c r="BC30" i="19"/>
  <c r="BB30" i="19" s="1"/>
  <c r="IL30" i="19"/>
  <c r="UX30" i="19"/>
  <c r="UM30" i="19"/>
  <c r="UL30" i="19" s="1"/>
  <c r="JE31" i="19"/>
  <c r="JD31" i="19" s="1"/>
  <c r="JP31" i="19"/>
  <c r="PQ31" i="19"/>
  <c r="PP31" i="19" s="1"/>
  <c r="QY32" i="19"/>
  <c r="WZ32" i="19"/>
  <c r="XK32" i="19"/>
  <c r="FQ24" i="19"/>
  <c r="HZ27" i="19"/>
  <c r="RR27" i="19"/>
  <c r="XK27" i="19"/>
  <c r="KU29" i="19"/>
  <c r="KT29" i="19" s="1"/>
  <c r="LF29" i="19"/>
  <c r="PQ29" i="19"/>
  <c r="PP29" i="19" s="1"/>
  <c r="QB29" i="19"/>
  <c r="MK30" i="19"/>
  <c r="MJ30" i="19" s="1"/>
  <c r="MV30" i="19"/>
  <c r="SW30" i="19"/>
  <c r="SV30" i="19" s="1"/>
  <c r="TH30" i="19"/>
  <c r="AAF30" i="19"/>
  <c r="IW31" i="19"/>
  <c r="IL31" i="19"/>
  <c r="M32" i="19"/>
  <c r="X32" i="19"/>
  <c r="CS32" i="19"/>
  <c r="CR32" i="19" s="1"/>
  <c r="MK32" i="19"/>
  <c r="MJ32" i="19" s="1"/>
  <c r="MV32" i="19"/>
  <c r="UX22" i="19"/>
  <c r="XK22" i="19"/>
  <c r="GV23" i="19"/>
  <c r="JE23" i="19"/>
  <c r="JD23" i="19" s="1"/>
  <c r="VU23" i="19"/>
  <c r="YD23" i="19"/>
  <c r="DD24" i="19"/>
  <c r="AJ25" i="19"/>
  <c r="CK25" i="19"/>
  <c r="BZ25" i="19"/>
  <c r="GV25" i="19"/>
  <c r="IW25" i="19"/>
  <c r="IL25" i="19"/>
  <c r="NH25" i="19"/>
  <c r="PI25" i="19"/>
  <c r="OX25" i="19"/>
  <c r="TT25" i="19"/>
  <c r="VU25" i="19"/>
  <c r="VJ25" i="19"/>
  <c r="AAF25" i="19"/>
  <c r="MC26" i="19"/>
  <c r="OL26" i="19"/>
  <c r="MV27" i="19"/>
  <c r="PI27" i="19"/>
  <c r="SW27" i="19"/>
  <c r="SV27" i="19" s="1"/>
  <c r="TH27" i="19"/>
  <c r="UE27" i="19"/>
  <c r="BN28" i="19"/>
  <c r="ET28" i="19"/>
  <c r="OX28" i="19"/>
  <c r="PI28" i="19"/>
  <c r="OA29" i="19"/>
  <c r="NZ29" i="19" s="1"/>
  <c r="OL29" i="19"/>
  <c r="AJ30" i="19"/>
  <c r="OX31" i="19"/>
  <c r="YP31" i="19"/>
  <c r="ZA31" i="19"/>
  <c r="IL32" i="19"/>
  <c r="IW32" i="19"/>
  <c r="UM32" i="19"/>
  <c r="UL32" i="19" s="1"/>
  <c r="UX32" i="19"/>
  <c r="HO34" i="19"/>
  <c r="HN34" i="19" s="1"/>
  <c r="HZ34" i="19"/>
  <c r="KB34" i="19"/>
  <c r="KM34" i="19"/>
  <c r="ZI22" i="19"/>
  <c r="ZH22" i="19" s="1"/>
  <c r="AAF23" i="19"/>
  <c r="KB24" i="19"/>
  <c r="X25" i="19"/>
  <c r="EA25" i="19"/>
  <c r="GJ25" i="19"/>
  <c r="KM25" i="19"/>
  <c r="MV25" i="19"/>
  <c r="QY25" i="19"/>
  <c r="TH25" i="19"/>
  <c r="XK25" i="19"/>
  <c r="ZT25" i="19"/>
  <c r="BC26" i="19"/>
  <c r="BB26" i="19" s="1"/>
  <c r="SO26" i="19"/>
  <c r="UX26" i="19"/>
  <c r="BZ27" i="19"/>
  <c r="EA27" i="19"/>
  <c r="DP27" i="19"/>
  <c r="FF27" i="19"/>
  <c r="FQ27" i="19"/>
  <c r="AJ28" i="19"/>
  <c r="AU28" i="19"/>
  <c r="FF28" i="19"/>
  <c r="KU28" i="19"/>
  <c r="KT28" i="19" s="1"/>
  <c r="NS28" i="19"/>
  <c r="WZ28" i="19"/>
  <c r="XK28" i="19"/>
  <c r="BC29" i="19"/>
  <c r="BB29" i="19" s="1"/>
  <c r="AAY29" i="19"/>
  <c r="AAX29" i="19" s="1"/>
  <c r="ABJ29" i="19"/>
  <c r="GV30" i="19"/>
  <c r="LR30" i="19"/>
  <c r="ZT30" i="19"/>
  <c r="FY31" i="19"/>
  <c r="FX31" i="19" s="1"/>
  <c r="HG31" i="19"/>
  <c r="KU32" i="19"/>
  <c r="KT32" i="19" s="1"/>
  <c r="ZI32" i="19"/>
  <c r="ZH32" i="19" s="1"/>
  <c r="ZT32" i="19"/>
  <c r="ZA33" i="19"/>
  <c r="WZ27" i="19"/>
  <c r="EI28" i="19"/>
  <c r="EH28" i="19" s="1"/>
  <c r="NH28" i="19"/>
  <c r="VJ28" i="19"/>
  <c r="BN29" i="19"/>
  <c r="HG29" i="19"/>
  <c r="IL29" i="19"/>
  <c r="RG29" i="19"/>
  <c r="RF29" i="19" s="1"/>
  <c r="SW29" i="19"/>
  <c r="SV29" i="19" s="1"/>
  <c r="VU29" i="19"/>
  <c r="FF30" i="19"/>
  <c r="IW30" i="19"/>
  <c r="OX30" i="19"/>
  <c r="QY30" i="19"/>
  <c r="WZ30" i="19"/>
  <c r="ZA30" i="19"/>
  <c r="M31" i="19"/>
  <c r="BC31" i="19"/>
  <c r="BB31" i="19" s="1"/>
  <c r="EA31" i="19"/>
  <c r="KU31" i="19"/>
  <c r="KT31" i="19" s="1"/>
  <c r="MV31" i="19"/>
  <c r="OL31" i="19"/>
  <c r="TT31" i="19"/>
  <c r="WC31" i="19"/>
  <c r="WB31" i="19" s="1"/>
  <c r="BC32" i="19"/>
  <c r="BB32" i="19" s="1"/>
  <c r="BZ32" i="19"/>
  <c r="EI32" i="19"/>
  <c r="EH32" i="19" s="1"/>
  <c r="HG32" i="19"/>
  <c r="AJ33" i="19"/>
  <c r="EI33" i="19"/>
  <c r="EH33" i="19" s="1"/>
  <c r="FF33" i="19"/>
  <c r="GV33" i="19"/>
  <c r="KU33" i="19"/>
  <c r="KT33" i="19" s="1"/>
  <c r="LR33" i="19"/>
  <c r="NH33" i="19"/>
  <c r="RG33" i="19"/>
  <c r="RF33" i="19" s="1"/>
  <c r="TH33" i="19"/>
  <c r="SW33" i="19"/>
  <c r="SV33" i="19" s="1"/>
  <c r="WZ33" i="19"/>
  <c r="FF34" i="19"/>
  <c r="FQ34" i="19"/>
  <c r="UM34" i="19"/>
  <c r="UL34" i="19" s="1"/>
  <c r="TH36" i="19"/>
  <c r="SW36" i="19"/>
  <c r="SV36" i="19" s="1"/>
  <c r="CK39" i="19"/>
  <c r="BZ39" i="19"/>
  <c r="MV28" i="19"/>
  <c r="CK29" i="19"/>
  <c r="MV29" i="19"/>
  <c r="SD29" i="19"/>
  <c r="WN29" i="19"/>
  <c r="AU30" i="19"/>
  <c r="FY30" i="19"/>
  <c r="FX30" i="19" s="1"/>
  <c r="JP30" i="19"/>
  <c r="OL30" i="19"/>
  <c r="RR30" i="19"/>
  <c r="AAQ30" i="19"/>
  <c r="AJ31" i="19"/>
  <c r="ET31" i="19"/>
  <c r="QB31" i="19"/>
  <c r="VU31" i="19"/>
  <c r="ABJ31" i="19"/>
  <c r="DP32" i="19"/>
  <c r="OL32" i="19"/>
  <c r="TH32" i="19"/>
  <c r="X33" i="19"/>
  <c r="GJ33" i="19"/>
  <c r="MV33" i="19"/>
  <c r="AAQ33" i="19"/>
  <c r="ET34" i="19"/>
  <c r="NS34" i="19"/>
  <c r="NH34" i="19"/>
  <c r="AAQ34" i="19"/>
  <c r="AAF34" i="19"/>
  <c r="QY35" i="19"/>
  <c r="VJ35" i="19"/>
  <c r="VU35" i="19"/>
  <c r="XK36" i="19"/>
  <c r="WZ36" i="19"/>
  <c r="TT39" i="19"/>
  <c r="UE39" i="19"/>
  <c r="UE29" i="19"/>
  <c r="CK31" i="19"/>
  <c r="DD32" i="19"/>
  <c r="FQ32" i="19"/>
  <c r="BZ33" i="19"/>
  <c r="EA33" i="19"/>
  <c r="IL33" i="19"/>
  <c r="KM33" i="19"/>
  <c r="OX33" i="19"/>
  <c r="QY33" i="19"/>
  <c r="MV34" i="19"/>
  <c r="UE34" i="19"/>
  <c r="TT34" i="19"/>
  <c r="IW35" i="19"/>
  <c r="QN35" i="19"/>
  <c r="FF38" i="19"/>
  <c r="FQ38" i="19"/>
  <c r="GJ28" i="19"/>
  <c r="XS28" i="19"/>
  <c r="XR28" i="19" s="1"/>
  <c r="AU29" i="19"/>
  <c r="M30" i="19"/>
  <c r="HZ30" i="19"/>
  <c r="ZI30" i="19"/>
  <c r="ZH30" i="19" s="1"/>
  <c r="NH31" i="19"/>
  <c r="YD31" i="19"/>
  <c r="HO32" i="19"/>
  <c r="HN32" i="19" s="1"/>
  <c r="KB32" i="19"/>
  <c r="LF32" i="19"/>
  <c r="MC32" i="19"/>
  <c r="DP33" i="19"/>
  <c r="KB33" i="19"/>
  <c r="QN33" i="19"/>
  <c r="AU34" i="19"/>
  <c r="AJ34" i="19"/>
  <c r="LR34" i="19"/>
  <c r="MC34" i="19"/>
  <c r="TH34" i="19"/>
  <c r="IL35" i="19"/>
  <c r="UE35" i="19"/>
  <c r="TT35" i="19"/>
  <c r="LR29" i="19"/>
  <c r="PI31" i="19"/>
  <c r="AAF31" i="19"/>
  <c r="JP32" i="19"/>
  <c r="QN32" i="19"/>
  <c r="RR32" i="19"/>
  <c r="SO32" i="19"/>
  <c r="ZT33" i="19"/>
  <c r="ZI33" i="19"/>
  <c r="ZH33" i="19" s="1"/>
  <c r="X34" i="19"/>
  <c r="LF34" i="19"/>
  <c r="SW34" i="19"/>
  <c r="SV34" i="19" s="1"/>
  <c r="AAQ36" i="19"/>
  <c r="AAF36" i="19"/>
  <c r="VU38" i="19"/>
  <c r="VJ38" i="19"/>
  <c r="JP39" i="19"/>
  <c r="JE39" i="19"/>
  <c r="JD39" i="19" s="1"/>
  <c r="MK39" i="19"/>
  <c r="MJ39" i="19" s="1"/>
  <c r="MV39" i="19"/>
  <c r="FF37" i="19"/>
  <c r="VJ37" i="19"/>
  <c r="ZT37" i="19"/>
  <c r="SO29" i="19"/>
  <c r="YP29" i="19"/>
  <c r="GJ30" i="19"/>
  <c r="AU31" i="19"/>
  <c r="GV31" i="19"/>
  <c r="EA32" i="19"/>
  <c r="PQ32" i="19"/>
  <c r="PP32" i="19" s="1"/>
  <c r="WN32" i="19"/>
  <c r="AAY32" i="19"/>
  <c r="AAX32" i="19" s="1"/>
  <c r="HG34" i="19"/>
  <c r="GV34" i="19"/>
  <c r="RR34" i="19"/>
  <c r="FQ36" i="19"/>
  <c r="FF36" i="19"/>
  <c r="CS36" i="19"/>
  <c r="CR36" i="19" s="1"/>
  <c r="WN37" i="19"/>
  <c r="ABJ37" i="19"/>
  <c r="AAY37" i="19"/>
  <c r="AAX37" i="19" s="1"/>
  <c r="DD39" i="19"/>
  <c r="CS39" i="19"/>
  <c r="CR39" i="19" s="1"/>
  <c r="FY39" i="19"/>
  <c r="FX39" i="19" s="1"/>
  <c r="GJ39" i="19"/>
  <c r="NH39" i="19"/>
  <c r="DP40" i="19"/>
  <c r="EA40" i="19"/>
  <c r="BN35" i="19"/>
  <c r="SW35" i="19"/>
  <c r="SV35" i="19" s="1"/>
  <c r="CK36" i="19"/>
  <c r="TT36" i="19"/>
  <c r="WC36" i="19"/>
  <c r="WB36" i="19" s="1"/>
  <c r="ZI36" i="19"/>
  <c r="ZH36" i="19" s="1"/>
  <c r="AU37" i="19"/>
  <c r="CK38" i="19"/>
  <c r="BZ38" i="19"/>
  <c r="EA38" i="19"/>
  <c r="NH38" i="19"/>
  <c r="NS38" i="19"/>
  <c r="OL38" i="19"/>
  <c r="BC39" i="19"/>
  <c r="BB39" i="19" s="1"/>
  <c r="BN39" i="19"/>
  <c r="CS42" i="19"/>
  <c r="CR42" i="19" s="1"/>
  <c r="DD42" i="19"/>
  <c r="HG35" i="19"/>
  <c r="QB35" i="19"/>
  <c r="MV36" i="19"/>
  <c r="OL36" i="19"/>
  <c r="M37" i="19"/>
  <c r="NS37" i="19"/>
  <c r="PI37" i="19"/>
  <c r="RR37" i="19"/>
  <c r="KU38" i="19"/>
  <c r="KT38" i="19" s="1"/>
  <c r="SO38" i="19"/>
  <c r="HO39" i="19"/>
  <c r="HN39" i="19" s="1"/>
  <c r="HZ39" i="19"/>
  <c r="FY40" i="19"/>
  <c r="FX40" i="19" s="1"/>
  <c r="GJ40" i="19"/>
  <c r="JE40" i="19"/>
  <c r="JD40" i="19" s="1"/>
  <c r="JP40" i="19"/>
  <c r="SW40" i="19"/>
  <c r="SV40" i="19" s="1"/>
  <c r="TH40" i="19"/>
  <c r="ZI35" i="19"/>
  <c r="ZH35" i="19" s="1"/>
  <c r="IW36" i="19"/>
  <c r="QY36" i="19"/>
  <c r="BN37" i="19"/>
  <c r="BC37" i="19"/>
  <c r="BB37" i="19" s="1"/>
  <c r="DP37" i="19"/>
  <c r="FY37" i="19"/>
  <c r="FX37" i="19" s="1"/>
  <c r="UE37" i="19"/>
  <c r="VU37" i="19"/>
  <c r="YD37" i="19"/>
  <c r="IW38" i="19"/>
  <c r="IL38" i="19"/>
  <c r="TT38" i="19"/>
  <c r="UE38" i="19"/>
  <c r="UX38" i="19"/>
  <c r="AJ39" i="19"/>
  <c r="OX39" i="19"/>
  <c r="QB39" i="19"/>
  <c r="PQ39" i="19"/>
  <c r="PP39" i="19" s="1"/>
  <c r="SW39" i="19"/>
  <c r="SV39" i="19" s="1"/>
  <c r="TH39" i="19"/>
  <c r="SO34" i="19"/>
  <c r="ZA34" i="19"/>
  <c r="AU35" i="19"/>
  <c r="FY35" i="19"/>
  <c r="FX35" i="19" s="1"/>
  <c r="JP35" i="19"/>
  <c r="OL35" i="19"/>
  <c r="RR35" i="19"/>
  <c r="AU36" i="19"/>
  <c r="BN36" i="19"/>
  <c r="DD36" i="19"/>
  <c r="LF36" i="19"/>
  <c r="SO36" i="19"/>
  <c r="FQ37" i="19"/>
  <c r="HZ37" i="19"/>
  <c r="HO37" i="19"/>
  <c r="HN37" i="19" s="1"/>
  <c r="KB37" i="19"/>
  <c r="AAQ37" i="19"/>
  <c r="DD38" i="19"/>
  <c r="TH38" i="19"/>
  <c r="HG39" i="19"/>
  <c r="OA39" i="19"/>
  <c r="NZ39" i="19" s="1"/>
  <c r="OL39" i="19"/>
  <c r="YP39" i="19"/>
  <c r="AAF39" i="19"/>
  <c r="AAQ39" i="19"/>
  <c r="ET40" i="19"/>
  <c r="EI40" i="19"/>
  <c r="EH40" i="19" s="1"/>
  <c r="TH35" i="19"/>
  <c r="ABJ35" i="19"/>
  <c r="NH36" i="19"/>
  <c r="PQ36" i="19"/>
  <c r="PP36" i="19" s="1"/>
  <c r="UE36" i="19"/>
  <c r="WN36" i="19"/>
  <c r="JP37" i="19"/>
  <c r="MC37" i="19"/>
  <c r="OL37" i="19"/>
  <c r="OA37" i="19"/>
  <c r="NZ37" i="19" s="1"/>
  <c r="QN37" i="19"/>
  <c r="SW37" i="19"/>
  <c r="SV37" i="19" s="1"/>
  <c r="GV38" i="19"/>
  <c r="HG38" i="19"/>
  <c r="HZ38" i="19"/>
  <c r="ZA38" i="19"/>
  <c r="M39" i="19"/>
  <c r="X39" i="19"/>
  <c r="GV39" i="19"/>
  <c r="VJ39" i="19"/>
  <c r="WN39" i="19"/>
  <c r="WC39" i="19"/>
  <c r="WB39" i="19" s="1"/>
  <c r="OL40" i="19"/>
  <c r="OA40" i="19"/>
  <c r="NZ40" i="19" s="1"/>
  <c r="M35" i="19"/>
  <c r="HZ35" i="19"/>
  <c r="PI36" i="19"/>
  <c r="RG36" i="19"/>
  <c r="RF36" i="19" s="1"/>
  <c r="QB37" i="19"/>
  <c r="SO37" i="19"/>
  <c r="UX37" i="19"/>
  <c r="UM37" i="19"/>
  <c r="UL37" i="19" s="1"/>
  <c r="WZ37" i="19"/>
  <c r="ZI37" i="19"/>
  <c r="ZH37" i="19" s="1"/>
  <c r="GJ38" i="19"/>
  <c r="OA38" i="19"/>
  <c r="NZ38" i="19" s="1"/>
  <c r="PI38" i="19"/>
  <c r="OX38" i="19"/>
  <c r="AAF38" i="19"/>
  <c r="AAQ38" i="19"/>
  <c r="FF39" i="19"/>
  <c r="NS39" i="19"/>
  <c r="UM39" i="19"/>
  <c r="UL39" i="19" s="1"/>
  <c r="UX39" i="19"/>
  <c r="IL40" i="19"/>
  <c r="IW40" i="19"/>
  <c r="MK40" i="19"/>
  <c r="MJ40" i="19" s="1"/>
  <c r="NS40" i="19"/>
  <c r="NH40" i="19"/>
  <c r="KU40" i="19"/>
  <c r="KT40" i="19" s="1"/>
  <c r="LR40" i="19"/>
  <c r="UE40" i="19"/>
  <c r="UX40" i="19"/>
  <c r="WC40" i="19"/>
  <c r="WB40" i="19" s="1"/>
  <c r="WZ40" i="19"/>
  <c r="BC42" i="19"/>
  <c r="BB42" i="19" s="1"/>
  <c r="BN42" i="19"/>
  <c r="CK42" i="19"/>
  <c r="LR42" i="19"/>
  <c r="TT42" i="19"/>
  <c r="AAY42" i="19"/>
  <c r="AAX42" i="19" s="1"/>
  <c r="ABJ42" i="19"/>
  <c r="JE42" i="19"/>
  <c r="JD42" i="19" s="1"/>
  <c r="JP42" i="19"/>
  <c r="HO42" i="19"/>
  <c r="HN42" i="19" s="1"/>
  <c r="HZ42" i="19"/>
  <c r="SD42" i="19"/>
  <c r="AAF42" i="19"/>
  <c r="AU40" i="19"/>
  <c r="RR40" i="19"/>
  <c r="PQ42" i="19"/>
  <c r="PP42" i="19" s="1"/>
  <c r="QB42" i="19"/>
  <c r="ZT42" i="19"/>
  <c r="CS40" i="19"/>
  <c r="CR40" i="19" s="1"/>
  <c r="BZ41" i="19"/>
  <c r="CK41" i="19"/>
  <c r="IL41" i="19"/>
  <c r="IW41" i="19"/>
  <c r="OX41" i="19"/>
  <c r="PI41" i="19"/>
  <c r="VJ41" i="19"/>
  <c r="VU41" i="19"/>
  <c r="X42" i="19"/>
  <c r="GV42" i="19"/>
  <c r="OA42" i="19"/>
  <c r="NZ42" i="19" s="1"/>
  <c r="OL42" i="19"/>
  <c r="PI42" i="19"/>
  <c r="YP42" i="19"/>
  <c r="ZT39" i="19"/>
  <c r="FF40" i="19"/>
  <c r="ZI40" i="19"/>
  <c r="ZH40" i="19" s="1"/>
  <c r="AAY40" i="19"/>
  <c r="AAX40" i="19" s="1"/>
  <c r="ABJ40" i="19"/>
  <c r="AJ41" i="19"/>
  <c r="WC42" i="19"/>
  <c r="WB42" i="19" s="1"/>
  <c r="WN42" i="19"/>
  <c r="HG40" i="19"/>
  <c r="AAQ40" i="19"/>
  <c r="M41" i="19"/>
  <c r="GV41" i="19"/>
  <c r="HG41" i="19"/>
  <c r="NH41" i="19"/>
  <c r="NS41" i="19"/>
  <c r="TT41" i="19"/>
  <c r="UE41" i="19"/>
  <c r="AAF41" i="19"/>
  <c r="AAQ41" i="19"/>
  <c r="FF42" i="19"/>
  <c r="GJ42" i="19"/>
  <c r="NH42" i="19"/>
  <c r="UM42" i="19"/>
  <c r="UL42" i="19" s="1"/>
  <c r="UX42" i="19"/>
  <c r="VU42" i="19"/>
  <c r="RG42" i="19"/>
  <c r="RF42" i="19" s="1"/>
  <c r="XS42" i="19"/>
  <c r="XR42" i="19" s="1"/>
  <c r="SO40" i="19"/>
  <c r="ZA40" i="19"/>
  <c r="X41" i="19"/>
  <c r="GJ41" i="19"/>
  <c r="MV41" i="19"/>
  <c r="TH41" i="19"/>
  <c r="ZT41" i="19"/>
  <c r="AU42" i="19"/>
  <c r="HG42" i="19"/>
  <c r="NS42" i="19"/>
  <c r="UE42" i="19"/>
  <c r="AAQ42" i="19"/>
  <c r="UO43" i="18"/>
  <c r="SW20" i="18"/>
  <c r="SV20" i="18" s="1"/>
  <c r="TH20" i="18"/>
  <c r="VU23" i="18"/>
  <c r="VJ23" i="18"/>
  <c r="OA30" i="18"/>
  <c r="NZ30" i="18" s="1"/>
  <c r="OL30" i="18"/>
  <c r="BT12" i="18"/>
  <c r="BT43" i="18" s="1"/>
  <c r="EO43" i="18"/>
  <c r="HY43" i="18"/>
  <c r="IY43" i="18"/>
  <c r="LA43" i="18"/>
  <c r="NR43" i="18"/>
  <c r="OK43" i="18"/>
  <c r="PF43" i="18"/>
  <c r="YJ12" i="18"/>
  <c r="YJ43" i="18" s="1"/>
  <c r="M13" i="18"/>
  <c r="FF13" i="18"/>
  <c r="LR13" i="18"/>
  <c r="XK13" i="18"/>
  <c r="LF14" i="18"/>
  <c r="QB14" i="18"/>
  <c r="SO14" i="18"/>
  <c r="ZT14" i="18"/>
  <c r="IL15" i="18"/>
  <c r="PI15" i="18"/>
  <c r="TH15" i="18"/>
  <c r="UM15" i="18"/>
  <c r="UL15" i="18" s="1"/>
  <c r="AAF15" i="18"/>
  <c r="GV16" i="18"/>
  <c r="HO16" i="18"/>
  <c r="HN16" i="18" s="1"/>
  <c r="QN16" i="18"/>
  <c r="BC17" i="18"/>
  <c r="BB17" i="18" s="1"/>
  <c r="FF18" i="18"/>
  <c r="LR18" i="18"/>
  <c r="NH18" i="18"/>
  <c r="AAF18" i="18"/>
  <c r="X19" i="18"/>
  <c r="CS19" i="18"/>
  <c r="CR19" i="18" s="1"/>
  <c r="IW19" i="18"/>
  <c r="LF19" i="18"/>
  <c r="WN19" i="18"/>
  <c r="DD20" i="18"/>
  <c r="GV20" i="18"/>
  <c r="HZ20" i="18"/>
  <c r="EI21" i="18"/>
  <c r="EH21" i="18" s="1"/>
  <c r="IW21" i="18"/>
  <c r="TT21" i="18"/>
  <c r="SD22" i="18"/>
  <c r="LR23" i="18"/>
  <c r="FF24" i="18"/>
  <c r="KB24" i="18"/>
  <c r="KM24" i="18"/>
  <c r="MK25" i="18"/>
  <c r="MJ25" i="18" s="1"/>
  <c r="RG25" i="18"/>
  <c r="RF25" i="18" s="1"/>
  <c r="SD25" i="18"/>
  <c r="TT25" i="18"/>
  <c r="ZA26" i="18"/>
  <c r="EI29" i="18"/>
  <c r="EH29" i="18" s="1"/>
  <c r="RG29" i="18"/>
  <c r="RF29" i="18" s="1"/>
  <c r="WC29" i="18"/>
  <c r="WB29" i="18" s="1"/>
  <c r="EQ43" i="18"/>
  <c r="LC43" i="18"/>
  <c r="LZ43" i="18"/>
  <c r="OL12" i="18"/>
  <c r="QH12" i="18"/>
  <c r="QH43" i="18" s="1"/>
  <c r="WM43" i="18"/>
  <c r="XM43" i="18"/>
  <c r="BZ13" i="18"/>
  <c r="M14" i="18"/>
  <c r="L14" i="18" s="1"/>
  <c r="BN15" i="18"/>
  <c r="CK15" i="18"/>
  <c r="MK15" i="18"/>
  <c r="MJ15" i="18" s="1"/>
  <c r="NH15" i="18"/>
  <c r="SO16" i="18"/>
  <c r="EI17" i="18"/>
  <c r="EH17" i="18" s="1"/>
  <c r="FY17" i="18"/>
  <c r="FX17" i="18" s="1"/>
  <c r="LR17" i="18"/>
  <c r="SD18" i="18"/>
  <c r="ZI18" i="18"/>
  <c r="ZH18" i="18" s="1"/>
  <c r="HZ19" i="18"/>
  <c r="RR19" i="18"/>
  <c r="MK20" i="18"/>
  <c r="MJ20" i="18" s="1"/>
  <c r="WZ20" i="18"/>
  <c r="ZI20" i="18"/>
  <c r="ZH20" i="18" s="1"/>
  <c r="AAF20" i="18"/>
  <c r="FY21" i="18"/>
  <c r="FX21" i="18" s="1"/>
  <c r="QN21" i="18"/>
  <c r="YD21" i="18"/>
  <c r="FY22" i="18"/>
  <c r="FX22" i="18" s="1"/>
  <c r="RR22" i="18"/>
  <c r="AU23" i="18"/>
  <c r="JP24" i="18"/>
  <c r="PQ24" i="18"/>
  <c r="PP24" i="18" s="1"/>
  <c r="XS24" i="18"/>
  <c r="XR24" i="18" s="1"/>
  <c r="AJ25" i="18"/>
  <c r="DD25" i="18"/>
  <c r="CS30" i="18"/>
  <c r="CR30" i="18" s="1"/>
  <c r="DD30" i="18"/>
  <c r="ET32" i="18"/>
  <c r="EI32" i="18"/>
  <c r="EH32" i="18" s="1"/>
  <c r="ZI32" i="18"/>
  <c r="ZH32" i="18" s="1"/>
  <c r="ZT32" i="18"/>
  <c r="BG43" i="18"/>
  <c r="DV43" i="18"/>
  <c r="HG12" i="18"/>
  <c r="KH43" i="18"/>
  <c r="TZ43" i="18"/>
  <c r="ZI12" i="18"/>
  <c r="ZH12" i="18" s="1"/>
  <c r="OL13" i="18"/>
  <c r="QY13" i="18"/>
  <c r="VJ14" i="18"/>
  <c r="IW15" i="18"/>
  <c r="SO15" i="18"/>
  <c r="KM16" i="18"/>
  <c r="KU16" i="18"/>
  <c r="KT16" i="18" s="1"/>
  <c r="BC20" i="18"/>
  <c r="BB20" i="18" s="1"/>
  <c r="QN20" i="18"/>
  <c r="VJ22" i="18"/>
  <c r="VU22" i="18"/>
  <c r="BZ23" i="18"/>
  <c r="QN25" i="18"/>
  <c r="FF26" i="18"/>
  <c r="FQ26" i="18"/>
  <c r="LR27" i="18"/>
  <c r="LR28" i="18"/>
  <c r="DP29" i="18"/>
  <c r="QN29" i="18"/>
  <c r="SO31" i="18"/>
  <c r="X34" i="18"/>
  <c r="M34" i="18"/>
  <c r="CD43" i="18"/>
  <c r="CY43" i="18"/>
  <c r="DX43" i="18"/>
  <c r="HI43" i="18"/>
  <c r="JK43" i="18"/>
  <c r="ME43" i="18"/>
  <c r="OR12" i="18"/>
  <c r="PQ12" i="18"/>
  <c r="VT43" i="18"/>
  <c r="XW43" i="18"/>
  <c r="AAL43" i="18"/>
  <c r="JP13" i="18"/>
  <c r="KM13" i="18"/>
  <c r="X14" i="18"/>
  <c r="CS14" i="18"/>
  <c r="CR14" i="18" s="1"/>
  <c r="IL14" i="18"/>
  <c r="M15" i="18"/>
  <c r="AJ15" i="18"/>
  <c r="RR15" i="18"/>
  <c r="XS15" i="18"/>
  <c r="XR15" i="18" s="1"/>
  <c r="CK16" i="18"/>
  <c r="OX16" i="18"/>
  <c r="EA17" i="18"/>
  <c r="KB17" i="18"/>
  <c r="XS17" i="18"/>
  <c r="XR17" i="18" s="1"/>
  <c r="AAQ17" i="18"/>
  <c r="JE18" i="18"/>
  <c r="JD18" i="18" s="1"/>
  <c r="MK18" i="18"/>
  <c r="MJ18" i="18" s="1"/>
  <c r="WC18" i="18"/>
  <c r="WB18" i="18" s="1"/>
  <c r="YD18" i="18"/>
  <c r="FY20" i="18"/>
  <c r="FX20" i="18" s="1"/>
  <c r="NH22" i="18"/>
  <c r="UM22" i="18"/>
  <c r="UL22" i="18" s="1"/>
  <c r="UX22" i="18"/>
  <c r="YD22" i="18"/>
  <c r="ZI23" i="18"/>
  <c r="ZH23" i="18" s="1"/>
  <c r="DD24" i="18"/>
  <c r="GJ25" i="18"/>
  <c r="OA26" i="18"/>
  <c r="NZ26" i="18" s="1"/>
  <c r="AJ30" i="18"/>
  <c r="JE31" i="18"/>
  <c r="JD31" i="18" s="1"/>
  <c r="S43" i="18"/>
  <c r="AR43" i="18"/>
  <c r="BK43" i="18"/>
  <c r="EZ12" i="18"/>
  <c r="EZ43" i="18" s="1"/>
  <c r="MM43" i="18"/>
  <c r="VW43" i="18"/>
  <c r="BN13" i="18"/>
  <c r="HG13" i="18"/>
  <c r="OA13" i="18"/>
  <c r="NZ13" i="18" s="1"/>
  <c r="VU13" i="18"/>
  <c r="WN14" i="18"/>
  <c r="KB15" i="18"/>
  <c r="KU15" i="18"/>
  <c r="KT15" i="18" s="1"/>
  <c r="EI16" i="18"/>
  <c r="EH16" i="18" s="1"/>
  <c r="OA16" i="18"/>
  <c r="NZ16" i="18" s="1"/>
  <c r="RR16" i="18"/>
  <c r="XS16" i="18"/>
  <c r="XR16" i="18" s="1"/>
  <c r="GJ17" i="18"/>
  <c r="BC18" i="18"/>
  <c r="BB18" i="18" s="1"/>
  <c r="OA18" i="18"/>
  <c r="NZ18" i="18" s="1"/>
  <c r="MV19" i="18"/>
  <c r="UX19" i="18"/>
  <c r="WZ19" i="18"/>
  <c r="XS19" i="18"/>
  <c r="XR19" i="18" s="1"/>
  <c r="CK20" i="18"/>
  <c r="EA21" i="18"/>
  <c r="JE21" i="18"/>
  <c r="JD21" i="18" s="1"/>
  <c r="AAF21" i="18"/>
  <c r="KM22" i="18"/>
  <c r="ET23" i="18"/>
  <c r="LF29" i="18"/>
  <c r="KU29" i="18"/>
  <c r="KT29" i="18" s="1"/>
  <c r="M30" i="18"/>
  <c r="PQ30" i="18"/>
  <c r="PP30" i="18" s="1"/>
  <c r="QB30" i="18"/>
  <c r="CH43" i="18"/>
  <c r="EC43" i="18"/>
  <c r="KO43" i="18"/>
  <c r="OE43" i="18"/>
  <c r="PW43" i="18"/>
  <c r="QT43" i="18"/>
  <c r="RQ43" i="18"/>
  <c r="VD43" i="18"/>
  <c r="NH13" i="18"/>
  <c r="BC14" i="18"/>
  <c r="BB14" i="18" s="1"/>
  <c r="WZ14" i="18"/>
  <c r="QY15" i="18"/>
  <c r="XK15" i="18"/>
  <c r="TH16" i="18"/>
  <c r="TT16" i="18"/>
  <c r="LF17" i="18"/>
  <c r="NH17" i="18"/>
  <c r="QB17" i="18"/>
  <c r="XK17" i="18"/>
  <c r="ZT17" i="18"/>
  <c r="OX18" i="18"/>
  <c r="UM18" i="18"/>
  <c r="UL18" i="18" s="1"/>
  <c r="X20" i="18"/>
  <c r="HO20" i="18"/>
  <c r="HN20" i="18" s="1"/>
  <c r="RG20" i="18"/>
  <c r="RF20" i="18" s="1"/>
  <c r="RR21" i="18"/>
  <c r="TT22" i="18"/>
  <c r="SW24" i="18"/>
  <c r="SV24" i="18" s="1"/>
  <c r="TT24" i="18"/>
  <c r="CK25" i="18"/>
  <c r="UE25" i="18"/>
  <c r="FY26" i="18"/>
  <c r="FX26" i="18" s="1"/>
  <c r="W43" i="18"/>
  <c r="BN12" i="18"/>
  <c r="FQ12" i="18"/>
  <c r="LR12" i="18"/>
  <c r="MQ43" i="18"/>
  <c r="SN43" i="18"/>
  <c r="UM12" i="18"/>
  <c r="ZS43" i="18"/>
  <c r="MK13" i="18"/>
  <c r="MJ13" i="18" s="1"/>
  <c r="HZ14" i="18"/>
  <c r="MV14" i="18"/>
  <c r="SW14" i="18"/>
  <c r="SV14" i="18" s="1"/>
  <c r="YP14" i="18"/>
  <c r="ZI14" i="18"/>
  <c r="ZH14" i="18" s="1"/>
  <c r="DP15" i="18"/>
  <c r="WC15" i="18"/>
  <c r="WB15" i="18" s="1"/>
  <c r="UE16" i="18"/>
  <c r="WZ16" i="18"/>
  <c r="PI17" i="18"/>
  <c r="WN17" i="18"/>
  <c r="BN19" i="18"/>
  <c r="MC19" i="18"/>
  <c r="RG19" i="18"/>
  <c r="RF19" i="18" s="1"/>
  <c r="SW19" i="18"/>
  <c r="SV19" i="18" s="1"/>
  <c r="EI20" i="18"/>
  <c r="EH20" i="18" s="1"/>
  <c r="PI20" i="18"/>
  <c r="CK21" i="18"/>
  <c r="BZ21" i="18"/>
  <c r="UM21" i="18"/>
  <c r="UL21" i="18" s="1"/>
  <c r="VU21" i="18"/>
  <c r="SW22" i="18"/>
  <c r="SV22" i="18" s="1"/>
  <c r="HZ23" i="18"/>
  <c r="WC23" i="18"/>
  <c r="WB23" i="18" s="1"/>
  <c r="XK23" i="18"/>
  <c r="M24" i="18"/>
  <c r="AJ24" i="18"/>
  <c r="KU24" i="18"/>
  <c r="KT24" i="18" s="1"/>
  <c r="FF25" i="18"/>
  <c r="MC25" i="18"/>
  <c r="YP25" i="18"/>
  <c r="OA29" i="18"/>
  <c r="NZ29" i="18" s="1"/>
  <c r="SD30" i="18"/>
  <c r="MC31" i="18"/>
  <c r="LR31" i="18"/>
  <c r="VJ18" i="18"/>
  <c r="AU19" i="18"/>
  <c r="BN20" i="18"/>
  <c r="FF20" i="18"/>
  <c r="KU20" i="18"/>
  <c r="KT20" i="18" s="1"/>
  <c r="M21" i="18"/>
  <c r="IL21" i="18"/>
  <c r="MK21" i="18"/>
  <c r="MJ21" i="18" s="1"/>
  <c r="ZA21" i="18"/>
  <c r="BC22" i="18"/>
  <c r="BB22" i="18" s="1"/>
  <c r="HO22" i="18"/>
  <c r="HN22" i="18" s="1"/>
  <c r="IL22" i="18"/>
  <c r="M23" i="18"/>
  <c r="AJ23" i="18"/>
  <c r="ZI24" i="18"/>
  <c r="ZH24" i="18" s="1"/>
  <c r="AAF24" i="18"/>
  <c r="KU25" i="18"/>
  <c r="KT25" i="18" s="1"/>
  <c r="NH25" i="18"/>
  <c r="CS26" i="18"/>
  <c r="CR26" i="18" s="1"/>
  <c r="GJ26" i="18"/>
  <c r="HZ27" i="18"/>
  <c r="IW27" i="18"/>
  <c r="JE28" i="18"/>
  <c r="JD28" i="18" s="1"/>
  <c r="QB28" i="18"/>
  <c r="ZA29" i="18"/>
  <c r="EA30" i="18"/>
  <c r="IW30" i="18"/>
  <c r="AAQ30" i="18"/>
  <c r="OA31" i="18"/>
  <c r="NZ31" i="18" s="1"/>
  <c r="QN31" i="18"/>
  <c r="SD31" i="18"/>
  <c r="UE31" i="18"/>
  <c r="CK32" i="18"/>
  <c r="QB32" i="18"/>
  <c r="VJ32" i="18"/>
  <c r="FQ33" i="18"/>
  <c r="WZ33" i="18"/>
  <c r="JP35" i="18"/>
  <c r="AAF37" i="18"/>
  <c r="AAQ37" i="18"/>
  <c r="M42" i="18"/>
  <c r="BC26" i="18"/>
  <c r="BB26" i="18" s="1"/>
  <c r="MC27" i="18"/>
  <c r="XK27" i="18"/>
  <c r="AAF27" i="18"/>
  <c r="KB29" i="18"/>
  <c r="FQ31" i="18"/>
  <c r="NS31" i="18"/>
  <c r="FY23" i="18"/>
  <c r="FX23" i="18" s="1"/>
  <c r="VU24" i="18"/>
  <c r="EI25" i="18"/>
  <c r="EH25" i="18" s="1"/>
  <c r="PI26" i="18"/>
  <c r="ZI26" i="18"/>
  <c r="ZH26" i="18" s="1"/>
  <c r="X27" i="18"/>
  <c r="MV27" i="18"/>
  <c r="VJ27" i="18"/>
  <c r="DD28" i="18"/>
  <c r="ET28" i="18"/>
  <c r="ET29" i="18"/>
  <c r="OL29" i="18"/>
  <c r="RR29" i="18"/>
  <c r="WN29" i="18"/>
  <c r="CS31" i="18"/>
  <c r="CR31" i="18" s="1"/>
  <c r="DD31" i="18"/>
  <c r="OL32" i="18"/>
  <c r="PI32" i="18"/>
  <c r="CK33" i="18"/>
  <c r="DP34" i="18"/>
  <c r="AAF35" i="18"/>
  <c r="NS19" i="18"/>
  <c r="VJ19" i="18"/>
  <c r="WC19" i="18"/>
  <c r="WB19" i="18" s="1"/>
  <c r="ZI19" i="18"/>
  <c r="ZH19" i="18" s="1"/>
  <c r="KM20" i="18"/>
  <c r="TT20" i="18"/>
  <c r="YP20" i="18"/>
  <c r="KU21" i="18"/>
  <c r="KT21" i="18" s="1"/>
  <c r="FF22" i="18"/>
  <c r="LR22" i="18"/>
  <c r="OA22" i="18"/>
  <c r="NZ22" i="18" s="1"/>
  <c r="OX22" i="18"/>
  <c r="QB22" i="18"/>
  <c r="QY22" i="18"/>
  <c r="YP22" i="18"/>
  <c r="FF23" i="18"/>
  <c r="KM23" i="18"/>
  <c r="OL23" i="18"/>
  <c r="QB23" i="18"/>
  <c r="TT23" i="18"/>
  <c r="EI24" i="18"/>
  <c r="EH24" i="18" s="1"/>
  <c r="MK24" i="18"/>
  <c r="MJ24" i="18" s="1"/>
  <c r="NH24" i="18"/>
  <c r="UX24" i="18"/>
  <c r="DP25" i="18"/>
  <c r="IW25" i="18"/>
  <c r="PI25" i="18"/>
  <c r="VU25" i="18"/>
  <c r="M26" i="18"/>
  <c r="AJ26" i="18"/>
  <c r="MV26" i="18"/>
  <c r="OL26" i="18"/>
  <c r="IL27" i="18"/>
  <c r="BZ28" i="18"/>
  <c r="NS28" i="18"/>
  <c r="SO28" i="18"/>
  <c r="VU29" i="18"/>
  <c r="DP30" i="18"/>
  <c r="SO30" i="18"/>
  <c r="YD30" i="18"/>
  <c r="M31" i="18"/>
  <c r="FY31" i="18"/>
  <c r="FX31" i="18" s="1"/>
  <c r="QY31" i="18"/>
  <c r="NS32" i="18"/>
  <c r="SD32" i="18"/>
  <c r="DP33" i="18"/>
  <c r="GJ33" i="18"/>
  <c r="RG33" i="18"/>
  <c r="RF33" i="18" s="1"/>
  <c r="CS34" i="18"/>
  <c r="CR34" i="18" s="1"/>
  <c r="SW34" i="18"/>
  <c r="SV34" i="18" s="1"/>
  <c r="TH34" i="18"/>
  <c r="ZI34" i="18"/>
  <c r="ZH34" i="18" s="1"/>
  <c r="CS35" i="18"/>
  <c r="CR35" i="18" s="1"/>
  <c r="HG37" i="18"/>
  <c r="LF37" i="18"/>
  <c r="JP38" i="18"/>
  <c r="ABG43" i="18"/>
  <c r="ABJ21" i="18"/>
  <c r="SO26" i="18"/>
  <c r="FQ27" i="18"/>
  <c r="VU28" i="18"/>
  <c r="YD28" i="18"/>
  <c r="AJ29" i="18"/>
  <c r="BN29" i="18"/>
  <c r="HZ29" i="18"/>
  <c r="QN30" i="18"/>
  <c r="CK31" i="18"/>
  <c r="IL32" i="18"/>
  <c r="MV32" i="18"/>
  <c r="RG32" i="18"/>
  <c r="RF32" i="18" s="1"/>
  <c r="QB33" i="18"/>
  <c r="XS34" i="18"/>
  <c r="XR34" i="18" s="1"/>
  <c r="BC37" i="18"/>
  <c r="BB37" i="18" s="1"/>
  <c r="AAQ38" i="18"/>
  <c r="HG28" i="18"/>
  <c r="UX28" i="18"/>
  <c r="WN28" i="18"/>
  <c r="BN31" i="18"/>
  <c r="SW31" i="18"/>
  <c r="SV31" i="18" s="1"/>
  <c r="UM31" i="18"/>
  <c r="UL31" i="18" s="1"/>
  <c r="UX31" i="18"/>
  <c r="BC32" i="18"/>
  <c r="BB32" i="18" s="1"/>
  <c r="LF32" i="18"/>
  <c r="AJ33" i="18"/>
  <c r="YP33" i="18"/>
  <c r="CK34" i="18"/>
  <c r="BZ35" i="18"/>
  <c r="CK35" i="18"/>
  <c r="JP30" i="18"/>
  <c r="QY32" i="18"/>
  <c r="X33" i="18"/>
  <c r="KB33" i="18"/>
  <c r="KU33" i="18"/>
  <c r="KT33" i="18" s="1"/>
  <c r="BN34" i="18"/>
  <c r="RG34" i="18"/>
  <c r="RF34" i="18" s="1"/>
  <c r="RR34" i="18"/>
  <c r="KM35" i="18"/>
  <c r="QY30" i="18"/>
  <c r="ZI30" i="18"/>
  <c r="ZH30" i="18" s="1"/>
  <c r="HO31" i="18"/>
  <c r="HN31" i="18" s="1"/>
  <c r="VJ31" i="18"/>
  <c r="WC31" i="18"/>
  <c r="WB31" i="18" s="1"/>
  <c r="YD32" i="18"/>
  <c r="IL34" i="18"/>
  <c r="JP34" i="18"/>
  <c r="KM34" i="18"/>
  <c r="NS34" i="18"/>
  <c r="FY35" i="18"/>
  <c r="FX35" i="18" s="1"/>
  <c r="IW35" i="18"/>
  <c r="SO35" i="18"/>
  <c r="YD35" i="18"/>
  <c r="GJ36" i="18"/>
  <c r="YP36" i="18"/>
  <c r="AAF36" i="18"/>
  <c r="KM37" i="18"/>
  <c r="MC37" i="18"/>
  <c r="CS38" i="18"/>
  <c r="CR38" i="18" s="1"/>
  <c r="QB38" i="18"/>
  <c r="SW38" i="18"/>
  <c r="SV38" i="18" s="1"/>
  <c r="UX38" i="18"/>
  <c r="KB40" i="18"/>
  <c r="LF40" i="18"/>
  <c r="TT40" i="18"/>
  <c r="WZ40" i="18"/>
  <c r="AAF40" i="18"/>
  <c r="NH41" i="18"/>
  <c r="SD41" i="18"/>
  <c r="TH41" i="18"/>
  <c r="YD41" i="18"/>
  <c r="BN42" i="18"/>
  <c r="MV42" i="18"/>
  <c r="TH42" i="18"/>
  <c r="ABJ12" i="18"/>
  <c r="TT34" i="18"/>
  <c r="OL35" i="18"/>
  <c r="EI36" i="18"/>
  <c r="EH36" i="18" s="1"/>
  <c r="HO37" i="18"/>
  <c r="HN37" i="18" s="1"/>
  <c r="JE37" i="18"/>
  <c r="JD37" i="18" s="1"/>
  <c r="QB37" i="18"/>
  <c r="TH37" i="18"/>
  <c r="CS39" i="18"/>
  <c r="CR39" i="18" s="1"/>
  <c r="IL39" i="18"/>
  <c r="QN39" i="18"/>
  <c r="ZI41" i="18"/>
  <c r="ZH41" i="18" s="1"/>
  <c r="AAQ41" i="18"/>
  <c r="UM42" i="18"/>
  <c r="UL42" i="18" s="1"/>
  <c r="VU42" i="18"/>
  <c r="ZI42" i="18"/>
  <c r="ZH42" i="18" s="1"/>
  <c r="AAQ42" i="18"/>
  <c r="OX32" i="18"/>
  <c r="EI33" i="18"/>
  <c r="EH33" i="18" s="1"/>
  <c r="ZA33" i="18"/>
  <c r="AJ34" i="18"/>
  <c r="VJ34" i="18"/>
  <c r="WN34" i="18"/>
  <c r="XK34" i="18"/>
  <c r="XK35" i="18"/>
  <c r="FQ36" i="18"/>
  <c r="OX36" i="18"/>
  <c r="VU36" i="18"/>
  <c r="ZT36" i="18"/>
  <c r="JP37" i="18"/>
  <c r="DP38" i="18"/>
  <c r="HZ38" i="18"/>
  <c r="OA38" i="18"/>
  <c r="NZ38" i="18" s="1"/>
  <c r="ZA38" i="18"/>
  <c r="DP39" i="18"/>
  <c r="HO39" i="18"/>
  <c r="HN39" i="18" s="1"/>
  <c r="NH39" i="18"/>
  <c r="SW40" i="18"/>
  <c r="SV40" i="18" s="1"/>
  <c r="YD40" i="18"/>
  <c r="BC41" i="18"/>
  <c r="BB41" i="18" s="1"/>
  <c r="CK41" i="18"/>
  <c r="GJ41" i="18"/>
  <c r="HG41" i="18"/>
  <c r="SW41" i="18"/>
  <c r="SV41" i="18" s="1"/>
  <c r="UE41" i="18"/>
  <c r="CS42" i="18"/>
  <c r="CR42" i="18" s="1"/>
  <c r="IW42" i="18"/>
  <c r="PI42" i="18"/>
  <c r="AAY12" i="18"/>
  <c r="ABP12" i="18"/>
  <c r="ABP43" i="18" s="1"/>
  <c r="RR32" i="18"/>
  <c r="VU32" i="18"/>
  <c r="IL33" i="18"/>
  <c r="XK33" i="18"/>
  <c r="YD33" i="18"/>
  <c r="BZ34" i="18"/>
  <c r="DD34" i="18"/>
  <c r="EA34" i="18"/>
  <c r="HG34" i="18"/>
  <c r="AAQ34" i="18"/>
  <c r="IL35" i="18"/>
  <c r="KU35" i="18"/>
  <c r="KT35" i="18" s="1"/>
  <c r="VJ35" i="18"/>
  <c r="IL36" i="18"/>
  <c r="KM36" i="18"/>
  <c r="LF36" i="18"/>
  <c r="OA36" i="18"/>
  <c r="NZ36" i="18" s="1"/>
  <c r="XS36" i="18"/>
  <c r="XR36" i="18" s="1"/>
  <c r="ZA37" i="18"/>
  <c r="KB38" i="18"/>
  <c r="LR38" i="18"/>
  <c r="OL38" i="18"/>
  <c r="PI38" i="18"/>
  <c r="ET39" i="18"/>
  <c r="OA39" i="18"/>
  <c r="NZ39" i="18" s="1"/>
  <c r="PI39" i="18"/>
  <c r="NS40" i="18"/>
  <c r="AJ41" i="18"/>
  <c r="LF35" i="18"/>
  <c r="ZI35" i="18"/>
  <c r="ZH35" i="18" s="1"/>
  <c r="EA36" i="18"/>
  <c r="HZ36" i="18"/>
  <c r="JP36" i="18"/>
  <c r="IW37" i="18"/>
  <c r="NH37" i="18"/>
  <c r="RG37" i="18"/>
  <c r="RF37" i="18" s="1"/>
  <c r="LR39" i="18"/>
  <c r="MK40" i="18"/>
  <c r="MJ40" i="18" s="1"/>
  <c r="WC40" i="18"/>
  <c r="WB40" i="18" s="1"/>
  <c r="FQ41" i="18"/>
  <c r="FY41" i="18"/>
  <c r="FX41" i="18" s="1"/>
  <c r="QY41" i="18"/>
  <c r="AU42" i="18"/>
  <c r="IL42" i="18"/>
  <c r="OX42" i="18"/>
  <c r="YD42" i="18"/>
  <c r="OX34" i="18"/>
  <c r="QB34" i="18"/>
  <c r="QY34" i="18"/>
  <c r="UE34" i="18"/>
  <c r="AJ35" i="18"/>
  <c r="DP35" i="18"/>
  <c r="ET35" i="18"/>
  <c r="UX35" i="18"/>
  <c r="AAQ35" i="18"/>
  <c r="NH36" i="18"/>
  <c r="RG36" i="18"/>
  <c r="RF36" i="18" s="1"/>
  <c r="CK37" i="18"/>
  <c r="GV37" i="18"/>
  <c r="YD37" i="18"/>
  <c r="AJ38" i="18"/>
  <c r="HG38" i="18"/>
  <c r="LF38" i="18"/>
  <c r="NS38" i="18"/>
  <c r="RR38" i="18"/>
  <c r="AU39" i="18"/>
  <c r="HG39" i="18"/>
  <c r="AAQ39" i="18"/>
  <c r="AU40" i="18"/>
  <c r="RR40" i="18"/>
  <c r="KM41" i="18"/>
  <c r="UM41" i="18"/>
  <c r="UL41" i="18" s="1"/>
  <c r="VJ41" i="18"/>
  <c r="BZ42" i="18"/>
  <c r="GJ42" i="18"/>
  <c r="XS42" i="18"/>
  <c r="XR42" i="18" s="1"/>
  <c r="OA35" i="18"/>
  <c r="NZ35" i="18" s="1"/>
  <c r="GV36" i="18"/>
  <c r="XK36" i="18"/>
  <c r="KU37" i="18"/>
  <c r="KT37" i="18" s="1"/>
  <c r="MV37" i="18"/>
  <c r="NS37" i="18"/>
  <c r="QN37" i="18"/>
  <c r="RR37" i="18"/>
  <c r="M38" i="18"/>
  <c r="JE38" i="18"/>
  <c r="JD38" i="18" s="1"/>
  <c r="PQ38" i="18"/>
  <c r="PP38" i="18" s="1"/>
  <c r="QN38" i="18"/>
  <c r="M39" i="18"/>
  <c r="KM39" i="18"/>
  <c r="LF39" i="18"/>
  <c r="PQ39" i="18"/>
  <c r="PP39" i="18" s="1"/>
  <c r="RG39" i="18"/>
  <c r="RF39" i="18" s="1"/>
  <c r="GV40" i="18"/>
  <c r="PQ40" i="18"/>
  <c r="PP40" i="18" s="1"/>
  <c r="QY40" i="18"/>
  <c r="X42" i="18"/>
  <c r="ET42" i="18"/>
  <c r="KU42" i="18"/>
  <c r="KT42" i="18" s="1"/>
  <c r="RG42" i="18"/>
  <c r="RF42" i="18" s="1"/>
  <c r="UX42" i="18"/>
  <c r="WZ42" i="18"/>
  <c r="L13" i="18"/>
  <c r="GA43" i="18"/>
  <c r="GJ12" i="18"/>
  <c r="IH43" i="18"/>
  <c r="IF12" i="18"/>
  <c r="IF43" i="18" s="1"/>
  <c r="QP43" i="18"/>
  <c r="QN12" i="18"/>
  <c r="CK14" i="18"/>
  <c r="BZ14" i="18"/>
  <c r="QY14" i="18"/>
  <c r="QN14" i="18"/>
  <c r="LR16" i="18"/>
  <c r="MC16" i="18"/>
  <c r="HO17" i="18"/>
  <c r="HN17" i="18" s="1"/>
  <c r="HZ17" i="18"/>
  <c r="GV18" i="18"/>
  <c r="HG18" i="18"/>
  <c r="IL20" i="18"/>
  <c r="IW20" i="18"/>
  <c r="Z43" i="18"/>
  <c r="HQ43" i="18"/>
  <c r="HO12" i="18"/>
  <c r="KJ43" i="18"/>
  <c r="RK43" i="18"/>
  <c r="RR12" i="18"/>
  <c r="SY43" i="18"/>
  <c r="SW12" i="18"/>
  <c r="TH12" i="18"/>
  <c r="TV43" i="18"/>
  <c r="UE12" i="18"/>
  <c r="WE43" i="18"/>
  <c r="WC12" i="18"/>
  <c r="XB43" i="18"/>
  <c r="WZ12" i="18"/>
  <c r="XK12" i="18"/>
  <c r="AAH43" i="18"/>
  <c r="AAF12" i="18"/>
  <c r="BC13" i="18"/>
  <c r="BB13" i="18" s="1"/>
  <c r="HO13" i="18"/>
  <c r="HN13" i="18" s="1"/>
  <c r="IL13" i="18"/>
  <c r="QN13" i="18"/>
  <c r="OA14" i="18"/>
  <c r="NZ14" i="18" s="1"/>
  <c r="CS16" i="18"/>
  <c r="CR16" i="18" s="1"/>
  <c r="DD16" i="18"/>
  <c r="WC16" i="18"/>
  <c r="WB16" i="18" s="1"/>
  <c r="WN16" i="18"/>
  <c r="ZI16" i="18"/>
  <c r="ZH16" i="18" s="1"/>
  <c r="ZT16" i="18"/>
  <c r="SD17" i="18"/>
  <c r="SO17" i="18"/>
  <c r="AD12" i="18"/>
  <c r="AD43" i="18" s="1"/>
  <c r="DC43" i="18"/>
  <c r="DZ43" i="18"/>
  <c r="ET12" i="18"/>
  <c r="FN43" i="18"/>
  <c r="GE43" i="18"/>
  <c r="GZ43" i="18"/>
  <c r="IP43" i="18"/>
  <c r="IL12" i="18"/>
  <c r="IW12" i="18"/>
  <c r="PD43" i="18"/>
  <c r="X13" i="18"/>
  <c r="AU13" i="18"/>
  <c r="EI13" i="18"/>
  <c r="EH13" i="18" s="1"/>
  <c r="ET13" i="18"/>
  <c r="AAQ13" i="18"/>
  <c r="AAF13" i="18"/>
  <c r="AJ14" i="18"/>
  <c r="AU14" i="18"/>
  <c r="AAF14" i="18"/>
  <c r="AAQ14" i="18"/>
  <c r="UX16" i="18"/>
  <c r="UM16" i="18"/>
  <c r="UL16" i="18" s="1"/>
  <c r="CS18" i="18"/>
  <c r="CR18" i="18" s="1"/>
  <c r="DD18" i="18"/>
  <c r="ZI21" i="18"/>
  <c r="ZH21" i="18" s="1"/>
  <c r="ZT21" i="18"/>
  <c r="EA22" i="18"/>
  <c r="DP22" i="18"/>
  <c r="BB12" i="18"/>
  <c r="DD12" i="18"/>
  <c r="IR43" i="18"/>
  <c r="JO43" i="18"/>
  <c r="LN43" i="18"/>
  <c r="LL12" i="18"/>
  <c r="LL43" i="18" s="1"/>
  <c r="TC43" i="18"/>
  <c r="VJ12" i="18"/>
  <c r="ZT13" i="18"/>
  <c r="ZI13" i="18"/>
  <c r="ZH13" i="18" s="1"/>
  <c r="UX17" i="18"/>
  <c r="UM17" i="18"/>
  <c r="UL17" i="18" s="1"/>
  <c r="DD22" i="18"/>
  <c r="CS22" i="18"/>
  <c r="CR22" i="18" s="1"/>
  <c r="O43" i="18"/>
  <c r="X12" i="18"/>
  <c r="AL43" i="18"/>
  <c r="AJ12" i="18"/>
  <c r="BE43" i="18"/>
  <c r="CM43" i="18"/>
  <c r="DF43" i="18"/>
  <c r="EI12" i="18"/>
  <c r="GI43" i="18"/>
  <c r="IT43" i="18"/>
  <c r="JR43" i="18"/>
  <c r="KW43" i="18"/>
  <c r="KU12" i="18"/>
  <c r="MK12" i="18"/>
  <c r="NB12" i="18"/>
  <c r="NB43" i="18" s="1"/>
  <c r="WK43" i="18"/>
  <c r="ZO43" i="18"/>
  <c r="AAN43" i="18"/>
  <c r="DP13" i="18"/>
  <c r="WC13" i="18"/>
  <c r="WB13" i="18" s="1"/>
  <c r="WZ13" i="18"/>
  <c r="ZA13" i="18"/>
  <c r="FY14" i="18"/>
  <c r="FX14" i="18" s="1"/>
  <c r="GJ14" i="18"/>
  <c r="TH14" i="18"/>
  <c r="OA15" i="18"/>
  <c r="NZ15" i="18" s="1"/>
  <c r="OL15" i="18"/>
  <c r="JE16" i="18"/>
  <c r="JD16" i="18" s="1"/>
  <c r="JP16" i="18"/>
  <c r="NH16" i="18"/>
  <c r="BZ18" i="18"/>
  <c r="AJ20" i="18"/>
  <c r="AU20" i="18"/>
  <c r="OL20" i="18"/>
  <c r="OA20" i="18"/>
  <c r="NZ20" i="18" s="1"/>
  <c r="NH23" i="18"/>
  <c r="NS23" i="18"/>
  <c r="AN43" i="18"/>
  <c r="BZ12" i="18"/>
  <c r="DL43" i="18"/>
  <c r="DJ12" i="18"/>
  <c r="DJ43" i="18" s="1"/>
  <c r="GL43" i="18"/>
  <c r="HF43" i="18"/>
  <c r="KY43" i="18"/>
  <c r="LT43" i="18"/>
  <c r="MC12" i="18"/>
  <c r="NZ12" i="18"/>
  <c r="OR43" i="18"/>
  <c r="PI12" i="18"/>
  <c r="QY12" i="18"/>
  <c r="VR43" i="18"/>
  <c r="XJ43" i="18"/>
  <c r="YD12" i="18"/>
  <c r="IW13" i="18"/>
  <c r="PI13" i="18"/>
  <c r="FQ14" i="18"/>
  <c r="UX14" i="18"/>
  <c r="UM14" i="18"/>
  <c r="UL14" i="18" s="1"/>
  <c r="FQ15" i="18"/>
  <c r="FF15" i="18"/>
  <c r="GV15" i="18"/>
  <c r="AJ16" i="18"/>
  <c r="AU16" i="18"/>
  <c r="QY18" i="18"/>
  <c r="QN18" i="18"/>
  <c r="BZ22" i="18"/>
  <c r="CK22" i="18"/>
  <c r="L23" i="18"/>
  <c r="CU43" i="18"/>
  <c r="CS12" i="18"/>
  <c r="DR43" i="18"/>
  <c r="DP12" i="18"/>
  <c r="EA12" i="18"/>
  <c r="FF12" i="18"/>
  <c r="GP43" i="18"/>
  <c r="HZ12" i="18"/>
  <c r="KD43" i="18"/>
  <c r="KM12" i="18"/>
  <c r="KB12" i="18"/>
  <c r="LV43" i="18"/>
  <c r="RX43" i="18"/>
  <c r="SO12" i="18"/>
  <c r="TJ43" i="18"/>
  <c r="UX12" i="18"/>
  <c r="WN12" i="18"/>
  <c r="AAQ12" i="18"/>
  <c r="FQ13" i="18"/>
  <c r="SD13" i="18"/>
  <c r="UM13" i="18"/>
  <c r="UL13" i="18" s="1"/>
  <c r="VJ13" i="18"/>
  <c r="DP14" i="18"/>
  <c r="KB14" i="18"/>
  <c r="OL14" i="18"/>
  <c r="ET15" i="18"/>
  <c r="EI15" i="18"/>
  <c r="EH15" i="18" s="1"/>
  <c r="TT17" i="18"/>
  <c r="UE17" i="18"/>
  <c r="L19" i="18"/>
  <c r="QN24" i="18"/>
  <c r="QY24" i="18"/>
  <c r="FH43" i="18"/>
  <c r="FY12" i="18"/>
  <c r="IB43" i="18"/>
  <c r="JG43" i="18"/>
  <c r="JE12" i="18"/>
  <c r="JP12" i="18"/>
  <c r="KF43" i="18"/>
  <c r="NL43" i="18"/>
  <c r="OX12" i="18"/>
  <c r="PP12" i="18"/>
  <c r="RG12" i="18"/>
  <c r="TP43" i="18"/>
  <c r="TN12" i="18"/>
  <c r="TN43" i="18" s="1"/>
  <c r="UL12" i="18"/>
  <c r="UZ43" i="18"/>
  <c r="VU12" i="18"/>
  <c r="VY54" i="18"/>
  <c r="VY57" i="18" s="1"/>
  <c r="XS12" i="18"/>
  <c r="ZA12" i="18"/>
  <c r="JE13" i="18"/>
  <c r="JD13" i="18" s="1"/>
  <c r="KB13" i="18"/>
  <c r="KU13" i="18"/>
  <c r="KT13" i="18" s="1"/>
  <c r="LF13" i="18"/>
  <c r="MC13" i="18"/>
  <c r="MV13" i="18"/>
  <c r="NS13" i="18"/>
  <c r="RG13" i="18"/>
  <c r="RF13" i="18" s="1"/>
  <c r="RR13" i="18"/>
  <c r="EI14" i="18"/>
  <c r="EH14" i="18" s="1"/>
  <c r="ET14" i="18"/>
  <c r="JE14" i="18"/>
  <c r="JD14" i="18" s="1"/>
  <c r="BC15" i="18"/>
  <c r="BB15" i="18" s="1"/>
  <c r="BZ15" i="18"/>
  <c r="EA15" i="18"/>
  <c r="IL16" i="18"/>
  <c r="IW16" i="18"/>
  <c r="AJ18" i="18"/>
  <c r="GJ19" i="18"/>
  <c r="FY19" i="18"/>
  <c r="FX19" i="18" s="1"/>
  <c r="M22" i="18"/>
  <c r="X22" i="18"/>
  <c r="ZI22" i="18"/>
  <c r="ZH22" i="18" s="1"/>
  <c r="ZT22" i="18"/>
  <c r="GV24" i="18"/>
  <c r="HG24" i="18"/>
  <c r="XS13" i="18"/>
  <c r="XR13" i="18" s="1"/>
  <c r="YD13" i="18"/>
  <c r="LR14" i="18"/>
  <c r="NH14" i="18"/>
  <c r="NS14" i="18"/>
  <c r="PI14" i="18"/>
  <c r="CS15" i="18"/>
  <c r="CR15" i="18" s="1"/>
  <c r="DD15" i="18"/>
  <c r="HG15" i="18"/>
  <c r="PQ15" i="18"/>
  <c r="PP15" i="18" s="1"/>
  <c r="QB15" i="18"/>
  <c r="RG15" i="18"/>
  <c r="RF15" i="18" s="1"/>
  <c r="SD15" i="18"/>
  <c r="SW15" i="18"/>
  <c r="SV15" i="18" s="1"/>
  <c r="UX15" i="18"/>
  <c r="WN15" i="18"/>
  <c r="YD15" i="18"/>
  <c r="SD16" i="18"/>
  <c r="BN17" i="18"/>
  <c r="DD17" i="18"/>
  <c r="MV17" i="18"/>
  <c r="FY18" i="18"/>
  <c r="FX18" i="18" s="1"/>
  <c r="WZ18" i="18"/>
  <c r="DP19" i="18"/>
  <c r="YD19" i="18"/>
  <c r="NH20" i="18"/>
  <c r="NS20" i="18"/>
  <c r="DD21" i="18"/>
  <c r="CS21" i="18"/>
  <c r="CR21" i="18" s="1"/>
  <c r="HO21" i="18"/>
  <c r="HN21" i="18" s="1"/>
  <c r="OX21" i="18"/>
  <c r="GV23" i="18"/>
  <c r="PI24" i="18"/>
  <c r="OX24" i="18"/>
  <c r="AAF25" i="18"/>
  <c r="AAQ25" i="18"/>
  <c r="ET16" i="18"/>
  <c r="HG16" i="18"/>
  <c r="NS16" i="18"/>
  <c r="L17" i="18"/>
  <c r="ET17" i="18"/>
  <c r="NS17" i="18"/>
  <c r="RR17" i="18"/>
  <c r="YD17" i="18"/>
  <c r="JP19" i="18"/>
  <c r="AAF19" i="18"/>
  <c r="AAQ19" i="18"/>
  <c r="BC21" i="18"/>
  <c r="BB21" i="18" s="1"/>
  <c r="BN21" i="18"/>
  <c r="GV21" i="18"/>
  <c r="OL21" i="18"/>
  <c r="OA21" i="18"/>
  <c r="NZ21" i="18" s="1"/>
  <c r="XS21" i="18"/>
  <c r="XR21" i="18" s="1"/>
  <c r="SO22" i="18"/>
  <c r="TH22" i="18"/>
  <c r="XK22" i="18"/>
  <c r="WZ22" i="18"/>
  <c r="QN23" i="18"/>
  <c r="UM23" i="18"/>
  <c r="UL23" i="18" s="1"/>
  <c r="UX23" i="18"/>
  <c r="OL24" i="18"/>
  <c r="OA24" i="18"/>
  <c r="NZ24" i="18" s="1"/>
  <c r="CS32" i="18"/>
  <c r="CR32" i="18" s="1"/>
  <c r="DD32" i="18"/>
  <c r="SD14" i="18"/>
  <c r="TT14" i="18"/>
  <c r="UE14" i="18"/>
  <c r="VU14" i="18"/>
  <c r="ZI15" i="18"/>
  <c r="ZH15" i="18" s="1"/>
  <c r="ZT15" i="18"/>
  <c r="PQ19" i="18"/>
  <c r="PP19" i="18" s="1"/>
  <c r="QB19" i="18"/>
  <c r="QY19" i="18"/>
  <c r="M20" i="18"/>
  <c r="ET20" i="18"/>
  <c r="FQ20" i="18"/>
  <c r="GJ20" i="18"/>
  <c r="NS21" i="18"/>
  <c r="NH21" i="18"/>
  <c r="WN22" i="18"/>
  <c r="WC22" i="18"/>
  <c r="WB22" i="18" s="1"/>
  <c r="QY23" i="18"/>
  <c r="CK24" i="18"/>
  <c r="BZ24" i="18"/>
  <c r="NH26" i="18"/>
  <c r="NS26" i="18"/>
  <c r="QN28" i="18"/>
  <c r="QY28" i="18"/>
  <c r="RG31" i="18"/>
  <c r="RF31" i="18" s="1"/>
  <c r="RR31" i="18"/>
  <c r="U43" i="18"/>
  <c r="AP43" i="18"/>
  <c r="BI43" i="18"/>
  <c r="CB43" i="18"/>
  <c r="ES43" i="18"/>
  <c r="FL43" i="18"/>
  <c r="GC43" i="18"/>
  <c r="GX43" i="18"/>
  <c r="KL43" i="18"/>
  <c r="NJ43" i="18"/>
  <c r="F52" i="18" s="1"/>
  <c r="NH12" i="18"/>
  <c r="QD43" i="18"/>
  <c r="QX43" i="18"/>
  <c r="RO43" i="18"/>
  <c r="SH43" i="18"/>
  <c r="TA43" i="18"/>
  <c r="TX43" i="18"/>
  <c r="UQ43" i="18"/>
  <c r="WV43" i="18"/>
  <c r="WT12" i="18"/>
  <c r="WT43" i="18" s="1"/>
  <c r="XU43" i="18"/>
  <c r="ZC43" i="18"/>
  <c r="ZT12" i="18"/>
  <c r="AAP43" i="18"/>
  <c r="CS13" i="18"/>
  <c r="CR13" i="18" s="1"/>
  <c r="HZ13" i="18"/>
  <c r="PQ13" i="18"/>
  <c r="PP13" i="18" s="1"/>
  <c r="UX13" i="18"/>
  <c r="JP14" i="18"/>
  <c r="X15" i="18"/>
  <c r="HO15" i="18"/>
  <c r="HN15" i="18" s="1"/>
  <c r="MV15" i="18"/>
  <c r="VJ15" i="18"/>
  <c r="ZA15" i="18"/>
  <c r="YP15" i="18"/>
  <c r="LF16" i="18"/>
  <c r="QY16" i="18"/>
  <c r="YD16" i="18"/>
  <c r="AU17" i="18"/>
  <c r="BZ17" i="18"/>
  <c r="DP17" i="18"/>
  <c r="HG17" i="18"/>
  <c r="JE17" i="18"/>
  <c r="JP17" i="18"/>
  <c r="KM17" i="18"/>
  <c r="MC17" i="18"/>
  <c r="WC17" i="18"/>
  <c r="WB17" i="18" s="1"/>
  <c r="WZ17" i="18"/>
  <c r="CK18" i="18"/>
  <c r="MC18" i="18"/>
  <c r="UX18" i="18"/>
  <c r="HO19" i="18"/>
  <c r="HN19" i="18" s="1"/>
  <c r="IL19" i="18"/>
  <c r="TT19" i="18"/>
  <c r="YP19" i="18"/>
  <c r="ZA19" i="18"/>
  <c r="ZT19" i="18"/>
  <c r="DP20" i="18"/>
  <c r="EA20" i="18"/>
  <c r="LR20" i="18"/>
  <c r="QY20" i="18"/>
  <c r="WC20" i="18"/>
  <c r="WB20" i="18" s="1"/>
  <c r="WN20" i="18"/>
  <c r="XK20" i="18"/>
  <c r="YD20" i="18"/>
  <c r="ZA20" i="18"/>
  <c r="AU21" i="18"/>
  <c r="AJ21" i="18"/>
  <c r="MV21" i="18"/>
  <c r="WZ21" i="18"/>
  <c r="XK21" i="18"/>
  <c r="FQ22" i="18"/>
  <c r="GJ22" i="18"/>
  <c r="IW22" i="18"/>
  <c r="OX23" i="18"/>
  <c r="PI23" i="18"/>
  <c r="BN24" i="18"/>
  <c r="BC24" i="18"/>
  <c r="BB24" i="18" s="1"/>
  <c r="RR24" i="18"/>
  <c r="GJ27" i="18"/>
  <c r="FY27" i="18"/>
  <c r="FX27" i="18" s="1"/>
  <c r="MC29" i="18"/>
  <c r="LR29" i="18"/>
  <c r="JE15" i="18"/>
  <c r="JD15" i="18" s="1"/>
  <c r="JP15" i="18"/>
  <c r="FY16" i="18"/>
  <c r="FX16" i="18" s="1"/>
  <c r="GJ16" i="18"/>
  <c r="MK16" i="18"/>
  <c r="MJ16" i="18" s="1"/>
  <c r="MV16" i="18"/>
  <c r="ZA16" i="18"/>
  <c r="PI19" i="18"/>
  <c r="OX19" i="18"/>
  <c r="KB20" i="18"/>
  <c r="L21" i="18"/>
  <c r="TH23" i="18"/>
  <c r="SW23" i="18"/>
  <c r="SV23" i="18" s="1"/>
  <c r="L24" i="18"/>
  <c r="UM25" i="18"/>
  <c r="UL25" i="18" s="1"/>
  <c r="UX25" i="18"/>
  <c r="L26" i="18"/>
  <c r="MC26" i="18"/>
  <c r="LR26" i="18"/>
  <c r="AAQ33" i="18"/>
  <c r="AAF33" i="18"/>
  <c r="AT43" i="18"/>
  <c r="BM43" i="18"/>
  <c r="CF43" i="18"/>
  <c r="CW43" i="18"/>
  <c r="EV43" i="18"/>
  <c r="FP43" i="18"/>
  <c r="GG43" i="18"/>
  <c r="HB43" i="18"/>
  <c r="HS43" i="18"/>
  <c r="JX43" i="18"/>
  <c r="JV12" i="18"/>
  <c r="JV43" i="18" s="1"/>
  <c r="LH43" i="18"/>
  <c r="MB43" i="18"/>
  <c r="MS43" i="18"/>
  <c r="NN43" i="18"/>
  <c r="OG43" i="18"/>
  <c r="OZ43" i="18"/>
  <c r="RA43" i="18"/>
  <c r="SL43" i="18"/>
  <c r="TE43" i="18"/>
  <c r="UU43" i="18"/>
  <c r="VN43" i="18"/>
  <c r="XD43" i="18"/>
  <c r="XY43" i="18"/>
  <c r="YR43" i="18"/>
  <c r="ZZ12" i="18"/>
  <c r="ZZ43" i="18" s="1"/>
  <c r="AAS43" i="18"/>
  <c r="GJ13" i="18"/>
  <c r="TH13" i="18"/>
  <c r="MC14" i="18"/>
  <c r="LF15" i="18"/>
  <c r="M16" i="18"/>
  <c r="BZ16" i="18"/>
  <c r="DP16" i="18"/>
  <c r="EA16" i="18"/>
  <c r="HZ16" i="18"/>
  <c r="OL16" i="18"/>
  <c r="PI16" i="18"/>
  <c r="IL17" i="18"/>
  <c r="IW17" i="18"/>
  <c r="QY17" i="18"/>
  <c r="QN17" i="18"/>
  <c r="SW17" i="18"/>
  <c r="SV17" i="18" s="1"/>
  <c r="TH17" i="18"/>
  <c r="VJ17" i="18"/>
  <c r="VU17" i="18"/>
  <c r="HO18" i="18"/>
  <c r="HN18" i="18" s="1"/>
  <c r="HZ18" i="18"/>
  <c r="IW18" i="18"/>
  <c r="JP18" i="18"/>
  <c r="KU18" i="18"/>
  <c r="KT18" i="18" s="1"/>
  <c r="RG18" i="18"/>
  <c r="RF18" i="18" s="1"/>
  <c r="RR18" i="18"/>
  <c r="SO18" i="18"/>
  <c r="TH18" i="18"/>
  <c r="ZT18" i="18"/>
  <c r="AAQ18" i="18"/>
  <c r="GV19" i="18"/>
  <c r="HG19" i="18"/>
  <c r="OA19" i="18"/>
  <c r="NZ19" i="18" s="1"/>
  <c r="BZ20" i="18"/>
  <c r="JE22" i="18"/>
  <c r="JD22" i="18" s="1"/>
  <c r="KB22" i="18"/>
  <c r="ZA22" i="18"/>
  <c r="ET24" i="18"/>
  <c r="IW24" i="18"/>
  <c r="IL24" i="18"/>
  <c r="LF26" i="18"/>
  <c r="KU26" i="18"/>
  <c r="KT26" i="18" s="1"/>
  <c r="M28" i="18"/>
  <c r="X28" i="18"/>
  <c r="DP28" i="18"/>
  <c r="EA28" i="18"/>
  <c r="JE29" i="18"/>
  <c r="JD29" i="18" s="1"/>
  <c r="JP29" i="18"/>
  <c r="MU43" i="18"/>
  <c r="NP43" i="18"/>
  <c r="OI43" i="18"/>
  <c r="PB43" i="18"/>
  <c r="PS43" i="18"/>
  <c r="QB12" i="18"/>
  <c r="RT43" i="18"/>
  <c r="TG43" i="18"/>
  <c r="UD43" i="18"/>
  <c r="WI43" i="18"/>
  <c r="XF43" i="18"/>
  <c r="YA43" i="18"/>
  <c r="YT43" i="18"/>
  <c r="ZK43" i="18"/>
  <c r="FF14" i="18"/>
  <c r="GV14" i="18"/>
  <c r="HG14" i="18"/>
  <c r="IW14" i="18"/>
  <c r="BN16" i="18"/>
  <c r="BC16" i="18"/>
  <c r="BB16" i="18" s="1"/>
  <c r="FQ16" i="18"/>
  <c r="KB16" i="18"/>
  <c r="SW16" i="18"/>
  <c r="SV16" i="18" s="1"/>
  <c r="VJ16" i="18"/>
  <c r="VU16" i="18"/>
  <c r="XK16" i="18"/>
  <c r="AAF17" i="18"/>
  <c r="X18" i="18"/>
  <c r="AU18" i="18"/>
  <c r="BN18" i="18"/>
  <c r="PQ18" i="18"/>
  <c r="PP18" i="18" s="1"/>
  <c r="QB18" i="18"/>
  <c r="YP18" i="18"/>
  <c r="ZA18" i="18"/>
  <c r="EI19" i="18"/>
  <c r="EH19" i="18" s="1"/>
  <c r="ET19" i="18"/>
  <c r="FQ19" i="18"/>
  <c r="LR19" i="18"/>
  <c r="MK19" i="18"/>
  <c r="MJ19" i="18" s="1"/>
  <c r="OX20" i="18"/>
  <c r="PQ20" i="18"/>
  <c r="PP20" i="18" s="1"/>
  <c r="QB20" i="18"/>
  <c r="UM20" i="18"/>
  <c r="UL20" i="18" s="1"/>
  <c r="VJ20" i="18"/>
  <c r="VU20" i="18"/>
  <c r="KB21" i="18"/>
  <c r="KM21" i="18"/>
  <c r="LF21" i="18"/>
  <c r="VJ21" i="18"/>
  <c r="SO23" i="18"/>
  <c r="SD23" i="18"/>
  <c r="XS23" i="18"/>
  <c r="XR23" i="18" s="1"/>
  <c r="YD23" i="18"/>
  <c r="AAQ23" i="18"/>
  <c r="EA24" i="18"/>
  <c r="HZ24" i="18"/>
  <c r="HO24" i="18"/>
  <c r="HN24" i="18" s="1"/>
  <c r="RG26" i="18"/>
  <c r="RF26" i="18" s="1"/>
  <c r="RR26" i="18"/>
  <c r="LR21" i="18"/>
  <c r="YP21" i="18"/>
  <c r="AAQ21" i="18"/>
  <c r="DD23" i="18"/>
  <c r="WZ23" i="18"/>
  <c r="ZA23" i="18"/>
  <c r="ZT23" i="18"/>
  <c r="BN25" i="18"/>
  <c r="OA25" i="18"/>
  <c r="NZ25" i="18" s="1"/>
  <c r="OL25" i="18"/>
  <c r="JE26" i="18"/>
  <c r="JD26" i="18" s="1"/>
  <c r="JP26" i="18"/>
  <c r="KM26" i="18"/>
  <c r="UM26" i="18"/>
  <c r="UL26" i="18" s="1"/>
  <c r="UX26" i="18"/>
  <c r="YP26" i="18"/>
  <c r="AAF26" i="18"/>
  <c r="AAQ26" i="18"/>
  <c r="UM27" i="18"/>
  <c r="UL27" i="18" s="1"/>
  <c r="WC27" i="18"/>
  <c r="WB27" i="18" s="1"/>
  <c r="WN27" i="18"/>
  <c r="CS28" i="18"/>
  <c r="CR28" i="18" s="1"/>
  <c r="JP28" i="18"/>
  <c r="UM28" i="18"/>
  <c r="UL28" i="18" s="1"/>
  <c r="VJ28" i="18"/>
  <c r="WZ28" i="18"/>
  <c r="XK28" i="18"/>
  <c r="CS29" i="18"/>
  <c r="CR29" i="18" s="1"/>
  <c r="DD29" i="18"/>
  <c r="PQ29" i="18"/>
  <c r="PP29" i="18" s="1"/>
  <c r="QB29" i="18"/>
  <c r="AAQ29" i="18"/>
  <c r="AAF29" i="18"/>
  <c r="HO30" i="18"/>
  <c r="HN30" i="18" s="1"/>
  <c r="M32" i="18"/>
  <c r="ZI33" i="18"/>
  <c r="ZH33" i="18" s="1"/>
  <c r="ZT33" i="18"/>
  <c r="JP23" i="18"/>
  <c r="UM24" i="18"/>
  <c r="UL24" i="18" s="1"/>
  <c r="VJ24" i="18"/>
  <c r="HZ25" i="18"/>
  <c r="QN26" i="18"/>
  <c r="TT26" i="18"/>
  <c r="UE26" i="18"/>
  <c r="XS26" i="18"/>
  <c r="XR26" i="18" s="1"/>
  <c r="YD26" i="18"/>
  <c r="FF27" i="18"/>
  <c r="QN27" i="18"/>
  <c r="QY27" i="18"/>
  <c r="IL28" i="18"/>
  <c r="IW28" i="18"/>
  <c r="OX28" i="18"/>
  <c r="PI28" i="18"/>
  <c r="IL29" i="18"/>
  <c r="IW29" i="18"/>
  <c r="ZT29" i="18"/>
  <c r="NH30" i="18"/>
  <c r="NS30" i="18"/>
  <c r="UE33" i="18"/>
  <c r="TT33" i="18"/>
  <c r="IL26" i="18"/>
  <c r="IW26" i="18"/>
  <c r="BZ27" i="18"/>
  <c r="CK27" i="18"/>
  <c r="TT27" i="18"/>
  <c r="UE27" i="18"/>
  <c r="HZ28" i="18"/>
  <c r="HO28" i="18"/>
  <c r="HN28" i="18" s="1"/>
  <c r="OL28" i="18"/>
  <c r="OA28" i="18"/>
  <c r="NZ28" i="18" s="1"/>
  <c r="TT28" i="18"/>
  <c r="UE28" i="18"/>
  <c r="OX29" i="18"/>
  <c r="PI29" i="18"/>
  <c r="GV30" i="18"/>
  <c r="HG30" i="18"/>
  <c r="MV30" i="18"/>
  <c r="MK30" i="18"/>
  <c r="MJ30" i="18" s="1"/>
  <c r="QB31" i="18"/>
  <c r="PQ31" i="18"/>
  <c r="PP31" i="18" s="1"/>
  <c r="Q43" i="18"/>
  <c r="BP43" i="18"/>
  <c r="CJ43" i="18"/>
  <c r="DA43" i="18"/>
  <c r="DT43" i="18"/>
  <c r="EK43" i="18"/>
  <c r="FS43" i="18"/>
  <c r="HD43" i="18"/>
  <c r="HU43" i="18"/>
  <c r="IN43" i="18"/>
  <c r="LE43" i="18"/>
  <c r="LX43" i="18"/>
  <c r="MO43" i="18"/>
  <c r="ON43" i="18"/>
  <c r="PH43" i="18"/>
  <c r="PY43" i="18"/>
  <c r="QR43" i="18"/>
  <c r="RI43" i="18"/>
  <c r="SQ43" i="18"/>
  <c r="UB43" i="18"/>
  <c r="US43" i="18"/>
  <c r="VL43" i="18"/>
  <c r="YC43" i="18"/>
  <c r="YV43" i="18"/>
  <c r="ZM43" i="18"/>
  <c r="OX17" i="18"/>
  <c r="EI18" i="18"/>
  <c r="EH18" i="18" s="1"/>
  <c r="MV18" i="18"/>
  <c r="AJ19" i="18"/>
  <c r="VU19" i="18"/>
  <c r="JE20" i="18"/>
  <c r="JD20" i="18" s="1"/>
  <c r="MV20" i="18"/>
  <c r="RR20" i="18"/>
  <c r="UX20" i="18"/>
  <c r="X21" i="18"/>
  <c r="FF21" i="18"/>
  <c r="JP21" i="18"/>
  <c r="WN21" i="18"/>
  <c r="IW23" i="18"/>
  <c r="WN23" i="18"/>
  <c r="HG25" i="18"/>
  <c r="NS25" i="18"/>
  <c r="WC25" i="18"/>
  <c r="WB25" i="18" s="1"/>
  <c r="WN25" i="18"/>
  <c r="XK25" i="18"/>
  <c r="YD25" i="18"/>
  <c r="ZI25" i="18"/>
  <c r="ZH25" i="18" s="1"/>
  <c r="SW26" i="18"/>
  <c r="SV26" i="18" s="1"/>
  <c r="TH26" i="18"/>
  <c r="XK26" i="18"/>
  <c r="WZ26" i="18"/>
  <c r="NH27" i="18"/>
  <c r="QB27" i="18"/>
  <c r="TH27" i="18"/>
  <c r="SW27" i="18"/>
  <c r="SV27" i="18" s="1"/>
  <c r="FY28" i="18"/>
  <c r="FX28" i="18" s="1"/>
  <c r="GJ28" i="18"/>
  <c r="MK28" i="18"/>
  <c r="MJ28" i="18" s="1"/>
  <c r="MV28" i="18"/>
  <c r="SW28" i="18"/>
  <c r="SV28" i="18" s="1"/>
  <c r="TH28" i="18"/>
  <c r="AAF28" i="18"/>
  <c r="AAQ28" i="18"/>
  <c r="GV29" i="18"/>
  <c r="HG29" i="18"/>
  <c r="XK29" i="18"/>
  <c r="WZ29" i="18"/>
  <c r="EI30" i="18"/>
  <c r="EH30" i="18" s="1"/>
  <c r="ET30" i="18"/>
  <c r="YP30" i="18"/>
  <c r="ZA30" i="18"/>
  <c r="CK19" i="18"/>
  <c r="HG21" i="18"/>
  <c r="SW21" i="18"/>
  <c r="SV21" i="18" s="1"/>
  <c r="X23" i="18"/>
  <c r="BC23" i="18"/>
  <c r="BB23" i="18" s="1"/>
  <c r="EI23" i="18"/>
  <c r="EH23" i="18" s="1"/>
  <c r="UE23" i="18"/>
  <c r="M25" i="18"/>
  <c r="CS25" i="18"/>
  <c r="CR25" i="18" s="1"/>
  <c r="PQ25" i="18"/>
  <c r="PP25" i="18" s="1"/>
  <c r="QB25" i="18"/>
  <c r="QY25" i="18"/>
  <c r="RR25" i="18"/>
  <c r="SW25" i="18"/>
  <c r="SV25" i="18" s="1"/>
  <c r="VJ25" i="18"/>
  <c r="EI26" i="18"/>
  <c r="EH26" i="18" s="1"/>
  <c r="GV26" i="18"/>
  <c r="HO26" i="18"/>
  <c r="HN26" i="18" s="1"/>
  <c r="HZ26" i="18"/>
  <c r="SD26" i="18"/>
  <c r="WC26" i="18"/>
  <c r="WB26" i="18" s="1"/>
  <c r="JE27" i="18"/>
  <c r="JD27" i="18" s="1"/>
  <c r="JP27" i="18"/>
  <c r="KU28" i="18"/>
  <c r="KT28" i="18" s="1"/>
  <c r="LF28" i="18"/>
  <c r="SD28" i="18"/>
  <c r="ZI28" i="18"/>
  <c r="ZH28" i="18" s="1"/>
  <c r="ZT28" i="18"/>
  <c r="M29" i="18"/>
  <c r="FY29" i="18"/>
  <c r="FX29" i="18" s="1"/>
  <c r="GJ29" i="18"/>
  <c r="NH29" i="18"/>
  <c r="NS29" i="18"/>
  <c r="MC30" i="18"/>
  <c r="LR30" i="18"/>
  <c r="PI31" i="18"/>
  <c r="OX31" i="18"/>
  <c r="OC43" i="18"/>
  <c r="PK43" i="18"/>
  <c r="QV43" i="18"/>
  <c r="RM43" i="18"/>
  <c r="SF43" i="18"/>
  <c r="UW43" i="18"/>
  <c r="VP43" i="18"/>
  <c r="WG43" i="18"/>
  <c r="YF43" i="18"/>
  <c r="YZ43" i="18"/>
  <c r="ZQ43" i="18"/>
  <c r="AAJ43" i="18"/>
  <c r="WZ15" i="18"/>
  <c r="GJ18" i="18"/>
  <c r="XS18" i="18"/>
  <c r="XR18" i="18" s="1"/>
  <c r="NH19" i="18"/>
  <c r="CS20" i="18"/>
  <c r="CR20" i="18" s="1"/>
  <c r="LF20" i="18"/>
  <c r="MC21" i="18"/>
  <c r="SD21" i="18"/>
  <c r="UE21" i="18"/>
  <c r="UX21" i="18"/>
  <c r="AU22" i="18"/>
  <c r="HG22" i="18"/>
  <c r="NS22" i="18"/>
  <c r="UE22" i="18"/>
  <c r="AAQ22" i="18"/>
  <c r="CS23" i="18"/>
  <c r="CR23" i="18" s="1"/>
  <c r="DP23" i="18"/>
  <c r="FQ23" i="18"/>
  <c r="GJ23" i="18"/>
  <c r="HO23" i="18"/>
  <c r="HN23" i="18" s="1"/>
  <c r="KU23" i="18"/>
  <c r="KT23" i="18" s="1"/>
  <c r="FQ24" i="18"/>
  <c r="MC24" i="18"/>
  <c r="SO24" i="18"/>
  <c r="ZA24" i="18"/>
  <c r="BC25" i="18"/>
  <c r="BB25" i="18" s="1"/>
  <c r="BZ25" i="18"/>
  <c r="EA25" i="18"/>
  <c r="ET25" i="18"/>
  <c r="FY25" i="18"/>
  <c r="FX25" i="18" s="1"/>
  <c r="JE25" i="18"/>
  <c r="JD25" i="18" s="1"/>
  <c r="JP25" i="18"/>
  <c r="KM25" i="18"/>
  <c r="LF25" i="18"/>
  <c r="OX25" i="18"/>
  <c r="X26" i="18"/>
  <c r="AU26" i="18"/>
  <c r="EA26" i="18"/>
  <c r="DP26" i="18"/>
  <c r="WN26" i="18"/>
  <c r="DP27" i="18"/>
  <c r="EA27" i="18"/>
  <c r="SD27" i="18"/>
  <c r="BC28" i="18"/>
  <c r="BB28" i="18" s="1"/>
  <c r="BN28" i="18"/>
  <c r="RG28" i="18"/>
  <c r="RF28" i="18" s="1"/>
  <c r="RR28" i="18"/>
  <c r="MV29" i="18"/>
  <c r="LF30" i="18"/>
  <c r="OL31" i="18"/>
  <c r="JE23" i="18"/>
  <c r="JD23" i="18" s="1"/>
  <c r="KB23" i="18"/>
  <c r="MC23" i="18"/>
  <c r="MV23" i="18"/>
  <c r="OA23" i="18"/>
  <c r="NZ23" i="18" s="1"/>
  <c r="RG23" i="18"/>
  <c r="RF23" i="18" s="1"/>
  <c r="HO25" i="18"/>
  <c r="HN25" i="18" s="1"/>
  <c r="IL25" i="18"/>
  <c r="VJ26" i="18"/>
  <c r="VU26" i="18"/>
  <c r="GV27" i="18"/>
  <c r="HG27" i="18"/>
  <c r="OX27" i="18"/>
  <c r="PI27" i="18"/>
  <c r="SO27" i="18"/>
  <c r="KM28" i="18"/>
  <c r="KB28" i="18"/>
  <c r="SW29" i="18"/>
  <c r="SV29" i="18" s="1"/>
  <c r="TH29" i="18"/>
  <c r="DP32" i="18"/>
  <c r="EA32" i="18"/>
  <c r="BZ26" i="18"/>
  <c r="M27" i="18"/>
  <c r="KU27" i="18"/>
  <c r="KT27" i="18" s="1"/>
  <c r="LF27" i="18"/>
  <c r="MK27" i="18"/>
  <c r="MJ27" i="18" s="1"/>
  <c r="XS27" i="18"/>
  <c r="XR27" i="18" s="1"/>
  <c r="YD27" i="18"/>
  <c r="ZI27" i="18"/>
  <c r="ZH27" i="18" s="1"/>
  <c r="FF28" i="18"/>
  <c r="YP28" i="18"/>
  <c r="ZA28" i="18"/>
  <c r="BC29" i="18"/>
  <c r="BB29" i="18" s="1"/>
  <c r="BZ29" i="18"/>
  <c r="FF29" i="18"/>
  <c r="FQ29" i="18"/>
  <c r="GJ30" i="18"/>
  <c r="FY30" i="18"/>
  <c r="FX30" i="18" s="1"/>
  <c r="KM30" i="18"/>
  <c r="OX30" i="18"/>
  <c r="RG30" i="18"/>
  <c r="RF30" i="18" s="1"/>
  <c r="TT30" i="18"/>
  <c r="AJ31" i="18"/>
  <c r="BZ31" i="18"/>
  <c r="MV31" i="18"/>
  <c r="TT31" i="18"/>
  <c r="XS31" i="18"/>
  <c r="XR31" i="18" s="1"/>
  <c r="FQ32" i="18"/>
  <c r="GV32" i="18"/>
  <c r="JE32" i="18"/>
  <c r="JD32" i="18" s="1"/>
  <c r="KB32" i="18"/>
  <c r="MC32" i="18"/>
  <c r="NH32" i="18"/>
  <c r="PQ32" i="18"/>
  <c r="PP32" i="18" s="1"/>
  <c r="QN32" i="18"/>
  <c r="SO32" i="18"/>
  <c r="TT32" i="18"/>
  <c r="WC32" i="18"/>
  <c r="WB32" i="18" s="1"/>
  <c r="WZ32" i="18"/>
  <c r="ZA32" i="18"/>
  <c r="AAF32" i="18"/>
  <c r="BC33" i="18"/>
  <c r="BB33" i="18" s="1"/>
  <c r="OA33" i="18"/>
  <c r="NZ33" i="18" s="1"/>
  <c r="OX33" i="18"/>
  <c r="PI33" i="18"/>
  <c r="TH33" i="18"/>
  <c r="BC34" i="18"/>
  <c r="BB34" i="18" s="1"/>
  <c r="FF34" i="18"/>
  <c r="HO34" i="18"/>
  <c r="HN34" i="18" s="1"/>
  <c r="LR34" i="18"/>
  <c r="OA34" i="18"/>
  <c r="NZ34" i="18" s="1"/>
  <c r="SD34" i="18"/>
  <c r="UM34" i="18"/>
  <c r="UL34" i="18" s="1"/>
  <c r="YP34" i="18"/>
  <c r="TH35" i="18"/>
  <c r="SW35" i="18"/>
  <c r="SV35" i="18" s="1"/>
  <c r="UX29" i="18"/>
  <c r="UM29" i="18"/>
  <c r="UL29" i="18" s="1"/>
  <c r="BZ30" i="18"/>
  <c r="TH30" i="18"/>
  <c r="SW30" i="18"/>
  <c r="SV30" i="18" s="1"/>
  <c r="XK30" i="18"/>
  <c r="WZ30" i="18"/>
  <c r="GV31" i="18"/>
  <c r="KB31" i="18"/>
  <c r="KM31" i="18"/>
  <c r="AJ32" i="18"/>
  <c r="AU32" i="18"/>
  <c r="BZ33" i="18"/>
  <c r="WC38" i="18"/>
  <c r="WB38" i="18" s="1"/>
  <c r="WN38" i="18"/>
  <c r="OX26" i="18"/>
  <c r="SD29" i="18"/>
  <c r="FF31" i="18"/>
  <c r="ZT31" i="18"/>
  <c r="ZI31" i="18"/>
  <c r="ZH31" i="18" s="1"/>
  <c r="NH33" i="18"/>
  <c r="SD33" i="18"/>
  <c r="WC33" i="18"/>
  <c r="WB33" i="18" s="1"/>
  <c r="WN33" i="18"/>
  <c r="MK35" i="18"/>
  <c r="MJ35" i="18" s="1"/>
  <c r="MV35" i="18"/>
  <c r="SD37" i="18"/>
  <c r="SO37" i="18"/>
  <c r="WC37" i="18"/>
  <c r="WB37" i="18" s="1"/>
  <c r="WN37" i="18"/>
  <c r="BC38" i="18"/>
  <c r="BB38" i="18" s="1"/>
  <c r="BN38" i="18"/>
  <c r="FF38" i="18"/>
  <c r="FQ38" i="18"/>
  <c r="QY26" i="18"/>
  <c r="CS27" i="18"/>
  <c r="CR27" i="18" s="1"/>
  <c r="PQ27" i="18"/>
  <c r="PP27" i="18" s="1"/>
  <c r="FQ28" i="18"/>
  <c r="BC30" i="18"/>
  <c r="BB30" i="18" s="1"/>
  <c r="GJ31" i="18"/>
  <c r="WZ31" i="18"/>
  <c r="X32" i="18"/>
  <c r="EA33" i="18"/>
  <c r="HO33" i="18"/>
  <c r="HN33" i="18" s="1"/>
  <c r="SO33" i="18"/>
  <c r="EI27" i="18"/>
  <c r="EH27" i="18" s="1"/>
  <c r="ET27" i="18"/>
  <c r="RG27" i="18"/>
  <c r="RF27" i="18" s="1"/>
  <c r="RR27" i="18"/>
  <c r="AJ28" i="18"/>
  <c r="AU28" i="18"/>
  <c r="CK28" i="18"/>
  <c r="GV33" i="18"/>
  <c r="QN33" i="18"/>
  <c r="QY33" i="18"/>
  <c r="RR33" i="18"/>
  <c r="EI35" i="18"/>
  <c r="EH35" i="18" s="1"/>
  <c r="MC35" i="18"/>
  <c r="LR35" i="18"/>
  <c r="MC33" i="18"/>
  <c r="UX33" i="18"/>
  <c r="UM33" i="18"/>
  <c r="UL33" i="18" s="1"/>
  <c r="VJ33" i="18"/>
  <c r="VU33" i="18"/>
  <c r="KM29" i="18"/>
  <c r="MK29" i="18"/>
  <c r="MJ29" i="18" s="1"/>
  <c r="XS29" i="18"/>
  <c r="XR29" i="18" s="1"/>
  <c r="YD29" i="18"/>
  <c r="ZI29" i="18"/>
  <c r="ZH29" i="18" s="1"/>
  <c r="IL30" i="18"/>
  <c r="KU30" i="18"/>
  <c r="KT30" i="18" s="1"/>
  <c r="ZT30" i="18"/>
  <c r="KU31" i="18"/>
  <c r="KT31" i="18" s="1"/>
  <c r="LF31" i="18"/>
  <c r="NH31" i="18"/>
  <c r="ET33" i="18"/>
  <c r="LF33" i="18"/>
  <c r="AJ36" i="18"/>
  <c r="QY36" i="18"/>
  <c r="ET38" i="18"/>
  <c r="VJ37" i="18"/>
  <c r="VU37" i="18"/>
  <c r="L38" i="18"/>
  <c r="VJ38" i="18"/>
  <c r="VU38" i="18"/>
  <c r="LR42" i="18"/>
  <c r="MC42" i="18"/>
  <c r="SD42" i="18"/>
  <c r="SO42" i="18"/>
  <c r="BC35" i="18"/>
  <c r="BB35" i="18" s="1"/>
  <c r="RG35" i="18"/>
  <c r="RF35" i="18" s="1"/>
  <c r="RR35" i="18"/>
  <c r="ZA35" i="18"/>
  <c r="YP35" i="18"/>
  <c r="PQ36" i="18"/>
  <c r="PP36" i="18" s="1"/>
  <c r="QB36" i="18"/>
  <c r="TT36" i="18"/>
  <c r="UE36" i="18"/>
  <c r="EI37" i="18"/>
  <c r="EH37" i="18" s="1"/>
  <c r="ET37" i="18"/>
  <c r="QY29" i="18"/>
  <c r="X30" i="18"/>
  <c r="X31" i="18"/>
  <c r="EI31" i="18"/>
  <c r="EH31" i="18" s="1"/>
  <c r="VU31" i="18"/>
  <c r="M33" i="18"/>
  <c r="KM33" i="18"/>
  <c r="X35" i="18"/>
  <c r="EA35" i="18"/>
  <c r="HZ35" i="18"/>
  <c r="JE35" i="18"/>
  <c r="JD35" i="18" s="1"/>
  <c r="XS35" i="18"/>
  <c r="XR35" i="18" s="1"/>
  <c r="TH36" i="18"/>
  <c r="TT37" i="18"/>
  <c r="UE37" i="18"/>
  <c r="AAF38" i="18"/>
  <c r="L39" i="18"/>
  <c r="AU33" i="18"/>
  <c r="BN33" i="18"/>
  <c r="CS33" i="18"/>
  <c r="CR33" i="18" s="1"/>
  <c r="FY33" i="18"/>
  <c r="FX33" i="18" s="1"/>
  <c r="GV35" i="18"/>
  <c r="HG35" i="18"/>
  <c r="QN35" i="18"/>
  <c r="QY35" i="18"/>
  <c r="EA37" i="18"/>
  <c r="DP37" i="18"/>
  <c r="EA29" i="18"/>
  <c r="VJ29" i="18"/>
  <c r="VJ30" i="18"/>
  <c r="XS30" i="18"/>
  <c r="XR30" i="18" s="1"/>
  <c r="IW31" i="18"/>
  <c r="AAF31" i="18"/>
  <c r="FF33" i="18"/>
  <c r="HG33" i="18"/>
  <c r="HZ33" i="18"/>
  <c r="JE33" i="18"/>
  <c r="JD33" i="18" s="1"/>
  <c r="MK33" i="18"/>
  <c r="MJ33" i="18" s="1"/>
  <c r="ZT35" i="18"/>
  <c r="BZ36" i="18"/>
  <c r="CK36" i="18"/>
  <c r="DD36" i="18"/>
  <c r="CS37" i="18"/>
  <c r="CR37" i="18" s="1"/>
  <c r="CK38" i="18"/>
  <c r="XS38" i="18"/>
  <c r="XR38" i="18" s="1"/>
  <c r="YD38" i="18"/>
  <c r="LR33" i="18"/>
  <c r="NS33" i="18"/>
  <c r="OL33" i="18"/>
  <c r="PQ33" i="18"/>
  <c r="PP33" i="18" s="1"/>
  <c r="SW33" i="18"/>
  <c r="SV33" i="18" s="1"/>
  <c r="FF35" i="18"/>
  <c r="OX35" i="18"/>
  <c r="PQ35" i="18"/>
  <c r="PP35" i="18" s="1"/>
  <c r="QB35" i="18"/>
  <c r="BN36" i="18"/>
  <c r="BC36" i="18"/>
  <c r="BB36" i="18" s="1"/>
  <c r="OA37" i="18"/>
  <c r="NZ37" i="18" s="1"/>
  <c r="PI37" i="18"/>
  <c r="SD38" i="18"/>
  <c r="FF39" i="18"/>
  <c r="FQ39" i="18"/>
  <c r="ZA39" i="18"/>
  <c r="YP39" i="18"/>
  <c r="UM35" i="18"/>
  <c r="UL35" i="18" s="1"/>
  <c r="DP36" i="18"/>
  <c r="FF36" i="18"/>
  <c r="FY36" i="18"/>
  <c r="FX36" i="18" s="1"/>
  <c r="SO36" i="18"/>
  <c r="UX36" i="18"/>
  <c r="WC36" i="18"/>
  <c r="WB36" i="18" s="1"/>
  <c r="BN37" i="18"/>
  <c r="FY37" i="18"/>
  <c r="FX37" i="18" s="1"/>
  <c r="XK37" i="18"/>
  <c r="YP37" i="18"/>
  <c r="EA38" i="18"/>
  <c r="GJ38" i="18"/>
  <c r="HO38" i="18"/>
  <c r="HN38" i="18" s="1"/>
  <c r="TH39" i="18"/>
  <c r="XK39" i="18"/>
  <c r="WZ39" i="18"/>
  <c r="DP40" i="18"/>
  <c r="HO40" i="18"/>
  <c r="HN40" i="18" s="1"/>
  <c r="HZ40" i="18"/>
  <c r="KB35" i="18"/>
  <c r="WZ35" i="18"/>
  <c r="HO36" i="18"/>
  <c r="HN36" i="18" s="1"/>
  <c r="WZ36" i="18"/>
  <c r="ZI36" i="18"/>
  <c r="ZH36" i="18" s="1"/>
  <c r="IL37" i="18"/>
  <c r="KB37" i="18"/>
  <c r="UX37" i="18"/>
  <c r="ZI37" i="18"/>
  <c r="ZH37" i="18" s="1"/>
  <c r="IL38" i="18"/>
  <c r="KU38" i="18"/>
  <c r="KT38" i="18" s="1"/>
  <c r="XK38" i="18"/>
  <c r="ZT38" i="18"/>
  <c r="WC39" i="18"/>
  <c r="WB39" i="18" s="1"/>
  <c r="MC40" i="18"/>
  <c r="VU40" i="18"/>
  <c r="SD39" i="18"/>
  <c r="SO39" i="18"/>
  <c r="M40" i="18"/>
  <c r="CS40" i="18"/>
  <c r="CR40" i="18" s="1"/>
  <c r="DD40" i="18"/>
  <c r="WN35" i="18"/>
  <c r="AU36" i="18"/>
  <c r="KB36" i="18"/>
  <c r="MK36" i="18"/>
  <c r="MJ36" i="18" s="1"/>
  <c r="RR36" i="18"/>
  <c r="ZA36" i="18"/>
  <c r="AU37" i="18"/>
  <c r="DD37" i="18"/>
  <c r="HZ37" i="18"/>
  <c r="MK37" i="18"/>
  <c r="MJ37" i="18" s="1"/>
  <c r="DD38" i="18"/>
  <c r="KM38" i="18"/>
  <c r="MV38" i="18"/>
  <c r="UE38" i="18"/>
  <c r="AJ39" i="18"/>
  <c r="BN39" i="18"/>
  <c r="CK39" i="18"/>
  <c r="KB39" i="18"/>
  <c r="VU39" i="18"/>
  <c r="CK40" i="18"/>
  <c r="PI40" i="18"/>
  <c r="UM40" i="18"/>
  <c r="UL40" i="18" s="1"/>
  <c r="UX40" i="18"/>
  <c r="ZA40" i="18"/>
  <c r="DP41" i="18"/>
  <c r="EA41" i="18"/>
  <c r="OX37" i="18"/>
  <c r="OX38" i="18"/>
  <c r="RG38" i="18"/>
  <c r="RF38" i="18" s="1"/>
  <c r="EI39" i="18"/>
  <c r="EH39" i="18" s="1"/>
  <c r="GV39" i="18"/>
  <c r="HZ39" i="18"/>
  <c r="IW39" i="18"/>
  <c r="JP39" i="18"/>
  <c r="OX39" i="18"/>
  <c r="UX39" i="18"/>
  <c r="AAF39" i="18"/>
  <c r="BC40" i="18"/>
  <c r="BB40" i="18" s="1"/>
  <c r="FF40" i="18"/>
  <c r="JE40" i="18"/>
  <c r="JD40" i="18" s="1"/>
  <c r="JP40" i="18"/>
  <c r="FQ35" i="18"/>
  <c r="M36" i="18"/>
  <c r="MC36" i="18"/>
  <c r="OL36" i="18"/>
  <c r="M37" i="18"/>
  <c r="QY37" i="18"/>
  <c r="X38" i="18"/>
  <c r="X39" i="18"/>
  <c r="UM39" i="18"/>
  <c r="UL39" i="18" s="1"/>
  <c r="ZI39" i="18"/>
  <c r="ZH39" i="18" s="1"/>
  <c r="ZT39" i="18"/>
  <c r="OA40" i="18"/>
  <c r="NZ40" i="18" s="1"/>
  <c r="OL40" i="18"/>
  <c r="QN36" i="18"/>
  <c r="SW36" i="18"/>
  <c r="SV36" i="18" s="1"/>
  <c r="BZ37" i="18"/>
  <c r="OL37" i="18"/>
  <c r="SW37" i="18"/>
  <c r="SV37" i="18" s="1"/>
  <c r="BZ38" i="18"/>
  <c r="EI38" i="18"/>
  <c r="EH38" i="18" s="1"/>
  <c r="QY38" i="18"/>
  <c r="TH38" i="18"/>
  <c r="FY39" i="18"/>
  <c r="FX39" i="18" s="1"/>
  <c r="GJ39" i="18"/>
  <c r="TT39" i="18"/>
  <c r="UE39" i="18"/>
  <c r="XS39" i="18"/>
  <c r="XR39" i="18" s="1"/>
  <c r="YD39" i="18"/>
  <c r="AJ40" i="18"/>
  <c r="ET40" i="18"/>
  <c r="IL40" i="18"/>
  <c r="IW40" i="18"/>
  <c r="SO40" i="18"/>
  <c r="L41" i="18"/>
  <c r="MK39" i="18"/>
  <c r="MJ39" i="18" s="1"/>
  <c r="BN40" i="18"/>
  <c r="X41" i="18"/>
  <c r="FF42" i="18"/>
  <c r="FQ42" i="18"/>
  <c r="LF42" i="18"/>
  <c r="RR42" i="18"/>
  <c r="WN39" i="18"/>
  <c r="FQ40" i="18"/>
  <c r="LF41" i="18"/>
  <c r="KU41" i="18"/>
  <c r="KT41" i="18" s="1"/>
  <c r="TT41" i="18"/>
  <c r="OL39" i="18"/>
  <c r="QY39" i="18"/>
  <c r="X40" i="18"/>
  <c r="HG40" i="18"/>
  <c r="JE41" i="18"/>
  <c r="JD41" i="18" s="1"/>
  <c r="JP41" i="18"/>
  <c r="AAF41" i="18"/>
  <c r="KB42" i="18"/>
  <c r="QN42" i="18"/>
  <c r="SW39" i="18"/>
  <c r="SV39" i="18" s="1"/>
  <c r="BZ40" i="18"/>
  <c r="EI40" i="18"/>
  <c r="EH40" i="18" s="1"/>
  <c r="QB40" i="18"/>
  <c r="WN40" i="18"/>
  <c r="BN41" i="18"/>
  <c r="MK41" i="18"/>
  <c r="MJ41" i="18" s="1"/>
  <c r="QN41" i="18"/>
  <c r="RR41" i="18"/>
  <c r="RG41" i="18"/>
  <c r="RF41" i="18" s="1"/>
  <c r="DP42" i="18"/>
  <c r="VJ39" i="18"/>
  <c r="EA40" i="18"/>
  <c r="IW41" i="18"/>
  <c r="PQ41" i="18"/>
  <c r="PP41" i="18" s="1"/>
  <c r="QB41" i="18"/>
  <c r="WC41" i="18"/>
  <c r="WB41" i="18" s="1"/>
  <c r="WN41" i="18"/>
  <c r="GJ40" i="18"/>
  <c r="NH40" i="18"/>
  <c r="HO41" i="18"/>
  <c r="HN41" i="18" s="1"/>
  <c r="IL41" i="18"/>
  <c r="KU40" i="18"/>
  <c r="KT40" i="18" s="1"/>
  <c r="LR40" i="18"/>
  <c r="MV40" i="18"/>
  <c r="OX40" i="18"/>
  <c r="RG40" i="18"/>
  <c r="RF40" i="18" s="1"/>
  <c r="SD40" i="18"/>
  <c r="TH40" i="18"/>
  <c r="VJ40" i="18"/>
  <c r="XS40" i="18"/>
  <c r="XR40" i="18" s="1"/>
  <c r="YP40" i="18"/>
  <c r="ZT40" i="18"/>
  <c r="AAQ40" i="18"/>
  <c r="CS41" i="18"/>
  <c r="CR41" i="18" s="1"/>
  <c r="DD41" i="18"/>
  <c r="ET41" i="18"/>
  <c r="EI41" i="18"/>
  <c r="EH41" i="18" s="1"/>
  <c r="GV41" i="18"/>
  <c r="PI41" i="18"/>
  <c r="VU41" i="18"/>
  <c r="YP42" i="18"/>
  <c r="ZA42" i="18"/>
  <c r="XS41" i="18"/>
  <c r="XR41" i="18" s="1"/>
  <c r="AJ42" i="18"/>
  <c r="GV42" i="18"/>
  <c r="NH42" i="18"/>
  <c r="TT42" i="18"/>
  <c r="AAF42" i="18"/>
  <c r="DD42" i="18"/>
  <c r="JP42" i="18"/>
  <c r="QB42" i="18"/>
  <c r="WN42" i="18"/>
  <c r="HZ41" i="18"/>
  <c r="OL41" i="18"/>
  <c r="UX41" i="18"/>
  <c r="EA42" i="18"/>
  <c r="KM42" i="18"/>
  <c r="QY42" i="18"/>
  <c r="XK42" i="18"/>
  <c r="LF36" i="17"/>
  <c r="KU36" i="17"/>
  <c r="KT36" i="17" s="1"/>
  <c r="CW43" i="17"/>
  <c r="DV43" i="17"/>
  <c r="FS43" i="17"/>
  <c r="IR43" i="17"/>
  <c r="LX43" i="17"/>
  <c r="ON43" i="17"/>
  <c r="PH43" i="17"/>
  <c r="QD43" i="17"/>
  <c r="RI43" i="17"/>
  <c r="SH43" i="17"/>
  <c r="UB43" i="17"/>
  <c r="XS12" i="17"/>
  <c r="XR12" i="17" s="1"/>
  <c r="YJ12" i="17"/>
  <c r="YJ43" i="17" s="1"/>
  <c r="X13" i="17"/>
  <c r="TT13" i="17"/>
  <c r="UE13" i="17"/>
  <c r="ZA13" i="17"/>
  <c r="YP13" i="17"/>
  <c r="CS14" i="17"/>
  <c r="CR14" i="17" s="1"/>
  <c r="EA14" i="17"/>
  <c r="JE14" i="17"/>
  <c r="JD14" i="17" s="1"/>
  <c r="KM14" i="17"/>
  <c r="PQ14" i="17"/>
  <c r="PP14" i="17" s="1"/>
  <c r="QY14" i="17"/>
  <c r="WC14" i="17"/>
  <c r="WB14" i="17" s="1"/>
  <c r="XK14" i="17"/>
  <c r="EI15" i="17"/>
  <c r="EH15" i="17" s="1"/>
  <c r="FF15" i="17"/>
  <c r="HO15" i="17"/>
  <c r="HN15" i="17" s="1"/>
  <c r="PQ15" i="17"/>
  <c r="PP15" i="17" s="1"/>
  <c r="QN15" i="17"/>
  <c r="RR15" i="17"/>
  <c r="UM15" i="17"/>
  <c r="UL15" i="17" s="1"/>
  <c r="VJ15" i="17"/>
  <c r="AJ16" i="17"/>
  <c r="BN16" i="17"/>
  <c r="FF16" i="17"/>
  <c r="IW16" i="17"/>
  <c r="KU16" i="17"/>
  <c r="KT16" i="17" s="1"/>
  <c r="MC16" i="17"/>
  <c r="QN16" i="17"/>
  <c r="AU17" i="17"/>
  <c r="GV17" i="17"/>
  <c r="UM17" i="17"/>
  <c r="UL17" i="17" s="1"/>
  <c r="M18" i="17"/>
  <c r="CK18" i="17"/>
  <c r="KB18" i="17"/>
  <c r="EA19" i="17"/>
  <c r="HZ19" i="17"/>
  <c r="RG19" i="17"/>
  <c r="RF19" i="17" s="1"/>
  <c r="SW19" i="17"/>
  <c r="SV19" i="17" s="1"/>
  <c r="BN22" i="17"/>
  <c r="CK22" i="17"/>
  <c r="RR25" i="17"/>
  <c r="UM27" i="17"/>
  <c r="UL27" i="17" s="1"/>
  <c r="UX27" i="17"/>
  <c r="SD29" i="17"/>
  <c r="GV31" i="17"/>
  <c r="HG31" i="17"/>
  <c r="AL43" i="17"/>
  <c r="FY12" i="17"/>
  <c r="LZ43" i="17"/>
  <c r="RK43" i="17"/>
  <c r="WE43" i="17"/>
  <c r="FQ13" i="17"/>
  <c r="FF13" i="17"/>
  <c r="QB13" i="17"/>
  <c r="VU13" i="17"/>
  <c r="JE15" i="17"/>
  <c r="JD15" i="17" s="1"/>
  <c r="LF15" i="17"/>
  <c r="OX15" i="17"/>
  <c r="CK16" i="17"/>
  <c r="WC16" i="17"/>
  <c r="WB16" i="17" s="1"/>
  <c r="JP17" i="17"/>
  <c r="JE17" i="17"/>
  <c r="JD17" i="17" s="1"/>
  <c r="KB22" i="17"/>
  <c r="JE24" i="17"/>
  <c r="JD24" i="17" s="1"/>
  <c r="JP24" i="17"/>
  <c r="DP42" i="17"/>
  <c r="EA42" i="17"/>
  <c r="ZI13" i="17"/>
  <c r="ZH13" i="17" s="1"/>
  <c r="ZT13" i="17"/>
  <c r="AAF37" i="17"/>
  <c r="AAQ37" i="17"/>
  <c r="CF43" i="17"/>
  <c r="DA43" i="17"/>
  <c r="GZ43" i="17"/>
  <c r="HW43" i="17"/>
  <c r="LF12" i="17"/>
  <c r="VL43" i="17"/>
  <c r="WG43" i="17"/>
  <c r="YP12" i="17"/>
  <c r="CK13" i="17"/>
  <c r="EI13" i="17"/>
  <c r="EH13" i="17" s="1"/>
  <c r="JE13" i="17"/>
  <c r="JD13" i="17" s="1"/>
  <c r="OL13" i="17"/>
  <c r="DP15" i="17"/>
  <c r="IL15" i="17"/>
  <c r="KM15" i="17"/>
  <c r="TT15" i="17"/>
  <c r="UM16" i="17"/>
  <c r="UL16" i="17" s="1"/>
  <c r="ET17" i="17"/>
  <c r="GJ17" i="17"/>
  <c r="OA17" i="17"/>
  <c r="NZ17" i="17" s="1"/>
  <c r="RR17" i="17"/>
  <c r="TT18" i="17"/>
  <c r="UE18" i="17"/>
  <c r="X19" i="17"/>
  <c r="DP19" i="17"/>
  <c r="HO19" i="17"/>
  <c r="HN19" i="17" s="1"/>
  <c r="MV19" i="17"/>
  <c r="M20" i="17"/>
  <c r="AU20" i="17"/>
  <c r="FF20" i="17"/>
  <c r="MV20" i="17"/>
  <c r="SD20" i="17"/>
  <c r="WC21" i="17"/>
  <c r="WB21" i="17" s="1"/>
  <c r="GV22" i="17"/>
  <c r="BC23" i="17"/>
  <c r="BB23" i="17" s="1"/>
  <c r="ET23" i="17"/>
  <c r="UX23" i="17"/>
  <c r="BN24" i="17"/>
  <c r="NH24" i="17"/>
  <c r="LR25" i="17"/>
  <c r="MC25" i="17"/>
  <c r="UM25" i="17"/>
  <c r="UL25" i="17" s="1"/>
  <c r="HZ26" i="17"/>
  <c r="HO26" i="17"/>
  <c r="HN26" i="17" s="1"/>
  <c r="TT27" i="17"/>
  <c r="UE27" i="17"/>
  <c r="WN30" i="17"/>
  <c r="WC30" i="17"/>
  <c r="WB30" i="17" s="1"/>
  <c r="BZ40" i="17"/>
  <c r="CK40" i="17"/>
  <c r="FQ12" i="17"/>
  <c r="GE43" i="17"/>
  <c r="JV12" i="17"/>
  <c r="JV43" i="17" s="1"/>
  <c r="OC43" i="17"/>
  <c r="PQ12" i="17"/>
  <c r="PP12" i="17" s="1"/>
  <c r="QR43" i="17"/>
  <c r="UO43" i="17"/>
  <c r="VN43" i="17"/>
  <c r="XY43" i="17"/>
  <c r="NH13" i="17"/>
  <c r="NS13" i="17"/>
  <c r="SO13" i="17"/>
  <c r="SD13" i="17"/>
  <c r="UX14" i="17"/>
  <c r="BZ15" i="17"/>
  <c r="EA15" i="17"/>
  <c r="HZ15" i="17"/>
  <c r="SW15" i="17"/>
  <c r="SV15" i="17" s="1"/>
  <c r="DP16" i="17"/>
  <c r="JP16" i="17"/>
  <c r="OX16" i="17"/>
  <c r="PQ16" i="17"/>
  <c r="PP16" i="17" s="1"/>
  <c r="ZA16" i="17"/>
  <c r="YP16" i="17"/>
  <c r="DP17" i="17"/>
  <c r="IL17" i="17"/>
  <c r="SW17" i="17"/>
  <c r="SV17" i="17" s="1"/>
  <c r="OL18" i="17"/>
  <c r="OX18" i="17"/>
  <c r="PQ19" i="17"/>
  <c r="PP19" i="17" s="1"/>
  <c r="AU21" i="17"/>
  <c r="ET21" i="17"/>
  <c r="LF21" i="17"/>
  <c r="WN21" i="17"/>
  <c r="QN22" i="17"/>
  <c r="KU23" i="17"/>
  <c r="KT23" i="17" s="1"/>
  <c r="QY23" i="17"/>
  <c r="IW24" i="17"/>
  <c r="MK24" i="17"/>
  <c r="MJ24" i="17" s="1"/>
  <c r="GV25" i="17"/>
  <c r="KU25" i="17"/>
  <c r="KT25" i="17" s="1"/>
  <c r="IL26" i="17"/>
  <c r="BP43" i="17"/>
  <c r="CJ43" i="17"/>
  <c r="DF43" i="17"/>
  <c r="EK43" i="17"/>
  <c r="HD43" i="17"/>
  <c r="JE12" i="17"/>
  <c r="JD12" i="17" s="1"/>
  <c r="LL12" i="17"/>
  <c r="LL43" i="17" s="1"/>
  <c r="NH12" i="17"/>
  <c r="PU43" i="17"/>
  <c r="QT43" i="17"/>
  <c r="SQ43" i="17"/>
  <c r="VP43" i="17"/>
  <c r="XH43" i="17"/>
  <c r="YV43" i="17"/>
  <c r="AU13" i="17"/>
  <c r="BN13" i="17"/>
  <c r="FY13" i="17"/>
  <c r="FX13" i="17" s="1"/>
  <c r="HO13" i="17"/>
  <c r="HN13" i="17" s="1"/>
  <c r="IL13" i="17"/>
  <c r="JP13" i="17"/>
  <c r="MV13" i="17"/>
  <c r="PI13" i="17"/>
  <c r="RG13" i="17"/>
  <c r="RF13" i="17" s="1"/>
  <c r="WC13" i="17"/>
  <c r="WB13" i="17" s="1"/>
  <c r="WZ13" i="17"/>
  <c r="BC14" i="17"/>
  <c r="BB14" i="17" s="1"/>
  <c r="HO14" i="17"/>
  <c r="HN14" i="17" s="1"/>
  <c r="OA14" i="17"/>
  <c r="NZ14" i="17" s="1"/>
  <c r="UM14" i="17"/>
  <c r="UL14" i="17" s="1"/>
  <c r="BN15" i="17"/>
  <c r="MK15" i="17"/>
  <c r="MJ15" i="17" s="1"/>
  <c r="NS15" i="17"/>
  <c r="XS15" i="17"/>
  <c r="XR15" i="17" s="1"/>
  <c r="DD16" i="17"/>
  <c r="HG16" i="17"/>
  <c r="UE16" i="17"/>
  <c r="VU16" i="17"/>
  <c r="XS16" i="17"/>
  <c r="XR16" i="17" s="1"/>
  <c r="X17" i="17"/>
  <c r="DD17" i="17"/>
  <c r="HO17" i="17"/>
  <c r="HN17" i="17" s="1"/>
  <c r="LF17" i="17"/>
  <c r="NS17" i="17"/>
  <c r="IW18" i="17"/>
  <c r="PI18" i="17"/>
  <c r="SO18" i="17"/>
  <c r="CS20" i="17"/>
  <c r="CR20" i="17" s="1"/>
  <c r="EA20" i="17"/>
  <c r="LR20" i="17"/>
  <c r="QB20" i="17"/>
  <c r="QN20" i="17"/>
  <c r="QB22" i="17"/>
  <c r="FY23" i="17"/>
  <c r="FX23" i="17" s="1"/>
  <c r="DP24" i="17"/>
  <c r="HO24" i="17"/>
  <c r="HN24" i="17" s="1"/>
  <c r="HZ24" i="17"/>
  <c r="WC24" i="17"/>
  <c r="WB24" i="17" s="1"/>
  <c r="GV26" i="17"/>
  <c r="ZA32" i="17"/>
  <c r="YP32" i="17"/>
  <c r="HF43" i="17"/>
  <c r="KD43" i="17"/>
  <c r="MO43" i="17"/>
  <c r="SY43" i="17"/>
  <c r="TT12" i="17"/>
  <c r="US43" i="17"/>
  <c r="YC43" i="17"/>
  <c r="YX43" i="17"/>
  <c r="CS13" i="17"/>
  <c r="CR13" i="17" s="1"/>
  <c r="DP13" i="17"/>
  <c r="DP14" i="17"/>
  <c r="KB14" i="17"/>
  <c r="QN14" i="17"/>
  <c r="WZ14" i="17"/>
  <c r="FY15" i="17"/>
  <c r="FX15" i="17" s="1"/>
  <c r="HG15" i="17"/>
  <c r="NH16" i="17"/>
  <c r="OL16" i="17"/>
  <c r="WC17" i="17"/>
  <c r="WB17" i="17" s="1"/>
  <c r="HG18" i="17"/>
  <c r="OX19" i="17"/>
  <c r="WN19" i="17"/>
  <c r="XK19" i="17"/>
  <c r="BC20" i="17"/>
  <c r="BB20" i="17" s="1"/>
  <c r="HG20" i="17"/>
  <c r="FY21" i="17"/>
  <c r="FX21" i="17" s="1"/>
  <c r="DD22" i="17"/>
  <c r="EA22" i="17"/>
  <c r="UX22" i="17"/>
  <c r="CS24" i="17"/>
  <c r="CR24" i="17" s="1"/>
  <c r="OA25" i="17"/>
  <c r="NZ25" i="17" s="1"/>
  <c r="JP27" i="17"/>
  <c r="OA28" i="17"/>
  <c r="NZ28" i="17" s="1"/>
  <c r="XS28" i="17"/>
  <c r="XR28" i="17" s="1"/>
  <c r="YP29" i="17"/>
  <c r="AD12" i="17"/>
  <c r="FN43" i="17"/>
  <c r="GJ12" i="17"/>
  <c r="IN43" i="17"/>
  <c r="JI43" i="17"/>
  <c r="LR12" i="17"/>
  <c r="MQ43" i="17"/>
  <c r="NL43" i="17"/>
  <c r="OI43" i="17"/>
  <c r="PD43" i="17"/>
  <c r="PY43" i="17"/>
  <c r="TX43" i="17"/>
  <c r="UU43" i="17"/>
  <c r="XK12" i="17"/>
  <c r="GV13" i="17"/>
  <c r="HG13" i="17"/>
  <c r="MC13" i="17"/>
  <c r="LR13" i="17"/>
  <c r="SW13" i="17"/>
  <c r="SV13" i="17" s="1"/>
  <c r="UM13" i="17"/>
  <c r="UL13" i="17" s="1"/>
  <c r="VJ13" i="17"/>
  <c r="WN13" i="17"/>
  <c r="M14" i="17"/>
  <c r="EI14" i="17"/>
  <c r="EH14" i="17" s="1"/>
  <c r="FY14" i="17"/>
  <c r="FX14" i="17" s="1"/>
  <c r="KU14" i="17"/>
  <c r="KT14" i="17" s="1"/>
  <c r="MK14" i="17"/>
  <c r="MJ14" i="17" s="1"/>
  <c r="RG14" i="17"/>
  <c r="RF14" i="17" s="1"/>
  <c r="SW14" i="17"/>
  <c r="SV14" i="17" s="1"/>
  <c r="XS14" i="17"/>
  <c r="XR14" i="17" s="1"/>
  <c r="M15" i="17"/>
  <c r="AU15" i="17"/>
  <c r="JP15" i="17"/>
  <c r="MC15" i="17"/>
  <c r="PI15" i="17"/>
  <c r="RG15" i="17"/>
  <c r="RF15" i="17" s="1"/>
  <c r="BZ16" i="17"/>
  <c r="CS16" i="17"/>
  <c r="CR16" i="17" s="1"/>
  <c r="HO16" i="17"/>
  <c r="HN16" i="17" s="1"/>
  <c r="MK16" i="17"/>
  <c r="MJ16" i="17" s="1"/>
  <c r="PI16" i="17"/>
  <c r="RG16" i="17"/>
  <c r="RF16" i="17" s="1"/>
  <c r="SO16" i="17"/>
  <c r="WZ16" i="17"/>
  <c r="BC17" i="17"/>
  <c r="BB17" i="17" s="1"/>
  <c r="NH17" i="17"/>
  <c r="SO17" i="17"/>
  <c r="TH17" i="17"/>
  <c r="BN18" i="17"/>
  <c r="FY18" i="17"/>
  <c r="FX18" i="17" s="1"/>
  <c r="GV18" i="17"/>
  <c r="LF18" i="17"/>
  <c r="VJ18" i="17"/>
  <c r="OA19" i="17"/>
  <c r="NZ19" i="17" s="1"/>
  <c r="UE20" i="17"/>
  <c r="OA21" i="17"/>
  <c r="NZ21" i="17" s="1"/>
  <c r="TH21" i="17"/>
  <c r="OX22" i="17"/>
  <c r="AU24" i="17"/>
  <c r="LF24" i="17"/>
  <c r="XS25" i="17"/>
  <c r="XR25" i="17" s="1"/>
  <c r="OX26" i="17"/>
  <c r="TT26" i="17"/>
  <c r="UM26" i="17"/>
  <c r="UL26" i="17" s="1"/>
  <c r="M27" i="17"/>
  <c r="X27" i="17"/>
  <c r="KB27" i="17"/>
  <c r="PI27" i="17"/>
  <c r="FY28" i="17"/>
  <c r="FX28" i="17" s="1"/>
  <c r="YD28" i="17"/>
  <c r="BC31" i="17"/>
  <c r="BB31" i="17" s="1"/>
  <c r="XK34" i="17"/>
  <c r="WZ34" i="17"/>
  <c r="WC35" i="17"/>
  <c r="WB35" i="17" s="1"/>
  <c r="WN35" i="17"/>
  <c r="UE36" i="17"/>
  <c r="AJ38" i="17"/>
  <c r="QY42" i="17"/>
  <c r="AAF12" i="17"/>
  <c r="AAF33" i="17"/>
  <c r="AAQ33" i="17"/>
  <c r="ZI41" i="17"/>
  <c r="ZH41" i="17" s="1"/>
  <c r="ZT41" i="17"/>
  <c r="VJ27" i="17"/>
  <c r="MK28" i="17"/>
  <c r="MJ28" i="17" s="1"/>
  <c r="MV29" i="17"/>
  <c r="WN33" i="17"/>
  <c r="WC33" i="17"/>
  <c r="WB33" i="17" s="1"/>
  <c r="WN34" i="17"/>
  <c r="WC34" i="17"/>
  <c r="WB34" i="17" s="1"/>
  <c r="CS35" i="17"/>
  <c r="CR35" i="17" s="1"/>
  <c r="DD35" i="17"/>
  <c r="AJ36" i="17"/>
  <c r="AU36" i="17"/>
  <c r="X38" i="17"/>
  <c r="M38" i="17"/>
  <c r="SW38" i="17"/>
  <c r="SV38" i="17" s="1"/>
  <c r="YD41" i="17"/>
  <c r="XS41" i="17"/>
  <c r="XR41" i="17" s="1"/>
  <c r="AAF29" i="17"/>
  <c r="AAQ29" i="17"/>
  <c r="ZI37" i="17"/>
  <c r="ZH37" i="17" s="1"/>
  <c r="ZT37" i="17"/>
  <c r="OA23" i="17"/>
  <c r="NZ23" i="17" s="1"/>
  <c r="HG24" i="17"/>
  <c r="TH24" i="17"/>
  <c r="UE24" i="17"/>
  <c r="UX24" i="17"/>
  <c r="WN24" i="17"/>
  <c r="M25" i="17"/>
  <c r="FQ25" i="17"/>
  <c r="RG25" i="17"/>
  <c r="RF25" i="17" s="1"/>
  <c r="BZ26" i="17"/>
  <c r="LR26" i="17"/>
  <c r="PI26" i="17"/>
  <c r="XS26" i="17"/>
  <c r="XR26" i="17" s="1"/>
  <c r="IW27" i="17"/>
  <c r="RG27" i="17"/>
  <c r="RF27" i="17" s="1"/>
  <c r="X28" i="17"/>
  <c r="OL28" i="17"/>
  <c r="UX28" i="17"/>
  <c r="SO29" i="17"/>
  <c r="VU29" i="17"/>
  <c r="ZA29" i="17"/>
  <c r="EA30" i="17"/>
  <c r="QB31" i="17"/>
  <c r="IW32" i="17"/>
  <c r="IL32" i="17"/>
  <c r="VJ39" i="17"/>
  <c r="VU39" i="17"/>
  <c r="ZM43" i="17"/>
  <c r="AAL43" i="17"/>
  <c r="AAF25" i="17"/>
  <c r="AAQ25" i="17"/>
  <c r="ZI33" i="17"/>
  <c r="ZH33" i="17" s="1"/>
  <c r="ZT33" i="17"/>
  <c r="AU14" i="17"/>
  <c r="HG14" i="17"/>
  <c r="NS14" i="17"/>
  <c r="UE14" i="17"/>
  <c r="ZA15" i="17"/>
  <c r="KB16" i="17"/>
  <c r="QB16" i="17"/>
  <c r="HG17" i="17"/>
  <c r="MK17" i="17"/>
  <c r="MJ17" i="17" s="1"/>
  <c r="TT17" i="17"/>
  <c r="QN18" i="17"/>
  <c r="RG18" i="17"/>
  <c r="RF18" i="17" s="1"/>
  <c r="XK18" i="17"/>
  <c r="BC19" i="17"/>
  <c r="BB19" i="17" s="1"/>
  <c r="DD19" i="17"/>
  <c r="FY19" i="17"/>
  <c r="FX19" i="17" s="1"/>
  <c r="KB19" i="17"/>
  <c r="LF19" i="17"/>
  <c r="QN19" i="17"/>
  <c r="FQ20" i="17"/>
  <c r="JP20" i="17"/>
  <c r="KB20" i="17"/>
  <c r="UX21" i="17"/>
  <c r="AJ22" i="17"/>
  <c r="FF22" i="17"/>
  <c r="KU22" i="17"/>
  <c r="KT22" i="17" s="1"/>
  <c r="RG22" i="17"/>
  <c r="RF22" i="17" s="1"/>
  <c r="YD22" i="17"/>
  <c r="IW23" i="17"/>
  <c r="SD24" i="17"/>
  <c r="YP24" i="17"/>
  <c r="AJ25" i="17"/>
  <c r="JP25" i="17"/>
  <c r="VU25" i="17"/>
  <c r="FQ26" i="17"/>
  <c r="AU27" i="17"/>
  <c r="MC27" i="17"/>
  <c r="ZA27" i="17"/>
  <c r="JE28" i="17"/>
  <c r="JD28" i="17" s="1"/>
  <c r="MC28" i="17"/>
  <c r="SD28" i="17"/>
  <c r="SW28" i="17"/>
  <c r="SV28" i="17" s="1"/>
  <c r="BZ29" i="17"/>
  <c r="HZ29" i="17"/>
  <c r="UX29" i="17"/>
  <c r="KM30" i="17"/>
  <c r="KB30" i="17"/>
  <c r="JE31" i="17"/>
  <c r="JD31" i="17" s="1"/>
  <c r="TT31" i="17"/>
  <c r="MC33" i="17"/>
  <c r="LR33" i="17"/>
  <c r="VJ33" i="17"/>
  <c r="VU33" i="17"/>
  <c r="M34" i="17"/>
  <c r="X34" i="17"/>
  <c r="PQ34" i="17"/>
  <c r="PP34" i="17" s="1"/>
  <c r="VJ34" i="17"/>
  <c r="VU34" i="17"/>
  <c r="UX35" i="17"/>
  <c r="VU35" i="17"/>
  <c r="SW36" i="17"/>
  <c r="SV36" i="17" s="1"/>
  <c r="NH38" i="17"/>
  <c r="PI42" i="17"/>
  <c r="OX42" i="17"/>
  <c r="ZH12" i="17"/>
  <c r="AAF21" i="17"/>
  <c r="AAQ21" i="17"/>
  <c r="ZI29" i="17"/>
  <c r="ZH29" i="17" s="1"/>
  <c r="ZT29" i="17"/>
  <c r="AAF32" i="17"/>
  <c r="WZ17" i="17"/>
  <c r="YD17" i="17"/>
  <c r="DP18" i="17"/>
  <c r="EI18" i="17"/>
  <c r="EH18" i="17" s="1"/>
  <c r="KM18" i="17"/>
  <c r="BN19" i="17"/>
  <c r="FQ19" i="17"/>
  <c r="JE19" i="17"/>
  <c r="JD19" i="17" s="1"/>
  <c r="QB19" i="17"/>
  <c r="VJ19" i="17"/>
  <c r="NS20" i="17"/>
  <c r="WC20" i="17"/>
  <c r="WB20" i="17" s="1"/>
  <c r="YP20" i="17"/>
  <c r="CS21" i="17"/>
  <c r="CR21" i="17" s="1"/>
  <c r="HO21" i="17"/>
  <c r="HN21" i="17" s="1"/>
  <c r="PQ21" i="17"/>
  <c r="PP21" i="17" s="1"/>
  <c r="ZA21" i="17"/>
  <c r="AU22" i="17"/>
  <c r="NS22" i="17"/>
  <c r="TT22" i="17"/>
  <c r="WN22" i="17"/>
  <c r="XK22" i="17"/>
  <c r="BZ23" i="17"/>
  <c r="WC23" i="17"/>
  <c r="WB23" i="17" s="1"/>
  <c r="FQ24" i="17"/>
  <c r="DD25" i="17"/>
  <c r="HZ25" i="17"/>
  <c r="IW25" i="17"/>
  <c r="UX25" i="17"/>
  <c r="ET26" i="17"/>
  <c r="KM26" i="17"/>
  <c r="XK26" i="17"/>
  <c r="ET27" i="17"/>
  <c r="DD28" i="17"/>
  <c r="KM28" i="17"/>
  <c r="RG28" i="17"/>
  <c r="RF28" i="17" s="1"/>
  <c r="WC28" i="17"/>
  <c r="WB28" i="17" s="1"/>
  <c r="DP29" i="17"/>
  <c r="AJ30" i="17"/>
  <c r="JE30" i="17"/>
  <c r="JD30" i="17" s="1"/>
  <c r="YP30" i="17"/>
  <c r="BN31" i="17"/>
  <c r="GV35" i="17"/>
  <c r="MV38" i="17"/>
  <c r="MK38" i="17"/>
  <c r="MJ38" i="17" s="1"/>
  <c r="IL40" i="17"/>
  <c r="IW40" i="17"/>
  <c r="KM42" i="17"/>
  <c r="ZQ43" i="17"/>
  <c r="AAF17" i="17"/>
  <c r="AAQ17" i="17"/>
  <c r="ZI25" i="17"/>
  <c r="ZH25" i="17" s="1"/>
  <c r="ZT25" i="17"/>
  <c r="CS25" i="17"/>
  <c r="CR25" i="17" s="1"/>
  <c r="UE25" i="17"/>
  <c r="X26" i="17"/>
  <c r="DP27" i="17"/>
  <c r="JE27" i="17"/>
  <c r="JD27" i="17" s="1"/>
  <c r="XK28" i="17"/>
  <c r="GV29" i="17"/>
  <c r="KU29" i="17"/>
  <c r="KT29" i="17" s="1"/>
  <c r="XS29" i="17"/>
  <c r="XR29" i="17" s="1"/>
  <c r="FQ33" i="17"/>
  <c r="EI34" i="17"/>
  <c r="EH34" i="17" s="1"/>
  <c r="FQ34" i="17"/>
  <c r="QB35" i="17"/>
  <c r="MV36" i="17"/>
  <c r="ET37" i="17"/>
  <c r="VJ38" i="17"/>
  <c r="VU38" i="17"/>
  <c r="AJ39" i="17"/>
  <c r="FQ39" i="17"/>
  <c r="AAS43" i="17"/>
  <c r="AAF13" i="17"/>
  <c r="AAQ13" i="17"/>
  <c r="ZI21" i="17"/>
  <c r="ZH21" i="17" s="1"/>
  <c r="ZT21" i="17"/>
  <c r="AAF24" i="17"/>
  <c r="XK13" i="17"/>
  <c r="BZ14" i="17"/>
  <c r="IL14" i="17"/>
  <c r="OX14" i="17"/>
  <c r="VJ14" i="17"/>
  <c r="SD15" i="17"/>
  <c r="WZ15" i="17"/>
  <c r="IL16" i="17"/>
  <c r="JE16" i="17"/>
  <c r="JD16" i="17" s="1"/>
  <c r="OA16" i="17"/>
  <c r="NZ16" i="17" s="1"/>
  <c r="SW16" i="17"/>
  <c r="SV16" i="17" s="1"/>
  <c r="UX16" i="17"/>
  <c r="AJ17" i="17"/>
  <c r="FF17" i="17"/>
  <c r="KB17" i="17"/>
  <c r="MC17" i="17"/>
  <c r="MV17" i="17"/>
  <c r="QB17" i="17"/>
  <c r="VJ17" i="17"/>
  <c r="WN17" i="17"/>
  <c r="HO18" i="17"/>
  <c r="HN18" i="17" s="1"/>
  <c r="QY18" i="17"/>
  <c r="VU18" i="17"/>
  <c r="EI19" i="17"/>
  <c r="EH19" i="17" s="1"/>
  <c r="IL19" i="17"/>
  <c r="WZ19" i="17"/>
  <c r="HZ20" i="17"/>
  <c r="IW20" i="17"/>
  <c r="MK20" i="17"/>
  <c r="MJ20" i="17" s="1"/>
  <c r="XK20" i="17"/>
  <c r="BC21" i="17"/>
  <c r="BB21" i="17" s="1"/>
  <c r="NH21" i="17"/>
  <c r="OL21" i="17"/>
  <c r="SD21" i="17"/>
  <c r="XK21" i="17"/>
  <c r="KM22" i="17"/>
  <c r="VU22" i="17"/>
  <c r="M23" i="17"/>
  <c r="BN23" i="17"/>
  <c r="PQ23" i="17"/>
  <c r="PP23" i="17" s="1"/>
  <c r="SO23" i="17"/>
  <c r="QY24" i="17"/>
  <c r="EI26" i="17"/>
  <c r="EH26" i="17" s="1"/>
  <c r="IW26" i="17"/>
  <c r="NS26" i="17"/>
  <c r="PQ26" i="17"/>
  <c r="PP26" i="17" s="1"/>
  <c r="VU26" i="17"/>
  <c r="KM27" i="17"/>
  <c r="BN28" i="17"/>
  <c r="HZ28" i="17"/>
  <c r="TT29" i="17"/>
  <c r="IW31" i="17"/>
  <c r="MC31" i="17"/>
  <c r="XS31" i="17"/>
  <c r="XR31" i="17" s="1"/>
  <c r="GJ32" i="17"/>
  <c r="FY32" i="17"/>
  <c r="FX32" i="17" s="1"/>
  <c r="XS34" i="17"/>
  <c r="XR34" i="17" s="1"/>
  <c r="PI35" i="17"/>
  <c r="IL36" i="17"/>
  <c r="SW37" i="17"/>
  <c r="SV37" i="17" s="1"/>
  <c r="FY38" i="17"/>
  <c r="FX38" i="17" s="1"/>
  <c r="X39" i="17"/>
  <c r="M39" i="17"/>
  <c r="L39" i="17" s="1"/>
  <c r="ET39" i="17"/>
  <c r="ZI17" i="17"/>
  <c r="ZH17" i="17" s="1"/>
  <c r="ZT17" i="17"/>
  <c r="AAF20" i="17"/>
  <c r="AAF41" i="17"/>
  <c r="AAQ41" i="17"/>
  <c r="AAH43" i="17"/>
  <c r="BZ32" i="17"/>
  <c r="FF33" i="17"/>
  <c r="KB33" i="17"/>
  <c r="PQ33" i="17"/>
  <c r="PP33" i="17" s="1"/>
  <c r="TH33" i="17"/>
  <c r="HO34" i="17"/>
  <c r="HN34" i="17" s="1"/>
  <c r="MK34" i="17"/>
  <c r="MJ34" i="17" s="1"/>
  <c r="QN34" i="17"/>
  <c r="JP35" i="17"/>
  <c r="OL35" i="17"/>
  <c r="CK36" i="17"/>
  <c r="GV36" i="17"/>
  <c r="RR36" i="17"/>
  <c r="YP36" i="17"/>
  <c r="NS37" i="17"/>
  <c r="YD37" i="17"/>
  <c r="EA38" i="17"/>
  <c r="TT38" i="17"/>
  <c r="YD38" i="17"/>
  <c r="PI39" i="17"/>
  <c r="PQ39" i="17"/>
  <c r="PP39" i="17" s="1"/>
  <c r="AJ40" i="17"/>
  <c r="GV40" i="17"/>
  <c r="NS40" i="17"/>
  <c r="SD40" i="17"/>
  <c r="HO41" i="17"/>
  <c r="HN41" i="17" s="1"/>
  <c r="MK41" i="17"/>
  <c r="MJ41" i="17" s="1"/>
  <c r="NH41" i="17"/>
  <c r="RG41" i="17"/>
  <c r="RF41" i="17" s="1"/>
  <c r="BZ42" i="17"/>
  <c r="CS42" i="17"/>
  <c r="CR42" i="17" s="1"/>
  <c r="IW42" i="17"/>
  <c r="VX54" i="17"/>
  <c r="VX57" i="17" s="1"/>
  <c r="ZT12" i="17"/>
  <c r="AAF14" i="17"/>
  <c r="AAQ15" i="17"/>
  <c r="AAF18" i="17"/>
  <c r="AAQ19" i="17"/>
  <c r="AAF22" i="17"/>
  <c r="AAQ23" i="17"/>
  <c r="AAF26" i="17"/>
  <c r="AAQ27" i="17"/>
  <c r="AAF30" i="17"/>
  <c r="AAQ31" i="17"/>
  <c r="AAF34" i="17"/>
  <c r="AAQ35" i="17"/>
  <c r="AAF38" i="17"/>
  <c r="AAQ39" i="17"/>
  <c r="AAF42" i="17"/>
  <c r="ZO43" i="17"/>
  <c r="OL40" i="17"/>
  <c r="XS40" i="17"/>
  <c r="XR40" i="17" s="1"/>
  <c r="IL41" i="17"/>
  <c r="ZA41" i="17"/>
  <c r="ZA30" i="17"/>
  <c r="MK31" i="17"/>
  <c r="MJ31" i="17" s="1"/>
  <c r="WN31" i="17"/>
  <c r="AJ32" i="17"/>
  <c r="FQ32" i="17"/>
  <c r="HG32" i="17"/>
  <c r="LR32" i="17"/>
  <c r="PI33" i="17"/>
  <c r="AU34" i="17"/>
  <c r="LR34" i="17"/>
  <c r="NH34" i="17"/>
  <c r="TT34" i="17"/>
  <c r="AU35" i="17"/>
  <c r="MV35" i="17"/>
  <c r="FQ36" i="17"/>
  <c r="FY36" i="17"/>
  <c r="FX36" i="17" s="1"/>
  <c r="SD36" i="17"/>
  <c r="GJ37" i="17"/>
  <c r="MK37" i="17"/>
  <c r="MJ37" i="17" s="1"/>
  <c r="WZ37" i="17"/>
  <c r="BZ38" i="17"/>
  <c r="IL38" i="17"/>
  <c r="KM38" i="17"/>
  <c r="OX38" i="17"/>
  <c r="DP39" i="17"/>
  <c r="BC40" i="17"/>
  <c r="BB40" i="17" s="1"/>
  <c r="HO40" i="17"/>
  <c r="HN40" i="17" s="1"/>
  <c r="WC40" i="17"/>
  <c r="WB40" i="17" s="1"/>
  <c r="BC41" i="17"/>
  <c r="BB41" i="17" s="1"/>
  <c r="FY41" i="17"/>
  <c r="FX41" i="17" s="1"/>
  <c r="GV41" i="17"/>
  <c r="SW42" i="17"/>
  <c r="SV42" i="17" s="1"/>
  <c r="XS42" i="17"/>
  <c r="XR42" i="17" s="1"/>
  <c r="ZZ12" i="17"/>
  <c r="ZZ43" i="17" s="1"/>
  <c r="AAQ12" i="17"/>
  <c r="AAQ16" i="17"/>
  <c r="AAQ20" i="17"/>
  <c r="AAQ24" i="17"/>
  <c r="AAQ28" i="17"/>
  <c r="AAQ32" i="17"/>
  <c r="AAQ36" i="17"/>
  <c r="AAQ40" i="17"/>
  <c r="GJ30" i="17"/>
  <c r="MC30" i="17"/>
  <c r="PQ30" i="17"/>
  <c r="PP30" i="17" s="1"/>
  <c r="YD30" i="17"/>
  <c r="JP31" i="17"/>
  <c r="NS31" i="17"/>
  <c r="QB32" i="17"/>
  <c r="OL33" i="17"/>
  <c r="GV34" i="17"/>
  <c r="MC34" i="17"/>
  <c r="HG35" i="17"/>
  <c r="TH35" i="17"/>
  <c r="YP35" i="17"/>
  <c r="LR36" i="17"/>
  <c r="QB36" i="17"/>
  <c r="FY37" i="17"/>
  <c r="FX37" i="17" s="1"/>
  <c r="CK38" i="17"/>
  <c r="PI38" i="17"/>
  <c r="IW39" i="17"/>
  <c r="NS39" i="17"/>
  <c r="UE39" i="17"/>
  <c r="WC39" i="17"/>
  <c r="WB39" i="17" s="1"/>
  <c r="BN40" i="17"/>
  <c r="HZ40" i="17"/>
  <c r="QN40" i="17"/>
  <c r="RG40" i="17"/>
  <c r="RF40" i="17" s="1"/>
  <c r="VJ40" i="17"/>
  <c r="BZ41" i="17"/>
  <c r="LF41" i="17"/>
  <c r="SO41" i="17"/>
  <c r="MK42" i="17"/>
  <c r="MJ42" i="17" s="1"/>
  <c r="WZ42" i="17"/>
  <c r="BN33" i="17"/>
  <c r="MV33" i="17"/>
  <c r="RR33" i="17"/>
  <c r="YP33" i="17"/>
  <c r="QB34" i="17"/>
  <c r="RG34" i="17"/>
  <c r="RF34" i="17" s="1"/>
  <c r="YP34" i="17"/>
  <c r="UM35" i="17"/>
  <c r="UL35" i="17" s="1"/>
  <c r="ZA35" i="17"/>
  <c r="VU36" i="17"/>
  <c r="AU37" i="17"/>
  <c r="CS37" i="17"/>
  <c r="CR37" i="17" s="1"/>
  <c r="EI37" i="17"/>
  <c r="EH37" i="17" s="1"/>
  <c r="LF37" i="17"/>
  <c r="QN37" i="17"/>
  <c r="FF38" i="17"/>
  <c r="GJ38" i="17"/>
  <c r="SD38" i="17"/>
  <c r="TH38" i="17"/>
  <c r="XS39" i="17"/>
  <c r="XR39" i="17" s="1"/>
  <c r="LF40" i="17"/>
  <c r="PQ40" i="17"/>
  <c r="PP40" i="17" s="1"/>
  <c r="M41" i="17"/>
  <c r="AJ41" i="17"/>
  <c r="LR41" i="17"/>
  <c r="UM41" i="17"/>
  <c r="UL41" i="17" s="1"/>
  <c r="VU41" i="17"/>
  <c r="FY42" i="17"/>
  <c r="FX42" i="17" s="1"/>
  <c r="RG42" i="17"/>
  <c r="RF42" i="17" s="1"/>
  <c r="YP42" i="17"/>
  <c r="SD39" i="17"/>
  <c r="OX40" i="17"/>
  <c r="ET41" i="17"/>
  <c r="JE41" i="17"/>
  <c r="JD41" i="17" s="1"/>
  <c r="M42" i="17"/>
  <c r="KU42" i="17"/>
  <c r="KT42" i="17" s="1"/>
  <c r="QN42" i="17"/>
  <c r="WC42" i="17"/>
  <c r="WB42" i="17" s="1"/>
  <c r="X30" i="17"/>
  <c r="LF30" i="17"/>
  <c r="OA30" i="17"/>
  <c r="NZ30" i="17" s="1"/>
  <c r="QY30" i="17"/>
  <c r="M31" i="17"/>
  <c r="YP31" i="17"/>
  <c r="X32" i="17"/>
  <c r="DD32" i="17"/>
  <c r="ET33" i="17"/>
  <c r="WZ33" i="17"/>
  <c r="UM34" i="17"/>
  <c r="UL34" i="17" s="1"/>
  <c r="ET35" i="17"/>
  <c r="KU35" i="17"/>
  <c r="KT35" i="17" s="1"/>
  <c r="PQ35" i="17"/>
  <c r="PP35" i="17" s="1"/>
  <c r="NH36" i="17"/>
  <c r="OX36" i="17"/>
  <c r="IW37" i="17"/>
  <c r="OL37" i="17"/>
  <c r="TT37" i="17"/>
  <c r="WC37" i="17"/>
  <c r="WB37" i="17" s="1"/>
  <c r="ET38" i="17"/>
  <c r="RR38" i="17"/>
  <c r="AU39" i="17"/>
  <c r="TT39" i="17"/>
  <c r="WN39" i="17"/>
  <c r="YD39" i="17"/>
  <c r="JE40" i="17"/>
  <c r="JD40" i="17" s="1"/>
  <c r="UE40" i="17"/>
  <c r="UM40" i="17"/>
  <c r="UL40" i="17" s="1"/>
  <c r="YP40" i="17"/>
  <c r="OA41" i="17"/>
  <c r="NZ41" i="17" s="1"/>
  <c r="PI41" i="17"/>
  <c r="SW41" i="17"/>
  <c r="SV41" i="17" s="1"/>
  <c r="TT41" i="17"/>
  <c r="ET42" i="17"/>
  <c r="KB42" i="17"/>
  <c r="PQ42" i="17"/>
  <c r="PP42" i="17" s="1"/>
  <c r="VU42" i="17"/>
  <c r="WN42" i="17"/>
  <c r="L16" i="17"/>
  <c r="L14" i="17"/>
  <c r="L15" i="17"/>
  <c r="CR12" i="17"/>
  <c r="FX12" i="17"/>
  <c r="L17" i="17"/>
  <c r="L20" i="17"/>
  <c r="L19" i="17"/>
  <c r="X12" i="17"/>
  <c r="AR43" i="17"/>
  <c r="BI43" i="17"/>
  <c r="CB43" i="17"/>
  <c r="DJ12" i="17"/>
  <c r="DJ43" i="17" s="1"/>
  <c r="EA12" i="17"/>
  <c r="ES43" i="17"/>
  <c r="FL43" i="17"/>
  <c r="GC43" i="17"/>
  <c r="IB43" i="17"/>
  <c r="IV43" i="17"/>
  <c r="JM43" i="17"/>
  <c r="KF43" i="17"/>
  <c r="KW43" i="17"/>
  <c r="ME43" i="17"/>
  <c r="MV12" i="17"/>
  <c r="NP43" i="17"/>
  <c r="OG43" i="17"/>
  <c r="OZ43" i="17"/>
  <c r="QH12" i="17"/>
  <c r="QH43" i="17" s="1"/>
  <c r="QY12" i="17"/>
  <c r="RQ43" i="17"/>
  <c r="SJ43" i="17"/>
  <c r="TA43" i="17"/>
  <c r="UZ43" i="17"/>
  <c r="VT43" i="17"/>
  <c r="WK43" i="17"/>
  <c r="XD43" i="17"/>
  <c r="XU43" i="17"/>
  <c r="ZC43" i="17"/>
  <c r="EA13" i="17"/>
  <c r="KM13" i="17"/>
  <c r="QY13" i="17"/>
  <c r="BN14" i="17"/>
  <c r="HZ14" i="17"/>
  <c r="OL14" i="17"/>
  <c r="AJ18" i="17"/>
  <c r="NH18" i="17"/>
  <c r="SD19" i="17"/>
  <c r="TT19" i="17"/>
  <c r="UE19" i="17"/>
  <c r="VU19" i="17"/>
  <c r="ZA20" i="17"/>
  <c r="DD21" i="17"/>
  <c r="KM21" i="17"/>
  <c r="MV21" i="17"/>
  <c r="XS21" i="17"/>
  <c r="XR21" i="17" s="1"/>
  <c r="YP21" i="17"/>
  <c r="CS22" i="17"/>
  <c r="CR22" i="17" s="1"/>
  <c r="DP22" i="17"/>
  <c r="EI22" i="17"/>
  <c r="EH22" i="17" s="1"/>
  <c r="IL22" i="17"/>
  <c r="JP22" i="17"/>
  <c r="MK22" i="17"/>
  <c r="MJ22" i="17" s="1"/>
  <c r="MV22" i="17"/>
  <c r="OL22" i="17"/>
  <c r="QY22" i="17"/>
  <c r="UM22" i="17"/>
  <c r="UL22" i="17" s="1"/>
  <c r="AU23" i="17"/>
  <c r="QB23" i="17"/>
  <c r="GV24" i="17"/>
  <c r="KM24" i="17"/>
  <c r="ET25" i="17"/>
  <c r="BC26" i="17"/>
  <c r="BB26" i="17" s="1"/>
  <c r="RG26" i="17"/>
  <c r="RF26" i="17" s="1"/>
  <c r="RR26" i="17"/>
  <c r="EA27" i="17"/>
  <c r="HO27" i="17"/>
  <c r="HN27" i="17" s="1"/>
  <c r="HZ27" i="17"/>
  <c r="PQ27" i="17"/>
  <c r="PP27" i="17" s="1"/>
  <c r="QB27" i="17"/>
  <c r="TH27" i="17"/>
  <c r="Z43" i="17"/>
  <c r="AT43" i="17"/>
  <c r="CD43" i="17"/>
  <c r="CU43" i="17"/>
  <c r="EC43" i="17"/>
  <c r="ET12" i="17"/>
  <c r="GX43" i="17"/>
  <c r="HO12" i="17"/>
  <c r="IF12" i="17"/>
  <c r="IF43" i="17" s="1"/>
  <c r="IW12" i="17"/>
  <c r="JO43" i="17"/>
  <c r="KH43" i="17"/>
  <c r="KY43" i="17"/>
  <c r="MX43" i="17"/>
  <c r="NR43" i="17"/>
  <c r="PB43" i="17"/>
  <c r="PS43" i="17"/>
  <c r="RA43" i="17"/>
  <c r="RR12" i="17"/>
  <c r="TV43" i="17"/>
  <c r="UM12" i="17"/>
  <c r="VD12" i="17"/>
  <c r="VD43" i="17" s="1"/>
  <c r="VU12" i="17"/>
  <c r="WM43" i="17"/>
  <c r="XF43" i="17"/>
  <c r="XW43" i="17"/>
  <c r="ET13" i="17"/>
  <c r="LF13" i="17"/>
  <c r="RR13" i="17"/>
  <c r="YD13" i="17"/>
  <c r="CK14" i="17"/>
  <c r="IW14" i="17"/>
  <c r="PI14" i="17"/>
  <c r="VU14" i="17"/>
  <c r="X15" i="17"/>
  <c r="GJ15" i="17"/>
  <c r="MV15" i="17"/>
  <c r="TH15" i="17"/>
  <c r="EA16" i="17"/>
  <c r="KM16" i="17"/>
  <c r="QY16" i="17"/>
  <c r="XK16" i="17"/>
  <c r="BN17" i="17"/>
  <c r="HZ17" i="17"/>
  <c r="OL17" i="17"/>
  <c r="UX17" i="17"/>
  <c r="BC18" i="17"/>
  <c r="BB18" i="17" s="1"/>
  <c r="GJ18" i="17"/>
  <c r="OA18" i="17"/>
  <c r="NZ18" i="17" s="1"/>
  <c r="TH18" i="17"/>
  <c r="BZ19" i="17"/>
  <c r="ET19" i="17"/>
  <c r="GJ19" i="17"/>
  <c r="JP19" i="17"/>
  <c r="YP19" i="17"/>
  <c r="KM20" i="17"/>
  <c r="MC20" i="17"/>
  <c r="QY20" i="17"/>
  <c r="SO20" i="17"/>
  <c r="BN21" i="17"/>
  <c r="EI21" i="17"/>
  <c r="EH21" i="17" s="1"/>
  <c r="FF21" i="17"/>
  <c r="GV21" i="17"/>
  <c r="IL21" i="17"/>
  <c r="IW21" i="17"/>
  <c r="KB21" i="17"/>
  <c r="BZ22" i="17"/>
  <c r="FY22" i="17"/>
  <c r="FX22" i="17" s="1"/>
  <c r="GJ22" i="17"/>
  <c r="HZ22" i="17"/>
  <c r="OA22" i="17"/>
  <c r="NZ22" i="17" s="1"/>
  <c r="GJ23" i="17"/>
  <c r="JP23" i="17"/>
  <c r="MV23" i="17"/>
  <c r="MK23" i="17"/>
  <c r="MJ23" i="17" s="1"/>
  <c r="GJ24" i="17"/>
  <c r="FY24" i="17"/>
  <c r="FX24" i="17" s="1"/>
  <c r="BN25" i="17"/>
  <c r="BZ27" i="17"/>
  <c r="CK27" i="17"/>
  <c r="XS27" i="17"/>
  <c r="XR27" i="17" s="1"/>
  <c r="M12" i="17"/>
  <c r="AD43" i="17"/>
  <c r="AU12" i="17"/>
  <c r="BM43" i="17"/>
  <c r="DP12" i="17"/>
  <c r="EV43" i="17"/>
  <c r="FP43" i="17"/>
  <c r="GG43" i="17"/>
  <c r="IY43" i="17"/>
  <c r="JP12" i="17"/>
  <c r="KJ43" i="17"/>
  <c r="LA43" i="17"/>
  <c r="LT43" i="17"/>
  <c r="MK12" i="17"/>
  <c r="NB43" i="17"/>
  <c r="NS12" i="17"/>
  <c r="OK43" i="17"/>
  <c r="QN12" i="17"/>
  <c r="RT43" i="17"/>
  <c r="SN43" i="17"/>
  <c r="TE43" i="17"/>
  <c r="VW43" i="17"/>
  <c r="WN12" i="17"/>
  <c r="YR43" i="17"/>
  <c r="UE15" i="17"/>
  <c r="ET16" i="17"/>
  <c r="LF16" i="17"/>
  <c r="RR16" i="17"/>
  <c r="YD16" i="17"/>
  <c r="CK17" i="17"/>
  <c r="IW17" i="17"/>
  <c r="PI17" i="17"/>
  <c r="VU17" i="17"/>
  <c r="CS18" i="17"/>
  <c r="CR18" i="17" s="1"/>
  <c r="DD18" i="17"/>
  <c r="HZ18" i="17"/>
  <c r="PQ18" i="17"/>
  <c r="PP18" i="17" s="1"/>
  <c r="QB18" i="17"/>
  <c r="UX18" i="17"/>
  <c r="AJ19" i="17"/>
  <c r="AU19" i="17"/>
  <c r="KM19" i="17"/>
  <c r="OL19" i="17"/>
  <c r="AJ20" i="17"/>
  <c r="QB21" i="17"/>
  <c r="M22" i="17"/>
  <c r="X22" i="17"/>
  <c r="HO22" i="17"/>
  <c r="HN22" i="17" s="1"/>
  <c r="EI24" i="17"/>
  <c r="EH24" i="17" s="1"/>
  <c r="ET24" i="17"/>
  <c r="AJ26" i="17"/>
  <c r="AU26" i="17"/>
  <c r="DD26" i="17"/>
  <c r="CS26" i="17"/>
  <c r="CR26" i="17" s="1"/>
  <c r="JE26" i="17"/>
  <c r="JD26" i="17" s="1"/>
  <c r="JP26" i="17"/>
  <c r="QN26" i="17"/>
  <c r="QY26" i="17"/>
  <c r="L27" i="17"/>
  <c r="O43" i="17"/>
  <c r="AW43" i="17"/>
  <c r="BN12" i="17"/>
  <c r="CH43" i="17"/>
  <c r="CY43" i="17"/>
  <c r="DR43" i="17"/>
  <c r="EI12" i="17"/>
  <c r="EZ12" i="17"/>
  <c r="EZ43" i="17" s="1"/>
  <c r="GI43" i="17"/>
  <c r="HB43" i="17"/>
  <c r="HS43" i="17"/>
  <c r="IL12" i="17"/>
  <c r="JR43" i="17"/>
  <c r="KL43" i="17"/>
  <c r="LC43" i="17"/>
  <c r="LV43" i="17"/>
  <c r="MM43" i="17"/>
  <c r="NU43" i="17"/>
  <c r="OL12" i="17"/>
  <c r="PF43" i="17"/>
  <c r="PW43" i="17"/>
  <c r="QP43" i="17"/>
  <c r="RG12" i="17"/>
  <c r="RX12" i="17"/>
  <c r="RX43" i="17" s="1"/>
  <c r="TG43" i="17"/>
  <c r="TZ43" i="17"/>
  <c r="UQ43" i="17"/>
  <c r="VJ12" i="17"/>
  <c r="WB12" i="17"/>
  <c r="WP43" i="17"/>
  <c r="XJ43" i="17"/>
  <c r="YA43" i="17"/>
  <c r="YT43" i="17"/>
  <c r="XK17" i="17"/>
  <c r="ET18" i="17"/>
  <c r="RR18" i="17"/>
  <c r="MC19" i="17"/>
  <c r="YD19" i="17"/>
  <c r="X20" i="17"/>
  <c r="EI20" i="17"/>
  <c r="EH20" i="17" s="1"/>
  <c r="ET20" i="17"/>
  <c r="GV20" i="17"/>
  <c r="IL20" i="17"/>
  <c r="JE20" i="17"/>
  <c r="JD20" i="17" s="1"/>
  <c r="OX20" i="17"/>
  <c r="PQ20" i="17"/>
  <c r="PP20" i="17" s="1"/>
  <c r="TT20" i="17"/>
  <c r="UX20" i="17"/>
  <c r="XS20" i="17"/>
  <c r="XR20" i="17" s="1"/>
  <c r="YD20" i="17"/>
  <c r="EA21" i="17"/>
  <c r="GJ21" i="17"/>
  <c r="NS21" i="17"/>
  <c r="RG21" i="17"/>
  <c r="RF21" i="17" s="1"/>
  <c r="SW21" i="17"/>
  <c r="SV21" i="17" s="1"/>
  <c r="TT21" i="17"/>
  <c r="VJ21" i="17"/>
  <c r="VU21" i="17"/>
  <c r="WZ21" i="17"/>
  <c r="BC22" i="17"/>
  <c r="BB22" i="17" s="1"/>
  <c r="RR22" i="17"/>
  <c r="ZA22" i="17"/>
  <c r="MC23" i="17"/>
  <c r="QN23" i="17"/>
  <c r="RG23" i="17"/>
  <c r="RF23" i="17" s="1"/>
  <c r="RR23" i="17"/>
  <c r="SW23" i="17"/>
  <c r="SV23" i="17" s="1"/>
  <c r="WN23" i="17"/>
  <c r="DD24" i="17"/>
  <c r="QB24" i="17"/>
  <c r="QN24" i="17"/>
  <c r="AU25" i="17"/>
  <c r="FF25" i="17"/>
  <c r="FY25" i="17"/>
  <c r="FX25" i="17" s="1"/>
  <c r="GJ25" i="17"/>
  <c r="HO25" i="17"/>
  <c r="HN25" i="17" s="1"/>
  <c r="LF25" i="17"/>
  <c r="PQ25" i="17"/>
  <c r="PP25" i="17" s="1"/>
  <c r="QB25" i="17"/>
  <c r="SO25" i="17"/>
  <c r="SD25" i="17"/>
  <c r="NH26" i="17"/>
  <c r="WZ26" i="17"/>
  <c r="GJ27" i="17"/>
  <c r="FY27" i="17"/>
  <c r="FX27" i="17" s="1"/>
  <c r="GV27" i="17"/>
  <c r="VU15" i="17"/>
  <c r="X16" i="17"/>
  <c r="GJ16" i="17"/>
  <c r="MV16" i="17"/>
  <c r="TH16" i="17"/>
  <c r="EA17" i="17"/>
  <c r="KM17" i="17"/>
  <c r="QY17" i="17"/>
  <c r="MC18" i="17"/>
  <c r="ZA18" i="17"/>
  <c r="FF19" i="17"/>
  <c r="GV19" i="17"/>
  <c r="HG19" i="17"/>
  <c r="IW19" i="17"/>
  <c r="QY19" i="17"/>
  <c r="UX19" i="17"/>
  <c r="CK20" i="17"/>
  <c r="GJ20" i="17"/>
  <c r="KU20" i="17"/>
  <c r="KT20" i="17" s="1"/>
  <c r="LF20" i="17"/>
  <c r="NH20" i="17"/>
  <c r="OL20" i="17"/>
  <c r="RG20" i="17"/>
  <c r="RF20" i="17" s="1"/>
  <c r="RR20" i="17"/>
  <c r="TH20" i="17"/>
  <c r="VU20" i="17"/>
  <c r="M21" i="17"/>
  <c r="AJ21" i="17"/>
  <c r="BZ21" i="17"/>
  <c r="CK21" i="17"/>
  <c r="DP21" i="17"/>
  <c r="SO21" i="17"/>
  <c r="LF22" i="17"/>
  <c r="PI22" i="17"/>
  <c r="UE22" i="17"/>
  <c r="X23" i="17"/>
  <c r="CK23" i="17"/>
  <c r="HO23" i="17"/>
  <c r="HN23" i="17" s="1"/>
  <c r="IL23" i="17"/>
  <c r="KB23" i="17"/>
  <c r="KM23" i="17"/>
  <c r="LR23" i="17"/>
  <c r="BC24" i="17"/>
  <c r="BB24" i="17" s="1"/>
  <c r="BZ24" i="17"/>
  <c r="CK24" i="17"/>
  <c r="SO24" i="17"/>
  <c r="XK24" i="17"/>
  <c r="YD24" i="17"/>
  <c r="FQ27" i="17"/>
  <c r="FF27" i="17"/>
  <c r="DP28" i="17"/>
  <c r="EA28" i="17"/>
  <c r="BC12" i="17"/>
  <c r="DC43" i="17"/>
  <c r="FF12" i="17"/>
  <c r="GL43" i="17"/>
  <c r="KO43" i="17"/>
  <c r="OA12" i="17"/>
  <c r="QA43" i="17"/>
  <c r="SD12" i="17"/>
  <c r="TJ43" i="17"/>
  <c r="XM43" i="17"/>
  <c r="M13" i="17"/>
  <c r="WC22" i="17"/>
  <c r="WB22" i="17" s="1"/>
  <c r="WZ22" i="17"/>
  <c r="XS22" i="17"/>
  <c r="XR22" i="17" s="1"/>
  <c r="HG23" i="17"/>
  <c r="PI23" i="17"/>
  <c r="OX23" i="17"/>
  <c r="WZ24" i="17"/>
  <c r="EA25" i="17"/>
  <c r="DP25" i="17"/>
  <c r="OX25" i="17"/>
  <c r="PI25" i="17"/>
  <c r="WC25" i="17"/>
  <c r="WB25" i="17" s="1"/>
  <c r="WZ25" i="17"/>
  <c r="YD25" i="17"/>
  <c r="YP25" i="17"/>
  <c r="ZA25" i="17"/>
  <c r="MV26" i="17"/>
  <c r="U43" i="17"/>
  <c r="CM43" i="17"/>
  <c r="DD12" i="17"/>
  <c r="DX43" i="17"/>
  <c r="EO43" i="17"/>
  <c r="FH43" i="17"/>
  <c r="GP12" i="17"/>
  <c r="GP43" i="17" s="1"/>
  <c r="HG12" i="17"/>
  <c r="HY43" i="17"/>
  <c r="KB12" i="17"/>
  <c r="LH43" i="17"/>
  <c r="MB43" i="17"/>
  <c r="MS43" i="17"/>
  <c r="PK43" i="17"/>
  <c r="QB12" i="17"/>
  <c r="QV43" i="17"/>
  <c r="RM43" i="17"/>
  <c r="SF43" i="17"/>
  <c r="SW12" i="17"/>
  <c r="TN12" i="17"/>
  <c r="TN43" i="17" s="1"/>
  <c r="UE12" i="17"/>
  <c r="UW43" i="17"/>
  <c r="WZ12" i="17"/>
  <c r="YF43" i="17"/>
  <c r="YZ43" i="17"/>
  <c r="YP17" i="17"/>
  <c r="ZA17" i="17"/>
  <c r="L18" i="17"/>
  <c r="JE18" i="17"/>
  <c r="JD18" i="17" s="1"/>
  <c r="JP18" i="17"/>
  <c r="KU18" i="17"/>
  <c r="KT18" i="17" s="1"/>
  <c r="WC18" i="17"/>
  <c r="WB18" i="17" s="1"/>
  <c r="WN18" i="17"/>
  <c r="XS18" i="17"/>
  <c r="XR18" i="17" s="1"/>
  <c r="NH19" i="17"/>
  <c r="NS19" i="17"/>
  <c r="PI19" i="17"/>
  <c r="KU21" i="17"/>
  <c r="KT21" i="17" s="1"/>
  <c r="LR21" i="17"/>
  <c r="OX21" i="17"/>
  <c r="PI21" i="17"/>
  <c r="QN21" i="17"/>
  <c r="PQ22" i="17"/>
  <c r="PP22" i="17" s="1"/>
  <c r="VJ22" i="17"/>
  <c r="FQ23" i="17"/>
  <c r="OL23" i="17"/>
  <c r="X24" i="17"/>
  <c r="M24" i="17"/>
  <c r="VJ25" i="17"/>
  <c r="FF26" i="17"/>
  <c r="SW26" i="17"/>
  <c r="SV26" i="17" s="1"/>
  <c r="TH26" i="17"/>
  <c r="W43" i="17"/>
  <c r="AP43" i="17"/>
  <c r="BG43" i="17"/>
  <c r="DZ43" i="17"/>
  <c r="EQ43" i="17"/>
  <c r="FJ43" i="17"/>
  <c r="GA43" i="17"/>
  <c r="HI43" i="17"/>
  <c r="HZ12" i="17"/>
  <c r="IT43" i="17"/>
  <c r="JK43" i="17"/>
  <c r="MC12" i="17"/>
  <c r="MU43" i="17"/>
  <c r="NN43" i="17"/>
  <c r="OE43" i="17"/>
  <c r="QX43" i="17"/>
  <c r="RO43" i="17"/>
  <c r="UG43" i="17"/>
  <c r="UX12" i="17"/>
  <c r="VR43" i="17"/>
  <c r="WI43" i="17"/>
  <c r="ZA12" i="17"/>
  <c r="SW22" i="17"/>
  <c r="SV22" i="17" s="1"/>
  <c r="TH22" i="17"/>
  <c r="L23" i="17"/>
  <c r="DP23" i="17"/>
  <c r="EA23" i="17"/>
  <c r="VU23" i="17"/>
  <c r="VJ23" i="17"/>
  <c r="YP23" i="17"/>
  <c r="ZA23" i="17"/>
  <c r="LR24" i="17"/>
  <c r="MC24" i="17"/>
  <c r="OL24" i="17"/>
  <c r="OA24" i="17"/>
  <c r="NZ24" i="17" s="1"/>
  <c r="ZA24" i="17"/>
  <c r="KM25" i="17"/>
  <c r="KB25" i="17"/>
  <c r="NH25" i="17"/>
  <c r="NS25" i="17"/>
  <c r="TT25" i="17"/>
  <c r="HG26" i="17"/>
  <c r="VJ26" i="17"/>
  <c r="QY27" i="17"/>
  <c r="QN27" i="17"/>
  <c r="MV24" i="17"/>
  <c r="OL25" i="17"/>
  <c r="QY25" i="17"/>
  <c r="BN26" i="17"/>
  <c r="KU27" i="17"/>
  <c r="KT27" i="17" s="1"/>
  <c r="NS27" i="17"/>
  <c r="VU27" i="17"/>
  <c r="FQ28" i="17"/>
  <c r="HO28" i="17"/>
  <c r="HN28" i="17" s="1"/>
  <c r="QB28" i="17"/>
  <c r="YP28" i="17"/>
  <c r="ZA28" i="17"/>
  <c r="X29" i="17"/>
  <c r="M29" i="17"/>
  <c r="TH29" i="17"/>
  <c r="SW29" i="17"/>
  <c r="SV29" i="17" s="1"/>
  <c r="YD29" i="17"/>
  <c r="FF30" i="17"/>
  <c r="TH30" i="17"/>
  <c r="L32" i="17"/>
  <c r="KU33" i="17"/>
  <c r="KT33" i="17" s="1"/>
  <c r="LF33" i="17"/>
  <c r="SD35" i="17"/>
  <c r="NH23" i="17"/>
  <c r="OX24" i="17"/>
  <c r="RG24" i="17"/>
  <c r="RF24" i="17" s="1"/>
  <c r="BZ25" i="17"/>
  <c r="SW25" i="17"/>
  <c r="SV25" i="17" s="1"/>
  <c r="DP26" i="17"/>
  <c r="FY26" i="17"/>
  <c r="FX26" i="17" s="1"/>
  <c r="SO26" i="17"/>
  <c r="UX26" i="17"/>
  <c r="DD27" i="17"/>
  <c r="IW28" i="17"/>
  <c r="IL28" i="17"/>
  <c r="MV28" i="17"/>
  <c r="TH28" i="17"/>
  <c r="CK29" i="17"/>
  <c r="DD29" i="17"/>
  <c r="HO29" i="17"/>
  <c r="HN29" i="17" s="1"/>
  <c r="IL29" i="17"/>
  <c r="LR29" i="17"/>
  <c r="MC29" i="17"/>
  <c r="NH29" i="17"/>
  <c r="NS29" i="17"/>
  <c r="QY29" i="17"/>
  <c r="QN29" i="17"/>
  <c r="DP30" i="17"/>
  <c r="SD30" i="17"/>
  <c r="AJ31" i="17"/>
  <c r="IL31" i="17"/>
  <c r="KU31" i="17"/>
  <c r="KT31" i="17" s="1"/>
  <c r="LR31" i="17"/>
  <c r="FF32" i="17"/>
  <c r="GV32" i="17"/>
  <c r="SD32" i="17"/>
  <c r="BZ33" i="17"/>
  <c r="CK33" i="17"/>
  <c r="SO33" i="17"/>
  <c r="SD33" i="17"/>
  <c r="MV39" i="17"/>
  <c r="MK39" i="17"/>
  <c r="MJ39" i="17" s="1"/>
  <c r="GV28" i="17"/>
  <c r="HG28" i="17"/>
  <c r="VU28" i="17"/>
  <c r="VJ28" i="17"/>
  <c r="QB29" i="17"/>
  <c r="PQ29" i="17"/>
  <c r="PP29" i="17" s="1"/>
  <c r="FY31" i="17"/>
  <c r="FX31" i="17" s="1"/>
  <c r="GJ31" i="17"/>
  <c r="HO31" i="17"/>
  <c r="HN31" i="17" s="1"/>
  <c r="HZ31" i="17"/>
  <c r="EI32" i="17"/>
  <c r="EH32" i="17" s="1"/>
  <c r="ET32" i="17"/>
  <c r="RG32" i="17"/>
  <c r="RF32" i="17" s="1"/>
  <c r="RR32" i="17"/>
  <c r="QN35" i="17"/>
  <c r="QY35" i="17"/>
  <c r="CK28" i="17"/>
  <c r="LF28" i="17"/>
  <c r="EA29" i="17"/>
  <c r="GJ29" i="17"/>
  <c r="FY29" i="17"/>
  <c r="FX29" i="17" s="1"/>
  <c r="EI30" i="17"/>
  <c r="EH30" i="17" s="1"/>
  <c r="ET30" i="17"/>
  <c r="IW33" i="17"/>
  <c r="IL33" i="17"/>
  <c r="DP35" i="17"/>
  <c r="EA35" i="17"/>
  <c r="TT23" i="17"/>
  <c r="EA24" i="17"/>
  <c r="VJ24" i="17"/>
  <c r="XS24" i="17"/>
  <c r="XR24" i="17" s="1"/>
  <c r="IL25" i="17"/>
  <c r="KB26" i="17"/>
  <c r="MK26" i="17"/>
  <c r="MJ26" i="17" s="1"/>
  <c r="QB26" i="17"/>
  <c r="ZA26" i="17"/>
  <c r="HG27" i="17"/>
  <c r="YP27" i="17"/>
  <c r="M28" i="17"/>
  <c r="AJ28" i="17"/>
  <c r="AU28" i="17"/>
  <c r="EI28" i="17"/>
  <c r="EH28" i="17" s="1"/>
  <c r="TT28" i="17"/>
  <c r="UE28" i="17"/>
  <c r="BN29" i="17"/>
  <c r="FF29" i="17"/>
  <c r="XK29" i="17"/>
  <c r="WZ29" i="17"/>
  <c r="CK30" i="17"/>
  <c r="IL30" i="17"/>
  <c r="IW30" i="17"/>
  <c r="VJ30" i="17"/>
  <c r="VU30" i="17"/>
  <c r="QY31" i="17"/>
  <c r="SW31" i="17"/>
  <c r="SV31" i="17" s="1"/>
  <c r="TH31" i="17"/>
  <c r="UM31" i="17"/>
  <c r="UL31" i="17" s="1"/>
  <c r="UX31" i="17"/>
  <c r="XK31" i="17"/>
  <c r="EI33" i="17"/>
  <c r="EH33" i="17" s="1"/>
  <c r="HO33" i="17"/>
  <c r="HN33" i="17" s="1"/>
  <c r="HZ33" i="17"/>
  <c r="BN35" i="17"/>
  <c r="BC35" i="17"/>
  <c r="BB35" i="17" s="1"/>
  <c r="NS35" i="17"/>
  <c r="NH35" i="17"/>
  <c r="YD36" i="17"/>
  <c r="XS36" i="17"/>
  <c r="XR36" i="17" s="1"/>
  <c r="WN29" i="17"/>
  <c r="WC29" i="17"/>
  <c r="WB29" i="17" s="1"/>
  <c r="HZ30" i="17"/>
  <c r="HO30" i="17"/>
  <c r="HN30" i="17" s="1"/>
  <c r="UX30" i="17"/>
  <c r="UM30" i="17"/>
  <c r="UL30" i="17" s="1"/>
  <c r="SO31" i="17"/>
  <c r="SD31" i="17"/>
  <c r="WZ32" i="17"/>
  <c r="XK32" i="17"/>
  <c r="XS33" i="17"/>
  <c r="XR33" i="17" s="1"/>
  <c r="YD33" i="17"/>
  <c r="NS23" i="17"/>
  <c r="XS23" i="17"/>
  <c r="XR23" i="17" s="1"/>
  <c r="IL24" i="17"/>
  <c r="KU24" i="17"/>
  <c r="KT24" i="17" s="1"/>
  <c r="PI24" i="17"/>
  <c r="RR24" i="17"/>
  <c r="CK25" i="17"/>
  <c r="MK25" i="17"/>
  <c r="MJ25" i="17" s="1"/>
  <c r="TH25" i="17"/>
  <c r="M26" i="17"/>
  <c r="EA26" i="17"/>
  <c r="GJ26" i="17"/>
  <c r="OL26" i="17"/>
  <c r="BC27" i="17"/>
  <c r="BB27" i="17" s="1"/>
  <c r="EI27" i="17"/>
  <c r="EH27" i="17" s="1"/>
  <c r="MK27" i="17"/>
  <c r="MJ27" i="17" s="1"/>
  <c r="NH27" i="17"/>
  <c r="OA27" i="17"/>
  <c r="NZ27" i="17" s="1"/>
  <c r="OL27" i="17"/>
  <c r="XK27" i="17"/>
  <c r="QN28" i="17"/>
  <c r="OA29" i="17"/>
  <c r="NZ29" i="17" s="1"/>
  <c r="OL29" i="17"/>
  <c r="UM29" i="17"/>
  <c r="UL29" i="17" s="1"/>
  <c r="VJ29" i="17"/>
  <c r="X31" i="17"/>
  <c r="AU31" i="17"/>
  <c r="DP31" i="17"/>
  <c r="EA31" i="17"/>
  <c r="VU31" i="17"/>
  <c r="CS32" i="17"/>
  <c r="CR32" i="17" s="1"/>
  <c r="KB32" i="17"/>
  <c r="KM32" i="17"/>
  <c r="PQ32" i="17"/>
  <c r="PP32" i="17" s="1"/>
  <c r="UE32" i="17"/>
  <c r="IW34" i="17"/>
  <c r="WZ36" i="17"/>
  <c r="XK36" i="17"/>
  <c r="LR27" i="17"/>
  <c r="AJ29" i="17"/>
  <c r="HG29" i="17"/>
  <c r="JP30" i="17"/>
  <c r="MK30" i="17"/>
  <c r="MJ30" i="17" s="1"/>
  <c r="MV30" i="17"/>
  <c r="QB30" i="17"/>
  <c r="KM31" i="17"/>
  <c r="BC32" i="17"/>
  <c r="BB32" i="17" s="1"/>
  <c r="BN32" i="17"/>
  <c r="CK32" i="17"/>
  <c r="JP32" i="17"/>
  <c r="OA32" i="17"/>
  <c r="NZ32" i="17" s="1"/>
  <c r="OL32" i="17"/>
  <c r="PI32" i="17"/>
  <c r="VJ32" i="17"/>
  <c r="NH33" i="17"/>
  <c r="KM34" i="17"/>
  <c r="KB34" i="17"/>
  <c r="KB36" i="17"/>
  <c r="KM36" i="17"/>
  <c r="RR27" i="17"/>
  <c r="RG29" i="17"/>
  <c r="RF29" i="17" s="1"/>
  <c r="RR29" i="17"/>
  <c r="HG30" i="17"/>
  <c r="GV30" i="17"/>
  <c r="RG30" i="17"/>
  <c r="RF30" i="17" s="1"/>
  <c r="RR30" i="17"/>
  <c r="WZ30" i="17"/>
  <c r="XK30" i="17"/>
  <c r="DD31" i="17"/>
  <c r="RR31" i="17"/>
  <c r="RG31" i="17"/>
  <c r="RF31" i="17" s="1"/>
  <c r="WC31" i="17"/>
  <c r="WB31" i="17" s="1"/>
  <c r="HO32" i="17"/>
  <c r="HN32" i="17" s="1"/>
  <c r="HZ32" i="17"/>
  <c r="QN32" i="17"/>
  <c r="QY32" i="17"/>
  <c r="XS32" i="17"/>
  <c r="XR32" i="17" s="1"/>
  <c r="YD32" i="17"/>
  <c r="X33" i="17"/>
  <c r="AU33" i="17"/>
  <c r="KM33" i="17"/>
  <c r="M35" i="17"/>
  <c r="X35" i="17"/>
  <c r="IW36" i="17"/>
  <c r="CK37" i="17"/>
  <c r="BZ37" i="17"/>
  <c r="DP37" i="17"/>
  <c r="EA37" i="17"/>
  <c r="JE38" i="17"/>
  <c r="JD38" i="17" s="1"/>
  <c r="JP38" i="17"/>
  <c r="PQ38" i="17"/>
  <c r="PP38" i="17" s="1"/>
  <c r="QB38" i="17"/>
  <c r="QY38" i="17"/>
  <c r="EA39" i="17"/>
  <c r="LR39" i="17"/>
  <c r="MC39" i="17"/>
  <c r="WC38" i="17"/>
  <c r="WB38" i="17" s="1"/>
  <c r="WN38" i="17"/>
  <c r="GJ39" i="17"/>
  <c r="FY39" i="17"/>
  <c r="FX39" i="17" s="1"/>
  <c r="UE35" i="17"/>
  <c r="TT35" i="17"/>
  <c r="BC36" i="17"/>
  <c r="BB36" i="17" s="1"/>
  <c r="BN36" i="17"/>
  <c r="WC27" i="17"/>
  <c r="WB27" i="17" s="1"/>
  <c r="WN27" i="17"/>
  <c r="LR28" i="17"/>
  <c r="NH28" i="17"/>
  <c r="NS28" i="17"/>
  <c r="PI28" i="17"/>
  <c r="CS29" i="17"/>
  <c r="CR29" i="17" s="1"/>
  <c r="M30" i="17"/>
  <c r="CS30" i="17"/>
  <c r="CR30" i="17" s="1"/>
  <c r="DD30" i="17"/>
  <c r="FQ30" i="17"/>
  <c r="UE30" i="17"/>
  <c r="TT30" i="17"/>
  <c r="BZ31" i="17"/>
  <c r="CK31" i="17"/>
  <c r="FQ31" i="17"/>
  <c r="FF31" i="17"/>
  <c r="NH32" i="17"/>
  <c r="WN32" i="17"/>
  <c r="DP33" i="17"/>
  <c r="EA33" i="17"/>
  <c r="GV33" i="17"/>
  <c r="QN33" i="17"/>
  <c r="QY33" i="17"/>
  <c r="L34" i="17"/>
  <c r="BC34" i="17"/>
  <c r="BB34" i="17" s="1"/>
  <c r="RR34" i="17"/>
  <c r="IL35" i="17"/>
  <c r="IW35" i="17"/>
  <c r="LR37" i="17"/>
  <c r="MC37" i="17"/>
  <c r="LF27" i="17"/>
  <c r="YD27" i="17"/>
  <c r="EI29" i="17"/>
  <c r="EH29" i="17" s="1"/>
  <c r="ET29" i="17"/>
  <c r="OX29" i="17"/>
  <c r="PI29" i="17"/>
  <c r="ET31" i="17"/>
  <c r="EI31" i="17"/>
  <c r="EH31" i="17" s="1"/>
  <c r="DP32" i="17"/>
  <c r="EA32" i="17"/>
  <c r="KU32" i="17"/>
  <c r="KT32" i="17" s="1"/>
  <c r="LF32" i="17"/>
  <c r="MC32" i="17"/>
  <c r="UM32" i="17"/>
  <c r="UL32" i="17" s="1"/>
  <c r="UX32" i="17"/>
  <c r="VU32" i="17"/>
  <c r="DD33" i="17"/>
  <c r="CS33" i="17"/>
  <c r="CR33" i="17" s="1"/>
  <c r="FY34" i="17"/>
  <c r="FX34" i="17" s="1"/>
  <c r="GJ34" i="17"/>
  <c r="ET36" i="17"/>
  <c r="EI36" i="17"/>
  <c r="EH36" i="17" s="1"/>
  <c r="KU37" i="17"/>
  <c r="KT37" i="17" s="1"/>
  <c r="JE39" i="17"/>
  <c r="JD39" i="17" s="1"/>
  <c r="KB39" i="17"/>
  <c r="KM39" i="17"/>
  <c r="OA39" i="17"/>
  <c r="NZ39" i="17" s="1"/>
  <c r="OL39" i="17"/>
  <c r="OA42" i="17"/>
  <c r="NZ42" i="17" s="1"/>
  <c r="OL42" i="17"/>
  <c r="FQ35" i="17"/>
  <c r="KB35" i="17"/>
  <c r="KM35" i="17"/>
  <c r="QN36" i="17"/>
  <c r="QY36" i="17"/>
  <c r="HO37" i="17"/>
  <c r="HN37" i="17" s="1"/>
  <c r="HZ37" i="17"/>
  <c r="PI37" i="17"/>
  <c r="OX37" i="17"/>
  <c r="VU37" i="17"/>
  <c r="VJ37" i="17"/>
  <c r="CS38" i="17"/>
  <c r="CR38" i="17" s="1"/>
  <c r="DD38" i="17"/>
  <c r="MK40" i="17"/>
  <c r="MJ40" i="17" s="1"/>
  <c r="MV40" i="17"/>
  <c r="JP29" i="17"/>
  <c r="KM29" i="17"/>
  <c r="LR30" i="17"/>
  <c r="NS30" i="17"/>
  <c r="OL30" i="17"/>
  <c r="FY33" i="17"/>
  <c r="FX33" i="17" s="1"/>
  <c r="BN34" i="17"/>
  <c r="JP34" i="17"/>
  <c r="JE34" i="17"/>
  <c r="JD34" i="17" s="1"/>
  <c r="SW34" i="17"/>
  <c r="SV34" i="17" s="1"/>
  <c r="TH34" i="17"/>
  <c r="OA36" i="17"/>
  <c r="NZ36" i="17" s="1"/>
  <c r="OL36" i="17"/>
  <c r="PI36" i="17"/>
  <c r="OA37" i="17"/>
  <c r="NZ37" i="17" s="1"/>
  <c r="QB37" i="17"/>
  <c r="BC38" i="17"/>
  <c r="BB38" i="17" s="1"/>
  <c r="BN38" i="17"/>
  <c r="RG39" i="17"/>
  <c r="RF39" i="17" s="1"/>
  <c r="RR39" i="17"/>
  <c r="AU30" i="17"/>
  <c r="BN30" i="17"/>
  <c r="SW30" i="17"/>
  <c r="SV30" i="17" s="1"/>
  <c r="PQ31" i="17"/>
  <c r="PP31" i="17" s="1"/>
  <c r="FY35" i="17"/>
  <c r="FX35" i="17" s="1"/>
  <c r="GJ35" i="17"/>
  <c r="MK35" i="17"/>
  <c r="MJ35" i="17" s="1"/>
  <c r="DP36" i="17"/>
  <c r="EA36" i="17"/>
  <c r="MC36" i="17"/>
  <c r="TT36" i="17"/>
  <c r="BN37" i="17"/>
  <c r="HG37" i="17"/>
  <c r="UM37" i="17"/>
  <c r="UL37" i="17" s="1"/>
  <c r="MC38" i="17"/>
  <c r="OA38" i="17"/>
  <c r="NZ38" i="17" s="1"/>
  <c r="OL38" i="17"/>
  <c r="L41" i="17"/>
  <c r="KB41" i="17"/>
  <c r="KM41" i="17"/>
  <c r="FY30" i="17"/>
  <c r="FX30" i="17" s="1"/>
  <c r="CS31" i="17"/>
  <c r="CR31" i="17" s="1"/>
  <c r="WZ31" i="17"/>
  <c r="YD31" i="17"/>
  <c r="ZA31" i="17"/>
  <c r="RG33" i="17"/>
  <c r="RF33" i="17" s="1"/>
  <c r="UM33" i="17"/>
  <c r="UL33" i="17" s="1"/>
  <c r="NS34" i="17"/>
  <c r="FF35" i="17"/>
  <c r="VJ35" i="17"/>
  <c r="DD36" i="17"/>
  <c r="SO36" i="17"/>
  <c r="AJ37" i="17"/>
  <c r="FF37" i="17"/>
  <c r="FQ37" i="17"/>
  <c r="MV37" i="17"/>
  <c r="DP38" i="17"/>
  <c r="LF38" i="17"/>
  <c r="BC39" i="17"/>
  <c r="BB39" i="17" s="1"/>
  <c r="BN39" i="17"/>
  <c r="CK39" i="17"/>
  <c r="OA33" i="17"/>
  <c r="NZ33" i="17" s="1"/>
  <c r="OX33" i="17"/>
  <c r="QB33" i="17"/>
  <c r="OX34" i="17"/>
  <c r="QY34" i="17"/>
  <c r="SD34" i="17"/>
  <c r="UE34" i="17"/>
  <c r="UX34" i="17"/>
  <c r="LR35" i="17"/>
  <c r="OX35" i="17"/>
  <c r="WZ35" i="17"/>
  <c r="XK35" i="17"/>
  <c r="YD35" i="17"/>
  <c r="M36" i="17"/>
  <c r="JE36" i="17"/>
  <c r="JD36" i="17" s="1"/>
  <c r="MK36" i="17"/>
  <c r="MJ36" i="17" s="1"/>
  <c r="WC36" i="17"/>
  <c r="WB36" i="17" s="1"/>
  <c r="X37" i="17"/>
  <c r="JP37" i="17"/>
  <c r="HG38" i="17"/>
  <c r="UE38" i="17"/>
  <c r="FF39" i="17"/>
  <c r="L42" i="17"/>
  <c r="OA34" i="17"/>
  <c r="NZ34" i="17" s="1"/>
  <c r="LF35" i="17"/>
  <c r="MC35" i="17"/>
  <c r="SW35" i="17"/>
  <c r="SV35" i="17" s="1"/>
  <c r="HO36" i="17"/>
  <c r="HN36" i="17" s="1"/>
  <c r="HZ36" i="17"/>
  <c r="JP36" i="17"/>
  <c r="UM36" i="17"/>
  <c r="UL36" i="17" s="1"/>
  <c r="UX36" i="17"/>
  <c r="WN36" i="17"/>
  <c r="GV37" i="17"/>
  <c r="KB37" i="17"/>
  <c r="RG37" i="17"/>
  <c r="RF37" i="17" s="1"/>
  <c r="SD37" i="17"/>
  <c r="SO37" i="17"/>
  <c r="TH37" i="17"/>
  <c r="EI38" i="17"/>
  <c r="EH38" i="17" s="1"/>
  <c r="HO38" i="17"/>
  <c r="HN38" i="17" s="1"/>
  <c r="RG38" i="17"/>
  <c r="RF38" i="17" s="1"/>
  <c r="UM38" i="17"/>
  <c r="UL38" i="17" s="1"/>
  <c r="GV39" i="17"/>
  <c r="HG39" i="17"/>
  <c r="LF39" i="17"/>
  <c r="WZ39" i="17"/>
  <c r="SW40" i="17"/>
  <c r="SV40" i="17" s="1"/>
  <c r="TH40" i="17"/>
  <c r="UM42" i="17"/>
  <c r="UL42" i="17" s="1"/>
  <c r="UX42" i="17"/>
  <c r="HO42" i="17"/>
  <c r="HN42" i="17" s="1"/>
  <c r="HZ42" i="17"/>
  <c r="BC33" i="17"/>
  <c r="BB33" i="17" s="1"/>
  <c r="JP33" i="17"/>
  <c r="ZA33" i="17"/>
  <c r="BZ34" i="17"/>
  <c r="DD34" i="17"/>
  <c r="EA34" i="17"/>
  <c r="FF34" i="17"/>
  <c r="HG34" i="17"/>
  <c r="HZ35" i="17"/>
  <c r="RR35" i="17"/>
  <c r="SO35" i="17"/>
  <c r="CS36" i="17"/>
  <c r="CR36" i="17" s="1"/>
  <c r="PQ36" i="17"/>
  <c r="PP36" i="17" s="1"/>
  <c r="BC37" i="17"/>
  <c r="BB37" i="17" s="1"/>
  <c r="NH37" i="17"/>
  <c r="XS37" i="17"/>
  <c r="XR37" i="17" s="1"/>
  <c r="YP37" i="17"/>
  <c r="ZA37" i="17"/>
  <c r="AU38" i="17"/>
  <c r="LR38" i="17"/>
  <c r="NS38" i="17"/>
  <c r="YP38" i="17"/>
  <c r="CS39" i="17"/>
  <c r="CR39" i="17" s="1"/>
  <c r="HO39" i="17"/>
  <c r="HN39" i="17" s="1"/>
  <c r="HZ39" i="17"/>
  <c r="M40" i="17"/>
  <c r="X40" i="17"/>
  <c r="BC42" i="17"/>
  <c r="BB42" i="17" s="1"/>
  <c r="BN42" i="17"/>
  <c r="SO39" i="17"/>
  <c r="TH39" i="17"/>
  <c r="UM39" i="17"/>
  <c r="UL39" i="17" s="1"/>
  <c r="YP39" i="17"/>
  <c r="FY40" i="17"/>
  <c r="FX40" i="17" s="1"/>
  <c r="GJ40" i="17"/>
  <c r="OA40" i="17"/>
  <c r="NZ40" i="17" s="1"/>
  <c r="DP41" i="17"/>
  <c r="EA41" i="17"/>
  <c r="FF41" i="17"/>
  <c r="FF42" i="17"/>
  <c r="LR42" i="17"/>
  <c r="SD42" i="17"/>
  <c r="DD39" i="17"/>
  <c r="EI39" i="17"/>
  <c r="EH39" i="17" s="1"/>
  <c r="QB39" i="17"/>
  <c r="QN39" i="17"/>
  <c r="LR40" i="17"/>
  <c r="YD40" i="17"/>
  <c r="CS41" i="17"/>
  <c r="CR41" i="17" s="1"/>
  <c r="XK33" i="17"/>
  <c r="HZ34" i="17"/>
  <c r="FF40" i="17"/>
  <c r="RR40" i="17"/>
  <c r="IW41" i="17"/>
  <c r="WZ41" i="17"/>
  <c r="XK41" i="17"/>
  <c r="DP40" i="17"/>
  <c r="EA40" i="17"/>
  <c r="ET40" i="17"/>
  <c r="KB40" i="17"/>
  <c r="CK41" i="17"/>
  <c r="QN41" i="17"/>
  <c r="QY41" i="17"/>
  <c r="SD41" i="17"/>
  <c r="JE42" i="17"/>
  <c r="JD42" i="17" s="1"/>
  <c r="ZA38" i="17"/>
  <c r="JP39" i="17"/>
  <c r="KU39" i="17"/>
  <c r="KT39" i="17" s="1"/>
  <c r="QY39" i="17"/>
  <c r="UX39" i="17"/>
  <c r="CS40" i="17"/>
  <c r="CR40" i="17" s="1"/>
  <c r="PQ41" i="17"/>
  <c r="PP41" i="17" s="1"/>
  <c r="AJ42" i="17"/>
  <c r="GV42" i="17"/>
  <c r="NH42" i="17"/>
  <c r="TT42" i="17"/>
  <c r="F47" i="17"/>
  <c r="H57" i="17"/>
  <c r="ZA39" i="17"/>
  <c r="DD40" i="17"/>
  <c r="JP40" i="17"/>
  <c r="QB40" i="17"/>
  <c r="WN40" i="17"/>
  <c r="AU41" i="17"/>
  <c r="HG41" i="17"/>
  <c r="NS41" i="17"/>
  <c r="UE41" i="17"/>
  <c r="YP41" i="17"/>
  <c r="LF42" i="17"/>
  <c r="RR42" i="17"/>
  <c r="YD42" i="17"/>
  <c r="KM40" i="17"/>
  <c r="QY40" i="17"/>
  <c r="XK40" i="17"/>
  <c r="BN41" i="17"/>
  <c r="HZ41" i="17"/>
  <c r="OL41" i="17"/>
  <c r="UX41" i="17"/>
  <c r="FQ42" i="17"/>
  <c r="MC42" i="17"/>
  <c r="SO42" i="17"/>
  <c r="X42" i="17"/>
  <c r="GJ42" i="17"/>
  <c r="MV42" i="17"/>
  <c r="TH42" i="17"/>
  <c r="FQ40" i="17"/>
  <c r="MC40" i="17"/>
  <c r="SO40" i="17"/>
  <c r="ZA40" i="17"/>
  <c r="DD41" i="17"/>
  <c r="JP41" i="17"/>
  <c r="QB41" i="17"/>
  <c r="WN41" i="17"/>
  <c r="AU42" i="17"/>
  <c r="HG42" i="17"/>
  <c r="NS42" i="17"/>
  <c r="UE42" i="17"/>
  <c r="AR43" i="16"/>
  <c r="GI43" i="16"/>
  <c r="JR43" i="16"/>
  <c r="KO43" i="16"/>
  <c r="MQ43" i="16"/>
  <c r="TZ43" i="16"/>
  <c r="UU43" i="16"/>
  <c r="XJ43" i="16"/>
  <c r="GV13" i="16"/>
  <c r="LR13" i="16"/>
  <c r="CK14" i="16"/>
  <c r="IL16" i="16"/>
  <c r="XK16" i="16"/>
  <c r="PQ17" i="16"/>
  <c r="PP17" i="16" s="1"/>
  <c r="IL18" i="16"/>
  <c r="GV20" i="16"/>
  <c r="HG20" i="16"/>
  <c r="KM22" i="16"/>
  <c r="SO22" i="16"/>
  <c r="SD22" i="16"/>
  <c r="U43" i="16"/>
  <c r="AT43" i="16"/>
  <c r="BT43" i="16"/>
  <c r="EQ43" i="16"/>
  <c r="HF43" i="16"/>
  <c r="IF43" i="16"/>
  <c r="IW12" i="16"/>
  <c r="JV43" i="16"/>
  <c r="LV43" i="16"/>
  <c r="ON43" i="16"/>
  <c r="RK43" i="16"/>
  <c r="WM43" i="16"/>
  <c r="XM43" i="16"/>
  <c r="QY13" i="16"/>
  <c r="UE13" i="16"/>
  <c r="HZ14" i="16"/>
  <c r="LF14" i="16"/>
  <c r="OL14" i="16"/>
  <c r="BN15" i="16"/>
  <c r="GV15" i="16"/>
  <c r="KM15" i="16"/>
  <c r="XK15" i="16"/>
  <c r="IW16" i="16"/>
  <c r="RR16" i="16"/>
  <c r="LF17" i="16"/>
  <c r="AJ19" i="16"/>
  <c r="MV19" i="16"/>
  <c r="CK20" i="16"/>
  <c r="WC20" i="16"/>
  <c r="WB20" i="16" s="1"/>
  <c r="WC21" i="16"/>
  <c r="WB21" i="16" s="1"/>
  <c r="MK22" i="16"/>
  <c r="MJ22" i="16" s="1"/>
  <c r="RG22" i="16"/>
  <c r="RF22" i="16" s="1"/>
  <c r="UE22" i="16"/>
  <c r="FF23" i="16"/>
  <c r="PI24" i="16"/>
  <c r="OX24" i="16"/>
  <c r="AU37" i="16"/>
  <c r="SW40" i="16"/>
  <c r="SV40" i="16" s="1"/>
  <c r="TH40" i="16"/>
  <c r="FY42" i="16"/>
  <c r="FX42" i="16" s="1"/>
  <c r="GJ42" i="16"/>
  <c r="YP41" i="16"/>
  <c r="ZA41" i="16"/>
  <c r="W43" i="16"/>
  <c r="AW43" i="16"/>
  <c r="DV43" i="16"/>
  <c r="ES43" i="16"/>
  <c r="GL43" i="16"/>
  <c r="KY43" i="16"/>
  <c r="LX43" i="16"/>
  <c r="MU43" i="16"/>
  <c r="NU43" i="16"/>
  <c r="OR43" i="16"/>
  <c r="UD43" i="16"/>
  <c r="WP43" i="16"/>
  <c r="AU13" i="16"/>
  <c r="FQ13" i="16"/>
  <c r="KB13" i="16"/>
  <c r="PQ13" i="16"/>
  <c r="PP13" i="16" s="1"/>
  <c r="EI14" i="16"/>
  <c r="EH14" i="16" s="1"/>
  <c r="WN15" i="16"/>
  <c r="BN16" i="16"/>
  <c r="CK16" i="16"/>
  <c r="WN16" i="16"/>
  <c r="TH17" i="16"/>
  <c r="WZ18" i="16"/>
  <c r="FQ19" i="16"/>
  <c r="SD20" i="16"/>
  <c r="EA21" i="16"/>
  <c r="HG21" i="16"/>
  <c r="MC21" i="16"/>
  <c r="QY21" i="16"/>
  <c r="RR21" i="16"/>
  <c r="QN22" i="16"/>
  <c r="UX23" i="16"/>
  <c r="BZ24" i="16"/>
  <c r="VJ25" i="16"/>
  <c r="EI26" i="16"/>
  <c r="EH26" i="16" s="1"/>
  <c r="HZ27" i="16"/>
  <c r="HO27" i="16"/>
  <c r="HN27" i="16" s="1"/>
  <c r="BE43" i="16"/>
  <c r="CK12" i="16"/>
  <c r="FS43" i="16"/>
  <c r="GP12" i="16"/>
  <c r="JE12" i="16"/>
  <c r="LZ43" i="16"/>
  <c r="MX43" i="16"/>
  <c r="VD12" i="16"/>
  <c r="VD43" i="16" s="1"/>
  <c r="VU12" i="16"/>
  <c r="QB13" i="16"/>
  <c r="WN13" i="16"/>
  <c r="BN14" i="16"/>
  <c r="JE14" i="16"/>
  <c r="JD14" i="16" s="1"/>
  <c r="UX14" i="16"/>
  <c r="IL15" i="16"/>
  <c r="LR15" i="16"/>
  <c r="OL15" i="16"/>
  <c r="GJ16" i="16"/>
  <c r="VJ16" i="16"/>
  <c r="EA17" i="16"/>
  <c r="IW17" i="16"/>
  <c r="KB17" i="16"/>
  <c r="OA17" i="16"/>
  <c r="NZ17" i="16" s="1"/>
  <c r="OL17" i="16"/>
  <c r="PI17" i="16"/>
  <c r="X18" i="16"/>
  <c r="FF18" i="16"/>
  <c r="NS18" i="16"/>
  <c r="AU19" i="16"/>
  <c r="GJ19" i="16"/>
  <c r="RR19" i="16"/>
  <c r="SD19" i="16"/>
  <c r="PQ20" i="16"/>
  <c r="PP20" i="16" s="1"/>
  <c r="QN20" i="16"/>
  <c r="SO20" i="16"/>
  <c r="UM21" i="16"/>
  <c r="UL21" i="16" s="1"/>
  <c r="HO23" i="16"/>
  <c r="HN23" i="16" s="1"/>
  <c r="IW23" i="16"/>
  <c r="OA23" i="16"/>
  <c r="NZ23" i="16" s="1"/>
  <c r="AU24" i="16"/>
  <c r="BN25" i="16"/>
  <c r="TT28" i="16"/>
  <c r="SW29" i="16"/>
  <c r="SV29" i="16" s="1"/>
  <c r="FY26" i="16"/>
  <c r="FX26" i="16" s="1"/>
  <c r="GJ26" i="16"/>
  <c r="BG43" i="16"/>
  <c r="HS43" i="16"/>
  <c r="IN43" i="16"/>
  <c r="LC43" i="16"/>
  <c r="MB43" i="16"/>
  <c r="OZ43" i="16"/>
  <c r="SL43" i="16"/>
  <c r="CK13" i="16"/>
  <c r="X14" i="16"/>
  <c r="GJ14" i="16"/>
  <c r="MV14" i="16"/>
  <c r="TH14" i="16"/>
  <c r="NS15" i="16"/>
  <c r="AU16" i="16"/>
  <c r="AJ16" i="16"/>
  <c r="HZ18" i="16"/>
  <c r="SW18" i="16"/>
  <c r="SV18" i="16" s="1"/>
  <c r="TT19" i="16"/>
  <c r="IL21" i="16"/>
  <c r="AJ22" i="16"/>
  <c r="FY22" i="16"/>
  <c r="FX22" i="16" s="1"/>
  <c r="IW22" i="16"/>
  <c r="X24" i="16"/>
  <c r="IW24" i="16"/>
  <c r="JE24" i="16"/>
  <c r="JD24" i="16" s="1"/>
  <c r="JE25" i="16"/>
  <c r="JD25" i="16" s="1"/>
  <c r="JP25" i="16"/>
  <c r="DP26" i="16"/>
  <c r="PQ27" i="16"/>
  <c r="PP27" i="16" s="1"/>
  <c r="QB27" i="16"/>
  <c r="BN28" i="16"/>
  <c r="BC28" i="16"/>
  <c r="BB28" i="16" s="1"/>
  <c r="WC35" i="16"/>
  <c r="WB35" i="16" s="1"/>
  <c r="WN35" i="16"/>
  <c r="AL43" i="16"/>
  <c r="EC43" i="16"/>
  <c r="GV12" i="16"/>
  <c r="HU43" i="16"/>
  <c r="IP43" i="16"/>
  <c r="KH43" i="16"/>
  <c r="LE43" i="16"/>
  <c r="PI12" i="16"/>
  <c r="PY43" i="16"/>
  <c r="FF13" i="16"/>
  <c r="JP13" i="16"/>
  <c r="VJ13" i="16"/>
  <c r="FQ15" i="16"/>
  <c r="MV15" i="16"/>
  <c r="SD16" i="16"/>
  <c r="UM16" i="16"/>
  <c r="UL16" i="16" s="1"/>
  <c r="X17" i="16"/>
  <c r="JP17" i="16"/>
  <c r="AU18" i="16"/>
  <c r="UM18" i="16"/>
  <c r="UL18" i="16" s="1"/>
  <c r="SW19" i="16"/>
  <c r="SV19" i="16" s="1"/>
  <c r="X20" i="16"/>
  <c r="AJ20" i="16"/>
  <c r="KB20" i="16"/>
  <c r="LR20" i="16"/>
  <c r="RR20" i="16"/>
  <c r="TH21" i="16"/>
  <c r="SW21" i="16"/>
  <c r="SV21" i="16" s="1"/>
  <c r="TT21" i="16"/>
  <c r="UX21" i="16"/>
  <c r="X22" i="16"/>
  <c r="CK22" i="16"/>
  <c r="DD22" i="16"/>
  <c r="NS23" i="16"/>
  <c r="FY24" i="16"/>
  <c r="FX24" i="16" s="1"/>
  <c r="HZ24" i="16"/>
  <c r="RR24" i="16"/>
  <c r="VU27" i="16"/>
  <c r="HG29" i="16"/>
  <c r="AU30" i="16"/>
  <c r="TT37" i="16"/>
  <c r="UE37" i="16"/>
  <c r="M12" i="16"/>
  <c r="AN43" i="16"/>
  <c r="BK43" i="16"/>
  <c r="GE43" i="16"/>
  <c r="HW43" i="16"/>
  <c r="LH43" i="16"/>
  <c r="OG43" i="16"/>
  <c r="RA43" i="16"/>
  <c r="UQ43" i="16"/>
  <c r="VL43" i="16"/>
  <c r="EA13" i="16"/>
  <c r="OX13" i="16"/>
  <c r="BZ14" i="16"/>
  <c r="HZ15" i="16"/>
  <c r="MC15" i="16"/>
  <c r="PQ15" i="16"/>
  <c r="PP15" i="16" s="1"/>
  <c r="RG15" i="16"/>
  <c r="RF15" i="16" s="1"/>
  <c r="DP16" i="16"/>
  <c r="NH16" i="16"/>
  <c r="TH16" i="16"/>
  <c r="HZ19" i="16"/>
  <c r="SO19" i="16"/>
  <c r="ET20" i="16"/>
  <c r="IL20" i="16"/>
  <c r="JE20" i="16"/>
  <c r="JD20" i="16" s="1"/>
  <c r="BN21" i="16"/>
  <c r="PI21" i="16"/>
  <c r="JP22" i="16"/>
  <c r="JE22" i="16"/>
  <c r="JD22" i="16" s="1"/>
  <c r="KB22" i="16"/>
  <c r="LF22" i="16"/>
  <c r="PI22" i="16"/>
  <c r="BC23" i="16"/>
  <c r="BB23" i="16" s="1"/>
  <c r="CS23" i="16"/>
  <c r="CR23" i="16" s="1"/>
  <c r="NH23" i="16"/>
  <c r="WC23" i="16"/>
  <c r="WB23" i="16" s="1"/>
  <c r="HZ25" i="16"/>
  <c r="IL25" i="16"/>
  <c r="SD25" i="16"/>
  <c r="WC25" i="16"/>
  <c r="WB25" i="16" s="1"/>
  <c r="XK25" i="16"/>
  <c r="UM26" i="16"/>
  <c r="UL26" i="16" s="1"/>
  <c r="WZ28" i="16"/>
  <c r="JP29" i="16"/>
  <c r="TT31" i="16"/>
  <c r="UE31" i="16"/>
  <c r="VU14" i="16"/>
  <c r="FF16" i="16"/>
  <c r="LR16" i="16"/>
  <c r="AJ17" i="16"/>
  <c r="FQ17" i="16"/>
  <c r="GV17" i="16"/>
  <c r="TT17" i="16"/>
  <c r="WC17" i="16"/>
  <c r="WB17" i="16" s="1"/>
  <c r="FY18" i="16"/>
  <c r="FX18" i="16" s="1"/>
  <c r="KM18" i="16"/>
  <c r="VJ18" i="16"/>
  <c r="JE19" i="16"/>
  <c r="JD19" i="16" s="1"/>
  <c r="NH19" i="16"/>
  <c r="UE20" i="16"/>
  <c r="KB21" i="16"/>
  <c r="RG21" i="16"/>
  <c r="RF21" i="16" s="1"/>
  <c r="BN22" i="16"/>
  <c r="TT22" i="16"/>
  <c r="FY23" i="16"/>
  <c r="FX23" i="16" s="1"/>
  <c r="MK23" i="16"/>
  <c r="MJ23" i="16" s="1"/>
  <c r="BN24" i="16"/>
  <c r="EI24" i="16"/>
  <c r="EH24" i="16" s="1"/>
  <c r="QN24" i="16"/>
  <c r="WC24" i="16"/>
  <c r="WB24" i="16" s="1"/>
  <c r="X25" i="16"/>
  <c r="FF25" i="16"/>
  <c r="QN26" i="16"/>
  <c r="EA27" i="16"/>
  <c r="EA28" i="16"/>
  <c r="MK28" i="16"/>
  <c r="MJ28" i="16" s="1"/>
  <c r="NH28" i="16"/>
  <c r="QY28" i="16"/>
  <c r="VJ28" i="16"/>
  <c r="XK28" i="16"/>
  <c r="GV30" i="16"/>
  <c r="KM30" i="16"/>
  <c r="AJ31" i="16"/>
  <c r="FF31" i="16"/>
  <c r="GJ31" i="16"/>
  <c r="SW31" i="16"/>
  <c r="SV31" i="16" s="1"/>
  <c r="UM31" i="16"/>
  <c r="UL31" i="16" s="1"/>
  <c r="VU31" i="16"/>
  <c r="BN32" i="16"/>
  <c r="GJ32" i="16"/>
  <c r="KU32" i="16"/>
  <c r="KT32" i="16" s="1"/>
  <c r="QY32" i="16"/>
  <c r="QN32" i="16"/>
  <c r="HZ33" i="16"/>
  <c r="QB33" i="16"/>
  <c r="PQ33" i="16"/>
  <c r="PP33" i="16" s="1"/>
  <c r="CS34" i="16"/>
  <c r="CR34" i="16" s="1"/>
  <c r="ET34" i="16"/>
  <c r="SD35" i="16"/>
  <c r="JP36" i="16"/>
  <c r="X37" i="16"/>
  <c r="M37" i="16"/>
  <c r="NH37" i="16"/>
  <c r="TH37" i="16"/>
  <c r="SW37" i="16"/>
  <c r="SV37" i="16" s="1"/>
  <c r="BC40" i="16"/>
  <c r="BB40" i="16" s="1"/>
  <c r="OA42" i="16"/>
  <c r="NZ42" i="16" s="1"/>
  <c r="TH42" i="16"/>
  <c r="XW43" i="16"/>
  <c r="XS13" i="16"/>
  <c r="XR13" i="16" s="1"/>
  <c r="YP16" i="16"/>
  <c r="YP34" i="16"/>
  <c r="YP37" i="16"/>
  <c r="ZA37" i="16"/>
  <c r="YD41" i="16"/>
  <c r="RR23" i="16"/>
  <c r="MC24" i="16"/>
  <c r="PQ24" i="16"/>
  <c r="PP24" i="16" s="1"/>
  <c r="SD24" i="16"/>
  <c r="FY25" i="16"/>
  <c r="FX25" i="16" s="1"/>
  <c r="MC25" i="16"/>
  <c r="TH25" i="16"/>
  <c r="ET26" i="16"/>
  <c r="KB26" i="16"/>
  <c r="LR26" i="16"/>
  <c r="IW27" i="16"/>
  <c r="WZ27" i="16"/>
  <c r="CK28" i="16"/>
  <c r="EA29" i="16"/>
  <c r="KM29" i="16"/>
  <c r="HO30" i="16"/>
  <c r="HN30" i="16" s="1"/>
  <c r="BN31" i="16"/>
  <c r="KB32" i="16"/>
  <c r="BC33" i="16"/>
  <c r="BB33" i="16" s="1"/>
  <c r="MV33" i="16"/>
  <c r="M34" i="16"/>
  <c r="NS36" i="16"/>
  <c r="NH36" i="16"/>
  <c r="IW37" i="16"/>
  <c r="OX37" i="16"/>
  <c r="YP30" i="16"/>
  <c r="YP33" i="16"/>
  <c r="ZA33" i="16"/>
  <c r="CS37" i="16"/>
  <c r="CR37" i="16" s="1"/>
  <c r="EI39" i="16"/>
  <c r="EH39" i="16" s="1"/>
  <c r="YP26" i="16"/>
  <c r="YP29" i="16"/>
  <c r="ZA29" i="16"/>
  <c r="XS37" i="16"/>
  <c r="XR37" i="16" s="1"/>
  <c r="YD37" i="16"/>
  <c r="AJ15" i="16"/>
  <c r="TH15" i="16"/>
  <c r="ET16" i="16"/>
  <c r="KM16" i="16"/>
  <c r="OL16" i="16"/>
  <c r="PI16" i="16"/>
  <c r="VU16" i="16"/>
  <c r="AU17" i="16"/>
  <c r="UE17" i="16"/>
  <c r="VU17" i="16"/>
  <c r="BZ18" i="16"/>
  <c r="GJ18" i="16"/>
  <c r="MV18" i="16"/>
  <c r="NH18" i="16"/>
  <c r="SD18" i="16"/>
  <c r="BC19" i="16"/>
  <c r="BB19" i="16" s="1"/>
  <c r="MC19" i="16"/>
  <c r="TH20" i="16"/>
  <c r="HZ21" i="16"/>
  <c r="ET22" i="16"/>
  <c r="IL24" i="16"/>
  <c r="KB24" i="16"/>
  <c r="LF25" i="16"/>
  <c r="OL25" i="16"/>
  <c r="SO25" i="16"/>
  <c r="SW25" i="16"/>
  <c r="SV25" i="16" s="1"/>
  <c r="JP26" i="16"/>
  <c r="NH26" i="16"/>
  <c r="VJ26" i="16"/>
  <c r="HG27" i="16"/>
  <c r="PQ30" i="16"/>
  <c r="PP30" i="16" s="1"/>
  <c r="QY30" i="16"/>
  <c r="DD31" i="16"/>
  <c r="NS31" i="16"/>
  <c r="TH31" i="16"/>
  <c r="UX31" i="16"/>
  <c r="MV32" i="16"/>
  <c r="OX32" i="16"/>
  <c r="SD32" i="16"/>
  <c r="FF33" i="16"/>
  <c r="KM33" i="16"/>
  <c r="KB33" i="16"/>
  <c r="WZ33" i="16"/>
  <c r="BZ35" i="16"/>
  <c r="EA35" i="16"/>
  <c r="QN35" i="16"/>
  <c r="QY35" i="16"/>
  <c r="CK36" i="16"/>
  <c r="GV37" i="16"/>
  <c r="HZ38" i="16"/>
  <c r="IL38" i="16"/>
  <c r="UX38" i="16"/>
  <c r="IL39" i="16"/>
  <c r="IW39" i="16"/>
  <c r="MC39" i="16"/>
  <c r="M40" i="16"/>
  <c r="X40" i="16"/>
  <c r="HO42" i="16"/>
  <c r="HN42" i="16" s="1"/>
  <c r="XS43" i="16"/>
  <c r="XR12" i="16"/>
  <c r="YV43" i="16"/>
  <c r="ZC43" i="16"/>
  <c r="YP22" i="16"/>
  <c r="YP25" i="16"/>
  <c r="ZA25" i="16"/>
  <c r="YD29" i="16"/>
  <c r="YP36" i="16"/>
  <c r="YD40" i="16"/>
  <c r="NS26" i="16"/>
  <c r="RG26" i="16"/>
  <c r="RF26" i="16" s="1"/>
  <c r="FF27" i="16"/>
  <c r="KU27" i="16"/>
  <c r="KT27" i="16" s="1"/>
  <c r="AJ30" i="16"/>
  <c r="UX30" i="16"/>
  <c r="WN30" i="16"/>
  <c r="HO31" i="16"/>
  <c r="HN31" i="16" s="1"/>
  <c r="MV31" i="16"/>
  <c r="DP32" i="16"/>
  <c r="JP33" i="16"/>
  <c r="JE33" i="16"/>
  <c r="JD33" i="16" s="1"/>
  <c r="WC33" i="16"/>
  <c r="WB33" i="16" s="1"/>
  <c r="WN34" i="16"/>
  <c r="WC34" i="16"/>
  <c r="WB34" i="16" s="1"/>
  <c r="DD35" i="16"/>
  <c r="LR35" i="16"/>
  <c r="QB35" i="16"/>
  <c r="BC36" i="16"/>
  <c r="BB36" i="16" s="1"/>
  <c r="AJ37" i="16"/>
  <c r="CK37" i="16"/>
  <c r="GJ37" i="16"/>
  <c r="FY37" i="16"/>
  <c r="FX37" i="16" s="1"/>
  <c r="VU37" i="16"/>
  <c r="BN38" i="16"/>
  <c r="FY38" i="16"/>
  <c r="FX38" i="16" s="1"/>
  <c r="MC38" i="16"/>
  <c r="LR38" i="16"/>
  <c r="WC38" i="16"/>
  <c r="WB38" i="16" s="1"/>
  <c r="NS39" i="16"/>
  <c r="KB41" i="16"/>
  <c r="MK42" i="16"/>
  <c r="MJ42" i="16" s="1"/>
  <c r="MV42" i="16"/>
  <c r="YP18" i="16"/>
  <c r="YP21" i="16"/>
  <c r="ZA21" i="16"/>
  <c r="YD25" i="16"/>
  <c r="YP32" i="16"/>
  <c r="YD36" i="16"/>
  <c r="GV24" i="16"/>
  <c r="HG26" i="16"/>
  <c r="KM26" i="16"/>
  <c r="QY26" i="16"/>
  <c r="WZ26" i="16"/>
  <c r="EI27" i="16"/>
  <c r="EH27" i="16" s="1"/>
  <c r="MV27" i="16"/>
  <c r="SD27" i="16"/>
  <c r="TH27" i="16"/>
  <c r="M28" i="16"/>
  <c r="IL28" i="16"/>
  <c r="WC28" i="16"/>
  <c r="WB28" i="16" s="1"/>
  <c r="AU29" i="16"/>
  <c r="FF30" i="16"/>
  <c r="MC31" i="16"/>
  <c r="LR31" i="16"/>
  <c r="HO32" i="16"/>
  <c r="HN32" i="16" s="1"/>
  <c r="IW32" i="16"/>
  <c r="GJ33" i="16"/>
  <c r="SO33" i="16"/>
  <c r="CK34" i="16"/>
  <c r="BZ34" i="16"/>
  <c r="QN36" i="16"/>
  <c r="BN37" i="16"/>
  <c r="OL38" i="16"/>
  <c r="OX39" i="16"/>
  <c r="QY39" i="16"/>
  <c r="UM40" i="16"/>
  <c r="UL40" i="16" s="1"/>
  <c r="UX40" i="16"/>
  <c r="UM42" i="16"/>
  <c r="UL42" i="16" s="1"/>
  <c r="YP14" i="16"/>
  <c r="YP17" i="16"/>
  <c r="ZA17" i="16"/>
  <c r="YD21" i="16"/>
  <c r="YP28" i="16"/>
  <c r="MK25" i="16"/>
  <c r="MJ25" i="16" s="1"/>
  <c r="AU26" i="16"/>
  <c r="IL26" i="16"/>
  <c r="MV26" i="16"/>
  <c r="X27" i="16"/>
  <c r="DP27" i="16"/>
  <c r="IL27" i="16"/>
  <c r="OL28" i="16"/>
  <c r="RG28" i="16"/>
  <c r="RF28" i="16" s="1"/>
  <c r="SO28" i="16"/>
  <c r="QN29" i="16"/>
  <c r="OL30" i="16"/>
  <c r="KU31" i="16"/>
  <c r="KT31" i="16" s="1"/>
  <c r="KU33" i="16"/>
  <c r="KT33" i="16" s="1"/>
  <c r="KU34" i="16"/>
  <c r="KT34" i="16" s="1"/>
  <c r="LF34" i="16"/>
  <c r="UM36" i="16"/>
  <c r="UL36" i="16" s="1"/>
  <c r="UX36" i="16"/>
  <c r="AU38" i="16"/>
  <c r="YP13" i="16"/>
  <c r="ZA13" i="16"/>
  <c r="YA43" i="16"/>
  <c r="YD17" i="16"/>
  <c r="RG27" i="16"/>
  <c r="RF27" i="16" s="1"/>
  <c r="WN27" i="16"/>
  <c r="QB28" i="16"/>
  <c r="GJ29" i="16"/>
  <c r="MV29" i="16"/>
  <c r="TT29" i="16"/>
  <c r="WN29" i="16"/>
  <c r="SO30" i="16"/>
  <c r="SW30" i="16"/>
  <c r="SV30" i="16" s="1"/>
  <c r="ET32" i="16"/>
  <c r="RR32" i="16"/>
  <c r="AU33" i="16"/>
  <c r="NH33" i="16"/>
  <c r="QN33" i="16"/>
  <c r="HG34" i="16"/>
  <c r="JE34" i="16"/>
  <c r="JD34" i="16" s="1"/>
  <c r="FY35" i="16"/>
  <c r="FX35" i="16" s="1"/>
  <c r="IL35" i="16"/>
  <c r="LF35" i="16"/>
  <c r="IL36" i="16"/>
  <c r="UE36" i="16"/>
  <c r="WC36" i="16"/>
  <c r="WB36" i="16" s="1"/>
  <c r="EI37" i="16"/>
  <c r="EH37" i="16" s="1"/>
  <c r="LF37" i="16"/>
  <c r="GV38" i="16"/>
  <c r="SW38" i="16"/>
  <c r="SV38" i="16" s="1"/>
  <c r="EI40" i="16"/>
  <c r="EH40" i="16" s="1"/>
  <c r="FF41" i="16"/>
  <c r="NH41" i="16"/>
  <c r="OA41" i="16"/>
  <c r="NZ41" i="16" s="1"/>
  <c r="HZ42" i="16"/>
  <c r="OL42" i="16"/>
  <c r="UX42" i="16"/>
  <c r="YD12" i="16"/>
  <c r="XY43" i="16"/>
  <c r="VJ27" i="16"/>
  <c r="BZ28" i="16"/>
  <c r="X29" i="16"/>
  <c r="GJ30" i="16"/>
  <c r="LR30" i="16"/>
  <c r="QB31" i="16"/>
  <c r="EA32" i="16"/>
  <c r="KM32" i="16"/>
  <c r="LF32" i="16"/>
  <c r="XK32" i="16"/>
  <c r="EA33" i="16"/>
  <c r="LR33" i="16"/>
  <c r="NS33" i="16"/>
  <c r="SD33" i="16"/>
  <c r="FY34" i="16"/>
  <c r="FX34" i="16" s="1"/>
  <c r="GV34" i="16"/>
  <c r="LR34" i="16"/>
  <c r="MK34" i="16"/>
  <c r="MJ34" i="16" s="1"/>
  <c r="QB34" i="16"/>
  <c r="WZ34" i="16"/>
  <c r="CS35" i="16"/>
  <c r="CR35" i="16" s="1"/>
  <c r="FF35" i="16"/>
  <c r="KB35" i="16"/>
  <c r="KU35" i="16"/>
  <c r="KT35" i="16" s="1"/>
  <c r="PI35" i="16"/>
  <c r="WZ35" i="16"/>
  <c r="BN36" i="16"/>
  <c r="EI36" i="16"/>
  <c r="EH36" i="16" s="1"/>
  <c r="FF36" i="16"/>
  <c r="DP37" i="16"/>
  <c r="KU37" i="16"/>
  <c r="KT37" i="16" s="1"/>
  <c r="VJ37" i="16"/>
  <c r="X38" i="16"/>
  <c r="CS38" i="16"/>
  <c r="CR38" i="16" s="1"/>
  <c r="DP38" i="16"/>
  <c r="WN38" i="16"/>
  <c r="SD39" i="16"/>
  <c r="BN40" i="16"/>
  <c r="OL40" i="16"/>
  <c r="LF42" i="16"/>
  <c r="RR42" i="16"/>
  <c r="GV41" i="16"/>
  <c r="X42" i="16"/>
  <c r="JE42" i="16"/>
  <c r="JD42" i="16" s="1"/>
  <c r="PQ42" i="16"/>
  <c r="PP42" i="16" s="1"/>
  <c r="ZA12" i="16"/>
  <c r="ZA16" i="16"/>
  <c r="ZA20" i="16"/>
  <c r="ZA24" i="16"/>
  <c r="ZA28" i="16"/>
  <c r="ZA32" i="16"/>
  <c r="ZA36" i="16"/>
  <c r="ZA40" i="16"/>
  <c r="MK30" i="16"/>
  <c r="MJ30" i="16" s="1"/>
  <c r="TT30" i="16"/>
  <c r="VJ31" i="16"/>
  <c r="X33" i="16"/>
  <c r="QY33" i="16"/>
  <c r="FF34" i="16"/>
  <c r="JP34" i="16"/>
  <c r="PI34" i="16"/>
  <c r="VU34" i="16"/>
  <c r="DP35" i="16"/>
  <c r="EI35" i="16"/>
  <c r="EH35" i="16" s="1"/>
  <c r="IW35" i="16"/>
  <c r="TH35" i="16"/>
  <c r="CS36" i="16"/>
  <c r="CR36" i="16" s="1"/>
  <c r="RG36" i="16"/>
  <c r="RF36" i="16" s="1"/>
  <c r="DD37" i="16"/>
  <c r="OA37" i="16"/>
  <c r="NZ37" i="16" s="1"/>
  <c r="RG38" i="16"/>
  <c r="RF38" i="16" s="1"/>
  <c r="M39" i="16"/>
  <c r="BZ39" i="16"/>
  <c r="KU40" i="16"/>
  <c r="KT40" i="16" s="1"/>
  <c r="WZ41" i="16"/>
  <c r="WN33" i="16"/>
  <c r="XK33" i="16"/>
  <c r="EI34" i="16"/>
  <c r="EH34" i="16" s="1"/>
  <c r="HZ35" i="16"/>
  <c r="BZ36" i="16"/>
  <c r="JE36" i="16"/>
  <c r="JD36" i="16" s="1"/>
  <c r="KB36" i="16"/>
  <c r="OA36" i="16"/>
  <c r="NZ36" i="16" s="1"/>
  <c r="JE37" i="16"/>
  <c r="JD37" i="16" s="1"/>
  <c r="AJ38" i="16"/>
  <c r="MK38" i="16"/>
  <c r="MJ38" i="16" s="1"/>
  <c r="FF39" i="16"/>
  <c r="FY39" i="16"/>
  <c r="FX39" i="16" s="1"/>
  <c r="MV39" i="16"/>
  <c r="UX39" i="16"/>
  <c r="LR40" i="16"/>
  <c r="PQ40" i="16"/>
  <c r="PP40" i="16" s="1"/>
  <c r="AU41" i="16"/>
  <c r="VU41" i="16"/>
  <c r="DD42" i="16"/>
  <c r="MV30" i="16"/>
  <c r="NH30" i="16"/>
  <c r="JE31" i="16"/>
  <c r="JD31" i="16" s="1"/>
  <c r="OL31" i="16"/>
  <c r="RR31" i="16"/>
  <c r="SO31" i="16"/>
  <c r="M32" i="16"/>
  <c r="FY32" i="16"/>
  <c r="FX32" i="16" s="1"/>
  <c r="LR32" i="16"/>
  <c r="SW32" i="16"/>
  <c r="SV32" i="16" s="1"/>
  <c r="BN33" i="16"/>
  <c r="DP33" i="16"/>
  <c r="UM33" i="16"/>
  <c r="UL33" i="16" s="1"/>
  <c r="DD34" i="16"/>
  <c r="NH34" i="16"/>
  <c r="PQ34" i="16"/>
  <c r="PP34" i="16" s="1"/>
  <c r="SW34" i="16"/>
  <c r="SV34" i="16" s="1"/>
  <c r="TT34" i="16"/>
  <c r="BN35" i="16"/>
  <c r="MK35" i="16"/>
  <c r="MJ35" i="16" s="1"/>
  <c r="OX35" i="16"/>
  <c r="RG35" i="16"/>
  <c r="RF35" i="16" s="1"/>
  <c r="HG36" i="16"/>
  <c r="QY36" i="16"/>
  <c r="IL37" i="16"/>
  <c r="FQ38" i="16"/>
  <c r="HO38" i="16"/>
  <c r="HN38" i="16" s="1"/>
  <c r="PQ38" i="16"/>
  <c r="PP38" i="16" s="1"/>
  <c r="AJ39" i="16"/>
  <c r="KM39" i="16"/>
  <c r="VJ40" i="16"/>
  <c r="GV42" i="16"/>
  <c r="NH42" i="16"/>
  <c r="TT42" i="16"/>
  <c r="JD12" i="16"/>
  <c r="GV16" i="16"/>
  <c r="HG16" i="16"/>
  <c r="X12" i="16"/>
  <c r="BI43" i="16"/>
  <c r="CD43" i="16"/>
  <c r="DT43" i="16"/>
  <c r="EM43" i="16"/>
  <c r="FF12" i="16"/>
  <c r="IB43" i="16"/>
  <c r="NR43" i="16"/>
  <c r="PF43" i="16"/>
  <c r="QA43" i="16"/>
  <c r="TG43" i="16"/>
  <c r="VY54" i="16"/>
  <c r="VY57" i="16" s="1"/>
  <c r="AJ13" i="16"/>
  <c r="DP13" i="16"/>
  <c r="MV13" i="16"/>
  <c r="MK13" i="16"/>
  <c r="MJ13" i="16" s="1"/>
  <c r="OA13" i="16"/>
  <c r="NZ13" i="16" s="1"/>
  <c r="WC13" i="16"/>
  <c r="WB13" i="16" s="1"/>
  <c r="XK13" i="16"/>
  <c r="GV14" i="16"/>
  <c r="IL14" i="16"/>
  <c r="WN14" i="16"/>
  <c r="ET15" i="16"/>
  <c r="EI15" i="16"/>
  <c r="EH15" i="16" s="1"/>
  <c r="FY15" i="16"/>
  <c r="FX15" i="16" s="1"/>
  <c r="WC15" i="16"/>
  <c r="WB15" i="16" s="1"/>
  <c r="Z43" i="16"/>
  <c r="CY43" i="16"/>
  <c r="LF12" i="16"/>
  <c r="OL12" i="16"/>
  <c r="PH43" i="16"/>
  <c r="RF12" i="16"/>
  <c r="SO12" i="16"/>
  <c r="TJ43" i="16"/>
  <c r="UL12" i="16"/>
  <c r="WV43" i="16"/>
  <c r="WT12" i="16"/>
  <c r="WT43" i="16" s="1"/>
  <c r="X13" i="16"/>
  <c r="M13" i="16"/>
  <c r="BC13" i="16"/>
  <c r="BB13" i="16" s="1"/>
  <c r="BN13" i="16"/>
  <c r="KU13" i="16"/>
  <c r="KT13" i="16" s="1"/>
  <c r="LF13" i="16"/>
  <c r="MC13" i="16"/>
  <c r="FQ14" i="16"/>
  <c r="FF14" i="16"/>
  <c r="NH14" i="16"/>
  <c r="OX14" i="16"/>
  <c r="CS15" i="16"/>
  <c r="CR15" i="16" s="1"/>
  <c r="DD15" i="16"/>
  <c r="EA15" i="16"/>
  <c r="MK16" i="16"/>
  <c r="MJ16" i="16" s="1"/>
  <c r="MV16" i="16"/>
  <c r="KU19" i="16"/>
  <c r="KT19" i="16" s="1"/>
  <c r="LF19" i="16"/>
  <c r="CU43" i="16"/>
  <c r="DD12" i="16"/>
  <c r="AD12" i="16"/>
  <c r="AD43" i="16" s="1"/>
  <c r="AU12" i="16"/>
  <c r="DA43" i="16"/>
  <c r="GC43" i="16"/>
  <c r="FY12" i="16"/>
  <c r="HO12" i="16"/>
  <c r="KM12" i="16"/>
  <c r="ND43" i="16"/>
  <c r="NB12" i="16"/>
  <c r="NB43" i="16" s="1"/>
  <c r="QJ43" i="16"/>
  <c r="QH12" i="16"/>
  <c r="QH43" i="16" s="1"/>
  <c r="WZ12" i="16"/>
  <c r="TH13" i="16"/>
  <c r="SW13" i="16"/>
  <c r="SV13" i="16" s="1"/>
  <c r="UM13" i="16"/>
  <c r="UL13" i="16" s="1"/>
  <c r="ET14" i="16"/>
  <c r="MC14" i="16"/>
  <c r="LR14" i="16"/>
  <c r="TT14" i="16"/>
  <c r="VJ14" i="16"/>
  <c r="LF15" i="16"/>
  <c r="KU15" i="16"/>
  <c r="KT15" i="16" s="1"/>
  <c r="L18" i="16"/>
  <c r="LR18" i="16"/>
  <c r="MC18" i="16"/>
  <c r="DR43" i="16"/>
  <c r="DP12" i="16"/>
  <c r="EI13" i="16"/>
  <c r="EH13" i="16" s="1"/>
  <c r="ET13" i="16"/>
  <c r="O43" i="16"/>
  <c r="BN12" i="16"/>
  <c r="DC43" i="16"/>
  <c r="GX43" i="16"/>
  <c r="HG12" i="16"/>
  <c r="NH12" i="16"/>
  <c r="QP43" i="16"/>
  <c r="QY12" i="16"/>
  <c r="QN12" i="16"/>
  <c r="SD12" i="16"/>
  <c r="TV43" i="16"/>
  <c r="TT12" i="16"/>
  <c r="UE12" i="16"/>
  <c r="WE43" i="16"/>
  <c r="WC12" i="16"/>
  <c r="WN12" i="16"/>
  <c r="CS13" i="16"/>
  <c r="CR13" i="16" s="1"/>
  <c r="DD13" i="16"/>
  <c r="HG13" i="16"/>
  <c r="RG13" i="16"/>
  <c r="RF13" i="16" s="1"/>
  <c r="RR13" i="16"/>
  <c r="DP14" i="16"/>
  <c r="EA14" i="16"/>
  <c r="SO14" i="16"/>
  <c r="SD14" i="16"/>
  <c r="BZ15" i="16"/>
  <c r="JE15" i="16"/>
  <c r="JD15" i="16" s="1"/>
  <c r="JP15" i="16"/>
  <c r="NH17" i="16"/>
  <c r="LF18" i="16"/>
  <c r="KU18" i="16"/>
  <c r="KT18" i="16" s="1"/>
  <c r="XK19" i="16"/>
  <c r="WZ19" i="16"/>
  <c r="M24" i="16"/>
  <c r="AJ12" i="16"/>
  <c r="BP43" i="16"/>
  <c r="EA12" i="16"/>
  <c r="ET12" i="16"/>
  <c r="FN43" i="16"/>
  <c r="KU12" i="16"/>
  <c r="LR12" i="16"/>
  <c r="MM43" i="16"/>
  <c r="MV12" i="16"/>
  <c r="MK12" i="16"/>
  <c r="NJ43" i="16"/>
  <c r="F52" i="16" s="1"/>
  <c r="NS12" i="16"/>
  <c r="PS43" i="16"/>
  <c r="PQ12" i="16"/>
  <c r="QB12" i="16"/>
  <c r="SW12" i="16"/>
  <c r="VN43" i="16"/>
  <c r="XF43" i="16"/>
  <c r="XK12" i="16"/>
  <c r="JE13" i="16"/>
  <c r="JD13" i="16" s="1"/>
  <c r="KM13" i="16"/>
  <c r="PI13" i="16"/>
  <c r="CS14" i="16"/>
  <c r="CR14" i="16" s="1"/>
  <c r="KB14" i="16"/>
  <c r="KM14" i="16"/>
  <c r="RR14" i="16"/>
  <c r="BC15" i="16"/>
  <c r="BB15" i="16" s="1"/>
  <c r="CK15" i="16"/>
  <c r="HG15" i="16"/>
  <c r="M16" i="16"/>
  <c r="X16" i="16"/>
  <c r="LF16" i="16"/>
  <c r="KU16" i="16"/>
  <c r="KT16" i="16" s="1"/>
  <c r="TT16" i="16"/>
  <c r="UE16" i="16"/>
  <c r="WZ17" i="16"/>
  <c r="XK17" i="16"/>
  <c r="TT25" i="16"/>
  <c r="UE25" i="16"/>
  <c r="SD26" i="16"/>
  <c r="SO26" i="16"/>
  <c r="CB43" i="16"/>
  <c r="BZ12" i="16"/>
  <c r="IL30" i="16"/>
  <c r="IW30" i="16"/>
  <c r="S43" i="16"/>
  <c r="BC12" i="16"/>
  <c r="DJ12" i="16"/>
  <c r="DJ43" i="16" s="1"/>
  <c r="JG43" i="16"/>
  <c r="JP12" i="16"/>
  <c r="KB12" i="16"/>
  <c r="QT43" i="16"/>
  <c r="DD14" i="16"/>
  <c r="QN14" i="16"/>
  <c r="QY14" i="16"/>
  <c r="VJ22" i="16"/>
  <c r="VU22" i="16"/>
  <c r="BZ19" i="16"/>
  <c r="CK19" i="16"/>
  <c r="CS12" i="16"/>
  <c r="EI12" i="16"/>
  <c r="EZ12" i="16"/>
  <c r="EZ43" i="16" s="1"/>
  <c r="HD43" i="16"/>
  <c r="PB43" i="16"/>
  <c r="TC43" i="16"/>
  <c r="TH12" i="16"/>
  <c r="GJ13" i="16"/>
  <c r="FY13" i="16"/>
  <c r="FX13" i="16" s="1"/>
  <c r="HO13" i="16"/>
  <c r="HN13" i="16" s="1"/>
  <c r="HZ13" i="16"/>
  <c r="L14" i="16"/>
  <c r="PQ14" i="16"/>
  <c r="PP14" i="16" s="1"/>
  <c r="WZ14" i="16"/>
  <c r="XK14" i="16"/>
  <c r="M15" i="16"/>
  <c r="KB16" i="16"/>
  <c r="DD19" i="16"/>
  <c r="CS19" i="16"/>
  <c r="CR19" i="16" s="1"/>
  <c r="CF43" i="16"/>
  <c r="CW43" i="16"/>
  <c r="EV43" i="16"/>
  <c r="FP43" i="16"/>
  <c r="GG43" i="16"/>
  <c r="GZ43" i="16"/>
  <c r="HQ43" i="16"/>
  <c r="IY43" i="16"/>
  <c r="KJ43" i="16"/>
  <c r="LA43" i="16"/>
  <c r="LT43" i="16"/>
  <c r="OK43" i="16"/>
  <c r="PD43" i="16"/>
  <c r="PU43" i="16"/>
  <c r="RT43" i="16"/>
  <c r="SN43" i="16"/>
  <c r="TE43" i="16"/>
  <c r="TX43" i="16"/>
  <c r="UO43" i="16"/>
  <c r="VW43" i="16"/>
  <c r="XH43" i="16"/>
  <c r="OL13" i="16"/>
  <c r="UX13" i="16"/>
  <c r="AU14" i="16"/>
  <c r="HG14" i="16"/>
  <c r="NS14" i="16"/>
  <c r="UE14" i="16"/>
  <c r="X15" i="16"/>
  <c r="GJ15" i="16"/>
  <c r="RR15" i="16"/>
  <c r="BC16" i="16"/>
  <c r="BB16" i="16" s="1"/>
  <c r="BZ16" i="16"/>
  <c r="OA16" i="16"/>
  <c r="NZ16" i="16" s="1"/>
  <c r="OX16" i="16"/>
  <c r="M17" i="16"/>
  <c r="GJ17" i="16"/>
  <c r="SW17" i="16"/>
  <c r="SV17" i="16" s="1"/>
  <c r="WN17" i="16"/>
  <c r="AJ18" i="16"/>
  <c r="FQ18" i="16"/>
  <c r="JE18" i="16"/>
  <c r="JD18" i="16" s="1"/>
  <c r="JP18" i="16"/>
  <c r="SO18" i="16"/>
  <c r="WC18" i="16"/>
  <c r="WB18" i="16" s="1"/>
  <c r="WN18" i="16"/>
  <c r="BN19" i="16"/>
  <c r="KM19" i="16"/>
  <c r="KB19" i="16"/>
  <c r="VU19" i="16"/>
  <c r="VJ19" i="16"/>
  <c r="EI20" i="16"/>
  <c r="EH20" i="16" s="1"/>
  <c r="CK21" i="16"/>
  <c r="HO21" i="16"/>
  <c r="HN21" i="16" s="1"/>
  <c r="QN21" i="16"/>
  <c r="FF22" i="16"/>
  <c r="FQ22" i="16"/>
  <c r="HG22" i="16"/>
  <c r="QB22" i="16"/>
  <c r="PQ22" i="16"/>
  <c r="PP22" i="16" s="1"/>
  <c r="DP23" i="16"/>
  <c r="EA23" i="16"/>
  <c r="SO23" i="16"/>
  <c r="SD23" i="16"/>
  <c r="RG25" i="16"/>
  <c r="RF25" i="16" s="1"/>
  <c r="RR25" i="16"/>
  <c r="QB26" i="16"/>
  <c r="PQ26" i="16"/>
  <c r="PP26" i="16" s="1"/>
  <c r="CS16" i="16"/>
  <c r="CR16" i="16" s="1"/>
  <c r="PQ16" i="16"/>
  <c r="PP16" i="16" s="1"/>
  <c r="FQ20" i="16"/>
  <c r="FF20" i="16"/>
  <c r="PI20" i="16"/>
  <c r="OX20" i="16"/>
  <c r="KU21" i="16"/>
  <c r="KT21" i="16" s="1"/>
  <c r="LF21" i="16"/>
  <c r="QB21" i="16"/>
  <c r="PQ21" i="16"/>
  <c r="PP21" i="16" s="1"/>
  <c r="OA22" i="16"/>
  <c r="NZ22" i="16" s="1"/>
  <c r="OL22" i="16"/>
  <c r="OX23" i="16"/>
  <c r="PI23" i="16"/>
  <c r="FF26" i="16"/>
  <c r="FQ26" i="16"/>
  <c r="FF28" i="16"/>
  <c r="FQ28" i="16"/>
  <c r="QR43" i="16"/>
  <c r="RI43" i="16"/>
  <c r="SQ43" i="16"/>
  <c r="UB43" i="16"/>
  <c r="US43" i="16"/>
  <c r="NH15" i="16"/>
  <c r="OX15" i="16"/>
  <c r="EI16" i="16"/>
  <c r="EH16" i="16" s="1"/>
  <c r="RG16" i="16"/>
  <c r="RF16" i="16" s="1"/>
  <c r="BZ17" i="16"/>
  <c r="DP17" i="16"/>
  <c r="SO17" i="16"/>
  <c r="SD17" i="16"/>
  <c r="UM17" i="16"/>
  <c r="UL17" i="16" s="1"/>
  <c r="IW18" i="16"/>
  <c r="VU18" i="16"/>
  <c r="M19" i="16"/>
  <c r="IL19" i="16"/>
  <c r="IW19" i="16"/>
  <c r="JP19" i="16"/>
  <c r="UM19" i="16"/>
  <c r="UL19" i="16" s="1"/>
  <c r="UX19" i="16"/>
  <c r="DP20" i="16"/>
  <c r="EA20" i="16"/>
  <c r="OL20" i="16"/>
  <c r="OA20" i="16"/>
  <c r="NZ20" i="16" s="1"/>
  <c r="XK20" i="16"/>
  <c r="WZ20" i="16"/>
  <c r="AJ21" i="16"/>
  <c r="GJ21" i="16"/>
  <c r="FY21" i="16"/>
  <c r="FX21" i="16" s="1"/>
  <c r="JE21" i="16"/>
  <c r="JD21" i="16" s="1"/>
  <c r="OA21" i="16"/>
  <c r="NZ21" i="16" s="1"/>
  <c r="OL21" i="16"/>
  <c r="DD23" i="16"/>
  <c r="WZ23" i="16"/>
  <c r="AJ24" i="16"/>
  <c r="OX26" i="16"/>
  <c r="PI26" i="16"/>
  <c r="QN15" i="16"/>
  <c r="FY16" i="16"/>
  <c r="FX16" i="16" s="1"/>
  <c r="SW16" i="16"/>
  <c r="SV16" i="16" s="1"/>
  <c r="FF17" i="16"/>
  <c r="ET18" i="16"/>
  <c r="EI18" i="16"/>
  <c r="EH18" i="16" s="1"/>
  <c r="RR18" i="16"/>
  <c r="RG18" i="16"/>
  <c r="RF18" i="16" s="1"/>
  <c r="QY19" i="16"/>
  <c r="QN19" i="16"/>
  <c r="MK20" i="16"/>
  <c r="MJ20" i="16" s="1"/>
  <c r="MV20" i="16"/>
  <c r="L21" i="16"/>
  <c r="M22" i="16"/>
  <c r="VU23" i="16"/>
  <c r="VJ23" i="16"/>
  <c r="PI25" i="16"/>
  <c r="OX25" i="16"/>
  <c r="BZ27" i="16"/>
  <c r="CK27" i="16"/>
  <c r="QY41" i="16"/>
  <c r="QN41" i="16"/>
  <c r="CM43" i="16"/>
  <c r="DX43" i="16"/>
  <c r="EO43" i="16"/>
  <c r="FH43" i="16"/>
  <c r="GP43" i="16"/>
  <c r="HY43" i="16"/>
  <c r="IR43" i="16"/>
  <c r="JI43" i="16"/>
  <c r="MS43" i="16"/>
  <c r="NL43" i="16"/>
  <c r="OC43" i="16"/>
  <c r="PK43" i="16"/>
  <c r="QV43" i="16"/>
  <c r="RM43" i="16"/>
  <c r="SF43" i="16"/>
  <c r="TN12" i="16"/>
  <c r="TN43" i="16" s="1"/>
  <c r="UW43" i="16"/>
  <c r="VP43" i="16"/>
  <c r="WG43" i="16"/>
  <c r="SO15" i="16"/>
  <c r="TT15" i="16"/>
  <c r="MC16" i="16"/>
  <c r="HG17" i="16"/>
  <c r="IL17" i="16"/>
  <c r="QN17" i="16"/>
  <c r="QY17" i="16"/>
  <c r="RR17" i="16"/>
  <c r="CS18" i="16"/>
  <c r="CR18" i="16" s="1"/>
  <c r="DD18" i="16"/>
  <c r="GV18" i="16"/>
  <c r="PQ18" i="16"/>
  <c r="PP18" i="16" s="1"/>
  <c r="QB18" i="16"/>
  <c r="TT18" i="16"/>
  <c r="GV19" i="16"/>
  <c r="BZ20" i="16"/>
  <c r="CS20" i="16"/>
  <c r="CR20" i="16" s="1"/>
  <c r="DD20" i="16"/>
  <c r="NS20" i="16"/>
  <c r="VJ20" i="16"/>
  <c r="VU20" i="16"/>
  <c r="WN20" i="16"/>
  <c r="FF21" i="16"/>
  <c r="FQ21" i="16"/>
  <c r="NS21" i="16"/>
  <c r="NH21" i="16"/>
  <c r="WZ21" i="16"/>
  <c r="XK21" i="16"/>
  <c r="DP22" i="16"/>
  <c r="EA22" i="16"/>
  <c r="NH22" i="16"/>
  <c r="WC22" i="16"/>
  <c r="WB22" i="16" s="1"/>
  <c r="WN22" i="16"/>
  <c r="M23" i="16"/>
  <c r="HG23" i="16"/>
  <c r="GV23" i="16"/>
  <c r="JE23" i="16"/>
  <c r="JD23" i="16" s="1"/>
  <c r="QY23" i="16"/>
  <c r="CS28" i="16"/>
  <c r="CR28" i="16" s="1"/>
  <c r="DD28" i="16"/>
  <c r="DF43" i="16"/>
  <c r="DZ43" i="16"/>
  <c r="FJ43" i="16"/>
  <c r="GA43" i="16"/>
  <c r="HI43" i="16"/>
  <c r="HZ12" i="16"/>
  <c r="IT43" i="16"/>
  <c r="JK43" i="16"/>
  <c r="KD43" i="16"/>
  <c r="LL12" i="16"/>
  <c r="LL43" i="16" s="1"/>
  <c r="MC12" i="16"/>
  <c r="NN43" i="16"/>
  <c r="OE43" i="16"/>
  <c r="OX12" i="16"/>
  <c r="QD43" i="16"/>
  <c r="QX43" i="16"/>
  <c r="RO43" i="16"/>
  <c r="SH43" i="16"/>
  <c r="SY43" i="16"/>
  <c r="UG43" i="16"/>
  <c r="UX12" i="16"/>
  <c r="VR43" i="16"/>
  <c r="WI43" i="16"/>
  <c r="XB43" i="16"/>
  <c r="VU15" i="16"/>
  <c r="WZ15" i="16"/>
  <c r="HZ16" i="16"/>
  <c r="JE16" i="16"/>
  <c r="JD16" i="16" s="1"/>
  <c r="UX16" i="16"/>
  <c r="WC16" i="16"/>
  <c r="WB16" i="16" s="1"/>
  <c r="KM17" i="16"/>
  <c r="MC17" i="16"/>
  <c r="LR17" i="16"/>
  <c r="NS17" i="16"/>
  <c r="OX17" i="16"/>
  <c r="EA18" i="16"/>
  <c r="QY18" i="16"/>
  <c r="EA19" i="16"/>
  <c r="DP19" i="16"/>
  <c r="FY19" i="16"/>
  <c r="FX19" i="16" s="1"/>
  <c r="OX19" i="16"/>
  <c r="PI19" i="16"/>
  <c r="QB19" i="16"/>
  <c r="BC20" i="16"/>
  <c r="BB20" i="16" s="1"/>
  <c r="UX20" i="16"/>
  <c r="UM20" i="16"/>
  <c r="UL20" i="16" s="1"/>
  <c r="DP21" i="16"/>
  <c r="MV21" i="16"/>
  <c r="WN21" i="16"/>
  <c r="BZ22" i="16"/>
  <c r="LR22" i="16"/>
  <c r="RR22" i="16"/>
  <c r="XK22" i="16"/>
  <c r="AJ23" i="16"/>
  <c r="TT23" i="16"/>
  <c r="UE23" i="16"/>
  <c r="CK24" i="16"/>
  <c r="FF24" i="16"/>
  <c r="KM24" i="16"/>
  <c r="IV43" i="16"/>
  <c r="JM43" i="16"/>
  <c r="KF43" i="16"/>
  <c r="KW43" i="16"/>
  <c r="ME43" i="16"/>
  <c r="NP43" i="16"/>
  <c r="RQ43" i="16"/>
  <c r="SJ43" i="16"/>
  <c r="TA43" i="16"/>
  <c r="UZ43" i="16"/>
  <c r="VT43" i="16"/>
  <c r="WK43" i="16"/>
  <c r="XD43" i="16"/>
  <c r="DD16" i="16"/>
  <c r="QB16" i="16"/>
  <c r="QB17" i="16"/>
  <c r="BC18" i="16"/>
  <c r="BB18" i="16" s="1"/>
  <c r="CK18" i="16"/>
  <c r="OA18" i="16"/>
  <c r="NZ18" i="16" s="1"/>
  <c r="PI18" i="16"/>
  <c r="OL19" i="16"/>
  <c r="WC19" i="16"/>
  <c r="WB19" i="16" s="1"/>
  <c r="WN19" i="16"/>
  <c r="FY20" i="16"/>
  <c r="FX20" i="16" s="1"/>
  <c r="GJ20" i="16"/>
  <c r="MC20" i="16"/>
  <c r="CS21" i="16"/>
  <c r="CR21" i="16" s="1"/>
  <c r="DD21" i="16"/>
  <c r="ET21" i="16"/>
  <c r="EI21" i="16"/>
  <c r="EH21" i="16" s="1"/>
  <c r="VJ21" i="16"/>
  <c r="GV22" i="16"/>
  <c r="HZ22" i="16"/>
  <c r="HO22" i="16"/>
  <c r="HN22" i="16" s="1"/>
  <c r="UM22" i="16"/>
  <c r="UL22" i="16" s="1"/>
  <c r="BZ23" i="16"/>
  <c r="CK23" i="16"/>
  <c r="EI23" i="16"/>
  <c r="EH23" i="16" s="1"/>
  <c r="ET23" i="16"/>
  <c r="GJ23" i="16"/>
  <c r="PQ23" i="16"/>
  <c r="PP23" i="16" s="1"/>
  <c r="QB23" i="16"/>
  <c r="TH23" i="16"/>
  <c r="SW23" i="16"/>
  <c r="SV23" i="16" s="1"/>
  <c r="NH24" i="16"/>
  <c r="NH25" i="16"/>
  <c r="NS25" i="16"/>
  <c r="FY31" i="16"/>
  <c r="FX31" i="16" s="1"/>
  <c r="GJ22" i="16"/>
  <c r="FQ23" i="16"/>
  <c r="OA25" i="16"/>
  <c r="NZ25" i="16" s="1"/>
  <c r="QB25" i="16"/>
  <c r="QY25" i="16"/>
  <c r="CS26" i="16"/>
  <c r="CR26" i="16" s="1"/>
  <c r="DD26" i="16"/>
  <c r="OL26" i="16"/>
  <c r="OA26" i="16"/>
  <c r="NZ26" i="16" s="1"/>
  <c r="NS27" i="16"/>
  <c r="NH27" i="16"/>
  <c r="UE27" i="16"/>
  <c r="TT27" i="16"/>
  <c r="DP28" i="16"/>
  <c r="LF28" i="16"/>
  <c r="MC28" i="16"/>
  <c r="AJ29" i="16"/>
  <c r="LF29" i="16"/>
  <c r="RR29" i="16"/>
  <c r="BZ33" i="16"/>
  <c r="CK33" i="16"/>
  <c r="LR27" i="16"/>
  <c r="MC27" i="16"/>
  <c r="HO28" i="16"/>
  <c r="HN28" i="16" s="1"/>
  <c r="HZ28" i="16"/>
  <c r="UM28" i="16"/>
  <c r="UL28" i="16" s="1"/>
  <c r="L30" i="16"/>
  <c r="FY36" i="16"/>
  <c r="FX36" i="16" s="1"/>
  <c r="GJ36" i="16"/>
  <c r="EI38" i="16"/>
  <c r="EH38" i="16" s="1"/>
  <c r="ET38" i="16"/>
  <c r="M20" i="16"/>
  <c r="HZ20" i="16"/>
  <c r="SD21" i="16"/>
  <c r="KU23" i="16"/>
  <c r="KT23" i="16" s="1"/>
  <c r="XK23" i="16"/>
  <c r="OA24" i="16"/>
  <c r="NZ24" i="16" s="1"/>
  <c r="OL24" i="16"/>
  <c r="UM24" i="16"/>
  <c r="UL24" i="16" s="1"/>
  <c r="LR25" i="16"/>
  <c r="AJ26" i="16"/>
  <c r="BC26" i="16"/>
  <c r="BB26" i="16" s="1"/>
  <c r="WC26" i="16"/>
  <c r="WB26" i="16" s="1"/>
  <c r="M27" i="16"/>
  <c r="JE27" i="16"/>
  <c r="JD27" i="16" s="1"/>
  <c r="KB28" i="16"/>
  <c r="KM28" i="16"/>
  <c r="OX29" i="16"/>
  <c r="PI29" i="16"/>
  <c r="UE21" i="16"/>
  <c r="KU22" i="16"/>
  <c r="KT22" i="16" s="1"/>
  <c r="TH22" i="16"/>
  <c r="KB23" i="16"/>
  <c r="MC23" i="16"/>
  <c r="MV23" i="16"/>
  <c r="BC24" i="16"/>
  <c r="BB24" i="16" s="1"/>
  <c r="DP24" i="16"/>
  <c r="ET24" i="16"/>
  <c r="FQ24" i="16"/>
  <c r="LR24" i="16"/>
  <c r="MV24" i="16"/>
  <c r="RG24" i="16"/>
  <c r="RF24" i="16" s="1"/>
  <c r="VU24" i="16"/>
  <c r="WN24" i="16"/>
  <c r="XK24" i="16"/>
  <c r="DP25" i="16"/>
  <c r="ET25" i="16"/>
  <c r="FQ25" i="16"/>
  <c r="GV25" i="16"/>
  <c r="KB25" i="16"/>
  <c r="KM25" i="16"/>
  <c r="WZ25" i="16"/>
  <c r="KU26" i="16"/>
  <c r="KT26" i="16" s="1"/>
  <c r="LF26" i="16"/>
  <c r="WN26" i="16"/>
  <c r="AJ27" i="16"/>
  <c r="FY27" i="16"/>
  <c r="FX27" i="16" s="1"/>
  <c r="GV27" i="16"/>
  <c r="QN27" i="16"/>
  <c r="WC27" i="16"/>
  <c r="WB27" i="16" s="1"/>
  <c r="AJ28" i="16"/>
  <c r="HG28" i="16"/>
  <c r="GV28" i="16"/>
  <c r="OX28" i="16"/>
  <c r="PI28" i="16"/>
  <c r="SW28" i="16"/>
  <c r="SV28" i="16" s="1"/>
  <c r="BN29" i="16"/>
  <c r="FF29" i="16"/>
  <c r="MK29" i="16"/>
  <c r="MJ29" i="16" s="1"/>
  <c r="NH29" i="16"/>
  <c r="AJ32" i="16"/>
  <c r="AU32" i="16"/>
  <c r="CS32" i="16"/>
  <c r="CR32" i="16" s="1"/>
  <c r="DD32" i="16"/>
  <c r="BN20" i="16"/>
  <c r="SW20" i="16"/>
  <c r="SV20" i="16" s="1"/>
  <c r="AU21" i="16"/>
  <c r="CS24" i="16"/>
  <c r="CR24" i="16" s="1"/>
  <c r="KU24" i="16"/>
  <c r="KT24" i="16" s="1"/>
  <c r="NS24" i="16"/>
  <c r="SW24" i="16"/>
  <c r="SV24" i="16" s="1"/>
  <c r="TT24" i="16"/>
  <c r="L25" i="16"/>
  <c r="CS25" i="16"/>
  <c r="CR25" i="16" s="1"/>
  <c r="UM25" i="16"/>
  <c r="UL25" i="16" s="1"/>
  <c r="UX25" i="16"/>
  <c r="JE26" i="16"/>
  <c r="JD26" i="16" s="1"/>
  <c r="TT26" i="16"/>
  <c r="UE26" i="16"/>
  <c r="OX27" i="16"/>
  <c r="PI27" i="16"/>
  <c r="GJ28" i="16"/>
  <c r="FY28" i="16"/>
  <c r="FX28" i="16" s="1"/>
  <c r="OX30" i="16"/>
  <c r="PI30" i="16"/>
  <c r="LR21" i="16"/>
  <c r="EI22" i="16"/>
  <c r="EH22" i="16" s="1"/>
  <c r="MV22" i="16"/>
  <c r="RG23" i="16"/>
  <c r="RF23" i="16" s="1"/>
  <c r="DD24" i="16"/>
  <c r="LF24" i="16"/>
  <c r="BZ25" i="16"/>
  <c r="DD25" i="16"/>
  <c r="MV25" i="16"/>
  <c r="CK26" i="16"/>
  <c r="IW26" i="16"/>
  <c r="MC26" i="16"/>
  <c r="VU26" i="16"/>
  <c r="BN27" i="16"/>
  <c r="OL27" i="16"/>
  <c r="OA27" i="16"/>
  <c r="NZ27" i="16" s="1"/>
  <c r="UX27" i="16"/>
  <c r="UM27" i="16"/>
  <c r="UL27" i="16" s="1"/>
  <c r="VU28" i="16"/>
  <c r="HZ29" i="16"/>
  <c r="DD30" i="16"/>
  <c r="EA30" i="16"/>
  <c r="DD33" i="16"/>
  <c r="CS33" i="16"/>
  <c r="CR33" i="16" s="1"/>
  <c r="M26" i="16"/>
  <c r="HZ26" i="16"/>
  <c r="M29" i="16"/>
  <c r="EI29" i="16"/>
  <c r="EH29" i="16" s="1"/>
  <c r="FY29" i="16"/>
  <c r="FX29" i="16" s="1"/>
  <c r="KU29" i="16"/>
  <c r="KT29" i="16" s="1"/>
  <c r="LR29" i="16"/>
  <c r="MC29" i="16"/>
  <c r="QY29" i="16"/>
  <c r="HZ30" i="16"/>
  <c r="AU31" i="16"/>
  <c r="ET31" i="16"/>
  <c r="GV31" i="16"/>
  <c r="IL31" i="16"/>
  <c r="GV32" i="16"/>
  <c r="HG32" i="16"/>
  <c r="JE32" i="16"/>
  <c r="JD32" i="16" s="1"/>
  <c r="JP32" i="16"/>
  <c r="TT33" i="16"/>
  <c r="LR37" i="16"/>
  <c r="MC37" i="16"/>
  <c r="JE40" i="16"/>
  <c r="JD40" i="16" s="1"/>
  <c r="JP40" i="16"/>
  <c r="FQ29" i="16"/>
  <c r="RG30" i="16"/>
  <c r="RF30" i="16" s="1"/>
  <c r="RR30" i="16"/>
  <c r="TH30" i="16"/>
  <c r="UM30" i="16"/>
  <c r="UL30" i="16" s="1"/>
  <c r="WZ30" i="16"/>
  <c r="CS31" i="16"/>
  <c r="CR31" i="16" s="1"/>
  <c r="DP31" i="16"/>
  <c r="EA31" i="16"/>
  <c r="IW31" i="16"/>
  <c r="QN31" i="16"/>
  <c r="QY31" i="16"/>
  <c r="BZ32" i="16"/>
  <c r="NH32" i="16"/>
  <c r="NS32" i="16"/>
  <c r="PQ32" i="16"/>
  <c r="PP32" i="16" s="1"/>
  <c r="QB32" i="16"/>
  <c r="IL33" i="16"/>
  <c r="IW33" i="16"/>
  <c r="UE33" i="16"/>
  <c r="UX35" i="16"/>
  <c r="UM35" i="16"/>
  <c r="UL35" i="16" s="1"/>
  <c r="IL40" i="16"/>
  <c r="IW40" i="16"/>
  <c r="HO24" i="16"/>
  <c r="HN24" i="16" s="1"/>
  <c r="QB24" i="16"/>
  <c r="IW25" i="16"/>
  <c r="BN26" i="16"/>
  <c r="SW26" i="16"/>
  <c r="SV26" i="16" s="1"/>
  <c r="AU27" i="16"/>
  <c r="MK27" i="16"/>
  <c r="MJ27" i="16" s="1"/>
  <c r="X28" i="16"/>
  <c r="AU28" i="16"/>
  <c r="BZ29" i="16"/>
  <c r="DP29" i="16"/>
  <c r="IL29" i="16"/>
  <c r="KB29" i="16"/>
  <c r="CK30" i="16"/>
  <c r="FY30" i="16"/>
  <c r="FX30" i="16" s="1"/>
  <c r="KU30" i="16"/>
  <c r="KT30" i="16" s="1"/>
  <c r="LF30" i="16"/>
  <c r="MC30" i="16"/>
  <c r="OA30" i="16"/>
  <c r="NZ30" i="16" s="1"/>
  <c r="QN30" i="16"/>
  <c r="WC30" i="16"/>
  <c r="WB30" i="16" s="1"/>
  <c r="M31" i="16"/>
  <c r="PQ31" i="16"/>
  <c r="PP31" i="16" s="1"/>
  <c r="CK32" i="16"/>
  <c r="IL32" i="16"/>
  <c r="TT32" i="16"/>
  <c r="UE32" i="16"/>
  <c r="WC32" i="16"/>
  <c r="WB32" i="16" s="1"/>
  <c r="WN32" i="16"/>
  <c r="AJ33" i="16"/>
  <c r="HO33" i="16"/>
  <c r="HN33" i="16" s="1"/>
  <c r="AJ34" i="16"/>
  <c r="M35" i="16"/>
  <c r="EI30" i="16"/>
  <c r="EH30" i="16" s="1"/>
  <c r="ET30" i="16"/>
  <c r="FQ30" i="16"/>
  <c r="KB30" i="16"/>
  <c r="BZ31" i="16"/>
  <c r="OX33" i="16"/>
  <c r="PI33" i="16"/>
  <c r="TT35" i="16"/>
  <c r="UE35" i="16"/>
  <c r="GV39" i="16"/>
  <c r="HG39" i="16"/>
  <c r="JP24" i="16"/>
  <c r="AJ25" i="16"/>
  <c r="VU25" i="16"/>
  <c r="MK26" i="16"/>
  <c r="MJ26" i="16" s="1"/>
  <c r="UX26" i="16"/>
  <c r="EI28" i="16"/>
  <c r="EH28" i="16" s="1"/>
  <c r="JE28" i="16"/>
  <c r="JD28" i="16" s="1"/>
  <c r="LR28" i="16"/>
  <c r="MV28" i="16"/>
  <c r="NS28" i="16"/>
  <c r="TH29" i="16"/>
  <c r="UE29" i="16"/>
  <c r="VJ29" i="16"/>
  <c r="WZ29" i="16"/>
  <c r="X30" i="16"/>
  <c r="BC30" i="16"/>
  <c r="BB30" i="16" s="1"/>
  <c r="DP30" i="16"/>
  <c r="JE30" i="16"/>
  <c r="JD30" i="16" s="1"/>
  <c r="QB30" i="16"/>
  <c r="CK31" i="16"/>
  <c r="LF31" i="16"/>
  <c r="NH31" i="16"/>
  <c r="OX31" i="16"/>
  <c r="WZ31" i="16"/>
  <c r="XK31" i="16"/>
  <c r="HZ32" i="16"/>
  <c r="OA32" i="16"/>
  <c r="NZ32" i="16" s="1"/>
  <c r="PI32" i="16"/>
  <c r="VJ32" i="16"/>
  <c r="GV33" i="16"/>
  <c r="OA33" i="16"/>
  <c r="NZ33" i="16" s="1"/>
  <c r="X34" i="16"/>
  <c r="UM34" i="16"/>
  <c r="UL34" i="16" s="1"/>
  <c r="UX34" i="16"/>
  <c r="SD36" i="16"/>
  <c r="CK25" i="16"/>
  <c r="X26" i="16"/>
  <c r="SW27" i="16"/>
  <c r="SV27" i="16" s="1"/>
  <c r="ET28" i="16"/>
  <c r="KU28" i="16"/>
  <c r="KT28" i="16" s="1"/>
  <c r="PQ28" i="16"/>
  <c r="PP28" i="16" s="1"/>
  <c r="SD28" i="16"/>
  <c r="TH28" i="16"/>
  <c r="UE28" i="16"/>
  <c r="ET29" i="16"/>
  <c r="RG29" i="16"/>
  <c r="RF29" i="16" s="1"/>
  <c r="SD29" i="16"/>
  <c r="SO29" i="16"/>
  <c r="XK29" i="16"/>
  <c r="CS30" i="16"/>
  <c r="CR30" i="16" s="1"/>
  <c r="JP30" i="16"/>
  <c r="HG31" i="16"/>
  <c r="KB31" i="16"/>
  <c r="KM31" i="16"/>
  <c r="PI31" i="16"/>
  <c r="WC31" i="16"/>
  <c r="WB31" i="16" s="1"/>
  <c r="OL32" i="16"/>
  <c r="UM32" i="16"/>
  <c r="UL32" i="16" s="1"/>
  <c r="VU32" i="16"/>
  <c r="HG33" i="16"/>
  <c r="OL33" i="16"/>
  <c r="VJ33" i="16"/>
  <c r="VU33" i="16"/>
  <c r="NH35" i="16"/>
  <c r="NS35" i="16"/>
  <c r="WZ38" i="16"/>
  <c r="XK38" i="16"/>
  <c r="L37" i="16"/>
  <c r="SD37" i="16"/>
  <c r="SO37" i="16"/>
  <c r="VJ38" i="16"/>
  <c r="VU38" i="16"/>
  <c r="DP40" i="16"/>
  <c r="EA40" i="16"/>
  <c r="MK40" i="16"/>
  <c r="MJ40" i="16" s="1"/>
  <c r="MV40" i="16"/>
  <c r="UE34" i="16"/>
  <c r="SW35" i="16"/>
  <c r="SV35" i="16" s="1"/>
  <c r="FQ36" i="16"/>
  <c r="MK36" i="16"/>
  <c r="MJ36" i="16" s="1"/>
  <c r="MV36" i="16"/>
  <c r="BC37" i="16"/>
  <c r="BB37" i="16" s="1"/>
  <c r="RR37" i="16"/>
  <c r="EA38" i="16"/>
  <c r="KU38" i="16"/>
  <c r="KT38" i="16" s="1"/>
  <c r="LF38" i="16"/>
  <c r="NH38" i="16"/>
  <c r="TT38" i="16"/>
  <c r="UE38" i="16"/>
  <c r="HO40" i="16"/>
  <c r="HN40" i="16" s="1"/>
  <c r="HZ40" i="16"/>
  <c r="MC42" i="16"/>
  <c r="LR42" i="16"/>
  <c r="SO42" i="16"/>
  <c r="SD42" i="16"/>
  <c r="DP34" i="16"/>
  <c r="CS40" i="16"/>
  <c r="CR40" i="16" s="1"/>
  <c r="DD40" i="16"/>
  <c r="GV40" i="16"/>
  <c r="HG40" i="16"/>
  <c r="KU41" i="16"/>
  <c r="KT41" i="16" s="1"/>
  <c r="LF41" i="16"/>
  <c r="MV41" i="16"/>
  <c r="MK41" i="16"/>
  <c r="MJ41" i="16" s="1"/>
  <c r="OX41" i="16"/>
  <c r="PI41" i="16"/>
  <c r="BC34" i="16"/>
  <c r="BB34" i="16" s="1"/>
  <c r="BN34" i="16"/>
  <c r="IL34" i="16"/>
  <c r="KB34" i="16"/>
  <c r="HO35" i="16"/>
  <c r="HN35" i="16" s="1"/>
  <c r="MC36" i="16"/>
  <c r="SW36" i="16"/>
  <c r="SV36" i="16" s="1"/>
  <c r="TH36" i="16"/>
  <c r="VJ36" i="16"/>
  <c r="WZ36" i="16"/>
  <c r="HO37" i="16"/>
  <c r="HN37" i="16" s="1"/>
  <c r="QN37" i="16"/>
  <c r="KM38" i="16"/>
  <c r="HO39" i="16"/>
  <c r="HN39" i="16" s="1"/>
  <c r="HZ39" i="16"/>
  <c r="JE39" i="16"/>
  <c r="JD39" i="16" s="1"/>
  <c r="JP39" i="16"/>
  <c r="BZ40" i="16"/>
  <c r="CK40" i="16"/>
  <c r="DP41" i="16"/>
  <c r="TT41" i="16"/>
  <c r="UE41" i="16"/>
  <c r="ET42" i="16"/>
  <c r="EI42" i="16"/>
  <c r="EH42" i="16" s="1"/>
  <c r="HO34" i="16"/>
  <c r="HN34" i="16" s="1"/>
  <c r="HZ34" i="16"/>
  <c r="OX34" i="16"/>
  <c r="QN34" i="16"/>
  <c r="SD34" i="16"/>
  <c r="AJ35" i="16"/>
  <c r="AU35" i="16"/>
  <c r="JE35" i="16"/>
  <c r="JD35" i="16" s="1"/>
  <c r="OA35" i="16"/>
  <c r="NZ35" i="16" s="1"/>
  <c r="AJ36" i="16"/>
  <c r="EA36" i="16"/>
  <c r="KU36" i="16"/>
  <c r="KT36" i="16" s="1"/>
  <c r="LR36" i="16"/>
  <c r="OX36" i="16"/>
  <c r="FF37" i="16"/>
  <c r="FQ37" i="16"/>
  <c r="MK37" i="16"/>
  <c r="MJ37" i="16" s="1"/>
  <c r="JE38" i="16"/>
  <c r="JD38" i="16" s="1"/>
  <c r="KB38" i="16"/>
  <c r="SD38" i="16"/>
  <c r="DP39" i="16"/>
  <c r="TT39" i="16"/>
  <c r="AJ40" i="16"/>
  <c r="AU40" i="16"/>
  <c r="FY40" i="16"/>
  <c r="FX40" i="16" s="1"/>
  <c r="GJ40" i="16"/>
  <c r="WC40" i="16"/>
  <c r="WB40" i="16" s="1"/>
  <c r="WN40" i="16"/>
  <c r="DP42" i="16"/>
  <c r="EA42" i="16"/>
  <c r="AU34" i="16"/>
  <c r="OA34" i="16"/>
  <c r="NZ34" i="16" s="1"/>
  <c r="OL34" i="16"/>
  <c r="X35" i="16"/>
  <c r="GV35" i="16"/>
  <c r="HG35" i="16"/>
  <c r="M36" i="16"/>
  <c r="X36" i="16"/>
  <c r="DP36" i="16"/>
  <c r="SO36" i="16"/>
  <c r="ET37" i="16"/>
  <c r="WZ37" i="16"/>
  <c r="BZ38" i="16"/>
  <c r="NH39" i="16"/>
  <c r="FQ40" i="16"/>
  <c r="FF40" i="16"/>
  <c r="FQ34" i="16"/>
  <c r="MC34" i="16"/>
  <c r="SO34" i="16"/>
  <c r="ET35" i="16"/>
  <c r="RR35" i="16"/>
  <c r="KM36" i="16"/>
  <c r="XK36" i="16"/>
  <c r="JP37" i="16"/>
  <c r="QB37" i="16"/>
  <c r="WN37" i="16"/>
  <c r="CK38" i="16"/>
  <c r="IW38" i="16"/>
  <c r="RR38" i="16"/>
  <c r="CK39" i="16"/>
  <c r="EA39" i="16"/>
  <c r="LF39" i="16"/>
  <c r="MK39" i="16"/>
  <c r="MJ39" i="16" s="1"/>
  <c r="UE39" i="16"/>
  <c r="QB40" i="16"/>
  <c r="UE40" i="16"/>
  <c r="TT40" i="16"/>
  <c r="JE41" i="16"/>
  <c r="JD41" i="16" s="1"/>
  <c r="JP41" i="16"/>
  <c r="KM41" i="16"/>
  <c r="KB42" i="16"/>
  <c r="KM42" i="16"/>
  <c r="GJ34" i="16"/>
  <c r="TH34" i="16"/>
  <c r="FQ35" i="16"/>
  <c r="MC35" i="16"/>
  <c r="SO35" i="16"/>
  <c r="ET36" i="16"/>
  <c r="LF36" i="16"/>
  <c r="RR36" i="16"/>
  <c r="EA37" i="16"/>
  <c r="KM37" i="16"/>
  <c r="QY37" i="16"/>
  <c r="XK37" i="16"/>
  <c r="DD38" i="16"/>
  <c r="JP38" i="16"/>
  <c r="SO38" i="16"/>
  <c r="FQ39" i="16"/>
  <c r="OA39" i="16"/>
  <c r="NZ39" i="16" s="1"/>
  <c r="VU39" i="16"/>
  <c r="XK39" i="16"/>
  <c r="LF40" i="16"/>
  <c r="SD40" i="16"/>
  <c r="SO40" i="16"/>
  <c r="SO41" i="16"/>
  <c r="BZ42" i="16"/>
  <c r="CK42" i="16"/>
  <c r="QN42" i="16"/>
  <c r="QY42" i="16"/>
  <c r="NS34" i="16"/>
  <c r="OX38" i="16"/>
  <c r="BC39" i="16"/>
  <c r="BB39" i="16" s="1"/>
  <c r="PQ39" i="16"/>
  <c r="PP39" i="16" s="1"/>
  <c r="QB39" i="16"/>
  <c r="RG39" i="16"/>
  <c r="RF39" i="16" s="1"/>
  <c r="RR39" i="16"/>
  <c r="RR40" i="16"/>
  <c r="EI41" i="16"/>
  <c r="EH41" i="16" s="1"/>
  <c r="ET41" i="16"/>
  <c r="GJ41" i="16"/>
  <c r="FY41" i="16"/>
  <c r="FX41" i="16" s="1"/>
  <c r="HO41" i="16"/>
  <c r="HN41" i="16" s="1"/>
  <c r="IL41" i="16"/>
  <c r="WC41" i="16"/>
  <c r="WB41" i="16" s="1"/>
  <c r="WN41" i="16"/>
  <c r="L42" i="16"/>
  <c r="JP42" i="16"/>
  <c r="WZ42" i="16"/>
  <c r="XK42" i="16"/>
  <c r="QY38" i="16"/>
  <c r="CS39" i="16"/>
  <c r="CR39" i="16" s="1"/>
  <c r="DD39" i="16"/>
  <c r="TH39" i="16"/>
  <c r="UM39" i="16"/>
  <c r="UL39" i="16" s="1"/>
  <c r="QN40" i="16"/>
  <c r="QY40" i="16"/>
  <c r="CS41" i="16"/>
  <c r="CR41" i="16" s="1"/>
  <c r="DD41" i="16"/>
  <c r="EA41" i="16"/>
  <c r="XK41" i="16"/>
  <c r="AJ42" i="16"/>
  <c r="IL42" i="16"/>
  <c r="QB42" i="16"/>
  <c r="WC42" i="16"/>
  <c r="WB42" i="16" s="1"/>
  <c r="ET39" i="16"/>
  <c r="WC39" i="16"/>
  <c r="WB39" i="16" s="1"/>
  <c r="WN39" i="16"/>
  <c r="RG41" i="16"/>
  <c r="RF41" i="16" s="1"/>
  <c r="RR41" i="16"/>
  <c r="TH41" i="16"/>
  <c r="SW41" i="16"/>
  <c r="SV41" i="16" s="1"/>
  <c r="UM41" i="16"/>
  <c r="UL41" i="16" s="1"/>
  <c r="VJ41" i="16"/>
  <c r="OX42" i="16"/>
  <c r="WN42" i="16"/>
  <c r="KB40" i="16"/>
  <c r="KM40" i="16"/>
  <c r="MC40" i="16"/>
  <c r="NH40" i="16"/>
  <c r="OX40" i="16"/>
  <c r="WZ40" i="16"/>
  <c r="XK40" i="16"/>
  <c r="X41" i="16"/>
  <c r="M41" i="16"/>
  <c r="BC41" i="16"/>
  <c r="BB41" i="16" s="1"/>
  <c r="BZ41" i="16"/>
  <c r="PQ41" i="16"/>
  <c r="PP41" i="16" s="1"/>
  <c r="QB41" i="16"/>
  <c r="FQ42" i="16"/>
  <c r="FF42" i="16"/>
  <c r="VJ42" i="16"/>
  <c r="PI40" i="16"/>
  <c r="VU40" i="16"/>
  <c r="BN41" i="16"/>
  <c r="HZ41" i="16"/>
  <c r="OL41" i="16"/>
  <c r="UX41" i="16"/>
  <c r="AU42" i="16"/>
  <c r="HG42" i="16"/>
  <c r="NS42" i="16"/>
  <c r="UE42" i="16"/>
  <c r="IW42" i="16"/>
  <c r="PI42" i="16"/>
  <c r="VU42" i="16"/>
  <c r="DP12" i="15"/>
  <c r="GG43" i="15"/>
  <c r="KY43" i="15"/>
  <c r="SD12" i="15"/>
  <c r="TC43" i="15"/>
  <c r="M15" i="15"/>
  <c r="OL15" i="15"/>
  <c r="TT15" i="15"/>
  <c r="BC16" i="15"/>
  <c r="BB16" i="15" s="1"/>
  <c r="OA17" i="15"/>
  <c r="NZ17" i="15" s="1"/>
  <c r="SW17" i="15"/>
  <c r="SV17" i="15" s="1"/>
  <c r="TH17" i="15"/>
  <c r="VJ19" i="15"/>
  <c r="EI20" i="15"/>
  <c r="EH20" i="15" s="1"/>
  <c r="FY22" i="15"/>
  <c r="FX22" i="15" s="1"/>
  <c r="DP25" i="15"/>
  <c r="BC26" i="15"/>
  <c r="BB26" i="15" s="1"/>
  <c r="MV26" i="15"/>
  <c r="SO41" i="15"/>
  <c r="BP43" i="15"/>
  <c r="CU43" i="15"/>
  <c r="EO43" i="15"/>
  <c r="HG13" i="15"/>
  <c r="NS13" i="15"/>
  <c r="TH13" i="15"/>
  <c r="ET15" i="15"/>
  <c r="GV15" i="15"/>
  <c r="IL15" i="15"/>
  <c r="NS15" i="15"/>
  <c r="IW17" i="15"/>
  <c r="OX17" i="15"/>
  <c r="TT18" i="15"/>
  <c r="UE18" i="15"/>
  <c r="UM19" i="15"/>
  <c r="UL19" i="15" s="1"/>
  <c r="UX19" i="15"/>
  <c r="TH22" i="15"/>
  <c r="UX24" i="15"/>
  <c r="EQ43" i="15"/>
  <c r="FN43" i="15"/>
  <c r="GL43" i="15"/>
  <c r="LZ43" i="15"/>
  <c r="JE14" i="15"/>
  <c r="JD14" i="15" s="1"/>
  <c r="KM14" i="15"/>
  <c r="JE21" i="15"/>
  <c r="JD21" i="15" s="1"/>
  <c r="MC28" i="15"/>
  <c r="LR28" i="15"/>
  <c r="KM30" i="15"/>
  <c r="KB30" i="15"/>
  <c r="HZ33" i="15"/>
  <c r="HO33" i="15"/>
  <c r="HN33" i="15" s="1"/>
  <c r="DP41" i="15"/>
  <c r="EA41" i="15"/>
  <c r="W43" i="15"/>
  <c r="CY43" i="15"/>
  <c r="DX43" i="15"/>
  <c r="GR43" i="15"/>
  <c r="GP12" i="15"/>
  <c r="IP43" i="15"/>
  <c r="NB12" i="15"/>
  <c r="NB43" i="15" s="1"/>
  <c r="OA12" i="15"/>
  <c r="QV43" i="15"/>
  <c r="SL43" i="15"/>
  <c r="FQ13" i="15"/>
  <c r="LR14" i="15"/>
  <c r="SW14" i="15"/>
  <c r="SV14" i="15" s="1"/>
  <c r="UX14" i="15"/>
  <c r="VJ14" i="15"/>
  <c r="X15" i="15"/>
  <c r="CS15" i="15"/>
  <c r="CR15" i="15" s="1"/>
  <c r="HZ15" i="15"/>
  <c r="NH15" i="15"/>
  <c r="RG15" i="15"/>
  <c r="RF15" i="15" s="1"/>
  <c r="SW16" i="15"/>
  <c r="SV16" i="15" s="1"/>
  <c r="IL17" i="15"/>
  <c r="MV17" i="15"/>
  <c r="OL17" i="15"/>
  <c r="OA18" i="15"/>
  <c r="NZ18" i="15" s="1"/>
  <c r="BZ20" i="15"/>
  <c r="VU20" i="15"/>
  <c r="MK22" i="15"/>
  <c r="MJ22" i="15" s="1"/>
  <c r="LR25" i="15"/>
  <c r="QN25" i="15"/>
  <c r="X26" i="15"/>
  <c r="GJ29" i="15"/>
  <c r="FY29" i="15"/>
  <c r="FX29" i="15" s="1"/>
  <c r="KB12" i="15"/>
  <c r="LF12" i="15"/>
  <c r="PD43" i="15"/>
  <c r="TN43" i="15"/>
  <c r="UM12" i="15"/>
  <c r="VN43" i="15"/>
  <c r="CS13" i="15"/>
  <c r="CR13" i="15" s="1"/>
  <c r="LF14" i="15"/>
  <c r="PQ14" i="15"/>
  <c r="PP14" i="15" s="1"/>
  <c r="QN14" i="15"/>
  <c r="BZ15" i="15"/>
  <c r="CK15" i="15"/>
  <c r="DP16" i="15"/>
  <c r="NH16" i="15"/>
  <c r="NS16" i="15"/>
  <c r="GV17" i="15"/>
  <c r="SO18" i="15"/>
  <c r="SD18" i="15"/>
  <c r="M19" i="15"/>
  <c r="JE19" i="15"/>
  <c r="JD19" i="15" s="1"/>
  <c r="TH19" i="15"/>
  <c r="SW19" i="15"/>
  <c r="SV19" i="15" s="1"/>
  <c r="CS21" i="15"/>
  <c r="CR21" i="15" s="1"/>
  <c r="MK21" i="15"/>
  <c r="MJ21" i="15" s="1"/>
  <c r="NS21" i="15"/>
  <c r="QY25" i="15"/>
  <c r="RG26" i="15"/>
  <c r="RF26" i="15" s="1"/>
  <c r="SO26" i="15"/>
  <c r="UE28" i="15"/>
  <c r="BC29" i="15"/>
  <c r="BB29" i="15" s="1"/>
  <c r="FQ32" i="15"/>
  <c r="FF32" i="15"/>
  <c r="UX40" i="15"/>
  <c r="UM40" i="15"/>
  <c r="UL40" i="15" s="1"/>
  <c r="WN16" i="15"/>
  <c r="CF43" i="15"/>
  <c r="DC43" i="15"/>
  <c r="EC43" i="15"/>
  <c r="EZ12" i="15"/>
  <c r="GZ43" i="15"/>
  <c r="KL43" i="15"/>
  <c r="MK12" i="15"/>
  <c r="QA43" i="15"/>
  <c r="RA43" i="15"/>
  <c r="JE13" i="15"/>
  <c r="JD13" i="15" s="1"/>
  <c r="LR13" i="15"/>
  <c r="OX13" i="15"/>
  <c r="QB13" i="15"/>
  <c r="HZ16" i="15"/>
  <c r="IW16" i="15"/>
  <c r="RR16" i="15"/>
  <c r="SO16" i="15"/>
  <c r="UE16" i="15"/>
  <c r="BZ17" i="15"/>
  <c r="NS18" i="15"/>
  <c r="OL19" i="15"/>
  <c r="PI20" i="15"/>
  <c r="OX20" i="15"/>
  <c r="HO21" i="15"/>
  <c r="HN21" i="15" s="1"/>
  <c r="AJ25" i="15"/>
  <c r="OL31" i="15"/>
  <c r="LR34" i="15"/>
  <c r="QN34" i="15"/>
  <c r="QY34" i="15"/>
  <c r="WK43" i="15"/>
  <c r="O43" i="15"/>
  <c r="AU12" i="15"/>
  <c r="BK43" i="15"/>
  <c r="ET12" i="15"/>
  <c r="FH43" i="15"/>
  <c r="GE43" i="15"/>
  <c r="IW12" i="15"/>
  <c r="LR12" i="15"/>
  <c r="MQ43" i="15"/>
  <c r="BC13" i="15"/>
  <c r="BB13" i="15" s="1"/>
  <c r="FQ14" i="15"/>
  <c r="HO14" i="15"/>
  <c r="HN14" i="15" s="1"/>
  <c r="EI15" i="15"/>
  <c r="EH15" i="15" s="1"/>
  <c r="SW15" i="15"/>
  <c r="SV15" i="15" s="1"/>
  <c r="TH15" i="15"/>
  <c r="GV16" i="15"/>
  <c r="HG16" i="15"/>
  <c r="HO16" i="15"/>
  <c r="HN16" i="15" s="1"/>
  <c r="MC16" i="15"/>
  <c r="EI17" i="15"/>
  <c r="EH17" i="15" s="1"/>
  <c r="TT17" i="15"/>
  <c r="HG18" i="15"/>
  <c r="GV18" i="15"/>
  <c r="HZ19" i="15"/>
  <c r="HO19" i="15"/>
  <c r="HN19" i="15" s="1"/>
  <c r="BC21" i="15"/>
  <c r="BB21" i="15" s="1"/>
  <c r="FY21" i="15"/>
  <c r="FX21" i="15" s="1"/>
  <c r="BN22" i="15"/>
  <c r="BC22" i="15"/>
  <c r="BB22" i="15" s="1"/>
  <c r="PI23" i="15"/>
  <c r="OX23" i="15"/>
  <c r="QY23" i="15"/>
  <c r="QB26" i="15"/>
  <c r="OX28" i="15"/>
  <c r="RG28" i="15"/>
  <c r="RF28" i="15" s="1"/>
  <c r="RR28" i="15"/>
  <c r="CK34" i="15"/>
  <c r="BZ34" i="15"/>
  <c r="SD36" i="15"/>
  <c r="M37" i="15"/>
  <c r="AJ40" i="15"/>
  <c r="JE40" i="15"/>
  <c r="JD40" i="15" s="1"/>
  <c r="XM43" i="15"/>
  <c r="VY54" i="15" s="1"/>
  <c r="VY57" i="15" s="1"/>
  <c r="WT43" i="15"/>
  <c r="XK14" i="15"/>
  <c r="WZ14" i="15"/>
  <c r="XK26" i="15"/>
  <c r="WZ26" i="15"/>
  <c r="XK42" i="15"/>
  <c r="WZ42" i="15"/>
  <c r="UX17" i="15"/>
  <c r="CS18" i="15"/>
  <c r="CR18" i="15" s="1"/>
  <c r="HO18" i="15"/>
  <c r="HN18" i="15" s="1"/>
  <c r="MV18" i="15"/>
  <c r="VU18" i="15"/>
  <c r="CS19" i="15"/>
  <c r="CR19" i="15" s="1"/>
  <c r="KB19" i="15"/>
  <c r="OX19" i="15"/>
  <c r="UE19" i="15"/>
  <c r="KU20" i="15"/>
  <c r="KT20" i="15" s="1"/>
  <c r="PQ20" i="15"/>
  <c r="PP20" i="15" s="1"/>
  <c r="UX20" i="15"/>
  <c r="X21" i="15"/>
  <c r="GJ21" i="15"/>
  <c r="HZ22" i="15"/>
  <c r="QN22" i="15"/>
  <c r="KB23" i="15"/>
  <c r="BC24" i="15"/>
  <c r="BB24" i="15" s="1"/>
  <c r="ET24" i="15"/>
  <c r="OX25" i="15"/>
  <c r="GJ26" i="15"/>
  <c r="HG27" i="15"/>
  <c r="EA28" i="15"/>
  <c r="HZ28" i="15"/>
  <c r="NS28" i="15"/>
  <c r="FQ29" i="15"/>
  <c r="TH29" i="15"/>
  <c r="SW29" i="15"/>
  <c r="SV29" i="15" s="1"/>
  <c r="FF30" i="15"/>
  <c r="SO30" i="15"/>
  <c r="RG33" i="15"/>
  <c r="RF33" i="15" s="1"/>
  <c r="AJ34" i="15"/>
  <c r="AU34" i="15"/>
  <c r="FF34" i="15"/>
  <c r="MK37" i="15"/>
  <c r="MJ37" i="15" s="1"/>
  <c r="AU42" i="15"/>
  <c r="WC20" i="15"/>
  <c r="WB20" i="15" s="1"/>
  <c r="WZ20" i="15"/>
  <c r="XK20" i="15"/>
  <c r="WZ25" i="15"/>
  <c r="XK25" i="15"/>
  <c r="WZ27" i="15"/>
  <c r="XK27" i="15"/>
  <c r="WC36" i="15"/>
  <c r="WB36" i="15" s="1"/>
  <c r="WZ36" i="15"/>
  <c r="XK36" i="15"/>
  <c r="WZ41" i="15"/>
  <c r="XK41" i="15"/>
  <c r="XK30" i="15"/>
  <c r="WZ30" i="15"/>
  <c r="KM16" i="15"/>
  <c r="QY16" i="15"/>
  <c r="AJ17" i="15"/>
  <c r="FQ17" i="15"/>
  <c r="HZ17" i="15"/>
  <c r="LF17" i="15"/>
  <c r="X18" i="15"/>
  <c r="IW18" i="15"/>
  <c r="MC18" i="15"/>
  <c r="BZ19" i="15"/>
  <c r="HG19" i="15"/>
  <c r="JP19" i="15"/>
  <c r="MV19" i="15"/>
  <c r="CS20" i="15"/>
  <c r="CR20" i="15" s="1"/>
  <c r="HZ20" i="15"/>
  <c r="UE20" i="15"/>
  <c r="SW21" i="15"/>
  <c r="SV21" i="15" s="1"/>
  <c r="UE21" i="15"/>
  <c r="X22" i="15"/>
  <c r="PI22" i="15"/>
  <c r="IL23" i="15"/>
  <c r="GV24" i="15"/>
  <c r="HO25" i="15"/>
  <c r="HN25" i="15" s="1"/>
  <c r="TT25" i="15"/>
  <c r="UM25" i="15"/>
  <c r="UL25" i="15" s="1"/>
  <c r="VJ25" i="15"/>
  <c r="BN26" i="15"/>
  <c r="RR26" i="15"/>
  <c r="X27" i="15"/>
  <c r="EI27" i="15"/>
  <c r="EH27" i="15" s="1"/>
  <c r="SW27" i="15"/>
  <c r="SV27" i="15" s="1"/>
  <c r="HG28" i="15"/>
  <c r="EI29" i="15"/>
  <c r="EH29" i="15" s="1"/>
  <c r="JE29" i="15"/>
  <c r="JD29" i="15" s="1"/>
  <c r="M30" i="15"/>
  <c r="BC31" i="15"/>
  <c r="BB31" i="15" s="1"/>
  <c r="UM31" i="15"/>
  <c r="UL31" i="15" s="1"/>
  <c r="KM34" i="15"/>
  <c r="KB34" i="15"/>
  <c r="QB35" i="15"/>
  <c r="BZ36" i="15"/>
  <c r="GV36" i="15"/>
  <c r="MC36" i="15"/>
  <c r="BC38" i="15"/>
  <c r="BB38" i="15" s="1"/>
  <c r="KB38" i="15"/>
  <c r="MV38" i="15"/>
  <c r="FY41" i="15"/>
  <c r="FX41" i="15" s="1"/>
  <c r="LR41" i="15"/>
  <c r="MC41" i="15"/>
  <c r="MV41" i="15"/>
  <c r="VJ41" i="15"/>
  <c r="WZ13" i="15"/>
  <c r="XK13" i="15"/>
  <c r="WN22" i="15"/>
  <c r="WZ24" i="15"/>
  <c r="XK24" i="15"/>
  <c r="WZ29" i="15"/>
  <c r="XK29" i="15"/>
  <c r="WZ31" i="15"/>
  <c r="XK31" i="15"/>
  <c r="WN38" i="15"/>
  <c r="WZ40" i="15"/>
  <c r="XK40" i="15"/>
  <c r="EA13" i="15"/>
  <c r="FF13" i="15"/>
  <c r="SO13" i="15"/>
  <c r="BN14" i="15"/>
  <c r="SD14" i="15"/>
  <c r="GJ15" i="15"/>
  <c r="KU15" i="15"/>
  <c r="KT15" i="15" s="1"/>
  <c r="MV15" i="15"/>
  <c r="VJ15" i="15"/>
  <c r="EA16" i="15"/>
  <c r="KB16" i="15"/>
  <c r="VJ16" i="15"/>
  <c r="BN17" i="15"/>
  <c r="ET17" i="15"/>
  <c r="CK18" i="15"/>
  <c r="FQ18" i="15"/>
  <c r="QN18" i="15"/>
  <c r="AU19" i="15"/>
  <c r="DD19" i="15"/>
  <c r="GJ19" i="15"/>
  <c r="RG19" i="15"/>
  <c r="RF19" i="15" s="1"/>
  <c r="BN20" i="15"/>
  <c r="NS20" i="15"/>
  <c r="DP21" i="15"/>
  <c r="FF21" i="15"/>
  <c r="KB21" i="15"/>
  <c r="LR21" i="15"/>
  <c r="PQ21" i="15"/>
  <c r="PP21" i="15" s="1"/>
  <c r="JP22" i="15"/>
  <c r="OA22" i="15"/>
  <c r="NZ22" i="15" s="1"/>
  <c r="RR22" i="15"/>
  <c r="IW23" i="15"/>
  <c r="QN23" i="15"/>
  <c r="DD24" i="15"/>
  <c r="VU26" i="15"/>
  <c r="JE27" i="15"/>
  <c r="JD27" i="15" s="1"/>
  <c r="TH27" i="15"/>
  <c r="QB28" i="15"/>
  <c r="QY28" i="15"/>
  <c r="MK29" i="15"/>
  <c r="MJ29" i="15" s="1"/>
  <c r="NS30" i="15"/>
  <c r="NH32" i="15"/>
  <c r="EI33" i="15"/>
  <c r="EH33" i="15" s="1"/>
  <c r="RR33" i="15"/>
  <c r="DP34" i="15"/>
  <c r="EA34" i="15"/>
  <c r="EI35" i="15"/>
  <c r="EH35" i="15" s="1"/>
  <c r="BC39" i="15"/>
  <c r="BB39" i="15" s="1"/>
  <c r="QY41" i="15"/>
  <c r="NS42" i="15"/>
  <c r="XK18" i="15"/>
  <c r="WZ18" i="15"/>
  <c r="XK19" i="15"/>
  <c r="WN29" i="15"/>
  <c r="XK34" i="15"/>
  <c r="WZ34" i="15"/>
  <c r="OX16" i="15"/>
  <c r="VU16" i="15"/>
  <c r="JE17" i="15"/>
  <c r="JD17" i="15" s="1"/>
  <c r="QB17" i="15"/>
  <c r="VU17" i="15"/>
  <c r="KB18" i="15"/>
  <c r="QY18" i="15"/>
  <c r="X19" i="15"/>
  <c r="RR19" i="15"/>
  <c r="EA20" i="15"/>
  <c r="HG20" i="15"/>
  <c r="CK21" i="15"/>
  <c r="IW21" i="15"/>
  <c r="UM21" i="15"/>
  <c r="UL21" i="15" s="1"/>
  <c r="QB22" i="15"/>
  <c r="VU22" i="15"/>
  <c r="EA23" i="15"/>
  <c r="NS23" i="15"/>
  <c r="KU24" i="15"/>
  <c r="KT24" i="15" s="1"/>
  <c r="RR24" i="15"/>
  <c r="TH24" i="15"/>
  <c r="TT26" i="15"/>
  <c r="FF27" i="15"/>
  <c r="SD28" i="15"/>
  <c r="DP30" i="15"/>
  <c r="UE31" i="15"/>
  <c r="JE33" i="15"/>
  <c r="JD33" i="15" s="1"/>
  <c r="LF33" i="15"/>
  <c r="UX33" i="15"/>
  <c r="UM33" i="15"/>
  <c r="UL33" i="15" s="1"/>
  <c r="TT34" i="15"/>
  <c r="ET35" i="15"/>
  <c r="FY37" i="15"/>
  <c r="FX37" i="15" s="1"/>
  <c r="IW39" i="15"/>
  <c r="LF39" i="15"/>
  <c r="HG40" i="15"/>
  <c r="FY42" i="15"/>
  <c r="FX42" i="15" s="1"/>
  <c r="GJ42" i="15"/>
  <c r="KU42" i="15"/>
  <c r="KT42" i="15" s="1"/>
  <c r="LR42" i="15"/>
  <c r="WZ12" i="15"/>
  <c r="XK12" i="15"/>
  <c r="WN13" i="15"/>
  <c r="WZ17" i="15"/>
  <c r="XK17" i="15"/>
  <c r="WZ19" i="15"/>
  <c r="WN26" i="15"/>
  <c r="WZ28" i="15"/>
  <c r="XK28" i="15"/>
  <c r="WZ33" i="15"/>
  <c r="XK33" i="15"/>
  <c r="WZ35" i="15"/>
  <c r="XK35" i="15"/>
  <c r="WN42" i="15"/>
  <c r="BE43" i="15"/>
  <c r="CD43" i="15"/>
  <c r="DZ43" i="15"/>
  <c r="KM12" i="15"/>
  <c r="JP13" i="15"/>
  <c r="QY13" i="15"/>
  <c r="SD13" i="15"/>
  <c r="AU14" i="15"/>
  <c r="FY14" i="15"/>
  <c r="FX14" i="15" s="1"/>
  <c r="AJ15" i="15"/>
  <c r="JP15" i="15"/>
  <c r="JP17" i="15"/>
  <c r="UM17" i="15"/>
  <c r="UL17" i="15" s="1"/>
  <c r="DP18" i="15"/>
  <c r="KM18" i="15"/>
  <c r="LF19" i="15"/>
  <c r="QY19" i="15"/>
  <c r="AU20" i="15"/>
  <c r="RR20" i="15"/>
  <c r="SO20" i="15"/>
  <c r="BN21" i="15"/>
  <c r="ET21" i="15"/>
  <c r="HZ21" i="15"/>
  <c r="LF21" i="15"/>
  <c r="PI21" i="15"/>
  <c r="QY22" i="15"/>
  <c r="X24" i="15"/>
  <c r="CK25" i="15"/>
  <c r="KB28" i="15"/>
  <c r="X29" i="15"/>
  <c r="CS29" i="15"/>
  <c r="CR29" i="15" s="1"/>
  <c r="FQ30" i="15"/>
  <c r="SW31" i="15"/>
  <c r="SV31" i="15" s="1"/>
  <c r="TH31" i="15"/>
  <c r="VU32" i="15"/>
  <c r="VJ32" i="15"/>
  <c r="CS33" i="15"/>
  <c r="CR33" i="15" s="1"/>
  <c r="PI34" i="15"/>
  <c r="HO35" i="15"/>
  <c r="HN35" i="15" s="1"/>
  <c r="AJ36" i="15"/>
  <c r="PI36" i="15"/>
  <c r="OX36" i="15"/>
  <c r="TT37" i="15"/>
  <c r="PI39" i="15"/>
  <c r="OX39" i="15"/>
  <c r="TT39" i="15"/>
  <c r="BC40" i="15"/>
  <c r="BB40" i="15" s="1"/>
  <c r="X41" i="15"/>
  <c r="SW41" i="15"/>
  <c r="SV41" i="15" s="1"/>
  <c r="PQ42" i="15"/>
  <c r="PP42" i="15" s="1"/>
  <c r="WG43" i="15"/>
  <c r="XK22" i="15"/>
  <c r="WZ22" i="15"/>
  <c r="XK38" i="15"/>
  <c r="WZ38" i="15"/>
  <c r="XB43" i="15"/>
  <c r="VJ17" i="15"/>
  <c r="EA18" i="15"/>
  <c r="PQ18" i="15"/>
  <c r="PP18" i="15" s="1"/>
  <c r="UM18" i="15"/>
  <c r="UL18" i="15" s="1"/>
  <c r="ET19" i="15"/>
  <c r="PQ19" i="15"/>
  <c r="PP19" i="15" s="1"/>
  <c r="LF20" i="15"/>
  <c r="MC20" i="15"/>
  <c r="NH21" i="15"/>
  <c r="BZ22" i="15"/>
  <c r="IL22" i="15"/>
  <c r="SW22" i="15"/>
  <c r="SV22" i="15" s="1"/>
  <c r="CS23" i="15"/>
  <c r="CR23" i="15" s="1"/>
  <c r="MC23" i="15"/>
  <c r="QB24" i="15"/>
  <c r="FF25" i="15"/>
  <c r="BZ26" i="15"/>
  <c r="HO27" i="15"/>
  <c r="HN27" i="15" s="1"/>
  <c r="ET28" i="15"/>
  <c r="LR30" i="15"/>
  <c r="OA31" i="15"/>
  <c r="NZ31" i="15" s="1"/>
  <c r="MC32" i="15"/>
  <c r="LR32" i="15"/>
  <c r="NH34" i="15"/>
  <c r="NS34" i="15"/>
  <c r="SD34" i="15"/>
  <c r="HO38" i="15"/>
  <c r="HN38" i="15" s="1"/>
  <c r="HZ38" i="15"/>
  <c r="M39" i="15"/>
  <c r="TT42" i="15"/>
  <c r="WC16" i="15"/>
  <c r="WB16" i="15" s="1"/>
  <c r="WZ16" i="15"/>
  <c r="XK16" i="15"/>
  <c r="WN17" i="15"/>
  <c r="WZ21" i="15"/>
  <c r="XK21" i="15"/>
  <c r="WZ23" i="15"/>
  <c r="XK23" i="15"/>
  <c r="WC32" i="15"/>
  <c r="WB32" i="15" s="1"/>
  <c r="WZ32" i="15"/>
  <c r="XK32" i="15"/>
  <c r="WN33" i="15"/>
  <c r="WZ37" i="15"/>
  <c r="XK37" i="15"/>
  <c r="WZ39" i="15"/>
  <c r="XK39" i="15"/>
  <c r="JP29" i="15"/>
  <c r="UX29" i="15"/>
  <c r="IW30" i="15"/>
  <c r="MC30" i="15"/>
  <c r="PI30" i="15"/>
  <c r="CS31" i="15"/>
  <c r="HZ31" i="15"/>
  <c r="UX31" i="15"/>
  <c r="EA32" i="15"/>
  <c r="HG32" i="15"/>
  <c r="KM32" i="15"/>
  <c r="NS32" i="15"/>
  <c r="DD33" i="15"/>
  <c r="HG34" i="15"/>
  <c r="UE34" i="15"/>
  <c r="HG36" i="15"/>
  <c r="QN36" i="15"/>
  <c r="KB37" i="15"/>
  <c r="KM38" i="15"/>
  <c r="NH38" i="15"/>
  <c r="TT38" i="15"/>
  <c r="VU38" i="15"/>
  <c r="BN39" i="15"/>
  <c r="MV39" i="15"/>
  <c r="RR39" i="15"/>
  <c r="FQ40" i="15"/>
  <c r="MC40" i="15"/>
  <c r="TT40" i="15"/>
  <c r="HG42" i="15"/>
  <c r="QB42" i="15"/>
  <c r="RR42" i="15"/>
  <c r="WN12" i="15"/>
  <c r="XK15" i="15"/>
  <c r="MK30" i="15"/>
  <c r="MJ30" i="15" s="1"/>
  <c r="JP31" i="15"/>
  <c r="QB31" i="15"/>
  <c r="BC32" i="15"/>
  <c r="BB32" i="15" s="1"/>
  <c r="HO32" i="15"/>
  <c r="HN32" i="15" s="1"/>
  <c r="OA32" i="15"/>
  <c r="NZ32" i="15" s="1"/>
  <c r="HZ35" i="15"/>
  <c r="MV35" i="15"/>
  <c r="OL35" i="15"/>
  <c r="UX35" i="15"/>
  <c r="VJ36" i="15"/>
  <c r="BN38" i="15"/>
  <c r="ET38" i="15"/>
  <c r="LR38" i="15"/>
  <c r="OL38" i="15"/>
  <c r="RR38" i="15"/>
  <c r="UX38" i="15"/>
  <c r="CS39" i="15"/>
  <c r="CR39" i="15" s="1"/>
  <c r="JE39" i="15"/>
  <c r="JD39" i="15" s="1"/>
  <c r="QY39" i="15"/>
  <c r="VU39" i="15"/>
  <c r="OL40" i="15"/>
  <c r="CK41" i="15"/>
  <c r="HO41" i="15"/>
  <c r="HN41" i="15" s="1"/>
  <c r="KM41" i="15"/>
  <c r="OX41" i="15"/>
  <c r="DD42" i="15"/>
  <c r="ET42" i="15"/>
  <c r="JE42" i="15"/>
  <c r="JD42" i="15" s="1"/>
  <c r="UM42" i="15"/>
  <c r="UL42" i="15" s="1"/>
  <c r="WC12" i="15"/>
  <c r="FY30" i="15"/>
  <c r="FX30" i="15" s="1"/>
  <c r="TT30" i="15"/>
  <c r="GJ32" i="15"/>
  <c r="MV32" i="15"/>
  <c r="UE32" i="15"/>
  <c r="BZ33" i="15"/>
  <c r="TT36" i="15"/>
  <c r="KU38" i="15"/>
  <c r="KT38" i="15" s="1"/>
  <c r="BZ39" i="15"/>
  <c r="EA39" i="15"/>
  <c r="FY39" i="15"/>
  <c r="FX39" i="15" s="1"/>
  <c r="NH39" i="15"/>
  <c r="SW39" i="15"/>
  <c r="SV39" i="15" s="1"/>
  <c r="CS40" i="15"/>
  <c r="CR40" i="15" s="1"/>
  <c r="HO40" i="15"/>
  <c r="HN40" i="15" s="1"/>
  <c r="RG40" i="15"/>
  <c r="RF40" i="15" s="1"/>
  <c r="BZ41" i="15"/>
  <c r="IL41" i="15"/>
  <c r="UE41" i="15"/>
  <c r="UX41" i="15"/>
  <c r="CS42" i="15"/>
  <c r="CR42" i="15" s="1"/>
  <c r="OA42" i="15"/>
  <c r="NZ42" i="15" s="1"/>
  <c r="SW42" i="15"/>
  <c r="SV42" i="15" s="1"/>
  <c r="GV31" i="15"/>
  <c r="NH31" i="15"/>
  <c r="QB32" i="15"/>
  <c r="X33" i="15"/>
  <c r="MK33" i="15"/>
  <c r="MJ33" i="15" s="1"/>
  <c r="LF35" i="15"/>
  <c r="IL36" i="15"/>
  <c r="DD37" i="15"/>
  <c r="HZ37" i="15"/>
  <c r="JP37" i="15"/>
  <c r="DD38" i="15"/>
  <c r="DP38" i="15"/>
  <c r="AU39" i="15"/>
  <c r="DD39" i="15"/>
  <c r="UE39" i="15"/>
  <c r="BN40" i="15"/>
  <c r="GJ40" i="15"/>
  <c r="NH41" i="15"/>
  <c r="OL41" i="15"/>
  <c r="SD41" i="15"/>
  <c r="BZ42" i="15"/>
  <c r="HO42" i="15"/>
  <c r="HN42" i="15" s="1"/>
  <c r="MK42" i="15"/>
  <c r="MJ42" i="15" s="1"/>
  <c r="PI42" i="15"/>
  <c r="HZ29" i="15"/>
  <c r="KU29" i="15"/>
  <c r="KT29" i="15" s="1"/>
  <c r="MV29" i="15"/>
  <c r="QB29" i="15"/>
  <c r="AJ30" i="15"/>
  <c r="VU30" i="15"/>
  <c r="BN31" i="15"/>
  <c r="ET31" i="15"/>
  <c r="RG32" i="15"/>
  <c r="RF32" i="15" s="1"/>
  <c r="SO32" i="15"/>
  <c r="BC33" i="15"/>
  <c r="BB33" i="15" s="1"/>
  <c r="CK33" i="15"/>
  <c r="OX35" i="15"/>
  <c r="VJ35" i="15"/>
  <c r="SO36" i="15"/>
  <c r="GJ37" i="15"/>
  <c r="UX37" i="15"/>
  <c r="IW38" i="15"/>
  <c r="X39" i="15"/>
  <c r="EI40" i="15"/>
  <c r="EH40" i="15" s="1"/>
  <c r="KU40" i="15"/>
  <c r="KT40" i="15" s="1"/>
  <c r="FF41" i="15"/>
  <c r="RG41" i="15"/>
  <c r="RF41" i="15" s="1"/>
  <c r="TH41" i="15"/>
  <c r="M42" i="15"/>
  <c r="BC42" i="15"/>
  <c r="BB42" i="15" s="1"/>
  <c r="CK42" i="15"/>
  <c r="UE42" i="15"/>
  <c r="NZ12" i="15"/>
  <c r="UL12" i="15"/>
  <c r="MJ12" i="15"/>
  <c r="L15" i="15"/>
  <c r="Z43" i="15"/>
  <c r="HQ43" i="15"/>
  <c r="HZ12" i="15"/>
  <c r="JX43" i="15"/>
  <c r="JV12" i="15"/>
  <c r="JV43" i="15" s="1"/>
  <c r="LR15" i="15"/>
  <c r="MC15" i="15"/>
  <c r="DP17" i="15"/>
  <c r="EA17" i="15"/>
  <c r="EI18" i="15"/>
  <c r="EH18" i="15" s="1"/>
  <c r="ET18" i="15"/>
  <c r="KU18" i="15"/>
  <c r="KT18" i="15" s="1"/>
  <c r="LF18" i="15"/>
  <c r="RG18" i="15"/>
  <c r="RF18" i="15" s="1"/>
  <c r="RR18" i="15"/>
  <c r="OA21" i="15"/>
  <c r="NZ21" i="15" s="1"/>
  <c r="OL21" i="15"/>
  <c r="AJ23" i="15"/>
  <c r="AU23" i="15"/>
  <c r="HO24" i="15"/>
  <c r="HN24" i="15" s="1"/>
  <c r="HZ24" i="15"/>
  <c r="QN27" i="15"/>
  <c r="QY27" i="15"/>
  <c r="QN32" i="15"/>
  <c r="QY32" i="15"/>
  <c r="M12" i="15"/>
  <c r="AD12" i="15"/>
  <c r="AD43" i="15" s="1"/>
  <c r="BM43" i="15"/>
  <c r="CW43" i="15"/>
  <c r="EV43" i="15"/>
  <c r="FP43" i="15"/>
  <c r="HB43" i="15"/>
  <c r="HS43" i="15"/>
  <c r="JG43" i="15"/>
  <c r="JE12" i="15"/>
  <c r="KW43" i="15"/>
  <c r="OR12" i="15"/>
  <c r="OR43" i="15" s="1"/>
  <c r="PK43" i="15"/>
  <c r="QJ43" i="15"/>
  <c r="QH12" i="15"/>
  <c r="QH43" i="15" s="1"/>
  <c r="RT43" i="15"/>
  <c r="SN43" i="15"/>
  <c r="TE43" i="15"/>
  <c r="UU43" i="15"/>
  <c r="VP43" i="15"/>
  <c r="M13" i="15"/>
  <c r="AJ13" i="15"/>
  <c r="BN13" i="15"/>
  <c r="CK13" i="15"/>
  <c r="DP13" i="15"/>
  <c r="FY13" i="15"/>
  <c r="FX13" i="15" s="1"/>
  <c r="GV13" i="15"/>
  <c r="HZ13" i="15"/>
  <c r="IW13" i="15"/>
  <c r="KB13" i="15"/>
  <c r="MK13" i="15"/>
  <c r="MJ13" i="15" s="1"/>
  <c r="NH13" i="15"/>
  <c r="OL13" i="15"/>
  <c r="PI13" i="15"/>
  <c r="QN13" i="15"/>
  <c r="SW13" i="15"/>
  <c r="SV13" i="15" s="1"/>
  <c r="TT13" i="15"/>
  <c r="UX13" i="15"/>
  <c r="VU13" i="15"/>
  <c r="BC14" i="15"/>
  <c r="BB14" i="15" s="1"/>
  <c r="BZ14" i="15"/>
  <c r="CS14" i="15"/>
  <c r="CR14" i="15" s="1"/>
  <c r="DP14" i="15"/>
  <c r="MC14" i="15"/>
  <c r="QY14" i="15"/>
  <c r="SO14" i="15"/>
  <c r="FY15" i="15"/>
  <c r="FX15" i="15" s="1"/>
  <c r="KM15" i="15"/>
  <c r="KB15" i="15"/>
  <c r="BZ16" i="15"/>
  <c r="LF16" i="15"/>
  <c r="KU16" i="15"/>
  <c r="KT16" i="15" s="1"/>
  <c r="MK16" i="15"/>
  <c r="MJ16" i="15" s="1"/>
  <c r="TT16" i="15"/>
  <c r="CS17" i="15"/>
  <c r="CR17" i="15" s="1"/>
  <c r="PI17" i="15"/>
  <c r="CS22" i="15"/>
  <c r="CR22" i="15" s="1"/>
  <c r="DD22" i="15"/>
  <c r="KU23" i="15"/>
  <c r="KT23" i="15" s="1"/>
  <c r="LF23" i="15"/>
  <c r="IL25" i="15"/>
  <c r="IW25" i="15"/>
  <c r="AW43" i="15"/>
  <c r="BN12" i="15"/>
  <c r="CH43" i="15"/>
  <c r="DR43" i="15"/>
  <c r="EZ43" i="15"/>
  <c r="FQ12" i="15"/>
  <c r="GI43" i="15"/>
  <c r="LT43" i="15"/>
  <c r="MC12" i="15"/>
  <c r="MM43" i="15"/>
  <c r="MV12" i="15"/>
  <c r="NJ43" i="15"/>
  <c r="NH12" i="15"/>
  <c r="OC43" i="15"/>
  <c r="PS43" i="15"/>
  <c r="PQ12" i="15"/>
  <c r="QN12" i="15"/>
  <c r="SO12" i="15"/>
  <c r="UD43" i="15"/>
  <c r="M14" i="15"/>
  <c r="AJ14" i="15"/>
  <c r="EI14" i="15"/>
  <c r="EH14" i="15" s="1"/>
  <c r="HO15" i="15"/>
  <c r="HN15" i="15" s="1"/>
  <c r="JE16" i="15"/>
  <c r="JD16" i="15" s="1"/>
  <c r="JP16" i="15"/>
  <c r="SD19" i="15"/>
  <c r="SO19" i="15"/>
  <c r="AJ21" i="15"/>
  <c r="AU21" i="15"/>
  <c r="GV21" i="15"/>
  <c r="HG21" i="15"/>
  <c r="VJ21" i="15"/>
  <c r="VU21" i="15"/>
  <c r="GV23" i="15"/>
  <c r="HG23" i="15"/>
  <c r="GJ25" i="15"/>
  <c r="FY25" i="15"/>
  <c r="FX25" i="15" s="1"/>
  <c r="KU28" i="15"/>
  <c r="KT28" i="15" s="1"/>
  <c r="LF28" i="15"/>
  <c r="Q43" i="15"/>
  <c r="HF43" i="15"/>
  <c r="HW43" i="15"/>
  <c r="IR43" i="15"/>
  <c r="KF43" i="15"/>
  <c r="LA43" i="15"/>
  <c r="LV43" i="15"/>
  <c r="NL43" i="15"/>
  <c r="OX12" i="15"/>
  <c r="PU43" i="15"/>
  <c r="QP43" i="15"/>
  <c r="QY12" i="15"/>
  <c r="TJ43" i="15"/>
  <c r="X14" i="15"/>
  <c r="GV14" i="15"/>
  <c r="IW14" i="15"/>
  <c r="JP14" i="15"/>
  <c r="KU14" i="15"/>
  <c r="KT14" i="15" s="1"/>
  <c r="OA14" i="15"/>
  <c r="NZ14" i="15" s="1"/>
  <c r="UM14" i="15"/>
  <c r="UL14" i="15" s="1"/>
  <c r="FF15" i="15"/>
  <c r="FQ15" i="15"/>
  <c r="HG15" i="15"/>
  <c r="UM15" i="15"/>
  <c r="UL15" i="15" s="1"/>
  <c r="M16" i="15"/>
  <c r="CK17" i="15"/>
  <c r="DD18" i="15"/>
  <c r="JP18" i="15"/>
  <c r="QB18" i="15"/>
  <c r="L19" i="15"/>
  <c r="LR19" i="15"/>
  <c r="MC19" i="15"/>
  <c r="L21" i="15"/>
  <c r="S43" i="15"/>
  <c r="AL43" i="15"/>
  <c r="BC12" i="15"/>
  <c r="BT12" i="15"/>
  <c r="BT43" i="15" s="1"/>
  <c r="CK12" i="15"/>
  <c r="DV43" i="15"/>
  <c r="EM43" i="15"/>
  <c r="FF12" i="15"/>
  <c r="GP43" i="15"/>
  <c r="HG12" i="15"/>
  <c r="HY43" i="15"/>
  <c r="JM43" i="15"/>
  <c r="KH43" i="15"/>
  <c r="PB43" i="15"/>
  <c r="PW43" i="15"/>
  <c r="RK43" i="15"/>
  <c r="VD12" i="15"/>
  <c r="VD43" i="15" s="1"/>
  <c r="VU12" i="15"/>
  <c r="GJ14" i="15"/>
  <c r="NH14" i="15"/>
  <c r="PI14" i="15"/>
  <c r="QB14" i="15"/>
  <c r="RG14" i="15"/>
  <c r="RF14" i="15" s="1"/>
  <c r="RR14" i="15"/>
  <c r="TT14" i="15"/>
  <c r="VU14" i="15"/>
  <c r="EA15" i="15"/>
  <c r="DP15" i="15"/>
  <c r="UE15" i="15"/>
  <c r="UX15" i="15"/>
  <c r="IL16" i="15"/>
  <c r="PQ16" i="15"/>
  <c r="PP16" i="15" s="1"/>
  <c r="QB16" i="15"/>
  <c r="FF19" i="15"/>
  <c r="FQ19" i="15"/>
  <c r="KU19" i="15"/>
  <c r="KT19" i="15" s="1"/>
  <c r="GJ22" i="15"/>
  <c r="JP23" i="15"/>
  <c r="JE23" i="15"/>
  <c r="JD23" i="15" s="1"/>
  <c r="NH25" i="15"/>
  <c r="NS25" i="15"/>
  <c r="U43" i="15"/>
  <c r="AN43" i="15"/>
  <c r="CM43" i="15"/>
  <c r="DD12" i="15"/>
  <c r="FY12" i="15"/>
  <c r="IB43" i="15"/>
  <c r="IV43" i="15"/>
  <c r="JO43" i="15"/>
  <c r="KJ43" i="15"/>
  <c r="MS43" i="15"/>
  <c r="OI43" i="15"/>
  <c r="QT43" i="15"/>
  <c r="RM43" i="15"/>
  <c r="SF43" i="15"/>
  <c r="SW12" i="15"/>
  <c r="VW43" i="15"/>
  <c r="MV14" i="15"/>
  <c r="BC15" i="15"/>
  <c r="BB15" i="15" s="1"/>
  <c r="DD15" i="15"/>
  <c r="SD15" i="15"/>
  <c r="SO15" i="15"/>
  <c r="BZ18" i="15"/>
  <c r="IL18" i="15"/>
  <c r="OX18" i="15"/>
  <c r="VJ18" i="15"/>
  <c r="EI19" i="15"/>
  <c r="EH19" i="15" s="1"/>
  <c r="M20" i="15"/>
  <c r="X20" i="15"/>
  <c r="FY20" i="15"/>
  <c r="FX20" i="15" s="1"/>
  <c r="GJ20" i="15"/>
  <c r="KB20" i="15"/>
  <c r="KM20" i="15"/>
  <c r="MK20" i="15"/>
  <c r="MJ20" i="15" s="1"/>
  <c r="MV20" i="15"/>
  <c r="QN20" i="15"/>
  <c r="QY20" i="15"/>
  <c r="SW20" i="15"/>
  <c r="SV20" i="15" s="1"/>
  <c r="TH20" i="15"/>
  <c r="M22" i="15"/>
  <c r="BZ23" i="15"/>
  <c r="CK23" i="15"/>
  <c r="FF23" i="15"/>
  <c r="FQ23" i="15"/>
  <c r="EI25" i="15"/>
  <c r="EH25" i="15" s="1"/>
  <c r="ET25" i="15"/>
  <c r="CS26" i="15"/>
  <c r="DD26" i="15"/>
  <c r="AP43" i="15"/>
  <c r="BZ12" i="15"/>
  <c r="GJ12" i="15"/>
  <c r="GV12" i="15"/>
  <c r="MB43" i="15"/>
  <c r="NR43" i="15"/>
  <c r="OK43" i="15"/>
  <c r="PF43" i="15"/>
  <c r="TH12" i="15"/>
  <c r="TV43" i="15"/>
  <c r="TT12" i="15"/>
  <c r="UO43" i="15"/>
  <c r="UX12" i="15"/>
  <c r="VJ12" i="15"/>
  <c r="AU15" i="15"/>
  <c r="QY15" i="15"/>
  <c r="QN15" i="15"/>
  <c r="QN17" i="15"/>
  <c r="QY17" i="15"/>
  <c r="KM19" i="15"/>
  <c r="X12" i="15"/>
  <c r="AR43" i="15"/>
  <c r="CB43" i="15"/>
  <c r="CS12" i="15"/>
  <c r="DJ12" i="15"/>
  <c r="DJ43" i="15" s="1"/>
  <c r="EA12" i="15"/>
  <c r="ES43" i="15"/>
  <c r="GC43" i="15"/>
  <c r="GX43" i="15"/>
  <c r="HO12" i="15"/>
  <c r="IY43" i="15"/>
  <c r="JR43" i="15"/>
  <c r="KO43" i="15"/>
  <c r="LH43" i="15"/>
  <c r="MX43" i="15"/>
  <c r="NS12" i="15"/>
  <c r="OL12" i="15"/>
  <c r="QB12" i="15"/>
  <c r="TX43" i="15"/>
  <c r="UQ43" i="15"/>
  <c r="ET14" i="15"/>
  <c r="HZ14" i="15"/>
  <c r="IW15" i="15"/>
  <c r="OA15" i="15"/>
  <c r="NZ15" i="15" s="1"/>
  <c r="OX15" i="15"/>
  <c r="QB15" i="15"/>
  <c r="VU15" i="15"/>
  <c r="AU16" i="15"/>
  <c r="CS16" i="15"/>
  <c r="CR16" i="15" s="1"/>
  <c r="ET16" i="15"/>
  <c r="EI16" i="15"/>
  <c r="EH16" i="15" s="1"/>
  <c r="FY16" i="15"/>
  <c r="FX16" i="15" s="1"/>
  <c r="OL16" i="15"/>
  <c r="PI16" i="15"/>
  <c r="UX16" i="15"/>
  <c r="KB17" i="15"/>
  <c r="KM17" i="15"/>
  <c r="PQ17" i="15"/>
  <c r="PP17" i="15" s="1"/>
  <c r="EA19" i="15"/>
  <c r="FF20" i="15"/>
  <c r="LR20" i="15"/>
  <c r="SD20" i="15"/>
  <c r="EI22" i="15"/>
  <c r="EH22" i="15" s="1"/>
  <c r="ET22" i="15"/>
  <c r="VU27" i="15"/>
  <c r="VJ27" i="15"/>
  <c r="X16" i="15"/>
  <c r="GJ16" i="15"/>
  <c r="MV16" i="15"/>
  <c r="RG16" i="15"/>
  <c r="RF16" i="15" s="1"/>
  <c r="TH16" i="15"/>
  <c r="L17" i="15"/>
  <c r="AU17" i="15"/>
  <c r="FF17" i="15"/>
  <c r="HG17" i="15"/>
  <c r="LR17" i="15"/>
  <c r="NS17" i="15"/>
  <c r="SD17" i="15"/>
  <c r="UE17" i="15"/>
  <c r="M18" i="15"/>
  <c r="BN18" i="15"/>
  <c r="FY18" i="15"/>
  <c r="FX18" i="15" s="1"/>
  <c r="HZ18" i="15"/>
  <c r="MK18" i="15"/>
  <c r="MJ18" i="15" s="1"/>
  <c r="OL18" i="15"/>
  <c r="SW18" i="15"/>
  <c r="SV18" i="15" s="1"/>
  <c r="UX18" i="15"/>
  <c r="AJ19" i="15"/>
  <c r="CK19" i="15"/>
  <c r="GV19" i="15"/>
  <c r="IW19" i="15"/>
  <c r="NH19" i="15"/>
  <c r="PI19" i="15"/>
  <c r="TT19" i="15"/>
  <c r="VU19" i="15"/>
  <c r="BC20" i="15"/>
  <c r="BB20" i="15" s="1"/>
  <c r="DD20" i="15"/>
  <c r="HO20" i="15"/>
  <c r="HN20" i="15" s="1"/>
  <c r="JP20" i="15"/>
  <c r="OA20" i="15"/>
  <c r="NZ20" i="15" s="1"/>
  <c r="QB20" i="15"/>
  <c r="UM20" i="15"/>
  <c r="UL20" i="15" s="1"/>
  <c r="BZ21" i="15"/>
  <c r="EA21" i="15"/>
  <c r="IL21" i="15"/>
  <c r="KM21" i="15"/>
  <c r="QN21" i="15"/>
  <c r="SD21" i="15"/>
  <c r="UX21" i="15"/>
  <c r="OL22" i="15"/>
  <c r="MK23" i="15"/>
  <c r="MJ23" i="15" s="1"/>
  <c r="MV23" i="15"/>
  <c r="OA23" i="15"/>
  <c r="NZ23" i="15" s="1"/>
  <c r="OL23" i="15"/>
  <c r="PQ23" i="15"/>
  <c r="PP23" i="15" s="1"/>
  <c r="OX24" i="15"/>
  <c r="PI24" i="15"/>
  <c r="CS25" i="15"/>
  <c r="CR25" i="15" s="1"/>
  <c r="DD25" i="15"/>
  <c r="DD27" i="15"/>
  <c r="CS27" i="15"/>
  <c r="CR27" i="15" s="1"/>
  <c r="KU27" i="15"/>
  <c r="KT27" i="15" s="1"/>
  <c r="LF27" i="15"/>
  <c r="UX27" i="15"/>
  <c r="UM27" i="15"/>
  <c r="UL27" i="15" s="1"/>
  <c r="X28" i="15"/>
  <c r="M28" i="15"/>
  <c r="FF28" i="15"/>
  <c r="FQ28" i="15"/>
  <c r="BZ29" i="15"/>
  <c r="CK29" i="15"/>
  <c r="FF35" i="15"/>
  <c r="FQ35" i="15"/>
  <c r="RG21" i="15"/>
  <c r="RF21" i="15" s="1"/>
  <c r="RR21" i="15"/>
  <c r="RG23" i="15"/>
  <c r="RF23" i="15" s="1"/>
  <c r="FQ24" i="15"/>
  <c r="FF24" i="15"/>
  <c r="RG25" i="15"/>
  <c r="RF25" i="15" s="1"/>
  <c r="RR25" i="15"/>
  <c r="TH25" i="15"/>
  <c r="SW25" i="15"/>
  <c r="SV25" i="15" s="1"/>
  <c r="AU26" i="15"/>
  <c r="AJ26" i="15"/>
  <c r="HO26" i="15"/>
  <c r="HN26" i="15" s="1"/>
  <c r="HZ26" i="15"/>
  <c r="JP26" i="15"/>
  <c r="JE26" i="15"/>
  <c r="JD26" i="15" s="1"/>
  <c r="CK27" i="15"/>
  <c r="BZ27" i="15"/>
  <c r="SO31" i="15"/>
  <c r="SD31" i="15"/>
  <c r="IL32" i="15"/>
  <c r="IW32" i="15"/>
  <c r="KU32" i="15"/>
  <c r="KT32" i="15" s="1"/>
  <c r="LF32" i="15"/>
  <c r="CJ43" i="15"/>
  <c r="DA43" i="15"/>
  <c r="DT43" i="15"/>
  <c r="EK43" i="15"/>
  <c r="FS43" i="15"/>
  <c r="HD43" i="15"/>
  <c r="HU43" i="15"/>
  <c r="IN43" i="15"/>
  <c r="LE43" i="15"/>
  <c r="LX43" i="15"/>
  <c r="MO43" i="15"/>
  <c r="ON43" i="15"/>
  <c r="PH43" i="15"/>
  <c r="PY43" i="15"/>
  <c r="QR43" i="15"/>
  <c r="RI43" i="15"/>
  <c r="SQ43" i="15"/>
  <c r="UB43" i="15"/>
  <c r="US43" i="15"/>
  <c r="VL43" i="15"/>
  <c r="TH21" i="15"/>
  <c r="VJ22" i="15"/>
  <c r="SW23" i="15"/>
  <c r="SV23" i="15" s="1"/>
  <c r="TH23" i="15"/>
  <c r="UM23" i="15"/>
  <c r="UL23" i="15" s="1"/>
  <c r="UX23" i="15"/>
  <c r="DP24" i="15"/>
  <c r="EA24" i="15"/>
  <c r="NH24" i="15"/>
  <c r="VJ24" i="15"/>
  <c r="VU24" i="15"/>
  <c r="X25" i="15"/>
  <c r="M25" i="15"/>
  <c r="BC25" i="15"/>
  <c r="BB25" i="15" s="1"/>
  <c r="BZ25" i="15"/>
  <c r="PQ25" i="15"/>
  <c r="PP25" i="15" s="1"/>
  <c r="QB25" i="15"/>
  <c r="FY26" i="15"/>
  <c r="FX26" i="15" s="1"/>
  <c r="HG26" i="15"/>
  <c r="GV26" i="15"/>
  <c r="QN26" i="15"/>
  <c r="QY26" i="15"/>
  <c r="BN27" i="15"/>
  <c r="BC27" i="15"/>
  <c r="BB27" i="15" s="1"/>
  <c r="KB27" i="15"/>
  <c r="KM27" i="15"/>
  <c r="PI27" i="15"/>
  <c r="OX27" i="15"/>
  <c r="TT27" i="15"/>
  <c r="UE27" i="15"/>
  <c r="JP28" i="15"/>
  <c r="JE28" i="15"/>
  <c r="JD28" i="15" s="1"/>
  <c r="KM28" i="15"/>
  <c r="QN28" i="15"/>
  <c r="SW28" i="15"/>
  <c r="SV28" i="15" s="1"/>
  <c r="TH28" i="15"/>
  <c r="SD29" i="15"/>
  <c r="SO29" i="15"/>
  <c r="KB31" i="15"/>
  <c r="KM31" i="15"/>
  <c r="TT22" i="15"/>
  <c r="UE22" i="15"/>
  <c r="L24" i="15"/>
  <c r="BZ24" i="15"/>
  <c r="CK24" i="15"/>
  <c r="MC24" i="15"/>
  <c r="LR24" i="15"/>
  <c r="KU26" i="15"/>
  <c r="KT26" i="15" s="1"/>
  <c r="LF26" i="15"/>
  <c r="OL27" i="15"/>
  <c r="OA27" i="15"/>
  <c r="NZ27" i="15" s="1"/>
  <c r="BC28" i="15"/>
  <c r="BB28" i="15" s="1"/>
  <c r="BN28" i="15"/>
  <c r="IW28" i="15"/>
  <c r="IL28" i="15"/>
  <c r="LR29" i="15"/>
  <c r="MC29" i="15"/>
  <c r="HO30" i="15"/>
  <c r="HN30" i="15" s="1"/>
  <c r="HZ30" i="15"/>
  <c r="OA30" i="15"/>
  <c r="NZ30" i="15" s="1"/>
  <c r="OL30" i="15"/>
  <c r="QN31" i="15"/>
  <c r="QY31" i="15"/>
  <c r="NH22" i="15"/>
  <c r="NS22" i="15"/>
  <c r="SD22" i="15"/>
  <c r="SO22" i="15"/>
  <c r="M23" i="15"/>
  <c r="X23" i="15"/>
  <c r="BC23" i="15"/>
  <c r="BB23" i="15" s="1"/>
  <c r="BN23" i="15"/>
  <c r="KM23" i="15"/>
  <c r="AJ24" i="15"/>
  <c r="AU24" i="15"/>
  <c r="KB24" i="15"/>
  <c r="KM24" i="15"/>
  <c r="TT24" i="15"/>
  <c r="FQ25" i="15"/>
  <c r="KU25" i="15"/>
  <c r="KT25" i="15" s="1"/>
  <c r="LF25" i="15"/>
  <c r="MV25" i="15"/>
  <c r="MK25" i="15"/>
  <c r="MJ25" i="15" s="1"/>
  <c r="OA25" i="15"/>
  <c r="NZ25" i="15" s="1"/>
  <c r="OX26" i="15"/>
  <c r="AJ27" i="15"/>
  <c r="AU27" i="15"/>
  <c r="VU28" i="15"/>
  <c r="VJ28" i="15"/>
  <c r="L30" i="15"/>
  <c r="BC30" i="15"/>
  <c r="BB30" i="15" s="1"/>
  <c r="BN30" i="15"/>
  <c r="LF30" i="15"/>
  <c r="KU30" i="15"/>
  <c r="KT30" i="15" s="1"/>
  <c r="FJ43" i="15"/>
  <c r="GA43" i="15"/>
  <c r="HI43" i="15"/>
  <c r="IT43" i="15"/>
  <c r="JK43" i="15"/>
  <c r="KD43" i="15"/>
  <c r="KU12" i="15"/>
  <c r="LL12" i="15"/>
  <c r="LL43" i="15" s="1"/>
  <c r="MU43" i="15"/>
  <c r="NN43" i="15"/>
  <c r="OE43" i="15"/>
  <c r="QD43" i="15"/>
  <c r="QX43" i="15"/>
  <c r="RO43" i="15"/>
  <c r="SH43" i="15"/>
  <c r="SY43" i="15"/>
  <c r="UG43" i="15"/>
  <c r="VR43" i="15"/>
  <c r="QB21" i="15"/>
  <c r="GV22" i="15"/>
  <c r="HG22" i="15"/>
  <c r="IW22" i="15"/>
  <c r="KB22" i="15"/>
  <c r="LR22" i="15"/>
  <c r="MC22" i="15"/>
  <c r="DD23" i="15"/>
  <c r="EI23" i="15"/>
  <c r="EH23" i="15" s="1"/>
  <c r="OL24" i="15"/>
  <c r="SO24" i="15"/>
  <c r="SD24" i="15"/>
  <c r="JE25" i="15"/>
  <c r="JD25" i="15" s="1"/>
  <c r="JP25" i="15"/>
  <c r="VU25" i="15"/>
  <c r="FQ26" i="15"/>
  <c r="OA26" i="15"/>
  <c r="NZ26" i="15" s="1"/>
  <c r="M27" i="15"/>
  <c r="IL27" i="15"/>
  <c r="NH27" i="15"/>
  <c r="NS27" i="15"/>
  <c r="RG27" i="15"/>
  <c r="RF27" i="15" s="1"/>
  <c r="RR27" i="15"/>
  <c r="UM28" i="15"/>
  <c r="UL28" i="15" s="1"/>
  <c r="UX28" i="15"/>
  <c r="AJ29" i="15"/>
  <c r="AU29" i="15"/>
  <c r="ET30" i="15"/>
  <c r="EI30" i="15"/>
  <c r="EH30" i="15" s="1"/>
  <c r="L31" i="15"/>
  <c r="ME43" i="15"/>
  <c r="NP43" i="15"/>
  <c r="OG43" i="15"/>
  <c r="OZ43" i="15"/>
  <c r="RQ43" i="15"/>
  <c r="SJ43" i="15"/>
  <c r="TA43" i="15"/>
  <c r="UZ43" i="15"/>
  <c r="VT43" i="15"/>
  <c r="MV21" i="15"/>
  <c r="AJ22" i="15"/>
  <c r="AU22" i="15"/>
  <c r="CK22" i="15"/>
  <c r="DP22" i="15"/>
  <c r="FF22" i="15"/>
  <c r="FQ22" i="15"/>
  <c r="FY23" i="15"/>
  <c r="FX23" i="15" s="1"/>
  <c r="GJ23" i="15"/>
  <c r="HO23" i="15"/>
  <c r="HN23" i="15" s="1"/>
  <c r="HZ23" i="15"/>
  <c r="RR23" i="15"/>
  <c r="IL24" i="15"/>
  <c r="IW24" i="15"/>
  <c r="JP24" i="15"/>
  <c r="PQ24" i="15"/>
  <c r="PP24" i="15" s="1"/>
  <c r="QN24" i="15"/>
  <c r="QY24" i="15"/>
  <c r="KM25" i="15"/>
  <c r="DP26" i="15"/>
  <c r="EA26" i="15"/>
  <c r="ET26" i="15"/>
  <c r="NH26" i="15"/>
  <c r="SW26" i="15"/>
  <c r="SV26" i="15" s="1"/>
  <c r="TH26" i="15"/>
  <c r="MK27" i="15"/>
  <c r="MJ27" i="15" s="1"/>
  <c r="AU28" i="15"/>
  <c r="GV28" i="15"/>
  <c r="NH28" i="15"/>
  <c r="VJ29" i="15"/>
  <c r="VU29" i="15"/>
  <c r="GV30" i="15"/>
  <c r="HG30" i="15"/>
  <c r="UE30" i="15"/>
  <c r="BZ31" i="15"/>
  <c r="CK31" i="15"/>
  <c r="OA33" i="15"/>
  <c r="NZ33" i="15" s="1"/>
  <c r="OL33" i="15"/>
  <c r="HG24" i="15"/>
  <c r="NS24" i="15"/>
  <c r="UE24" i="15"/>
  <c r="BN25" i="15"/>
  <c r="HZ25" i="15"/>
  <c r="OL25" i="15"/>
  <c r="UX25" i="15"/>
  <c r="CK26" i="15"/>
  <c r="PI26" i="15"/>
  <c r="ET27" i="15"/>
  <c r="MC27" i="15"/>
  <c r="SO27" i="15"/>
  <c r="KM29" i="15"/>
  <c r="KB29" i="15"/>
  <c r="NH29" i="15"/>
  <c r="NS29" i="15"/>
  <c r="RG29" i="15"/>
  <c r="RF29" i="15" s="1"/>
  <c r="CS30" i="15"/>
  <c r="CR30" i="15" s="1"/>
  <c r="DD30" i="15"/>
  <c r="EA30" i="15"/>
  <c r="VJ30" i="15"/>
  <c r="AJ31" i="15"/>
  <c r="PQ31" i="15"/>
  <c r="PP31" i="15" s="1"/>
  <c r="DP32" i="15"/>
  <c r="OX32" i="15"/>
  <c r="PI32" i="15"/>
  <c r="SD32" i="15"/>
  <c r="M38" i="15"/>
  <c r="X38" i="15"/>
  <c r="SW36" i="15"/>
  <c r="SV36" i="15" s="1"/>
  <c r="TH36" i="15"/>
  <c r="MK26" i="15"/>
  <c r="MJ26" i="15" s="1"/>
  <c r="QB27" i="15"/>
  <c r="GJ28" i="15"/>
  <c r="MK28" i="15"/>
  <c r="MJ28" i="15" s="1"/>
  <c r="MV28" i="15"/>
  <c r="HO29" i="15"/>
  <c r="HN29" i="15" s="1"/>
  <c r="IL29" i="15"/>
  <c r="IW29" i="15"/>
  <c r="QY29" i="15"/>
  <c r="QN29" i="15"/>
  <c r="TT29" i="15"/>
  <c r="UE29" i="15"/>
  <c r="BZ30" i="15"/>
  <c r="JE30" i="15"/>
  <c r="JD30" i="15" s="1"/>
  <c r="JP30" i="15"/>
  <c r="FQ31" i="15"/>
  <c r="FF31" i="15"/>
  <c r="IL31" i="15"/>
  <c r="IW31" i="15"/>
  <c r="BC37" i="15"/>
  <c r="BB37" i="15" s="1"/>
  <c r="BN37" i="15"/>
  <c r="LR26" i="15"/>
  <c r="NS26" i="15"/>
  <c r="OL26" i="15"/>
  <c r="CK30" i="15"/>
  <c r="RR30" i="15"/>
  <c r="RG30" i="15"/>
  <c r="RF30" i="15" s="1"/>
  <c r="SW30" i="15"/>
  <c r="SV30" i="15" s="1"/>
  <c r="UM30" i="15"/>
  <c r="UL30" i="15" s="1"/>
  <c r="UX30" i="15"/>
  <c r="MC31" i="15"/>
  <c r="LR31" i="15"/>
  <c r="X32" i="15"/>
  <c r="M32" i="15"/>
  <c r="CS32" i="15"/>
  <c r="CR32" i="15" s="1"/>
  <c r="DD32" i="15"/>
  <c r="L37" i="15"/>
  <c r="AJ37" i="15"/>
  <c r="AU37" i="15"/>
  <c r="FY27" i="15"/>
  <c r="FX27" i="15" s="1"/>
  <c r="GV27" i="15"/>
  <c r="HZ27" i="15"/>
  <c r="IW27" i="15"/>
  <c r="SO28" i="15"/>
  <c r="DD29" i="15"/>
  <c r="EA29" i="15"/>
  <c r="FF29" i="15"/>
  <c r="LF29" i="15"/>
  <c r="OA29" i="15"/>
  <c r="NZ29" i="15" s="1"/>
  <c r="OX29" i="15"/>
  <c r="PI29" i="15"/>
  <c r="IL30" i="15"/>
  <c r="PQ30" i="15"/>
  <c r="PP30" i="15" s="1"/>
  <c r="QB30" i="15"/>
  <c r="QY30" i="15"/>
  <c r="DP31" i="15"/>
  <c r="EA31" i="15"/>
  <c r="LF31" i="15"/>
  <c r="OX31" i="15"/>
  <c r="PI31" i="15"/>
  <c r="TT31" i="15"/>
  <c r="JE32" i="15"/>
  <c r="JD32" i="15" s="1"/>
  <c r="JP32" i="15"/>
  <c r="FQ36" i="15"/>
  <c r="FF36" i="15"/>
  <c r="FF26" i="15"/>
  <c r="SD26" i="15"/>
  <c r="UE26" i="15"/>
  <c r="UX26" i="15"/>
  <c r="AJ28" i="15"/>
  <c r="CK28" i="15"/>
  <c r="DD28" i="15"/>
  <c r="EI28" i="15"/>
  <c r="EH28" i="15" s="1"/>
  <c r="HO28" i="15"/>
  <c r="HN28" i="15" s="1"/>
  <c r="OA28" i="15"/>
  <c r="NZ28" i="15" s="1"/>
  <c r="OL28" i="15"/>
  <c r="PI28" i="15"/>
  <c r="TT28" i="15"/>
  <c r="L29" i="15"/>
  <c r="GV29" i="15"/>
  <c r="HG29" i="15"/>
  <c r="UM29" i="15"/>
  <c r="UL29" i="15" s="1"/>
  <c r="OX30" i="15"/>
  <c r="DD31" i="15"/>
  <c r="JE31" i="15"/>
  <c r="JD31" i="15" s="1"/>
  <c r="RR31" i="15"/>
  <c r="VJ31" i="15"/>
  <c r="VU31" i="15"/>
  <c r="BZ32" i="15"/>
  <c r="CK32" i="15"/>
  <c r="EI32" i="15"/>
  <c r="EH32" i="15" s="1"/>
  <c r="ET32" i="15"/>
  <c r="SW32" i="15"/>
  <c r="SV32" i="15" s="1"/>
  <c r="TH32" i="15"/>
  <c r="NH33" i="15"/>
  <c r="NS33" i="15"/>
  <c r="FY35" i="15"/>
  <c r="FX35" i="15" s="1"/>
  <c r="GJ35" i="15"/>
  <c r="UX36" i="15"/>
  <c r="UM36" i="15"/>
  <c r="UL36" i="15" s="1"/>
  <c r="BZ38" i="15"/>
  <c r="CK38" i="15"/>
  <c r="FY38" i="15"/>
  <c r="FX38" i="15" s="1"/>
  <c r="GJ38" i="15"/>
  <c r="X30" i="15"/>
  <c r="GJ30" i="15"/>
  <c r="MV30" i="15"/>
  <c r="TH30" i="15"/>
  <c r="AU31" i="15"/>
  <c r="HG31" i="15"/>
  <c r="FY32" i="15"/>
  <c r="FX32" i="15" s="1"/>
  <c r="MK32" i="15"/>
  <c r="MJ32" i="15" s="1"/>
  <c r="UM32" i="15"/>
  <c r="UL32" i="15" s="1"/>
  <c r="MC33" i="15"/>
  <c r="LR33" i="15"/>
  <c r="NS35" i="15"/>
  <c r="NH35" i="15"/>
  <c r="M36" i="15"/>
  <c r="X36" i="15"/>
  <c r="BN36" i="15"/>
  <c r="BC36" i="15"/>
  <c r="BB36" i="15" s="1"/>
  <c r="RG36" i="15"/>
  <c r="RF36" i="15" s="1"/>
  <c r="RR36" i="15"/>
  <c r="IW37" i="15"/>
  <c r="IL37" i="15"/>
  <c r="UM37" i="15"/>
  <c r="UL37" i="15" s="1"/>
  <c r="HO39" i="15"/>
  <c r="HN39" i="15" s="1"/>
  <c r="HZ39" i="15"/>
  <c r="KB33" i="15"/>
  <c r="KM33" i="15"/>
  <c r="DP35" i="15"/>
  <c r="EA35" i="15"/>
  <c r="LR35" i="15"/>
  <c r="MC35" i="15"/>
  <c r="GV37" i="15"/>
  <c r="HG37" i="15"/>
  <c r="RR37" i="15"/>
  <c r="RG37" i="15"/>
  <c r="RF37" i="15" s="1"/>
  <c r="PQ40" i="15"/>
  <c r="PP40" i="15" s="1"/>
  <c r="QB40" i="15"/>
  <c r="IL33" i="15"/>
  <c r="IW33" i="15"/>
  <c r="VJ33" i="15"/>
  <c r="VU33" i="15"/>
  <c r="X34" i="15"/>
  <c r="M34" i="15"/>
  <c r="BC34" i="15"/>
  <c r="BB34" i="15" s="1"/>
  <c r="BN34" i="15"/>
  <c r="CS34" i="15"/>
  <c r="CR34" i="15" s="1"/>
  <c r="DD34" i="15"/>
  <c r="EI34" i="15"/>
  <c r="EH34" i="15" s="1"/>
  <c r="ET34" i="15"/>
  <c r="GJ34" i="15"/>
  <c r="FY34" i="15"/>
  <c r="FX34" i="15" s="1"/>
  <c r="HO34" i="15"/>
  <c r="HN34" i="15" s="1"/>
  <c r="HZ34" i="15"/>
  <c r="JE34" i="15"/>
  <c r="JD34" i="15" s="1"/>
  <c r="JP34" i="15"/>
  <c r="KU34" i="15"/>
  <c r="KT34" i="15" s="1"/>
  <c r="LF34" i="15"/>
  <c r="MV34" i="15"/>
  <c r="MK34" i="15"/>
  <c r="MJ34" i="15" s="1"/>
  <c r="OA34" i="15"/>
  <c r="NZ34" i="15" s="1"/>
  <c r="OL34" i="15"/>
  <c r="PQ34" i="15"/>
  <c r="PP34" i="15" s="1"/>
  <c r="QB34" i="15"/>
  <c r="RG34" i="15"/>
  <c r="RF34" i="15" s="1"/>
  <c r="RR34" i="15"/>
  <c r="TH34" i="15"/>
  <c r="SW34" i="15"/>
  <c r="SV34" i="15" s="1"/>
  <c r="UM34" i="15"/>
  <c r="UL34" i="15" s="1"/>
  <c r="UX34" i="15"/>
  <c r="UE35" i="15"/>
  <c r="TT35" i="15"/>
  <c r="IW36" i="15"/>
  <c r="MK36" i="15"/>
  <c r="MJ36" i="15" s="1"/>
  <c r="MV36" i="15"/>
  <c r="OL36" i="15"/>
  <c r="OA36" i="15"/>
  <c r="NZ36" i="15" s="1"/>
  <c r="PQ36" i="15"/>
  <c r="PP36" i="15" s="1"/>
  <c r="QY37" i="15"/>
  <c r="QN37" i="15"/>
  <c r="JE38" i="15"/>
  <c r="JD38" i="15" s="1"/>
  <c r="JP38" i="15"/>
  <c r="EI41" i="15"/>
  <c r="EH41" i="15" s="1"/>
  <c r="ET41" i="15"/>
  <c r="L33" i="15"/>
  <c r="GV33" i="15"/>
  <c r="HG33" i="15"/>
  <c r="TT33" i="15"/>
  <c r="UE33" i="15"/>
  <c r="L35" i="15"/>
  <c r="BZ35" i="15"/>
  <c r="KB35" i="15"/>
  <c r="KM35" i="15"/>
  <c r="SD35" i="15"/>
  <c r="SO35" i="15"/>
  <c r="KU36" i="15"/>
  <c r="KT36" i="15" s="1"/>
  <c r="LF36" i="15"/>
  <c r="FF37" i="15"/>
  <c r="FQ37" i="15"/>
  <c r="NH37" i="15"/>
  <c r="NS37" i="15"/>
  <c r="PQ38" i="15"/>
  <c r="PP38" i="15" s="1"/>
  <c r="QB38" i="15"/>
  <c r="GV39" i="15"/>
  <c r="HG39" i="15"/>
  <c r="AJ33" i="15"/>
  <c r="AU33" i="15"/>
  <c r="DP33" i="15"/>
  <c r="FQ33" i="15"/>
  <c r="FF33" i="15"/>
  <c r="MV33" i="15"/>
  <c r="SO33" i="15"/>
  <c r="SD33" i="15"/>
  <c r="AU35" i="15"/>
  <c r="AJ35" i="15"/>
  <c r="EA36" i="15"/>
  <c r="UE36" i="15"/>
  <c r="VU36" i="15"/>
  <c r="L39" i="15"/>
  <c r="NH40" i="15"/>
  <c r="NS40" i="15"/>
  <c r="QN33" i="15"/>
  <c r="QY33" i="15"/>
  <c r="IL35" i="15"/>
  <c r="QN35" i="15"/>
  <c r="QY35" i="15"/>
  <c r="RR35" i="15"/>
  <c r="FY36" i="15"/>
  <c r="FX36" i="15" s="1"/>
  <c r="GJ36" i="15"/>
  <c r="HZ36" i="15"/>
  <c r="HO36" i="15"/>
  <c r="HN36" i="15" s="1"/>
  <c r="JE36" i="15"/>
  <c r="JD36" i="15" s="1"/>
  <c r="KB36" i="15"/>
  <c r="DP37" i="15"/>
  <c r="LR37" i="15"/>
  <c r="MC37" i="15"/>
  <c r="MV37" i="15"/>
  <c r="UE37" i="15"/>
  <c r="GV38" i="15"/>
  <c r="HG38" i="15"/>
  <c r="FF39" i="15"/>
  <c r="RR32" i="15"/>
  <c r="OX33" i="15"/>
  <c r="PI33" i="15"/>
  <c r="DD35" i="15"/>
  <c r="HG35" i="15"/>
  <c r="GV35" i="15"/>
  <c r="EI36" i="15"/>
  <c r="EH36" i="15" s="1"/>
  <c r="ET36" i="15"/>
  <c r="QY36" i="15"/>
  <c r="CK37" i="15"/>
  <c r="BZ37" i="15"/>
  <c r="VJ37" i="15"/>
  <c r="VU37" i="15"/>
  <c r="AU38" i="15"/>
  <c r="AJ38" i="15"/>
  <c r="IL38" i="15"/>
  <c r="CK35" i="15"/>
  <c r="IW35" i="15"/>
  <c r="PI35" i="15"/>
  <c r="VU35" i="15"/>
  <c r="DD36" i="15"/>
  <c r="JP36" i="15"/>
  <c r="QB36" i="15"/>
  <c r="EA37" i="15"/>
  <c r="KM37" i="15"/>
  <c r="OX37" i="15"/>
  <c r="TH37" i="15"/>
  <c r="MC38" i="15"/>
  <c r="RG38" i="15"/>
  <c r="RF38" i="15" s="1"/>
  <c r="SD38" i="15"/>
  <c r="UE38" i="15"/>
  <c r="AJ39" i="15"/>
  <c r="CK39" i="15"/>
  <c r="KU39" i="15"/>
  <c r="KT39" i="15" s="1"/>
  <c r="NS39" i="15"/>
  <c r="VJ39" i="15"/>
  <c r="CK40" i="15"/>
  <c r="BZ40" i="15"/>
  <c r="DP40" i="15"/>
  <c r="EA40" i="15"/>
  <c r="LR40" i="15"/>
  <c r="MV40" i="15"/>
  <c r="RR40" i="15"/>
  <c r="M41" i="15"/>
  <c r="AU41" i="15"/>
  <c r="JP41" i="15"/>
  <c r="JE41" i="15"/>
  <c r="JD41" i="15" s="1"/>
  <c r="KU41" i="15"/>
  <c r="KT41" i="15" s="1"/>
  <c r="LF41" i="15"/>
  <c r="QB41" i="15"/>
  <c r="PQ41" i="15"/>
  <c r="PP41" i="15" s="1"/>
  <c r="BN42" i="15"/>
  <c r="KB39" i="15"/>
  <c r="UX39" i="15"/>
  <c r="UM39" i="15"/>
  <c r="UL39" i="15" s="1"/>
  <c r="MK40" i="15"/>
  <c r="MJ40" i="15" s="1"/>
  <c r="VU40" i="15"/>
  <c r="VJ40" i="15"/>
  <c r="AJ41" i="15"/>
  <c r="L42" i="15"/>
  <c r="SD42" i="15"/>
  <c r="FQ38" i="15"/>
  <c r="NS38" i="15"/>
  <c r="GJ39" i="15"/>
  <c r="MC39" i="15"/>
  <c r="X40" i="15"/>
  <c r="ET40" i="15"/>
  <c r="FQ41" i="15"/>
  <c r="IW41" i="15"/>
  <c r="PI41" i="15"/>
  <c r="VU41" i="15"/>
  <c r="QY42" i="15"/>
  <c r="QN42" i="15"/>
  <c r="CS38" i="15"/>
  <c r="CR38" i="15" s="1"/>
  <c r="LF38" i="15"/>
  <c r="OA39" i="15"/>
  <c r="NZ39" i="15" s="1"/>
  <c r="M40" i="15"/>
  <c r="IW40" i="15"/>
  <c r="IL40" i="15"/>
  <c r="KB40" i="15"/>
  <c r="KM40" i="15"/>
  <c r="OA41" i="15"/>
  <c r="NZ41" i="15" s="1"/>
  <c r="UM41" i="15"/>
  <c r="UL41" i="15" s="1"/>
  <c r="FF42" i="15"/>
  <c r="KM42" i="15"/>
  <c r="KB42" i="15"/>
  <c r="EI38" i="15"/>
  <c r="EH38" i="15" s="1"/>
  <c r="PI38" i="15"/>
  <c r="DP39" i="15"/>
  <c r="PQ39" i="15"/>
  <c r="PP39" i="15" s="1"/>
  <c r="QN39" i="15"/>
  <c r="SD39" i="15"/>
  <c r="DD40" i="15"/>
  <c r="GV40" i="15"/>
  <c r="HZ40" i="15"/>
  <c r="SW40" i="15"/>
  <c r="SV40" i="15" s="1"/>
  <c r="HG41" i="15"/>
  <c r="EA42" i="15"/>
  <c r="DP42" i="15"/>
  <c r="JP42" i="15"/>
  <c r="VJ42" i="15"/>
  <c r="FQ39" i="15"/>
  <c r="GV41" i="15"/>
  <c r="OX42" i="15"/>
  <c r="KM39" i="15"/>
  <c r="TH39" i="15"/>
  <c r="AU40" i="15"/>
  <c r="FY40" i="15"/>
  <c r="FX40" i="15" s="1"/>
  <c r="OA40" i="15"/>
  <c r="NZ40" i="15" s="1"/>
  <c r="PI40" i="15"/>
  <c r="OX40" i="15"/>
  <c r="QN40" i="15"/>
  <c r="QY40" i="15"/>
  <c r="BC41" i="15"/>
  <c r="BB41" i="15" s="1"/>
  <c r="DD41" i="15"/>
  <c r="CS41" i="15"/>
  <c r="CR41" i="15" s="1"/>
  <c r="TT41" i="15"/>
  <c r="IL42" i="15"/>
  <c r="RR41" i="15"/>
  <c r="FQ42" i="15"/>
  <c r="MC42" i="15"/>
  <c r="SO42" i="15"/>
  <c r="NS41" i="15"/>
  <c r="HZ42" i="15"/>
  <c r="OL42" i="15"/>
  <c r="UX42" i="15"/>
  <c r="VU42" i="15"/>
  <c r="HO40" i="14"/>
  <c r="HN40" i="14" s="1"/>
  <c r="HZ40" i="14"/>
  <c r="JM43" i="14"/>
  <c r="PU43" i="14"/>
  <c r="TE43" i="14"/>
  <c r="IW13" i="14"/>
  <c r="LR14" i="14"/>
  <c r="EA16" i="14"/>
  <c r="JE16" i="14"/>
  <c r="JD16" i="14" s="1"/>
  <c r="OA16" i="14"/>
  <c r="NZ16" i="14" s="1"/>
  <c r="MK17" i="14"/>
  <c r="MJ17" i="14" s="1"/>
  <c r="CS18" i="14"/>
  <c r="CR18" i="14" s="1"/>
  <c r="QN18" i="14"/>
  <c r="TH18" i="14"/>
  <c r="UE18" i="14"/>
  <c r="LR19" i="14"/>
  <c r="HZ20" i="14"/>
  <c r="IW20" i="14"/>
  <c r="OA20" i="14"/>
  <c r="NZ20" i="14" s="1"/>
  <c r="CK21" i="14"/>
  <c r="AU22" i="14"/>
  <c r="GV22" i="14"/>
  <c r="JP22" i="14"/>
  <c r="KM22" i="14"/>
  <c r="BZ23" i="14"/>
  <c r="GV24" i="14"/>
  <c r="RR24" i="14"/>
  <c r="BN25" i="14"/>
  <c r="FQ25" i="14"/>
  <c r="FF25" i="14"/>
  <c r="JE25" i="14"/>
  <c r="JD25" i="14" s="1"/>
  <c r="JP25" i="14"/>
  <c r="PI26" i="14"/>
  <c r="SW26" i="14"/>
  <c r="SV26" i="14" s="1"/>
  <c r="TH26" i="14"/>
  <c r="CS27" i="14"/>
  <c r="CR27" i="14" s="1"/>
  <c r="DD27" i="14"/>
  <c r="BZ28" i="14"/>
  <c r="DP29" i="14"/>
  <c r="KB30" i="14"/>
  <c r="RG31" i="14"/>
  <c r="RF31" i="14" s="1"/>
  <c r="HO33" i="14"/>
  <c r="HN33" i="14" s="1"/>
  <c r="MK33" i="14"/>
  <c r="MJ33" i="14" s="1"/>
  <c r="FF36" i="14"/>
  <c r="DD37" i="14"/>
  <c r="CS37" i="14"/>
  <c r="CR37" i="14" s="1"/>
  <c r="BT12" i="14"/>
  <c r="RQ43" i="14"/>
  <c r="SL43" i="14"/>
  <c r="DP13" i="14"/>
  <c r="IL13" i="14"/>
  <c r="LF13" i="14"/>
  <c r="OL13" i="14"/>
  <c r="TT13" i="14"/>
  <c r="OL14" i="14"/>
  <c r="BZ15" i="14"/>
  <c r="HG15" i="14"/>
  <c r="TH15" i="14"/>
  <c r="KB16" i="14"/>
  <c r="NH17" i="14"/>
  <c r="EA18" i="14"/>
  <c r="JP18" i="14"/>
  <c r="KM18" i="14"/>
  <c r="HZ19" i="14"/>
  <c r="BC20" i="14"/>
  <c r="BB20" i="14" s="1"/>
  <c r="KU20" i="14"/>
  <c r="KT20" i="14" s="1"/>
  <c r="QY20" i="14"/>
  <c r="RG20" i="14"/>
  <c r="RF20" i="14" s="1"/>
  <c r="SD21" i="14"/>
  <c r="GJ23" i="14"/>
  <c r="MV23" i="14"/>
  <c r="QY23" i="14"/>
  <c r="SO23" i="14"/>
  <c r="DD24" i="14"/>
  <c r="SW25" i="14"/>
  <c r="SV25" i="14" s="1"/>
  <c r="TT25" i="14"/>
  <c r="UE25" i="14"/>
  <c r="OL26" i="14"/>
  <c r="OA26" i="14"/>
  <c r="NZ26" i="14" s="1"/>
  <c r="RG27" i="14"/>
  <c r="RF27" i="14" s="1"/>
  <c r="FY28" i="14"/>
  <c r="FX28" i="14" s="1"/>
  <c r="OA28" i="14"/>
  <c r="NZ28" i="14" s="1"/>
  <c r="DP30" i="14"/>
  <c r="JE30" i="14"/>
  <c r="JD30" i="14" s="1"/>
  <c r="OX30" i="14"/>
  <c r="CK37" i="14"/>
  <c r="DP41" i="14"/>
  <c r="EA41" i="14"/>
  <c r="UQ43" i="14"/>
  <c r="UM12" i="14"/>
  <c r="VU14" i="14"/>
  <c r="VR43" i="14"/>
  <c r="UM16" i="14"/>
  <c r="UL16" i="14" s="1"/>
  <c r="UX16" i="14"/>
  <c r="UM20" i="14"/>
  <c r="UL20" i="14" s="1"/>
  <c r="UX20" i="14"/>
  <c r="UM24" i="14"/>
  <c r="UL24" i="14" s="1"/>
  <c r="UX24" i="14"/>
  <c r="UM28" i="14"/>
  <c r="UL28" i="14" s="1"/>
  <c r="UX28" i="14"/>
  <c r="UM32" i="14"/>
  <c r="UL32" i="14" s="1"/>
  <c r="UX32" i="14"/>
  <c r="UM36" i="14"/>
  <c r="UL36" i="14" s="1"/>
  <c r="UX36" i="14"/>
  <c r="UM40" i="14"/>
  <c r="UL40" i="14" s="1"/>
  <c r="UX40" i="14"/>
  <c r="CW43" i="14"/>
  <c r="EM43" i="14"/>
  <c r="HW43" i="14"/>
  <c r="PD43" i="14"/>
  <c r="RR12" i="14"/>
  <c r="RR13" i="14"/>
  <c r="RR14" i="14"/>
  <c r="JP15" i="14"/>
  <c r="SD16" i="14"/>
  <c r="HO17" i="14"/>
  <c r="HN17" i="14" s="1"/>
  <c r="EA20" i="14"/>
  <c r="EI20" i="14"/>
  <c r="EH20" i="14" s="1"/>
  <c r="KM20" i="14"/>
  <c r="FF21" i="14"/>
  <c r="CS22" i="14"/>
  <c r="KB23" i="14"/>
  <c r="FQ24" i="14"/>
  <c r="KM28" i="14"/>
  <c r="GV29" i="14"/>
  <c r="IV43" i="14"/>
  <c r="RA43" i="14"/>
  <c r="NH13" i="14"/>
  <c r="RG13" i="14"/>
  <c r="RF13" i="14" s="1"/>
  <c r="FF14" i="14"/>
  <c r="TT14" i="14"/>
  <c r="KU15" i="14"/>
  <c r="KT15" i="14" s="1"/>
  <c r="M17" i="14"/>
  <c r="PQ17" i="14"/>
  <c r="PP17" i="14" s="1"/>
  <c r="FQ18" i="14"/>
  <c r="FY18" i="14"/>
  <c r="FX18" i="14" s="1"/>
  <c r="MK18" i="14"/>
  <c r="MJ18" i="14" s="1"/>
  <c r="NH19" i="14"/>
  <c r="LR20" i="14"/>
  <c r="PQ20" i="14"/>
  <c r="PP20" i="14" s="1"/>
  <c r="LR21" i="14"/>
  <c r="RR21" i="14"/>
  <c r="CK22" i="14"/>
  <c r="EI22" i="14"/>
  <c r="EH22" i="14" s="1"/>
  <c r="DP23" i="14"/>
  <c r="UE23" i="14"/>
  <c r="HZ25" i="14"/>
  <c r="LF25" i="14"/>
  <c r="OL25" i="14"/>
  <c r="SD25" i="14"/>
  <c r="SO25" i="14"/>
  <c r="PQ27" i="14"/>
  <c r="PP27" i="14" s="1"/>
  <c r="KB29" i="14"/>
  <c r="EI32" i="14"/>
  <c r="EH32" i="14" s="1"/>
  <c r="JE32" i="14"/>
  <c r="JD32" i="14" s="1"/>
  <c r="UE33" i="14"/>
  <c r="IL34" i="14"/>
  <c r="SD37" i="14"/>
  <c r="HG38" i="14"/>
  <c r="VU15" i="14"/>
  <c r="VU19" i="14"/>
  <c r="VU23" i="14"/>
  <c r="VU27" i="14"/>
  <c r="VU31" i="14"/>
  <c r="VU35" i="14"/>
  <c r="BC12" i="14"/>
  <c r="BB12" i="14" s="1"/>
  <c r="IB43" i="14"/>
  <c r="RX12" i="14"/>
  <c r="RX43" i="14" s="1"/>
  <c r="X13" i="14"/>
  <c r="FY13" i="14"/>
  <c r="FX13" i="14" s="1"/>
  <c r="BN14" i="14"/>
  <c r="HG14" i="14"/>
  <c r="PQ14" i="14"/>
  <c r="PP14" i="14" s="1"/>
  <c r="QY14" i="14"/>
  <c r="EI15" i="14"/>
  <c r="EH15" i="14" s="1"/>
  <c r="LR15" i="14"/>
  <c r="QB15" i="14"/>
  <c r="UE15" i="14"/>
  <c r="ET16" i="14"/>
  <c r="CS17" i="14"/>
  <c r="CR17" i="14" s="1"/>
  <c r="MC18" i="14"/>
  <c r="OA18" i="14"/>
  <c r="NZ18" i="14" s="1"/>
  <c r="SO18" i="14"/>
  <c r="SW18" i="14"/>
  <c r="SV18" i="14" s="1"/>
  <c r="AJ19" i="14"/>
  <c r="JP19" i="14"/>
  <c r="TT19" i="14"/>
  <c r="CS20" i="14"/>
  <c r="CR20" i="14" s="1"/>
  <c r="IL20" i="14"/>
  <c r="AJ21" i="14"/>
  <c r="BN21" i="14"/>
  <c r="DP21" i="14"/>
  <c r="ET21" i="14"/>
  <c r="GV21" i="14"/>
  <c r="ET22" i="14"/>
  <c r="IW22" i="14"/>
  <c r="JE22" i="14"/>
  <c r="JD22" i="14" s="1"/>
  <c r="PQ22" i="14"/>
  <c r="PP22" i="14" s="1"/>
  <c r="UE22" i="14"/>
  <c r="X23" i="14"/>
  <c r="IW24" i="14"/>
  <c r="TH24" i="14"/>
  <c r="DD25" i="14"/>
  <c r="CK27" i="14"/>
  <c r="MV28" i="14"/>
  <c r="BN29" i="14"/>
  <c r="BC29" i="14"/>
  <c r="BB29" i="14" s="1"/>
  <c r="HO39" i="14"/>
  <c r="HN39" i="14" s="1"/>
  <c r="RR42" i="14"/>
  <c r="RG42" i="14"/>
  <c r="RF42" i="14" s="1"/>
  <c r="CF43" i="14"/>
  <c r="HF43" i="14"/>
  <c r="ON43" i="14"/>
  <c r="IL14" i="14"/>
  <c r="RR16" i="14"/>
  <c r="OL18" i="14"/>
  <c r="FY19" i="14"/>
  <c r="FX19" i="14" s="1"/>
  <c r="MV19" i="14"/>
  <c r="RR20" i="14"/>
  <c r="LF21" i="14"/>
  <c r="LF22" i="14"/>
  <c r="RG22" i="14"/>
  <c r="RF22" i="14" s="1"/>
  <c r="DD23" i="14"/>
  <c r="IW23" i="14"/>
  <c r="IL23" i="14"/>
  <c r="AU24" i="14"/>
  <c r="ET24" i="14"/>
  <c r="PQ28" i="14"/>
  <c r="PP28" i="14" s="1"/>
  <c r="QB28" i="14"/>
  <c r="EA32" i="14"/>
  <c r="SW33" i="14"/>
  <c r="SV33" i="14" s="1"/>
  <c r="TH33" i="14"/>
  <c r="OA41" i="14"/>
  <c r="NZ41" i="14" s="1"/>
  <c r="OL41" i="14"/>
  <c r="DF43" i="14"/>
  <c r="EV43" i="14"/>
  <c r="KH43" i="14"/>
  <c r="ME43" i="14"/>
  <c r="OR12" i="14"/>
  <c r="AJ13" i="14"/>
  <c r="EI13" i="14"/>
  <c r="EH13" i="14" s="1"/>
  <c r="M14" i="14"/>
  <c r="L14" i="14" s="1"/>
  <c r="MV14" i="14"/>
  <c r="CS15" i="14"/>
  <c r="CR15" i="14" s="1"/>
  <c r="KB15" i="14"/>
  <c r="X16" i="14"/>
  <c r="GJ16" i="14"/>
  <c r="HG17" i="14"/>
  <c r="OA17" i="14"/>
  <c r="NZ17" i="14" s="1"/>
  <c r="EI18" i="14"/>
  <c r="EH18" i="14" s="1"/>
  <c r="X19" i="14"/>
  <c r="BZ19" i="14"/>
  <c r="SD19" i="14"/>
  <c r="TH19" i="14"/>
  <c r="ET20" i="14"/>
  <c r="PI20" i="14"/>
  <c r="QN21" i="14"/>
  <c r="SO21" i="14"/>
  <c r="RR22" i="14"/>
  <c r="SW23" i="14"/>
  <c r="SV23" i="14" s="1"/>
  <c r="MC24" i="14"/>
  <c r="BC25" i="14"/>
  <c r="BB25" i="14" s="1"/>
  <c r="GV26" i="14"/>
  <c r="HG26" i="14"/>
  <c r="JE27" i="14"/>
  <c r="JD27" i="14" s="1"/>
  <c r="KB27" i="14"/>
  <c r="JE28" i="14"/>
  <c r="JD28" i="14" s="1"/>
  <c r="M29" i="14"/>
  <c r="SW29" i="14"/>
  <c r="SV29" i="14" s="1"/>
  <c r="PI30" i="14"/>
  <c r="FY31" i="14"/>
  <c r="FX31" i="14" s="1"/>
  <c r="DD32" i="14"/>
  <c r="FF33" i="14"/>
  <c r="NH33" i="14"/>
  <c r="NS33" i="14"/>
  <c r="SD38" i="14"/>
  <c r="DP40" i="14"/>
  <c r="VJ14" i="14"/>
  <c r="VJ18" i="14"/>
  <c r="VJ22" i="14"/>
  <c r="VJ26" i="14"/>
  <c r="VJ30" i="14"/>
  <c r="VJ34" i="14"/>
  <c r="VJ38" i="14"/>
  <c r="VJ42" i="14"/>
  <c r="UO43" i="14"/>
  <c r="DP26" i="14"/>
  <c r="SD26" i="14"/>
  <c r="OX27" i="14"/>
  <c r="FF28" i="14"/>
  <c r="CK29" i="14"/>
  <c r="GJ29" i="14"/>
  <c r="HG29" i="14"/>
  <c r="MV29" i="14"/>
  <c r="NS29" i="14"/>
  <c r="OL29" i="14"/>
  <c r="TH29" i="14"/>
  <c r="UE29" i="14"/>
  <c r="KU30" i="14"/>
  <c r="KT30" i="14" s="1"/>
  <c r="SW30" i="14"/>
  <c r="SV30" i="14" s="1"/>
  <c r="HG31" i="14"/>
  <c r="KU31" i="14"/>
  <c r="KT31" i="14" s="1"/>
  <c r="QY31" i="14"/>
  <c r="NH32" i="14"/>
  <c r="BN33" i="14"/>
  <c r="HZ33" i="14"/>
  <c r="BZ34" i="14"/>
  <c r="FF37" i="14"/>
  <c r="OL37" i="14"/>
  <c r="EA38" i="14"/>
  <c r="FQ38" i="14"/>
  <c r="HG39" i="14"/>
  <c r="EI40" i="14"/>
  <c r="EH40" i="14" s="1"/>
  <c r="CK41" i="14"/>
  <c r="TH41" i="14"/>
  <c r="EA42" i="14"/>
  <c r="ET42" i="14"/>
  <c r="VL43" i="14"/>
  <c r="GJ25" i="14"/>
  <c r="KB26" i="14"/>
  <c r="MC26" i="14"/>
  <c r="AJ28" i="14"/>
  <c r="X29" i="14"/>
  <c r="AU29" i="14"/>
  <c r="HZ29" i="14"/>
  <c r="NH30" i="14"/>
  <c r="PQ30" i="14"/>
  <c r="PP30" i="14" s="1"/>
  <c r="GV32" i="14"/>
  <c r="EI33" i="14"/>
  <c r="EH33" i="14" s="1"/>
  <c r="KB34" i="14"/>
  <c r="NH34" i="14"/>
  <c r="PI34" i="14"/>
  <c r="GJ35" i="14"/>
  <c r="MV35" i="14"/>
  <c r="JE36" i="14"/>
  <c r="JD36" i="14" s="1"/>
  <c r="KB36" i="14"/>
  <c r="QB37" i="14"/>
  <c r="QB38" i="14"/>
  <c r="TT38" i="14"/>
  <c r="X39" i="14"/>
  <c r="BN39" i="14"/>
  <c r="KB39" i="14"/>
  <c r="OX39" i="14"/>
  <c r="TH39" i="14"/>
  <c r="X40" i="14"/>
  <c r="KM41" i="14"/>
  <c r="QY41" i="14"/>
  <c r="IW42" i="14"/>
  <c r="OA42" i="14"/>
  <c r="NZ42" i="14" s="1"/>
  <c r="UE42" i="14"/>
  <c r="PQ33" i="14"/>
  <c r="PP33" i="14" s="1"/>
  <c r="TT35" i="14"/>
  <c r="TT36" i="14"/>
  <c r="DP37" i="14"/>
  <c r="KB38" i="14"/>
  <c r="OL38" i="14"/>
  <c r="M39" i="14"/>
  <c r="PI40" i="14"/>
  <c r="LR41" i="14"/>
  <c r="MK41" i="14"/>
  <c r="MJ41" i="14" s="1"/>
  <c r="SW41" i="14"/>
  <c r="SV41" i="14" s="1"/>
  <c r="JP23" i="14"/>
  <c r="AJ24" i="14"/>
  <c r="CS24" i="14"/>
  <c r="CR24" i="14" s="1"/>
  <c r="HO24" i="14"/>
  <c r="HN24" i="14" s="1"/>
  <c r="IL24" i="14"/>
  <c r="NH24" i="14"/>
  <c r="UE24" i="14"/>
  <c r="QN25" i="14"/>
  <c r="MK27" i="14"/>
  <c r="MJ27" i="14" s="1"/>
  <c r="QB27" i="14"/>
  <c r="TH27" i="14"/>
  <c r="DP28" i="14"/>
  <c r="HG28" i="14"/>
  <c r="RG28" i="14"/>
  <c r="RF28" i="14" s="1"/>
  <c r="UE28" i="14"/>
  <c r="MC30" i="14"/>
  <c r="RR30" i="14"/>
  <c r="SO30" i="14"/>
  <c r="AU31" i="14"/>
  <c r="OL31" i="14"/>
  <c r="BC32" i="14"/>
  <c r="BB32" i="14" s="1"/>
  <c r="BZ32" i="14"/>
  <c r="MC32" i="14"/>
  <c r="OA35" i="14"/>
  <c r="NZ35" i="14" s="1"/>
  <c r="GV38" i="14"/>
  <c r="AU39" i="14"/>
  <c r="IL39" i="14"/>
  <c r="OX40" i="14"/>
  <c r="M41" i="14"/>
  <c r="BN41" i="14"/>
  <c r="FY41" i="14"/>
  <c r="FX41" i="14" s="1"/>
  <c r="HG42" i="14"/>
  <c r="KM42" i="14"/>
  <c r="OX42" i="14"/>
  <c r="VW43" i="14"/>
  <c r="MC25" i="14"/>
  <c r="CK26" i="14"/>
  <c r="FY26" i="14"/>
  <c r="FX26" i="14" s="1"/>
  <c r="SO26" i="14"/>
  <c r="JP27" i="14"/>
  <c r="NH27" i="14"/>
  <c r="TH28" i="14"/>
  <c r="EI29" i="14"/>
  <c r="EH29" i="14" s="1"/>
  <c r="BZ30" i="14"/>
  <c r="HZ30" i="14"/>
  <c r="KM30" i="14"/>
  <c r="OA30" i="14"/>
  <c r="NZ30" i="14" s="1"/>
  <c r="NH31" i="14"/>
  <c r="SW31" i="14"/>
  <c r="SV31" i="14" s="1"/>
  <c r="ET32" i="14"/>
  <c r="IL32" i="14"/>
  <c r="TT32" i="14"/>
  <c r="ET33" i="14"/>
  <c r="HO35" i="14"/>
  <c r="HN35" i="14" s="1"/>
  <c r="IW37" i="14"/>
  <c r="NS37" i="14"/>
  <c r="BN38" i="14"/>
  <c r="FY38" i="14"/>
  <c r="FX38" i="14" s="1"/>
  <c r="DD39" i="14"/>
  <c r="DP39" i="14"/>
  <c r="MV39" i="14"/>
  <c r="OL39" i="14"/>
  <c r="CK40" i="14"/>
  <c r="EA40" i="14"/>
  <c r="KU41" i="14"/>
  <c r="KT41" i="14" s="1"/>
  <c r="BC42" i="14"/>
  <c r="BB42" i="14" s="1"/>
  <c r="NS42" i="14"/>
  <c r="SW42" i="14"/>
  <c r="SV42" i="14" s="1"/>
  <c r="KU35" i="14"/>
  <c r="KT35" i="14" s="1"/>
  <c r="RR35" i="14"/>
  <c r="TH35" i="14"/>
  <c r="IW36" i="14"/>
  <c r="SO38" i="14"/>
  <c r="HZ39" i="14"/>
  <c r="NS39" i="14"/>
  <c r="GJ42" i="14"/>
  <c r="KU42" i="14"/>
  <c r="KT42" i="14" s="1"/>
  <c r="LR24" i="14"/>
  <c r="ET26" i="14"/>
  <c r="HZ26" i="14"/>
  <c r="SD28" i="14"/>
  <c r="IW29" i="14"/>
  <c r="EI30" i="14"/>
  <c r="EH30" i="14" s="1"/>
  <c r="FF30" i="14"/>
  <c r="TT30" i="14"/>
  <c r="GV31" i="14"/>
  <c r="MK31" i="14"/>
  <c r="MJ31" i="14" s="1"/>
  <c r="AU32" i="14"/>
  <c r="LR32" i="14"/>
  <c r="OA32" i="14"/>
  <c r="NZ32" i="14" s="1"/>
  <c r="KU33" i="14"/>
  <c r="KT33" i="14" s="1"/>
  <c r="BN35" i="14"/>
  <c r="HG36" i="14"/>
  <c r="JE37" i="14"/>
  <c r="JD37" i="14" s="1"/>
  <c r="KB37" i="14"/>
  <c r="QN39" i="14"/>
  <c r="BN40" i="14"/>
  <c r="FF40" i="14"/>
  <c r="GJ40" i="14"/>
  <c r="JP40" i="14"/>
  <c r="MV40" i="14"/>
  <c r="QN40" i="14"/>
  <c r="IW41" i="14"/>
  <c r="BN42" i="14"/>
  <c r="CD43" i="14"/>
  <c r="BZ12" i="14"/>
  <c r="CK12" i="14"/>
  <c r="DA43" i="14"/>
  <c r="DV43" i="14"/>
  <c r="LT43" i="14"/>
  <c r="LR12" i="14"/>
  <c r="MC12" i="14"/>
  <c r="NH12" i="14"/>
  <c r="UD43" i="14"/>
  <c r="JP13" i="14"/>
  <c r="JE13" i="14"/>
  <c r="JD13" i="14" s="1"/>
  <c r="AU14" i="14"/>
  <c r="AJ14" i="14"/>
  <c r="IL15" i="14"/>
  <c r="IW15" i="14"/>
  <c r="OL15" i="14"/>
  <c r="OA15" i="14"/>
  <c r="NZ15" i="14" s="1"/>
  <c r="AJ16" i="14"/>
  <c r="AU16" i="14"/>
  <c r="GV16" i="14"/>
  <c r="SW16" i="14"/>
  <c r="SV16" i="14" s="1"/>
  <c r="TH16" i="14"/>
  <c r="KU17" i="14"/>
  <c r="KT17" i="14" s="1"/>
  <c r="LF17" i="14"/>
  <c r="GV19" i="14"/>
  <c r="HG19" i="14"/>
  <c r="KW43" i="14"/>
  <c r="LF12" i="14"/>
  <c r="KU12" i="14"/>
  <c r="BC13" i="14"/>
  <c r="BB13" i="14" s="1"/>
  <c r="BN13" i="14"/>
  <c r="HO13" i="14"/>
  <c r="HN13" i="14" s="1"/>
  <c r="HZ13" i="14"/>
  <c r="JP14" i="14"/>
  <c r="JE14" i="14"/>
  <c r="JD14" i="14" s="1"/>
  <c r="HZ15" i="14"/>
  <c r="HO15" i="14"/>
  <c r="HN15" i="14" s="1"/>
  <c r="L17" i="14"/>
  <c r="AJ17" i="14"/>
  <c r="AU17" i="14"/>
  <c r="BK43" i="14"/>
  <c r="BN12" i="14"/>
  <c r="L13" i="14"/>
  <c r="NH14" i="14"/>
  <c r="NS14" i="14"/>
  <c r="M15" i="14"/>
  <c r="X15" i="14"/>
  <c r="FY15" i="14"/>
  <c r="FX15" i="14" s="1"/>
  <c r="GJ15" i="14"/>
  <c r="NH15" i="14"/>
  <c r="JE17" i="14"/>
  <c r="JD17" i="14" s="1"/>
  <c r="JP17" i="14"/>
  <c r="Z43" i="14"/>
  <c r="KD43" i="14"/>
  <c r="KB12" i="14"/>
  <c r="KM12" i="14"/>
  <c r="LA43" i="14"/>
  <c r="NP43" i="14"/>
  <c r="OK43" i="14"/>
  <c r="RF12" i="14"/>
  <c r="LR16" i="14"/>
  <c r="MC16" i="14"/>
  <c r="QB16" i="14"/>
  <c r="PQ16" i="14"/>
  <c r="PP16" i="14" s="1"/>
  <c r="AD43" i="14"/>
  <c r="BP43" i="14"/>
  <c r="EZ43" i="14"/>
  <c r="QJ43" i="14"/>
  <c r="QH12" i="14"/>
  <c r="QH43" i="14" s="1"/>
  <c r="SD13" i="14"/>
  <c r="SO13" i="14"/>
  <c r="LF14" i="14"/>
  <c r="KU14" i="14"/>
  <c r="KT14" i="14" s="1"/>
  <c r="OX14" i="14"/>
  <c r="MV15" i="14"/>
  <c r="CS16" i="14"/>
  <c r="CR16" i="14" s="1"/>
  <c r="DD16" i="14"/>
  <c r="FF16" i="14"/>
  <c r="IL17" i="14"/>
  <c r="IW17" i="14"/>
  <c r="PQ18" i="14"/>
  <c r="PP18" i="14" s="1"/>
  <c r="CU43" i="14"/>
  <c r="DD12" i="14"/>
  <c r="CS12" i="14"/>
  <c r="PP12" i="14"/>
  <c r="QP43" i="14"/>
  <c r="QN12" i="14"/>
  <c r="QY12" i="14"/>
  <c r="HG13" i="14"/>
  <c r="GV13" i="14"/>
  <c r="FY14" i="14"/>
  <c r="FX14" i="14" s="1"/>
  <c r="QN15" i="14"/>
  <c r="QY15" i="14"/>
  <c r="SD15" i="14"/>
  <c r="KU16" i="14"/>
  <c r="KT16" i="14" s="1"/>
  <c r="LF16" i="14"/>
  <c r="OX16" i="14"/>
  <c r="PI16" i="14"/>
  <c r="DR43" i="14"/>
  <c r="EA12" i="14"/>
  <c r="GR43" i="14"/>
  <c r="GP12" i="14"/>
  <c r="GP43" i="14" s="1"/>
  <c r="MJ12" i="14"/>
  <c r="NB43" i="14"/>
  <c r="QY13" i="14"/>
  <c r="QN13" i="14"/>
  <c r="BZ14" i="14"/>
  <c r="CK14" i="14"/>
  <c r="KB14" i="14"/>
  <c r="KM14" i="14"/>
  <c r="FQ15" i="14"/>
  <c r="FF15" i="14"/>
  <c r="BZ16" i="14"/>
  <c r="CK16" i="14"/>
  <c r="BC17" i="14"/>
  <c r="BB17" i="14" s="1"/>
  <c r="BN17" i="14"/>
  <c r="FQ17" i="14"/>
  <c r="FF17" i="14"/>
  <c r="Q43" i="14"/>
  <c r="HO12" i="14"/>
  <c r="LN43" i="14"/>
  <c r="LL12" i="14"/>
  <c r="LL43" i="14" s="1"/>
  <c r="OZ43" i="14"/>
  <c r="PI12" i="14"/>
  <c r="OX12" i="14"/>
  <c r="KB13" i="14"/>
  <c r="KM13" i="14"/>
  <c r="LR13" i="14"/>
  <c r="QB13" i="14"/>
  <c r="PQ13" i="14"/>
  <c r="PP13" i="14" s="1"/>
  <c r="PI15" i="14"/>
  <c r="OX15" i="14"/>
  <c r="NS16" i="14"/>
  <c r="NH16" i="14"/>
  <c r="FP43" i="14"/>
  <c r="GI43" i="14"/>
  <c r="HD43" i="14"/>
  <c r="IP43" i="14"/>
  <c r="JG43" i="14"/>
  <c r="MU43" i="14"/>
  <c r="NN43" i="14"/>
  <c r="OE43" i="14"/>
  <c r="SJ43" i="14"/>
  <c r="TC43" i="14"/>
  <c r="TX43" i="14"/>
  <c r="HZ16" i="14"/>
  <c r="MK16" i="14"/>
  <c r="MJ16" i="14" s="1"/>
  <c r="BZ17" i="14"/>
  <c r="EI17" i="14"/>
  <c r="EH17" i="14" s="1"/>
  <c r="QY17" i="14"/>
  <c r="GV18" i="14"/>
  <c r="HZ18" i="14"/>
  <c r="TT18" i="14"/>
  <c r="AJ20" i="14"/>
  <c r="AU20" i="14"/>
  <c r="NH20" i="14"/>
  <c r="NS20" i="14"/>
  <c r="MC21" i="14"/>
  <c r="KB22" i="14"/>
  <c r="KU24" i="14"/>
  <c r="KT24" i="14" s="1"/>
  <c r="LF24" i="14"/>
  <c r="RR26" i="14"/>
  <c r="RG26" i="14"/>
  <c r="RF26" i="14" s="1"/>
  <c r="KU27" i="14"/>
  <c r="KT27" i="14" s="1"/>
  <c r="LF27" i="14"/>
  <c r="EI31" i="14"/>
  <c r="EH31" i="14" s="1"/>
  <c r="ET31" i="14"/>
  <c r="DD18" i="14"/>
  <c r="QB18" i="14"/>
  <c r="CK19" i="14"/>
  <c r="JE19" i="14"/>
  <c r="JD19" i="14" s="1"/>
  <c r="OX19" i="14"/>
  <c r="SW19" i="14"/>
  <c r="SV19" i="14" s="1"/>
  <c r="MK20" i="14"/>
  <c r="MJ20" i="14" s="1"/>
  <c r="CS21" i="14"/>
  <c r="CR21" i="14" s="1"/>
  <c r="DD21" i="14"/>
  <c r="EA21" i="14"/>
  <c r="HG21" i="14"/>
  <c r="OA21" i="14"/>
  <c r="NZ21" i="14" s="1"/>
  <c r="OX21" i="14"/>
  <c r="TT21" i="14"/>
  <c r="GJ22" i="14"/>
  <c r="TH22" i="14"/>
  <c r="M23" i="14"/>
  <c r="AJ23" i="14"/>
  <c r="FF23" i="14"/>
  <c r="JE23" i="14"/>
  <c r="JD23" i="14" s="1"/>
  <c r="RR23" i="14"/>
  <c r="M24" i="14"/>
  <c r="JE24" i="14"/>
  <c r="JD24" i="14" s="1"/>
  <c r="JP24" i="14"/>
  <c r="OX24" i="14"/>
  <c r="PI24" i="14"/>
  <c r="SD24" i="14"/>
  <c r="SO24" i="14"/>
  <c r="AU25" i="14"/>
  <c r="FY25" i="14"/>
  <c r="FX25" i="14" s="1"/>
  <c r="PI25" i="14"/>
  <c r="OX25" i="14"/>
  <c r="HO26" i="14"/>
  <c r="HN26" i="14" s="1"/>
  <c r="IL26" i="14"/>
  <c r="IW26" i="14"/>
  <c r="QY26" i="14"/>
  <c r="QN26" i="14"/>
  <c r="L31" i="14"/>
  <c r="O43" i="14"/>
  <c r="AW43" i="14"/>
  <c r="CH43" i="14"/>
  <c r="CY43" i="14"/>
  <c r="DT43" i="14"/>
  <c r="EK43" i="14"/>
  <c r="FS43" i="14"/>
  <c r="GL43" i="14"/>
  <c r="HI43" i="14"/>
  <c r="HZ12" i="14"/>
  <c r="IT43" i="14"/>
  <c r="JK43" i="14"/>
  <c r="KF43" i="14"/>
  <c r="KY43" i="14"/>
  <c r="MX43" i="14"/>
  <c r="NR43" i="14"/>
  <c r="OI43" i="14"/>
  <c r="PB43" i="14"/>
  <c r="PS43" i="14"/>
  <c r="QB12" i="14"/>
  <c r="RT43" i="14"/>
  <c r="SN43" i="14"/>
  <c r="TG43" i="14"/>
  <c r="UB43" i="14"/>
  <c r="EA13" i="14"/>
  <c r="MC13" i="14"/>
  <c r="UE13" i="14"/>
  <c r="GJ14" i="14"/>
  <c r="MC14" i="14"/>
  <c r="PI14" i="14"/>
  <c r="CK15" i="14"/>
  <c r="KM15" i="14"/>
  <c r="SO15" i="14"/>
  <c r="FQ16" i="14"/>
  <c r="QY16" i="14"/>
  <c r="EA17" i="14"/>
  <c r="GJ17" i="14"/>
  <c r="NS17" i="14"/>
  <c r="M18" i="14"/>
  <c r="BZ18" i="14"/>
  <c r="CK18" i="14"/>
  <c r="OX18" i="14"/>
  <c r="PI18" i="14"/>
  <c r="KB19" i="14"/>
  <c r="KM19" i="14"/>
  <c r="RG19" i="14"/>
  <c r="RF19" i="14" s="1"/>
  <c r="RR19" i="14"/>
  <c r="M20" i="14"/>
  <c r="X20" i="14"/>
  <c r="HO20" i="14"/>
  <c r="HN20" i="14" s="1"/>
  <c r="JE20" i="14"/>
  <c r="JD20" i="14" s="1"/>
  <c r="MV20" i="14"/>
  <c r="PI21" i="14"/>
  <c r="FF22" i="14"/>
  <c r="FQ22" i="14"/>
  <c r="SD22" i="14"/>
  <c r="SO22" i="14"/>
  <c r="AU23" i="14"/>
  <c r="HO23" i="14"/>
  <c r="HN23" i="14" s="1"/>
  <c r="HZ23" i="14"/>
  <c r="PQ23" i="14"/>
  <c r="PP23" i="14" s="1"/>
  <c r="QB23" i="14"/>
  <c r="KM24" i="14"/>
  <c r="EI25" i="14"/>
  <c r="EH25" i="14" s="1"/>
  <c r="ET25" i="14"/>
  <c r="OA25" i="14"/>
  <c r="NZ25" i="14" s="1"/>
  <c r="KB32" i="14"/>
  <c r="KM32" i="14"/>
  <c r="S43" i="14"/>
  <c r="AL43" i="14"/>
  <c r="BT43" i="14"/>
  <c r="DC43" i="14"/>
  <c r="GA43" i="14"/>
  <c r="FY12" i="14"/>
  <c r="IF43" i="14"/>
  <c r="IW12" i="14"/>
  <c r="JO43" i="14"/>
  <c r="KJ43" i="14"/>
  <c r="LC43" i="14"/>
  <c r="LV43" i="14"/>
  <c r="MM43" i="14"/>
  <c r="NU43" i="14"/>
  <c r="OL12" i="14"/>
  <c r="PF43" i="14"/>
  <c r="PW43" i="14"/>
  <c r="QR43" i="14"/>
  <c r="RI43" i="14"/>
  <c r="SQ43" i="14"/>
  <c r="TJ43" i="14"/>
  <c r="UG43" i="14"/>
  <c r="FQ13" i="14"/>
  <c r="NS13" i="14"/>
  <c r="DP14" i="14"/>
  <c r="HZ14" i="14"/>
  <c r="TH14" i="14"/>
  <c r="EA15" i="14"/>
  <c r="MC15" i="14"/>
  <c r="SW17" i="14"/>
  <c r="SV17" i="14" s="1"/>
  <c r="TH17" i="14"/>
  <c r="UE17" i="14"/>
  <c r="AJ18" i="14"/>
  <c r="BC18" i="14"/>
  <c r="BB18" i="14" s="1"/>
  <c r="BN18" i="14"/>
  <c r="KB18" i="14"/>
  <c r="KU18" i="14"/>
  <c r="KT18" i="14" s="1"/>
  <c r="NH18" i="14"/>
  <c r="EI19" i="14"/>
  <c r="EH19" i="14" s="1"/>
  <c r="ET19" i="14"/>
  <c r="FQ19" i="14"/>
  <c r="IW19" i="14"/>
  <c r="PQ19" i="14"/>
  <c r="PP19" i="14" s="1"/>
  <c r="GV20" i="14"/>
  <c r="HG20" i="14"/>
  <c r="LF20" i="14"/>
  <c r="TT20" i="14"/>
  <c r="UE20" i="14"/>
  <c r="L21" i="14"/>
  <c r="JE21" i="14"/>
  <c r="JD21" i="14" s="1"/>
  <c r="JP21" i="14"/>
  <c r="KM21" i="14"/>
  <c r="NS21" i="14"/>
  <c r="AJ22" i="14"/>
  <c r="BC22" i="14"/>
  <c r="BB22" i="14" s="1"/>
  <c r="DP22" i="14"/>
  <c r="NH22" i="14"/>
  <c r="OA22" i="14"/>
  <c r="NZ22" i="14" s="1"/>
  <c r="QN22" i="14"/>
  <c r="FY23" i="14"/>
  <c r="FX23" i="14" s="1"/>
  <c r="GV23" i="14"/>
  <c r="LR23" i="14"/>
  <c r="OX23" i="14"/>
  <c r="PI23" i="14"/>
  <c r="EI24" i="14"/>
  <c r="EH24" i="14" s="1"/>
  <c r="PQ24" i="14"/>
  <c r="PP24" i="14" s="1"/>
  <c r="CS25" i="14"/>
  <c r="CR25" i="14" s="1"/>
  <c r="DP25" i="14"/>
  <c r="BN26" i="14"/>
  <c r="LR29" i="14"/>
  <c r="MC29" i="14"/>
  <c r="QB31" i="14"/>
  <c r="PQ31" i="14"/>
  <c r="PP31" i="14" s="1"/>
  <c r="DZ43" i="14"/>
  <c r="EQ43" i="14"/>
  <c r="FJ43" i="14"/>
  <c r="GC43" i="14"/>
  <c r="GX43" i="14"/>
  <c r="HG12" i="14"/>
  <c r="HQ43" i="14"/>
  <c r="IY43" i="14"/>
  <c r="JP12" i="14"/>
  <c r="KL43" i="14"/>
  <c r="LE43" i="14"/>
  <c r="LX43" i="14"/>
  <c r="MO43" i="14"/>
  <c r="PH43" i="14"/>
  <c r="PY43" i="14"/>
  <c r="QT43" i="14"/>
  <c r="RK43" i="14"/>
  <c r="SD12" i="14"/>
  <c r="TP43" i="14"/>
  <c r="TN12" i="14"/>
  <c r="TN43" i="14" s="1"/>
  <c r="DD13" i="14"/>
  <c r="GJ13" i="14"/>
  <c r="PI13" i="14"/>
  <c r="X14" i="14"/>
  <c r="FQ14" i="14"/>
  <c r="IW14" i="14"/>
  <c r="UE14" i="14"/>
  <c r="BN15" i="14"/>
  <c r="ET15" i="14"/>
  <c r="NS15" i="14"/>
  <c r="SW15" i="14"/>
  <c r="SV15" i="14" s="1"/>
  <c r="BN16" i="14"/>
  <c r="FY16" i="14"/>
  <c r="FX16" i="14" s="1"/>
  <c r="MV16" i="14"/>
  <c r="CK17" i="14"/>
  <c r="DD17" i="14"/>
  <c r="ET17" i="14"/>
  <c r="KM17" i="14"/>
  <c r="MV17" i="14"/>
  <c r="ET18" i="14"/>
  <c r="RR18" i="14"/>
  <c r="AU19" i="14"/>
  <c r="QN19" i="14"/>
  <c r="QY19" i="14"/>
  <c r="FQ21" i="14"/>
  <c r="X22" i="14"/>
  <c r="HZ22" i="14"/>
  <c r="MV22" i="14"/>
  <c r="HG23" i="14"/>
  <c r="OA23" i="14"/>
  <c r="NZ23" i="14" s="1"/>
  <c r="OL23" i="14"/>
  <c r="TH23" i="14"/>
  <c r="BZ24" i="14"/>
  <c r="QN24" i="14"/>
  <c r="QY24" i="14"/>
  <c r="EA25" i="14"/>
  <c r="NS25" i="14"/>
  <c r="AJ26" i="14"/>
  <c r="AU26" i="14"/>
  <c r="LR26" i="14"/>
  <c r="BC27" i="14"/>
  <c r="BB27" i="14" s="1"/>
  <c r="DP27" i="14"/>
  <c r="W43" i="14"/>
  <c r="AP43" i="14"/>
  <c r="BG43" i="14"/>
  <c r="DJ43" i="14"/>
  <c r="ES43" i="14"/>
  <c r="FL43" i="14"/>
  <c r="GE43" i="14"/>
  <c r="GZ43" i="14"/>
  <c r="HS43" i="14"/>
  <c r="IL12" i="14"/>
  <c r="JR43" i="14"/>
  <c r="LZ43" i="14"/>
  <c r="MQ43" i="14"/>
  <c r="NJ43" i="14"/>
  <c r="OA12" i="14"/>
  <c r="OR43" i="14"/>
  <c r="QA43" i="14"/>
  <c r="SY43" i="14"/>
  <c r="SW12" i="14"/>
  <c r="TT12" i="14"/>
  <c r="QN14" i="14"/>
  <c r="HO16" i="14"/>
  <c r="HN16" i="14" s="1"/>
  <c r="IL16" i="14"/>
  <c r="OX17" i="14"/>
  <c r="QN17" i="14"/>
  <c r="RG17" i="14"/>
  <c r="RF17" i="14" s="1"/>
  <c r="X18" i="14"/>
  <c r="IL18" i="14"/>
  <c r="IW18" i="14"/>
  <c r="MV18" i="14"/>
  <c r="CS19" i="14"/>
  <c r="CR19" i="14" s="1"/>
  <c r="DP19" i="14"/>
  <c r="IL19" i="14"/>
  <c r="MK19" i="14"/>
  <c r="MJ19" i="14" s="1"/>
  <c r="UE19" i="14"/>
  <c r="BZ20" i="14"/>
  <c r="FF20" i="14"/>
  <c r="FY20" i="14"/>
  <c r="FX20" i="14" s="1"/>
  <c r="GJ20" i="14"/>
  <c r="OX20" i="14"/>
  <c r="SD20" i="14"/>
  <c r="SW20" i="14"/>
  <c r="SV20" i="14" s="1"/>
  <c r="TH20" i="14"/>
  <c r="AU21" i="14"/>
  <c r="HO21" i="14"/>
  <c r="HN21" i="14" s="1"/>
  <c r="IL21" i="14"/>
  <c r="NH21" i="14"/>
  <c r="RG21" i="14"/>
  <c r="RF21" i="14" s="1"/>
  <c r="DD22" i="14"/>
  <c r="LR22" i="14"/>
  <c r="MC22" i="14"/>
  <c r="QB22" i="14"/>
  <c r="CS23" i="14"/>
  <c r="CR23" i="14" s="1"/>
  <c r="KM23" i="14"/>
  <c r="BC24" i="14"/>
  <c r="BB24" i="14" s="1"/>
  <c r="BN24" i="14"/>
  <c r="DP24" i="14"/>
  <c r="HG24" i="14"/>
  <c r="M25" i="14"/>
  <c r="BZ25" i="14"/>
  <c r="LR25" i="14"/>
  <c r="MK25" i="14"/>
  <c r="MJ25" i="14" s="1"/>
  <c r="MV25" i="14"/>
  <c r="M26" i="14"/>
  <c r="JE26" i="14"/>
  <c r="JD26" i="14" s="1"/>
  <c r="JP26" i="14"/>
  <c r="KM26" i="14"/>
  <c r="AJ27" i="14"/>
  <c r="X12" i="14"/>
  <c r="AR43" i="14"/>
  <c r="BI43" i="14"/>
  <c r="CB43" i="14"/>
  <c r="EC43" i="14"/>
  <c r="ET12" i="14"/>
  <c r="FN43" i="14"/>
  <c r="GG43" i="14"/>
  <c r="HB43" i="14"/>
  <c r="HU43" i="14"/>
  <c r="IN43" i="14"/>
  <c r="JE12" i="14"/>
  <c r="JV12" i="14"/>
  <c r="JV43" i="14" s="1"/>
  <c r="KO43" i="14"/>
  <c r="QD43" i="14"/>
  <c r="QX43" i="14"/>
  <c r="RO43" i="14"/>
  <c r="SH43" i="14"/>
  <c r="TA43" i="14"/>
  <c r="TV43" i="14"/>
  <c r="UE12" i="14"/>
  <c r="OA13" i="14"/>
  <c r="NZ13" i="14" s="1"/>
  <c r="SO14" i="14"/>
  <c r="MK15" i="14"/>
  <c r="MJ15" i="14" s="1"/>
  <c r="KM16" i="14"/>
  <c r="X17" i="14"/>
  <c r="SD17" i="14"/>
  <c r="SO17" i="14"/>
  <c r="HO18" i="14"/>
  <c r="HN18" i="14" s="1"/>
  <c r="EA19" i="14"/>
  <c r="KU19" i="14"/>
  <c r="KT19" i="14" s="1"/>
  <c r="LF19" i="14"/>
  <c r="MC19" i="14"/>
  <c r="PI19" i="14"/>
  <c r="BN20" i="14"/>
  <c r="JP20" i="14"/>
  <c r="OL20" i="14"/>
  <c r="IW21" i="14"/>
  <c r="PQ21" i="14"/>
  <c r="PP21" i="14" s="1"/>
  <c r="QB21" i="14"/>
  <c r="QY21" i="14"/>
  <c r="UE21" i="14"/>
  <c r="KU22" i="14"/>
  <c r="KT22" i="14" s="1"/>
  <c r="BC23" i="14"/>
  <c r="BB23" i="14" s="1"/>
  <c r="BN23" i="14"/>
  <c r="CK23" i="14"/>
  <c r="FQ23" i="14"/>
  <c r="MK23" i="14"/>
  <c r="MJ23" i="14" s="1"/>
  <c r="NH23" i="14"/>
  <c r="MV24" i="14"/>
  <c r="MK24" i="14"/>
  <c r="MJ24" i="14" s="1"/>
  <c r="SW24" i="14"/>
  <c r="SV24" i="14" s="1"/>
  <c r="TT24" i="14"/>
  <c r="IW25" i="14"/>
  <c r="IL25" i="14"/>
  <c r="PQ25" i="14"/>
  <c r="PP25" i="14" s="1"/>
  <c r="QB25" i="14"/>
  <c r="QY25" i="14"/>
  <c r="RR25" i="14"/>
  <c r="X26" i="14"/>
  <c r="EA26" i="14"/>
  <c r="L27" i="14"/>
  <c r="GJ27" i="14"/>
  <c r="FY27" i="14"/>
  <c r="FX27" i="14" s="1"/>
  <c r="KM27" i="14"/>
  <c r="UE27" i="14"/>
  <c r="JE29" i="14"/>
  <c r="JD29" i="14" s="1"/>
  <c r="JP29" i="14"/>
  <c r="JP31" i="14"/>
  <c r="JE31" i="14"/>
  <c r="JD31" i="14" s="1"/>
  <c r="PI31" i="14"/>
  <c r="OX31" i="14"/>
  <c r="M32" i="14"/>
  <c r="X32" i="14"/>
  <c r="JE33" i="14"/>
  <c r="JD33" i="14" s="1"/>
  <c r="JP33" i="14"/>
  <c r="HZ36" i="14"/>
  <c r="HO36" i="14"/>
  <c r="HN36" i="14" s="1"/>
  <c r="GV25" i="14"/>
  <c r="CS26" i="14"/>
  <c r="CR26" i="14" s="1"/>
  <c r="LF26" i="14"/>
  <c r="MK26" i="14"/>
  <c r="MJ26" i="14" s="1"/>
  <c r="PQ26" i="14"/>
  <c r="PP26" i="14" s="1"/>
  <c r="SD27" i="14"/>
  <c r="SO27" i="14"/>
  <c r="DD31" i="14"/>
  <c r="CS31" i="14"/>
  <c r="CR31" i="14" s="1"/>
  <c r="IW31" i="14"/>
  <c r="IL31" i="14"/>
  <c r="TT31" i="14"/>
  <c r="HZ32" i="14"/>
  <c r="HO32" i="14"/>
  <c r="HN32" i="14" s="1"/>
  <c r="EI34" i="14"/>
  <c r="EH34" i="14" s="1"/>
  <c r="ET34" i="14"/>
  <c r="KM40" i="14"/>
  <c r="KB40" i="14"/>
  <c r="HO27" i="14"/>
  <c r="HN27" i="14" s="1"/>
  <c r="M28" i="14"/>
  <c r="X28" i="14"/>
  <c r="SD29" i="14"/>
  <c r="SO29" i="14"/>
  <c r="AU30" i="14"/>
  <c r="AJ30" i="14"/>
  <c r="CK31" i="14"/>
  <c r="BZ31" i="14"/>
  <c r="CK34" i="14"/>
  <c r="UE34" i="14"/>
  <c r="TT34" i="14"/>
  <c r="BZ36" i="14"/>
  <c r="CK36" i="14"/>
  <c r="OX26" i="14"/>
  <c r="FF27" i="14"/>
  <c r="FQ27" i="14"/>
  <c r="LR28" i="14"/>
  <c r="MC28" i="14"/>
  <c r="PQ29" i="14"/>
  <c r="PP29" i="14" s="1"/>
  <c r="QB29" i="14"/>
  <c r="GJ30" i="14"/>
  <c r="FY30" i="14"/>
  <c r="FX30" i="14" s="1"/>
  <c r="M33" i="14"/>
  <c r="GV33" i="14"/>
  <c r="HG33" i="14"/>
  <c r="QB35" i="14"/>
  <c r="PQ35" i="14"/>
  <c r="PP35" i="14" s="1"/>
  <c r="M36" i="14"/>
  <c r="X36" i="14"/>
  <c r="AJ36" i="14"/>
  <c r="AU36" i="14"/>
  <c r="U43" i="14"/>
  <c r="AN43" i="14"/>
  <c r="BE43" i="14"/>
  <c r="CM43" i="14"/>
  <c r="DX43" i="14"/>
  <c r="EO43" i="14"/>
  <c r="FH43" i="14"/>
  <c r="HY43" i="14"/>
  <c r="IR43" i="14"/>
  <c r="JI43" i="14"/>
  <c r="LH43" i="14"/>
  <c r="MB43" i="14"/>
  <c r="MS43" i="14"/>
  <c r="NL43" i="14"/>
  <c r="OC43" i="14"/>
  <c r="PK43" i="14"/>
  <c r="QV43" i="14"/>
  <c r="RM43" i="14"/>
  <c r="SF43" i="14"/>
  <c r="GJ24" i="14"/>
  <c r="AJ25" i="14"/>
  <c r="EI27" i="14"/>
  <c r="EH27" i="14" s="1"/>
  <c r="AU28" i="14"/>
  <c r="ET28" i="14"/>
  <c r="EI28" i="14"/>
  <c r="EH28" i="14" s="1"/>
  <c r="FF29" i="14"/>
  <c r="FQ29" i="14"/>
  <c r="CK30" i="14"/>
  <c r="AJ31" i="14"/>
  <c r="SO31" i="14"/>
  <c r="SD31" i="14"/>
  <c r="UE32" i="14"/>
  <c r="JP35" i="14"/>
  <c r="JE35" i="14"/>
  <c r="JD35" i="14" s="1"/>
  <c r="OX35" i="14"/>
  <c r="PI35" i="14"/>
  <c r="CK25" i="14"/>
  <c r="X27" i="14"/>
  <c r="AU27" i="14"/>
  <c r="BZ27" i="14"/>
  <c r="EA27" i="14"/>
  <c r="MV27" i="14"/>
  <c r="NS27" i="14"/>
  <c r="OA27" i="14"/>
  <c r="NZ27" i="14" s="1"/>
  <c r="QN27" i="14"/>
  <c r="QY27" i="14"/>
  <c r="JP28" i="14"/>
  <c r="OX28" i="14"/>
  <c r="CS29" i="14"/>
  <c r="DD29" i="14"/>
  <c r="MK29" i="14"/>
  <c r="MJ29" i="14" s="1"/>
  <c r="OA29" i="14"/>
  <c r="NZ29" i="14" s="1"/>
  <c r="IW30" i="14"/>
  <c r="MC31" i="14"/>
  <c r="LR31" i="14"/>
  <c r="FQ32" i="14"/>
  <c r="FF32" i="14"/>
  <c r="IL35" i="14"/>
  <c r="IW35" i="14"/>
  <c r="X24" i="14"/>
  <c r="RG24" i="14"/>
  <c r="RF24" i="14" s="1"/>
  <c r="HG25" i="14"/>
  <c r="NH25" i="14"/>
  <c r="DD26" i="14"/>
  <c r="MV26" i="14"/>
  <c r="QB26" i="14"/>
  <c r="HZ27" i="14"/>
  <c r="IW27" i="14"/>
  <c r="LR27" i="14"/>
  <c r="MC27" i="14"/>
  <c r="RR27" i="14"/>
  <c r="BC28" i="14"/>
  <c r="BB28" i="14" s="1"/>
  <c r="BN28" i="14"/>
  <c r="CK28" i="14"/>
  <c r="DD28" i="14"/>
  <c r="SO28" i="14"/>
  <c r="PI29" i="14"/>
  <c r="DD30" i="14"/>
  <c r="CS30" i="14"/>
  <c r="CR30" i="14" s="1"/>
  <c r="QN30" i="14"/>
  <c r="QY30" i="14"/>
  <c r="FQ31" i="14"/>
  <c r="FF31" i="14"/>
  <c r="LF32" i="14"/>
  <c r="KU32" i="14"/>
  <c r="KT32" i="14" s="1"/>
  <c r="KB33" i="14"/>
  <c r="KM33" i="14"/>
  <c r="OL33" i="14"/>
  <c r="BC34" i="14"/>
  <c r="BB34" i="14" s="1"/>
  <c r="BN34" i="14"/>
  <c r="BZ35" i="14"/>
  <c r="CK35" i="14"/>
  <c r="BZ29" i="14"/>
  <c r="EA29" i="14"/>
  <c r="IL29" i="14"/>
  <c r="KM29" i="14"/>
  <c r="OX29" i="14"/>
  <c r="QY29" i="14"/>
  <c r="BC30" i="14"/>
  <c r="BB30" i="14" s="1"/>
  <c r="FY32" i="14"/>
  <c r="FX32" i="14" s="1"/>
  <c r="IL33" i="14"/>
  <c r="IW33" i="14"/>
  <c r="DD34" i="14"/>
  <c r="CS34" i="14"/>
  <c r="CR34" i="14" s="1"/>
  <c r="DP34" i="14"/>
  <c r="FY36" i="14"/>
  <c r="FX36" i="14" s="1"/>
  <c r="GJ36" i="14"/>
  <c r="AJ38" i="14"/>
  <c r="AU38" i="14"/>
  <c r="EI38" i="14"/>
  <c r="EH38" i="14" s="1"/>
  <c r="ET38" i="14"/>
  <c r="SD39" i="14"/>
  <c r="SO39" i="14"/>
  <c r="ET29" i="14"/>
  <c r="LF29" i="14"/>
  <c r="RR29" i="14"/>
  <c r="X30" i="14"/>
  <c r="GV30" i="14"/>
  <c r="HO30" i="14"/>
  <c r="HN30" i="14" s="1"/>
  <c r="CS32" i="14"/>
  <c r="CR32" i="14" s="1"/>
  <c r="DP32" i="14"/>
  <c r="MK32" i="14"/>
  <c r="MJ32" i="14" s="1"/>
  <c r="OX33" i="14"/>
  <c r="PI33" i="14"/>
  <c r="EI37" i="14"/>
  <c r="EH37" i="14" s="1"/>
  <c r="ET37" i="14"/>
  <c r="KU39" i="14"/>
  <c r="KT39" i="14" s="1"/>
  <c r="LF39" i="14"/>
  <c r="MC38" i="14"/>
  <c r="LR38" i="14"/>
  <c r="GV28" i="14"/>
  <c r="HZ28" i="14"/>
  <c r="JP30" i="14"/>
  <c r="LR30" i="14"/>
  <c r="MV30" i="14"/>
  <c r="X31" i="14"/>
  <c r="GJ31" i="14"/>
  <c r="MV31" i="14"/>
  <c r="TH31" i="14"/>
  <c r="PI32" i="14"/>
  <c r="OA34" i="14"/>
  <c r="NZ34" i="14" s="1"/>
  <c r="OL34" i="14"/>
  <c r="QB34" i="14"/>
  <c r="PQ34" i="14"/>
  <c r="PP34" i="14" s="1"/>
  <c r="RG34" i="14"/>
  <c r="RF34" i="14" s="1"/>
  <c r="MC35" i="14"/>
  <c r="LR35" i="14"/>
  <c r="CS36" i="14"/>
  <c r="CR36" i="14" s="1"/>
  <c r="SW37" i="14"/>
  <c r="SV37" i="14" s="1"/>
  <c r="TH37" i="14"/>
  <c r="IW28" i="14"/>
  <c r="LF28" i="14"/>
  <c r="NH28" i="14"/>
  <c r="OL28" i="14"/>
  <c r="NS30" i="14"/>
  <c r="QB30" i="14"/>
  <c r="RG30" i="14"/>
  <c r="RF30" i="14" s="1"/>
  <c r="SD30" i="14"/>
  <c r="TH30" i="14"/>
  <c r="FQ33" i="14"/>
  <c r="MC33" i="14"/>
  <c r="LR33" i="14"/>
  <c r="QB33" i="14"/>
  <c r="M34" i="14"/>
  <c r="X34" i="14"/>
  <c r="AJ34" i="14"/>
  <c r="EA34" i="14"/>
  <c r="FY34" i="14"/>
  <c r="FX34" i="14" s="1"/>
  <c r="GJ34" i="14"/>
  <c r="HG34" i="14"/>
  <c r="GV34" i="14"/>
  <c r="MK34" i="14"/>
  <c r="MJ34" i="14" s="1"/>
  <c r="MV34" i="14"/>
  <c r="HZ35" i="14"/>
  <c r="KU36" i="14"/>
  <c r="KT36" i="14" s="1"/>
  <c r="LF36" i="14"/>
  <c r="MC36" i="14"/>
  <c r="LR36" i="14"/>
  <c r="MK37" i="14"/>
  <c r="MJ37" i="14" s="1"/>
  <c r="MV37" i="14"/>
  <c r="TT37" i="14"/>
  <c r="UE37" i="14"/>
  <c r="IL38" i="14"/>
  <c r="IW38" i="14"/>
  <c r="MK28" i="14"/>
  <c r="MJ28" i="14" s="1"/>
  <c r="PI28" i="14"/>
  <c r="RR28" i="14"/>
  <c r="SW28" i="14"/>
  <c r="SV28" i="14" s="1"/>
  <c r="TT28" i="14"/>
  <c r="BN30" i="14"/>
  <c r="UE30" i="14"/>
  <c r="BC31" i="14"/>
  <c r="BB31" i="14" s="1"/>
  <c r="DP31" i="14"/>
  <c r="HO31" i="14"/>
  <c r="HN31" i="14" s="1"/>
  <c r="KB31" i="14"/>
  <c r="OA31" i="14"/>
  <c r="NZ31" i="14" s="1"/>
  <c r="QN31" i="14"/>
  <c r="GJ32" i="14"/>
  <c r="CS33" i="14"/>
  <c r="CR33" i="14" s="1"/>
  <c r="DP33" i="14"/>
  <c r="EA33" i="14"/>
  <c r="IW34" i="14"/>
  <c r="KB35" i="14"/>
  <c r="KM35" i="14"/>
  <c r="QN35" i="14"/>
  <c r="QY35" i="14"/>
  <c r="BN36" i="14"/>
  <c r="BC36" i="14"/>
  <c r="BB36" i="14" s="1"/>
  <c r="RG36" i="14"/>
  <c r="RF36" i="14" s="1"/>
  <c r="RR36" i="14"/>
  <c r="SO36" i="14"/>
  <c r="SD36" i="14"/>
  <c r="DD35" i="14"/>
  <c r="CS35" i="14"/>
  <c r="CR35" i="14" s="1"/>
  <c r="IL36" i="14"/>
  <c r="UE36" i="14"/>
  <c r="QB32" i="14"/>
  <c r="RG32" i="14"/>
  <c r="RF32" i="14" s="1"/>
  <c r="NS34" i="14"/>
  <c r="FQ35" i="14"/>
  <c r="FF35" i="14"/>
  <c r="EI36" i="14"/>
  <c r="EH36" i="14" s="1"/>
  <c r="ET36" i="14"/>
  <c r="AU37" i="14"/>
  <c r="AJ37" i="14"/>
  <c r="FY37" i="14"/>
  <c r="FX37" i="14" s="1"/>
  <c r="GJ37" i="14"/>
  <c r="RG37" i="14"/>
  <c r="RF37" i="14" s="1"/>
  <c r="RR37" i="14"/>
  <c r="CS38" i="14"/>
  <c r="CR38" i="14" s="1"/>
  <c r="DD38" i="14"/>
  <c r="LR39" i="14"/>
  <c r="MC39" i="14"/>
  <c r="QB39" i="14"/>
  <c r="FY40" i="14"/>
  <c r="FX40" i="14" s="1"/>
  <c r="GV40" i="14"/>
  <c r="HG40" i="14"/>
  <c r="L41" i="14"/>
  <c r="SW32" i="14"/>
  <c r="SV32" i="14" s="1"/>
  <c r="TH32" i="14"/>
  <c r="QN33" i="14"/>
  <c r="QY33" i="14"/>
  <c r="SO33" i="14"/>
  <c r="TT33" i="14"/>
  <c r="HO34" i="14"/>
  <c r="HN34" i="14" s="1"/>
  <c r="HZ34" i="14"/>
  <c r="JP34" i="14"/>
  <c r="JE34" i="14"/>
  <c r="JD34" i="14" s="1"/>
  <c r="KU34" i="14"/>
  <c r="KT34" i="14" s="1"/>
  <c r="LR34" i="14"/>
  <c r="DP35" i="14"/>
  <c r="EA35" i="14"/>
  <c r="NH35" i="14"/>
  <c r="FQ36" i="14"/>
  <c r="SW36" i="14"/>
  <c r="SV36" i="14" s="1"/>
  <c r="TH36" i="14"/>
  <c r="M37" i="14"/>
  <c r="X37" i="14"/>
  <c r="GV37" i="14"/>
  <c r="HG37" i="14"/>
  <c r="KU37" i="14"/>
  <c r="KT37" i="14" s="1"/>
  <c r="LF37" i="14"/>
  <c r="NS38" i="14"/>
  <c r="FF39" i="14"/>
  <c r="FQ39" i="14"/>
  <c r="JE39" i="14"/>
  <c r="JD39" i="14" s="1"/>
  <c r="JP39" i="14"/>
  <c r="OA40" i="14"/>
  <c r="NZ40" i="14" s="1"/>
  <c r="OL40" i="14"/>
  <c r="RG38" i="14"/>
  <c r="RF38" i="14" s="1"/>
  <c r="RR38" i="14"/>
  <c r="FF41" i="14"/>
  <c r="FQ41" i="14"/>
  <c r="HO42" i="14"/>
  <c r="HN42" i="14" s="1"/>
  <c r="HZ42" i="14"/>
  <c r="LR40" i="14"/>
  <c r="MC40" i="14"/>
  <c r="SD41" i="14"/>
  <c r="SO41" i="14"/>
  <c r="AJ33" i="14"/>
  <c r="BZ33" i="14"/>
  <c r="CK33" i="14"/>
  <c r="SW34" i="14"/>
  <c r="SV34" i="14" s="1"/>
  <c r="TH34" i="14"/>
  <c r="L35" i="14"/>
  <c r="OL35" i="14"/>
  <c r="SO35" i="14"/>
  <c r="SD35" i="14"/>
  <c r="MK36" i="14"/>
  <c r="MJ36" i="14" s="1"/>
  <c r="MV36" i="14"/>
  <c r="OL36" i="14"/>
  <c r="OA36" i="14"/>
  <c r="NZ36" i="14" s="1"/>
  <c r="PQ36" i="14"/>
  <c r="PP36" i="14" s="1"/>
  <c r="QN36" i="14"/>
  <c r="CS40" i="14"/>
  <c r="CR40" i="14" s="1"/>
  <c r="DD40" i="14"/>
  <c r="PQ40" i="14"/>
  <c r="PP40" i="14" s="1"/>
  <c r="QB40" i="14"/>
  <c r="EI41" i="14"/>
  <c r="EH41" i="14" s="1"/>
  <c r="H57" i="14"/>
  <c r="LF34" i="14"/>
  <c r="RR34" i="14"/>
  <c r="AU35" i="14"/>
  <c r="HG35" i="14"/>
  <c r="NS35" i="14"/>
  <c r="UE35" i="14"/>
  <c r="DD36" i="14"/>
  <c r="JP36" i="14"/>
  <c r="QB36" i="14"/>
  <c r="BZ37" i="14"/>
  <c r="NH37" i="14"/>
  <c r="OX37" i="14"/>
  <c r="HZ38" i="14"/>
  <c r="PQ38" i="14"/>
  <c r="PP38" i="14" s="1"/>
  <c r="KM39" i="14"/>
  <c r="BC40" i="14"/>
  <c r="BB40" i="14" s="1"/>
  <c r="NH40" i="14"/>
  <c r="NS40" i="14"/>
  <c r="CS41" i="14"/>
  <c r="CR41" i="14" s="1"/>
  <c r="DD41" i="14"/>
  <c r="ET41" i="14"/>
  <c r="GJ41" i="14"/>
  <c r="MC41" i="14"/>
  <c r="PQ41" i="14"/>
  <c r="PP41" i="14" s="1"/>
  <c r="QB41" i="14"/>
  <c r="RR41" i="14"/>
  <c r="FY42" i="14"/>
  <c r="FX42" i="14" s="1"/>
  <c r="SD42" i="14"/>
  <c r="SO42" i="14"/>
  <c r="BN37" i="14"/>
  <c r="BC37" i="14"/>
  <c r="BB37" i="14" s="1"/>
  <c r="MC37" i="14"/>
  <c r="OA37" i="14"/>
  <c r="NZ37" i="14" s="1"/>
  <c r="OX38" i="14"/>
  <c r="PI38" i="14"/>
  <c r="QN38" i="14"/>
  <c r="GV39" i="14"/>
  <c r="TT39" i="14"/>
  <c r="L40" i="14"/>
  <c r="AJ40" i="14"/>
  <c r="AU40" i="14"/>
  <c r="BZ40" i="14"/>
  <c r="KU40" i="14"/>
  <c r="KT40" i="14" s="1"/>
  <c r="AJ41" i="14"/>
  <c r="NH41" i="14"/>
  <c r="FF42" i="14"/>
  <c r="FQ42" i="14"/>
  <c r="PQ42" i="14"/>
  <c r="PP42" i="14" s="1"/>
  <c r="NH38" i="14"/>
  <c r="CS39" i="14"/>
  <c r="CR39" i="14" s="1"/>
  <c r="EI39" i="14"/>
  <c r="EH39" i="14" s="1"/>
  <c r="ET39" i="14"/>
  <c r="PQ39" i="14"/>
  <c r="PP39" i="14" s="1"/>
  <c r="RG39" i="14"/>
  <c r="RF39" i="14" s="1"/>
  <c r="RR39" i="14"/>
  <c r="TT40" i="14"/>
  <c r="UE40" i="14"/>
  <c r="MV41" i="14"/>
  <c r="DP42" i="14"/>
  <c r="PI42" i="14"/>
  <c r="IL37" i="14"/>
  <c r="BZ38" i="14"/>
  <c r="CK38" i="14"/>
  <c r="DP38" i="14"/>
  <c r="MK38" i="14"/>
  <c r="MJ38" i="14" s="1"/>
  <c r="EA39" i="14"/>
  <c r="FY39" i="14"/>
  <c r="FX39" i="14" s="1"/>
  <c r="QY39" i="14"/>
  <c r="SW39" i="14"/>
  <c r="SV39" i="14" s="1"/>
  <c r="IW40" i="14"/>
  <c r="SD40" i="14"/>
  <c r="TH40" i="14"/>
  <c r="X41" i="14"/>
  <c r="HO41" i="14"/>
  <c r="HN41" i="14" s="1"/>
  <c r="IL41" i="14"/>
  <c r="JE41" i="14"/>
  <c r="JD41" i="14" s="1"/>
  <c r="JP41" i="14"/>
  <c r="LF41" i="14"/>
  <c r="CS42" i="14"/>
  <c r="CR42" i="14" s="1"/>
  <c r="NH42" i="14"/>
  <c r="TH42" i="14"/>
  <c r="CK42" i="14"/>
  <c r="LR42" i="14"/>
  <c r="MC42" i="14"/>
  <c r="FQ37" i="14"/>
  <c r="HZ37" i="14"/>
  <c r="HO37" i="14"/>
  <c r="HN37" i="14" s="1"/>
  <c r="SO37" i="14"/>
  <c r="M38" i="14"/>
  <c r="KM38" i="14"/>
  <c r="AJ39" i="14"/>
  <c r="NH39" i="14"/>
  <c r="GV41" i="14"/>
  <c r="TT41" i="14"/>
  <c r="AU42" i="14"/>
  <c r="LF42" i="14"/>
  <c r="QY42" i="14"/>
  <c r="RG41" i="14"/>
  <c r="RF41" i="14" s="1"/>
  <c r="AJ42" i="14"/>
  <c r="GV42" i="14"/>
  <c r="TT42" i="14"/>
  <c r="EA37" i="14"/>
  <c r="KM37" i="14"/>
  <c r="QY37" i="14"/>
  <c r="X38" i="14"/>
  <c r="GJ38" i="14"/>
  <c r="MV38" i="14"/>
  <c r="TH38" i="14"/>
  <c r="CK39" i="14"/>
  <c r="IW39" i="14"/>
  <c r="PI39" i="14"/>
  <c r="ET40" i="14"/>
  <c r="LF40" i="14"/>
  <c r="RR40" i="14"/>
  <c r="AU41" i="14"/>
  <c r="HG41" i="14"/>
  <c r="NS41" i="14"/>
  <c r="UE41" i="14"/>
  <c r="DD42" i="14"/>
  <c r="JP42" i="14"/>
  <c r="QB42" i="14"/>
  <c r="MK25" i="13"/>
  <c r="MJ25" i="13" s="1"/>
  <c r="MV25" i="13"/>
  <c r="KU36" i="13"/>
  <c r="KT36" i="13" s="1"/>
  <c r="LF36" i="13"/>
  <c r="AJ40" i="13"/>
  <c r="AU40" i="13"/>
  <c r="W43" i="13"/>
  <c r="FF12" i="13"/>
  <c r="LF12" i="13"/>
  <c r="LR12" i="13"/>
  <c r="PY43" i="13"/>
  <c r="X13" i="13"/>
  <c r="FY13" i="13"/>
  <c r="FX13" i="13" s="1"/>
  <c r="HO13" i="13"/>
  <c r="HN13" i="13" s="1"/>
  <c r="M14" i="13"/>
  <c r="SO14" i="13"/>
  <c r="GJ15" i="13"/>
  <c r="DP16" i="13"/>
  <c r="JP16" i="13"/>
  <c r="OL16" i="13"/>
  <c r="CS17" i="13"/>
  <c r="CR17" i="13" s="1"/>
  <c r="GV17" i="13"/>
  <c r="QY17" i="13"/>
  <c r="EA18" i="13"/>
  <c r="JP18" i="13"/>
  <c r="KB18" i="13"/>
  <c r="OA18" i="13"/>
  <c r="NZ18" i="13" s="1"/>
  <c r="M19" i="13"/>
  <c r="AU19" i="13"/>
  <c r="DD19" i="13"/>
  <c r="NH19" i="13"/>
  <c r="OL19" i="13"/>
  <c r="AJ20" i="13"/>
  <c r="DD20" i="13"/>
  <c r="BN21" i="13"/>
  <c r="CK21" i="13"/>
  <c r="EI21" i="13"/>
  <c r="EH21" i="13" s="1"/>
  <c r="QN21" i="13"/>
  <c r="FQ22" i="13"/>
  <c r="NH22" i="13"/>
  <c r="SD22" i="13"/>
  <c r="SO22" i="13"/>
  <c r="DP23" i="13"/>
  <c r="EA23" i="13"/>
  <c r="QY24" i="13"/>
  <c r="UG43" i="13"/>
  <c r="TT13" i="13"/>
  <c r="UE13" i="13"/>
  <c r="TT17" i="13"/>
  <c r="TT43" i="13" s="1"/>
  <c r="UE17" i="13"/>
  <c r="TT21" i="13"/>
  <c r="UE21" i="13"/>
  <c r="TT25" i="13"/>
  <c r="UE25" i="13"/>
  <c r="TT29" i="13"/>
  <c r="UE29" i="13"/>
  <c r="TT33" i="13"/>
  <c r="UE33" i="13"/>
  <c r="TT37" i="13"/>
  <c r="UE37" i="13"/>
  <c r="TT41" i="13"/>
  <c r="UE41" i="13"/>
  <c r="TV43" i="13"/>
  <c r="JE12" i="13"/>
  <c r="KM12" i="13"/>
  <c r="PH43" i="13"/>
  <c r="AU13" i="13"/>
  <c r="IL13" i="13"/>
  <c r="LR13" i="13"/>
  <c r="MV13" i="13"/>
  <c r="GJ14" i="13"/>
  <c r="MV14" i="13"/>
  <c r="QN14" i="13"/>
  <c r="ET15" i="13"/>
  <c r="FQ15" i="13"/>
  <c r="QB15" i="13"/>
  <c r="MK16" i="13"/>
  <c r="MJ16" i="13" s="1"/>
  <c r="NH16" i="13"/>
  <c r="QY16" i="13"/>
  <c r="BN17" i="13"/>
  <c r="BZ17" i="13"/>
  <c r="KB17" i="13"/>
  <c r="IW18" i="13"/>
  <c r="NH18" i="13"/>
  <c r="HG19" i="13"/>
  <c r="HO19" i="13"/>
  <c r="HN19" i="13" s="1"/>
  <c r="OA19" i="13"/>
  <c r="NZ19" i="13" s="1"/>
  <c r="KU20" i="13"/>
  <c r="KT20" i="13" s="1"/>
  <c r="MC20" i="13"/>
  <c r="QN20" i="13"/>
  <c r="OX21" i="13"/>
  <c r="FF24" i="13"/>
  <c r="FQ24" i="13"/>
  <c r="M25" i="13"/>
  <c r="LR25" i="13"/>
  <c r="MC25" i="13"/>
  <c r="GL43" i="13"/>
  <c r="HO12" i="13"/>
  <c r="HN12" i="13" s="1"/>
  <c r="ON43" i="13"/>
  <c r="EI13" i="13"/>
  <c r="EH13" i="13" s="1"/>
  <c r="FQ13" i="13"/>
  <c r="HG13" i="13"/>
  <c r="RR13" i="13"/>
  <c r="FQ14" i="13"/>
  <c r="JP14" i="13"/>
  <c r="KM14" i="13"/>
  <c r="LF14" i="13"/>
  <c r="QB14" i="13"/>
  <c r="RR14" i="13"/>
  <c r="CS15" i="13"/>
  <c r="CR15" i="13" s="1"/>
  <c r="JE15" i="13"/>
  <c r="JD15" i="13" s="1"/>
  <c r="KM15" i="13"/>
  <c r="BC16" i="13"/>
  <c r="BB16" i="13" s="1"/>
  <c r="FF16" i="13"/>
  <c r="IW16" i="13"/>
  <c r="AU17" i="13"/>
  <c r="FF17" i="13"/>
  <c r="LR17" i="13"/>
  <c r="MK17" i="13"/>
  <c r="MJ17" i="13" s="1"/>
  <c r="M18" i="13"/>
  <c r="AJ18" i="13"/>
  <c r="DD18" i="13"/>
  <c r="GV18" i="13"/>
  <c r="MK18" i="13"/>
  <c r="MJ18" i="13" s="1"/>
  <c r="RG18" i="13"/>
  <c r="RF18" i="13" s="1"/>
  <c r="SO18" i="13"/>
  <c r="FY19" i="13"/>
  <c r="FX19" i="13" s="1"/>
  <c r="LF19" i="13"/>
  <c r="RG19" i="13"/>
  <c r="RF19" i="13" s="1"/>
  <c r="FY20" i="13"/>
  <c r="FX20" i="13" s="1"/>
  <c r="HG20" i="13"/>
  <c r="LR20" i="13"/>
  <c r="QY20" i="13"/>
  <c r="SD20" i="13"/>
  <c r="ET21" i="13"/>
  <c r="IL21" i="13"/>
  <c r="JP21" i="13"/>
  <c r="QB21" i="13"/>
  <c r="BN22" i="13"/>
  <c r="FY22" i="13"/>
  <c r="FX22" i="13" s="1"/>
  <c r="GJ22" i="13"/>
  <c r="LR22" i="13"/>
  <c r="NS23" i="13"/>
  <c r="GV25" i="13"/>
  <c r="LF25" i="13"/>
  <c r="MK37" i="13"/>
  <c r="MJ37" i="13" s="1"/>
  <c r="MV37" i="13"/>
  <c r="ET42" i="13"/>
  <c r="EI42" i="13"/>
  <c r="EH42" i="13" s="1"/>
  <c r="SW13" i="13"/>
  <c r="SV13" i="13" s="1"/>
  <c r="TH13" i="13"/>
  <c r="SW17" i="13"/>
  <c r="SV17" i="13" s="1"/>
  <c r="TH17" i="13"/>
  <c r="SW21" i="13"/>
  <c r="SV21" i="13" s="1"/>
  <c r="TH21" i="13"/>
  <c r="SW25" i="13"/>
  <c r="SV25" i="13" s="1"/>
  <c r="TH25" i="13"/>
  <c r="SW29" i="13"/>
  <c r="SV29" i="13" s="1"/>
  <c r="TH29" i="13"/>
  <c r="SW33" i="13"/>
  <c r="SV33" i="13" s="1"/>
  <c r="TH33" i="13"/>
  <c r="SW37" i="13"/>
  <c r="SV37" i="13" s="1"/>
  <c r="TH37" i="13"/>
  <c r="SW41" i="13"/>
  <c r="SV41" i="13" s="1"/>
  <c r="TH41" i="13"/>
  <c r="AD12" i="13"/>
  <c r="CB43" i="13"/>
  <c r="KU13" i="13"/>
  <c r="KT13" i="13" s="1"/>
  <c r="EI14" i="13"/>
  <c r="EH14" i="13" s="1"/>
  <c r="IL14" i="13"/>
  <c r="OX14" i="13"/>
  <c r="BC15" i="13"/>
  <c r="BB15" i="13" s="1"/>
  <c r="HO15" i="13"/>
  <c r="HN15" i="13" s="1"/>
  <c r="OX15" i="13"/>
  <c r="BZ16" i="13"/>
  <c r="LR19" i="13"/>
  <c r="IW23" i="13"/>
  <c r="NH24" i="13"/>
  <c r="EA25" i="13"/>
  <c r="MK26" i="13"/>
  <c r="MJ26" i="13" s="1"/>
  <c r="BG43" i="13"/>
  <c r="FS43" i="13"/>
  <c r="GV12" i="13"/>
  <c r="KJ43" i="13"/>
  <c r="LE43" i="13"/>
  <c r="AJ13" i="13"/>
  <c r="PI13" i="13"/>
  <c r="M16" i="13"/>
  <c r="HO16" i="13"/>
  <c r="HN16" i="13" s="1"/>
  <c r="LF16" i="13"/>
  <c r="SD16" i="13"/>
  <c r="M17" i="13"/>
  <c r="ET17" i="13"/>
  <c r="OL17" i="13"/>
  <c r="FF18" i="13"/>
  <c r="HZ18" i="13"/>
  <c r="EA19" i="13"/>
  <c r="KB19" i="13"/>
  <c r="QY19" i="13"/>
  <c r="EI20" i="13"/>
  <c r="EH20" i="13" s="1"/>
  <c r="KM20" i="13"/>
  <c r="LF20" i="13"/>
  <c r="OL20" i="13"/>
  <c r="QB20" i="13"/>
  <c r="RR20" i="13"/>
  <c r="GV21" i="13"/>
  <c r="HZ21" i="13"/>
  <c r="MV21" i="13"/>
  <c r="AU22" i="13"/>
  <c r="GV22" i="13"/>
  <c r="KM22" i="13"/>
  <c r="QY23" i="13"/>
  <c r="DD24" i="13"/>
  <c r="ET24" i="13"/>
  <c r="MV24" i="13"/>
  <c r="MK24" i="13"/>
  <c r="MJ24" i="13" s="1"/>
  <c r="DD25" i="13"/>
  <c r="OL25" i="13"/>
  <c r="RR25" i="13"/>
  <c r="QN27" i="13"/>
  <c r="DP36" i="13"/>
  <c r="EA36" i="13"/>
  <c r="M12" i="13"/>
  <c r="EV43" i="13"/>
  <c r="OX12" i="13"/>
  <c r="QR43" i="13"/>
  <c r="BZ13" i="13"/>
  <c r="CS13" i="13"/>
  <c r="CR13" i="13" s="1"/>
  <c r="GJ13" i="13"/>
  <c r="KM13" i="13"/>
  <c r="X14" i="13"/>
  <c r="HZ14" i="13"/>
  <c r="KU14" i="13"/>
  <c r="KT14" i="13" s="1"/>
  <c r="AU15" i="13"/>
  <c r="GV15" i="13"/>
  <c r="KB15" i="13"/>
  <c r="OA15" i="13"/>
  <c r="NZ15" i="13" s="1"/>
  <c r="SD15" i="13"/>
  <c r="EA16" i="13"/>
  <c r="HG16" i="13"/>
  <c r="RG16" i="13"/>
  <c r="RF16" i="13" s="1"/>
  <c r="JP17" i="13"/>
  <c r="PQ17" i="13"/>
  <c r="PP17" i="13" s="1"/>
  <c r="RG17" i="13"/>
  <c r="RF17" i="13" s="1"/>
  <c r="LF18" i="13"/>
  <c r="LR18" i="13"/>
  <c r="X19" i="13"/>
  <c r="FQ19" i="13"/>
  <c r="NS19" i="13"/>
  <c r="SO19" i="13"/>
  <c r="DP20" i="13"/>
  <c r="NS20" i="13"/>
  <c r="GJ21" i="13"/>
  <c r="NS21" i="13"/>
  <c r="LF22" i="13"/>
  <c r="CK23" i="13"/>
  <c r="GJ23" i="13"/>
  <c r="HO24" i="13"/>
  <c r="HN24" i="13" s="1"/>
  <c r="IL25" i="13"/>
  <c r="GJ27" i="13"/>
  <c r="PQ27" i="13"/>
  <c r="PP27" i="13" s="1"/>
  <c r="IL36" i="13"/>
  <c r="GV39" i="13"/>
  <c r="HG39" i="13"/>
  <c r="TE43" i="13"/>
  <c r="TZ43" i="13"/>
  <c r="UE12" i="13"/>
  <c r="EC43" i="13"/>
  <c r="IV43" i="13"/>
  <c r="JP12" i="13"/>
  <c r="LL12" i="13"/>
  <c r="OA12" i="13"/>
  <c r="NZ12" i="13" s="1"/>
  <c r="QT43" i="13"/>
  <c r="JP13" i="13"/>
  <c r="BC14" i="13"/>
  <c r="BB14" i="13" s="1"/>
  <c r="BZ14" i="13"/>
  <c r="CS14" i="13"/>
  <c r="CR14" i="13" s="1"/>
  <c r="DP14" i="13"/>
  <c r="OL14" i="13"/>
  <c r="QY14" i="13"/>
  <c r="M15" i="13"/>
  <c r="MV15" i="13"/>
  <c r="NH15" i="13"/>
  <c r="FY16" i="13"/>
  <c r="FX16" i="13" s="1"/>
  <c r="KB16" i="13"/>
  <c r="DP17" i="13"/>
  <c r="HO17" i="13"/>
  <c r="HN17" i="13" s="1"/>
  <c r="IW17" i="13"/>
  <c r="KM17" i="13"/>
  <c r="SD17" i="13"/>
  <c r="BC18" i="13"/>
  <c r="BB18" i="13" s="1"/>
  <c r="OX18" i="13"/>
  <c r="BC20" i="13"/>
  <c r="BB20" i="13" s="1"/>
  <c r="BZ20" i="13"/>
  <c r="IW20" i="13"/>
  <c r="JE20" i="13"/>
  <c r="JD20" i="13" s="1"/>
  <c r="OX20" i="13"/>
  <c r="KU21" i="13"/>
  <c r="KT21" i="13" s="1"/>
  <c r="PI21" i="13"/>
  <c r="ET22" i="13"/>
  <c r="PI22" i="13"/>
  <c r="FF23" i="13"/>
  <c r="GV24" i="13"/>
  <c r="X25" i="13"/>
  <c r="BZ25" i="13"/>
  <c r="CK25" i="13"/>
  <c r="ET25" i="13"/>
  <c r="IW35" i="13"/>
  <c r="RR21" i="13"/>
  <c r="QN22" i="13"/>
  <c r="BN23" i="13"/>
  <c r="OA23" i="13"/>
  <c r="NZ23" i="13" s="1"/>
  <c r="RG23" i="13"/>
  <c r="RF23" i="13" s="1"/>
  <c r="GJ24" i="13"/>
  <c r="HZ24" i="13"/>
  <c r="QB25" i="13"/>
  <c r="EI27" i="13"/>
  <c r="EH27" i="13" s="1"/>
  <c r="KM27" i="13"/>
  <c r="M28" i="13"/>
  <c r="OA28" i="13"/>
  <c r="NZ28" i="13" s="1"/>
  <c r="PQ28" i="13"/>
  <c r="PP28" i="13" s="1"/>
  <c r="ET29" i="13"/>
  <c r="MK29" i="13"/>
  <c r="MJ29" i="13" s="1"/>
  <c r="IW30" i="13"/>
  <c r="NH30" i="13"/>
  <c r="M31" i="13"/>
  <c r="MK31" i="13"/>
  <c r="MJ31" i="13" s="1"/>
  <c r="QN31" i="13"/>
  <c r="RR31" i="13"/>
  <c r="DP32" i="13"/>
  <c r="SO33" i="13"/>
  <c r="EA34" i="13"/>
  <c r="SO34" i="13"/>
  <c r="M35" i="13"/>
  <c r="FF35" i="13"/>
  <c r="GV35" i="13"/>
  <c r="LR35" i="13"/>
  <c r="RR35" i="13"/>
  <c r="CK36" i="13"/>
  <c r="EI36" i="13"/>
  <c r="EH36" i="13" s="1"/>
  <c r="QB36" i="13"/>
  <c r="BZ38" i="13"/>
  <c r="FY38" i="13"/>
  <c r="FX38" i="13" s="1"/>
  <c r="MV38" i="13"/>
  <c r="QN38" i="13"/>
  <c r="GJ39" i="13"/>
  <c r="MK39" i="13"/>
  <c r="MJ39" i="13" s="1"/>
  <c r="NS39" i="13"/>
  <c r="QB39" i="13"/>
  <c r="SO39" i="13"/>
  <c r="BC41" i="13"/>
  <c r="BB41" i="13" s="1"/>
  <c r="CK41" i="13"/>
  <c r="FY41" i="13"/>
  <c r="FX41" i="13" s="1"/>
  <c r="MK41" i="13"/>
  <c r="MJ41" i="13" s="1"/>
  <c r="PI42" i="13"/>
  <c r="F47" i="13"/>
  <c r="H57" i="13"/>
  <c r="NS24" i="13"/>
  <c r="PQ24" i="13"/>
  <c r="PP24" i="13" s="1"/>
  <c r="FY25" i="13"/>
  <c r="FX25" i="13" s="1"/>
  <c r="OX25" i="13"/>
  <c r="HZ26" i="13"/>
  <c r="BC30" i="13"/>
  <c r="BB30" i="13" s="1"/>
  <c r="CK31" i="13"/>
  <c r="FQ31" i="13"/>
  <c r="IW32" i="13"/>
  <c r="KM32" i="13"/>
  <c r="OL34" i="13"/>
  <c r="QY35" i="13"/>
  <c r="CK37" i="13"/>
  <c r="MC37" i="13"/>
  <c r="KU39" i="13"/>
  <c r="KT39" i="13" s="1"/>
  <c r="MC39" i="13"/>
  <c r="EA40" i="13"/>
  <c r="ET40" i="13"/>
  <c r="JE40" i="13"/>
  <c r="JD40" i="13" s="1"/>
  <c r="LF40" i="13"/>
  <c r="AU41" i="13"/>
  <c r="HG41" i="13"/>
  <c r="NH41" i="13"/>
  <c r="SO41" i="13"/>
  <c r="NH42" i="13"/>
  <c r="RG42" i="13"/>
  <c r="RF42" i="13" s="1"/>
  <c r="SO42" i="13"/>
  <c r="SV12" i="13"/>
  <c r="CK22" i="13"/>
  <c r="HZ22" i="13"/>
  <c r="IW22" i="13"/>
  <c r="MK22" i="13"/>
  <c r="MJ22" i="13" s="1"/>
  <c r="OL22" i="13"/>
  <c r="M23" i="13"/>
  <c r="OL23" i="13"/>
  <c r="SD23" i="13"/>
  <c r="LF24" i="13"/>
  <c r="AJ25" i="13"/>
  <c r="FF25" i="13"/>
  <c r="BC26" i="13"/>
  <c r="BB26" i="13" s="1"/>
  <c r="BZ26" i="13"/>
  <c r="IL26" i="13"/>
  <c r="OA26" i="13"/>
  <c r="NZ26" i="13" s="1"/>
  <c r="SO26" i="13"/>
  <c r="RR27" i="13"/>
  <c r="HO28" i="13"/>
  <c r="HN28" i="13" s="1"/>
  <c r="NS28" i="13"/>
  <c r="CS30" i="13"/>
  <c r="CR30" i="13" s="1"/>
  <c r="OA30" i="13"/>
  <c r="NZ30" i="13" s="1"/>
  <c r="EI31" i="13"/>
  <c r="EH31" i="13" s="1"/>
  <c r="KU31" i="13"/>
  <c r="KT31" i="13" s="1"/>
  <c r="ET35" i="13"/>
  <c r="KM35" i="13"/>
  <c r="QN35" i="13"/>
  <c r="IW36" i="13"/>
  <c r="KB36" i="13"/>
  <c r="QN37" i="13"/>
  <c r="KM38" i="13"/>
  <c r="SD39" i="13"/>
  <c r="RG41" i="13"/>
  <c r="RF41" i="13" s="1"/>
  <c r="RR26" i="13"/>
  <c r="LR27" i="13"/>
  <c r="GV28" i="13"/>
  <c r="MV28" i="13"/>
  <c r="FY30" i="13"/>
  <c r="FX30" i="13" s="1"/>
  <c r="BN32" i="13"/>
  <c r="IL33" i="13"/>
  <c r="OX33" i="13"/>
  <c r="DD35" i="13"/>
  <c r="X37" i="13"/>
  <c r="EI37" i="13"/>
  <c r="EH37" i="13" s="1"/>
  <c r="FQ37" i="13"/>
  <c r="JE37" i="13"/>
  <c r="JD37" i="13" s="1"/>
  <c r="NH37" i="13"/>
  <c r="FQ38" i="13"/>
  <c r="MC38" i="13"/>
  <c r="LR39" i="13"/>
  <c r="SO40" i="13"/>
  <c r="MV41" i="13"/>
  <c r="QB41" i="13"/>
  <c r="GJ28" i="13"/>
  <c r="QB29" i="13"/>
  <c r="HG30" i="13"/>
  <c r="X34" i="13"/>
  <c r="JE34" i="13"/>
  <c r="JD34" i="13" s="1"/>
  <c r="KB34" i="13"/>
  <c r="AJ35" i="13"/>
  <c r="KB37" i="13"/>
  <c r="QB37" i="13"/>
  <c r="FF38" i="13"/>
  <c r="KU41" i="13"/>
  <c r="KT41" i="13" s="1"/>
  <c r="OX41" i="13"/>
  <c r="GV42" i="13"/>
  <c r="LF42" i="13"/>
  <c r="NH26" i="13"/>
  <c r="QY26" i="13"/>
  <c r="HO27" i="13"/>
  <c r="HN27" i="13" s="1"/>
  <c r="MC28" i="13"/>
  <c r="M29" i="13"/>
  <c r="HG29" i="13"/>
  <c r="PI29" i="13"/>
  <c r="RR30" i="13"/>
  <c r="FF32" i="13"/>
  <c r="HO33" i="13"/>
  <c r="HN33" i="13" s="1"/>
  <c r="LR33" i="13"/>
  <c r="MV33" i="13"/>
  <c r="M34" i="13"/>
  <c r="L34" i="13" s="1"/>
  <c r="FY34" i="13"/>
  <c r="FX34" i="13" s="1"/>
  <c r="HG34" i="13"/>
  <c r="KU34" i="13"/>
  <c r="KT34" i="13" s="1"/>
  <c r="CK35" i="13"/>
  <c r="AJ36" i="13"/>
  <c r="GV37" i="13"/>
  <c r="PI37" i="13"/>
  <c r="OX38" i="13"/>
  <c r="AJ39" i="13"/>
  <c r="OL39" i="13"/>
  <c r="GV40" i="13"/>
  <c r="MC40" i="13"/>
  <c r="CS41" i="13"/>
  <c r="CR41" i="13" s="1"/>
  <c r="CK42" i="13"/>
  <c r="KM42" i="13"/>
  <c r="RR22" i="13"/>
  <c r="JE23" i="13"/>
  <c r="JD23" i="13" s="1"/>
  <c r="EA24" i="13"/>
  <c r="IL24" i="13"/>
  <c r="GJ25" i="13"/>
  <c r="JP25" i="13"/>
  <c r="NH25" i="13"/>
  <c r="PI25" i="13"/>
  <c r="SD25" i="13"/>
  <c r="X26" i="13"/>
  <c r="DP26" i="13"/>
  <c r="FQ26" i="13"/>
  <c r="KB26" i="13"/>
  <c r="FF28" i="13"/>
  <c r="QN29" i="13"/>
  <c r="NH31" i="13"/>
  <c r="GJ32" i="13"/>
  <c r="AU33" i="13"/>
  <c r="RG33" i="13"/>
  <c r="RF33" i="13" s="1"/>
  <c r="JE36" i="13"/>
  <c r="JD36" i="13" s="1"/>
  <c r="MK36" i="13"/>
  <c r="MJ36" i="13" s="1"/>
  <c r="RR36" i="13"/>
  <c r="DP37" i="13"/>
  <c r="JP37" i="13"/>
  <c r="DD38" i="13"/>
  <c r="OA38" i="13"/>
  <c r="NZ38" i="13" s="1"/>
  <c r="JP39" i="13"/>
  <c r="LF39" i="13"/>
  <c r="QY40" i="13"/>
  <c r="RR40" i="13"/>
  <c r="AJ42" i="13"/>
  <c r="FQ42" i="13"/>
  <c r="GJ42" i="13"/>
  <c r="JD12" i="13"/>
  <c r="L16" i="13"/>
  <c r="L12" i="13"/>
  <c r="L14" i="13"/>
  <c r="SH43" i="13"/>
  <c r="SO12" i="13"/>
  <c r="AR43" i="13"/>
  <c r="BI43" i="13"/>
  <c r="CU43" i="13"/>
  <c r="DD12" i="13"/>
  <c r="DP12" i="13"/>
  <c r="FB43" i="13"/>
  <c r="EZ12" i="13"/>
  <c r="EZ43" i="13" s="1"/>
  <c r="GR43" i="13"/>
  <c r="GP12" i="13"/>
  <c r="GP43" i="13" s="1"/>
  <c r="IB43" i="13"/>
  <c r="LX43" i="13"/>
  <c r="MO43" i="13"/>
  <c r="OR43" i="13"/>
  <c r="QA43" i="13"/>
  <c r="RO43" i="13"/>
  <c r="SJ43" i="13"/>
  <c r="FF21" i="13"/>
  <c r="FQ21" i="13"/>
  <c r="JE22" i="13"/>
  <c r="JD22" i="13" s="1"/>
  <c r="JP22" i="13"/>
  <c r="PI23" i="13"/>
  <c r="OX23" i="13"/>
  <c r="RG24" i="13"/>
  <c r="RF24" i="13" s="1"/>
  <c r="RR24" i="13"/>
  <c r="L25" i="13"/>
  <c r="KM29" i="13"/>
  <c r="KB29" i="13"/>
  <c r="KU29" i="13"/>
  <c r="KT29" i="13" s="1"/>
  <c r="LF29" i="13"/>
  <c r="BZ30" i="13"/>
  <c r="CK30" i="13"/>
  <c r="PQ30" i="13"/>
  <c r="PP30" i="13" s="1"/>
  <c r="QB30" i="13"/>
  <c r="PI31" i="13"/>
  <c r="OX31" i="13"/>
  <c r="MV32" i="13"/>
  <c r="MK32" i="13"/>
  <c r="MJ32" i="13" s="1"/>
  <c r="Z43" i="13"/>
  <c r="AT43" i="13"/>
  <c r="BK43" i="13"/>
  <c r="CF43" i="13"/>
  <c r="CW43" i="13"/>
  <c r="EK43" i="13"/>
  <c r="EI12" i="13"/>
  <c r="GA43" i="13"/>
  <c r="FY12" i="13"/>
  <c r="IF12" i="13"/>
  <c r="IF43" i="13" s="1"/>
  <c r="IY43" i="13"/>
  <c r="LZ43" i="13"/>
  <c r="MQ43" i="13"/>
  <c r="NJ43" i="13"/>
  <c r="F52" i="13" s="1"/>
  <c r="QD43" i="13"/>
  <c r="QX43" i="13"/>
  <c r="RQ43" i="13"/>
  <c r="SL43" i="13"/>
  <c r="BC13" i="13"/>
  <c r="BB13" i="13" s="1"/>
  <c r="HZ13" i="13"/>
  <c r="SO13" i="13"/>
  <c r="LR14" i="13"/>
  <c r="NH14" i="13"/>
  <c r="OA14" i="13"/>
  <c r="NZ14" i="13" s="1"/>
  <c r="EI15" i="13"/>
  <c r="EH15" i="13" s="1"/>
  <c r="FF15" i="13"/>
  <c r="RR15" i="13"/>
  <c r="GJ17" i="13"/>
  <c r="KU17" i="13"/>
  <c r="KT17" i="13" s="1"/>
  <c r="RR17" i="13"/>
  <c r="BZ18" i="13"/>
  <c r="DP18" i="13"/>
  <c r="EI18" i="13"/>
  <c r="EH18" i="13" s="1"/>
  <c r="QY18" i="13"/>
  <c r="JE19" i="13"/>
  <c r="JD19" i="13" s="1"/>
  <c r="KU19" i="13"/>
  <c r="KT19" i="13" s="1"/>
  <c r="OX19" i="13"/>
  <c r="M20" i="13"/>
  <c r="FQ20" i="13"/>
  <c r="MK21" i="13"/>
  <c r="MJ21" i="13" s="1"/>
  <c r="NH21" i="13"/>
  <c r="OA21" i="13"/>
  <c r="NZ21" i="13" s="1"/>
  <c r="QY21" i="13"/>
  <c r="IL22" i="13"/>
  <c r="BC23" i="13"/>
  <c r="BB23" i="13" s="1"/>
  <c r="BZ23" i="13"/>
  <c r="CS23" i="13"/>
  <c r="CR23" i="13" s="1"/>
  <c r="FQ23" i="13"/>
  <c r="KM23" i="13"/>
  <c r="MK23" i="13"/>
  <c r="MJ23" i="13" s="1"/>
  <c r="BZ24" i="13"/>
  <c r="CK24" i="13"/>
  <c r="JE24" i="13"/>
  <c r="JD24" i="13" s="1"/>
  <c r="KB24" i="13"/>
  <c r="KM24" i="13"/>
  <c r="JP29" i="13"/>
  <c r="JE29" i="13"/>
  <c r="JD29" i="13" s="1"/>
  <c r="HO31" i="13"/>
  <c r="HN31" i="13" s="1"/>
  <c r="HZ31" i="13"/>
  <c r="QB32" i="13"/>
  <c r="PQ32" i="13"/>
  <c r="PP32" i="13" s="1"/>
  <c r="AD43" i="13"/>
  <c r="AU12" i="13"/>
  <c r="BM43" i="13"/>
  <c r="DT43" i="13"/>
  <c r="EM43" i="13"/>
  <c r="GC43" i="13"/>
  <c r="GX43" i="13"/>
  <c r="HG12" i="13"/>
  <c r="HQ43" i="13"/>
  <c r="JV12" i="13"/>
  <c r="JV43" i="13" s="1"/>
  <c r="KO43" i="13"/>
  <c r="QH12" i="13"/>
  <c r="QH43" i="13" s="1"/>
  <c r="QY12" i="13"/>
  <c r="SN43" i="13"/>
  <c r="DP13" i="13"/>
  <c r="FF13" i="13"/>
  <c r="IW13" i="13"/>
  <c r="LF13" i="13"/>
  <c r="QB13" i="13"/>
  <c r="EA14" i="13"/>
  <c r="PQ14" i="13"/>
  <c r="PP14" i="13" s="1"/>
  <c r="HG15" i="13"/>
  <c r="OL15" i="13"/>
  <c r="AJ16" i="13"/>
  <c r="CS16" i="13"/>
  <c r="CR16" i="13" s="1"/>
  <c r="GJ16" i="13"/>
  <c r="HZ16" i="13"/>
  <c r="PI16" i="13"/>
  <c r="RR16" i="13"/>
  <c r="DD17" i="13"/>
  <c r="NH17" i="13"/>
  <c r="OX17" i="13"/>
  <c r="SO17" i="13"/>
  <c r="FY18" i="13"/>
  <c r="FX18" i="13" s="1"/>
  <c r="MC18" i="13"/>
  <c r="KM19" i="13"/>
  <c r="MK19" i="13"/>
  <c r="MJ19" i="13" s="1"/>
  <c r="DP21" i="13"/>
  <c r="HO22" i="13"/>
  <c r="HN22" i="13" s="1"/>
  <c r="ET23" i="13"/>
  <c r="BC24" i="13"/>
  <c r="BB24" i="13" s="1"/>
  <c r="IW26" i="13"/>
  <c r="CS28" i="13"/>
  <c r="CR28" i="13" s="1"/>
  <c r="DD28" i="13"/>
  <c r="EA28" i="13"/>
  <c r="DP28" i="13"/>
  <c r="EA29" i="13"/>
  <c r="DP29" i="13"/>
  <c r="JE32" i="13"/>
  <c r="JD32" i="13" s="1"/>
  <c r="CS33" i="13"/>
  <c r="CR33" i="13" s="1"/>
  <c r="DD33" i="13"/>
  <c r="BP43" i="13"/>
  <c r="CJ43" i="13"/>
  <c r="DA43" i="13"/>
  <c r="DV43" i="13"/>
  <c r="FJ43" i="13"/>
  <c r="FQ12" i="13"/>
  <c r="GE43" i="13"/>
  <c r="GZ43" i="13"/>
  <c r="IN43" i="13"/>
  <c r="IL12" i="13"/>
  <c r="JG43" i="13"/>
  <c r="KT12" i="13"/>
  <c r="LL43" i="13"/>
  <c r="MC12" i="13"/>
  <c r="MU43" i="13"/>
  <c r="NN43" i="13"/>
  <c r="OE43" i="13"/>
  <c r="OL12" i="13"/>
  <c r="OZ43" i="13"/>
  <c r="RA43" i="13"/>
  <c r="RT43" i="13"/>
  <c r="SQ43" i="13"/>
  <c r="ET14" i="13"/>
  <c r="PI15" i="13"/>
  <c r="EA17" i="13"/>
  <c r="IL19" i="13"/>
  <c r="JP20" i="13"/>
  <c r="L21" i="13"/>
  <c r="AJ21" i="13"/>
  <c r="IW21" i="13"/>
  <c r="LR21" i="13"/>
  <c r="MC21" i="13"/>
  <c r="X22" i="13"/>
  <c r="L23" i="13"/>
  <c r="AJ23" i="13"/>
  <c r="AU23" i="13"/>
  <c r="LR23" i="13"/>
  <c r="OA24" i="13"/>
  <c r="NZ24" i="13" s="1"/>
  <c r="OL24" i="13"/>
  <c r="OX27" i="13"/>
  <c r="DD29" i="13"/>
  <c r="CS29" i="13"/>
  <c r="CR29" i="13" s="1"/>
  <c r="Q43" i="13"/>
  <c r="AJ12" i="13"/>
  <c r="BT43" i="13"/>
  <c r="CK12" i="13"/>
  <c r="DC43" i="13"/>
  <c r="EQ43" i="13"/>
  <c r="FL43" i="13"/>
  <c r="GG43" i="13"/>
  <c r="HU43" i="13"/>
  <c r="IP43" i="13"/>
  <c r="KD43" i="13"/>
  <c r="KB12" i="13"/>
  <c r="KW43" i="13"/>
  <c r="ME43" i="13"/>
  <c r="MV12" i="13"/>
  <c r="NP43" i="13"/>
  <c r="OG43" i="13"/>
  <c r="PB43" i="13"/>
  <c r="PS43" i="13"/>
  <c r="QB12" i="13"/>
  <c r="QN12" i="13"/>
  <c r="RZ43" i="13"/>
  <c r="RX12" i="13"/>
  <c r="RX43" i="13" s="1"/>
  <c r="DD13" i="13"/>
  <c r="NS13" i="13"/>
  <c r="OL13" i="13"/>
  <c r="IW14" i="13"/>
  <c r="SD14" i="13"/>
  <c r="BN15" i="13"/>
  <c r="LR15" i="13"/>
  <c r="QY15" i="13"/>
  <c r="SO15" i="13"/>
  <c r="CK16" i="13"/>
  <c r="ET16" i="13"/>
  <c r="MC16" i="13"/>
  <c r="AJ17" i="13"/>
  <c r="FQ17" i="13"/>
  <c r="HG17" i="13"/>
  <c r="HZ17" i="13"/>
  <c r="MV17" i="13"/>
  <c r="IL18" i="13"/>
  <c r="KU18" i="13"/>
  <c r="KT18" i="13" s="1"/>
  <c r="OL18" i="13"/>
  <c r="PI18" i="13"/>
  <c r="QB18" i="13"/>
  <c r="RR18" i="13"/>
  <c r="BZ19" i="13"/>
  <c r="CK19" i="13"/>
  <c r="ET19" i="13"/>
  <c r="GV19" i="13"/>
  <c r="QB19" i="13"/>
  <c r="ET20" i="13"/>
  <c r="NH20" i="13"/>
  <c r="PI20" i="13"/>
  <c r="X21" i="13"/>
  <c r="DD21" i="13"/>
  <c r="CS22" i="13"/>
  <c r="CR22" i="13" s="1"/>
  <c r="DD22" i="13"/>
  <c r="EA22" i="13"/>
  <c r="HG22" i="13"/>
  <c r="PQ22" i="13"/>
  <c r="PP22" i="13" s="1"/>
  <c r="QB22" i="13"/>
  <c r="QY22" i="13"/>
  <c r="IL23" i="13"/>
  <c r="MC23" i="13"/>
  <c r="AJ24" i="13"/>
  <c r="IW24" i="13"/>
  <c r="CK32" i="13"/>
  <c r="BZ32" i="13"/>
  <c r="HO32" i="13"/>
  <c r="HN32" i="13" s="1"/>
  <c r="HZ32" i="13"/>
  <c r="BC35" i="13"/>
  <c r="BB35" i="13" s="1"/>
  <c r="BN35" i="13"/>
  <c r="SD35" i="13"/>
  <c r="SO35" i="13"/>
  <c r="S43" i="13"/>
  <c r="AL43" i="13"/>
  <c r="BC12" i="13"/>
  <c r="DF43" i="13"/>
  <c r="DZ43" i="13"/>
  <c r="ES43" i="13"/>
  <c r="FN43" i="13"/>
  <c r="HD43" i="13"/>
  <c r="HW43" i="13"/>
  <c r="JK43" i="13"/>
  <c r="KF43" i="13"/>
  <c r="KY43" i="13"/>
  <c r="MX43" i="13"/>
  <c r="NR43" i="13"/>
  <c r="OI43" i="13"/>
  <c r="PD43" i="13"/>
  <c r="PU43" i="13"/>
  <c r="RI43" i="13"/>
  <c r="RG12" i="13"/>
  <c r="SD12" i="13"/>
  <c r="JE13" i="13"/>
  <c r="JD13" i="13" s="1"/>
  <c r="KB13" i="13"/>
  <c r="QY13" i="13"/>
  <c r="AU14" i="13"/>
  <c r="DD14" i="13"/>
  <c r="DD15" i="13"/>
  <c r="NS15" i="13"/>
  <c r="GV16" i="13"/>
  <c r="IL16" i="13"/>
  <c r="JE16" i="13"/>
  <c r="JD16" i="13" s="1"/>
  <c r="NS16" i="13"/>
  <c r="QB16" i="13"/>
  <c r="CK17" i="13"/>
  <c r="HZ19" i="13"/>
  <c r="AU20" i="13"/>
  <c r="IL20" i="13"/>
  <c r="MK20" i="13"/>
  <c r="MJ20" i="13" s="1"/>
  <c r="SO20" i="13"/>
  <c r="KB21" i="13"/>
  <c r="BZ22" i="13"/>
  <c r="OX22" i="13"/>
  <c r="HZ23" i="13"/>
  <c r="LF23" i="13"/>
  <c r="QN23" i="13"/>
  <c r="M24" i="13"/>
  <c r="AU24" i="13"/>
  <c r="LR24" i="13"/>
  <c r="MC24" i="13"/>
  <c r="AJ26" i="13"/>
  <c r="RG26" i="13"/>
  <c r="RF26" i="13" s="1"/>
  <c r="SD26" i="13"/>
  <c r="FY27" i="13"/>
  <c r="FX27" i="13" s="1"/>
  <c r="BZ29" i="13"/>
  <c r="CK29" i="13"/>
  <c r="AJ31" i="13"/>
  <c r="AU31" i="13"/>
  <c r="SD31" i="13"/>
  <c r="FQ33" i="13"/>
  <c r="SD34" i="13"/>
  <c r="FF36" i="13"/>
  <c r="FQ36" i="13"/>
  <c r="PQ26" i="13"/>
  <c r="PP26" i="13" s="1"/>
  <c r="QB26" i="13"/>
  <c r="BN12" i="13"/>
  <c r="BZ12" i="13"/>
  <c r="CR12" i="13"/>
  <c r="DJ12" i="13"/>
  <c r="DJ43" i="13" s="1"/>
  <c r="EA12" i="13"/>
  <c r="FP43" i="13"/>
  <c r="GJ12" i="13"/>
  <c r="HF43" i="13"/>
  <c r="IT43" i="13"/>
  <c r="JM43" i="13"/>
  <c r="KH43" i="13"/>
  <c r="LA43" i="13"/>
  <c r="LT43" i="13"/>
  <c r="MK12" i="13"/>
  <c r="NS12" i="13"/>
  <c r="OK43" i="13"/>
  <c r="RK43" i="13"/>
  <c r="MC13" i="13"/>
  <c r="FF14" i="13"/>
  <c r="GV14" i="13"/>
  <c r="HO14" i="13"/>
  <c r="HN14" i="13" s="1"/>
  <c r="AJ15" i="13"/>
  <c r="LF15" i="13"/>
  <c r="PQ15" i="13"/>
  <c r="PP15" i="13" s="1"/>
  <c r="KU16" i="13"/>
  <c r="KT16" i="13" s="1"/>
  <c r="X17" i="13"/>
  <c r="EI17" i="13"/>
  <c r="EH17" i="13" s="1"/>
  <c r="KM18" i="13"/>
  <c r="MV18" i="13"/>
  <c r="BN19" i="13"/>
  <c r="GV20" i="13"/>
  <c r="HZ20" i="13"/>
  <c r="KB20" i="13"/>
  <c r="FY21" i="13"/>
  <c r="FX21" i="13" s="1"/>
  <c r="HO21" i="13"/>
  <c r="HN21" i="13" s="1"/>
  <c r="KM21" i="13"/>
  <c r="RG21" i="13"/>
  <c r="RF21" i="13" s="1"/>
  <c r="SD21" i="13"/>
  <c r="SO21" i="13"/>
  <c r="L22" i="13"/>
  <c r="BC22" i="13"/>
  <c r="BB22" i="13" s="1"/>
  <c r="OA22" i="13"/>
  <c r="NZ22" i="13" s="1"/>
  <c r="FY23" i="13"/>
  <c r="FX23" i="13" s="1"/>
  <c r="GV23" i="13"/>
  <c r="HG23" i="13"/>
  <c r="PQ23" i="13"/>
  <c r="PP23" i="13" s="1"/>
  <c r="QB23" i="13"/>
  <c r="FY26" i="13"/>
  <c r="FX26" i="13" s="1"/>
  <c r="GJ26" i="13"/>
  <c r="QN26" i="13"/>
  <c r="NH27" i="13"/>
  <c r="NS27" i="13"/>
  <c r="EI33" i="13"/>
  <c r="EH33" i="13" s="1"/>
  <c r="ET33" i="13"/>
  <c r="RG34" i="13"/>
  <c r="RF34" i="13" s="1"/>
  <c r="RR34" i="13"/>
  <c r="O43" i="13"/>
  <c r="AW43" i="13"/>
  <c r="CH43" i="13"/>
  <c r="CY43" i="13"/>
  <c r="DR43" i="13"/>
  <c r="GI43" i="13"/>
  <c r="HB43" i="13"/>
  <c r="HS43" i="13"/>
  <c r="JR43" i="13"/>
  <c r="KL43" i="13"/>
  <c r="LC43" i="13"/>
  <c r="LV43" i="13"/>
  <c r="MM43" i="13"/>
  <c r="NU43" i="13"/>
  <c r="PF43" i="13"/>
  <c r="PW43" i="13"/>
  <c r="QP43" i="13"/>
  <c r="EI24" i="13"/>
  <c r="EH24" i="13" s="1"/>
  <c r="SO24" i="13"/>
  <c r="FF27" i="13"/>
  <c r="JE27" i="13"/>
  <c r="JD27" i="13" s="1"/>
  <c r="MK27" i="13"/>
  <c r="MJ27" i="13" s="1"/>
  <c r="MV27" i="13"/>
  <c r="BZ28" i="13"/>
  <c r="CK28" i="13"/>
  <c r="RG28" i="13"/>
  <c r="RF28" i="13" s="1"/>
  <c r="RR28" i="13"/>
  <c r="SO28" i="13"/>
  <c r="OA29" i="13"/>
  <c r="NZ29" i="13" s="1"/>
  <c r="OL29" i="13"/>
  <c r="FF31" i="13"/>
  <c r="QN32" i="13"/>
  <c r="QY32" i="13"/>
  <c r="KM33" i="13"/>
  <c r="KB33" i="13"/>
  <c r="HO34" i="13"/>
  <c r="HN34" i="13" s="1"/>
  <c r="HZ34" i="13"/>
  <c r="IW19" i="13"/>
  <c r="PI19" i="13"/>
  <c r="X20" i="13"/>
  <c r="GJ20" i="13"/>
  <c r="MV20" i="13"/>
  <c r="EA21" i="13"/>
  <c r="FY24" i="13"/>
  <c r="FX24" i="13" s="1"/>
  <c r="QN24" i="13"/>
  <c r="CS25" i="13"/>
  <c r="CR25" i="13" s="1"/>
  <c r="DP25" i="13"/>
  <c r="JE25" i="13"/>
  <c r="JD25" i="13" s="1"/>
  <c r="KB25" i="13"/>
  <c r="PQ25" i="13"/>
  <c r="PP25" i="13" s="1"/>
  <c r="QN25" i="13"/>
  <c r="CK26" i="13"/>
  <c r="KM26" i="13"/>
  <c r="ET27" i="13"/>
  <c r="IW27" i="13"/>
  <c r="IL27" i="13"/>
  <c r="LF27" i="13"/>
  <c r="HZ28" i="13"/>
  <c r="LR28" i="13"/>
  <c r="MK28" i="13"/>
  <c r="MJ28" i="13" s="1"/>
  <c r="NH28" i="13"/>
  <c r="BC29" i="13"/>
  <c r="BB29" i="13" s="1"/>
  <c r="BN29" i="13"/>
  <c r="IL29" i="13"/>
  <c r="IW29" i="13"/>
  <c r="DD30" i="13"/>
  <c r="ET31" i="13"/>
  <c r="GV31" i="13"/>
  <c r="HG31" i="13"/>
  <c r="PI32" i="13"/>
  <c r="OX32" i="13"/>
  <c r="M33" i="13"/>
  <c r="AJ33" i="13"/>
  <c r="OL33" i="13"/>
  <c r="OA33" i="13"/>
  <c r="NZ33" i="13" s="1"/>
  <c r="PQ33" i="13"/>
  <c r="PP33" i="13" s="1"/>
  <c r="CS34" i="13"/>
  <c r="CR34" i="13" s="1"/>
  <c r="EI34" i="13"/>
  <c r="EH34" i="13" s="1"/>
  <c r="ET34" i="13"/>
  <c r="NS35" i="13"/>
  <c r="NH35" i="13"/>
  <c r="HO37" i="13"/>
  <c r="HN37" i="13" s="1"/>
  <c r="HZ37" i="13"/>
  <c r="OX26" i="13"/>
  <c r="PI26" i="13"/>
  <c r="M27" i="13"/>
  <c r="X27" i="13"/>
  <c r="DP27" i="13"/>
  <c r="EA27" i="13"/>
  <c r="BC28" i="13"/>
  <c r="BB28" i="13" s="1"/>
  <c r="BN28" i="13"/>
  <c r="KU28" i="13"/>
  <c r="KT28" i="13" s="1"/>
  <c r="LF28" i="13"/>
  <c r="DP31" i="13"/>
  <c r="EA31" i="13"/>
  <c r="GV32" i="13"/>
  <c r="HG32" i="13"/>
  <c r="BZ33" i="13"/>
  <c r="CK33" i="13"/>
  <c r="QN34" i="13"/>
  <c r="QY34" i="13"/>
  <c r="QY36" i="13"/>
  <c r="QN36" i="13"/>
  <c r="U43" i="13"/>
  <c r="AN43" i="13"/>
  <c r="BE43" i="13"/>
  <c r="CM43" i="13"/>
  <c r="DX43" i="13"/>
  <c r="EO43" i="13"/>
  <c r="FH43" i="13"/>
  <c r="HY43" i="13"/>
  <c r="IR43" i="13"/>
  <c r="JI43" i="13"/>
  <c r="LH43" i="13"/>
  <c r="MB43" i="13"/>
  <c r="MS43" i="13"/>
  <c r="NL43" i="13"/>
  <c r="OC43" i="13"/>
  <c r="PK43" i="13"/>
  <c r="QV43" i="13"/>
  <c r="RM43" i="13"/>
  <c r="SF43" i="13"/>
  <c r="AU25" i="13"/>
  <c r="BC25" i="13"/>
  <c r="BB25" i="13" s="1"/>
  <c r="HG25" i="13"/>
  <c r="HO25" i="13"/>
  <c r="HN25" i="13" s="1"/>
  <c r="NS25" i="13"/>
  <c r="OA25" i="13"/>
  <c r="NZ25" i="13" s="1"/>
  <c r="M26" i="13"/>
  <c r="LR26" i="13"/>
  <c r="NS26" i="13"/>
  <c r="CS27" i="13"/>
  <c r="CR27" i="13" s="1"/>
  <c r="QB27" i="13"/>
  <c r="QY27" i="13"/>
  <c r="SD27" i="13"/>
  <c r="FY28" i="13"/>
  <c r="FX28" i="13" s="1"/>
  <c r="QN28" i="13"/>
  <c r="QY28" i="13"/>
  <c r="FY29" i="13"/>
  <c r="FX29" i="13" s="1"/>
  <c r="GJ29" i="13"/>
  <c r="HO29" i="13"/>
  <c r="HN29" i="13" s="1"/>
  <c r="HZ29" i="13"/>
  <c r="NS29" i="13"/>
  <c r="NH29" i="13"/>
  <c r="X32" i="13"/>
  <c r="M32" i="13"/>
  <c r="SD32" i="13"/>
  <c r="SO32" i="13"/>
  <c r="BC34" i="13"/>
  <c r="BB34" i="13" s="1"/>
  <c r="BN34" i="13"/>
  <c r="MC34" i="13"/>
  <c r="LR34" i="13"/>
  <c r="DP35" i="13"/>
  <c r="JP35" i="13"/>
  <c r="JE35" i="13"/>
  <c r="JD35" i="13" s="1"/>
  <c r="KB35" i="13"/>
  <c r="HO36" i="13"/>
  <c r="HN36" i="13" s="1"/>
  <c r="HZ36" i="13"/>
  <c r="X24" i="13"/>
  <c r="AU26" i="13"/>
  <c r="BN26" i="13"/>
  <c r="CS26" i="13"/>
  <c r="CR26" i="13" s="1"/>
  <c r="HO26" i="13"/>
  <c r="HN26" i="13" s="1"/>
  <c r="JE26" i="13"/>
  <c r="JD26" i="13" s="1"/>
  <c r="JP26" i="13"/>
  <c r="LF26" i="13"/>
  <c r="KU26" i="13"/>
  <c r="KT26" i="13" s="1"/>
  <c r="OA27" i="13"/>
  <c r="NZ27" i="13" s="1"/>
  <c r="OL27" i="13"/>
  <c r="PI27" i="13"/>
  <c r="AJ28" i="13"/>
  <c r="EI28" i="13"/>
  <c r="EH28" i="13" s="1"/>
  <c r="ET28" i="13"/>
  <c r="FQ28" i="13"/>
  <c r="HG28" i="13"/>
  <c r="LR29" i="13"/>
  <c r="MC29" i="13"/>
  <c r="BC31" i="13"/>
  <c r="BB31" i="13" s="1"/>
  <c r="BN31" i="13"/>
  <c r="LR31" i="13"/>
  <c r="MV31" i="13"/>
  <c r="NH32" i="13"/>
  <c r="NS32" i="13"/>
  <c r="PQ34" i="13"/>
  <c r="PP34" i="13" s="1"/>
  <c r="QB34" i="13"/>
  <c r="OA36" i="13"/>
  <c r="NZ36" i="13" s="1"/>
  <c r="OL36" i="13"/>
  <c r="NH23" i="13"/>
  <c r="JP24" i="13"/>
  <c r="KU24" i="13"/>
  <c r="KT24" i="13" s="1"/>
  <c r="GV26" i="13"/>
  <c r="BN27" i="13"/>
  <c r="BZ27" i="13"/>
  <c r="MC27" i="13"/>
  <c r="KB28" i="13"/>
  <c r="KM28" i="13"/>
  <c r="RG29" i="13"/>
  <c r="RF29" i="13" s="1"/>
  <c r="RR29" i="13"/>
  <c r="ET30" i="13"/>
  <c r="EI30" i="13"/>
  <c r="EH30" i="13" s="1"/>
  <c r="MK30" i="13"/>
  <c r="MJ30" i="13" s="1"/>
  <c r="MV30" i="13"/>
  <c r="JE31" i="13"/>
  <c r="JD31" i="13" s="1"/>
  <c r="JP31" i="13"/>
  <c r="DD32" i="13"/>
  <c r="CS32" i="13"/>
  <c r="CR32" i="13" s="1"/>
  <c r="LR32" i="13"/>
  <c r="MC32" i="13"/>
  <c r="RG32" i="13"/>
  <c r="RF32" i="13" s="1"/>
  <c r="RR32" i="13"/>
  <c r="GV33" i="13"/>
  <c r="HZ33" i="13"/>
  <c r="GV27" i="13"/>
  <c r="IL28" i="13"/>
  <c r="OX28" i="13"/>
  <c r="AJ29" i="13"/>
  <c r="FF29" i="13"/>
  <c r="NS30" i="13"/>
  <c r="OL30" i="13"/>
  <c r="QN30" i="13"/>
  <c r="SD30" i="13"/>
  <c r="SO30" i="13"/>
  <c r="CS31" i="13"/>
  <c r="CR31" i="13" s="1"/>
  <c r="DD31" i="13"/>
  <c r="IW31" i="13"/>
  <c r="OL31" i="13"/>
  <c r="BC32" i="13"/>
  <c r="BB32" i="13" s="1"/>
  <c r="FY32" i="13"/>
  <c r="FX32" i="13" s="1"/>
  <c r="KU32" i="13"/>
  <c r="KT32" i="13" s="1"/>
  <c r="EA33" i="13"/>
  <c r="JP33" i="13"/>
  <c r="SD33" i="13"/>
  <c r="AJ34" i="13"/>
  <c r="CK34" i="13"/>
  <c r="LF34" i="13"/>
  <c r="OA34" i="13"/>
  <c r="NZ34" i="13" s="1"/>
  <c r="IL35" i="13"/>
  <c r="QB35" i="13"/>
  <c r="PQ35" i="13"/>
  <c r="PP35" i="13" s="1"/>
  <c r="GJ36" i="13"/>
  <c r="FY36" i="13"/>
  <c r="FX36" i="13" s="1"/>
  <c r="L37" i="13"/>
  <c r="BC37" i="13"/>
  <c r="BB37" i="13" s="1"/>
  <c r="BN37" i="13"/>
  <c r="ET38" i="13"/>
  <c r="EI38" i="13"/>
  <c r="EH38" i="13" s="1"/>
  <c r="HZ30" i="13"/>
  <c r="KB30" i="13"/>
  <c r="LR30" i="13"/>
  <c r="MC30" i="13"/>
  <c r="SO31" i="13"/>
  <c r="EI32" i="13"/>
  <c r="EH32" i="13" s="1"/>
  <c r="NS33" i="13"/>
  <c r="QN33" i="13"/>
  <c r="GJ35" i="13"/>
  <c r="FY35" i="13"/>
  <c r="FX35" i="13" s="1"/>
  <c r="M38" i="13"/>
  <c r="X38" i="13"/>
  <c r="DP38" i="13"/>
  <c r="EA38" i="13"/>
  <c r="IW38" i="13"/>
  <c r="EI39" i="13"/>
  <c r="EH39" i="13" s="1"/>
  <c r="ET39" i="13"/>
  <c r="ET26" i="13"/>
  <c r="AJ27" i="13"/>
  <c r="OX29" i="13"/>
  <c r="QY29" i="13"/>
  <c r="M30" i="13"/>
  <c r="AJ32" i="13"/>
  <c r="AU32" i="13"/>
  <c r="BN36" i="13"/>
  <c r="BC36" i="13"/>
  <c r="BB36" i="13" s="1"/>
  <c r="BZ36" i="13"/>
  <c r="HZ38" i="13"/>
  <c r="HO38" i="13"/>
  <c r="HN38" i="13" s="1"/>
  <c r="IL42" i="13"/>
  <c r="IW42" i="13"/>
  <c r="CK27" i="13"/>
  <c r="X28" i="13"/>
  <c r="FQ29" i="13"/>
  <c r="SD29" i="13"/>
  <c r="AU30" i="13"/>
  <c r="BN30" i="13"/>
  <c r="DP30" i="13"/>
  <c r="FF30" i="13"/>
  <c r="FQ30" i="13"/>
  <c r="LF30" i="13"/>
  <c r="KB31" i="13"/>
  <c r="LF31" i="13"/>
  <c r="MC31" i="13"/>
  <c r="PQ31" i="13"/>
  <c r="PP31" i="13" s="1"/>
  <c r="QB31" i="13"/>
  <c r="LF32" i="13"/>
  <c r="OA32" i="13"/>
  <c r="NZ32" i="13" s="1"/>
  <c r="FF33" i="13"/>
  <c r="GJ33" i="13"/>
  <c r="HG33" i="13"/>
  <c r="KU33" i="13"/>
  <c r="KT33" i="13" s="1"/>
  <c r="LF33" i="13"/>
  <c r="MK34" i="13"/>
  <c r="MJ34" i="13" s="1"/>
  <c r="NS34" i="13"/>
  <c r="OA37" i="13"/>
  <c r="NZ37" i="13" s="1"/>
  <c r="OL37" i="13"/>
  <c r="PI33" i="13"/>
  <c r="GV34" i="13"/>
  <c r="EI35" i="13"/>
  <c r="EH35" i="13" s="1"/>
  <c r="AJ37" i="13"/>
  <c r="AU37" i="13"/>
  <c r="JE38" i="13"/>
  <c r="JD38" i="13" s="1"/>
  <c r="JP38" i="13"/>
  <c r="GJ34" i="13"/>
  <c r="IW34" i="13"/>
  <c r="X35" i="13"/>
  <c r="BZ35" i="13"/>
  <c r="EA35" i="13"/>
  <c r="KU35" i="13"/>
  <c r="KT35" i="13" s="1"/>
  <c r="RG35" i="13"/>
  <c r="RF35" i="13" s="1"/>
  <c r="CS36" i="13"/>
  <c r="CR36" i="13" s="1"/>
  <c r="HG36" i="13"/>
  <c r="GV36" i="13"/>
  <c r="OX36" i="13"/>
  <c r="PI36" i="13"/>
  <c r="BN38" i="13"/>
  <c r="BC38" i="13"/>
  <c r="BB38" i="13" s="1"/>
  <c r="OL40" i="13"/>
  <c r="OA40" i="13"/>
  <c r="NZ40" i="13" s="1"/>
  <c r="M41" i="13"/>
  <c r="X41" i="13"/>
  <c r="HO41" i="13"/>
  <c r="HN41" i="13" s="1"/>
  <c r="QN42" i="13"/>
  <c r="QY42" i="13"/>
  <c r="HZ40" i="13"/>
  <c r="HO40" i="13"/>
  <c r="HN40" i="13" s="1"/>
  <c r="NH34" i="13"/>
  <c r="HO35" i="13"/>
  <c r="HN35" i="13" s="1"/>
  <c r="MV35" i="13"/>
  <c r="OX35" i="13"/>
  <c r="PI35" i="13"/>
  <c r="M36" i="13"/>
  <c r="X36" i="13"/>
  <c r="AU36" i="13"/>
  <c r="KM36" i="13"/>
  <c r="AJ38" i="13"/>
  <c r="AU38" i="13"/>
  <c r="GV38" i="13"/>
  <c r="HG38" i="13"/>
  <c r="BN40" i="13"/>
  <c r="BC40" i="13"/>
  <c r="BB40" i="13" s="1"/>
  <c r="QN41" i="13"/>
  <c r="QY41" i="13"/>
  <c r="MV34" i="13"/>
  <c r="PI34" i="13"/>
  <c r="OA35" i="13"/>
  <c r="NZ35" i="13" s="1"/>
  <c r="NH36" i="13"/>
  <c r="DD37" i="13"/>
  <c r="PQ38" i="13"/>
  <c r="PP38" i="13" s="1"/>
  <c r="QB38" i="13"/>
  <c r="SD38" i="13"/>
  <c r="MC41" i="13"/>
  <c r="LR41" i="13"/>
  <c r="DP42" i="13"/>
  <c r="EA42" i="13"/>
  <c r="FQ40" i="13"/>
  <c r="KB41" i="13"/>
  <c r="KM41" i="13"/>
  <c r="RG36" i="13"/>
  <c r="RF36" i="13" s="1"/>
  <c r="SD36" i="13"/>
  <c r="LF38" i="13"/>
  <c r="MK38" i="13"/>
  <c r="MJ38" i="13" s="1"/>
  <c r="NH38" i="13"/>
  <c r="OL38" i="13"/>
  <c r="PI38" i="13"/>
  <c r="RG38" i="13"/>
  <c r="RF38" i="13" s="1"/>
  <c r="IL39" i="13"/>
  <c r="IW39" i="13"/>
  <c r="KM39" i="13"/>
  <c r="KB39" i="13"/>
  <c r="BZ40" i="13"/>
  <c r="DD40" i="13"/>
  <c r="DP40" i="13"/>
  <c r="OX40" i="13"/>
  <c r="QB40" i="13"/>
  <c r="QN40" i="13"/>
  <c r="IL41" i="13"/>
  <c r="JP41" i="13"/>
  <c r="PI41" i="13"/>
  <c r="M42" i="13"/>
  <c r="BC42" i="13"/>
  <c r="BB42" i="13" s="1"/>
  <c r="BN42" i="13"/>
  <c r="CS42" i="13"/>
  <c r="CR42" i="13" s="1"/>
  <c r="MK42" i="13"/>
  <c r="MJ42" i="13" s="1"/>
  <c r="OA42" i="13"/>
  <c r="NZ42" i="13" s="1"/>
  <c r="OL42" i="13"/>
  <c r="HZ39" i="13"/>
  <c r="M40" i="13"/>
  <c r="X40" i="13"/>
  <c r="MK40" i="13"/>
  <c r="MJ40" i="13" s="1"/>
  <c r="MV40" i="13"/>
  <c r="HZ41" i="13"/>
  <c r="SD41" i="13"/>
  <c r="AU42" i="13"/>
  <c r="NS42" i="13"/>
  <c r="QB42" i="13"/>
  <c r="PQ42" i="13"/>
  <c r="PP42" i="13" s="1"/>
  <c r="X39" i="13"/>
  <c r="CK39" i="13"/>
  <c r="DP39" i="13"/>
  <c r="FQ39" i="13"/>
  <c r="FY39" i="13"/>
  <c r="FX39" i="13" s="1"/>
  <c r="OX39" i="13"/>
  <c r="PI39" i="13"/>
  <c r="QY39" i="13"/>
  <c r="QN39" i="13"/>
  <c r="KM40" i="13"/>
  <c r="KB42" i="13"/>
  <c r="LR42" i="13"/>
  <c r="CS37" i="13"/>
  <c r="CR37" i="13" s="1"/>
  <c r="FF37" i="13"/>
  <c r="LR37" i="13"/>
  <c r="SD37" i="13"/>
  <c r="NH39" i="13"/>
  <c r="IL40" i="13"/>
  <c r="JP40" i="13"/>
  <c r="KB40" i="13"/>
  <c r="DP41" i="13"/>
  <c r="EA41" i="13"/>
  <c r="FQ41" i="13"/>
  <c r="FF41" i="13"/>
  <c r="OL41" i="13"/>
  <c r="FY42" i="13"/>
  <c r="FX42" i="13" s="1"/>
  <c r="HO42" i="13"/>
  <c r="HN42" i="13" s="1"/>
  <c r="HZ42" i="13"/>
  <c r="LR36" i="13"/>
  <c r="MV36" i="13"/>
  <c r="NS36" i="13"/>
  <c r="SO36" i="13"/>
  <c r="BZ37" i="13"/>
  <c r="EA37" i="13"/>
  <c r="ET37" i="13"/>
  <c r="HG37" i="13"/>
  <c r="IL37" i="13"/>
  <c r="KM37" i="13"/>
  <c r="LF37" i="13"/>
  <c r="NS37" i="13"/>
  <c r="OX37" i="13"/>
  <c r="QY37" i="13"/>
  <c r="RR37" i="13"/>
  <c r="CS38" i="13"/>
  <c r="CR38" i="13" s="1"/>
  <c r="NS38" i="13"/>
  <c r="MV39" i="13"/>
  <c r="RR39" i="13"/>
  <c r="RR43" i="13" s="1"/>
  <c r="CK40" i="13"/>
  <c r="EI40" i="13"/>
  <c r="EH40" i="13" s="1"/>
  <c r="FY40" i="13"/>
  <c r="FX40" i="13" s="1"/>
  <c r="GJ40" i="13"/>
  <c r="PI40" i="13"/>
  <c r="RG40" i="13"/>
  <c r="RF40" i="13" s="1"/>
  <c r="BZ41" i="13"/>
  <c r="DD41" i="13"/>
  <c r="IW41" i="13"/>
  <c r="NS41" i="13"/>
  <c r="OA41" i="13"/>
  <c r="NZ41" i="13" s="1"/>
  <c r="X42" i="13"/>
  <c r="HG42" i="13"/>
  <c r="JP42" i="13"/>
  <c r="JE42" i="13"/>
  <c r="JD42" i="13" s="1"/>
  <c r="MV42" i="13"/>
  <c r="BK43" i="12"/>
  <c r="CH43" i="12"/>
  <c r="EZ12" i="12"/>
  <c r="EZ43" i="12" s="1"/>
  <c r="FS43" i="12"/>
  <c r="HU43" i="12"/>
  <c r="KL43" i="12"/>
  <c r="OI43" i="12"/>
  <c r="M13" i="12"/>
  <c r="KM13" i="12"/>
  <c r="NS13" i="12"/>
  <c r="ET14" i="12"/>
  <c r="MK14" i="12"/>
  <c r="MJ14" i="12" s="1"/>
  <c r="OL14" i="12"/>
  <c r="X15" i="12"/>
  <c r="DP15" i="12"/>
  <c r="HZ15" i="12"/>
  <c r="MK15" i="12"/>
  <c r="MJ15" i="12" s="1"/>
  <c r="M16" i="12"/>
  <c r="NH17" i="12"/>
  <c r="HO18" i="12"/>
  <c r="HN18" i="12" s="1"/>
  <c r="FY19" i="12"/>
  <c r="FX19" i="12" s="1"/>
  <c r="GV19" i="12"/>
  <c r="OA21" i="12"/>
  <c r="NZ21" i="12" s="1"/>
  <c r="EI22" i="12"/>
  <c r="EH22" i="12" s="1"/>
  <c r="AU23" i="12"/>
  <c r="CS24" i="12"/>
  <c r="CR24" i="12" s="1"/>
  <c r="CK25" i="12"/>
  <c r="ET26" i="12"/>
  <c r="FF26" i="12"/>
  <c r="FQ31" i="12"/>
  <c r="JE31" i="12"/>
  <c r="JD31" i="12" s="1"/>
  <c r="OL32" i="12"/>
  <c r="FF33" i="12"/>
  <c r="QY34" i="12"/>
  <c r="NH35" i="12"/>
  <c r="EI36" i="12"/>
  <c r="EH36" i="12" s="1"/>
  <c r="BC37" i="12"/>
  <c r="BB37" i="12" s="1"/>
  <c r="CK37" i="12"/>
  <c r="MV39" i="12"/>
  <c r="MK39" i="12"/>
  <c r="MJ39" i="12" s="1"/>
  <c r="NH41" i="12"/>
  <c r="NS41" i="12"/>
  <c r="F47" i="12"/>
  <c r="RK43" i="12"/>
  <c r="RR13" i="12"/>
  <c r="SD37" i="12"/>
  <c r="SO37" i="12"/>
  <c r="RG41" i="12"/>
  <c r="RF41" i="12" s="1"/>
  <c r="AT43" i="12"/>
  <c r="BM43" i="12"/>
  <c r="JO43" i="12"/>
  <c r="JP14" i="12"/>
  <c r="EI15" i="12"/>
  <c r="EH15" i="12" s="1"/>
  <c r="QY20" i="12"/>
  <c r="JP21" i="12"/>
  <c r="PI21" i="12"/>
  <c r="QY28" i="12"/>
  <c r="AJ30" i="12"/>
  <c r="OL31" i="12"/>
  <c r="BC32" i="12"/>
  <c r="BB32" i="12" s="1"/>
  <c r="H57" i="12"/>
  <c r="SD33" i="12"/>
  <c r="SO33" i="12"/>
  <c r="Z43" i="12"/>
  <c r="EK43" i="12"/>
  <c r="HB43" i="12"/>
  <c r="JR43" i="12"/>
  <c r="KU12" i="12"/>
  <c r="MC13" i="12"/>
  <c r="QN13" i="12"/>
  <c r="GJ14" i="12"/>
  <c r="HZ14" i="12"/>
  <c r="HG15" i="12"/>
  <c r="IL16" i="12"/>
  <c r="JE16" i="12"/>
  <c r="JD16" i="12" s="1"/>
  <c r="OL16" i="12"/>
  <c r="BC17" i="12"/>
  <c r="BB17" i="12" s="1"/>
  <c r="BZ17" i="12"/>
  <c r="MV17" i="12"/>
  <c r="FY18" i="12"/>
  <c r="FX18" i="12" s="1"/>
  <c r="FF19" i="12"/>
  <c r="JE19" i="12"/>
  <c r="JD19" i="12" s="1"/>
  <c r="QY19" i="12"/>
  <c r="BZ20" i="12"/>
  <c r="CS20" i="12"/>
  <c r="CR20" i="12" s="1"/>
  <c r="HG20" i="12"/>
  <c r="OX20" i="12"/>
  <c r="QB20" i="12"/>
  <c r="HO21" i="12"/>
  <c r="HN21" i="12" s="1"/>
  <c r="IL21" i="12"/>
  <c r="NH21" i="12"/>
  <c r="OX21" i="12"/>
  <c r="IW22" i="12"/>
  <c r="KB23" i="12"/>
  <c r="KB25" i="12"/>
  <c r="HZ26" i="12"/>
  <c r="HO26" i="12"/>
  <c r="HN26" i="12" s="1"/>
  <c r="JP26" i="12"/>
  <c r="BC28" i="12"/>
  <c r="BB28" i="12" s="1"/>
  <c r="FY28" i="12"/>
  <c r="FX28" i="12" s="1"/>
  <c r="MK31" i="12"/>
  <c r="MJ31" i="12" s="1"/>
  <c r="HZ32" i="12"/>
  <c r="MK32" i="12"/>
  <c r="MJ32" i="12" s="1"/>
  <c r="CK35" i="12"/>
  <c r="GV38" i="12"/>
  <c r="SD22" i="12"/>
  <c r="SD29" i="12"/>
  <c r="SO29" i="12"/>
  <c r="AD43" i="12"/>
  <c r="BT43" i="12"/>
  <c r="EM43" i="12"/>
  <c r="GE43" i="12"/>
  <c r="IW12" i="12"/>
  <c r="MU43" i="12"/>
  <c r="PQ12" i="12"/>
  <c r="PP12" i="12" s="1"/>
  <c r="QR43" i="12"/>
  <c r="AU13" i="12"/>
  <c r="HZ13" i="12"/>
  <c r="IW13" i="12"/>
  <c r="CS14" i="12"/>
  <c r="CR14" i="12" s="1"/>
  <c r="FF14" i="12"/>
  <c r="DD15" i="12"/>
  <c r="BN16" i="12"/>
  <c r="NS16" i="12"/>
  <c r="IL17" i="12"/>
  <c r="KU17" i="12"/>
  <c r="KT17" i="12" s="1"/>
  <c r="QB17" i="12"/>
  <c r="GV18" i="12"/>
  <c r="JP18" i="12"/>
  <c r="MC18" i="12"/>
  <c r="PQ18" i="12"/>
  <c r="PP18" i="12" s="1"/>
  <c r="CK19" i="12"/>
  <c r="KB19" i="12"/>
  <c r="BC20" i="12"/>
  <c r="BB20" i="12" s="1"/>
  <c r="JE20" i="12"/>
  <c r="JD20" i="12" s="1"/>
  <c r="BZ21" i="12"/>
  <c r="IW21" i="12"/>
  <c r="KM21" i="12"/>
  <c r="M22" i="12"/>
  <c r="FQ22" i="12"/>
  <c r="HO22" i="12"/>
  <c r="HN22" i="12" s="1"/>
  <c r="OX22" i="12"/>
  <c r="QB22" i="12"/>
  <c r="OL23" i="12"/>
  <c r="NS26" i="12"/>
  <c r="OX26" i="12"/>
  <c r="M27" i="12"/>
  <c r="DD27" i="12"/>
  <c r="OA28" i="12"/>
  <c r="NZ28" i="12" s="1"/>
  <c r="NS31" i="12"/>
  <c r="PI31" i="12"/>
  <c r="FF32" i="12"/>
  <c r="DP33" i="12"/>
  <c r="KM33" i="12"/>
  <c r="OX33" i="12"/>
  <c r="CK34" i="12"/>
  <c r="DD34" i="12"/>
  <c r="KB34" i="12"/>
  <c r="BN35" i="12"/>
  <c r="KU35" i="12"/>
  <c r="KT35" i="12" s="1"/>
  <c r="LF35" i="12"/>
  <c r="M37" i="12"/>
  <c r="AU38" i="12"/>
  <c r="AJ38" i="12"/>
  <c r="DD38" i="12"/>
  <c r="SJ43" i="12"/>
  <c r="SD18" i="12"/>
  <c r="SD25" i="12"/>
  <c r="SO25" i="12"/>
  <c r="SD36" i="12"/>
  <c r="HF43" i="12"/>
  <c r="IF12" i="12"/>
  <c r="IF43" i="12" s="1"/>
  <c r="KM12" i="12"/>
  <c r="LZ43" i="12"/>
  <c r="DP13" i="12"/>
  <c r="MK13" i="12"/>
  <c r="MJ13" i="12" s="1"/>
  <c r="BZ14" i="12"/>
  <c r="EA14" i="12"/>
  <c r="GV14" i="12"/>
  <c r="HO14" i="12"/>
  <c r="HN14" i="12" s="1"/>
  <c r="MC14" i="12"/>
  <c r="PQ14" i="12"/>
  <c r="PP14" i="12" s="1"/>
  <c r="PI15" i="12"/>
  <c r="MV16" i="12"/>
  <c r="MC17" i="12"/>
  <c r="BN18" i="12"/>
  <c r="DD18" i="12"/>
  <c r="ET19" i="12"/>
  <c r="AJ21" i="12"/>
  <c r="BC21" i="12"/>
  <c r="BB21" i="12" s="1"/>
  <c r="QY21" i="12"/>
  <c r="CK22" i="12"/>
  <c r="JE23" i="12"/>
  <c r="JD23" i="12" s="1"/>
  <c r="JE24" i="12"/>
  <c r="JD24" i="12" s="1"/>
  <c r="PI25" i="12"/>
  <c r="OX25" i="12"/>
  <c r="BZ26" i="12"/>
  <c r="HG26" i="12"/>
  <c r="AJ27" i="12"/>
  <c r="GJ27" i="12"/>
  <c r="QN27" i="12"/>
  <c r="AJ29" i="12"/>
  <c r="FF29" i="12"/>
  <c r="OA30" i="12"/>
  <c r="NZ30" i="12" s="1"/>
  <c r="AU31" i="12"/>
  <c r="EI32" i="12"/>
  <c r="EH32" i="12" s="1"/>
  <c r="QY32" i="12"/>
  <c r="JP33" i="12"/>
  <c r="KB33" i="12"/>
  <c r="JE34" i="12"/>
  <c r="JD34" i="12" s="1"/>
  <c r="X38" i="12"/>
  <c r="EI38" i="12"/>
  <c r="EH38" i="12" s="1"/>
  <c r="FY39" i="12"/>
  <c r="FX39" i="12" s="1"/>
  <c r="BC42" i="12"/>
  <c r="BB42" i="12" s="1"/>
  <c r="FY42" i="12"/>
  <c r="FX42" i="12" s="1"/>
  <c r="GJ42" i="12"/>
  <c r="SD14" i="12"/>
  <c r="SD21" i="12"/>
  <c r="SO21" i="12"/>
  <c r="RG25" i="12"/>
  <c r="RF25" i="12" s="1"/>
  <c r="SD32" i="12"/>
  <c r="M12" i="12"/>
  <c r="AJ12" i="12"/>
  <c r="JE12" i="12"/>
  <c r="JD12" i="12" s="1"/>
  <c r="OX12" i="12"/>
  <c r="HG13" i="12"/>
  <c r="LF13" i="12"/>
  <c r="BZ15" i="12"/>
  <c r="LF16" i="12"/>
  <c r="MC16" i="12"/>
  <c r="PQ16" i="12"/>
  <c r="PP16" i="12" s="1"/>
  <c r="KU18" i="12"/>
  <c r="KT18" i="12" s="1"/>
  <c r="PI18" i="12"/>
  <c r="AJ19" i="12"/>
  <c r="CS19" i="12"/>
  <c r="CR19" i="12" s="1"/>
  <c r="HZ19" i="12"/>
  <c r="AU20" i="12"/>
  <c r="EI20" i="12"/>
  <c r="EH20" i="12" s="1"/>
  <c r="FQ20" i="12"/>
  <c r="X21" i="12"/>
  <c r="KU21" i="12"/>
  <c r="KT21" i="12" s="1"/>
  <c r="MC21" i="12"/>
  <c r="PQ21" i="12"/>
  <c r="PP21" i="12" s="1"/>
  <c r="BC22" i="12"/>
  <c r="BB22" i="12" s="1"/>
  <c r="QN24" i="12"/>
  <c r="X25" i="12"/>
  <c r="OA25" i="12"/>
  <c r="NZ25" i="12" s="1"/>
  <c r="BC27" i="12"/>
  <c r="BB27" i="12" s="1"/>
  <c r="PQ27" i="12"/>
  <c r="PP27" i="12" s="1"/>
  <c r="M29" i="12"/>
  <c r="QB32" i="12"/>
  <c r="M34" i="12"/>
  <c r="OL34" i="12"/>
  <c r="QN36" i="12"/>
  <c r="QY36" i="12"/>
  <c r="DP37" i="12"/>
  <c r="RO43" i="12"/>
  <c r="SD17" i="12"/>
  <c r="SO17" i="12"/>
  <c r="SD28" i="12"/>
  <c r="RR36" i="12"/>
  <c r="SD41" i="12"/>
  <c r="SO41" i="12"/>
  <c r="Q43" i="12"/>
  <c r="CK12" i="12"/>
  <c r="DA43" i="12"/>
  <c r="GL43" i="12"/>
  <c r="IN43" i="12"/>
  <c r="ME43" i="12"/>
  <c r="OL12" i="12"/>
  <c r="PB43" i="12"/>
  <c r="AU14" i="12"/>
  <c r="ET15" i="12"/>
  <c r="QN15" i="12"/>
  <c r="DP17" i="12"/>
  <c r="OA17" i="12"/>
  <c r="NZ17" i="12" s="1"/>
  <c r="OX17" i="12"/>
  <c r="FQ18" i="12"/>
  <c r="KB18" i="12"/>
  <c r="EA19" i="12"/>
  <c r="MC19" i="12"/>
  <c r="QB21" i="12"/>
  <c r="KU22" i="12"/>
  <c r="KT22" i="12" s="1"/>
  <c r="CK23" i="12"/>
  <c r="FF23" i="12"/>
  <c r="GV23" i="12"/>
  <c r="NH23" i="12"/>
  <c r="MC24" i="12"/>
  <c r="JE27" i="12"/>
  <c r="JD27" i="12" s="1"/>
  <c r="QY27" i="12"/>
  <c r="HO28" i="12"/>
  <c r="HN28" i="12" s="1"/>
  <c r="NS28" i="12"/>
  <c r="QN29" i="12"/>
  <c r="QY29" i="12"/>
  <c r="IW30" i="12"/>
  <c r="BC31" i="12"/>
  <c r="BB31" i="12" s="1"/>
  <c r="BN31" i="12"/>
  <c r="BN32" i="12"/>
  <c r="JE32" i="12"/>
  <c r="JD32" i="12" s="1"/>
  <c r="LR32" i="12"/>
  <c r="HO33" i="12"/>
  <c r="HN33" i="12" s="1"/>
  <c r="M35" i="12"/>
  <c r="AU35" i="12"/>
  <c r="IL38" i="12"/>
  <c r="FQ39" i="12"/>
  <c r="JE40" i="12"/>
  <c r="JD40" i="12" s="1"/>
  <c r="OA40" i="12"/>
  <c r="NZ40" i="12" s="1"/>
  <c r="OL40" i="12"/>
  <c r="SQ43" i="12"/>
  <c r="SD13" i="12"/>
  <c r="SO13" i="12"/>
  <c r="RG17" i="12"/>
  <c r="RF17" i="12" s="1"/>
  <c r="SD24" i="12"/>
  <c r="RR32" i="12"/>
  <c r="SD38" i="12"/>
  <c r="JP22" i="12"/>
  <c r="MV23" i="12"/>
  <c r="EA24" i="12"/>
  <c r="HZ24" i="12"/>
  <c r="ET25" i="12"/>
  <c r="FQ25" i="12"/>
  <c r="QB25" i="12"/>
  <c r="DP26" i="12"/>
  <c r="QN26" i="12"/>
  <c r="DP27" i="12"/>
  <c r="EI27" i="12"/>
  <c r="EH27" i="12" s="1"/>
  <c r="M28" i="12"/>
  <c r="L28" i="12" s="1"/>
  <c r="FQ28" i="12"/>
  <c r="LR28" i="12"/>
  <c r="MK28" i="12"/>
  <c r="MJ28" i="12" s="1"/>
  <c r="DP29" i="12"/>
  <c r="HO30" i="12"/>
  <c r="HN30" i="12" s="1"/>
  <c r="X31" i="12"/>
  <c r="DD32" i="12"/>
  <c r="KU32" i="12"/>
  <c r="KT32" i="12" s="1"/>
  <c r="FY33" i="12"/>
  <c r="FX33" i="12" s="1"/>
  <c r="NH33" i="12"/>
  <c r="BN34" i="12"/>
  <c r="QB34" i="12"/>
  <c r="KB35" i="12"/>
  <c r="LR37" i="12"/>
  <c r="QY37" i="12"/>
  <c r="AJ39" i="12"/>
  <c r="OX39" i="12"/>
  <c r="QN39" i="12"/>
  <c r="M42" i="12"/>
  <c r="BN42" i="12"/>
  <c r="FF42" i="12"/>
  <c r="RR12" i="12"/>
  <c r="SO15" i="12"/>
  <c r="SO19" i="12"/>
  <c r="SO23" i="12"/>
  <c r="SO27" i="12"/>
  <c r="SO31" i="12"/>
  <c r="SO35" i="12"/>
  <c r="SO39" i="12"/>
  <c r="KM34" i="12"/>
  <c r="DP35" i="12"/>
  <c r="GJ36" i="12"/>
  <c r="KB37" i="12"/>
  <c r="LF38" i="12"/>
  <c r="GV39" i="12"/>
  <c r="BC41" i="12"/>
  <c r="BB41" i="12" s="1"/>
  <c r="GV41" i="12"/>
  <c r="IL41" i="12"/>
  <c r="MC41" i="12"/>
  <c r="MV41" i="12"/>
  <c r="QN41" i="12"/>
  <c r="LF42" i="12"/>
  <c r="MC42" i="12"/>
  <c r="M23" i="12"/>
  <c r="LR23" i="12"/>
  <c r="PQ23" i="12"/>
  <c r="PP23" i="12" s="1"/>
  <c r="QN23" i="12"/>
  <c r="KU24" i="12"/>
  <c r="KT24" i="12" s="1"/>
  <c r="QY24" i="12"/>
  <c r="DD25" i="12"/>
  <c r="BN26" i="12"/>
  <c r="DD26" i="12"/>
  <c r="QB26" i="12"/>
  <c r="HZ27" i="12"/>
  <c r="KM27" i="12"/>
  <c r="PI27" i="12"/>
  <c r="IW28" i="12"/>
  <c r="GV29" i="12"/>
  <c r="CK30" i="12"/>
  <c r="GV30" i="12"/>
  <c r="BZ31" i="12"/>
  <c r="IL32" i="12"/>
  <c r="AU33" i="12"/>
  <c r="PI34" i="12"/>
  <c r="QY35" i="12"/>
  <c r="ET36" i="12"/>
  <c r="KM36" i="12"/>
  <c r="IL39" i="12"/>
  <c r="OL39" i="12"/>
  <c r="BC40" i="12"/>
  <c r="BB40" i="12" s="1"/>
  <c r="MV40" i="12"/>
  <c r="NS40" i="12"/>
  <c r="CK41" i="12"/>
  <c r="FF41" i="12"/>
  <c r="QY41" i="12"/>
  <c r="ET42" i="12"/>
  <c r="FQ42" i="12"/>
  <c r="JE42" i="12"/>
  <c r="JD42" i="12" s="1"/>
  <c r="QB42" i="12"/>
  <c r="RG12" i="12"/>
  <c r="RX12" i="12"/>
  <c r="RX43" i="12" s="1"/>
  <c r="SO12" i="12"/>
  <c r="SO16" i="12"/>
  <c r="SO20" i="12"/>
  <c r="SO24" i="12"/>
  <c r="SO28" i="12"/>
  <c r="SO32" i="12"/>
  <c r="SO36" i="12"/>
  <c r="SO40" i="12"/>
  <c r="RR29" i="12"/>
  <c r="RR33" i="12"/>
  <c r="RR37" i="12"/>
  <c r="RR41" i="12"/>
  <c r="HZ28" i="12"/>
  <c r="AU29" i="12"/>
  <c r="JP29" i="12"/>
  <c r="NH29" i="12"/>
  <c r="M30" i="12"/>
  <c r="GJ30" i="12"/>
  <c r="FF31" i="12"/>
  <c r="EA33" i="12"/>
  <c r="QY33" i="12"/>
  <c r="HO34" i="12"/>
  <c r="HN34" i="12" s="1"/>
  <c r="NS34" i="12"/>
  <c r="PQ35" i="12"/>
  <c r="PP35" i="12" s="1"/>
  <c r="EA36" i="12"/>
  <c r="IW37" i="12"/>
  <c r="MK38" i="12"/>
  <c r="MJ38" i="12" s="1"/>
  <c r="NS38" i="12"/>
  <c r="OL38" i="12"/>
  <c r="PI38" i="12"/>
  <c r="HZ39" i="12"/>
  <c r="EI40" i="12"/>
  <c r="EH40" i="12" s="1"/>
  <c r="HG40" i="12"/>
  <c r="LF40" i="12"/>
  <c r="KM41" i="12"/>
  <c r="DD42" i="12"/>
  <c r="IL42" i="12"/>
  <c r="HZ36" i="12"/>
  <c r="BN37" i="12"/>
  <c r="NS37" i="12"/>
  <c r="OX37" i="12"/>
  <c r="M38" i="12"/>
  <c r="BN38" i="12"/>
  <c r="BN39" i="12"/>
  <c r="GJ39" i="12"/>
  <c r="MC39" i="12"/>
  <c r="NH39" i="12"/>
  <c r="AU40" i="12"/>
  <c r="X41" i="12"/>
  <c r="DP41" i="12"/>
  <c r="OA41" i="12"/>
  <c r="NZ41" i="12" s="1"/>
  <c r="NH42" i="12"/>
  <c r="LR38" i="12"/>
  <c r="X39" i="12"/>
  <c r="OX40" i="12"/>
  <c r="CS41" i="12"/>
  <c r="CR41" i="12" s="1"/>
  <c r="EA41" i="12"/>
  <c r="GV42" i="12"/>
  <c r="MK42" i="12"/>
  <c r="MJ42" i="12" s="1"/>
  <c r="HN12" i="12"/>
  <c r="KT12" i="12"/>
  <c r="L12" i="12"/>
  <c r="CS16" i="12"/>
  <c r="CR16" i="12" s="1"/>
  <c r="DD16" i="12"/>
  <c r="GV16" i="12"/>
  <c r="HG16" i="12"/>
  <c r="PI16" i="12"/>
  <c r="OX16" i="12"/>
  <c r="HZ17" i="12"/>
  <c r="HO17" i="12"/>
  <c r="HN17" i="12" s="1"/>
  <c r="AU22" i="12"/>
  <c r="AJ22" i="12"/>
  <c r="FY22" i="12"/>
  <c r="FX22" i="12" s="1"/>
  <c r="GJ22" i="12"/>
  <c r="QY22" i="12"/>
  <c r="QN22" i="12"/>
  <c r="AW43" i="12"/>
  <c r="BN12" i="12"/>
  <c r="EC43" i="12"/>
  <c r="ET12" i="12"/>
  <c r="FN43" i="12"/>
  <c r="HD43" i="12"/>
  <c r="MQ43" i="12"/>
  <c r="NN43" i="12"/>
  <c r="NH12" i="12"/>
  <c r="PW43" i="12"/>
  <c r="QT43" i="12"/>
  <c r="BC13" i="12"/>
  <c r="BB13" i="12" s="1"/>
  <c r="BZ13" i="12"/>
  <c r="FQ14" i="12"/>
  <c r="AU15" i="12"/>
  <c r="BZ16" i="12"/>
  <c r="IL19" i="12"/>
  <c r="MV19" i="12"/>
  <c r="MK19" i="12"/>
  <c r="MJ19" i="12" s="1"/>
  <c r="KU20" i="12"/>
  <c r="KT20" i="12" s="1"/>
  <c r="LF20" i="12"/>
  <c r="CK21" i="12"/>
  <c r="FY21" i="12"/>
  <c r="FX21" i="12" s="1"/>
  <c r="GJ21" i="12"/>
  <c r="X22" i="12"/>
  <c r="BZ24" i="12"/>
  <c r="HG24" i="12"/>
  <c r="OX24" i="12"/>
  <c r="DP25" i="12"/>
  <c r="EA25" i="12"/>
  <c r="NH25" i="12"/>
  <c r="NS25" i="12"/>
  <c r="O43" i="12"/>
  <c r="X12" i="12"/>
  <c r="BP43" i="12"/>
  <c r="DL43" i="12"/>
  <c r="DJ12" i="12"/>
  <c r="DJ43" i="12" s="1"/>
  <c r="GI43" i="12"/>
  <c r="LX43" i="12"/>
  <c r="LR12" i="12"/>
  <c r="NP43" i="12"/>
  <c r="PF43" i="12"/>
  <c r="GV13" i="12"/>
  <c r="HO13" i="12"/>
  <c r="HN13" i="12" s="1"/>
  <c r="IL13" i="12"/>
  <c r="JE13" i="12"/>
  <c r="JD13" i="12" s="1"/>
  <c r="JP13" i="12"/>
  <c r="KU13" i="12"/>
  <c r="KT13" i="12" s="1"/>
  <c r="M14" i="12"/>
  <c r="AJ14" i="12"/>
  <c r="OA14" i="12"/>
  <c r="NZ14" i="12" s="1"/>
  <c r="JP15" i="12"/>
  <c r="JE15" i="12"/>
  <c r="JD15" i="12" s="1"/>
  <c r="KB15" i="12"/>
  <c r="KM15" i="12"/>
  <c r="FY16" i="12"/>
  <c r="FX16" i="12" s="1"/>
  <c r="GJ16" i="12"/>
  <c r="KU16" i="12"/>
  <c r="KT16" i="12" s="1"/>
  <c r="MK16" i="12"/>
  <c r="MJ16" i="12" s="1"/>
  <c r="EI18" i="12"/>
  <c r="EH18" i="12" s="1"/>
  <c r="BC19" i="12"/>
  <c r="BB19" i="12" s="1"/>
  <c r="BN19" i="12"/>
  <c r="DP19" i="12"/>
  <c r="FY20" i="12"/>
  <c r="FX20" i="12" s="1"/>
  <c r="GJ20" i="12"/>
  <c r="L22" i="12"/>
  <c r="KM22" i="12"/>
  <c r="KB22" i="12"/>
  <c r="AL43" i="12"/>
  <c r="GJ12" i="12"/>
  <c r="LE43" i="12"/>
  <c r="NR43" i="12"/>
  <c r="FY13" i="12"/>
  <c r="FX13" i="12" s="1"/>
  <c r="GJ13" i="12"/>
  <c r="QB15" i="12"/>
  <c r="PQ15" i="12"/>
  <c r="PP15" i="12" s="1"/>
  <c r="FQ16" i="12"/>
  <c r="FF16" i="12"/>
  <c r="GV17" i="12"/>
  <c r="HG17" i="12"/>
  <c r="M18" i="12"/>
  <c r="X18" i="12"/>
  <c r="KB20" i="12"/>
  <c r="KM20" i="12"/>
  <c r="ET21" i="12"/>
  <c r="EI21" i="12"/>
  <c r="EH21" i="12" s="1"/>
  <c r="FY24" i="12"/>
  <c r="FX24" i="12" s="1"/>
  <c r="GJ24" i="12"/>
  <c r="L27" i="12"/>
  <c r="CU43" i="12"/>
  <c r="CS12" i="12"/>
  <c r="DD12" i="12"/>
  <c r="DR43" i="12"/>
  <c r="EA12" i="12"/>
  <c r="LF12" i="12"/>
  <c r="NU43" i="12"/>
  <c r="RA43" i="12"/>
  <c r="EA13" i="12"/>
  <c r="OA13" i="12"/>
  <c r="NZ13" i="12" s="1"/>
  <c r="OX13" i="12"/>
  <c r="CK15" i="12"/>
  <c r="IL15" i="12"/>
  <c r="OA15" i="12"/>
  <c r="NZ15" i="12" s="1"/>
  <c r="OL15" i="12"/>
  <c r="KB16" i="12"/>
  <c r="KM16" i="12"/>
  <c r="NH18" i="12"/>
  <c r="X19" i="12"/>
  <c r="M19" i="12"/>
  <c r="LF19" i="12"/>
  <c r="EA22" i="12"/>
  <c r="DP22" i="12"/>
  <c r="NS22" i="12"/>
  <c r="NH22" i="12"/>
  <c r="CW43" i="12"/>
  <c r="DT43" i="12"/>
  <c r="FF12" i="12"/>
  <c r="IL12" i="12"/>
  <c r="JV12" i="12"/>
  <c r="JV43" i="12" s="1"/>
  <c r="KO43" i="12"/>
  <c r="MC12" i="12"/>
  <c r="MX43" i="12"/>
  <c r="QH12" i="12"/>
  <c r="QH43" i="12" s="1"/>
  <c r="X13" i="12"/>
  <c r="KB14" i="12"/>
  <c r="KU14" i="12"/>
  <c r="KT14" i="12" s="1"/>
  <c r="NH14" i="12"/>
  <c r="QB14" i="12"/>
  <c r="MV15" i="12"/>
  <c r="QN17" i="12"/>
  <c r="L20" i="12"/>
  <c r="EA20" i="12"/>
  <c r="IW20" i="12"/>
  <c r="IL20" i="12"/>
  <c r="EA21" i="12"/>
  <c r="AU24" i="12"/>
  <c r="IL24" i="12"/>
  <c r="NS24" i="12"/>
  <c r="IL31" i="12"/>
  <c r="IW31" i="12"/>
  <c r="QY14" i="12"/>
  <c r="QN14" i="12"/>
  <c r="CD43" i="12"/>
  <c r="BZ12" i="12"/>
  <c r="CY43" i="12"/>
  <c r="DV43" i="12"/>
  <c r="FY12" i="12"/>
  <c r="GX43" i="12"/>
  <c r="GV12" i="12"/>
  <c r="HG12" i="12"/>
  <c r="HS43" i="12"/>
  <c r="HZ12" i="12"/>
  <c r="LL12" i="12"/>
  <c r="LL43" i="12" s="1"/>
  <c r="OE43" i="12"/>
  <c r="OA12" i="12"/>
  <c r="ET13" i="12"/>
  <c r="EI13" i="12"/>
  <c r="EH13" i="12" s="1"/>
  <c r="FF13" i="12"/>
  <c r="FQ13" i="12"/>
  <c r="LR15" i="12"/>
  <c r="MC15" i="12"/>
  <c r="NS15" i="12"/>
  <c r="EA16" i="12"/>
  <c r="HO16" i="12"/>
  <c r="HN16" i="12" s="1"/>
  <c r="HZ16" i="12"/>
  <c r="IW16" i="12"/>
  <c r="JP16" i="12"/>
  <c r="AJ17" i="12"/>
  <c r="EI17" i="12"/>
  <c r="EH17" i="12" s="1"/>
  <c r="FQ17" i="12"/>
  <c r="JE17" i="12"/>
  <c r="JD17" i="12" s="1"/>
  <c r="JP17" i="12"/>
  <c r="QN18" i="12"/>
  <c r="HZ20" i="12"/>
  <c r="DD21" i="12"/>
  <c r="HG22" i="12"/>
  <c r="GV22" i="12"/>
  <c r="MK22" i="12"/>
  <c r="MJ22" i="12" s="1"/>
  <c r="MV22" i="12"/>
  <c r="JG43" i="12"/>
  <c r="JP12" i="12"/>
  <c r="KD43" i="12"/>
  <c r="KB12" i="12"/>
  <c r="KW43" i="12"/>
  <c r="OZ43" i="12"/>
  <c r="PI12" i="12"/>
  <c r="PS43" i="12"/>
  <c r="QB12" i="12"/>
  <c r="QP43" i="12"/>
  <c r="QN12" i="12"/>
  <c r="QY12" i="12"/>
  <c r="QY13" i="12"/>
  <c r="M15" i="12"/>
  <c r="BC15" i="12"/>
  <c r="BB15" i="12" s="1"/>
  <c r="BN15" i="12"/>
  <c r="CS15" i="12"/>
  <c r="CR15" i="12" s="1"/>
  <c r="GV15" i="12"/>
  <c r="KU15" i="12"/>
  <c r="KT15" i="12" s="1"/>
  <c r="LF15" i="12"/>
  <c r="QN16" i="12"/>
  <c r="QY16" i="12"/>
  <c r="KM19" i="12"/>
  <c r="OA19" i="12"/>
  <c r="NZ19" i="12" s="1"/>
  <c r="OL19" i="12"/>
  <c r="QN19" i="12"/>
  <c r="DD20" i="12"/>
  <c r="M24" i="12"/>
  <c r="X24" i="12"/>
  <c r="MK24" i="12"/>
  <c r="MJ24" i="12" s="1"/>
  <c r="MV24" i="12"/>
  <c r="QY25" i="12"/>
  <c r="QN25" i="12"/>
  <c r="LR26" i="12"/>
  <c r="MC26" i="12"/>
  <c r="U43" i="12"/>
  <c r="AN43" i="12"/>
  <c r="BE43" i="12"/>
  <c r="CM43" i="12"/>
  <c r="DX43" i="12"/>
  <c r="EO43" i="12"/>
  <c r="FH43" i="12"/>
  <c r="GP12" i="12"/>
  <c r="GP43" i="12" s="1"/>
  <c r="HY43" i="12"/>
  <c r="KF43" i="12"/>
  <c r="KY43" i="12"/>
  <c r="ND43" i="12"/>
  <c r="NB12" i="12"/>
  <c r="NB43" i="12" s="1"/>
  <c r="ON43" i="12"/>
  <c r="PH43" i="12"/>
  <c r="PY43" i="12"/>
  <c r="HG14" i="12"/>
  <c r="IL14" i="12"/>
  <c r="ET16" i="12"/>
  <c r="CK17" i="12"/>
  <c r="LR17" i="12"/>
  <c r="PI17" i="12"/>
  <c r="AU18" i="12"/>
  <c r="BZ18" i="12"/>
  <c r="LF18" i="12"/>
  <c r="MV18" i="12"/>
  <c r="HG19" i="12"/>
  <c r="MC20" i="12"/>
  <c r="NH20" i="12"/>
  <c r="NS21" i="12"/>
  <c r="ET22" i="12"/>
  <c r="LF22" i="12"/>
  <c r="AJ23" i="12"/>
  <c r="EI23" i="12"/>
  <c r="EH23" i="12" s="1"/>
  <c r="NS23" i="12"/>
  <c r="HZ25" i="12"/>
  <c r="EA26" i="12"/>
  <c r="GV26" i="12"/>
  <c r="IW26" i="12"/>
  <c r="KB26" i="12"/>
  <c r="QY26" i="12"/>
  <c r="FF27" i="12"/>
  <c r="FQ27" i="12"/>
  <c r="MK27" i="12"/>
  <c r="MJ27" i="12" s="1"/>
  <c r="OA27" i="12"/>
  <c r="NZ27" i="12" s="1"/>
  <c r="OL27" i="12"/>
  <c r="OX28" i="12"/>
  <c r="PQ28" i="12"/>
  <c r="PP28" i="12" s="1"/>
  <c r="QB28" i="12"/>
  <c r="HG29" i="12"/>
  <c r="LR29" i="12"/>
  <c r="MC29" i="12"/>
  <c r="CS30" i="12"/>
  <c r="CR30" i="12" s="1"/>
  <c r="DD30" i="12"/>
  <c r="HO31" i="12"/>
  <c r="HN31" i="12" s="1"/>
  <c r="HZ31" i="12"/>
  <c r="W43" i="12"/>
  <c r="AP43" i="12"/>
  <c r="BG43" i="12"/>
  <c r="DF43" i="12"/>
  <c r="DZ43" i="12"/>
  <c r="EQ43" i="12"/>
  <c r="FJ43" i="12"/>
  <c r="GA43" i="12"/>
  <c r="HI43" i="12"/>
  <c r="IT43" i="12"/>
  <c r="JK43" i="12"/>
  <c r="KH43" i="12"/>
  <c r="MM43" i="12"/>
  <c r="MK12" i="12"/>
  <c r="OR43" i="12"/>
  <c r="QA43" i="12"/>
  <c r="QX43" i="12"/>
  <c r="BN13" i="12"/>
  <c r="CS13" i="12"/>
  <c r="CR13" i="12" s="1"/>
  <c r="OL13" i="12"/>
  <c r="PQ13" i="12"/>
  <c r="PP13" i="12" s="1"/>
  <c r="KM14" i="12"/>
  <c r="LR14" i="12"/>
  <c r="GJ15" i="12"/>
  <c r="HO15" i="12"/>
  <c r="HN15" i="12" s="1"/>
  <c r="M17" i="12"/>
  <c r="EA17" i="12"/>
  <c r="LF17" i="12"/>
  <c r="MK17" i="12"/>
  <c r="MJ17" i="12" s="1"/>
  <c r="QY17" i="12"/>
  <c r="EA18" i="12"/>
  <c r="FF18" i="12"/>
  <c r="OL18" i="12"/>
  <c r="QB18" i="12"/>
  <c r="DD19" i="12"/>
  <c r="EI19" i="12"/>
  <c r="EH19" i="12" s="1"/>
  <c r="IW19" i="12"/>
  <c r="QB19" i="12"/>
  <c r="X20" i="12"/>
  <c r="BN20" i="12"/>
  <c r="PI20" i="12"/>
  <c r="QN20" i="12"/>
  <c r="AU21" i="12"/>
  <c r="HZ21" i="12"/>
  <c r="JE21" i="12"/>
  <c r="JD21" i="12" s="1"/>
  <c r="X23" i="12"/>
  <c r="BC23" i="12"/>
  <c r="BB23" i="12" s="1"/>
  <c r="BZ23" i="12"/>
  <c r="DD23" i="12"/>
  <c r="KU23" i="12"/>
  <c r="KT23" i="12" s="1"/>
  <c r="ET24" i="12"/>
  <c r="LF24" i="12"/>
  <c r="BN25" i="12"/>
  <c r="GJ25" i="12"/>
  <c r="LR25" i="12"/>
  <c r="MC25" i="12"/>
  <c r="AU26" i="12"/>
  <c r="FY26" i="12"/>
  <c r="FX26" i="12" s="1"/>
  <c r="GJ26" i="12"/>
  <c r="EI28" i="12"/>
  <c r="EH28" i="12" s="1"/>
  <c r="ET28" i="12"/>
  <c r="JP28" i="12"/>
  <c r="JE28" i="12"/>
  <c r="JD28" i="12" s="1"/>
  <c r="BN29" i="12"/>
  <c r="BC29" i="12"/>
  <c r="BB29" i="12" s="1"/>
  <c r="BZ29" i="12"/>
  <c r="CK29" i="12"/>
  <c r="OA33" i="12"/>
  <c r="NZ33" i="12" s="1"/>
  <c r="AR43" i="12"/>
  <c r="BI43" i="12"/>
  <c r="CB43" i="12"/>
  <c r="ES43" i="12"/>
  <c r="FL43" i="12"/>
  <c r="GC43" i="12"/>
  <c r="IB43" i="12"/>
  <c r="IV43" i="12"/>
  <c r="JM43" i="12"/>
  <c r="LC43" i="12"/>
  <c r="LV43" i="12"/>
  <c r="MO43" i="12"/>
  <c r="NJ43" i="12"/>
  <c r="F52" i="12" s="1"/>
  <c r="NS12" i="12"/>
  <c r="QD43" i="12"/>
  <c r="NS14" i="12"/>
  <c r="OX14" i="12"/>
  <c r="AJ16" i="12"/>
  <c r="HG18" i="12"/>
  <c r="IL18" i="12"/>
  <c r="ET20" i="12"/>
  <c r="LR21" i="12"/>
  <c r="MK21" i="12"/>
  <c r="MJ21" i="12" s="1"/>
  <c r="EA23" i="12"/>
  <c r="GJ23" i="12"/>
  <c r="HO23" i="12"/>
  <c r="HN23" i="12" s="1"/>
  <c r="IL23" i="12"/>
  <c r="JP23" i="12"/>
  <c r="MK23" i="12"/>
  <c r="MJ23" i="12" s="1"/>
  <c r="JE25" i="12"/>
  <c r="JD25" i="12" s="1"/>
  <c r="MV25" i="12"/>
  <c r="OL25" i="12"/>
  <c r="BZ27" i="12"/>
  <c r="OL28" i="12"/>
  <c r="KB29" i="12"/>
  <c r="KM29" i="12"/>
  <c r="PQ30" i="12"/>
  <c r="PP30" i="12" s="1"/>
  <c r="QB30" i="12"/>
  <c r="IL35" i="12"/>
  <c r="IW35" i="12"/>
  <c r="MK36" i="12"/>
  <c r="MJ36" i="12" s="1"/>
  <c r="MV36" i="12"/>
  <c r="CK16" i="12"/>
  <c r="DP16" i="12"/>
  <c r="BN17" i="12"/>
  <c r="CS17" i="12"/>
  <c r="CR17" i="12" s="1"/>
  <c r="OL17" i="12"/>
  <c r="PQ17" i="12"/>
  <c r="PP17" i="12" s="1"/>
  <c r="KM18" i="12"/>
  <c r="LR18" i="12"/>
  <c r="GJ19" i="12"/>
  <c r="HO19" i="12"/>
  <c r="HN19" i="12" s="1"/>
  <c r="M21" i="12"/>
  <c r="LF21" i="12"/>
  <c r="KM23" i="12"/>
  <c r="OA23" i="12"/>
  <c r="NZ23" i="12" s="1"/>
  <c r="OX23" i="12"/>
  <c r="QB23" i="12"/>
  <c r="IL25" i="12"/>
  <c r="BC26" i="12"/>
  <c r="BB26" i="12" s="1"/>
  <c r="OA26" i="12"/>
  <c r="NZ26" i="12" s="1"/>
  <c r="PQ26" i="12"/>
  <c r="PP26" i="12" s="1"/>
  <c r="X27" i="12"/>
  <c r="EI29" i="12"/>
  <c r="EH29" i="12" s="1"/>
  <c r="BC30" i="12"/>
  <c r="BB30" i="12" s="1"/>
  <c r="BN30" i="12"/>
  <c r="LR31" i="12"/>
  <c r="MC31" i="12"/>
  <c r="NS18" i="12"/>
  <c r="OX18" i="12"/>
  <c r="AJ20" i="12"/>
  <c r="OL21" i="12"/>
  <c r="QN21" i="12"/>
  <c r="QY23" i="12"/>
  <c r="BC24" i="12"/>
  <c r="BB24" i="12" s="1"/>
  <c r="DP24" i="12"/>
  <c r="FF24" i="12"/>
  <c r="HO24" i="12"/>
  <c r="HN24" i="12" s="1"/>
  <c r="KB24" i="12"/>
  <c r="LR24" i="12"/>
  <c r="OA24" i="12"/>
  <c r="NZ24" i="12" s="1"/>
  <c r="BZ25" i="12"/>
  <c r="CS25" i="12"/>
  <c r="CR25" i="12" s="1"/>
  <c r="CK26" i="12"/>
  <c r="NH26" i="12"/>
  <c r="PI26" i="12"/>
  <c r="BN27" i="12"/>
  <c r="HO27" i="12"/>
  <c r="HN27" i="12" s="1"/>
  <c r="IL27" i="12"/>
  <c r="MV28" i="12"/>
  <c r="L30" i="12"/>
  <c r="OX30" i="12"/>
  <c r="PI30" i="12"/>
  <c r="KU31" i="12"/>
  <c r="KT31" i="12" s="1"/>
  <c r="LF31" i="12"/>
  <c r="ET17" i="12"/>
  <c r="FY17" i="12"/>
  <c r="FX17" i="12" s="1"/>
  <c r="QY18" i="12"/>
  <c r="JP19" i="12"/>
  <c r="KU19" i="12"/>
  <c r="KT19" i="12" s="1"/>
  <c r="CK20" i="12"/>
  <c r="DP20" i="12"/>
  <c r="BN21" i="12"/>
  <c r="CS21" i="12"/>
  <c r="CR21" i="12" s="1"/>
  <c r="AJ24" i="12"/>
  <c r="CK24" i="12"/>
  <c r="GV24" i="12"/>
  <c r="IW24" i="12"/>
  <c r="NH24" i="12"/>
  <c r="PI24" i="12"/>
  <c r="AJ25" i="12"/>
  <c r="AU25" i="12"/>
  <c r="M26" i="12"/>
  <c r="X26" i="12"/>
  <c r="MK26" i="12"/>
  <c r="MJ26" i="12" s="1"/>
  <c r="MV26" i="12"/>
  <c r="HO29" i="12"/>
  <c r="HN29" i="12" s="1"/>
  <c r="JP30" i="12"/>
  <c r="NH16" i="12"/>
  <c r="GV20" i="12"/>
  <c r="CS22" i="12"/>
  <c r="CR22" i="12" s="1"/>
  <c r="FF22" i="12"/>
  <c r="JE22" i="12"/>
  <c r="JD22" i="12" s="1"/>
  <c r="LR22" i="12"/>
  <c r="PQ22" i="12"/>
  <c r="PP22" i="12" s="1"/>
  <c r="DD24" i="12"/>
  <c r="JP24" i="12"/>
  <c r="EI25" i="12"/>
  <c r="EH25" i="12" s="1"/>
  <c r="FY27" i="12"/>
  <c r="FX27" i="12" s="1"/>
  <c r="HG27" i="12"/>
  <c r="GV27" i="12"/>
  <c r="HG28" i="12"/>
  <c r="IL29" i="12"/>
  <c r="IW29" i="12"/>
  <c r="EI30" i="12"/>
  <c r="EH30" i="12" s="1"/>
  <c r="ET30" i="12"/>
  <c r="L32" i="12"/>
  <c r="EV43" i="12"/>
  <c r="FP43" i="12"/>
  <c r="GG43" i="12"/>
  <c r="GZ43" i="12"/>
  <c r="HQ43" i="12"/>
  <c r="IY43" i="12"/>
  <c r="KJ43" i="12"/>
  <c r="LA43" i="12"/>
  <c r="LT43" i="12"/>
  <c r="OK43" i="12"/>
  <c r="PD43" i="12"/>
  <c r="PU43" i="12"/>
  <c r="KB27" i="12"/>
  <c r="LR27" i="12"/>
  <c r="MC27" i="12"/>
  <c r="NS27" i="12"/>
  <c r="QB27" i="12"/>
  <c r="DP28" i="12"/>
  <c r="EA28" i="12"/>
  <c r="MK30" i="12"/>
  <c r="MJ30" i="12" s="1"/>
  <c r="MV30" i="12"/>
  <c r="NS30" i="12"/>
  <c r="QY30" i="12"/>
  <c r="CK31" i="12"/>
  <c r="JP31" i="12"/>
  <c r="MV31" i="12"/>
  <c r="OA31" i="12"/>
  <c r="NZ31" i="12" s="1"/>
  <c r="ET32" i="12"/>
  <c r="FQ32" i="12"/>
  <c r="GV32" i="12"/>
  <c r="HG33" i="12"/>
  <c r="LF33" i="12"/>
  <c r="KU33" i="12"/>
  <c r="KT33" i="12" s="1"/>
  <c r="LR33" i="12"/>
  <c r="MC33" i="12"/>
  <c r="AJ34" i="12"/>
  <c r="FF34" i="12"/>
  <c r="FQ34" i="12"/>
  <c r="NH34" i="12"/>
  <c r="OA34" i="12"/>
  <c r="NZ34" i="12" s="1"/>
  <c r="CS35" i="12"/>
  <c r="CR35" i="12" s="1"/>
  <c r="EI35" i="12"/>
  <c r="EH35" i="12" s="1"/>
  <c r="GV35" i="12"/>
  <c r="OX35" i="12"/>
  <c r="QN35" i="12"/>
  <c r="L36" i="12"/>
  <c r="BN36" i="12"/>
  <c r="HZ37" i="12"/>
  <c r="HO37" i="12"/>
  <c r="HN37" i="12" s="1"/>
  <c r="FF25" i="12"/>
  <c r="GV25" i="12"/>
  <c r="HG25" i="12"/>
  <c r="IW25" i="12"/>
  <c r="EI26" i="12"/>
  <c r="EH26" i="12" s="1"/>
  <c r="M31" i="12"/>
  <c r="EI31" i="12"/>
  <c r="EH31" i="12" s="1"/>
  <c r="KM31" i="12"/>
  <c r="QB31" i="12"/>
  <c r="PQ31" i="12"/>
  <c r="PP31" i="12" s="1"/>
  <c r="AJ32" i="12"/>
  <c r="BZ32" i="12"/>
  <c r="CS32" i="12"/>
  <c r="CR32" i="12" s="1"/>
  <c r="DP32" i="12"/>
  <c r="EA32" i="12"/>
  <c r="IW32" i="12"/>
  <c r="KB32" i="12"/>
  <c r="QN32" i="12"/>
  <c r="M33" i="12"/>
  <c r="X33" i="12"/>
  <c r="BC33" i="12"/>
  <c r="BB33" i="12" s="1"/>
  <c r="BZ33" i="12"/>
  <c r="CS33" i="12"/>
  <c r="CR33" i="12" s="1"/>
  <c r="DD33" i="12"/>
  <c r="EI33" i="12"/>
  <c r="EH33" i="12" s="1"/>
  <c r="MV34" i="12"/>
  <c r="OX34" i="12"/>
  <c r="QN34" i="12"/>
  <c r="OA35" i="12"/>
  <c r="NZ35" i="12" s="1"/>
  <c r="OL35" i="12"/>
  <c r="AJ36" i="12"/>
  <c r="LF36" i="12"/>
  <c r="KU36" i="12"/>
  <c r="KT36" i="12" s="1"/>
  <c r="MK37" i="12"/>
  <c r="MJ37" i="12" s="1"/>
  <c r="CK28" i="12"/>
  <c r="BZ28" i="12"/>
  <c r="CS28" i="12"/>
  <c r="CR28" i="12" s="1"/>
  <c r="DD28" i="12"/>
  <c r="GJ28" i="12"/>
  <c r="NS29" i="12"/>
  <c r="PQ29" i="12"/>
  <c r="PP29" i="12" s="1"/>
  <c r="QB29" i="12"/>
  <c r="LR30" i="12"/>
  <c r="MC30" i="12"/>
  <c r="GJ31" i="12"/>
  <c r="FY31" i="12"/>
  <c r="FX31" i="12" s="1"/>
  <c r="GV31" i="12"/>
  <c r="HG31" i="12"/>
  <c r="QN31" i="12"/>
  <c r="PI32" i="12"/>
  <c r="OX32" i="12"/>
  <c r="EI34" i="12"/>
  <c r="EH34" i="12" s="1"/>
  <c r="ET34" i="12"/>
  <c r="LR34" i="12"/>
  <c r="MC34" i="12"/>
  <c r="MK35" i="12"/>
  <c r="MJ35" i="12" s="1"/>
  <c r="MV35" i="12"/>
  <c r="EA37" i="12"/>
  <c r="X29" i="12"/>
  <c r="DD31" i="12"/>
  <c r="CS31" i="12"/>
  <c r="CR31" i="12" s="1"/>
  <c r="PQ32" i="12"/>
  <c r="PP32" i="12" s="1"/>
  <c r="EA34" i="12"/>
  <c r="DP34" i="12"/>
  <c r="JP34" i="12"/>
  <c r="IR43" i="12"/>
  <c r="JI43" i="12"/>
  <c r="LH43" i="12"/>
  <c r="MB43" i="12"/>
  <c r="MS43" i="12"/>
  <c r="NL43" i="12"/>
  <c r="OC43" i="12"/>
  <c r="PK43" i="12"/>
  <c r="QV43" i="12"/>
  <c r="QB24" i="12"/>
  <c r="AU27" i="12"/>
  <c r="LF28" i="12"/>
  <c r="MC28" i="12"/>
  <c r="NH28" i="12"/>
  <c r="CS29" i="12"/>
  <c r="CR29" i="12" s="1"/>
  <c r="DD29" i="12"/>
  <c r="FY29" i="12"/>
  <c r="FX29" i="12" s="1"/>
  <c r="GJ29" i="12"/>
  <c r="MK29" i="12"/>
  <c r="MJ29" i="12" s="1"/>
  <c r="KM30" i="12"/>
  <c r="KB30" i="12"/>
  <c r="KU30" i="12"/>
  <c r="KT30" i="12" s="1"/>
  <c r="LF30" i="12"/>
  <c r="DP31" i="12"/>
  <c r="IL33" i="12"/>
  <c r="PQ33" i="12"/>
  <c r="PP33" i="12" s="1"/>
  <c r="QB33" i="12"/>
  <c r="IL34" i="12"/>
  <c r="IW34" i="12"/>
  <c r="LF34" i="12"/>
  <c r="AJ35" i="12"/>
  <c r="KU26" i="12"/>
  <c r="KT26" i="12" s="1"/>
  <c r="FF28" i="12"/>
  <c r="GV28" i="12"/>
  <c r="IL28" i="12"/>
  <c r="KB28" i="12"/>
  <c r="KM28" i="12"/>
  <c r="PI28" i="12"/>
  <c r="QN28" i="12"/>
  <c r="ET29" i="12"/>
  <c r="HZ29" i="12"/>
  <c r="JE29" i="12"/>
  <c r="JD29" i="12" s="1"/>
  <c r="OL29" i="12"/>
  <c r="OA29" i="12"/>
  <c r="NZ29" i="12" s="1"/>
  <c r="OX29" i="12"/>
  <c r="PI29" i="12"/>
  <c r="FF30" i="12"/>
  <c r="QY31" i="12"/>
  <c r="MK33" i="12"/>
  <c r="MJ33" i="12" s="1"/>
  <c r="MV33" i="12"/>
  <c r="NS33" i="12"/>
  <c r="OL33" i="12"/>
  <c r="BC34" i="12"/>
  <c r="BB34" i="12" s="1"/>
  <c r="GV34" i="12"/>
  <c r="BZ40" i="12"/>
  <c r="CK40" i="12"/>
  <c r="FQ29" i="12"/>
  <c r="LF29" i="12"/>
  <c r="KU29" i="12"/>
  <c r="KT29" i="12" s="1"/>
  <c r="EA30" i="12"/>
  <c r="DP30" i="12"/>
  <c r="PI33" i="12"/>
  <c r="FY34" i="12"/>
  <c r="FX34" i="12" s="1"/>
  <c r="GJ34" i="12"/>
  <c r="HZ34" i="12"/>
  <c r="CS39" i="12"/>
  <c r="CR39" i="12" s="1"/>
  <c r="DD39" i="12"/>
  <c r="AU30" i="12"/>
  <c r="BZ30" i="12"/>
  <c r="MC32" i="12"/>
  <c r="NH32" i="12"/>
  <c r="FF35" i="12"/>
  <c r="HO35" i="12"/>
  <c r="HN35" i="12" s="1"/>
  <c r="HZ35" i="12"/>
  <c r="JE35" i="12"/>
  <c r="JD35" i="12" s="1"/>
  <c r="NS35" i="12"/>
  <c r="KU37" i="12"/>
  <c r="KT37" i="12" s="1"/>
  <c r="LF37" i="12"/>
  <c r="DP38" i="12"/>
  <c r="EA38" i="12"/>
  <c r="IW38" i="12"/>
  <c r="HO39" i="12"/>
  <c r="HN39" i="12" s="1"/>
  <c r="FY41" i="12"/>
  <c r="FX41" i="12" s="1"/>
  <c r="KU41" i="12"/>
  <c r="KT41" i="12" s="1"/>
  <c r="LF41" i="12"/>
  <c r="HZ33" i="12"/>
  <c r="JE33" i="12"/>
  <c r="JD33" i="12" s="1"/>
  <c r="X35" i="12"/>
  <c r="BC35" i="12"/>
  <c r="BB35" i="12" s="1"/>
  <c r="BZ35" i="12"/>
  <c r="DD35" i="12"/>
  <c r="EA35" i="12"/>
  <c r="JP36" i="12"/>
  <c r="JE36" i="12"/>
  <c r="JD36" i="12" s="1"/>
  <c r="PI36" i="12"/>
  <c r="OX36" i="12"/>
  <c r="BC38" i="12"/>
  <c r="BB38" i="12" s="1"/>
  <c r="BZ38" i="12"/>
  <c r="GJ38" i="12"/>
  <c r="LR40" i="12"/>
  <c r="MC40" i="12"/>
  <c r="AJ28" i="12"/>
  <c r="HG30" i="12"/>
  <c r="IL30" i="12"/>
  <c r="AU34" i="12"/>
  <c r="BZ34" i="12"/>
  <c r="ET35" i="12"/>
  <c r="HG35" i="12"/>
  <c r="CK36" i="12"/>
  <c r="BZ36" i="12"/>
  <c r="DD36" i="12"/>
  <c r="CS36" i="12"/>
  <c r="CR36" i="12" s="1"/>
  <c r="IW36" i="12"/>
  <c r="IL36" i="12"/>
  <c r="HG37" i="12"/>
  <c r="QN37" i="12"/>
  <c r="L38" i="12"/>
  <c r="MV38" i="12"/>
  <c r="AU39" i="12"/>
  <c r="PQ37" i="12"/>
  <c r="PP37" i="12" s="1"/>
  <c r="QB37" i="12"/>
  <c r="JE38" i="12"/>
  <c r="JD38" i="12" s="1"/>
  <c r="JP38" i="12"/>
  <c r="OX38" i="12"/>
  <c r="PQ38" i="12"/>
  <c r="PP38" i="12" s="1"/>
  <c r="QB38" i="12"/>
  <c r="CS37" i="12"/>
  <c r="CR37" i="12" s="1"/>
  <c r="PI37" i="12"/>
  <c r="PQ39" i="12"/>
  <c r="PP39" i="12" s="1"/>
  <c r="QB39" i="12"/>
  <c r="NH36" i="12"/>
  <c r="QB36" i="12"/>
  <c r="FF39" i="12"/>
  <c r="KM39" i="12"/>
  <c r="DD40" i="12"/>
  <c r="JP40" i="12"/>
  <c r="NH40" i="12"/>
  <c r="PI41" i="12"/>
  <c r="BZ42" i="12"/>
  <c r="JP35" i="12"/>
  <c r="HO36" i="12"/>
  <c r="HN36" i="12" s="1"/>
  <c r="KB36" i="12"/>
  <c r="LR36" i="12"/>
  <c r="MC36" i="12"/>
  <c r="KB38" i="12"/>
  <c r="KM38" i="12"/>
  <c r="EI39" i="12"/>
  <c r="EH39" i="12" s="1"/>
  <c r="HG39" i="12"/>
  <c r="L40" i="12"/>
  <c r="AJ40" i="12"/>
  <c r="GV40" i="12"/>
  <c r="IW41" i="12"/>
  <c r="MK41" i="12"/>
  <c r="MJ41" i="12" s="1"/>
  <c r="OL42" i="12"/>
  <c r="HG38" i="12"/>
  <c r="BC39" i="12"/>
  <c r="BB39" i="12" s="1"/>
  <c r="OA39" i="12"/>
  <c r="NZ39" i="12" s="1"/>
  <c r="X40" i="12"/>
  <c r="FF40" i="12"/>
  <c r="FQ40" i="12"/>
  <c r="GJ40" i="12"/>
  <c r="EI41" i="12"/>
  <c r="EH41" i="12" s="1"/>
  <c r="ET41" i="12"/>
  <c r="L42" i="12"/>
  <c r="QN42" i="12"/>
  <c r="QY42" i="12"/>
  <c r="QB35" i="12"/>
  <c r="BC36" i="12"/>
  <c r="BB36" i="12" s="1"/>
  <c r="DP36" i="12"/>
  <c r="FF36" i="12"/>
  <c r="FQ36" i="12"/>
  <c r="IL37" i="12"/>
  <c r="JE37" i="12"/>
  <c r="JD37" i="12" s="1"/>
  <c r="NH37" i="12"/>
  <c r="OL37" i="12"/>
  <c r="FF38" i="12"/>
  <c r="HZ38" i="12"/>
  <c r="QN38" i="12"/>
  <c r="QY38" i="12"/>
  <c r="EA39" i="12"/>
  <c r="IW39" i="12"/>
  <c r="LR39" i="12"/>
  <c r="QY39" i="12"/>
  <c r="BN40" i="12"/>
  <c r="HZ40" i="12"/>
  <c r="QN40" i="12"/>
  <c r="KB41" i="12"/>
  <c r="PQ41" i="12"/>
  <c r="PP41" i="12" s="1"/>
  <c r="KB42" i="12"/>
  <c r="KM42" i="12"/>
  <c r="PQ42" i="12"/>
  <c r="PP42" i="12" s="1"/>
  <c r="KU39" i="12"/>
  <c r="KT39" i="12" s="1"/>
  <c r="NS39" i="12"/>
  <c r="DP40" i="12"/>
  <c r="KB40" i="12"/>
  <c r="JE41" i="12"/>
  <c r="JD41" i="12" s="1"/>
  <c r="DP42" i="12"/>
  <c r="EA42" i="12"/>
  <c r="OA36" i="12"/>
  <c r="NZ36" i="12" s="1"/>
  <c r="AJ37" i="12"/>
  <c r="EI37" i="12"/>
  <c r="EH37" i="12" s="1"/>
  <c r="ET37" i="12"/>
  <c r="FY37" i="12"/>
  <c r="FX37" i="12" s="1"/>
  <c r="JE39" i="12"/>
  <c r="JD39" i="12" s="1"/>
  <c r="JP39" i="12"/>
  <c r="CS42" i="12"/>
  <c r="CR42" i="12" s="1"/>
  <c r="IW40" i="12"/>
  <c r="PI40" i="12"/>
  <c r="BN41" i="12"/>
  <c r="HZ41" i="12"/>
  <c r="OL41" i="12"/>
  <c r="AU42" i="12"/>
  <c r="HG42" i="12"/>
  <c r="NS42" i="12"/>
  <c r="AU36" i="12"/>
  <c r="HG36" i="12"/>
  <c r="NS36" i="12"/>
  <c r="X37" i="12"/>
  <c r="GJ37" i="12"/>
  <c r="MV37" i="12"/>
  <c r="FQ38" i="12"/>
  <c r="MC38" i="12"/>
  <c r="ET39" i="12"/>
  <c r="LF39" i="12"/>
  <c r="EA40" i="12"/>
  <c r="KM40" i="12"/>
  <c r="QY40" i="12"/>
  <c r="DD41" i="12"/>
  <c r="JP41" i="12"/>
  <c r="QB41" i="12"/>
  <c r="CK42" i="12"/>
  <c r="IW42" i="12"/>
  <c r="PI42" i="12"/>
  <c r="AW43" i="11"/>
  <c r="CW43" i="11"/>
  <c r="DT43" i="11"/>
  <c r="HF43" i="11"/>
  <c r="JG43" i="11"/>
  <c r="LZ43" i="11"/>
  <c r="BZ13" i="11"/>
  <c r="FY13" i="11"/>
  <c r="FX13" i="11" s="1"/>
  <c r="IW13" i="11"/>
  <c r="PI13" i="11"/>
  <c r="BC14" i="11"/>
  <c r="BB14" i="11" s="1"/>
  <c r="DD14" i="11"/>
  <c r="MK14" i="11"/>
  <c r="MJ14" i="11" s="1"/>
  <c r="OX14" i="11"/>
  <c r="BZ15" i="11"/>
  <c r="GV15" i="11"/>
  <c r="KM15" i="11"/>
  <c r="CS16" i="11"/>
  <c r="CR16" i="11" s="1"/>
  <c r="IL16" i="11"/>
  <c r="OA16" i="11"/>
  <c r="NZ16" i="11" s="1"/>
  <c r="BC17" i="11"/>
  <c r="BB17" i="11" s="1"/>
  <c r="M18" i="11"/>
  <c r="ET18" i="11"/>
  <c r="X19" i="11"/>
  <c r="KU20" i="11"/>
  <c r="KT20" i="11" s="1"/>
  <c r="CS21" i="11"/>
  <c r="CR21" i="11" s="1"/>
  <c r="AJ23" i="11"/>
  <c r="CS27" i="11"/>
  <c r="CR27" i="11" s="1"/>
  <c r="HG30" i="11"/>
  <c r="GV30" i="11"/>
  <c r="JE35" i="11"/>
  <c r="JD35" i="11" s="1"/>
  <c r="AJ39" i="11"/>
  <c r="EI41" i="11"/>
  <c r="EH41" i="11" s="1"/>
  <c r="ET41" i="11"/>
  <c r="QA43" i="11"/>
  <c r="QN25" i="11"/>
  <c r="QY25" i="11"/>
  <c r="QP43" i="11"/>
  <c r="BE43" i="11"/>
  <c r="GL43" i="11"/>
  <c r="OC43" i="11"/>
  <c r="OX12" i="11"/>
  <c r="NS13" i="11"/>
  <c r="NH15" i="11"/>
  <c r="BZ16" i="11"/>
  <c r="HO16" i="11"/>
  <c r="HN16" i="11" s="1"/>
  <c r="HG17" i="11"/>
  <c r="FF18" i="11"/>
  <c r="HZ18" i="11"/>
  <c r="OL19" i="11"/>
  <c r="HZ21" i="11"/>
  <c r="BC22" i="11"/>
  <c r="BB22" i="11" s="1"/>
  <c r="BZ22" i="11"/>
  <c r="HO23" i="11"/>
  <c r="HN23" i="11" s="1"/>
  <c r="JE26" i="11"/>
  <c r="JD26" i="11" s="1"/>
  <c r="HO27" i="11"/>
  <c r="HN27" i="11" s="1"/>
  <c r="GJ30" i="11"/>
  <c r="FY30" i="11"/>
  <c r="FX30" i="11" s="1"/>
  <c r="BZ37" i="11"/>
  <c r="LR38" i="11"/>
  <c r="RA43" i="11"/>
  <c r="QN13" i="11"/>
  <c r="QY13" i="11"/>
  <c r="QN29" i="11"/>
  <c r="QY29" i="11"/>
  <c r="FY41" i="11"/>
  <c r="FX41" i="11" s="1"/>
  <c r="GJ41" i="11"/>
  <c r="PQ21" i="11"/>
  <c r="PP21" i="11" s="1"/>
  <c r="QB21" i="11"/>
  <c r="AL43" i="11"/>
  <c r="CK12" i="11"/>
  <c r="EV43" i="11"/>
  <c r="KH43" i="11"/>
  <c r="LE43" i="11"/>
  <c r="FF13" i="11"/>
  <c r="ET14" i="11"/>
  <c r="HZ14" i="11"/>
  <c r="LR14" i="11"/>
  <c r="BC15" i="11"/>
  <c r="BB15" i="11" s="1"/>
  <c r="MK15" i="11"/>
  <c r="MJ15" i="11" s="1"/>
  <c r="BC16" i="11"/>
  <c r="BB16" i="11" s="1"/>
  <c r="DP16" i="11"/>
  <c r="FY16" i="11"/>
  <c r="FX16" i="11" s="1"/>
  <c r="MV16" i="11"/>
  <c r="AU17" i="11"/>
  <c r="GJ17" i="11"/>
  <c r="LF17" i="11"/>
  <c r="MC18" i="11"/>
  <c r="FY19" i="11"/>
  <c r="FX19" i="11" s="1"/>
  <c r="MK19" i="11"/>
  <c r="MJ19" i="11" s="1"/>
  <c r="KB20" i="11"/>
  <c r="MK20" i="11"/>
  <c r="MJ20" i="11" s="1"/>
  <c r="BZ21" i="11"/>
  <c r="EA22" i="11"/>
  <c r="EI23" i="11"/>
  <c r="EH23" i="11" s="1"/>
  <c r="JE23" i="11"/>
  <c r="JD23" i="11" s="1"/>
  <c r="JP23" i="11"/>
  <c r="KB23" i="11"/>
  <c r="DD24" i="11"/>
  <c r="HZ24" i="11"/>
  <c r="IW24" i="11"/>
  <c r="IL26" i="11"/>
  <c r="ET27" i="11"/>
  <c r="MK29" i="11"/>
  <c r="MJ29" i="11" s="1"/>
  <c r="OA30" i="11"/>
  <c r="NZ30" i="11" s="1"/>
  <c r="CS39" i="11"/>
  <c r="CR39" i="11" s="1"/>
  <c r="LF41" i="11"/>
  <c r="QR43" i="11"/>
  <c r="PQ19" i="11"/>
  <c r="PP19" i="11" s="1"/>
  <c r="QN24" i="11"/>
  <c r="PQ29" i="11"/>
  <c r="PP29" i="11" s="1"/>
  <c r="KU24" i="11"/>
  <c r="KT24" i="11" s="1"/>
  <c r="LF24" i="11"/>
  <c r="DD33" i="11"/>
  <c r="CS33" i="11"/>
  <c r="CR33" i="11" s="1"/>
  <c r="OX37" i="11"/>
  <c r="PI37" i="11"/>
  <c r="PQ41" i="11"/>
  <c r="PP41" i="11" s="1"/>
  <c r="QB41" i="11"/>
  <c r="IP43" i="11"/>
  <c r="KJ43" i="11"/>
  <c r="EA13" i="11"/>
  <c r="EI13" i="11"/>
  <c r="EH13" i="11" s="1"/>
  <c r="HO13" i="11"/>
  <c r="HN13" i="11" s="1"/>
  <c r="OA13" i="11"/>
  <c r="NZ13" i="11" s="1"/>
  <c r="AJ14" i="11"/>
  <c r="AJ15" i="11"/>
  <c r="CS15" i="11"/>
  <c r="CR15" i="11" s="1"/>
  <c r="DP15" i="11"/>
  <c r="FQ15" i="11"/>
  <c r="OL15" i="11"/>
  <c r="GV16" i="11"/>
  <c r="KB16" i="11"/>
  <c r="MC17" i="11"/>
  <c r="GV18" i="11"/>
  <c r="LF18" i="11"/>
  <c r="CK19" i="11"/>
  <c r="LR19" i="11"/>
  <c r="NH19" i="11"/>
  <c r="FY20" i="11"/>
  <c r="FX20" i="11" s="1"/>
  <c r="GV20" i="11"/>
  <c r="LR20" i="11"/>
  <c r="NH22" i="11"/>
  <c r="OX24" i="11"/>
  <c r="OX25" i="11"/>
  <c r="FQ26" i="11"/>
  <c r="NH26" i="11"/>
  <c r="NS27" i="11"/>
  <c r="OL27" i="11"/>
  <c r="AJ28" i="11"/>
  <c r="OX28" i="11"/>
  <c r="PI28" i="11"/>
  <c r="JE30" i="11"/>
  <c r="JD30" i="11" s="1"/>
  <c r="KB31" i="11"/>
  <c r="KM31" i="11"/>
  <c r="FF33" i="11"/>
  <c r="OX33" i="11"/>
  <c r="AJ35" i="11"/>
  <c r="NH35" i="11"/>
  <c r="FY36" i="11"/>
  <c r="FX36" i="11" s="1"/>
  <c r="MV36" i="11"/>
  <c r="MK36" i="11"/>
  <c r="MJ36" i="11" s="1"/>
  <c r="OX38" i="11"/>
  <c r="IW40" i="11"/>
  <c r="BZ42" i="11"/>
  <c r="PQ13" i="11"/>
  <c r="PP13" i="11" s="1"/>
  <c r="QB13" i="11"/>
  <c r="QN17" i="11"/>
  <c r="QY17" i="11"/>
  <c r="PQ22" i="11"/>
  <c r="PP22" i="11" s="1"/>
  <c r="QB29" i="11"/>
  <c r="QN33" i="11"/>
  <c r="QY33" i="11"/>
  <c r="PQ42" i="11"/>
  <c r="PP42" i="11" s="1"/>
  <c r="EC43" i="11"/>
  <c r="HG12" i="11"/>
  <c r="KL43" i="11"/>
  <c r="NL43" i="11"/>
  <c r="MK13" i="11"/>
  <c r="MJ13" i="11" s="1"/>
  <c r="M14" i="11"/>
  <c r="DP14" i="11"/>
  <c r="NS14" i="11"/>
  <c r="M15" i="11"/>
  <c r="AJ16" i="11"/>
  <c r="M17" i="11"/>
  <c r="EA17" i="11"/>
  <c r="JE17" i="11"/>
  <c r="JD17" i="11" s="1"/>
  <c r="EA18" i="11"/>
  <c r="FY18" i="11"/>
  <c r="FX18" i="11" s="1"/>
  <c r="BC19" i="11"/>
  <c r="BB19" i="11" s="1"/>
  <c r="FF19" i="11"/>
  <c r="GV19" i="11"/>
  <c r="CK20" i="11"/>
  <c r="GV21" i="11"/>
  <c r="JE21" i="11"/>
  <c r="JD21" i="11" s="1"/>
  <c r="OL21" i="11"/>
  <c r="HZ23" i="11"/>
  <c r="IW23" i="11"/>
  <c r="KB24" i="11"/>
  <c r="MC26" i="11"/>
  <c r="FY27" i="11"/>
  <c r="FX27" i="11" s="1"/>
  <c r="EI28" i="11"/>
  <c r="EH28" i="11" s="1"/>
  <c r="HO28" i="11"/>
  <c r="HN28" i="11" s="1"/>
  <c r="OL28" i="11"/>
  <c r="OA28" i="11"/>
  <c r="NZ28" i="11" s="1"/>
  <c r="LR29" i="11"/>
  <c r="CK32" i="11"/>
  <c r="BZ32" i="11"/>
  <c r="LF32" i="11"/>
  <c r="CK35" i="11"/>
  <c r="GJ36" i="11"/>
  <c r="KU36" i="11"/>
  <c r="KT36" i="11" s="1"/>
  <c r="LR36" i="11"/>
  <c r="AJ38" i="11"/>
  <c r="AU38" i="11"/>
  <c r="JE38" i="11"/>
  <c r="JD38" i="11" s="1"/>
  <c r="KB38" i="11"/>
  <c r="FY39" i="11"/>
  <c r="FX39" i="11" s="1"/>
  <c r="KU42" i="11"/>
  <c r="KT42" i="11" s="1"/>
  <c r="PS43" i="11"/>
  <c r="QN12" i="11"/>
  <c r="QN37" i="11"/>
  <c r="QY37" i="11"/>
  <c r="CJ43" i="11"/>
  <c r="EK43" i="11"/>
  <c r="HW43" i="11"/>
  <c r="PH43" i="11"/>
  <c r="DD13" i="11"/>
  <c r="IL14" i="11"/>
  <c r="IL15" i="11"/>
  <c r="DD18" i="11"/>
  <c r="GJ21" i="11"/>
  <c r="AU22" i="11"/>
  <c r="AJ22" i="11"/>
  <c r="AU37" i="11"/>
  <c r="AJ37" i="11"/>
  <c r="PU43" i="11"/>
  <c r="PQ17" i="11"/>
  <c r="PP17" i="11" s="1"/>
  <c r="QB17" i="11"/>
  <c r="QN21" i="11"/>
  <c r="QY21" i="11"/>
  <c r="PQ33" i="11"/>
  <c r="PP33" i="11" s="1"/>
  <c r="QB33" i="11"/>
  <c r="QN41" i="11"/>
  <c r="QY41" i="11"/>
  <c r="BN12" i="11"/>
  <c r="JR43" i="11"/>
  <c r="KU12" i="11"/>
  <c r="KT12" i="11" s="1"/>
  <c r="MQ43" i="11"/>
  <c r="OL12" i="11"/>
  <c r="PI12" i="11"/>
  <c r="GJ13" i="11"/>
  <c r="GV13" i="11"/>
  <c r="MC13" i="11"/>
  <c r="BZ14" i="11"/>
  <c r="GV14" i="11"/>
  <c r="JE14" i="11"/>
  <c r="JD14" i="11" s="1"/>
  <c r="OA14" i="11"/>
  <c r="NZ14" i="11" s="1"/>
  <c r="HO15" i="11"/>
  <c r="HN15" i="11" s="1"/>
  <c r="CK16" i="11"/>
  <c r="FQ16" i="11"/>
  <c r="CS17" i="11"/>
  <c r="CR17" i="11" s="1"/>
  <c r="IL17" i="11"/>
  <c r="X18" i="11"/>
  <c r="OX18" i="11"/>
  <c r="AJ19" i="11"/>
  <c r="EI19" i="11"/>
  <c r="EH19" i="11" s="1"/>
  <c r="X20" i="11"/>
  <c r="EI20" i="11"/>
  <c r="EH20" i="11" s="1"/>
  <c r="FF20" i="11"/>
  <c r="HO20" i="11"/>
  <c r="HN20" i="11" s="1"/>
  <c r="IL21" i="11"/>
  <c r="X22" i="11"/>
  <c r="M22" i="11"/>
  <c r="LR22" i="11"/>
  <c r="ET23" i="11"/>
  <c r="PI24" i="11"/>
  <c r="IL25" i="11"/>
  <c r="M27" i="11"/>
  <c r="FY28" i="11"/>
  <c r="FX28" i="11" s="1"/>
  <c r="GV28" i="11"/>
  <c r="NS28" i="11"/>
  <c r="IL29" i="11"/>
  <c r="M30" i="11"/>
  <c r="BC31" i="11"/>
  <c r="BB31" i="11" s="1"/>
  <c r="BZ31" i="11"/>
  <c r="EA31" i="11"/>
  <c r="JP32" i="11"/>
  <c r="NH33" i="11"/>
  <c r="GJ34" i="11"/>
  <c r="AU35" i="11"/>
  <c r="FY35" i="11"/>
  <c r="FX35" i="11" s="1"/>
  <c r="M37" i="11"/>
  <c r="ET42" i="11"/>
  <c r="QT43" i="11"/>
  <c r="QN16" i="11"/>
  <c r="QN28" i="11"/>
  <c r="QY28" i="11"/>
  <c r="QN32" i="11"/>
  <c r="PQ37" i="11"/>
  <c r="PP37" i="11" s="1"/>
  <c r="QB37" i="11"/>
  <c r="KB22" i="11"/>
  <c r="M23" i="11"/>
  <c r="BC23" i="11"/>
  <c r="BB23" i="11" s="1"/>
  <c r="GV23" i="11"/>
  <c r="BZ24" i="11"/>
  <c r="OA24" i="11"/>
  <c r="NZ24" i="11" s="1"/>
  <c r="BZ25" i="11"/>
  <c r="ET26" i="11"/>
  <c r="BC27" i="11"/>
  <c r="BB27" i="11" s="1"/>
  <c r="EA28" i="11"/>
  <c r="KM29" i="11"/>
  <c r="OA29" i="11"/>
  <c r="NZ29" i="11" s="1"/>
  <c r="AU31" i="11"/>
  <c r="IL33" i="11"/>
  <c r="BC34" i="11"/>
  <c r="BB34" i="11" s="1"/>
  <c r="HG34" i="11"/>
  <c r="LF34" i="11"/>
  <c r="MC34" i="11"/>
  <c r="AJ36" i="11"/>
  <c r="EI36" i="11"/>
  <c r="EH36" i="11" s="1"/>
  <c r="KM36" i="11"/>
  <c r="DD37" i="11"/>
  <c r="GV37" i="11"/>
  <c r="M39" i="11"/>
  <c r="X40" i="11"/>
  <c r="DP40" i="11"/>
  <c r="BN41" i="11"/>
  <c r="CK41" i="11"/>
  <c r="EA41" i="11"/>
  <c r="FY42" i="11"/>
  <c r="FX42" i="11" s="1"/>
  <c r="CS22" i="11"/>
  <c r="CR22" i="11" s="1"/>
  <c r="FY23" i="11"/>
  <c r="FX23" i="11" s="1"/>
  <c r="NH23" i="11"/>
  <c r="BN24" i="11"/>
  <c r="DP24" i="11"/>
  <c r="BC25" i="11"/>
  <c r="BB25" i="11" s="1"/>
  <c r="FY25" i="11"/>
  <c r="FX25" i="11" s="1"/>
  <c r="AU26" i="11"/>
  <c r="JP26" i="11"/>
  <c r="KM26" i="11"/>
  <c r="LR26" i="11"/>
  <c r="KU27" i="11"/>
  <c r="KT27" i="11" s="1"/>
  <c r="LR27" i="11"/>
  <c r="BN28" i="11"/>
  <c r="DD28" i="11"/>
  <c r="BC29" i="11"/>
  <c r="BB29" i="11" s="1"/>
  <c r="IW29" i="11"/>
  <c r="NH29" i="11"/>
  <c r="AJ30" i="11"/>
  <c r="IW31" i="11"/>
  <c r="NS31" i="11"/>
  <c r="DD32" i="11"/>
  <c r="ET32" i="11"/>
  <c r="AJ33" i="11"/>
  <c r="KU33" i="11"/>
  <c r="KT33" i="11" s="1"/>
  <c r="BN34" i="11"/>
  <c r="FQ34" i="11"/>
  <c r="X35" i="11"/>
  <c r="OA35" i="11"/>
  <c r="NZ35" i="11" s="1"/>
  <c r="X37" i="11"/>
  <c r="GJ40" i="11"/>
  <c r="MV40" i="11"/>
  <c r="KU41" i="11"/>
  <c r="KT41" i="11" s="1"/>
  <c r="EA42" i="11"/>
  <c r="PQ12" i="11"/>
  <c r="QH12" i="11"/>
  <c r="QH43" i="11" s="1"/>
  <c r="QY12" i="11"/>
  <c r="QY16" i="11"/>
  <c r="QY20" i="11"/>
  <c r="QY24" i="11"/>
  <c r="M41" i="11"/>
  <c r="MV21" i="11"/>
  <c r="IL22" i="11"/>
  <c r="PI22" i="11"/>
  <c r="BN23" i="11"/>
  <c r="OA23" i="11"/>
  <c r="NZ23" i="11" s="1"/>
  <c r="AU24" i="11"/>
  <c r="GV24" i="11"/>
  <c r="LF25" i="11"/>
  <c r="OA25" i="11"/>
  <c r="NZ25" i="11" s="1"/>
  <c r="HG27" i="11"/>
  <c r="KB27" i="11"/>
  <c r="MV27" i="11"/>
  <c r="X28" i="11"/>
  <c r="BZ28" i="11"/>
  <c r="HZ28" i="11"/>
  <c r="HO29" i="11"/>
  <c r="HN29" i="11" s="1"/>
  <c r="DD30" i="11"/>
  <c r="NH30" i="11"/>
  <c r="IL32" i="11"/>
  <c r="ET37" i="11"/>
  <c r="DD40" i="11"/>
  <c r="MC40" i="11"/>
  <c r="X41" i="11"/>
  <c r="IL41" i="11"/>
  <c r="KB41" i="11"/>
  <c r="HO42" i="11"/>
  <c r="HN42" i="11" s="1"/>
  <c r="JE42" i="11"/>
  <c r="JD42" i="11" s="1"/>
  <c r="NH42" i="11"/>
  <c r="OX21" i="11"/>
  <c r="FY22" i="11"/>
  <c r="FX22" i="11" s="1"/>
  <c r="DP23" i="11"/>
  <c r="IL23" i="11"/>
  <c r="KU23" i="11"/>
  <c r="KT23" i="11" s="1"/>
  <c r="M25" i="11"/>
  <c r="FF26" i="11"/>
  <c r="KU26" i="11"/>
  <c r="KT26" i="11" s="1"/>
  <c r="AU27" i="11"/>
  <c r="GJ27" i="11"/>
  <c r="JE27" i="11"/>
  <c r="JD27" i="11" s="1"/>
  <c r="NS29" i="11"/>
  <c r="EA30" i="11"/>
  <c r="MK30" i="11"/>
  <c r="MJ30" i="11" s="1"/>
  <c r="FY32" i="11"/>
  <c r="FX32" i="11" s="1"/>
  <c r="OL32" i="11"/>
  <c r="PI32" i="11"/>
  <c r="MC33" i="11"/>
  <c r="PI33" i="11"/>
  <c r="DP35" i="11"/>
  <c r="MC35" i="11"/>
  <c r="NS35" i="11"/>
  <c r="DP37" i="11"/>
  <c r="BC38" i="11"/>
  <c r="BB38" i="11" s="1"/>
  <c r="ET38" i="11"/>
  <c r="PI38" i="11"/>
  <c r="EA39" i="11"/>
  <c r="AU42" i="11"/>
  <c r="NS42" i="11"/>
  <c r="JE29" i="11"/>
  <c r="JD29" i="11" s="1"/>
  <c r="MC29" i="11"/>
  <c r="MV29" i="11"/>
  <c r="OX29" i="11"/>
  <c r="HZ30" i="11"/>
  <c r="FF31" i="11"/>
  <c r="JE32" i="11"/>
  <c r="JD32" i="11" s="1"/>
  <c r="MK32" i="11"/>
  <c r="MJ32" i="11" s="1"/>
  <c r="FY34" i="11"/>
  <c r="FX34" i="11" s="1"/>
  <c r="IL34" i="11"/>
  <c r="CS35" i="11"/>
  <c r="CR35" i="11" s="1"/>
  <c r="JP35" i="11"/>
  <c r="KM35" i="11"/>
  <c r="M36" i="11"/>
  <c r="IW36" i="11"/>
  <c r="OA36" i="11"/>
  <c r="NZ36" i="11" s="1"/>
  <c r="MK38" i="11"/>
  <c r="MJ38" i="11" s="1"/>
  <c r="HZ40" i="11"/>
  <c r="OA40" i="11"/>
  <c r="NZ40" i="11" s="1"/>
  <c r="PI40" i="11"/>
  <c r="OX41" i="11"/>
  <c r="DP42" i="11"/>
  <c r="IL42" i="11"/>
  <c r="LR42" i="11"/>
  <c r="L13" i="11"/>
  <c r="L18" i="11"/>
  <c r="L14" i="11"/>
  <c r="L15" i="11"/>
  <c r="OX20" i="11"/>
  <c r="PI20" i="11"/>
  <c r="LR24" i="11"/>
  <c r="MC24" i="11"/>
  <c r="DP25" i="11"/>
  <c r="EA25" i="11"/>
  <c r="NH25" i="11"/>
  <c r="NS25" i="11"/>
  <c r="O43" i="11"/>
  <c r="X12" i="11"/>
  <c r="AJ12" i="11"/>
  <c r="BP43" i="11"/>
  <c r="ET12" i="11"/>
  <c r="FN43" i="11"/>
  <c r="GE43" i="11"/>
  <c r="GZ43" i="11"/>
  <c r="HS43" i="11"/>
  <c r="IN43" i="11"/>
  <c r="JE12" i="11"/>
  <c r="JV12" i="11"/>
  <c r="JV43" i="11" s="1"/>
  <c r="KM12" i="11"/>
  <c r="LF12" i="11"/>
  <c r="MB43" i="11"/>
  <c r="PB43" i="11"/>
  <c r="BN13" i="11"/>
  <c r="JE13" i="11"/>
  <c r="JD13" i="11" s="1"/>
  <c r="OL14" i="11"/>
  <c r="DD16" i="11"/>
  <c r="FF17" i="11"/>
  <c r="ET19" i="11"/>
  <c r="FQ19" i="11"/>
  <c r="LF19" i="11"/>
  <c r="OA22" i="11"/>
  <c r="NZ22" i="11" s="1"/>
  <c r="OL22" i="11"/>
  <c r="BC26" i="11"/>
  <c r="BB26" i="11" s="1"/>
  <c r="BN26" i="11"/>
  <c r="KM30" i="11"/>
  <c r="KB30" i="11"/>
  <c r="HG31" i="11"/>
  <c r="GV31" i="11"/>
  <c r="ET34" i="11"/>
  <c r="EI34" i="11"/>
  <c r="EH34" i="11" s="1"/>
  <c r="Q43" i="11"/>
  <c r="BC12" i="11"/>
  <c r="BT12" i="11"/>
  <c r="BT43" i="11" s="1"/>
  <c r="CM43" i="11"/>
  <c r="DL43" i="11"/>
  <c r="DJ12" i="11"/>
  <c r="DJ43" i="11" s="1"/>
  <c r="FP43" i="11"/>
  <c r="GG43" i="11"/>
  <c r="HB43" i="11"/>
  <c r="HU43" i="11"/>
  <c r="KO43" i="11"/>
  <c r="LH43" i="11"/>
  <c r="MX43" i="11"/>
  <c r="NR43" i="11"/>
  <c r="OI43" i="11"/>
  <c r="PD43" i="11"/>
  <c r="CK13" i="11"/>
  <c r="KU14" i="11"/>
  <c r="KT14" i="11" s="1"/>
  <c r="PI14" i="11"/>
  <c r="OX15" i="11"/>
  <c r="GJ16" i="11"/>
  <c r="KU17" i="11"/>
  <c r="KT17" i="11" s="1"/>
  <c r="LR17" i="11"/>
  <c r="AU18" i="11"/>
  <c r="KU18" i="11"/>
  <c r="KT18" i="11" s="1"/>
  <c r="HZ20" i="11"/>
  <c r="L23" i="11"/>
  <c r="EI24" i="11"/>
  <c r="EH24" i="11" s="1"/>
  <c r="ET24" i="11"/>
  <c r="CS25" i="11"/>
  <c r="CR25" i="11" s="1"/>
  <c r="DD25" i="11"/>
  <c r="DP27" i="11"/>
  <c r="CS29" i="11"/>
  <c r="CR29" i="11" s="1"/>
  <c r="DD29" i="11"/>
  <c r="GV29" i="11"/>
  <c r="HG29" i="11"/>
  <c r="FY31" i="11"/>
  <c r="FX31" i="11" s="1"/>
  <c r="GJ31" i="11"/>
  <c r="LF35" i="11"/>
  <c r="KU35" i="11"/>
  <c r="KT35" i="11" s="1"/>
  <c r="IW38" i="11"/>
  <c r="IL38" i="11"/>
  <c r="S43" i="11"/>
  <c r="AN43" i="11"/>
  <c r="CU43" i="11"/>
  <c r="CS12" i="11"/>
  <c r="EI12" i="11"/>
  <c r="EZ12" i="11"/>
  <c r="EZ43" i="11" s="1"/>
  <c r="GI43" i="11"/>
  <c r="IR43" i="11"/>
  <c r="JI43" i="11"/>
  <c r="KB12" i="11"/>
  <c r="NB12" i="11"/>
  <c r="NB43" i="11" s="1"/>
  <c r="NS12" i="11"/>
  <c r="OK43" i="11"/>
  <c r="PF43" i="11"/>
  <c r="HG13" i="11"/>
  <c r="BN14" i="11"/>
  <c r="KB14" i="11"/>
  <c r="MC14" i="11"/>
  <c r="MV14" i="11"/>
  <c r="KU15" i="11"/>
  <c r="KT15" i="11" s="1"/>
  <c r="M16" i="11"/>
  <c r="X16" i="11"/>
  <c r="AU16" i="11"/>
  <c r="BN16" i="11"/>
  <c r="ET16" i="11"/>
  <c r="IW16" i="11"/>
  <c r="DD17" i="11"/>
  <c r="KB17" i="11"/>
  <c r="MK17" i="11"/>
  <c r="MJ17" i="11" s="1"/>
  <c r="MV17" i="11"/>
  <c r="KB18" i="11"/>
  <c r="NH18" i="11"/>
  <c r="DD22" i="11"/>
  <c r="LF23" i="11"/>
  <c r="GV25" i="11"/>
  <c r="HG25" i="11"/>
  <c r="HZ38" i="11"/>
  <c r="HO38" i="11"/>
  <c r="HN38" i="11" s="1"/>
  <c r="HQ43" i="11"/>
  <c r="HZ12" i="11"/>
  <c r="AJ20" i="11"/>
  <c r="AU20" i="11"/>
  <c r="U43" i="11"/>
  <c r="DR43" i="11"/>
  <c r="EA12" i="11"/>
  <c r="FS43" i="11"/>
  <c r="HY43" i="11"/>
  <c r="LR12" i="11"/>
  <c r="NU43" i="11"/>
  <c r="HZ13" i="11"/>
  <c r="CK14" i="11"/>
  <c r="ET15" i="11"/>
  <c r="HZ15" i="11"/>
  <c r="JP16" i="11"/>
  <c r="KM16" i="11"/>
  <c r="X17" i="11"/>
  <c r="HG18" i="11"/>
  <c r="JP18" i="11"/>
  <c r="JE18" i="11"/>
  <c r="JD18" i="11" s="1"/>
  <c r="MK18" i="11"/>
  <c r="MJ18" i="11" s="1"/>
  <c r="BN19" i="11"/>
  <c r="GJ19" i="11"/>
  <c r="MV19" i="11"/>
  <c r="MK22" i="11"/>
  <c r="MJ22" i="11" s="1"/>
  <c r="DP38" i="11"/>
  <c r="EA38" i="11"/>
  <c r="CK26" i="11"/>
  <c r="BZ26" i="11"/>
  <c r="CD43" i="11"/>
  <c r="BZ12" i="11"/>
  <c r="CY43" i="11"/>
  <c r="EM43" i="11"/>
  <c r="FF12" i="11"/>
  <c r="LT43" i="11"/>
  <c r="MC12" i="11"/>
  <c r="MM43" i="11"/>
  <c r="MV12" i="11"/>
  <c r="NH12" i="11"/>
  <c r="ON43" i="11"/>
  <c r="CS13" i="11"/>
  <c r="CR13" i="11" s="1"/>
  <c r="DP13" i="11"/>
  <c r="ET13" i="11"/>
  <c r="FQ13" i="11"/>
  <c r="IB43" i="11"/>
  <c r="KM13" i="11"/>
  <c r="MV13" i="11"/>
  <c r="X14" i="11"/>
  <c r="HG14" i="11"/>
  <c r="IW15" i="11"/>
  <c r="L20" i="11"/>
  <c r="BC20" i="11"/>
  <c r="BB20" i="11" s="1"/>
  <c r="BN20" i="11"/>
  <c r="KB25" i="11"/>
  <c r="KM25" i="11"/>
  <c r="DP26" i="11"/>
  <c r="EA26" i="11"/>
  <c r="Z43" i="11"/>
  <c r="AT43" i="11"/>
  <c r="BK43" i="11"/>
  <c r="CF43" i="11"/>
  <c r="DA43" i="11"/>
  <c r="DV43" i="11"/>
  <c r="EO43" i="11"/>
  <c r="FH43" i="11"/>
  <c r="FY12" i="11"/>
  <c r="GP43" i="11"/>
  <c r="IF12" i="11"/>
  <c r="IF43" i="11" s="1"/>
  <c r="IW12" i="11"/>
  <c r="JO43" i="11"/>
  <c r="LA43" i="11"/>
  <c r="LV43" i="11"/>
  <c r="MO43" i="11"/>
  <c r="NJ43" i="11"/>
  <c r="F52" i="11" s="1"/>
  <c r="OA12" i="11"/>
  <c r="OR12" i="11"/>
  <c r="OR43" i="11" s="1"/>
  <c r="PK43" i="11"/>
  <c r="X15" i="11"/>
  <c r="AU15" i="11"/>
  <c r="CK15" i="11"/>
  <c r="FF16" i="11"/>
  <c r="HG16" i="11"/>
  <c r="HZ16" i="11"/>
  <c r="MK16" i="11"/>
  <c r="MJ16" i="11" s="1"/>
  <c r="NH16" i="11"/>
  <c r="OL16" i="11"/>
  <c r="PI16" i="11"/>
  <c r="L17" i="11"/>
  <c r="DP17" i="11"/>
  <c r="HO17" i="11"/>
  <c r="HN17" i="11" s="1"/>
  <c r="IW18" i="11"/>
  <c r="IL18" i="11"/>
  <c r="DP19" i="11"/>
  <c r="HG19" i="11"/>
  <c r="IL20" i="11"/>
  <c r="M21" i="11"/>
  <c r="AJ21" i="11"/>
  <c r="FF22" i="11"/>
  <c r="AJ25" i="11"/>
  <c r="AU25" i="11"/>
  <c r="DD26" i="11"/>
  <c r="CS26" i="11"/>
  <c r="CR26" i="11" s="1"/>
  <c r="GX43" i="11"/>
  <c r="GV12" i="11"/>
  <c r="LF28" i="11"/>
  <c r="KU28" i="11"/>
  <c r="KT28" i="11" s="1"/>
  <c r="L12" i="11"/>
  <c r="AD12" i="11"/>
  <c r="AD43" i="11" s="1"/>
  <c r="BM43" i="11"/>
  <c r="CH43" i="11"/>
  <c r="DC43" i="11"/>
  <c r="DX43" i="11"/>
  <c r="HO12" i="11"/>
  <c r="IY43" i="11"/>
  <c r="LC43" i="11"/>
  <c r="KU13" i="11"/>
  <c r="KT13" i="11" s="1"/>
  <c r="LR13" i="11"/>
  <c r="EI14" i="11"/>
  <c r="EH14" i="11" s="1"/>
  <c r="FF14" i="11"/>
  <c r="FY14" i="11"/>
  <c r="FX14" i="11" s="1"/>
  <c r="FF15" i="11"/>
  <c r="GJ15" i="11"/>
  <c r="HG15" i="11"/>
  <c r="AJ17" i="11"/>
  <c r="BN17" i="11"/>
  <c r="CK17" i="11"/>
  <c r="FY17" i="11"/>
  <c r="FX17" i="11" s="1"/>
  <c r="BC18" i="11"/>
  <c r="BB18" i="11" s="1"/>
  <c r="BZ18" i="11"/>
  <c r="CS18" i="11"/>
  <c r="CR18" i="11" s="1"/>
  <c r="DP18" i="11"/>
  <c r="L19" i="11"/>
  <c r="CS19" i="11"/>
  <c r="CR19" i="11" s="1"/>
  <c r="OA19" i="11"/>
  <c r="NZ19" i="11" s="1"/>
  <c r="DP22" i="11"/>
  <c r="JE25" i="11"/>
  <c r="JD25" i="11" s="1"/>
  <c r="JP25" i="11"/>
  <c r="HZ31" i="11"/>
  <c r="HO31" i="11"/>
  <c r="HN31" i="11" s="1"/>
  <c r="CK24" i="11"/>
  <c r="HO26" i="11"/>
  <c r="HN26" i="11" s="1"/>
  <c r="HZ26" i="11"/>
  <c r="IW26" i="11"/>
  <c r="FQ27" i="11"/>
  <c r="MC27" i="11"/>
  <c r="AU28" i="11"/>
  <c r="GJ29" i="11"/>
  <c r="FY29" i="11"/>
  <c r="FX29" i="11" s="1"/>
  <c r="L30" i="11"/>
  <c r="OX30" i="11"/>
  <c r="PI30" i="11"/>
  <c r="M31" i="11"/>
  <c r="X31" i="11"/>
  <c r="BN32" i="11"/>
  <c r="EI33" i="11"/>
  <c r="EH33" i="11" s="1"/>
  <c r="ET33" i="11"/>
  <c r="FY33" i="11"/>
  <c r="FX33" i="11" s="1"/>
  <c r="GJ33" i="11"/>
  <c r="AJ34" i="11"/>
  <c r="AU34" i="11"/>
  <c r="LR16" i="11"/>
  <c r="NH17" i="11"/>
  <c r="OL17" i="11"/>
  <c r="PI17" i="11"/>
  <c r="OA18" i="11"/>
  <c r="NZ18" i="11" s="1"/>
  <c r="IL19" i="11"/>
  <c r="JP19" i="11"/>
  <c r="KM19" i="11"/>
  <c r="OA20" i="11"/>
  <c r="NZ20" i="11" s="1"/>
  <c r="ET21" i="11"/>
  <c r="FQ21" i="11"/>
  <c r="LF21" i="11"/>
  <c r="MC21" i="11"/>
  <c r="JE22" i="11"/>
  <c r="JD22" i="11" s="1"/>
  <c r="X23" i="11"/>
  <c r="AU23" i="11"/>
  <c r="GJ23" i="11"/>
  <c r="HG23" i="11"/>
  <c r="MV23" i="11"/>
  <c r="NS23" i="11"/>
  <c r="AJ26" i="11"/>
  <c r="OA26" i="11"/>
  <c r="NZ26" i="11" s="1"/>
  <c r="OL26" i="11"/>
  <c r="PI26" i="11"/>
  <c r="KB28" i="11"/>
  <c r="KM28" i="11"/>
  <c r="BN30" i="11"/>
  <c r="FF30" i="11"/>
  <c r="FQ30" i="11"/>
  <c r="OX31" i="11"/>
  <c r="AJ32" i="11"/>
  <c r="AU32" i="11"/>
  <c r="LR32" i="11"/>
  <c r="MC32" i="11"/>
  <c r="MV34" i="11"/>
  <c r="MK34" i="11"/>
  <c r="MJ34" i="11" s="1"/>
  <c r="M35" i="11"/>
  <c r="PI18" i="11"/>
  <c r="HO19" i="11"/>
  <c r="HN19" i="11" s="1"/>
  <c r="OX19" i="11"/>
  <c r="PI19" i="11"/>
  <c r="DP21" i="11"/>
  <c r="EA21" i="11"/>
  <c r="KB21" i="11"/>
  <c r="KM21" i="11"/>
  <c r="FF23" i="11"/>
  <c r="FQ23" i="11"/>
  <c r="LR23" i="11"/>
  <c r="MC23" i="11"/>
  <c r="AJ24" i="11"/>
  <c r="BC24" i="11"/>
  <c r="BB24" i="11" s="1"/>
  <c r="EA24" i="11"/>
  <c r="FF25" i="11"/>
  <c r="LR25" i="11"/>
  <c r="GV26" i="11"/>
  <c r="DD27" i="11"/>
  <c r="EA27" i="11"/>
  <c r="JP27" i="11"/>
  <c r="KM27" i="11"/>
  <c r="M28" i="11"/>
  <c r="CK28" i="11"/>
  <c r="FQ29" i="11"/>
  <c r="FF29" i="11"/>
  <c r="CS30" i="11"/>
  <c r="CR30" i="11" s="1"/>
  <c r="DP30" i="11"/>
  <c r="MV30" i="11"/>
  <c r="NS30" i="11"/>
  <c r="OL30" i="11"/>
  <c r="NH31" i="11"/>
  <c r="OL31" i="11"/>
  <c r="BZ33" i="11"/>
  <c r="BZ40" i="11"/>
  <c r="CK40" i="11"/>
  <c r="M24" i="11"/>
  <c r="X24" i="11"/>
  <c r="FY26" i="11"/>
  <c r="FX26" i="11" s="1"/>
  <c r="BZ27" i="11"/>
  <c r="CK27" i="11"/>
  <c r="IL27" i="11"/>
  <c r="IW27" i="11"/>
  <c r="OX27" i="11"/>
  <c r="PI27" i="11"/>
  <c r="JE28" i="11"/>
  <c r="JD28" i="11" s="1"/>
  <c r="JP28" i="11"/>
  <c r="EI30" i="11"/>
  <c r="EH30" i="11" s="1"/>
  <c r="ET30" i="11"/>
  <c r="LR30" i="11"/>
  <c r="MC30" i="11"/>
  <c r="MK31" i="11"/>
  <c r="MJ31" i="11" s="1"/>
  <c r="MV31" i="11"/>
  <c r="M32" i="11"/>
  <c r="X32" i="11"/>
  <c r="BC33" i="11"/>
  <c r="BB33" i="11" s="1"/>
  <c r="BN33" i="11"/>
  <c r="DP33" i="11"/>
  <c r="EA33" i="11"/>
  <c r="CK34" i="11"/>
  <c r="BZ34" i="11"/>
  <c r="BC35" i="11"/>
  <c r="BB35" i="11" s="1"/>
  <c r="BN35" i="11"/>
  <c r="NS37" i="11"/>
  <c r="NH37" i="11"/>
  <c r="LR41" i="11"/>
  <c r="MC41" i="11"/>
  <c r="CS20" i="11"/>
  <c r="CR20" i="11" s="1"/>
  <c r="DD20" i="11"/>
  <c r="EA20" i="11"/>
  <c r="KM22" i="11"/>
  <c r="FY24" i="11"/>
  <c r="FX24" i="11" s="1"/>
  <c r="GJ24" i="11"/>
  <c r="HG24" i="11"/>
  <c r="X25" i="11"/>
  <c r="GJ25" i="11"/>
  <c r="MV25" i="11"/>
  <c r="MK26" i="11"/>
  <c r="MJ26" i="11" s="1"/>
  <c r="MK28" i="11"/>
  <c r="MJ28" i="11" s="1"/>
  <c r="MV28" i="11"/>
  <c r="DP29" i="11"/>
  <c r="BZ30" i="11"/>
  <c r="CK30" i="11"/>
  <c r="JE33" i="11"/>
  <c r="JD33" i="11" s="1"/>
  <c r="OA34" i="11"/>
  <c r="NZ34" i="11" s="1"/>
  <c r="OL34" i="11"/>
  <c r="MK37" i="11"/>
  <c r="MJ37" i="11" s="1"/>
  <c r="MV37" i="11"/>
  <c r="BZ38" i="11"/>
  <c r="CK38" i="11"/>
  <c r="KU38" i="11"/>
  <c r="KT38" i="11" s="1"/>
  <c r="LF38" i="11"/>
  <c r="AJ18" i="11"/>
  <c r="JE20" i="11"/>
  <c r="JD20" i="11" s="1"/>
  <c r="JP20" i="11"/>
  <c r="KM20" i="11"/>
  <c r="LF20" i="11"/>
  <c r="EI22" i="11"/>
  <c r="EH22" i="11" s="1"/>
  <c r="ET22" i="11"/>
  <c r="FQ22" i="11"/>
  <c r="GJ22" i="11"/>
  <c r="MK24" i="11"/>
  <c r="MJ24" i="11" s="1"/>
  <c r="MV24" i="11"/>
  <c r="NS24" i="11"/>
  <c r="OL24" i="11"/>
  <c r="FQ25" i="11"/>
  <c r="MC25" i="11"/>
  <c r="X26" i="11"/>
  <c r="M29" i="11"/>
  <c r="EA29" i="11"/>
  <c r="KU29" i="11"/>
  <c r="KT29" i="11" s="1"/>
  <c r="LF29" i="11"/>
  <c r="JP30" i="11"/>
  <c r="KU30" i="11"/>
  <c r="KT30" i="11" s="1"/>
  <c r="LF30" i="11"/>
  <c r="DD31" i="11"/>
  <c r="NH32" i="11"/>
  <c r="NS32" i="11"/>
  <c r="LF33" i="11"/>
  <c r="MK35" i="11"/>
  <c r="MJ35" i="11" s="1"/>
  <c r="MV35" i="11"/>
  <c r="OX36" i="11"/>
  <c r="PI36" i="11"/>
  <c r="LR15" i="11"/>
  <c r="MV15" i="11"/>
  <c r="NS15" i="11"/>
  <c r="GV17" i="11"/>
  <c r="HZ17" i="11"/>
  <c r="IW17" i="11"/>
  <c r="NS17" i="11"/>
  <c r="HO18" i="11"/>
  <c r="HN18" i="11" s="1"/>
  <c r="OL18" i="11"/>
  <c r="BZ19" i="11"/>
  <c r="DD19" i="11"/>
  <c r="EA19" i="11"/>
  <c r="HZ19" i="11"/>
  <c r="IW19" i="11"/>
  <c r="BZ20" i="11"/>
  <c r="KU22" i="11"/>
  <c r="KT22" i="11" s="1"/>
  <c r="LF22" i="11"/>
  <c r="MC22" i="11"/>
  <c r="MV22" i="11"/>
  <c r="FF24" i="11"/>
  <c r="BN25" i="11"/>
  <c r="CK25" i="11"/>
  <c r="HZ25" i="11"/>
  <c r="IW25" i="11"/>
  <c r="OL25" i="11"/>
  <c r="PI25" i="11"/>
  <c r="GJ26" i="11"/>
  <c r="HG26" i="11"/>
  <c r="AJ27" i="11"/>
  <c r="GV27" i="11"/>
  <c r="NH27" i="11"/>
  <c r="IL28" i="11"/>
  <c r="IW28" i="11"/>
  <c r="MC28" i="11"/>
  <c r="LR28" i="11"/>
  <c r="HZ29" i="11"/>
  <c r="KB29" i="11"/>
  <c r="HO30" i="11"/>
  <c r="HN30" i="11" s="1"/>
  <c r="IL30" i="11"/>
  <c r="IW30" i="11"/>
  <c r="IL31" i="11"/>
  <c r="JE31" i="11"/>
  <c r="JD31" i="11" s="1"/>
  <c r="JP31" i="11"/>
  <c r="LR31" i="11"/>
  <c r="MC31" i="11"/>
  <c r="CS32" i="11"/>
  <c r="CR32" i="11" s="1"/>
  <c r="DP32" i="11"/>
  <c r="EA32" i="11"/>
  <c r="FF32" i="11"/>
  <c r="FQ32" i="11"/>
  <c r="OA33" i="11"/>
  <c r="NZ33" i="11" s="1"/>
  <c r="OL33" i="11"/>
  <c r="L34" i="11"/>
  <c r="OA38" i="11"/>
  <c r="NZ38" i="11" s="1"/>
  <c r="OL38" i="11"/>
  <c r="DP28" i="11"/>
  <c r="ET28" i="11"/>
  <c r="FQ28" i="11"/>
  <c r="X29" i="11"/>
  <c r="KU31" i="11"/>
  <c r="KT31" i="11" s="1"/>
  <c r="LF31" i="11"/>
  <c r="DP34" i="11"/>
  <c r="EA34" i="11"/>
  <c r="JE36" i="11"/>
  <c r="JD36" i="11" s="1"/>
  <c r="JP36" i="11"/>
  <c r="W43" i="11"/>
  <c r="AP43" i="11"/>
  <c r="BG43" i="11"/>
  <c r="DF43" i="11"/>
  <c r="DZ43" i="11"/>
  <c r="EQ43" i="11"/>
  <c r="FJ43" i="11"/>
  <c r="GA43" i="11"/>
  <c r="HI43" i="11"/>
  <c r="IT43" i="11"/>
  <c r="JK43" i="11"/>
  <c r="KD43" i="11"/>
  <c r="LL12" i="11"/>
  <c r="LL43" i="11" s="1"/>
  <c r="MU43" i="11"/>
  <c r="NN43" i="11"/>
  <c r="OE43" i="11"/>
  <c r="CS28" i="11"/>
  <c r="CR28" i="11" s="1"/>
  <c r="EI31" i="11"/>
  <c r="EH31" i="11" s="1"/>
  <c r="ET31" i="11"/>
  <c r="HZ32" i="11"/>
  <c r="IW32" i="11"/>
  <c r="KB32" i="11"/>
  <c r="M33" i="11"/>
  <c r="X33" i="11"/>
  <c r="HO33" i="11"/>
  <c r="HN33" i="11" s="1"/>
  <c r="HZ33" i="11"/>
  <c r="IW33" i="11"/>
  <c r="JP33" i="11"/>
  <c r="KB33" i="11"/>
  <c r="MK33" i="11"/>
  <c r="MJ33" i="11" s="1"/>
  <c r="MV33" i="11"/>
  <c r="DD34" i="11"/>
  <c r="CS34" i="11"/>
  <c r="CR34" i="11" s="1"/>
  <c r="NH36" i="11"/>
  <c r="NS36" i="11"/>
  <c r="L37" i="11"/>
  <c r="BC37" i="11"/>
  <c r="BB37" i="11" s="1"/>
  <c r="BN37" i="11"/>
  <c r="OL37" i="11"/>
  <c r="OA37" i="11"/>
  <c r="NZ37" i="11" s="1"/>
  <c r="NH38" i="11"/>
  <c r="NS38" i="11"/>
  <c r="AJ41" i="11"/>
  <c r="AU41" i="11"/>
  <c r="AR43" i="11"/>
  <c r="BI43" i="11"/>
  <c r="CB43" i="11"/>
  <c r="ES43" i="11"/>
  <c r="FL43" i="11"/>
  <c r="GC43" i="11"/>
  <c r="IV43" i="11"/>
  <c r="JM43" i="11"/>
  <c r="KF43" i="11"/>
  <c r="KW43" i="11"/>
  <c r="ME43" i="11"/>
  <c r="NP43" i="11"/>
  <c r="OG43" i="11"/>
  <c r="OZ43" i="11"/>
  <c r="EI29" i="11"/>
  <c r="EH29" i="11" s="1"/>
  <c r="X30" i="11"/>
  <c r="AU30" i="11"/>
  <c r="GV32" i="11"/>
  <c r="HG32" i="11"/>
  <c r="GV33" i="11"/>
  <c r="KB34" i="11"/>
  <c r="KM34" i="11"/>
  <c r="EI35" i="11"/>
  <c r="EH35" i="11" s="1"/>
  <c r="OL42" i="11"/>
  <c r="HO34" i="11"/>
  <c r="HN34" i="11" s="1"/>
  <c r="JP34" i="11"/>
  <c r="JE34" i="11"/>
  <c r="JD34" i="11" s="1"/>
  <c r="IL35" i="11"/>
  <c r="IW35" i="11"/>
  <c r="CS36" i="11"/>
  <c r="CR36" i="11" s="1"/>
  <c r="DD36" i="11"/>
  <c r="EA36" i="11"/>
  <c r="ET36" i="11"/>
  <c r="FQ36" i="11"/>
  <c r="GV36" i="11"/>
  <c r="IL37" i="11"/>
  <c r="IW37" i="11"/>
  <c r="MC37" i="11"/>
  <c r="LR37" i="11"/>
  <c r="CS38" i="11"/>
  <c r="DD38" i="11"/>
  <c r="GV38" i="11"/>
  <c r="HG38" i="11"/>
  <c r="L39" i="11"/>
  <c r="GJ39" i="11"/>
  <c r="HG39" i="11"/>
  <c r="HZ39" i="11"/>
  <c r="JE39" i="11"/>
  <c r="JD39" i="11" s="1"/>
  <c r="KB40" i="11"/>
  <c r="KM40" i="11"/>
  <c r="NH40" i="11"/>
  <c r="GV34" i="11"/>
  <c r="IW34" i="11"/>
  <c r="NH34" i="11"/>
  <c r="FF35" i="11"/>
  <c r="LF37" i="11"/>
  <c r="KU37" i="11"/>
  <c r="KT37" i="11" s="1"/>
  <c r="GJ38" i="11"/>
  <c r="FY38" i="11"/>
  <c r="FX38" i="11" s="1"/>
  <c r="FF39" i="11"/>
  <c r="FQ39" i="11"/>
  <c r="NS41" i="11"/>
  <c r="AU36" i="11"/>
  <c r="OL36" i="11"/>
  <c r="KB37" i="11"/>
  <c r="KM37" i="11"/>
  <c r="FQ38" i="11"/>
  <c r="FF38" i="11"/>
  <c r="DD39" i="11"/>
  <c r="BN40" i="11"/>
  <c r="BC40" i="11"/>
  <c r="BB40" i="11" s="1"/>
  <c r="EI42" i="11"/>
  <c r="EH42" i="11" s="1"/>
  <c r="HG35" i="11"/>
  <c r="KM38" i="11"/>
  <c r="BZ39" i="11"/>
  <c r="CK39" i="11"/>
  <c r="BC42" i="11"/>
  <c r="BB42" i="11" s="1"/>
  <c r="BN42" i="11"/>
  <c r="HZ34" i="11"/>
  <c r="NS34" i="11"/>
  <c r="OL35" i="11"/>
  <c r="PI35" i="11"/>
  <c r="BN36" i="11"/>
  <c r="HG36" i="11"/>
  <c r="EA37" i="11"/>
  <c r="JE37" i="11"/>
  <c r="JD37" i="11" s="1"/>
  <c r="JP37" i="11"/>
  <c r="BC39" i="11"/>
  <c r="BB39" i="11" s="1"/>
  <c r="JP39" i="11"/>
  <c r="AU40" i="11"/>
  <c r="AJ40" i="11"/>
  <c r="IL40" i="11"/>
  <c r="KU40" i="11"/>
  <c r="KT40" i="11" s="1"/>
  <c r="LF40" i="11"/>
  <c r="OX40" i="11"/>
  <c r="M42" i="11"/>
  <c r="PI42" i="11"/>
  <c r="OX42" i="11"/>
  <c r="PI34" i="11"/>
  <c r="HO35" i="11"/>
  <c r="HN35" i="11" s="1"/>
  <c r="BZ36" i="11"/>
  <c r="MC38" i="11"/>
  <c r="MV38" i="11"/>
  <c r="EI39" i="11"/>
  <c r="EH39" i="11" s="1"/>
  <c r="FY40" i="11"/>
  <c r="FX40" i="11" s="1"/>
  <c r="GV40" i="11"/>
  <c r="HO40" i="11"/>
  <c r="HN40" i="11" s="1"/>
  <c r="AJ42" i="11"/>
  <c r="CK42" i="11"/>
  <c r="DD42" i="11"/>
  <c r="GJ42" i="11"/>
  <c r="KM42" i="11"/>
  <c r="FF40" i="11"/>
  <c r="LF42" i="11"/>
  <c r="FQ37" i="11"/>
  <c r="X38" i="11"/>
  <c r="LR39" i="11"/>
  <c r="MV39" i="11"/>
  <c r="NS39" i="11"/>
  <c r="GV41" i="11"/>
  <c r="HZ41" i="11"/>
  <c r="IW41" i="11"/>
  <c r="MC42" i="11"/>
  <c r="IL36" i="11"/>
  <c r="CS37" i="11"/>
  <c r="CR37" i="11" s="1"/>
  <c r="MK40" i="11"/>
  <c r="MJ40" i="11" s="1"/>
  <c r="GV42" i="11"/>
  <c r="IW42" i="11"/>
  <c r="JP42" i="11"/>
  <c r="BZ35" i="11"/>
  <c r="DD35" i="11"/>
  <c r="EA35" i="11"/>
  <c r="HZ35" i="11"/>
  <c r="CK36" i="11"/>
  <c r="EI38" i="11"/>
  <c r="EH38" i="11" s="1"/>
  <c r="X39" i="11"/>
  <c r="AU39" i="11"/>
  <c r="ET39" i="11"/>
  <c r="LR40" i="11"/>
  <c r="NS40" i="11"/>
  <c r="OL40" i="11"/>
  <c r="H57" i="11"/>
  <c r="M40" i="11"/>
  <c r="MK41" i="11"/>
  <c r="MJ41" i="11" s="1"/>
  <c r="NH41" i="11"/>
  <c r="OL41" i="11"/>
  <c r="PI41" i="11"/>
  <c r="OA42" i="11"/>
  <c r="NZ42" i="11" s="1"/>
  <c r="AJ28" i="10"/>
  <c r="AU28" i="10"/>
  <c r="DX43" i="10"/>
  <c r="GI43" i="10"/>
  <c r="IL16" i="10"/>
  <c r="BZ19" i="10"/>
  <c r="GJ19" i="10"/>
  <c r="M20" i="10"/>
  <c r="EA20" i="10"/>
  <c r="CS25" i="10"/>
  <c r="CR25" i="10" s="1"/>
  <c r="DD25" i="10"/>
  <c r="FY40" i="10"/>
  <c r="FX40" i="10" s="1"/>
  <c r="GJ40" i="10"/>
  <c r="OR43" i="10"/>
  <c r="OA17" i="10"/>
  <c r="NZ17" i="10" s="1"/>
  <c r="OL17" i="10"/>
  <c r="OX28" i="10"/>
  <c r="PI28" i="10"/>
  <c r="OX41" i="10"/>
  <c r="PI41" i="10"/>
  <c r="LV43" i="10"/>
  <c r="BC13" i="10"/>
  <c r="BB13" i="10" s="1"/>
  <c r="DP13" i="10"/>
  <c r="FY14" i="10"/>
  <c r="FX14" i="10" s="1"/>
  <c r="KU14" i="10"/>
  <c r="KT14" i="10" s="1"/>
  <c r="NH14" i="10"/>
  <c r="BZ15" i="10"/>
  <c r="AJ16" i="10"/>
  <c r="EI16" i="10"/>
  <c r="EH16" i="10" s="1"/>
  <c r="HO16" i="10"/>
  <c r="HN16" i="10" s="1"/>
  <c r="HZ17" i="10"/>
  <c r="AJ18" i="10"/>
  <c r="ET18" i="10"/>
  <c r="KB18" i="10"/>
  <c r="KU19" i="10"/>
  <c r="KT19" i="10" s="1"/>
  <c r="IW24" i="10"/>
  <c r="IL24" i="10"/>
  <c r="EI27" i="10"/>
  <c r="EH27" i="10" s="1"/>
  <c r="ET27" i="10"/>
  <c r="OA13" i="10"/>
  <c r="NZ13" i="10" s="1"/>
  <c r="OL13" i="10"/>
  <c r="OX24" i="10"/>
  <c r="PI24" i="10"/>
  <c r="OX37" i="10"/>
  <c r="PI37" i="10"/>
  <c r="OA41" i="10"/>
  <c r="NZ41" i="10" s="1"/>
  <c r="NS21" i="10"/>
  <c r="NH21" i="10"/>
  <c r="O43" i="10"/>
  <c r="AJ12" i="10"/>
  <c r="EZ43" i="10"/>
  <c r="KY43" i="10"/>
  <c r="AU14" i="10"/>
  <c r="DP14" i="10"/>
  <c r="FF15" i="10"/>
  <c r="FY15" i="10"/>
  <c r="FX15" i="10" s="1"/>
  <c r="JP15" i="10"/>
  <c r="NH15" i="10"/>
  <c r="FY16" i="10"/>
  <c r="FX16" i="10" s="1"/>
  <c r="MC16" i="10"/>
  <c r="FY17" i="10"/>
  <c r="FX17" i="10" s="1"/>
  <c r="MK17" i="10"/>
  <c r="MJ17" i="10" s="1"/>
  <c r="HO18" i="10"/>
  <c r="HN18" i="10" s="1"/>
  <c r="EI19" i="10"/>
  <c r="EH19" i="10" s="1"/>
  <c r="BZ20" i="10"/>
  <c r="FQ21" i="10"/>
  <c r="M27" i="10"/>
  <c r="IL38" i="10"/>
  <c r="IW38" i="10"/>
  <c r="OX20" i="10"/>
  <c r="PI20" i="10"/>
  <c r="OX33" i="10"/>
  <c r="PI33" i="10"/>
  <c r="MK25" i="10"/>
  <c r="MJ25" i="10" s="1"/>
  <c r="MV25" i="10"/>
  <c r="BZ38" i="10"/>
  <c r="CK38" i="10"/>
  <c r="OX13" i="10"/>
  <c r="PI13" i="10"/>
  <c r="Q43" i="10"/>
  <c r="DJ12" i="10"/>
  <c r="HS43" i="10"/>
  <c r="LZ43" i="10"/>
  <c r="AU13" i="10"/>
  <c r="FY13" i="10"/>
  <c r="FX13" i="10" s="1"/>
  <c r="MV13" i="10"/>
  <c r="DD14" i="10"/>
  <c r="IL14" i="10"/>
  <c r="BC15" i="10"/>
  <c r="BB15" i="10" s="1"/>
  <c r="HO15" i="10"/>
  <c r="HN15" i="10" s="1"/>
  <c r="MV15" i="10"/>
  <c r="X16" i="10"/>
  <c r="EA16" i="10"/>
  <c r="CK17" i="10"/>
  <c r="MC17" i="10"/>
  <c r="AU19" i="10"/>
  <c r="HO19" i="10"/>
  <c r="HN19" i="10" s="1"/>
  <c r="BZ21" i="10"/>
  <c r="GV21" i="10"/>
  <c r="HG21" i="10"/>
  <c r="HG22" i="10"/>
  <c r="CK23" i="10"/>
  <c r="BZ23" i="10"/>
  <c r="MK27" i="10"/>
  <c r="MJ27" i="10" s="1"/>
  <c r="EI30" i="10"/>
  <c r="EH30" i="10" s="1"/>
  <c r="ET30" i="10"/>
  <c r="CS34" i="10"/>
  <c r="CR34" i="10" s="1"/>
  <c r="DD34" i="10"/>
  <c r="OE43" i="10"/>
  <c r="OX16" i="10"/>
  <c r="PI16" i="10"/>
  <c r="OX29" i="10"/>
  <c r="PI29" i="10"/>
  <c r="OA37" i="10"/>
  <c r="NZ37" i="10" s="1"/>
  <c r="OL37" i="10"/>
  <c r="OA21" i="10"/>
  <c r="NZ21" i="10" s="1"/>
  <c r="OL21" i="10"/>
  <c r="OX32" i="10"/>
  <c r="PI32" i="10"/>
  <c r="BN12" i="10"/>
  <c r="FF12" i="10"/>
  <c r="GJ12" i="10"/>
  <c r="JM43" i="10"/>
  <c r="X13" i="10"/>
  <c r="KB13" i="10"/>
  <c r="LR13" i="10"/>
  <c r="FF14" i="10"/>
  <c r="MC14" i="10"/>
  <c r="M15" i="10"/>
  <c r="AU15" i="10"/>
  <c r="MK15" i="10"/>
  <c r="MJ15" i="10" s="1"/>
  <c r="DD16" i="10"/>
  <c r="DP16" i="10"/>
  <c r="GV16" i="10"/>
  <c r="KB16" i="10"/>
  <c r="BC17" i="10"/>
  <c r="BB17" i="10" s="1"/>
  <c r="JE17" i="10"/>
  <c r="JD17" i="10" s="1"/>
  <c r="BN18" i="10"/>
  <c r="DP18" i="10"/>
  <c r="HG18" i="10"/>
  <c r="NS18" i="10"/>
  <c r="M19" i="10"/>
  <c r="MC19" i="10"/>
  <c r="MV19" i="10"/>
  <c r="NS19" i="10"/>
  <c r="NS26" i="10"/>
  <c r="NH26" i="10"/>
  <c r="MK29" i="10"/>
  <c r="MJ29" i="10" s="1"/>
  <c r="KM30" i="10"/>
  <c r="HO33" i="10"/>
  <c r="HN33" i="10" s="1"/>
  <c r="HZ33" i="10"/>
  <c r="OX12" i="10"/>
  <c r="PD43" i="10"/>
  <c r="PI12" i="10"/>
  <c r="OX25" i="10"/>
  <c r="PI25" i="10"/>
  <c r="NH35" i="10"/>
  <c r="NS35" i="10"/>
  <c r="AT43" i="10"/>
  <c r="CU43" i="10"/>
  <c r="DR43" i="10"/>
  <c r="JO43" i="10"/>
  <c r="LE43" i="10"/>
  <c r="M13" i="10"/>
  <c r="CS13" i="10"/>
  <c r="CR13" i="10" s="1"/>
  <c r="FQ13" i="10"/>
  <c r="JP13" i="10"/>
  <c r="NH13" i="10"/>
  <c r="CK14" i="10"/>
  <c r="HZ14" i="10"/>
  <c r="GJ15" i="10"/>
  <c r="BZ16" i="10"/>
  <c r="FF17" i="10"/>
  <c r="NS17" i="10"/>
  <c r="EA18" i="10"/>
  <c r="GJ18" i="10"/>
  <c r="JE18" i="10"/>
  <c r="JD18" i="10" s="1"/>
  <c r="MV18" i="10"/>
  <c r="DP19" i="10"/>
  <c r="KM20" i="10"/>
  <c r="EI21" i="10"/>
  <c r="EH21" i="10" s="1"/>
  <c r="ET21" i="10"/>
  <c r="KB21" i="10"/>
  <c r="FQ22" i="10"/>
  <c r="FF22" i="10"/>
  <c r="MC22" i="10"/>
  <c r="JP23" i="10"/>
  <c r="BC25" i="10"/>
  <c r="BB25" i="10" s="1"/>
  <c r="BN25" i="10"/>
  <c r="EI25" i="10"/>
  <c r="EH25" i="10" s="1"/>
  <c r="IW26" i="10"/>
  <c r="GJ30" i="10"/>
  <c r="JP30" i="10"/>
  <c r="DP36" i="10"/>
  <c r="EA36" i="10"/>
  <c r="BZ41" i="10"/>
  <c r="DP41" i="10"/>
  <c r="EA41" i="10"/>
  <c r="OI43" i="10"/>
  <c r="OX21" i="10"/>
  <c r="PI21" i="10"/>
  <c r="OX40" i="10"/>
  <c r="PI40" i="10"/>
  <c r="AW43" i="10"/>
  <c r="DT43" i="10"/>
  <c r="HB43" i="10"/>
  <c r="IT43" i="10"/>
  <c r="JR43" i="10"/>
  <c r="KL43" i="10"/>
  <c r="MV12" i="10"/>
  <c r="BN13" i="10"/>
  <c r="EI13" i="10"/>
  <c r="EH13" i="10" s="1"/>
  <c r="IL13" i="10"/>
  <c r="JE13" i="10"/>
  <c r="JD13" i="10" s="1"/>
  <c r="BZ14" i="10"/>
  <c r="MK14" i="10"/>
  <c r="MJ14" i="10" s="1"/>
  <c r="CK15" i="10"/>
  <c r="GV15" i="10"/>
  <c r="LF15" i="10"/>
  <c r="LR15" i="10"/>
  <c r="BN16" i="10"/>
  <c r="ET16" i="10"/>
  <c r="JE16" i="10"/>
  <c r="JD16" i="10" s="1"/>
  <c r="EI17" i="10"/>
  <c r="EH17" i="10" s="1"/>
  <c r="FY19" i="10"/>
  <c r="FX19" i="10" s="1"/>
  <c r="AU20" i="10"/>
  <c r="M21" i="10"/>
  <c r="X21" i="10"/>
  <c r="ET22" i="10"/>
  <c r="EI22" i="10"/>
  <c r="EH22" i="10" s="1"/>
  <c r="KB24" i="10"/>
  <c r="FY27" i="10"/>
  <c r="FX27" i="10" s="1"/>
  <c r="KU27" i="10"/>
  <c r="KT27" i="10" s="1"/>
  <c r="LF27" i="10"/>
  <c r="CS30" i="10"/>
  <c r="CR30" i="10" s="1"/>
  <c r="DD30" i="10"/>
  <c r="KB34" i="10"/>
  <c r="IW35" i="10"/>
  <c r="OX17" i="10"/>
  <c r="PI17" i="10"/>
  <c r="OX36" i="10"/>
  <c r="PI36" i="10"/>
  <c r="AJ17" i="10"/>
  <c r="CS17" i="10"/>
  <c r="CR17" i="10" s="1"/>
  <c r="KU18" i="10"/>
  <c r="KT18" i="10" s="1"/>
  <c r="LR18" i="10"/>
  <c r="CS19" i="10"/>
  <c r="CR19" i="10" s="1"/>
  <c r="AJ20" i="10"/>
  <c r="FQ20" i="10"/>
  <c r="IL20" i="10"/>
  <c r="EI23" i="10"/>
  <c r="EH23" i="10" s="1"/>
  <c r="JE23" i="10"/>
  <c r="JD23" i="10" s="1"/>
  <c r="KU23" i="10"/>
  <c r="KT23" i="10" s="1"/>
  <c r="DD24" i="10"/>
  <c r="HG24" i="10"/>
  <c r="KU24" i="10"/>
  <c r="KT24" i="10" s="1"/>
  <c r="M25" i="10"/>
  <c r="IL26" i="10"/>
  <c r="BN27" i="10"/>
  <c r="HO27" i="10"/>
  <c r="HN27" i="10" s="1"/>
  <c r="BZ28" i="10"/>
  <c r="IW29" i="10"/>
  <c r="CK30" i="10"/>
  <c r="KM32" i="10"/>
  <c r="LF32" i="10"/>
  <c r="AU33" i="10"/>
  <c r="FF33" i="10"/>
  <c r="MC35" i="10"/>
  <c r="GJ37" i="10"/>
  <c r="MC37" i="10"/>
  <c r="MK37" i="10"/>
  <c r="MJ37" i="10" s="1"/>
  <c r="EI39" i="10"/>
  <c r="EH39" i="10" s="1"/>
  <c r="FY39" i="10"/>
  <c r="FX39" i="10" s="1"/>
  <c r="NS39" i="10"/>
  <c r="MK40" i="10"/>
  <c r="MJ40" i="10" s="1"/>
  <c r="AJ41" i="10"/>
  <c r="HG41" i="10"/>
  <c r="LF41" i="10"/>
  <c r="FF42" i="10"/>
  <c r="OL12" i="10"/>
  <c r="OX14" i="10"/>
  <c r="OX18" i="10"/>
  <c r="OX22" i="10"/>
  <c r="OX26" i="10"/>
  <c r="OX30" i="10"/>
  <c r="OX34" i="10"/>
  <c r="OX38" i="10"/>
  <c r="OX42" i="10"/>
  <c r="HO22" i="10"/>
  <c r="HN22" i="10" s="1"/>
  <c r="LF23" i="10"/>
  <c r="CK24" i="10"/>
  <c r="ET24" i="10"/>
  <c r="GJ24" i="10"/>
  <c r="GJ25" i="10"/>
  <c r="HZ25" i="10"/>
  <c r="LF25" i="10"/>
  <c r="JE26" i="10"/>
  <c r="JD26" i="10" s="1"/>
  <c r="JE29" i="10"/>
  <c r="JD29" i="10" s="1"/>
  <c r="M30" i="10"/>
  <c r="LR30" i="10"/>
  <c r="CK31" i="10"/>
  <c r="BZ32" i="10"/>
  <c r="ET32" i="10"/>
  <c r="HZ34" i="10"/>
  <c r="FF35" i="10"/>
  <c r="HO37" i="10"/>
  <c r="HN37" i="10" s="1"/>
  <c r="JP38" i="10"/>
  <c r="ET40" i="10"/>
  <c r="NS41" i="10"/>
  <c r="LF42" i="10"/>
  <c r="NZ12" i="10"/>
  <c r="IL23" i="10"/>
  <c r="AJ24" i="10"/>
  <c r="JP24" i="10"/>
  <c r="KM24" i="10"/>
  <c r="DP28" i="10"/>
  <c r="JE28" i="10"/>
  <c r="JD28" i="10" s="1"/>
  <c r="NS29" i="10"/>
  <c r="IL30" i="10"/>
  <c r="NH31" i="10"/>
  <c r="HG32" i="10"/>
  <c r="NH32" i="10"/>
  <c r="HG34" i="10"/>
  <c r="EA39" i="10"/>
  <c r="GJ39" i="10"/>
  <c r="MV39" i="10"/>
  <c r="KU40" i="10"/>
  <c r="KT40" i="10" s="1"/>
  <c r="HG42" i="10"/>
  <c r="KU34" i="10"/>
  <c r="KT34" i="10" s="1"/>
  <c r="GV35" i="10"/>
  <c r="MK35" i="10"/>
  <c r="MJ35" i="10" s="1"/>
  <c r="CS38" i="10"/>
  <c r="CR38" i="10" s="1"/>
  <c r="JE38" i="10"/>
  <c r="JD38" i="10" s="1"/>
  <c r="BC40" i="10"/>
  <c r="BB40" i="10" s="1"/>
  <c r="JP42" i="10"/>
  <c r="AU26" i="10"/>
  <c r="GV26" i="10"/>
  <c r="IW28" i="10"/>
  <c r="LR29" i="10"/>
  <c r="FF30" i="10"/>
  <c r="MC30" i="10"/>
  <c r="MK30" i="10"/>
  <c r="MJ30" i="10" s="1"/>
  <c r="FQ31" i="10"/>
  <c r="AJ32" i="10"/>
  <c r="DD32" i="10"/>
  <c r="MK32" i="10"/>
  <c r="MJ32" i="10" s="1"/>
  <c r="BC35" i="10"/>
  <c r="BB35" i="10" s="1"/>
  <c r="AJ40" i="10"/>
  <c r="HO40" i="10"/>
  <c r="HN40" i="10" s="1"/>
  <c r="GJ42" i="10"/>
  <c r="JE42" i="10"/>
  <c r="JD42" i="10" s="1"/>
  <c r="GV20" i="10"/>
  <c r="NS20" i="10"/>
  <c r="EA21" i="10"/>
  <c r="LR21" i="10"/>
  <c r="AJ26" i="10"/>
  <c r="X27" i="10"/>
  <c r="JP27" i="10"/>
  <c r="MV27" i="10"/>
  <c r="HO28" i="10"/>
  <c r="HN28" i="10" s="1"/>
  <c r="BZ29" i="10"/>
  <c r="X30" i="10"/>
  <c r="IW30" i="10"/>
  <c r="AJ31" i="10"/>
  <c r="EI31" i="10"/>
  <c r="EH31" i="10" s="1"/>
  <c r="KB31" i="10"/>
  <c r="KU31" i="10"/>
  <c r="KT31" i="10" s="1"/>
  <c r="DP33" i="10"/>
  <c r="JP35" i="10"/>
  <c r="EI36" i="10"/>
  <c r="EH36" i="10" s="1"/>
  <c r="BN37" i="10"/>
  <c r="DP38" i="10"/>
  <c r="KB38" i="10"/>
  <c r="LF38" i="10"/>
  <c r="GV40" i="10"/>
  <c r="ET41" i="10"/>
  <c r="IL41" i="10"/>
  <c r="CS42" i="10"/>
  <c r="CR42" i="10" s="1"/>
  <c r="MK42" i="10"/>
  <c r="MJ42" i="10" s="1"/>
  <c r="BC20" i="10"/>
  <c r="BB20" i="10" s="1"/>
  <c r="DD20" i="10"/>
  <c r="GJ20" i="10"/>
  <c r="IW20" i="10"/>
  <c r="DP21" i="10"/>
  <c r="FY22" i="10"/>
  <c r="FX22" i="10" s="1"/>
  <c r="KB22" i="10"/>
  <c r="FF26" i="10"/>
  <c r="JE27" i="10"/>
  <c r="JD27" i="10" s="1"/>
  <c r="DP31" i="10"/>
  <c r="CK32" i="10"/>
  <c r="HO32" i="10"/>
  <c r="HN32" i="10" s="1"/>
  <c r="JE34" i="10"/>
  <c r="JD34" i="10" s="1"/>
  <c r="LF34" i="10"/>
  <c r="DD35" i="10"/>
  <c r="MV35" i="10"/>
  <c r="FY36" i="10"/>
  <c r="FX36" i="10" s="1"/>
  <c r="KU36" i="10"/>
  <c r="KT36" i="10" s="1"/>
  <c r="M39" i="10"/>
  <c r="IL40" i="10"/>
  <c r="JP40" i="10"/>
  <c r="FY42" i="10"/>
  <c r="FX42" i="10" s="1"/>
  <c r="LR42" i="10"/>
  <c r="F47" i="10"/>
  <c r="L20" i="10"/>
  <c r="L15" i="10"/>
  <c r="L19" i="10"/>
  <c r="L14" i="10"/>
  <c r="BP43" i="10"/>
  <c r="CJ43" i="10"/>
  <c r="DA43" i="10"/>
  <c r="EK43" i="10"/>
  <c r="FS43" i="10"/>
  <c r="HD43" i="10"/>
  <c r="HU43" i="10"/>
  <c r="IN43" i="10"/>
  <c r="JE12" i="10"/>
  <c r="JV43" i="10"/>
  <c r="MB43" i="10"/>
  <c r="MC13" i="10"/>
  <c r="BC14" i="10"/>
  <c r="BB14" i="10" s="1"/>
  <c r="JP14" i="10"/>
  <c r="EA15" i="10"/>
  <c r="KB15" i="10"/>
  <c r="GJ16" i="10"/>
  <c r="MK16" i="10"/>
  <c r="MJ16" i="10" s="1"/>
  <c r="NH16" i="10"/>
  <c r="IL17" i="10"/>
  <c r="KM17" i="10"/>
  <c r="LF17" i="10"/>
  <c r="GV19" i="10"/>
  <c r="IW19" i="10"/>
  <c r="JP19" i="10"/>
  <c r="CS20" i="10"/>
  <c r="CR20" i="10" s="1"/>
  <c r="DP20" i="10"/>
  <c r="KU20" i="10"/>
  <c r="KT20" i="10" s="1"/>
  <c r="LF20" i="10"/>
  <c r="MC20" i="10"/>
  <c r="MV20" i="10"/>
  <c r="JE21" i="10"/>
  <c r="JD21" i="10" s="1"/>
  <c r="JP21" i="10"/>
  <c r="KM21" i="10"/>
  <c r="M22" i="10"/>
  <c r="X22" i="10"/>
  <c r="AU22" i="10"/>
  <c r="BC22" i="10"/>
  <c r="BB22" i="10" s="1"/>
  <c r="BN22" i="10"/>
  <c r="HG23" i="10"/>
  <c r="GV23" i="10"/>
  <c r="M26" i="10"/>
  <c r="X26" i="10"/>
  <c r="KB29" i="10"/>
  <c r="KM29" i="10"/>
  <c r="HO23" i="10"/>
  <c r="HN23" i="10" s="1"/>
  <c r="HZ23" i="10"/>
  <c r="LR23" i="10"/>
  <c r="MC23" i="10"/>
  <c r="FY26" i="10"/>
  <c r="FX26" i="10" s="1"/>
  <c r="GJ26" i="10"/>
  <c r="KB26" i="10"/>
  <c r="KM26" i="10"/>
  <c r="MK26" i="10"/>
  <c r="MJ26" i="10" s="1"/>
  <c r="MV26" i="10"/>
  <c r="GJ28" i="10"/>
  <c r="FY28" i="10"/>
  <c r="FX28" i="10" s="1"/>
  <c r="HZ36" i="10"/>
  <c r="HO36" i="10"/>
  <c r="HN36" i="10" s="1"/>
  <c r="S43" i="10"/>
  <c r="AL43" i="10"/>
  <c r="BT12" i="10"/>
  <c r="BT43" i="10" s="1"/>
  <c r="DC43" i="10"/>
  <c r="DV43" i="10"/>
  <c r="EM43" i="10"/>
  <c r="GL43" i="10"/>
  <c r="HF43" i="10"/>
  <c r="HW43" i="10"/>
  <c r="IP43" i="10"/>
  <c r="JG43" i="10"/>
  <c r="KO43" i="10"/>
  <c r="LH43" i="10"/>
  <c r="ME43" i="10"/>
  <c r="NP43" i="10"/>
  <c r="AJ13" i="10"/>
  <c r="CS14" i="10"/>
  <c r="CR14" i="10" s="1"/>
  <c r="MC15" i="10"/>
  <c r="L17" i="10"/>
  <c r="DD17" i="10"/>
  <c r="MK18" i="10"/>
  <c r="MJ18" i="10" s="1"/>
  <c r="NH18" i="10"/>
  <c r="BN19" i="10"/>
  <c r="JE20" i="10"/>
  <c r="JD20" i="10" s="1"/>
  <c r="KB20" i="10"/>
  <c r="BN21" i="10"/>
  <c r="CK21" i="10"/>
  <c r="DD21" i="10"/>
  <c r="IL21" i="10"/>
  <c r="GJ23" i="10"/>
  <c r="FY23" i="10"/>
  <c r="FX23" i="10" s="1"/>
  <c r="FQ24" i="10"/>
  <c r="NS33" i="10"/>
  <c r="NH33" i="10"/>
  <c r="ET37" i="10"/>
  <c r="EI37" i="10"/>
  <c r="EH37" i="10" s="1"/>
  <c r="NH37" i="10"/>
  <c r="NS37" i="10"/>
  <c r="BC38" i="10"/>
  <c r="BB38" i="10" s="1"/>
  <c r="BN38" i="10"/>
  <c r="KU21" i="10"/>
  <c r="KT21" i="10" s="1"/>
  <c r="LF21" i="10"/>
  <c r="FQ34" i="10"/>
  <c r="FF34" i="10"/>
  <c r="U43" i="10"/>
  <c r="AN43" i="10"/>
  <c r="BE43" i="10"/>
  <c r="CM43" i="10"/>
  <c r="DD12" i="10"/>
  <c r="EO43" i="10"/>
  <c r="FH43" i="10"/>
  <c r="GP43" i="10"/>
  <c r="HG12" i="10"/>
  <c r="HY43" i="10"/>
  <c r="IR43" i="10"/>
  <c r="LN43" i="10"/>
  <c r="LL12" i="10"/>
  <c r="LL43" i="10" s="1"/>
  <c r="MX43" i="10"/>
  <c r="NR43" i="10"/>
  <c r="EA13" i="10"/>
  <c r="GJ14" i="10"/>
  <c r="HG15" i="10"/>
  <c r="JP16" i="10"/>
  <c r="BN17" i="10"/>
  <c r="FQ17" i="10"/>
  <c r="X19" i="10"/>
  <c r="EA19" i="10"/>
  <c r="X20" i="10"/>
  <c r="AJ21" i="10"/>
  <c r="AU21" i="10"/>
  <c r="HO21" i="10"/>
  <c r="HN21" i="10" s="1"/>
  <c r="L25" i="10"/>
  <c r="BZ25" i="10"/>
  <c r="CK25" i="10"/>
  <c r="IL25" i="10"/>
  <c r="IW25" i="10"/>
  <c r="CK28" i="10"/>
  <c r="EI20" i="10"/>
  <c r="EH20" i="10" s="1"/>
  <c r="ET20" i="10"/>
  <c r="W43" i="10"/>
  <c r="AP43" i="10"/>
  <c r="BG43" i="10"/>
  <c r="BZ12" i="10"/>
  <c r="DF43" i="10"/>
  <c r="DZ43" i="10"/>
  <c r="FJ43" i="10"/>
  <c r="GA43" i="10"/>
  <c r="HZ12" i="10"/>
  <c r="JK43" i="10"/>
  <c r="KW43" i="10"/>
  <c r="KU12" i="10"/>
  <c r="LR12" i="10"/>
  <c r="MK12" i="10"/>
  <c r="NB43" i="10"/>
  <c r="NS12" i="10"/>
  <c r="ET13" i="10"/>
  <c r="GJ13" i="10"/>
  <c r="HG14" i="10"/>
  <c r="HZ15" i="10"/>
  <c r="AU16" i="10"/>
  <c r="KM16" i="10"/>
  <c r="GJ17" i="10"/>
  <c r="ET19" i="10"/>
  <c r="BC23" i="10"/>
  <c r="BB23" i="10" s="1"/>
  <c r="BN23" i="10"/>
  <c r="FF23" i="10"/>
  <c r="FQ23" i="10"/>
  <c r="HO24" i="10"/>
  <c r="HN24" i="10" s="1"/>
  <c r="HZ24" i="10"/>
  <c r="MC25" i="10"/>
  <c r="LR25" i="10"/>
  <c r="EA27" i="10"/>
  <c r="DP27" i="10"/>
  <c r="GV27" i="10"/>
  <c r="HG27" i="10"/>
  <c r="X12" i="10"/>
  <c r="AR43" i="10"/>
  <c r="BI43" i="10"/>
  <c r="CB43" i="10"/>
  <c r="CS12" i="10"/>
  <c r="DJ43" i="10"/>
  <c r="EA12" i="10"/>
  <c r="ES43" i="10"/>
  <c r="FL43" i="10"/>
  <c r="GC43" i="10"/>
  <c r="GV12" i="10"/>
  <c r="IB43" i="10"/>
  <c r="IV43" i="10"/>
  <c r="KF43" i="10"/>
  <c r="LT43" i="10"/>
  <c r="MC12" i="10"/>
  <c r="MM43" i="10"/>
  <c r="NU43" i="10"/>
  <c r="HZ13" i="10"/>
  <c r="NS13" i="10"/>
  <c r="X14" i="10"/>
  <c r="IW14" i="10"/>
  <c r="X15" i="10"/>
  <c r="FQ15" i="10"/>
  <c r="IW15" i="10"/>
  <c r="CK16" i="10"/>
  <c r="LF16" i="10"/>
  <c r="HG17" i="10"/>
  <c r="JP17" i="10"/>
  <c r="X18" i="10"/>
  <c r="AU18" i="10"/>
  <c r="FQ18" i="10"/>
  <c r="HZ18" i="10"/>
  <c r="FQ19" i="10"/>
  <c r="HZ19" i="10"/>
  <c r="BN20" i="10"/>
  <c r="HG20" i="10"/>
  <c r="MC21" i="10"/>
  <c r="MV21" i="10"/>
  <c r="CS22" i="10"/>
  <c r="CR22" i="10" s="1"/>
  <c r="DD22" i="10"/>
  <c r="GV22" i="10"/>
  <c r="AU23" i="10"/>
  <c r="AJ23" i="10"/>
  <c r="IW23" i="10"/>
  <c r="NS23" i="10"/>
  <c r="NH23" i="10"/>
  <c r="BC24" i="10"/>
  <c r="BB24" i="10" s="1"/>
  <c r="BN24" i="10"/>
  <c r="MK24" i="10"/>
  <c r="MJ24" i="10" s="1"/>
  <c r="FQ25" i="10"/>
  <c r="FF25" i="10"/>
  <c r="CS29" i="10"/>
  <c r="CR29" i="10" s="1"/>
  <c r="DD29" i="10"/>
  <c r="BK43" i="10"/>
  <c r="CD43" i="10"/>
  <c r="EC43" i="10"/>
  <c r="ET12" i="10"/>
  <c r="FN43" i="10"/>
  <c r="GE43" i="10"/>
  <c r="GX43" i="10"/>
  <c r="HO12" i="10"/>
  <c r="IF43" i="10"/>
  <c r="IW12" i="10"/>
  <c r="KH43" i="10"/>
  <c r="LA43" i="10"/>
  <c r="NH12" i="10"/>
  <c r="BN14" i="10"/>
  <c r="KM15" i="10"/>
  <c r="M16" i="10"/>
  <c r="HZ16" i="10"/>
  <c r="IW16" i="10"/>
  <c r="NS16" i="10"/>
  <c r="BZ17" i="10"/>
  <c r="EA17" i="10"/>
  <c r="ET17" i="10"/>
  <c r="AJ19" i="10"/>
  <c r="CK19" i="10"/>
  <c r="DD19" i="10"/>
  <c r="X23" i="10"/>
  <c r="M23" i="10"/>
  <c r="MV23" i="10"/>
  <c r="MK23" i="10"/>
  <c r="MJ23" i="10" s="1"/>
  <c r="ET25" i="10"/>
  <c r="BZ27" i="10"/>
  <c r="CK27" i="10"/>
  <c r="M12" i="10"/>
  <c r="AD12" i="10"/>
  <c r="AD43" i="10" s="1"/>
  <c r="AU12" i="10"/>
  <c r="BM43" i="10"/>
  <c r="CF43" i="10"/>
  <c r="CW43" i="10"/>
  <c r="DP12" i="10"/>
  <c r="EH12" i="10"/>
  <c r="EV43" i="10"/>
  <c r="FP43" i="10"/>
  <c r="GG43" i="10"/>
  <c r="GZ43" i="10"/>
  <c r="HQ43" i="10"/>
  <c r="IY43" i="10"/>
  <c r="JP12" i="10"/>
  <c r="KJ43" i="10"/>
  <c r="LC43" i="10"/>
  <c r="LX43" i="10"/>
  <c r="MQ43" i="10"/>
  <c r="NJ43" i="10"/>
  <c r="F52" i="10" s="1"/>
  <c r="FF13" i="10"/>
  <c r="GV13" i="10"/>
  <c r="HO14" i="10"/>
  <c r="HN14" i="10" s="1"/>
  <c r="BC16" i="10"/>
  <c r="BB16" i="10" s="1"/>
  <c r="FY18" i="10"/>
  <c r="FX18" i="10" s="1"/>
  <c r="GV18" i="10"/>
  <c r="FF20" i="10"/>
  <c r="FY20" i="10"/>
  <c r="FX20" i="10" s="1"/>
  <c r="BZ22" i="10"/>
  <c r="CK22" i="10"/>
  <c r="MK22" i="10"/>
  <c r="MJ22" i="10" s="1"/>
  <c r="MV22" i="10"/>
  <c r="NS22" i="10"/>
  <c r="LR24" i="10"/>
  <c r="X25" i="10"/>
  <c r="DP25" i="10"/>
  <c r="EA25" i="10"/>
  <c r="HG26" i="10"/>
  <c r="BC27" i="10"/>
  <c r="BB27" i="10" s="1"/>
  <c r="IL27" i="10"/>
  <c r="IW27" i="10"/>
  <c r="NH28" i="10"/>
  <c r="NS28" i="10"/>
  <c r="FQ29" i="10"/>
  <c r="FF29" i="10"/>
  <c r="ET34" i="10"/>
  <c r="EI34" i="10"/>
  <c r="EH34" i="10" s="1"/>
  <c r="KD43" i="10"/>
  <c r="MU43" i="10"/>
  <c r="NN43" i="10"/>
  <c r="FY21" i="10"/>
  <c r="FX21" i="10" s="1"/>
  <c r="GV24" i="10"/>
  <c r="KB25" i="10"/>
  <c r="KM25" i="10"/>
  <c r="FQ26" i="10"/>
  <c r="HZ27" i="10"/>
  <c r="LR28" i="10"/>
  <c r="MC28" i="10"/>
  <c r="HO29" i="10"/>
  <c r="HN29" i="10" s="1"/>
  <c r="HZ29" i="10"/>
  <c r="FF31" i="10"/>
  <c r="GV31" i="10"/>
  <c r="HG31" i="10"/>
  <c r="BC32" i="10"/>
  <c r="BB32" i="10" s="1"/>
  <c r="BN32" i="10"/>
  <c r="BC33" i="10"/>
  <c r="BB33" i="10" s="1"/>
  <c r="BN33" i="10"/>
  <c r="MV33" i="10"/>
  <c r="MK33" i="10"/>
  <c r="MJ33" i="10" s="1"/>
  <c r="JE22" i="10"/>
  <c r="JD22" i="10" s="1"/>
  <c r="DP23" i="10"/>
  <c r="KB23" i="10"/>
  <c r="M24" i="10"/>
  <c r="NH24" i="10"/>
  <c r="JE25" i="10"/>
  <c r="JD25" i="10" s="1"/>
  <c r="LR26" i="10"/>
  <c r="X28" i="10"/>
  <c r="M28" i="10"/>
  <c r="BC28" i="10"/>
  <c r="BB28" i="10" s="1"/>
  <c r="CS28" i="10"/>
  <c r="CR28" i="10" s="1"/>
  <c r="DD28" i="10"/>
  <c r="DP29" i="10"/>
  <c r="EA29" i="10"/>
  <c r="IW34" i="10"/>
  <c r="IL34" i="10"/>
  <c r="CS36" i="10"/>
  <c r="CR36" i="10" s="1"/>
  <c r="DD36" i="10"/>
  <c r="EA37" i="10"/>
  <c r="DP37" i="10"/>
  <c r="HZ21" i="10"/>
  <c r="IL22" i="10"/>
  <c r="KM22" i="10"/>
  <c r="LF22" i="10"/>
  <c r="FY24" i="10"/>
  <c r="FX24" i="10" s="1"/>
  <c r="AJ25" i="10"/>
  <c r="AU25" i="10"/>
  <c r="JP25" i="10"/>
  <c r="BN26" i="10"/>
  <c r="BC26" i="10"/>
  <c r="BB26" i="10" s="1"/>
  <c r="CS26" i="10"/>
  <c r="CR26" i="10" s="1"/>
  <c r="EI26" i="10"/>
  <c r="EH26" i="10" s="1"/>
  <c r="ET26" i="10"/>
  <c r="MC26" i="10"/>
  <c r="AJ27" i="10"/>
  <c r="AU27" i="10"/>
  <c r="FF27" i="10"/>
  <c r="KB28" i="10"/>
  <c r="NH29" i="10"/>
  <c r="M32" i="10"/>
  <c r="MC33" i="10"/>
  <c r="LR33" i="10"/>
  <c r="JP36" i="10"/>
  <c r="JE36" i="10"/>
  <c r="JD36" i="10" s="1"/>
  <c r="GJ29" i="10"/>
  <c r="FY29" i="10"/>
  <c r="FX29" i="10" s="1"/>
  <c r="KU33" i="10"/>
  <c r="KT33" i="10" s="1"/>
  <c r="LF33" i="10"/>
  <c r="GJ38" i="10"/>
  <c r="M41" i="10"/>
  <c r="X41" i="10"/>
  <c r="KB41" i="10"/>
  <c r="KM41" i="10"/>
  <c r="HZ26" i="10"/>
  <c r="HO26" i="10"/>
  <c r="HN26" i="10" s="1"/>
  <c r="KU26" i="10"/>
  <c r="KT26" i="10" s="1"/>
  <c r="LF26" i="10"/>
  <c r="DD27" i="10"/>
  <c r="KM27" i="10"/>
  <c r="KB27" i="10"/>
  <c r="NH27" i="10"/>
  <c r="NS27" i="10"/>
  <c r="EI28" i="10"/>
  <c r="EH28" i="10" s="1"/>
  <c r="ET28" i="10"/>
  <c r="FQ28" i="10"/>
  <c r="MK28" i="10"/>
  <c r="MJ28" i="10" s="1"/>
  <c r="KU29" i="10"/>
  <c r="KT29" i="10" s="1"/>
  <c r="LF29" i="10"/>
  <c r="LR32" i="10"/>
  <c r="MC32" i="10"/>
  <c r="IW36" i="10"/>
  <c r="IL36" i="10"/>
  <c r="HG25" i="10"/>
  <c r="NS25" i="10"/>
  <c r="DD26" i="10"/>
  <c r="JP26" i="10"/>
  <c r="FQ27" i="10"/>
  <c r="MC27" i="10"/>
  <c r="BN28" i="10"/>
  <c r="HZ28" i="10"/>
  <c r="JP28" i="10"/>
  <c r="BN29" i="10"/>
  <c r="MC29" i="10"/>
  <c r="MV29" i="10"/>
  <c r="HO31" i="10"/>
  <c r="HN31" i="10" s="1"/>
  <c r="DP32" i="10"/>
  <c r="MV32" i="10"/>
  <c r="L33" i="10"/>
  <c r="MK34" i="10"/>
  <c r="MJ34" i="10" s="1"/>
  <c r="MV34" i="10"/>
  <c r="GV37" i="10"/>
  <c r="HG37" i="10"/>
  <c r="AU41" i="10"/>
  <c r="DD42" i="10"/>
  <c r="L27" i="10"/>
  <c r="X29" i="10"/>
  <c r="AJ30" i="10"/>
  <c r="BN30" i="10"/>
  <c r="DP30" i="10"/>
  <c r="GV30" i="10"/>
  <c r="HZ30" i="10"/>
  <c r="KB30" i="10"/>
  <c r="NH30" i="10"/>
  <c r="AU31" i="10"/>
  <c r="NS31" i="10"/>
  <c r="FY32" i="10"/>
  <c r="FX32" i="10" s="1"/>
  <c r="GV32" i="10"/>
  <c r="KU32" i="10"/>
  <c r="KT32" i="10" s="1"/>
  <c r="AJ33" i="10"/>
  <c r="KB33" i="10"/>
  <c r="KM33" i="10"/>
  <c r="M34" i="10"/>
  <c r="X34" i="10"/>
  <c r="DP34" i="10"/>
  <c r="EA34" i="10"/>
  <c r="LR34" i="10"/>
  <c r="DP35" i="10"/>
  <c r="EA35" i="10"/>
  <c r="KM35" i="10"/>
  <c r="CK36" i="10"/>
  <c r="BZ36" i="10"/>
  <c r="CS37" i="10"/>
  <c r="CR37" i="10" s="1"/>
  <c r="DD37" i="10"/>
  <c r="KU38" i="10"/>
  <c r="KT38" i="10" s="1"/>
  <c r="DD39" i="10"/>
  <c r="CS39" i="10"/>
  <c r="CR39" i="10" s="1"/>
  <c r="M42" i="10"/>
  <c r="BZ42" i="10"/>
  <c r="CK42" i="10"/>
  <c r="IL28" i="10"/>
  <c r="IL32" i="10"/>
  <c r="GV33" i="10"/>
  <c r="BN36" i="10"/>
  <c r="BC36" i="10"/>
  <c r="BB36" i="10" s="1"/>
  <c r="IL37" i="10"/>
  <c r="IW37" i="10"/>
  <c r="MC40" i="10"/>
  <c r="LR40" i="10"/>
  <c r="MK41" i="10"/>
  <c r="MJ41" i="10" s="1"/>
  <c r="MV41" i="10"/>
  <c r="KM28" i="10"/>
  <c r="HG29" i="10"/>
  <c r="M31" i="10"/>
  <c r="CS31" i="10"/>
  <c r="CR31" i="10" s="1"/>
  <c r="JE31" i="10"/>
  <c r="JD31" i="10" s="1"/>
  <c r="JP31" i="10"/>
  <c r="KM31" i="10"/>
  <c r="LF31" i="10"/>
  <c r="MK31" i="10"/>
  <c r="MJ31" i="10" s="1"/>
  <c r="FF32" i="10"/>
  <c r="FQ32" i="10"/>
  <c r="EI33" i="10"/>
  <c r="EH33" i="10" s="1"/>
  <c r="ET33" i="10"/>
  <c r="GJ33" i="10"/>
  <c r="FY33" i="10"/>
  <c r="FX33" i="10" s="1"/>
  <c r="HO38" i="10"/>
  <c r="HN38" i="10" s="1"/>
  <c r="HZ38" i="10"/>
  <c r="FF41" i="10"/>
  <c r="FQ41" i="10"/>
  <c r="EA31" i="10"/>
  <c r="ET31" i="10"/>
  <c r="FY31" i="10"/>
  <c r="FX31" i="10" s="1"/>
  <c r="EI32" i="10"/>
  <c r="EH32" i="10" s="1"/>
  <c r="KB32" i="10"/>
  <c r="DD33" i="10"/>
  <c r="BN34" i="10"/>
  <c r="BZ34" i="10"/>
  <c r="JP34" i="10"/>
  <c r="MC34" i="10"/>
  <c r="X35" i="10"/>
  <c r="AU35" i="10"/>
  <c r="FY35" i="10"/>
  <c r="FX35" i="10" s="1"/>
  <c r="NH36" i="10"/>
  <c r="NS36" i="10"/>
  <c r="M37" i="10"/>
  <c r="BC37" i="10"/>
  <c r="BB37" i="10" s="1"/>
  <c r="IW39" i="10"/>
  <c r="DD40" i="10"/>
  <c r="KB40" i="10"/>
  <c r="KM40" i="10"/>
  <c r="EI29" i="10"/>
  <c r="EH29" i="10" s="1"/>
  <c r="BN31" i="10"/>
  <c r="BZ31" i="10"/>
  <c r="HZ31" i="10"/>
  <c r="IL31" i="10"/>
  <c r="X32" i="10"/>
  <c r="AU32" i="10"/>
  <c r="EA32" i="10"/>
  <c r="BZ33" i="10"/>
  <c r="CK33" i="10"/>
  <c r="EA33" i="10"/>
  <c r="IL33" i="10"/>
  <c r="JP33" i="10"/>
  <c r="NH34" i="10"/>
  <c r="NS34" i="10"/>
  <c r="FF37" i="10"/>
  <c r="FQ37" i="10"/>
  <c r="L38" i="10"/>
  <c r="HG38" i="10"/>
  <c r="GV38" i="10"/>
  <c r="HO39" i="10"/>
  <c r="HN39" i="10" s="1"/>
  <c r="HZ39" i="10"/>
  <c r="IL39" i="10"/>
  <c r="BZ40" i="10"/>
  <c r="GV34" i="10"/>
  <c r="GV36" i="10"/>
  <c r="HG36" i="10"/>
  <c r="LR36" i="10"/>
  <c r="MK36" i="10"/>
  <c r="MJ36" i="10" s="1"/>
  <c r="MV36" i="10"/>
  <c r="BZ37" i="10"/>
  <c r="CK37" i="10"/>
  <c r="FF38" i="10"/>
  <c r="FQ38" i="10"/>
  <c r="BC39" i="10"/>
  <c r="BB39" i="10" s="1"/>
  <c r="BN39" i="10"/>
  <c r="CK39" i="10"/>
  <c r="HG39" i="10"/>
  <c r="LR39" i="10"/>
  <c r="JE40" i="10"/>
  <c r="JD40" i="10" s="1"/>
  <c r="AJ42" i="10"/>
  <c r="BC42" i="10"/>
  <c r="BB42" i="10" s="1"/>
  <c r="BN42" i="10"/>
  <c r="KM42" i="10"/>
  <c r="KB42" i="10"/>
  <c r="NH42" i="10"/>
  <c r="FQ40" i="10"/>
  <c r="FF40" i="10"/>
  <c r="HZ41" i="10"/>
  <c r="HO41" i="10"/>
  <c r="HN41" i="10" s="1"/>
  <c r="BZ35" i="10"/>
  <c r="KU35" i="10"/>
  <c r="KT35" i="10" s="1"/>
  <c r="LF35" i="10"/>
  <c r="AJ36" i="10"/>
  <c r="AU36" i="10"/>
  <c r="FF36" i="10"/>
  <c r="LF37" i="10"/>
  <c r="KU37" i="10"/>
  <c r="KT37" i="10" s="1"/>
  <c r="AU38" i="10"/>
  <c r="AJ38" i="10"/>
  <c r="EI38" i="10"/>
  <c r="EH38" i="10" s="1"/>
  <c r="ET38" i="10"/>
  <c r="NS38" i="10"/>
  <c r="NH38" i="10"/>
  <c r="L39" i="10"/>
  <c r="AJ39" i="10"/>
  <c r="FY41" i="10"/>
  <c r="FX41" i="10" s="1"/>
  <c r="GJ41" i="10"/>
  <c r="LR41" i="10"/>
  <c r="MC41" i="10"/>
  <c r="IL42" i="10"/>
  <c r="IW42" i="10"/>
  <c r="H57" i="10"/>
  <c r="X33" i="10"/>
  <c r="AJ34" i="10"/>
  <c r="AJ37" i="10"/>
  <c r="JE37" i="10"/>
  <c r="JD37" i="10" s="1"/>
  <c r="JP37" i="10"/>
  <c r="KM37" i="10"/>
  <c r="X38" i="10"/>
  <c r="MV38" i="10"/>
  <c r="AU39" i="10"/>
  <c r="FF39" i="10"/>
  <c r="DP40" i="10"/>
  <c r="EA40" i="10"/>
  <c r="CK34" i="10"/>
  <c r="CK35" i="10"/>
  <c r="EI35" i="10"/>
  <c r="EH35" i="10" s="1"/>
  <c r="ET35" i="10"/>
  <c r="FQ35" i="10"/>
  <c r="GJ35" i="10"/>
  <c r="JE35" i="10"/>
  <c r="JD35" i="10" s="1"/>
  <c r="KB35" i="10"/>
  <c r="M36" i="10"/>
  <c r="X36" i="10"/>
  <c r="LR38" i="10"/>
  <c r="MC38" i="10"/>
  <c r="JP39" i="10"/>
  <c r="JE39" i="10"/>
  <c r="JD39" i="10" s="1"/>
  <c r="MK39" i="10"/>
  <c r="MJ39" i="10" s="1"/>
  <c r="NH39" i="10"/>
  <c r="CS40" i="10"/>
  <c r="CR40" i="10" s="1"/>
  <c r="BN41" i="10"/>
  <c r="BC41" i="10"/>
  <c r="BB41" i="10" s="1"/>
  <c r="EI41" i="10"/>
  <c r="EH41" i="10" s="1"/>
  <c r="EA42" i="10"/>
  <c r="DP42" i="10"/>
  <c r="GV42" i="10"/>
  <c r="HO42" i="10"/>
  <c r="HN42" i="10" s="1"/>
  <c r="HZ42" i="10"/>
  <c r="AN43" i="9"/>
  <c r="HO12" i="9"/>
  <c r="IL12" i="9"/>
  <c r="JG43" i="9"/>
  <c r="KM13" i="9"/>
  <c r="X14" i="9"/>
  <c r="DP15" i="9"/>
  <c r="EA16" i="9"/>
  <c r="GJ16" i="9"/>
  <c r="BN18" i="9"/>
  <c r="BC18" i="9"/>
  <c r="BB18" i="9" s="1"/>
  <c r="AU24" i="9"/>
  <c r="CK25" i="9"/>
  <c r="MC25" i="9"/>
  <c r="MC26" i="9"/>
  <c r="LR26" i="9"/>
  <c r="FQ27" i="9"/>
  <c r="HO34" i="9"/>
  <c r="HN34" i="9" s="1"/>
  <c r="FF35" i="9"/>
  <c r="KU37" i="9"/>
  <c r="KT37" i="9" s="1"/>
  <c r="MQ43" i="9"/>
  <c r="NN43" i="9"/>
  <c r="NH18" i="9"/>
  <c r="MK20" i="9"/>
  <c r="MJ20" i="9" s="1"/>
  <c r="BZ39" i="9"/>
  <c r="CK39" i="9"/>
  <c r="DJ43" i="9"/>
  <c r="HS43" i="9"/>
  <c r="IW13" i="9"/>
  <c r="FY15" i="9"/>
  <c r="FX15" i="9" s="1"/>
  <c r="LR21" i="9"/>
  <c r="MC21" i="9"/>
  <c r="X24" i="9"/>
  <c r="CS32" i="9"/>
  <c r="CR32" i="9" s="1"/>
  <c r="DD32" i="9"/>
  <c r="NP43" i="9"/>
  <c r="MK17" i="9"/>
  <c r="MJ17" i="9" s="1"/>
  <c r="MV17" i="9"/>
  <c r="NS17" i="9"/>
  <c r="MK25" i="9"/>
  <c r="MJ25" i="9" s="1"/>
  <c r="MV25" i="9"/>
  <c r="NS25" i="9"/>
  <c r="MK33" i="9"/>
  <c r="MJ33" i="9" s="1"/>
  <c r="MV33" i="9"/>
  <c r="NS33" i="9"/>
  <c r="MK41" i="9"/>
  <c r="MJ41" i="9" s="1"/>
  <c r="MV41" i="9"/>
  <c r="NS41" i="9"/>
  <c r="AR43" i="9"/>
  <c r="GC43" i="9"/>
  <c r="KH43" i="9"/>
  <c r="LE43" i="9"/>
  <c r="LR13" i="9"/>
  <c r="X16" i="9"/>
  <c r="KM16" i="9"/>
  <c r="GJ21" i="9"/>
  <c r="CS22" i="9"/>
  <c r="CR22" i="9" s="1"/>
  <c r="IL23" i="9"/>
  <c r="BC26" i="9"/>
  <c r="BB26" i="9" s="1"/>
  <c r="BC34" i="9"/>
  <c r="BB34" i="9" s="1"/>
  <c r="DD34" i="9"/>
  <c r="FY34" i="9"/>
  <c r="FX34" i="9" s="1"/>
  <c r="CS35" i="9"/>
  <c r="CR35" i="9" s="1"/>
  <c r="EA35" i="9"/>
  <c r="JE36" i="9"/>
  <c r="JD36" i="9" s="1"/>
  <c r="JP36" i="9"/>
  <c r="AJ37" i="9"/>
  <c r="M40" i="9"/>
  <c r="MU43" i="9"/>
  <c r="NH16" i="9"/>
  <c r="NH24" i="9"/>
  <c r="NH32" i="9"/>
  <c r="NH40" i="9"/>
  <c r="ET15" i="9"/>
  <c r="EI15" i="9"/>
  <c r="EH15" i="9" s="1"/>
  <c r="BZ18" i="9"/>
  <c r="CK18" i="9"/>
  <c r="LF24" i="9"/>
  <c r="KU24" i="9"/>
  <c r="KT24" i="9" s="1"/>
  <c r="DR43" i="9"/>
  <c r="EK43" i="9"/>
  <c r="FF12" i="9"/>
  <c r="GZ43" i="9"/>
  <c r="X13" i="9"/>
  <c r="EI14" i="9"/>
  <c r="EH14" i="9" s="1"/>
  <c r="IL14" i="9"/>
  <c r="BC15" i="9"/>
  <c r="BB15" i="9" s="1"/>
  <c r="BN15" i="9"/>
  <c r="CS16" i="9"/>
  <c r="CR16" i="9" s="1"/>
  <c r="DD16" i="9"/>
  <c r="AU17" i="9"/>
  <c r="HG17" i="9"/>
  <c r="JE20" i="9"/>
  <c r="JD20" i="9" s="1"/>
  <c r="BC21" i="9"/>
  <c r="BB21" i="9" s="1"/>
  <c r="BN21" i="9"/>
  <c r="LR23" i="9"/>
  <c r="AJ25" i="9"/>
  <c r="CS28" i="9"/>
  <c r="CR28" i="9" s="1"/>
  <c r="X30" i="9"/>
  <c r="GV31" i="9"/>
  <c r="ET33" i="9"/>
  <c r="FF33" i="9"/>
  <c r="ET37" i="9"/>
  <c r="EI37" i="9"/>
  <c r="EH37" i="9" s="1"/>
  <c r="IL39" i="9"/>
  <c r="IW39" i="9"/>
  <c r="IW42" i="9"/>
  <c r="JP42" i="9"/>
  <c r="F47" i="9"/>
  <c r="NS12" i="9"/>
  <c r="NH31" i="9"/>
  <c r="MK32" i="9"/>
  <c r="MJ32" i="9" s="1"/>
  <c r="NH39" i="9"/>
  <c r="X12" i="9"/>
  <c r="CB43" i="9"/>
  <c r="DT43" i="9"/>
  <c r="JO43" i="9"/>
  <c r="KL43" i="9"/>
  <c r="CK13" i="9"/>
  <c r="GV13" i="9"/>
  <c r="GJ15" i="9"/>
  <c r="JE31" i="9"/>
  <c r="JD31" i="9" s="1"/>
  <c r="JP31" i="9"/>
  <c r="EA33" i="9"/>
  <c r="DP33" i="9"/>
  <c r="GJ33" i="9"/>
  <c r="MC35" i="9"/>
  <c r="CS36" i="9"/>
  <c r="CR36" i="9" s="1"/>
  <c r="DD36" i="9"/>
  <c r="HO42" i="9"/>
  <c r="HN42" i="9" s="1"/>
  <c r="HZ42" i="9"/>
  <c r="H57" i="9"/>
  <c r="NB43" i="9"/>
  <c r="MK14" i="9"/>
  <c r="MJ14" i="9" s="1"/>
  <c r="NS15" i="9"/>
  <c r="MV19" i="9"/>
  <c r="MK22" i="9"/>
  <c r="MJ22" i="9" s="1"/>
  <c r="NS23" i="9"/>
  <c r="MV27" i="9"/>
  <c r="MV35" i="9"/>
  <c r="BC12" i="9"/>
  <c r="CD43" i="9"/>
  <c r="FL43" i="9"/>
  <c r="GI43" i="9"/>
  <c r="IW12" i="9"/>
  <c r="JR43" i="9"/>
  <c r="KO43" i="9"/>
  <c r="FQ13" i="9"/>
  <c r="BC14" i="9"/>
  <c r="BB14" i="9" s="1"/>
  <c r="HG14" i="9"/>
  <c r="HZ14" i="9"/>
  <c r="LR14" i="9"/>
  <c r="EA15" i="9"/>
  <c r="KU15" i="9"/>
  <c r="KT15" i="9" s="1"/>
  <c r="CK16" i="9"/>
  <c r="HO16" i="9"/>
  <c r="HN16" i="9" s="1"/>
  <c r="CK17" i="9"/>
  <c r="KU17" i="9"/>
  <c r="KT17" i="9" s="1"/>
  <c r="CS18" i="9"/>
  <c r="CR18" i="9" s="1"/>
  <c r="DD18" i="9"/>
  <c r="HZ19" i="9"/>
  <c r="AU21" i="9"/>
  <c r="X26" i="9"/>
  <c r="JP26" i="9"/>
  <c r="AJ27" i="9"/>
  <c r="X31" i="9"/>
  <c r="M31" i="9"/>
  <c r="FY32" i="9"/>
  <c r="FX32" i="9" s="1"/>
  <c r="AJ39" i="9"/>
  <c r="HG39" i="9"/>
  <c r="BZ41" i="9"/>
  <c r="DP41" i="9"/>
  <c r="BC42" i="9"/>
  <c r="BB42" i="9" s="1"/>
  <c r="MK13" i="9"/>
  <c r="MV13" i="9"/>
  <c r="NS13" i="9"/>
  <c r="MK21" i="9"/>
  <c r="MJ21" i="9" s="1"/>
  <c r="MV21" i="9"/>
  <c r="NS21" i="9"/>
  <c r="NH22" i="9"/>
  <c r="NS26" i="9"/>
  <c r="MK29" i="9"/>
  <c r="MJ29" i="9" s="1"/>
  <c r="MV29" i="9"/>
  <c r="NS29" i="9"/>
  <c r="MV30" i="9"/>
  <c r="NH30" i="9"/>
  <c r="NS34" i="9"/>
  <c r="MK37" i="9"/>
  <c r="MJ37" i="9" s="1"/>
  <c r="MV37" i="9"/>
  <c r="NS37" i="9"/>
  <c r="MV38" i="9"/>
  <c r="NH38" i="9"/>
  <c r="NS42" i="9"/>
  <c r="CF43" i="9"/>
  <c r="DA43" i="9"/>
  <c r="IF12" i="9"/>
  <c r="IF43" i="9" s="1"/>
  <c r="JV12" i="9"/>
  <c r="JV43" i="9" s="1"/>
  <c r="LV43" i="9"/>
  <c r="CS13" i="9"/>
  <c r="CR13" i="9" s="1"/>
  <c r="DP13" i="9"/>
  <c r="EI13" i="9"/>
  <c r="EH13" i="9" s="1"/>
  <c r="GJ13" i="9"/>
  <c r="JE13" i="9"/>
  <c r="JD13" i="9" s="1"/>
  <c r="DP14" i="9"/>
  <c r="FQ15" i="9"/>
  <c r="FF15" i="9"/>
  <c r="KM15" i="9"/>
  <c r="LR15" i="9"/>
  <c r="JP16" i="9"/>
  <c r="FF17" i="9"/>
  <c r="HZ17" i="9"/>
  <c r="IW17" i="9"/>
  <c r="CS20" i="9"/>
  <c r="CR20" i="9" s="1"/>
  <c r="GJ22" i="9"/>
  <c r="HG22" i="9"/>
  <c r="ET25" i="9"/>
  <c r="KB27" i="9"/>
  <c r="KM27" i="9"/>
  <c r="ET31" i="9"/>
  <c r="BC32" i="9"/>
  <c r="BB32" i="9" s="1"/>
  <c r="BN32" i="9"/>
  <c r="HZ32" i="9"/>
  <c r="CK36" i="9"/>
  <c r="EI38" i="9"/>
  <c r="EH38" i="9" s="1"/>
  <c r="KM38" i="9"/>
  <c r="BN39" i="9"/>
  <c r="KM39" i="9"/>
  <c r="DD41" i="9"/>
  <c r="GV42" i="9"/>
  <c r="HG42" i="9"/>
  <c r="MM43" i="9"/>
  <c r="NH12" i="9"/>
  <c r="NH20" i="9"/>
  <c r="NH28" i="9"/>
  <c r="NH36" i="9"/>
  <c r="NJ43" i="9"/>
  <c r="F52" i="9" s="1"/>
  <c r="DD14" i="9"/>
  <c r="AJ15" i="9"/>
  <c r="EA18" i="9"/>
  <c r="IL18" i="9"/>
  <c r="HG19" i="9"/>
  <c r="MC19" i="9"/>
  <c r="BN20" i="9"/>
  <c r="BZ20" i="9"/>
  <c r="JP20" i="9"/>
  <c r="M21" i="9"/>
  <c r="GV21" i="9"/>
  <c r="FF22" i="9"/>
  <c r="JE23" i="9"/>
  <c r="JD23" i="9" s="1"/>
  <c r="KU23" i="9"/>
  <c r="KT23" i="9" s="1"/>
  <c r="HG24" i="9"/>
  <c r="KM25" i="9"/>
  <c r="DD26" i="9"/>
  <c r="KU28" i="9"/>
  <c r="KT28" i="9" s="1"/>
  <c r="EA29" i="9"/>
  <c r="M30" i="9"/>
  <c r="DP30" i="9"/>
  <c r="IL30" i="9"/>
  <c r="LF30" i="9"/>
  <c r="KU32" i="9"/>
  <c r="KT32" i="9" s="1"/>
  <c r="JE34" i="9"/>
  <c r="JD34" i="9" s="1"/>
  <c r="ET35" i="9"/>
  <c r="BN36" i="9"/>
  <c r="HG36" i="9"/>
  <c r="CK37" i="9"/>
  <c r="KB38" i="9"/>
  <c r="MC40" i="9"/>
  <c r="ET41" i="9"/>
  <c r="FQ42" i="9"/>
  <c r="GJ42" i="9"/>
  <c r="MC42" i="9"/>
  <c r="MV12" i="9"/>
  <c r="EA19" i="9"/>
  <c r="KM19" i="9"/>
  <c r="DD20" i="9"/>
  <c r="CK21" i="9"/>
  <c r="FF21" i="9"/>
  <c r="JE21" i="9"/>
  <c r="JD21" i="9" s="1"/>
  <c r="JE22" i="9"/>
  <c r="JD22" i="9" s="1"/>
  <c r="IW23" i="9"/>
  <c r="MC23" i="9"/>
  <c r="BN24" i="9"/>
  <c r="EI24" i="9"/>
  <c r="EH24" i="9" s="1"/>
  <c r="FF24" i="9"/>
  <c r="FQ25" i="9"/>
  <c r="FY29" i="9"/>
  <c r="FX29" i="9" s="1"/>
  <c r="LF29" i="9"/>
  <c r="MC29" i="9"/>
  <c r="KM31" i="9"/>
  <c r="GV34" i="9"/>
  <c r="JP34" i="9"/>
  <c r="KB35" i="9"/>
  <c r="LR36" i="9"/>
  <c r="MC37" i="9"/>
  <c r="X38" i="9"/>
  <c r="GJ38" i="9"/>
  <c r="AJ40" i="9"/>
  <c r="JE41" i="9"/>
  <c r="JD41" i="9" s="1"/>
  <c r="LF41" i="9"/>
  <c r="MV16" i="9"/>
  <c r="MV28" i="9"/>
  <c r="MV32" i="9"/>
  <c r="MV36" i="9"/>
  <c r="HO19" i="9"/>
  <c r="HN19" i="9" s="1"/>
  <c r="EA21" i="9"/>
  <c r="FY21" i="9"/>
  <c r="FX21" i="9" s="1"/>
  <c r="KM23" i="9"/>
  <c r="BN26" i="9"/>
  <c r="AJ28" i="9"/>
  <c r="GV28" i="9"/>
  <c r="CK30" i="9"/>
  <c r="IW30" i="9"/>
  <c r="X32" i="9"/>
  <c r="GJ34" i="9"/>
  <c r="GJ35" i="9"/>
  <c r="HO36" i="9"/>
  <c r="HN36" i="9" s="1"/>
  <c r="DP40" i="9"/>
  <c r="BN41" i="9"/>
  <c r="CK41" i="9"/>
  <c r="KU41" i="9"/>
  <c r="KT41" i="9" s="1"/>
  <c r="CK14" i="9"/>
  <c r="HG15" i="9"/>
  <c r="ET16" i="9"/>
  <c r="IW16" i="9"/>
  <c r="MC16" i="9"/>
  <c r="EA17" i="9"/>
  <c r="GJ18" i="9"/>
  <c r="JE18" i="9"/>
  <c r="JD18" i="9" s="1"/>
  <c r="BN19" i="9"/>
  <c r="EI19" i="9"/>
  <c r="EH19" i="9" s="1"/>
  <c r="FF19" i="9"/>
  <c r="M20" i="9"/>
  <c r="ET20" i="9"/>
  <c r="JP21" i="9"/>
  <c r="FY22" i="9"/>
  <c r="FX22" i="9" s="1"/>
  <c r="HO22" i="9"/>
  <c r="HN22" i="9" s="1"/>
  <c r="EA23" i="9"/>
  <c r="KB24" i="9"/>
  <c r="BN25" i="9"/>
  <c r="CS25" i="9"/>
  <c r="CR25" i="9" s="1"/>
  <c r="EA25" i="9"/>
  <c r="IL25" i="9"/>
  <c r="EI28" i="9"/>
  <c r="EH28" i="9" s="1"/>
  <c r="GV29" i="9"/>
  <c r="BC30" i="9"/>
  <c r="BB30" i="9" s="1"/>
  <c r="HZ30" i="9"/>
  <c r="CK31" i="9"/>
  <c r="HO31" i="9"/>
  <c r="HN31" i="9" s="1"/>
  <c r="EI33" i="9"/>
  <c r="EH33" i="9" s="1"/>
  <c r="MC34" i="9"/>
  <c r="AU35" i="9"/>
  <c r="BC36" i="9"/>
  <c r="BB36" i="9" s="1"/>
  <c r="KB36" i="9"/>
  <c r="LF36" i="9"/>
  <c r="DD38" i="9"/>
  <c r="JE39" i="9"/>
  <c r="JD39" i="9" s="1"/>
  <c r="EI18" i="9"/>
  <c r="EH18" i="9" s="1"/>
  <c r="FQ18" i="9"/>
  <c r="IL19" i="9"/>
  <c r="HO20" i="9"/>
  <c r="HN20" i="9" s="1"/>
  <c r="M22" i="9"/>
  <c r="LR22" i="9"/>
  <c r="HO23" i="9"/>
  <c r="HN23" i="9" s="1"/>
  <c r="JP23" i="9"/>
  <c r="AJ24" i="9"/>
  <c r="AU26" i="9"/>
  <c r="IL26" i="9"/>
  <c r="JE26" i="9"/>
  <c r="JD26" i="9" s="1"/>
  <c r="EI27" i="9"/>
  <c r="EH27" i="9" s="1"/>
  <c r="LF27" i="9"/>
  <c r="MC27" i="9"/>
  <c r="EI29" i="9"/>
  <c r="EH29" i="9" s="1"/>
  <c r="BZ30" i="9"/>
  <c r="AU32" i="9"/>
  <c r="CS33" i="9"/>
  <c r="CR33" i="9" s="1"/>
  <c r="GV33" i="9"/>
  <c r="MC33" i="9"/>
  <c r="FY35" i="9"/>
  <c r="FX35" i="9" s="1"/>
  <c r="HG35" i="9"/>
  <c r="KM35" i="9"/>
  <c r="EI36" i="9"/>
  <c r="EH36" i="9" s="1"/>
  <c r="EA39" i="9"/>
  <c r="KB40" i="9"/>
  <c r="AJ42" i="9"/>
  <c r="BB12" i="9"/>
  <c r="L12" i="9"/>
  <c r="HN12" i="9"/>
  <c r="L18" i="9"/>
  <c r="L20" i="9"/>
  <c r="FF20" i="9"/>
  <c r="FQ20" i="9"/>
  <c r="FY36" i="9"/>
  <c r="FX36" i="9" s="1"/>
  <c r="GJ36" i="9"/>
  <c r="Z43" i="9"/>
  <c r="AT43" i="9"/>
  <c r="BK43" i="9"/>
  <c r="CU43" i="9"/>
  <c r="EC43" i="9"/>
  <c r="ET12" i="9"/>
  <c r="FN43" i="9"/>
  <c r="GE43" i="9"/>
  <c r="GX43" i="9"/>
  <c r="IY43" i="9"/>
  <c r="JP12" i="9"/>
  <c r="KJ43" i="9"/>
  <c r="LC43" i="9"/>
  <c r="LX43" i="9"/>
  <c r="M13" i="9"/>
  <c r="M14" i="9"/>
  <c r="L15" i="9"/>
  <c r="X17" i="9"/>
  <c r="BC17" i="9"/>
  <c r="BB17" i="9" s="1"/>
  <c r="CS17" i="9"/>
  <c r="CR17" i="9" s="1"/>
  <c r="DP17" i="9"/>
  <c r="EI17" i="9"/>
  <c r="EH17" i="9" s="1"/>
  <c r="ET17" i="9"/>
  <c r="GV17" i="9"/>
  <c r="KB17" i="9"/>
  <c r="MC17" i="9"/>
  <c r="AU18" i="9"/>
  <c r="DP18" i="9"/>
  <c r="GV18" i="9"/>
  <c r="KB19" i="9"/>
  <c r="EI20" i="9"/>
  <c r="EH20" i="9" s="1"/>
  <c r="LF20" i="9"/>
  <c r="GV22" i="9"/>
  <c r="CS23" i="9"/>
  <c r="CR23" i="9" s="1"/>
  <c r="EI23" i="9"/>
  <c r="EH23" i="9" s="1"/>
  <c r="ET23" i="9"/>
  <c r="FQ23" i="9"/>
  <c r="BZ25" i="9"/>
  <c r="CS26" i="9"/>
  <c r="CR26" i="9" s="1"/>
  <c r="ET26" i="9"/>
  <c r="JP28" i="9"/>
  <c r="JE28" i="9"/>
  <c r="JD28" i="9" s="1"/>
  <c r="BC29" i="9"/>
  <c r="BB29" i="9" s="1"/>
  <c r="BN29" i="9"/>
  <c r="M33" i="9"/>
  <c r="X33" i="9"/>
  <c r="AJ33" i="9"/>
  <c r="AU33" i="9"/>
  <c r="M36" i="9"/>
  <c r="X36" i="9"/>
  <c r="AD12" i="9"/>
  <c r="AD43" i="9" s="1"/>
  <c r="AU12" i="9"/>
  <c r="BM43" i="9"/>
  <c r="CW43" i="9"/>
  <c r="DP12" i="9"/>
  <c r="EV43" i="9"/>
  <c r="GG43" i="9"/>
  <c r="HQ43" i="9"/>
  <c r="HZ12" i="9"/>
  <c r="LZ43" i="9"/>
  <c r="BC13" i="9"/>
  <c r="BB13" i="9" s="1"/>
  <c r="ET13" i="9"/>
  <c r="AJ14" i="9"/>
  <c r="EA14" i="9"/>
  <c r="GJ14" i="9"/>
  <c r="LF14" i="9"/>
  <c r="MC15" i="9"/>
  <c r="BN16" i="9"/>
  <c r="HZ16" i="9"/>
  <c r="BZ17" i="9"/>
  <c r="GJ17" i="9"/>
  <c r="JP17" i="9"/>
  <c r="JE17" i="9"/>
  <c r="JD17" i="9" s="1"/>
  <c r="LF17" i="9"/>
  <c r="KM18" i="9"/>
  <c r="HG21" i="9"/>
  <c r="EI22" i="9"/>
  <c r="EH22" i="9" s="1"/>
  <c r="DP23" i="9"/>
  <c r="HZ24" i="9"/>
  <c r="HO27" i="9"/>
  <c r="HN27" i="9" s="1"/>
  <c r="HZ27" i="9"/>
  <c r="IL28" i="9"/>
  <c r="IW28" i="9"/>
  <c r="BZ29" i="9"/>
  <c r="CK29" i="9"/>
  <c r="FF31" i="9"/>
  <c r="FQ31" i="9"/>
  <c r="GV32" i="9"/>
  <c r="HG32" i="9"/>
  <c r="IL32" i="9"/>
  <c r="IW32" i="9"/>
  <c r="O43" i="9"/>
  <c r="AW43" i="9"/>
  <c r="BN12" i="9"/>
  <c r="CH43" i="9"/>
  <c r="CY43" i="9"/>
  <c r="EZ43" i="9"/>
  <c r="FQ12" i="9"/>
  <c r="HB43" i="9"/>
  <c r="IN43" i="9"/>
  <c r="KM12" i="9"/>
  <c r="LF12" i="9"/>
  <c r="MB43" i="9"/>
  <c r="CS15" i="9"/>
  <c r="CR15" i="9" s="1"/>
  <c r="DD15" i="9"/>
  <c r="HZ21" i="9"/>
  <c r="DP22" i="9"/>
  <c r="JP22" i="9"/>
  <c r="BZ23" i="9"/>
  <c r="CK23" i="9"/>
  <c r="KU25" i="9"/>
  <c r="KT25" i="9" s="1"/>
  <c r="LF25" i="9"/>
  <c r="CK26" i="9"/>
  <c r="BZ28" i="9"/>
  <c r="CK28" i="9"/>
  <c r="M29" i="9"/>
  <c r="X29" i="9"/>
  <c r="L30" i="9"/>
  <c r="ET30" i="9"/>
  <c r="EI30" i="9"/>
  <c r="EH30" i="9" s="1"/>
  <c r="LR30" i="9"/>
  <c r="MC30" i="9"/>
  <c r="Q43" i="9"/>
  <c r="AJ12" i="9"/>
  <c r="BP43" i="9"/>
  <c r="CJ43" i="9"/>
  <c r="FS43" i="9"/>
  <c r="GJ12" i="9"/>
  <c r="HD43" i="9"/>
  <c r="HU43" i="9"/>
  <c r="IP43" i="9"/>
  <c r="LH43" i="9"/>
  <c r="ME43" i="9"/>
  <c r="AU13" i="9"/>
  <c r="CS14" i="9"/>
  <c r="CR14" i="9" s="1"/>
  <c r="IW14" i="9"/>
  <c r="HO15" i="9"/>
  <c r="HN15" i="9" s="1"/>
  <c r="JE15" i="9"/>
  <c r="JD15" i="9" s="1"/>
  <c r="JP15" i="9"/>
  <c r="CS19" i="9"/>
  <c r="CR19" i="9" s="1"/>
  <c r="DD19" i="9"/>
  <c r="IW19" i="9"/>
  <c r="BC20" i="9"/>
  <c r="BB20" i="9" s="1"/>
  <c r="KB20" i="9"/>
  <c r="KM20" i="9"/>
  <c r="AJ23" i="9"/>
  <c r="BN23" i="9"/>
  <c r="BC23" i="9"/>
  <c r="BB23" i="9" s="1"/>
  <c r="JE25" i="9"/>
  <c r="JD25" i="9" s="1"/>
  <c r="JP25" i="9"/>
  <c r="GV26" i="9"/>
  <c r="HG26" i="9"/>
  <c r="ET28" i="9"/>
  <c r="HO28" i="9"/>
  <c r="HN28" i="9" s="1"/>
  <c r="HZ28" i="9"/>
  <c r="IW29" i="9"/>
  <c r="LF32" i="9"/>
  <c r="JE33" i="9"/>
  <c r="JD33" i="9" s="1"/>
  <c r="JP33" i="9"/>
  <c r="LF19" i="9"/>
  <c r="KU19" i="9"/>
  <c r="KT19" i="9" s="1"/>
  <c r="S43" i="9"/>
  <c r="AL43" i="9"/>
  <c r="BT12" i="9"/>
  <c r="BT43" i="9" s="1"/>
  <c r="CK12" i="9"/>
  <c r="DC43" i="9"/>
  <c r="DV43" i="9"/>
  <c r="EM43" i="9"/>
  <c r="GL43" i="9"/>
  <c r="HF43" i="9"/>
  <c r="HW43" i="9"/>
  <c r="IR43" i="9"/>
  <c r="JI43" i="9"/>
  <c r="KB12" i="9"/>
  <c r="LN43" i="9"/>
  <c r="LL12" i="9"/>
  <c r="LL43" i="9" s="1"/>
  <c r="FF13" i="9"/>
  <c r="HO13" i="9"/>
  <c r="HN13" i="9" s="1"/>
  <c r="LF13" i="9"/>
  <c r="MC13" i="9"/>
  <c r="FF14" i="9"/>
  <c r="GV14" i="9"/>
  <c r="KM14" i="9"/>
  <c r="MC14" i="9"/>
  <c r="CK15" i="9"/>
  <c r="GV15" i="9"/>
  <c r="LF15" i="9"/>
  <c r="BZ16" i="9"/>
  <c r="IL16" i="9"/>
  <c r="X18" i="9"/>
  <c r="IW18" i="9"/>
  <c r="CK19" i="9"/>
  <c r="DP20" i="9"/>
  <c r="EA20" i="9"/>
  <c r="EI21" i="9"/>
  <c r="EH21" i="9" s="1"/>
  <c r="ET21" i="9"/>
  <c r="FQ21" i="9"/>
  <c r="KU21" i="9"/>
  <c r="KT21" i="9" s="1"/>
  <c r="LF21" i="9"/>
  <c r="BN22" i="9"/>
  <c r="KU22" i="9"/>
  <c r="KT22" i="9" s="1"/>
  <c r="HZ23" i="9"/>
  <c r="KB23" i="9"/>
  <c r="M24" i="9"/>
  <c r="DD25" i="9"/>
  <c r="GV25" i="9"/>
  <c r="IW25" i="9"/>
  <c r="GJ27" i="9"/>
  <c r="GV27" i="9"/>
  <c r="HG27" i="9"/>
  <c r="DP29" i="9"/>
  <c r="KU29" i="9"/>
  <c r="KT29" i="9" s="1"/>
  <c r="CS30" i="9"/>
  <c r="CR30" i="9" s="1"/>
  <c r="DD30" i="9"/>
  <c r="KB30" i="9"/>
  <c r="KM30" i="9"/>
  <c r="U43" i="9"/>
  <c r="BE43" i="9"/>
  <c r="CM43" i="9"/>
  <c r="DD12" i="9"/>
  <c r="DX43" i="9"/>
  <c r="EO43" i="9"/>
  <c r="FH43" i="9"/>
  <c r="FY12" i="9"/>
  <c r="GP43" i="9"/>
  <c r="HG12" i="9"/>
  <c r="HY43" i="9"/>
  <c r="KW43" i="9"/>
  <c r="KU12" i="9"/>
  <c r="LR12" i="9"/>
  <c r="IW15" i="9"/>
  <c r="M16" i="9"/>
  <c r="AJ16" i="9"/>
  <c r="AU16" i="9"/>
  <c r="FY16" i="9"/>
  <c r="FX16" i="9" s="1"/>
  <c r="GV16" i="9"/>
  <c r="HG16" i="9"/>
  <c r="M19" i="9"/>
  <c r="AJ19" i="9"/>
  <c r="AU19" i="9"/>
  <c r="FY19" i="9"/>
  <c r="FX19" i="9" s="1"/>
  <c r="GJ20" i="9"/>
  <c r="CS21" i="9"/>
  <c r="CR21" i="9" s="1"/>
  <c r="DD21" i="9"/>
  <c r="AJ22" i="9"/>
  <c r="KB22" i="9"/>
  <c r="GV23" i="9"/>
  <c r="HG23" i="9"/>
  <c r="JE24" i="9"/>
  <c r="JD24" i="9" s="1"/>
  <c r="KU27" i="9"/>
  <c r="KT27" i="9" s="1"/>
  <c r="LR27" i="9"/>
  <c r="M28" i="9"/>
  <c r="X28" i="9"/>
  <c r="BN33" i="9"/>
  <c r="BC33" i="9"/>
  <c r="BB33" i="9" s="1"/>
  <c r="BC31" i="9"/>
  <c r="BB31" i="9" s="1"/>
  <c r="BN31" i="9"/>
  <c r="W43" i="9"/>
  <c r="AP43" i="9"/>
  <c r="BG43" i="9"/>
  <c r="BZ12" i="9"/>
  <c r="CR12" i="9"/>
  <c r="DF43" i="9"/>
  <c r="DZ43" i="9"/>
  <c r="EQ43" i="9"/>
  <c r="FJ43" i="9"/>
  <c r="IB43" i="9"/>
  <c r="IV43" i="9"/>
  <c r="JM43" i="9"/>
  <c r="KF43" i="9"/>
  <c r="KY43" i="9"/>
  <c r="LT43" i="9"/>
  <c r="MC12" i="9"/>
  <c r="BN13" i="9"/>
  <c r="HG13" i="9"/>
  <c r="JP13" i="9"/>
  <c r="ET14" i="9"/>
  <c r="JE14" i="9"/>
  <c r="JD14" i="9" s="1"/>
  <c r="EI16" i="9"/>
  <c r="EH16" i="9" s="1"/>
  <c r="FF16" i="9"/>
  <c r="KU16" i="9"/>
  <c r="KT16" i="9" s="1"/>
  <c r="LR16" i="9"/>
  <c r="L17" i="9"/>
  <c r="KB18" i="9"/>
  <c r="LF18" i="9"/>
  <c r="MC18" i="9"/>
  <c r="LR19" i="9"/>
  <c r="X20" i="9"/>
  <c r="FY20" i="9"/>
  <c r="FX20" i="9" s="1"/>
  <c r="LR20" i="9"/>
  <c r="MC20" i="9"/>
  <c r="X21" i="9"/>
  <c r="BZ21" i="9"/>
  <c r="FQ22" i="9"/>
  <c r="FY23" i="9"/>
  <c r="FX23" i="9" s="1"/>
  <c r="GJ23" i="9"/>
  <c r="FF26" i="9"/>
  <c r="HZ26" i="9"/>
  <c r="KU26" i="9"/>
  <c r="KT26" i="9" s="1"/>
  <c r="LF26" i="9"/>
  <c r="JP27" i="9"/>
  <c r="JE27" i="9"/>
  <c r="JD27" i="9" s="1"/>
  <c r="FF28" i="9"/>
  <c r="FQ28" i="9"/>
  <c r="HZ31" i="9"/>
  <c r="IW31" i="9"/>
  <c r="FQ33" i="9"/>
  <c r="FF18" i="9"/>
  <c r="ET19" i="9"/>
  <c r="IL21" i="9"/>
  <c r="KM21" i="9"/>
  <c r="DP24" i="9"/>
  <c r="GJ24" i="9"/>
  <c r="BC25" i="9"/>
  <c r="BB25" i="9" s="1"/>
  <c r="FY25" i="9"/>
  <c r="FX25" i="9" s="1"/>
  <c r="GJ25" i="9"/>
  <c r="M26" i="9"/>
  <c r="AJ26" i="9"/>
  <c r="M27" i="9"/>
  <c r="DP27" i="9"/>
  <c r="FY28" i="9"/>
  <c r="FX28" i="9" s="1"/>
  <c r="GJ28" i="9"/>
  <c r="HG28" i="9"/>
  <c r="LR28" i="9"/>
  <c r="MC28" i="9"/>
  <c r="AU29" i="9"/>
  <c r="AJ30" i="9"/>
  <c r="AU30" i="9"/>
  <c r="JE30" i="9"/>
  <c r="JD30" i="9" s="1"/>
  <c r="JP30" i="9"/>
  <c r="CS31" i="9"/>
  <c r="CR31" i="9" s="1"/>
  <c r="DD31" i="9"/>
  <c r="DP31" i="9"/>
  <c r="EA31" i="9"/>
  <c r="FF32" i="9"/>
  <c r="FQ32" i="9"/>
  <c r="X34" i="9"/>
  <c r="M34" i="9"/>
  <c r="IL34" i="9"/>
  <c r="HO38" i="9"/>
  <c r="HN38" i="9" s="1"/>
  <c r="HZ38" i="9"/>
  <c r="ET18" i="9"/>
  <c r="HG18" i="9"/>
  <c r="GV19" i="9"/>
  <c r="JE19" i="9"/>
  <c r="JD19" i="9" s="1"/>
  <c r="JP19" i="9"/>
  <c r="BZ22" i="9"/>
  <c r="CK22" i="9"/>
  <c r="EA22" i="9"/>
  <c r="IL22" i="9"/>
  <c r="IW22" i="9"/>
  <c r="KM22" i="9"/>
  <c r="BC24" i="9"/>
  <c r="BB24" i="9" s="1"/>
  <c r="LR24" i="9"/>
  <c r="MC24" i="9"/>
  <c r="M25" i="9"/>
  <c r="X25" i="9"/>
  <c r="AU25" i="9"/>
  <c r="KB26" i="9"/>
  <c r="KM26" i="9"/>
  <c r="CS27" i="9"/>
  <c r="CR27" i="9" s="1"/>
  <c r="FF29" i="9"/>
  <c r="GV30" i="9"/>
  <c r="HG30" i="9"/>
  <c r="M32" i="9"/>
  <c r="LR32" i="9"/>
  <c r="GA43" i="9"/>
  <c r="HI43" i="9"/>
  <c r="IT43" i="9"/>
  <c r="JK43" i="9"/>
  <c r="KD43" i="9"/>
  <c r="LR17" i="9"/>
  <c r="LR18" i="9"/>
  <c r="AJ20" i="9"/>
  <c r="AU20" i="9"/>
  <c r="CK20" i="9"/>
  <c r="GV20" i="9"/>
  <c r="HG20" i="9"/>
  <c r="IW20" i="9"/>
  <c r="M23" i="9"/>
  <c r="X23" i="9"/>
  <c r="DP25" i="9"/>
  <c r="FF25" i="9"/>
  <c r="EI26" i="9"/>
  <c r="EH26" i="9" s="1"/>
  <c r="GJ26" i="9"/>
  <c r="IL27" i="9"/>
  <c r="IW27" i="9"/>
  <c r="DP28" i="9"/>
  <c r="EA28" i="9"/>
  <c r="CS29" i="9"/>
  <c r="CR29" i="9" s="1"/>
  <c r="DD29" i="9"/>
  <c r="KB29" i="9"/>
  <c r="AJ31" i="9"/>
  <c r="HG31" i="9"/>
  <c r="JE32" i="9"/>
  <c r="JD32" i="9" s="1"/>
  <c r="JP32" i="9"/>
  <c r="GV36" i="9"/>
  <c r="LF40" i="9"/>
  <c r="KU40" i="9"/>
  <c r="KT40" i="9" s="1"/>
  <c r="BC27" i="9"/>
  <c r="BB27" i="9" s="1"/>
  <c r="BN27" i="9"/>
  <c r="AU28" i="9"/>
  <c r="BC28" i="9"/>
  <c r="BB28" i="9" s="1"/>
  <c r="DD28" i="9"/>
  <c r="FF30" i="9"/>
  <c r="FQ30" i="9"/>
  <c r="BZ32" i="9"/>
  <c r="ET32" i="9"/>
  <c r="IL33" i="9"/>
  <c r="IW33" i="9"/>
  <c r="DP34" i="9"/>
  <c r="L35" i="9"/>
  <c r="AJ35" i="9"/>
  <c r="LR37" i="9"/>
  <c r="HZ41" i="9"/>
  <c r="HO41" i="9"/>
  <c r="HN41" i="9" s="1"/>
  <c r="IW41" i="9"/>
  <c r="IL41" i="9"/>
  <c r="BZ24" i="9"/>
  <c r="CK24" i="9"/>
  <c r="EA24" i="9"/>
  <c r="EI25" i="9"/>
  <c r="EH25" i="9" s="1"/>
  <c r="DD27" i="9"/>
  <c r="HO29" i="9"/>
  <c r="HN29" i="9" s="1"/>
  <c r="HZ29" i="9"/>
  <c r="JE29" i="9"/>
  <c r="JD29" i="9" s="1"/>
  <c r="JP29" i="9"/>
  <c r="LR29" i="9"/>
  <c r="LR31" i="9"/>
  <c r="MC31" i="9"/>
  <c r="AJ32" i="9"/>
  <c r="HZ33" i="9"/>
  <c r="HO33" i="9"/>
  <c r="HN33" i="9" s="1"/>
  <c r="HO35" i="9"/>
  <c r="HN35" i="9" s="1"/>
  <c r="FQ37" i="9"/>
  <c r="FF37" i="9"/>
  <c r="M38" i="9"/>
  <c r="EA38" i="9"/>
  <c r="HO39" i="9"/>
  <c r="HN39" i="9" s="1"/>
  <c r="HZ39" i="9"/>
  <c r="DP37" i="9"/>
  <c r="EA37" i="9"/>
  <c r="KB37" i="9"/>
  <c r="KM37" i="9"/>
  <c r="M39" i="9"/>
  <c r="GV41" i="9"/>
  <c r="HG41" i="9"/>
  <c r="GV24" i="9"/>
  <c r="IL24" i="9"/>
  <c r="IW24" i="9"/>
  <c r="KM24" i="9"/>
  <c r="HZ25" i="9"/>
  <c r="BZ26" i="9"/>
  <c r="DP26" i="9"/>
  <c r="EA26" i="9"/>
  <c r="FQ26" i="9"/>
  <c r="FY27" i="9"/>
  <c r="FX27" i="9" s="1"/>
  <c r="KB28" i="9"/>
  <c r="KM28" i="9"/>
  <c r="ET29" i="9"/>
  <c r="HG29" i="9"/>
  <c r="GJ31" i="9"/>
  <c r="IL31" i="9"/>
  <c r="LF31" i="9"/>
  <c r="BZ33" i="9"/>
  <c r="CK33" i="9"/>
  <c r="HG33" i="9"/>
  <c r="AJ34" i="9"/>
  <c r="AU34" i="9"/>
  <c r="AU36" i="9"/>
  <c r="AJ36" i="9"/>
  <c r="IL36" i="9"/>
  <c r="IW36" i="9"/>
  <c r="X42" i="9"/>
  <c r="M42" i="9"/>
  <c r="JP35" i="9"/>
  <c r="JE35" i="9"/>
  <c r="JD35" i="9" s="1"/>
  <c r="M37" i="9"/>
  <c r="X37" i="9"/>
  <c r="IW38" i="9"/>
  <c r="IL38" i="9"/>
  <c r="JP38" i="9"/>
  <c r="JE38" i="9"/>
  <c r="JD38" i="9" s="1"/>
  <c r="BN40" i="9"/>
  <c r="LR41" i="9"/>
  <c r="KM32" i="9"/>
  <c r="EI34" i="9"/>
  <c r="EH34" i="9" s="1"/>
  <c r="ET34" i="9"/>
  <c r="FQ34" i="9"/>
  <c r="DD35" i="9"/>
  <c r="GV35" i="9"/>
  <c r="FY37" i="9"/>
  <c r="FX37" i="9" s="1"/>
  <c r="GV38" i="9"/>
  <c r="GJ39" i="9"/>
  <c r="KB39" i="9"/>
  <c r="HO40" i="9"/>
  <c r="HN40" i="9" s="1"/>
  <c r="FY41" i="9"/>
  <c r="FX41" i="9" s="1"/>
  <c r="EI42" i="9"/>
  <c r="EH42" i="9" s="1"/>
  <c r="ET42" i="9"/>
  <c r="BZ35" i="9"/>
  <c r="CK35" i="9"/>
  <c r="FF36" i="9"/>
  <c r="HO37" i="9"/>
  <c r="HN37" i="9" s="1"/>
  <c r="IL37" i="9"/>
  <c r="FY38" i="9"/>
  <c r="FX38" i="9" s="1"/>
  <c r="FF39" i="9"/>
  <c r="FQ39" i="9"/>
  <c r="FF40" i="9"/>
  <c r="GV40" i="9"/>
  <c r="BC41" i="9"/>
  <c r="BB41" i="9" s="1"/>
  <c r="CS41" i="9"/>
  <c r="CR41" i="9" s="1"/>
  <c r="FF41" i="9"/>
  <c r="IL42" i="9"/>
  <c r="LR42" i="9"/>
  <c r="FF38" i="9"/>
  <c r="EI39" i="9"/>
  <c r="EH39" i="9" s="1"/>
  <c r="CS40" i="9"/>
  <c r="CR40" i="9" s="1"/>
  <c r="DD40" i="9"/>
  <c r="EA40" i="9"/>
  <c r="DP42" i="9"/>
  <c r="KU42" i="9"/>
  <c r="KT42" i="9" s="1"/>
  <c r="LF42" i="9"/>
  <c r="KU31" i="9"/>
  <c r="KT31" i="9" s="1"/>
  <c r="EA32" i="9"/>
  <c r="CS34" i="9"/>
  <c r="CR34" i="9" s="1"/>
  <c r="KU34" i="9"/>
  <c r="KT34" i="9" s="1"/>
  <c r="LF34" i="9"/>
  <c r="KU35" i="9"/>
  <c r="KT35" i="9" s="1"/>
  <c r="BZ36" i="9"/>
  <c r="DP36" i="9"/>
  <c r="CS37" i="9"/>
  <c r="CR37" i="9" s="1"/>
  <c r="BC38" i="9"/>
  <c r="BB38" i="9" s="1"/>
  <c r="BN38" i="9"/>
  <c r="CK38" i="9"/>
  <c r="BC39" i="9"/>
  <c r="BB39" i="9" s="1"/>
  <c r="AJ41" i="9"/>
  <c r="AU41" i="9"/>
  <c r="CS42" i="9"/>
  <c r="CR42" i="9" s="1"/>
  <c r="X39" i="9"/>
  <c r="DP39" i="9"/>
  <c r="BZ40" i="9"/>
  <c r="LR40" i="9"/>
  <c r="M41" i="9"/>
  <c r="EI41" i="9"/>
  <c r="EH41" i="9" s="1"/>
  <c r="KB42" i="9"/>
  <c r="EI31" i="9"/>
  <c r="EH31" i="9" s="1"/>
  <c r="KU33" i="9"/>
  <c r="KT33" i="9" s="1"/>
  <c r="LR33" i="9"/>
  <c r="KB34" i="9"/>
  <c r="IL35" i="9"/>
  <c r="IW35" i="9"/>
  <c r="KU36" i="9"/>
  <c r="KT36" i="9" s="1"/>
  <c r="BC37" i="9"/>
  <c r="BB37" i="9" s="1"/>
  <c r="BZ37" i="9"/>
  <c r="GJ37" i="9"/>
  <c r="LF37" i="9"/>
  <c r="AJ38" i="9"/>
  <c r="LR38" i="9"/>
  <c r="LR39" i="9"/>
  <c r="MC39" i="9"/>
  <c r="L40" i="9"/>
  <c r="BC40" i="9"/>
  <c r="BB40" i="9" s="1"/>
  <c r="JE40" i="9"/>
  <c r="JD40" i="9" s="1"/>
  <c r="JP40" i="9"/>
  <c r="KM40" i="9"/>
  <c r="CK42" i="9"/>
  <c r="DD42" i="9"/>
  <c r="JE42" i="9"/>
  <c r="JD42" i="9" s="1"/>
  <c r="LF33" i="9"/>
  <c r="CK34" i="9"/>
  <c r="IW34" i="9"/>
  <c r="X35" i="9"/>
  <c r="EA36" i="9"/>
  <c r="KM36" i="9"/>
  <c r="BN37" i="9"/>
  <c r="HZ37" i="9"/>
  <c r="FQ38" i="9"/>
  <c r="MC38" i="9"/>
  <c r="DD39" i="9"/>
  <c r="JP39" i="9"/>
  <c r="AU40" i="9"/>
  <c r="HG40" i="9"/>
  <c r="EA34" i="9"/>
  <c r="KM34" i="9"/>
  <c r="BN35" i="9"/>
  <c r="HZ35" i="9"/>
  <c r="FQ36" i="9"/>
  <c r="MC36" i="9"/>
  <c r="DD37" i="9"/>
  <c r="JP37" i="9"/>
  <c r="AU38" i="9"/>
  <c r="HG38" i="9"/>
  <c r="ET39" i="9"/>
  <c r="LF39" i="9"/>
  <c r="CK40" i="9"/>
  <c r="IW40" i="9"/>
  <c r="X41" i="9"/>
  <c r="GJ41" i="9"/>
  <c r="EA42" i="9"/>
  <c r="KM42" i="9"/>
  <c r="CF43" i="8"/>
  <c r="DC43" i="8"/>
  <c r="GA43" i="8"/>
  <c r="GV12" i="8"/>
  <c r="CK13" i="8"/>
  <c r="EA13" i="8"/>
  <c r="IW13" i="8"/>
  <c r="KM13" i="8"/>
  <c r="FF14" i="8"/>
  <c r="HZ14" i="8"/>
  <c r="CS15" i="8"/>
  <c r="CR15" i="8" s="1"/>
  <c r="DD15" i="8"/>
  <c r="DP16" i="8"/>
  <c r="IL16" i="8"/>
  <c r="KM19" i="8"/>
  <c r="HO20" i="8"/>
  <c r="HN20" i="8" s="1"/>
  <c r="GV37" i="8"/>
  <c r="HG37" i="8"/>
  <c r="LR29" i="8"/>
  <c r="MC29" i="8"/>
  <c r="KU37" i="8"/>
  <c r="KT37" i="8" s="1"/>
  <c r="LF37" i="8"/>
  <c r="AJ12" i="8"/>
  <c r="DD12" i="8"/>
  <c r="FH43" i="8"/>
  <c r="IR43" i="8"/>
  <c r="JO43" i="8"/>
  <c r="BC13" i="8"/>
  <c r="BB13" i="8" s="1"/>
  <c r="HO13" i="8"/>
  <c r="HN13" i="8" s="1"/>
  <c r="BN14" i="8"/>
  <c r="CK14" i="8"/>
  <c r="DD14" i="8"/>
  <c r="FQ15" i="8"/>
  <c r="CS16" i="8"/>
  <c r="CR16" i="8" s="1"/>
  <c r="CK17" i="8"/>
  <c r="EA17" i="8"/>
  <c r="HZ17" i="8"/>
  <c r="EI18" i="8"/>
  <c r="EH18" i="8" s="1"/>
  <c r="FQ21" i="8"/>
  <c r="FF21" i="8"/>
  <c r="DD22" i="8"/>
  <c r="AU24" i="8"/>
  <c r="GV24" i="8"/>
  <c r="AU25" i="8"/>
  <c r="JE25" i="8"/>
  <c r="JD25" i="8" s="1"/>
  <c r="EA26" i="8"/>
  <c r="GV28" i="8"/>
  <c r="KY43" i="8"/>
  <c r="LX43" i="8"/>
  <c r="LR25" i="8"/>
  <c r="MC25" i="8"/>
  <c r="KU33" i="8"/>
  <c r="KT33" i="8" s="1"/>
  <c r="LF33" i="8"/>
  <c r="AN43" i="8"/>
  <c r="IT43" i="8"/>
  <c r="GV14" i="8"/>
  <c r="EI21" i="8"/>
  <c r="EH21" i="8" s="1"/>
  <c r="EI24" i="8"/>
  <c r="EH24" i="8" s="1"/>
  <c r="GV26" i="8"/>
  <c r="HG26" i="8"/>
  <c r="JE27" i="8"/>
  <c r="JD27" i="8" s="1"/>
  <c r="JP27" i="8"/>
  <c r="LR21" i="8"/>
  <c r="MC21" i="8"/>
  <c r="KU29" i="8"/>
  <c r="KT29" i="8" s="1"/>
  <c r="LF29" i="8"/>
  <c r="X28" i="8"/>
  <c r="M28" i="8"/>
  <c r="S43" i="8"/>
  <c r="BM43" i="8"/>
  <c r="CM43" i="8"/>
  <c r="HY43" i="8"/>
  <c r="M13" i="8"/>
  <c r="AJ13" i="8"/>
  <c r="DP13" i="8"/>
  <c r="GV13" i="8"/>
  <c r="KB13" i="8"/>
  <c r="AJ14" i="8"/>
  <c r="FY14" i="8"/>
  <c r="FX14" i="8" s="1"/>
  <c r="HG14" i="8"/>
  <c r="IW14" i="8"/>
  <c r="JP15" i="8"/>
  <c r="EI16" i="8"/>
  <c r="EH16" i="8" s="1"/>
  <c r="BN17" i="8"/>
  <c r="HG17" i="8"/>
  <c r="X18" i="8"/>
  <c r="JE18" i="8"/>
  <c r="JD18" i="8" s="1"/>
  <c r="HO19" i="8"/>
  <c r="HN19" i="8" s="1"/>
  <c r="KM20" i="8"/>
  <c r="DD25" i="8"/>
  <c r="CS25" i="8"/>
  <c r="CR25" i="8" s="1"/>
  <c r="AJ28" i="8"/>
  <c r="CS28" i="8"/>
  <c r="CR28" i="8" s="1"/>
  <c r="AJ29" i="8"/>
  <c r="M30" i="8"/>
  <c r="X30" i="8"/>
  <c r="LC43" i="8"/>
  <c r="LR17" i="8"/>
  <c r="MC17" i="8"/>
  <c r="KU25" i="8"/>
  <c r="KT25" i="8" s="1"/>
  <c r="LF25" i="8"/>
  <c r="U43" i="8"/>
  <c r="CS12" i="8"/>
  <c r="EO43" i="8"/>
  <c r="HZ12" i="8"/>
  <c r="EI13" i="8"/>
  <c r="EH13" i="8" s="1"/>
  <c r="FF13" i="8"/>
  <c r="M14" i="8"/>
  <c r="AU14" i="8"/>
  <c r="CS14" i="8"/>
  <c r="CR14" i="8" s="1"/>
  <c r="BN15" i="8"/>
  <c r="HG20" i="8"/>
  <c r="AJ21" i="8"/>
  <c r="KB21" i="8"/>
  <c r="GJ22" i="8"/>
  <c r="DP25" i="8"/>
  <c r="KM26" i="8"/>
  <c r="DP27" i="8"/>
  <c r="IW27" i="8"/>
  <c r="BZ28" i="8"/>
  <c r="HG28" i="8"/>
  <c r="BN29" i="8"/>
  <c r="CK30" i="8"/>
  <c r="ME43" i="8"/>
  <c r="LR13" i="8"/>
  <c r="MC13" i="8"/>
  <c r="KU41" i="8"/>
  <c r="KT41" i="8" s="1"/>
  <c r="LF41" i="8"/>
  <c r="CW43" i="8"/>
  <c r="GL43" i="8"/>
  <c r="HG12" i="8"/>
  <c r="JE12" i="8"/>
  <c r="JD12" i="8" s="1"/>
  <c r="KM12" i="8"/>
  <c r="X13" i="8"/>
  <c r="GJ13" i="8"/>
  <c r="EI14" i="8"/>
  <c r="EH14" i="8" s="1"/>
  <c r="FQ16" i="8"/>
  <c r="M17" i="8"/>
  <c r="GV18" i="8"/>
  <c r="CS19" i="8"/>
  <c r="CR19" i="8" s="1"/>
  <c r="GV19" i="8"/>
  <c r="AJ20" i="8"/>
  <c r="BC20" i="8"/>
  <c r="BB20" i="8" s="1"/>
  <c r="DD20" i="8"/>
  <c r="FQ20" i="8"/>
  <c r="KM21" i="8"/>
  <c r="EI22" i="8"/>
  <c r="EH22" i="8" s="1"/>
  <c r="IL23" i="8"/>
  <c r="CK24" i="8"/>
  <c r="DP24" i="8"/>
  <c r="FQ24" i="8"/>
  <c r="CK25" i="8"/>
  <c r="HG25" i="8"/>
  <c r="AJ26" i="8"/>
  <c r="JP26" i="8"/>
  <c r="BC27" i="8"/>
  <c r="BB27" i="8" s="1"/>
  <c r="CS27" i="8"/>
  <c r="CR27" i="8" s="1"/>
  <c r="DD27" i="8"/>
  <c r="JE29" i="8"/>
  <c r="JD29" i="8" s="1"/>
  <c r="DP33" i="8"/>
  <c r="KB39" i="8"/>
  <c r="KU17" i="8"/>
  <c r="KT17" i="8" s="1"/>
  <c r="LF17" i="8"/>
  <c r="LR20" i="8"/>
  <c r="LR41" i="8"/>
  <c r="MC41" i="8"/>
  <c r="H57" i="8"/>
  <c r="LR33" i="8"/>
  <c r="MC33" i="8"/>
  <c r="GP12" i="8"/>
  <c r="GP43" i="8" s="1"/>
  <c r="JP12" i="8"/>
  <c r="CS13" i="8"/>
  <c r="CR13" i="8" s="1"/>
  <c r="JE13" i="8"/>
  <c r="JD13" i="8" s="1"/>
  <c r="DP14" i="8"/>
  <c r="FQ14" i="8"/>
  <c r="KM14" i="8"/>
  <c r="X15" i="8"/>
  <c r="AU15" i="8"/>
  <c r="M16" i="8"/>
  <c r="ET16" i="8"/>
  <c r="GV16" i="8"/>
  <c r="JE16" i="8"/>
  <c r="JD16" i="8" s="1"/>
  <c r="KB16" i="8"/>
  <c r="EI17" i="8"/>
  <c r="EH17" i="8" s="1"/>
  <c r="KB17" i="8"/>
  <c r="CS18" i="8"/>
  <c r="CR18" i="8" s="1"/>
  <c r="EA19" i="8"/>
  <c r="GJ19" i="8"/>
  <c r="X20" i="8"/>
  <c r="IL21" i="8"/>
  <c r="EI23" i="8"/>
  <c r="EH23" i="8" s="1"/>
  <c r="IW23" i="8"/>
  <c r="HG27" i="8"/>
  <c r="GV27" i="8"/>
  <c r="IL27" i="8"/>
  <c r="X29" i="8"/>
  <c r="M29" i="8"/>
  <c r="IW41" i="8"/>
  <c r="IL41" i="8"/>
  <c r="F47" i="8"/>
  <c r="LR16" i="8"/>
  <c r="LR37" i="8"/>
  <c r="MC37" i="8"/>
  <c r="LT43" i="8"/>
  <c r="M19" i="8"/>
  <c r="JE20" i="8"/>
  <c r="JD20" i="8" s="1"/>
  <c r="GJ21" i="8"/>
  <c r="HO22" i="8"/>
  <c r="HN22" i="8" s="1"/>
  <c r="BN26" i="8"/>
  <c r="CK26" i="8"/>
  <c r="CS26" i="8"/>
  <c r="CR26" i="8" s="1"/>
  <c r="IL26" i="8"/>
  <c r="HZ27" i="8"/>
  <c r="IL28" i="8"/>
  <c r="IL30" i="8"/>
  <c r="BC31" i="8"/>
  <c r="BB31" i="8" s="1"/>
  <c r="M32" i="8"/>
  <c r="BN32" i="8"/>
  <c r="AJ33" i="8"/>
  <c r="GV33" i="8"/>
  <c r="BN34" i="8"/>
  <c r="ET34" i="8"/>
  <c r="HZ34" i="8"/>
  <c r="EI35" i="8"/>
  <c r="EH35" i="8" s="1"/>
  <c r="IL35" i="8"/>
  <c r="JE35" i="8"/>
  <c r="JD35" i="8" s="1"/>
  <c r="EI36" i="8"/>
  <c r="EH36" i="8" s="1"/>
  <c r="X37" i="8"/>
  <c r="FF37" i="8"/>
  <c r="BZ38" i="8"/>
  <c r="IW38" i="8"/>
  <c r="BN39" i="8"/>
  <c r="CK39" i="8"/>
  <c r="BC40" i="8"/>
  <c r="BB40" i="8" s="1"/>
  <c r="HO40" i="8"/>
  <c r="HN40" i="8" s="1"/>
  <c r="CK41" i="8"/>
  <c r="DP42" i="8"/>
  <c r="KB42" i="8"/>
  <c r="LF12" i="8"/>
  <c r="LR14" i="8"/>
  <c r="MC15" i="8"/>
  <c r="LR18" i="8"/>
  <c r="MC19" i="8"/>
  <c r="LR22" i="8"/>
  <c r="MC23" i="8"/>
  <c r="LR26" i="8"/>
  <c r="MC27" i="8"/>
  <c r="LR30" i="8"/>
  <c r="MC31" i="8"/>
  <c r="LR34" i="8"/>
  <c r="LR38" i="8"/>
  <c r="LR42" i="8"/>
  <c r="LF32" i="8"/>
  <c r="LF36" i="8"/>
  <c r="LF40" i="8"/>
  <c r="DP30" i="8"/>
  <c r="HZ30" i="8"/>
  <c r="GJ33" i="8"/>
  <c r="M34" i="8"/>
  <c r="FY34" i="8"/>
  <c r="FX34" i="8" s="1"/>
  <c r="BN35" i="8"/>
  <c r="KB37" i="8"/>
  <c r="AJ38" i="8"/>
  <c r="GV38" i="8"/>
  <c r="FY39" i="8"/>
  <c r="FX39" i="8" s="1"/>
  <c r="AJ40" i="8"/>
  <c r="GV40" i="8"/>
  <c r="AJ41" i="8"/>
  <c r="HG41" i="8"/>
  <c r="KM41" i="8"/>
  <c r="BN42" i="8"/>
  <c r="ET42" i="8"/>
  <c r="HZ42" i="8"/>
  <c r="KU12" i="8"/>
  <c r="LL12" i="8"/>
  <c r="LL43" i="8" s="1"/>
  <c r="MC12" i="8"/>
  <c r="MC16" i="8"/>
  <c r="MC20" i="8"/>
  <c r="MC24" i="8"/>
  <c r="MC28" i="8"/>
  <c r="MC32" i="8"/>
  <c r="MC36" i="8"/>
  <c r="MC40" i="8"/>
  <c r="JP24" i="8"/>
  <c r="KM24" i="8"/>
  <c r="ET25" i="8"/>
  <c r="M26" i="8"/>
  <c r="GJ28" i="8"/>
  <c r="BC29" i="8"/>
  <c r="BB29" i="8" s="1"/>
  <c r="EA29" i="8"/>
  <c r="BC30" i="8"/>
  <c r="BB30" i="8" s="1"/>
  <c r="AJ31" i="8"/>
  <c r="IL31" i="8"/>
  <c r="GJ32" i="8"/>
  <c r="FY33" i="8"/>
  <c r="FX33" i="8" s="1"/>
  <c r="JP33" i="8"/>
  <c r="X34" i="8"/>
  <c r="GJ34" i="8"/>
  <c r="HG35" i="8"/>
  <c r="EA36" i="8"/>
  <c r="KM36" i="8"/>
  <c r="DP37" i="8"/>
  <c r="KM37" i="8"/>
  <c r="FQ38" i="8"/>
  <c r="M39" i="8"/>
  <c r="ET39" i="8"/>
  <c r="AU41" i="8"/>
  <c r="HG15" i="8"/>
  <c r="KB15" i="8"/>
  <c r="AJ17" i="8"/>
  <c r="FF17" i="8"/>
  <c r="ET18" i="8"/>
  <c r="HZ18" i="8"/>
  <c r="AJ22" i="8"/>
  <c r="EA23" i="8"/>
  <c r="DD24" i="8"/>
  <c r="IL24" i="8"/>
  <c r="HO25" i="8"/>
  <c r="HN25" i="8" s="1"/>
  <c r="IW25" i="8"/>
  <c r="JP25" i="8"/>
  <c r="FQ26" i="8"/>
  <c r="FQ27" i="8"/>
  <c r="AU28" i="8"/>
  <c r="JE30" i="8"/>
  <c r="JD30" i="8" s="1"/>
  <c r="AU35" i="8"/>
  <c r="BZ36" i="8"/>
  <c r="DP36" i="8"/>
  <c r="IL36" i="8"/>
  <c r="KB36" i="8"/>
  <c r="EA37" i="8"/>
  <c r="JE37" i="8"/>
  <c r="JD37" i="8" s="1"/>
  <c r="BN38" i="8"/>
  <c r="ET38" i="8"/>
  <c r="HZ38" i="8"/>
  <c r="KM39" i="8"/>
  <c r="FF40" i="8"/>
  <c r="DD32" i="8"/>
  <c r="HO32" i="8"/>
  <c r="HN32" i="8" s="1"/>
  <c r="FF35" i="8"/>
  <c r="AU36" i="8"/>
  <c r="HG36" i="8"/>
  <c r="CS37" i="8"/>
  <c r="CR37" i="8" s="1"/>
  <c r="EA39" i="8"/>
  <c r="EA40" i="8"/>
  <c r="KM40" i="8"/>
  <c r="EI41" i="8"/>
  <c r="EH41" i="8" s="1"/>
  <c r="JP41" i="8"/>
  <c r="FF29" i="8"/>
  <c r="DD30" i="8"/>
  <c r="CK31" i="8"/>
  <c r="IL33" i="8"/>
  <c r="DP34" i="8"/>
  <c r="KB34" i="8"/>
  <c r="FQ35" i="8"/>
  <c r="X36" i="8"/>
  <c r="DD36" i="8"/>
  <c r="GJ36" i="8"/>
  <c r="JP36" i="8"/>
  <c r="HO37" i="8"/>
  <c r="HN37" i="8" s="1"/>
  <c r="CS38" i="8"/>
  <c r="CR38" i="8" s="1"/>
  <c r="JE38" i="8"/>
  <c r="JD38" i="8" s="1"/>
  <c r="IL39" i="8"/>
  <c r="X40" i="8"/>
  <c r="DD40" i="8"/>
  <c r="GJ40" i="8"/>
  <c r="JP40" i="8"/>
  <c r="DD41" i="8"/>
  <c r="FF42" i="8"/>
  <c r="HN12" i="8"/>
  <c r="L21" i="8"/>
  <c r="CR12" i="8"/>
  <c r="L14" i="8"/>
  <c r="KB29" i="8"/>
  <c r="KM29" i="8"/>
  <c r="KB35" i="8"/>
  <c r="KM35" i="8"/>
  <c r="Q43" i="8"/>
  <c r="BP43" i="8"/>
  <c r="CJ43" i="8"/>
  <c r="DT43" i="8"/>
  <c r="EK43" i="8"/>
  <c r="FS43" i="8"/>
  <c r="GJ12" i="8"/>
  <c r="HD43" i="8"/>
  <c r="HU43" i="8"/>
  <c r="IN43" i="8"/>
  <c r="JV12" i="8"/>
  <c r="JV43" i="8" s="1"/>
  <c r="IW16" i="8"/>
  <c r="IW17" i="8"/>
  <c r="JP17" i="8"/>
  <c r="AJ18" i="8"/>
  <c r="BN18" i="8"/>
  <c r="CK18" i="8"/>
  <c r="GJ18" i="8"/>
  <c r="EA20" i="8"/>
  <c r="JP20" i="8"/>
  <c r="IW21" i="8"/>
  <c r="FF22" i="8"/>
  <c r="FY22" i="8"/>
  <c r="FX22" i="8" s="1"/>
  <c r="IL22" i="8"/>
  <c r="JE22" i="8"/>
  <c r="JD22" i="8" s="1"/>
  <c r="CK23" i="8"/>
  <c r="JE23" i="8"/>
  <c r="JD23" i="8" s="1"/>
  <c r="KB23" i="8"/>
  <c r="AJ24" i="8"/>
  <c r="IW24" i="8"/>
  <c r="BC25" i="8"/>
  <c r="BB25" i="8" s="1"/>
  <c r="BZ25" i="8"/>
  <c r="GJ25" i="8"/>
  <c r="HZ25" i="8"/>
  <c r="EI26" i="8"/>
  <c r="EH26" i="8" s="1"/>
  <c r="ET26" i="8"/>
  <c r="FY26" i="8"/>
  <c r="FX26" i="8" s="1"/>
  <c r="GJ26" i="8"/>
  <c r="ET28" i="8"/>
  <c r="CS29" i="8"/>
  <c r="CR29" i="8" s="1"/>
  <c r="DD29" i="8"/>
  <c r="HG29" i="8"/>
  <c r="GV32" i="8"/>
  <c r="HG32" i="8"/>
  <c r="IL37" i="8"/>
  <c r="IW37" i="8"/>
  <c r="AL43" i="8"/>
  <c r="BC12" i="8"/>
  <c r="BT12" i="8"/>
  <c r="BT43" i="8" s="1"/>
  <c r="CK12" i="8"/>
  <c r="DV43" i="8"/>
  <c r="EM43" i="8"/>
  <c r="FF12" i="8"/>
  <c r="HF43" i="8"/>
  <c r="HW43" i="8"/>
  <c r="JG43" i="8"/>
  <c r="KO43" i="8"/>
  <c r="BZ13" i="8"/>
  <c r="IL13" i="8"/>
  <c r="BC14" i="8"/>
  <c r="BB14" i="8" s="1"/>
  <c r="HO14" i="8"/>
  <c r="HN14" i="8" s="1"/>
  <c r="HZ15" i="8"/>
  <c r="AU16" i="8"/>
  <c r="BC17" i="8"/>
  <c r="BB17" i="8" s="1"/>
  <c r="BZ17" i="8"/>
  <c r="CS17" i="8"/>
  <c r="CR17" i="8" s="1"/>
  <c r="GV17" i="8"/>
  <c r="M18" i="8"/>
  <c r="DP18" i="8"/>
  <c r="ET19" i="8"/>
  <c r="DP22" i="8"/>
  <c r="ET22" i="8"/>
  <c r="GV22" i="8"/>
  <c r="JP22" i="8"/>
  <c r="M23" i="8"/>
  <c r="AJ23" i="8"/>
  <c r="AU23" i="8"/>
  <c r="M24" i="8"/>
  <c r="X24" i="8"/>
  <c r="BC24" i="8"/>
  <c r="BB24" i="8" s="1"/>
  <c r="BN24" i="8"/>
  <c r="BC26" i="8"/>
  <c r="BB26" i="8" s="1"/>
  <c r="DP26" i="8"/>
  <c r="FF27" i="8"/>
  <c r="KB30" i="8"/>
  <c r="KM30" i="8"/>
  <c r="BZ37" i="8"/>
  <c r="CK37" i="8"/>
  <c r="EI37" i="8"/>
  <c r="EH37" i="8" s="1"/>
  <c r="ET37" i="8"/>
  <c r="JI43" i="8"/>
  <c r="W43" i="8"/>
  <c r="AP43" i="8"/>
  <c r="BG43" i="8"/>
  <c r="BZ12" i="8"/>
  <c r="DF43" i="8"/>
  <c r="DZ43" i="8"/>
  <c r="EQ43" i="8"/>
  <c r="FJ43" i="8"/>
  <c r="HI43" i="8"/>
  <c r="JK43" i="8"/>
  <c r="KD43" i="8"/>
  <c r="JE14" i="8"/>
  <c r="JD14" i="8" s="1"/>
  <c r="JP14" i="8"/>
  <c r="L28" i="8"/>
  <c r="DP28" i="8"/>
  <c r="EA28" i="8"/>
  <c r="BZ29" i="8"/>
  <c r="CK29" i="8"/>
  <c r="EA32" i="8"/>
  <c r="DP32" i="8"/>
  <c r="DP35" i="8"/>
  <c r="EA35" i="8"/>
  <c r="FY35" i="8"/>
  <c r="FX35" i="8" s="1"/>
  <c r="GJ35" i="8"/>
  <c r="L25" i="8"/>
  <c r="EI32" i="8"/>
  <c r="EH32" i="8" s="1"/>
  <c r="ET32" i="8"/>
  <c r="X12" i="8"/>
  <c r="AR43" i="8"/>
  <c r="BI43" i="8"/>
  <c r="CB43" i="8"/>
  <c r="DJ12" i="8"/>
  <c r="DJ43" i="8" s="1"/>
  <c r="EA12" i="8"/>
  <c r="ES43" i="8"/>
  <c r="FL43" i="8"/>
  <c r="GC43" i="8"/>
  <c r="IB43" i="8"/>
  <c r="IV43" i="8"/>
  <c r="JM43" i="8"/>
  <c r="KF43" i="8"/>
  <c r="GJ15" i="8"/>
  <c r="JE15" i="8"/>
  <c r="JD15" i="8" s="1"/>
  <c r="HO16" i="8"/>
  <c r="HN16" i="8" s="1"/>
  <c r="GJ17" i="8"/>
  <c r="CK19" i="8"/>
  <c r="DD19" i="8"/>
  <c r="FY19" i="8"/>
  <c r="FX19" i="8" s="1"/>
  <c r="FF20" i="8"/>
  <c r="GJ20" i="8"/>
  <c r="DP21" i="8"/>
  <c r="HO21" i="8"/>
  <c r="HN21" i="8" s="1"/>
  <c r="FY23" i="8"/>
  <c r="FX23" i="8" s="1"/>
  <c r="GV23" i="8"/>
  <c r="HG23" i="8"/>
  <c r="X26" i="8"/>
  <c r="EI27" i="8"/>
  <c r="EH27" i="8" s="1"/>
  <c r="ET27" i="8"/>
  <c r="FY28" i="8"/>
  <c r="FX28" i="8" s="1"/>
  <c r="KB28" i="8"/>
  <c r="KM28" i="8"/>
  <c r="IL29" i="8"/>
  <c r="IW29" i="8"/>
  <c r="M35" i="8"/>
  <c r="X35" i="8"/>
  <c r="Z43" i="8"/>
  <c r="AT43" i="8"/>
  <c r="BK43" i="8"/>
  <c r="CD43" i="8"/>
  <c r="CU43" i="8"/>
  <c r="EC43" i="8"/>
  <c r="ET12" i="8"/>
  <c r="FN43" i="8"/>
  <c r="GE43" i="8"/>
  <c r="GX43" i="8"/>
  <c r="IF12" i="8"/>
  <c r="IF43" i="8" s="1"/>
  <c r="IW12" i="8"/>
  <c r="KH43" i="8"/>
  <c r="AU13" i="8"/>
  <c r="HG13" i="8"/>
  <c r="X14" i="8"/>
  <c r="GJ14" i="8"/>
  <c r="KM15" i="8"/>
  <c r="BZ16" i="8"/>
  <c r="DD16" i="8"/>
  <c r="EA16" i="8"/>
  <c r="KM17" i="8"/>
  <c r="AU18" i="8"/>
  <c r="DD18" i="8"/>
  <c r="EA18" i="8"/>
  <c r="HO18" i="8"/>
  <c r="HN18" i="8" s="1"/>
  <c r="HG19" i="8"/>
  <c r="HZ19" i="8"/>
  <c r="KB19" i="8"/>
  <c r="M20" i="8"/>
  <c r="DP20" i="8"/>
  <c r="IL20" i="8"/>
  <c r="X21" i="8"/>
  <c r="BZ21" i="8"/>
  <c r="EA21" i="8"/>
  <c r="JP21" i="8"/>
  <c r="CK22" i="8"/>
  <c r="HZ22" i="8"/>
  <c r="CS23" i="8"/>
  <c r="CR23" i="8" s="1"/>
  <c r="DP23" i="8"/>
  <c r="HZ23" i="8"/>
  <c r="JP23" i="8"/>
  <c r="FY24" i="8"/>
  <c r="FX24" i="8" s="1"/>
  <c r="GJ24" i="8"/>
  <c r="HO24" i="8"/>
  <c r="HN24" i="8" s="1"/>
  <c r="HZ24" i="8"/>
  <c r="X25" i="8"/>
  <c r="BN25" i="8"/>
  <c r="EA25" i="8"/>
  <c r="FY25" i="8"/>
  <c r="FX25" i="8" s="1"/>
  <c r="GV25" i="8"/>
  <c r="KB25" i="8"/>
  <c r="HO26" i="8"/>
  <c r="HN26" i="8" s="1"/>
  <c r="KB26" i="8"/>
  <c r="M27" i="8"/>
  <c r="AJ27" i="8"/>
  <c r="KB27" i="8"/>
  <c r="BC28" i="8"/>
  <c r="BB28" i="8" s="1"/>
  <c r="EI29" i="8"/>
  <c r="EH29" i="8" s="1"/>
  <c r="ET29" i="8"/>
  <c r="HZ29" i="8"/>
  <c r="HO29" i="8"/>
  <c r="HN29" i="8" s="1"/>
  <c r="IW33" i="8"/>
  <c r="AJ42" i="8"/>
  <c r="AU42" i="8"/>
  <c r="GV42" i="8"/>
  <c r="HG42" i="8"/>
  <c r="AD43" i="8"/>
  <c r="AU12" i="8"/>
  <c r="DP12" i="8"/>
  <c r="EV43" i="8"/>
  <c r="FP43" i="8"/>
  <c r="GG43" i="8"/>
  <c r="GZ43" i="8"/>
  <c r="HQ43" i="8"/>
  <c r="IY43" i="8"/>
  <c r="KJ43" i="8"/>
  <c r="IL15" i="8"/>
  <c r="AJ16" i="8"/>
  <c r="BC16" i="8"/>
  <c r="BB16" i="8" s="1"/>
  <c r="FF16" i="8"/>
  <c r="IW18" i="8"/>
  <c r="L19" i="8"/>
  <c r="EI19" i="8"/>
  <c r="EH19" i="8" s="1"/>
  <c r="FF19" i="8"/>
  <c r="JE19" i="8"/>
  <c r="JD19" i="8" s="1"/>
  <c r="AU20" i="8"/>
  <c r="EI20" i="8"/>
  <c r="EH20" i="8" s="1"/>
  <c r="ET20" i="8"/>
  <c r="BC21" i="8"/>
  <c r="BB21" i="8" s="1"/>
  <c r="EA22" i="8"/>
  <c r="ET23" i="8"/>
  <c r="DD26" i="8"/>
  <c r="IW26" i="8"/>
  <c r="BN27" i="8"/>
  <c r="FF28" i="8"/>
  <c r="FQ28" i="8"/>
  <c r="HO28" i="8"/>
  <c r="HN28" i="8" s="1"/>
  <c r="HO33" i="8"/>
  <c r="HN33" i="8" s="1"/>
  <c r="HZ33" i="8"/>
  <c r="O43" i="8"/>
  <c r="AW43" i="8"/>
  <c r="BN12" i="8"/>
  <c r="CH43" i="8"/>
  <c r="CY43" i="8"/>
  <c r="DR43" i="8"/>
  <c r="EI12" i="8"/>
  <c r="EZ12" i="8"/>
  <c r="EZ43" i="8" s="1"/>
  <c r="FQ12" i="8"/>
  <c r="GI43" i="8"/>
  <c r="HB43" i="8"/>
  <c r="HS43" i="8"/>
  <c r="IL12" i="8"/>
  <c r="JR43" i="8"/>
  <c r="KL43" i="8"/>
  <c r="AJ15" i="8"/>
  <c r="BZ15" i="8"/>
  <c r="CK15" i="8"/>
  <c r="EA15" i="8"/>
  <c r="ET15" i="8"/>
  <c r="GV15" i="8"/>
  <c r="HG16" i="8"/>
  <c r="ET17" i="8"/>
  <c r="FQ17" i="8"/>
  <c r="HO17" i="8"/>
  <c r="HN17" i="8" s="1"/>
  <c r="IL17" i="8"/>
  <c r="JE17" i="8"/>
  <c r="JD17" i="8" s="1"/>
  <c r="BC18" i="8"/>
  <c r="BB18" i="8" s="1"/>
  <c r="BZ18" i="8"/>
  <c r="FF18" i="8"/>
  <c r="FY18" i="8"/>
  <c r="FX18" i="8" s="1"/>
  <c r="KB18" i="8"/>
  <c r="AU19" i="8"/>
  <c r="BN19" i="8"/>
  <c r="DP19" i="8"/>
  <c r="FQ19" i="8"/>
  <c r="BZ20" i="8"/>
  <c r="DD21" i="8"/>
  <c r="ET21" i="8"/>
  <c r="BN22" i="8"/>
  <c r="KB22" i="8"/>
  <c r="BC23" i="8"/>
  <c r="BB23" i="8" s="1"/>
  <c r="BZ23" i="8"/>
  <c r="FF23" i="8"/>
  <c r="BZ24" i="8"/>
  <c r="EA24" i="8"/>
  <c r="HG24" i="8"/>
  <c r="EI25" i="8"/>
  <c r="EH25" i="8" s="1"/>
  <c r="FF25" i="8"/>
  <c r="FQ25" i="8"/>
  <c r="AU26" i="8"/>
  <c r="FF26" i="8"/>
  <c r="JE26" i="8"/>
  <c r="JD26" i="8" s="1"/>
  <c r="BZ27" i="8"/>
  <c r="FY27" i="8"/>
  <c r="FX27" i="8" s="1"/>
  <c r="GJ27" i="8"/>
  <c r="EI28" i="8"/>
  <c r="EH28" i="8" s="1"/>
  <c r="GV29" i="8"/>
  <c r="M31" i="8"/>
  <c r="X31" i="8"/>
  <c r="GV31" i="8"/>
  <c r="HG31" i="8"/>
  <c r="BZ39" i="8"/>
  <c r="EA27" i="8"/>
  <c r="KM27" i="8"/>
  <c r="DD28" i="8"/>
  <c r="JP28" i="8"/>
  <c r="L30" i="8"/>
  <c r="BZ32" i="8"/>
  <c r="CK32" i="8"/>
  <c r="KM32" i="8"/>
  <c r="KB32" i="8"/>
  <c r="FF34" i="8"/>
  <c r="FQ34" i="8"/>
  <c r="BZ40" i="8"/>
  <c r="CK40" i="8"/>
  <c r="IL40" i="8"/>
  <c r="IW40" i="8"/>
  <c r="M42" i="8"/>
  <c r="X42" i="8"/>
  <c r="FY42" i="8"/>
  <c r="FX42" i="8" s="1"/>
  <c r="GJ42" i="8"/>
  <c r="AJ30" i="8"/>
  <c r="GV30" i="8"/>
  <c r="HG30" i="8"/>
  <c r="IW30" i="8"/>
  <c r="JE31" i="8"/>
  <c r="JD31" i="8" s="1"/>
  <c r="JP31" i="8"/>
  <c r="KM31" i="8"/>
  <c r="L32" i="8"/>
  <c r="JP32" i="8"/>
  <c r="M33" i="8"/>
  <c r="X33" i="8"/>
  <c r="L36" i="8"/>
  <c r="BC41" i="8"/>
  <c r="BB41" i="8" s="1"/>
  <c r="BN41" i="8"/>
  <c r="FF41" i="8"/>
  <c r="FQ41" i="8"/>
  <c r="HO41" i="8"/>
  <c r="HN41" i="8" s="1"/>
  <c r="HZ41" i="8"/>
  <c r="IW15" i="8"/>
  <c r="BN16" i="8"/>
  <c r="HZ16" i="8"/>
  <c r="AU17" i="8"/>
  <c r="FQ30" i="8"/>
  <c r="FF30" i="8"/>
  <c r="IL32" i="8"/>
  <c r="IW32" i="8"/>
  <c r="CS30" i="8"/>
  <c r="CR30" i="8" s="1"/>
  <c r="ET30" i="8"/>
  <c r="AU31" i="8"/>
  <c r="ET31" i="8"/>
  <c r="EI31" i="8"/>
  <c r="EH31" i="8" s="1"/>
  <c r="FY31" i="8"/>
  <c r="FX31" i="8" s="1"/>
  <c r="GJ31" i="8"/>
  <c r="DD33" i="8"/>
  <c r="CS33" i="8"/>
  <c r="CR33" i="8" s="1"/>
  <c r="EI33" i="8"/>
  <c r="EH33" i="8" s="1"/>
  <c r="AJ34" i="8"/>
  <c r="AU34" i="8"/>
  <c r="GV34" i="8"/>
  <c r="HG34" i="8"/>
  <c r="FF36" i="8"/>
  <c r="FQ36" i="8"/>
  <c r="DP38" i="8"/>
  <c r="EA38" i="8"/>
  <c r="KB38" i="8"/>
  <c r="KM38" i="8"/>
  <c r="DP29" i="8"/>
  <c r="FY29" i="8"/>
  <c r="FX29" i="8" s="1"/>
  <c r="CS31" i="8"/>
  <c r="CR31" i="8" s="1"/>
  <c r="DD31" i="8"/>
  <c r="EA31" i="8"/>
  <c r="HZ31" i="8"/>
  <c r="AJ32" i="8"/>
  <c r="AU32" i="8"/>
  <c r="BC33" i="8"/>
  <c r="BB33" i="8" s="1"/>
  <c r="BN33" i="8"/>
  <c r="CK33" i="8"/>
  <c r="L34" i="8"/>
  <c r="AJ39" i="8"/>
  <c r="AU39" i="8"/>
  <c r="CS39" i="8"/>
  <c r="CR39" i="8" s="1"/>
  <c r="DD39" i="8"/>
  <c r="GV39" i="8"/>
  <c r="HG39" i="8"/>
  <c r="JE39" i="8"/>
  <c r="JD39" i="8" s="1"/>
  <c r="JP39" i="8"/>
  <c r="M41" i="8"/>
  <c r="FY41" i="8"/>
  <c r="FX41" i="8" s="1"/>
  <c r="FQ29" i="8"/>
  <c r="BZ31" i="8"/>
  <c r="HO31" i="8"/>
  <c r="HN31" i="8" s="1"/>
  <c r="FF32" i="8"/>
  <c r="FQ32" i="8"/>
  <c r="ET33" i="8"/>
  <c r="JE33" i="8"/>
  <c r="JD33" i="8" s="1"/>
  <c r="BZ34" i="8"/>
  <c r="EA34" i="8"/>
  <c r="IL34" i="8"/>
  <c r="KM34" i="8"/>
  <c r="BC35" i="8"/>
  <c r="BB35" i="8" s="1"/>
  <c r="DD35" i="8"/>
  <c r="HO35" i="8"/>
  <c r="HN35" i="8" s="1"/>
  <c r="JP35" i="8"/>
  <c r="AJ36" i="8"/>
  <c r="CK36" i="8"/>
  <c r="GV36" i="8"/>
  <c r="IW36" i="8"/>
  <c r="M37" i="8"/>
  <c r="BN37" i="8"/>
  <c r="FY37" i="8"/>
  <c r="FX37" i="8" s="1"/>
  <c r="HZ37" i="8"/>
  <c r="L38" i="8"/>
  <c r="AU38" i="8"/>
  <c r="FF38" i="8"/>
  <c r="HG38" i="8"/>
  <c r="X39" i="8"/>
  <c r="EI39" i="8"/>
  <c r="EH39" i="8" s="1"/>
  <c r="GJ39" i="8"/>
  <c r="DP40" i="8"/>
  <c r="FQ40" i="8"/>
  <c r="KB40" i="8"/>
  <c r="CS41" i="8"/>
  <c r="CR41" i="8" s="1"/>
  <c r="ET41" i="8"/>
  <c r="JE41" i="8"/>
  <c r="JD41" i="8" s="1"/>
  <c r="BZ42" i="8"/>
  <c r="EA42" i="8"/>
  <c r="IL42" i="8"/>
  <c r="KM42" i="8"/>
  <c r="DD37" i="8"/>
  <c r="JP37" i="8"/>
  <c r="HZ39" i="8"/>
  <c r="AU40" i="8"/>
  <c r="HG40" i="8"/>
  <c r="X41" i="8"/>
  <c r="GJ41" i="8"/>
  <c r="FQ42" i="8"/>
  <c r="GG43" i="7"/>
  <c r="JM43" i="7"/>
  <c r="KB17" i="7"/>
  <c r="KM17" i="7"/>
  <c r="KM28" i="7"/>
  <c r="KO43" i="7"/>
  <c r="KB13" i="7"/>
  <c r="KM13" i="7"/>
  <c r="KD43" i="7"/>
  <c r="JE17" i="7"/>
  <c r="JD17" i="7" s="1"/>
  <c r="KB28" i="7"/>
  <c r="KP28" i="7" s="1"/>
  <c r="KL43" i="7"/>
  <c r="KB41" i="7"/>
  <c r="KQ41" i="7" s="1"/>
  <c r="KM41" i="7"/>
  <c r="HQ43" i="7"/>
  <c r="KB37" i="7"/>
  <c r="KQ37" i="7" s="1"/>
  <c r="KM37" i="7"/>
  <c r="KB16" i="7"/>
  <c r="KQ16" i="7" s="1"/>
  <c r="KB33" i="7"/>
  <c r="KM33" i="7"/>
  <c r="JE37" i="7"/>
  <c r="JD37" i="7" s="1"/>
  <c r="AD43" i="7"/>
  <c r="KB29" i="7"/>
  <c r="KM29" i="7"/>
  <c r="KM40" i="7"/>
  <c r="KB21" i="7"/>
  <c r="KM21" i="7"/>
  <c r="JI43" i="7"/>
  <c r="KH43" i="7"/>
  <c r="KB25" i="7"/>
  <c r="KM25" i="7"/>
  <c r="JE29" i="7"/>
  <c r="JD29" i="7" s="1"/>
  <c r="KM36" i="7"/>
  <c r="KQ36" i="7" s="1"/>
  <c r="KB40" i="7"/>
  <c r="KQ40" i="7" s="1"/>
  <c r="CU43" i="7"/>
  <c r="JP12" i="7"/>
  <c r="KB14" i="7"/>
  <c r="KP14" i="7" s="1"/>
  <c r="KM15" i="7"/>
  <c r="KB18" i="7"/>
  <c r="KQ18" i="7" s="1"/>
  <c r="KB22" i="7"/>
  <c r="KP22" i="7" s="1"/>
  <c r="KB26" i="7"/>
  <c r="KQ26" i="7" s="1"/>
  <c r="KB30" i="7"/>
  <c r="KQ30" i="7" s="1"/>
  <c r="KB34" i="7"/>
  <c r="KQ34" i="7" s="1"/>
  <c r="KB38" i="7"/>
  <c r="KP38" i="7" s="1"/>
  <c r="KB42" i="7"/>
  <c r="KP42" i="7" s="1"/>
  <c r="CW43" i="7"/>
  <c r="FP43" i="7"/>
  <c r="KF43" i="7"/>
  <c r="JE12" i="7"/>
  <c r="JV12" i="7"/>
  <c r="JV43" i="7" s="1"/>
  <c r="EV43" i="7"/>
  <c r="JP13" i="7"/>
  <c r="JP17" i="7"/>
  <c r="JP21" i="7"/>
  <c r="JP25" i="7"/>
  <c r="JP29" i="7"/>
  <c r="JP33" i="7"/>
  <c r="JP37" i="7"/>
  <c r="JP41" i="7"/>
  <c r="CF43" i="7"/>
  <c r="GX43" i="7"/>
  <c r="FH43" i="7"/>
  <c r="GZ43" i="7"/>
  <c r="F47" i="7"/>
  <c r="BK43" i="7"/>
  <c r="IY43" i="7"/>
  <c r="O43" i="7"/>
  <c r="AW43" i="7"/>
  <c r="CH43" i="7"/>
  <c r="CY43" i="7"/>
  <c r="DR43" i="7"/>
  <c r="EZ43" i="7"/>
  <c r="GI43" i="7"/>
  <c r="HB43" i="7"/>
  <c r="HS43" i="7"/>
  <c r="DV43" i="7"/>
  <c r="EO43" i="7"/>
  <c r="Q43" i="7"/>
  <c r="BP43" i="7"/>
  <c r="CJ43" i="7"/>
  <c r="DA43" i="7"/>
  <c r="DT43" i="7"/>
  <c r="EK43" i="7"/>
  <c r="FS43" i="7"/>
  <c r="HD43" i="7"/>
  <c r="HU43" i="7"/>
  <c r="IN43" i="7"/>
  <c r="S43" i="7"/>
  <c r="AL43" i="7"/>
  <c r="BT43" i="7"/>
  <c r="DC43" i="7"/>
  <c r="EM43" i="7"/>
  <c r="GL43" i="7"/>
  <c r="HF43" i="7"/>
  <c r="HW43" i="7"/>
  <c r="IP43" i="7"/>
  <c r="U43" i="7"/>
  <c r="AN43" i="7"/>
  <c r="CM43" i="7"/>
  <c r="DX43" i="7"/>
  <c r="GP43" i="7"/>
  <c r="HY43" i="7"/>
  <c r="IR43" i="7"/>
  <c r="W43" i="7"/>
  <c r="AP43" i="7"/>
  <c r="BG43" i="7"/>
  <c r="DF43" i="7"/>
  <c r="DZ43" i="7"/>
  <c r="EQ43" i="7"/>
  <c r="FJ43" i="7"/>
  <c r="GA43" i="7"/>
  <c r="HI43" i="7"/>
  <c r="IT43" i="7"/>
  <c r="BE43" i="7"/>
  <c r="AR43" i="7"/>
  <c r="BI43" i="7"/>
  <c r="CB43" i="7"/>
  <c r="DJ43" i="7"/>
  <c r="ES43" i="7"/>
  <c r="FL43" i="7"/>
  <c r="GC43" i="7"/>
  <c r="IB43" i="7"/>
  <c r="IV43" i="7"/>
  <c r="Z43" i="7"/>
  <c r="AT43" i="7"/>
  <c r="CD43" i="7"/>
  <c r="EC43" i="7"/>
  <c r="FN43" i="7"/>
  <c r="GE43" i="7"/>
  <c r="IF43" i="7"/>
  <c r="H57" i="7"/>
  <c r="H57" i="6"/>
  <c r="HO41" i="6"/>
  <c r="HN41" i="6" s="1"/>
  <c r="HZ41" i="6"/>
  <c r="AL43" i="6"/>
  <c r="DC43" i="6"/>
  <c r="DZ43" i="6"/>
  <c r="HO13" i="6"/>
  <c r="HN13" i="6" s="1"/>
  <c r="HZ13" i="6"/>
  <c r="IL17" i="6"/>
  <c r="IW17" i="6"/>
  <c r="HO22" i="6"/>
  <c r="HN22" i="6" s="1"/>
  <c r="HO29" i="6"/>
  <c r="HN29" i="6" s="1"/>
  <c r="HZ29" i="6"/>
  <c r="IL33" i="6"/>
  <c r="JA33" i="6" s="1"/>
  <c r="IW33" i="6"/>
  <c r="HO38" i="6"/>
  <c r="HN38" i="6" s="1"/>
  <c r="Q43" i="6"/>
  <c r="AP43" i="6"/>
  <c r="HS43" i="6"/>
  <c r="HW43" i="6"/>
  <c r="HO17" i="6"/>
  <c r="HN17" i="6" s="1"/>
  <c r="HZ17" i="6"/>
  <c r="IL21" i="6"/>
  <c r="JA21" i="6" s="1"/>
  <c r="IW21" i="6"/>
  <c r="HO33" i="6"/>
  <c r="HN33" i="6" s="1"/>
  <c r="HZ33" i="6"/>
  <c r="IL37" i="6"/>
  <c r="JA37" i="6" s="1"/>
  <c r="IW37" i="6"/>
  <c r="IL40" i="6"/>
  <c r="IW40" i="6"/>
  <c r="IB43" i="6"/>
  <c r="HQ43" i="6"/>
  <c r="IR43" i="6"/>
  <c r="IW12" i="6"/>
  <c r="IW28" i="6"/>
  <c r="HO42" i="6"/>
  <c r="HN42" i="6" s="1"/>
  <c r="HO21" i="6"/>
  <c r="HN21" i="6" s="1"/>
  <c r="HZ21" i="6"/>
  <c r="IL25" i="6"/>
  <c r="JA25" i="6" s="1"/>
  <c r="IW25" i="6"/>
  <c r="HO37" i="6"/>
  <c r="HN37" i="6" s="1"/>
  <c r="HZ37" i="6"/>
  <c r="GI43" i="6"/>
  <c r="HF43" i="6"/>
  <c r="GC43" i="6"/>
  <c r="HY43" i="6"/>
  <c r="IL20" i="6"/>
  <c r="IZ20" i="6" s="1"/>
  <c r="IL36" i="6"/>
  <c r="IL41" i="6"/>
  <c r="IW41" i="6"/>
  <c r="IY43" i="6"/>
  <c r="IL13" i="6"/>
  <c r="IW13" i="6"/>
  <c r="HO18" i="6"/>
  <c r="HO25" i="6"/>
  <c r="HZ25" i="6"/>
  <c r="IL29" i="6"/>
  <c r="IW29" i="6"/>
  <c r="HO34" i="6"/>
  <c r="HN34" i="6" s="1"/>
  <c r="CJ43" i="6"/>
  <c r="HO12" i="6"/>
  <c r="IF12" i="6"/>
  <c r="IF43" i="6" s="1"/>
  <c r="W43" i="6"/>
  <c r="BP43" i="6"/>
  <c r="EM43" i="6"/>
  <c r="CB43" i="6"/>
  <c r="BI43" i="6"/>
  <c r="EZ43" i="6"/>
  <c r="U43" i="6"/>
  <c r="AN43" i="6"/>
  <c r="FS43" i="6"/>
  <c r="GL43" i="6"/>
  <c r="S43" i="6"/>
  <c r="BG43" i="6"/>
  <c r="EK43" i="6"/>
  <c r="GR43" i="6"/>
  <c r="GP43" i="6"/>
  <c r="BT43" i="6"/>
  <c r="HI43" i="6"/>
  <c r="CU43" i="6"/>
  <c r="DR43" i="6"/>
  <c r="GA43" i="6"/>
  <c r="GX43" i="6"/>
  <c r="DF43" i="6"/>
  <c r="DT43" i="6"/>
  <c r="FJ43" i="6"/>
  <c r="AD43" i="6"/>
  <c r="BM43" i="6"/>
  <c r="CF43" i="6"/>
  <c r="CY43" i="6"/>
  <c r="DV43" i="6"/>
  <c r="EQ43" i="6"/>
  <c r="HB43" i="6"/>
  <c r="O43" i="6"/>
  <c r="AW43" i="6"/>
  <c r="CH43" i="6"/>
  <c r="DA43" i="6"/>
  <c r="DX43" i="6"/>
  <c r="HD43" i="6"/>
  <c r="BE43" i="6"/>
  <c r="CM43" i="6"/>
  <c r="EO43" i="6"/>
  <c r="FH43" i="6"/>
  <c r="AR43" i="6"/>
  <c r="DJ43" i="6"/>
  <c r="ES43" i="6"/>
  <c r="FL43" i="6"/>
  <c r="Z43" i="6"/>
  <c r="AT43" i="6"/>
  <c r="BK43" i="6"/>
  <c r="CD43" i="6"/>
  <c r="EC43" i="6"/>
  <c r="FN43" i="6"/>
  <c r="GE43" i="6"/>
  <c r="CW43" i="6"/>
  <c r="EV43" i="6"/>
  <c r="FP43" i="6"/>
  <c r="GG43" i="6"/>
  <c r="GZ43" i="6"/>
  <c r="S43" i="5"/>
  <c r="U43" i="5"/>
  <c r="EO43" i="5"/>
  <c r="FB43" i="5"/>
  <c r="GJ16" i="5"/>
  <c r="GX43" i="5"/>
  <c r="FL43" i="5"/>
  <c r="W43" i="5"/>
  <c r="CW43" i="5"/>
  <c r="EQ43" i="5"/>
  <c r="GJ13" i="5"/>
  <c r="GJ17" i="5"/>
  <c r="GJ21" i="5"/>
  <c r="GJ25" i="5"/>
  <c r="GJ29" i="5"/>
  <c r="GJ33" i="5"/>
  <c r="GJ37" i="5"/>
  <c r="GJ41" i="5"/>
  <c r="AP43" i="5"/>
  <c r="BE43" i="5"/>
  <c r="DX43" i="5"/>
  <c r="HG13" i="5"/>
  <c r="HK13" i="5" s="1"/>
  <c r="HG17" i="5"/>
  <c r="HK17" i="5" s="1"/>
  <c r="HG21" i="5"/>
  <c r="HK21" i="5" s="1"/>
  <c r="HG25" i="5"/>
  <c r="HK25" i="5" s="1"/>
  <c r="HG29" i="5"/>
  <c r="HK29" i="5" s="1"/>
  <c r="HG33" i="5"/>
  <c r="HK33" i="5" s="1"/>
  <c r="HG37" i="5"/>
  <c r="HK37" i="5" s="1"/>
  <c r="HG41" i="5"/>
  <c r="HK41" i="5" s="1"/>
  <c r="CM43" i="5"/>
  <c r="EZ43" i="5"/>
  <c r="FS43" i="5"/>
  <c r="O43" i="5"/>
  <c r="FH43" i="5"/>
  <c r="F47" i="5"/>
  <c r="BG43" i="5"/>
  <c r="DF43" i="5"/>
  <c r="DZ43" i="5"/>
  <c r="FJ43" i="5"/>
  <c r="BI43" i="5"/>
  <c r="AR43" i="5"/>
  <c r="CB43" i="5"/>
  <c r="DJ43" i="5"/>
  <c r="ES43" i="5"/>
  <c r="CD43" i="5"/>
  <c r="Z43" i="5"/>
  <c r="AT43" i="5"/>
  <c r="BK43" i="5"/>
  <c r="CU43" i="5"/>
  <c r="EC43" i="5"/>
  <c r="FN43" i="5"/>
  <c r="AD43" i="5"/>
  <c r="BM43" i="5"/>
  <c r="CF43" i="5"/>
  <c r="EV43" i="5"/>
  <c r="FP43" i="5"/>
  <c r="AW43" i="5"/>
  <c r="CH43" i="5"/>
  <c r="CY43" i="5"/>
  <c r="DR43" i="5"/>
  <c r="Q43" i="5"/>
  <c r="BP43" i="5"/>
  <c r="CJ43" i="5"/>
  <c r="DA43" i="5"/>
  <c r="DT43" i="5"/>
  <c r="EK43" i="5"/>
  <c r="AL43" i="5"/>
  <c r="BT43" i="5"/>
  <c r="DC43" i="5"/>
  <c r="DV43" i="5"/>
  <c r="EM43" i="5"/>
  <c r="H57" i="5"/>
  <c r="M19" i="1"/>
  <c r="X26" i="1"/>
  <c r="EF20" i="3"/>
  <c r="DA43" i="3"/>
  <c r="EI35" i="4"/>
  <c r="FF35" i="4"/>
  <c r="FU35" i="4" s="1"/>
  <c r="X39" i="1"/>
  <c r="CP17" i="2"/>
  <c r="CP31" i="2"/>
  <c r="CP40" i="2"/>
  <c r="AJ12" i="1"/>
  <c r="AZ16" i="1"/>
  <c r="AJ18" i="1"/>
  <c r="AJ27" i="1"/>
  <c r="M32" i="1"/>
  <c r="AX32" i="1" s="1"/>
  <c r="M33" i="1"/>
  <c r="L33" i="1" s="1"/>
  <c r="AU33" i="1"/>
  <c r="AU34" i="1"/>
  <c r="X38" i="1"/>
  <c r="AJ38" i="1"/>
  <c r="CP14" i="2"/>
  <c r="CP22" i="2"/>
  <c r="CP25" i="2"/>
  <c r="F51" i="2"/>
  <c r="BN19" i="2"/>
  <c r="BC21" i="2"/>
  <c r="BB21" i="2" s="1"/>
  <c r="BC29" i="2"/>
  <c r="BB29" i="2" s="1"/>
  <c r="BZ41" i="2"/>
  <c r="EF28" i="3"/>
  <c r="DC43" i="3"/>
  <c r="CS22" i="3"/>
  <c r="CR22" i="3" s="1"/>
  <c r="DD25" i="3"/>
  <c r="DP36" i="3"/>
  <c r="CS39" i="3"/>
  <c r="DD39" i="3"/>
  <c r="AZ37" i="1"/>
  <c r="O43" i="1"/>
  <c r="AX16" i="1"/>
  <c r="M18" i="1"/>
  <c r="L18" i="1" s="1"/>
  <c r="X23" i="1"/>
  <c r="AU29" i="1"/>
  <c r="AJ31" i="1"/>
  <c r="M34" i="1"/>
  <c r="AJ36" i="1"/>
  <c r="AZ40" i="1"/>
  <c r="AU40" i="1"/>
  <c r="AJ42" i="1"/>
  <c r="O43" i="2"/>
  <c r="AN43" i="2"/>
  <c r="CP33" i="2"/>
  <c r="CP39" i="2"/>
  <c r="BZ19" i="2"/>
  <c r="BN23" i="2"/>
  <c r="BC23" i="2"/>
  <c r="BB23" i="2" s="1"/>
  <c r="BZ27" i="2"/>
  <c r="BZ28" i="2"/>
  <c r="CK28" i="2"/>
  <c r="BC31" i="2"/>
  <c r="BB31" i="2" s="1"/>
  <c r="BC32" i="2"/>
  <c r="BB32" i="2" s="1"/>
  <c r="BN32" i="2"/>
  <c r="BC40" i="2"/>
  <c r="BB40" i="2" s="1"/>
  <c r="BC41" i="2"/>
  <c r="BB41" i="2" s="1"/>
  <c r="DP19" i="3"/>
  <c r="EE19" i="3" s="1"/>
  <c r="ET18" i="4"/>
  <c r="EI18" i="4"/>
  <c r="ET26" i="4"/>
  <c r="EI26" i="4"/>
  <c r="ET34" i="4"/>
  <c r="EI34" i="4"/>
  <c r="ET42" i="4"/>
  <c r="EI42" i="4"/>
  <c r="EF16" i="3"/>
  <c r="AJ15" i="1"/>
  <c r="M17" i="1"/>
  <c r="L17" i="1" s="1"/>
  <c r="AU17" i="1"/>
  <c r="AY17" i="1" s="1"/>
  <c r="AU18" i="1"/>
  <c r="X22" i="1"/>
  <c r="M31" i="1"/>
  <c r="X34" i="1"/>
  <c r="M36" i="1"/>
  <c r="F52" i="1"/>
  <c r="CP16" i="2"/>
  <c r="BC12" i="2"/>
  <c r="BB12" i="2" s="1"/>
  <c r="BZ13" i="2"/>
  <c r="BC17" i="2"/>
  <c r="BB17" i="2" s="1"/>
  <c r="BZ37" i="2"/>
  <c r="CP20" i="2"/>
  <c r="DD22" i="3"/>
  <c r="AY33" i="1"/>
  <c r="AN43" i="1"/>
  <c r="AP43" i="1"/>
  <c r="AR43" i="1"/>
  <c r="M15" i="1"/>
  <c r="AJ20" i="1"/>
  <c r="AJ26" i="1"/>
  <c r="AJ35" i="1"/>
  <c r="M40" i="1"/>
  <c r="M41" i="1"/>
  <c r="AU41" i="1"/>
  <c r="CP24" i="2"/>
  <c r="H57" i="2"/>
  <c r="BC20" i="2"/>
  <c r="BB20" i="2" s="1"/>
  <c r="BN20" i="2"/>
  <c r="BC36" i="2"/>
  <c r="BB36" i="2" s="1"/>
  <c r="BZ39" i="2"/>
  <c r="EF37" i="3"/>
  <c r="CS35" i="3"/>
  <c r="DD35" i="3"/>
  <c r="FJ43" i="4"/>
  <c r="AZ42" i="1"/>
  <c r="AU13" i="1"/>
  <c r="X12" i="1"/>
  <c r="AJ21" i="1"/>
  <c r="AU24" i="1"/>
  <c r="AY24" i="1" s="1"/>
  <c r="X29" i="1"/>
  <c r="AJ37" i="1"/>
  <c r="U43" i="1"/>
  <c r="AT43" i="1"/>
  <c r="X18" i="1"/>
  <c r="M20" i="1"/>
  <c r="M26" i="1"/>
  <c r="AZ29" i="1"/>
  <c r="AU30" i="1"/>
  <c r="X31" i="1"/>
  <c r="AZ34" i="1"/>
  <c r="X35" i="1"/>
  <c r="AU37" i="1"/>
  <c r="AZ38" i="1"/>
  <c r="AJ39" i="1"/>
  <c r="F51" i="1"/>
  <c r="F50" i="1"/>
  <c r="CP32" i="2"/>
  <c r="CP38" i="2"/>
  <c r="CP41" i="2"/>
  <c r="BC25" i="2"/>
  <c r="BB25" i="2" s="1"/>
  <c r="BZ33" i="2"/>
  <c r="CP36" i="2"/>
  <c r="DP15" i="3"/>
  <c r="CS18" i="3"/>
  <c r="CR18" i="3" s="1"/>
  <c r="AZ12" i="1"/>
  <c r="W43" i="1"/>
  <c r="AW43" i="1"/>
  <c r="I54" i="1" s="1"/>
  <c r="I57" i="1" s="1"/>
  <c r="M14" i="1"/>
  <c r="L14" i="1" s="1"/>
  <c r="AU14" i="1"/>
  <c r="X15" i="1"/>
  <c r="AJ19" i="1"/>
  <c r="Q43" i="1"/>
  <c r="M24" i="1"/>
  <c r="M25" i="1"/>
  <c r="AX25" i="1" s="1"/>
  <c r="AU25" i="1"/>
  <c r="AY25" i="1" s="1"/>
  <c r="AU26" i="1"/>
  <c r="X30" i="1"/>
  <c r="M35" i="1"/>
  <c r="M39" i="1"/>
  <c r="CP15" i="2"/>
  <c r="CP23" i="2"/>
  <c r="BE43" i="2"/>
  <c r="BT43" i="2"/>
  <c r="BC16" i="2"/>
  <c r="BB16" i="2" s="1"/>
  <c r="BN16" i="2"/>
  <c r="BZ24" i="2"/>
  <c r="CK24" i="2"/>
  <c r="BN27" i="2"/>
  <c r="BC27" i="2"/>
  <c r="BB27" i="2" s="1"/>
  <c r="BZ35" i="2"/>
  <c r="EF23" i="3"/>
  <c r="EF30" i="3"/>
  <c r="EA15" i="3"/>
  <c r="DP40" i="3"/>
  <c r="ET14" i="4"/>
  <c r="EI14" i="4"/>
  <c r="ET22" i="4"/>
  <c r="EI22" i="4"/>
  <c r="ET30" i="4"/>
  <c r="EI30" i="4"/>
  <c r="ET38" i="4"/>
  <c r="EI38" i="4"/>
  <c r="BM43" i="2"/>
  <c r="CJ43" i="2"/>
  <c r="BN14" i="2"/>
  <c r="BZ17" i="2"/>
  <c r="BZ21" i="2"/>
  <c r="BZ25" i="2"/>
  <c r="BZ29" i="2"/>
  <c r="BC34" i="2"/>
  <c r="BB34" i="2" s="1"/>
  <c r="BC38" i="2"/>
  <c r="BB38" i="2" s="1"/>
  <c r="BC42" i="2"/>
  <c r="BB42" i="2" s="1"/>
  <c r="CY43" i="3"/>
  <c r="DV43" i="3"/>
  <c r="EA18" i="3"/>
  <c r="EA23" i="3"/>
  <c r="DP25" i="3"/>
  <c r="DD29" i="3"/>
  <c r="CS33" i="3"/>
  <c r="CS37" i="3"/>
  <c r="EF12" i="3"/>
  <c r="ES43" i="4"/>
  <c r="FN43" i="4"/>
  <c r="FQ14" i="4"/>
  <c r="FQ18" i="4"/>
  <c r="FQ22" i="4"/>
  <c r="FQ26" i="4"/>
  <c r="FQ30" i="4"/>
  <c r="FQ34" i="4"/>
  <c r="FQ38" i="4"/>
  <c r="FQ42" i="4"/>
  <c r="BC13" i="2"/>
  <c r="BB13" i="2" s="1"/>
  <c r="CM43" i="2"/>
  <c r="BZ16" i="2"/>
  <c r="BZ20" i="2"/>
  <c r="BC24" i="2"/>
  <c r="BB24" i="2" s="1"/>
  <c r="BC28" i="2"/>
  <c r="BB28" i="2" s="1"/>
  <c r="BZ32" i="2"/>
  <c r="BC33" i="2"/>
  <c r="BB33" i="2" s="1"/>
  <c r="BZ36" i="2"/>
  <c r="BC37" i="2"/>
  <c r="BB37" i="2" s="1"/>
  <c r="BZ40" i="2"/>
  <c r="BN41" i="2"/>
  <c r="BK43" i="3"/>
  <c r="EC43" i="3"/>
  <c r="DP13" i="3"/>
  <c r="DD17" i="3"/>
  <c r="DD18" i="3"/>
  <c r="CS21" i="3"/>
  <c r="DP24" i="3"/>
  <c r="CS28" i="3"/>
  <c r="CR28" i="3" s="1"/>
  <c r="CS31" i="3"/>
  <c r="DD32" i="3"/>
  <c r="EA32" i="3"/>
  <c r="DD36" i="3"/>
  <c r="EA36" i="3"/>
  <c r="DD40" i="3"/>
  <c r="EA40" i="3"/>
  <c r="EF40" i="3"/>
  <c r="EF32" i="3"/>
  <c r="EF24" i="3"/>
  <c r="ET13" i="4"/>
  <c r="FP43" i="4"/>
  <c r="ET17" i="4"/>
  <c r="ET21" i="4"/>
  <c r="ET25" i="4"/>
  <c r="ET29" i="4"/>
  <c r="ET33" i="4"/>
  <c r="ET37" i="4"/>
  <c r="EI41" i="4"/>
  <c r="Q43" i="3"/>
  <c r="BM43" i="3"/>
  <c r="DJ43" i="3"/>
  <c r="DD14" i="3"/>
  <c r="DZ43" i="3"/>
  <c r="DP20" i="3"/>
  <c r="CS24" i="3"/>
  <c r="CR24" i="3" s="1"/>
  <c r="CS27" i="3"/>
  <c r="EA28" i="3"/>
  <c r="EF39" i="3"/>
  <c r="EF31" i="3"/>
  <c r="EF15" i="3"/>
  <c r="EK43" i="4"/>
  <c r="EI13" i="4"/>
  <c r="ET15" i="4"/>
  <c r="EI17" i="4"/>
  <c r="ET19" i="4"/>
  <c r="EI21" i="4"/>
  <c r="ET23" i="4"/>
  <c r="EI25" i="4"/>
  <c r="ET27" i="4"/>
  <c r="EI29" i="4"/>
  <c r="ET31" i="4"/>
  <c r="EI33" i="4"/>
  <c r="ET35" i="4"/>
  <c r="EI37" i="4"/>
  <c r="ET39" i="4"/>
  <c r="BG43" i="2"/>
  <c r="BK43" i="2"/>
  <c r="CK16" i="2"/>
  <c r="CK18" i="2"/>
  <c r="CK20" i="2"/>
  <c r="CK22" i="2"/>
  <c r="CK26" i="2"/>
  <c r="CK30" i="2"/>
  <c r="BN35" i="2"/>
  <c r="BN39" i="2"/>
  <c r="CS12" i="3"/>
  <c r="CR12" i="3" s="1"/>
  <c r="CS13" i="3"/>
  <c r="DP16" i="3"/>
  <c r="CS20" i="3"/>
  <c r="CR20" i="3" s="1"/>
  <c r="DP23" i="3"/>
  <c r="EE23" i="3" s="1"/>
  <c r="DD24" i="3"/>
  <c r="EA24" i="3"/>
  <c r="EA30" i="3"/>
  <c r="DD34" i="3"/>
  <c r="DP34" i="3"/>
  <c r="EE34" i="3" s="1"/>
  <c r="DD38" i="3"/>
  <c r="DP38" i="3"/>
  <c r="EE38" i="3" s="1"/>
  <c r="DD42" i="3"/>
  <c r="EF38" i="3"/>
  <c r="EF22" i="3"/>
  <c r="EF14" i="3"/>
  <c r="EM43" i="4"/>
  <c r="FF12" i="4"/>
  <c r="FU12" i="4" s="1"/>
  <c r="FF16" i="4"/>
  <c r="FF20" i="4"/>
  <c r="FF24" i="4"/>
  <c r="FF28" i="4"/>
  <c r="FF32" i="4"/>
  <c r="FF36" i="4"/>
  <c r="FF39" i="4"/>
  <c r="FU39" i="4" s="1"/>
  <c r="FF40" i="4"/>
  <c r="BI43" i="2"/>
  <c r="CF43" i="2"/>
  <c r="CK14" i="2"/>
  <c r="BN18" i="2"/>
  <c r="BN22" i="2"/>
  <c r="BN26" i="2"/>
  <c r="BN30" i="2"/>
  <c r="CK34" i="2"/>
  <c r="CK38" i="2"/>
  <c r="CK42" i="2"/>
  <c r="CU43" i="3"/>
  <c r="DP12" i="3"/>
  <c r="CS16" i="3"/>
  <c r="CR16" i="3" s="1"/>
  <c r="CS19" i="3"/>
  <c r="DD20" i="3"/>
  <c r="EA20" i="3"/>
  <c r="EA26" i="3"/>
  <c r="DD30" i="3"/>
  <c r="DP30" i="3"/>
  <c r="EE30" i="3" s="1"/>
  <c r="EA31" i="3"/>
  <c r="DP33" i="3"/>
  <c r="DP37" i="3"/>
  <c r="DP41" i="3"/>
  <c r="EF29" i="3"/>
  <c r="EF21" i="3"/>
  <c r="EF13" i="3"/>
  <c r="EI12" i="4"/>
  <c r="CH43" i="2"/>
  <c r="BC18" i="2"/>
  <c r="BB18" i="2" s="1"/>
  <c r="BC22" i="2"/>
  <c r="BB22" i="2" s="1"/>
  <c r="BC26" i="2"/>
  <c r="BB26" i="2" s="1"/>
  <c r="BC30" i="2"/>
  <c r="BB30" i="2" s="1"/>
  <c r="BN34" i="2"/>
  <c r="BN38" i="2"/>
  <c r="BN42" i="2"/>
  <c r="CW43" i="3"/>
  <c r="DT43" i="3"/>
  <c r="CS15" i="3"/>
  <c r="DD16" i="3"/>
  <c r="EA16" i="3"/>
  <c r="EA22" i="3"/>
  <c r="EA27" i="3"/>
  <c r="DP29" i="3"/>
  <c r="DD33" i="3"/>
  <c r="DD37" i="3"/>
  <c r="CS41" i="3"/>
  <c r="EQ43" i="4"/>
  <c r="FL43" i="4"/>
  <c r="EZ43" i="4"/>
  <c r="EI16" i="4"/>
  <c r="EI20" i="4"/>
  <c r="EI24" i="4"/>
  <c r="EI28" i="4"/>
  <c r="EI32" i="4"/>
  <c r="EI36" i="4"/>
  <c r="EI40" i="4"/>
  <c r="FF14" i="4"/>
  <c r="FU14" i="4" s="1"/>
  <c r="FF18" i="4"/>
  <c r="FU18" i="4" s="1"/>
  <c r="FF22" i="4"/>
  <c r="FF26" i="4"/>
  <c r="FU26" i="4" s="1"/>
  <c r="FF30" i="4"/>
  <c r="FU30" i="4" s="1"/>
  <c r="FF34" i="4"/>
  <c r="FF38" i="4"/>
  <c r="FU38" i="4" s="1"/>
  <c r="FF42" i="4"/>
  <c r="FU42" i="4" s="1"/>
  <c r="EO43" i="4"/>
  <c r="CF43" i="4"/>
  <c r="FQ12" i="4"/>
  <c r="FQ16" i="4"/>
  <c r="FQ20" i="4"/>
  <c r="FQ24" i="4"/>
  <c r="FQ28" i="4"/>
  <c r="FQ32" i="4"/>
  <c r="FQ36" i="4"/>
  <c r="FQ40" i="4"/>
  <c r="FH43" i="4"/>
  <c r="ET41" i="4"/>
  <c r="BG43" i="4"/>
  <c r="FQ13" i="4"/>
  <c r="FU13" i="4" s="1"/>
  <c r="FQ17" i="4"/>
  <c r="FQ21" i="4"/>
  <c r="FU21" i="4" s="1"/>
  <c r="FQ25" i="4"/>
  <c r="FQ29" i="4"/>
  <c r="FU29" i="4" s="1"/>
  <c r="FQ33" i="4"/>
  <c r="FQ37" i="4"/>
  <c r="FU37" i="4" s="1"/>
  <c r="FQ41" i="4"/>
  <c r="BI43" i="4"/>
  <c r="DX43" i="4"/>
  <c r="AN43" i="4"/>
  <c r="Q43" i="4"/>
  <c r="AP43" i="4"/>
  <c r="DF43" i="4"/>
  <c r="EC43" i="4"/>
  <c r="U43" i="4"/>
  <c r="CB43" i="4"/>
  <c r="DJ43" i="4"/>
  <c r="F47" i="4"/>
  <c r="H57" i="4"/>
  <c r="AR43" i="4"/>
  <c r="CW43" i="4"/>
  <c r="W43" i="4"/>
  <c r="AT43" i="4"/>
  <c r="CH43" i="4"/>
  <c r="CY43" i="4"/>
  <c r="DT43" i="4"/>
  <c r="DR43" i="4"/>
  <c r="AW43" i="4"/>
  <c r="CJ43" i="4"/>
  <c r="DV43" i="4"/>
  <c r="CU43" i="4"/>
  <c r="Z43" i="4"/>
  <c r="BT43" i="4"/>
  <c r="DC43" i="4"/>
  <c r="BM43" i="4"/>
  <c r="BP43" i="4"/>
  <c r="DA43" i="4"/>
  <c r="AD43" i="4"/>
  <c r="BE43" i="4"/>
  <c r="CM43" i="4"/>
  <c r="DZ43" i="4"/>
  <c r="O43" i="4"/>
  <c r="AL43" i="4"/>
  <c r="AF43" i="4"/>
  <c r="S43" i="4"/>
  <c r="BK43" i="4"/>
  <c r="CD43" i="4"/>
  <c r="DR43" i="3"/>
  <c r="S43" i="3"/>
  <c r="CJ43" i="3"/>
  <c r="DD12" i="3"/>
  <c r="DP14" i="3"/>
  <c r="EE14" i="3" s="1"/>
  <c r="DP18" i="3"/>
  <c r="EE18" i="3" s="1"/>
  <c r="DP22" i="3"/>
  <c r="EE22" i="3" s="1"/>
  <c r="DP26" i="3"/>
  <c r="EE26" i="3" s="1"/>
  <c r="U43" i="3"/>
  <c r="AT43" i="3"/>
  <c r="BP43" i="3"/>
  <c r="W43" i="3"/>
  <c r="AP43" i="3"/>
  <c r="CH43" i="3"/>
  <c r="BT43" i="3"/>
  <c r="BE43" i="3"/>
  <c r="DD41" i="3"/>
  <c r="AD43" i="3"/>
  <c r="BG43" i="3"/>
  <c r="CB43" i="3"/>
  <c r="EA13" i="3"/>
  <c r="EA17" i="3"/>
  <c r="EA21" i="3"/>
  <c r="EE21" i="3" s="1"/>
  <c r="EA25" i="3"/>
  <c r="EA29" i="3"/>
  <c r="EA33" i="3"/>
  <c r="EA37" i="3"/>
  <c r="EA41" i="3"/>
  <c r="BI43" i="3"/>
  <c r="CD43" i="3"/>
  <c r="O43" i="3"/>
  <c r="AN43" i="3"/>
  <c r="CF43" i="3"/>
  <c r="F47" i="3"/>
  <c r="H57" i="3"/>
  <c r="AR43" i="3"/>
  <c r="CM43" i="3"/>
  <c r="Z43" i="3"/>
  <c r="AL43" i="3"/>
  <c r="AW43" i="3"/>
  <c r="AF43" i="3"/>
  <c r="BP43" i="2"/>
  <c r="CB43" i="2"/>
  <c r="BC14" i="2"/>
  <c r="BB14" i="2" s="1"/>
  <c r="CN26" i="2"/>
  <c r="BN12" i="2"/>
  <c r="BZ14" i="2"/>
  <c r="BZ18" i="2"/>
  <c r="BZ22" i="2"/>
  <c r="BZ26" i="2"/>
  <c r="BZ30" i="2"/>
  <c r="BZ34" i="2"/>
  <c r="BZ38" i="2"/>
  <c r="BZ42" i="2"/>
  <c r="AP43" i="2"/>
  <c r="CN33" i="2"/>
  <c r="CK12" i="2"/>
  <c r="S43" i="2"/>
  <c r="AR43" i="2"/>
  <c r="CN41" i="2"/>
  <c r="BN13" i="2"/>
  <c r="BN17" i="2"/>
  <c r="BN21" i="2"/>
  <c r="BN25" i="2"/>
  <c r="BN29" i="2"/>
  <c r="BN33" i="2"/>
  <c r="BN37" i="2"/>
  <c r="U43" i="2"/>
  <c r="AT43" i="2"/>
  <c r="CO27" i="2"/>
  <c r="CK13" i="2"/>
  <c r="CK17" i="2"/>
  <c r="CO17" i="2" s="1"/>
  <c r="CK21" i="2"/>
  <c r="CK25" i="2"/>
  <c r="CK29" i="2"/>
  <c r="CK33" i="2"/>
  <c r="CO33" i="2" s="1"/>
  <c r="CK37" i="2"/>
  <c r="CK41" i="2"/>
  <c r="W43" i="2"/>
  <c r="AW43" i="2"/>
  <c r="CN36" i="2"/>
  <c r="Z43" i="2"/>
  <c r="AL43" i="2"/>
  <c r="Q43" i="2"/>
  <c r="AD43" i="2"/>
  <c r="AX17" i="1"/>
  <c r="AX31" i="1"/>
  <c r="L31" i="1"/>
  <c r="AX36" i="1"/>
  <c r="L36" i="1"/>
  <c r="AY41" i="1"/>
  <c r="AX40" i="1"/>
  <c r="L40" i="1"/>
  <c r="L41" i="1"/>
  <c r="AX41" i="1"/>
  <c r="AX24" i="1"/>
  <c r="L24" i="1"/>
  <c r="AX29" i="1"/>
  <c r="L35" i="1"/>
  <c r="L39" i="1"/>
  <c r="AX15" i="1"/>
  <c r="L15" i="1"/>
  <c r="L19" i="1"/>
  <c r="AX23" i="1"/>
  <c r="L23" i="1"/>
  <c r="AX28" i="1"/>
  <c r="L28" i="1"/>
  <c r="L32" i="1"/>
  <c r="AX33" i="1"/>
  <c r="AX37" i="1"/>
  <c r="AY38" i="1"/>
  <c r="AJ14" i="1"/>
  <c r="AY14" i="1" s="1"/>
  <c r="L16" i="1"/>
  <c r="AJ22" i="1"/>
  <c r="AY22" i="1" s="1"/>
  <c r="M27" i="1"/>
  <c r="AJ30" i="1"/>
  <c r="AY30" i="1" s="1"/>
  <c r="AX38" i="1"/>
  <c r="AL43" i="1"/>
  <c r="G52" i="1" s="1"/>
  <c r="L29" i="1"/>
  <c r="L37" i="1"/>
  <c r="S43" i="1"/>
  <c r="G51" i="1" s="1"/>
  <c r="AY27" i="1"/>
  <c r="AY35" i="1"/>
  <c r="AU15" i="1"/>
  <c r="AY15" i="1" s="1"/>
  <c r="AY16" i="1"/>
  <c r="AZ19" i="1"/>
  <c r="X20" i="1"/>
  <c r="AU23" i="1"/>
  <c r="AY23" i="1" s="1"/>
  <c r="X28" i="1"/>
  <c r="AU31" i="1"/>
  <c r="AY31" i="1" s="1"/>
  <c r="AY32" i="1"/>
  <c r="X36" i="1"/>
  <c r="AU39" i="1"/>
  <c r="AY39" i="1" s="1"/>
  <c r="AY40" i="1"/>
  <c r="M42" i="1"/>
  <c r="M12" i="1"/>
  <c r="AD12" i="1"/>
  <c r="AD43" i="1" s="1"/>
  <c r="AU12" i="1"/>
  <c r="AY13" i="1"/>
  <c r="X17" i="1"/>
  <c r="AU20" i="1"/>
  <c r="AY20" i="1" s="1"/>
  <c r="X25" i="1"/>
  <c r="AU28" i="1"/>
  <c r="AY28" i="1" s="1"/>
  <c r="AY29" i="1"/>
  <c r="X33" i="1"/>
  <c r="AU36" i="1"/>
  <c r="AY36" i="1" s="1"/>
  <c r="AY37" i="1"/>
  <c r="X41" i="1"/>
  <c r="M13" i="1"/>
  <c r="AY34" i="1"/>
  <c r="AY42" i="1"/>
  <c r="KQ24" i="7" l="1"/>
  <c r="KQ29" i="7"/>
  <c r="KQ13" i="7"/>
  <c r="KQ33" i="7"/>
  <c r="KQ17" i="7"/>
  <c r="KQ21" i="7"/>
  <c r="KQ20" i="7"/>
  <c r="KQ25" i="7"/>
  <c r="KQ15" i="7"/>
  <c r="KP30" i="7"/>
  <c r="KP25" i="7"/>
  <c r="KQ42" i="7"/>
  <c r="KQ35" i="7"/>
  <c r="KP41" i="7"/>
  <c r="KP39" i="7"/>
  <c r="KQ28" i="7"/>
  <c r="KQ38" i="7"/>
  <c r="KP31" i="7"/>
  <c r="KQ22" i="7"/>
  <c r="KP20" i="7"/>
  <c r="KP26" i="7"/>
  <c r="KQ23" i="7"/>
  <c r="KP19" i="7"/>
  <c r="KQ14" i="7"/>
  <c r="KQ12" i="7"/>
  <c r="KP12" i="7"/>
  <c r="KP34" i="7"/>
  <c r="KP18" i="7"/>
  <c r="KP17" i="7"/>
  <c r="KP33" i="7"/>
  <c r="KP40" i="7"/>
  <c r="KP15" i="7"/>
  <c r="KP24" i="7"/>
  <c r="KP37" i="7"/>
  <c r="KP16" i="7"/>
  <c r="KP29" i="7"/>
  <c r="KP35" i="7"/>
  <c r="KP13" i="7"/>
  <c r="JD27" i="7"/>
  <c r="KP27" i="7"/>
  <c r="KP32" i="7"/>
  <c r="KP21" i="7"/>
  <c r="JA40" i="6"/>
  <c r="JA36" i="6"/>
  <c r="JA13" i="6"/>
  <c r="JA18" i="6"/>
  <c r="JA19" i="6"/>
  <c r="JA35" i="6"/>
  <c r="JA41" i="6"/>
  <c r="JA27" i="6"/>
  <c r="JA32" i="6"/>
  <c r="JA17" i="6"/>
  <c r="JA28" i="6"/>
  <c r="JA29" i="6"/>
  <c r="JA38" i="6"/>
  <c r="JA26" i="6"/>
  <c r="JA20" i="6"/>
  <c r="JA12" i="6"/>
  <c r="IZ40" i="6"/>
  <c r="IZ23" i="6"/>
  <c r="IZ35" i="6"/>
  <c r="JA15" i="6"/>
  <c r="IZ28" i="6"/>
  <c r="IZ12" i="6"/>
  <c r="IZ41" i="6"/>
  <c r="IZ31" i="6"/>
  <c r="HZ43" i="6"/>
  <c r="HN25" i="6"/>
  <c r="IZ25" i="6"/>
  <c r="IZ21" i="6"/>
  <c r="HN18" i="6"/>
  <c r="IZ18" i="6"/>
  <c r="HN19" i="6"/>
  <c r="IZ19" i="6"/>
  <c r="IZ37" i="6"/>
  <c r="HN26" i="6"/>
  <c r="IZ26" i="6"/>
  <c r="IZ34" i="6"/>
  <c r="IZ33" i="6"/>
  <c r="IZ39" i="6"/>
  <c r="IZ14" i="6"/>
  <c r="IZ42" i="6"/>
  <c r="IZ38" i="6"/>
  <c r="IZ29" i="6"/>
  <c r="IZ22" i="6"/>
  <c r="IZ36" i="6"/>
  <c r="IZ17" i="6"/>
  <c r="IZ13" i="6"/>
  <c r="HK40" i="5"/>
  <c r="HK16" i="5"/>
  <c r="HK28" i="5"/>
  <c r="HK24" i="5"/>
  <c r="HJ42" i="5"/>
  <c r="HJ22" i="5"/>
  <c r="HK36" i="5"/>
  <c r="HK20" i="5"/>
  <c r="HJ26" i="5"/>
  <c r="HK32" i="5"/>
  <c r="HJ30" i="5"/>
  <c r="HK34" i="5"/>
  <c r="HJ18" i="5"/>
  <c r="HJ14" i="5"/>
  <c r="HJ38" i="5"/>
  <c r="HK12" i="5"/>
  <c r="HJ12" i="5"/>
  <c r="HJ17" i="5"/>
  <c r="FX33" i="5"/>
  <c r="HJ33" i="5"/>
  <c r="HJ31" i="5"/>
  <c r="HJ19" i="5"/>
  <c r="HJ20" i="5"/>
  <c r="HJ27" i="5"/>
  <c r="HJ15" i="5"/>
  <c r="HJ13" i="5"/>
  <c r="HJ23" i="5"/>
  <c r="HJ16" i="5"/>
  <c r="HJ21" i="5"/>
  <c r="HJ32" i="5"/>
  <c r="HJ39" i="5"/>
  <c r="HJ41" i="5"/>
  <c r="HJ40" i="5"/>
  <c r="HJ25" i="5"/>
  <c r="HJ29" i="5"/>
  <c r="HJ37" i="5"/>
  <c r="HJ36" i="5"/>
  <c r="HJ24" i="5"/>
  <c r="HJ35" i="5"/>
  <c r="HJ28" i="5"/>
  <c r="FX12" i="5"/>
  <c r="FX43" i="5" s="1"/>
  <c r="FU34" i="4"/>
  <c r="FU22" i="4"/>
  <c r="FU36" i="4"/>
  <c r="FU32" i="4"/>
  <c r="FU25" i="4"/>
  <c r="FU28" i="4"/>
  <c r="FU24" i="4"/>
  <c r="FU17" i="4"/>
  <c r="FU20" i="4"/>
  <c r="FU16" i="4"/>
  <c r="FU41" i="4"/>
  <c r="FU40" i="4"/>
  <c r="FU33" i="4"/>
  <c r="EH28" i="4"/>
  <c r="FT28" i="4"/>
  <c r="EH25" i="4"/>
  <c r="FT25" i="4"/>
  <c r="EH38" i="4"/>
  <c r="FT38" i="4"/>
  <c r="EH18" i="4"/>
  <c r="FT18" i="4"/>
  <c r="EH24" i="4"/>
  <c r="FT24" i="4"/>
  <c r="EH23" i="4"/>
  <c r="FT23" i="4"/>
  <c r="EH20" i="4"/>
  <c r="FT20" i="4"/>
  <c r="EH37" i="4"/>
  <c r="FT37" i="4"/>
  <c r="EH21" i="4"/>
  <c r="FT21" i="4"/>
  <c r="EH30" i="4"/>
  <c r="FT30" i="4"/>
  <c r="EH42" i="4"/>
  <c r="FT42" i="4"/>
  <c r="EH15" i="4"/>
  <c r="FT15" i="4"/>
  <c r="EH33" i="4"/>
  <c r="FT33" i="4"/>
  <c r="EH35" i="4"/>
  <c r="FT35" i="4"/>
  <c r="EH17" i="4"/>
  <c r="FT17" i="4"/>
  <c r="EH40" i="4"/>
  <c r="FT40" i="4"/>
  <c r="EH39" i="4"/>
  <c r="FT39" i="4"/>
  <c r="EH16" i="4"/>
  <c r="FT16" i="4"/>
  <c r="EH36" i="4"/>
  <c r="FT36" i="4"/>
  <c r="EH29" i="4"/>
  <c r="FT29" i="4"/>
  <c r="EH13" i="4"/>
  <c r="FT13" i="4"/>
  <c r="EH14" i="4"/>
  <c r="FT14" i="4"/>
  <c r="EH26" i="4"/>
  <c r="FT26" i="4"/>
  <c r="EH41" i="4"/>
  <c r="FT41" i="4"/>
  <c r="EH22" i="4"/>
  <c r="FT22" i="4"/>
  <c r="EH34" i="4"/>
  <c r="FT34" i="4"/>
  <c r="EH32" i="4"/>
  <c r="FT32" i="4"/>
  <c r="EH31" i="4"/>
  <c r="FT31" i="4"/>
  <c r="EH12" i="4"/>
  <c r="FT12" i="4"/>
  <c r="EE24" i="3"/>
  <c r="EE36" i="3"/>
  <c r="EE20" i="3"/>
  <c r="EE42" i="3"/>
  <c r="EE32" i="3"/>
  <c r="EE16" i="3"/>
  <c r="ED32" i="3"/>
  <c r="EE12" i="3"/>
  <c r="EE31" i="3"/>
  <c r="EE29" i="3"/>
  <c r="ED38" i="3"/>
  <c r="EE15" i="3"/>
  <c r="EE28" i="3"/>
  <c r="EE40" i="3"/>
  <c r="EE27" i="3"/>
  <c r="EE17" i="3"/>
  <c r="EE25" i="3"/>
  <c r="EE41" i="3"/>
  <c r="EE39" i="3"/>
  <c r="EE37" i="3"/>
  <c r="EE33" i="3"/>
  <c r="EE13" i="3"/>
  <c r="CR41" i="3"/>
  <c r="ED41" i="3"/>
  <c r="CR15" i="3"/>
  <c r="ED15" i="3"/>
  <c r="CR19" i="3"/>
  <c r="ED19" i="3"/>
  <c r="CR34" i="3"/>
  <c r="ED34" i="3"/>
  <c r="ED16" i="3"/>
  <c r="CR30" i="3"/>
  <c r="ED30" i="3"/>
  <c r="ED14" i="3"/>
  <c r="ED22" i="3"/>
  <c r="CR13" i="3"/>
  <c r="ED13" i="3"/>
  <c r="CR31" i="3"/>
  <c r="ED31" i="3"/>
  <c r="CR37" i="3"/>
  <c r="ED37" i="3"/>
  <c r="CR35" i="3"/>
  <c r="ED35" i="3"/>
  <c r="CR25" i="3"/>
  <c r="ED25" i="3"/>
  <c r="CR29" i="3"/>
  <c r="ED29" i="3"/>
  <c r="ED36" i="3"/>
  <c r="ED28" i="3"/>
  <c r="CR33" i="3"/>
  <c r="ED33" i="3"/>
  <c r="CR39" i="3"/>
  <c r="ED39" i="3"/>
  <c r="CR23" i="3"/>
  <c r="ED23" i="3"/>
  <c r="ED18" i="3"/>
  <c r="CR27" i="3"/>
  <c r="ED27" i="3"/>
  <c r="ED20" i="3"/>
  <c r="CR21" i="3"/>
  <c r="ED21" i="3"/>
  <c r="ED42" i="3"/>
  <c r="ED40" i="3"/>
  <c r="ED24" i="3"/>
  <c r="ED26" i="3"/>
  <c r="ED12" i="3"/>
  <c r="CN20" i="2"/>
  <c r="CN37" i="2"/>
  <c r="AX20" i="1"/>
  <c r="AY19" i="1"/>
  <c r="AX19" i="1"/>
  <c r="G50" i="1"/>
  <c r="AY12" i="1"/>
  <c r="L25" i="1"/>
  <c r="AX18" i="1"/>
  <c r="AX35" i="1"/>
  <c r="CN35" i="2"/>
  <c r="CO34" i="2"/>
  <c r="CN13" i="2"/>
  <c r="CO31" i="2"/>
  <c r="CO36" i="2"/>
  <c r="CO21" i="2"/>
  <c r="CN28" i="2"/>
  <c r="CN21" i="2"/>
  <c r="CO22" i="2"/>
  <c r="CN42" i="2"/>
  <c r="CN14" i="2"/>
  <c r="CO15" i="2"/>
  <c r="CO39" i="2"/>
  <c r="CO13" i="2"/>
  <c r="CN15" i="2"/>
  <c r="CN17" i="2"/>
  <c r="CO20" i="2"/>
  <c r="CO24" i="2"/>
  <c r="CN30" i="2"/>
  <c r="CN22" i="2"/>
  <c r="CN29" i="2"/>
  <c r="CO32" i="2"/>
  <c r="CO19" i="2"/>
  <c r="CO26" i="2"/>
  <c r="CN31" i="2"/>
  <c r="CO41" i="2"/>
  <c r="CO18" i="2"/>
  <c r="CN27" i="2"/>
  <c r="CO37" i="2"/>
  <c r="CN40" i="2"/>
  <c r="CN23" i="2"/>
  <c r="CN18" i="2"/>
  <c r="CO16" i="2"/>
  <c r="CN24" i="2"/>
  <c r="CO35" i="2"/>
  <c r="CN19" i="2"/>
  <c r="CN38" i="2"/>
  <c r="CO14" i="2"/>
  <c r="CO23" i="2"/>
  <c r="CN39" i="2"/>
  <c r="CO29" i="2"/>
  <c r="CO42" i="2"/>
  <c r="CN16" i="2"/>
  <c r="CO25" i="2"/>
  <c r="CO38" i="2"/>
  <c r="CO30" i="2"/>
  <c r="CO28" i="2"/>
  <c r="CO40" i="2"/>
  <c r="CN12" i="2"/>
  <c r="CO12" i="2"/>
  <c r="CN25" i="2"/>
  <c r="CN32" i="2"/>
  <c r="CN34" i="2"/>
  <c r="AU43" i="7"/>
  <c r="SV43" i="13"/>
  <c r="L15" i="13"/>
  <c r="G50" i="6"/>
  <c r="CR31" i="15"/>
  <c r="XK43" i="15"/>
  <c r="G52" i="16"/>
  <c r="L12" i="16"/>
  <c r="CR26" i="15"/>
  <c r="G51" i="12"/>
  <c r="CR22" i="14"/>
  <c r="L31" i="18"/>
  <c r="L42" i="18"/>
  <c r="L30" i="18"/>
  <c r="G51" i="18"/>
  <c r="L34" i="1"/>
  <c r="AX34" i="1"/>
  <c r="I54" i="18"/>
  <c r="L36" i="11"/>
  <c r="L22" i="9"/>
  <c r="G51" i="10"/>
  <c r="I54" i="14"/>
  <c r="JD17" i="18"/>
  <c r="L42" i="20"/>
  <c r="L18" i="18"/>
  <c r="G50" i="12"/>
  <c r="I54" i="12"/>
  <c r="L13" i="12"/>
  <c r="I54" i="13"/>
  <c r="L14" i="20"/>
  <c r="G50" i="17"/>
  <c r="I54" i="10"/>
  <c r="L40" i="8"/>
  <c r="GV43" i="5"/>
  <c r="L29" i="8"/>
  <c r="G51" i="2"/>
  <c r="G50" i="4"/>
  <c r="AX39" i="1"/>
  <c r="AX26" i="1"/>
  <c r="AY21" i="1"/>
  <c r="I54" i="7"/>
  <c r="I57" i="7" s="1"/>
  <c r="I54" i="8"/>
  <c r="L31" i="9"/>
  <c r="L30" i="10"/>
  <c r="L21" i="10"/>
  <c r="G52" i="12"/>
  <c r="SD43" i="12"/>
  <c r="L35" i="12"/>
  <c r="L28" i="13"/>
  <c r="L18" i="13"/>
  <c r="L37" i="17"/>
  <c r="L36" i="19"/>
  <c r="ACN43" i="19"/>
  <c r="G50" i="19"/>
  <c r="I54" i="20"/>
  <c r="L39" i="13"/>
  <c r="L26" i="11"/>
  <c r="G52" i="11"/>
  <c r="G51" i="5"/>
  <c r="G51" i="6"/>
  <c r="G50" i="7"/>
  <c r="L16" i="8"/>
  <c r="G52" i="9"/>
  <c r="G52" i="13"/>
  <c r="G51" i="13"/>
  <c r="L35" i="13"/>
  <c r="L31" i="13"/>
  <c r="TH43" i="13"/>
  <c r="L19" i="14"/>
  <c r="G51" i="14"/>
  <c r="VJ43" i="14"/>
  <c r="UX43" i="14"/>
  <c r="L39" i="16"/>
  <c r="L40" i="16"/>
  <c r="I54" i="17"/>
  <c r="L15" i="18"/>
  <c r="L27" i="19"/>
  <c r="G51" i="20"/>
  <c r="L12" i="14"/>
  <c r="L35" i="10"/>
  <c r="L22" i="8"/>
  <c r="G51" i="8"/>
  <c r="L34" i="16"/>
  <c r="G50" i="5"/>
  <c r="FY43" i="5"/>
  <c r="G51" i="7"/>
  <c r="G52" i="7"/>
  <c r="LR43" i="8"/>
  <c r="L17" i="8"/>
  <c r="G50" i="9"/>
  <c r="L21" i="9"/>
  <c r="G52" i="10"/>
  <c r="L27" i="11"/>
  <c r="QB43" i="11"/>
  <c r="L34" i="12"/>
  <c r="L29" i="13"/>
  <c r="L39" i="14"/>
  <c r="G52" i="15"/>
  <c r="I54" i="16"/>
  <c r="L38" i="17"/>
  <c r="G50" i="18"/>
  <c r="ABJ43" i="18"/>
  <c r="L34" i="18"/>
  <c r="G50" i="20"/>
  <c r="L33" i="19"/>
  <c r="L33" i="16"/>
  <c r="L38" i="11"/>
  <c r="G50" i="2"/>
  <c r="YP43" i="16"/>
  <c r="AZ43" i="1"/>
  <c r="G51" i="4"/>
  <c r="GJ43" i="5"/>
  <c r="I54" i="6"/>
  <c r="G52" i="6"/>
  <c r="IL43" i="6"/>
  <c r="IL43" i="7"/>
  <c r="KB43" i="7"/>
  <c r="G50" i="8"/>
  <c r="L39" i="8"/>
  <c r="L13" i="8"/>
  <c r="G51" i="9"/>
  <c r="G50" i="10"/>
  <c r="I54" i="11"/>
  <c r="G51" i="11"/>
  <c r="L25" i="11"/>
  <c r="L23" i="12"/>
  <c r="L17" i="13"/>
  <c r="L29" i="14"/>
  <c r="L32" i="16"/>
  <c r="L40" i="19"/>
  <c r="G51" i="19"/>
  <c r="L42" i="19"/>
  <c r="AEP43" i="20"/>
  <c r="ACO43" i="19"/>
  <c r="L16" i="19"/>
  <c r="L12" i="18"/>
  <c r="L30" i="14"/>
  <c r="I54" i="5"/>
  <c r="I57" i="5" s="1"/>
  <c r="L22" i="11"/>
  <c r="CP43" i="2"/>
  <c r="L20" i="1"/>
  <c r="G52" i="4"/>
  <c r="I54" i="4"/>
  <c r="I57" i="4" s="1"/>
  <c r="BN43" i="6"/>
  <c r="G52" i="8"/>
  <c r="I54" i="9"/>
  <c r="NZ43" i="10"/>
  <c r="L29" i="12"/>
  <c r="L37" i="12"/>
  <c r="L16" i="12"/>
  <c r="G50" i="13"/>
  <c r="UE43" i="13"/>
  <c r="L19" i="13"/>
  <c r="G50" i="14"/>
  <c r="VU43" i="14"/>
  <c r="G51" i="15"/>
  <c r="I54" i="15"/>
  <c r="L28" i="16"/>
  <c r="L25" i="17"/>
  <c r="I54" i="19"/>
  <c r="L29" i="19"/>
  <c r="L39" i="12"/>
  <c r="G51" i="16"/>
  <c r="AY26" i="1"/>
  <c r="G52" i="5"/>
  <c r="DP43" i="7"/>
  <c r="L26" i="8"/>
  <c r="L13" i="10"/>
  <c r="G50" i="11"/>
  <c r="L41" i="11"/>
  <c r="G52" i="14"/>
  <c r="L16" i="14"/>
  <c r="G50" i="15"/>
  <c r="XR43" i="16"/>
  <c r="G52" i="17"/>
  <c r="L31" i="17"/>
  <c r="L25" i="19"/>
  <c r="L33" i="17"/>
  <c r="G51" i="17"/>
  <c r="G50" i="16"/>
  <c r="L18" i="10"/>
  <c r="UX43" i="20"/>
  <c r="MC43" i="20"/>
  <c r="HZ43" i="20"/>
  <c r="AFB43" i="20"/>
  <c r="CR43" i="20"/>
  <c r="ZT43" i="20"/>
  <c r="OX43" i="20"/>
  <c r="QN43" i="20"/>
  <c r="MV43" i="20"/>
  <c r="ADW43" i="20"/>
  <c r="BZ43" i="20"/>
  <c r="ABV43" i="20"/>
  <c r="AED43" i="20"/>
  <c r="AEE43" i="20"/>
  <c r="AAQ43" i="20"/>
  <c r="X43" i="20"/>
  <c r="QY43" i="20"/>
  <c r="ZA43" i="20"/>
  <c r="EA43" i="20"/>
  <c r="AFM43" i="20"/>
  <c r="L34" i="20"/>
  <c r="ABJ43" i="20"/>
  <c r="L18" i="20"/>
  <c r="JP43" i="20"/>
  <c r="UM43" i="20"/>
  <c r="UL12" i="20"/>
  <c r="UL43" i="20" s="1"/>
  <c r="ACG43" i="20"/>
  <c r="PQ43" i="20"/>
  <c r="PP12" i="20"/>
  <c r="PP43" i="20" s="1"/>
  <c r="RR43" i="20"/>
  <c r="IL43" i="20"/>
  <c r="KB43" i="20"/>
  <c r="L36" i="20"/>
  <c r="DD43" i="20"/>
  <c r="OL43" i="20"/>
  <c r="BN43" i="20"/>
  <c r="PI43" i="20"/>
  <c r="CS43" i="20"/>
  <c r="SD43" i="20"/>
  <c r="GJ43" i="20"/>
  <c r="NH43" i="20"/>
  <c r="L33" i="20"/>
  <c r="L19" i="20"/>
  <c r="ACZ43" i="20"/>
  <c r="UE43" i="20"/>
  <c r="AAY43" i="20"/>
  <c r="AAX12" i="20"/>
  <c r="AAX43" i="20" s="1"/>
  <c r="FF43" i="20"/>
  <c r="FY43" i="20"/>
  <c r="FX12" i="20"/>
  <c r="FX43" i="20" s="1"/>
  <c r="AAF43" i="20"/>
  <c r="L21" i="20"/>
  <c r="L24" i="20"/>
  <c r="SO43" i="20"/>
  <c r="FQ43" i="20"/>
  <c r="KU43" i="20"/>
  <c r="KT12" i="20"/>
  <c r="KT43" i="20" s="1"/>
  <c r="OA43" i="20"/>
  <c r="NZ12" i="20"/>
  <c r="NZ43" i="20" s="1"/>
  <c r="YP43" i="20"/>
  <c r="XK43" i="20"/>
  <c r="GV43" i="20"/>
  <c r="MJ43" i="20"/>
  <c r="L38" i="20"/>
  <c r="L39" i="20"/>
  <c r="L30" i="20"/>
  <c r="ZH43" i="20"/>
  <c r="LR43" i="20"/>
  <c r="AFR43" i="20"/>
  <c r="HO43" i="20"/>
  <c r="HN12" i="20"/>
  <c r="HN43" i="20" s="1"/>
  <c r="WZ43" i="20"/>
  <c r="AJ43" i="20"/>
  <c r="WC43" i="20"/>
  <c r="WB12" i="20"/>
  <c r="WB43" i="20" s="1"/>
  <c r="AU43" i="20"/>
  <c r="WN43" i="20"/>
  <c r="ET43" i="20"/>
  <c r="MK43" i="20"/>
  <c r="L40" i="20"/>
  <c r="L32" i="20"/>
  <c r="L26" i="20"/>
  <c r="L28" i="20"/>
  <c r="HG43" i="20"/>
  <c r="RG43" i="20"/>
  <c r="RF12" i="20"/>
  <c r="RF43" i="20" s="1"/>
  <c r="EI43" i="20"/>
  <c r="EH12" i="20"/>
  <c r="EH43" i="20" s="1"/>
  <c r="L15" i="20"/>
  <c r="ZI43" i="20"/>
  <c r="CK43" i="20"/>
  <c r="I57" i="20"/>
  <c r="TT43" i="20"/>
  <c r="L37" i="20"/>
  <c r="QB43" i="20"/>
  <c r="VY54" i="20"/>
  <c r="VY57" i="20" s="1"/>
  <c r="ADL43" i="20"/>
  <c r="DP43" i="20"/>
  <c r="YD43" i="20"/>
  <c r="XR43" i="20"/>
  <c r="IW43" i="20"/>
  <c r="VU43" i="20"/>
  <c r="L13" i="20"/>
  <c r="JE43" i="20"/>
  <c r="JD12" i="20"/>
  <c r="JD43" i="20" s="1"/>
  <c r="LF43" i="20"/>
  <c r="TH43" i="20"/>
  <c r="NS43" i="20"/>
  <c r="M43" i="20"/>
  <c r="L12" i="20"/>
  <c r="L27" i="20"/>
  <c r="VJ43" i="20"/>
  <c r="L25" i="20"/>
  <c r="BC43" i="20"/>
  <c r="BB12" i="20"/>
  <c r="BB43" i="20" s="1"/>
  <c r="XS43" i="20"/>
  <c r="ACO43" i="20"/>
  <c r="ACN12" i="20"/>
  <c r="ACN43" i="20" s="1"/>
  <c r="SW43" i="20"/>
  <c r="SV12" i="20"/>
  <c r="SV43" i="20" s="1"/>
  <c r="KM43" i="20"/>
  <c r="ABV43" i="19"/>
  <c r="NZ43" i="19"/>
  <c r="DP43" i="19"/>
  <c r="ADW43" i="19"/>
  <c r="VU43" i="19"/>
  <c r="KB43" i="19"/>
  <c r="MC43" i="19"/>
  <c r="WN43" i="19"/>
  <c r="DD43" i="19"/>
  <c r="CK43" i="19"/>
  <c r="KM43" i="19"/>
  <c r="ET43" i="19"/>
  <c r="ADL43" i="19"/>
  <c r="ZA43" i="19"/>
  <c r="ACZ43" i="19"/>
  <c r="IW43" i="19"/>
  <c r="AAF43" i="19"/>
  <c r="TH43" i="19"/>
  <c r="FF43" i="19"/>
  <c r="VY54" i="19"/>
  <c r="VY57" i="19" s="1"/>
  <c r="OL43" i="19"/>
  <c r="OA43" i="19"/>
  <c r="L21" i="19"/>
  <c r="HG43" i="19"/>
  <c r="GJ43" i="19"/>
  <c r="ACG43" i="19"/>
  <c r="SO43" i="19"/>
  <c r="KT43" i="19"/>
  <c r="BC43" i="19"/>
  <c r="LF43" i="19"/>
  <c r="I57" i="19"/>
  <c r="L26" i="19"/>
  <c r="L22" i="19"/>
  <c r="UM43" i="19"/>
  <c r="UL12" i="19"/>
  <c r="UL43" i="19" s="1"/>
  <c r="NH43" i="19"/>
  <c r="YP43" i="19"/>
  <c r="MK43" i="19"/>
  <c r="MJ12" i="19"/>
  <c r="MJ43" i="19" s="1"/>
  <c r="CS43" i="19"/>
  <c r="CR12" i="19"/>
  <c r="CR43" i="19" s="1"/>
  <c r="NS43" i="19"/>
  <c r="QY43" i="19"/>
  <c r="AEB43" i="19"/>
  <c r="SD43" i="19"/>
  <c r="KU43" i="19"/>
  <c r="L31" i="19"/>
  <c r="L35" i="19"/>
  <c r="L28" i="19"/>
  <c r="AAY43" i="19"/>
  <c r="AAX12" i="19"/>
  <c r="AAX43" i="19" s="1"/>
  <c r="L15" i="19"/>
  <c r="UX43" i="19"/>
  <c r="X43" i="19"/>
  <c r="XS43" i="19"/>
  <c r="XR12" i="19"/>
  <c r="XR43" i="19" s="1"/>
  <c r="LR43" i="19"/>
  <c r="MV43" i="19"/>
  <c r="XK43" i="19"/>
  <c r="RG43" i="19"/>
  <c r="RF12" i="19"/>
  <c r="RF43" i="19" s="1"/>
  <c r="L39" i="19"/>
  <c r="L32" i="19"/>
  <c r="IL43" i="19"/>
  <c r="AU43" i="19"/>
  <c r="L14" i="19"/>
  <c r="UE43" i="19"/>
  <c r="HO43" i="19"/>
  <c r="HN12" i="19"/>
  <c r="HN43" i="19" s="1"/>
  <c r="JP43" i="19"/>
  <c r="G57" i="19"/>
  <c r="VJ43" i="19"/>
  <c r="WB43" i="19"/>
  <c r="EA43" i="19"/>
  <c r="L37" i="19"/>
  <c r="ZT43" i="19"/>
  <c r="M43" i="19"/>
  <c r="L12" i="19"/>
  <c r="RR43" i="19"/>
  <c r="FQ43" i="19"/>
  <c r="BZ43" i="19"/>
  <c r="WZ43" i="19"/>
  <c r="JD43" i="19"/>
  <c r="L23" i="19"/>
  <c r="WC43" i="19"/>
  <c r="QN43" i="19"/>
  <c r="ABJ43" i="19"/>
  <c r="L18" i="19"/>
  <c r="SV43" i="19"/>
  <c r="ZI43" i="19"/>
  <c r="ZH12" i="19"/>
  <c r="ZH43" i="19" s="1"/>
  <c r="QB43" i="19"/>
  <c r="FY43" i="19"/>
  <c r="FX12" i="19"/>
  <c r="FX43" i="19" s="1"/>
  <c r="BN43" i="19"/>
  <c r="L19" i="19"/>
  <c r="JE43" i="19"/>
  <c r="TT43" i="19"/>
  <c r="PQ43" i="19"/>
  <c r="PP12" i="19"/>
  <c r="PP43" i="19" s="1"/>
  <c r="L41" i="19"/>
  <c r="L30" i="19"/>
  <c r="OX43" i="19"/>
  <c r="SW43" i="19"/>
  <c r="YD43" i="19"/>
  <c r="PI43" i="19"/>
  <c r="AAQ43" i="19"/>
  <c r="EI43" i="19"/>
  <c r="EH12" i="19"/>
  <c r="EH43" i="19" s="1"/>
  <c r="HZ43" i="19"/>
  <c r="AJ43" i="19"/>
  <c r="GV43" i="19"/>
  <c r="L13" i="19"/>
  <c r="BB43" i="19"/>
  <c r="NS43" i="18"/>
  <c r="OL43" i="18"/>
  <c r="BN43" i="18"/>
  <c r="LF43" i="18"/>
  <c r="ZH43" i="18"/>
  <c r="HG43" i="18"/>
  <c r="GV43" i="18"/>
  <c r="YP43" i="18"/>
  <c r="ACG43" i="18"/>
  <c r="ABV43" i="18"/>
  <c r="SD43" i="18"/>
  <c r="AU43" i="18"/>
  <c r="CK43" i="18"/>
  <c r="FQ43" i="18"/>
  <c r="AAY43" i="18"/>
  <c r="AAX12" i="18"/>
  <c r="AAX43" i="18" s="1"/>
  <c r="M43" i="18"/>
  <c r="TT43" i="18"/>
  <c r="LR43" i="18"/>
  <c r="MV43" i="18"/>
  <c r="L27" i="18"/>
  <c r="L22" i="18"/>
  <c r="OX43" i="18"/>
  <c r="EA43" i="18"/>
  <c r="KU43" i="18"/>
  <c r="KT12" i="18"/>
  <c r="KT43" i="18" s="1"/>
  <c r="BC43" i="18"/>
  <c r="WC43" i="18"/>
  <c r="WB12" i="18"/>
  <c r="WB43" i="18" s="1"/>
  <c r="ACL43" i="18"/>
  <c r="UM43" i="18"/>
  <c r="GJ43" i="18"/>
  <c r="L28" i="18"/>
  <c r="VU43" i="18"/>
  <c r="KB43" i="18"/>
  <c r="DP43" i="18"/>
  <c r="QY43" i="18"/>
  <c r="AJ43" i="18"/>
  <c r="IW43" i="18"/>
  <c r="AAF43" i="18"/>
  <c r="I57" i="18"/>
  <c r="L37" i="18"/>
  <c r="L25" i="18"/>
  <c r="NH43" i="18"/>
  <c r="AAQ43" i="18"/>
  <c r="KM43" i="18"/>
  <c r="PI43" i="18"/>
  <c r="IL43" i="18"/>
  <c r="UE43" i="18"/>
  <c r="QN43" i="18"/>
  <c r="UL43" i="18"/>
  <c r="JP43" i="18"/>
  <c r="WN43" i="18"/>
  <c r="CS43" i="18"/>
  <c r="CR12" i="18"/>
  <c r="CR43" i="18" s="1"/>
  <c r="X43" i="18"/>
  <c r="HO43" i="18"/>
  <c r="HN12" i="18"/>
  <c r="HN43" i="18" s="1"/>
  <c r="L32" i="18"/>
  <c r="JE43" i="18"/>
  <c r="JD12" i="18"/>
  <c r="JD43" i="18" s="1"/>
  <c r="UX43" i="18"/>
  <c r="HZ43" i="18"/>
  <c r="NZ43" i="18"/>
  <c r="TH43" i="18"/>
  <c r="PQ43" i="18"/>
  <c r="L36" i="18"/>
  <c r="L29" i="18"/>
  <c r="L20" i="18"/>
  <c r="OA43" i="18"/>
  <c r="BZ43" i="18"/>
  <c r="EI43" i="18"/>
  <c r="EH12" i="18"/>
  <c r="EH43" i="18" s="1"/>
  <c r="VJ43" i="18"/>
  <c r="DD43" i="18"/>
  <c r="XK43" i="18"/>
  <c r="SW43" i="18"/>
  <c r="SV12" i="18"/>
  <c r="SV43" i="18" s="1"/>
  <c r="L40" i="18"/>
  <c r="L33" i="18"/>
  <c r="QB43" i="18"/>
  <c r="ZT43" i="18"/>
  <c r="ZA43" i="18"/>
  <c r="RG43" i="18"/>
  <c r="RF12" i="18"/>
  <c r="RF43" i="18" s="1"/>
  <c r="SO43" i="18"/>
  <c r="YD43" i="18"/>
  <c r="MC43" i="18"/>
  <c r="ZI43" i="18"/>
  <c r="WZ43" i="18"/>
  <c r="L16" i="18"/>
  <c r="XS43" i="18"/>
  <c r="XR12" i="18"/>
  <c r="XR43" i="18" s="1"/>
  <c r="PP43" i="18"/>
  <c r="FY43" i="18"/>
  <c r="FX12" i="18"/>
  <c r="FX43" i="18" s="1"/>
  <c r="FF43" i="18"/>
  <c r="MK43" i="18"/>
  <c r="MJ12" i="18"/>
  <c r="MJ43" i="18" s="1"/>
  <c r="BB43" i="18"/>
  <c r="ET43" i="18"/>
  <c r="RR43" i="18"/>
  <c r="ACK43" i="18"/>
  <c r="TH43" i="17"/>
  <c r="KT43" i="17"/>
  <c r="YD43" i="17"/>
  <c r="TT43" i="17"/>
  <c r="BZ43" i="17"/>
  <c r="AAF43" i="17"/>
  <c r="FQ43" i="17"/>
  <c r="PI43" i="17"/>
  <c r="JD43" i="17"/>
  <c r="LF43" i="17"/>
  <c r="OX43" i="17"/>
  <c r="QN43" i="17"/>
  <c r="GJ43" i="17"/>
  <c r="KM43" i="17"/>
  <c r="NH43" i="17"/>
  <c r="GV43" i="17"/>
  <c r="SO43" i="17"/>
  <c r="ZH43" i="17"/>
  <c r="XK43" i="17"/>
  <c r="AAQ43" i="17"/>
  <c r="ZT43" i="17"/>
  <c r="ZI43" i="17"/>
  <c r="XR43" i="17"/>
  <c r="OL43" i="17"/>
  <c r="BN43" i="17"/>
  <c r="YP43" i="17"/>
  <c r="ZA43" i="17"/>
  <c r="SW43" i="17"/>
  <c r="SV12" i="17"/>
  <c r="SV43" i="17" s="1"/>
  <c r="DD43" i="17"/>
  <c r="WB43" i="17"/>
  <c r="I57" i="17"/>
  <c r="PQ43" i="17"/>
  <c r="HZ43" i="17"/>
  <c r="L28" i="17"/>
  <c r="KB43" i="17"/>
  <c r="L21" i="17"/>
  <c r="VJ43" i="17"/>
  <c r="IL43" i="17"/>
  <c r="AU43" i="17"/>
  <c r="HO43" i="17"/>
  <c r="HN12" i="17"/>
  <c r="HN43" i="17" s="1"/>
  <c r="EA43" i="17"/>
  <c r="FF43" i="17"/>
  <c r="XS43" i="17"/>
  <c r="HG43" i="17"/>
  <c r="JE43" i="17"/>
  <c r="SD43" i="17"/>
  <c r="AAV43" i="17"/>
  <c r="M43" i="17"/>
  <c r="L12" i="17"/>
  <c r="ET43" i="17"/>
  <c r="L40" i="17"/>
  <c r="L36" i="17"/>
  <c r="L30" i="17"/>
  <c r="L26" i="17"/>
  <c r="WZ43" i="17"/>
  <c r="QB43" i="17"/>
  <c r="CK43" i="17"/>
  <c r="G57" i="17"/>
  <c r="L22" i="17"/>
  <c r="NS43" i="17"/>
  <c r="UM43" i="17"/>
  <c r="UL12" i="17"/>
  <c r="UL43" i="17" s="1"/>
  <c r="LR43" i="17"/>
  <c r="FX43" i="17"/>
  <c r="BC43" i="17"/>
  <c r="BB12" i="17"/>
  <c r="BB43" i="17" s="1"/>
  <c r="WC43" i="17"/>
  <c r="WN43" i="17"/>
  <c r="FY43" i="17"/>
  <c r="JP43" i="17"/>
  <c r="VU43" i="17"/>
  <c r="QY43" i="17"/>
  <c r="UX43" i="17"/>
  <c r="MC43" i="17"/>
  <c r="UE43" i="17"/>
  <c r="OA43" i="17"/>
  <c r="NZ12" i="17"/>
  <c r="NZ43" i="17" s="1"/>
  <c r="RG43" i="17"/>
  <c r="RF12" i="17"/>
  <c r="RF43" i="17" s="1"/>
  <c r="EI43" i="17"/>
  <c r="EH12" i="17"/>
  <c r="EH43" i="17" s="1"/>
  <c r="MK43" i="17"/>
  <c r="MJ12" i="17"/>
  <c r="MJ43" i="17" s="1"/>
  <c r="RR43" i="17"/>
  <c r="X43" i="17"/>
  <c r="CR43" i="17"/>
  <c r="L35" i="17"/>
  <c r="L29" i="17"/>
  <c r="L24" i="17"/>
  <c r="KU43" i="17"/>
  <c r="L13" i="17"/>
  <c r="AJ43" i="17"/>
  <c r="VY54" i="17"/>
  <c r="VY57" i="17" s="1"/>
  <c r="DP43" i="17"/>
  <c r="IW43" i="17"/>
  <c r="MV43" i="17"/>
  <c r="PP43" i="17"/>
  <c r="CS43" i="17"/>
  <c r="VJ43" i="16"/>
  <c r="RR43" i="16"/>
  <c r="AU43" i="16"/>
  <c r="UL43" i="16"/>
  <c r="FQ43" i="16"/>
  <c r="PI43" i="16"/>
  <c r="IL43" i="16"/>
  <c r="GV43" i="16"/>
  <c r="CK43" i="16"/>
  <c r="VU43" i="16"/>
  <c r="IW43" i="16"/>
  <c r="QN43" i="16"/>
  <c r="M43" i="16"/>
  <c r="YD43" i="16"/>
  <c r="LF43" i="16"/>
  <c r="GJ43" i="16"/>
  <c r="NZ43" i="16"/>
  <c r="ZA43" i="16"/>
  <c r="L36" i="16"/>
  <c r="L15" i="16"/>
  <c r="MV43" i="16"/>
  <c r="AJ43" i="16"/>
  <c r="OX43" i="16"/>
  <c r="HZ43" i="16"/>
  <c r="L17" i="16"/>
  <c r="BC43" i="16"/>
  <c r="BB12" i="16"/>
  <c r="BB43" i="16" s="1"/>
  <c r="SW43" i="16"/>
  <c r="SV12" i="16"/>
  <c r="SV43" i="16" s="1"/>
  <c r="WN43" i="16"/>
  <c r="QY43" i="16"/>
  <c r="BN43" i="16"/>
  <c r="UM43" i="16"/>
  <c r="L27" i="16"/>
  <c r="UX43" i="16"/>
  <c r="EI43" i="16"/>
  <c r="EH12" i="16"/>
  <c r="EH43" i="16" s="1"/>
  <c r="QB43" i="16"/>
  <c r="LR43" i="16"/>
  <c r="L24" i="16"/>
  <c r="WC43" i="16"/>
  <c r="WB12" i="16"/>
  <c r="WB43" i="16" s="1"/>
  <c r="DD43" i="16"/>
  <c r="L35" i="16"/>
  <c r="L29" i="16"/>
  <c r="L19" i="16"/>
  <c r="TH43" i="16"/>
  <c r="CS43" i="16"/>
  <c r="CR12" i="16"/>
  <c r="CR43" i="16" s="1"/>
  <c r="L16" i="16"/>
  <c r="PQ43" i="16"/>
  <c r="PP12" i="16"/>
  <c r="PP43" i="16" s="1"/>
  <c r="KU43" i="16"/>
  <c r="KT12" i="16"/>
  <c r="KT43" i="16" s="1"/>
  <c r="OA43" i="16"/>
  <c r="KM43" i="16"/>
  <c r="SO43" i="16"/>
  <c r="X43" i="16"/>
  <c r="L41" i="16"/>
  <c r="MC43" i="16"/>
  <c r="L22" i="16"/>
  <c r="UE43" i="16"/>
  <c r="NH43" i="16"/>
  <c r="HO43" i="16"/>
  <c r="HN12" i="16"/>
  <c r="HN43" i="16" s="1"/>
  <c r="L13" i="16"/>
  <c r="RF43" i="16"/>
  <c r="ZF43" i="16"/>
  <c r="L26" i="16"/>
  <c r="KB43" i="16"/>
  <c r="NS43" i="16"/>
  <c r="ET43" i="16"/>
  <c r="TT43" i="16"/>
  <c r="DP43" i="16"/>
  <c r="WZ43" i="16"/>
  <c r="FY43" i="16"/>
  <c r="FX12" i="16"/>
  <c r="FX43" i="16" s="1"/>
  <c r="RG43" i="16"/>
  <c r="I57" i="16"/>
  <c r="JD43" i="16"/>
  <c r="L20" i="16"/>
  <c r="JP43" i="16"/>
  <c r="BZ43" i="16"/>
  <c r="XK43" i="16"/>
  <c r="EA43" i="16"/>
  <c r="HG43" i="16"/>
  <c r="FF43" i="16"/>
  <c r="JE43" i="16"/>
  <c r="L31" i="16"/>
  <c r="L23" i="16"/>
  <c r="MK43" i="16"/>
  <c r="MJ12" i="16"/>
  <c r="MJ43" i="16" s="1"/>
  <c r="SD43" i="16"/>
  <c r="OL43" i="16"/>
  <c r="IW43" i="15"/>
  <c r="JP43" i="15"/>
  <c r="LF43" i="15"/>
  <c r="DP43" i="15"/>
  <c r="PI43" i="15"/>
  <c r="KM43" i="15"/>
  <c r="ET43" i="15"/>
  <c r="SD43" i="15"/>
  <c r="RR43" i="15"/>
  <c r="WZ43" i="15"/>
  <c r="KB43" i="15"/>
  <c r="IL43" i="15"/>
  <c r="RF43" i="15"/>
  <c r="AU43" i="15"/>
  <c r="UE43" i="15"/>
  <c r="WC43" i="15"/>
  <c r="WB12" i="15"/>
  <c r="WB43" i="15" s="1"/>
  <c r="EH43" i="15"/>
  <c r="LR43" i="15"/>
  <c r="WN43" i="15"/>
  <c r="L23" i="15"/>
  <c r="L25" i="15"/>
  <c r="L18" i="15"/>
  <c r="EA43" i="15"/>
  <c r="L22" i="15"/>
  <c r="CK43" i="15"/>
  <c r="SO43" i="15"/>
  <c r="L13" i="15"/>
  <c r="UM43" i="15"/>
  <c r="L34" i="15"/>
  <c r="L27" i="15"/>
  <c r="L28" i="15"/>
  <c r="XP43" i="15"/>
  <c r="TT43" i="15"/>
  <c r="SW43" i="15"/>
  <c r="SV12" i="15"/>
  <c r="SV43" i="15" s="1"/>
  <c r="OX43" i="15"/>
  <c r="MV43" i="15"/>
  <c r="EI43" i="15"/>
  <c r="HZ43" i="15"/>
  <c r="L41" i="15"/>
  <c r="CS43" i="15"/>
  <c r="CR12" i="15"/>
  <c r="CR43" i="15" s="1"/>
  <c r="BC43" i="15"/>
  <c r="BB12" i="15"/>
  <c r="BB43" i="15" s="1"/>
  <c r="RG43" i="15"/>
  <c r="TH43" i="15"/>
  <c r="FY43" i="15"/>
  <c r="FX12" i="15"/>
  <c r="FX43" i="15" s="1"/>
  <c r="VU43" i="15"/>
  <c r="HG43" i="15"/>
  <c r="QN43" i="15"/>
  <c r="MC43" i="15"/>
  <c r="JE43" i="15"/>
  <c r="JD12" i="15"/>
  <c r="JD43" i="15" s="1"/>
  <c r="NZ43" i="15"/>
  <c r="QB43" i="15"/>
  <c r="HO43" i="15"/>
  <c r="HN12" i="15"/>
  <c r="HN43" i="15" s="1"/>
  <c r="GV43" i="15"/>
  <c r="L20" i="15"/>
  <c r="DD43" i="15"/>
  <c r="PQ43" i="15"/>
  <c r="PP12" i="15"/>
  <c r="PP43" i="15" s="1"/>
  <c r="BN43" i="15"/>
  <c r="M43" i="15"/>
  <c r="L12" i="15"/>
  <c r="MJ43" i="15"/>
  <c r="OA43" i="15"/>
  <c r="L40" i="15"/>
  <c r="L38" i="15"/>
  <c r="OL43" i="15"/>
  <c r="X43" i="15"/>
  <c r="GJ43" i="15"/>
  <c r="FF43" i="15"/>
  <c r="I57" i="15"/>
  <c r="MK43" i="15"/>
  <c r="L36" i="15"/>
  <c r="NS43" i="15"/>
  <c r="VJ43" i="15"/>
  <c r="BZ43" i="15"/>
  <c r="QY43" i="15"/>
  <c r="L14" i="15"/>
  <c r="AJ43" i="15"/>
  <c r="L32" i="15"/>
  <c r="KU43" i="15"/>
  <c r="KT12" i="15"/>
  <c r="KT43" i="15" s="1"/>
  <c r="UX43" i="15"/>
  <c r="L16" i="15"/>
  <c r="NH43" i="15"/>
  <c r="FQ43" i="15"/>
  <c r="UL43" i="15"/>
  <c r="GJ43" i="14"/>
  <c r="NS43" i="14"/>
  <c r="FQ43" i="14"/>
  <c r="BB43" i="14"/>
  <c r="MV43" i="14"/>
  <c r="GV43" i="14"/>
  <c r="UM43" i="14"/>
  <c r="UL12" i="14"/>
  <c r="UL43" i="14" s="1"/>
  <c r="RR43" i="14"/>
  <c r="TH43" i="14"/>
  <c r="EH43" i="14"/>
  <c r="SO43" i="14"/>
  <c r="FF43" i="14"/>
  <c r="L38" i="14"/>
  <c r="L28" i="14"/>
  <c r="L25" i="14"/>
  <c r="L20" i="14"/>
  <c r="HZ43" i="14"/>
  <c r="L23" i="14"/>
  <c r="MJ43" i="14"/>
  <c r="AJ43" i="14"/>
  <c r="KB43" i="14"/>
  <c r="CK43" i="14"/>
  <c r="L34" i="14"/>
  <c r="CR29" i="14"/>
  <c r="L36" i="14"/>
  <c r="ET43" i="14"/>
  <c r="IW43" i="14"/>
  <c r="L18" i="14"/>
  <c r="MK43" i="14"/>
  <c r="EI43" i="14"/>
  <c r="BN43" i="14"/>
  <c r="NH43" i="14"/>
  <c r="BZ43" i="14"/>
  <c r="L32" i="14"/>
  <c r="UE43" i="14"/>
  <c r="TT43" i="14"/>
  <c r="OL43" i="14"/>
  <c r="OX43" i="14"/>
  <c r="DP43" i="14"/>
  <c r="RF43" i="14"/>
  <c r="MC43" i="14"/>
  <c r="JE43" i="14"/>
  <c r="JD12" i="14"/>
  <c r="JD43" i="14" s="1"/>
  <c r="L26" i="14"/>
  <c r="SW43" i="14"/>
  <c r="SV12" i="14"/>
  <c r="SV43" i="14" s="1"/>
  <c r="SD43" i="14"/>
  <c r="FY43" i="14"/>
  <c r="FX12" i="14"/>
  <c r="FX43" i="14" s="1"/>
  <c r="L24" i="14"/>
  <c r="PI43" i="14"/>
  <c r="QY43" i="14"/>
  <c r="CS43" i="14"/>
  <c r="CR12" i="14"/>
  <c r="RG43" i="14"/>
  <c r="VZ43" i="14"/>
  <c r="L15" i="14"/>
  <c r="LR43" i="14"/>
  <c r="BC43" i="14"/>
  <c r="IL43" i="14"/>
  <c r="JP43" i="14"/>
  <c r="QN43" i="14"/>
  <c r="DD43" i="14"/>
  <c r="AU43" i="14"/>
  <c r="I57" i="14"/>
  <c r="KU43" i="14"/>
  <c r="KT12" i="14"/>
  <c r="KT43" i="14" s="1"/>
  <c r="L37" i="14"/>
  <c r="EA43" i="14"/>
  <c r="LF43" i="14"/>
  <c r="L33" i="14"/>
  <c r="X43" i="14"/>
  <c r="QB43" i="14"/>
  <c r="PP43" i="14"/>
  <c r="OA43" i="14"/>
  <c r="NZ12" i="14"/>
  <c r="NZ43" i="14" s="1"/>
  <c r="HG43" i="14"/>
  <c r="HO43" i="14"/>
  <c r="HN12" i="14"/>
  <c r="HN43" i="14" s="1"/>
  <c r="PQ43" i="14"/>
  <c r="M43" i="14"/>
  <c r="KM43" i="14"/>
  <c r="LF43" i="13"/>
  <c r="KM43" i="13"/>
  <c r="GV43" i="13"/>
  <c r="ET43" i="13"/>
  <c r="JP43" i="13"/>
  <c r="OX43" i="13"/>
  <c r="IW43" i="13"/>
  <c r="FF43" i="13"/>
  <c r="NH43" i="13"/>
  <c r="LR43" i="13"/>
  <c r="PI43" i="13"/>
  <c r="SW43" i="13"/>
  <c r="PP43" i="13"/>
  <c r="X43" i="13"/>
  <c r="HZ43" i="13"/>
  <c r="BZ43" i="13"/>
  <c r="L41" i="13"/>
  <c r="NS43" i="13"/>
  <c r="BN43" i="13"/>
  <c r="SD43" i="13"/>
  <c r="MC43" i="13"/>
  <c r="HG43" i="13"/>
  <c r="L20" i="13"/>
  <c r="I57" i="13"/>
  <c r="SO43" i="13"/>
  <c r="L30" i="13"/>
  <c r="GJ43" i="13"/>
  <c r="RG43" i="13"/>
  <c r="RF12" i="13"/>
  <c r="RF43" i="13" s="1"/>
  <c r="BC43" i="13"/>
  <c r="BB12" i="13"/>
  <c r="BB43" i="13" s="1"/>
  <c r="MV43" i="13"/>
  <c r="FQ43" i="13"/>
  <c r="EI43" i="13"/>
  <c r="EH12" i="13"/>
  <c r="EH43" i="13" s="1"/>
  <c r="HN43" i="13"/>
  <c r="L33" i="13"/>
  <c r="MK43" i="13"/>
  <c r="MJ12" i="13"/>
  <c r="MJ43" i="13" s="1"/>
  <c r="PQ43" i="13"/>
  <c r="KT43" i="13"/>
  <c r="DP43" i="13"/>
  <c r="HO43" i="13"/>
  <c r="L36" i="13"/>
  <c r="QN43" i="13"/>
  <c r="KU43" i="13"/>
  <c r="QY43" i="13"/>
  <c r="CS43" i="13"/>
  <c r="DD43" i="13"/>
  <c r="UJ43" i="13"/>
  <c r="G57" i="13"/>
  <c r="FY43" i="13"/>
  <c r="FX12" i="13"/>
  <c r="FX43" i="13" s="1"/>
  <c r="L38" i="13"/>
  <c r="L27" i="13"/>
  <c r="EA43" i="13"/>
  <c r="QB43" i="13"/>
  <c r="KB43" i="13"/>
  <c r="CK43" i="13"/>
  <c r="OL43" i="13"/>
  <c r="NZ43" i="13"/>
  <c r="M43" i="13"/>
  <c r="JD43" i="13"/>
  <c r="L40" i="13"/>
  <c r="L42" i="13"/>
  <c r="L32" i="13"/>
  <c r="L24" i="13"/>
  <c r="IL43" i="13"/>
  <c r="OA43" i="13"/>
  <c r="JE43" i="13"/>
  <c r="L26" i="13"/>
  <c r="CR43" i="13"/>
  <c r="AJ43" i="13"/>
  <c r="AU43" i="13"/>
  <c r="OL43" i="12"/>
  <c r="I57" i="12"/>
  <c r="EH43" i="12"/>
  <c r="DP43" i="12"/>
  <c r="RR43" i="12"/>
  <c r="CK43" i="12"/>
  <c r="SO43" i="12"/>
  <c r="G57" i="12"/>
  <c r="OX43" i="12"/>
  <c r="RG43" i="12"/>
  <c r="RF12" i="12"/>
  <c r="RF43" i="12" s="1"/>
  <c r="KM43" i="12"/>
  <c r="FQ43" i="12"/>
  <c r="MV43" i="12"/>
  <c r="IW43" i="12"/>
  <c r="BB43" i="12"/>
  <c r="L31" i="12"/>
  <c r="HG43" i="12"/>
  <c r="MC43" i="12"/>
  <c r="CS43" i="12"/>
  <c r="CR12" i="12"/>
  <c r="CR43" i="12" s="1"/>
  <c r="JE43" i="12"/>
  <c r="PQ43" i="12"/>
  <c r="L15" i="12"/>
  <c r="PI43" i="12"/>
  <c r="GV43" i="12"/>
  <c r="BC43" i="12"/>
  <c r="X43" i="12"/>
  <c r="ET43" i="12"/>
  <c r="AJ43" i="12"/>
  <c r="KT43" i="12"/>
  <c r="L21" i="12"/>
  <c r="MK43" i="12"/>
  <c r="MJ12" i="12"/>
  <c r="MJ43" i="12" s="1"/>
  <c r="L24" i="12"/>
  <c r="ST43" i="12"/>
  <c r="L14" i="12"/>
  <c r="KU43" i="12"/>
  <c r="L33" i="12"/>
  <c r="OA43" i="12"/>
  <c r="NZ12" i="12"/>
  <c r="NZ43" i="12" s="1"/>
  <c r="FY43" i="12"/>
  <c r="FX12" i="12"/>
  <c r="FX43" i="12" s="1"/>
  <c r="IL43" i="12"/>
  <c r="LR43" i="12"/>
  <c r="BN43" i="12"/>
  <c r="QY43" i="12"/>
  <c r="KB43" i="12"/>
  <c r="FF43" i="12"/>
  <c r="LF43" i="12"/>
  <c r="AU43" i="12"/>
  <c r="NH43" i="12"/>
  <c r="M43" i="12"/>
  <c r="HN43" i="12"/>
  <c r="QN43" i="12"/>
  <c r="L19" i="12"/>
  <c r="EA43" i="12"/>
  <c r="L18" i="12"/>
  <c r="GJ43" i="12"/>
  <c r="HO43" i="12"/>
  <c r="NS43" i="12"/>
  <c r="L17" i="12"/>
  <c r="JP43" i="12"/>
  <c r="HZ43" i="12"/>
  <c r="BZ43" i="12"/>
  <c r="L26" i="12"/>
  <c r="QB43" i="12"/>
  <c r="DD43" i="12"/>
  <c r="EI43" i="12"/>
  <c r="JD43" i="12"/>
  <c r="PP43" i="12"/>
  <c r="QY43" i="11"/>
  <c r="KT43" i="11"/>
  <c r="OL43" i="11"/>
  <c r="GJ43" i="11"/>
  <c r="IL43" i="11"/>
  <c r="MJ43" i="11"/>
  <c r="HG43" i="11"/>
  <c r="JP43" i="11"/>
  <c r="FQ43" i="11"/>
  <c r="PQ43" i="11"/>
  <c r="PP12" i="11"/>
  <c r="PP43" i="11" s="1"/>
  <c r="M43" i="11"/>
  <c r="DP43" i="11"/>
  <c r="FF43" i="11"/>
  <c r="CK43" i="11"/>
  <c r="DD43" i="11"/>
  <c r="QN43" i="11"/>
  <c r="OX43" i="11"/>
  <c r="BN43" i="11"/>
  <c r="PI43" i="11"/>
  <c r="L32" i="11"/>
  <c r="OA43" i="11"/>
  <c r="NZ12" i="11"/>
  <c r="NZ43" i="11" s="1"/>
  <c r="LR43" i="11"/>
  <c r="NS43" i="11"/>
  <c r="EI43" i="11"/>
  <c r="EH12" i="11"/>
  <c r="EH43" i="11" s="1"/>
  <c r="BC43" i="11"/>
  <c r="BB12" i="11"/>
  <c r="BB43" i="11" s="1"/>
  <c r="KM43" i="11"/>
  <c r="ET43" i="11"/>
  <c r="L33" i="11"/>
  <c r="FY43" i="11"/>
  <c r="FX12" i="11"/>
  <c r="FX43" i="11" s="1"/>
  <c r="KU43" i="11"/>
  <c r="CR12" i="11"/>
  <c r="CS43" i="11"/>
  <c r="MK43" i="11"/>
  <c r="CR38" i="11"/>
  <c r="RD43" i="11"/>
  <c r="GV43" i="11"/>
  <c r="L21" i="11"/>
  <c r="I57" i="11"/>
  <c r="NH43" i="11"/>
  <c r="BZ43" i="11"/>
  <c r="HZ43" i="11"/>
  <c r="KB43" i="11"/>
  <c r="JE43" i="11"/>
  <c r="JD12" i="11"/>
  <c r="JD43" i="11" s="1"/>
  <c r="AJ43" i="11"/>
  <c r="L16" i="11"/>
  <c r="L28" i="11"/>
  <c r="AU43" i="11"/>
  <c r="MV43" i="11"/>
  <c r="X43" i="11"/>
  <c r="L24" i="11"/>
  <c r="L29" i="11"/>
  <c r="LF43" i="11"/>
  <c r="L40" i="11"/>
  <c r="MC43" i="11"/>
  <c r="EA43" i="11"/>
  <c r="L42" i="11"/>
  <c r="L35" i="11"/>
  <c r="L31" i="11"/>
  <c r="HO43" i="11"/>
  <c r="HN12" i="11"/>
  <c r="HN43" i="11" s="1"/>
  <c r="IW43" i="11"/>
  <c r="KM43" i="10"/>
  <c r="MV43" i="10"/>
  <c r="PI43" i="10"/>
  <c r="FF43" i="10"/>
  <c r="BN43" i="10"/>
  <c r="GJ43" i="10"/>
  <c r="OX43" i="10"/>
  <c r="KB43" i="10"/>
  <c r="LF43" i="10"/>
  <c r="IL43" i="10"/>
  <c r="FX43" i="10"/>
  <c r="I57" i="10"/>
  <c r="CK43" i="10"/>
  <c r="OL43" i="10"/>
  <c r="OA43" i="10"/>
  <c r="FQ43" i="10"/>
  <c r="L41" i="10"/>
  <c r="L24" i="10"/>
  <c r="AU43" i="10"/>
  <c r="L23" i="10"/>
  <c r="ET43" i="10"/>
  <c r="CS43" i="10"/>
  <c r="CR12" i="10"/>
  <c r="CR43" i="10" s="1"/>
  <c r="KU43" i="10"/>
  <c r="KT12" i="10"/>
  <c r="KT43" i="10" s="1"/>
  <c r="BZ43" i="10"/>
  <c r="L22" i="10"/>
  <c r="L37" i="10"/>
  <c r="L31" i="10"/>
  <c r="EI43" i="10"/>
  <c r="L26" i="10"/>
  <c r="L32" i="10"/>
  <c r="M43" i="10"/>
  <c r="L12" i="10"/>
  <c r="IW43" i="10"/>
  <c r="GV43" i="10"/>
  <c r="HG43" i="10"/>
  <c r="L28" i="10"/>
  <c r="EH43" i="10"/>
  <c r="L16" i="10"/>
  <c r="HZ43" i="10"/>
  <c r="G57" i="10"/>
  <c r="PN43" i="10"/>
  <c r="JP43" i="10"/>
  <c r="DP43" i="10"/>
  <c r="HO43" i="10"/>
  <c r="HN12" i="10"/>
  <c r="HN43" i="10" s="1"/>
  <c r="X43" i="10"/>
  <c r="NS43" i="10"/>
  <c r="FY43" i="10"/>
  <c r="BB43" i="10"/>
  <c r="L42" i="10"/>
  <c r="MC43" i="10"/>
  <c r="BC43" i="10"/>
  <c r="AJ43" i="10"/>
  <c r="L34" i="10"/>
  <c r="EA43" i="10"/>
  <c r="MK43" i="10"/>
  <c r="MJ12" i="10"/>
  <c r="MJ43" i="10" s="1"/>
  <c r="JE43" i="10"/>
  <c r="JD12" i="10"/>
  <c r="JD43" i="10" s="1"/>
  <c r="L36" i="10"/>
  <c r="NH43" i="10"/>
  <c r="LR43" i="10"/>
  <c r="DD43" i="10"/>
  <c r="NS43" i="9"/>
  <c r="GV43" i="9"/>
  <c r="IL43" i="9"/>
  <c r="X43" i="9"/>
  <c r="EH43" i="9"/>
  <c r="MV43" i="9"/>
  <c r="NH43" i="9"/>
  <c r="M43" i="9"/>
  <c r="MJ13" i="9"/>
  <c r="MJ43" i="9" s="1"/>
  <c r="MK43" i="9"/>
  <c r="IW43" i="9"/>
  <c r="JD43" i="9"/>
  <c r="FF43" i="9"/>
  <c r="HO43" i="9"/>
  <c r="L39" i="9"/>
  <c r="BZ43" i="9"/>
  <c r="KB43" i="9"/>
  <c r="LF43" i="9"/>
  <c r="HZ43" i="9"/>
  <c r="L32" i="9"/>
  <c r="HG43" i="9"/>
  <c r="L24" i="9"/>
  <c r="CK43" i="9"/>
  <c r="KM43" i="9"/>
  <c r="EA43" i="9"/>
  <c r="JP43" i="9"/>
  <c r="CR43" i="9"/>
  <c r="DD43" i="9"/>
  <c r="AU43" i="9"/>
  <c r="L38" i="9"/>
  <c r="L41" i="9"/>
  <c r="L23" i="9"/>
  <c r="L27" i="9"/>
  <c r="L28" i="9"/>
  <c r="GJ43" i="9"/>
  <c r="CS43" i="9"/>
  <c r="L29" i="9"/>
  <c r="JE43" i="9"/>
  <c r="BN43" i="9"/>
  <c r="L36" i="9"/>
  <c r="NX43" i="9"/>
  <c r="L19" i="9"/>
  <c r="L16" i="9"/>
  <c r="FY43" i="9"/>
  <c r="FX12" i="9"/>
  <c r="FX43" i="9" s="1"/>
  <c r="I57" i="9"/>
  <c r="L34" i="9"/>
  <c r="EI43" i="9"/>
  <c r="L37" i="9"/>
  <c r="L25" i="9"/>
  <c r="L26" i="9"/>
  <c r="MC43" i="9"/>
  <c r="DP43" i="9"/>
  <c r="L14" i="9"/>
  <c r="LR43" i="9"/>
  <c r="FQ43" i="9"/>
  <c r="L13" i="9"/>
  <c r="L43" i="9" s="1"/>
  <c r="BB43" i="9"/>
  <c r="L42" i="9"/>
  <c r="KU43" i="9"/>
  <c r="KT12" i="9"/>
  <c r="KT43" i="9" s="1"/>
  <c r="AJ43" i="9"/>
  <c r="L33" i="9"/>
  <c r="ET43" i="9"/>
  <c r="HN43" i="9"/>
  <c r="BC43" i="9"/>
  <c r="KM43" i="8"/>
  <c r="LF43" i="8"/>
  <c r="KB43" i="8"/>
  <c r="HG43" i="8"/>
  <c r="FX43" i="8"/>
  <c r="MH43" i="8"/>
  <c r="JP43" i="8"/>
  <c r="MC43" i="8"/>
  <c r="GV43" i="8"/>
  <c r="KU43" i="8"/>
  <c r="KT12" i="8"/>
  <c r="KT43" i="8" s="1"/>
  <c r="HZ43" i="8"/>
  <c r="DD43" i="8"/>
  <c r="L37" i="8"/>
  <c r="L20" i="8"/>
  <c r="L35" i="8"/>
  <c r="X43" i="8"/>
  <c r="CK43" i="8"/>
  <c r="AJ43" i="8"/>
  <c r="L41" i="8"/>
  <c r="EI43" i="8"/>
  <c r="EH12" i="8"/>
  <c r="EH43" i="8" s="1"/>
  <c r="FY43" i="8"/>
  <c r="IW43" i="8"/>
  <c r="BC43" i="8"/>
  <c r="BB12" i="8"/>
  <c r="BB43" i="8" s="1"/>
  <c r="CS43" i="8"/>
  <c r="L31" i="8"/>
  <c r="IL43" i="8"/>
  <c r="EA43" i="8"/>
  <c r="L24" i="8"/>
  <c r="JD43" i="8"/>
  <c r="DP43" i="8"/>
  <c r="JE43" i="8"/>
  <c r="L33" i="8"/>
  <c r="L42" i="8"/>
  <c r="BN43" i="8"/>
  <c r="AU43" i="8"/>
  <c r="I57" i="8"/>
  <c r="L18" i="8"/>
  <c r="FF43" i="8"/>
  <c r="GJ43" i="8"/>
  <c r="HN43" i="8"/>
  <c r="L23" i="8"/>
  <c r="HO43" i="8"/>
  <c r="FQ43" i="8"/>
  <c r="M43" i="8"/>
  <c r="L27" i="8"/>
  <c r="ET43" i="8"/>
  <c r="BZ43" i="8"/>
  <c r="CR43" i="8"/>
  <c r="MF43" i="8"/>
  <c r="FX43" i="7"/>
  <c r="EA43" i="7"/>
  <c r="JE43" i="7"/>
  <c r="JD12" i="7"/>
  <c r="JD43" i="7" s="1"/>
  <c r="KR43" i="7"/>
  <c r="BZ43" i="7"/>
  <c r="ET43" i="7"/>
  <c r="CK43" i="7"/>
  <c r="JP43" i="7"/>
  <c r="GJ43" i="7"/>
  <c r="KM43" i="7"/>
  <c r="IW43" i="7"/>
  <c r="BN43" i="7"/>
  <c r="HO43" i="7"/>
  <c r="HN43" i="7"/>
  <c r="DD43" i="7"/>
  <c r="FF43" i="7"/>
  <c r="FY43" i="7"/>
  <c r="CS43" i="7"/>
  <c r="CR43" i="7"/>
  <c r="HZ43" i="7"/>
  <c r="AJ43" i="7"/>
  <c r="FQ43" i="7"/>
  <c r="GV43" i="7"/>
  <c r="HG43" i="7"/>
  <c r="M43" i="7"/>
  <c r="EH43" i="7"/>
  <c r="BB43" i="7"/>
  <c r="X43" i="7"/>
  <c r="EI43" i="7"/>
  <c r="BC43" i="7"/>
  <c r="CK43" i="6"/>
  <c r="BZ43" i="6"/>
  <c r="FF43" i="6"/>
  <c r="FQ43" i="6"/>
  <c r="HN12" i="6"/>
  <c r="HO43" i="6"/>
  <c r="GJ43" i="6"/>
  <c r="I57" i="6"/>
  <c r="IW43" i="6"/>
  <c r="AU43" i="6"/>
  <c r="EA43" i="6"/>
  <c r="M43" i="6"/>
  <c r="DD43" i="6"/>
  <c r="DP43" i="6"/>
  <c r="AJ43" i="6"/>
  <c r="CS43" i="6"/>
  <c r="CR43" i="6"/>
  <c r="BC43" i="6"/>
  <c r="BB43" i="6"/>
  <c r="X43" i="6"/>
  <c r="EI43" i="6"/>
  <c r="ET43" i="6"/>
  <c r="EH43" i="6"/>
  <c r="HG43" i="6"/>
  <c r="FY43" i="6"/>
  <c r="FX43" i="6"/>
  <c r="JB43" i="6"/>
  <c r="GV43" i="6"/>
  <c r="HG43" i="5"/>
  <c r="FF43" i="5"/>
  <c r="AJ43" i="5"/>
  <c r="HL43" i="5"/>
  <c r="DD43" i="5"/>
  <c r="CK43" i="5"/>
  <c r="DP43" i="5"/>
  <c r="EA43" i="5"/>
  <c r="BZ43" i="5"/>
  <c r="BC43" i="5"/>
  <c r="BB43" i="5"/>
  <c r="ET43" i="5"/>
  <c r="X43" i="5"/>
  <c r="FQ43" i="5"/>
  <c r="M43" i="5"/>
  <c r="BN43" i="5"/>
  <c r="AU43" i="5"/>
  <c r="EH43" i="5"/>
  <c r="CR43" i="5"/>
  <c r="EI43" i="5"/>
  <c r="CS43" i="5"/>
  <c r="G52" i="2"/>
  <c r="X43" i="1"/>
  <c r="G52" i="3"/>
  <c r="ET43" i="4"/>
  <c r="EI43" i="4"/>
  <c r="AX21" i="1"/>
  <c r="I54" i="2"/>
  <c r="I57" i="2" s="1"/>
  <c r="G51" i="3"/>
  <c r="FF43" i="4"/>
  <c r="BZ43" i="2"/>
  <c r="DP43" i="3"/>
  <c r="AX22" i="1"/>
  <c r="L26" i="1"/>
  <c r="BC43" i="2"/>
  <c r="AY18" i="1"/>
  <c r="AY43" i="1" s="1"/>
  <c r="BN43" i="3"/>
  <c r="CS43" i="3"/>
  <c r="G50" i="3"/>
  <c r="I54" i="3"/>
  <c r="I57" i="3" s="1"/>
  <c r="AJ43" i="3"/>
  <c r="FQ43" i="4"/>
  <c r="X43" i="4"/>
  <c r="EA43" i="4"/>
  <c r="DD43" i="4"/>
  <c r="M43" i="4"/>
  <c r="CK43" i="4"/>
  <c r="BB43" i="4"/>
  <c r="CR43" i="4"/>
  <c r="BZ43" i="4"/>
  <c r="FV43" i="4"/>
  <c r="AU43" i="4"/>
  <c r="AJ43" i="4"/>
  <c r="DP43" i="4"/>
  <c r="BN43" i="4"/>
  <c r="CS43" i="4"/>
  <c r="BC43" i="4"/>
  <c r="DD43" i="3"/>
  <c r="EA43" i="3"/>
  <c r="BZ43" i="3"/>
  <c r="EF43" i="3"/>
  <c r="X43" i="3"/>
  <c r="AU43" i="3"/>
  <c r="M43" i="3"/>
  <c r="CK43" i="3"/>
  <c r="BC43" i="3"/>
  <c r="BB43" i="3"/>
  <c r="AJ43" i="2"/>
  <c r="CK43" i="2"/>
  <c r="BN43" i="2"/>
  <c r="BB43" i="2"/>
  <c r="AU43" i="2"/>
  <c r="X43" i="2"/>
  <c r="M43" i="2"/>
  <c r="AX12" i="1"/>
  <c r="M43" i="1"/>
  <c r="L12" i="1"/>
  <c r="AX27" i="1"/>
  <c r="L27" i="1"/>
  <c r="AX42" i="1"/>
  <c r="L42" i="1"/>
  <c r="AX13" i="1"/>
  <c r="L13" i="1"/>
  <c r="AX14" i="1"/>
  <c r="AJ43" i="1"/>
  <c r="G57" i="1"/>
  <c r="AU43" i="1"/>
  <c r="AX30" i="1"/>
  <c r="F48" i="7" l="1"/>
  <c r="HN43" i="6"/>
  <c r="F48" i="6"/>
  <c r="G57" i="5"/>
  <c r="F48" i="5"/>
  <c r="EH43" i="4"/>
  <c r="F48" i="4"/>
  <c r="G57" i="3"/>
  <c r="CR43" i="3"/>
  <c r="F48" i="3"/>
  <c r="CO43" i="2"/>
  <c r="CN43" i="2"/>
  <c r="F48" i="2"/>
  <c r="F58" i="2" s="1"/>
  <c r="G57" i="2"/>
  <c r="F58" i="18"/>
  <c r="F58" i="11"/>
  <c r="CR43" i="14"/>
  <c r="G57" i="20"/>
  <c r="AFQ43" i="20"/>
  <c r="L43" i="20"/>
  <c r="AFP43" i="20"/>
  <c r="AEA43" i="19"/>
  <c r="ADZ43" i="19"/>
  <c r="L43" i="19"/>
  <c r="L43" i="18"/>
  <c r="G57" i="18"/>
  <c r="ACJ43" i="18"/>
  <c r="L43" i="17"/>
  <c r="AAT43" i="17"/>
  <c r="AAU43" i="17"/>
  <c r="L43" i="16"/>
  <c r="F58" i="16"/>
  <c r="G57" i="16"/>
  <c r="F57" i="16"/>
  <c r="ZE43" i="16"/>
  <c r="ZD43" i="16"/>
  <c r="G57" i="15"/>
  <c r="XO43" i="15"/>
  <c r="L43" i="15"/>
  <c r="XN43" i="15"/>
  <c r="VY43" i="14"/>
  <c r="L43" i="14"/>
  <c r="G57" i="14"/>
  <c r="VX43" i="14"/>
  <c r="L43" i="13"/>
  <c r="UH43" i="13"/>
  <c r="UI43" i="13"/>
  <c r="L43" i="12"/>
  <c r="SS43" i="12"/>
  <c r="SR43" i="12"/>
  <c r="L43" i="11"/>
  <c r="F57" i="11"/>
  <c r="G57" i="11"/>
  <c r="CR43" i="11"/>
  <c r="RC43" i="11"/>
  <c r="RB43" i="11"/>
  <c r="PM43" i="10"/>
  <c r="L43" i="10"/>
  <c r="PL43" i="10"/>
  <c r="NW43" i="9"/>
  <c r="F58" i="9"/>
  <c r="F57" i="9"/>
  <c r="G57" i="9"/>
  <c r="NV43" i="9"/>
  <c r="F58" i="8"/>
  <c r="F57" i="8"/>
  <c r="MG43" i="8"/>
  <c r="L43" i="8"/>
  <c r="G57" i="8"/>
  <c r="L43" i="7"/>
  <c r="KQ43" i="7"/>
  <c r="KP43" i="7"/>
  <c r="G57" i="7"/>
  <c r="JA43" i="6"/>
  <c r="L43" i="6"/>
  <c r="G57" i="6"/>
  <c r="IZ43" i="6"/>
  <c r="L43" i="5"/>
  <c r="HK43" i="5"/>
  <c r="HJ43" i="5"/>
  <c r="F48" i="1"/>
  <c r="F58" i="1" s="1"/>
  <c r="G57" i="4"/>
  <c r="L43" i="4"/>
  <c r="FT43" i="4"/>
  <c r="FU43" i="4"/>
  <c r="EE43" i="3"/>
  <c r="ED43" i="3"/>
  <c r="L43" i="3"/>
  <c r="L43" i="2"/>
  <c r="L43" i="1"/>
  <c r="AX43" i="1"/>
  <c r="F57" i="1" l="1"/>
  <c r="F59" i="1" s="1"/>
  <c r="F57" i="2"/>
  <c r="F59" i="2" s="1"/>
  <c r="F58" i="20"/>
  <c r="F57" i="20"/>
  <c r="F59" i="20" s="1"/>
  <c r="F58" i="19"/>
  <c r="F57" i="19"/>
  <c r="F59" i="19" s="1"/>
  <c r="F57" i="18"/>
  <c r="F59" i="18" s="1"/>
  <c r="F58" i="17"/>
  <c r="F57" i="17"/>
  <c r="F59" i="17" s="1"/>
  <c r="F59" i="16"/>
  <c r="F58" i="15"/>
  <c r="F57" i="15"/>
  <c r="F59" i="15" s="1"/>
  <c r="F58" i="14"/>
  <c r="F57" i="14"/>
  <c r="F59" i="14" s="1"/>
  <c r="F58" i="13"/>
  <c r="F57" i="13"/>
  <c r="F59" i="13" s="1"/>
  <c r="F58" i="12"/>
  <c r="F57" i="12"/>
  <c r="F59" i="12" s="1"/>
  <c r="F59" i="11"/>
  <c r="F58" i="10"/>
  <c r="F57" i="10"/>
  <c r="F59" i="10" s="1"/>
  <c r="F59" i="9"/>
  <c r="F59" i="8"/>
  <c r="F58" i="7"/>
  <c r="F57" i="7"/>
  <c r="F59" i="7" s="1"/>
  <c r="F58" i="6"/>
  <c r="F57" i="6"/>
  <c r="F59" i="6" s="1"/>
  <c r="F58" i="5"/>
  <c r="F57" i="5"/>
  <c r="F59" i="5" s="1"/>
  <c r="F58" i="4"/>
  <c r="F57" i="4"/>
  <c r="F59" i="4" s="1"/>
  <c r="F58" i="3"/>
  <c r="F57" i="3"/>
  <c r="F59" i="3" s="1"/>
</calcChain>
</file>

<file path=xl/sharedStrings.xml><?xml version="1.0" encoding="utf-8"?>
<sst xmlns="http://schemas.openxmlformats.org/spreadsheetml/2006/main" count="12892" uniqueCount="67">
  <si>
    <t>TIENDA</t>
  </si>
  <si>
    <t>RIF</t>
  </si>
  <si>
    <t>CONTRIBUYENTE FORMAL</t>
  </si>
  <si>
    <t>RELACIÓN DE VENTAS</t>
  </si>
  <si>
    <t xml:space="preserve"> MES ANYO</t>
  </si>
  <si>
    <t>NOTA DE CREDITO MANUAL</t>
  </si>
  <si>
    <t>IMPRESORA FISCAL</t>
  </si>
  <si>
    <t>NOTAS DE DEBITO</t>
  </si>
  <si>
    <t>NOTAS DE CRÉDITO</t>
  </si>
  <si>
    <t>FACTURACIÓN SERIE A</t>
  </si>
  <si>
    <t>FECHA</t>
  </si>
  <si>
    <t>FACT. INICIAL</t>
  </si>
  <si>
    <t>FACT. FINAL</t>
  </si>
  <si>
    <t>TOTAL VENTAS MANUALES</t>
  </si>
  <si>
    <t>INICIAL</t>
  </si>
  <si>
    <t>FINAL</t>
  </si>
  <si>
    <t>TOTAL NOTA DE CREDITO MANUAL</t>
  </si>
  <si>
    <t>Nº REPORTE Z</t>
  </si>
  <si>
    <t>TOTAL VENTAS MAQUINA FISCAL</t>
  </si>
  <si>
    <t>TOTAL VENTAS EXENTAS</t>
  </si>
  <si>
    <t>TOTAL VENTAS NO GRAVADAS</t>
  </si>
  <si>
    <t>BASE IMPONIBLE IVA REDUCIDA</t>
  </si>
  <si>
    <t xml:space="preserve"> IVA 8%</t>
  </si>
  <si>
    <t>BASE IMPONIBLE IVA GENERAL</t>
  </si>
  <si>
    <t>IVA 16%</t>
  </si>
  <si>
    <t>BASE IMPONIBLE ADICIONAL</t>
  </si>
  <si>
    <t>IVA 31%</t>
  </si>
  <si>
    <t>BASE IMPONIBLE PERCIBIDO</t>
  </si>
  <si>
    <t>IVA 0%</t>
  </si>
  <si>
    <t>BASE IMPONIBLE EXENTO</t>
  </si>
  <si>
    <t>IVA O%</t>
  </si>
  <si>
    <t>TOTAL VENTA GRAVADAS</t>
  </si>
  <si>
    <t>BI IGTF (3%)</t>
  </si>
  <si>
    <t>TOTAL IGTF (3%)</t>
  </si>
  <si>
    <t>TOTAL NOTA DE DEBITO MAQUINA FISCAL</t>
  </si>
  <si>
    <t>TOTAL ND NO GRAVADAS</t>
  </si>
  <si>
    <t>BASE IMPONIBLE IVA GENERAL 16%</t>
  </si>
  <si>
    <t>TOTAL NC NO GRAVADAS</t>
  </si>
  <si>
    <t>TOTAL NC GRAVADAS</t>
  </si>
  <si>
    <t>TOTAL IGTF (3%) NOTA DE CREDITO</t>
  </si>
  <si>
    <t>TOTAL VENTA CONSOLIDADA NO GRAVADA</t>
  </si>
  <si>
    <t>TOTAL VENTA CONSOLIDADA Bs.</t>
  </si>
  <si>
    <t>TOTAL IGTF Bs.</t>
  </si>
  <si>
    <t>NO HUBO VENTAS</t>
  </si>
  <si>
    <t>TOTALES</t>
  </si>
  <si>
    <t>Base Imposible</t>
  </si>
  <si>
    <t>Debito fiscal</t>
  </si>
  <si>
    <t>Base Imponible IGTF</t>
  </si>
  <si>
    <t>Alicuota IGTF 3%</t>
  </si>
  <si>
    <t>Total Ventas Factura Manual</t>
  </si>
  <si>
    <t>Total  Ventas Internas No Gravadas</t>
  </si>
  <si>
    <t>Total Ventas de Exportación</t>
  </si>
  <si>
    <t>Total Ventas Internas Gravadas por  Alicuota General</t>
  </si>
  <si>
    <t>Total Ventas Internas Gravadas por Alicuota Alicuota Adicional</t>
  </si>
  <si>
    <t>Total Ventas Internas Afectadas con Alicuota Reducida</t>
  </si>
  <si>
    <t>Monto Total de la Base Imponible de IGTF (Bs.) 2%</t>
  </si>
  <si>
    <t>Monto Total de la Base Imponible de IGTF (Bs.) 3%</t>
  </si>
  <si>
    <t>Monto Total de las Opercaiones de la Alicuota IGTF (Bs.) 2%</t>
  </si>
  <si>
    <t>Monto Total de las Operaiones de la Alicuota IGTF (Bs.) 3%</t>
  </si>
  <si>
    <t>TOTAL VENTAS Y DEBITOS FISCAL PARA EFECTOS</t>
  </si>
  <si>
    <t>TOTAL VENTAS NO GRAVADAS SIN IGTF</t>
  </si>
  <si>
    <t>TOTAL VENTAS GRAVADAS SIN IGTF</t>
  </si>
  <si>
    <t>DIRECCION</t>
  </si>
  <si>
    <t>FACTURA MANUAL</t>
  </si>
  <si>
    <t>FACTURACIÓN AL DETAL ZZP0004036</t>
  </si>
  <si>
    <t>TOTAL NOTA DE CREDITO  MAQUINA FISCAL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</si>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</sst>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0"/>
    <numFmt numFmtId="166" formatCode="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ahoma"/>
      <family val="2"/>
    </font>
    <font>
      <sz val="10"/>
      <name val="Tahoma"/>
      <family val="2"/>
    </font>
    <font>
      <b/>
      <sz val="12"/>
      <color rgb="FFFF000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19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/>
      <protection locked="0" hidden="1"/>
    </xf>
    <xf numFmtId="4" fontId="4" fillId="0" borderId="7" xfId="0" applyNumberFormat="1" applyFont="1" applyBorder="1" applyAlignment="1" applyProtection="1">
      <alignment horizontal="center" vertical="center"/>
      <protection locked="0" hidden="1"/>
    </xf>
    <xf numFmtId="165" fontId="4" fillId="0" borderId="7" xfId="0" applyNumberFormat="1" applyFont="1" applyBorder="1" applyAlignment="1" applyProtection="1">
      <alignment horizontal="center" vertical="center"/>
      <protection locked="0" hidden="1"/>
    </xf>
    <xf numFmtId="4" fontId="4" fillId="0" borderId="7" xfId="0" applyNumberFormat="1" applyFont="1" applyBorder="1" applyAlignment="1" applyProtection="1">
      <alignment horizontal="center" vertical="center" wrapText="1"/>
      <protection locked="0" hidden="1"/>
    </xf>
    <xf numFmtId="4" fontId="4" fillId="0" borderId="6" xfId="0" applyNumberFormat="1" applyFont="1" applyBorder="1" applyAlignment="1">
      <alignment horizontal="center" vertical="center"/>
    </xf>
    <xf numFmtId="4" fontId="7" fillId="0" borderId="7" xfId="2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4" fontId="2" fillId="0" borderId="0" xfId="2" applyNumberFormat="1" applyAlignment="1">
      <alignment horizontal="center" vertical="center"/>
    </xf>
    <xf numFmtId="4" fontId="3" fillId="0" borderId="6" xfId="2" applyNumberFormat="1" applyFont="1" applyBorder="1" applyAlignment="1">
      <alignment horizontal="center" vertical="center"/>
    </xf>
    <xf numFmtId="4" fontId="3" fillId="0" borderId="6" xfId="3" applyNumberFormat="1" applyFont="1" applyBorder="1" applyAlignment="1">
      <alignment horizontal="center" vertical="center" wrapText="1"/>
    </xf>
    <xf numFmtId="4" fontId="3" fillId="0" borderId="7" xfId="3" applyNumberFormat="1" applyFont="1" applyBorder="1" applyAlignment="1">
      <alignment horizontal="center" vertical="center"/>
    </xf>
    <xf numFmtId="4" fontId="3" fillId="0" borderId="7" xfId="2" applyNumberFormat="1" applyFont="1" applyBorder="1" applyAlignment="1">
      <alignment horizontal="center" vertical="center"/>
    </xf>
    <xf numFmtId="4" fontId="3" fillId="0" borderId="7" xfId="3" applyNumberFormat="1" applyFont="1" applyBorder="1" applyAlignment="1">
      <alignment horizontal="center" vertical="center" wrapText="1"/>
    </xf>
    <xf numFmtId="4" fontId="10" fillId="0" borderId="0" xfId="3" applyNumberFormat="1" applyFont="1" applyAlignment="1">
      <alignment horizontal="center" vertical="center" wrapText="1"/>
    </xf>
    <xf numFmtId="4" fontId="3" fillId="0" borderId="7" xfId="1" applyNumberFormat="1" applyFont="1" applyFill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4" fontId="6" fillId="0" borderId="7" xfId="3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6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4" fontId="3" fillId="0" borderId="0" xfId="2" applyNumberFormat="1" applyFont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 wrapText="1"/>
    </xf>
    <xf numFmtId="0" fontId="2" fillId="0" borderId="0" xfId="3" applyAlignment="1">
      <alignment horizontal="center" vertical="center"/>
    </xf>
    <xf numFmtId="4" fontId="2" fillId="0" borderId="0" xfId="3" applyNumberFormat="1" applyAlignment="1">
      <alignment horizontal="center" vertical="center"/>
    </xf>
    <xf numFmtId="49" fontId="10" fillId="0" borderId="0" xfId="3" applyNumberFormat="1" applyFont="1" applyAlignment="1">
      <alignment horizontal="center" vertical="center"/>
    </xf>
    <xf numFmtId="49" fontId="2" fillId="0" borderId="0" xfId="4" applyNumberForma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49" fontId="12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" fontId="10" fillId="0" borderId="0" xfId="3" applyNumberFormat="1" applyFont="1" applyAlignment="1">
      <alignment horizontal="center" vertical="center"/>
    </xf>
    <xf numFmtId="166" fontId="10" fillId="0" borderId="0" xfId="2" applyNumberFormat="1" applyFont="1" applyAlignment="1">
      <alignment horizontal="center" vertical="center"/>
    </xf>
    <xf numFmtId="49" fontId="10" fillId="0" borderId="0" xfId="2" applyNumberFormat="1" applyFont="1" applyAlignment="1">
      <alignment horizontal="center" vertical="center"/>
    </xf>
    <xf numFmtId="4" fontId="10" fillId="0" borderId="0" xfId="3" applyNumberFormat="1" applyFont="1" applyAlignment="1">
      <alignment horizontal="center" vertical="center" wrapText="1"/>
    </xf>
    <xf numFmtId="4" fontId="10" fillId="0" borderId="0" xfId="3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7" fontId="6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" fontId="3" fillId="0" borderId="0" xfId="2" applyNumberFormat="1" applyFont="1" applyBorder="1" applyAlignment="1">
      <alignment horizontal="center" vertical="center"/>
    </xf>
    <xf numFmtId="4" fontId="3" fillId="0" borderId="0" xfId="3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/>
    </xf>
    <xf numFmtId="4" fontId="6" fillId="0" borderId="0" xfId="3" applyNumberFormat="1" applyFont="1" applyBorder="1" applyAlignment="1">
      <alignment horizontal="center" vertical="center" wrapText="1"/>
    </xf>
    <xf numFmtId="4" fontId="3" fillId="0" borderId="0" xfId="0" applyNumberFormat="1" applyFont="1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4" fontId="2" fillId="0" borderId="0" xfId="2" applyNumberFormat="1" applyBorder="1" applyAlignment="1">
      <alignment horizontal="center" vertical="center"/>
    </xf>
    <xf numFmtId="4" fontId="10" fillId="0" borderId="0" xfId="3" applyNumberFormat="1" applyFont="1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4" fontId="2" fillId="0" borderId="0" xfId="3" applyNumberFormat="1" applyBorder="1" applyAlignment="1">
      <alignment horizontal="center" vertical="center"/>
    </xf>
    <xf numFmtId="49" fontId="10" fillId="0" borderId="0" xfId="3" applyNumberFormat="1" applyFont="1" applyBorder="1" applyAlignment="1">
      <alignment horizontal="center" vertical="center"/>
    </xf>
    <xf numFmtId="49" fontId="2" fillId="0" borderId="0" xfId="4" applyNumberForma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4" fontId="10" fillId="0" borderId="0" xfId="3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7" fontId="6" fillId="0" borderId="0" xfId="2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" fontId="10" fillId="0" borderId="0" xfId="3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7" fontId="6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49" fontId="10" fillId="0" borderId="0" xfId="2" applyNumberFormat="1" applyFont="1" applyBorder="1" applyAlignment="1">
      <alignment horizontal="center" vertical="center"/>
    </xf>
    <xf numFmtId="4" fontId="10" fillId="0" borderId="0" xfId="3" applyNumberFormat="1" applyFont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17" fontId="6" fillId="0" borderId="0" xfId="2" applyNumberFormat="1" applyFont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2" fillId="0" borderId="0" xfId="2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/>
    </xf>
    <xf numFmtId="49" fontId="3" fillId="0" borderId="2" xfId="3" applyNumberFormat="1" applyFont="1" applyBorder="1" applyAlignment="1">
      <alignment horizontal="left" vertical="center"/>
    </xf>
    <xf numFmtId="49" fontId="3" fillId="0" borderId="3" xfId="3" applyNumberFormat="1" applyFont="1" applyBorder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4" fontId="6" fillId="0" borderId="9" xfId="3" applyNumberFormat="1" applyFont="1" applyBorder="1" applyAlignment="1">
      <alignment horizontal="center" vertical="center" wrapText="1"/>
    </xf>
    <xf numFmtId="4" fontId="6" fillId="0" borderId="13" xfId="3" applyNumberFormat="1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 wrapText="1"/>
    </xf>
    <xf numFmtId="0" fontId="2" fillId="0" borderId="17" xfId="2" applyBorder="1" applyAlignment="1">
      <alignment horizontal="left" vertical="center"/>
    </xf>
    <xf numFmtId="4" fontId="10" fillId="0" borderId="0" xfId="3" applyNumberFormat="1" applyFont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2" xr:uid="{C804FA61-852E-40A9-BCE0-C5E2AF804489}"/>
    <cellStyle name="Normal 3 2" xfId="4" xr:uid="{EB553473-3980-4AAB-BAE9-0EAEA62CFE28}"/>
    <cellStyle name="Normal_FORAMTO IVA" xfId="3" xr:uid="{1E8FADC5-F100-4420-8A68-E49A50DA69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1BC9-F426-4729-9D89-55F208B589E7}">
  <dimension ref="A1:BE665"/>
  <sheetViews>
    <sheetView topLeftCell="A10" zoomScale="80" zoomScaleNormal="80" workbookViewId="0">
      <selection activeCell="A12" sqref="A12:AW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9" style="3" customWidth="1"/>
    <col min="51" max="51" width="18.88671875" style="3" customWidth="1"/>
    <col min="52" max="52" width="14.109375" style="3" customWidth="1"/>
    <col min="53" max="53" width="5" style="3" customWidth="1"/>
    <col min="54" max="54" width="11.44140625" style="3"/>
    <col min="55" max="55" width="20.109375" style="3" customWidth="1"/>
    <col min="56" max="16384" width="11.44140625" style="3"/>
  </cols>
  <sheetData>
    <row r="1" spans="1:57" s="4" customFormat="1" ht="18" customHeight="1" x14ac:dyDescent="0.3">
      <c r="A1" s="40" t="s">
        <v>0</v>
      </c>
      <c r="B1" s="40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/>
      <c r="BB1" s="3"/>
      <c r="BC1" s="3"/>
      <c r="BD1" s="3"/>
      <c r="BE1" s="3"/>
    </row>
    <row r="2" spans="1:57" s="4" customFormat="1" ht="18" customHeight="1" x14ac:dyDescent="0.3">
      <c r="A2" s="40" t="s">
        <v>1</v>
      </c>
      <c r="B2" s="40"/>
      <c r="C2" s="1"/>
      <c r="D2" s="1"/>
      <c r="E2" s="2"/>
      <c r="F2" s="2"/>
      <c r="G2" s="2"/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1"/>
      <c r="AW2" s="1"/>
      <c r="AX2" s="1"/>
      <c r="AY2" s="1"/>
      <c r="AZ2" s="1"/>
      <c r="BA2" s="3"/>
      <c r="BB2" s="3"/>
      <c r="BC2" s="3"/>
      <c r="BD2" s="3"/>
      <c r="BE2" s="3"/>
    </row>
    <row r="3" spans="1:57" s="4" customFormat="1" ht="18" customHeight="1" x14ac:dyDescent="0.3">
      <c r="A3" s="40" t="s">
        <v>62</v>
      </c>
      <c r="B3" s="40"/>
      <c r="C3" s="1"/>
      <c r="D3" s="1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3"/>
      <c r="BB3" s="3"/>
      <c r="BC3" s="3"/>
      <c r="BD3" s="3"/>
      <c r="BE3" s="3"/>
    </row>
    <row r="4" spans="1:57" s="4" customFormat="1" ht="15.6" x14ac:dyDescent="0.3">
      <c r="A4" s="40" t="s">
        <v>2</v>
      </c>
      <c r="B4" s="40"/>
      <c r="C4" s="1"/>
      <c r="D4" s="1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3"/>
      <c r="BB4" s="3"/>
      <c r="BC4" s="3"/>
      <c r="BD4" s="3"/>
      <c r="BE4" s="3"/>
    </row>
    <row r="5" spans="1:57" s="4" customFormat="1" ht="15" x14ac:dyDescent="0.3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1"/>
      <c r="M5" s="1"/>
      <c r="N5" s="4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3"/>
      <c r="BB5" s="3"/>
      <c r="BC5" s="3"/>
      <c r="BD5" s="3"/>
      <c r="BE5" s="3"/>
    </row>
    <row r="6" spans="1:57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6"/>
      <c r="BA6" s="3"/>
      <c r="BB6" s="3"/>
      <c r="BC6" s="3"/>
      <c r="BD6" s="3"/>
      <c r="BE6" s="3"/>
    </row>
    <row r="7" spans="1:57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39"/>
      <c r="BA7" s="3"/>
      <c r="BB7" s="3"/>
      <c r="BC7" s="3"/>
      <c r="BD7" s="3"/>
      <c r="BE7" s="3"/>
    </row>
    <row r="8" spans="1:57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9"/>
      <c r="AZ8" s="9"/>
    </row>
    <row r="9" spans="1:57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"/>
      <c r="AY9" s="9"/>
      <c r="AZ9" s="9"/>
    </row>
    <row r="10" spans="1:57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"/>
      <c r="AY10" s="9"/>
      <c r="AZ10" s="9"/>
    </row>
    <row r="11" spans="1:57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8" t="s">
        <v>40</v>
      </c>
      <c r="AY11" s="18" t="s">
        <v>41</v>
      </c>
      <c r="AZ11" s="18" t="s">
        <v>42</v>
      </c>
    </row>
    <row r="12" spans="1:57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4">
        <f>+M12+AD12-AJ12</f>
        <v>0</v>
      </c>
      <c r="AY12" s="24">
        <f>D12-G12+K12-Z12+AC12-AJ12-AU12-AW12</f>
        <v>0</v>
      </c>
      <c r="AZ12" s="24">
        <f>Z12-AW12</f>
        <v>0</v>
      </c>
    </row>
    <row r="13" spans="1:57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0">M13</f>
        <v>0</v>
      </c>
      <c r="M13" s="21">
        <f t="shared" ref="M13:M42" si="1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2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3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4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5">AK13+AL13+AM13+AN13+AO13+AP13+AQ13+AR13</f>
        <v>0</v>
      </c>
      <c r="AV13" s="21"/>
      <c r="AW13" s="23">
        <v>0</v>
      </c>
      <c r="AX13" s="24">
        <f t="shared" ref="AX13:AX42" si="6">+M13+AD13-AJ13</f>
        <v>0</v>
      </c>
      <c r="AY13" s="24">
        <f t="shared" ref="AY13:AY42" si="7">D13-G13+K13-Z13+AC13-AJ13-AU13-AW13</f>
        <v>0</v>
      </c>
      <c r="AZ13" s="24">
        <f t="shared" ref="AZ13:AZ42" si="8">Z13-AW13</f>
        <v>0</v>
      </c>
    </row>
    <row r="14" spans="1:57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0"/>
        <v>0</v>
      </c>
      <c r="M14" s="21">
        <f t="shared" si="1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2"/>
        <v>0</v>
      </c>
      <c r="Y14" s="21"/>
      <c r="Z14" s="21">
        <v>0</v>
      </c>
      <c r="AA14" s="21"/>
      <c r="AB14" s="21"/>
      <c r="AC14" s="21">
        <v>0</v>
      </c>
      <c r="AD14" s="21">
        <f t="shared" si="3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4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5"/>
        <v>0</v>
      </c>
      <c r="AV14" s="21"/>
      <c r="AW14" s="23">
        <v>0</v>
      </c>
      <c r="AX14" s="24">
        <f t="shared" si="6"/>
        <v>0</v>
      </c>
      <c r="AY14" s="24">
        <f t="shared" si="7"/>
        <v>0</v>
      </c>
      <c r="AZ14" s="24">
        <f t="shared" si="8"/>
        <v>0</v>
      </c>
    </row>
    <row r="15" spans="1:57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2"/>
        <v>0</v>
      </c>
      <c r="Y15" s="21"/>
      <c r="Z15" s="21">
        <v>0</v>
      </c>
      <c r="AA15" s="21"/>
      <c r="AB15" s="21"/>
      <c r="AC15" s="21">
        <v>0</v>
      </c>
      <c r="AD15" s="21">
        <f t="shared" si="3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4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5"/>
        <v>0</v>
      </c>
      <c r="AV15" s="21"/>
      <c r="AW15" s="23">
        <v>0</v>
      </c>
      <c r="AX15" s="24">
        <f t="shared" si="6"/>
        <v>0</v>
      </c>
      <c r="AY15" s="24">
        <f t="shared" si="7"/>
        <v>0</v>
      </c>
      <c r="AZ15" s="24">
        <f t="shared" si="8"/>
        <v>0</v>
      </c>
    </row>
    <row r="16" spans="1:57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0"/>
        <v>0</v>
      </c>
      <c r="M16" s="21">
        <f t="shared" si="1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2"/>
        <v>0</v>
      </c>
      <c r="Y16" s="21"/>
      <c r="Z16" s="21">
        <v>0</v>
      </c>
      <c r="AA16" s="21"/>
      <c r="AB16" s="21"/>
      <c r="AC16" s="21">
        <v>0</v>
      </c>
      <c r="AD16" s="21">
        <f t="shared" si="3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4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5"/>
        <v>0</v>
      </c>
      <c r="AV16" s="21"/>
      <c r="AW16" s="23">
        <v>0</v>
      </c>
      <c r="AX16" s="24">
        <f t="shared" si="6"/>
        <v>0</v>
      </c>
      <c r="AY16" s="24">
        <f t="shared" si="7"/>
        <v>0</v>
      </c>
      <c r="AZ16" s="24">
        <f t="shared" si="8"/>
        <v>0</v>
      </c>
    </row>
    <row r="17" spans="1:52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0"/>
        <v>0</v>
      </c>
      <c r="M17" s="21">
        <f t="shared" si="1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2"/>
        <v>0</v>
      </c>
      <c r="Y17" s="21"/>
      <c r="Z17" s="21">
        <v>0</v>
      </c>
      <c r="AA17" s="21"/>
      <c r="AB17" s="21"/>
      <c r="AC17" s="21">
        <v>0</v>
      </c>
      <c r="AD17" s="21">
        <f t="shared" si="3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4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5"/>
        <v>0</v>
      </c>
      <c r="AV17" s="21"/>
      <c r="AW17" s="23">
        <v>0</v>
      </c>
      <c r="AX17" s="24">
        <f t="shared" si="6"/>
        <v>0</v>
      </c>
      <c r="AY17" s="24">
        <f t="shared" si="7"/>
        <v>0</v>
      </c>
      <c r="AZ17" s="24">
        <f t="shared" si="8"/>
        <v>0</v>
      </c>
    </row>
    <row r="18" spans="1:52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0"/>
        <v>0</v>
      </c>
      <c r="M18" s="21">
        <f t="shared" si="1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3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4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5"/>
        <v>0</v>
      </c>
      <c r="AV18" s="21"/>
      <c r="AW18" s="23">
        <v>0</v>
      </c>
      <c r="AX18" s="24">
        <f t="shared" si="6"/>
        <v>0</v>
      </c>
      <c r="AY18" s="24">
        <f t="shared" si="7"/>
        <v>0</v>
      </c>
      <c r="AZ18" s="24">
        <f t="shared" si="8"/>
        <v>0</v>
      </c>
    </row>
    <row r="19" spans="1:52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0"/>
        <v>0</v>
      </c>
      <c r="M19" s="21">
        <f t="shared" si="1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2"/>
        <v>0</v>
      </c>
      <c r="Y19" s="21"/>
      <c r="Z19" s="21">
        <v>0</v>
      </c>
      <c r="AA19" s="21"/>
      <c r="AB19" s="21"/>
      <c r="AC19" s="21">
        <v>0</v>
      </c>
      <c r="AD19" s="21">
        <f t="shared" si="3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4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5"/>
        <v>0</v>
      </c>
      <c r="AV19" s="21"/>
      <c r="AW19" s="23">
        <v>0</v>
      </c>
      <c r="AX19" s="24">
        <f t="shared" si="6"/>
        <v>0</v>
      </c>
      <c r="AY19" s="24">
        <f t="shared" si="7"/>
        <v>0</v>
      </c>
      <c r="AZ19" s="24">
        <f t="shared" si="8"/>
        <v>0</v>
      </c>
    </row>
    <row r="20" spans="1:52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0"/>
        <v>0</v>
      </c>
      <c r="M20" s="21">
        <f t="shared" si="1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2"/>
        <v>0</v>
      </c>
      <c r="Y20" s="21"/>
      <c r="Z20" s="21">
        <v>0</v>
      </c>
      <c r="AA20" s="21"/>
      <c r="AB20" s="21"/>
      <c r="AC20" s="21">
        <v>0</v>
      </c>
      <c r="AD20" s="21">
        <f t="shared" si="3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4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5"/>
        <v>0</v>
      </c>
      <c r="AV20" s="21"/>
      <c r="AW20" s="23">
        <v>0</v>
      </c>
      <c r="AX20" s="24">
        <f t="shared" si="6"/>
        <v>0</v>
      </c>
      <c r="AY20" s="24">
        <f t="shared" si="7"/>
        <v>0</v>
      </c>
      <c r="AZ20" s="24">
        <f t="shared" si="8"/>
        <v>0</v>
      </c>
    </row>
    <row r="21" spans="1:52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0"/>
        <v>0</v>
      </c>
      <c r="M21" s="21">
        <f t="shared" si="1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2"/>
        <v>0</v>
      </c>
      <c r="Y21" s="21"/>
      <c r="Z21" s="21">
        <v>0</v>
      </c>
      <c r="AA21" s="21"/>
      <c r="AB21" s="21"/>
      <c r="AC21" s="21">
        <v>0</v>
      </c>
      <c r="AD21" s="21">
        <f t="shared" si="3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4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5"/>
        <v>0</v>
      </c>
      <c r="AV21" s="21"/>
      <c r="AW21" s="23">
        <v>0</v>
      </c>
      <c r="AX21" s="24">
        <f t="shared" si="6"/>
        <v>0</v>
      </c>
      <c r="AY21" s="24">
        <f t="shared" si="7"/>
        <v>0</v>
      </c>
      <c r="AZ21" s="24">
        <f t="shared" si="8"/>
        <v>0</v>
      </c>
    </row>
    <row r="22" spans="1:52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0"/>
        <v>0</v>
      </c>
      <c r="M22" s="21">
        <f t="shared" si="1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2"/>
        <v>0</v>
      </c>
      <c r="Y22" s="21"/>
      <c r="Z22" s="21">
        <v>0</v>
      </c>
      <c r="AA22" s="21"/>
      <c r="AB22" s="21"/>
      <c r="AC22" s="21">
        <v>0</v>
      </c>
      <c r="AD22" s="21">
        <f t="shared" si="3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4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5"/>
        <v>0</v>
      </c>
      <c r="AV22" s="21"/>
      <c r="AW22" s="23">
        <v>0</v>
      </c>
      <c r="AX22" s="24">
        <f t="shared" si="6"/>
        <v>0</v>
      </c>
      <c r="AY22" s="24">
        <f t="shared" si="7"/>
        <v>0</v>
      </c>
      <c r="AZ22" s="24">
        <f t="shared" si="8"/>
        <v>0</v>
      </c>
    </row>
    <row r="23" spans="1:52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0"/>
        <v>0</v>
      </c>
      <c r="M23" s="21">
        <f t="shared" si="1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2"/>
        <v>0</v>
      </c>
      <c r="Y23" s="21"/>
      <c r="Z23" s="21">
        <v>0</v>
      </c>
      <c r="AA23" s="21"/>
      <c r="AB23" s="21"/>
      <c r="AC23" s="21">
        <v>0</v>
      </c>
      <c r="AD23" s="21">
        <f t="shared" si="3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4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5"/>
        <v>0</v>
      </c>
      <c r="AV23" s="21"/>
      <c r="AW23" s="23">
        <v>0</v>
      </c>
      <c r="AX23" s="24">
        <f t="shared" si="6"/>
        <v>0</v>
      </c>
      <c r="AY23" s="24">
        <f t="shared" si="7"/>
        <v>0</v>
      </c>
      <c r="AZ23" s="24">
        <f t="shared" si="8"/>
        <v>0</v>
      </c>
    </row>
    <row r="24" spans="1:52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0"/>
        <v>0</v>
      </c>
      <c r="M24" s="21">
        <f t="shared" si="1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2"/>
        <v>0</v>
      </c>
      <c r="Y24" s="21"/>
      <c r="Z24" s="21">
        <v>0</v>
      </c>
      <c r="AA24" s="21"/>
      <c r="AB24" s="21"/>
      <c r="AC24" s="21">
        <v>0</v>
      </c>
      <c r="AD24" s="21">
        <f t="shared" si="3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4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5"/>
        <v>0</v>
      </c>
      <c r="AV24" s="21"/>
      <c r="AW24" s="23">
        <v>0</v>
      </c>
      <c r="AX24" s="24">
        <f t="shared" si="6"/>
        <v>0</v>
      </c>
      <c r="AY24" s="24">
        <f t="shared" si="7"/>
        <v>0</v>
      </c>
      <c r="AZ24" s="24">
        <f t="shared" si="8"/>
        <v>0</v>
      </c>
    </row>
    <row r="25" spans="1:52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0"/>
        <v>0</v>
      </c>
      <c r="M25" s="21">
        <f t="shared" si="1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2"/>
        <v>0</v>
      </c>
      <c r="Y25" s="21"/>
      <c r="Z25" s="21">
        <v>0</v>
      </c>
      <c r="AA25" s="21"/>
      <c r="AB25" s="21"/>
      <c r="AC25" s="21">
        <v>0</v>
      </c>
      <c r="AD25" s="21">
        <f t="shared" si="3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4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5"/>
        <v>0</v>
      </c>
      <c r="AV25" s="21"/>
      <c r="AW25" s="23">
        <v>0</v>
      </c>
      <c r="AX25" s="24">
        <f t="shared" si="6"/>
        <v>0</v>
      </c>
      <c r="AY25" s="24">
        <f t="shared" si="7"/>
        <v>0</v>
      </c>
      <c r="AZ25" s="24">
        <f t="shared" si="8"/>
        <v>0</v>
      </c>
    </row>
    <row r="26" spans="1:52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0"/>
        <v>0</v>
      </c>
      <c r="M26" s="21">
        <f t="shared" si="1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2"/>
        <v>0</v>
      </c>
      <c r="Y26" s="21"/>
      <c r="Z26" s="21">
        <v>0</v>
      </c>
      <c r="AA26" s="21"/>
      <c r="AB26" s="21"/>
      <c r="AC26" s="21">
        <v>0</v>
      </c>
      <c r="AD26" s="21">
        <f t="shared" si="3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4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5"/>
        <v>0</v>
      </c>
      <c r="AV26" s="21"/>
      <c r="AW26" s="23">
        <v>0</v>
      </c>
      <c r="AX26" s="24">
        <f t="shared" si="6"/>
        <v>0</v>
      </c>
      <c r="AY26" s="24">
        <f t="shared" si="7"/>
        <v>0</v>
      </c>
      <c r="AZ26" s="24">
        <f t="shared" si="8"/>
        <v>0</v>
      </c>
    </row>
    <row r="27" spans="1:52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0"/>
        <v>0</v>
      </c>
      <c r="M27" s="21">
        <f t="shared" si="1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2"/>
        <v>0</v>
      </c>
      <c r="Y27" s="21"/>
      <c r="Z27" s="21">
        <v>0</v>
      </c>
      <c r="AA27" s="21"/>
      <c r="AB27" s="21"/>
      <c r="AC27" s="21">
        <v>0</v>
      </c>
      <c r="AD27" s="21">
        <f t="shared" si="3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4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5"/>
        <v>0</v>
      </c>
      <c r="AV27" s="21"/>
      <c r="AW27" s="23">
        <v>0</v>
      </c>
      <c r="AX27" s="24">
        <f t="shared" si="6"/>
        <v>0</v>
      </c>
      <c r="AY27" s="24">
        <f t="shared" si="7"/>
        <v>0</v>
      </c>
      <c r="AZ27" s="24">
        <f t="shared" si="8"/>
        <v>0</v>
      </c>
    </row>
    <row r="28" spans="1:52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0"/>
        <v>0</v>
      </c>
      <c r="M28" s="21">
        <f t="shared" si="1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2"/>
        <v>0</v>
      </c>
      <c r="Y28" s="21"/>
      <c r="Z28" s="21">
        <v>0</v>
      </c>
      <c r="AA28" s="21"/>
      <c r="AB28" s="21"/>
      <c r="AC28" s="21">
        <v>0</v>
      </c>
      <c r="AD28" s="21">
        <f t="shared" si="3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4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5"/>
        <v>0</v>
      </c>
      <c r="AV28" s="21"/>
      <c r="AW28" s="23">
        <v>0</v>
      </c>
      <c r="AX28" s="24">
        <f t="shared" si="6"/>
        <v>0</v>
      </c>
      <c r="AY28" s="24">
        <f t="shared" si="7"/>
        <v>0</v>
      </c>
      <c r="AZ28" s="24">
        <f t="shared" si="8"/>
        <v>0</v>
      </c>
    </row>
    <row r="29" spans="1:52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0"/>
        <v>0</v>
      </c>
      <c r="M29" s="21">
        <f t="shared" si="1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2"/>
        <v>0</v>
      </c>
      <c r="Y29" s="21"/>
      <c r="Z29" s="21">
        <v>0</v>
      </c>
      <c r="AA29" s="21"/>
      <c r="AB29" s="21"/>
      <c r="AC29" s="21">
        <v>0</v>
      </c>
      <c r="AD29" s="21">
        <f t="shared" si="3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4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5"/>
        <v>0</v>
      </c>
      <c r="AV29" s="21"/>
      <c r="AW29" s="23">
        <v>0</v>
      </c>
      <c r="AX29" s="24">
        <f t="shared" si="6"/>
        <v>0</v>
      </c>
      <c r="AY29" s="24">
        <f t="shared" si="7"/>
        <v>0</v>
      </c>
      <c r="AZ29" s="24">
        <f t="shared" si="8"/>
        <v>0</v>
      </c>
    </row>
    <row r="30" spans="1:52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0"/>
        <v>0</v>
      </c>
      <c r="M30" s="21">
        <f t="shared" si="1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2"/>
        <v>0</v>
      </c>
      <c r="Y30" s="21"/>
      <c r="Z30" s="21">
        <v>0</v>
      </c>
      <c r="AA30" s="21"/>
      <c r="AB30" s="21"/>
      <c r="AC30" s="21">
        <v>0</v>
      </c>
      <c r="AD30" s="21">
        <f t="shared" si="3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4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5"/>
        <v>0</v>
      </c>
      <c r="AV30" s="21"/>
      <c r="AW30" s="23">
        <v>0</v>
      </c>
      <c r="AX30" s="24">
        <f t="shared" si="6"/>
        <v>0</v>
      </c>
      <c r="AY30" s="24">
        <f t="shared" si="7"/>
        <v>0</v>
      </c>
      <c r="AZ30" s="24">
        <f t="shared" si="8"/>
        <v>0</v>
      </c>
    </row>
    <row r="31" spans="1:52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0"/>
        <v>0</v>
      </c>
      <c r="M31" s="21">
        <f t="shared" si="1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2"/>
        <v>0</v>
      </c>
      <c r="Y31" s="21"/>
      <c r="Z31" s="21">
        <v>0</v>
      </c>
      <c r="AA31" s="21"/>
      <c r="AB31" s="21"/>
      <c r="AC31" s="21">
        <v>0</v>
      </c>
      <c r="AD31" s="21">
        <f t="shared" si="3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4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5"/>
        <v>0</v>
      </c>
      <c r="AV31" s="21"/>
      <c r="AW31" s="23">
        <v>0</v>
      </c>
      <c r="AX31" s="24">
        <f t="shared" si="6"/>
        <v>0</v>
      </c>
      <c r="AY31" s="24">
        <f t="shared" si="7"/>
        <v>0</v>
      </c>
      <c r="AZ31" s="24">
        <f t="shared" si="8"/>
        <v>0</v>
      </c>
    </row>
    <row r="32" spans="1:52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0"/>
        <v>0</v>
      </c>
      <c r="M32" s="21">
        <f t="shared" si="1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2"/>
        <v>0</v>
      </c>
      <c r="Y32" s="21"/>
      <c r="Z32" s="21">
        <v>0</v>
      </c>
      <c r="AA32" s="21"/>
      <c r="AB32" s="21"/>
      <c r="AC32" s="21">
        <v>0</v>
      </c>
      <c r="AD32" s="21">
        <f t="shared" si="3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4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5"/>
        <v>0</v>
      </c>
      <c r="AV32" s="21"/>
      <c r="AW32" s="23">
        <v>0</v>
      </c>
      <c r="AX32" s="24">
        <f t="shared" si="6"/>
        <v>0</v>
      </c>
      <c r="AY32" s="24">
        <f t="shared" si="7"/>
        <v>0</v>
      </c>
      <c r="AZ32" s="24">
        <f t="shared" si="8"/>
        <v>0</v>
      </c>
    </row>
    <row r="33" spans="1:52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0"/>
        <v>0</v>
      </c>
      <c r="M33" s="21">
        <f t="shared" si="1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2"/>
        <v>0</v>
      </c>
      <c r="Y33" s="21"/>
      <c r="Z33" s="21">
        <v>0</v>
      </c>
      <c r="AA33" s="21"/>
      <c r="AB33" s="21"/>
      <c r="AC33" s="21">
        <v>0</v>
      </c>
      <c r="AD33" s="21">
        <f t="shared" si="3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4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5"/>
        <v>0</v>
      </c>
      <c r="AV33" s="21"/>
      <c r="AW33" s="23">
        <v>0</v>
      </c>
      <c r="AX33" s="24">
        <f t="shared" si="6"/>
        <v>0</v>
      </c>
      <c r="AY33" s="24">
        <f t="shared" si="7"/>
        <v>0</v>
      </c>
      <c r="AZ33" s="24">
        <f t="shared" si="8"/>
        <v>0</v>
      </c>
    </row>
    <row r="34" spans="1:52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0"/>
        <v>0</v>
      </c>
      <c r="M34" s="21">
        <f t="shared" si="1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2"/>
        <v>0</v>
      </c>
      <c r="Y34" s="21"/>
      <c r="Z34" s="21">
        <v>0</v>
      </c>
      <c r="AA34" s="21"/>
      <c r="AB34" s="21"/>
      <c r="AC34" s="21">
        <v>0</v>
      </c>
      <c r="AD34" s="21">
        <f t="shared" si="3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4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5"/>
        <v>0</v>
      </c>
      <c r="AV34" s="21"/>
      <c r="AW34" s="23">
        <v>0</v>
      </c>
      <c r="AX34" s="24">
        <f t="shared" si="6"/>
        <v>0</v>
      </c>
      <c r="AY34" s="24">
        <f t="shared" si="7"/>
        <v>0</v>
      </c>
      <c r="AZ34" s="24">
        <f t="shared" si="8"/>
        <v>0</v>
      </c>
    </row>
    <row r="35" spans="1:52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0"/>
        <v>0</v>
      </c>
      <c r="M35" s="21">
        <f t="shared" si="1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2"/>
        <v>0</v>
      </c>
      <c r="Y35" s="21"/>
      <c r="Z35" s="21">
        <v>0</v>
      </c>
      <c r="AA35" s="21"/>
      <c r="AB35" s="21"/>
      <c r="AC35" s="21">
        <v>0</v>
      </c>
      <c r="AD35" s="21">
        <f t="shared" si="3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4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5"/>
        <v>0</v>
      </c>
      <c r="AV35" s="21"/>
      <c r="AW35" s="23">
        <v>0</v>
      </c>
      <c r="AX35" s="24">
        <f t="shared" si="6"/>
        <v>0</v>
      </c>
      <c r="AY35" s="24">
        <f t="shared" si="7"/>
        <v>0</v>
      </c>
      <c r="AZ35" s="24">
        <f t="shared" si="8"/>
        <v>0</v>
      </c>
    </row>
    <row r="36" spans="1:52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0"/>
        <v>0</v>
      </c>
      <c r="M36" s="21">
        <f t="shared" si="1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2"/>
        <v>0</v>
      </c>
      <c r="Y36" s="21"/>
      <c r="Z36" s="21">
        <v>0</v>
      </c>
      <c r="AA36" s="21"/>
      <c r="AB36" s="21"/>
      <c r="AC36" s="21">
        <v>0</v>
      </c>
      <c r="AD36" s="21">
        <f t="shared" si="3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4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5"/>
        <v>0</v>
      </c>
      <c r="AV36" s="21"/>
      <c r="AW36" s="23">
        <v>0</v>
      </c>
      <c r="AX36" s="24">
        <f t="shared" si="6"/>
        <v>0</v>
      </c>
      <c r="AY36" s="24">
        <f t="shared" si="7"/>
        <v>0</v>
      </c>
      <c r="AZ36" s="24">
        <f t="shared" si="8"/>
        <v>0</v>
      </c>
    </row>
    <row r="37" spans="1:52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0"/>
        <v>0</v>
      </c>
      <c r="M37" s="21">
        <f t="shared" si="1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2"/>
        <v>0</v>
      </c>
      <c r="Y37" s="21"/>
      <c r="Z37" s="21">
        <v>0</v>
      </c>
      <c r="AA37" s="21"/>
      <c r="AB37" s="21"/>
      <c r="AC37" s="21">
        <v>0</v>
      </c>
      <c r="AD37" s="21">
        <f t="shared" si="3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4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5"/>
        <v>0</v>
      </c>
      <c r="AV37" s="21"/>
      <c r="AW37" s="23">
        <v>0</v>
      </c>
      <c r="AX37" s="24">
        <f t="shared" si="6"/>
        <v>0</v>
      </c>
      <c r="AY37" s="24">
        <f t="shared" si="7"/>
        <v>0</v>
      </c>
      <c r="AZ37" s="24">
        <f t="shared" si="8"/>
        <v>0</v>
      </c>
    </row>
    <row r="38" spans="1:52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0"/>
        <v>0</v>
      </c>
      <c r="M38" s="21">
        <f t="shared" si="1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2"/>
        <v>0</v>
      </c>
      <c r="Y38" s="21"/>
      <c r="Z38" s="21">
        <v>0</v>
      </c>
      <c r="AA38" s="21"/>
      <c r="AB38" s="21"/>
      <c r="AC38" s="21">
        <v>0</v>
      </c>
      <c r="AD38" s="21">
        <f t="shared" si="3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4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5"/>
        <v>0</v>
      </c>
      <c r="AV38" s="21"/>
      <c r="AW38" s="23">
        <v>0</v>
      </c>
      <c r="AX38" s="24">
        <f t="shared" si="6"/>
        <v>0</v>
      </c>
      <c r="AY38" s="24">
        <f t="shared" si="7"/>
        <v>0</v>
      </c>
      <c r="AZ38" s="24">
        <f t="shared" si="8"/>
        <v>0</v>
      </c>
    </row>
    <row r="39" spans="1:52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0"/>
        <v>0</v>
      </c>
      <c r="M39" s="21">
        <f t="shared" si="1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2"/>
        <v>0</v>
      </c>
      <c r="Y39" s="21"/>
      <c r="Z39" s="21">
        <v>0</v>
      </c>
      <c r="AA39" s="21"/>
      <c r="AB39" s="21"/>
      <c r="AC39" s="21">
        <v>0</v>
      </c>
      <c r="AD39" s="21">
        <f t="shared" si="3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4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5"/>
        <v>0</v>
      </c>
      <c r="AV39" s="21"/>
      <c r="AW39" s="23">
        <v>0</v>
      </c>
      <c r="AX39" s="24">
        <f t="shared" si="6"/>
        <v>0</v>
      </c>
      <c r="AY39" s="24">
        <f t="shared" si="7"/>
        <v>0</v>
      </c>
      <c r="AZ39" s="24">
        <f t="shared" si="8"/>
        <v>0</v>
      </c>
    </row>
    <row r="40" spans="1:52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0"/>
        <v>0</v>
      </c>
      <c r="M40" s="21">
        <f t="shared" si="1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2"/>
        <v>0</v>
      </c>
      <c r="Y40" s="21"/>
      <c r="Z40" s="21">
        <v>0</v>
      </c>
      <c r="AA40" s="21"/>
      <c r="AB40" s="21"/>
      <c r="AC40" s="21">
        <v>0</v>
      </c>
      <c r="AD40" s="21">
        <f t="shared" si="3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4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5"/>
        <v>0</v>
      </c>
      <c r="AV40" s="21"/>
      <c r="AW40" s="23">
        <v>0</v>
      </c>
      <c r="AX40" s="24">
        <f t="shared" si="6"/>
        <v>0</v>
      </c>
      <c r="AY40" s="24">
        <f t="shared" si="7"/>
        <v>0</v>
      </c>
      <c r="AZ40" s="24">
        <f t="shared" si="8"/>
        <v>0</v>
      </c>
    </row>
    <row r="41" spans="1:52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0"/>
        <v>0</v>
      </c>
      <c r="M41" s="21">
        <f t="shared" si="1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2"/>
        <v>0</v>
      </c>
      <c r="Y41" s="21"/>
      <c r="Z41" s="21">
        <v>0</v>
      </c>
      <c r="AA41" s="21"/>
      <c r="AB41" s="21"/>
      <c r="AC41" s="21">
        <v>0</v>
      </c>
      <c r="AD41" s="21">
        <f t="shared" si="3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4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5"/>
        <v>0</v>
      </c>
      <c r="AV41" s="21"/>
      <c r="AW41" s="23">
        <v>0</v>
      </c>
      <c r="AX41" s="24">
        <f t="shared" si="6"/>
        <v>0</v>
      </c>
      <c r="AY41" s="24">
        <f t="shared" si="7"/>
        <v>0</v>
      </c>
      <c r="AZ41" s="24">
        <f t="shared" si="8"/>
        <v>0</v>
      </c>
    </row>
    <row r="42" spans="1:52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0"/>
        <v>0</v>
      </c>
      <c r="M42" s="21">
        <f t="shared" si="1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2"/>
        <v>0</v>
      </c>
      <c r="Y42" s="21"/>
      <c r="Z42" s="21">
        <v>0</v>
      </c>
      <c r="AA42" s="21"/>
      <c r="AB42" s="21"/>
      <c r="AC42" s="21">
        <v>0</v>
      </c>
      <c r="AD42" s="21">
        <f t="shared" si="3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4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5"/>
        <v>0</v>
      </c>
      <c r="AV42" s="21"/>
      <c r="AW42" s="23">
        <v>0</v>
      </c>
      <c r="AX42" s="24">
        <f t="shared" si="6"/>
        <v>0</v>
      </c>
      <c r="AY42" s="24">
        <f t="shared" si="7"/>
        <v>0</v>
      </c>
      <c r="AZ42" s="24">
        <f t="shared" si="8"/>
        <v>0</v>
      </c>
    </row>
    <row r="43" spans="1:52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9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10">SUM(Q12:Q42)</f>
        <v>0</v>
      </c>
      <c r="R43" s="25">
        <f t="shared" si="10"/>
        <v>0</v>
      </c>
      <c r="S43" s="25">
        <f t="shared" si="10"/>
        <v>0</v>
      </c>
      <c r="T43" s="25">
        <f t="shared" si="10"/>
        <v>0</v>
      </c>
      <c r="U43" s="25">
        <f t="shared" si="10"/>
        <v>0</v>
      </c>
      <c r="V43" s="25">
        <f t="shared" si="10"/>
        <v>0</v>
      </c>
      <c r="W43" s="25">
        <f t="shared" si="9"/>
        <v>0</v>
      </c>
      <c r="X43" s="25">
        <f t="shared" si="9"/>
        <v>0</v>
      </c>
      <c r="Y43" s="25">
        <f t="shared" si="9"/>
        <v>0</v>
      </c>
      <c r="Z43" s="25">
        <f t="shared" si="9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11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12">SUM(AL12:AL42)</f>
        <v>0</v>
      </c>
      <c r="AM43" s="25">
        <f t="shared" si="12"/>
        <v>0</v>
      </c>
      <c r="AN43" s="25">
        <f t="shared" si="12"/>
        <v>0</v>
      </c>
      <c r="AO43" s="25">
        <f t="shared" si="12"/>
        <v>0</v>
      </c>
      <c r="AP43" s="25">
        <f t="shared" si="12"/>
        <v>0</v>
      </c>
      <c r="AQ43" s="25">
        <f t="shared" si="12"/>
        <v>0</v>
      </c>
      <c r="AR43" s="25">
        <f t="shared" si="12"/>
        <v>0</v>
      </c>
      <c r="AS43" s="25">
        <f t="shared" si="12"/>
        <v>0</v>
      </c>
      <c r="AT43" s="25">
        <f t="shared" si="12"/>
        <v>0</v>
      </c>
      <c r="AU43" s="25">
        <f>SUM(AU12:AU42)</f>
        <v>0</v>
      </c>
      <c r="AV43" s="25">
        <f>SUM(AV12:AV42)</f>
        <v>0</v>
      </c>
      <c r="AW43" s="25">
        <f t="shared" ref="AW43" si="13">SUM(AW12:AW42)</f>
        <v>0</v>
      </c>
      <c r="AX43" s="25">
        <f>SUM(AX12:AX42)</f>
        <v>0</v>
      </c>
      <c r="AY43" s="25">
        <f>SUM(AY12:AY42)</f>
        <v>0</v>
      </c>
      <c r="AZ43" s="25">
        <f>SUM(AZ12:AZ42)</f>
        <v>0</v>
      </c>
    </row>
    <row r="44" spans="1:52" ht="13.8" thickBot="1" x14ac:dyDescent="0.35"/>
    <row r="45" spans="1:52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Y45" s="27"/>
    </row>
    <row r="46" spans="1:52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Y46" s="27"/>
    </row>
    <row r="47" spans="1:52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Y47" s="27"/>
    </row>
    <row r="48" spans="1:52" ht="15" x14ac:dyDescent="0.3">
      <c r="A48" s="98" t="s">
        <v>50</v>
      </c>
      <c r="B48" s="99"/>
      <c r="C48" s="99"/>
      <c r="D48" s="99"/>
      <c r="E48" s="100"/>
      <c r="F48" s="28">
        <f>+M43+AD43-AJ43</f>
        <v>0</v>
      </c>
      <c r="G48" s="28">
        <v>0</v>
      </c>
      <c r="H48" s="28">
        <v>0</v>
      </c>
      <c r="I48" s="29">
        <v>0</v>
      </c>
      <c r="J48" s="33"/>
      <c r="K48" s="27"/>
      <c r="AG48" s="27"/>
      <c r="AH48" s="27"/>
      <c r="AI48" s="27"/>
    </row>
    <row r="49" spans="1:48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</row>
    <row r="50" spans="1:48" ht="15" x14ac:dyDescent="0.3">
      <c r="A50" s="98" t="s">
        <v>52</v>
      </c>
      <c r="B50" s="99"/>
      <c r="C50" s="99"/>
      <c r="D50" s="99"/>
      <c r="E50" s="100"/>
      <c r="F50" s="30">
        <f>P43+AE43-AM43</f>
        <v>0</v>
      </c>
      <c r="G50" s="31">
        <f>Q43+AF43-AN43</f>
        <v>0</v>
      </c>
      <c r="H50" s="31">
        <v>0</v>
      </c>
      <c r="I50" s="32">
        <v>0</v>
      </c>
      <c r="J50" s="44"/>
    </row>
    <row r="51" spans="1:48" ht="15" x14ac:dyDescent="0.3">
      <c r="A51" s="98" t="s">
        <v>53</v>
      </c>
      <c r="B51" s="99"/>
      <c r="C51" s="99"/>
      <c r="D51" s="99"/>
      <c r="E51" s="100"/>
      <c r="F51" s="30">
        <f>R43-AO43</f>
        <v>0</v>
      </c>
      <c r="G51" s="31">
        <f>S43-AP43</f>
        <v>0</v>
      </c>
      <c r="H51" s="31">
        <v>0</v>
      </c>
      <c r="I51" s="32">
        <v>0</v>
      </c>
      <c r="J51" s="45"/>
      <c r="AV51" s="27"/>
    </row>
    <row r="52" spans="1:48" ht="15" x14ac:dyDescent="0.3">
      <c r="A52" s="98" t="s">
        <v>54</v>
      </c>
      <c r="B52" s="99"/>
      <c r="C52" s="99"/>
      <c r="D52" s="99"/>
      <c r="E52" s="100"/>
      <c r="F52" s="30">
        <f>N43-AK43</f>
        <v>0</v>
      </c>
      <c r="G52" s="31">
        <f>O43-AL43</f>
        <v>0</v>
      </c>
      <c r="H52" s="31">
        <v>0</v>
      </c>
      <c r="I52" s="32">
        <v>0</v>
      </c>
      <c r="J52" s="45"/>
      <c r="AV52" s="27"/>
    </row>
    <row r="53" spans="1:48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</row>
    <row r="54" spans="1:48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</f>
        <v>0</v>
      </c>
      <c r="I54" s="32">
        <f>Z43-AW43</f>
        <v>0</v>
      </c>
      <c r="J54" s="46"/>
      <c r="K54" s="46"/>
      <c r="L54" s="33"/>
      <c r="M54" s="33"/>
      <c r="N54" s="33"/>
      <c r="O54" s="33"/>
      <c r="AJ54" s="33"/>
      <c r="AK54" s="33"/>
      <c r="AL54" s="33"/>
    </row>
    <row r="55" spans="1:48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</row>
    <row r="56" spans="1:48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</row>
    <row r="57" spans="1:48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</row>
    <row r="58" spans="1:48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</row>
    <row r="59" spans="1:48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 spans="1:48" ht="13.8" x14ac:dyDescent="0.3">
      <c r="A60" s="94"/>
      <c r="B60" s="94"/>
      <c r="C60" s="94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</row>
    <row r="61" spans="1:48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</row>
    <row r="62" spans="1:48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</row>
    <row r="65" spans="3:10" x14ac:dyDescent="0.3">
      <c r="C65" s="54"/>
      <c r="D65" s="54"/>
      <c r="H65" s="55"/>
      <c r="I65" s="85"/>
      <c r="J65" s="85"/>
    </row>
    <row r="66" spans="3:10" x14ac:dyDescent="0.3">
      <c r="I66" s="27"/>
    </row>
    <row r="606" spans="54:54" x14ac:dyDescent="0.3">
      <c r="BB606" s="3">
        <v>244102.39999999999</v>
      </c>
    </row>
    <row r="607" spans="54:54" x14ac:dyDescent="0.3">
      <c r="BB607" s="3">
        <v>973014.35</v>
      </c>
    </row>
    <row r="609" spans="54:54" x14ac:dyDescent="0.3">
      <c r="BB609" s="3">
        <v>958007.35</v>
      </c>
    </row>
    <row r="612" spans="54:54" x14ac:dyDescent="0.3">
      <c r="BB612" s="3">
        <v>563860.19999999995</v>
      </c>
    </row>
    <row r="614" spans="54:54" x14ac:dyDescent="0.3">
      <c r="BB614" s="3">
        <v>451945.35</v>
      </c>
    </row>
    <row r="615" spans="54:54" x14ac:dyDescent="0.3">
      <c r="BB615" s="3">
        <v>410841.59999999998</v>
      </c>
    </row>
    <row r="616" spans="54:54" x14ac:dyDescent="0.3">
      <c r="BB616" s="3">
        <v>595228.19999999995</v>
      </c>
    </row>
    <row r="618" spans="54:54" x14ac:dyDescent="0.3">
      <c r="BB618" s="3">
        <v>630042.5</v>
      </c>
    </row>
    <row r="620" spans="54:54" x14ac:dyDescent="0.3">
      <c r="BB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31">
    <mergeCell ref="AA10:AF10"/>
    <mergeCell ref="E9:G9"/>
    <mergeCell ref="H9:Z9"/>
    <mergeCell ref="AA9:AF9"/>
    <mergeCell ref="AG9:AW9"/>
    <mergeCell ref="G45:G46"/>
    <mergeCell ref="H45:H46"/>
    <mergeCell ref="I45:I46"/>
    <mergeCell ref="B10:D10"/>
    <mergeCell ref="E10:G10"/>
    <mergeCell ref="A50:E50"/>
    <mergeCell ref="A51:E51"/>
    <mergeCell ref="A52:E52"/>
    <mergeCell ref="A45:E46"/>
    <mergeCell ref="F45:F46"/>
    <mergeCell ref="I65:J65"/>
    <mergeCell ref="A59:E59"/>
    <mergeCell ref="A6:AY6"/>
    <mergeCell ref="A7:AY7"/>
    <mergeCell ref="B9:D9"/>
    <mergeCell ref="H10:Z10"/>
    <mergeCell ref="A60:C60"/>
    <mergeCell ref="A53:E53"/>
    <mergeCell ref="A54:E54"/>
    <mergeCell ref="A55:E55"/>
    <mergeCell ref="A56:E56"/>
    <mergeCell ref="A57:E57"/>
    <mergeCell ref="A58:E58"/>
    <mergeCell ref="A47:E47"/>
    <mergeCell ref="A48:E48"/>
    <mergeCell ref="A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16EE-2184-40DA-B665-FC2E97795C6E}">
  <dimension ref="A1:CU665"/>
  <sheetViews>
    <sheetView topLeftCell="CG6" zoomScale="90" zoomScaleNormal="90" workbookViewId="0">
      <selection activeCell="A12" sqref="A12:CM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9" style="3" customWidth="1"/>
    <col min="93" max="93" width="18.88671875" style="3" customWidth="1"/>
    <col min="94" max="94" width="14.109375" style="3" customWidth="1"/>
    <col min="95" max="95" width="5" style="3" customWidth="1"/>
    <col min="96" max="96" width="11.44140625" style="3"/>
    <col min="97" max="97" width="20.109375" style="3" customWidth="1"/>
    <col min="98" max="16384" width="11.44140625" style="3"/>
  </cols>
  <sheetData>
    <row r="1" spans="1:99" s="4" customFormat="1" ht="18" customHeight="1" x14ac:dyDescent="0.3">
      <c r="A1" s="40" t="s">
        <v>0</v>
      </c>
      <c r="B1" s="40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"/>
      <c r="CR1" s="3"/>
      <c r="CS1" s="3"/>
      <c r="CT1" s="3"/>
      <c r="CU1" s="3"/>
    </row>
    <row r="2" spans="1:99" s="4" customFormat="1" ht="18" customHeight="1" x14ac:dyDescent="0.3">
      <c r="A2" s="40" t="s">
        <v>1</v>
      </c>
      <c r="B2" s="40"/>
      <c r="C2" s="1"/>
      <c r="D2" s="1"/>
      <c r="E2" s="2"/>
      <c r="F2" s="2"/>
      <c r="G2" s="2"/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1"/>
      <c r="AW2" s="1"/>
      <c r="AX2" s="1"/>
      <c r="AY2" s="1"/>
      <c r="AZ2" s="1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1"/>
      <c r="BX2" s="1"/>
      <c r="BY2" s="1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1"/>
      <c r="CM2" s="1"/>
      <c r="CN2" s="1"/>
      <c r="CO2" s="1"/>
      <c r="CP2" s="1"/>
      <c r="CQ2" s="3"/>
      <c r="CR2" s="3"/>
      <c r="CS2" s="3"/>
      <c r="CT2" s="3"/>
      <c r="CU2" s="3"/>
    </row>
    <row r="3" spans="1:99" s="4" customFormat="1" ht="18" customHeight="1" x14ac:dyDescent="0.3">
      <c r="A3" s="40" t="s">
        <v>62</v>
      </c>
      <c r="B3" s="40"/>
      <c r="C3" s="1"/>
      <c r="D3" s="1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"/>
      <c r="CR3" s="3"/>
      <c r="CS3" s="3"/>
      <c r="CT3" s="3"/>
      <c r="CU3" s="3"/>
    </row>
    <row r="4" spans="1:99" s="4" customFormat="1" ht="15.6" x14ac:dyDescent="0.3">
      <c r="A4" s="40" t="s">
        <v>2</v>
      </c>
      <c r="B4" s="40"/>
      <c r="C4" s="1"/>
      <c r="D4" s="1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"/>
      <c r="CR4" s="3"/>
      <c r="CS4" s="3"/>
      <c r="CT4" s="3"/>
      <c r="CU4" s="3"/>
    </row>
    <row r="5" spans="1:99" s="4" customFormat="1" ht="15" x14ac:dyDescent="0.3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1"/>
      <c r="M5" s="1"/>
      <c r="N5" s="4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4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3"/>
      <c r="CR5" s="3"/>
      <c r="CS5" s="3"/>
      <c r="CT5" s="3"/>
      <c r="CU5" s="3"/>
    </row>
    <row r="6" spans="1:99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6"/>
      <c r="CQ6" s="3"/>
      <c r="CR6" s="3"/>
      <c r="CS6" s="3"/>
      <c r="CT6" s="3"/>
      <c r="CU6" s="3"/>
    </row>
    <row r="7" spans="1:99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39"/>
      <c r="CQ7" s="3"/>
      <c r="CR7" s="3"/>
      <c r="CS7" s="3"/>
      <c r="CT7" s="3"/>
      <c r="CU7" s="3"/>
    </row>
    <row r="8" spans="1:99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9"/>
      <c r="CP8" s="9"/>
    </row>
    <row r="9" spans="1:99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"/>
      <c r="CO9" s="9"/>
      <c r="CP9" s="9"/>
    </row>
    <row r="10" spans="1:99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"/>
      <c r="CO10" s="9"/>
      <c r="CP10" s="9"/>
    </row>
    <row r="11" spans="1:99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8" t="s">
        <v>40</v>
      </c>
      <c r="CO11" s="18" t="s">
        <v>41</v>
      </c>
      <c r="CP11" s="18" t="s">
        <v>42</v>
      </c>
    </row>
    <row r="12" spans="1:99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4">
        <f t="shared" ref="CN12:CN42" si="0">+M12+AD12-AJ12+BC12+BT12-BY12</f>
        <v>0</v>
      </c>
      <c r="CO12" s="24">
        <f t="shared" ref="CO12:CO42" si="1">D12-G12+K12-Z12+AC12-AJ12-AU12-AW12-BP12+BS12-BY12-CK12-CM12</f>
        <v>0</v>
      </c>
      <c r="CP12" s="24">
        <f>Z12-AW12+BP12-CM12</f>
        <v>0</v>
      </c>
    </row>
    <row r="13" spans="1:99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4">
        <f t="shared" si="0"/>
        <v>0</v>
      </c>
      <c r="CO13" s="24">
        <f t="shared" si="1"/>
        <v>0</v>
      </c>
      <c r="CP13" s="24">
        <f t="shared" ref="CP13:CP42" si="14">Z13-AW13+BP13-CM13</f>
        <v>0</v>
      </c>
    </row>
    <row r="14" spans="1:99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4">
        <f t="shared" si="0"/>
        <v>0</v>
      </c>
      <c r="CO14" s="24">
        <f t="shared" si="1"/>
        <v>0</v>
      </c>
      <c r="CP14" s="24">
        <f t="shared" si="14"/>
        <v>0</v>
      </c>
    </row>
    <row r="15" spans="1:99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4">
        <f t="shared" si="0"/>
        <v>0</v>
      </c>
      <c r="CO15" s="24">
        <f t="shared" si="1"/>
        <v>0</v>
      </c>
      <c r="CP15" s="24">
        <f t="shared" si="14"/>
        <v>0</v>
      </c>
    </row>
    <row r="16" spans="1:99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15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4">
        <f t="shared" si="0"/>
        <v>0</v>
      </c>
      <c r="CO16" s="24">
        <f t="shared" si="1"/>
        <v>0</v>
      </c>
      <c r="CP16" s="24">
        <f t="shared" si="14"/>
        <v>0</v>
      </c>
    </row>
    <row r="17" spans="1:94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15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4">
        <f t="shared" si="0"/>
        <v>0</v>
      </c>
      <c r="CO17" s="24">
        <f t="shared" si="1"/>
        <v>0</v>
      </c>
      <c r="CP17" s="24">
        <f t="shared" si="14"/>
        <v>0</v>
      </c>
    </row>
    <row r="18" spans="1:94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15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4">
        <f t="shared" si="0"/>
        <v>0</v>
      </c>
      <c r="CO18" s="24">
        <f t="shared" si="1"/>
        <v>0</v>
      </c>
      <c r="CP18" s="24">
        <f t="shared" si="14"/>
        <v>0</v>
      </c>
    </row>
    <row r="19" spans="1:94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15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16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4">
        <f t="shared" si="0"/>
        <v>0</v>
      </c>
      <c r="CO19" s="24">
        <f t="shared" si="1"/>
        <v>0</v>
      </c>
      <c r="CP19" s="24">
        <f t="shared" si="14"/>
        <v>0</v>
      </c>
    </row>
    <row r="20" spans="1:94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15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16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4">
        <f t="shared" si="0"/>
        <v>0</v>
      </c>
      <c r="CO20" s="24">
        <f t="shared" si="1"/>
        <v>0</v>
      </c>
      <c r="CP20" s="24">
        <f t="shared" si="14"/>
        <v>0</v>
      </c>
    </row>
    <row r="21" spans="1:94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15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16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4">
        <f t="shared" si="0"/>
        <v>0</v>
      </c>
      <c r="CO21" s="24">
        <f t="shared" si="1"/>
        <v>0</v>
      </c>
      <c r="CP21" s="24">
        <f t="shared" si="14"/>
        <v>0</v>
      </c>
    </row>
    <row r="22" spans="1:94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15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16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4">
        <f t="shared" si="0"/>
        <v>0</v>
      </c>
      <c r="CO22" s="24">
        <f t="shared" si="1"/>
        <v>0</v>
      </c>
      <c r="CP22" s="24">
        <f t="shared" si="14"/>
        <v>0</v>
      </c>
    </row>
    <row r="23" spans="1:94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15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16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4">
        <f t="shared" si="0"/>
        <v>0</v>
      </c>
      <c r="CO23" s="24">
        <f t="shared" si="1"/>
        <v>0</v>
      </c>
      <c r="CP23" s="24">
        <f t="shared" si="14"/>
        <v>0</v>
      </c>
    </row>
    <row r="24" spans="1:94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15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16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4">
        <f t="shared" si="0"/>
        <v>0</v>
      </c>
      <c r="CO24" s="24">
        <f t="shared" si="1"/>
        <v>0</v>
      </c>
      <c r="CP24" s="24">
        <f t="shared" si="14"/>
        <v>0</v>
      </c>
    </row>
    <row r="25" spans="1:94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15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16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4">
        <f t="shared" si="0"/>
        <v>0</v>
      </c>
      <c r="CO25" s="24">
        <f t="shared" si="1"/>
        <v>0</v>
      </c>
      <c r="CP25" s="24">
        <f t="shared" si="14"/>
        <v>0</v>
      </c>
    </row>
    <row r="26" spans="1:94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15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16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4">
        <f t="shared" si="0"/>
        <v>0</v>
      </c>
      <c r="CO26" s="24">
        <f t="shared" si="1"/>
        <v>0</v>
      </c>
      <c r="CP26" s="24">
        <f t="shared" si="14"/>
        <v>0</v>
      </c>
    </row>
    <row r="27" spans="1:94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15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16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4">
        <f t="shared" si="0"/>
        <v>0</v>
      </c>
      <c r="CO27" s="24">
        <f t="shared" si="1"/>
        <v>0</v>
      </c>
      <c r="CP27" s="24">
        <f t="shared" si="14"/>
        <v>0</v>
      </c>
    </row>
    <row r="28" spans="1:94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15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16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4">
        <f t="shared" si="0"/>
        <v>0</v>
      </c>
      <c r="CO28" s="24">
        <f t="shared" si="1"/>
        <v>0</v>
      </c>
      <c r="CP28" s="24">
        <f t="shared" si="14"/>
        <v>0</v>
      </c>
    </row>
    <row r="29" spans="1:94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15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16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4">
        <f t="shared" si="0"/>
        <v>0</v>
      </c>
      <c r="CO29" s="24">
        <f t="shared" si="1"/>
        <v>0</v>
      </c>
      <c r="CP29" s="24">
        <f t="shared" si="14"/>
        <v>0</v>
      </c>
    </row>
    <row r="30" spans="1:94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15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16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4">
        <f t="shared" si="0"/>
        <v>0</v>
      </c>
      <c r="CO30" s="24">
        <f t="shared" si="1"/>
        <v>0</v>
      </c>
      <c r="CP30" s="24">
        <f t="shared" si="14"/>
        <v>0</v>
      </c>
    </row>
    <row r="31" spans="1:94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15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16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4">
        <f t="shared" si="0"/>
        <v>0</v>
      </c>
      <c r="CO31" s="24">
        <f t="shared" si="1"/>
        <v>0</v>
      </c>
      <c r="CP31" s="24">
        <f t="shared" si="14"/>
        <v>0</v>
      </c>
    </row>
    <row r="32" spans="1:94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15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16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4">
        <f t="shared" si="0"/>
        <v>0</v>
      </c>
      <c r="CO32" s="24">
        <f t="shared" si="1"/>
        <v>0</v>
      </c>
      <c r="CP32" s="24">
        <f t="shared" si="14"/>
        <v>0</v>
      </c>
    </row>
    <row r="33" spans="1:94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15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16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4">
        <f t="shared" si="0"/>
        <v>0</v>
      </c>
      <c r="CO33" s="24">
        <f t="shared" si="1"/>
        <v>0</v>
      </c>
      <c r="CP33" s="24">
        <f t="shared" si="14"/>
        <v>0</v>
      </c>
    </row>
    <row r="34" spans="1:94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15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16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4">
        <f t="shared" si="0"/>
        <v>0</v>
      </c>
      <c r="CO34" s="24">
        <f t="shared" si="1"/>
        <v>0</v>
      </c>
      <c r="CP34" s="24">
        <f t="shared" si="14"/>
        <v>0</v>
      </c>
    </row>
    <row r="35" spans="1:94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15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16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4">
        <f t="shared" si="0"/>
        <v>0</v>
      </c>
      <c r="CO35" s="24">
        <f t="shared" si="1"/>
        <v>0</v>
      </c>
      <c r="CP35" s="24">
        <f t="shared" si="14"/>
        <v>0</v>
      </c>
    </row>
    <row r="36" spans="1:94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15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16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4">
        <f t="shared" si="0"/>
        <v>0</v>
      </c>
      <c r="CO36" s="24">
        <f t="shared" si="1"/>
        <v>0</v>
      </c>
      <c r="CP36" s="24">
        <f t="shared" si="14"/>
        <v>0</v>
      </c>
    </row>
    <row r="37" spans="1:94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15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16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4">
        <f t="shared" si="0"/>
        <v>0</v>
      </c>
      <c r="CO37" s="24">
        <f t="shared" si="1"/>
        <v>0</v>
      </c>
      <c r="CP37" s="24">
        <f t="shared" si="14"/>
        <v>0</v>
      </c>
    </row>
    <row r="38" spans="1:94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15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16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4">
        <f t="shared" si="0"/>
        <v>0</v>
      </c>
      <c r="CO38" s="24">
        <f t="shared" si="1"/>
        <v>0</v>
      </c>
      <c r="CP38" s="24">
        <f t="shared" si="14"/>
        <v>0</v>
      </c>
    </row>
    <row r="39" spans="1:94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15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16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4">
        <f t="shared" si="0"/>
        <v>0</v>
      </c>
      <c r="CO39" s="24">
        <f t="shared" si="1"/>
        <v>0</v>
      </c>
      <c r="CP39" s="24">
        <f t="shared" si="14"/>
        <v>0</v>
      </c>
    </row>
    <row r="40" spans="1:94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15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16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4">
        <f t="shared" si="0"/>
        <v>0</v>
      </c>
      <c r="CO40" s="24">
        <f t="shared" si="1"/>
        <v>0</v>
      </c>
      <c r="CP40" s="24">
        <f t="shared" si="14"/>
        <v>0</v>
      </c>
    </row>
    <row r="41" spans="1:94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15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16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4">
        <f t="shared" si="0"/>
        <v>0</v>
      </c>
      <c r="CO41" s="24">
        <f t="shared" si="1"/>
        <v>0</v>
      </c>
      <c r="CP41" s="24">
        <f t="shared" si="14"/>
        <v>0</v>
      </c>
    </row>
    <row r="42" spans="1:94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15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16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4">
        <f t="shared" si="0"/>
        <v>0</v>
      </c>
      <c r="CO42" s="24">
        <f t="shared" si="1"/>
        <v>0</v>
      </c>
      <c r="CP42" s="24">
        <f t="shared" si="14"/>
        <v>0</v>
      </c>
    </row>
    <row r="43" spans="1:94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17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18">SUM(Q12:Q42)</f>
        <v>0</v>
      </c>
      <c r="R43" s="25">
        <f t="shared" si="18"/>
        <v>0</v>
      </c>
      <c r="S43" s="25">
        <f t="shared" si="18"/>
        <v>0</v>
      </c>
      <c r="T43" s="25">
        <f t="shared" si="18"/>
        <v>0</v>
      </c>
      <c r="U43" s="25">
        <f t="shared" si="18"/>
        <v>0</v>
      </c>
      <c r="V43" s="25">
        <f t="shared" si="18"/>
        <v>0</v>
      </c>
      <c r="W43" s="25">
        <f t="shared" si="17"/>
        <v>0</v>
      </c>
      <c r="X43" s="25">
        <f t="shared" si="17"/>
        <v>0</v>
      </c>
      <c r="Y43" s="25">
        <f t="shared" si="17"/>
        <v>0</v>
      </c>
      <c r="Z43" s="25">
        <f t="shared" si="17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19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0">SUM(AL12:AL42)</f>
        <v>0</v>
      </c>
      <c r="AM43" s="25">
        <f t="shared" si="20"/>
        <v>0</v>
      </c>
      <c r="AN43" s="25">
        <f t="shared" si="20"/>
        <v>0</v>
      </c>
      <c r="AO43" s="25">
        <f t="shared" si="20"/>
        <v>0</v>
      </c>
      <c r="AP43" s="25">
        <f t="shared" si="20"/>
        <v>0</v>
      </c>
      <c r="AQ43" s="25">
        <f t="shared" si="20"/>
        <v>0</v>
      </c>
      <c r="AR43" s="25">
        <f t="shared" si="20"/>
        <v>0</v>
      </c>
      <c r="AS43" s="25">
        <f t="shared" si="20"/>
        <v>0</v>
      </c>
      <c r="AT43" s="25">
        <f t="shared" si="20"/>
        <v>0</v>
      </c>
      <c r="AU43" s="25">
        <f>SUM(AU12:AU42)</f>
        <v>0</v>
      </c>
      <c r="AV43" s="25">
        <f>SUM(AV12:AV42)</f>
        <v>0</v>
      </c>
      <c r="AW43" s="25">
        <f t="shared" ref="AW43" si="21">SUM(AW12:AW42)</f>
        <v>0</v>
      </c>
      <c r="AX43" s="13"/>
      <c r="AY43" s="13"/>
      <c r="AZ43" s="13"/>
      <c r="BA43" s="25">
        <f>SUM(BA12:BA42)</f>
        <v>0</v>
      </c>
      <c r="BB43" s="25">
        <f t="shared" ref="BB43" si="22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3">SUM(BG12:BG42)</f>
        <v>0</v>
      </c>
      <c r="BH43" s="25">
        <f t="shared" si="23"/>
        <v>0</v>
      </c>
      <c r="BI43" s="25">
        <f t="shared" si="23"/>
        <v>0</v>
      </c>
      <c r="BJ43" s="25">
        <f t="shared" si="23"/>
        <v>0</v>
      </c>
      <c r="BK43" s="25">
        <f t="shared" si="23"/>
        <v>0</v>
      </c>
      <c r="BL43" s="25">
        <f t="shared" si="23"/>
        <v>0</v>
      </c>
      <c r="BM43" s="25">
        <f t="shared" si="23"/>
        <v>0</v>
      </c>
      <c r="BN43" s="25">
        <f t="shared" si="23"/>
        <v>0</v>
      </c>
      <c r="BO43" s="25">
        <f t="shared" si="23"/>
        <v>0</v>
      </c>
      <c r="BP43" s="25">
        <f t="shared" si="23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4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5">SUM(CB12:CB42)</f>
        <v>0</v>
      </c>
      <c r="CC43" s="25">
        <f t="shared" si="25"/>
        <v>0</v>
      </c>
      <c r="CD43" s="25">
        <f t="shared" si="25"/>
        <v>0</v>
      </c>
      <c r="CE43" s="25">
        <f t="shared" si="25"/>
        <v>0</v>
      </c>
      <c r="CF43" s="25">
        <f t="shared" si="25"/>
        <v>0</v>
      </c>
      <c r="CG43" s="25">
        <f t="shared" si="25"/>
        <v>0</v>
      </c>
      <c r="CH43" s="25">
        <f t="shared" si="25"/>
        <v>0</v>
      </c>
      <c r="CI43" s="25">
        <f t="shared" si="25"/>
        <v>0</v>
      </c>
      <c r="CJ43" s="25">
        <f t="shared" si="25"/>
        <v>0</v>
      </c>
      <c r="CK43" s="25">
        <f>SUM(CK12:CK42)</f>
        <v>0</v>
      </c>
      <c r="CL43" s="25">
        <f>SUM(CL12:CL42)</f>
        <v>0</v>
      </c>
      <c r="CM43" s="25">
        <f t="shared" ref="CM43" si="26">SUM(CM12:CM42)</f>
        <v>0</v>
      </c>
      <c r="CN43" s="25">
        <f>SUM(CN12:CN42)</f>
        <v>0</v>
      </c>
      <c r="CO43" s="25">
        <f>SUM(CO12:CO42)</f>
        <v>0</v>
      </c>
      <c r="CP43" s="25">
        <f>SUM(CP12:CP42)</f>
        <v>0</v>
      </c>
    </row>
    <row r="44" spans="1:94" ht="13.8" thickBot="1" x14ac:dyDescent="0.35"/>
    <row r="45" spans="1:94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O45" s="27"/>
    </row>
    <row r="46" spans="1:94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O46" s="27"/>
    </row>
    <row r="47" spans="1:94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O47" s="27"/>
    </row>
    <row r="48" spans="1:94" ht="15" x14ac:dyDescent="0.3">
      <c r="A48" s="98" t="s">
        <v>50</v>
      </c>
      <c r="B48" s="99"/>
      <c r="C48" s="99"/>
      <c r="D48" s="99"/>
      <c r="E48" s="100"/>
      <c r="F48" s="28">
        <f>+M43+AD43-AJ43+BC43+BT43-BY43</f>
        <v>0</v>
      </c>
      <c r="G48" s="28">
        <v>0</v>
      </c>
      <c r="H48" s="28">
        <v>0</v>
      </c>
      <c r="I48" s="29">
        <v>0</v>
      </c>
      <c r="J48" s="33"/>
      <c r="K48" s="27"/>
      <c r="AG48" s="27"/>
      <c r="AH48" s="27"/>
      <c r="AI48" s="27"/>
      <c r="AX48" s="61"/>
      <c r="AY48" s="62"/>
      <c r="AZ48" s="33"/>
      <c r="BA48" s="27"/>
      <c r="BW48" s="27"/>
      <c r="BX48" s="27"/>
      <c r="BY48" s="27"/>
    </row>
    <row r="49" spans="1:90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</row>
    <row r="50" spans="1:90" ht="15" x14ac:dyDescent="0.3">
      <c r="A50" s="98" t="s">
        <v>52</v>
      </c>
      <c r="B50" s="99"/>
      <c r="C50" s="99"/>
      <c r="D50" s="99"/>
      <c r="E50" s="100"/>
      <c r="F50" s="30">
        <f>P43+AE43-AM43+BF43+BU43-CC43</f>
        <v>0</v>
      </c>
      <c r="G50" s="31">
        <f>Q43+AF43-AN43+BG43+BV43-CD43</f>
        <v>0</v>
      </c>
      <c r="H50" s="31">
        <v>0</v>
      </c>
      <c r="I50" s="32">
        <v>0</v>
      </c>
      <c r="J50" s="44"/>
      <c r="AX50" s="61"/>
      <c r="AY50" s="62"/>
      <c r="AZ50" s="44"/>
    </row>
    <row r="51" spans="1:90" ht="15" x14ac:dyDescent="0.3">
      <c r="A51" s="98" t="s">
        <v>53</v>
      </c>
      <c r="B51" s="99"/>
      <c r="C51" s="99"/>
      <c r="D51" s="99"/>
      <c r="E51" s="100"/>
      <c r="F51" s="30">
        <f>R43-AO43+BH43-CE43</f>
        <v>0</v>
      </c>
      <c r="G51" s="31">
        <f>S43-AP43+BI43-CF43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</row>
    <row r="52" spans="1:90" ht="15" x14ac:dyDescent="0.3">
      <c r="A52" s="98" t="s">
        <v>54</v>
      </c>
      <c r="B52" s="99"/>
      <c r="C52" s="99"/>
      <c r="D52" s="99"/>
      <c r="E52" s="100"/>
      <c r="F52" s="30">
        <f>N43-AK43+BD43-CA43</f>
        <v>0</v>
      </c>
      <c r="G52" s="31">
        <f>O43-AL43+BE43-CB43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</row>
    <row r="53" spans="1:90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</row>
    <row r="54" spans="1:90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</f>
        <v>0</v>
      </c>
      <c r="I54" s="32">
        <f>Z43-AW43+BP43-CM43</f>
        <v>0</v>
      </c>
      <c r="J54" s="46"/>
      <c r="K54" s="46"/>
      <c r="L54" s="33"/>
      <c r="M54" s="33"/>
      <c r="N54" s="33"/>
      <c r="O54" s="33"/>
      <c r="AJ54" s="33"/>
      <c r="AK54" s="33"/>
      <c r="AL54" s="33"/>
      <c r="AX54" s="61"/>
      <c r="AY54" s="62"/>
      <c r="AZ54" s="46"/>
      <c r="BA54" s="46"/>
      <c r="BB54" s="33"/>
      <c r="BC54" s="33"/>
      <c r="BD54" s="33"/>
      <c r="BE54" s="33"/>
      <c r="BZ54" s="33"/>
      <c r="CA54" s="33"/>
      <c r="CB54" s="33"/>
    </row>
    <row r="55" spans="1:90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</row>
    <row r="56" spans="1:90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</row>
    <row r="57" spans="1:90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</row>
    <row r="58" spans="1:90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37"/>
      <c r="AY58" s="37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</row>
    <row r="59" spans="1:90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</row>
    <row r="60" spans="1:90" ht="13.8" x14ac:dyDescent="0.3">
      <c r="A60" s="94"/>
      <c r="B60" s="94"/>
      <c r="C60" s="94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</row>
    <row r="61" spans="1:90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</row>
    <row r="62" spans="1:90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</row>
    <row r="65" spans="3:52" x14ac:dyDescent="0.3">
      <c r="C65" s="54"/>
      <c r="D65" s="54"/>
      <c r="H65" s="55"/>
      <c r="I65" s="85"/>
      <c r="J65" s="85"/>
      <c r="AX65" s="55"/>
      <c r="AY65" s="85"/>
      <c r="AZ65" s="85"/>
    </row>
    <row r="66" spans="3:52" x14ac:dyDescent="0.3">
      <c r="I66" s="27"/>
      <c r="AY66" s="27"/>
    </row>
    <row r="606" spans="96:96" x14ac:dyDescent="0.3">
      <c r="CR606" s="3">
        <v>244102.39999999999</v>
      </c>
    </row>
    <row r="607" spans="96:96" x14ac:dyDescent="0.3">
      <c r="CR607" s="3">
        <v>973014.35</v>
      </c>
    </row>
    <row r="609" spans="96:96" x14ac:dyDescent="0.3">
      <c r="CR609" s="3">
        <v>958007.35</v>
      </c>
    </row>
    <row r="612" spans="96:96" x14ac:dyDescent="0.3">
      <c r="CR612" s="3">
        <v>563860.19999999995</v>
      </c>
    </row>
    <row r="614" spans="96:96" x14ac:dyDescent="0.3">
      <c r="CR614" s="3">
        <v>451945.35</v>
      </c>
    </row>
    <row r="615" spans="96:96" x14ac:dyDescent="0.3">
      <c r="CR615" s="3">
        <v>410841.59999999998</v>
      </c>
    </row>
    <row r="616" spans="96:96" x14ac:dyDescent="0.3">
      <c r="CR616" s="3">
        <v>595228.19999999995</v>
      </c>
    </row>
    <row r="618" spans="96:96" x14ac:dyDescent="0.3">
      <c r="CR618" s="3">
        <v>630042.5</v>
      </c>
    </row>
    <row r="620" spans="96:96" x14ac:dyDescent="0.3">
      <c r="CR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39">
    <mergeCell ref="H9:Z9"/>
    <mergeCell ref="AA9:AF9"/>
    <mergeCell ref="AG9:AW9"/>
    <mergeCell ref="AX9:BP9"/>
    <mergeCell ref="BQ9:BV9"/>
    <mergeCell ref="A60:C60"/>
    <mergeCell ref="A53:E53"/>
    <mergeCell ref="A54:E54"/>
    <mergeCell ref="A55:E55"/>
    <mergeCell ref="A56:E56"/>
    <mergeCell ref="A57:E57"/>
    <mergeCell ref="A58:E58"/>
    <mergeCell ref="A59:E59"/>
    <mergeCell ref="A6:CO6"/>
    <mergeCell ref="A7:CO7"/>
    <mergeCell ref="B9:D9"/>
    <mergeCell ref="H10:Z10"/>
    <mergeCell ref="A47:E47"/>
    <mergeCell ref="A45:E46"/>
    <mergeCell ref="F45:F46"/>
    <mergeCell ref="G45:G46"/>
    <mergeCell ref="H45:H46"/>
    <mergeCell ref="I45:I46"/>
    <mergeCell ref="BW9:CM9"/>
    <mergeCell ref="B10:D10"/>
    <mergeCell ref="E10:G10"/>
    <mergeCell ref="AA10:AF10"/>
    <mergeCell ref="BQ10:BV10"/>
    <mergeCell ref="E9:G9"/>
    <mergeCell ref="A48:E48"/>
    <mergeCell ref="A49:E49"/>
    <mergeCell ref="A50:E50"/>
    <mergeCell ref="A51:E51"/>
    <mergeCell ref="A52:E52"/>
    <mergeCell ref="I65:J65"/>
    <mergeCell ref="AX10:BP10"/>
    <mergeCell ref="AX45:AX46"/>
    <mergeCell ref="AY45:AY46"/>
    <mergeCell ref="AY65:AZ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96E1-C1ED-4B7C-80F4-9C8325984D18}">
  <dimension ref="A1:EK665"/>
  <sheetViews>
    <sheetView topLeftCell="A4" zoomScale="80" zoomScaleNormal="80" workbookViewId="0">
      <selection activeCell="A12" sqref="A12:EC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9" style="3" customWidth="1"/>
    <col min="135" max="135" width="18.88671875" style="3" customWidth="1"/>
    <col min="136" max="136" width="14.109375" style="3" customWidth="1"/>
    <col min="137" max="137" width="5" style="3" customWidth="1"/>
    <col min="138" max="138" width="11.44140625" style="3"/>
    <col min="139" max="139" width="20.109375" style="3" customWidth="1"/>
    <col min="140" max="16384" width="11.44140625" style="3"/>
  </cols>
  <sheetData>
    <row r="1" spans="1:141" s="4" customFormat="1" ht="18" customHeight="1" x14ac:dyDescent="0.3">
      <c r="A1" s="40" t="s">
        <v>0</v>
      </c>
      <c r="B1" s="40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3"/>
      <c r="EH1" s="3"/>
      <c r="EI1" s="3"/>
      <c r="EJ1" s="3"/>
      <c r="EK1" s="3"/>
    </row>
    <row r="2" spans="1:141" s="4" customFormat="1" ht="18" customHeight="1" x14ac:dyDescent="0.3">
      <c r="A2" s="40" t="s">
        <v>1</v>
      </c>
      <c r="B2" s="40"/>
      <c r="C2" s="1"/>
      <c r="D2" s="1"/>
      <c r="E2" s="2"/>
      <c r="F2" s="2"/>
      <c r="G2" s="2"/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1"/>
      <c r="AW2" s="1"/>
      <c r="AX2" s="1"/>
      <c r="AY2" s="1"/>
      <c r="AZ2" s="1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1"/>
      <c r="BX2" s="1"/>
      <c r="BY2" s="1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1"/>
      <c r="CM2" s="1"/>
      <c r="CN2" s="1"/>
      <c r="CO2" s="1"/>
      <c r="CP2" s="1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1"/>
      <c r="DN2" s="1"/>
      <c r="DO2" s="1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1"/>
      <c r="EC2" s="1"/>
      <c r="ED2" s="1"/>
      <c r="EE2" s="1"/>
      <c r="EF2" s="1"/>
      <c r="EG2" s="3"/>
      <c r="EH2" s="3"/>
      <c r="EI2" s="3"/>
      <c r="EJ2" s="3"/>
      <c r="EK2" s="3"/>
    </row>
    <row r="3" spans="1:141" s="4" customFormat="1" ht="18" customHeight="1" x14ac:dyDescent="0.3">
      <c r="A3" s="40" t="s">
        <v>62</v>
      </c>
      <c r="B3" s="40"/>
      <c r="C3" s="1"/>
      <c r="D3" s="1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3"/>
      <c r="EH3" s="3"/>
      <c r="EI3" s="3"/>
      <c r="EJ3" s="3"/>
      <c r="EK3" s="3"/>
    </row>
    <row r="4" spans="1:141" s="4" customFormat="1" ht="15.6" x14ac:dyDescent="0.3">
      <c r="A4" s="40" t="s">
        <v>2</v>
      </c>
      <c r="B4" s="40"/>
      <c r="C4" s="1"/>
      <c r="D4" s="1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3"/>
      <c r="EH4" s="3"/>
      <c r="EI4" s="3"/>
      <c r="EJ4" s="3"/>
      <c r="EK4" s="3"/>
    </row>
    <row r="5" spans="1:141" s="4" customFormat="1" ht="15" x14ac:dyDescent="0.3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1"/>
      <c r="M5" s="1"/>
      <c r="N5" s="4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4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4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3"/>
      <c r="EH5" s="3"/>
      <c r="EI5" s="3"/>
      <c r="EJ5" s="3"/>
      <c r="EK5" s="3"/>
    </row>
    <row r="6" spans="1:141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6"/>
      <c r="EG6" s="3"/>
      <c r="EH6" s="3"/>
      <c r="EI6" s="3"/>
      <c r="EJ6" s="3"/>
      <c r="EK6" s="3"/>
    </row>
    <row r="7" spans="1:141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39"/>
      <c r="EG7" s="3"/>
      <c r="EH7" s="3"/>
      <c r="EI7" s="3"/>
      <c r="EJ7" s="3"/>
      <c r="EK7" s="3"/>
    </row>
    <row r="8" spans="1:141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9"/>
      <c r="EF8" s="9"/>
    </row>
    <row r="9" spans="1:141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"/>
      <c r="EE9" s="9"/>
      <c r="EF9" s="9"/>
    </row>
    <row r="10" spans="1:141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"/>
      <c r="EE10" s="9"/>
      <c r="EF10" s="9"/>
    </row>
    <row r="11" spans="1:141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8" t="s">
        <v>40</v>
      </c>
      <c r="EE11" s="18" t="s">
        <v>41</v>
      </c>
      <c r="EF11" s="18" t="s">
        <v>42</v>
      </c>
    </row>
    <row r="12" spans="1:141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f>CT12+CU12+CV12+CW12+CX12+CY12+CZ12+DA12</f>
        <v>0</v>
      </c>
      <c r="DE12" s="21"/>
      <c r="DF12" s="21"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v>0</v>
      </c>
      <c r="DM12" s="22"/>
      <c r="DN12" s="22"/>
      <c r="DO12" s="21">
        <v>0</v>
      </c>
      <c r="DP12" s="21">
        <f>+DO12-DQ12-DR12-DS12-DT12-DU12-DV12-DW12-DX12-EC12</f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4">
        <f t="shared" ref="ED12:ED42" si="0">+M12+AD12-AJ12+BC12+BT12-BY12+CS12+DJ12-DP12</f>
        <v>0</v>
      </c>
      <c r="EE12" s="24">
        <f t="shared" ref="EE12:EE42" si="1">D12-G12+K12-Z12+AC12-AJ12-AU12-AW12-BP12+BS12-BY12-CK12-CM12-DF12+DI12-DP12-EA12-EC12</f>
        <v>0</v>
      </c>
      <c r="EF12" s="24">
        <f>Z12-AW12+BP12-CM12+DF12-EC12</f>
        <v>0</v>
      </c>
    </row>
    <row r="13" spans="1:141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2"/>
      <c r="CO13" s="22"/>
      <c r="CP13" s="22"/>
      <c r="CQ13" s="23">
        <v>0</v>
      </c>
      <c r="CR13" s="21">
        <f t="shared" ref="CR13:CR14" si="14">CS13</f>
        <v>0</v>
      </c>
      <c r="CS13" s="21">
        <f t="shared" ref="CS13:CS42" si="15">CQ13-CT13-CU13-CV13-CW13-CX13-CY13-CZ13-DF13</f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f t="shared" ref="DD13:DD17" si="16">CT13+CU13+CV13+CW13+CX13+CY13+CZ13+DA13</f>
        <v>0</v>
      </c>
      <c r="DE13" s="21"/>
      <c r="DF13" s="21">
        <v>0</v>
      </c>
      <c r="DG13" s="21"/>
      <c r="DH13" s="21"/>
      <c r="DI13" s="21">
        <v>0</v>
      </c>
      <c r="DJ13" s="21">
        <f t="shared" ref="DJ13:DJ42" si="1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ref="DP13:DP42" si="18">+DO13-DQ13-DR13-DS13-DT13-DU13-DV13-DW13-DX13-EC13</f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f t="shared" ref="EA13:EA42" si="19">DQ13+DR13+DS13+DT13+DU13+DV13+DW13+DX13</f>
        <v>0</v>
      </c>
      <c r="EB13" s="21">
        <v>0</v>
      </c>
      <c r="EC13" s="21">
        <v>0</v>
      </c>
      <c r="ED13" s="24">
        <f t="shared" si="0"/>
        <v>0</v>
      </c>
      <c r="EE13" s="24">
        <f t="shared" si="1"/>
        <v>0</v>
      </c>
      <c r="EF13" s="24">
        <f t="shared" ref="EF13:EF42" si="20">Z13-AW13+BP13-CM13+DF13-EC13</f>
        <v>0</v>
      </c>
    </row>
    <row r="14" spans="1:141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2"/>
      <c r="CO14" s="22"/>
      <c r="CP14" s="22"/>
      <c r="CQ14" s="23">
        <v>0</v>
      </c>
      <c r="CR14" s="21">
        <f t="shared" si="14"/>
        <v>0</v>
      </c>
      <c r="CS14" s="21">
        <f t="shared" si="15"/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f t="shared" si="16"/>
        <v>0</v>
      </c>
      <c r="DE14" s="21"/>
      <c r="DF14" s="21">
        <v>0</v>
      </c>
      <c r="DG14" s="21"/>
      <c r="DH14" s="21"/>
      <c r="DI14" s="21">
        <v>0</v>
      </c>
      <c r="DJ14" s="21">
        <f t="shared" si="1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18"/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f t="shared" si="19"/>
        <v>0</v>
      </c>
      <c r="EB14" s="21">
        <v>0</v>
      </c>
      <c r="EC14" s="21">
        <v>0</v>
      </c>
      <c r="ED14" s="24">
        <f t="shared" si="0"/>
        <v>0</v>
      </c>
      <c r="EE14" s="24">
        <f t="shared" si="1"/>
        <v>0</v>
      </c>
      <c r="EF14" s="24">
        <f t="shared" si="20"/>
        <v>0</v>
      </c>
    </row>
    <row r="15" spans="1:141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15"/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f t="shared" si="16"/>
        <v>0</v>
      </c>
      <c r="DE15" s="21"/>
      <c r="DF15" s="21">
        <v>0</v>
      </c>
      <c r="DG15" s="21"/>
      <c r="DH15" s="21"/>
      <c r="DI15" s="21">
        <v>0</v>
      </c>
      <c r="DJ15" s="21">
        <f t="shared" si="1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18"/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f t="shared" si="19"/>
        <v>0</v>
      </c>
      <c r="EB15" s="21">
        <v>0</v>
      </c>
      <c r="EC15" s="21">
        <v>0</v>
      </c>
      <c r="ED15" s="24">
        <f t="shared" si="0"/>
        <v>0</v>
      </c>
      <c r="EE15" s="24">
        <f t="shared" si="1"/>
        <v>0</v>
      </c>
      <c r="EF15" s="24">
        <f t="shared" si="20"/>
        <v>0</v>
      </c>
    </row>
    <row r="16" spans="1:141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21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2"/>
      <c r="CO16" s="22"/>
      <c r="CP16" s="22"/>
      <c r="CQ16" s="23">
        <v>0</v>
      </c>
      <c r="CR16" s="21">
        <f t="shared" ref="CR16:CR42" si="22">CS16</f>
        <v>0</v>
      </c>
      <c r="CS16" s="21">
        <f t="shared" si="15"/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f t="shared" si="16"/>
        <v>0</v>
      </c>
      <c r="DE16" s="21"/>
      <c r="DF16" s="21">
        <v>0</v>
      </c>
      <c r="DG16" s="21"/>
      <c r="DH16" s="21"/>
      <c r="DI16" s="21">
        <v>0</v>
      </c>
      <c r="DJ16" s="21">
        <f t="shared" si="1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18"/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f t="shared" si="19"/>
        <v>0</v>
      </c>
      <c r="EB16" s="21">
        <v>0</v>
      </c>
      <c r="EC16" s="21">
        <v>0</v>
      </c>
      <c r="ED16" s="24">
        <f t="shared" si="0"/>
        <v>0</v>
      </c>
      <c r="EE16" s="24">
        <f t="shared" si="1"/>
        <v>0</v>
      </c>
      <c r="EF16" s="24">
        <f t="shared" si="20"/>
        <v>0</v>
      </c>
    </row>
    <row r="17" spans="1:136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21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2"/>
      <c r="CO17" s="22"/>
      <c r="CP17" s="22"/>
      <c r="CQ17" s="23">
        <v>0</v>
      </c>
      <c r="CR17" s="21">
        <f t="shared" si="22"/>
        <v>0</v>
      </c>
      <c r="CS17" s="21">
        <f t="shared" si="15"/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f t="shared" si="16"/>
        <v>0</v>
      </c>
      <c r="DE17" s="21"/>
      <c r="DF17" s="21">
        <v>0</v>
      </c>
      <c r="DG17" s="21"/>
      <c r="DH17" s="21"/>
      <c r="DI17" s="21">
        <v>0</v>
      </c>
      <c r="DJ17" s="21">
        <f t="shared" si="1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18"/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f t="shared" si="19"/>
        <v>0</v>
      </c>
      <c r="EB17" s="21">
        <v>0</v>
      </c>
      <c r="EC17" s="21">
        <v>0</v>
      </c>
      <c r="ED17" s="24">
        <f t="shared" si="0"/>
        <v>0</v>
      </c>
      <c r="EE17" s="24">
        <f t="shared" si="1"/>
        <v>0</v>
      </c>
      <c r="EF17" s="24">
        <f t="shared" si="20"/>
        <v>0</v>
      </c>
    </row>
    <row r="18" spans="1:136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21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2"/>
      <c r="CO18" s="22"/>
      <c r="CP18" s="22"/>
      <c r="CQ18" s="23">
        <v>0</v>
      </c>
      <c r="CR18" s="21">
        <f t="shared" si="22"/>
        <v>0</v>
      </c>
      <c r="CS18" s="21">
        <f t="shared" si="15"/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f>CT18+CU18+CV18+CW18+CX18+CY18+CZ18+DA18</f>
        <v>0</v>
      </c>
      <c r="DE18" s="21"/>
      <c r="DF18" s="21">
        <v>0</v>
      </c>
      <c r="DG18" s="21"/>
      <c r="DH18" s="21"/>
      <c r="DI18" s="21">
        <v>0</v>
      </c>
      <c r="DJ18" s="21">
        <f t="shared" si="1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18"/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f t="shared" si="19"/>
        <v>0</v>
      </c>
      <c r="EB18" s="21">
        <v>0</v>
      </c>
      <c r="EC18" s="21">
        <v>0</v>
      </c>
      <c r="ED18" s="24">
        <f t="shared" si="0"/>
        <v>0</v>
      </c>
      <c r="EE18" s="24">
        <f t="shared" si="1"/>
        <v>0</v>
      </c>
      <c r="EF18" s="24">
        <f t="shared" si="20"/>
        <v>0</v>
      </c>
    </row>
    <row r="19" spans="1:136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21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23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2"/>
      <c r="CO19" s="22"/>
      <c r="CP19" s="22"/>
      <c r="CQ19" s="23">
        <v>0</v>
      </c>
      <c r="CR19" s="21">
        <f t="shared" si="22"/>
        <v>0</v>
      </c>
      <c r="CS19" s="21">
        <f t="shared" si="15"/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f t="shared" ref="DD19:DD42" si="24">CT19+CU19+CV19+CW19+CX19+CY19+CZ19+DA19</f>
        <v>0</v>
      </c>
      <c r="DE19" s="21"/>
      <c r="DF19" s="21">
        <v>0</v>
      </c>
      <c r="DG19" s="21"/>
      <c r="DH19" s="21"/>
      <c r="DI19" s="21">
        <v>0</v>
      </c>
      <c r="DJ19" s="21">
        <f t="shared" si="1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18"/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f t="shared" si="19"/>
        <v>0</v>
      </c>
      <c r="EB19" s="21">
        <v>0</v>
      </c>
      <c r="EC19" s="21">
        <v>0</v>
      </c>
      <c r="ED19" s="24">
        <f t="shared" si="0"/>
        <v>0</v>
      </c>
      <c r="EE19" s="24">
        <f t="shared" si="1"/>
        <v>0</v>
      </c>
      <c r="EF19" s="24">
        <f t="shared" si="20"/>
        <v>0</v>
      </c>
    </row>
    <row r="20" spans="1:136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21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23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2"/>
      <c r="CO20" s="22"/>
      <c r="CP20" s="22"/>
      <c r="CQ20" s="23">
        <v>0</v>
      </c>
      <c r="CR20" s="21">
        <f t="shared" si="22"/>
        <v>0</v>
      </c>
      <c r="CS20" s="21">
        <f t="shared" si="15"/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f t="shared" si="24"/>
        <v>0</v>
      </c>
      <c r="DE20" s="21"/>
      <c r="DF20" s="21">
        <v>0</v>
      </c>
      <c r="DG20" s="21"/>
      <c r="DH20" s="21"/>
      <c r="DI20" s="21">
        <v>0</v>
      </c>
      <c r="DJ20" s="21">
        <f t="shared" si="1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18"/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f t="shared" si="19"/>
        <v>0</v>
      </c>
      <c r="EB20" s="21">
        <v>0</v>
      </c>
      <c r="EC20" s="21">
        <v>0</v>
      </c>
      <c r="ED20" s="24">
        <f t="shared" si="0"/>
        <v>0</v>
      </c>
      <c r="EE20" s="24">
        <f t="shared" si="1"/>
        <v>0</v>
      </c>
      <c r="EF20" s="24">
        <f t="shared" si="20"/>
        <v>0</v>
      </c>
    </row>
    <row r="21" spans="1:136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21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23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2"/>
      <c r="CO21" s="22"/>
      <c r="CP21" s="22"/>
      <c r="CQ21" s="23">
        <v>0</v>
      </c>
      <c r="CR21" s="21">
        <f t="shared" si="22"/>
        <v>0</v>
      </c>
      <c r="CS21" s="21">
        <f t="shared" si="15"/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f t="shared" si="24"/>
        <v>0</v>
      </c>
      <c r="DE21" s="21"/>
      <c r="DF21" s="21">
        <v>0</v>
      </c>
      <c r="DG21" s="21"/>
      <c r="DH21" s="21"/>
      <c r="DI21" s="21">
        <v>0</v>
      </c>
      <c r="DJ21" s="21">
        <f t="shared" si="1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18"/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f t="shared" si="19"/>
        <v>0</v>
      </c>
      <c r="EB21" s="21">
        <v>0</v>
      </c>
      <c r="EC21" s="21">
        <v>0</v>
      </c>
      <c r="ED21" s="24">
        <f t="shared" si="0"/>
        <v>0</v>
      </c>
      <c r="EE21" s="24">
        <f t="shared" si="1"/>
        <v>0</v>
      </c>
      <c r="EF21" s="24">
        <f t="shared" si="20"/>
        <v>0</v>
      </c>
    </row>
    <row r="22" spans="1:136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21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23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2"/>
      <c r="CO22" s="22"/>
      <c r="CP22" s="22"/>
      <c r="CQ22" s="23">
        <v>0</v>
      </c>
      <c r="CR22" s="21">
        <f t="shared" si="22"/>
        <v>0</v>
      </c>
      <c r="CS22" s="21">
        <f t="shared" si="15"/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f t="shared" si="24"/>
        <v>0</v>
      </c>
      <c r="DE22" s="21"/>
      <c r="DF22" s="21">
        <v>0</v>
      </c>
      <c r="DG22" s="21"/>
      <c r="DH22" s="21"/>
      <c r="DI22" s="21">
        <v>0</v>
      </c>
      <c r="DJ22" s="21">
        <f t="shared" si="1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18"/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f t="shared" si="19"/>
        <v>0</v>
      </c>
      <c r="EB22" s="21">
        <v>0</v>
      </c>
      <c r="EC22" s="21">
        <v>0</v>
      </c>
      <c r="ED22" s="24">
        <f t="shared" si="0"/>
        <v>0</v>
      </c>
      <c r="EE22" s="24">
        <f t="shared" si="1"/>
        <v>0</v>
      </c>
      <c r="EF22" s="24">
        <f t="shared" si="20"/>
        <v>0</v>
      </c>
    </row>
    <row r="23" spans="1:136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21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23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2"/>
      <c r="CO23" s="22"/>
      <c r="CP23" s="22"/>
      <c r="CQ23" s="23">
        <v>0</v>
      </c>
      <c r="CR23" s="21">
        <f t="shared" si="22"/>
        <v>0</v>
      </c>
      <c r="CS23" s="21">
        <f t="shared" si="15"/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f t="shared" si="24"/>
        <v>0</v>
      </c>
      <c r="DE23" s="21"/>
      <c r="DF23" s="21">
        <v>0</v>
      </c>
      <c r="DG23" s="21"/>
      <c r="DH23" s="21"/>
      <c r="DI23" s="21">
        <v>0</v>
      </c>
      <c r="DJ23" s="21">
        <f t="shared" si="1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18"/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f t="shared" si="19"/>
        <v>0</v>
      </c>
      <c r="EB23" s="21">
        <v>0</v>
      </c>
      <c r="EC23" s="21">
        <v>0</v>
      </c>
      <c r="ED23" s="24">
        <f t="shared" si="0"/>
        <v>0</v>
      </c>
      <c r="EE23" s="24">
        <f t="shared" si="1"/>
        <v>0</v>
      </c>
      <c r="EF23" s="24">
        <f t="shared" si="20"/>
        <v>0</v>
      </c>
    </row>
    <row r="24" spans="1:136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21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23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2"/>
      <c r="CO24" s="22"/>
      <c r="CP24" s="22"/>
      <c r="CQ24" s="23">
        <v>0</v>
      </c>
      <c r="CR24" s="21">
        <f t="shared" si="22"/>
        <v>0</v>
      </c>
      <c r="CS24" s="21">
        <f t="shared" si="15"/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f t="shared" si="24"/>
        <v>0</v>
      </c>
      <c r="DE24" s="21"/>
      <c r="DF24" s="21">
        <v>0</v>
      </c>
      <c r="DG24" s="21"/>
      <c r="DH24" s="21"/>
      <c r="DI24" s="21">
        <v>0</v>
      </c>
      <c r="DJ24" s="21">
        <f t="shared" si="1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18"/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f t="shared" si="19"/>
        <v>0</v>
      </c>
      <c r="EB24" s="21">
        <v>0</v>
      </c>
      <c r="EC24" s="21">
        <v>0</v>
      </c>
      <c r="ED24" s="24">
        <f t="shared" si="0"/>
        <v>0</v>
      </c>
      <c r="EE24" s="24">
        <f t="shared" si="1"/>
        <v>0</v>
      </c>
      <c r="EF24" s="24">
        <f t="shared" si="20"/>
        <v>0</v>
      </c>
    </row>
    <row r="25" spans="1:136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21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23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2"/>
      <c r="CO25" s="22"/>
      <c r="CP25" s="22"/>
      <c r="CQ25" s="23">
        <v>0</v>
      </c>
      <c r="CR25" s="21">
        <f t="shared" si="22"/>
        <v>0</v>
      </c>
      <c r="CS25" s="21">
        <f t="shared" si="15"/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f t="shared" si="24"/>
        <v>0</v>
      </c>
      <c r="DE25" s="21"/>
      <c r="DF25" s="21">
        <v>0</v>
      </c>
      <c r="DG25" s="21"/>
      <c r="DH25" s="21"/>
      <c r="DI25" s="21">
        <v>0</v>
      </c>
      <c r="DJ25" s="21">
        <f t="shared" si="1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18"/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f t="shared" si="19"/>
        <v>0</v>
      </c>
      <c r="EB25" s="21">
        <v>0</v>
      </c>
      <c r="EC25" s="21">
        <v>0</v>
      </c>
      <c r="ED25" s="24">
        <f t="shared" si="0"/>
        <v>0</v>
      </c>
      <c r="EE25" s="24">
        <f t="shared" si="1"/>
        <v>0</v>
      </c>
      <c r="EF25" s="24">
        <f t="shared" si="20"/>
        <v>0</v>
      </c>
    </row>
    <row r="26" spans="1:136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21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23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2"/>
      <c r="CO26" s="22"/>
      <c r="CP26" s="22"/>
      <c r="CQ26" s="23">
        <v>0</v>
      </c>
      <c r="CR26" s="21">
        <f t="shared" si="22"/>
        <v>0</v>
      </c>
      <c r="CS26" s="21">
        <f t="shared" si="15"/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f t="shared" si="24"/>
        <v>0</v>
      </c>
      <c r="DE26" s="21"/>
      <c r="DF26" s="21">
        <v>0</v>
      </c>
      <c r="DG26" s="21"/>
      <c r="DH26" s="21"/>
      <c r="DI26" s="21">
        <v>0</v>
      </c>
      <c r="DJ26" s="21">
        <f t="shared" si="1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18"/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f t="shared" si="19"/>
        <v>0</v>
      </c>
      <c r="EB26" s="21">
        <v>0</v>
      </c>
      <c r="EC26" s="21">
        <v>0</v>
      </c>
      <c r="ED26" s="24">
        <f t="shared" si="0"/>
        <v>0</v>
      </c>
      <c r="EE26" s="24">
        <f t="shared" si="1"/>
        <v>0</v>
      </c>
      <c r="EF26" s="24">
        <f t="shared" si="20"/>
        <v>0</v>
      </c>
    </row>
    <row r="27" spans="1:136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21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23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2"/>
      <c r="CO27" s="22"/>
      <c r="CP27" s="22"/>
      <c r="CQ27" s="23">
        <v>0</v>
      </c>
      <c r="CR27" s="21">
        <f t="shared" si="22"/>
        <v>0</v>
      </c>
      <c r="CS27" s="21">
        <f t="shared" si="15"/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f t="shared" si="24"/>
        <v>0</v>
      </c>
      <c r="DE27" s="21"/>
      <c r="DF27" s="21">
        <v>0</v>
      </c>
      <c r="DG27" s="21"/>
      <c r="DH27" s="21"/>
      <c r="DI27" s="21">
        <v>0</v>
      </c>
      <c r="DJ27" s="21">
        <f t="shared" si="1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18"/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f t="shared" si="19"/>
        <v>0</v>
      </c>
      <c r="EB27" s="21">
        <v>0</v>
      </c>
      <c r="EC27" s="21">
        <v>0</v>
      </c>
      <c r="ED27" s="24">
        <f t="shared" si="0"/>
        <v>0</v>
      </c>
      <c r="EE27" s="24">
        <f t="shared" si="1"/>
        <v>0</v>
      </c>
      <c r="EF27" s="24">
        <f t="shared" si="20"/>
        <v>0</v>
      </c>
    </row>
    <row r="28" spans="1:136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21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23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2"/>
      <c r="CO28" s="22"/>
      <c r="CP28" s="22"/>
      <c r="CQ28" s="23">
        <v>0</v>
      </c>
      <c r="CR28" s="21">
        <f t="shared" si="22"/>
        <v>0</v>
      </c>
      <c r="CS28" s="21">
        <f t="shared" si="15"/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f t="shared" si="24"/>
        <v>0</v>
      </c>
      <c r="DE28" s="21"/>
      <c r="DF28" s="21">
        <v>0</v>
      </c>
      <c r="DG28" s="21"/>
      <c r="DH28" s="21"/>
      <c r="DI28" s="21">
        <v>0</v>
      </c>
      <c r="DJ28" s="21">
        <f t="shared" si="1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18"/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f t="shared" si="19"/>
        <v>0</v>
      </c>
      <c r="EB28" s="21">
        <v>0</v>
      </c>
      <c r="EC28" s="21">
        <v>0</v>
      </c>
      <c r="ED28" s="24">
        <f t="shared" si="0"/>
        <v>0</v>
      </c>
      <c r="EE28" s="24">
        <f t="shared" si="1"/>
        <v>0</v>
      </c>
      <c r="EF28" s="24">
        <f t="shared" si="20"/>
        <v>0</v>
      </c>
    </row>
    <row r="29" spans="1:136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21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23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2"/>
      <c r="CO29" s="22"/>
      <c r="CP29" s="22"/>
      <c r="CQ29" s="23">
        <v>0</v>
      </c>
      <c r="CR29" s="21">
        <f t="shared" si="22"/>
        <v>0</v>
      </c>
      <c r="CS29" s="21">
        <f t="shared" si="15"/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f t="shared" si="24"/>
        <v>0</v>
      </c>
      <c r="DE29" s="21"/>
      <c r="DF29" s="21">
        <v>0</v>
      </c>
      <c r="DG29" s="21"/>
      <c r="DH29" s="21"/>
      <c r="DI29" s="21">
        <v>0</v>
      </c>
      <c r="DJ29" s="21">
        <f t="shared" si="1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18"/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f t="shared" si="19"/>
        <v>0</v>
      </c>
      <c r="EB29" s="21">
        <v>0</v>
      </c>
      <c r="EC29" s="21">
        <v>0</v>
      </c>
      <c r="ED29" s="24">
        <f t="shared" si="0"/>
        <v>0</v>
      </c>
      <c r="EE29" s="24">
        <f t="shared" si="1"/>
        <v>0</v>
      </c>
      <c r="EF29" s="24">
        <f t="shared" si="20"/>
        <v>0</v>
      </c>
    </row>
    <row r="30" spans="1:136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21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23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2"/>
      <c r="CO30" s="22"/>
      <c r="CP30" s="22"/>
      <c r="CQ30" s="23">
        <v>0</v>
      </c>
      <c r="CR30" s="21">
        <f t="shared" si="22"/>
        <v>0</v>
      </c>
      <c r="CS30" s="21">
        <f t="shared" si="15"/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f t="shared" si="24"/>
        <v>0</v>
      </c>
      <c r="DE30" s="21"/>
      <c r="DF30" s="21">
        <v>0</v>
      </c>
      <c r="DG30" s="21"/>
      <c r="DH30" s="21"/>
      <c r="DI30" s="21">
        <v>0</v>
      </c>
      <c r="DJ30" s="21">
        <f t="shared" si="1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18"/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f t="shared" si="19"/>
        <v>0</v>
      </c>
      <c r="EB30" s="21">
        <v>0</v>
      </c>
      <c r="EC30" s="21">
        <v>0</v>
      </c>
      <c r="ED30" s="24">
        <f t="shared" si="0"/>
        <v>0</v>
      </c>
      <c r="EE30" s="24">
        <f t="shared" si="1"/>
        <v>0</v>
      </c>
      <c r="EF30" s="24">
        <f t="shared" si="20"/>
        <v>0</v>
      </c>
    </row>
    <row r="31" spans="1:136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21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23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2"/>
      <c r="CO31" s="22"/>
      <c r="CP31" s="22"/>
      <c r="CQ31" s="23">
        <v>0</v>
      </c>
      <c r="CR31" s="21">
        <f t="shared" si="22"/>
        <v>0</v>
      </c>
      <c r="CS31" s="21">
        <f t="shared" si="15"/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f t="shared" si="24"/>
        <v>0</v>
      </c>
      <c r="DE31" s="21"/>
      <c r="DF31" s="21">
        <v>0</v>
      </c>
      <c r="DG31" s="21"/>
      <c r="DH31" s="21"/>
      <c r="DI31" s="21">
        <v>0</v>
      </c>
      <c r="DJ31" s="21">
        <f t="shared" si="1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18"/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f t="shared" si="19"/>
        <v>0</v>
      </c>
      <c r="EB31" s="21">
        <v>0</v>
      </c>
      <c r="EC31" s="21">
        <v>0</v>
      </c>
      <c r="ED31" s="24">
        <f t="shared" si="0"/>
        <v>0</v>
      </c>
      <c r="EE31" s="24">
        <f t="shared" si="1"/>
        <v>0</v>
      </c>
      <c r="EF31" s="24">
        <f t="shared" si="20"/>
        <v>0</v>
      </c>
    </row>
    <row r="32" spans="1:136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21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23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2"/>
      <c r="CO32" s="22"/>
      <c r="CP32" s="22"/>
      <c r="CQ32" s="23">
        <v>0</v>
      </c>
      <c r="CR32" s="21">
        <f t="shared" si="22"/>
        <v>0</v>
      </c>
      <c r="CS32" s="21">
        <f t="shared" si="15"/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f t="shared" si="24"/>
        <v>0</v>
      </c>
      <c r="DE32" s="21"/>
      <c r="DF32" s="21">
        <v>0</v>
      </c>
      <c r="DG32" s="21"/>
      <c r="DH32" s="21"/>
      <c r="DI32" s="21">
        <v>0</v>
      </c>
      <c r="DJ32" s="21">
        <f t="shared" si="1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18"/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f t="shared" si="19"/>
        <v>0</v>
      </c>
      <c r="EB32" s="21">
        <v>0</v>
      </c>
      <c r="EC32" s="21">
        <v>0</v>
      </c>
      <c r="ED32" s="24">
        <f t="shared" si="0"/>
        <v>0</v>
      </c>
      <c r="EE32" s="24">
        <f t="shared" si="1"/>
        <v>0</v>
      </c>
      <c r="EF32" s="24">
        <f t="shared" si="20"/>
        <v>0</v>
      </c>
    </row>
    <row r="33" spans="1:136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21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23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2"/>
      <c r="CO33" s="22"/>
      <c r="CP33" s="22"/>
      <c r="CQ33" s="23">
        <v>0</v>
      </c>
      <c r="CR33" s="21">
        <f t="shared" si="22"/>
        <v>0</v>
      </c>
      <c r="CS33" s="21">
        <f t="shared" si="15"/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f t="shared" si="24"/>
        <v>0</v>
      </c>
      <c r="DE33" s="21"/>
      <c r="DF33" s="21">
        <v>0</v>
      </c>
      <c r="DG33" s="21"/>
      <c r="DH33" s="21"/>
      <c r="DI33" s="21">
        <v>0</v>
      </c>
      <c r="DJ33" s="21">
        <f t="shared" si="1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18"/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f t="shared" si="19"/>
        <v>0</v>
      </c>
      <c r="EB33" s="21">
        <v>0</v>
      </c>
      <c r="EC33" s="21">
        <v>0</v>
      </c>
      <c r="ED33" s="24">
        <f t="shared" si="0"/>
        <v>0</v>
      </c>
      <c r="EE33" s="24">
        <f t="shared" si="1"/>
        <v>0</v>
      </c>
      <c r="EF33" s="24">
        <f t="shared" si="20"/>
        <v>0</v>
      </c>
    </row>
    <row r="34" spans="1:136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21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23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2"/>
      <c r="CO34" s="22"/>
      <c r="CP34" s="22"/>
      <c r="CQ34" s="23">
        <v>0</v>
      </c>
      <c r="CR34" s="21">
        <f t="shared" si="22"/>
        <v>0</v>
      </c>
      <c r="CS34" s="21">
        <f t="shared" si="15"/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f t="shared" si="24"/>
        <v>0</v>
      </c>
      <c r="DE34" s="21"/>
      <c r="DF34" s="21">
        <v>0</v>
      </c>
      <c r="DG34" s="21"/>
      <c r="DH34" s="21"/>
      <c r="DI34" s="21">
        <v>0</v>
      </c>
      <c r="DJ34" s="21">
        <f t="shared" si="1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18"/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f t="shared" si="19"/>
        <v>0</v>
      </c>
      <c r="EB34" s="21">
        <v>0</v>
      </c>
      <c r="EC34" s="21">
        <v>0</v>
      </c>
      <c r="ED34" s="24">
        <f t="shared" si="0"/>
        <v>0</v>
      </c>
      <c r="EE34" s="24">
        <f t="shared" si="1"/>
        <v>0</v>
      </c>
      <c r="EF34" s="24">
        <f t="shared" si="20"/>
        <v>0</v>
      </c>
    </row>
    <row r="35" spans="1:136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21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23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2"/>
      <c r="CO35" s="22"/>
      <c r="CP35" s="22"/>
      <c r="CQ35" s="23">
        <v>0</v>
      </c>
      <c r="CR35" s="21">
        <f t="shared" si="22"/>
        <v>0</v>
      </c>
      <c r="CS35" s="21">
        <f t="shared" si="15"/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f t="shared" si="24"/>
        <v>0</v>
      </c>
      <c r="DE35" s="21"/>
      <c r="DF35" s="21">
        <v>0</v>
      </c>
      <c r="DG35" s="21"/>
      <c r="DH35" s="21"/>
      <c r="DI35" s="21">
        <v>0</v>
      </c>
      <c r="DJ35" s="21">
        <f t="shared" si="1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18"/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f t="shared" si="19"/>
        <v>0</v>
      </c>
      <c r="EB35" s="21">
        <v>0</v>
      </c>
      <c r="EC35" s="21">
        <v>0</v>
      </c>
      <c r="ED35" s="24">
        <f t="shared" si="0"/>
        <v>0</v>
      </c>
      <c r="EE35" s="24">
        <f t="shared" si="1"/>
        <v>0</v>
      </c>
      <c r="EF35" s="24">
        <f t="shared" si="20"/>
        <v>0</v>
      </c>
    </row>
    <row r="36" spans="1:136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21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23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2"/>
      <c r="CO36" s="22"/>
      <c r="CP36" s="22"/>
      <c r="CQ36" s="23">
        <v>0</v>
      </c>
      <c r="CR36" s="21">
        <f t="shared" si="22"/>
        <v>0</v>
      </c>
      <c r="CS36" s="21">
        <f t="shared" si="15"/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f t="shared" si="24"/>
        <v>0</v>
      </c>
      <c r="DE36" s="21"/>
      <c r="DF36" s="21">
        <v>0</v>
      </c>
      <c r="DG36" s="21"/>
      <c r="DH36" s="21"/>
      <c r="DI36" s="21">
        <v>0</v>
      </c>
      <c r="DJ36" s="21">
        <f t="shared" si="1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18"/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f t="shared" si="19"/>
        <v>0</v>
      </c>
      <c r="EB36" s="21">
        <v>0</v>
      </c>
      <c r="EC36" s="21">
        <v>0</v>
      </c>
      <c r="ED36" s="24">
        <f t="shared" si="0"/>
        <v>0</v>
      </c>
      <c r="EE36" s="24">
        <f t="shared" si="1"/>
        <v>0</v>
      </c>
      <c r="EF36" s="24">
        <f t="shared" si="20"/>
        <v>0</v>
      </c>
    </row>
    <row r="37" spans="1:136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21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23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2"/>
      <c r="CO37" s="22"/>
      <c r="CP37" s="22"/>
      <c r="CQ37" s="23">
        <v>0</v>
      </c>
      <c r="CR37" s="21">
        <f t="shared" si="22"/>
        <v>0</v>
      </c>
      <c r="CS37" s="21">
        <f t="shared" si="15"/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f t="shared" si="24"/>
        <v>0</v>
      </c>
      <c r="DE37" s="21"/>
      <c r="DF37" s="21">
        <v>0</v>
      </c>
      <c r="DG37" s="21"/>
      <c r="DH37" s="21"/>
      <c r="DI37" s="21">
        <v>0</v>
      </c>
      <c r="DJ37" s="21">
        <f t="shared" si="1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18"/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f t="shared" si="19"/>
        <v>0</v>
      </c>
      <c r="EB37" s="21">
        <v>0</v>
      </c>
      <c r="EC37" s="21">
        <v>0</v>
      </c>
      <c r="ED37" s="24">
        <f t="shared" si="0"/>
        <v>0</v>
      </c>
      <c r="EE37" s="24">
        <f t="shared" si="1"/>
        <v>0</v>
      </c>
      <c r="EF37" s="24">
        <f t="shared" si="20"/>
        <v>0</v>
      </c>
    </row>
    <row r="38" spans="1:136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21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23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2"/>
      <c r="CO38" s="22"/>
      <c r="CP38" s="22"/>
      <c r="CQ38" s="23">
        <v>0</v>
      </c>
      <c r="CR38" s="21">
        <f t="shared" si="22"/>
        <v>0</v>
      </c>
      <c r="CS38" s="21">
        <f t="shared" si="15"/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f t="shared" si="24"/>
        <v>0</v>
      </c>
      <c r="DE38" s="21"/>
      <c r="DF38" s="21">
        <v>0</v>
      </c>
      <c r="DG38" s="21"/>
      <c r="DH38" s="21"/>
      <c r="DI38" s="21">
        <v>0</v>
      </c>
      <c r="DJ38" s="21">
        <f t="shared" si="1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18"/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f t="shared" si="19"/>
        <v>0</v>
      </c>
      <c r="EB38" s="21">
        <v>0</v>
      </c>
      <c r="EC38" s="21">
        <v>0</v>
      </c>
      <c r="ED38" s="24">
        <f t="shared" si="0"/>
        <v>0</v>
      </c>
      <c r="EE38" s="24">
        <f t="shared" si="1"/>
        <v>0</v>
      </c>
      <c r="EF38" s="24">
        <f t="shared" si="20"/>
        <v>0</v>
      </c>
    </row>
    <row r="39" spans="1:136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21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23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2"/>
      <c r="CO39" s="22"/>
      <c r="CP39" s="22"/>
      <c r="CQ39" s="23">
        <v>0</v>
      </c>
      <c r="CR39" s="21">
        <f t="shared" si="22"/>
        <v>0</v>
      </c>
      <c r="CS39" s="21">
        <f t="shared" si="15"/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f t="shared" si="24"/>
        <v>0</v>
      </c>
      <c r="DE39" s="21"/>
      <c r="DF39" s="21">
        <v>0</v>
      </c>
      <c r="DG39" s="21"/>
      <c r="DH39" s="21"/>
      <c r="DI39" s="21">
        <v>0</v>
      </c>
      <c r="DJ39" s="21">
        <f t="shared" si="1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18"/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f t="shared" si="19"/>
        <v>0</v>
      </c>
      <c r="EB39" s="21">
        <v>0</v>
      </c>
      <c r="EC39" s="21">
        <v>0</v>
      </c>
      <c r="ED39" s="24">
        <f t="shared" si="0"/>
        <v>0</v>
      </c>
      <c r="EE39" s="24">
        <f t="shared" si="1"/>
        <v>0</v>
      </c>
      <c r="EF39" s="24">
        <f t="shared" si="20"/>
        <v>0</v>
      </c>
    </row>
    <row r="40" spans="1:136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21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23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2"/>
      <c r="CO40" s="22"/>
      <c r="CP40" s="22"/>
      <c r="CQ40" s="23">
        <v>0</v>
      </c>
      <c r="CR40" s="21">
        <f t="shared" si="22"/>
        <v>0</v>
      </c>
      <c r="CS40" s="21">
        <f t="shared" si="15"/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f t="shared" si="24"/>
        <v>0</v>
      </c>
      <c r="DE40" s="21"/>
      <c r="DF40" s="21">
        <v>0</v>
      </c>
      <c r="DG40" s="21"/>
      <c r="DH40" s="21"/>
      <c r="DI40" s="21">
        <v>0</v>
      </c>
      <c r="DJ40" s="21">
        <f t="shared" si="1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18"/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f t="shared" si="19"/>
        <v>0</v>
      </c>
      <c r="EB40" s="21">
        <v>0</v>
      </c>
      <c r="EC40" s="21">
        <v>0</v>
      </c>
      <c r="ED40" s="24">
        <f t="shared" si="0"/>
        <v>0</v>
      </c>
      <c r="EE40" s="24">
        <f t="shared" si="1"/>
        <v>0</v>
      </c>
      <c r="EF40" s="24">
        <f t="shared" si="20"/>
        <v>0</v>
      </c>
    </row>
    <row r="41" spans="1:136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21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23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2"/>
      <c r="CO41" s="22"/>
      <c r="CP41" s="22"/>
      <c r="CQ41" s="23">
        <v>0</v>
      </c>
      <c r="CR41" s="21">
        <f t="shared" si="22"/>
        <v>0</v>
      </c>
      <c r="CS41" s="21">
        <f t="shared" si="15"/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f t="shared" si="24"/>
        <v>0</v>
      </c>
      <c r="DE41" s="21"/>
      <c r="DF41" s="21">
        <v>0</v>
      </c>
      <c r="DG41" s="21"/>
      <c r="DH41" s="21"/>
      <c r="DI41" s="21">
        <v>0</v>
      </c>
      <c r="DJ41" s="21">
        <f t="shared" si="1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18"/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f t="shared" si="19"/>
        <v>0</v>
      </c>
      <c r="EB41" s="21">
        <v>0</v>
      </c>
      <c r="EC41" s="21">
        <v>0</v>
      </c>
      <c r="ED41" s="24">
        <f t="shared" si="0"/>
        <v>0</v>
      </c>
      <c r="EE41" s="24">
        <f t="shared" si="1"/>
        <v>0</v>
      </c>
      <c r="EF41" s="24">
        <f t="shared" si="20"/>
        <v>0</v>
      </c>
    </row>
    <row r="42" spans="1:136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21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23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2"/>
      <c r="CO42" s="22"/>
      <c r="CP42" s="22"/>
      <c r="CQ42" s="23">
        <v>0</v>
      </c>
      <c r="CR42" s="21">
        <f t="shared" si="22"/>
        <v>0</v>
      </c>
      <c r="CS42" s="21">
        <f t="shared" si="15"/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f t="shared" si="24"/>
        <v>0</v>
      </c>
      <c r="DE42" s="21"/>
      <c r="DF42" s="21">
        <v>0</v>
      </c>
      <c r="DG42" s="21"/>
      <c r="DH42" s="21"/>
      <c r="DI42" s="21">
        <v>0</v>
      </c>
      <c r="DJ42" s="21">
        <f t="shared" si="1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18"/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f t="shared" si="19"/>
        <v>0</v>
      </c>
      <c r="EB42" s="21">
        <v>0</v>
      </c>
      <c r="EC42" s="21">
        <v>0</v>
      </c>
      <c r="ED42" s="24">
        <f t="shared" si="0"/>
        <v>0</v>
      </c>
      <c r="EE42" s="24">
        <f t="shared" si="1"/>
        <v>0</v>
      </c>
      <c r="EF42" s="24">
        <f t="shared" si="20"/>
        <v>0</v>
      </c>
    </row>
    <row r="43" spans="1:136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25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26">SUM(Q12:Q42)</f>
        <v>0</v>
      </c>
      <c r="R43" s="25">
        <f t="shared" si="26"/>
        <v>0</v>
      </c>
      <c r="S43" s="25">
        <f t="shared" si="26"/>
        <v>0</v>
      </c>
      <c r="T43" s="25">
        <f t="shared" si="26"/>
        <v>0</v>
      </c>
      <c r="U43" s="25">
        <f t="shared" si="26"/>
        <v>0</v>
      </c>
      <c r="V43" s="25">
        <f t="shared" si="26"/>
        <v>0</v>
      </c>
      <c r="W43" s="25">
        <f t="shared" si="25"/>
        <v>0</v>
      </c>
      <c r="X43" s="25">
        <f t="shared" si="25"/>
        <v>0</v>
      </c>
      <c r="Y43" s="25">
        <f t="shared" si="25"/>
        <v>0</v>
      </c>
      <c r="Z43" s="25">
        <f t="shared" si="25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27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8">SUM(AL12:AL42)</f>
        <v>0</v>
      </c>
      <c r="AM43" s="25">
        <f t="shared" si="28"/>
        <v>0</v>
      </c>
      <c r="AN43" s="25">
        <f t="shared" si="28"/>
        <v>0</v>
      </c>
      <c r="AO43" s="25">
        <f t="shared" si="28"/>
        <v>0</v>
      </c>
      <c r="AP43" s="25">
        <f t="shared" si="28"/>
        <v>0</v>
      </c>
      <c r="AQ43" s="25">
        <f t="shared" si="28"/>
        <v>0</v>
      </c>
      <c r="AR43" s="25">
        <f t="shared" si="28"/>
        <v>0</v>
      </c>
      <c r="AS43" s="25">
        <f t="shared" si="28"/>
        <v>0</v>
      </c>
      <c r="AT43" s="25">
        <f t="shared" si="28"/>
        <v>0</v>
      </c>
      <c r="AU43" s="25">
        <f>SUM(AU12:AU42)</f>
        <v>0</v>
      </c>
      <c r="AV43" s="25">
        <f>SUM(AV12:AV42)</f>
        <v>0</v>
      </c>
      <c r="AW43" s="25">
        <f t="shared" ref="AW43" si="29">SUM(AW12:AW42)</f>
        <v>0</v>
      </c>
      <c r="AX43" s="13"/>
      <c r="AY43" s="13"/>
      <c r="AZ43" s="13"/>
      <c r="BA43" s="25">
        <f>SUM(BA12:BA42)</f>
        <v>0</v>
      </c>
      <c r="BB43" s="25">
        <f t="shared" ref="BB43" si="30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1">SUM(BG12:BG42)</f>
        <v>0</v>
      </c>
      <c r="BH43" s="25">
        <f t="shared" si="31"/>
        <v>0</v>
      </c>
      <c r="BI43" s="25">
        <f t="shared" si="31"/>
        <v>0</v>
      </c>
      <c r="BJ43" s="25">
        <f t="shared" si="31"/>
        <v>0</v>
      </c>
      <c r="BK43" s="25">
        <f t="shared" si="31"/>
        <v>0</v>
      </c>
      <c r="BL43" s="25">
        <f t="shared" si="31"/>
        <v>0</v>
      </c>
      <c r="BM43" s="25">
        <f t="shared" si="31"/>
        <v>0</v>
      </c>
      <c r="BN43" s="25">
        <f t="shared" si="31"/>
        <v>0</v>
      </c>
      <c r="BO43" s="25">
        <f t="shared" si="31"/>
        <v>0</v>
      </c>
      <c r="BP43" s="25">
        <f t="shared" si="31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32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33">SUM(CB12:CB42)</f>
        <v>0</v>
      </c>
      <c r="CC43" s="25">
        <f t="shared" si="33"/>
        <v>0</v>
      </c>
      <c r="CD43" s="25">
        <f t="shared" si="33"/>
        <v>0</v>
      </c>
      <c r="CE43" s="25">
        <f t="shared" si="33"/>
        <v>0</v>
      </c>
      <c r="CF43" s="25">
        <f t="shared" si="33"/>
        <v>0</v>
      </c>
      <c r="CG43" s="25">
        <f t="shared" si="33"/>
        <v>0</v>
      </c>
      <c r="CH43" s="25">
        <f t="shared" si="33"/>
        <v>0</v>
      </c>
      <c r="CI43" s="25">
        <f t="shared" si="33"/>
        <v>0</v>
      </c>
      <c r="CJ43" s="25">
        <f t="shared" si="33"/>
        <v>0</v>
      </c>
      <c r="CK43" s="25">
        <f>SUM(CK12:CK42)</f>
        <v>0</v>
      </c>
      <c r="CL43" s="25">
        <f>SUM(CL12:CL42)</f>
        <v>0</v>
      </c>
      <c r="CM43" s="25">
        <f t="shared" ref="CM43" si="34">SUM(CM12:CM42)</f>
        <v>0</v>
      </c>
      <c r="CN43" s="13"/>
      <c r="CO43" s="13"/>
      <c r="CP43" s="13"/>
      <c r="CQ43" s="25">
        <f>SUM(CQ12:CQ42)</f>
        <v>0</v>
      </c>
      <c r="CR43" s="25">
        <f t="shared" ref="CR43" si="35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36">SUM(CW12:CW42)</f>
        <v>0</v>
      </c>
      <c r="CX43" s="25">
        <f t="shared" si="36"/>
        <v>0</v>
      </c>
      <c r="CY43" s="25">
        <f t="shared" si="36"/>
        <v>0</v>
      </c>
      <c r="CZ43" s="25">
        <f t="shared" si="36"/>
        <v>0</v>
      </c>
      <c r="DA43" s="25">
        <f t="shared" si="36"/>
        <v>0</v>
      </c>
      <c r="DB43" s="25">
        <f t="shared" si="36"/>
        <v>0</v>
      </c>
      <c r="DC43" s="25">
        <f t="shared" si="36"/>
        <v>0</v>
      </c>
      <c r="DD43" s="25">
        <f t="shared" si="36"/>
        <v>0</v>
      </c>
      <c r="DE43" s="25">
        <f t="shared" si="36"/>
        <v>0</v>
      </c>
      <c r="DF43" s="25">
        <f t="shared" si="36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37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38">SUM(DR12:DR42)</f>
        <v>0</v>
      </c>
      <c r="DS43" s="25">
        <f t="shared" si="38"/>
        <v>0</v>
      </c>
      <c r="DT43" s="25">
        <f t="shared" si="38"/>
        <v>0</v>
      </c>
      <c r="DU43" s="25">
        <f t="shared" si="38"/>
        <v>0</v>
      </c>
      <c r="DV43" s="25">
        <f t="shared" si="38"/>
        <v>0</v>
      </c>
      <c r="DW43" s="25">
        <f t="shared" si="38"/>
        <v>0</v>
      </c>
      <c r="DX43" s="25">
        <f t="shared" si="38"/>
        <v>0</v>
      </c>
      <c r="DY43" s="25">
        <f t="shared" si="38"/>
        <v>0</v>
      </c>
      <c r="DZ43" s="25">
        <f t="shared" si="38"/>
        <v>0</v>
      </c>
      <c r="EA43" s="25">
        <f>SUM(EA12:EA42)</f>
        <v>0</v>
      </c>
      <c r="EB43" s="25">
        <f>SUM(EB12:EB42)</f>
        <v>0</v>
      </c>
      <c r="EC43" s="25">
        <f t="shared" ref="EC43" si="39">SUM(EC12:EC42)</f>
        <v>0</v>
      </c>
      <c r="ED43" s="25">
        <f>SUM(ED12:ED42)</f>
        <v>0</v>
      </c>
      <c r="EE43" s="25">
        <f>SUM(EE12:EE42)</f>
        <v>0</v>
      </c>
      <c r="EF43" s="25">
        <f>SUM(EF12:EF42)</f>
        <v>0</v>
      </c>
    </row>
    <row r="44" spans="1:136" ht="13.8" thickBot="1" x14ac:dyDescent="0.35"/>
    <row r="45" spans="1:136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E45" s="27"/>
    </row>
    <row r="46" spans="1:136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E46" s="27"/>
    </row>
    <row r="47" spans="1:136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E47" s="27"/>
    </row>
    <row r="48" spans="1:136" ht="15" x14ac:dyDescent="0.3">
      <c r="A48" s="98" t="s">
        <v>50</v>
      </c>
      <c r="B48" s="99"/>
      <c r="C48" s="99"/>
      <c r="D48" s="99"/>
      <c r="E48" s="100"/>
      <c r="F48" s="28">
        <f>+M43+AD43-AJ43+BC43+BT43-BY43+CS43+DJ43-DP43</f>
        <v>0</v>
      </c>
      <c r="G48" s="28">
        <v>0</v>
      </c>
      <c r="H48" s="28">
        <v>0</v>
      </c>
      <c r="I48" s="29">
        <v>0</v>
      </c>
      <c r="J48" s="33"/>
      <c r="K48" s="27"/>
      <c r="AG48" s="27"/>
      <c r="AH48" s="27"/>
      <c r="AI48" s="27"/>
      <c r="AX48" s="61"/>
      <c r="AY48" s="62"/>
      <c r="AZ48" s="33"/>
      <c r="BA48" s="27"/>
      <c r="BW48" s="27"/>
      <c r="BX48" s="27"/>
      <c r="BY48" s="27"/>
      <c r="CN48" s="61"/>
      <c r="CO48" s="62"/>
      <c r="CP48" s="33"/>
      <c r="CQ48" s="27"/>
      <c r="DM48" s="27"/>
      <c r="DN48" s="27"/>
      <c r="DO48" s="27"/>
    </row>
    <row r="49" spans="1:132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</row>
    <row r="50" spans="1:132" ht="15" x14ac:dyDescent="0.3">
      <c r="A50" s="98" t="s">
        <v>52</v>
      </c>
      <c r="B50" s="99"/>
      <c r="C50" s="99"/>
      <c r="D50" s="99"/>
      <c r="E50" s="100"/>
      <c r="F50" s="30">
        <f>P43+AE43-AM43+BF43+BU43-CC43+CV43+DK43-DS43</f>
        <v>0</v>
      </c>
      <c r="G50" s="31">
        <f>Q43+AF43-AN43+BG43+BV43-CD43+CW43+DL43-DT43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</row>
    <row r="51" spans="1:132" ht="15" x14ac:dyDescent="0.3">
      <c r="A51" s="98" t="s">
        <v>53</v>
      </c>
      <c r="B51" s="99"/>
      <c r="C51" s="99"/>
      <c r="D51" s="99"/>
      <c r="E51" s="100"/>
      <c r="F51" s="30">
        <f>R43-AO43+BH43-CE43+CX43-DU43</f>
        <v>0</v>
      </c>
      <c r="G51" s="31">
        <f>S43-AP43+BI43-CF43+CY43-DV43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</row>
    <row r="52" spans="1:132" ht="15" x14ac:dyDescent="0.3">
      <c r="A52" s="98" t="s">
        <v>54</v>
      </c>
      <c r="B52" s="99"/>
      <c r="C52" s="99"/>
      <c r="D52" s="99"/>
      <c r="E52" s="100"/>
      <c r="F52" s="30">
        <f>N43-AK43+BD43-CA43+CT43-DQ43</f>
        <v>0</v>
      </c>
      <c r="G52" s="31">
        <f>O43-AL43+BE43-CB43+CU43-DR43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</row>
    <row r="53" spans="1:132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</row>
    <row r="54" spans="1:132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</f>
        <v>0</v>
      </c>
      <c r="I54" s="32">
        <f>Z43-AW43+BP43-CM43+DF43-EC43</f>
        <v>0</v>
      </c>
      <c r="J54" s="46"/>
      <c r="K54" s="46"/>
      <c r="L54" s="33"/>
      <c r="M54" s="33"/>
      <c r="N54" s="33"/>
      <c r="O54" s="33"/>
      <c r="AJ54" s="33"/>
      <c r="AK54" s="33"/>
      <c r="AL54" s="33"/>
      <c r="AX54" s="61"/>
      <c r="AY54" s="62"/>
      <c r="AZ54" s="46"/>
      <c r="BA54" s="46"/>
      <c r="BB54" s="33"/>
      <c r="BC54" s="33"/>
      <c r="BD54" s="33"/>
      <c r="BE54" s="33"/>
      <c r="BZ54" s="33"/>
      <c r="CA54" s="33"/>
      <c r="CB54" s="33"/>
      <c r="CN54" s="61"/>
      <c r="CO54" s="62"/>
      <c r="CP54" s="46"/>
      <c r="CQ54" s="46"/>
      <c r="CR54" s="33"/>
      <c r="CS54" s="33"/>
      <c r="CT54" s="33"/>
      <c r="CU54" s="33"/>
      <c r="DP54" s="33"/>
      <c r="DQ54" s="33"/>
      <c r="DR54" s="33"/>
    </row>
    <row r="55" spans="1:132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</row>
    <row r="56" spans="1:132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</row>
    <row r="57" spans="1:132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</row>
    <row r="58" spans="1:132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</row>
    <row r="59" spans="1:132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</row>
    <row r="60" spans="1:132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</row>
    <row r="61" spans="1:132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</row>
    <row r="62" spans="1:132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</row>
    <row r="65" spans="3:94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</row>
    <row r="66" spans="3:94" x14ac:dyDescent="0.3">
      <c r="I66" s="27"/>
      <c r="AY66" s="27"/>
      <c r="CO66" s="27"/>
    </row>
    <row r="606" spans="138:138" x14ac:dyDescent="0.3">
      <c r="EH606" s="3">
        <v>244102.39999999999</v>
      </c>
    </row>
    <row r="607" spans="138:138" x14ac:dyDescent="0.3">
      <c r="EH607" s="3">
        <v>973014.35</v>
      </c>
    </row>
    <row r="609" spans="138:138" x14ac:dyDescent="0.3">
      <c r="EH609" s="3">
        <v>958007.35</v>
      </c>
    </row>
    <row r="612" spans="138:138" x14ac:dyDescent="0.3">
      <c r="EH612" s="3">
        <v>563860.19999999995</v>
      </c>
    </row>
    <row r="614" spans="138:138" x14ac:dyDescent="0.3">
      <c r="EH614" s="3">
        <v>451945.35</v>
      </c>
    </row>
    <row r="615" spans="138:138" x14ac:dyDescent="0.3">
      <c r="EH615" s="3">
        <v>410841.59999999998</v>
      </c>
    </row>
    <row r="616" spans="138:138" x14ac:dyDescent="0.3">
      <c r="EH616" s="3">
        <v>595228.19999999995</v>
      </c>
    </row>
    <row r="618" spans="138:138" x14ac:dyDescent="0.3">
      <c r="EH618" s="3">
        <v>630042.5</v>
      </c>
    </row>
    <row r="620" spans="138:138" x14ac:dyDescent="0.3">
      <c r="EH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47">
    <mergeCell ref="A52:E52"/>
    <mergeCell ref="A53:E53"/>
    <mergeCell ref="A54:E54"/>
    <mergeCell ref="BQ10:BV10"/>
    <mergeCell ref="A6:EE6"/>
    <mergeCell ref="A7:EE7"/>
    <mergeCell ref="B9:D9"/>
    <mergeCell ref="E9:G9"/>
    <mergeCell ref="H9:Z9"/>
    <mergeCell ref="AA9:AF9"/>
    <mergeCell ref="AG9:AW9"/>
    <mergeCell ref="AX9:BP9"/>
    <mergeCell ref="BQ9:BV9"/>
    <mergeCell ref="BW9:CM9"/>
    <mergeCell ref="B10:D10"/>
    <mergeCell ref="E10:G10"/>
    <mergeCell ref="A45:E46"/>
    <mergeCell ref="F45:F46"/>
    <mergeCell ref="G45:G46"/>
    <mergeCell ref="H45:H46"/>
    <mergeCell ref="I45:I46"/>
    <mergeCell ref="A47:E47"/>
    <mergeCell ref="A48:E48"/>
    <mergeCell ref="A49:E49"/>
    <mergeCell ref="A50:E50"/>
    <mergeCell ref="A51:E51"/>
    <mergeCell ref="A55:E55"/>
    <mergeCell ref="A56:E56"/>
    <mergeCell ref="A58:E58"/>
    <mergeCell ref="A59:E59"/>
    <mergeCell ref="A60:C60"/>
    <mergeCell ref="A57:E57"/>
    <mergeCell ref="I65:J65"/>
    <mergeCell ref="AY65:AZ65"/>
    <mergeCell ref="CO65:CP65"/>
    <mergeCell ref="CN9:DF9"/>
    <mergeCell ref="DG9:DL9"/>
    <mergeCell ref="AY45:AY46"/>
    <mergeCell ref="AX45:AX46"/>
    <mergeCell ref="H10:Z10"/>
    <mergeCell ref="AA10:AF10"/>
    <mergeCell ref="AX10:BP10"/>
    <mergeCell ref="DM9:EC9"/>
    <mergeCell ref="CN10:DF10"/>
    <mergeCell ref="DG10:DL10"/>
    <mergeCell ref="CN45:CN46"/>
    <mergeCell ref="CO45:CO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BE5A-1E90-455C-9D5E-EAD6ED107E45}">
  <dimension ref="A1:GA665"/>
  <sheetViews>
    <sheetView topLeftCell="FK2" zoomScale="80" zoomScaleNormal="80" workbookViewId="0">
      <selection activeCell="A12" sqref="A12:FS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9" style="3" customWidth="1"/>
    <col min="177" max="177" width="18.88671875" style="3" customWidth="1"/>
    <col min="178" max="178" width="14.109375" style="3" customWidth="1"/>
    <col min="179" max="179" width="5" style="3" customWidth="1"/>
    <col min="180" max="180" width="11.44140625" style="3"/>
    <col min="181" max="181" width="20.109375" style="3" customWidth="1"/>
    <col min="182" max="16384" width="11.44140625" style="3"/>
  </cols>
  <sheetData>
    <row r="1" spans="1:183" s="4" customFormat="1" ht="18" customHeight="1" x14ac:dyDescent="0.3">
      <c r="A1" s="40" t="s">
        <v>0</v>
      </c>
      <c r="B1" s="40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3"/>
      <c r="FX1" s="3"/>
      <c r="FY1" s="3"/>
      <c r="FZ1" s="3"/>
      <c r="GA1" s="3"/>
    </row>
    <row r="2" spans="1:183" s="4" customFormat="1" ht="18" customHeight="1" x14ac:dyDescent="0.3">
      <c r="A2" s="40" t="s">
        <v>1</v>
      </c>
      <c r="B2" s="40"/>
      <c r="C2" s="1"/>
      <c r="D2" s="1"/>
      <c r="E2" s="2"/>
      <c r="F2" s="2"/>
      <c r="G2" s="2"/>
      <c r="H2" s="1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1"/>
      <c r="AW2" s="1"/>
      <c r="AX2" s="1"/>
      <c r="AY2" s="1"/>
      <c r="AZ2" s="1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1"/>
      <c r="BX2" s="1"/>
      <c r="BY2" s="1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1"/>
      <c r="CM2" s="1"/>
      <c r="CN2" s="1"/>
      <c r="CO2" s="1"/>
      <c r="CP2" s="1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1"/>
      <c r="DN2" s="1"/>
      <c r="DO2" s="1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1"/>
      <c r="EC2" s="1"/>
      <c r="ED2" s="1"/>
      <c r="EE2" s="1"/>
      <c r="EF2" s="1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1"/>
      <c r="FD2" s="1"/>
      <c r="FE2" s="1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1"/>
      <c r="FS2" s="1"/>
      <c r="FT2" s="1"/>
      <c r="FU2" s="1"/>
      <c r="FV2" s="1"/>
      <c r="FW2" s="3"/>
      <c r="FX2" s="3"/>
      <c r="FY2" s="3"/>
      <c r="FZ2" s="3"/>
      <c r="GA2" s="3"/>
    </row>
    <row r="3" spans="1:183" s="4" customFormat="1" ht="18" customHeight="1" x14ac:dyDescent="0.3">
      <c r="A3" s="40" t="s">
        <v>62</v>
      </c>
      <c r="B3" s="40"/>
      <c r="C3" s="1"/>
      <c r="D3" s="1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3"/>
      <c r="FX3" s="3"/>
      <c r="FY3" s="3"/>
      <c r="FZ3" s="3"/>
      <c r="GA3" s="3"/>
    </row>
    <row r="4" spans="1:183" s="4" customFormat="1" ht="15.6" x14ac:dyDescent="0.3">
      <c r="A4" s="40" t="s">
        <v>2</v>
      </c>
      <c r="B4" s="40"/>
      <c r="C4" s="1"/>
      <c r="D4" s="1"/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3"/>
      <c r="FX4" s="3"/>
      <c r="FY4" s="3"/>
      <c r="FZ4" s="3"/>
      <c r="GA4" s="3"/>
    </row>
    <row r="5" spans="1:183" s="4" customFormat="1" ht="15" x14ac:dyDescent="0.3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1"/>
      <c r="M5" s="1"/>
      <c r="N5" s="4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4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4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4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3"/>
      <c r="FX5" s="3"/>
      <c r="FY5" s="3"/>
      <c r="FZ5" s="3"/>
      <c r="GA5" s="3"/>
    </row>
    <row r="6" spans="1:183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6"/>
      <c r="FW6" s="3"/>
      <c r="FX6" s="3"/>
      <c r="FY6" s="3"/>
      <c r="FZ6" s="3"/>
      <c r="GA6" s="3"/>
    </row>
    <row r="7" spans="1:183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39"/>
      <c r="FW7" s="3"/>
      <c r="FX7" s="3"/>
      <c r="FY7" s="3"/>
      <c r="FZ7" s="3"/>
      <c r="GA7" s="3"/>
    </row>
    <row r="8" spans="1:183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9"/>
      <c r="FV8" s="9"/>
    </row>
    <row r="9" spans="1:183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"/>
      <c r="FU9" s="9"/>
      <c r="FV9" s="9"/>
    </row>
    <row r="10" spans="1:183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"/>
      <c r="FU10" s="9"/>
      <c r="FV10" s="9"/>
    </row>
    <row r="11" spans="1:183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8" t="s">
        <v>40</v>
      </c>
      <c r="FU11" s="18" t="s">
        <v>41</v>
      </c>
      <c r="FV11" s="18" t="s">
        <v>42</v>
      </c>
    </row>
    <row r="12" spans="1:183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f>CT12+CU12+CV12+CW12+CX12+CY12+CZ12+DA12</f>
        <v>0</v>
      </c>
      <c r="DE12" s="21"/>
      <c r="DF12" s="21"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v>0</v>
      </c>
      <c r="DM12" s="22"/>
      <c r="DN12" s="22"/>
      <c r="DO12" s="21">
        <v>0</v>
      </c>
      <c r="DP12" s="21">
        <f>+DO12-DQ12-DR12-DS12-DT12-DU12-DV12-DW12-DX12-EC12</f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f>EJ12+EK12+EL12+EM12+EN12+EO12+EP12+EQ12</f>
        <v>0</v>
      </c>
      <c r="EU12" s="21">
        <v>0</v>
      </c>
      <c r="EV12" s="21"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f>FG12+FH12+FI12+FJ12+FK12+FL12+FM12+FN12</f>
        <v>0</v>
      </c>
      <c r="FR12" s="21">
        <v>0</v>
      </c>
      <c r="FS12" s="23">
        <v>0</v>
      </c>
      <c r="FT12" s="24">
        <f t="shared" ref="FT12:FT42" si="0">+M12+AD12-AJ12+BC12+BT12-BY12+CS12+DJ12-DP12+EI12+EZ12-FF12</f>
        <v>0</v>
      </c>
      <c r="FU12" s="24">
        <f t="shared" ref="FU12:FU42" si="1">D12-G12+K12-Z12+AC12-AJ12-AU12-AW12-BP12+BS12-BY12-CK12-CM12-DF12+DI12-DP12-EA12-EC12+EG12-EV12+EY12-FF12-FQ12-FS12</f>
        <v>0</v>
      </c>
      <c r="FV12" s="24">
        <f>Z12-AW12+BP12-CM12+DF12-EC12+EV12-FS12</f>
        <v>0</v>
      </c>
    </row>
    <row r="13" spans="1:183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2"/>
      <c r="CO13" s="22"/>
      <c r="CP13" s="22"/>
      <c r="CQ13" s="23">
        <v>0</v>
      </c>
      <c r="CR13" s="21">
        <f t="shared" ref="CR13:CR14" si="14">CS13</f>
        <v>0</v>
      </c>
      <c r="CS13" s="21">
        <f t="shared" ref="CS13:CS42" si="15">CQ13-CT13-CU13-CV13-CW13-CX13-CY13-CZ13-DF13</f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f t="shared" ref="DD13:DD17" si="16">CT13+CU13+CV13+CW13+CX13+CY13+CZ13+DA13</f>
        <v>0</v>
      </c>
      <c r="DE13" s="21"/>
      <c r="DF13" s="21">
        <v>0</v>
      </c>
      <c r="DG13" s="21"/>
      <c r="DH13" s="21"/>
      <c r="DI13" s="21">
        <v>0</v>
      </c>
      <c r="DJ13" s="21">
        <f t="shared" ref="DJ13:DJ42" si="1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ref="DP13:DP42" si="18">+DO13-DQ13-DR13-DS13-DT13-DU13-DV13-DW13-DX13-EC13</f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f t="shared" ref="EA13:EA42" si="19">DQ13+DR13+DS13+DT13+DU13+DV13+DW13+DX13</f>
        <v>0</v>
      </c>
      <c r="EB13" s="21">
        <v>0</v>
      </c>
      <c r="EC13" s="21">
        <v>0</v>
      </c>
      <c r="ED13" s="22"/>
      <c r="EE13" s="22"/>
      <c r="EF13" s="22"/>
      <c r="EG13" s="23">
        <v>0</v>
      </c>
      <c r="EH13" s="21">
        <f t="shared" ref="EH13:EH14" si="20">EI13</f>
        <v>0</v>
      </c>
      <c r="EI13" s="21">
        <f t="shared" ref="EI13:EI42" si="21">EG13-EJ13-EK13-EL13-EM13-EN13-EO13-EP13-EV13</f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f t="shared" ref="ET13:ET17" si="22">EJ13+EK13+EL13+EM13+EN13+EO13+EP13+EQ13</f>
        <v>0</v>
      </c>
      <c r="EU13" s="21">
        <v>0</v>
      </c>
      <c r="EV13" s="21">
        <v>0</v>
      </c>
      <c r="EW13" s="21"/>
      <c r="EX13" s="21"/>
      <c r="EY13" s="21">
        <v>0</v>
      </c>
      <c r="EZ13" s="21">
        <f t="shared" ref="EZ13:EZ42" si="23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24">+FE13-FG13-FH13-FI13-FJ13-FK13-FL13-FM13-FN13-FS13</f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f t="shared" ref="FQ13:FQ42" si="25">FG13+FH13+FI13+FJ13+FK13+FL13+FM13+FN13</f>
        <v>0</v>
      </c>
      <c r="FR13" s="21">
        <v>0</v>
      </c>
      <c r="FS13" s="23">
        <v>0</v>
      </c>
      <c r="FT13" s="24">
        <f t="shared" si="0"/>
        <v>0</v>
      </c>
      <c r="FU13" s="24">
        <f t="shared" si="1"/>
        <v>0</v>
      </c>
      <c r="FV13" s="24">
        <f t="shared" ref="FV13:FV42" si="26">Z13-AW13+BP13-CM13+DF13-EC13+EV13-FS13</f>
        <v>0</v>
      </c>
    </row>
    <row r="14" spans="1:183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2"/>
      <c r="CO14" s="22"/>
      <c r="CP14" s="22"/>
      <c r="CQ14" s="23">
        <v>0</v>
      </c>
      <c r="CR14" s="21">
        <f t="shared" si="14"/>
        <v>0</v>
      </c>
      <c r="CS14" s="21">
        <f t="shared" si="15"/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f t="shared" si="16"/>
        <v>0</v>
      </c>
      <c r="DE14" s="21"/>
      <c r="DF14" s="21">
        <v>0</v>
      </c>
      <c r="DG14" s="21"/>
      <c r="DH14" s="21"/>
      <c r="DI14" s="21">
        <v>0</v>
      </c>
      <c r="DJ14" s="21">
        <f t="shared" si="1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18"/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f t="shared" si="19"/>
        <v>0</v>
      </c>
      <c r="EB14" s="21">
        <v>0</v>
      </c>
      <c r="EC14" s="21">
        <v>0</v>
      </c>
      <c r="ED14" s="22"/>
      <c r="EE14" s="22"/>
      <c r="EF14" s="22"/>
      <c r="EG14" s="23">
        <v>0</v>
      </c>
      <c r="EH14" s="21">
        <f t="shared" si="20"/>
        <v>0</v>
      </c>
      <c r="EI14" s="21">
        <f t="shared" si="21"/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f t="shared" si="22"/>
        <v>0</v>
      </c>
      <c r="EU14" s="21">
        <v>0</v>
      </c>
      <c r="EV14" s="21">
        <v>0</v>
      </c>
      <c r="EW14" s="21"/>
      <c r="EX14" s="21"/>
      <c r="EY14" s="21">
        <v>0</v>
      </c>
      <c r="EZ14" s="21">
        <f t="shared" si="23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24"/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f t="shared" si="25"/>
        <v>0</v>
      </c>
      <c r="FR14" s="21">
        <v>0</v>
      </c>
      <c r="FS14" s="23">
        <v>0</v>
      </c>
      <c r="FT14" s="24">
        <f t="shared" si="0"/>
        <v>0</v>
      </c>
      <c r="FU14" s="24">
        <f t="shared" si="1"/>
        <v>0</v>
      </c>
      <c r="FV14" s="24">
        <f t="shared" si="26"/>
        <v>0</v>
      </c>
    </row>
    <row r="15" spans="1:183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15"/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f t="shared" si="16"/>
        <v>0</v>
      </c>
      <c r="DE15" s="21"/>
      <c r="DF15" s="21">
        <v>0</v>
      </c>
      <c r="DG15" s="21"/>
      <c r="DH15" s="21"/>
      <c r="DI15" s="21">
        <v>0</v>
      </c>
      <c r="DJ15" s="21">
        <f t="shared" si="1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18"/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f t="shared" si="19"/>
        <v>0</v>
      </c>
      <c r="EB15" s="21">
        <v>0</v>
      </c>
      <c r="EC15" s="21"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21"/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f t="shared" si="22"/>
        <v>0</v>
      </c>
      <c r="EU15" s="21">
        <v>0</v>
      </c>
      <c r="EV15" s="21">
        <v>0</v>
      </c>
      <c r="EW15" s="21"/>
      <c r="EX15" s="21"/>
      <c r="EY15" s="21">
        <v>0</v>
      </c>
      <c r="EZ15" s="21">
        <f t="shared" si="23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24"/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f t="shared" si="25"/>
        <v>0</v>
      </c>
      <c r="FR15" s="21">
        <v>0</v>
      </c>
      <c r="FS15" s="23">
        <v>0</v>
      </c>
      <c r="FT15" s="24">
        <f t="shared" si="0"/>
        <v>0</v>
      </c>
      <c r="FU15" s="24">
        <f t="shared" si="1"/>
        <v>0</v>
      </c>
      <c r="FV15" s="24">
        <f t="shared" si="26"/>
        <v>0</v>
      </c>
    </row>
    <row r="16" spans="1:183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27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2"/>
      <c r="CO16" s="22"/>
      <c r="CP16" s="22"/>
      <c r="CQ16" s="23">
        <v>0</v>
      </c>
      <c r="CR16" s="21">
        <f t="shared" ref="CR16:CR42" si="28">CS16</f>
        <v>0</v>
      </c>
      <c r="CS16" s="21">
        <f t="shared" si="15"/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f t="shared" si="16"/>
        <v>0</v>
      </c>
      <c r="DE16" s="21"/>
      <c r="DF16" s="21">
        <v>0</v>
      </c>
      <c r="DG16" s="21"/>
      <c r="DH16" s="21"/>
      <c r="DI16" s="21">
        <v>0</v>
      </c>
      <c r="DJ16" s="21">
        <f t="shared" si="1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18"/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f t="shared" si="19"/>
        <v>0</v>
      </c>
      <c r="EB16" s="21">
        <v>0</v>
      </c>
      <c r="EC16" s="21">
        <v>0</v>
      </c>
      <c r="ED16" s="22"/>
      <c r="EE16" s="22"/>
      <c r="EF16" s="22"/>
      <c r="EG16" s="23">
        <v>0</v>
      </c>
      <c r="EH16" s="21">
        <f t="shared" ref="EH16:EH42" si="29">EI16</f>
        <v>0</v>
      </c>
      <c r="EI16" s="21">
        <f t="shared" si="21"/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f t="shared" si="22"/>
        <v>0</v>
      </c>
      <c r="EU16" s="21">
        <v>0</v>
      </c>
      <c r="EV16" s="21">
        <v>0</v>
      </c>
      <c r="EW16" s="21"/>
      <c r="EX16" s="21"/>
      <c r="EY16" s="21">
        <v>0</v>
      </c>
      <c r="EZ16" s="21">
        <f t="shared" si="23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24"/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f t="shared" si="25"/>
        <v>0</v>
      </c>
      <c r="FR16" s="21">
        <v>0</v>
      </c>
      <c r="FS16" s="23">
        <v>0</v>
      </c>
      <c r="FT16" s="24">
        <f t="shared" si="0"/>
        <v>0</v>
      </c>
      <c r="FU16" s="24">
        <f t="shared" si="1"/>
        <v>0</v>
      </c>
      <c r="FV16" s="24">
        <f t="shared" si="26"/>
        <v>0</v>
      </c>
    </row>
    <row r="17" spans="1:178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27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2"/>
      <c r="CO17" s="22"/>
      <c r="CP17" s="22"/>
      <c r="CQ17" s="23">
        <v>0</v>
      </c>
      <c r="CR17" s="21">
        <f t="shared" si="28"/>
        <v>0</v>
      </c>
      <c r="CS17" s="21">
        <f t="shared" si="15"/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f t="shared" si="16"/>
        <v>0</v>
      </c>
      <c r="DE17" s="21"/>
      <c r="DF17" s="21">
        <v>0</v>
      </c>
      <c r="DG17" s="21"/>
      <c r="DH17" s="21"/>
      <c r="DI17" s="21">
        <v>0</v>
      </c>
      <c r="DJ17" s="21">
        <f t="shared" si="1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18"/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f t="shared" si="19"/>
        <v>0</v>
      </c>
      <c r="EB17" s="21">
        <v>0</v>
      </c>
      <c r="EC17" s="21">
        <v>0</v>
      </c>
      <c r="ED17" s="22"/>
      <c r="EE17" s="22"/>
      <c r="EF17" s="22"/>
      <c r="EG17" s="23">
        <v>0</v>
      </c>
      <c r="EH17" s="21">
        <f t="shared" si="29"/>
        <v>0</v>
      </c>
      <c r="EI17" s="21">
        <f t="shared" si="21"/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f t="shared" si="22"/>
        <v>0</v>
      </c>
      <c r="EU17" s="21">
        <v>0</v>
      </c>
      <c r="EV17" s="21">
        <v>0</v>
      </c>
      <c r="EW17" s="21"/>
      <c r="EX17" s="21"/>
      <c r="EY17" s="21">
        <v>0</v>
      </c>
      <c r="EZ17" s="21">
        <f t="shared" si="23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24"/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f t="shared" si="25"/>
        <v>0</v>
      </c>
      <c r="FR17" s="21">
        <v>0</v>
      </c>
      <c r="FS17" s="23">
        <v>0</v>
      </c>
      <c r="FT17" s="24">
        <f t="shared" si="0"/>
        <v>0</v>
      </c>
      <c r="FU17" s="24">
        <f t="shared" si="1"/>
        <v>0</v>
      </c>
      <c r="FV17" s="24">
        <f t="shared" si="26"/>
        <v>0</v>
      </c>
    </row>
    <row r="18" spans="1:178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27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2"/>
      <c r="CO18" s="22"/>
      <c r="CP18" s="22"/>
      <c r="CQ18" s="23">
        <v>0</v>
      </c>
      <c r="CR18" s="21">
        <f t="shared" si="28"/>
        <v>0</v>
      </c>
      <c r="CS18" s="21">
        <f t="shared" si="15"/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f>CT18+CU18+CV18+CW18+CX18+CY18+CZ18+DA18</f>
        <v>0</v>
      </c>
      <c r="DE18" s="21"/>
      <c r="DF18" s="21">
        <v>0</v>
      </c>
      <c r="DG18" s="21"/>
      <c r="DH18" s="21"/>
      <c r="DI18" s="21">
        <v>0</v>
      </c>
      <c r="DJ18" s="21">
        <f t="shared" si="1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18"/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f t="shared" si="19"/>
        <v>0</v>
      </c>
      <c r="EB18" s="21">
        <v>0</v>
      </c>
      <c r="EC18" s="21">
        <v>0</v>
      </c>
      <c r="ED18" s="22"/>
      <c r="EE18" s="22"/>
      <c r="EF18" s="22"/>
      <c r="EG18" s="23">
        <v>0</v>
      </c>
      <c r="EH18" s="21">
        <f t="shared" si="29"/>
        <v>0</v>
      </c>
      <c r="EI18" s="21">
        <f t="shared" si="21"/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f>EJ18+EK18+EL18+EM18+EN18+EO18+EP18+EQ18</f>
        <v>0</v>
      </c>
      <c r="EU18" s="21">
        <v>0</v>
      </c>
      <c r="EV18" s="21">
        <v>0</v>
      </c>
      <c r="EW18" s="21"/>
      <c r="EX18" s="21"/>
      <c r="EY18" s="21">
        <v>0</v>
      </c>
      <c r="EZ18" s="21">
        <f t="shared" si="23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24"/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f t="shared" si="25"/>
        <v>0</v>
      </c>
      <c r="FR18" s="21">
        <v>0</v>
      </c>
      <c r="FS18" s="23">
        <v>0</v>
      </c>
      <c r="FT18" s="24">
        <f t="shared" si="0"/>
        <v>0</v>
      </c>
      <c r="FU18" s="24">
        <f t="shared" si="1"/>
        <v>0</v>
      </c>
      <c r="FV18" s="24">
        <f t="shared" si="26"/>
        <v>0</v>
      </c>
    </row>
    <row r="19" spans="1:178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27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30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2"/>
      <c r="CO19" s="22"/>
      <c r="CP19" s="22"/>
      <c r="CQ19" s="23">
        <v>0</v>
      </c>
      <c r="CR19" s="21">
        <f t="shared" si="28"/>
        <v>0</v>
      </c>
      <c r="CS19" s="21">
        <f t="shared" si="15"/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f t="shared" ref="DD19:DD42" si="31">CT19+CU19+CV19+CW19+CX19+CY19+CZ19+DA19</f>
        <v>0</v>
      </c>
      <c r="DE19" s="21"/>
      <c r="DF19" s="21">
        <v>0</v>
      </c>
      <c r="DG19" s="21"/>
      <c r="DH19" s="21"/>
      <c r="DI19" s="21">
        <v>0</v>
      </c>
      <c r="DJ19" s="21">
        <f t="shared" si="1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18"/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f t="shared" si="19"/>
        <v>0</v>
      </c>
      <c r="EB19" s="21">
        <v>0</v>
      </c>
      <c r="EC19" s="21">
        <v>0</v>
      </c>
      <c r="ED19" s="22"/>
      <c r="EE19" s="22"/>
      <c r="EF19" s="22"/>
      <c r="EG19" s="23">
        <v>0</v>
      </c>
      <c r="EH19" s="21">
        <f t="shared" si="29"/>
        <v>0</v>
      </c>
      <c r="EI19" s="21">
        <f t="shared" si="21"/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f t="shared" ref="ET19:ET42" si="32">EJ19+EK19+EL19+EM19+EN19+EO19+EP19+EQ19</f>
        <v>0</v>
      </c>
      <c r="EU19" s="21">
        <v>0</v>
      </c>
      <c r="EV19" s="21">
        <v>0</v>
      </c>
      <c r="EW19" s="21"/>
      <c r="EX19" s="21"/>
      <c r="EY19" s="21">
        <v>0</v>
      </c>
      <c r="EZ19" s="21">
        <f t="shared" si="23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24"/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f t="shared" si="25"/>
        <v>0</v>
      </c>
      <c r="FR19" s="21">
        <v>0</v>
      </c>
      <c r="FS19" s="23">
        <v>0</v>
      </c>
      <c r="FT19" s="24">
        <f t="shared" si="0"/>
        <v>0</v>
      </c>
      <c r="FU19" s="24">
        <f t="shared" si="1"/>
        <v>0</v>
      </c>
      <c r="FV19" s="24">
        <f t="shared" si="26"/>
        <v>0</v>
      </c>
    </row>
    <row r="20" spans="1:178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27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30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2"/>
      <c r="CO20" s="22"/>
      <c r="CP20" s="22"/>
      <c r="CQ20" s="23">
        <v>0</v>
      </c>
      <c r="CR20" s="21">
        <f t="shared" si="28"/>
        <v>0</v>
      </c>
      <c r="CS20" s="21">
        <f t="shared" si="15"/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f t="shared" si="31"/>
        <v>0</v>
      </c>
      <c r="DE20" s="21"/>
      <c r="DF20" s="21">
        <v>0</v>
      </c>
      <c r="DG20" s="21"/>
      <c r="DH20" s="21"/>
      <c r="DI20" s="21">
        <v>0</v>
      </c>
      <c r="DJ20" s="21">
        <f t="shared" si="1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18"/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f t="shared" si="19"/>
        <v>0</v>
      </c>
      <c r="EB20" s="21">
        <v>0</v>
      </c>
      <c r="EC20" s="21">
        <v>0</v>
      </c>
      <c r="ED20" s="22"/>
      <c r="EE20" s="22"/>
      <c r="EF20" s="22"/>
      <c r="EG20" s="23">
        <v>0</v>
      </c>
      <c r="EH20" s="21">
        <f t="shared" si="29"/>
        <v>0</v>
      </c>
      <c r="EI20" s="21">
        <f t="shared" si="21"/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f t="shared" si="32"/>
        <v>0</v>
      </c>
      <c r="EU20" s="21">
        <v>0</v>
      </c>
      <c r="EV20" s="21">
        <v>0</v>
      </c>
      <c r="EW20" s="21"/>
      <c r="EX20" s="21"/>
      <c r="EY20" s="21">
        <v>0</v>
      </c>
      <c r="EZ20" s="21">
        <f t="shared" si="23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24"/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f t="shared" si="25"/>
        <v>0</v>
      </c>
      <c r="FR20" s="21">
        <v>0</v>
      </c>
      <c r="FS20" s="23">
        <v>0</v>
      </c>
      <c r="FT20" s="24">
        <f t="shared" si="0"/>
        <v>0</v>
      </c>
      <c r="FU20" s="24">
        <f t="shared" si="1"/>
        <v>0</v>
      </c>
      <c r="FV20" s="24">
        <f t="shared" si="26"/>
        <v>0</v>
      </c>
    </row>
    <row r="21" spans="1:178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27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30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2"/>
      <c r="CO21" s="22"/>
      <c r="CP21" s="22"/>
      <c r="CQ21" s="23">
        <v>0</v>
      </c>
      <c r="CR21" s="21">
        <f t="shared" si="28"/>
        <v>0</v>
      </c>
      <c r="CS21" s="21">
        <f t="shared" si="15"/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f t="shared" si="31"/>
        <v>0</v>
      </c>
      <c r="DE21" s="21"/>
      <c r="DF21" s="21">
        <v>0</v>
      </c>
      <c r="DG21" s="21"/>
      <c r="DH21" s="21"/>
      <c r="DI21" s="21">
        <v>0</v>
      </c>
      <c r="DJ21" s="21">
        <f t="shared" si="1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18"/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f t="shared" si="19"/>
        <v>0</v>
      </c>
      <c r="EB21" s="21">
        <v>0</v>
      </c>
      <c r="EC21" s="21">
        <v>0</v>
      </c>
      <c r="ED21" s="22"/>
      <c r="EE21" s="22"/>
      <c r="EF21" s="22"/>
      <c r="EG21" s="23">
        <v>0</v>
      </c>
      <c r="EH21" s="21">
        <f t="shared" si="29"/>
        <v>0</v>
      </c>
      <c r="EI21" s="21">
        <f t="shared" si="21"/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f t="shared" si="32"/>
        <v>0</v>
      </c>
      <c r="EU21" s="21">
        <v>0</v>
      </c>
      <c r="EV21" s="21">
        <v>0</v>
      </c>
      <c r="EW21" s="21"/>
      <c r="EX21" s="21"/>
      <c r="EY21" s="21">
        <v>0</v>
      </c>
      <c r="EZ21" s="21">
        <f t="shared" si="23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24"/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f t="shared" si="25"/>
        <v>0</v>
      </c>
      <c r="FR21" s="21">
        <v>0</v>
      </c>
      <c r="FS21" s="23">
        <v>0</v>
      </c>
      <c r="FT21" s="24">
        <f t="shared" si="0"/>
        <v>0</v>
      </c>
      <c r="FU21" s="24">
        <f t="shared" si="1"/>
        <v>0</v>
      </c>
      <c r="FV21" s="24">
        <f t="shared" si="26"/>
        <v>0</v>
      </c>
    </row>
    <row r="22" spans="1:178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27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30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2"/>
      <c r="CO22" s="22"/>
      <c r="CP22" s="22"/>
      <c r="CQ22" s="23">
        <v>0</v>
      </c>
      <c r="CR22" s="21">
        <f t="shared" si="28"/>
        <v>0</v>
      </c>
      <c r="CS22" s="21">
        <f t="shared" si="15"/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f t="shared" si="31"/>
        <v>0</v>
      </c>
      <c r="DE22" s="21"/>
      <c r="DF22" s="21">
        <v>0</v>
      </c>
      <c r="DG22" s="21"/>
      <c r="DH22" s="21"/>
      <c r="DI22" s="21">
        <v>0</v>
      </c>
      <c r="DJ22" s="21">
        <f t="shared" si="1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18"/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f t="shared" si="19"/>
        <v>0</v>
      </c>
      <c r="EB22" s="21">
        <v>0</v>
      </c>
      <c r="EC22" s="21">
        <v>0</v>
      </c>
      <c r="ED22" s="22"/>
      <c r="EE22" s="22"/>
      <c r="EF22" s="22"/>
      <c r="EG22" s="23">
        <v>0</v>
      </c>
      <c r="EH22" s="21">
        <f t="shared" si="29"/>
        <v>0</v>
      </c>
      <c r="EI22" s="21">
        <f t="shared" si="21"/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f t="shared" si="32"/>
        <v>0</v>
      </c>
      <c r="EU22" s="21">
        <v>0</v>
      </c>
      <c r="EV22" s="21">
        <v>0</v>
      </c>
      <c r="EW22" s="21"/>
      <c r="EX22" s="21"/>
      <c r="EY22" s="21">
        <v>0</v>
      </c>
      <c r="EZ22" s="21">
        <f t="shared" si="23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24"/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f t="shared" si="25"/>
        <v>0</v>
      </c>
      <c r="FR22" s="21">
        <v>0</v>
      </c>
      <c r="FS22" s="23">
        <v>0</v>
      </c>
      <c r="FT22" s="24">
        <f t="shared" si="0"/>
        <v>0</v>
      </c>
      <c r="FU22" s="24">
        <f t="shared" si="1"/>
        <v>0</v>
      </c>
      <c r="FV22" s="24">
        <f t="shared" si="26"/>
        <v>0</v>
      </c>
    </row>
    <row r="23" spans="1:178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27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30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2"/>
      <c r="CO23" s="22"/>
      <c r="CP23" s="22"/>
      <c r="CQ23" s="23">
        <v>0</v>
      </c>
      <c r="CR23" s="21">
        <f t="shared" si="28"/>
        <v>0</v>
      </c>
      <c r="CS23" s="21">
        <f t="shared" si="15"/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f t="shared" si="31"/>
        <v>0</v>
      </c>
      <c r="DE23" s="21"/>
      <c r="DF23" s="21">
        <v>0</v>
      </c>
      <c r="DG23" s="21"/>
      <c r="DH23" s="21"/>
      <c r="DI23" s="21">
        <v>0</v>
      </c>
      <c r="DJ23" s="21">
        <f t="shared" si="1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18"/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f t="shared" si="19"/>
        <v>0</v>
      </c>
      <c r="EB23" s="21">
        <v>0</v>
      </c>
      <c r="EC23" s="21">
        <v>0</v>
      </c>
      <c r="ED23" s="22"/>
      <c r="EE23" s="22"/>
      <c r="EF23" s="22"/>
      <c r="EG23" s="23">
        <v>0</v>
      </c>
      <c r="EH23" s="21">
        <f t="shared" si="29"/>
        <v>0</v>
      </c>
      <c r="EI23" s="21">
        <f t="shared" si="21"/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f t="shared" si="32"/>
        <v>0</v>
      </c>
      <c r="EU23" s="21">
        <v>0</v>
      </c>
      <c r="EV23" s="21">
        <v>0</v>
      </c>
      <c r="EW23" s="21"/>
      <c r="EX23" s="21"/>
      <c r="EY23" s="21">
        <v>0</v>
      </c>
      <c r="EZ23" s="21">
        <f t="shared" si="23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24"/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f t="shared" si="25"/>
        <v>0</v>
      </c>
      <c r="FR23" s="21">
        <v>0</v>
      </c>
      <c r="FS23" s="23">
        <v>0</v>
      </c>
      <c r="FT23" s="24">
        <f t="shared" si="0"/>
        <v>0</v>
      </c>
      <c r="FU23" s="24">
        <f t="shared" si="1"/>
        <v>0</v>
      </c>
      <c r="FV23" s="24">
        <f t="shared" si="26"/>
        <v>0</v>
      </c>
    </row>
    <row r="24" spans="1:178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27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30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2"/>
      <c r="CO24" s="22"/>
      <c r="CP24" s="22"/>
      <c r="CQ24" s="23">
        <v>0</v>
      </c>
      <c r="CR24" s="21">
        <f t="shared" si="28"/>
        <v>0</v>
      </c>
      <c r="CS24" s="21">
        <f t="shared" si="15"/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f t="shared" si="31"/>
        <v>0</v>
      </c>
      <c r="DE24" s="21"/>
      <c r="DF24" s="21">
        <v>0</v>
      </c>
      <c r="DG24" s="21"/>
      <c r="DH24" s="21"/>
      <c r="DI24" s="21">
        <v>0</v>
      </c>
      <c r="DJ24" s="21">
        <f t="shared" si="1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18"/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f t="shared" si="19"/>
        <v>0</v>
      </c>
      <c r="EB24" s="21">
        <v>0</v>
      </c>
      <c r="EC24" s="21">
        <v>0</v>
      </c>
      <c r="ED24" s="22"/>
      <c r="EE24" s="22"/>
      <c r="EF24" s="22"/>
      <c r="EG24" s="23">
        <v>0</v>
      </c>
      <c r="EH24" s="21">
        <f t="shared" si="29"/>
        <v>0</v>
      </c>
      <c r="EI24" s="21">
        <f t="shared" si="21"/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f t="shared" si="32"/>
        <v>0</v>
      </c>
      <c r="EU24" s="21">
        <v>0</v>
      </c>
      <c r="EV24" s="21">
        <v>0</v>
      </c>
      <c r="EW24" s="21"/>
      <c r="EX24" s="21"/>
      <c r="EY24" s="21">
        <v>0</v>
      </c>
      <c r="EZ24" s="21">
        <f t="shared" si="23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24"/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f t="shared" si="25"/>
        <v>0</v>
      </c>
      <c r="FR24" s="21">
        <v>0</v>
      </c>
      <c r="FS24" s="23">
        <v>0</v>
      </c>
      <c r="FT24" s="24">
        <f t="shared" si="0"/>
        <v>0</v>
      </c>
      <c r="FU24" s="24">
        <f t="shared" si="1"/>
        <v>0</v>
      </c>
      <c r="FV24" s="24">
        <f t="shared" si="26"/>
        <v>0</v>
      </c>
    </row>
    <row r="25" spans="1:178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27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30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2"/>
      <c r="CO25" s="22"/>
      <c r="CP25" s="22"/>
      <c r="CQ25" s="23">
        <v>0</v>
      </c>
      <c r="CR25" s="21">
        <f t="shared" si="28"/>
        <v>0</v>
      </c>
      <c r="CS25" s="21">
        <f t="shared" si="15"/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f t="shared" si="31"/>
        <v>0</v>
      </c>
      <c r="DE25" s="21"/>
      <c r="DF25" s="21">
        <v>0</v>
      </c>
      <c r="DG25" s="21"/>
      <c r="DH25" s="21"/>
      <c r="DI25" s="21">
        <v>0</v>
      </c>
      <c r="DJ25" s="21">
        <f t="shared" si="1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18"/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f t="shared" si="19"/>
        <v>0</v>
      </c>
      <c r="EB25" s="21">
        <v>0</v>
      </c>
      <c r="EC25" s="21">
        <v>0</v>
      </c>
      <c r="ED25" s="22"/>
      <c r="EE25" s="22"/>
      <c r="EF25" s="22"/>
      <c r="EG25" s="23">
        <v>0</v>
      </c>
      <c r="EH25" s="21">
        <f t="shared" si="29"/>
        <v>0</v>
      </c>
      <c r="EI25" s="21">
        <f t="shared" si="21"/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f t="shared" si="32"/>
        <v>0</v>
      </c>
      <c r="EU25" s="21">
        <v>0</v>
      </c>
      <c r="EV25" s="21">
        <v>0</v>
      </c>
      <c r="EW25" s="21"/>
      <c r="EX25" s="21"/>
      <c r="EY25" s="21">
        <v>0</v>
      </c>
      <c r="EZ25" s="21">
        <f t="shared" si="23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24"/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f t="shared" si="25"/>
        <v>0</v>
      </c>
      <c r="FR25" s="21">
        <v>0</v>
      </c>
      <c r="FS25" s="23">
        <v>0</v>
      </c>
      <c r="FT25" s="24">
        <f t="shared" si="0"/>
        <v>0</v>
      </c>
      <c r="FU25" s="24">
        <f t="shared" si="1"/>
        <v>0</v>
      </c>
      <c r="FV25" s="24">
        <f t="shared" si="26"/>
        <v>0</v>
      </c>
    </row>
    <row r="26" spans="1:178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27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30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2"/>
      <c r="CO26" s="22"/>
      <c r="CP26" s="22"/>
      <c r="CQ26" s="23">
        <v>0</v>
      </c>
      <c r="CR26" s="21">
        <f t="shared" si="28"/>
        <v>0</v>
      </c>
      <c r="CS26" s="21">
        <f t="shared" si="15"/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f t="shared" si="31"/>
        <v>0</v>
      </c>
      <c r="DE26" s="21"/>
      <c r="DF26" s="21">
        <v>0</v>
      </c>
      <c r="DG26" s="21"/>
      <c r="DH26" s="21"/>
      <c r="DI26" s="21">
        <v>0</v>
      </c>
      <c r="DJ26" s="21">
        <f t="shared" si="1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18"/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f t="shared" si="19"/>
        <v>0</v>
      </c>
      <c r="EB26" s="21">
        <v>0</v>
      </c>
      <c r="EC26" s="21">
        <v>0</v>
      </c>
      <c r="ED26" s="22"/>
      <c r="EE26" s="22"/>
      <c r="EF26" s="22"/>
      <c r="EG26" s="23">
        <v>0</v>
      </c>
      <c r="EH26" s="21">
        <f t="shared" si="29"/>
        <v>0</v>
      </c>
      <c r="EI26" s="21">
        <f t="shared" si="21"/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f t="shared" si="32"/>
        <v>0</v>
      </c>
      <c r="EU26" s="21">
        <v>0</v>
      </c>
      <c r="EV26" s="21">
        <v>0</v>
      </c>
      <c r="EW26" s="21"/>
      <c r="EX26" s="21"/>
      <c r="EY26" s="21">
        <v>0</v>
      </c>
      <c r="EZ26" s="21">
        <f t="shared" si="23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24"/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f t="shared" si="25"/>
        <v>0</v>
      </c>
      <c r="FR26" s="21">
        <v>0</v>
      </c>
      <c r="FS26" s="23">
        <v>0</v>
      </c>
      <c r="FT26" s="24">
        <f t="shared" si="0"/>
        <v>0</v>
      </c>
      <c r="FU26" s="24">
        <f t="shared" si="1"/>
        <v>0</v>
      </c>
      <c r="FV26" s="24">
        <f t="shared" si="26"/>
        <v>0</v>
      </c>
    </row>
    <row r="27" spans="1:178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27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30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2"/>
      <c r="CO27" s="22"/>
      <c r="CP27" s="22"/>
      <c r="CQ27" s="23">
        <v>0</v>
      </c>
      <c r="CR27" s="21">
        <f t="shared" si="28"/>
        <v>0</v>
      </c>
      <c r="CS27" s="21">
        <f t="shared" si="15"/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f t="shared" si="31"/>
        <v>0</v>
      </c>
      <c r="DE27" s="21"/>
      <c r="DF27" s="21">
        <v>0</v>
      </c>
      <c r="DG27" s="21"/>
      <c r="DH27" s="21"/>
      <c r="DI27" s="21">
        <v>0</v>
      </c>
      <c r="DJ27" s="21">
        <f t="shared" si="1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18"/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f t="shared" si="19"/>
        <v>0</v>
      </c>
      <c r="EB27" s="21">
        <v>0</v>
      </c>
      <c r="EC27" s="21">
        <v>0</v>
      </c>
      <c r="ED27" s="22"/>
      <c r="EE27" s="22"/>
      <c r="EF27" s="22"/>
      <c r="EG27" s="23">
        <v>0</v>
      </c>
      <c r="EH27" s="21">
        <f t="shared" si="29"/>
        <v>0</v>
      </c>
      <c r="EI27" s="21">
        <f t="shared" si="21"/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f t="shared" si="32"/>
        <v>0</v>
      </c>
      <c r="EU27" s="21">
        <v>0</v>
      </c>
      <c r="EV27" s="21">
        <v>0</v>
      </c>
      <c r="EW27" s="21"/>
      <c r="EX27" s="21"/>
      <c r="EY27" s="21">
        <v>0</v>
      </c>
      <c r="EZ27" s="21">
        <f t="shared" si="23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24"/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f t="shared" si="25"/>
        <v>0</v>
      </c>
      <c r="FR27" s="21">
        <v>0</v>
      </c>
      <c r="FS27" s="23">
        <v>0</v>
      </c>
      <c r="FT27" s="24">
        <f t="shared" si="0"/>
        <v>0</v>
      </c>
      <c r="FU27" s="24">
        <f t="shared" si="1"/>
        <v>0</v>
      </c>
      <c r="FV27" s="24">
        <f t="shared" si="26"/>
        <v>0</v>
      </c>
    </row>
    <row r="28" spans="1:178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27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30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2"/>
      <c r="CO28" s="22"/>
      <c r="CP28" s="22"/>
      <c r="CQ28" s="23">
        <v>0</v>
      </c>
      <c r="CR28" s="21">
        <f t="shared" si="28"/>
        <v>0</v>
      </c>
      <c r="CS28" s="21">
        <f t="shared" si="15"/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f t="shared" si="31"/>
        <v>0</v>
      </c>
      <c r="DE28" s="21"/>
      <c r="DF28" s="21">
        <v>0</v>
      </c>
      <c r="DG28" s="21"/>
      <c r="DH28" s="21"/>
      <c r="DI28" s="21">
        <v>0</v>
      </c>
      <c r="DJ28" s="21">
        <f t="shared" si="1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18"/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f t="shared" si="19"/>
        <v>0</v>
      </c>
      <c r="EB28" s="21">
        <v>0</v>
      </c>
      <c r="EC28" s="21">
        <v>0</v>
      </c>
      <c r="ED28" s="22"/>
      <c r="EE28" s="22"/>
      <c r="EF28" s="22"/>
      <c r="EG28" s="23">
        <v>0</v>
      </c>
      <c r="EH28" s="21">
        <f t="shared" si="29"/>
        <v>0</v>
      </c>
      <c r="EI28" s="21">
        <f t="shared" si="21"/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f t="shared" si="32"/>
        <v>0</v>
      </c>
      <c r="EU28" s="21">
        <v>0</v>
      </c>
      <c r="EV28" s="21">
        <v>0</v>
      </c>
      <c r="EW28" s="21"/>
      <c r="EX28" s="21"/>
      <c r="EY28" s="21">
        <v>0</v>
      </c>
      <c r="EZ28" s="21">
        <f t="shared" si="23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24"/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f t="shared" si="25"/>
        <v>0</v>
      </c>
      <c r="FR28" s="21">
        <v>0</v>
      </c>
      <c r="FS28" s="23">
        <v>0</v>
      </c>
      <c r="FT28" s="24">
        <f t="shared" si="0"/>
        <v>0</v>
      </c>
      <c r="FU28" s="24">
        <f t="shared" si="1"/>
        <v>0</v>
      </c>
      <c r="FV28" s="24">
        <f t="shared" si="26"/>
        <v>0</v>
      </c>
    </row>
    <row r="29" spans="1:178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27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30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2"/>
      <c r="CO29" s="22"/>
      <c r="CP29" s="22"/>
      <c r="CQ29" s="23">
        <v>0</v>
      </c>
      <c r="CR29" s="21">
        <f t="shared" si="28"/>
        <v>0</v>
      </c>
      <c r="CS29" s="21">
        <f t="shared" si="15"/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f t="shared" si="31"/>
        <v>0</v>
      </c>
      <c r="DE29" s="21"/>
      <c r="DF29" s="21">
        <v>0</v>
      </c>
      <c r="DG29" s="21"/>
      <c r="DH29" s="21"/>
      <c r="DI29" s="21">
        <v>0</v>
      </c>
      <c r="DJ29" s="21">
        <f t="shared" si="1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18"/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f t="shared" si="19"/>
        <v>0</v>
      </c>
      <c r="EB29" s="21">
        <v>0</v>
      </c>
      <c r="EC29" s="21">
        <v>0</v>
      </c>
      <c r="ED29" s="22"/>
      <c r="EE29" s="22"/>
      <c r="EF29" s="22"/>
      <c r="EG29" s="23">
        <v>0</v>
      </c>
      <c r="EH29" s="21">
        <f t="shared" si="29"/>
        <v>0</v>
      </c>
      <c r="EI29" s="21">
        <f t="shared" si="21"/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f t="shared" si="32"/>
        <v>0</v>
      </c>
      <c r="EU29" s="21">
        <v>0</v>
      </c>
      <c r="EV29" s="21">
        <v>0</v>
      </c>
      <c r="EW29" s="21"/>
      <c r="EX29" s="21"/>
      <c r="EY29" s="21">
        <v>0</v>
      </c>
      <c r="EZ29" s="21">
        <f t="shared" si="23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24"/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f t="shared" si="25"/>
        <v>0</v>
      </c>
      <c r="FR29" s="21">
        <v>0</v>
      </c>
      <c r="FS29" s="23">
        <v>0</v>
      </c>
      <c r="FT29" s="24">
        <f t="shared" si="0"/>
        <v>0</v>
      </c>
      <c r="FU29" s="24">
        <f t="shared" si="1"/>
        <v>0</v>
      </c>
      <c r="FV29" s="24">
        <f t="shared" si="26"/>
        <v>0</v>
      </c>
    </row>
    <row r="30" spans="1:178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27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30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2"/>
      <c r="CO30" s="22"/>
      <c r="CP30" s="22"/>
      <c r="CQ30" s="23">
        <v>0</v>
      </c>
      <c r="CR30" s="21">
        <f t="shared" si="28"/>
        <v>0</v>
      </c>
      <c r="CS30" s="21">
        <f t="shared" si="15"/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f t="shared" si="31"/>
        <v>0</v>
      </c>
      <c r="DE30" s="21"/>
      <c r="DF30" s="21">
        <v>0</v>
      </c>
      <c r="DG30" s="21"/>
      <c r="DH30" s="21"/>
      <c r="DI30" s="21">
        <v>0</v>
      </c>
      <c r="DJ30" s="21">
        <f t="shared" si="1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18"/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f t="shared" si="19"/>
        <v>0</v>
      </c>
      <c r="EB30" s="21">
        <v>0</v>
      </c>
      <c r="EC30" s="21">
        <v>0</v>
      </c>
      <c r="ED30" s="22"/>
      <c r="EE30" s="22"/>
      <c r="EF30" s="22"/>
      <c r="EG30" s="23">
        <v>0</v>
      </c>
      <c r="EH30" s="21">
        <f t="shared" si="29"/>
        <v>0</v>
      </c>
      <c r="EI30" s="21">
        <f t="shared" si="21"/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f t="shared" si="32"/>
        <v>0</v>
      </c>
      <c r="EU30" s="21">
        <v>0</v>
      </c>
      <c r="EV30" s="21">
        <v>0</v>
      </c>
      <c r="EW30" s="21"/>
      <c r="EX30" s="21"/>
      <c r="EY30" s="21">
        <v>0</v>
      </c>
      <c r="EZ30" s="21">
        <f t="shared" si="23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24"/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f t="shared" si="25"/>
        <v>0</v>
      </c>
      <c r="FR30" s="21">
        <v>0</v>
      </c>
      <c r="FS30" s="23">
        <v>0</v>
      </c>
      <c r="FT30" s="24">
        <f t="shared" si="0"/>
        <v>0</v>
      </c>
      <c r="FU30" s="24">
        <f t="shared" si="1"/>
        <v>0</v>
      </c>
      <c r="FV30" s="24">
        <f t="shared" si="26"/>
        <v>0</v>
      </c>
    </row>
    <row r="31" spans="1:178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27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30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2"/>
      <c r="CO31" s="22"/>
      <c r="CP31" s="22"/>
      <c r="CQ31" s="23">
        <v>0</v>
      </c>
      <c r="CR31" s="21">
        <f t="shared" si="28"/>
        <v>0</v>
      </c>
      <c r="CS31" s="21">
        <f t="shared" si="15"/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f t="shared" si="31"/>
        <v>0</v>
      </c>
      <c r="DE31" s="21"/>
      <c r="DF31" s="21">
        <v>0</v>
      </c>
      <c r="DG31" s="21"/>
      <c r="DH31" s="21"/>
      <c r="DI31" s="21">
        <v>0</v>
      </c>
      <c r="DJ31" s="21">
        <f t="shared" si="1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18"/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f t="shared" si="19"/>
        <v>0</v>
      </c>
      <c r="EB31" s="21">
        <v>0</v>
      </c>
      <c r="EC31" s="21">
        <v>0</v>
      </c>
      <c r="ED31" s="22"/>
      <c r="EE31" s="22"/>
      <c r="EF31" s="22"/>
      <c r="EG31" s="23">
        <v>0</v>
      </c>
      <c r="EH31" s="21">
        <f t="shared" si="29"/>
        <v>0</v>
      </c>
      <c r="EI31" s="21">
        <f t="shared" si="21"/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f t="shared" si="32"/>
        <v>0</v>
      </c>
      <c r="EU31" s="21">
        <v>0</v>
      </c>
      <c r="EV31" s="21">
        <v>0</v>
      </c>
      <c r="EW31" s="21"/>
      <c r="EX31" s="21"/>
      <c r="EY31" s="21">
        <v>0</v>
      </c>
      <c r="EZ31" s="21">
        <f t="shared" si="23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24"/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f t="shared" si="25"/>
        <v>0</v>
      </c>
      <c r="FR31" s="21">
        <v>0</v>
      </c>
      <c r="FS31" s="23">
        <v>0</v>
      </c>
      <c r="FT31" s="24">
        <f t="shared" si="0"/>
        <v>0</v>
      </c>
      <c r="FU31" s="24">
        <f t="shared" si="1"/>
        <v>0</v>
      </c>
      <c r="FV31" s="24">
        <f t="shared" si="26"/>
        <v>0</v>
      </c>
    </row>
    <row r="32" spans="1:178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27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30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2"/>
      <c r="CO32" s="22"/>
      <c r="CP32" s="22"/>
      <c r="CQ32" s="23">
        <v>0</v>
      </c>
      <c r="CR32" s="21">
        <f t="shared" si="28"/>
        <v>0</v>
      </c>
      <c r="CS32" s="21">
        <f t="shared" si="15"/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f t="shared" si="31"/>
        <v>0</v>
      </c>
      <c r="DE32" s="21"/>
      <c r="DF32" s="21">
        <v>0</v>
      </c>
      <c r="DG32" s="21"/>
      <c r="DH32" s="21"/>
      <c r="DI32" s="21">
        <v>0</v>
      </c>
      <c r="DJ32" s="21">
        <f t="shared" si="1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18"/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f t="shared" si="19"/>
        <v>0</v>
      </c>
      <c r="EB32" s="21">
        <v>0</v>
      </c>
      <c r="EC32" s="21">
        <v>0</v>
      </c>
      <c r="ED32" s="22"/>
      <c r="EE32" s="22"/>
      <c r="EF32" s="22"/>
      <c r="EG32" s="23">
        <v>0</v>
      </c>
      <c r="EH32" s="21">
        <f t="shared" si="29"/>
        <v>0</v>
      </c>
      <c r="EI32" s="21">
        <f t="shared" si="21"/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f t="shared" si="32"/>
        <v>0</v>
      </c>
      <c r="EU32" s="21">
        <v>0</v>
      </c>
      <c r="EV32" s="21">
        <v>0</v>
      </c>
      <c r="EW32" s="21"/>
      <c r="EX32" s="21"/>
      <c r="EY32" s="21">
        <v>0</v>
      </c>
      <c r="EZ32" s="21">
        <f t="shared" si="23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24"/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f t="shared" si="25"/>
        <v>0</v>
      </c>
      <c r="FR32" s="21">
        <v>0</v>
      </c>
      <c r="FS32" s="23">
        <v>0</v>
      </c>
      <c r="FT32" s="24">
        <f t="shared" si="0"/>
        <v>0</v>
      </c>
      <c r="FU32" s="24">
        <f t="shared" si="1"/>
        <v>0</v>
      </c>
      <c r="FV32" s="24">
        <f t="shared" si="26"/>
        <v>0</v>
      </c>
    </row>
    <row r="33" spans="1:178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27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30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2"/>
      <c r="CO33" s="22"/>
      <c r="CP33" s="22"/>
      <c r="CQ33" s="23">
        <v>0</v>
      </c>
      <c r="CR33" s="21">
        <f t="shared" si="28"/>
        <v>0</v>
      </c>
      <c r="CS33" s="21">
        <f t="shared" si="15"/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f t="shared" si="31"/>
        <v>0</v>
      </c>
      <c r="DE33" s="21"/>
      <c r="DF33" s="21">
        <v>0</v>
      </c>
      <c r="DG33" s="21"/>
      <c r="DH33" s="21"/>
      <c r="DI33" s="21">
        <v>0</v>
      </c>
      <c r="DJ33" s="21">
        <f t="shared" si="1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18"/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f t="shared" si="19"/>
        <v>0</v>
      </c>
      <c r="EB33" s="21">
        <v>0</v>
      </c>
      <c r="EC33" s="21">
        <v>0</v>
      </c>
      <c r="ED33" s="22"/>
      <c r="EE33" s="22"/>
      <c r="EF33" s="22"/>
      <c r="EG33" s="23">
        <v>0</v>
      </c>
      <c r="EH33" s="21">
        <f t="shared" si="29"/>
        <v>0</v>
      </c>
      <c r="EI33" s="21">
        <f t="shared" si="21"/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f t="shared" si="32"/>
        <v>0</v>
      </c>
      <c r="EU33" s="21">
        <v>0</v>
      </c>
      <c r="EV33" s="21">
        <v>0</v>
      </c>
      <c r="EW33" s="21"/>
      <c r="EX33" s="21"/>
      <c r="EY33" s="21">
        <v>0</v>
      </c>
      <c r="EZ33" s="21">
        <f t="shared" si="23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24"/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f t="shared" si="25"/>
        <v>0</v>
      </c>
      <c r="FR33" s="21">
        <v>0</v>
      </c>
      <c r="FS33" s="23">
        <v>0</v>
      </c>
      <c r="FT33" s="24">
        <f t="shared" si="0"/>
        <v>0</v>
      </c>
      <c r="FU33" s="24">
        <f t="shared" si="1"/>
        <v>0</v>
      </c>
      <c r="FV33" s="24">
        <f t="shared" si="26"/>
        <v>0</v>
      </c>
    </row>
    <row r="34" spans="1:178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27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30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2"/>
      <c r="CO34" s="22"/>
      <c r="CP34" s="22"/>
      <c r="CQ34" s="23">
        <v>0</v>
      </c>
      <c r="CR34" s="21">
        <f t="shared" si="28"/>
        <v>0</v>
      </c>
      <c r="CS34" s="21">
        <f t="shared" si="15"/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f t="shared" si="31"/>
        <v>0</v>
      </c>
      <c r="DE34" s="21"/>
      <c r="DF34" s="21">
        <v>0</v>
      </c>
      <c r="DG34" s="21"/>
      <c r="DH34" s="21"/>
      <c r="DI34" s="21">
        <v>0</v>
      </c>
      <c r="DJ34" s="21">
        <f t="shared" si="1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18"/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f t="shared" si="19"/>
        <v>0</v>
      </c>
      <c r="EB34" s="21">
        <v>0</v>
      </c>
      <c r="EC34" s="21">
        <v>0</v>
      </c>
      <c r="ED34" s="22"/>
      <c r="EE34" s="22"/>
      <c r="EF34" s="22"/>
      <c r="EG34" s="23">
        <v>0</v>
      </c>
      <c r="EH34" s="21">
        <f t="shared" si="29"/>
        <v>0</v>
      </c>
      <c r="EI34" s="21">
        <f t="shared" si="21"/>
        <v>0</v>
      </c>
      <c r="EJ34" s="21">
        <v>0</v>
      </c>
      <c r="EK34" s="21">
        <v>0</v>
      </c>
      <c r="EL34" s="21">
        <v>0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0</v>
      </c>
      <c r="ET34" s="21">
        <f t="shared" si="32"/>
        <v>0</v>
      </c>
      <c r="EU34" s="21">
        <v>0</v>
      </c>
      <c r="EV34" s="21">
        <v>0</v>
      </c>
      <c r="EW34" s="21"/>
      <c r="EX34" s="21"/>
      <c r="EY34" s="21">
        <v>0</v>
      </c>
      <c r="EZ34" s="21">
        <f t="shared" si="23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24"/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f t="shared" si="25"/>
        <v>0</v>
      </c>
      <c r="FR34" s="21">
        <v>0</v>
      </c>
      <c r="FS34" s="23">
        <v>0</v>
      </c>
      <c r="FT34" s="24">
        <f t="shared" si="0"/>
        <v>0</v>
      </c>
      <c r="FU34" s="24">
        <f t="shared" si="1"/>
        <v>0</v>
      </c>
      <c r="FV34" s="24">
        <f t="shared" si="26"/>
        <v>0</v>
      </c>
    </row>
    <row r="35" spans="1:178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27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30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2"/>
      <c r="CO35" s="22"/>
      <c r="CP35" s="22"/>
      <c r="CQ35" s="23">
        <v>0</v>
      </c>
      <c r="CR35" s="21">
        <f t="shared" si="28"/>
        <v>0</v>
      </c>
      <c r="CS35" s="21">
        <f t="shared" si="15"/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f t="shared" si="31"/>
        <v>0</v>
      </c>
      <c r="DE35" s="21"/>
      <c r="DF35" s="21">
        <v>0</v>
      </c>
      <c r="DG35" s="21"/>
      <c r="DH35" s="21"/>
      <c r="DI35" s="21">
        <v>0</v>
      </c>
      <c r="DJ35" s="21">
        <f t="shared" si="1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18"/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f t="shared" si="19"/>
        <v>0</v>
      </c>
      <c r="EB35" s="21">
        <v>0</v>
      </c>
      <c r="EC35" s="21">
        <v>0</v>
      </c>
      <c r="ED35" s="22"/>
      <c r="EE35" s="22"/>
      <c r="EF35" s="22"/>
      <c r="EG35" s="23">
        <v>0</v>
      </c>
      <c r="EH35" s="21">
        <f t="shared" si="29"/>
        <v>0</v>
      </c>
      <c r="EI35" s="21">
        <f t="shared" si="21"/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f t="shared" si="32"/>
        <v>0</v>
      </c>
      <c r="EU35" s="21">
        <v>0</v>
      </c>
      <c r="EV35" s="21">
        <v>0</v>
      </c>
      <c r="EW35" s="21"/>
      <c r="EX35" s="21"/>
      <c r="EY35" s="21">
        <v>0</v>
      </c>
      <c r="EZ35" s="21">
        <f t="shared" si="23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24"/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f t="shared" si="25"/>
        <v>0</v>
      </c>
      <c r="FR35" s="21">
        <v>0</v>
      </c>
      <c r="FS35" s="23">
        <v>0</v>
      </c>
      <c r="FT35" s="24">
        <f t="shared" si="0"/>
        <v>0</v>
      </c>
      <c r="FU35" s="24">
        <f t="shared" si="1"/>
        <v>0</v>
      </c>
      <c r="FV35" s="24">
        <f t="shared" si="26"/>
        <v>0</v>
      </c>
    </row>
    <row r="36" spans="1:178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27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30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2"/>
      <c r="CO36" s="22"/>
      <c r="CP36" s="22"/>
      <c r="CQ36" s="23">
        <v>0</v>
      </c>
      <c r="CR36" s="21">
        <f t="shared" si="28"/>
        <v>0</v>
      </c>
      <c r="CS36" s="21">
        <f t="shared" si="15"/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f t="shared" si="31"/>
        <v>0</v>
      </c>
      <c r="DE36" s="21"/>
      <c r="DF36" s="21">
        <v>0</v>
      </c>
      <c r="DG36" s="21"/>
      <c r="DH36" s="21"/>
      <c r="DI36" s="21">
        <v>0</v>
      </c>
      <c r="DJ36" s="21">
        <f t="shared" si="1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18"/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f t="shared" si="19"/>
        <v>0</v>
      </c>
      <c r="EB36" s="21">
        <v>0</v>
      </c>
      <c r="EC36" s="21">
        <v>0</v>
      </c>
      <c r="ED36" s="22"/>
      <c r="EE36" s="22"/>
      <c r="EF36" s="22"/>
      <c r="EG36" s="23">
        <v>0</v>
      </c>
      <c r="EH36" s="21">
        <f t="shared" si="29"/>
        <v>0</v>
      </c>
      <c r="EI36" s="21">
        <f t="shared" si="21"/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f t="shared" si="32"/>
        <v>0</v>
      </c>
      <c r="EU36" s="21">
        <v>0</v>
      </c>
      <c r="EV36" s="21">
        <v>0</v>
      </c>
      <c r="EW36" s="21"/>
      <c r="EX36" s="21"/>
      <c r="EY36" s="21">
        <v>0</v>
      </c>
      <c r="EZ36" s="21">
        <f t="shared" si="23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24"/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f t="shared" si="25"/>
        <v>0</v>
      </c>
      <c r="FR36" s="21">
        <v>0</v>
      </c>
      <c r="FS36" s="23">
        <v>0</v>
      </c>
      <c r="FT36" s="24">
        <f t="shared" si="0"/>
        <v>0</v>
      </c>
      <c r="FU36" s="24">
        <f t="shared" si="1"/>
        <v>0</v>
      </c>
      <c r="FV36" s="24">
        <f t="shared" si="26"/>
        <v>0</v>
      </c>
    </row>
    <row r="37" spans="1:178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27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30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2"/>
      <c r="CO37" s="22"/>
      <c r="CP37" s="22"/>
      <c r="CQ37" s="23">
        <v>0</v>
      </c>
      <c r="CR37" s="21">
        <f t="shared" si="28"/>
        <v>0</v>
      </c>
      <c r="CS37" s="21">
        <f t="shared" si="15"/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f t="shared" si="31"/>
        <v>0</v>
      </c>
      <c r="DE37" s="21"/>
      <c r="DF37" s="21">
        <v>0</v>
      </c>
      <c r="DG37" s="21"/>
      <c r="DH37" s="21"/>
      <c r="DI37" s="21">
        <v>0</v>
      </c>
      <c r="DJ37" s="21">
        <f t="shared" si="1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18"/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f t="shared" si="19"/>
        <v>0</v>
      </c>
      <c r="EB37" s="21">
        <v>0</v>
      </c>
      <c r="EC37" s="21">
        <v>0</v>
      </c>
      <c r="ED37" s="22"/>
      <c r="EE37" s="22"/>
      <c r="EF37" s="22"/>
      <c r="EG37" s="23">
        <v>0</v>
      </c>
      <c r="EH37" s="21">
        <f t="shared" si="29"/>
        <v>0</v>
      </c>
      <c r="EI37" s="21">
        <f t="shared" si="21"/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f t="shared" si="32"/>
        <v>0</v>
      </c>
      <c r="EU37" s="21">
        <v>0</v>
      </c>
      <c r="EV37" s="21">
        <v>0</v>
      </c>
      <c r="EW37" s="21"/>
      <c r="EX37" s="21"/>
      <c r="EY37" s="21">
        <v>0</v>
      </c>
      <c r="EZ37" s="21">
        <f t="shared" si="23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24"/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f t="shared" si="25"/>
        <v>0</v>
      </c>
      <c r="FR37" s="21">
        <v>0</v>
      </c>
      <c r="FS37" s="23">
        <v>0</v>
      </c>
      <c r="FT37" s="24">
        <f t="shared" si="0"/>
        <v>0</v>
      </c>
      <c r="FU37" s="24">
        <f t="shared" si="1"/>
        <v>0</v>
      </c>
      <c r="FV37" s="24">
        <f t="shared" si="26"/>
        <v>0</v>
      </c>
    </row>
    <row r="38" spans="1:178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27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30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2"/>
      <c r="CO38" s="22"/>
      <c r="CP38" s="22"/>
      <c r="CQ38" s="23">
        <v>0</v>
      </c>
      <c r="CR38" s="21">
        <f t="shared" si="28"/>
        <v>0</v>
      </c>
      <c r="CS38" s="21">
        <f t="shared" si="15"/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f t="shared" si="31"/>
        <v>0</v>
      </c>
      <c r="DE38" s="21"/>
      <c r="DF38" s="21">
        <v>0</v>
      </c>
      <c r="DG38" s="21"/>
      <c r="DH38" s="21"/>
      <c r="DI38" s="21">
        <v>0</v>
      </c>
      <c r="DJ38" s="21">
        <f t="shared" si="1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18"/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f t="shared" si="19"/>
        <v>0</v>
      </c>
      <c r="EB38" s="21">
        <v>0</v>
      </c>
      <c r="EC38" s="21">
        <v>0</v>
      </c>
      <c r="ED38" s="22"/>
      <c r="EE38" s="22"/>
      <c r="EF38" s="22"/>
      <c r="EG38" s="23">
        <v>0</v>
      </c>
      <c r="EH38" s="21">
        <f t="shared" si="29"/>
        <v>0</v>
      </c>
      <c r="EI38" s="21">
        <f t="shared" si="21"/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f t="shared" si="32"/>
        <v>0</v>
      </c>
      <c r="EU38" s="21">
        <v>0</v>
      </c>
      <c r="EV38" s="21">
        <v>0</v>
      </c>
      <c r="EW38" s="21"/>
      <c r="EX38" s="21"/>
      <c r="EY38" s="21">
        <v>0</v>
      </c>
      <c r="EZ38" s="21">
        <f t="shared" si="23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24"/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f t="shared" si="25"/>
        <v>0</v>
      </c>
      <c r="FR38" s="21">
        <v>0</v>
      </c>
      <c r="FS38" s="23">
        <v>0</v>
      </c>
      <c r="FT38" s="24">
        <f t="shared" si="0"/>
        <v>0</v>
      </c>
      <c r="FU38" s="24">
        <f t="shared" si="1"/>
        <v>0</v>
      </c>
      <c r="FV38" s="24">
        <f t="shared" si="26"/>
        <v>0</v>
      </c>
    </row>
    <row r="39" spans="1:178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27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30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2"/>
      <c r="CO39" s="22"/>
      <c r="CP39" s="22"/>
      <c r="CQ39" s="23">
        <v>0</v>
      </c>
      <c r="CR39" s="21">
        <f t="shared" si="28"/>
        <v>0</v>
      </c>
      <c r="CS39" s="21">
        <f t="shared" si="15"/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f t="shared" si="31"/>
        <v>0</v>
      </c>
      <c r="DE39" s="21"/>
      <c r="DF39" s="21">
        <v>0</v>
      </c>
      <c r="DG39" s="21"/>
      <c r="DH39" s="21"/>
      <c r="DI39" s="21">
        <v>0</v>
      </c>
      <c r="DJ39" s="21">
        <f t="shared" si="1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18"/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f t="shared" si="19"/>
        <v>0</v>
      </c>
      <c r="EB39" s="21">
        <v>0</v>
      </c>
      <c r="EC39" s="21">
        <v>0</v>
      </c>
      <c r="ED39" s="22"/>
      <c r="EE39" s="22"/>
      <c r="EF39" s="22"/>
      <c r="EG39" s="23">
        <v>0</v>
      </c>
      <c r="EH39" s="21">
        <f t="shared" si="29"/>
        <v>0</v>
      </c>
      <c r="EI39" s="21">
        <f t="shared" si="21"/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f t="shared" si="32"/>
        <v>0</v>
      </c>
      <c r="EU39" s="21">
        <v>0</v>
      </c>
      <c r="EV39" s="21">
        <v>0</v>
      </c>
      <c r="EW39" s="21"/>
      <c r="EX39" s="21"/>
      <c r="EY39" s="21">
        <v>0</v>
      </c>
      <c r="EZ39" s="21">
        <f t="shared" si="23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24"/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f t="shared" si="25"/>
        <v>0</v>
      </c>
      <c r="FR39" s="21">
        <v>0</v>
      </c>
      <c r="FS39" s="23">
        <v>0</v>
      </c>
      <c r="FT39" s="24">
        <f t="shared" si="0"/>
        <v>0</v>
      </c>
      <c r="FU39" s="24">
        <f t="shared" si="1"/>
        <v>0</v>
      </c>
      <c r="FV39" s="24">
        <f t="shared" si="26"/>
        <v>0</v>
      </c>
    </row>
    <row r="40" spans="1:178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27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30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2"/>
      <c r="CO40" s="22"/>
      <c r="CP40" s="22"/>
      <c r="CQ40" s="23">
        <v>0</v>
      </c>
      <c r="CR40" s="21">
        <f t="shared" si="28"/>
        <v>0</v>
      </c>
      <c r="CS40" s="21">
        <f t="shared" si="15"/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f t="shared" si="31"/>
        <v>0</v>
      </c>
      <c r="DE40" s="21"/>
      <c r="DF40" s="21">
        <v>0</v>
      </c>
      <c r="DG40" s="21"/>
      <c r="DH40" s="21"/>
      <c r="DI40" s="21">
        <v>0</v>
      </c>
      <c r="DJ40" s="21">
        <f t="shared" si="1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18"/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f t="shared" si="19"/>
        <v>0</v>
      </c>
      <c r="EB40" s="21">
        <v>0</v>
      </c>
      <c r="EC40" s="21">
        <v>0</v>
      </c>
      <c r="ED40" s="22"/>
      <c r="EE40" s="22"/>
      <c r="EF40" s="22"/>
      <c r="EG40" s="23">
        <v>0</v>
      </c>
      <c r="EH40" s="21">
        <f t="shared" si="29"/>
        <v>0</v>
      </c>
      <c r="EI40" s="21">
        <f t="shared" si="21"/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f t="shared" si="32"/>
        <v>0</v>
      </c>
      <c r="EU40" s="21">
        <v>0</v>
      </c>
      <c r="EV40" s="21">
        <v>0</v>
      </c>
      <c r="EW40" s="21"/>
      <c r="EX40" s="21"/>
      <c r="EY40" s="21">
        <v>0</v>
      </c>
      <c r="EZ40" s="21">
        <f t="shared" si="23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24"/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f t="shared" si="25"/>
        <v>0</v>
      </c>
      <c r="FR40" s="21">
        <v>0</v>
      </c>
      <c r="FS40" s="23">
        <v>0</v>
      </c>
      <c r="FT40" s="24">
        <f t="shared" si="0"/>
        <v>0</v>
      </c>
      <c r="FU40" s="24">
        <f t="shared" si="1"/>
        <v>0</v>
      </c>
      <c r="FV40" s="24">
        <f t="shared" si="26"/>
        <v>0</v>
      </c>
    </row>
    <row r="41" spans="1:178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27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30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2"/>
      <c r="CO41" s="22"/>
      <c r="CP41" s="22"/>
      <c r="CQ41" s="23">
        <v>0</v>
      </c>
      <c r="CR41" s="21">
        <f t="shared" si="28"/>
        <v>0</v>
      </c>
      <c r="CS41" s="21">
        <f t="shared" si="15"/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f t="shared" si="31"/>
        <v>0</v>
      </c>
      <c r="DE41" s="21"/>
      <c r="DF41" s="21">
        <v>0</v>
      </c>
      <c r="DG41" s="21"/>
      <c r="DH41" s="21"/>
      <c r="DI41" s="21">
        <v>0</v>
      </c>
      <c r="DJ41" s="21">
        <f t="shared" si="1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18"/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f t="shared" si="19"/>
        <v>0</v>
      </c>
      <c r="EB41" s="21">
        <v>0</v>
      </c>
      <c r="EC41" s="21">
        <v>0</v>
      </c>
      <c r="ED41" s="22"/>
      <c r="EE41" s="22"/>
      <c r="EF41" s="22"/>
      <c r="EG41" s="23">
        <v>0</v>
      </c>
      <c r="EH41" s="21">
        <f t="shared" si="29"/>
        <v>0</v>
      </c>
      <c r="EI41" s="21">
        <f t="shared" si="21"/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f t="shared" si="32"/>
        <v>0</v>
      </c>
      <c r="EU41" s="21">
        <v>0</v>
      </c>
      <c r="EV41" s="21">
        <v>0</v>
      </c>
      <c r="EW41" s="21"/>
      <c r="EX41" s="21"/>
      <c r="EY41" s="21">
        <v>0</v>
      </c>
      <c r="EZ41" s="21">
        <f t="shared" si="23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24"/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f t="shared" si="25"/>
        <v>0</v>
      </c>
      <c r="FR41" s="21">
        <v>0</v>
      </c>
      <c r="FS41" s="23">
        <v>0</v>
      </c>
      <c r="FT41" s="24">
        <f t="shared" si="0"/>
        <v>0</v>
      </c>
      <c r="FU41" s="24">
        <f t="shared" si="1"/>
        <v>0</v>
      </c>
      <c r="FV41" s="24">
        <f t="shared" si="26"/>
        <v>0</v>
      </c>
    </row>
    <row r="42" spans="1:178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27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30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2"/>
      <c r="CO42" s="22"/>
      <c r="CP42" s="22"/>
      <c r="CQ42" s="23">
        <v>0</v>
      </c>
      <c r="CR42" s="21">
        <f t="shared" si="28"/>
        <v>0</v>
      </c>
      <c r="CS42" s="21">
        <f t="shared" si="15"/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f t="shared" si="31"/>
        <v>0</v>
      </c>
      <c r="DE42" s="21"/>
      <c r="DF42" s="21">
        <v>0</v>
      </c>
      <c r="DG42" s="21"/>
      <c r="DH42" s="21"/>
      <c r="DI42" s="21">
        <v>0</v>
      </c>
      <c r="DJ42" s="21">
        <f t="shared" si="1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18"/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f t="shared" si="19"/>
        <v>0</v>
      </c>
      <c r="EB42" s="21">
        <v>0</v>
      </c>
      <c r="EC42" s="21">
        <v>0</v>
      </c>
      <c r="ED42" s="22"/>
      <c r="EE42" s="22"/>
      <c r="EF42" s="22"/>
      <c r="EG42" s="23">
        <v>0</v>
      </c>
      <c r="EH42" s="21">
        <f t="shared" si="29"/>
        <v>0</v>
      </c>
      <c r="EI42" s="21">
        <f t="shared" si="21"/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f t="shared" si="32"/>
        <v>0</v>
      </c>
      <c r="EU42" s="21">
        <v>0</v>
      </c>
      <c r="EV42" s="21">
        <v>0</v>
      </c>
      <c r="EW42" s="21"/>
      <c r="EX42" s="21"/>
      <c r="EY42" s="21">
        <v>0</v>
      </c>
      <c r="EZ42" s="21">
        <f t="shared" si="23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24"/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f t="shared" si="25"/>
        <v>0</v>
      </c>
      <c r="FR42" s="21">
        <v>0</v>
      </c>
      <c r="FS42" s="23">
        <v>0</v>
      </c>
      <c r="FT42" s="24">
        <f t="shared" si="0"/>
        <v>0</v>
      </c>
      <c r="FU42" s="24">
        <f t="shared" si="1"/>
        <v>0</v>
      </c>
      <c r="FV42" s="24">
        <f t="shared" si="26"/>
        <v>0</v>
      </c>
    </row>
    <row r="43" spans="1:178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3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4">SUM(Q12:Q42)</f>
        <v>0</v>
      </c>
      <c r="R43" s="25">
        <f t="shared" si="34"/>
        <v>0</v>
      </c>
      <c r="S43" s="25">
        <f t="shared" si="34"/>
        <v>0</v>
      </c>
      <c r="T43" s="25">
        <f t="shared" si="34"/>
        <v>0</v>
      </c>
      <c r="U43" s="25">
        <f t="shared" si="34"/>
        <v>0</v>
      </c>
      <c r="V43" s="25">
        <f t="shared" si="34"/>
        <v>0</v>
      </c>
      <c r="W43" s="25">
        <f t="shared" si="33"/>
        <v>0</v>
      </c>
      <c r="X43" s="25">
        <f t="shared" si="33"/>
        <v>0</v>
      </c>
      <c r="Y43" s="25">
        <f t="shared" si="33"/>
        <v>0</v>
      </c>
      <c r="Z43" s="25">
        <f t="shared" si="33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5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6">SUM(AL12:AL42)</f>
        <v>0</v>
      </c>
      <c r="AM43" s="25">
        <f t="shared" si="36"/>
        <v>0</v>
      </c>
      <c r="AN43" s="25">
        <f t="shared" si="36"/>
        <v>0</v>
      </c>
      <c r="AO43" s="25">
        <f t="shared" si="36"/>
        <v>0</v>
      </c>
      <c r="AP43" s="25">
        <f t="shared" si="36"/>
        <v>0</v>
      </c>
      <c r="AQ43" s="25">
        <f t="shared" si="36"/>
        <v>0</v>
      </c>
      <c r="AR43" s="25">
        <f t="shared" si="36"/>
        <v>0</v>
      </c>
      <c r="AS43" s="25">
        <f t="shared" si="36"/>
        <v>0</v>
      </c>
      <c r="AT43" s="25">
        <f t="shared" si="36"/>
        <v>0</v>
      </c>
      <c r="AU43" s="25">
        <f>SUM(AU12:AU42)</f>
        <v>0</v>
      </c>
      <c r="AV43" s="25">
        <f>SUM(AV12:AV42)</f>
        <v>0</v>
      </c>
      <c r="AW43" s="25">
        <f t="shared" ref="AW43" si="37">SUM(AW12:AW42)</f>
        <v>0</v>
      </c>
      <c r="AX43" s="13"/>
      <c r="AY43" s="13"/>
      <c r="AZ43" s="13"/>
      <c r="BA43" s="25">
        <f>SUM(BA12:BA42)</f>
        <v>0</v>
      </c>
      <c r="BB43" s="25">
        <f t="shared" ref="BB43" si="38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9">SUM(BG12:BG42)</f>
        <v>0</v>
      </c>
      <c r="BH43" s="25">
        <f t="shared" si="39"/>
        <v>0</v>
      </c>
      <c r="BI43" s="25">
        <f t="shared" si="39"/>
        <v>0</v>
      </c>
      <c r="BJ43" s="25">
        <f t="shared" si="39"/>
        <v>0</v>
      </c>
      <c r="BK43" s="25">
        <f t="shared" si="39"/>
        <v>0</v>
      </c>
      <c r="BL43" s="25">
        <f t="shared" si="39"/>
        <v>0</v>
      </c>
      <c r="BM43" s="25">
        <f t="shared" si="39"/>
        <v>0</v>
      </c>
      <c r="BN43" s="25">
        <f t="shared" si="39"/>
        <v>0</v>
      </c>
      <c r="BO43" s="25">
        <f t="shared" si="39"/>
        <v>0</v>
      </c>
      <c r="BP43" s="25">
        <f t="shared" si="39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40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41">SUM(CB12:CB42)</f>
        <v>0</v>
      </c>
      <c r="CC43" s="25">
        <f t="shared" si="41"/>
        <v>0</v>
      </c>
      <c r="CD43" s="25">
        <f t="shared" si="41"/>
        <v>0</v>
      </c>
      <c r="CE43" s="25">
        <f t="shared" si="41"/>
        <v>0</v>
      </c>
      <c r="CF43" s="25">
        <f t="shared" si="41"/>
        <v>0</v>
      </c>
      <c r="CG43" s="25">
        <f t="shared" si="41"/>
        <v>0</v>
      </c>
      <c r="CH43" s="25">
        <f t="shared" si="41"/>
        <v>0</v>
      </c>
      <c r="CI43" s="25">
        <f t="shared" si="41"/>
        <v>0</v>
      </c>
      <c r="CJ43" s="25">
        <f t="shared" si="41"/>
        <v>0</v>
      </c>
      <c r="CK43" s="25">
        <f>SUM(CK12:CK42)</f>
        <v>0</v>
      </c>
      <c r="CL43" s="25">
        <f>SUM(CL12:CL42)</f>
        <v>0</v>
      </c>
      <c r="CM43" s="25">
        <f t="shared" ref="CM43" si="42">SUM(CM12:CM42)</f>
        <v>0</v>
      </c>
      <c r="CN43" s="13"/>
      <c r="CO43" s="13"/>
      <c r="CP43" s="13"/>
      <c r="CQ43" s="25">
        <f>SUM(CQ12:CQ42)</f>
        <v>0</v>
      </c>
      <c r="CR43" s="25">
        <f t="shared" ref="CR43" si="43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44">SUM(CW12:CW42)</f>
        <v>0</v>
      </c>
      <c r="CX43" s="25">
        <f t="shared" si="44"/>
        <v>0</v>
      </c>
      <c r="CY43" s="25">
        <f t="shared" si="44"/>
        <v>0</v>
      </c>
      <c r="CZ43" s="25">
        <f t="shared" si="44"/>
        <v>0</v>
      </c>
      <c r="DA43" s="25">
        <f t="shared" si="44"/>
        <v>0</v>
      </c>
      <c r="DB43" s="25">
        <f t="shared" si="44"/>
        <v>0</v>
      </c>
      <c r="DC43" s="25">
        <f t="shared" si="44"/>
        <v>0</v>
      </c>
      <c r="DD43" s="25">
        <f t="shared" si="44"/>
        <v>0</v>
      </c>
      <c r="DE43" s="25">
        <f t="shared" si="44"/>
        <v>0</v>
      </c>
      <c r="DF43" s="25">
        <f t="shared" si="44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45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46">SUM(DR12:DR42)</f>
        <v>0</v>
      </c>
      <c r="DS43" s="25">
        <f t="shared" si="46"/>
        <v>0</v>
      </c>
      <c r="DT43" s="25">
        <f t="shared" si="46"/>
        <v>0</v>
      </c>
      <c r="DU43" s="25">
        <f t="shared" si="46"/>
        <v>0</v>
      </c>
      <c r="DV43" s="25">
        <f t="shared" si="46"/>
        <v>0</v>
      </c>
      <c r="DW43" s="25">
        <f t="shared" si="46"/>
        <v>0</v>
      </c>
      <c r="DX43" s="25">
        <f t="shared" si="46"/>
        <v>0</v>
      </c>
      <c r="DY43" s="25">
        <f t="shared" si="46"/>
        <v>0</v>
      </c>
      <c r="DZ43" s="25">
        <f t="shared" si="46"/>
        <v>0</v>
      </c>
      <c r="EA43" s="25">
        <f>SUM(EA12:EA42)</f>
        <v>0</v>
      </c>
      <c r="EB43" s="25">
        <f>SUM(EB12:EB42)</f>
        <v>0</v>
      </c>
      <c r="EC43" s="25">
        <f t="shared" ref="EC43" si="47">SUM(EC12:EC42)</f>
        <v>0</v>
      </c>
      <c r="ED43" s="13"/>
      <c r="EE43" s="13"/>
      <c r="EF43" s="13"/>
      <c r="EG43" s="25">
        <f>SUM(EG12:EG42)</f>
        <v>0</v>
      </c>
      <c r="EH43" s="25">
        <f t="shared" ref="EH43" si="48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49">SUM(EM12:EM42)</f>
        <v>0</v>
      </c>
      <c r="EN43" s="25">
        <f t="shared" si="49"/>
        <v>0</v>
      </c>
      <c r="EO43" s="25">
        <f t="shared" si="49"/>
        <v>0</v>
      </c>
      <c r="EP43" s="25">
        <f t="shared" si="49"/>
        <v>0</v>
      </c>
      <c r="EQ43" s="25">
        <f t="shared" si="49"/>
        <v>0</v>
      </c>
      <c r="ER43" s="25">
        <f t="shared" si="49"/>
        <v>0</v>
      </c>
      <c r="ES43" s="25">
        <f t="shared" si="49"/>
        <v>0</v>
      </c>
      <c r="ET43" s="25">
        <f t="shared" si="49"/>
        <v>0</v>
      </c>
      <c r="EU43" s="25">
        <f t="shared" si="49"/>
        <v>0</v>
      </c>
      <c r="EV43" s="25">
        <f t="shared" si="49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50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51">SUM(FH12:FH42)</f>
        <v>0</v>
      </c>
      <c r="FI43" s="25">
        <f t="shared" si="51"/>
        <v>0</v>
      </c>
      <c r="FJ43" s="25">
        <f t="shared" si="51"/>
        <v>0</v>
      </c>
      <c r="FK43" s="25">
        <f t="shared" si="51"/>
        <v>0</v>
      </c>
      <c r="FL43" s="25">
        <f t="shared" si="51"/>
        <v>0</v>
      </c>
      <c r="FM43" s="25">
        <f t="shared" si="51"/>
        <v>0</v>
      </c>
      <c r="FN43" s="25">
        <f t="shared" si="51"/>
        <v>0</v>
      </c>
      <c r="FO43" s="25">
        <f t="shared" si="51"/>
        <v>0</v>
      </c>
      <c r="FP43" s="25">
        <f t="shared" si="51"/>
        <v>0</v>
      </c>
      <c r="FQ43" s="25">
        <f>SUM(FQ12:FQ42)</f>
        <v>0</v>
      </c>
      <c r="FR43" s="25">
        <f>SUM(FR12:FR42)</f>
        <v>0</v>
      </c>
      <c r="FS43" s="25">
        <f t="shared" ref="FS43" si="52">SUM(FS12:FS42)</f>
        <v>0</v>
      </c>
      <c r="FT43" s="25">
        <f>SUM(FT12:FT42)</f>
        <v>0</v>
      </c>
      <c r="FU43" s="25">
        <f>SUM(FU12:FU42)</f>
        <v>0</v>
      </c>
      <c r="FV43" s="25">
        <f>SUM(FV12:FV42)</f>
        <v>0</v>
      </c>
    </row>
    <row r="44" spans="1:178" ht="13.8" thickBot="1" x14ac:dyDescent="0.35"/>
    <row r="45" spans="1:178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U45" s="27"/>
    </row>
    <row r="46" spans="1:178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U46" s="27"/>
    </row>
    <row r="47" spans="1:178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U47" s="27"/>
    </row>
    <row r="48" spans="1:178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</f>
        <v>0</v>
      </c>
      <c r="G48" s="28">
        <v>0</v>
      </c>
      <c r="H48" s="28">
        <v>0</v>
      </c>
      <c r="I48" s="29">
        <v>0</v>
      </c>
      <c r="J48" s="33"/>
      <c r="K48" s="27"/>
      <c r="AG48" s="27"/>
      <c r="AH48" s="27"/>
      <c r="AI48" s="27"/>
      <c r="AX48" s="61"/>
      <c r="AY48" s="62"/>
      <c r="AZ48" s="33"/>
      <c r="BA48" s="27"/>
      <c r="BW48" s="27"/>
      <c r="BX48" s="27"/>
      <c r="BY48" s="27"/>
      <c r="CN48" s="61"/>
      <c r="CO48" s="62"/>
      <c r="CP48" s="33"/>
      <c r="CQ48" s="27"/>
      <c r="DM48" s="27"/>
      <c r="DN48" s="27"/>
      <c r="DO48" s="27"/>
      <c r="ED48" s="61"/>
      <c r="EE48" s="62"/>
      <c r="EF48" s="33"/>
      <c r="EG48" s="27"/>
      <c r="FC48" s="27"/>
      <c r="FD48" s="27"/>
      <c r="FE48" s="27"/>
    </row>
    <row r="49" spans="1:174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</row>
    <row r="50" spans="1:174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</f>
        <v>0</v>
      </c>
      <c r="G50" s="31">
        <f>Q43+AF43-AN43+BG43+BV43-CD43+CW43+DL43-DT43+EM43+FB43-FJ43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</row>
    <row r="51" spans="1:174" ht="15" x14ac:dyDescent="0.3">
      <c r="A51" s="98" t="s">
        <v>53</v>
      </c>
      <c r="B51" s="99"/>
      <c r="C51" s="99"/>
      <c r="D51" s="99"/>
      <c r="E51" s="100"/>
      <c r="F51" s="30">
        <f>R43-AO43+BH43-CE43+CX43-DU43+EN43-FK43</f>
        <v>0</v>
      </c>
      <c r="G51" s="31">
        <f>S43-AP43+BI43-CF43+CY43-DV43+EO43-FL43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</row>
    <row r="52" spans="1:174" ht="15" x14ac:dyDescent="0.3">
      <c r="A52" s="98" t="s">
        <v>54</v>
      </c>
      <c r="B52" s="99"/>
      <c r="C52" s="99"/>
      <c r="D52" s="99"/>
      <c r="E52" s="100"/>
      <c r="F52" s="30">
        <f>N43-AK43+BD43-CA43+CT43-DQ43-EJ43-FG43</f>
        <v>0</v>
      </c>
      <c r="G52" s="31">
        <f>O43-AL43+BE43-CB43+CU43-DR43+EK43-FH43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</row>
    <row r="53" spans="1:174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</row>
    <row r="54" spans="1:174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</f>
        <v>0</v>
      </c>
      <c r="I54" s="32">
        <f>Z43-AW43+BP43-CM43+DF43-EC43+EV43-FS43</f>
        <v>0</v>
      </c>
      <c r="J54" s="46"/>
      <c r="K54" s="46"/>
      <c r="L54" s="33"/>
      <c r="M54" s="33"/>
      <c r="N54" s="33"/>
      <c r="O54" s="33"/>
      <c r="AJ54" s="33"/>
      <c r="AK54" s="33"/>
      <c r="AL54" s="33"/>
      <c r="AX54" s="61"/>
      <c r="AY54" s="62"/>
      <c r="AZ54" s="46"/>
      <c r="BA54" s="46"/>
      <c r="BB54" s="33"/>
      <c r="BC54" s="33"/>
      <c r="BD54" s="33"/>
      <c r="BE54" s="33"/>
      <c r="BZ54" s="33"/>
      <c r="CA54" s="33"/>
      <c r="CB54" s="33"/>
      <c r="CN54" s="61"/>
      <c r="CO54" s="62"/>
      <c r="CP54" s="46"/>
      <c r="CQ54" s="46"/>
      <c r="CR54" s="33"/>
      <c r="CS54" s="33"/>
      <c r="CT54" s="33"/>
      <c r="CU54" s="33"/>
      <c r="DP54" s="33"/>
      <c r="DQ54" s="33"/>
      <c r="DR54" s="33"/>
      <c r="ED54" s="61"/>
      <c r="EE54" s="62"/>
      <c r="EF54" s="46"/>
      <c r="EG54" s="46"/>
      <c r="EH54" s="33"/>
      <c r="EI54" s="33"/>
      <c r="EJ54" s="33"/>
      <c r="EK54" s="33"/>
      <c r="FF54" s="33"/>
      <c r="FG54" s="33"/>
      <c r="FH54" s="33"/>
    </row>
    <row r="55" spans="1:174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</row>
    <row r="56" spans="1:174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</row>
    <row r="57" spans="1:174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</row>
    <row r="58" spans="1:174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37"/>
      <c r="AY58" s="37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</row>
    <row r="59" spans="1:174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</row>
    <row r="60" spans="1:174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</row>
    <row r="61" spans="1:174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</row>
    <row r="62" spans="1:174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</row>
    <row r="65" spans="3:136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</row>
    <row r="66" spans="3:136" x14ac:dyDescent="0.3">
      <c r="I66" s="27"/>
      <c r="AY66" s="27"/>
      <c r="CO66" s="27"/>
      <c r="EE66" s="27"/>
    </row>
    <row r="606" spans="180:180" x14ac:dyDescent="0.3">
      <c r="FX606" s="3">
        <v>244102.39999999999</v>
      </c>
    </row>
    <row r="607" spans="180:180" x14ac:dyDescent="0.3">
      <c r="FX607" s="3">
        <v>973014.35</v>
      </c>
    </row>
    <row r="609" spans="180:180" x14ac:dyDescent="0.3">
      <c r="FX609" s="3">
        <v>958007.35</v>
      </c>
    </row>
    <row r="612" spans="180:180" x14ac:dyDescent="0.3">
      <c r="FX612" s="3">
        <v>563860.19999999995</v>
      </c>
    </row>
    <row r="614" spans="180:180" x14ac:dyDescent="0.3">
      <c r="FX614" s="3">
        <v>451945.35</v>
      </c>
    </row>
    <row r="615" spans="180:180" x14ac:dyDescent="0.3">
      <c r="FX615" s="3">
        <v>410841.59999999998</v>
      </c>
    </row>
    <row r="616" spans="180:180" x14ac:dyDescent="0.3">
      <c r="FX616" s="3">
        <v>595228.19999999995</v>
      </c>
    </row>
    <row r="618" spans="180:180" x14ac:dyDescent="0.3">
      <c r="FX618" s="3">
        <v>630042.5</v>
      </c>
    </row>
    <row r="620" spans="180:180" x14ac:dyDescent="0.3">
      <c r="FX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55">
    <mergeCell ref="EW9:FB9"/>
    <mergeCell ref="AX10:BP10"/>
    <mergeCell ref="A6:FU6"/>
    <mergeCell ref="A7:FU7"/>
    <mergeCell ref="B9:D9"/>
    <mergeCell ref="E9:G9"/>
    <mergeCell ref="H9:Z9"/>
    <mergeCell ref="AA9:AF9"/>
    <mergeCell ref="AG9:AW9"/>
    <mergeCell ref="AX9:BP9"/>
    <mergeCell ref="BQ9:BV9"/>
    <mergeCell ref="BW9:CM9"/>
    <mergeCell ref="CN9:DF9"/>
    <mergeCell ref="DG9:DL9"/>
    <mergeCell ref="DM9:EC9"/>
    <mergeCell ref="FC9:FS9"/>
    <mergeCell ref="ED9:EV9"/>
    <mergeCell ref="BQ10:BV10"/>
    <mergeCell ref="CN10:DF10"/>
    <mergeCell ref="DG10:DL10"/>
    <mergeCell ref="A45:E46"/>
    <mergeCell ref="F45:F46"/>
    <mergeCell ref="G45:G46"/>
    <mergeCell ref="H45:H46"/>
    <mergeCell ref="I45:I46"/>
    <mergeCell ref="AX45:AX46"/>
    <mergeCell ref="AY45:AY46"/>
    <mergeCell ref="CN45:CN46"/>
    <mergeCell ref="CO45:CO46"/>
    <mergeCell ref="B10:D10"/>
    <mergeCell ref="E10:G10"/>
    <mergeCell ref="H10:Z10"/>
    <mergeCell ref="AA10:AF10"/>
    <mergeCell ref="A58:E58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9:E59"/>
    <mergeCell ref="A60:C60"/>
    <mergeCell ref="I65:J65"/>
    <mergeCell ref="AY65:AZ65"/>
    <mergeCell ref="CO65:CP65"/>
    <mergeCell ref="ED10:EV10"/>
    <mergeCell ref="EW10:FB10"/>
    <mergeCell ref="EE45:EE46"/>
    <mergeCell ref="EE65:EF65"/>
    <mergeCell ref="ED45:ED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4549-E733-4738-8F63-E3C55E3B75BE}">
  <dimension ref="A1:HQ665"/>
  <sheetViews>
    <sheetView topLeftCell="A6" zoomScale="90" zoomScaleNormal="90" workbookViewId="0">
      <selection activeCell="A12" sqref="A12:HI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9" style="3" customWidth="1"/>
    <col min="219" max="219" width="18.88671875" style="3" customWidth="1"/>
    <col min="220" max="220" width="14.109375" style="3" customWidth="1"/>
    <col min="221" max="221" width="5" style="3" customWidth="1"/>
    <col min="222" max="222" width="11.44140625" style="3"/>
    <col min="223" max="223" width="20.109375" style="3" customWidth="1"/>
    <col min="224" max="16384" width="11.44140625" style="3"/>
  </cols>
  <sheetData>
    <row r="1" spans="1:225" s="4" customFormat="1" ht="18" customHeight="1" x14ac:dyDescent="0.3">
      <c r="A1" s="40" t="s">
        <v>0</v>
      </c>
      <c r="B1" s="40"/>
      <c r="C1" s="26"/>
      <c r="D1" s="26"/>
      <c r="E1" s="2"/>
      <c r="F1" s="2"/>
      <c r="G1" s="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3"/>
      <c r="HN1" s="3"/>
      <c r="HO1" s="3"/>
      <c r="HP1" s="3"/>
      <c r="HQ1" s="3"/>
    </row>
    <row r="2" spans="1:225" s="4" customFormat="1" ht="18" customHeight="1" x14ac:dyDescent="0.3">
      <c r="A2" s="40" t="s">
        <v>1</v>
      </c>
      <c r="B2" s="40"/>
      <c r="C2" s="26"/>
      <c r="D2" s="26"/>
      <c r="E2" s="2"/>
      <c r="F2" s="2"/>
      <c r="G2" s="2"/>
      <c r="H2" s="26"/>
      <c r="I2" s="26"/>
      <c r="J2" s="2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6"/>
      <c r="AH2" s="26"/>
      <c r="AI2" s="2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6"/>
      <c r="AW2" s="26"/>
      <c r="AX2" s="26"/>
      <c r="AY2" s="26"/>
      <c r="AZ2" s="2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26"/>
      <c r="BX2" s="26"/>
      <c r="BY2" s="26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26"/>
      <c r="CM2" s="26"/>
      <c r="CN2" s="26"/>
      <c r="CO2" s="26"/>
      <c r="CP2" s="26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26"/>
      <c r="DN2" s="26"/>
      <c r="DO2" s="26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26"/>
      <c r="EC2" s="26"/>
      <c r="ED2" s="26"/>
      <c r="EE2" s="26"/>
      <c r="EF2" s="26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26"/>
      <c r="FD2" s="26"/>
      <c r="FE2" s="26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26"/>
      <c r="FS2" s="26"/>
      <c r="FT2" s="26"/>
      <c r="FU2" s="26"/>
      <c r="FV2" s="26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26"/>
      <c r="GT2" s="26"/>
      <c r="GU2" s="26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26"/>
      <c r="HI2" s="26"/>
      <c r="HJ2" s="26"/>
      <c r="HK2" s="26"/>
      <c r="HL2" s="26"/>
      <c r="HM2" s="3"/>
      <c r="HN2" s="3"/>
      <c r="HO2" s="3"/>
      <c r="HP2" s="3"/>
      <c r="HQ2" s="3"/>
    </row>
    <row r="3" spans="1:225" s="4" customFormat="1" ht="18" customHeight="1" x14ac:dyDescent="0.3">
      <c r="A3" s="40" t="s">
        <v>62</v>
      </c>
      <c r="B3" s="40"/>
      <c r="C3" s="26"/>
      <c r="D3" s="26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3"/>
      <c r="HN3" s="3"/>
      <c r="HO3" s="3"/>
      <c r="HP3" s="3"/>
      <c r="HQ3" s="3"/>
    </row>
    <row r="4" spans="1:225" s="4" customFormat="1" ht="15.6" x14ac:dyDescent="0.3">
      <c r="A4" s="40" t="s">
        <v>2</v>
      </c>
      <c r="B4" s="40"/>
      <c r="C4" s="26"/>
      <c r="D4" s="26"/>
      <c r="E4" s="2"/>
      <c r="F4" s="2"/>
      <c r="G4" s="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3"/>
      <c r="HN4" s="3"/>
      <c r="HO4" s="3"/>
      <c r="HP4" s="3"/>
      <c r="HQ4" s="3"/>
    </row>
    <row r="5" spans="1:225" s="4" customFormat="1" ht="15" x14ac:dyDescent="0.3">
      <c r="A5" s="26"/>
      <c r="B5" s="26"/>
      <c r="C5" s="26"/>
      <c r="D5" s="26"/>
      <c r="E5" s="2"/>
      <c r="F5" s="2"/>
      <c r="G5" s="2"/>
      <c r="H5" s="26"/>
      <c r="I5" s="26"/>
      <c r="J5" s="26"/>
      <c r="K5" s="26"/>
      <c r="L5" s="26"/>
      <c r="M5" s="26"/>
      <c r="N5" s="41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4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41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41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41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3"/>
      <c r="HN5" s="3"/>
      <c r="HO5" s="3"/>
      <c r="HP5" s="3"/>
      <c r="HQ5" s="3"/>
    </row>
    <row r="6" spans="1:225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6"/>
      <c r="HM6" s="3"/>
      <c r="HN6" s="3"/>
      <c r="HO6" s="3"/>
      <c r="HP6" s="3"/>
      <c r="HQ6" s="3"/>
    </row>
    <row r="7" spans="1:225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39"/>
      <c r="HM7" s="3"/>
      <c r="HN7" s="3"/>
      <c r="HO7" s="3"/>
      <c r="HP7" s="3"/>
      <c r="HQ7" s="3"/>
    </row>
    <row r="8" spans="1:225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9"/>
      <c r="HL8" s="9"/>
    </row>
    <row r="9" spans="1:225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"/>
      <c r="HK9" s="9"/>
      <c r="HL9" s="9"/>
    </row>
    <row r="10" spans="1:225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"/>
      <c r="HK10" s="9"/>
      <c r="HL10" s="9"/>
    </row>
    <row r="11" spans="1:225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8" t="s">
        <v>40</v>
      </c>
      <c r="HK11" s="18" t="s">
        <v>41</v>
      </c>
      <c r="HL11" s="18" t="s">
        <v>42</v>
      </c>
    </row>
    <row r="12" spans="1:225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f>CT12+CU12+CV12+CW12+CX12+CY12+CZ12+DA12</f>
        <v>0</v>
      </c>
      <c r="DE12" s="21"/>
      <c r="DF12" s="21"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v>0</v>
      </c>
      <c r="DM12" s="22"/>
      <c r="DN12" s="22"/>
      <c r="DO12" s="21">
        <v>0</v>
      </c>
      <c r="DP12" s="21">
        <f>+DO12-DQ12-DR12-DS12-DT12-DU12-DV12-DW12-DX12-EC12</f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f>EJ12+EK12+EL12+EM12+EN12+EO12+EP12+EQ12</f>
        <v>0</v>
      </c>
      <c r="EU12" s="21">
        <v>0</v>
      </c>
      <c r="EV12" s="21"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f>FG12+FH12+FI12+FJ12+FK12+FL12+FM12+FN12</f>
        <v>0</v>
      </c>
      <c r="FR12" s="21">
        <v>0</v>
      </c>
      <c r="FS12" s="23"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f>FZ12+GA12+GB12+GC12+GD12+GE12+GF12+GG12</f>
        <v>0</v>
      </c>
      <c r="GK12" s="21">
        <v>0</v>
      </c>
      <c r="GL12" s="21"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v>0</v>
      </c>
      <c r="GY12" s="21">
        <v>0</v>
      </c>
      <c r="GZ12" s="21">
        <v>0</v>
      </c>
      <c r="HA12" s="21">
        <v>0</v>
      </c>
      <c r="HB12" s="21">
        <v>0</v>
      </c>
      <c r="HC12" s="21">
        <v>0</v>
      </c>
      <c r="HD12" s="21">
        <v>0</v>
      </c>
      <c r="HE12" s="21">
        <v>0</v>
      </c>
      <c r="HF12" s="21">
        <v>0</v>
      </c>
      <c r="HG12" s="21">
        <v>0</v>
      </c>
      <c r="HH12" s="21">
        <v>0</v>
      </c>
      <c r="HI12" s="23">
        <v>0</v>
      </c>
      <c r="HJ12" s="24">
        <f t="shared" ref="HJ12:HJ42" si="0">+M12+AD12-AJ12+BC12+BT12-BY12+CS12+DJ12-DP12+EI12+EZ12-FF12+FY12+GP12-GV12</f>
        <v>0</v>
      </c>
      <c r="HK12" s="24">
        <f t="shared" ref="HK12:HK42" si="1">D12-G12+K12-Z12+AC12-AJ12-AU12-AW12-BP12+BS12-BY12-CK12-CM12-DF12+DI12-DP12-EA12-EC12+EG12-EV12+EY12-FF12-FQ12-FS12+FW12-GL12+GO12-GV12-HG12-HI12</f>
        <v>0</v>
      </c>
      <c r="HL12" s="24">
        <f>Z12-AW12+BP12-CM12+DF12-EC12+EV12-FS12+GL12-HI12</f>
        <v>0</v>
      </c>
    </row>
    <row r="13" spans="1:225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2"/>
      <c r="CO13" s="22"/>
      <c r="CP13" s="22"/>
      <c r="CQ13" s="23">
        <v>0</v>
      </c>
      <c r="CR13" s="21">
        <f t="shared" ref="CR13:CR14" si="14">CS13</f>
        <v>0</v>
      </c>
      <c r="CS13" s="21">
        <f t="shared" ref="CS13:CS42" si="15">CQ13-CT13-CU13-CV13-CW13-CX13-CY13-CZ13-DF13</f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f t="shared" ref="DD13:DD17" si="16">CT13+CU13+CV13+CW13+CX13+CY13+CZ13+DA13</f>
        <v>0</v>
      </c>
      <c r="DE13" s="21"/>
      <c r="DF13" s="21">
        <v>0</v>
      </c>
      <c r="DG13" s="21"/>
      <c r="DH13" s="21"/>
      <c r="DI13" s="21">
        <v>0</v>
      </c>
      <c r="DJ13" s="21">
        <f t="shared" ref="DJ13:DJ42" si="1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ref="DP13:DP42" si="18">+DO13-DQ13-DR13-DS13-DT13-DU13-DV13-DW13-DX13-EC13</f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f t="shared" ref="EA13:EA42" si="19">DQ13+DR13+DS13+DT13+DU13+DV13+DW13+DX13</f>
        <v>0</v>
      </c>
      <c r="EB13" s="21">
        <v>0</v>
      </c>
      <c r="EC13" s="21">
        <v>0</v>
      </c>
      <c r="ED13" s="22"/>
      <c r="EE13" s="22"/>
      <c r="EF13" s="22"/>
      <c r="EG13" s="23">
        <v>0</v>
      </c>
      <c r="EH13" s="21">
        <f t="shared" ref="EH13:EH14" si="20">EI13</f>
        <v>0</v>
      </c>
      <c r="EI13" s="21">
        <f t="shared" ref="EI13:EI42" si="21">EG13-EJ13-EK13-EL13-EM13-EN13-EO13-EP13-EV13</f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f t="shared" ref="ET13:ET17" si="22">EJ13+EK13+EL13+EM13+EN13+EO13+EP13+EQ13</f>
        <v>0</v>
      </c>
      <c r="EU13" s="21">
        <v>0</v>
      </c>
      <c r="EV13" s="21">
        <v>0</v>
      </c>
      <c r="EW13" s="21"/>
      <c r="EX13" s="21"/>
      <c r="EY13" s="21">
        <v>0</v>
      </c>
      <c r="EZ13" s="21">
        <f t="shared" ref="EZ13:EZ42" si="23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24">+FE13-FG13-FH13-FI13-FJ13-FK13-FL13-FM13-FN13-FS13</f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f t="shared" ref="FQ13:FQ42" si="25">FG13+FH13+FI13+FJ13+FK13+FL13+FM13+FN13</f>
        <v>0</v>
      </c>
      <c r="FR13" s="21">
        <v>0</v>
      </c>
      <c r="FS13" s="23">
        <v>0</v>
      </c>
      <c r="FT13" s="22"/>
      <c r="FU13" s="22"/>
      <c r="FV13" s="22"/>
      <c r="FW13" s="23">
        <v>0</v>
      </c>
      <c r="FX13" s="21">
        <f t="shared" ref="FX13:FX14" si="26">FY13</f>
        <v>0</v>
      </c>
      <c r="FY13" s="21">
        <f t="shared" ref="FY13:FY42" si="27">FW13-FZ13-GA13-GB13-GC13-GD13-GE13-GF13-GL13</f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f t="shared" ref="GJ13:GJ17" si="28">FZ13+GA13+GB13+GC13+GD13+GE13+GF13+GG13</f>
        <v>0</v>
      </c>
      <c r="GK13" s="21">
        <v>0</v>
      </c>
      <c r="GL13" s="21">
        <v>0</v>
      </c>
      <c r="GM13" s="21"/>
      <c r="GN13" s="21"/>
      <c r="GO13" s="21">
        <v>0</v>
      </c>
      <c r="GP13" s="21">
        <f t="shared" ref="GP13:GP42" si="29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30">+GU13-GW13-GX13-GY13-GZ13-HA13-HB13-HC13-HD13-HI13</f>
        <v>0</v>
      </c>
      <c r="GW13" s="21">
        <v>0</v>
      </c>
      <c r="GX13" s="21">
        <v>0</v>
      </c>
      <c r="GY13" s="21">
        <v>0</v>
      </c>
      <c r="GZ13" s="21">
        <v>0</v>
      </c>
      <c r="HA13" s="21">
        <v>0</v>
      </c>
      <c r="HB13" s="21">
        <v>0</v>
      </c>
      <c r="HC13" s="21">
        <v>0</v>
      </c>
      <c r="HD13" s="21">
        <v>0</v>
      </c>
      <c r="HE13" s="21">
        <v>0</v>
      </c>
      <c r="HF13" s="21">
        <v>0</v>
      </c>
      <c r="HG13" s="21">
        <f t="shared" ref="HG13:HG42" si="31">GW13+GX13+GY13+GZ13+HA13+HB13+HC13+HD13</f>
        <v>0</v>
      </c>
      <c r="HH13" s="21">
        <v>0</v>
      </c>
      <c r="HI13" s="23">
        <v>0</v>
      </c>
      <c r="HJ13" s="24">
        <f t="shared" si="0"/>
        <v>0</v>
      </c>
      <c r="HK13" s="24">
        <f t="shared" si="1"/>
        <v>0</v>
      </c>
      <c r="HL13" s="24">
        <f t="shared" ref="HL13:HL42" si="32">Z13-AW13+BP13-CM13+DF13-EC13+EV13-FS13+GL13-HI13</f>
        <v>0</v>
      </c>
    </row>
    <row r="14" spans="1:225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2"/>
      <c r="CO14" s="22"/>
      <c r="CP14" s="22"/>
      <c r="CQ14" s="23">
        <v>0</v>
      </c>
      <c r="CR14" s="21">
        <f t="shared" si="14"/>
        <v>0</v>
      </c>
      <c r="CS14" s="21">
        <f t="shared" si="15"/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f t="shared" si="16"/>
        <v>0</v>
      </c>
      <c r="DE14" s="21"/>
      <c r="DF14" s="21">
        <v>0</v>
      </c>
      <c r="DG14" s="21"/>
      <c r="DH14" s="21"/>
      <c r="DI14" s="21">
        <v>0</v>
      </c>
      <c r="DJ14" s="21">
        <f t="shared" si="1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18"/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f t="shared" si="19"/>
        <v>0</v>
      </c>
      <c r="EB14" s="21">
        <v>0</v>
      </c>
      <c r="EC14" s="21">
        <v>0</v>
      </c>
      <c r="ED14" s="22"/>
      <c r="EE14" s="22"/>
      <c r="EF14" s="22"/>
      <c r="EG14" s="23">
        <v>0</v>
      </c>
      <c r="EH14" s="21">
        <f t="shared" si="20"/>
        <v>0</v>
      </c>
      <c r="EI14" s="21">
        <f t="shared" si="21"/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f t="shared" si="22"/>
        <v>0</v>
      </c>
      <c r="EU14" s="21">
        <v>0</v>
      </c>
      <c r="EV14" s="21">
        <v>0</v>
      </c>
      <c r="EW14" s="21"/>
      <c r="EX14" s="21"/>
      <c r="EY14" s="21">
        <v>0</v>
      </c>
      <c r="EZ14" s="21">
        <f t="shared" si="23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24"/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f t="shared" si="25"/>
        <v>0</v>
      </c>
      <c r="FR14" s="21">
        <v>0</v>
      </c>
      <c r="FS14" s="23">
        <v>0</v>
      </c>
      <c r="FT14" s="22"/>
      <c r="FU14" s="22"/>
      <c r="FV14" s="22"/>
      <c r="FW14" s="23">
        <v>0</v>
      </c>
      <c r="FX14" s="21">
        <f t="shared" si="26"/>
        <v>0</v>
      </c>
      <c r="FY14" s="21">
        <f t="shared" si="27"/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f t="shared" si="28"/>
        <v>0</v>
      </c>
      <c r="GK14" s="21">
        <v>0</v>
      </c>
      <c r="GL14" s="21">
        <v>0</v>
      </c>
      <c r="GM14" s="21"/>
      <c r="GN14" s="21"/>
      <c r="GO14" s="21">
        <v>0</v>
      </c>
      <c r="GP14" s="21">
        <f t="shared" si="29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30"/>
        <v>0</v>
      </c>
      <c r="GW14" s="21">
        <v>0</v>
      </c>
      <c r="GX14" s="21">
        <v>0</v>
      </c>
      <c r="GY14" s="21">
        <v>0</v>
      </c>
      <c r="GZ14" s="21">
        <v>0</v>
      </c>
      <c r="HA14" s="21">
        <v>0</v>
      </c>
      <c r="HB14" s="21">
        <v>0</v>
      </c>
      <c r="HC14" s="21">
        <v>0</v>
      </c>
      <c r="HD14" s="21">
        <v>0</v>
      </c>
      <c r="HE14" s="21">
        <v>0</v>
      </c>
      <c r="HF14" s="21">
        <v>0</v>
      </c>
      <c r="HG14" s="21">
        <f t="shared" si="31"/>
        <v>0</v>
      </c>
      <c r="HH14" s="21">
        <v>0</v>
      </c>
      <c r="HI14" s="23">
        <v>0</v>
      </c>
      <c r="HJ14" s="24">
        <f t="shared" si="0"/>
        <v>0</v>
      </c>
      <c r="HK14" s="24">
        <f t="shared" si="1"/>
        <v>0</v>
      </c>
      <c r="HL14" s="24">
        <f t="shared" si="32"/>
        <v>0</v>
      </c>
    </row>
    <row r="15" spans="1:225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15"/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f t="shared" si="16"/>
        <v>0</v>
      </c>
      <c r="DE15" s="21"/>
      <c r="DF15" s="21">
        <v>0</v>
      </c>
      <c r="DG15" s="21"/>
      <c r="DH15" s="21"/>
      <c r="DI15" s="21">
        <v>0</v>
      </c>
      <c r="DJ15" s="21">
        <f t="shared" si="1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18"/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f t="shared" si="19"/>
        <v>0</v>
      </c>
      <c r="EB15" s="21">
        <v>0</v>
      </c>
      <c r="EC15" s="21"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21"/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f t="shared" si="22"/>
        <v>0</v>
      </c>
      <c r="EU15" s="21">
        <v>0</v>
      </c>
      <c r="EV15" s="21">
        <v>0</v>
      </c>
      <c r="EW15" s="21"/>
      <c r="EX15" s="21"/>
      <c r="EY15" s="21">
        <v>0</v>
      </c>
      <c r="EZ15" s="21">
        <f t="shared" si="23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24"/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f t="shared" si="25"/>
        <v>0</v>
      </c>
      <c r="FR15" s="21">
        <v>0</v>
      </c>
      <c r="FS15" s="23"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27"/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f t="shared" si="28"/>
        <v>0</v>
      </c>
      <c r="GK15" s="21">
        <v>0</v>
      </c>
      <c r="GL15" s="21">
        <v>0</v>
      </c>
      <c r="GM15" s="21"/>
      <c r="GN15" s="21"/>
      <c r="GO15" s="21">
        <v>0</v>
      </c>
      <c r="GP15" s="21">
        <f t="shared" si="29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30"/>
        <v>0</v>
      </c>
      <c r="GW15" s="21">
        <v>0</v>
      </c>
      <c r="GX15" s="21">
        <v>0</v>
      </c>
      <c r="GY15" s="21">
        <v>0</v>
      </c>
      <c r="GZ15" s="21">
        <v>0</v>
      </c>
      <c r="HA15" s="21">
        <v>0</v>
      </c>
      <c r="HB15" s="21">
        <v>0</v>
      </c>
      <c r="HC15" s="21">
        <v>0</v>
      </c>
      <c r="HD15" s="21">
        <v>0</v>
      </c>
      <c r="HE15" s="21">
        <v>0</v>
      </c>
      <c r="HF15" s="21">
        <v>0</v>
      </c>
      <c r="HG15" s="21">
        <f t="shared" si="31"/>
        <v>0</v>
      </c>
      <c r="HH15" s="21">
        <v>0</v>
      </c>
      <c r="HI15" s="23">
        <v>0</v>
      </c>
      <c r="HJ15" s="24">
        <f t="shared" si="0"/>
        <v>0</v>
      </c>
      <c r="HK15" s="24">
        <f t="shared" si="1"/>
        <v>0</v>
      </c>
      <c r="HL15" s="24">
        <f t="shared" si="32"/>
        <v>0</v>
      </c>
    </row>
    <row r="16" spans="1:225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33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2"/>
      <c r="CO16" s="22"/>
      <c r="CP16" s="22"/>
      <c r="CQ16" s="23">
        <v>0</v>
      </c>
      <c r="CR16" s="21">
        <f t="shared" ref="CR16:CR42" si="34">CS16</f>
        <v>0</v>
      </c>
      <c r="CS16" s="21">
        <f t="shared" si="15"/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f t="shared" si="16"/>
        <v>0</v>
      </c>
      <c r="DE16" s="21"/>
      <c r="DF16" s="21">
        <v>0</v>
      </c>
      <c r="DG16" s="21"/>
      <c r="DH16" s="21"/>
      <c r="DI16" s="21">
        <v>0</v>
      </c>
      <c r="DJ16" s="21">
        <f t="shared" si="1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18"/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f t="shared" si="19"/>
        <v>0</v>
      </c>
      <c r="EB16" s="21">
        <v>0</v>
      </c>
      <c r="EC16" s="21">
        <v>0</v>
      </c>
      <c r="ED16" s="22"/>
      <c r="EE16" s="22"/>
      <c r="EF16" s="22"/>
      <c r="EG16" s="23">
        <v>0</v>
      </c>
      <c r="EH16" s="21">
        <f t="shared" ref="EH16:EH42" si="35">EI16</f>
        <v>0</v>
      </c>
      <c r="EI16" s="21">
        <f t="shared" si="21"/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f t="shared" si="22"/>
        <v>0</v>
      </c>
      <c r="EU16" s="21">
        <v>0</v>
      </c>
      <c r="EV16" s="21">
        <v>0</v>
      </c>
      <c r="EW16" s="21"/>
      <c r="EX16" s="21"/>
      <c r="EY16" s="21">
        <v>0</v>
      </c>
      <c r="EZ16" s="21">
        <f t="shared" si="23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24"/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f t="shared" si="25"/>
        <v>0</v>
      </c>
      <c r="FR16" s="21">
        <v>0</v>
      </c>
      <c r="FS16" s="23">
        <v>0</v>
      </c>
      <c r="FT16" s="22"/>
      <c r="FU16" s="22"/>
      <c r="FV16" s="22"/>
      <c r="FW16" s="23">
        <v>0</v>
      </c>
      <c r="FX16" s="21">
        <f t="shared" ref="FX16:FX42" si="36">FY16</f>
        <v>0</v>
      </c>
      <c r="FY16" s="21">
        <f t="shared" si="27"/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f t="shared" si="28"/>
        <v>0</v>
      </c>
      <c r="GK16" s="21">
        <v>0</v>
      </c>
      <c r="GL16" s="21">
        <v>0</v>
      </c>
      <c r="GM16" s="21"/>
      <c r="GN16" s="21"/>
      <c r="GO16" s="21">
        <v>0</v>
      </c>
      <c r="GP16" s="21">
        <f t="shared" si="29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30"/>
        <v>0</v>
      </c>
      <c r="GW16" s="21">
        <v>0</v>
      </c>
      <c r="GX16" s="21">
        <v>0</v>
      </c>
      <c r="GY16" s="21">
        <v>0</v>
      </c>
      <c r="GZ16" s="21">
        <v>0</v>
      </c>
      <c r="HA16" s="21">
        <v>0</v>
      </c>
      <c r="HB16" s="21">
        <v>0</v>
      </c>
      <c r="HC16" s="21">
        <v>0</v>
      </c>
      <c r="HD16" s="21">
        <v>0</v>
      </c>
      <c r="HE16" s="21">
        <v>0</v>
      </c>
      <c r="HF16" s="21">
        <v>0</v>
      </c>
      <c r="HG16" s="21">
        <f t="shared" si="31"/>
        <v>0</v>
      </c>
      <c r="HH16" s="21">
        <v>0</v>
      </c>
      <c r="HI16" s="23">
        <v>0</v>
      </c>
      <c r="HJ16" s="24">
        <f t="shared" si="0"/>
        <v>0</v>
      </c>
      <c r="HK16" s="24">
        <f t="shared" si="1"/>
        <v>0</v>
      </c>
      <c r="HL16" s="24">
        <f t="shared" si="32"/>
        <v>0</v>
      </c>
    </row>
    <row r="17" spans="1:220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33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2"/>
      <c r="CO17" s="22"/>
      <c r="CP17" s="22"/>
      <c r="CQ17" s="23">
        <v>0</v>
      </c>
      <c r="CR17" s="21">
        <f t="shared" si="34"/>
        <v>0</v>
      </c>
      <c r="CS17" s="21">
        <f t="shared" si="15"/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f t="shared" si="16"/>
        <v>0</v>
      </c>
      <c r="DE17" s="21"/>
      <c r="DF17" s="21">
        <v>0</v>
      </c>
      <c r="DG17" s="21"/>
      <c r="DH17" s="21"/>
      <c r="DI17" s="21">
        <v>0</v>
      </c>
      <c r="DJ17" s="21">
        <f t="shared" si="1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18"/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f t="shared" si="19"/>
        <v>0</v>
      </c>
      <c r="EB17" s="21">
        <v>0</v>
      </c>
      <c r="EC17" s="21">
        <v>0</v>
      </c>
      <c r="ED17" s="22"/>
      <c r="EE17" s="22"/>
      <c r="EF17" s="22"/>
      <c r="EG17" s="23">
        <v>0</v>
      </c>
      <c r="EH17" s="21">
        <f t="shared" si="35"/>
        <v>0</v>
      </c>
      <c r="EI17" s="21">
        <f t="shared" si="21"/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f t="shared" si="22"/>
        <v>0</v>
      </c>
      <c r="EU17" s="21">
        <v>0</v>
      </c>
      <c r="EV17" s="21">
        <v>0</v>
      </c>
      <c r="EW17" s="21"/>
      <c r="EX17" s="21"/>
      <c r="EY17" s="21">
        <v>0</v>
      </c>
      <c r="EZ17" s="21">
        <f t="shared" si="23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24"/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f t="shared" si="25"/>
        <v>0</v>
      </c>
      <c r="FR17" s="21">
        <v>0</v>
      </c>
      <c r="FS17" s="23">
        <v>0</v>
      </c>
      <c r="FT17" s="22"/>
      <c r="FU17" s="22"/>
      <c r="FV17" s="22"/>
      <c r="FW17" s="23">
        <v>0</v>
      </c>
      <c r="FX17" s="21">
        <f t="shared" si="36"/>
        <v>0</v>
      </c>
      <c r="FY17" s="21">
        <f t="shared" si="27"/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f t="shared" si="28"/>
        <v>0</v>
      </c>
      <c r="GK17" s="21">
        <v>0</v>
      </c>
      <c r="GL17" s="21">
        <v>0</v>
      </c>
      <c r="GM17" s="21"/>
      <c r="GN17" s="21"/>
      <c r="GO17" s="21">
        <v>0</v>
      </c>
      <c r="GP17" s="21">
        <f t="shared" si="29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30"/>
        <v>0</v>
      </c>
      <c r="GW17" s="21">
        <v>0</v>
      </c>
      <c r="GX17" s="21">
        <v>0</v>
      </c>
      <c r="GY17" s="21">
        <v>0</v>
      </c>
      <c r="GZ17" s="21">
        <v>0</v>
      </c>
      <c r="HA17" s="21">
        <v>0</v>
      </c>
      <c r="HB17" s="21">
        <v>0</v>
      </c>
      <c r="HC17" s="21">
        <v>0</v>
      </c>
      <c r="HD17" s="21">
        <v>0</v>
      </c>
      <c r="HE17" s="21">
        <v>0</v>
      </c>
      <c r="HF17" s="21">
        <v>0</v>
      </c>
      <c r="HG17" s="21">
        <f t="shared" si="31"/>
        <v>0</v>
      </c>
      <c r="HH17" s="21">
        <v>0</v>
      </c>
      <c r="HI17" s="23">
        <v>0</v>
      </c>
      <c r="HJ17" s="24">
        <f t="shared" si="0"/>
        <v>0</v>
      </c>
      <c r="HK17" s="24">
        <f t="shared" si="1"/>
        <v>0</v>
      </c>
      <c r="HL17" s="24">
        <f t="shared" si="32"/>
        <v>0</v>
      </c>
    </row>
    <row r="18" spans="1:220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33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2"/>
      <c r="CO18" s="22"/>
      <c r="CP18" s="22"/>
      <c r="CQ18" s="23">
        <v>0</v>
      </c>
      <c r="CR18" s="21">
        <f t="shared" si="34"/>
        <v>0</v>
      </c>
      <c r="CS18" s="21">
        <f t="shared" si="15"/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f>CT18+CU18+CV18+CW18+CX18+CY18+CZ18+DA18</f>
        <v>0</v>
      </c>
      <c r="DE18" s="21"/>
      <c r="DF18" s="21">
        <v>0</v>
      </c>
      <c r="DG18" s="21"/>
      <c r="DH18" s="21"/>
      <c r="DI18" s="21">
        <v>0</v>
      </c>
      <c r="DJ18" s="21">
        <f t="shared" si="1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18"/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f t="shared" si="19"/>
        <v>0</v>
      </c>
      <c r="EB18" s="21">
        <v>0</v>
      </c>
      <c r="EC18" s="21">
        <v>0</v>
      </c>
      <c r="ED18" s="22"/>
      <c r="EE18" s="22"/>
      <c r="EF18" s="22"/>
      <c r="EG18" s="23">
        <v>0</v>
      </c>
      <c r="EH18" s="21">
        <f t="shared" si="35"/>
        <v>0</v>
      </c>
      <c r="EI18" s="21">
        <f t="shared" si="21"/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f>EJ18+EK18+EL18+EM18+EN18+EO18+EP18+EQ18</f>
        <v>0</v>
      </c>
      <c r="EU18" s="21">
        <v>0</v>
      </c>
      <c r="EV18" s="21">
        <v>0</v>
      </c>
      <c r="EW18" s="21"/>
      <c r="EX18" s="21"/>
      <c r="EY18" s="21">
        <v>0</v>
      </c>
      <c r="EZ18" s="21">
        <f t="shared" si="23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24"/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f t="shared" si="25"/>
        <v>0</v>
      </c>
      <c r="FR18" s="21">
        <v>0</v>
      </c>
      <c r="FS18" s="23">
        <v>0</v>
      </c>
      <c r="FT18" s="22"/>
      <c r="FU18" s="22"/>
      <c r="FV18" s="22"/>
      <c r="FW18" s="23">
        <v>0</v>
      </c>
      <c r="FX18" s="21">
        <f t="shared" si="36"/>
        <v>0</v>
      </c>
      <c r="FY18" s="21">
        <f t="shared" si="27"/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f>FZ18+GA18+GB18+GC18+GD18+GE18+GF18+GG18</f>
        <v>0</v>
      </c>
      <c r="GK18" s="21">
        <v>0</v>
      </c>
      <c r="GL18" s="21">
        <v>0</v>
      </c>
      <c r="GM18" s="21"/>
      <c r="GN18" s="21"/>
      <c r="GO18" s="21">
        <v>0</v>
      </c>
      <c r="GP18" s="21">
        <f t="shared" si="29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30"/>
        <v>0</v>
      </c>
      <c r="GW18" s="21">
        <v>0</v>
      </c>
      <c r="GX18" s="21">
        <v>0</v>
      </c>
      <c r="GY18" s="21">
        <v>0</v>
      </c>
      <c r="GZ18" s="21">
        <v>0</v>
      </c>
      <c r="HA18" s="21">
        <v>0</v>
      </c>
      <c r="HB18" s="21">
        <v>0</v>
      </c>
      <c r="HC18" s="21">
        <v>0</v>
      </c>
      <c r="HD18" s="21">
        <v>0</v>
      </c>
      <c r="HE18" s="21">
        <v>0</v>
      </c>
      <c r="HF18" s="21">
        <v>0</v>
      </c>
      <c r="HG18" s="21">
        <f t="shared" si="31"/>
        <v>0</v>
      </c>
      <c r="HH18" s="21">
        <v>0</v>
      </c>
      <c r="HI18" s="23">
        <v>0</v>
      </c>
      <c r="HJ18" s="24">
        <f t="shared" si="0"/>
        <v>0</v>
      </c>
      <c r="HK18" s="24">
        <f t="shared" si="1"/>
        <v>0</v>
      </c>
      <c r="HL18" s="24">
        <f t="shared" si="32"/>
        <v>0</v>
      </c>
    </row>
    <row r="19" spans="1:220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33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37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2"/>
      <c r="CO19" s="22"/>
      <c r="CP19" s="22"/>
      <c r="CQ19" s="23">
        <v>0</v>
      </c>
      <c r="CR19" s="21">
        <f t="shared" si="34"/>
        <v>0</v>
      </c>
      <c r="CS19" s="21">
        <f t="shared" si="15"/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f t="shared" ref="DD19:DD42" si="38">CT19+CU19+CV19+CW19+CX19+CY19+CZ19+DA19</f>
        <v>0</v>
      </c>
      <c r="DE19" s="21"/>
      <c r="DF19" s="21">
        <v>0</v>
      </c>
      <c r="DG19" s="21"/>
      <c r="DH19" s="21"/>
      <c r="DI19" s="21">
        <v>0</v>
      </c>
      <c r="DJ19" s="21">
        <f t="shared" si="1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18"/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f t="shared" si="19"/>
        <v>0</v>
      </c>
      <c r="EB19" s="21">
        <v>0</v>
      </c>
      <c r="EC19" s="21">
        <v>0</v>
      </c>
      <c r="ED19" s="22"/>
      <c r="EE19" s="22"/>
      <c r="EF19" s="22"/>
      <c r="EG19" s="23">
        <v>0</v>
      </c>
      <c r="EH19" s="21">
        <f t="shared" si="35"/>
        <v>0</v>
      </c>
      <c r="EI19" s="21">
        <f t="shared" si="21"/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f t="shared" ref="ET19:ET42" si="39">EJ19+EK19+EL19+EM19+EN19+EO19+EP19+EQ19</f>
        <v>0</v>
      </c>
      <c r="EU19" s="21">
        <v>0</v>
      </c>
      <c r="EV19" s="21">
        <v>0</v>
      </c>
      <c r="EW19" s="21"/>
      <c r="EX19" s="21"/>
      <c r="EY19" s="21">
        <v>0</v>
      </c>
      <c r="EZ19" s="21">
        <f t="shared" si="23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24"/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f t="shared" si="25"/>
        <v>0</v>
      </c>
      <c r="FR19" s="21">
        <v>0</v>
      </c>
      <c r="FS19" s="23">
        <v>0</v>
      </c>
      <c r="FT19" s="22"/>
      <c r="FU19" s="22"/>
      <c r="FV19" s="22"/>
      <c r="FW19" s="23">
        <v>0</v>
      </c>
      <c r="FX19" s="21">
        <f t="shared" si="36"/>
        <v>0</v>
      </c>
      <c r="FY19" s="21">
        <f t="shared" si="27"/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f t="shared" ref="GJ19:GJ42" si="40">FZ19+GA19+GB19+GC19+GD19+GE19+GF19+GG19</f>
        <v>0</v>
      </c>
      <c r="GK19" s="21">
        <v>0</v>
      </c>
      <c r="GL19" s="21">
        <v>0</v>
      </c>
      <c r="GM19" s="21"/>
      <c r="GN19" s="21"/>
      <c r="GO19" s="21">
        <v>0</v>
      </c>
      <c r="GP19" s="21">
        <f t="shared" si="29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30"/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f t="shared" si="31"/>
        <v>0</v>
      </c>
      <c r="HH19" s="21">
        <v>0</v>
      </c>
      <c r="HI19" s="23">
        <v>0</v>
      </c>
      <c r="HJ19" s="24">
        <f t="shared" si="0"/>
        <v>0</v>
      </c>
      <c r="HK19" s="24">
        <f t="shared" si="1"/>
        <v>0</v>
      </c>
      <c r="HL19" s="24">
        <f t="shared" si="32"/>
        <v>0</v>
      </c>
    </row>
    <row r="20" spans="1:220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33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37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2"/>
      <c r="CO20" s="22"/>
      <c r="CP20" s="22"/>
      <c r="CQ20" s="23">
        <v>0</v>
      </c>
      <c r="CR20" s="21">
        <f t="shared" si="34"/>
        <v>0</v>
      </c>
      <c r="CS20" s="21">
        <f t="shared" si="15"/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f t="shared" si="38"/>
        <v>0</v>
      </c>
      <c r="DE20" s="21"/>
      <c r="DF20" s="21">
        <v>0</v>
      </c>
      <c r="DG20" s="21"/>
      <c r="DH20" s="21"/>
      <c r="DI20" s="21">
        <v>0</v>
      </c>
      <c r="DJ20" s="21">
        <f t="shared" si="1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18"/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f t="shared" si="19"/>
        <v>0</v>
      </c>
      <c r="EB20" s="21">
        <v>0</v>
      </c>
      <c r="EC20" s="21">
        <v>0</v>
      </c>
      <c r="ED20" s="22"/>
      <c r="EE20" s="22"/>
      <c r="EF20" s="22"/>
      <c r="EG20" s="23">
        <v>0</v>
      </c>
      <c r="EH20" s="21">
        <f t="shared" si="35"/>
        <v>0</v>
      </c>
      <c r="EI20" s="21">
        <f t="shared" si="21"/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f t="shared" si="39"/>
        <v>0</v>
      </c>
      <c r="EU20" s="21">
        <v>0</v>
      </c>
      <c r="EV20" s="21">
        <v>0</v>
      </c>
      <c r="EW20" s="21"/>
      <c r="EX20" s="21"/>
      <c r="EY20" s="21">
        <v>0</v>
      </c>
      <c r="EZ20" s="21">
        <f t="shared" si="23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24"/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f t="shared" si="25"/>
        <v>0</v>
      </c>
      <c r="FR20" s="21">
        <v>0</v>
      </c>
      <c r="FS20" s="23">
        <v>0</v>
      </c>
      <c r="FT20" s="22"/>
      <c r="FU20" s="22"/>
      <c r="FV20" s="22"/>
      <c r="FW20" s="23">
        <v>0</v>
      </c>
      <c r="FX20" s="21">
        <f t="shared" si="36"/>
        <v>0</v>
      </c>
      <c r="FY20" s="21">
        <f t="shared" si="27"/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f t="shared" si="40"/>
        <v>0</v>
      </c>
      <c r="GK20" s="21">
        <v>0</v>
      </c>
      <c r="GL20" s="21">
        <v>0</v>
      </c>
      <c r="GM20" s="21"/>
      <c r="GN20" s="21"/>
      <c r="GO20" s="21">
        <v>0</v>
      </c>
      <c r="GP20" s="21">
        <f t="shared" si="29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30"/>
        <v>0</v>
      </c>
      <c r="GW20" s="21">
        <v>0</v>
      </c>
      <c r="GX20" s="21">
        <v>0</v>
      </c>
      <c r="GY20" s="21">
        <v>0</v>
      </c>
      <c r="GZ20" s="21">
        <v>0</v>
      </c>
      <c r="HA20" s="21">
        <v>0</v>
      </c>
      <c r="HB20" s="21">
        <v>0</v>
      </c>
      <c r="HC20" s="21">
        <v>0</v>
      </c>
      <c r="HD20" s="21">
        <v>0</v>
      </c>
      <c r="HE20" s="21">
        <v>0</v>
      </c>
      <c r="HF20" s="21">
        <v>0</v>
      </c>
      <c r="HG20" s="21">
        <f t="shared" si="31"/>
        <v>0</v>
      </c>
      <c r="HH20" s="21">
        <v>0</v>
      </c>
      <c r="HI20" s="23">
        <v>0</v>
      </c>
      <c r="HJ20" s="24">
        <f t="shared" si="0"/>
        <v>0</v>
      </c>
      <c r="HK20" s="24">
        <f t="shared" si="1"/>
        <v>0</v>
      </c>
      <c r="HL20" s="24">
        <f t="shared" si="32"/>
        <v>0</v>
      </c>
    </row>
    <row r="21" spans="1:220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33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37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2"/>
      <c r="CO21" s="22"/>
      <c r="CP21" s="22"/>
      <c r="CQ21" s="23">
        <v>0</v>
      </c>
      <c r="CR21" s="21">
        <f t="shared" si="34"/>
        <v>0</v>
      </c>
      <c r="CS21" s="21">
        <f t="shared" si="15"/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f t="shared" si="38"/>
        <v>0</v>
      </c>
      <c r="DE21" s="21"/>
      <c r="DF21" s="21">
        <v>0</v>
      </c>
      <c r="DG21" s="21"/>
      <c r="DH21" s="21"/>
      <c r="DI21" s="21">
        <v>0</v>
      </c>
      <c r="DJ21" s="21">
        <f t="shared" si="1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18"/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f t="shared" si="19"/>
        <v>0</v>
      </c>
      <c r="EB21" s="21">
        <v>0</v>
      </c>
      <c r="EC21" s="21">
        <v>0</v>
      </c>
      <c r="ED21" s="22"/>
      <c r="EE21" s="22"/>
      <c r="EF21" s="22"/>
      <c r="EG21" s="23">
        <v>0</v>
      </c>
      <c r="EH21" s="21">
        <f t="shared" si="35"/>
        <v>0</v>
      </c>
      <c r="EI21" s="21">
        <f t="shared" si="21"/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f t="shared" si="39"/>
        <v>0</v>
      </c>
      <c r="EU21" s="21">
        <v>0</v>
      </c>
      <c r="EV21" s="21">
        <v>0</v>
      </c>
      <c r="EW21" s="21"/>
      <c r="EX21" s="21"/>
      <c r="EY21" s="21">
        <v>0</v>
      </c>
      <c r="EZ21" s="21">
        <f t="shared" si="23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24"/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f t="shared" si="25"/>
        <v>0</v>
      </c>
      <c r="FR21" s="21">
        <v>0</v>
      </c>
      <c r="FS21" s="23">
        <v>0</v>
      </c>
      <c r="FT21" s="22"/>
      <c r="FU21" s="22"/>
      <c r="FV21" s="22"/>
      <c r="FW21" s="23">
        <v>0</v>
      </c>
      <c r="FX21" s="21">
        <f t="shared" si="36"/>
        <v>0</v>
      </c>
      <c r="FY21" s="21">
        <f t="shared" si="27"/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f t="shared" si="40"/>
        <v>0</v>
      </c>
      <c r="GK21" s="21">
        <v>0</v>
      </c>
      <c r="GL21" s="21">
        <v>0</v>
      </c>
      <c r="GM21" s="21"/>
      <c r="GN21" s="21"/>
      <c r="GO21" s="21">
        <v>0</v>
      </c>
      <c r="GP21" s="21">
        <f t="shared" si="29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30"/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f t="shared" si="31"/>
        <v>0</v>
      </c>
      <c r="HH21" s="21">
        <v>0</v>
      </c>
      <c r="HI21" s="23">
        <v>0</v>
      </c>
      <c r="HJ21" s="24">
        <f t="shared" si="0"/>
        <v>0</v>
      </c>
      <c r="HK21" s="24">
        <f t="shared" si="1"/>
        <v>0</v>
      </c>
      <c r="HL21" s="24">
        <f t="shared" si="32"/>
        <v>0</v>
      </c>
    </row>
    <row r="22" spans="1:220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33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37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2"/>
      <c r="CO22" s="22"/>
      <c r="CP22" s="22"/>
      <c r="CQ22" s="23">
        <v>0</v>
      </c>
      <c r="CR22" s="21">
        <f t="shared" si="34"/>
        <v>0</v>
      </c>
      <c r="CS22" s="21">
        <f t="shared" si="15"/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f t="shared" si="38"/>
        <v>0</v>
      </c>
      <c r="DE22" s="21"/>
      <c r="DF22" s="21">
        <v>0</v>
      </c>
      <c r="DG22" s="21"/>
      <c r="DH22" s="21"/>
      <c r="DI22" s="21">
        <v>0</v>
      </c>
      <c r="DJ22" s="21">
        <f t="shared" si="1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18"/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f t="shared" si="19"/>
        <v>0</v>
      </c>
      <c r="EB22" s="21">
        <v>0</v>
      </c>
      <c r="EC22" s="21">
        <v>0</v>
      </c>
      <c r="ED22" s="22"/>
      <c r="EE22" s="22"/>
      <c r="EF22" s="22"/>
      <c r="EG22" s="23">
        <v>0</v>
      </c>
      <c r="EH22" s="21">
        <f t="shared" si="35"/>
        <v>0</v>
      </c>
      <c r="EI22" s="21">
        <f t="shared" si="21"/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f t="shared" si="39"/>
        <v>0</v>
      </c>
      <c r="EU22" s="21">
        <v>0</v>
      </c>
      <c r="EV22" s="21">
        <v>0</v>
      </c>
      <c r="EW22" s="21"/>
      <c r="EX22" s="21"/>
      <c r="EY22" s="21">
        <v>0</v>
      </c>
      <c r="EZ22" s="21">
        <f t="shared" si="23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24"/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f t="shared" si="25"/>
        <v>0</v>
      </c>
      <c r="FR22" s="21">
        <v>0</v>
      </c>
      <c r="FS22" s="23">
        <v>0</v>
      </c>
      <c r="FT22" s="22"/>
      <c r="FU22" s="22"/>
      <c r="FV22" s="22"/>
      <c r="FW22" s="23">
        <v>0</v>
      </c>
      <c r="FX22" s="21">
        <f t="shared" si="36"/>
        <v>0</v>
      </c>
      <c r="FY22" s="21">
        <f t="shared" si="27"/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f t="shared" si="40"/>
        <v>0</v>
      </c>
      <c r="GK22" s="21">
        <v>0</v>
      </c>
      <c r="GL22" s="21">
        <v>0</v>
      </c>
      <c r="GM22" s="21"/>
      <c r="GN22" s="21"/>
      <c r="GO22" s="21">
        <v>0</v>
      </c>
      <c r="GP22" s="21">
        <f t="shared" si="29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30"/>
        <v>0</v>
      </c>
      <c r="GW22" s="21">
        <v>0</v>
      </c>
      <c r="GX22" s="21">
        <v>0</v>
      </c>
      <c r="GY22" s="21">
        <v>0</v>
      </c>
      <c r="GZ22" s="21">
        <v>0</v>
      </c>
      <c r="HA22" s="21">
        <v>0</v>
      </c>
      <c r="HB22" s="21">
        <v>0</v>
      </c>
      <c r="HC22" s="21">
        <v>0</v>
      </c>
      <c r="HD22" s="21">
        <v>0</v>
      </c>
      <c r="HE22" s="21">
        <v>0</v>
      </c>
      <c r="HF22" s="21">
        <v>0</v>
      </c>
      <c r="HG22" s="21">
        <f t="shared" si="31"/>
        <v>0</v>
      </c>
      <c r="HH22" s="21">
        <v>0</v>
      </c>
      <c r="HI22" s="23">
        <v>0</v>
      </c>
      <c r="HJ22" s="24">
        <f t="shared" si="0"/>
        <v>0</v>
      </c>
      <c r="HK22" s="24">
        <f t="shared" si="1"/>
        <v>0</v>
      </c>
      <c r="HL22" s="24">
        <f t="shared" si="32"/>
        <v>0</v>
      </c>
    </row>
    <row r="23" spans="1:220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33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37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2"/>
      <c r="CO23" s="22"/>
      <c r="CP23" s="22"/>
      <c r="CQ23" s="23">
        <v>0</v>
      </c>
      <c r="CR23" s="21">
        <f t="shared" si="34"/>
        <v>0</v>
      </c>
      <c r="CS23" s="21">
        <f t="shared" si="15"/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f t="shared" si="38"/>
        <v>0</v>
      </c>
      <c r="DE23" s="21"/>
      <c r="DF23" s="21">
        <v>0</v>
      </c>
      <c r="DG23" s="21"/>
      <c r="DH23" s="21"/>
      <c r="DI23" s="21">
        <v>0</v>
      </c>
      <c r="DJ23" s="21">
        <f t="shared" si="1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18"/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f t="shared" si="19"/>
        <v>0</v>
      </c>
      <c r="EB23" s="21">
        <v>0</v>
      </c>
      <c r="EC23" s="21">
        <v>0</v>
      </c>
      <c r="ED23" s="22"/>
      <c r="EE23" s="22"/>
      <c r="EF23" s="22"/>
      <c r="EG23" s="23">
        <v>0</v>
      </c>
      <c r="EH23" s="21">
        <f t="shared" si="35"/>
        <v>0</v>
      </c>
      <c r="EI23" s="21">
        <f t="shared" si="21"/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f t="shared" si="39"/>
        <v>0</v>
      </c>
      <c r="EU23" s="21">
        <v>0</v>
      </c>
      <c r="EV23" s="21">
        <v>0</v>
      </c>
      <c r="EW23" s="21"/>
      <c r="EX23" s="21"/>
      <c r="EY23" s="21">
        <v>0</v>
      </c>
      <c r="EZ23" s="21">
        <f t="shared" si="23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24"/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f t="shared" si="25"/>
        <v>0</v>
      </c>
      <c r="FR23" s="21">
        <v>0</v>
      </c>
      <c r="FS23" s="23">
        <v>0</v>
      </c>
      <c r="FT23" s="22"/>
      <c r="FU23" s="22"/>
      <c r="FV23" s="22"/>
      <c r="FW23" s="23">
        <v>0</v>
      </c>
      <c r="FX23" s="21">
        <f t="shared" si="36"/>
        <v>0</v>
      </c>
      <c r="FY23" s="21">
        <f t="shared" si="27"/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f t="shared" si="40"/>
        <v>0</v>
      </c>
      <c r="GK23" s="21">
        <v>0</v>
      </c>
      <c r="GL23" s="21">
        <v>0</v>
      </c>
      <c r="GM23" s="21"/>
      <c r="GN23" s="21"/>
      <c r="GO23" s="21">
        <v>0</v>
      </c>
      <c r="GP23" s="21">
        <f t="shared" si="29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30"/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f t="shared" si="31"/>
        <v>0</v>
      </c>
      <c r="HH23" s="21">
        <v>0</v>
      </c>
      <c r="HI23" s="23">
        <v>0</v>
      </c>
      <c r="HJ23" s="24">
        <f t="shared" si="0"/>
        <v>0</v>
      </c>
      <c r="HK23" s="24">
        <f t="shared" si="1"/>
        <v>0</v>
      </c>
      <c r="HL23" s="24">
        <f t="shared" si="32"/>
        <v>0</v>
      </c>
    </row>
    <row r="24" spans="1:220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33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37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2"/>
      <c r="CO24" s="22"/>
      <c r="CP24" s="22"/>
      <c r="CQ24" s="23">
        <v>0</v>
      </c>
      <c r="CR24" s="21">
        <f t="shared" si="34"/>
        <v>0</v>
      </c>
      <c r="CS24" s="21">
        <f t="shared" si="15"/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f t="shared" si="38"/>
        <v>0</v>
      </c>
      <c r="DE24" s="21"/>
      <c r="DF24" s="21">
        <v>0</v>
      </c>
      <c r="DG24" s="21"/>
      <c r="DH24" s="21"/>
      <c r="DI24" s="21">
        <v>0</v>
      </c>
      <c r="DJ24" s="21">
        <f t="shared" si="1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18"/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f t="shared" si="19"/>
        <v>0</v>
      </c>
      <c r="EB24" s="21">
        <v>0</v>
      </c>
      <c r="EC24" s="21">
        <v>0</v>
      </c>
      <c r="ED24" s="22"/>
      <c r="EE24" s="22"/>
      <c r="EF24" s="22"/>
      <c r="EG24" s="23">
        <v>0</v>
      </c>
      <c r="EH24" s="21">
        <f t="shared" si="35"/>
        <v>0</v>
      </c>
      <c r="EI24" s="21">
        <f t="shared" si="21"/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f t="shared" si="39"/>
        <v>0</v>
      </c>
      <c r="EU24" s="21">
        <v>0</v>
      </c>
      <c r="EV24" s="21">
        <v>0</v>
      </c>
      <c r="EW24" s="21"/>
      <c r="EX24" s="21"/>
      <c r="EY24" s="21">
        <v>0</v>
      </c>
      <c r="EZ24" s="21">
        <f t="shared" si="23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24"/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f t="shared" si="25"/>
        <v>0</v>
      </c>
      <c r="FR24" s="21">
        <v>0</v>
      </c>
      <c r="FS24" s="23">
        <v>0</v>
      </c>
      <c r="FT24" s="22"/>
      <c r="FU24" s="22"/>
      <c r="FV24" s="22"/>
      <c r="FW24" s="23">
        <v>0</v>
      </c>
      <c r="FX24" s="21">
        <f t="shared" si="36"/>
        <v>0</v>
      </c>
      <c r="FY24" s="21">
        <f t="shared" si="27"/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f t="shared" si="40"/>
        <v>0</v>
      </c>
      <c r="GK24" s="21">
        <v>0</v>
      </c>
      <c r="GL24" s="21">
        <v>0</v>
      </c>
      <c r="GM24" s="21"/>
      <c r="GN24" s="21"/>
      <c r="GO24" s="21">
        <v>0</v>
      </c>
      <c r="GP24" s="21">
        <f t="shared" si="29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30"/>
        <v>0</v>
      </c>
      <c r="GW24" s="21">
        <v>0</v>
      </c>
      <c r="GX24" s="21">
        <v>0</v>
      </c>
      <c r="GY24" s="21">
        <v>0</v>
      </c>
      <c r="GZ24" s="21">
        <v>0</v>
      </c>
      <c r="HA24" s="21">
        <v>0</v>
      </c>
      <c r="HB24" s="21">
        <v>0</v>
      </c>
      <c r="HC24" s="21">
        <v>0</v>
      </c>
      <c r="HD24" s="21">
        <v>0</v>
      </c>
      <c r="HE24" s="21">
        <v>0</v>
      </c>
      <c r="HF24" s="21">
        <v>0</v>
      </c>
      <c r="HG24" s="21">
        <f t="shared" si="31"/>
        <v>0</v>
      </c>
      <c r="HH24" s="21">
        <v>0</v>
      </c>
      <c r="HI24" s="23">
        <v>0</v>
      </c>
      <c r="HJ24" s="24">
        <f t="shared" si="0"/>
        <v>0</v>
      </c>
      <c r="HK24" s="24">
        <f t="shared" si="1"/>
        <v>0</v>
      </c>
      <c r="HL24" s="24">
        <f t="shared" si="32"/>
        <v>0</v>
      </c>
    </row>
    <row r="25" spans="1:220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33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37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2"/>
      <c r="CO25" s="22"/>
      <c r="CP25" s="22"/>
      <c r="CQ25" s="23">
        <v>0</v>
      </c>
      <c r="CR25" s="21">
        <f t="shared" si="34"/>
        <v>0</v>
      </c>
      <c r="CS25" s="21">
        <f t="shared" si="15"/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f t="shared" si="38"/>
        <v>0</v>
      </c>
      <c r="DE25" s="21"/>
      <c r="DF25" s="21">
        <v>0</v>
      </c>
      <c r="DG25" s="21"/>
      <c r="DH25" s="21"/>
      <c r="DI25" s="21">
        <v>0</v>
      </c>
      <c r="DJ25" s="21">
        <f t="shared" si="1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18"/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f t="shared" si="19"/>
        <v>0</v>
      </c>
      <c r="EB25" s="21">
        <v>0</v>
      </c>
      <c r="EC25" s="21">
        <v>0</v>
      </c>
      <c r="ED25" s="22"/>
      <c r="EE25" s="22"/>
      <c r="EF25" s="22"/>
      <c r="EG25" s="23">
        <v>0</v>
      </c>
      <c r="EH25" s="21">
        <f t="shared" si="35"/>
        <v>0</v>
      </c>
      <c r="EI25" s="21">
        <f t="shared" si="21"/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f t="shared" si="39"/>
        <v>0</v>
      </c>
      <c r="EU25" s="21">
        <v>0</v>
      </c>
      <c r="EV25" s="21">
        <v>0</v>
      </c>
      <c r="EW25" s="21"/>
      <c r="EX25" s="21"/>
      <c r="EY25" s="21">
        <v>0</v>
      </c>
      <c r="EZ25" s="21">
        <f t="shared" si="23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24"/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f t="shared" si="25"/>
        <v>0</v>
      </c>
      <c r="FR25" s="21">
        <v>0</v>
      </c>
      <c r="FS25" s="23">
        <v>0</v>
      </c>
      <c r="FT25" s="22"/>
      <c r="FU25" s="22"/>
      <c r="FV25" s="22"/>
      <c r="FW25" s="23">
        <v>0</v>
      </c>
      <c r="FX25" s="21">
        <f t="shared" si="36"/>
        <v>0</v>
      </c>
      <c r="FY25" s="21">
        <f t="shared" si="27"/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f t="shared" si="40"/>
        <v>0</v>
      </c>
      <c r="GK25" s="21">
        <v>0</v>
      </c>
      <c r="GL25" s="21">
        <v>0</v>
      </c>
      <c r="GM25" s="21"/>
      <c r="GN25" s="21"/>
      <c r="GO25" s="21">
        <v>0</v>
      </c>
      <c r="GP25" s="21">
        <f t="shared" si="29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30"/>
        <v>0</v>
      </c>
      <c r="GW25" s="21">
        <v>0</v>
      </c>
      <c r="GX25" s="21">
        <v>0</v>
      </c>
      <c r="GY25" s="21">
        <v>0</v>
      </c>
      <c r="GZ25" s="21">
        <v>0</v>
      </c>
      <c r="HA25" s="21">
        <v>0</v>
      </c>
      <c r="HB25" s="21">
        <v>0</v>
      </c>
      <c r="HC25" s="21">
        <v>0</v>
      </c>
      <c r="HD25" s="21">
        <v>0</v>
      </c>
      <c r="HE25" s="21">
        <v>0</v>
      </c>
      <c r="HF25" s="21">
        <v>0</v>
      </c>
      <c r="HG25" s="21">
        <f t="shared" si="31"/>
        <v>0</v>
      </c>
      <c r="HH25" s="21">
        <v>0</v>
      </c>
      <c r="HI25" s="23">
        <v>0</v>
      </c>
      <c r="HJ25" s="24">
        <f t="shared" si="0"/>
        <v>0</v>
      </c>
      <c r="HK25" s="24">
        <f t="shared" si="1"/>
        <v>0</v>
      </c>
      <c r="HL25" s="24">
        <f t="shared" si="32"/>
        <v>0</v>
      </c>
    </row>
    <row r="26" spans="1:220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33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37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2"/>
      <c r="CO26" s="22"/>
      <c r="CP26" s="22"/>
      <c r="CQ26" s="23">
        <v>0</v>
      </c>
      <c r="CR26" s="21">
        <f t="shared" si="34"/>
        <v>0</v>
      </c>
      <c r="CS26" s="21">
        <f t="shared" si="15"/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f t="shared" si="38"/>
        <v>0</v>
      </c>
      <c r="DE26" s="21"/>
      <c r="DF26" s="21">
        <v>0</v>
      </c>
      <c r="DG26" s="21"/>
      <c r="DH26" s="21"/>
      <c r="DI26" s="21">
        <v>0</v>
      </c>
      <c r="DJ26" s="21">
        <f t="shared" si="1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18"/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f t="shared" si="19"/>
        <v>0</v>
      </c>
      <c r="EB26" s="21">
        <v>0</v>
      </c>
      <c r="EC26" s="21">
        <v>0</v>
      </c>
      <c r="ED26" s="22"/>
      <c r="EE26" s="22"/>
      <c r="EF26" s="22"/>
      <c r="EG26" s="23">
        <v>0</v>
      </c>
      <c r="EH26" s="21">
        <f t="shared" si="35"/>
        <v>0</v>
      </c>
      <c r="EI26" s="21">
        <f t="shared" si="21"/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f t="shared" si="39"/>
        <v>0</v>
      </c>
      <c r="EU26" s="21">
        <v>0</v>
      </c>
      <c r="EV26" s="21">
        <v>0</v>
      </c>
      <c r="EW26" s="21"/>
      <c r="EX26" s="21"/>
      <c r="EY26" s="21">
        <v>0</v>
      </c>
      <c r="EZ26" s="21">
        <f t="shared" si="23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24"/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f t="shared" si="25"/>
        <v>0</v>
      </c>
      <c r="FR26" s="21">
        <v>0</v>
      </c>
      <c r="FS26" s="23">
        <v>0</v>
      </c>
      <c r="FT26" s="22"/>
      <c r="FU26" s="22"/>
      <c r="FV26" s="22"/>
      <c r="FW26" s="23">
        <v>0</v>
      </c>
      <c r="FX26" s="21">
        <f t="shared" si="36"/>
        <v>0</v>
      </c>
      <c r="FY26" s="21">
        <f t="shared" si="27"/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f t="shared" si="40"/>
        <v>0</v>
      </c>
      <c r="GK26" s="21">
        <v>0</v>
      </c>
      <c r="GL26" s="21">
        <v>0</v>
      </c>
      <c r="GM26" s="21"/>
      <c r="GN26" s="21"/>
      <c r="GO26" s="21">
        <v>0</v>
      </c>
      <c r="GP26" s="21">
        <f t="shared" si="29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30"/>
        <v>0</v>
      </c>
      <c r="GW26" s="21">
        <v>0</v>
      </c>
      <c r="GX26" s="21">
        <v>0</v>
      </c>
      <c r="GY26" s="21">
        <v>0</v>
      </c>
      <c r="GZ26" s="21">
        <v>0</v>
      </c>
      <c r="HA26" s="21">
        <v>0</v>
      </c>
      <c r="HB26" s="21">
        <v>0</v>
      </c>
      <c r="HC26" s="21">
        <v>0</v>
      </c>
      <c r="HD26" s="21">
        <v>0</v>
      </c>
      <c r="HE26" s="21">
        <v>0</v>
      </c>
      <c r="HF26" s="21">
        <v>0</v>
      </c>
      <c r="HG26" s="21">
        <f t="shared" si="31"/>
        <v>0</v>
      </c>
      <c r="HH26" s="21">
        <v>0</v>
      </c>
      <c r="HI26" s="23">
        <v>0</v>
      </c>
      <c r="HJ26" s="24">
        <f t="shared" si="0"/>
        <v>0</v>
      </c>
      <c r="HK26" s="24">
        <f t="shared" si="1"/>
        <v>0</v>
      </c>
      <c r="HL26" s="24">
        <f t="shared" si="32"/>
        <v>0</v>
      </c>
    </row>
    <row r="27" spans="1:220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33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37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2"/>
      <c r="CO27" s="22"/>
      <c r="CP27" s="22"/>
      <c r="CQ27" s="23">
        <v>0</v>
      </c>
      <c r="CR27" s="21">
        <f t="shared" si="34"/>
        <v>0</v>
      </c>
      <c r="CS27" s="21">
        <f t="shared" si="15"/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f t="shared" si="38"/>
        <v>0</v>
      </c>
      <c r="DE27" s="21"/>
      <c r="DF27" s="21">
        <v>0</v>
      </c>
      <c r="DG27" s="21"/>
      <c r="DH27" s="21"/>
      <c r="DI27" s="21">
        <v>0</v>
      </c>
      <c r="DJ27" s="21">
        <f t="shared" si="1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18"/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f t="shared" si="19"/>
        <v>0</v>
      </c>
      <c r="EB27" s="21">
        <v>0</v>
      </c>
      <c r="EC27" s="21">
        <v>0</v>
      </c>
      <c r="ED27" s="22"/>
      <c r="EE27" s="22"/>
      <c r="EF27" s="22"/>
      <c r="EG27" s="23">
        <v>0</v>
      </c>
      <c r="EH27" s="21">
        <f t="shared" si="35"/>
        <v>0</v>
      </c>
      <c r="EI27" s="21">
        <f t="shared" si="21"/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f t="shared" si="39"/>
        <v>0</v>
      </c>
      <c r="EU27" s="21">
        <v>0</v>
      </c>
      <c r="EV27" s="21">
        <v>0</v>
      </c>
      <c r="EW27" s="21"/>
      <c r="EX27" s="21"/>
      <c r="EY27" s="21">
        <v>0</v>
      </c>
      <c r="EZ27" s="21">
        <f t="shared" si="23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24"/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f t="shared" si="25"/>
        <v>0</v>
      </c>
      <c r="FR27" s="21">
        <v>0</v>
      </c>
      <c r="FS27" s="23">
        <v>0</v>
      </c>
      <c r="FT27" s="22"/>
      <c r="FU27" s="22"/>
      <c r="FV27" s="22"/>
      <c r="FW27" s="23">
        <v>0</v>
      </c>
      <c r="FX27" s="21">
        <f t="shared" si="36"/>
        <v>0</v>
      </c>
      <c r="FY27" s="21">
        <f t="shared" si="27"/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f t="shared" si="40"/>
        <v>0</v>
      </c>
      <c r="GK27" s="21">
        <v>0</v>
      </c>
      <c r="GL27" s="21">
        <v>0</v>
      </c>
      <c r="GM27" s="21"/>
      <c r="GN27" s="21"/>
      <c r="GO27" s="21">
        <v>0</v>
      </c>
      <c r="GP27" s="21">
        <f t="shared" si="29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30"/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f t="shared" si="31"/>
        <v>0</v>
      </c>
      <c r="HH27" s="21">
        <v>0</v>
      </c>
      <c r="HI27" s="23">
        <v>0</v>
      </c>
      <c r="HJ27" s="24">
        <f t="shared" si="0"/>
        <v>0</v>
      </c>
      <c r="HK27" s="24">
        <f t="shared" si="1"/>
        <v>0</v>
      </c>
      <c r="HL27" s="24">
        <f t="shared" si="32"/>
        <v>0</v>
      </c>
    </row>
    <row r="28" spans="1:220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33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37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2"/>
      <c r="CO28" s="22"/>
      <c r="CP28" s="22"/>
      <c r="CQ28" s="23">
        <v>0</v>
      </c>
      <c r="CR28" s="21">
        <f t="shared" si="34"/>
        <v>0</v>
      </c>
      <c r="CS28" s="21">
        <f t="shared" si="15"/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f t="shared" si="38"/>
        <v>0</v>
      </c>
      <c r="DE28" s="21"/>
      <c r="DF28" s="21">
        <v>0</v>
      </c>
      <c r="DG28" s="21"/>
      <c r="DH28" s="21"/>
      <c r="DI28" s="21">
        <v>0</v>
      </c>
      <c r="DJ28" s="21">
        <f t="shared" si="1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18"/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f t="shared" si="19"/>
        <v>0</v>
      </c>
      <c r="EB28" s="21">
        <v>0</v>
      </c>
      <c r="EC28" s="21">
        <v>0</v>
      </c>
      <c r="ED28" s="22"/>
      <c r="EE28" s="22"/>
      <c r="EF28" s="22"/>
      <c r="EG28" s="23">
        <v>0</v>
      </c>
      <c r="EH28" s="21">
        <f t="shared" si="35"/>
        <v>0</v>
      </c>
      <c r="EI28" s="21">
        <f t="shared" si="21"/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f t="shared" si="39"/>
        <v>0</v>
      </c>
      <c r="EU28" s="21">
        <v>0</v>
      </c>
      <c r="EV28" s="21">
        <v>0</v>
      </c>
      <c r="EW28" s="21"/>
      <c r="EX28" s="21"/>
      <c r="EY28" s="21">
        <v>0</v>
      </c>
      <c r="EZ28" s="21">
        <f t="shared" si="23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24"/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f t="shared" si="25"/>
        <v>0</v>
      </c>
      <c r="FR28" s="21">
        <v>0</v>
      </c>
      <c r="FS28" s="23">
        <v>0</v>
      </c>
      <c r="FT28" s="22"/>
      <c r="FU28" s="22"/>
      <c r="FV28" s="22"/>
      <c r="FW28" s="23">
        <v>0</v>
      </c>
      <c r="FX28" s="21">
        <f t="shared" si="36"/>
        <v>0</v>
      </c>
      <c r="FY28" s="21">
        <f t="shared" si="27"/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f t="shared" si="40"/>
        <v>0</v>
      </c>
      <c r="GK28" s="21">
        <v>0</v>
      </c>
      <c r="GL28" s="21">
        <v>0</v>
      </c>
      <c r="GM28" s="21"/>
      <c r="GN28" s="21"/>
      <c r="GO28" s="21">
        <v>0</v>
      </c>
      <c r="GP28" s="21">
        <f t="shared" si="29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30"/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f t="shared" si="31"/>
        <v>0</v>
      </c>
      <c r="HH28" s="21">
        <v>0</v>
      </c>
      <c r="HI28" s="23">
        <v>0</v>
      </c>
      <c r="HJ28" s="24">
        <f t="shared" si="0"/>
        <v>0</v>
      </c>
      <c r="HK28" s="24">
        <f t="shared" si="1"/>
        <v>0</v>
      </c>
      <c r="HL28" s="24">
        <f t="shared" si="32"/>
        <v>0</v>
      </c>
    </row>
    <row r="29" spans="1:220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33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37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2"/>
      <c r="CO29" s="22"/>
      <c r="CP29" s="22"/>
      <c r="CQ29" s="23">
        <v>0</v>
      </c>
      <c r="CR29" s="21">
        <f t="shared" si="34"/>
        <v>0</v>
      </c>
      <c r="CS29" s="21">
        <f t="shared" si="15"/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f t="shared" si="38"/>
        <v>0</v>
      </c>
      <c r="DE29" s="21"/>
      <c r="DF29" s="21">
        <v>0</v>
      </c>
      <c r="DG29" s="21"/>
      <c r="DH29" s="21"/>
      <c r="DI29" s="21">
        <v>0</v>
      </c>
      <c r="DJ29" s="21">
        <f t="shared" si="1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18"/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f t="shared" si="19"/>
        <v>0</v>
      </c>
      <c r="EB29" s="21">
        <v>0</v>
      </c>
      <c r="EC29" s="21">
        <v>0</v>
      </c>
      <c r="ED29" s="22"/>
      <c r="EE29" s="22"/>
      <c r="EF29" s="22"/>
      <c r="EG29" s="23">
        <v>0</v>
      </c>
      <c r="EH29" s="21">
        <f t="shared" si="35"/>
        <v>0</v>
      </c>
      <c r="EI29" s="21">
        <f t="shared" si="21"/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f t="shared" si="39"/>
        <v>0</v>
      </c>
      <c r="EU29" s="21">
        <v>0</v>
      </c>
      <c r="EV29" s="21">
        <v>0</v>
      </c>
      <c r="EW29" s="21"/>
      <c r="EX29" s="21"/>
      <c r="EY29" s="21">
        <v>0</v>
      </c>
      <c r="EZ29" s="21">
        <f t="shared" si="23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24"/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f t="shared" si="25"/>
        <v>0</v>
      </c>
      <c r="FR29" s="21">
        <v>0</v>
      </c>
      <c r="FS29" s="23">
        <v>0</v>
      </c>
      <c r="FT29" s="22"/>
      <c r="FU29" s="22"/>
      <c r="FV29" s="22"/>
      <c r="FW29" s="23">
        <v>0</v>
      </c>
      <c r="FX29" s="21">
        <f t="shared" si="36"/>
        <v>0</v>
      </c>
      <c r="FY29" s="21">
        <f t="shared" si="27"/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f t="shared" si="40"/>
        <v>0</v>
      </c>
      <c r="GK29" s="21">
        <v>0</v>
      </c>
      <c r="GL29" s="21">
        <v>0</v>
      </c>
      <c r="GM29" s="21"/>
      <c r="GN29" s="21"/>
      <c r="GO29" s="21">
        <v>0</v>
      </c>
      <c r="GP29" s="21">
        <f t="shared" si="29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30"/>
        <v>0</v>
      </c>
      <c r="GW29" s="21">
        <v>0</v>
      </c>
      <c r="GX29" s="21">
        <v>0</v>
      </c>
      <c r="GY29" s="21">
        <v>0</v>
      </c>
      <c r="GZ29" s="21">
        <v>0</v>
      </c>
      <c r="HA29" s="21">
        <v>0</v>
      </c>
      <c r="HB29" s="21">
        <v>0</v>
      </c>
      <c r="HC29" s="21">
        <v>0</v>
      </c>
      <c r="HD29" s="21">
        <v>0</v>
      </c>
      <c r="HE29" s="21">
        <v>0</v>
      </c>
      <c r="HF29" s="21">
        <v>0</v>
      </c>
      <c r="HG29" s="21">
        <f t="shared" si="31"/>
        <v>0</v>
      </c>
      <c r="HH29" s="21">
        <v>0</v>
      </c>
      <c r="HI29" s="23">
        <v>0</v>
      </c>
      <c r="HJ29" s="24">
        <f t="shared" si="0"/>
        <v>0</v>
      </c>
      <c r="HK29" s="24">
        <f t="shared" si="1"/>
        <v>0</v>
      </c>
      <c r="HL29" s="24">
        <f t="shared" si="32"/>
        <v>0</v>
      </c>
    </row>
    <row r="30" spans="1:220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33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37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2"/>
      <c r="CO30" s="22"/>
      <c r="CP30" s="22"/>
      <c r="CQ30" s="23">
        <v>0</v>
      </c>
      <c r="CR30" s="21">
        <f t="shared" si="34"/>
        <v>0</v>
      </c>
      <c r="CS30" s="21">
        <f t="shared" si="15"/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f t="shared" si="38"/>
        <v>0</v>
      </c>
      <c r="DE30" s="21"/>
      <c r="DF30" s="21">
        <v>0</v>
      </c>
      <c r="DG30" s="21"/>
      <c r="DH30" s="21"/>
      <c r="DI30" s="21">
        <v>0</v>
      </c>
      <c r="DJ30" s="21">
        <f t="shared" si="1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18"/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f t="shared" si="19"/>
        <v>0</v>
      </c>
      <c r="EB30" s="21">
        <v>0</v>
      </c>
      <c r="EC30" s="21">
        <v>0</v>
      </c>
      <c r="ED30" s="22"/>
      <c r="EE30" s="22"/>
      <c r="EF30" s="22"/>
      <c r="EG30" s="23">
        <v>0</v>
      </c>
      <c r="EH30" s="21">
        <f t="shared" si="35"/>
        <v>0</v>
      </c>
      <c r="EI30" s="21">
        <f t="shared" si="21"/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f t="shared" si="39"/>
        <v>0</v>
      </c>
      <c r="EU30" s="21">
        <v>0</v>
      </c>
      <c r="EV30" s="21">
        <v>0</v>
      </c>
      <c r="EW30" s="21"/>
      <c r="EX30" s="21"/>
      <c r="EY30" s="21">
        <v>0</v>
      </c>
      <c r="EZ30" s="21">
        <f t="shared" si="23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24"/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f t="shared" si="25"/>
        <v>0</v>
      </c>
      <c r="FR30" s="21">
        <v>0</v>
      </c>
      <c r="FS30" s="23">
        <v>0</v>
      </c>
      <c r="FT30" s="22"/>
      <c r="FU30" s="22"/>
      <c r="FV30" s="22"/>
      <c r="FW30" s="23">
        <v>0</v>
      </c>
      <c r="FX30" s="21">
        <f t="shared" si="36"/>
        <v>0</v>
      </c>
      <c r="FY30" s="21">
        <f t="shared" si="27"/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f t="shared" si="40"/>
        <v>0</v>
      </c>
      <c r="GK30" s="21">
        <v>0</v>
      </c>
      <c r="GL30" s="21">
        <v>0</v>
      </c>
      <c r="GM30" s="21"/>
      <c r="GN30" s="21"/>
      <c r="GO30" s="21">
        <v>0</v>
      </c>
      <c r="GP30" s="21">
        <f t="shared" si="29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30"/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0</v>
      </c>
      <c r="HG30" s="21">
        <f t="shared" si="31"/>
        <v>0</v>
      </c>
      <c r="HH30" s="21">
        <v>0</v>
      </c>
      <c r="HI30" s="23">
        <v>0</v>
      </c>
      <c r="HJ30" s="24">
        <f t="shared" si="0"/>
        <v>0</v>
      </c>
      <c r="HK30" s="24">
        <f t="shared" si="1"/>
        <v>0</v>
      </c>
      <c r="HL30" s="24">
        <f t="shared" si="32"/>
        <v>0</v>
      </c>
    </row>
    <row r="31" spans="1:220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33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37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2"/>
      <c r="CO31" s="22"/>
      <c r="CP31" s="22"/>
      <c r="CQ31" s="23">
        <v>0</v>
      </c>
      <c r="CR31" s="21">
        <f t="shared" si="34"/>
        <v>0</v>
      </c>
      <c r="CS31" s="21">
        <f t="shared" si="15"/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f t="shared" si="38"/>
        <v>0</v>
      </c>
      <c r="DE31" s="21"/>
      <c r="DF31" s="21">
        <v>0</v>
      </c>
      <c r="DG31" s="21"/>
      <c r="DH31" s="21"/>
      <c r="DI31" s="21">
        <v>0</v>
      </c>
      <c r="DJ31" s="21">
        <f t="shared" si="1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18"/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f t="shared" si="19"/>
        <v>0</v>
      </c>
      <c r="EB31" s="21">
        <v>0</v>
      </c>
      <c r="EC31" s="21">
        <v>0</v>
      </c>
      <c r="ED31" s="22"/>
      <c r="EE31" s="22"/>
      <c r="EF31" s="22"/>
      <c r="EG31" s="23">
        <v>0</v>
      </c>
      <c r="EH31" s="21">
        <f t="shared" si="35"/>
        <v>0</v>
      </c>
      <c r="EI31" s="21">
        <f t="shared" si="21"/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f t="shared" si="39"/>
        <v>0</v>
      </c>
      <c r="EU31" s="21">
        <v>0</v>
      </c>
      <c r="EV31" s="21">
        <v>0</v>
      </c>
      <c r="EW31" s="21"/>
      <c r="EX31" s="21"/>
      <c r="EY31" s="21">
        <v>0</v>
      </c>
      <c r="EZ31" s="21">
        <f t="shared" si="23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24"/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f t="shared" si="25"/>
        <v>0</v>
      </c>
      <c r="FR31" s="21">
        <v>0</v>
      </c>
      <c r="FS31" s="23">
        <v>0</v>
      </c>
      <c r="FT31" s="22"/>
      <c r="FU31" s="22"/>
      <c r="FV31" s="22"/>
      <c r="FW31" s="23">
        <v>0</v>
      </c>
      <c r="FX31" s="21">
        <f t="shared" si="36"/>
        <v>0</v>
      </c>
      <c r="FY31" s="21">
        <f t="shared" si="27"/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f t="shared" si="40"/>
        <v>0</v>
      </c>
      <c r="GK31" s="21">
        <v>0</v>
      </c>
      <c r="GL31" s="21">
        <v>0</v>
      </c>
      <c r="GM31" s="21"/>
      <c r="GN31" s="21"/>
      <c r="GO31" s="21">
        <v>0</v>
      </c>
      <c r="GP31" s="21">
        <f t="shared" si="29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30"/>
        <v>0</v>
      </c>
      <c r="GW31" s="21">
        <v>0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f t="shared" si="31"/>
        <v>0</v>
      </c>
      <c r="HH31" s="21">
        <v>0</v>
      </c>
      <c r="HI31" s="23">
        <v>0</v>
      </c>
      <c r="HJ31" s="24">
        <f t="shared" si="0"/>
        <v>0</v>
      </c>
      <c r="HK31" s="24">
        <f t="shared" si="1"/>
        <v>0</v>
      </c>
      <c r="HL31" s="24">
        <f t="shared" si="32"/>
        <v>0</v>
      </c>
    </row>
    <row r="32" spans="1:220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33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37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2"/>
      <c r="CO32" s="22"/>
      <c r="CP32" s="22"/>
      <c r="CQ32" s="23">
        <v>0</v>
      </c>
      <c r="CR32" s="21">
        <f t="shared" si="34"/>
        <v>0</v>
      </c>
      <c r="CS32" s="21">
        <f t="shared" si="15"/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f t="shared" si="38"/>
        <v>0</v>
      </c>
      <c r="DE32" s="21"/>
      <c r="DF32" s="21">
        <v>0</v>
      </c>
      <c r="DG32" s="21"/>
      <c r="DH32" s="21"/>
      <c r="DI32" s="21">
        <v>0</v>
      </c>
      <c r="DJ32" s="21">
        <f t="shared" si="1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18"/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f t="shared" si="19"/>
        <v>0</v>
      </c>
      <c r="EB32" s="21">
        <v>0</v>
      </c>
      <c r="EC32" s="21">
        <v>0</v>
      </c>
      <c r="ED32" s="22"/>
      <c r="EE32" s="22"/>
      <c r="EF32" s="22"/>
      <c r="EG32" s="23">
        <v>0</v>
      </c>
      <c r="EH32" s="21">
        <f t="shared" si="35"/>
        <v>0</v>
      </c>
      <c r="EI32" s="21">
        <f t="shared" si="21"/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f t="shared" si="39"/>
        <v>0</v>
      </c>
      <c r="EU32" s="21">
        <v>0</v>
      </c>
      <c r="EV32" s="21">
        <v>0</v>
      </c>
      <c r="EW32" s="21"/>
      <c r="EX32" s="21"/>
      <c r="EY32" s="21">
        <v>0</v>
      </c>
      <c r="EZ32" s="21">
        <f t="shared" si="23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24"/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f t="shared" si="25"/>
        <v>0</v>
      </c>
      <c r="FR32" s="21">
        <v>0</v>
      </c>
      <c r="FS32" s="23">
        <v>0</v>
      </c>
      <c r="FT32" s="22"/>
      <c r="FU32" s="22"/>
      <c r="FV32" s="22"/>
      <c r="FW32" s="23">
        <v>0</v>
      </c>
      <c r="FX32" s="21">
        <f t="shared" si="36"/>
        <v>0</v>
      </c>
      <c r="FY32" s="21">
        <f t="shared" si="27"/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f t="shared" si="40"/>
        <v>0</v>
      </c>
      <c r="GK32" s="21">
        <v>0</v>
      </c>
      <c r="GL32" s="21">
        <v>0</v>
      </c>
      <c r="GM32" s="21"/>
      <c r="GN32" s="21"/>
      <c r="GO32" s="21">
        <v>0</v>
      </c>
      <c r="GP32" s="21">
        <f t="shared" si="29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30"/>
        <v>0</v>
      </c>
      <c r="GW32" s="21">
        <v>0</v>
      </c>
      <c r="GX32" s="21">
        <v>0</v>
      </c>
      <c r="GY32" s="21">
        <v>0</v>
      </c>
      <c r="GZ32" s="21">
        <v>0</v>
      </c>
      <c r="HA32" s="21">
        <v>0</v>
      </c>
      <c r="HB32" s="21">
        <v>0</v>
      </c>
      <c r="HC32" s="21">
        <v>0</v>
      </c>
      <c r="HD32" s="21">
        <v>0</v>
      </c>
      <c r="HE32" s="21">
        <v>0</v>
      </c>
      <c r="HF32" s="21">
        <v>0</v>
      </c>
      <c r="HG32" s="21">
        <f t="shared" si="31"/>
        <v>0</v>
      </c>
      <c r="HH32" s="21">
        <v>0</v>
      </c>
      <c r="HI32" s="23">
        <v>0</v>
      </c>
      <c r="HJ32" s="24">
        <f t="shared" si="0"/>
        <v>0</v>
      </c>
      <c r="HK32" s="24">
        <f t="shared" si="1"/>
        <v>0</v>
      </c>
      <c r="HL32" s="24">
        <f t="shared" si="32"/>
        <v>0</v>
      </c>
    </row>
    <row r="33" spans="1:220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33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37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2"/>
      <c r="CO33" s="22"/>
      <c r="CP33" s="22"/>
      <c r="CQ33" s="23">
        <v>0</v>
      </c>
      <c r="CR33" s="21">
        <f t="shared" si="34"/>
        <v>0</v>
      </c>
      <c r="CS33" s="21">
        <f t="shared" si="15"/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f t="shared" si="38"/>
        <v>0</v>
      </c>
      <c r="DE33" s="21"/>
      <c r="DF33" s="21">
        <v>0</v>
      </c>
      <c r="DG33" s="21"/>
      <c r="DH33" s="21"/>
      <c r="DI33" s="21">
        <v>0</v>
      </c>
      <c r="DJ33" s="21">
        <f t="shared" si="1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18"/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f t="shared" si="19"/>
        <v>0</v>
      </c>
      <c r="EB33" s="21">
        <v>0</v>
      </c>
      <c r="EC33" s="21">
        <v>0</v>
      </c>
      <c r="ED33" s="22"/>
      <c r="EE33" s="22"/>
      <c r="EF33" s="22"/>
      <c r="EG33" s="23">
        <v>0</v>
      </c>
      <c r="EH33" s="21">
        <f t="shared" si="35"/>
        <v>0</v>
      </c>
      <c r="EI33" s="21">
        <f t="shared" si="21"/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f t="shared" si="39"/>
        <v>0</v>
      </c>
      <c r="EU33" s="21">
        <v>0</v>
      </c>
      <c r="EV33" s="21">
        <v>0</v>
      </c>
      <c r="EW33" s="21"/>
      <c r="EX33" s="21"/>
      <c r="EY33" s="21">
        <v>0</v>
      </c>
      <c r="EZ33" s="21">
        <f t="shared" si="23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24"/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f t="shared" si="25"/>
        <v>0</v>
      </c>
      <c r="FR33" s="21">
        <v>0</v>
      </c>
      <c r="FS33" s="23">
        <v>0</v>
      </c>
      <c r="FT33" s="22"/>
      <c r="FU33" s="22"/>
      <c r="FV33" s="22"/>
      <c r="FW33" s="23">
        <v>0</v>
      </c>
      <c r="FX33" s="21">
        <f t="shared" si="36"/>
        <v>0</v>
      </c>
      <c r="FY33" s="21">
        <f t="shared" si="27"/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f t="shared" si="40"/>
        <v>0</v>
      </c>
      <c r="GK33" s="21">
        <v>0</v>
      </c>
      <c r="GL33" s="21">
        <v>0</v>
      </c>
      <c r="GM33" s="21"/>
      <c r="GN33" s="21"/>
      <c r="GO33" s="21">
        <v>0</v>
      </c>
      <c r="GP33" s="21">
        <f t="shared" si="29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30"/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f t="shared" si="31"/>
        <v>0</v>
      </c>
      <c r="HH33" s="21">
        <v>0</v>
      </c>
      <c r="HI33" s="23">
        <v>0</v>
      </c>
      <c r="HJ33" s="24">
        <f t="shared" si="0"/>
        <v>0</v>
      </c>
      <c r="HK33" s="24">
        <f t="shared" si="1"/>
        <v>0</v>
      </c>
      <c r="HL33" s="24">
        <f t="shared" si="32"/>
        <v>0</v>
      </c>
    </row>
    <row r="34" spans="1:220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33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37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2"/>
      <c r="CO34" s="22"/>
      <c r="CP34" s="22"/>
      <c r="CQ34" s="23">
        <v>0</v>
      </c>
      <c r="CR34" s="21">
        <f t="shared" si="34"/>
        <v>0</v>
      </c>
      <c r="CS34" s="21">
        <f t="shared" si="15"/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f t="shared" si="38"/>
        <v>0</v>
      </c>
      <c r="DE34" s="21"/>
      <c r="DF34" s="21">
        <v>0</v>
      </c>
      <c r="DG34" s="21"/>
      <c r="DH34" s="21"/>
      <c r="DI34" s="21">
        <v>0</v>
      </c>
      <c r="DJ34" s="21">
        <f t="shared" si="1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18"/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f t="shared" si="19"/>
        <v>0</v>
      </c>
      <c r="EB34" s="21">
        <v>0</v>
      </c>
      <c r="EC34" s="21">
        <v>0</v>
      </c>
      <c r="ED34" s="22"/>
      <c r="EE34" s="22"/>
      <c r="EF34" s="22"/>
      <c r="EG34" s="23">
        <v>0</v>
      </c>
      <c r="EH34" s="21">
        <f t="shared" si="35"/>
        <v>0</v>
      </c>
      <c r="EI34" s="21">
        <f t="shared" si="21"/>
        <v>0</v>
      </c>
      <c r="EJ34" s="21">
        <v>0</v>
      </c>
      <c r="EK34" s="21">
        <v>0</v>
      </c>
      <c r="EL34" s="21">
        <v>0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0</v>
      </c>
      <c r="ET34" s="21">
        <f t="shared" si="39"/>
        <v>0</v>
      </c>
      <c r="EU34" s="21">
        <v>0</v>
      </c>
      <c r="EV34" s="21">
        <v>0</v>
      </c>
      <c r="EW34" s="21"/>
      <c r="EX34" s="21"/>
      <c r="EY34" s="21">
        <v>0</v>
      </c>
      <c r="EZ34" s="21">
        <f t="shared" si="23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24"/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f t="shared" si="25"/>
        <v>0</v>
      </c>
      <c r="FR34" s="21">
        <v>0</v>
      </c>
      <c r="FS34" s="23">
        <v>0</v>
      </c>
      <c r="FT34" s="22"/>
      <c r="FU34" s="22"/>
      <c r="FV34" s="22"/>
      <c r="FW34" s="23">
        <v>0</v>
      </c>
      <c r="FX34" s="21">
        <f t="shared" si="36"/>
        <v>0</v>
      </c>
      <c r="FY34" s="21">
        <f t="shared" si="27"/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f t="shared" si="40"/>
        <v>0</v>
      </c>
      <c r="GK34" s="21">
        <v>0</v>
      </c>
      <c r="GL34" s="21">
        <v>0</v>
      </c>
      <c r="GM34" s="21"/>
      <c r="GN34" s="21"/>
      <c r="GO34" s="21">
        <v>0</v>
      </c>
      <c r="GP34" s="21">
        <f t="shared" si="29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30"/>
        <v>0</v>
      </c>
      <c r="GW34" s="21">
        <v>0</v>
      </c>
      <c r="GX34" s="21">
        <v>0</v>
      </c>
      <c r="GY34" s="21">
        <v>0</v>
      </c>
      <c r="GZ34" s="21">
        <v>0</v>
      </c>
      <c r="HA34" s="21">
        <v>0</v>
      </c>
      <c r="HB34" s="21">
        <v>0</v>
      </c>
      <c r="HC34" s="21">
        <v>0</v>
      </c>
      <c r="HD34" s="21">
        <v>0</v>
      </c>
      <c r="HE34" s="21">
        <v>0</v>
      </c>
      <c r="HF34" s="21">
        <v>0</v>
      </c>
      <c r="HG34" s="21">
        <f t="shared" si="31"/>
        <v>0</v>
      </c>
      <c r="HH34" s="21">
        <v>0</v>
      </c>
      <c r="HI34" s="23">
        <v>0</v>
      </c>
      <c r="HJ34" s="24">
        <f t="shared" si="0"/>
        <v>0</v>
      </c>
      <c r="HK34" s="24">
        <f t="shared" si="1"/>
        <v>0</v>
      </c>
      <c r="HL34" s="24">
        <f t="shared" si="32"/>
        <v>0</v>
      </c>
    </row>
    <row r="35" spans="1:220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33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37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2"/>
      <c r="CO35" s="22"/>
      <c r="CP35" s="22"/>
      <c r="CQ35" s="23">
        <v>0</v>
      </c>
      <c r="CR35" s="21">
        <f t="shared" si="34"/>
        <v>0</v>
      </c>
      <c r="CS35" s="21">
        <f t="shared" si="15"/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f t="shared" si="38"/>
        <v>0</v>
      </c>
      <c r="DE35" s="21"/>
      <c r="DF35" s="21">
        <v>0</v>
      </c>
      <c r="DG35" s="21"/>
      <c r="DH35" s="21"/>
      <c r="DI35" s="21">
        <v>0</v>
      </c>
      <c r="DJ35" s="21">
        <f t="shared" si="1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18"/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f t="shared" si="19"/>
        <v>0</v>
      </c>
      <c r="EB35" s="21">
        <v>0</v>
      </c>
      <c r="EC35" s="21">
        <v>0</v>
      </c>
      <c r="ED35" s="22"/>
      <c r="EE35" s="22"/>
      <c r="EF35" s="22"/>
      <c r="EG35" s="23">
        <v>0</v>
      </c>
      <c r="EH35" s="21">
        <f t="shared" si="35"/>
        <v>0</v>
      </c>
      <c r="EI35" s="21">
        <f t="shared" si="21"/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f t="shared" si="39"/>
        <v>0</v>
      </c>
      <c r="EU35" s="21">
        <v>0</v>
      </c>
      <c r="EV35" s="21">
        <v>0</v>
      </c>
      <c r="EW35" s="21"/>
      <c r="EX35" s="21"/>
      <c r="EY35" s="21">
        <v>0</v>
      </c>
      <c r="EZ35" s="21">
        <f t="shared" si="23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24"/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f t="shared" si="25"/>
        <v>0</v>
      </c>
      <c r="FR35" s="21">
        <v>0</v>
      </c>
      <c r="FS35" s="23">
        <v>0</v>
      </c>
      <c r="FT35" s="22"/>
      <c r="FU35" s="22"/>
      <c r="FV35" s="22"/>
      <c r="FW35" s="23">
        <v>0</v>
      </c>
      <c r="FX35" s="21">
        <f t="shared" si="36"/>
        <v>0</v>
      </c>
      <c r="FY35" s="21">
        <f t="shared" si="27"/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f t="shared" si="40"/>
        <v>0</v>
      </c>
      <c r="GK35" s="21">
        <v>0</v>
      </c>
      <c r="GL35" s="21">
        <v>0</v>
      </c>
      <c r="GM35" s="21"/>
      <c r="GN35" s="21"/>
      <c r="GO35" s="21">
        <v>0</v>
      </c>
      <c r="GP35" s="21">
        <f t="shared" si="29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30"/>
        <v>0</v>
      </c>
      <c r="GW35" s="21">
        <v>0</v>
      </c>
      <c r="GX35" s="21">
        <v>0</v>
      </c>
      <c r="GY35" s="21">
        <v>0</v>
      </c>
      <c r="GZ35" s="21">
        <v>0</v>
      </c>
      <c r="HA35" s="21">
        <v>0</v>
      </c>
      <c r="HB35" s="21">
        <v>0</v>
      </c>
      <c r="HC35" s="21">
        <v>0</v>
      </c>
      <c r="HD35" s="21">
        <v>0</v>
      </c>
      <c r="HE35" s="21">
        <v>0</v>
      </c>
      <c r="HF35" s="21">
        <v>0</v>
      </c>
      <c r="HG35" s="21">
        <f t="shared" si="31"/>
        <v>0</v>
      </c>
      <c r="HH35" s="21">
        <v>0</v>
      </c>
      <c r="HI35" s="23">
        <v>0</v>
      </c>
      <c r="HJ35" s="24">
        <f t="shared" si="0"/>
        <v>0</v>
      </c>
      <c r="HK35" s="24">
        <f t="shared" si="1"/>
        <v>0</v>
      </c>
      <c r="HL35" s="24">
        <f t="shared" si="32"/>
        <v>0</v>
      </c>
    </row>
    <row r="36" spans="1:220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33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37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2"/>
      <c r="CO36" s="22"/>
      <c r="CP36" s="22"/>
      <c r="CQ36" s="23">
        <v>0</v>
      </c>
      <c r="CR36" s="21">
        <f t="shared" si="34"/>
        <v>0</v>
      </c>
      <c r="CS36" s="21">
        <f t="shared" si="15"/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f t="shared" si="38"/>
        <v>0</v>
      </c>
      <c r="DE36" s="21"/>
      <c r="DF36" s="21">
        <v>0</v>
      </c>
      <c r="DG36" s="21"/>
      <c r="DH36" s="21"/>
      <c r="DI36" s="21">
        <v>0</v>
      </c>
      <c r="DJ36" s="21">
        <f t="shared" si="1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18"/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f t="shared" si="19"/>
        <v>0</v>
      </c>
      <c r="EB36" s="21">
        <v>0</v>
      </c>
      <c r="EC36" s="21">
        <v>0</v>
      </c>
      <c r="ED36" s="22"/>
      <c r="EE36" s="22"/>
      <c r="EF36" s="22"/>
      <c r="EG36" s="23">
        <v>0</v>
      </c>
      <c r="EH36" s="21">
        <f t="shared" si="35"/>
        <v>0</v>
      </c>
      <c r="EI36" s="21">
        <f t="shared" si="21"/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f t="shared" si="39"/>
        <v>0</v>
      </c>
      <c r="EU36" s="21">
        <v>0</v>
      </c>
      <c r="EV36" s="21">
        <v>0</v>
      </c>
      <c r="EW36" s="21"/>
      <c r="EX36" s="21"/>
      <c r="EY36" s="21">
        <v>0</v>
      </c>
      <c r="EZ36" s="21">
        <f t="shared" si="23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24"/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f t="shared" si="25"/>
        <v>0</v>
      </c>
      <c r="FR36" s="21">
        <v>0</v>
      </c>
      <c r="FS36" s="23">
        <v>0</v>
      </c>
      <c r="FT36" s="22"/>
      <c r="FU36" s="22"/>
      <c r="FV36" s="22"/>
      <c r="FW36" s="23">
        <v>0</v>
      </c>
      <c r="FX36" s="21">
        <f t="shared" si="36"/>
        <v>0</v>
      </c>
      <c r="FY36" s="21">
        <f t="shared" si="27"/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f t="shared" si="40"/>
        <v>0</v>
      </c>
      <c r="GK36" s="21">
        <v>0</v>
      </c>
      <c r="GL36" s="21">
        <v>0</v>
      </c>
      <c r="GM36" s="21"/>
      <c r="GN36" s="21"/>
      <c r="GO36" s="21">
        <v>0</v>
      </c>
      <c r="GP36" s="21">
        <f t="shared" si="29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30"/>
        <v>0</v>
      </c>
      <c r="GW36" s="21">
        <v>0</v>
      </c>
      <c r="GX36" s="21">
        <v>0</v>
      </c>
      <c r="GY36" s="21">
        <v>0</v>
      </c>
      <c r="GZ36" s="21">
        <v>0</v>
      </c>
      <c r="HA36" s="21">
        <v>0</v>
      </c>
      <c r="HB36" s="21">
        <v>0</v>
      </c>
      <c r="HC36" s="21">
        <v>0</v>
      </c>
      <c r="HD36" s="21">
        <v>0</v>
      </c>
      <c r="HE36" s="21">
        <v>0</v>
      </c>
      <c r="HF36" s="21">
        <v>0</v>
      </c>
      <c r="HG36" s="21">
        <f t="shared" si="31"/>
        <v>0</v>
      </c>
      <c r="HH36" s="21">
        <v>0</v>
      </c>
      <c r="HI36" s="23">
        <v>0</v>
      </c>
      <c r="HJ36" s="24">
        <f t="shared" si="0"/>
        <v>0</v>
      </c>
      <c r="HK36" s="24">
        <f t="shared" si="1"/>
        <v>0</v>
      </c>
      <c r="HL36" s="24">
        <f t="shared" si="32"/>
        <v>0</v>
      </c>
    </row>
    <row r="37" spans="1:220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33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37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2"/>
      <c r="CO37" s="22"/>
      <c r="CP37" s="22"/>
      <c r="CQ37" s="23">
        <v>0</v>
      </c>
      <c r="CR37" s="21">
        <f t="shared" si="34"/>
        <v>0</v>
      </c>
      <c r="CS37" s="21">
        <f t="shared" si="15"/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f t="shared" si="38"/>
        <v>0</v>
      </c>
      <c r="DE37" s="21"/>
      <c r="DF37" s="21">
        <v>0</v>
      </c>
      <c r="DG37" s="21"/>
      <c r="DH37" s="21"/>
      <c r="DI37" s="21">
        <v>0</v>
      </c>
      <c r="DJ37" s="21">
        <f t="shared" si="1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18"/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f t="shared" si="19"/>
        <v>0</v>
      </c>
      <c r="EB37" s="21">
        <v>0</v>
      </c>
      <c r="EC37" s="21">
        <v>0</v>
      </c>
      <c r="ED37" s="22"/>
      <c r="EE37" s="22"/>
      <c r="EF37" s="22"/>
      <c r="EG37" s="23">
        <v>0</v>
      </c>
      <c r="EH37" s="21">
        <f t="shared" si="35"/>
        <v>0</v>
      </c>
      <c r="EI37" s="21">
        <f t="shared" si="21"/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f t="shared" si="39"/>
        <v>0</v>
      </c>
      <c r="EU37" s="21">
        <v>0</v>
      </c>
      <c r="EV37" s="21">
        <v>0</v>
      </c>
      <c r="EW37" s="21"/>
      <c r="EX37" s="21"/>
      <c r="EY37" s="21">
        <v>0</v>
      </c>
      <c r="EZ37" s="21">
        <f t="shared" si="23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24"/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f t="shared" si="25"/>
        <v>0</v>
      </c>
      <c r="FR37" s="21">
        <v>0</v>
      </c>
      <c r="FS37" s="23">
        <v>0</v>
      </c>
      <c r="FT37" s="22"/>
      <c r="FU37" s="22"/>
      <c r="FV37" s="22"/>
      <c r="FW37" s="23">
        <v>0</v>
      </c>
      <c r="FX37" s="21">
        <f t="shared" si="36"/>
        <v>0</v>
      </c>
      <c r="FY37" s="21">
        <f t="shared" si="27"/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f t="shared" si="40"/>
        <v>0</v>
      </c>
      <c r="GK37" s="21">
        <v>0</v>
      </c>
      <c r="GL37" s="21">
        <v>0</v>
      </c>
      <c r="GM37" s="21"/>
      <c r="GN37" s="21"/>
      <c r="GO37" s="21">
        <v>0</v>
      </c>
      <c r="GP37" s="21">
        <f t="shared" si="29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30"/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f t="shared" si="31"/>
        <v>0</v>
      </c>
      <c r="HH37" s="21">
        <v>0</v>
      </c>
      <c r="HI37" s="23">
        <v>0</v>
      </c>
      <c r="HJ37" s="24">
        <f t="shared" si="0"/>
        <v>0</v>
      </c>
      <c r="HK37" s="24">
        <f t="shared" si="1"/>
        <v>0</v>
      </c>
      <c r="HL37" s="24">
        <f t="shared" si="32"/>
        <v>0</v>
      </c>
    </row>
    <row r="38" spans="1:220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33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37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2"/>
      <c r="CO38" s="22"/>
      <c r="CP38" s="22"/>
      <c r="CQ38" s="23">
        <v>0</v>
      </c>
      <c r="CR38" s="21">
        <f t="shared" si="34"/>
        <v>0</v>
      </c>
      <c r="CS38" s="21">
        <f t="shared" si="15"/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f t="shared" si="38"/>
        <v>0</v>
      </c>
      <c r="DE38" s="21"/>
      <c r="DF38" s="21">
        <v>0</v>
      </c>
      <c r="DG38" s="21"/>
      <c r="DH38" s="21"/>
      <c r="DI38" s="21">
        <v>0</v>
      </c>
      <c r="DJ38" s="21">
        <f t="shared" si="1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18"/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f t="shared" si="19"/>
        <v>0</v>
      </c>
      <c r="EB38" s="21">
        <v>0</v>
      </c>
      <c r="EC38" s="21">
        <v>0</v>
      </c>
      <c r="ED38" s="22"/>
      <c r="EE38" s="22"/>
      <c r="EF38" s="22"/>
      <c r="EG38" s="23">
        <v>0</v>
      </c>
      <c r="EH38" s="21">
        <f t="shared" si="35"/>
        <v>0</v>
      </c>
      <c r="EI38" s="21">
        <f t="shared" si="21"/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f t="shared" si="39"/>
        <v>0</v>
      </c>
      <c r="EU38" s="21">
        <v>0</v>
      </c>
      <c r="EV38" s="21">
        <v>0</v>
      </c>
      <c r="EW38" s="21"/>
      <c r="EX38" s="21"/>
      <c r="EY38" s="21">
        <v>0</v>
      </c>
      <c r="EZ38" s="21">
        <f t="shared" si="23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24"/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f t="shared" si="25"/>
        <v>0</v>
      </c>
      <c r="FR38" s="21">
        <v>0</v>
      </c>
      <c r="FS38" s="23">
        <v>0</v>
      </c>
      <c r="FT38" s="22"/>
      <c r="FU38" s="22"/>
      <c r="FV38" s="22"/>
      <c r="FW38" s="23">
        <v>0</v>
      </c>
      <c r="FX38" s="21">
        <f t="shared" si="36"/>
        <v>0</v>
      </c>
      <c r="FY38" s="21">
        <f t="shared" si="27"/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f t="shared" si="40"/>
        <v>0</v>
      </c>
      <c r="GK38" s="21">
        <v>0</v>
      </c>
      <c r="GL38" s="21">
        <v>0</v>
      </c>
      <c r="GM38" s="21"/>
      <c r="GN38" s="21"/>
      <c r="GO38" s="21">
        <v>0</v>
      </c>
      <c r="GP38" s="21">
        <f t="shared" si="29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30"/>
        <v>0</v>
      </c>
      <c r="GW38" s="21">
        <v>0</v>
      </c>
      <c r="GX38" s="21">
        <v>0</v>
      </c>
      <c r="GY38" s="21">
        <v>0</v>
      </c>
      <c r="GZ38" s="21">
        <v>0</v>
      </c>
      <c r="HA38" s="21">
        <v>0</v>
      </c>
      <c r="HB38" s="21">
        <v>0</v>
      </c>
      <c r="HC38" s="21">
        <v>0</v>
      </c>
      <c r="HD38" s="21">
        <v>0</v>
      </c>
      <c r="HE38" s="21">
        <v>0</v>
      </c>
      <c r="HF38" s="21">
        <v>0</v>
      </c>
      <c r="HG38" s="21">
        <f t="shared" si="31"/>
        <v>0</v>
      </c>
      <c r="HH38" s="21">
        <v>0</v>
      </c>
      <c r="HI38" s="23">
        <v>0</v>
      </c>
      <c r="HJ38" s="24">
        <f t="shared" si="0"/>
        <v>0</v>
      </c>
      <c r="HK38" s="24">
        <f t="shared" si="1"/>
        <v>0</v>
      </c>
      <c r="HL38" s="24">
        <f t="shared" si="32"/>
        <v>0</v>
      </c>
    </row>
    <row r="39" spans="1:220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33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37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2"/>
      <c r="CO39" s="22"/>
      <c r="CP39" s="22"/>
      <c r="CQ39" s="23">
        <v>0</v>
      </c>
      <c r="CR39" s="21">
        <f t="shared" si="34"/>
        <v>0</v>
      </c>
      <c r="CS39" s="21">
        <f t="shared" si="15"/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f t="shared" si="38"/>
        <v>0</v>
      </c>
      <c r="DE39" s="21"/>
      <c r="DF39" s="21">
        <v>0</v>
      </c>
      <c r="DG39" s="21"/>
      <c r="DH39" s="21"/>
      <c r="DI39" s="21">
        <v>0</v>
      </c>
      <c r="DJ39" s="21">
        <f t="shared" si="1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18"/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f t="shared" si="19"/>
        <v>0</v>
      </c>
      <c r="EB39" s="21">
        <v>0</v>
      </c>
      <c r="EC39" s="21">
        <v>0</v>
      </c>
      <c r="ED39" s="22"/>
      <c r="EE39" s="22"/>
      <c r="EF39" s="22"/>
      <c r="EG39" s="23">
        <v>0</v>
      </c>
      <c r="EH39" s="21">
        <f t="shared" si="35"/>
        <v>0</v>
      </c>
      <c r="EI39" s="21">
        <f t="shared" si="21"/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f t="shared" si="39"/>
        <v>0</v>
      </c>
      <c r="EU39" s="21">
        <v>0</v>
      </c>
      <c r="EV39" s="21">
        <v>0</v>
      </c>
      <c r="EW39" s="21"/>
      <c r="EX39" s="21"/>
      <c r="EY39" s="21">
        <v>0</v>
      </c>
      <c r="EZ39" s="21">
        <f t="shared" si="23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24"/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f t="shared" si="25"/>
        <v>0</v>
      </c>
      <c r="FR39" s="21">
        <v>0</v>
      </c>
      <c r="FS39" s="23">
        <v>0</v>
      </c>
      <c r="FT39" s="22"/>
      <c r="FU39" s="22"/>
      <c r="FV39" s="22"/>
      <c r="FW39" s="23">
        <v>0</v>
      </c>
      <c r="FX39" s="21">
        <f t="shared" si="36"/>
        <v>0</v>
      </c>
      <c r="FY39" s="21">
        <f t="shared" si="27"/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f t="shared" si="40"/>
        <v>0</v>
      </c>
      <c r="GK39" s="21">
        <v>0</v>
      </c>
      <c r="GL39" s="21">
        <v>0</v>
      </c>
      <c r="GM39" s="21"/>
      <c r="GN39" s="21"/>
      <c r="GO39" s="21">
        <v>0</v>
      </c>
      <c r="GP39" s="21">
        <f t="shared" si="29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30"/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f t="shared" si="31"/>
        <v>0</v>
      </c>
      <c r="HH39" s="21">
        <v>0</v>
      </c>
      <c r="HI39" s="23">
        <v>0</v>
      </c>
      <c r="HJ39" s="24">
        <f t="shared" si="0"/>
        <v>0</v>
      </c>
      <c r="HK39" s="24">
        <f t="shared" si="1"/>
        <v>0</v>
      </c>
      <c r="HL39" s="24">
        <f t="shared" si="32"/>
        <v>0</v>
      </c>
    </row>
    <row r="40" spans="1:220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33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37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2"/>
      <c r="CO40" s="22"/>
      <c r="CP40" s="22"/>
      <c r="CQ40" s="23">
        <v>0</v>
      </c>
      <c r="CR40" s="21">
        <f t="shared" si="34"/>
        <v>0</v>
      </c>
      <c r="CS40" s="21">
        <f t="shared" si="15"/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f t="shared" si="38"/>
        <v>0</v>
      </c>
      <c r="DE40" s="21"/>
      <c r="DF40" s="21">
        <v>0</v>
      </c>
      <c r="DG40" s="21"/>
      <c r="DH40" s="21"/>
      <c r="DI40" s="21">
        <v>0</v>
      </c>
      <c r="DJ40" s="21">
        <f t="shared" si="1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18"/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f t="shared" si="19"/>
        <v>0</v>
      </c>
      <c r="EB40" s="21">
        <v>0</v>
      </c>
      <c r="EC40" s="21">
        <v>0</v>
      </c>
      <c r="ED40" s="22"/>
      <c r="EE40" s="22"/>
      <c r="EF40" s="22"/>
      <c r="EG40" s="23">
        <v>0</v>
      </c>
      <c r="EH40" s="21">
        <f t="shared" si="35"/>
        <v>0</v>
      </c>
      <c r="EI40" s="21">
        <f t="shared" si="21"/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f t="shared" si="39"/>
        <v>0</v>
      </c>
      <c r="EU40" s="21">
        <v>0</v>
      </c>
      <c r="EV40" s="21">
        <v>0</v>
      </c>
      <c r="EW40" s="21"/>
      <c r="EX40" s="21"/>
      <c r="EY40" s="21">
        <v>0</v>
      </c>
      <c r="EZ40" s="21">
        <f t="shared" si="23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24"/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f t="shared" si="25"/>
        <v>0</v>
      </c>
      <c r="FR40" s="21">
        <v>0</v>
      </c>
      <c r="FS40" s="23">
        <v>0</v>
      </c>
      <c r="FT40" s="22"/>
      <c r="FU40" s="22"/>
      <c r="FV40" s="22"/>
      <c r="FW40" s="23">
        <v>0</v>
      </c>
      <c r="FX40" s="21">
        <f t="shared" si="36"/>
        <v>0</v>
      </c>
      <c r="FY40" s="21">
        <f t="shared" si="27"/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f t="shared" si="40"/>
        <v>0</v>
      </c>
      <c r="GK40" s="21">
        <v>0</v>
      </c>
      <c r="GL40" s="21">
        <v>0</v>
      </c>
      <c r="GM40" s="21"/>
      <c r="GN40" s="21"/>
      <c r="GO40" s="21">
        <v>0</v>
      </c>
      <c r="GP40" s="21">
        <f t="shared" si="29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30"/>
        <v>0</v>
      </c>
      <c r="GW40" s="21">
        <v>0</v>
      </c>
      <c r="GX40" s="21">
        <v>0</v>
      </c>
      <c r="GY40" s="21">
        <v>0</v>
      </c>
      <c r="GZ40" s="21">
        <v>0</v>
      </c>
      <c r="HA40" s="21">
        <v>0</v>
      </c>
      <c r="HB40" s="21">
        <v>0</v>
      </c>
      <c r="HC40" s="21">
        <v>0</v>
      </c>
      <c r="HD40" s="21">
        <v>0</v>
      </c>
      <c r="HE40" s="21">
        <v>0</v>
      </c>
      <c r="HF40" s="21">
        <v>0</v>
      </c>
      <c r="HG40" s="21">
        <f t="shared" si="31"/>
        <v>0</v>
      </c>
      <c r="HH40" s="21">
        <v>0</v>
      </c>
      <c r="HI40" s="23">
        <v>0</v>
      </c>
      <c r="HJ40" s="24">
        <f t="shared" si="0"/>
        <v>0</v>
      </c>
      <c r="HK40" s="24">
        <f t="shared" si="1"/>
        <v>0</v>
      </c>
      <c r="HL40" s="24">
        <f t="shared" si="32"/>
        <v>0</v>
      </c>
    </row>
    <row r="41" spans="1:220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33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37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2"/>
      <c r="CO41" s="22"/>
      <c r="CP41" s="22"/>
      <c r="CQ41" s="23">
        <v>0</v>
      </c>
      <c r="CR41" s="21">
        <f t="shared" si="34"/>
        <v>0</v>
      </c>
      <c r="CS41" s="21">
        <f t="shared" si="15"/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f t="shared" si="38"/>
        <v>0</v>
      </c>
      <c r="DE41" s="21"/>
      <c r="DF41" s="21">
        <v>0</v>
      </c>
      <c r="DG41" s="21"/>
      <c r="DH41" s="21"/>
      <c r="DI41" s="21">
        <v>0</v>
      </c>
      <c r="DJ41" s="21">
        <f t="shared" si="1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18"/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f t="shared" si="19"/>
        <v>0</v>
      </c>
      <c r="EB41" s="21">
        <v>0</v>
      </c>
      <c r="EC41" s="21">
        <v>0</v>
      </c>
      <c r="ED41" s="22"/>
      <c r="EE41" s="22"/>
      <c r="EF41" s="22"/>
      <c r="EG41" s="23">
        <v>0</v>
      </c>
      <c r="EH41" s="21">
        <f t="shared" si="35"/>
        <v>0</v>
      </c>
      <c r="EI41" s="21">
        <f t="shared" si="21"/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f t="shared" si="39"/>
        <v>0</v>
      </c>
      <c r="EU41" s="21">
        <v>0</v>
      </c>
      <c r="EV41" s="21">
        <v>0</v>
      </c>
      <c r="EW41" s="21"/>
      <c r="EX41" s="21"/>
      <c r="EY41" s="21">
        <v>0</v>
      </c>
      <c r="EZ41" s="21">
        <f t="shared" si="23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24"/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f t="shared" si="25"/>
        <v>0</v>
      </c>
      <c r="FR41" s="21">
        <v>0</v>
      </c>
      <c r="FS41" s="23">
        <v>0</v>
      </c>
      <c r="FT41" s="22"/>
      <c r="FU41" s="22"/>
      <c r="FV41" s="22"/>
      <c r="FW41" s="23">
        <v>0</v>
      </c>
      <c r="FX41" s="21">
        <f t="shared" si="36"/>
        <v>0</v>
      </c>
      <c r="FY41" s="21">
        <f t="shared" si="27"/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f t="shared" si="40"/>
        <v>0</v>
      </c>
      <c r="GK41" s="21">
        <v>0</v>
      </c>
      <c r="GL41" s="21">
        <v>0</v>
      </c>
      <c r="GM41" s="21"/>
      <c r="GN41" s="21"/>
      <c r="GO41" s="21">
        <v>0</v>
      </c>
      <c r="GP41" s="21">
        <f t="shared" si="29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30"/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f t="shared" si="31"/>
        <v>0</v>
      </c>
      <c r="HH41" s="21">
        <v>0</v>
      </c>
      <c r="HI41" s="23">
        <v>0</v>
      </c>
      <c r="HJ41" s="24">
        <f t="shared" si="0"/>
        <v>0</v>
      </c>
      <c r="HK41" s="24">
        <f t="shared" si="1"/>
        <v>0</v>
      </c>
      <c r="HL41" s="24">
        <f t="shared" si="32"/>
        <v>0</v>
      </c>
    </row>
    <row r="42" spans="1:220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33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37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2"/>
      <c r="CO42" s="22"/>
      <c r="CP42" s="22"/>
      <c r="CQ42" s="23">
        <v>0</v>
      </c>
      <c r="CR42" s="21">
        <f t="shared" si="34"/>
        <v>0</v>
      </c>
      <c r="CS42" s="21">
        <f t="shared" si="15"/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f t="shared" si="38"/>
        <v>0</v>
      </c>
      <c r="DE42" s="21"/>
      <c r="DF42" s="21">
        <v>0</v>
      </c>
      <c r="DG42" s="21"/>
      <c r="DH42" s="21"/>
      <c r="DI42" s="21">
        <v>0</v>
      </c>
      <c r="DJ42" s="21">
        <f t="shared" si="1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18"/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f t="shared" si="19"/>
        <v>0</v>
      </c>
      <c r="EB42" s="21">
        <v>0</v>
      </c>
      <c r="EC42" s="21">
        <v>0</v>
      </c>
      <c r="ED42" s="22"/>
      <c r="EE42" s="22"/>
      <c r="EF42" s="22"/>
      <c r="EG42" s="23">
        <v>0</v>
      </c>
      <c r="EH42" s="21">
        <f t="shared" si="35"/>
        <v>0</v>
      </c>
      <c r="EI42" s="21">
        <f t="shared" si="21"/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f t="shared" si="39"/>
        <v>0</v>
      </c>
      <c r="EU42" s="21">
        <v>0</v>
      </c>
      <c r="EV42" s="21">
        <v>0</v>
      </c>
      <c r="EW42" s="21"/>
      <c r="EX42" s="21"/>
      <c r="EY42" s="21">
        <v>0</v>
      </c>
      <c r="EZ42" s="21">
        <f t="shared" si="23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24"/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f t="shared" si="25"/>
        <v>0</v>
      </c>
      <c r="FR42" s="21">
        <v>0</v>
      </c>
      <c r="FS42" s="23">
        <v>0</v>
      </c>
      <c r="FT42" s="22"/>
      <c r="FU42" s="22"/>
      <c r="FV42" s="22"/>
      <c r="FW42" s="23">
        <v>0</v>
      </c>
      <c r="FX42" s="21">
        <f t="shared" si="36"/>
        <v>0</v>
      </c>
      <c r="FY42" s="21">
        <f t="shared" si="27"/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f t="shared" si="40"/>
        <v>0</v>
      </c>
      <c r="GK42" s="21">
        <v>0</v>
      </c>
      <c r="GL42" s="21">
        <v>0</v>
      </c>
      <c r="GM42" s="21"/>
      <c r="GN42" s="21"/>
      <c r="GO42" s="21">
        <v>0</v>
      </c>
      <c r="GP42" s="21">
        <f t="shared" si="29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30"/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0</v>
      </c>
      <c r="HC42" s="21">
        <v>0</v>
      </c>
      <c r="HD42" s="21">
        <v>0</v>
      </c>
      <c r="HE42" s="21">
        <v>0</v>
      </c>
      <c r="HF42" s="21">
        <v>0</v>
      </c>
      <c r="HG42" s="21">
        <f t="shared" si="31"/>
        <v>0</v>
      </c>
      <c r="HH42" s="21">
        <v>0</v>
      </c>
      <c r="HI42" s="23">
        <v>0</v>
      </c>
      <c r="HJ42" s="24">
        <f t="shared" si="0"/>
        <v>0</v>
      </c>
      <c r="HK42" s="24">
        <f t="shared" si="1"/>
        <v>0</v>
      </c>
      <c r="HL42" s="24">
        <f t="shared" si="32"/>
        <v>0</v>
      </c>
    </row>
    <row r="43" spans="1:220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41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42">SUM(Q12:Q42)</f>
        <v>0</v>
      </c>
      <c r="R43" s="25">
        <f t="shared" si="42"/>
        <v>0</v>
      </c>
      <c r="S43" s="25">
        <f t="shared" si="42"/>
        <v>0</v>
      </c>
      <c r="T43" s="25">
        <f t="shared" si="42"/>
        <v>0</v>
      </c>
      <c r="U43" s="25">
        <f t="shared" si="42"/>
        <v>0</v>
      </c>
      <c r="V43" s="25">
        <f t="shared" si="42"/>
        <v>0</v>
      </c>
      <c r="W43" s="25">
        <f t="shared" si="41"/>
        <v>0</v>
      </c>
      <c r="X43" s="25">
        <f t="shared" si="41"/>
        <v>0</v>
      </c>
      <c r="Y43" s="25">
        <f t="shared" si="41"/>
        <v>0</v>
      </c>
      <c r="Z43" s="25">
        <f t="shared" si="41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43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44">SUM(AL12:AL42)</f>
        <v>0</v>
      </c>
      <c r="AM43" s="25">
        <f t="shared" si="44"/>
        <v>0</v>
      </c>
      <c r="AN43" s="25">
        <f t="shared" si="44"/>
        <v>0</v>
      </c>
      <c r="AO43" s="25">
        <f t="shared" si="44"/>
        <v>0</v>
      </c>
      <c r="AP43" s="25">
        <f t="shared" si="44"/>
        <v>0</v>
      </c>
      <c r="AQ43" s="25">
        <f t="shared" si="44"/>
        <v>0</v>
      </c>
      <c r="AR43" s="25">
        <f t="shared" si="44"/>
        <v>0</v>
      </c>
      <c r="AS43" s="25">
        <f t="shared" si="44"/>
        <v>0</v>
      </c>
      <c r="AT43" s="25">
        <f t="shared" si="44"/>
        <v>0</v>
      </c>
      <c r="AU43" s="25">
        <f>SUM(AU12:AU42)</f>
        <v>0</v>
      </c>
      <c r="AV43" s="25">
        <f>SUM(AV12:AV42)</f>
        <v>0</v>
      </c>
      <c r="AW43" s="25">
        <f t="shared" ref="AW43" si="45">SUM(AW12:AW42)</f>
        <v>0</v>
      </c>
      <c r="AX43" s="13"/>
      <c r="AY43" s="13"/>
      <c r="AZ43" s="13"/>
      <c r="BA43" s="25">
        <f>SUM(BA12:BA42)</f>
        <v>0</v>
      </c>
      <c r="BB43" s="25">
        <f t="shared" ref="BB43" si="46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47">SUM(BG12:BG42)</f>
        <v>0</v>
      </c>
      <c r="BH43" s="25">
        <f t="shared" si="47"/>
        <v>0</v>
      </c>
      <c r="BI43" s="25">
        <f t="shared" si="47"/>
        <v>0</v>
      </c>
      <c r="BJ43" s="25">
        <f t="shared" si="47"/>
        <v>0</v>
      </c>
      <c r="BK43" s="25">
        <f t="shared" si="47"/>
        <v>0</v>
      </c>
      <c r="BL43" s="25">
        <f t="shared" si="47"/>
        <v>0</v>
      </c>
      <c r="BM43" s="25">
        <f t="shared" si="47"/>
        <v>0</v>
      </c>
      <c r="BN43" s="25">
        <f t="shared" si="47"/>
        <v>0</v>
      </c>
      <c r="BO43" s="25">
        <f t="shared" si="47"/>
        <v>0</v>
      </c>
      <c r="BP43" s="25">
        <f t="shared" si="47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48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49">SUM(CB12:CB42)</f>
        <v>0</v>
      </c>
      <c r="CC43" s="25">
        <f t="shared" si="49"/>
        <v>0</v>
      </c>
      <c r="CD43" s="25">
        <f t="shared" si="49"/>
        <v>0</v>
      </c>
      <c r="CE43" s="25">
        <f t="shared" si="49"/>
        <v>0</v>
      </c>
      <c r="CF43" s="25">
        <f t="shared" si="49"/>
        <v>0</v>
      </c>
      <c r="CG43" s="25">
        <f t="shared" si="49"/>
        <v>0</v>
      </c>
      <c r="CH43" s="25">
        <f t="shared" si="49"/>
        <v>0</v>
      </c>
      <c r="CI43" s="25">
        <f t="shared" si="49"/>
        <v>0</v>
      </c>
      <c r="CJ43" s="25">
        <f t="shared" si="49"/>
        <v>0</v>
      </c>
      <c r="CK43" s="25">
        <f>SUM(CK12:CK42)</f>
        <v>0</v>
      </c>
      <c r="CL43" s="25">
        <f>SUM(CL12:CL42)</f>
        <v>0</v>
      </c>
      <c r="CM43" s="25">
        <f t="shared" ref="CM43" si="50">SUM(CM12:CM42)</f>
        <v>0</v>
      </c>
      <c r="CN43" s="13"/>
      <c r="CO43" s="13"/>
      <c r="CP43" s="13"/>
      <c r="CQ43" s="25">
        <f>SUM(CQ12:CQ42)</f>
        <v>0</v>
      </c>
      <c r="CR43" s="25">
        <f t="shared" ref="CR43" si="51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52">SUM(CW12:CW42)</f>
        <v>0</v>
      </c>
      <c r="CX43" s="25">
        <f t="shared" si="52"/>
        <v>0</v>
      </c>
      <c r="CY43" s="25">
        <f t="shared" si="52"/>
        <v>0</v>
      </c>
      <c r="CZ43" s="25">
        <f t="shared" si="52"/>
        <v>0</v>
      </c>
      <c r="DA43" s="25">
        <f t="shared" si="52"/>
        <v>0</v>
      </c>
      <c r="DB43" s="25">
        <f t="shared" si="52"/>
        <v>0</v>
      </c>
      <c r="DC43" s="25">
        <f t="shared" si="52"/>
        <v>0</v>
      </c>
      <c r="DD43" s="25">
        <f t="shared" si="52"/>
        <v>0</v>
      </c>
      <c r="DE43" s="25">
        <f t="shared" si="52"/>
        <v>0</v>
      </c>
      <c r="DF43" s="25">
        <f t="shared" si="52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53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54">SUM(DR12:DR42)</f>
        <v>0</v>
      </c>
      <c r="DS43" s="25">
        <f t="shared" si="54"/>
        <v>0</v>
      </c>
      <c r="DT43" s="25">
        <f t="shared" si="54"/>
        <v>0</v>
      </c>
      <c r="DU43" s="25">
        <f t="shared" si="54"/>
        <v>0</v>
      </c>
      <c r="DV43" s="25">
        <f t="shared" si="54"/>
        <v>0</v>
      </c>
      <c r="DW43" s="25">
        <f t="shared" si="54"/>
        <v>0</v>
      </c>
      <c r="DX43" s="25">
        <f t="shared" si="54"/>
        <v>0</v>
      </c>
      <c r="DY43" s="25">
        <f t="shared" si="54"/>
        <v>0</v>
      </c>
      <c r="DZ43" s="25">
        <f t="shared" si="54"/>
        <v>0</v>
      </c>
      <c r="EA43" s="25">
        <f>SUM(EA12:EA42)</f>
        <v>0</v>
      </c>
      <c r="EB43" s="25">
        <f>SUM(EB12:EB42)</f>
        <v>0</v>
      </c>
      <c r="EC43" s="25">
        <f t="shared" ref="EC43" si="55">SUM(EC12:EC42)</f>
        <v>0</v>
      </c>
      <c r="ED43" s="13"/>
      <c r="EE43" s="13"/>
      <c r="EF43" s="13"/>
      <c r="EG43" s="25">
        <f>SUM(EG12:EG42)</f>
        <v>0</v>
      </c>
      <c r="EH43" s="25">
        <f t="shared" ref="EH43" si="56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57">SUM(EM12:EM42)</f>
        <v>0</v>
      </c>
      <c r="EN43" s="25">
        <f t="shared" si="57"/>
        <v>0</v>
      </c>
      <c r="EO43" s="25">
        <f t="shared" si="57"/>
        <v>0</v>
      </c>
      <c r="EP43" s="25">
        <f t="shared" si="57"/>
        <v>0</v>
      </c>
      <c r="EQ43" s="25">
        <f t="shared" si="57"/>
        <v>0</v>
      </c>
      <c r="ER43" s="25">
        <f t="shared" si="57"/>
        <v>0</v>
      </c>
      <c r="ES43" s="25">
        <f t="shared" si="57"/>
        <v>0</v>
      </c>
      <c r="ET43" s="25">
        <f t="shared" si="57"/>
        <v>0</v>
      </c>
      <c r="EU43" s="25">
        <f t="shared" si="57"/>
        <v>0</v>
      </c>
      <c r="EV43" s="25">
        <f t="shared" si="57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58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59">SUM(FH12:FH42)</f>
        <v>0</v>
      </c>
      <c r="FI43" s="25">
        <f t="shared" si="59"/>
        <v>0</v>
      </c>
      <c r="FJ43" s="25">
        <f t="shared" si="59"/>
        <v>0</v>
      </c>
      <c r="FK43" s="25">
        <f t="shared" si="59"/>
        <v>0</v>
      </c>
      <c r="FL43" s="25">
        <f t="shared" si="59"/>
        <v>0</v>
      </c>
      <c r="FM43" s="25">
        <f t="shared" si="59"/>
        <v>0</v>
      </c>
      <c r="FN43" s="25">
        <f t="shared" si="59"/>
        <v>0</v>
      </c>
      <c r="FO43" s="25">
        <f t="shared" si="59"/>
        <v>0</v>
      </c>
      <c r="FP43" s="25">
        <f t="shared" si="59"/>
        <v>0</v>
      </c>
      <c r="FQ43" s="25">
        <f>SUM(FQ12:FQ42)</f>
        <v>0</v>
      </c>
      <c r="FR43" s="25">
        <f>SUM(FR12:FR42)</f>
        <v>0</v>
      </c>
      <c r="FS43" s="25">
        <f t="shared" ref="FS43" si="60">SUM(FS12:FS42)</f>
        <v>0</v>
      </c>
      <c r="FT43" s="13"/>
      <c r="FU43" s="13"/>
      <c r="FV43" s="13"/>
      <c r="FW43" s="25">
        <f>SUM(FW12:FW42)</f>
        <v>0</v>
      </c>
      <c r="FX43" s="25">
        <f t="shared" ref="FX43" si="61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62">SUM(GC12:GC42)</f>
        <v>0</v>
      </c>
      <c r="GD43" s="25">
        <f t="shared" si="62"/>
        <v>0</v>
      </c>
      <c r="GE43" s="25">
        <f t="shared" si="62"/>
        <v>0</v>
      </c>
      <c r="GF43" s="25">
        <f t="shared" si="62"/>
        <v>0</v>
      </c>
      <c r="GG43" s="25">
        <f t="shared" si="62"/>
        <v>0</v>
      </c>
      <c r="GH43" s="25">
        <f t="shared" si="62"/>
        <v>0</v>
      </c>
      <c r="GI43" s="25">
        <f t="shared" si="62"/>
        <v>0</v>
      </c>
      <c r="GJ43" s="25">
        <f t="shared" si="62"/>
        <v>0</v>
      </c>
      <c r="GK43" s="25">
        <f t="shared" si="62"/>
        <v>0</v>
      </c>
      <c r="GL43" s="25">
        <f t="shared" si="62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63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64">SUM(GX12:GX42)</f>
        <v>0</v>
      </c>
      <c r="GY43" s="25">
        <f t="shared" si="64"/>
        <v>0</v>
      </c>
      <c r="GZ43" s="25">
        <f t="shared" si="64"/>
        <v>0</v>
      </c>
      <c r="HA43" s="25">
        <f t="shared" si="64"/>
        <v>0</v>
      </c>
      <c r="HB43" s="25">
        <f t="shared" si="64"/>
        <v>0</v>
      </c>
      <c r="HC43" s="25">
        <f t="shared" si="64"/>
        <v>0</v>
      </c>
      <c r="HD43" s="25">
        <f t="shared" si="64"/>
        <v>0</v>
      </c>
      <c r="HE43" s="25">
        <f t="shared" si="64"/>
        <v>0</v>
      </c>
      <c r="HF43" s="25">
        <f t="shared" si="64"/>
        <v>0</v>
      </c>
      <c r="HG43" s="25">
        <f>SUM(HG12:HG42)</f>
        <v>0</v>
      </c>
      <c r="HH43" s="25">
        <f>SUM(HH12:HH42)</f>
        <v>0</v>
      </c>
      <c r="HI43" s="25">
        <f t="shared" ref="HI43" si="65">SUM(HI12:HI42)</f>
        <v>0</v>
      </c>
      <c r="HJ43" s="25">
        <f>SUM(HJ12:HJ42)</f>
        <v>0</v>
      </c>
      <c r="HK43" s="25">
        <f>SUM(HK12:HK42)</f>
        <v>0</v>
      </c>
      <c r="HL43" s="25">
        <f>SUM(HL12:HL42)</f>
        <v>0</v>
      </c>
    </row>
    <row r="44" spans="1:220" ht="13.8" thickBot="1" x14ac:dyDescent="0.35"/>
    <row r="45" spans="1:220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K45" s="27"/>
    </row>
    <row r="46" spans="1:220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K46" s="27"/>
    </row>
    <row r="47" spans="1:220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K47" s="27"/>
    </row>
    <row r="48" spans="1:220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</f>
        <v>0</v>
      </c>
      <c r="G48" s="28">
        <v>0</v>
      </c>
      <c r="H48" s="28">
        <v>0</v>
      </c>
      <c r="I48" s="29">
        <v>0</v>
      </c>
      <c r="J48" s="56"/>
      <c r="K48" s="27"/>
      <c r="AG48" s="27"/>
      <c r="AH48" s="27"/>
      <c r="AI48" s="27"/>
      <c r="AX48" s="61"/>
      <c r="AY48" s="62"/>
      <c r="AZ48" s="56"/>
      <c r="BA48" s="27"/>
      <c r="BW48" s="27"/>
      <c r="BX48" s="27"/>
      <c r="BY48" s="27"/>
      <c r="CN48" s="61"/>
      <c r="CO48" s="62"/>
      <c r="CP48" s="56"/>
      <c r="CQ48" s="27"/>
      <c r="DM48" s="27"/>
      <c r="DN48" s="27"/>
      <c r="DO48" s="27"/>
      <c r="ED48" s="61"/>
      <c r="EE48" s="62"/>
      <c r="EF48" s="56"/>
      <c r="EG48" s="27"/>
      <c r="FC48" s="27"/>
      <c r="FD48" s="27"/>
      <c r="FE48" s="27"/>
      <c r="FT48" s="61"/>
      <c r="FU48" s="62"/>
      <c r="FV48" s="56"/>
      <c r="FW48" s="27"/>
      <c r="GS48" s="27"/>
      <c r="GT48" s="27"/>
      <c r="GU48" s="27"/>
    </row>
    <row r="49" spans="1:216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</row>
    <row r="50" spans="1:216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</f>
        <v>0</v>
      </c>
      <c r="G50" s="31">
        <f>Q43+AF43-AN43+BG43+BV43-CD43+CW43+DL43-DT43+EM43+FB43-FJ43+GC43+GR43-GZ43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</row>
    <row r="51" spans="1:216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</f>
        <v>0</v>
      </c>
      <c r="G51" s="31">
        <f>S43-AP43+BI43-CF43+CY43-DV43+EO43-FL43+GE43-HB43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</row>
    <row r="52" spans="1:216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</f>
        <v>0</v>
      </c>
      <c r="G52" s="31">
        <f>O43-AL43+BE43-CB43+CU43-DR43+EK43-FH43+GA43-GX43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</row>
    <row r="53" spans="1:216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</row>
    <row r="54" spans="1:216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</f>
        <v>0</v>
      </c>
      <c r="I54" s="32">
        <f>Z43-AW43+BP43-CM43+DF43-EC43+EV43-FS43+GL43-HI43</f>
        <v>0</v>
      </c>
      <c r="J54" s="46"/>
      <c r="K54" s="46"/>
      <c r="L54" s="56"/>
      <c r="M54" s="56"/>
      <c r="N54" s="56"/>
      <c r="O54" s="56"/>
      <c r="AJ54" s="56"/>
      <c r="AK54" s="56"/>
      <c r="AL54" s="56"/>
      <c r="AX54" s="61"/>
      <c r="AY54" s="62"/>
      <c r="AZ54" s="46"/>
      <c r="BA54" s="46"/>
      <c r="BB54" s="56"/>
      <c r="BC54" s="56"/>
      <c r="BD54" s="56"/>
      <c r="BE54" s="56"/>
      <c r="BZ54" s="56"/>
      <c r="CA54" s="56"/>
      <c r="CB54" s="56"/>
      <c r="CN54" s="61"/>
      <c r="CO54" s="62"/>
      <c r="CP54" s="46"/>
      <c r="CQ54" s="46"/>
      <c r="CR54" s="56"/>
      <c r="CS54" s="56"/>
      <c r="CT54" s="56"/>
      <c r="CU54" s="56"/>
      <c r="DP54" s="56"/>
      <c r="DQ54" s="56"/>
      <c r="DR54" s="56"/>
      <c r="ED54" s="61"/>
      <c r="EE54" s="62"/>
      <c r="EF54" s="46"/>
      <c r="EG54" s="46"/>
      <c r="EH54" s="56"/>
      <c r="EI54" s="56"/>
      <c r="EJ54" s="56"/>
      <c r="EK54" s="56"/>
      <c r="FF54" s="56"/>
      <c r="FG54" s="56"/>
      <c r="FH54" s="56"/>
      <c r="FT54" s="61"/>
      <c r="FU54" s="62"/>
      <c r="FV54" s="46"/>
      <c r="FW54" s="46"/>
      <c r="FX54" s="56"/>
      <c r="FY54" s="56"/>
      <c r="FZ54" s="56"/>
      <c r="GA54" s="56"/>
      <c r="GV54" s="56"/>
      <c r="GW54" s="56"/>
      <c r="GX54" s="56"/>
    </row>
    <row r="55" spans="1:216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</row>
    <row r="56" spans="1:216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</row>
    <row r="57" spans="1:216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</row>
    <row r="58" spans="1:216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37"/>
      <c r="AY58" s="37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</row>
    <row r="59" spans="1:216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</row>
    <row r="60" spans="1:216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</row>
    <row r="61" spans="1:216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</row>
    <row r="62" spans="1:216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</row>
    <row r="65" spans="3:178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</row>
    <row r="66" spans="3:178" x14ac:dyDescent="0.3">
      <c r="I66" s="27"/>
      <c r="AY66" s="27"/>
      <c r="CO66" s="27"/>
      <c r="EE66" s="27"/>
      <c r="FU66" s="27"/>
    </row>
    <row r="606" spans="222:222" x14ac:dyDescent="0.3">
      <c r="HN606" s="3">
        <v>244102.39999999999</v>
      </c>
    </row>
    <row r="607" spans="222:222" x14ac:dyDescent="0.3">
      <c r="HN607" s="3">
        <v>973014.35</v>
      </c>
    </row>
    <row r="609" spans="222:222" x14ac:dyDescent="0.3">
      <c r="HN609" s="3">
        <v>958007.35</v>
      </c>
    </row>
    <row r="612" spans="222:222" x14ac:dyDescent="0.3">
      <c r="HN612" s="3">
        <v>563860.19999999995</v>
      </c>
    </row>
    <row r="614" spans="222:222" x14ac:dyDescent="0.3">
      <c r="HN614" s="3">
        <v>451945.35</v>
      </c>
    </row>
    <row r="615" spans="222:222" x14ac:dyDescent="0.3">
      <c r="HN615" s="3">
        <v>410841.59999999998</v>
      </c>
    </row>
    <row r="616" spans="222:222" x14ac:dyDescent="0.3">
      <c r="HN616" s="3">
        <v>595228.19999999995</v>
      </c>
    </row>
    <row r="618" spans="222:222" x14ac:dyDescent="0.3">
      <c r="HN618" s="3">
        <v>630042.5</v>
      </c>
    </row>
    <row r="620" spans="222:222" x14ac:dyDescent="0.3">
      <c r="HN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63">
    <mergeCell ref="GM9:GR9"/>
    <mergeCell ref="GS9:HI9"/>
    <mergeCell ref="FT10:GL10"/>
    <mergeCell ref="GM10:GR10"/>
    <mergeCell ref="FT45:FT46"/>
    <mergeCell ref="FU45:FU46"/>
    <mergeCell ref="FT9:GL9"/>
    <mergeCell ref="FU65:FV65"/>
    <mergeCell ref="A54:E54"/>
    <mergeCell ref="A55:E55"/>
    <mergeCell ref="A56:E56"/>
    <mergeCell ref="A57:E57"/>
    <mergeCell ref="A58:E58"/>
    <mergeCell ref="A59:E59"/>
    <mergeCell ref="A60:C60"/>
    <mergeCell ref="I65:J65"/>
    <mergeCell ref="AY65:AZ65"/>
    <mergeCell ref="CO65:CP65"/>
    <mergeCell ref="EE65:EF65"/>
    <mergeCell ref="A47:E47"/>
    <mergeCell ref="CN10:DF10"/>
    <mergeCell ref="DG10:DL10"/>
    <mergeCell ref="ED10:EV10"/>
    <mergeCell ref="A53:E53"/>
    <mergeCell ref="AY45:AY46"/>
    <mergeCell ref="CN45:CN46"/>
    <mergeCell ref="CO45:CO46"/>
    <mergeCell ref="ED45:ED46"/>
    <mergeCell ref="A48:E48"/>
    <mergeCell ref="A49:E49"/>
    <mergeCell ref="A50:E50"/>
    <mergeCell ref="A51:E51"/>
    <mergeCell ref="A52:E52"/>
    <mergeCell ref="EW10:FB10"/>
    <mergeCell ref="A45:E46"/>
    <mergeCell ref="F45:F46"/>
    <mergeCell ref="G45:G46"/>
    <mergeCell ref="H45:H46"/>
    <mergeCell ref="I45:I46"/>
    <mergeCell ref="AX45:AX46"/>
    <mergeCell ref="B10:D10"/>
    <mergeCell ref="E10:G10"/>
    <mergeCell ref="H10:Z10"/>
    <mergeCell ref="AA10:AF10"/>
    <mergeCell ref="AX10:BP10"/>
    <mergeCell ref="BQ10:BV10"/>
    <mergeCell ref="EE45:EE46"/>
    <mergeCell ref="FC9:FS9"/>
    <mergeCell ref="A6:HK6"/>
    <mergeCell ref="A7:HK7"/>
    <mergeCell ref="B9:D9"/>
    <mergeCell ref="E9:G9"/>
    <mergeCell ref="H9:Z9"/>
    <mergeCell ref="AA9:AF9"/>
    <mergeCell ref="AG9:AW9"/>
    <mergeCell ref="AX9:BP9"/>
    <mergeCell ref="BQ9:BV9"/>
    <mergeCell ref="BW9:CM9"/>
    <mergeCell ref="CN9:DF9"/>
    <mergeCell ref="DG9:DL9"/>
    <mergeCell ref="DM9:EC9"/>
    <mergeCell ref="ED9:EV9"/>
    <mergeCell ref="EW9:F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BDFC-9C0A-438D-A03E-4C223C857761}">
  <dimension ref="A1:JG665"/>
  <sheetViews>
    <sheetView topLeftCell="A4" zoomScale="80" zoomScaleNormal="80" workbookViewId="0">
      <selection activeCell="A12" sqref="A12:IY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9" style="3" customWidth="1"/>
    <col min="261" max="261" width="18.88671875" style="3" customWidth="1"/>
    <col min="262" max="262" width="14.109375" style="3" customWidth="1"/>
    <col min="263" max="263" width="5" style="3" customWidth="1"/>
    <col min="264" max="264" width="11.44140625" style="3"/>
    <col min="265" max="265" width="20.109375" style="3" customWidth="1"/>
    <col min="266" max="16384" width="11.44140625" style="3"/>
  </cols>
  <sheetData>
    <row r="1" spans="1:267" s="4" customFormat="1" ht="18" customHeight="1" x14ac:dyDescent="0.3">
      <c r="A1" s="40" t="s">
        <v>0</v>
      </c>
      <c r="B1" s="40"/>
      <c r="C1" s="26"/>
      <c r="D1" s="26"/>
      <c r="E1" s="2"/>
      <c r="F1" s="2"/>
      <c r="G1" s="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3"/>
      <c r="JD1" s="3"/>
      <c r="JE1" s="3"/>
      <c r="JF1" s="3"/>
      <c r="JG1" s="3"/>
    </row>
    <row r="2" spans="1:267" s="4" customFormat="1" ht="18" customHeight="1" x14ac:dyDescent="0.3">
      <c r="A2" s="40" t="s">
        <v>1</v>
      </c>
      <c r="B2" s="40"/>
      <c r="C2" s="26"/>
      <c r="D2" s="26"/>
      <c r="E2" s="2"/>
      <c r="F2" s="2"/>
      <c r="G2" s="2"/>
      <c r="H2" s="26"/>
      <c r="I2" s="26"/>
      <c r="J2" s="2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6"/>
      <c r="AH2" s="26"/>
      <c r="AI2" s="2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6"/>
      <c r="AW2" s="26"/>
      <c r="AX2" s="26"/>
      <c r="AY2" s="26"/>
      <c r="AZ2" s="2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26"/>
      <c r="BX2" s="26"/>
      <c r="BY2" s="26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26"/>
      <c r="CM2" s="26"/>
      <c r="CN2" s="26"/>
      <c r="CO2" s="26"/>
      <c r="CP2" s="26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26"/>
      <c r="DN2" s="26"/>
      <c r="DO2" s="26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26"/>
      <c r="EC2" s="26"/>
      <c r="ED2" s="26"/>
      <c r="EE2" s="26"/>
      <c r="EF2" s="26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26"/>
      <c r="FD2" s="26"/>
      <c r="FE2" s="26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26"/>
      <c r="FS2" s="26"/>
      <c r="FT2" s="26"/>
      <c r="FU2" s="26"/>
      <c r="FV2" s="26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26"/>
      <c r="GT2" s="26"/>
      <c r="GU2" s="26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26"/>
      <c r="HI2" s="26"/>
      <c r="HJ2" s="26"/>
      <c r="HK2" s="26"/>
      <c r="HL2" s="26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26"/>
      <c r="IJ2" s="26"/>
      <c r="IK2" s="26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26"/>
      <c r="IY2" s="26"/>
      <c r="IZ2" s="26"/>
      <c r="JA2" s="26"/>
      <c r="JB2" s="26"/>
      <c r="JC2" s="3"/>
      <c r="JD2" s="3"/>
      <c r="JE2" s="3"/>
      <c r="JF2" s="3"/>
      <c r="JG2" s="3"/>
    </row>
    <row r="3" spans="1:267" s="4" customFormat="1" ht="18" customHeight="1" x14ac:dyDescent="0.3">
      <c r="A3" s="40" t="s">
        <v>62</v>
      </c>
      <c r="B3" s="40"/>
      <c r="C3" s="26"/>
      <c r="D3" s="26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3"/>
      <c r="JD3" s="3"/>
      <c r="JE3" s="3"/>
      <c r="JF3" s="3"/>
      <c r="JG3" s="3"/>
    </row>
    <row r="4" spans="1:267" s="4" customFormat="1" ht="15.6" x14ac:dyDescent="0.3">
      <c r="A4" s="40" t="s">
        <v>2</v>
      </c>
      <c r="B4" s="40"/>
      <c r="C4" s="26"/>
      <c r="D4" s="26"/>
      <c r="E4" s="2"/>
      <c r="F4" s="2"/>
      <c r="G4" s="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3"/>
      <c r="JD4" s="3"/>
      <c r="JE4" s="3"/>
      <c r="JF4" s="3"/>
      <c r="JG4" s="3"/>
    </row>
    <row r="5" spans="1:267" s="4" customFormat="1" ht="15" x14ac:dyDescent="0.3">
      <c r="A5" s="26"/>
      <c r="B5" s="26"/>
      <c r="C5" s="26"/>
      <c r="D5" s="26"/>
      <c r="E5" s="2"/>
      <c r="F5" s="2"/>
      <c r="G5" s="2"/>
      <c r="H5" s="26"/>
      <c r="I5" s="26"/>
      <c r="J5" s="26"/>
      <c r="K5" s="26"/>
      <c r="L5" s="26"/>
      <c r="M5" s="26"/>
      <c r="N5" s="41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4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41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41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41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41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3"/>
      <c r="JD5" s="3"/>
      <c r="JE5" s="3"/>
      <c r="JF5" s="3"/>
      <c r="JG5" s="3"/>
    </row>
    <row r="6" spans="1:267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6"/>
      <c r="JC6" s="3"/>
      <c r="JD6" s="3"/>
      <c r="JE6" s="3"/>
      <c r="JF6" s="3"/>
      <c r="JG6" s="3"/>
    </row>
    <row r="7" spans="1:267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39"/>
      <c r="JC7" s="3"/>
      <c r="JD7" s="3"/>
      <c r="JE7" s="3"/>
      <c r="JF7" s="3"/>
      <c r="JG7" s="3"/>
    </row>
    <row r="8" spans="1:267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9"/>
      <c r="JB8" s="9"/>
    </row>
    <row r="9" spans="1:267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"/>
      <c r="JA9" s="9"/>
      <c r="JB9" s="9"/>
    </row>
    <row r="10" spans="1:267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"/>
      <c r="JA10" s="9"/>
      <c r="JB10" s="9"/>
    </row>
    <row r="11" spans="1:267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8" t="s">
        <v>40</v>
      </c>
      <c r="JA11" s="18" t="s">
        <v>41</v>
      </c>
      <c r="JB11" s="18" t="s">
        <v>42</v>
      </c>
    </row>
    <row r="12" spans="1:267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f>CT12+CU12+CV12+CW12+CX12+CY12+CZ12+DA12</f>
        <v>0</v>
      </c>
      <c r="DE12" s="21"/>
      <c r="DF12" s="21"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v>0</v>
      </c>
      <c r="DM12" s="22"/>
      <c r="DN12" s="22"/>
      <c r="DO12" s="21">
        <v>0</v>
      </c>
      <c r="DP12" s="21">
        <f>+DO12-DQ12-DR12-DS12-DT12-DU12-DV12-DW12-DX12-EC12</f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f>EJ12+EK12+EL12+EM12+EN12+EO12+EP12+EQ12</f>
        <v>0</v>
      </c>
      <c r="EU12" s="21">
        <v>0</v>
      </c>
      <c r="EV12" s="21"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f>FG12+FH12+FI12+FJ12+FK12+FL12+FM12+FN12</f>
        <v>0</v>
      </c>
      <c r="FR12" s="21">
        <v>0</v>
      </c>
      <c r="FS12" s="23"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f>FZ12+GA12+GB12+GC12+GD12+GE12+GF12+GG12</f>
        <v>0</v>
      </c>
      <c r="GK12" s="21">
        <v>0</v>
      </c>
      <c r="GL12" s="21"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v>0</v>
      </c>
      <c r="GY12" s="21">
        <v>0</v>
      </c>
      <c r="GZ12" s="21">
        <v>0</v>
      </c>
      <c r="HA12" s="21">
        <v>0</v>
      </c>
      <c r="HB12" s="21">
        <v>0</v>
      </c>
      <c r="HC12" s="21">
        <v>0</v>
      </c>
      <c r="HD12" s="21">
        <v>0</v>
      </c>
      <c r="HE12" s="21">
        <v>0</v>
      </c>
      <c r="HF12" s="21">
        <v>0</v>
      </c>
      <c r="HG12" s="21">
        <v>0</v>
      </c>
      <c r="HH12" s="21">
        <v>0</v>
      </c>
      <c r="HI12" s="23"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v>0</v>
      </c>
      <c r="HR12" s="21">
        <v>0</v>
      </c>
      <c r="HS12" s="21">
        <v>0</v>
      </c>
      <c r="HT12" s="21">
        <v>0</v>
      </c>
      <c r="HU12" s="21">
        <v>0</v>
      </c>
      <c r="HV12" s="21">
        <v>0</v>
      </c>
      <c r="HW12" s="21">
        <v>0</v>
      </c>
      <c r="HX12" s="21">
        <v>0</v>
      </c>
      <c r="HY12" s="21">
        <v>0</v>
      </c>
      <c r="HZ12" s="21">
        <f>HP12+HQ12+HR12+HS12+HT12+HU12+HV12+HW12</f>
        <v>0</v>
      </c>
      <c r="IA12" s="21">
        <v>0</v>
      </c>
      <c r="IB12" s="21"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v>0</v>
      </c>
      <c r="IO12" s="21">
        <v>0</v>
      </c>
      <c r="IP12" s="21">
        <v>0</v>
      </c>
      <c r="IQ12" s="21">
        <v>0</v>
      </c>
      <c r="IR12" s="21">
        <v>0</v>
      </c>
      <c r="IS12" s="21">
        <v>0</v>
      </c>
      <c r="IT12" s="21">
        <v>0</v>
      </c>
      <c r="IU12" s="21">
        <v>0</v>
      </c>
      <c r="IV12" s="21">
        <v>0</v>
      </c>
      <c r="IW12" s="21">
        <f>IM12+IN12+IO12+IP12+IQ12+IR12+IS12+IT12</f>
        <v>0</v>
      </c>
      <c r="IX12" s="21">
        <v>0</v>
      </c>
      <c r="IY12" s="23">
        <v>0</v>
      </c>
      <c r="IZ12" s="24">
        <f t="shared" ref="IZ12:IZ42" si="0">+M12+AD12-AJ12+BC12+BT12-BY12+CS12+DJ12-DP12+EI12+EZ12-FF12+FY12+GP12-GV12+HO12+IF12-IL12</f>
        <v>0</v>
      </c>
      <c r="JA12" s="24">
        <f t="shared" ref="JA12:JA42" si="1">D12-G12+K12-Z12+AC12-AJ12-AU12-AW12-BP12+BS12-BY12-CK12-CM12-DF12+DI12-DP12-EA12-EC12+EG12-EV12+EY12-FF12-FQ12-FS12+FW12-GL12+GO12-GV12-HG12-HI12+HM12-IB12+IE12-IL12-IW12-IY12</f>
        <v>0</v>
      </c>
      <c r="JB12" s="24">
        <f>Z12-AW12+BP12-CM12+DF12-EC12+EV12-FS12+GL12-HI12+IB12-IY12</f>
        <v>0</v>
      </c>
    </row>
    <row r="13" spans="1:267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2"/>
      <c r="CO13" s="22"/>
      <c r="CP13" s="22"/>
      <c r="CQ13" s="23">
        <v>0</v>
      </c>
      <c r="CR13" s="21">
        <f t="shared" ref="CR13:CR14" si="14">CS13</f>
        <v>0</v>
      </c>
      <c r="CS13" s="21">
        <f t="shared" ref="CS13:CS42" si="15">CQ13-CT13-CU13-CV13-CW13-CX13-CY13-CZ13-DF13</f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f t="shared" ref="DD13:DD17" si="16">CT13+CU13+CV13+CW13+CX13+CY13+CZ13+DA13</f>
        <v>0</v>
      </c>
      <c r="DE13" s="21"/>
      <c r="DF13" s="21">
        <v>0</v>
      </c>
      <c r="DG13" s="21"/>
      <c r="DH13" s="21"/>
      <c r="DI13" s="21">
        <v>0</v>
      </c>
      <c r="DJ13" s="21">
        <f t="shared" ref="DJ13:DJ42" si="1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ref="DP13:DP42" si="18">+DO13-DQ13-DR13-DS13-DT13-DU13-DV13-DW13-DX13-EC13</f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f t="shared" ref="EA13:EA42" si="19">DQ13+DR13+DS13+DT13+DU13+DV13+DW13+DX13</f>
        <v>0</v>
      </c>
      <c r="EB13" s="21">
        <v>0</v>
      </c>
      <c r="EC13" s="21">
        <v>0</v>
      </c>
      <c r="ED13" s="22"/>
      <c r="EE13" s="22"/>
      <c r="EF13" s="22"/>
      <c r="EG13" s="23">
        <v>0</v>
      </c>
      <c r="EH13" s="21">
        <f t="shared" ref="EH13:EH14" si="20">EI13</f>
        <v>0</v>
      </c>
      <c r="EI13" s="21">
        <f t="shared" ref="EI13:EI42" si="21">EG13-EJ13-EK13-EL13-EM13-EN13-EO13-EP13-EV13</f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f t="shared" ref="ET13:ET17" si="22">EJ13+EK13+EL13+EM13+EN13+EO13+EP13+EQ13</f>
        <v>0</v>
      </c>
      <c r="EU13" s="21">
        <v>0</v>
      </c>
      <c r="EV13" s="21">
        <v>0</v>
      </c>
      <c r="EW13" s="21"/>
      <c r="EX13" s="21"/>
      <c r="EY13" s="21">
        <v>0</v>
      </c>
      <c r="EZ13" s="21">
        <f t="shared" ref="EZ13:EZ42" si="23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24">+FE13-FG13-FH13-FI13-FJ13-FK13-FL13-FM13-FN13-FS13</f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f t="shared" ref="FQ13:FQ42" si="25">FG13+FH13+FI13+FJ13+FK13+FL13+FM13+FN13</f>
        <v>0</v>
      </c>
      <c r="FR13" s="21">
        <v>0</v>
      </c>
      <c r="FS13" s="23">
        <v>0</v>
      </c>
      <c r="FT13" s="22"/>
      <c r="FU13" s="22"/>
      <c r="FV13" s="22"/>
      <c r="FW13" s="23">
        <v>0</v>
      </c>
      <c r="FX13" s="21">
        <f t="shared" ref="FX13:FX14" si="26">FY13</f>
        <v>0</v>
      </c>
      <c r="FY13" s="21">
        <f t="shared" ref="FY13:FY42" si="27">FW13-FZ13-GA13-GB13-GC13-GD13-GE13-GF13-GL13</f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f t="shared" ref="GJ13:GJ17" si="28">FZ13+GA13+GB13+GC13+GD13+GE13+GF13+GG13</f>
        <v>0</v>
      </c>
      <c r="GK13" s="21">
        <v>0</v>
      </c>
      <c r="GL13" s="21">
        <v>0</v>
      </c>
      <c r="GM13" s="21"/>
      <c r="GN13" s="21"/>
      <c r="GO13" s="21">
        <v>0</v>
      </c>
      <c r="GP13" s="21">
        <f t="shared" ref="GP13:GP42" si="29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30">+GU13-GW13-GX13-GY13-GZ13-HA13-HB13-HC13-HD13-HI13</f>
        <v>0</v>
      </c>
      <c r="GW13" s="21">
        <v>0</v>
      </c>
      <c r="GX13" s="21">
        <v>0</v>
      </c>
      <c r="GY13" s="21">
        <v>0</v>
      </c>
      <c r="GZ13" s="21">
        <v>0</v>
      </c>
      <c r="HA13" s="21">
        <v>0</v>
      </c>
      <c r="HB13" s="21">
        <v>0</v>
      </c>
      <c r="HC13" s="21">
        <v>0</v>
      </c>
      <c r="HD13" s="21">
        <v>0</v>
      </c>
      <c r="HE13" s="21">
        <v>0</v>
      </c>
      <c r="HF13" s="21">
        <v>0</v>
      </c>
      <c r="HG13" s="21">
        <f t="shared" ref="HG13:HG42" si="31">GW13+GX13+GY13+GZ13+HA13+HB13+HC13+HD13</f>
        <v>0</v>
      </c>
      <c r="HH13" s="21">
        <v>0</v>
      </c>
      <c r="HI13" s="23">
        <v>0</v>
      </c>
      <c r="HJ13" s="22"/>
      <c r="HK13" s="22"/>
      <c r="HL13" s="22"/>
      <c r="HM13" s="23">
        <v>0</v>
      </c>
      <c r="HN13" s="21">
        <f t="shared" ref="HN13:HN14" si="32">HO13</f>
        <v>0</v>
      </c>
      <c r="HO13" s="21">
        <f t="shared" ref="HO13:HO42" si="33">HM13-HP13-HQ13-HR13-HS13-HT13-HU13-HV13-IB13</f>
        <v>0</v>
      </c>
      <c r="HP13" s="21">
        <v>0</v>
      </c>
      <c r="HQ13" s="21">
        <v>0</v>
      </c>
      <c r="HR13" s="21">
        <v>0</v>
      </c>
      <c r="HS13" s="21">
        <v>0</v>
      </c>
      <c r="HT13" s="21">
        <v>0</v>
      </c>
      <c r="HU13" s="21">
        <v>0</v>
      </c>
      <c r="HV13" s="21">
        <v>0</v>
      </c>
      <c r="HW13" s="21">
        <v>0</v>
      </c>
      <c r="HX13" s="21">
        <v>0</v>
      </c>
      <c r="HY13" s="21">
        <v>0</v>
      </c>
      <c r="HZ13" s="21">
        <f t="shared" ref="HZ13:HZ17" si="34">HP13+HQ13+HR13+HS13+HT13+HU13+HV13+HW13</f>
        <v>0</v>
      </c>
      <c r="IA13" s="21">
        <v>0</v>
      </c>
      <c r="IB13" s="21">
        <v>0</v>
      </c>
      <c r="IC13" s="21"/>
      <c r="ID13" s="21"/>
      <c r="IE13" s="21">
        <v>0</v>
      </c>
      <c r="IF13" s="21">
        <f t="shared" ref="IF13:IF42" si="35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36">+IK13-IM13-IN13-IO13-IP13-IQ13-IR13-IS13-IT13-IY13</f>
        <v>0</v>
      </c>
      <c r="IM13" s="21">
        <v>0</v>
      </c>
      <c r="IN13" s="21">
        <v>0</v>
      </c>
      <c r="IO13" s="21">
        <v>0</v>
      </c>
      <c r="IP13" s="21">
        <v>0</v>
      </c>
      <c r="IQ13" s="21">
        <v>0</v>
      </c>
      <c r="IR13" s="21">
        <v>0</v>
      </c>
      <c r="IS13" s="21">
        <v>0</v>
      </c>
      <c r="IT13" s="21">
        <v>0</v>
      </c>
      <c r="IU13" s="21">
        <v>0</v>
      </c>
      <c r="IV13" s="21">
        <v>0</v>
      </c>
      <c r="IW13" s="21">
        <f t="shared" ref="IW13:IW42" si="37">IM13+IN13+IO13+IP13+IQ13+IR13+IS13+IT13</f>
        <v>0</v>
      </c>
      <c r="IX13" s="21">
        <v>0</v>
      </c>
      <c r="IY13" s="23">
        <v>0</v>
      </c>
      <c r="IZ13" s="24">
        <f t="shared" si="0"/>
        <v>0</v>
      </c>
      <c r="JA13" s="24">
        <f t="shared" si="1"/>
        <v>0</v>
      </c>
      <c r="JB13" s="24">
        <f t="shared" ref="JB13:JB42" si="38">Z13-AW13+BP13-CM13+DF13-EC13+EV13-FS13+GL13-HI13+IB13-IY13</f>
        <v>0</v>
      </c>
    </row>
    <row r="14" spans="1:267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2"/>
      <c r="CO14" s="22"/>
      <c r="CP14" s="22"/>
      <c r="CQ14" s="23">
        <v>0</v>
      </c>
      <c r="CR14" s="21">
        <f t="shared" si="14"/>
        <v>0</v>
      </c>
      <c r="CS14" s="21">
        <f t="shared" si="15"/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f t="shared" si="16"/>
        <v>0</v>
      </c>
      <c r="DE14" s="21"/>
      <c r="DF14" s="21">
        <v>0</v>
      </c>
      <c r="DG14" s="21"/>
      <c r="DH14" s="21"/>
      <c r="DI14" s="21">
        <v>0</v>
      </c>
      <c r="DJ14" s="21">
        <f t="shared" si="1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18"/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f t="shared" si="19"/>
        <v>0</v>
      </c>
      <c r="EB14" s="21">
        <v>0</v>
      </c>
      <c r="EC14" s="21">
        <v>0</v>
      </c>
      <c r="ED14" s="22"/>
      <c r="EE14" s="22"/>
      <c r="EF14" s="22"/>
      <c r="EG14" s="23">
        <v>0</v>
      </c>
      <c r="EH14" s="21">
        <f t="shared" si="20"/>
        <v>0</v>
      </c>
      <c r="EI14" s="21">
        <f t="shared" si="21"/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f t="shared" si="22"/>
        <v>0</v>
      </c>
      <c r="EU14" s="21">
        <v>0</v>
      </c>
      <c r="EV14" s="21">
        <v>0</v>
      </c>
      <c r="EW14" s="21"/>
      <c r="EX14" s="21"/>
      <c r="EY14" s="21">
        <v>0</v>
      </c>
      <c r="EZ14" s="21">
        <f t="shared" si="23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24"/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f t="shared" si="25"/>
        <v>0</v>
      </c>
      <c r="FR14" s="21">
        <v>0</v>
      </c>
      <c r="FS14" s="23">
        <v>0</v>
      </c>
      <c r="FT14" s="22"/>
      <c r="FU14" s="22"/>
      <c r="FV14" s="22"/>
      <c r="FW14" s="23">
        <v>0</v>
      </c>
      <c r="FX14" s="21">
        <f t="shared" si="26"/>
        <v>0</v>
      </c>
      <c r="FY14" s="21">
        <f t="shared" si="27"/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f t="shared" si="28"/>
        <v>0</v>
      </c>
      <c r="GK14" s="21">
        <v>0</v>
      </c>
      <c r="GL14" s="21">
        <v>0</v>
      </c>
      <c r="GM14" s="21"/>
      <c r="GN14" s="21"/>
      <c r="GO14" s="21">
        <v>0</v>
      </c>
      <c r="GP14" s="21">
        <f t="shared" si="29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30"/>
        <v>0</v>
      </c>
      <c r="GW14" s="21">
        <v>0</v>
      </c>
      <c r="GX14" s="21">
        <v>0</v>
      </c>
      <c r="GY14" s="21">
        <v>0</v>
      </c>
      <c r="GZ14" s="21">
        <v>0</v>
      </c>
      <c r="HA14" s="21">
        <v>0</v>
      </c>
      <c r="HB14" s="21">
        <v>0</v>
      </c>
      <c r="HC14" s="21">
        <v>0</v>
      </c>
      <c r="HD14" s="21">
        <v>0</v>
      </c>
      <c r="HE14" s="21">
        <v>0</v>
      </c>
      <c r="HF14" s="21">
        <v>0</v>
      </c>
      <c r="HG14" s="21">
        <f t="shared" si="31"/>
        <v>0</v>
      </c>
      <c r="HH14" s="21">
        <v>0</v>
      </c>
      <c r="HI14" s="23">
        <v>0</v>
      </c>
      <c r="HJ14" s="22"/>
      <c r="HK14" s="22"/>
      <c r="HL14" s="22"/>
      <c r="HM14" s="23">
        <v>0</v>
      </c>
      <c r="HN14" s="21">
        <f t="shared" si="32"/>
        <v>0</v>
      </c>
      <c r="HO14" s="21">
        <f t="shared" si="33"/>
        <v>0</v>
      </c>
      <c r="HP14" s="21">
        <v>0</v>
      </c>
      <c r="HQ14" s="21">
        <v>0</v>
      </c>
      <c r="HR14" s="21">
        <v>0</v>
      </c>
      <c r="HS14" s="21">
        <v>0</v>
      </c>
      <c r="HT14" s="21">
        <v>0</v>
      </c>
      <c r="HU14" s="21">
        <v>0</v>
      </c>
      <c r="HV14" s="21">
        <v>0</v>
      </c>
      <c r="HW14" s="21">
        <v>0</v>
      </c>
      <c r="HX14" s="21">
        <v>0</v>
      </c>
      <c r="HY14" s="21">
        <v>0</v>
      </c>
      <c r="HZ14" s="21">
        <f t="shared" si="34"/>
        <v>0</v>
      </c>
      <c r="IA14" s="21">
        <v>0</v>
      </c>
      <c r="IB14" s="21">
        <v>0</v>
      </c>
      <c r="IC14" s="21"/>
      <c r="ID14" s="21"/>
      <c r="IE14" s="21">
        <v>0</v>
      </c>
      <c r="IF14" s="21">
        <f t="shared" si="35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36"/>
        <v>0</v>
      </c>
      <c r="IM14" s="21">
        <v>0</v>
      </c>
      <c r="IN14" s="21">
        <v>0</v>
      </c>
      <c r="IO14" s="21">
        <v>0</v>
      </c>
      <c r="IP14" s="21">
        <v>0</v>
      </c>
      <c r="IQ14" s="21">
        <v>0</v>
      </c>
      <c r="IR14" s="21">
        <v>0</v>
      </c>
      <c r="IS14" s="21">
        <v>0</v>
      </c>
      <c r="IT14" s="21">
        <v>0</v>
      </c>
      <c r="IU14" s="21">
        <v>0</v>
      </c>
      <c r="IV14" s="21">
        <v>0</v>
      </c>
      <c r="IW14" s="21">
        <f t="shared" si="37"/>
        <v>0</v>
      </c>
      <c r="IX14" s="21">
        <v>0</v>
      </c>
      <c r="IY14" s="23">
        <v>0</v>
      </c>
      <c r="IZ14" s="24">
        <f t="shared" si="0"/>
        <v>0</v>
      </c>
      <c r="JA14" s="24">
        <f t="shared" si="1"/>
        <v>0</v>
      </c>
      <c r="JB14" s="24">
        <f t="shared" si="38"/>
        <v>0</v>
      </c>
    </row>
    <row r="15" spans="1:267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15"/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f t="shared" si="16"/>
        <v>0</v>
      </c>
      <c r="DE15" s="21"/>
      <c r="DF15" s="21">
        <v>0</v>
      </c>
      <c r="DG15" s="21"/>
      <c r="DH15" s="21"/>
      <c r="DI15" s="21">
        <v>0</v>
      </c>
      <c r="DJ15" s="21">
        <f t="shared" si="1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18"/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f t="shared" si="19"/>
        <v>0</v>
      </c>
      <c r="EB15" s="21">
        <v>0</v>
      </c>
      <c r="EC15" s="21"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21"/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f t="shared" si="22"/>
        <v>0</v>
      </c>
      <c r="EU15" s="21">
        <v>0</v>
      </c>
      <c r="EV15" s="21">
        <v>0</v>
      </c>
      <c r="EW15" s="21"/>
      <c r="EX15" s="21"/>
      <c r="EY15" s="21">
        <v>0</v>
      </c>
      <c r="EZ15" s="21">
        <f t="shared" si="23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24"/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f t="shared" si="25"/>
        <v>0</v>
      </c>
      <c r="FR15" s="21">
        <v>0</v>
      </c>
      <c r="FS15" s="23"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27"/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f t="shared" si="28"/>
        <v>0</v>
      </c>
      <c r="GK15" s="21">
        <v>0</v>
      </c>
      <c r="GL15" s="21">
        <v>0</v>
      </c>
      <c r="GM15" s="21"/>
      <c r="GN15" s="21"/>
      <c r="GO15" s="21">
        <v>0</v>
      </c>
      <c r="GP15" s="21">
        <f t="shared" si="29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30"/>
        <v>0</v>
      </c>
      <c r="GW15" s="21">
        <v>0</v>
      </c>
      <c r="GX15" s="21">
        <v>0</v>
      </c>
      <c r="GY15" s="21">
        <v>0</v>
      </c>
      <c r="GZ15" s="21">
        <v>0</v>
      </c>
      <c r="HA15" s="21">
        <v>0</v>
      </c>
      <c r="HB15" s="21">
        <v>0</v>
      </c>
      <c r="HC15" s="21">
        <v>0</v>
      </c>
      <c r="HD15" s="21">
        <v>0</v>
      </c>
      <c r="HE15" s="21">
        <v>0</v>
      </c>
      <c r="HF15" s="21">
        <v>0</v>
      </c>
      <c r="HG15" s="21">
        <f t="shared" si="31"/>
        <v>0</v>
      </c>
      <c r="HH15" s="21">
        <v>0</v>
      </c>
      <c r="HI15" s="23"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33"/>
        <v>0</v>
      </c>
      <c r="HP15" s="21">
        <v>0</v>
      </c>
      <c r="HQ15" s="21">
        <v>0</v>
      </c>
      <c r="HR15" s="21">
        <v>0</v>
      </c>
      <c r="HS15" s="21">
        <v>0</v>
      </c>
      <c r="HT15" s="21">
        <v>0</v>
      </c>
      <c r="HU15" s="21">
        <v>0</v>
      </c>
      <c r="HV15" s="21">
        <v>0</v>
      </c>
      <c r="HW15" s="21">
        <v>0</v>
      </c>
      <c r="HX15" s="21">
        <v>0</v>
      </c>
      <c r="HY15" s="21">
        <v>0</v>
      </c>
      <c r="HZ15" s="21">
        <f t="shared" si="34"/>
        <v>0</v>
      </c>
      <c r="IA15" s="21">
        <v>0</v>
      </c>
      <c r="IB15" s="21">
        <v>0</v>
      </c>
      <c r="IC15" s="21"/>
      <c r="ID15" s="21"/>
      <c r="IE15" s="21">
        <v>0</v>
      </c>
      <c r="IF15" s="21">
        <f t="shared" si="35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36"/>
        <v>0</v>
      </c>
      <c r="IM15" s="21">
        <v>0</v>
      </c>
      <c r="IN15" s="21">
        <v>0</v>
      </c>
      <c r="IO15" s="21">
        <v>0</v>
      </c>
      <c r="IP15" s="21">
        <v>0</v>
      </c>
      <c r="IQ15" s="21">
        <v>0</v>
      </c>
      <c r="IR15" s="21">
        <v>0</v>
      </c>
      <c r="IS15" s="21">
        <v>0</v>
      </c>
      <c r="IT15" s="21">
        <v>0</v>
      </c>
      <c r="IU15" s="21">
        <v>0</v>
      </c>
      <c r="IV15" s="21">
        <v>0</v>
      </c>
      <c r="IW15" s="21">
        <f t="shared" si="37"/>
        <v>0</v>
      </c>
      <c r="IX15" s="21">
        <v>0</v>
      </c>
      <c r="IY15" s="23">
        <v>0</v>
      </c>
      <c r="IZ15" s="24">
        <f t="shared" si="0"/>
        <v>0</v>
      </c>
      <c r="JA15" s="24">
        <f t="shared" si="1"/>
        <v>0</v>
      </c>
      <c r="JB15" s="24">
        <f t="shared" si="38"/>
        <v>0</v>
      </c>
    </row>
    <row r="16" spans="1:267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39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2"/>
      <c r="CO16" s="22"/>
      <c r="CP16" s="22"/>
      <c r="CQ16" s="23">
        <v>0</v>
      </c>
      <c r="CR16" s="21">
        <f t="shared" ref="CR16:CR42" si="40">CS16</f>
        <v>0</v>
      </c>
      <c r="CS16" s="21">
        <f t="shared" si="15"/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f t="shared" si="16"/>
        <v>0</v>
      </c>
      <c r="DE16" s="21"/>
      <c r="DF16" s="21">
        <v>0</v>
      </c>
      <c r="DG16" s="21"/>
      <c r="DH16" s="21"/>
      <c r="DI16" s="21">
        <v>0</v>
      </c>
      <c r="DJ16" s="21">
        <f t="shared" si="1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18"/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f t="shared" si="19"/>
        <v>0</v>
      </c>
      <c r="EB16" s="21">
        <v>0</v>
      </c>
      <c r="EC16" s="21">
        <v>0</v>
      </c>
      <c r="ED16" s="22"/>
      <c r="EE16" s="22"/>
      <c r="EF16" s="22"/>
      <c r="EG16" s="23">
        <v>0</v>
      </c>
      <c r="EH16" s="21">
        <f t="shared" ref="EH16:EH42" si="41">EI16</f>
        <v>0</v>
      </c>
      <c r="EI16" s="21">
        <f t="shared" si="21"/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f t="shared" si="22"/>
        <v>0</v>
      </c>
      <c r="EU16" s="21">
        <v>0</v>
      </c>
      <c r="EV16" s="21">
        <v>0</v>
      </c>
      <c r="EW16" s="21"/>
      <c r="EX16" s="21"/>
      <c r="EY16" s="21">
        <v>0</v>
      </c>
      <c r="EZ16" s="21">
        <f t="shared" si="23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24"/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f t="shared" si="25"/>
        <v>0</v>
      </c>
      <c r="FR16" s="21">
        <v>0</v>
      </c>
      <c r="FS16" s="23">
        <v>0</v>
      </c>
      <c r="FT16" s="22"/>
      <c r="FU16" s="22"/>
      <c r="FV16" s="22"/>
      <c r="FW16" s="23">
        <v>0</v>
      </c>
      <c r="FX16" s="21">
        <f t="shared" ref="FX16:FX42" si="42">FY16</f>
        <v>0</v>
      </c>
      <c r="FY16" s="21">
        <f t="shared" si="27"/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f t="shared" si="28"/>
        <v>0</v>
      </c>
      <c r="GK16" s="21">
        <v>0</v>
      </c>
      <c r="GL16" s="21">
        <v>0</v>
      </c>
      <c r="GM16" s="21"/>
      <c r="GN16" s="21"/>
      <c r="GO16" s="21">
        <v>0</v>
      </c>
      <c r="GP16" s="21">
        <f t="shared" si="29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30"/>
        <v>0</v>
      </c>
      <c r="GW16" s="21">
        <v>0</v>
      </c>
      <c r="GX16" s="21">
        <v>0</v>
      </c>
      <c r="GY16" s="21">
        <v>0</v>
      </c>
      <c r="GZ16" s="21">
        <v>0</v>
      </c>
      <c r="HA16" s="21">
        <v>0</v>
      </c>
      <c r="HB16" s="21">
        <v>0</v>
      </c>
      <c r="HC16" s="21">
        <v>0</v>
      </c>
      <c r="HD16" s="21">
        <v>0</v>
      </c>
      <c r="HE16" s="21">
        <v>0</v>
      </c>
      <c r="HF16" s="21">
        <v>0</v>
      </c>
      <c r="HG16" s="21">
        <f t="shared" si="31"/>
        <v>0</v>
      </c>
      <c r="HH16" s="21">
        <v>0</v>
      </c>
      <c r="HI16" s="23">
        <v>0</v>
      </c>
      <c r="HJ16" s="22"/>
      <c r="HK16" s="22"/>
      <c r="HL16" s="22"/>
      <c r="HM16" s="23">
        <v>0</v>
      </c>
      <c r="HN16" s="21">
        <f t="shared" ref="HN16:HN42" si="43">HO16</f>
        <v>0</v>
      </c>
      <c r="HO16" s="21">
        <f t="shared" si="33"/>
        <v>0</v>
      </c>
      <c r="HP16" s="21">
        <v>0</v>
      </c>
      <c r="HQ16" s="21">
        <v>0</v>
      </c>
      <c r="HR16" s="21">
        <v>0</v>
      </c>
      <c r="HS16" s="21">
        <v>0</v>
      </c>
      <c r="HT16" s="21">
        <v>0</v>
      </c>
      <c r="HU16" s="21">
        <v>0</v>
      </c>
      <c r="HV16" s="21">
        <v>0</v>
      </c>
      <c r="HW16" s="21">
        <v>0</v>
      </c>
      <c r="HX16" s="21">
        <v>0</v>
      </c>
      <c r="HY16" s="21">
        <v>0</v>
      </c>
      <c r="HZ16" s="21">
        <f t="shared" si="34"/>
        <v>0</v>
      </c>
      <c r="IA16" s="21">
        <v>0</v>
      </c>
      <c r="IB16" s="21">
        <v>0</v>
      </c>
      <c r="IC16" s="21"/>
      <c r="ID16" s="21"/>
      <c r="IE16" s="21">
        <v>0</v>
      </c>
      <c r="IF16" s="21">
        <f t="shared" si="35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36"/>
        <v>0</v>
      </c>
      <c r="IM16" s="21">
        <v>0</v>
      </c>
      <c r="IN16" s="21">
        <v>0</v>
      </c>
      <c r="IO16" s="21">
        <v>0</v>
      </c>
      <c r="IP16" s="21">
        <v>0</v>
      </c>
      <c r="IQ16" s="21">
        <v>0</v>
      </c>
      <c r="IR16" s="21">
        <v>0</v>
      </c>
      <c r="IS16" s="21">
        <v>0</v>
      </c>
      <c r="IT16" s="21">
        <v>0</v>
      </c>
      <c r="IU16" s="21">
        <v>0</v>
      </c>
      <c r="IV16" s="21">
        <v>0</v>
      </c>
      <c r="IW16" s="21">
        <f t="shared" si="37"/>
        <v>0</v>
      </c>
      <c r="IX16" s="21">
        <v>0</v>
      </c>
      <c r="IY16" s="23">
        <v>0</v>
      </c>
      <c r="IZ16" s="24">
        <f t="shared" si="0"/>
        <v>0</v>
      </c>
      <c r="JA16" s="24">
        <f t="shared" si="1"/>
        <v>0</v>
      </c>
      <c r="JB16" s="24">
        <f t="shared" si="38"/>
        <v>0</v>
      </c>
    </row>
    <row r="17" spans="1:262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39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2"/>
      <c r="CO17" s="22"/>
      <c r="CP17" s="22"/>
      <c r="CQ17" s="23">
        <v>0</v>
      </c>
      <c r="CR17" s="21">
        <f t="shared" si="40"/>
        <v>0</v>
      </c>
      <c r="CS17" s="21">
        <f t="shared" si="15"/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f t="shared" si="16"/>
        <v>0</v>
      </c>
      <c r="DE17" s="21"/>
      <c r="DF17" s="21">
        <v>0</v>
      </c>
      <c r="DG17" s="21"/>
      <c r="DH17" s="21"/>
      <c r="DI17" s="21">
        <v>0</v>
      </c>
      <c r="DJ17" s="21">
        <f t="shared" si="1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18"/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f t="shared" si="19"/>
        <v>0</v>
      </c>
      <c r="EB17" s="21">
        <v>0</v>
      </c>
      <c r="EC17" s="21">
        <v>0</v>
      </c>
      <c r="ED17" s="22"/>
      <c r="EE17" s="22"/>
      <c r="EF17" s="22"/>
      <c r="EG17" s="23">
        <v>0</v>
      </c>
      <c r="EH17" s="21">
        <f t="shared" si="41"/>
        <v>0</v>
      </c>
      <c r="EI17" s="21">
        <f t="shared" si="21"/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f t="shared" si="22"/>
        <v>0</v>
      </c>
      <c r="EU17" s="21">
        <v>0</v>
      </c>
      <c r="EV17" s="21">
        <v>0</v>
      </c>
      <c r="EW17" s="21"/>
      <c r="EX17" s="21"/>
      <c r="EY17" s="21">
        <v>0</v>
      </c>
      <c r="EZ17" s="21">
        <f t="shared" si="23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24"/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f t="shared" si="25"/>
        <v>0</v>
      </c>
      <c r="FR17" s="21">
        <v>0</v>
      </c>
      <c r="FS17" s="23">
        <v>0</v>
      </c>
      <c r="FT17" s="22"/>
      <c r="FU17" s="22"/>
      <c r="FV17" s="22"/>
      <c r="FW17" s="23">
        <v>0</v>
      </c>
      <c r="FX17" s="21">
        <f t="shared" si="42"/>
        <v>0</v>
      </c>
      <c r="FY17" s="21">
        <f t="shared" si="27"/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f t="shared" si="28"/>
        <v>0</v>
      </c>
      <c r="GK17" s="21">
        <v>0</v>
      </c>
      <c r="GL17" s="21">
        <v>0</v>
      </c>
      <c r="GM17" s="21"/>
      <c r="GN17" s="21"/>
      <c r="GO17" s="21">
        <v>0</v>
      </c>
      <c r="GP17" s="21">
        <f t="shared" si="29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30"/>
        <v>0</v>
      </c>
      <c r="GW17" s="21">
        <v>0</v>
      </c>
      <c r="GX17" s="21">
        <v>0</v>
      </c>
      <c r="GY17" s="21">
        <v>0</v>
      </c>
      <c r="GZ17" s="21">
        <v>0</v>
      </c>
      <c r="HA17" s="21">
        <v>0</v>
      </c>
      <c r="HB17" s="21">
        <v>0</v>
      </c>
      <c r="HC17" s="21">
        <v>0</v>
      </c>
      <c r="HD17" s="21">
        <v>0</v>
      </c>
      <c r="HE17" s="21">
        <v>0</v>
      </c>
      <c r="HF17" s="21">
        <v>0</v>
      </c>
      <c r="HG17" s="21">
        <f t="shared" si="31"/>
        <v>0</v>
      </c>
      <c r="HH17" s="21">
        <v>0</v>
      </c>
      <c r="HI17" s="23">
        <v>0</v>
      </c>
      <c r="HJ17" s="22"/>
      <c r="HK17" s="22"/>
      <c r="HL17" s="22"/>
      <c r="HM17" s="23">
        <v>0</v>
      </c>
      <c r="HN17" s="21">
        <f t="shared" si="43"/>
        <v>0</v>
      </c>
      <c r="HO17" s="21">
        <f t="shared" si="33"/>
        <v>0</v>
      </c>
      <c r="HP17" s="21">
        <v>0</v>
      </c>
      <c r="HQ17" s="21">
        <v>0</v>
      </c>
      <c r="HR17" s="21">
        <v>0</v>
      </c>
      <c r="HS17" s="21">
        <v>0</v>
      </c>
      <c r="HT17" s="21">
        <v>0</v>
      </c>
      <c r="HU17" s="21">
        <v>0</v>
      </c>
      <c r="HV17" s="21">
        <v>0</v>
      </c>
      <c r="HW17" s="21">
        <v>0</v>
      </c>
      <c r="HX17" s="21">
        <v>0</v>
      </c>
      <c r="HY17" s="21">
        <v>0</v>
      </c>
      <c r="HZ17" s="21">
        <f t="shared" si="34"/>
        <v>0</v>
      </c>
      <c r="IA17" s="21">
        <v>0</v>
      </c>
      <c r="IB17" s="21">
        <v>0</v>
      </c>
      <c r="IC17" s="21"/>
      <c r="ID17" s="21"/>
      <c r="IE17" s="21">
        <v>0</v>
      </c>
      <c r="IF17" s="21">
        <f t="shared" si="35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36"/>
        <v>0</v>
      </c>
      <c r="IM17" s="21">
        <v>0</v>
      </c>
      <c r="IN17" s="21">
        <v>0</v>
      </c>
      <c r="IO17" s="21">
        <v>0</v>
      </c>
      <c r="IP17" s="21">
        <v>0</v>
      </c>
      <c r="IQ17" s="21">
        <v>0</v>
      </c>
      <c r="IR17" s="21">
        <v>0</v>
      </c>
      <c r="IS17" s="21">
        <v>0</v>
      </c>
      <c r="IT17" s="21">
        <v>0</v>
      </c>
      <c r="IU17" s="21">
        <v>0</v>
      </c>
      <c r="IV17" s="21">
        <v>0</v>
      </c>
      <c r="IW17" s="21">
        <f t="shared" si="37"/>
        <v>0</v>
      </c>
      <c r="IX17" s="21">
        <v>0</v>
      </c>
      <c r="IY17" s="23">
        <v>0</v>
      </c>
      <c r="IZ17" s="24">
        <f t="shared" si="0"/>
        <v>0</v>
      </c>
      <c r="JA17" s="24">
        <f t="shared" si="1"/>
        <v>0</v>
      </c>
      <c r="JB17" s="24">
        <f t="shared" si="38"/>
        <v>0</v>
      </c>
    </row>
    <row r="18" spans="1:262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39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2"/>
      <c r="CO18" s="22"/>
      <c r="CP18" s="22"/>
      <c r="CQ18" s="23">
        <v>0</v>
      </c>
      <c r="CR18" s="21">
        <f t="shared" si="40"/>
        <v>0</v>
      </c>
      <c r="CS18" s="21">
        <f t="shared" si="15"/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f>CT18+CU18+CV18+CW18+CX18+CY18+CZ18+DA18</f>
        <v>0</v>
      </c>
      <c r="DE18" s="21"/>
      <c r="DF18" s="21">
        <v>0</v>
      </c>
      <c r="DG18" s="21"/>
      <c r="DH18" s="21"/>
      <c r="DI18" s="21">
        <v>0</v>
      </c>
      <c r="DJ18" s="21">
        <f t="shared" si="1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18"/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f t="shared" si="19"/>
        <v>0</v>
      </c>
      <c r="EB18" s="21">
        <v>0</v>
      </c>
      <c r="EC18" s="21">
        <v>0</v>
      </c>
      <c r="ED18" s="22"/>
      <c r="EE18" s="22"/>
      <c r="EF18" s="22"/>
      <c r="EG18" s="23">
        <v>0</v>
      </c>
      <c r="EH18" s="21">
        <f t="shared" si="41"/>
        <v>0</v>
      </c>
      <c r="EI18" s="21">
        <f t="shared" si="21"/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f>EJ18+EK18+EL18+EM18+EN18+EO18+EP18+EQ18</f>
        <v>0</v>
      </c>
      <c r="EU18" s="21">
        <v>0</v>
      </c>
      <c r="EV18" s="21">
        <v>0</v>
      </c>
      <c r="EW18" s="21"/>
      <c r="EX18" s="21"/>
      <c r="EY18" s="21">
        <v>0</v>
      </c>
      <c r="EZ18" s="21">
        <f t="shared" si="23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24"/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f t="shared" si="25"/>
        <v>0</v>
      </c>
      <c r="FR18" s="21">
        <v>0</v>
      </c>
      <c r="FS18" s="23">
        <v>0</v>
      </c>
      <c r="FT18" s="22"/>
      <c r="FU18" s="22"/>
      <c r="FV18" s="22"/>
      <c r="FW18" s="23">
        <v>0</v>
      </c>
      <c r="FX18" s="21">
        <f t="shared" si="42"/>
        <v>0</v>
      </c>
      <c r="FY18" s="21">
        <f t="shared" si="27"/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f>FZ18+GA18+GB18+GC18+GD18+GE18+GF18+GG18</f>
        <v>0</v>
      </c>
      <c r="GK18" s="21">
        <v>0</v>
      </c>
      <c r="GL18" s="21">
        <v>0</v>
      </c>
      <c r="GM18" s="21"/>
      <c r="GN18" s="21"/>
      <c r="GO18" s="21">
        <v>0</v>
      </c>
      <c r="GP18" s="21">
        <f t="shared" si="29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30"/>
        <v>0</v>
      </c>
      <c r="GW18" s="21">
        <v>0</v>
      </c>
      <c r="GX18" s="21">
        <v>0</v>
      </c>
      <c r="GY18" s="21">
        <v>0</v>
      </c>
      <c r="GZ18" s="21">
        <v>0</v>
      </c>
      <c r="HA18" s="21">
        <v>0</v>
      </c>
      <c r="HB18" s="21">
        <v>0</v>
      </c>
      <c r="HC18" s="21">
        <v>0</v>
      </c>
      <c r="HD18" s="21">
        <v>0</v>
      </c>
      <c r="HE18" s="21">
        <v>0</v>
      </c>
      <c r="HF18" s="21">
        <v>0</v>
      </c>
      <c r="HG18" s="21">
        <f t="shared" si="31"/>
        <v>0</v>
      </c>
      <c r="HH18" s="21">
        <v>0</v>
      </c>
      <c r="HI18" s="23">
        <v>0</v>
      </c>
      <c r="HJ18" s="22"/>
      <c r="HK18" s="22"/>
      <c r="HL18" s="22"/>
      <c r="HM18" s="23">
        <v>0</v>
      </c>
      <c r="HN18" s="21">
        <f t="shared" si="43"/>
        <v>0</v>
      </c>
      <c r="HO18" s="21">
        <f t="shared" si="33"/>
        <v>0</v>
      </c>
      <c r="HP18" s="21">
        <v>0</v>
      </c>
      <c r="HQ18" s="21">
        <v>0</v>
      </c>
      <c r="HR18" s="21">
        <v>0</v>
      </c>
      <c r="HS18" s="21">
        <v>0</v>
      </c>
      <c r="HT18" s="21">
        <v>0</v>
      </c>
      <c r="HU18" s="21">
        <v>0</v>
      </c>
      <c r="HV18" s="21">
        <v>0</v>
      </c>
      <c r="HW18" s="21">
        <v>0</v>
      </c>
      <c r="HX18" s="21">
        <v>0</v>
      </c>
      <c r="HY18" s="21">
        <v>0</v>
      </c>
      <c r="HZ18" s="21">
        <f>HP18+HQ18+HR18+HS18+HT18+HU18+HV18+HW18</f>
        <v>0</v>
      </c>
      <c r="IA18" s="21">
        <v>0</v>
      </c>
      <c r="IB18" s="21">
        <v>0</v>
      </c>
      <c r="IC18" s="21"/>
      <c r="ID18" s="21"/>
      <c r="IE18" s="21">
        <v>0</v>
      </c>
      <c r="IF18" s="21">
        <f t="shared" si="35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36"/>
        <v>0</v>
      </c>
      <c r="IM18" s="21">
        <v>0</v>
      </c>
      <c r="IN18" s="21">
        <v>0</v>
      </c>
      <c r="IO18" s="21">
        <v>0</v>
      </c>
      <c r="IP18" s="21">
        <v>0</v>
      </c>
      <c r="IQ18" s="21">
        <v>0</v>
      </c>
      <c r="IR18" s="21">
        <v>0</v>
      </c>
      <c r="IS18" s="21">
        <v>0</v>
      </c>
      <c r="IT18" s="21">
        <v>0</v>
      </c>
      <c r="IU18" s="21">
        <v>0</v>
      </c>
      <c r="IV18" s="21">
        <v>0</v>
      </c>
      <c r="IW18" s="21">
        <f t="shared" si="37"/>
        <v>0</v>
      </c>
      <c r="IX18" s="21">
        <v>0</v>
      </c>
      <c r="IY18" s="23">
        <v>0</v>
      </c>
      <c r="IZ18" s="24">
        <f t="shared" si="0"/>
        <v>0</v>
      </c>
      <c r="JA18" s="24">
        <f t="shared" si="1"/>
        <v>0</v>
      </c>
      <c r="JB18" s="24">
        <f t="shared" si="38"/>
        <v>0</v>
      </c>
    </row>
    <row r="19" spans="1:262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39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44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2"/>
      <c r="CO19" s="22"/>
      <c r="CP19" s="22"/>
      <c r="CQ19" s="23">
        <v>0</v>
      </c>
      <c r="CR19" s="21">
        <f t="shared" si="40"/>
        <v>0</v>
      </c>
      <c r="CS19" s="21">
        <f t="shared" si="15"/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f t="shared" ref="DD19:DD42" si="45">CT19+CU19+CV19+CW19+CX19+CY19+CZ19+DA19</f>
        <v>0</v>
      </c>
      <c r="DE19" s="21"/>
      <c r="DF19" s="21">
        <v>0</v>
      </c>
      <c r="DG19" s="21"/>
      <c r="DH19" s="21"/>
      <c r="DI19" s="21">
        <v>0</v>
      </c>
      <c r="DJ19" s="21">
        <f t="shared" si="1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18"/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f t="shared" si="19"/>
        <v>0</v>
      </c>
      <c r="EB19" s="21">
        <v>0</v>
      </c>
      <c r="EC19" s="21">
        <v>0</v>
      </c>
      <c r="ED19" s="22"/>
      <c r="EE19" s="22"/>
      <c r="EF19" s="22"/>
      <c r="EG19" s="23">
        <v>0</v>
      </c>
      <c r="EH19" s="21">
        <f t="shared" si="41"/>
        <v>0</v>
      </c>
      <c r="EI19" s="21">
        <f t="shared" si="21"/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f t="shared" ref="ET19:ET42" si="46">EJ19+EK19+EL19+EM19+EN19+EO19+EP19+EQ19</f>
        <v>0</v>
      </c>
      <c r="EU19" s="21">
        <v>0</v>
      </c>
      <c r="EV19" s="21">
        <v>0</v>
      </c>
      <c r="EW19" s="21"/>
      <c r="EX19" s="21"/>
      <c r="EY19" s="21">
        <v>0</v>
      </c>
      <c r="EZ19" s="21">
        <f t="shared" si="23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24"/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f t="shared" si="25"/>
        <v>0</v>
      </c>
      <c r="FR19" s="21">
        <v>0</v>
      </c>
      <c r="FS19" s="23">
        <v>0</v>
      </c>
      <c r="FT19" s="22"/>
      <c r="FU19" s="22"/>
      <c r="FV19" s="22"/>
      <c r="FW19" s="23">
        <v>0</v>
      </c>
      <c r="FX19" s="21">
        <f t="shared" si="42"/>
        <v>0</v>
      </c>
      <c r="FY19" s="21">
        <f t="shared" si="27"/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f t="shared" ref="GJ19:GJ42" si="47">FZ19+GA19+GB19+GC19+GD19+GE19+GF19+GG19</f>
        <v>0</v>
      </c>
      <c r="GK19" s="21">
        <v>0</v>
      </c>
      <c r="GL19" s="21">
        <v>0</v>
      </c>
      <c r="GM19" s="21"/>
      <c r="GN19" s="21"/>
      <c r="GO19" s="21">
        <v>0</v>
      </c>
      <c r="GP19" s="21">
        <f t="shared" si="29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30"/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f t="shared" si="31"/>
        <v>0</v>
      </c>
      <c r="HH19" s="21">
        <v>0</v>
      </c>
      <c r="HI19" s="23">
        <v>0</v>
      </c>
      <c r="HJ19" s="22"/>
      <c r="HK19" s="22"/>
      <c r="HL19" s="22"/>
      <c r="HM19" s="23">
        <v>0</v>
      </c>
      <c r="HN19" s="21">
        <f t="shared" si="43"/>
        <v>0</v>
      </c>
      <c r="HO19" s="21">
        <f t="shared" si="33"/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f t="shared" ref="HZ19:HZ42" si="48">HP19+HQ19+HR19+HS19+HT19+HU19+HV19+HW19</f>
        <v>0</v>
      </c>
      <c r="IA19" s="21">
        <v>0</v>
      </c>
      <c r="IB19" s="21">
        <v>0</v>
      </c>
      <c r="IC19" s="21"/>
      <c r="ID19" s="21"/>
      <c r="IE19" s="21">
        <v>0</v>
      </c>
      <c r="IF19" s="21">
        <f t="shared" si="35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36"/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f t="shared" si="37"/>
        <v>0</v>
      </c>
      <c r="IX19" s="21">
        <v>0</v>
      </c>
      <c r="IY19" s="23">
        <v>0</v>
      </c>
      <c r="IZ19" s="24">
        <f t="shared" si="0"/>
        <v>0</v>
      </c>
      <c r="JA19" s="24">
        <f t="shared" si="1"/>
        <v>0</v>
      </c>
      <c r="JB19" s="24">
        <f t="shared" si="38"/>
        <v>0</v>
      </c>
    </row>
    <row r="20" spans="1:262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39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44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2"/>
      <c r="CO20" s="22"/>
      <c r="CP20" s="22"/>
      <c r="CQ20" s="23">
        <v>0</v>
      </c>
      <c r="CR20" s="21">
        <f t="shared" si="40"/>
        <v>0</v>
      </c>
      <c r="CS20" s="21">
        <f t="shared" si="15"/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f t="shared" si="45"/>
        <v>0</v>
      </c>
      <c r="DE20" s="21"/>
      <c r="DF20" s="21">
        <v>0</v>
      </c>
      <c r="DG20" s="21"/>
      <c r="DH20" s="21"/>
      <c r="DI20" s="21">
        <v>0</v>
      </c>
      <c r="DJ20" s="21">
        <f t="shared" si="1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18"/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f t="shared" si="19"/>
        <v>0</v>
      </c>
      <c r="EB20" s="21">
        <v>0</v>
      </c>
      <c r="EC20" s="21">
        <v>0</v>
      </c>
      <c r="ED20" s="22"/>
      <c r="EE20" s="22"/>
      <c r="EF20" s="22"/>
      <c r="EG20" s="23">
        <v>0</v>
      </c>
      <c r="EH20" s="21">
        <f t="shared" si="41"/>
        <v>0</v>
      </c>
      <c r="EI20" s="21">
        <f t="shared" si="21"/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f t="shared" si="46"/>
        <v>0</v>
      </c>
      <c r="EU20" s="21">
        <v>0</v>
      </c>
      <c r="EV20" s="21">
        <v>0</v>
      </c>
      <c r="EW20" s="21"/>
      <c r="EX20" s="21"/>
      <c r="EY20" s="21">
        <v>0</v>
      </c>
      <c r="EZ20" s="21">
        <f t="shared" si="23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24"/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f t="shared" si="25"/>
        <v>0</v>
      </c>
      <c r="FR20" s="21">
        <v>0</v>
      </c>
      <c r="FS20" s="23">
        <v>0</v>
      </c>
      <c r="FT20" s="22"/>
      <c r="FU20" s="22"/>
      <c r="FV20" s="22"/>
      <c r="FW20" s="23">
        <v>0</v>
      </c>
      <c r="FX20" s="21">
        <f t="shared" si="42"/>
        <v>0</v>
      </c>
      <c r="FY20" s="21">
        <f t="shared" si="27"/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f t="shared" si="47"/>
        <v>0</v>
      </c>
      <c r="GK20" s="21">
        <v>0</v>
      </c>
      <c r="GL20" s="21">
        <v>0</v>
      </c>
      <c r="GM20" s="21"/>
      <c r="GN20" s="21"/>
      <c r="GO20" s="21">
        <v>0</v>
      </c>
      <c r="GP20" s="21">
        <f t="shared" si="29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30"/>
        <v>0</v>
      </c>
      <c r="GW20" s="21">
        <v>0</v>
      </c>
      <c r="GX20" s="21">
        <v>0</v>
      </c>
      <c r="GY20" s="21">
        <v>0</v>
      </c>
      <c r="GZ20" s="21">
        <v>0</v>
      </c>
      <c r="HA20" s="21">
        <v>0</v>
      </c>
      <c r="HB20" s="21">
        <v>0</v>
      </c>
      <c r="HC20" s="21">
        <v>0</v>
      </c>
      <c r="HD20" s="21">
        <v>0</v>
      </c>
      <c r="HE20" s="21">
        <v>0</v>
      </c>
      <c r="HF20" s="21">
        <v>0</v>
      </c>
      <c r="HG20" s="21">
        <f t="shared" si="31"/>
        <v>0</v>
      </c>
      <c r="HH20" s="21">
        <v>0</v>
      </c>
      <c r="HI20" s="23">
        <v>0</v>
      </c>
      <c r="HJ20" s="22"/>
      <c r="HK20" s="22"/>
      <c r="HL20" s="22"/>
      <c r="HM20" s="23">
        <v>0</v>
      </c>
      <c r="HN20" s="21">
        <f t="shared" si="43"/>
        <v>0</v>
      </c>
      <c r="HO20" s="21">
        <f t="shared" si="33"/>
        <v>0</v>
      </c>
      <c r="HP20" s="21">
        <v>0</v>
      </c>
      <c r="HQ20" s="21">
        <v>0</v>
      </c>
      <c r="HR20" s="21">
        <v>0</v>
      </c>
      <c r="HS20" s="21">
        <v>0</v>
      </c>
      <c r="HT20" s="21">
        <v>0</v>
      </c>
      <c r="HU20" s="21">
        <v>0</v>
      </c>
      <c r="HV20" s="21">
        <v>0</v>
      </c>
      <c r="HW20" s="21">
        <v>0</v>
      </c>
      <c r="HX20" s="21">
        <v>0</v>
      </c>
      <c r="HY20" s="21">
        <v>0</v>
      </c>
      <c r="HZ20" s="21">
        <f t="shared" si="48"/>
        <v>0</v>
      </c>
      <c r="IA20" s="21">
        <v>0</v>
      </c>
      <c r="IB20" s="21">
        <v>0</v>
      </c>
      <c r="IC20" s="21"/>
      <c r="ID20" s="21"/>
      <c r="IE20" s="21">
        <v>0</v>
      </c>
      <c r="IF20" s="21">
        <f t="shared" si="35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36"/>
        <v>0</v>
      </c>
      <c r="IM20" s="21">
        <v>0</v>
      </c>
      <c r="IN20" s="21">
        <v>0</v>
      </c>
      <c r="IO20" s="21">
        <v>0</v>
      </c>
      <c r="IP20" s="21">
        <v>0</v>
      </c>
      <c r="IQ20" s="21">
        <v>0</v>
      </c>
      <c r="IR20" s="21">
        <v>0</v>
      </c>
      <c r="IS20" s="21">
        <v>0</v>
      </c>
      <c r="IT20" s="21">
        <v>0</v>
      </c>
      <c r="IU20" s="21">
        <v>0</v>
      </c>
      <c r="IV20" s="21">
        <v>0</v>
      </c>
      <c r="IW20" s="21">
        <f t="shared" si="37"/>
        <v>0</v>
      </c>
      <c r="IX20" s="21">
        <v>0</v>
      </c>
      <c r="IY20" s="23">
        <v>0</v>
      </c>
      <c r="IZ20" s="24">
        <f t="shared" si="0"/>
        <v>0</v>
      </c>
      <c r="JA20" s="24">
        <f t="shared" si="1"/>
        <v>0</v>
      </c>
      <c r="JB20" s="24">
        <f t="shared" si="38"/>
        <v>0</v>
      </c>
    </row>
    <row r="21" spans="1:262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39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44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2"/>
      <c r="CO21" s="22"/>
      <c r="CP21" s="22"/>
      <c r="CQ21" s="23">
        <v>0</v>
      </c>
      <c r="CR21" s="21">
        <f t="shared" si="40"/>
        <v>0</v>
      </c>
      <c r="CS21" s="21">
        <f t="shared" si="15"/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f t="shared" si="45"/>
        <v>0</v>
      </c>
      <c r="DE21" s="21"/>
      <c r="DF21" s="21">
        <v>0</v>
      </c>
      <c r="DG21" s="21"/>
      <c r="DH21" s="21"/>
      <c r="DI21" s="21">
        <v>0</v>
      </c>
      <c r="DJ21" s="21">
        <f t="shared" si="1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18"/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f t="shared" si="19"/>
        <v>0</v>
      </c>
      <c r="EB21" s="21">
        <v>0</v>
      </c>
      <c r="EC21" s="21">
        <v>0</v>
      </c>
      <c r="ED21" s="22"/>
      <c r="EE21" s="22"/>
      <c r="EF21" s="22"/>
      <c r="EG21" s="23">
        <v>0</v>
      </c>
      <c r="EH21" s="21">
        <f t="shared" si="41"/>
        <v>0</v>
      </c>
      <c r="EI21" s="21">
        <f t="shared" si="21"/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f t="shared" si="46"/>
        <v>0</v>
      </c>
      <c r="EU21" s="21">
        <v>0</v>
      </c>
      <c r="EV21" s="21">
        <v>0</v>
      </c>
      <c r="EW21" s="21"/>
      <c r="EX21" s="21"/>
      <c r="EY21" s="21">
        <v>0</v>
      </c>
      <c r="EZ21" s="21">
        <f t="shared" si="23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24"/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f t="shared" si="25"/>
        <v>0</v>
      </c>
      <c r="FR21" s="21">
        <v>0</v>
      </c>
      <c r="FS21" s="23">
        <v>0</v>
      </c>
      <c r="FT21" s="22"/>
      <c r="FU21" s="22"/>
      <c r="FV21" s="22"/>
      <c r="FW21" s="23">
        <v>0</v>
      </c>
      <c r="FX21" s="21">
        <f t="shared" si="42"/>
        <v>0</v>
      </c>
      <c r="FY21" s="21">
        <f t="shared" si="27"/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f t="shared" si="47"/>
        <v>0</v>
      </c>
      <c r="GK21" s="21">
        <v>0</v>
      </c>
      <c r="GL21" s="21">
        <v>0</v>
      </c>
      <c r="GM21" s="21"/>
      <c r="GN21" s="21"/>
      <c r="GO21" s="21">
        <v>0</v>
      </c>
      <c r="GP21" s="21">
        <f t="shared" si="29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30"/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f t="shared" si="31"/>
        <v>0</v>
      </c>
      <c r="HH21" s="21">
        <v>0</v>
      </c>
      <c r="HI21" s="23">
        <v>0</v>
      </c>
      <c r="HJ21" s="22"/>
      <c r="HK21" s="22"/>
      <c r="HL21" s="22"/>
      <c r="HM21" s="23">
        <v>0</v>
      </c>
      <c r="HN21" s="21">
        <f t="shared" si="43"/>
        <v>0</v>
      </c>
      <c r="HO21" s="21">
        <f t="shared" si="33"/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f t="shared" si="48"/>
        <v>0</v>
      </c>
      <c r="IA21" s="21">
        <v>0</v>
      </c>
      <c r="IB21" s="21">
        <v>0</v>
      </c>
      <c r="IC21" s="21"/>
      <c r="ID21" s="21"/>
      <c r="IE21" s="21">
        <v>0</v>
      </c>
      <c r="IF21" s="21">
        <f t="shared" si="35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36"/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f t="shared" si="37"/>
        <v>0</v>
      </c>
      <c r="IX21" s="21">
        <v>0</v>
      </c>
      <c r="IY21" s="23">
        <v>0</v>
      </c>
      <c r="IZ21" s="24">
        <f t="shared" si="0"/>
        <v>0</v>
      </c>
      <c r="JA21" s="24">
        <f t="shared" si="1"/>
        <v>0</v>
      </c>
      <c r="JB21" s="24">
        <f t="shared" si="38"/>
        <v>0</v>
      </c>
    </row>
    <row r="22" spans="1:262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39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44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2"/>
      <c r="CO22" s="22"/>
      <c r="CP22" s="22"/>
      <c r="CQ22" s="23">
        <v>0</v>
      </c>
      <c r="CR22" s="21">
        <f t="shared" si="40"/>
        <v>0</v>
      </c>
      <c r="CS22" s="21">
        <f t="shared" si="15"/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f t="shared" si="45"/>
        <v>0</v>
      </c>
      <c r="DE22" s="21"/>
      <c r="DF22" s="21">
        <v>0</v>
      </c>
      <c r="DG22" s="21"/>
      <c r="DH22" s="21"/>
      <c r="DI22" s="21">
        <v>0</v>
      </c>
      <c r="DJ22" s="21">
        <f t="shared" si="1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18"/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f t="shared" si="19"/>
        <v>0</v>
      </c>
      <c r="EB22" s="21">
        <v>0</v>
      </c>
      <c r="EC22" s="21">
        <v>0</v>
      </c>
      <c r="ED22" s="22"/>
      <c r="EE22" s="22"/>
      <c r="EF22" s="22"/>
      <c r="EG22" s="23">
        <v>0</v>
      </c>
      <c r="EH22" s="21">
        <f t="shared" si="41"/>
        <v>0</v>
      </c>
      <c r="EI22" s="21">
        <f t="shared" si="21"/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f t="shared" si="46"/>
        <v>0</v>
      </c>
      <c r="EU22" s="21">
        <v>0</v>
      </c>
      <c r="EV22" s="21">
        <v>0</v>
      </c>
      <c r="EW22" s="21"/>
      <c r="EX22" s="21"/>
      <c r="EY22" s="21">
        <v>0</v>
      </c>
      <c r="EZ22" s="21">
        <f t="shared" si="23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24"/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f t="shared" si="25"/>
        <v>0</v>
      </c>
      <c r="FR22" s="21">
        <v>0</v>
      </c>
      <c r="FS22" s="23">
        <v>0</v>
      </c>
      <c r="FT22" s="22"/>
      <c r="FU22" s="22"/>
      <c r="FV22" s="22"/>
      <c r="FW22" s="23">
        <v>0</v>
      </c>
      <c r="FX22" s="21">
        <f t="shared" si="42"/>
        <v>0</v>
      </c>
      <c r="FY22" s="21">
        <f t="shared" si="27"/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f t="shared" si="47"/>
        <v>0</v>
      </c>
      <c r="GK22" s="21">
        <v>0</v>
      </c>
      <c r="GL22" s="21">
        <v>0</v>
      </c>
      <c r="GM22" s="21"/>
      <c r="GN22" s="21"/>
      <c r="GO22" s="21">
        <v>0</v>
      </c>
      <c r="GP22" s="21">
        <f t="shared" si="29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30"/>
        <v>0</v>
      </c>
      <c r="GW22" s="21">
        <v>0</v>
      </c>
      <c r="GX22" s="21">
        <v>0</v>
      </c>
      <c r="GY22" s="21">
        <v>0</v>
      </c>
      <c r="GZ22" s="21">
        <v>0</v>
      </c>
      <c r="HA22" s="21">
        <v>0</v>
      </c>
      <c r="HB22" s="21">
        <v>0</v>
      </c>
      <c r="HC22" s="21">
        <v>0</v>
      </c>
      <c r="HD22" s="21">
        <v>0</v>
      </c>
      <c r="HE22" s="21">
        <v>0</v>
      </c>
      <c r="HF22" s="21">
        <v>0</v>
      </c>
      <c r="HG22" s="21">
        <f t="shared" si="31"/>
        <v>0</v>
      </c>
      <c r="HH22" s="21">
        <v>0</v>
      </c>
      <c r="HI22" s="23">
        <v>0</v>
      </c>
      <c r="HJ22" s="22"/>
      <c r="HK22" s="22"/>
      <c r="HL22" s="22"/>
      <c r="HM22" s="23">
        <v>0</v>
      </c>
      <c r="HN22" s="21">
        <f t="shared" si="43"/>
        <v>0</v>
      </c>
      <c r="HO22" s="21">
        <f t="shared" si="33"/>
        <v>0</v>
      </c>
      <c r="HP22" s="21">
        <v>0</v>
      </c>
      <c r="HQ22" s="21">
        <v>0</v>
      </c>
      <c r="HR22" s="21">
        <v>0</v>
      </c>
      <c r="HS22" s="21">
        <v>0</v>
      </c>
      <c r="HT22" s="21">
        <v>0</v>
      </c>
      <c r="HU22" s="21">
        <v>0</v>
      </c>
      <c r="HV22" s="21">
        <v>0</v>
      </c>
      <c r="HW22" s="21">
        <v>0</v>
      </c>
      <c r="HX22" s="21">
        <v>0</v>
      </c>
      <c r="HY22" s="21">
        <v>0</v>
      </c>
      <c r="HZ22" s="21">
        <f t="shared" si="48"/>
        <v>0</v>
      </c>
      <c r="IA22" s="21">
        <v>0</v>
      </c>
      <c r="IB22" s="21">
        <v>0</v>
      </c>
      <c r="IC22" s="21"/>
      <c r="ID22" s="21"/>
      <c r="IE22" s="21">
        <v>0</v>
      </c>
      <c r="IF22" s="21">
        <f t="shared" si="35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36"/>
        <v>0</v>
      </c>
      <c r="IM22" s="21">
        <v>0</v>
      </c>
      <c r="IN22" s="21">
        <v>0</v>
      </c>
      <c r="IO22" s="21">
        <v>0</v>
      </c>
      <c r="IP22" s="21">
        <v>0</v>
      </c>
      <c r="IQ22" s="21">
        <v>0</v>
      </c>
      <c r="IR22" s="21">
        <v>0</v>
      </c>
      <c r="IS22" s="21">
        <v>0</v>
      </c>
      <c r="IT22" s="21">
        <v>0</v>
      </c>
      <c r="IU22" s="21">
        <v>0</v>
      </c>
      <c r="IV22" s="21">
        <v>0</v>
      </c>
      <c r="IW22" s="21">
        <f t="shared" si="37"/>
        <v>0</v>
      </c>
      <c r="IX22" s="21">
        <v>0</v>
      </c>
      <c r="IY22" s="23">
        <v>0</v>
      </c>
      <c r="IZ22" s="24">
        <f t="shared" si="0"/>
        <v>0</v>
      </c>
      <c r="JA22" s="24">
        <f t="shared" si="1"/>
        <v>0</v>
      </c>
      <c r="JB22" s="24">
        <f t="shared" si="38"/>
        <v>0</v>
      </c>
    </row>
    <row r="23" spans="1:262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39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44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2"/>
      <c r="CO23" s="22"/>
      <c r="CP23" s="22"/>
      <c r="CQ23" s="23">
        <v>0</v>
      </c>
      <c r="CR23" s="21">
        <f t="shared" si="40"/>
        <v>0</v>
      </c>
      <c r="CS23" s="21">
        <f t="shared" si="15"/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f t="shared" si="45"/>
        <v>0</v>
      </c>
      <c r="DE23" s="21"/>
      <c r="DF23" s="21">
        <v>0</v>
      </c>
      <c r="DG23" s="21"/>
      <c r="DH23" s="21"/>
      <c r="DI23" s="21">
        <v>0</v>
      </c>
      <c r="DJ23" s="21">
        <f t="shared" si="1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18"/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f t="shared" si="19"/>
        <v>0</v>
      </c>
      <c r="EB23" s="21">
        <v>0</v>
      </c>
      <c r="EC23" s="21">
        <v>0</v>
      </c>
      <c r="ED23" s="22"/>
      <c r="EE23" s="22"/>
      <c r="EF23" s="22"/>
      <c r="EG23" s="23">
        <v>0</v>
      </c>
      <c r="EH23" s="21">
        <f t="shared" si="41"/>
        <v>0</v>
      </c>
      <c r="EI23" s="21">
        <f t="shared" si="21"/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f t="shared" si="46"/>
        <v>0</v>
      </c>
      <c r="EU23" s="21">
        <v>0</v>
      </c>
      <c r="EV23" s="21">
        <v>0</v>
      </c>
      <c r="EW23" s="21"/>
      <c r="EX23" s="21"/>
      <c r="EY23" s="21">
        <v>0</v>
      </c>
      <c r="EZ23" s="21">
        <f t="shared" si="23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24"/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f t="shared" si="25"/>
        <v>0</v>
      </c>
      <c r="FR23" s="21">
        <v>0</v>
      </c>
      <c r="FS23" s="23">
        <v>0</v>
      </c>
      <c r="FT23" s="22"/>
      <c r="FU23" s="22"/>
      <c r="FV23" s="22"/>
      <c r="FW23" s="23">
        <v>0</v>
      </c>
      <c r="FX23" s="21">
        <f t="shared" si="42"/>
        <v>0</v>
      </c>
      <c r="FY23" s="21">
        <f t="shared" si="27"/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f t="shared" si="47"/>
        <v>0</v>
      </c>
      <c r="GK23" s="21">
        <v>0</v>
      </c>
      <c r="GL23" s="21">
        <v>0</v>
      </c>
      <c r="GM23" s="21"/>
      <c r="GN23" s="21"/>
      <c r="GO23" s="21">
        <v>0</v>
      </c>
      <c r="GP23" s="21">
        <f t="shared" si="29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30"/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f t="shared" si="31"/>
        <v>0</v>
      </c>
      <c r="HH23" s="21">
        <v>0</v>
      </c>
      <c r="HI23" s="23">
        <v>0</v>
      </c>
      <c r="HJ23" s="22"/>
      <c r="HK23" s="22"/>
      <c r="HL23" s="22"/>
      <c r="HM23" s="23">
        <v>0</v>
      </c>
      <c r="HN23" s="21">
        <f t="shared" si="43"/>
        <v>0</v>
      </c>
      <c r="HO23" s="21">
        <f t="shared" si="33"/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f t="shared" si="48"/>
        <v>0</v>
      </c>
      <c r="IA23" s="21">
        <v>0</v>
      </c>
      <c r="IB23" s="21">
        <v>0</v>
      </c>
      <c r="IC23" s="21"/>
      <c r="ID23" s="21"/>
      <c r="IE23" s="21">
        <v>0</v>
      </c>
      <c r="IF23" s="21">
        <f t="shared" si="35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36"/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f t="shared" si="37"/>
        <v>0</v>
      </c>
      <c r="IX23" s="21">
        <v>0</v>
      </c>
      <c r="IY23" s="23">
        <v>0</v>
      </c>
      <c r="IZ23" s="24">
        <f t="shared" si="0"/>
        <v>0</v>
      </c>
      <c r="JA23" s="24">
        <f t="shared" si="1"/>
        <v>0</v>
      </c>
      <c r="JB23" s="24">
        <f t="shared" si="38"/>
        <v>0</v>
      </c>
    </row>
    <row r="24" spans="1:262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39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44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2"/>
      <c r="CO24" s="22"/>
      <c r="CP24" s="22"/>
      <c r="CQ24" s="23">
        <v>0</v>
      </c>
      <c r="CR24" s="21">
        <f t="shared" si="40"/>
        <v>0</v>
      </c>
      <c r="CS24" s="21">
        <f t="shared" si="15"/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f t="shared" si="45"/>
        <v>0</v>
      </c>
      <c r="DE24" s="21"/>
      <c r="DF24" s="21">
        <v>0</v>
      </c>
      <c r="DG24" s="21"/>
      <c r="DH24" s="21"/>
      <c r="DI24" s="21">
        <v>0</v>
      </c>
      <c r="DJ24" s="21">
        <f t="shared" si="1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18"/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f t="shared" si="19"/>
        <v>0</v>
      </c>
      <c r="EB24" s="21">
        <v>0</v>
      </c>
      <c r="EC24" s="21">
        <v>0</v>
      </c>
      <c r="ED24" s="22"/>
      <c r="EE24" s="22"/>
      <c r="EF24" s="22"/>
      <c r="EG24" s="23">
        <v>0</v>
      </c>
      <c r="EH24" s="21">
        <f t="shared" si="41"/>
        <v>0</v>
      </c>
      <c r="EI24" s="21">
        <f t="shared" si="21"/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f t="shared" si="46"/>
        <v>0</v>
      </c>
      <c r="EU24" s="21">
        <v>0</v>
      </c>
      <c r="EV24" s="21">
        <v>0</v>
      </c>
      <c r="EW24" s="21"/>
      <c r="EX24" s="21"/>
      <c r="EY24" s="21">
        <v>0</v>
      </c>
      <c r="EZ24" s="21">
        <f t="shared" si="23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24"/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f t="shared" si="25"/>
        <v>0</v>
      </c>
      <c r="FR24" s="21">
        <v>0</v>
      </c>
      <c r="FS24" s="23">
        <v>0</v>
      </c>
      <c r="FT24" s="22"/>
      <c r="FU24" s="22"/>
      <c r="FV24" s="22"/>
      <c r="FW24" s="23">
        <v>0</v>
      </c>
      <c r="FX24" s="21">
        <f t="shared" si="42"/>
        <v>0</v>
      </c>
      <c r="FY24" s="21">
        <f t="shared" si="27"/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f t="shared" si="47"/>
        <v>0</v>
      </c>
      <c r="GK24" s="21">
        <v>0</v>
      </c>
      <c r="GL24" s="21">
        <v>0</v>
      </c>
      <c r="GM24" s="21"/>
      <c r="GN24" s="21"/>
      <c r="GO24" s="21">
        <v>0</v>
      </c>
      <c r="GP24" s="21">
        <f t="shared" si="29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30"/>
        <v>0</v>
      </c>
      <c r="GW24" s="21">
        <v>0</v>
      </c>
      <c r="GX24" s="21">
        <v>0</v>
      </c>
      <c r="GY24" s="21">
        <v>0</v>
      </c>
      <c r="GZ24" s="21">
        <v>0</v>
      </c>
      <c r="HA24" s="21">
        <v>0</v>
      </c>
      <c r="HB24" s="21">
        <v>0</v>
      </c>
      <c r="HC24" s="21">
        <v>0</v>
      </c>
      <c r="HD24" s="21">
        <v>0</v>
      </c>
      <c r="HE24" s="21">
        <v>0</v>
      </c>
      <c r="HF24" s="21">
        <v>0</v>
      </c>
      <c r="HG24" s="21">
        <f t="shared" si="31"/>
        <v>0</v>
      </c>
      <c r="HH24" s="21">
        <v>0</v>
      </c>
      <c r="HI24" s="23">
        <v>0</v>
      </c>
      <c r="HJ24" s="22"/>
      <c r="HK24" s="22"/>
      <c r="HL24" s="22"/>
      <c r="HM24" s="23">
        <v>0</v>
      </c>
      <c r="HN24" s="21">
        <f t="shared" si="43"/>
        <v>0</v>
      </c>
      <c r="HO24" s="21">
        <f t="shared" si="33"/>
        <v>0</v>
      </c>
      <c r="HP24" s="21">
        <v>0</v>
      </c>
      <c r="HQ24" s="21">
        <v>0</v>
      </c>
      <c r="HR24" s="21">
        <v>0</v>
      </c>
      <c r="HS24" s="21">
        <v>0</v>
      </c>
      <c r="HT24" s="21">
        <v>0</v>
      </c>
      <c r="HU24" s="21">
        <v>0</v>
      </c>
      <c r="HV24" s="21">
        <v>0</v>
      </c>
      <c r="HW24" s="21">
        <v>0</v>
      </c>
      <c r="HX24" s="21">
        <v>0</v>
      </c>
      <c r="HY24" s="21">
        <v>0</v>
      </c>
      <c r="HZ24" s="21">
        <f t="shared" si="48"/>
        <v>0</v>
      </c>
      <c r="IA24" s="21">
        <v>0</v>
      </c>
      <c r="IB24" s="21">
        <v>0</v>
      </c>
      <c r="IC24" s="21"/>
      <c r="ID24" s="21"/>
      <c r="IE24" s="21">
        <v>0</v>
      </c>
      <c r="IF24" s="21">
        <f t="shared" si="35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36"/>
        <v>0</v>
      </c>
      <c r="IM24" s="21">
        <v>0</v>
      </c>
      <c r="IN24" s="21">
        <v>0</v>
      </c>
      <c r="IO24" s="21">
        <v>0</v>
      </c>
      <c r="IP24" s="21">
        <v>0</v>
      </c>
      <c r="IQ24" s="21">
        <v>0</v>
      </c>
      <c r="IR24" s="21">
        <v>0</v>
      </c>
      <c r="IS24" s="21">
        <v>0</v>
      </c>
      <c r="IT24" s="21">
        <v>0</v>
      </c>
      <c r="IU24" s="21">
        <v>0</v>
      </c>
      <c r="IV24" s="21">
        <v>0</v>
      </c>
      <c r="IW24" s="21">
        <f t="shared" si="37"/>
        <v>0</v>
      </c>
      <c r="IX24" s="21">
        <v>0</v>
      </c>
      <c r="IY24" s="23">
        <v>0</v>
      </c>
      <c r="IZ24" s="24">
        <f t="shared" si="0"/>
        <v>0</v>
      </c>
      <c r="JA24" s="24">
        <f t="shared" si="1"/>
        <v>0</v>
      </c>
      <c r="JB24" s="24">
        <f t="shared" si="38"/>
        <v>0</v>
      </c>
    </row>
    <row r="25" spans="1:262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39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44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2"/>
      <c r="CO25" s="22"/>
      <c r="CP25" s="22"/>
      <c r="CQ25" s="23">
        <v>0</v>
      </c>
      <c r="CR25" s="21">
        <f t="shared" si="40"/>
        <v>0</v>
      </c>
      <c r="CS25" s="21">
        <f t="shared" si="15"/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f t="shared" si="45"/>
        <v>0</v>
      </c>
      <c r="DE25" s="21"/>
      <c r="DF25" s="21">
        <v>0</v>
      </c>
      <c r="DG25" s="21"/>
      <c r="DH25" s="21"/>
      <c r="DI25" s="21">
        <v>0</v>
      </c>
      <c r="DJ25" s="21">
        <f t="shared" si="1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18"/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f t="shared" si="19"/>
        <v>0</v>
      </c>
      <c r="EB25" s="21">
        <v>0</v>
      </c>
      <c r="EC25" s="21">
        <v>0</v>
      </c>
      <c r="ED25" s="22"/>
      <c r="EE25" s="22"/>
      <c r="EF25" s="22"/>
      <c r="EG25" s="23">
        <v>0</v>
      </c>
      <c r="EH25" s="21">
        <f t="shared" si="41"/>
        <v>0</v>
      </c>
      <c r="EI25" s="21">
        <f t="shared" si="21"/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f t="shared" si="46"/>
        <v>0</v>
      </c>
      <c r="EU25" s="21">
        <v>0</v>
      </c>
      <c r="EV25" s="21">
        <v>0</v>
      </c>
      <c r="EW25" s="21"/>
      <c r="EX25" s="21"/>
      <c r="EY25" s="21">
        <v>0</v>
      </c>
      <c r="EZ25" s="21">
        <f t="shared" si="23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24"/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f t="shared" si="25"/>
        <v>0</v>
      </c>
      <c r="FR25" s="21">
        <v>0</v>
      </c>
      <c r="FS25" s="23">
        <v>0</v>
      </c>
      <c r="FT25" s="22"/>
      <c r="FU25" s="22"/>
      <c r="FV25" s="22"/>
      <c r="FW25" s="23">
        <v>0</v>
      </c>
      <c r="FX25" s="21">
        <f t="shared" si="42"/>
        <v>0</v>
      </c>
      <c r="FY25" s="21">
        <f t="shared" si="27"/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f t="shared" si="47"/>
        <v>0</v>
      </c>
      <c r="GK25" s="21">
        <v>0</v>
      </c>
      <c r="GL25" s="21">
        <v>0</v>
      </c>
      <c r="GM25" s="21"/>
      <c r="GN25" s="21"/>
      <c r="GO25" s="21">
        <v>0</v>
      </c>
      <c r="GP25" s="21">
        <f t="shared" si="29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30"/>
        <v>0</v>
      </c>
      <c r="GW25" s="21">
        <v>0</v>
      </c>
      <c r="GX25" s="21">
        <v>0</v>
      </c>
      <c r="GY25" s="21">
        <v>0</v>
      </c>
      <c r="GZ25" s="21">
        <v>0</v>
      </c>
      <c r="HA25" s="21">
        <v>0</v>
      </c>
      <c r="HB25" s="21">
        <v>0</v>
      </c>
      <c r="HC25" s="21">
        <v>0</v>
      </c>
      <c r="HD25" s="21">
        <v>0</v>
      </c>
      <c r="HE25" s="21">
        <v>0</v>
      </c>
      <c r="HF25" s="21">
        <v>0</v>
      </c>
      <c r="HG25" s="21">
        <f t="shared" si="31"/>
        <v>0</v>
      </c>
      <c r="HH25" s="21">
        <v>0</v>
      </c>
      <c r="HI25" s="23">
        <v>0</v>
      </c>
      <c r="HJ25" s="22"/>
      <c r="HK25" s="22"/>
      <c r="HL25" s="22"/>
      <c r="HM25" s="23">
        <v>0</v>
      </c>
      <c r="HN25" s="21">
        <f t="shared" si="43"/>
        <v>0</v>
      </c>
      <c r="HO25" s="21">
        <f t="shared" si="33"/>
        <v>0</v>
      </c>
      <c r="HP25" s="21">
        <v>0</v>
      </c>
      <c r="HQ25" s="21">
        <v>0</v>
      </c>
      <c r="HR25" s="21">
        <v>0</v>
      </c>
      <c r="HS25" s="21">
        <v>0</v>
      </c>
      <c r="HT25" s="21">
        <v>0</v>
      </c>
      <c r="HU25" s="21">
        <v>0</v>
      </c>
      <c r="HV25" s="21">
        <v>0</v>
      </c>
      <c r="HW25" s="21">
        <v>0</v>
      </c>
      <c r="HX25" s="21">
        <v>0</v>
      </c>
      <c r="HY25" s="21">
        <v>0</v>
      </c>
      <c r="HZ25" s="21">
        <f t="shared" si="48"/>
        <v>0</v>
      </c>
      <c r="IA25" s="21">
        <v>0</v>
      </c>
      <c r="IB25" s="21">
        <v>0</v>
      </c>
      <c r="IC25" s="21"/>
      <c r="ID25" s="21"/>
      <c r="IE25" s="21">
        <v>0</v>
      </c>
      <c r="IF25" s="21">
        <f t="shared" si="35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36"/>
        <v>0</v>
      </c>
      <c r="IM25" s="21">
        <v>0</v>
      </c>
      <c r="IN25" s="21">
        <v>0</v>
      </c>
      <c r="IO25" s="21">
        <v>0</v>
      </c>
      <c r="IP25" s="21">
        <v>0</v>
      </c>
      <c r="IQ25" s="21">
        <v>0</v>
      </c>
      <c r="IR25" s="21">
        <v>0</v>
      </c>
      <c r="IS25" s="21">
        <v>0</v>
      </c>
      <c r="IT25" s="21">
        <v>0</v>
      </c>
      <c r="IU25" s="21">
        <v>0</v>
      </c>
      <c r="IV25" s="21">
        <v>0</v>
      </c>
      <c r="IW25" s="21">
        <f t="shared" si="37"/>
        <v>0</v>
      </c>
      <c r="IX25" s="21">
        <v>0</v>
      </c>
      <c r="IY25" s="23">
        <v>0</v>
      </c>
      <c r="IZ25" s="24">
        <f t="shared" si="0"/>
        <v>0</v>
      </c>
      <c r="JA25" s="24">
        <f t="shared" si="1"/>
        <v>0</v>
      </c>
      <c r="JB25" s="24">
        <f t="shared" si="38"/>
        <v>0</v>
      </c>
    </row>
    <row r="26" spans="1:262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39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44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2"/>
      <c r="CO26" s="22"/>
      <c r="CP26" s="22"/>
      <c r="CQ26" s="23">
        <v>0</v>
      </c>
      <c r="CR26" s="21">
        <f t="shared" si="40"/>
        <v>0</v>
      </c>
      <c r="CS26" s="21">
        <f t="shared" si="15"/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f t="shared" si="45"/>
        <v>0</v>
      </c>
      <c r="DE26" s="21"/>
      <c r="DF26" s="21">
        <v>0</v>
      </c>
      <c r="DG26" s="21"/>
      <c r="DH26" s="21"/>
      <c r="DI26" s="21">
        <v>0</v>
      </c>
      <c r="DJ26" s="21">
        <f t="shared" si="1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18"/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f t="shared" si="19"/>
        <v>0</v>
      </c>
      <c r="EB26" s="21">
        <v>0</v>
      </c>
      <c r="EC26" s="21">
        <v>0</v>
      </c>
      <c r="ED26" s="22"/>
      <c r="EE26" s="22"/>
      <c r="EF26" s="22"/>
      <c r="EG26" s="23">
        <v>0</v>
      </c>
      <c r="EH26" s="21">
        <f t="shared" si="41"/>
        <v>0</v>
      </c>
      <c r="EI26" s="21">
        <f t="shared" si="21"/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f t="shared" si="46"/>
        <v>0</v>
      </c>
      <c r="EU26" s="21">
        <v>0</v>
      </c>
      <c r="EV26" s="21">
        <v>0</v>
      </c>
      <c r="EW26" s="21"/>
      <c r="EX26" s="21"/>
      <c r="EY26" s="21">
        <v>0</v>
      </c>
      <c r="EZ26" s="21">
        <f t="shared" si="23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24"/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f t="shared" si="25"/>
        <v>0</v>
      </c>
      <c r="FR26" s="21">
        <v>0</v>
      </c>
      <c r="FS26" s="23">
        <v>0</v>
      </c>
      <c r="FT26" s="22"/>
      <c r="FU26" s="22"/>
      <c r="FV26" s="22"/>
      <c r="FW26" s="23">
        <v>0</v>
      </c>
      <c r="FX26" s="21">
        <f t="shared" si="42"/>
        <v>0</v>
      </c>
      <c r="FY26" s="21">
        <f t="shared" si="27"/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f t="shared" si="47"/>
        <v>0</v>
      </c>
      <c r="GK26" s="21">
        <v>0</v>
      </c>
      <c r="GL26" s="21">
        <v>0</v>
      </c>
      <c r="GM26" s="21"/>
      <c r="GN26" s="21"/>
      <c r="GO26" s="21">
        <v>0</v>
      </c>
      <c r="GP26" s="21">
        <f t="shared" si="29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30"/>
        <v>0</v>
      </c>
      <c r="GW26" s="21">
        <v>0</v>
      </c>
      <c r="GX26" s="21">
        <v>0</v>
      </c>
      <c r="GY26" s="21">
        <v>0</v>
      </c>
      <c r="GZ26" s="21">
        <v>0</v>
      </c>
      <c r="HA26" s="21">
        <v>0</v>
      </c>
      <c r="HB26" s="21">
        <v>0</v>
      </c>
      <c r="HC26" s="21">
        <v>0</v>
      </c>
      <c r="HD26" s="21">
        <v>0</v>
      </c>
      <c r="HE26" s="21">
        <v>0</v>
      </c>
      <c r="HF26" s="21">
        <v>0</v>
      </c>
      <c r="HG26" s="21">
        <f t="shared" si="31"/>
        <v>0</v>
      </c>
      <c r="HH26" s="21">
        <v>0</v>
      </c>
      <c r="HI26" s="23">
        <v>0</v>
      </c>
      <c r="HJ26" s="22"/>
      <c r="HK26" s="22"/>
      <c r="HL26" s="22"/>
      <c r="HM26" s="23">
        <v>0</v>
      </c>
      <c r="HN26" s="21">
        <f t="shared" si="43"/>
        <v>0</v>
      </c>
      <c r="HO26" s="21">
        <f t="shared" si="33"/>
        <v>0</v>
      </c>
      <c r="HP26" s="21">
        <v>0</v>
      </c>
      <c r="HQ26" s="21">
        <v>0</v>
      </c>
      <c r="HR26" s="21">
        <v>0</v>
      </c>
      <c r="HS26" s="21">
        <v>0</v>
      </c>
      <c r="HT26" s="21">
        <v>0</v>
      </c>
      <c r="HU26" s="21">
        <v>0</v>
      </c>
      <c r="HV26" s="21">
        <v>0</v>
      </c>
      <c r="HW26" s="21">
        <v>0</v>
      </c>
      <c r="HX26" s="21">
        <v>0</v>
      </c>
      <c r="HY26" s="21">
        <v>0</v>
      </c>
      <c r="HZ26" s="21">
        <f t="shared" si="48"/>
        <v>0</v>
      </c>
      <c r="IA26" s="21">
        <v>0</v>
      </c>
      <c r="IB26" s="21">
        <v>0</v>
      </c>
      <c r="IC26" s="21"/>
      <c r="ID26" s="21"/>
      <c r="IE26" s="21">
        <v>0</v>
      </c>
      <c r="IF26" s="21">
        <f t="shared" si="35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36"/>
        <v>0</v>
      </c>
      <c r="IM26" s="21">
        <v>0</v>
      </c>
      <c r="IN26" s="21">
        <v>0</v>
      </c>
      <c r="IO26" s="21">
        <v>0</v>
      </c>
      <c r="IP26" s="21">
        <v>0</v>
      </c>
      <c r="IQ26" s="21">
        <v>0</v>
      </c>
      <c r="IR26" s="21">
        <v>0</v>
      </c>
      <c r="IS26" s="21">
        <v>0</v>
      </c>
      <c r="IT26" s="21">
        <v>0</v>
      </c>
      <c r="IU26" s="21">
        <v>0</v>
      </c>
      <c r="IV26" s="21">
        <v>0</v>
      </c>
      <c r="IW26" s="21">
        <f t="shared" si="37"/>
        <v>0</v>
      </c>
      <c r="IX26" s="21">
        <v>0</v>
      </c>
      <c r="IY26" s="23">
        <v>0</v>
      </c>
      <c r="IZ26" s="24">
        <f t="shared" si="0"/>
        <v>0</v>
      </c>
      <c r="JA26" s="24">
        <f t="shared" si="1"/>
        <v>0</v>
      </c>
      <c r="JB26" s="24">
        <f t="shared" si="38"/>
        <v>0</v>
      </c>
    </row>
    <row r="27" spans="1:262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39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44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2"/>
      <c r="CO27" s="22"/>
      <c r="CP27" s="22"/>
      <c r="CQ27" s="23">
        <v>0</v>
      </c>
      <c r="CR27" s="21">
        <f t="shared" si="40"/>
        <v>0</v>
      </c>
      <c r="CS27" s="21">
        <f t="shared" si="15"/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f t="shared" si="45"/>
        <v>0</v>
      </c>
      <c r="DE27" s="21"/>
      <c r="DF27" s="21">
        <v>0</v>
      </c>
      <c r="DG27" s="21"/>
      <c r="DH27" s="21"/>
      <c r="DI27" s="21">
        <v>0</v>
      </c>
      <c r="DJ27" s="21">
        <f t="shared" si="1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18"/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f t="shared" si="19"/>
        <v>0</v>
      </c>
      <c r="EB27" s="21">
        <v>0</v>
      </c>
      <c r="EC27" s="21">
        <v>0</v>
      </c>
      <c r="ED27" s="22"/>
      <c r="EE27" s="22"/>
      <c r="EF27" s="22"/>
      <c r="EG27" s="23">
        <v>0</v>
      </c>
      <c r="EH27" s="21">
        <f t="shared" si="41"/>
        <v>0</v>
      </c>
      <c r="EI27" s="21">
        <f t="shared" si="21"/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f t="shared" si="46"/>
        <v>0</v>
      </c>
      <c r="EU27" s="21">
        <v>0</v>
      </c>
      <c r="EV27" s="21">
        <v>0</v>
      </c>
      <c r="EW27" s="21"/>
      <c r="EX27" s="21"/>
      <c r="EY27" s="21">
        <v>0</v>
      </c>
      <c r="EZ27" s="21">
        <f t="shared" si="23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24"/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f t="shared" si="25"/>
        <v>0</v>
      </c>
      <c r="FR27" s="21">
        <v>0</v>
      </c>
      <c r="FS27" s="23">
        <v>0</v>
      </c>
      <c r="FT27" s="22"/>
      <c r="FU27" s="22"/>
      <c r="FV27" s="22"/>
      <c r="FW27" s="23">
        <v>0</v>
      </c>
      <c r="FX27" s="21">
        <f t="shared" si="42"/>
        <v>0</v>
      </c>
      <c r="FY27" s="21">
        <f t="shared" si="27"/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f t="shared" si="47"/>
        <v>0</v>
      </c>
      <c r="GK27" s="21">
        <v>0</v>
      </c>
      <c r="GL27" s="21">
        <v>0</v>
      </c>
      <c r="GM27" s="21"/>
      <c r="GN27" s="21"/>
      <c r="GO27" s="21">
        <v>0</v>
      </c>
      <c r="GP27" s="21">
        <f t="shared" si="29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30"/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f t="shared" si="31"/>
        <v>0</v>
      </c>
      <c r="HH27" s="21">
        <v>0</v>
      </c>
      <c r="HI27" s="23">
        <v>0</v>
      </c>
      <c r="HJ27" s="22"/>
      <c r="HK27" s="22"/>
      <c r="HL27" s="22"/>
      <c r="HM27" s="23">
        <v>0</v>
      </c>
      <c r="HN27" s="21">
        <f t="shared" si="43"/>
        <v>0</v>
      </c>
      <c r="HO27" s="21">
        <f t="shared" si="33"/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f t="shared" si="48"/>
        <v>0</v>
      </c>
      <c r="IA27" s="21">
        <v>0</v>
      </c>
      <c r="IB27" s="21">
        <v>0</v>
      </c>
      <c r="IC27" s="21"/>
      <c r="ID27" s="21"/>
      <c r="IE27" s="21">
        <v>0</v>
      </c>
      <c r="IF27" s="21">
        <f t="shared" si="35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36"/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1">
        <v>0</v>
      </c>
      <c r="IT27" s="21">
        <v>0</v>
      </c>
      <c r="IU27" s="21">
        <v>0</v>
      </c>
      <c r="IV27" s="21">
        <v>0</v>
      </c>
      <c r="IW27" s="21">
        <f t="shared" si="37"/>
        <v>0</v>
      </c>
      <c r="IX27" s="21">
        <v>0</v>
      </c>
      <c r="IY27" s="23">
        <v>0</v>
      </c>
      <c r="IZ27" s="24">
        <f t="shared" si="0"/>
        <v>0</v>
      </c>
      <c r="JA27" s="24">
        <f t="shared" si="1"/>
        <v>0</v>
      </c>
      <c r="JB27" s="24">
        <f t="shared" si="38"/>
        <v>0</v>
      </c>
    </row>
    <row r="28" spans="1:262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39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44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2"/>
      <c r="CO28" s="22"/>
      <c r="CP28" s="22"/>
      <c r="CQ28" s="23">
        <v>0</v>
      </c>
      <c r="CR28" s="21">
        <f t="shared" si="40"/>
        <v>0</v>
      </c>
      <c r="CS28" s="21">
        <f t="shared" si="15"/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f t="shared" si="45"/>
        <v>0</v>
      </c>
      <c r="DE28" s="21"/>
      <c r="DF28" s="21">
        <v>0</v>
      </c>
      <c r="DG28" s="21"/>
      <c r="DH28" s="21"/>
      <c r="DI28" s="21">
        <v>0</v>
      </c>
      <c r="DJ28" s="21">
        <f t="shared" si="1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18"/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f t="shared" si="19"/>
        <v>0</v>
      </c>
      <c r="EB28" s="21">
        <v>0</v>
      </c>
      <c r="EC28" s="21">
        <v>0</v>
      </c>
      <c r="ED28" s="22"/>
      <c r="EE28" s="22"/>
      <c r="EF28" s="22"/>
      <c r="EG28" s="23">
        <v>0</v>
      </c>
      <c r="EH28" s="21">
        <f t="shared" si="41"/>
        <v>0</v>
      </c>
      <c r="EI28" s="21">
        <f t="shared" si="21"/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f t="shared" si="46"/>
        <v>0</v>
      </c>
      <c r="EU28" s="21">
        <v>0</v>
      </c>
      <c r="EV28" s="21">
        <v>0</v>
      </c>
      <c r="EW28" s="21"/>
      <c r="EX28" s="21"/>
      <c r="EY28" s="21">
        <v>0</v>
      </c>
      <c r="EZ28" s="21">
        <f t="shared" si="23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24"/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f t="shared" si="25"/>
        <v>0</v>
      </c>
      <c r="FR28" s="21">
        <v>0</v>
      </c>
      <c r="FS28" s="23">
        <v>0</v>
      </c>
      <c r="FT28" s="22"/>
      <c r="FU28" s="22"/>
      <c r="FV28" s="22"/>
      <c r="FW28" s="23">
        <v>0</v>
      </c>
      <c r="FX28" s="21">
        <f t="shared" si="42"/>
        <v>0</v>
      </c>
      <c r="FY28" s="21">
        <f t="shared" si="27"/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f t="shared" si="47"/>
        <v>0</v>
      </c>
      <c r="GK28" s="21">
        <v>0</v>
      </c>
      <c r="GL28" s="21">
        <v>0</v>
      </c>
      <c r="GM28" s="21"/>
      <c r="GN28" s="21"/>
      <c r="GO28" s="21">
        <v>0</v>
      </c>
      <c r="GP28" s="21">
        <f t="shared" si="29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30"/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f t="shared" si="31"/>
        <v>0</v>
      </c>
      <c r="HH28" s="21">
        <v>0</v>
      </c>
      <c r="HI28" s="23">
        <v>0</v>
      </c>
      <c r="HJ28" s="22"/>
      <c r="HK28" s="22"/>
      <c r="HL28" s="22"/>
      <c r="HM28" s="23">
        <v>0</v>
      </c>
      <c r="HN28" s="21">
        <f t="shared" si="43"/>
        <v>0</v>
      </c>
      <c r="HO28" s="21">
        <f t="shared" si="33"/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f t="shared" si="48"/>
        <v>0</v>
      </c>
      <c r="IA28" s="21">
        <v>0</v>
      </c>
      <c r="IB28" s="21">
        <v>0</v>
      </c>
      <c r="IC28" s="21"/>
      <c r="ID28" s="21"/>
      <c r="IE28" s="21">
        <v>0</v>
      </c>
      <c r="IF28" s="21">
        <f t="shared" si="35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36"/>
        <v>0</v>
      </c>
      <c r="IM28" s="21">
        <v>0</v>
      </c>
      <c r="IN28" s="21">
        <v>0</v>
      </c>
      <c r="IO28" s="21">
        <v>0</v>
      </c>
      <c r="IP28" s="21">
        <v>0</v>
      </c>
      <c r="IQ28" s="21">
        <v>0</v>
      </c>
      <c r="IR28" s="21">
        <v>0</v>
      </c>
      <c r="IS28" s="21">
        <v>0</v>
      </c>
      <c r="IT28" s="21">
        <v>0</v>
      </c>
      <c r="IU28" s="21">
        <v>0</v>
      </c>
      <c r="IV28" s="21">
        <v>0</v>
      </c>
      <c r="IW28" s="21">
        <f t="shared" si="37"/>
        <v>0</v>
      </c>
      <c r="IX28" s="21">
        <v>0</v>
      </c>
      <c r="IY28" s="23">
        <v>0</v>
      </c>
      <c r="IZ28" s="24">
        <f t="shared" si="0"/>
        <v>0</v>
      </c>
      <c r="JA28" s="24">
        <f t="shared" si="1"/>
        <v>0</v>
      </c>
      <c r="JB28" s="24">
        <f t="shared" si="38"/>
        <v>0</v>
      </c>
    </row>
    <row r="29" spans="1:262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39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44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2"/>
      <c r="CO29" s="22"/>
      <c r="CP29" s="22"/>
      <c r="CQ29" s="23">
        <v>0</v>
      </c>
      <c r="CR29" s="21">
        <f t="shared" si="40"/>
        <v>0</v>
      </c>
      <c r="CS29" s="21">
        <f t="shared" si="15"/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f t="shared" si="45"/>
        <v>0</v>
      </c>
      <c r="DE29" s="21"/>
      <c r="DF29" s="21">
        <v>0</v>
      </c>
      <c r="DG29" s="21"/>
      <c r="DH29" s="21"/>
      <c r="DI29" s="21">
        <v>0</v>
      </c>
      <c r="DJ29" s="21">
        <f t="shared" si="1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18"/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f t="shared" si="19"/>
        <v>0</v>
      </c>
      <c r="EB29" s="21">
        <v>0</v>
      </c>
      <c r="EC29" s="21">
        <v>0</v>
      </c>
      <c r="ED29" s="22"/>
      <c r="EE29" s="22"/>
      <c r="EF29" s="22"/>
      <c r="EG29" s="23">
        <v>0</v>
      </c>
      <c r="EH29" s="21">
        <f t="shared" si="41"/>
        <v>0</v>
      </c>
      <c r="EI29" s="21">
        <f t="shared" si="21"/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f t="shared" si="46"/>
        <v>0</v>
      </c>
      <c r="EU29" s="21">
        <v>0</v>
      </c>
      <c r="EV29" s="21">
        <v>0</v>
      </c>
      <c r="EW29" s="21"/>
      <c r="EX29" s="21"/>
      <c r="EY29" s="21">
        <v>0</v>
      </c>
      <c r="EZ29" s="21">
        <f t="shared" si="23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24"/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f t="shared" si="25"/>
        <v>0</v>
      </c>
      <c r="FR29" s="21">
        <v>0</v>
      </c>
      <c r="FS29" s="23">
        <v>0</v>
      </c>
      <c r="FT29" s="22"/>
      <c r="FU29" s="22"/>
      <c r="FV29" s="22"/>
      <c r="FW29" s="23">
        <v>0</v>
      </c>
      <c r="FX29" s="21">
        <f t="shared" si="42"/>
        <v>0</v>
      </c>
      <c r="FY29" s="21">
        <f t="shared" si="27"/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f t="shared" si="47"/>
        <v>0</v>
      </c>
      <c r="GK29" s="21">
        <v>0</v>
      </c>
      <c r="GL29" s="21">
        <v>0</v>
      </c>
      <c r="GM29" s="21"/>
      <c r="GN29" s="21"/>
      <c r="GO29" s="21">
        <v>0</v>
      </c>
      <c r="GP29" s="21">
        <f t="shared" si="29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30"/>
        <v>0</v>
      </c>
      <c r="GW29" s="21">
        <v>0</v>
      </c>
      <c r="GX29" s="21">
        <v>0</v>
      </c>
      <c r="GY29" s="21">
        <v>0</v>
      </c>
      <c r="GZ29" s="21">
        <v>0</v>
      </c>
      <c r="HA29" s="21">
        <v>0</v>
      </c>
      <c r="HB29" s="21">
        <v>0</v>
      </c>
      <c r="HC29" s="21">
        <v>0</v>
      </c>
      <c r="HD29" s="21">
        <v>0</v>
      </c>
      <c r="HE29" s="21">
        <v>0</v>
      </c>
      <c r="HF29" s="21">
        <v>0</v>
      </c>
      <c r="HG29" s="21">
        <f t="shared" si="31"/>
        <v>0</v>
      </c>
      <c r="HH29" s="21">
        <v>0</v>
      </c>
      <c r="HI29" s="23">
        <v>0</v>
      </c>
      <c r="HJ29" s="22"/>
      <c r="HK29" s="22"/>
      <c r="HL29" s="22"/>
      <c r="HM29" s="23">
        <v>0</v>
      </c>
      <c r="HN29" s="21">
        <f t="shared" si="43"/>
        <v>0</v>
      </c>
      <c r="HO29" s="21">
        <f t="shared" si="33"/>
        <v>0</v>
      </c>
      <c r="HP29" s="21">
        <v>0</v>
      </c>
      <c r="HQ29" s="21">
        <v>0</v>
      </c>
      <c r="HR29" s="21">
        <v>0</v>
      </c>
      <c r="HS29" s="21">
        <v>0</v>
      </c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21">
        <v>0</v>
      </c>
      <c r="HZ29" s="21">
        <f t="shared" si="48"/>
        <v>0</v>
      </c>
      <c r="IA29" s="21">
        <v>0</v>
      </c>
      <c r="IB29" s="21">
        <v>0</v>
      </c>
      <c r="IC29" s="21"/>
      <c r="ID29" s="21"/>
      <c r="IE29" s="21">
        <v>0</v>
      </c>
      <c r="IF29" s="21">
        <f t="shared" si="35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36"/>
        <v>0</v>
      </c>
      <c r="IM29" s="21">
        <v>0</v>
      </c>
      <c r="IN29" s="21">
        <v>0</v>
      </c>
      <c r="IO29" s="21">
        <v>0</v>
      </c>
      <c r="IP29" s="21">
        <v>0</v>
      </c>
      <c r="IQ29" s="21">
        <v>0</v>
      </c>
      <c r="IR29" s="21">
        <v>0</v>
      </c>
      <c r="IS29" s="21">
        <v>0</v>
      </c>
      <c r="IT29" s="21">
        <v>0</v>
      </c>
      <c r="IU29" s="21">
        <v>0</v>
      </c>
      <c r="IV29" s="21">
        <v>0</v>
      </c>
      <c r="IW29" s="21">
        <f t="shared" si="37"/>
        <v>0</v>
      </c>
      <c r="IX29" s="21">
        <v>0</v>
      </c>
      <c r="IY29" s="23">
        <v>0</v>
      </c>
      <c r="IZ29" s="24">
        <f t="shared" si="0"/>
        <v>0</v>
      </c>
      <c r="JA29" s="24">
        <f t="shared" si="1"/>
        <v>0</v>
      </c>
      <c r="JB29" s="24">
        <f t="shared" si="38"/>
        <v>0</v>
      </c>
    </row>
    <row r="30" spans="1:262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39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44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2"/>
      <c r="CO30" s="22"/>
      <c r="CP30" s="22"/>
      <c r="CQ30" s="23">
        <v>0</v>
      </c>
      <c r="CR30" s="21">
        <f t="shared" si="40"/>
        <v>0</v>
      </c>
      <c r="CS30" s="21">
        <f t="shared" si="15"/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f t="shared" si="45"/>
        <v>0</v>
      </c>
      <c r="DE30" s="21"/>
      <c r="DF30" s="21">
        <v>0</v>
      </c>
      <c r="DG30" s="21"/>
      <c r="DH30" s="21"/>
      <c r="DI30" s="21">
        <v>0</v>
      </c>
      <c r="DJ30" s="21">
        <f t="shared" si="1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18"/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f t="shared" si="19"/>
        <v>0</v>
      </c>
      <c r="EB30" s="21">
        <v>0</v>
      </c>
      <c r="EC30" s="21">
        <v>0</v>
      </c>
      <c r="ED30" s="22"/>
      <c r="EE30" s="22"/>
      <c r="EF30" s="22"/>
      <c r="EG30" s="23">
        <v>0</v>
      </c>
      <c r="EH30" s="21">
        <f t="shared" si="41"/>
        <v>0</v>
      </c>
      <c r="EI30" s="21">
        <f t="shared" si="21"/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f t="shared" si="46"/>
        <v>0</v>
      </c>
      <c r="EU30" s="21">
        <v>0</v>
      </c>
      <c r="EV30" s="21">
        <v>0</v>
      </c>
      <c r="EW30" s="21"/>
      <c r="EX30" s="21"/>
      <c r="EY30" s="21">
        <v>0</v>
      </c>
      <c r="EZ30" s="21">
        <f t="shared" si="23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24"/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f t="shared" si="25"/>
        <v>0</v>
      </c>
      <c r="FR30" s="21">
        <v>0</v>
      </c>
      <c r="FS30" s="23">
        <v>0</v>
      </c>
      <c r="FT30" s="22"/>
      <c r="FU30" s="22"/>
      <c r="FV30" s="22"/>
      <c r="FW30" s="23">
        <v>0</v>
      </c>
      <c r="FX30" s="21">
        <f t="shared" si="42"/>
        <v>0</v>
      </c>
      <c r="FY30" s="21">
        <f t="shared" si="27"/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f t="shared" si="47"/>
        <v>0</v>
      </c>
      <c r="GK30" s="21">
        <v>0</v>
      </c>
      <c r="GL30" s="21">
        <v>0</v>
      </c>
      <c r="GM30" s="21"/>
      <c r="GN30" s="21"/>
      <c r="GO30" s="21">
        <v>0</v>
      </c>
      <c r="GP30" s="21">
        <f t="shared" si="29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30"/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0</v>
      </c>
      <c r="HG30" s="21">
        <f t="shared" si="31"/>
        <v>0</v>
      </c>
      <c r="HH30" s="21">
        <v>0</v>
      </c>
      <c r="HI30" s="23">
        <v>0</v>
      </c>
      <c r="HJ30" s="22"/>
      <c r="HK30" s="22"/>
      <c r="HL30" s="22"/>
      <c r="HM30" s="23">
        <v>0</v>
      </c>
      <c r="HN30" s="21">
        <f t="shared" si="43"/>
        <v>0</v>
      </c>
      <c r="HO30" s="21">
        <f t="shared" si="33"/>
        <v>0</v>
      </c>
      <c r="HP30" s="21">
        <v>0</v>
      </c>
      <c r="HQ30" s="21">
        <v>0</v>
      </c>
      <c r="HR30" s="21">
        <v>0</v>
      </c>
      <c r="HS30" s="21">
        <v>0</v>
      </c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f t="shared" si="48"/>
        <v>0</v>
      </c>
      <c r="IA30" s="21">
        <v>0</v>
      </c>
      <c r="IB30" s="21">
        <v>0</v>
      </c>
      <c r="IC30" s="21"/>
      <c r="ID30" s="21"/>
      <c r="IE30" s="21">
        <v>0</v>
      </c>
      <c r="IF30" s="21">
        <f t="shared" si="35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36"/>
        <v>0</v>
      </c>
      <c r="IM30" s="21">
        <v>0</v>
      </c>
      <c r="IN30" s="21">
        <v>0</v>
      </c>
      <c r="IO30" s="21">
        <v>0</v>
      </c>
      <c r="IP30" s="21">
        <v>0</v>
      </c>
      <c r="IQ30" s="21">
        <v>0</v>
      </c>
      <c r="IR30" s="21">
        <v>0</v>
      </c>
      <c r="IS30" s="21">
        <v>0</v>
      </c>
      <c r="IT30" s="21">
        <v>0</v>
      </c>
      <c r="IU30" s="21">
        <v>0</v>
      </c>
      <c r="IV30" s="21">
        <v>0</v>
      </c>
      <c r="IW30" s="21">
        <f t="shared" si="37"/>
        <v>0</v>
      </c>
      <c r="IX30" s="21">
        <v>0</v>
      </c>
      <c r="IY30" s="23">
        <v>0</v>
      </c>
      <c r="IZ30" s="24">
        <f t="shared" si="0"/>
        <v>0</v>
      </c>
      <c r="JA30" s="24">
        <f t="shared" si="1"/>
        <v>0</v>
      </c>
      <c r="JB30" s="24">
        <f t="shared" si="38"/>
        <v>0</v>
      </c>
    </row>
    <row r="31" spans="1:262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39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44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2"/>
      <c r="CO31" s="22"/>
      <c r="CP31" s="22"/>
      <c r="CQ31" s="23">
        <v>0</v>
      </c>
      <c r="CR31" s="21">
        <f t="shared" si="40"/>
        <v>0</v>
      </c>
      <c r="CS31" s="21">
        <f t="shared" si="15"/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f t="shared" si="45"/>
        <v>0</v>
      </c>
      <c r="DE31" s="21"/>
      <c r="DF31" s="21">
        <v>0</v>
      </c>
      <c r="DG31" s="21"/>
      <c r="DH31" s="21"/>
      <c r="DI31" s="21">
        <v>0</v>
      </c>
      <c r="DJ31" s="21">
        <f t="shared" si="1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18"/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f t="shared" si="19"/>
        <v>0</v>
      </c>
      <c r="EB31" s="21">
        <v>0</v>
      </c>
      <c r="EC31" s="21">
        <v>0</v>
      </c>
      <c r="ED31" s="22"/>
      <c r="EE31" s="22"/>
      <c r="EF31" s="22"/>
      <c r="EG31" s="23">
        <v>0</v>
      </c>
      <c r="EH31" s="21">
        <f t="shared" si="41"/>
        <v>0</v>
      </c>
      <c r="EI31" s="21">
        <f t="shared" si="21"/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f t="shared" si="46"/>
        <v>0</v>
      </c>
      <c r="EU31" s="21">
        <v>0</v>
      </c>
      <c r="EV31" s="21">
        <v>0</v>
      </c>
      <c r="EW31" s="21"/>
      <c r="EX31" s="21"/>
      <c r="EY31" s="21">
        <v>0</v>
      </c>
      <c r="EZ31" s="21">
        <f t="shared" si="23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24"/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f t="shared" si="25"/>
        <v>0</v>
      </c>
      <c r="FR31" s="21">
        <v>0</v>
      </c>
      <c r="FS31" s="23">
        <v>0</v>
      </c>
      <c r="FT31" s="22"/>
      <c r="FU31" s="22"/>
      <c r="FV31" s="22"/>
      <c r="FW31" s="23">
        <v>0</v>
      </c>
      <c r="FX31" s="21">
        <f t="shared" si="42"/>
        <v>0</v>
      </c>
      <c r="FY31" s="21">
        <f t="shared" si="27"/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f t="shared" si="47"/>
        <v>0</v>
      </c>
      <c r="GK31" s="21">
        <v>0</v>
      </c>
      <c r="GL31" s="21">
        <v>0</v>
      </c>
      <c r="GM31" s="21"/>
      <c r="GN31" s="21"/>
      <c r="GO31" s="21">
        <v>0</v>
      </c>
      <c r="GP31" s="21">
        <f t="shared" si="29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30"/>
        <v>0</v>
      </c>
      <c r="GW31" s="21">
        <v>0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f t="shared" si="31"/>
        <v>0</v>
      </c>
      <c r="HH31" s="21">
        <v>0</v>
      </c>
      <c r="HI31" s="23">
        <v>0</v>
      </c>
      <c r="HJ31" s="22"/>
      <c r="HK31" s="22"/>
      <c r="HL31" s="22"/>
      <c r="HM31" s="23">
        <v>0</v>
      </c>
      <c r="HN31" s="21">
        <f t="shared" si="43"/>
        <v>0</v>
      </c>
      <c r="HO31" s="21">
        <f t="shared" si="33"/>
        <v>0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f t="shared" si="48"/>
        <v>0</v>
      </c>
      <c r="IA31" s="21">
        <v>0</v>
      </c>
      <c r="IB31" s="21">
        <v>0</v>
      </c>
      <c r="IC31" s="21"/>
      <c r="ID31" s="21"/>
      <c r="IE31" s="21">
        <v>0</v>
      </c>
      <c r="IF31" s="21">
        <f t="shared" si="35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36"/>
        <v>0</v>
      </c>
      <c r="IM31" s="21">
        <v>0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1">
        <v>0</v>
      </c>
      <c r="IT31" s="21">
        <v>0</v>
      </c>
      <c r="IU31" s="21">
        <v>0</v>
      </c>
      <c r="IV31" s="21">
        <v>0</v>
      </c>
      <c r="IW31" s="21">
        <f t="shared" si="37"/>
        <v>0</v>
      </c>
      <c r="IX31" s="21">
        <v>0</v>
      </c>
      <c r="IY31" s="23">
        <v>0</v>
      </c>
      <c r="IZ31" s="24">
        <f t="shared" si="0"/>
        <v>0</v>
      </c>
      <c r="JA31" s="24">
        <f t="shared" si="1"/>
        <v>0</v>
      </c>
      <c r="JB31" s="24">
        <f t="shared" si="38"/>
        <v>0</v>
      </c>
    </row>
    <row r="32" spans="1:262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39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44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2"/>
      <c r="CO32" s="22"/>
      <c r="CP32" s="22"/>
      <c r="CQ32" s="23">
        <v>0</v>
      </c>
      <c r="CR32" s="21">
        <f t="shared" si="40"/>
        <v>0</v>
      </c>
      <c r="CS32" s="21">
        <f t="shared" si="15"/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f t="shared" si="45"/>
        <v>0</v>
      </c>
      <c r="DE32" s="21"/>
      <c r="DF32" s="21">
        <v>0</v>
      </c>
      <c r="DG32" s="21"/>
      <c r="DH32" s="21"/>
      <c r="DI32" s="21">
        <v>0</v>
      </c>
      <c r="DJ32" s="21">
        <f t="shared" si="1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18"/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f t="shared" si="19"/>
        <v>0</v>
      </c>
      <c r="EB32" s="21">
        <v>0</v>
      </c>
      <c r="EC32" s="21">
        <v>0</v>
      </c>
      <c r="ED32" s="22"/>
      <c r="EE32" s="22"/>
      <c r="EF32" s="22"/>
      <c r="EG32" s="23">
        <v>0</v>
      </c>
      <c r="EH32" s="21">
        <f t="shared" si="41"/>
        <v>0</v>
      </c>
      <c r="EI32" s="21">
        <f t="shared" si="21"/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f t="shared" si="46"/>
        <v>0</v>
      </c>
      <c r="EU32" s="21">
        <v>0</v>
      </c>
      <c r="EV32" s="21">
        <v>0</v>
      </c>
      <c r="EW32" s="21"/>
      <c r="EX32" s="21"/>
      <c r="EY32" s="21">
        <v>0</v>
      </c>
      <c r="EZ32" s="21">
        <f t="shared" si="23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24"/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f t="shared" si="25"/>
        <v>0</v>
      </c>
      <c r="FR32" s="21">
        <v>0</v>
      </c>
      <c r="FS32" s="23">
        <v>0</v>
      </c>
      <c r="FT32" s="22"/>
      <c r="FU32" s="22"/>
      <c r="FV32" s="22"/>
      <c r="FW32" s="23">
        <v>0</v>
      </c>
      <c r="FX32" s="21">
        <f t="shared" si="42"/>
        <v>0</v>
      </c>
      <c r="FY32" s="21">
        <f t="shared" si="27"/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f t="shared" si="47"/>
        <v>0</v>
      </c>
      <c r="GK32" s="21">
        <v>0</v>
      </c>
      <c r="GL32" s="21">
        <v>0</v>
      </c>
      <c r="GM32" s="21"/>
      <c r="GN32" s="21"/>
      <c r="GO32" s="21">
        <v>0</v>
      </c>
      <c r="GP32" s="21">
        <f t="shared" si="29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30"/>
        <v>0</v>
      </c>
      <c r="GW32" s="21">
        <v>0</v>
      </c>
      <c r="GX32" s="21">
        <v>0</v>
      </c>
      <c r="GY32" s="21">
        <v>0</v>
      </c>
      <c r="GZ32" s="21">
        <v>0</v>
      </c>
      <c r="HA32" s="21">
        <v>0</v>
      </c>
      <c r="HB32" s="21">
        <v>0</v>
      </c>
      <c r="HC32" s="21">
        <v>0</v>
      </c>
      <c r="HD32" s="21">
        <v>0</v>
      </c>
      <c r="HE32" s="21">
        <v>0</v>
      </c>
      <c r="HF32" s="21">
        <v>0</v>
      </c>
      <c r="HG32" s="21">
        <f t="shared" si="31"/>
        <v>0</v>
      </c>
      <c r="HH32" s="21">
        <v>0</v>
      </c>
      <c r="HI32" s="23">
        <v>0</v>
      </c>
      <c r="HJ32" s="22"/>
      <c r="HK32" s="22"/>
      <c r="HL32" s="22"/>
      <c r="HM32" s="23">
        <v>0</v>
      </c>
      <c r="HN32" s="21">
        <f t="shared" si="43"/>
        <v>0</v>
      </c>
      <c r="HO32" s="21">
        <f t="shared" si="33"/>
        <v>0</v>
      </c>
      <c r="HP32" s="21">
        <v>0</v>
      </c>
      <c r="HQ32" s="21">
        <v>0</v>
      </c>
      <c r="HR32" s="21">
        <v>0</v>
      </c>
      <c r="HS32" s="21">
        <v>0</v>
      </c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21">
        <v>0</v>
      </c>
      <c r="HZ32" s="21">
        <f t="shared" si="48"/>
        <v>0</v>
      </c>
      <c r="IA32" s="21">
        <v>0</v>
      </c>
      <c r="IB32" s="21">
        <v>0</v>
      </c>
      <c r="IC32" s="21"/>
      <c r="ID32" s="21"/>
      <c r="IE32" s="21">
        <v>0</v>
      </c>
      <c r="IF32" s="21">
        <f t="shared" si="35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36"/>
        <v>0</v>
      </c>
      <c r="IM32" s="21">
        <v>0</v>
      </c>
      <c r="IN32" s="21">
        <v>0</v>
      </c>
      <c r="IO32" s="21">
        <v>0</v>
      </c>
      <c r="IP32" s="21">
        <v>0</v>
      </c>
      <c r="IQ32" s="21">
        <v>0</v>
      </c>
      <c r="IR32" s="21">
        <v>0</v>
      </c>
      <c r="IS32" s="21">
        <v>0</v>
      </c>
      <c r="IT32" s="21">
        <v>0</v>
      </c>
      <c r="IU32" s="21">
        <v>0</v>
      </c>
      <c r="IV32" s="21">
        <v>0</v>
      </c>
      <c r="IW32" s="21">
        <f t="shared" si="37"/>
        <v>0</v>
      </c>
      <c r="IX32" s="21">
        <v>0</v>
      </c>
      <c r="IY32" s="23">
        <v>0</v>
      </c>
      <c r="IZ32" s="24">
        <f t="shared" si="0"/>
        <v>0</v>
      </c>
      <c r="JA32" s="24">
        <f t="shared" si="1"/>
        <v>0</v>
      </c>
      <c r="JB32" s="24">
        <f t="shared" si="38"/>
        <v>0</v>
      </c>
    </row>
    <row r="33" spans="1:262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39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44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2"/>
      <c r="CO33" s="22"/>
      <c r="CP33" s="22"/>
      <c r="CQ33" s="23">
        <v>0</v>
      </c>
      <c r="CR33" s="21">
        <f t="shared" si="40"/>
        <v>0</v>
      </c>
      <c r="CS33" s="21">
        <f t="shared" si="15"/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f t="shared" si="45"/>
        <v>0</v>
      </c>
      <c r="DE33" s="21"/>
      <c r="DF33" s="21">
        <v>0</v>
      </c>
      <c r="DG33" s="21"/>
      <c r="DH33" s="21"/>
      <c r="DI33" s="21">
        <v>0</v>
      </c>
      <c r="DJ33" s="21">
        <f t="shared" si="1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18"/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f t="shared" si="19"/>
        <v>0</v>
      </c>
      <c r="EB33" s="21">
        <v>0</v>
      </c>
      <c r="EC33" s="21">
        <v>0</v>
      </c>
      <c r="ED33" s="22"/>
      <c r="EE33" s="22"/>
      <c r="EF33" s="22"/>
      <c r="EG33" s="23">
        <v>0</v>
      </c>
      <c r="EH33" s="21">
        <f t="shared" si="41"/>
        <v>0</v>
      </c>
      <c r="EI33" s="21">
        <f t="shared" si="21"/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f t="shared" si="46"/>
        <v>0</v>
      </c>
      <c r="EU33" s="21">
        <v>0</v>
      </c>
      <c r="EV33" s="21">
        <v>0</v>
      </c>
      <c r="EW33" s="21"/>
      <c r="EX33" s="21"/>
      <c r="EY33" s="21">
        <v>0</v>
      </c>
      <c r="EZ33" s="21">
        <f t="shared" si="23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24"/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f t="shared" si="25"/>
        <v>0</v>
      </c>
      <c r="FR33" s="21">
        <v>0</v>
      </c>
      <c r="FS33" s="23">
        <v>0</v>
      </c>
      <c r="FT33" s="22"/>
      <c r="FU33" s="22"/>
      <c r="FV33" s="22"/>
      <c r="FW33" s="23">
        <v>0</v>
      </c>
      <c r="FX33" s="21">
        <f t="shared" si="42"/>
        <v>0</v>
      </c>
      <c r="FY33" s="21">
        <f t="shared" si="27"/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f t="shared" si="47"/>
        <v>0</v>
      </c>
      <c r="GK33" s="21">
        <v>0</v>
      </c>
      <c r="GL33" s="21">
        <v>0</v>
      </c>
      <c r="GM33" s="21"/>
      <c r="GN33" s="21"/>
      <c r="GO33" s="21">
        <v>0</v>
      </c>
      <c r="GP33" s="21">
        <f t="shared" si="29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30"/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f t="shared" si="31"/>
        <v>0</v>
      </c>
      <c r="HH33" s="21">
        <v>0</v>
      </c>
      <c r="HI33" s="23">
        <v>0</v>
      </c>
      <c r="HJ33" s="22"/>
      <c r="HK33" s="22"/>
      <c r="HL33" s="22"/>
      <c r="HM33" s="23">
        <v>0</v>
      </c>
      <c r="HN33" s="21">
        <f t="shared" si="43"/>
        <v>0</v>
      </c>
      <c r="HO33" s="21">
        <f t="shared" si="33"/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f t="shared" si="48"/>
        <v>0</v>
      </c>
      <c r="IA33" s="21">
        <v>0</v>
      </c>
      <c r="IB33" s="21">
        <v>0</v>
      </c>
      <c r="IC33" s="21"/>
      <c r="ID33" s="21"/>
      <c r="IE33" s="21">
        <v>0</v>
      </c>
      <c r="IF33" s="21">
        <f t="shared" si="35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36"/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f t="shared" si="37"/>
        <v>0</v>
      </c>
      <c r="IX33" s="21">
        <v>0</v>
      </c>
      <c r="IY33" s="23">
        <v>0</v>
      </c>
      <c r="IZ33" s="24">
        <f t="shared" si="0"/>
        <v>0</v>
      </c>
      <c r="JA33" s="24">
        <f t="shared" si="1"/>
        <v>0</v>
      </c>
      <c r="JB33" s="24">
        <f t="shared" si="38"/>
        <v>0</v>
      </c>
    </row>
    <row r="34" spans="1:262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39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44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2"/>
      <c r="CO34" s="22"/>
      <c r="CP34" s="22"/>
      <c r="CQ34" s="23">
        <v>0</v>
      </c>
      <c r="CR34" s="21">
        <f t="shared" si="40"/>
        <v>0</v>
      </c>
      <c r="CS34" s="21">
        <f t="shared" si="15"/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f t="shared" si="45"/>
        <v>0</v>
      </c>
      <c r="DE34" s="21"/>
      <c r="DF34" s="21">
        <v>0</v>
      </c>
      <c r="DG34" s="21"/>
      <c r="DH34" s="21"/>
      <c r="DI34" s="21">
        <v>0</v>
      </c>
      <c r="DJ34" s="21">
        <f t="shared" si="1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18"/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f t="shared" si="19"/>
        <v>0</v>
      </c>
      <c r="EB34" s="21">
        <v>0</v>
      </c>
      <c r="EC34" s="21">
        <v>0</v>
      </c>
      <c r="ED34" s="22"/>
      <c r="EE34" s="22"/>
      <c r="EF34" s="22"/>
      <c r="EG34" s="23">
        <v>0</v>
      </c>
      <c r="EH34" s="21">
        <f t="shared" si="41"/>
        <v>0</v>
      </c>
      <c r="EI34" s="21">
        <f t="shared" si="21"/>
        <v>0</v>
      </c>
      <c r="EJ34" s="21">
        <v>0</v>
      </c>
      <c r="EK34" s="21">
        <v>0</v>
      </c>
      <c r="EL34" s="21">
        <v>0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0</v>
      </c>
      <c r="ET34" s="21">
        <f t="shared" si="46"/>
        <v>0</v>
      </c>
      <c r="EU34" s="21">
        <v>0</v>
      </c>
      <c r="EV34" s="21">
        <v>0</v>
      </c>
      <c r="EW34" s="21"/>
      <c r="EX34" s="21"/>
      <c r="EY34" s="21">
        <v>0</v>
      </c>
      <c r="EZ34" s="21">
        <f t="shared" si="23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24"/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f t="shared" si="25"/>
        <v>0</v>
      </c>
      <c r="FR34" s="21">
        <v>0</v>
      </c>
      <c r="FS34" s="23">
        <v>0</v>
      </c>
      <c r="FT34" s="22"/>
      <c r="FU34" s="22"/>
      <c r="FV34" s="22"/>
      <c r="FW34" s="23">
        <v>0</v>
      </c>
      <c r="FX34" s="21">
        <f t="shared" si="42"/>
        <v>0</v>
      </c>
      <c r="FY34" s="21">
        <f t="shared" si="27"/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f t="shared" si="47"/>
        <v>0</v>
      </c>
      <c r="GK34" s="21">
        <v>0</v>
      </c>
      <c r="GL34" s="21">
        <v>0</v>
      </c>
      <c r="GM34" s="21"/>
      <c r="GN34" s="21"/>
      <c r="GO34" s="21">
        <v>0</v>
      </c>
      <c r="GP34" s="21">
        <f t="shared" si="29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30"/>
        <v>0</v>
      </c>
      <c r="GW34" s="21">
        <v>0</v>
      </c>
      <c r="GX34" s="21">
        <v>0</v>
      </c>
      <c r="GY34" s="21">
        <v>0</v>
      </c>
      <c r="GZ34" s="21">
        <v>0</v>
      </c>
      <c r="HA34" s="21">
        <v>0</v>
      </c>
      <c r="HB34" s="21">
        <v>0</v>
      </c>
      <c r="HC34" s="21">
        <v>0</v>
      </c>
      <c r="HD34" s="21">
        <v>0</v>
      </c>
      <c r="HE34" s="21">
        <v>0</v>
      </c>
      <c r="HF34" s="21">
        <v>0</v>
      </c>
      <c r="HG34" s="21">
        <f t="shared" si="31"/>
        <v>0</v>
      </c>
      <c r="HH34" s="21">
        <v>0</v>
      </c>
      <c r="HI34" s="23">
        <v>0</v>
      </c>
      <c r="HJ34" s="22"/>
      <c r="HK34" s="22"/>
      <c r="HL34" s="22"/>
      <c r="HM34" s="23">
        <v>0</v>
      </c>
      <c r="HN34" s="21">
        <f t="shared" si="43"/>
        <v>0</v>
      </c>
      <c r="HO34" s="21">
        <f t="shared" si="33"/>
        <v>0</v>
      </c>
      <c r="HP34" s="21">
        <v>0</v>
      </c>
      <c r="HQ34" s="21">
        <v>0</v>
      </c>
      <c r="HR34" s="21">
        <v>0</v>
      </c>
      <c r="HS34" s="21">
        <v>0</v>
      </c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21">
        <v>0</v>
      </c>
      <c r="HZ34" s="21">
        <f t="shared" si="48"/>
        <v>0</v>
      </c>
      <c r="IA34" s="21">
        <v>0</v>
      </c>
      <c r="IB34" s="21">
        <v>0</v>
      </c>
      <c r="IC34" s="21"/>
      <c r="ID34" s="21"/>
      <c r="IE34" s="21">
        <v>0</v>
      </c>
      <c r="IF34" s="21">
        <f t="shared" si="35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36"/>
        <v>0</v>
      </c>
      <c r="IM34" s="21">
        <v>0</v>
      </c>
      <c r="IN34" s="21">
        <v>0</v>
      </c>
      <c r="IO34" s="21">
        <v>0</v>
      </c>
      <c r="IP34" s="21">
        <v>0</v>
      </c>
      <c r="IQ34" s="21">
        <v>0</v>
      </c>
      <c r="IR34" s="21">
        <v>0</v>
      </c>
      <c r="IS34" s="21">
        <v>0</v>
      </c>
      <c r="IT34" s="21">
        <v>0</v>
      </c>
      <c r="IU34" s="21">
        <v>0</v>
      </c>
      <c r="IV34" s="21">
        <v>0</v>
      </c>
      <c r="IW34" s="21">
        <f t="shared" si="37"/>
        <v>0</v>
      </c>
      <c r="IX34" s="21">
        <v>0</v>
      </c>
      <c r="IY34" s="23">
        <v>0</v>
      </c>
      <c r="IZ34" s="24">
        <f t="shared" si="0"/>
        <v>0</v>
      </c>
      <c r="JA34" s="24">
        <f t="shared" si="1"/>
        <v>0</v>
      </c>
      <c r="JB34" s="24">
        <f t="shared" si="38"/>
        <v>0</v>
      </c>
    </row>
    <row r="35" spans="1:262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39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44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2"/>
      <c r="CO35" s="22"/>
      <c r="CP35" s="22"/>
      <c r="CQ35" s="23">
        <v>0</v>
      </c>
      <c r="CR35" s="21">
        <f t="shared" si="40"/>
        <v>0</v>
      </c>
      <c r="CS35" s="21">
        <f t="shared" si="15"/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f t="shared" si="45"/>
        <v>0</v>
      </c>
      <c r="DE35" s="21"/>
      <c r="DF35" s="21">
        <v>0</v>
      </c>
      <c r="DG35" s="21"/>
      <c r="DH35" s="21"/>
      <c r="DI35" s="21">
        <v>0</v>
      </c>
      <c r="DJ35" s="21">
        <f t="shared" si="1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18"/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f t="shared" si="19"/>
        <v>0</v>
      </c>
      <c r="EB35" s="21">
        <v>0</v>
      </c>
      <c r="EC35" s="21">
        <v>0</v>
      </c>
      <c r="ED35" s="22"/>
      <c r="EE35" s="22"/>
      <c r="EF35" s="22"/>
      <c r="EG35" s="23">
        <v>0</v>
      </c>
      <c r="EH35" s="21">
        <f t="shared" si="41"/>
        <v>0</v>
      </c>
      <c r="EI35" s="21">
        <f t="shared" si="21"/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f t="shared" si="46"/>
        <v>0</v>
      </c>
      <c r="EU35" s="21">
        <v>0</v>
      </c>
      <c r="EV35" s="21">
        <v>0</v>
      </c>
      <c r="EW35" s="21"/>
      <c r="EX35" s="21"/>
      <c r="EY35" s="21">
        <v>0</v>
      </c>
      <c r="EZ35" s="21">
        <f t="shared" si="23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24"/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f t="shared" si="25"/>
        <v>0</v>
      </c>
      <c r="FR35" s="21">
        <v>0</v>
      </c>
      <c r="FS35" s="23">
        <v>0</v>
      </c>
      <c r="FT35" s="22"/>
      <c r="FU35" s="22"/>
      <c r="FV35" s="22"/>
      <c r="FW35" s="23">
        <v>0</v>
      </c>
      <c r="FX35" s="21">
        <f t="shared" si="42"/>
        <v>0</v>
      </c>
      <c r="FY35" s="21">
        <f t="shared" si="27"/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f t="shared" si="47"/>
        <v>0</v>
      </c>
      <c r="GK35" s="21">
        <v>0</v>
      </c>
      <c r="GL35" s="21">
        <v>0</v>
      </c>
      <c r="GM35" s="21"/>
      <c r="GN35" s="21"/>
      <c r="GO35" s="21">
        <v>0</v>
      </c>
      <c r="GP35" s="21">
        <f t="shared" si="29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30"/>
        <v>0</v>
      </c>
      <c r="GW35" s="21">
        <v>0</v>
      </c>
      <c r="GX35" s="21">
        <v>0</v>
      </c>
      <c r="GY35" s="21">
        <v>0</v>
      </c>
      <c r="GZ35" s="21">
        <v>0</v>
      </c>
      <c r="HA35" s="21">
        <v>0</v>
      </c>
      <c r="HB35" s="21">
        <v>0</v>
      </c>
      <c r="HC35" s="21">
        <v>0</v>
      </c>
      <c r="HD35" s="21">
        <v>0</v>
      </c>
      <c r="HE35" s="21">
        <v>0</v>
      </c>
      <c r="HF35" s="21">
        <v>0</v>
      </c>
      <c r="HG35" s="21">
        <f t="shared" si="31"/>
        <v>0</v>
      </c>
      <c r="HH35" s="21">
        <v>0</v>
      </c>
      <c r="HI35" s="23">
        <v>0</v>
      </c>
      <c r="HJ35" s="22"/>
      <c r="HK35" s="22"/>
      <c r="HL35" s="22"/>
      <c r="HM35" s="23">
        <v>0</v>
      </c>
      <c r="HN35" s="21">
        <f t="shared" si="43"/>
        <v>0</v>
      </c>
      <c r="HO35" s="21">
        <f t="shared" si="33"/>
        <v>0</v>
      </c>
      <c r="HP35" s="21">
        <v>0</v>
      </c>
      <c r="HQ35" s="21">
        <v>0</v>
      </c>
      <c r="HR35" s="21">
        <v>0</v>
      </c>
      <c r="HS35" s="21">
        <v>0</v>
      </c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21">
        <v>0</v>
      </c>
      <c r="HZ35" s="21">
        <f t="shared" si="48"/>
        <v>0</v>
      </c>
      <c r="IA35" s="21">
        <v>0</v>
      </c>
      <c r="IB35" s="21">
        <v>0</v>
      </c>
      <c r="IC35" s="21"/>
      <c r="ID35" s="21"/>
      <c r="IE35" s="21">
        <v>0</v>
      </c>
      <c r="IF35" s="21">
        <f t="shared" si="35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36"/>
        <v>0</v>
      </c>
      <c r="IM35" s="21">
        <v>0</v>
      </c>
      <c r="IN35" s="21">
        <v>0</v>
      </c>
      <c r="IO35" s="21">
        <v>0</v>
      </c>
      <c r="IP35" s="21">
        <v>0</v>
      </c>
      <c r="IQ35" s="21">
        <v>0</v>
      </c>
      <c r="IR35" s="21">
        <v>0</v>
      </c>
      <c r="IS35" s="21">
        <v>0</v>
      </c>
      <c r="IT35" s="21">
        <v>0</v>
      </c>
      <c r="IU35" s="21">
        <v>0</v>
      </c>
      <c r="IV35" s="21">
        <v>0</v>
      </c>
      <c r="IW35" s="21">
        <f t="shared" si="37"/>
        <v>0</v>
      </c>
      <c r="IX35" s="21">
        <v>0</v>
      </c>
      <c r="IY35" s="23">
        <v>0</v>
      </c>
      <c r="IZ35" s="24">
        <f t="shared" si="0"/>
        <v>0</v>
      </c>
      <c r="JA35" s="24">
        <f t="shared" si="1"/>
        <v>0</v>
      </c>
      <c r="JB35" s="24">
        <f t="shared" si="38"/>
        <v>0</v>
      </c>
    </row>
    <row r="36" spans="1:262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39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44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2"/>
      <c r="CO36" s="22"/>
      <c r="CP36" s="22"/>
      <c r="CQ36" s="23">
        <v>0</v>
      </c>
      <c r="CR36" s="21">
        <f t="shared" si="40"/>
        <v>0</v>
      </c>
      <c r="CS36" s="21">
        <f t="shared" si="15"/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f t="shared" si="45"/>
        <v>0</v>
      </c>
      <c r="DE36" s="21"/>
      <c r="DF36" s="21">
        <v>0</v>
      </c>
      <c r="DG36" s="21"/>
      <c r="DH36" s="21"/>
      <c r="DI36" s="21">
        <v>0</v>
      </c>
      <c r="DJ36" s="21">
        <f t="shared" si="1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18"/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f t="shared" si="19"/>
        <v>0</v>
      </c>
      <c r="EB36" s="21">
        <v>0</v>
      </c>
      <c r="EC36" s="21">
        <v>0</v>
      </c>
      <c r="ED36" s="22"/>
      <c r="EE36" s="22"/>
      <c r="EF36" s="22"/>
      <c r="EG36" s="23">
        <v>0</v>
      </c>
      <c r="EH36" s="21">
        <f t="shared" si="41"/>
        <v>0</v>
      </c>
      <c r="EI36" s="21">
        <f t="shared" si="21"/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f t="shared" si="46"/>
        <v>0</v>
      </c>
      <c r="EU36" s="21">
        <v>0</v>
      </c>
      <c r="EV36" s="21">
        <v>0</v>
      </c>
      <c r="EW36" s="21"/>
      <c r="EX36" s="21"/>
      <c r="EY36" s="21">
        <v>0</v>
      </c>
      <c r="EZ36" s="21">
        <f t="shared" si="23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24"/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f t="shared" si="25"/>
        <v>0</v>
      </c>
      <c r="FR36" s="21">
        <v>0</v>
      </c>
      <c r="FS36" s="23">
        <v>0</v>
      </c>
      <c r="FT36" s="22"/>
      <c r="FU36" s="22"/>
      <c r="FV36" s="22"/>
      <c r="FW36" s="23">
        <v>0</v>
      </c>
      <c r="FX36" s="21">
        <f t="shared" si="42"/>
        <v>0</v>
      </c>
      <c r="FY36" s="21">
        <f t="shared" si="27"/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f t="shared" si="47"/>
        <v>0</v>
      </c>
      <c r="GK36" s="21">
        <v>0</v>
      </c>
      <c r="GL36" s="21">
        <v>0</v>
      </c>
      <c r="GM36" s="21"/>
      <c r="GN36" s="21"/>
      <c r="GO36" s="21">
        <v>0</v>
      </c>
      <c r="GP36" s="21">
        <f t="shared" si="29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30"/>
        <v>0</v>
      </c>
      <c r="GW36" s="21">
        <v>0</v>
      </c>
      <c r="GX36" s="21">
        <v>0</v>
      </c>
      <c r="GY36" s="21">
        <v>0</v>
      </c>
      <c r="GZ36" s="21">
        <v>0</v>
      </c>
      <c r="HA36" s="21">
        <v>0</v>
      </c>
      <c r="HB36" s="21">
        <v>0</v>
      </c>
      <c r="HC36" s="21">
        <v>0</v>
      </c>
      <c r="HD36" s="21">
        <v>0</v>
      </c>
      <c r="HE36" s="21">
        <v>0</v>
      </c>
      <c r="HF36" s="21">
        <v>0</v>
      </c>
      <c r="HG36" s="21">
        <f t="shared" si="31"/>
        <v>0</v>
      </c>
      <c r="HH36" s="21">
        <v>0</v>
      </c>
      <c r="HI36" s="23">
        <v>0</v>
      </c>
      <c r="HJ36" s="22"/>
      <c r="HK36" s="22"/>
      <c r="HL36" s="22"/>
      <c r="HM36" s="23">
        <v>0</v>
      </c>
      <c r="HN36" s="21">
        <f t="shared" si="43"/>
        <v>0</v>
      </c>
      <c r="HO36" s="21">
        <f t="shared" si="33"/>
        <v>0</v>
      </c>
      <c r="HP36" s="21">
        <v>0</v>
      </c>
      <c r="HQ36" s="21">
        <v>0</v>
      </c>
      <c r="HR36" s="21">
        <v>0</v>
      </c>
      <c r="HS36" s="21">
        <v>0</v>
      </c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21">
        <v>0</v>
      </c>
      <c r="HZ36" s="21">
        <f t="shared" si="48"/>
        <v>0</v>
      </c>
      <c r="IA36" s="21">
        <v>0</v>
      </c>
      <c r="IB36" s="21">
        <v>0</v>
      </c>
      <c r="IC36" s="21"/>
      <c r="ID36" s="21"/>
      <c r="IE36" s="21">
        <v>0</v>
      </c>
      <c r="IF36" s="21">
        <f t="shared" si="35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36"/>
        <v>0</v>
      </c>
      <c r="IM36" s="21">
        <v>0</v>
      </c>
      <c r="IN36" s="21">
        <v>0</v>
      </c>
      <c r="IO36" s="21">
        <v>0</v>
      </c>
      <c r="IP36" s="21">
        <v>0</v>
      </c>
      <c r="IQ36" s="21">
        <v>0</v>
      </c>
      <c r="IR36" s="21">
        <v>0</v>
      </c>
      <c r="IS36" s="21">
        <v>0</v>
      </c>
      <c r="IT36" s="21">
        <v>0</v>
      </c>
      <c r="IU36" s="21">
        <v>0</v>
      </c>
      <c r="IV36" s="21">
        <v>0</v>
      </c>
      <c r="IW36" s="21">
        <f t="shared" si="37"/>
        <v>0</v>
      </c>
      <c r="IX36" s="21">
        <v>0</v>
      </c>
      <c r="IY36" s="23">
        <v>0</v>
      </c>
      <c r="IZ36" s="24">
        <f t="shared" si="0"/>
        <v>0</v>
      </c>
      <c r="JA36" s="24">
        <f t="shared" si="1"/>
        <v>0</v>
      </c>
      <c r="JB36" s="24">
        <f t="shared" si="38"/>
        <v>0</v>
      </c>
    </row>
    <row r="37" spans="1:262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39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44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2"/>
      <c r="CO37" s="22"/>
      <c r="CP37" s="22"/>
      <c r="CQ37" s="23">
        <v>0</v>
      </c>
      <c r="CR37" s="21">
        <f t="shared" si="40"/>
        <v>0</v>
      </c>
      <c r="CS37" s="21">
        <f t="shared" si="15"/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f t="shared" si="45"/>
        <v>0</v>
      </c>
      <c r="DE37" s="21"/>
      <c r="DF37" s="21">
        <v>0</v>
      </c>
      <c r="DG37" s="21"/>
      <c r="DH37" s="21"/>
      <c r="DI37" s="21">
        <v>0</v>
      </c>
      <c r="DJ37" s="21">
        <f t="shared" si="1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18"/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f t="shared" si="19"/>
        <v>0</v>
      </c>
      <c r="EB37" s="21">
        <v>0</v>
      </c>
      <c r="EC37" s="21">
        <v>0</v>
      </c>
      <c r="ED37" s="22"/>
      <c r="EE37" s="22"/>
      <c r="EF37" s="22"/>
      <c r="EG37" s="23">
        <v>0</v>
      </c>
      <c r="EH37" s="21">
        <f t="shared" si="41"/>
        <v>0</v>
      </c>
      <c r="EI37" s="21">
        <f t="shared" si="21"/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f t="shared" si="46"/>
        <v>0</v>
      </c>
      <c r="EU37" s="21">
        <v>0</v>
      </c>
      <c r="EV37" s="21">
        <v>0</v>
      </c>
      <c r="EW37" s="21"/>
      <c r="EX37" s="21"/>
      <c r="EY37" s="21">
        <v>0</v>
      </c>
      <c r="EZ37" s="21">
        <f t="shared" si="23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24"/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f t="shared" si="25"/>
        <v>0</v>
      </c>
      <c r="FR37" s="21">
        <v>0</v>
      </c>
      <c r="FS37" s="23">
        <v>0</v>
      </c>
      <c r="FT37" s="22"/>
      <c r="FU37" s="22"/>
      <c r="FV37" s="22"/>
      <c r="FW37" s="23">
        <v>0</v>
      </c>
      <c r="FX37" s="21">
        <f t="shared" si="42"/>
        <v>0</v>
      </c>
      <c r="FY37" s="21">
        <f t="shared" si="27"/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f t="shared" si="47"/>
        <v>0</v>
      </c>
      <c r="GK37" s="21">
        <v>0</v>
      </c>
      <c r="GL37" s="21">
        <v>0</v>
      </c>
      <c r="GM37" s="21"/>
      <c r="GN37" s="21"/>
      <c r="GO37" s="21">
        <v>0</v>
      </c>
      <c r="GP37" s="21">
        <f t="shared" si="29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30"/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f t="shared" si="31"/>
        <v>0</v>
      </c>
      <c r="HH37" s="21">
        <v>0</v>
      </c>
      <c r="HI37" s="23">
        <v>0</v>
      </c>
      <c r="HJ37" s="22"/>
      <c r="HK37" s="22"/>
      <c r="HL37" s="22"/>
      <c r="HM37" s="23">
        <v>0</v>
      </c>
      <c r="HN37" s="21">
        <f t="shared" si="43"/>
        <v>0</v>
      </c>
      <c r="HO37" s="21">
        <f t="shared" si="33"/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f t="shared" si="48"/>
        <v>0</v>
      </c>
      <c r="IA37" s="21">
        <v>0</v>
      </c>
      <c r="IB37" s="21">
        <v>0</v>
      </c>
      <c r="IC37" s="21"/>
      <c r="ID37" s="21"/>
      <c r="IE37" s="21">
        <v>0</v>
      </c>
      <c r="IF37" s="21">
        <f t="shared" si="35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36"/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f t="shared" si="37"/>
        <v>0</v>
      </c>
      <c r="IX37" s="21">
        <v>0</v>
      </c>
      <c r="IY37" s="23">
        <v>0</v>
      </c>
      <c r="IZ37" s="24">
        <f t="shared" si="0"/>
        <v>0</v>
      </c>
      <c r="JA37" s="24">
        <f t="shared" si="1"/>
        <v>0</v>
      </c>
      <c r="JB37" s="24">
        <f t="shared" si="38"/>
        <v>0</v>
      </c>
    </row>
    <row r="38" spans="1:262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39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44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2"/>
      <c r="CO38" s="22"/>
      <c r="CP38" s="22"/>
      <c r="CQ38" s="23">
        <v>0</v>
      </c>
      <c r="CR38" s="21">
        <f t="shared" si="40"/>
        <v>0</v>
      </c>
      <c r="CS38" s="21">
        <f t="shared" si="15"/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f t="shared" si="45"/>
        <v>0</v>
      </c>
      <c r="DE38" s="21"/>
      <c r="DF38" s="21">
        <v>0</v>
      </c>
      <c r="DG38" s="21"/>
      <c r="DH38" s="21"/>
      <c r="DI38" s="21">
        <v>0</v>
      </c>
      <c r="DJ38" s="21">
        <f t="shared" si="1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18"/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f t="shared" si="19"/>
        <v>0</v>
      </c>
      <c r="EB38" s="21">
        <v>0</v>
      </c>
      <c r="EC38" s="21">
        <v>0</v>
      </c>
      <c r="ED38" s="22"/>
      <c r="EE38" s="22"/>
      <c r="EF38" s="22"/>
      <c r="EG38" s="23">
        <v>0</v>
      </c>
      <c r="EH38" s="21">
        <f t="shared" si="41"/>
        <v>0</v>
      </c>
      <c r="EI38" s="21">
        <f t="shared" si="21"/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f t="shared" si="46"/>
        <v>0</v>
      </c>
      <c r="EU38" s="21">
        <v>0</v>
      </c>
      <c r="EV38" s="21">
        <v>0</v>
      </c>
      <c r="EW38" s="21"/>
      <c r="EX38" s="21"/>
      <c r="EY38" s="21">
        <v>0</v>
      </c>
      <c r="EZ38" s="21">
        <f t="shared" si="23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24"/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f t="shared" si="25"/>
        <v>0</v>
      </c>
      <c r="FR38" s="21">
        <v>0</v>
      </c>
      <c r="FS38" s="23">
        <v>0</v>
      </c>
      <c r="FT38" s="22"/>
      <c r="FU38" s="22"/>
      <c r="FV38" s="22"/>
      <c r="FW38" s="23">
        <v>0</v>
      </c>
      <c r="FX38" s="21">
        <f t="shared" si="42"/>
        <v>0</v>
      </c>
      <c r="FY38" s="21">
        <f t="shared" si="27"/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f t="shared" si="47"/>
        <v>0</v>
      </c>
      <c r="GK38" s="21">
        <v>0</v>
      </c>
      <c r="GL38" s="21">
        <v>0</v>
      </c>
      <c r="GM38" s="21"/>
      <c r="GN38" s="21"/>
      <c r="GO38" s="21">
        <v>0</v>
      </c>
      <c r="GP38" s="21">
        <f t="shared" si="29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30"/>
        <v>0</v>
      </c>
      <c r="GW38" s="21">
        <v>0</v>
      </c>
      <c r="GX38" s="21">
        <v>0</v>
      </c>
      <c r="GY38" s="21">
        <v>0</v>
      </c>
      <c r="GZ38" s="21">
        <v>0</v>
      </c>
      <c r="HA38" s="21">
        <v>0</v>
      </c>
      <c r="HB38" s="21">
        <v>0</v>
      </c>
      <c r="HC38" s="21">
        <v>0</v>
      </c>
      <c r="HD38" s="21">
        <v>0</v>
      </c>
      <c r="HE38" s="21">
        <v>0</v>
      </c>
      <c r="HF38" s="21">
        <v>0</v>
      </c>
      <c r="HG38" s="21">
        <f t="shared" si="31"/>
        <v>0</v>
      </c>
      <c r="HH38" s="21">
        <v>0</v>
      </c>
      <c r="HI38" s="23">
        <v>0</v>
      </c>
      <c r="HJ38" s="22"/>
      <c r="HK38" s="22"/>
      <c r="HL38" s="22"/>
      <c r="HM38" s="23">
        <v>0</v>
      </c>
      <c r="HN38" s="21">
        <f t="shared" si="43"/>
        <v>0</v>
      </c>
      <c r="HO38" s="21">
        <f t="shared" si="33"/>
        <v>0</v>
      </c>
      <c r="HP38" s="21">
        <v>0</v>
      </c>
      <c r="HQ38" s="21">
        <v>0</v>
      </c>
      <c r="HR38" s="21">
        <v>0</v>
      </c>
      <c r="HS38" s="21">
        <v>0</v>
      </c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21">
        <v>0</v>
      </c>
      <c r="HZ38" s="21">
        <f t="shared" si="48"/>
        <v>0</v>
      </c>
      <c r="IA38" s="21">
        <v>0</v>
      </c>
      <c r="IB38" s="21">
        <v>0</v>
      </c>
      <c r="IC38" s="21"/>
      <c r="ID38" s="21"/>
      <c r="IE38" s="21">
        <v>0</v>
      </c>
      <c r="IF38" s="21">
        <f t="shared" si="35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36"/>
        <v>0</v>
      </c>
      <c r="IM38" s="21">
        <v>0</v>
      </c>
      <c r="IN38" s="21">
        <v>0</v>
      </c>
      <c r="IO38" s="21">
        <v>0</v>
      </c>
      <c r="IP38" s="21">
        <v>0</v>
      </c>
      <c r="IQ38" s="21">
        <v>0</v>
      </c>
      <c r="IR38" s="21">
        <v>0</v>
      </c>
      <c r="IS38" s="21">
        <v>0</v>
      </c>
      <c r="IT38" s="21">
        <v>0</v>
      </c>
      <c r="IU38" s="21">
        <v>0</v>
      </c>
      <c r="IV38" s="21">
        <v>0</v>
      </c>
      <c r="IW38" s="21">
        <f t="shared" si="37"/>
        <v>0</v>
      </c>
      <c r="IX38" s="21">
        <v>0</v>
      </c>
      <c r="IY38" s="23">
        <v>0</v>
      </c>
      <c r="IZ38" s="24">
        <f t="shared" si="0"/>
        <v>0</v>
      </c>
      <c r="JA38" s="24">
        <f t="shared" si="1"/>
        <v>0</v>
      </c>
      <c r="JB38" s="24">
        <f t="shared" si="38"/>
        <v>0</v>
      </c>
    </row>
    <row r="39" spans="1:262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39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44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2"/>
      <c r="CO39" s="22"/>
      <c r="CP39" s="22"/>
      <c r="CQ39" s="23">
        <v>0</v>
      </c>
      <c r="CR39" s="21">
        <f t="shared" si="40"/>
        <v>0</v>
      </c>
      <c r="CS39" s="21">
        <f t="shared" si="15"/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f t="shared" si="45"/>
        <v>0</v>
      </c>
      <c r="DE39" s="21"/>
      <c r="DF39" s="21">
        <v>0</v>
      </c>
      <c r="DG39" s="21"/>
      <c r="DH39" s="21"/>
      <c r="DI39" s="21">
        <v>0</v>
      </c>
      <c r="DJ39" s="21">
        <f t="shared" si="1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18"/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f t="shared" si="19"/>
        <v>0</v>
      </c>
      <c r="EB39" s="21">
        <v>0</v>
      </c>
      <c r="EC39" s="21">
        <v>0</v>
      </c>
      <c r="ED39" s="22"/>
      <c r="EE39" s="22"/>
      <c r="EF39" s="22"/>
      <c r="EG39" s="23">
        <v>0</v>
      </c>
      <c r="EH39" s="21">
        <f t="shared" si="41"/>
        <v>0</v>
      </c>
      <c r="EI39" s="21">
        <f t="shared" si="21"/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f t="shared" si="46"/>
        <v>0</v>
      </c>
      <c r="EU39" s="21">
        <v>0</v>
      </c>
      <c r="EV39" s="21">
        <v>0</v>
      </c>
      <c r="EW39" s="21"/>
      <c r="EX39" s="21"/>
      <c r="EY39" s="21">
        <v>0</v>
      </c>
      <c r="EZ39" s="21">
        <f t="shared" si="23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24"/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f t="shared" si="25"/>
        <v>0</v>
      </c>
      <c r="FR39" s="21">
        <v>0</v>
      </c>
      <c r="FS39" s="23">
        <v>0</v>
      </c>
      <c r="FT39" s="22"/>
      <c r="FU39" s="22"/>
      <c r="FV39" s="22"/>
      <c r="FW39" s="23">
        <v>0</v>
      </c>
      <c r="FX39" s="21">
        <f t="shared" si="42"/>
        <v>0</v>
      </c>
      <c r="FY39" s="21">
        <f t="shared" si="27"/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f t="shared" si="47"/>
        <v>0</v>
      </c>
      <c r="GK39" s="21">
        <v>0</v>
      </c>
      <c r="GL39" s="21">
        <v>0</v>
      </c>
      <c r="GM39" s="21"/>
      <c r="GN39" s="21"/>
      <c r="GO39" s="21">
        <v>0</v>
      </c>
      <c r="GP39" s="21">
        <f t="shared" si="29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30"/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f t="shared" si="31"/>
        <v>0</v>
      </c>
      <c r="HH39" s="21">
        <v>0</v>
      </c>
      <c r="HI39" s="23">
        <v>0</v>
      </c>
      <c r="HJ39" s="22"/>
      <c r="HK39" s="22"/>
      <c r="HL39" s="22"/>
      <c r="HM39" s="23">
        <v>0</v>
      </c>
      <c r="HN39" s="21">
        <f t="shared" si="43"/>
        <v>0</v>
      </c>
      <c r="HO39" s="21">
        <f t="shared" si="33"/>
        <v>0</v>
      </c>
      <c r="HP39" s="21">
        <v>0</v>
      </c>
      <c r="HQ39" s="21">
        <v>0</v>
      </c>
      <c r="HR39" s="21">
        <v>0</v>
      </c>
      <c r="HS39" s="21">
        <v>0</v>
      </c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21">
        <v>0</v>
      </c>
      <c r="HZ39" s="21">
        <f t="shared" si="48"/>
        <v>0</v>
      </c>
      <c r="IA39" s="21">
        <v>0</v>
      </c>
      <c r="IB39" s="21">
        <v>0</v>
      </c>
      <c r="IC39" s="21"/>
      <c r="ID39" s="21"/>
      <c r="IE39" s="21">
        <v>0</v>
      </c>
      <c r="IF39" s="21">
        <f t="shared" si="35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36"/>
        <v>0</v>
      </c>
      <c r="IM39" s="21">
        <v>0</v>
      </c>
      <c r="IN39" s="21">
        <v>0</v>
      </c>
      <c r="IO39" s="21">
        <v>0</v>
      </c>
      <c r="IP39" s="21">
        <v>0</v>
      </c>
      <c r="IQ39" s="21">
        <v>0</v>
      </c>
      <c r="IR39" s="21">
        <v>0</v>
      </c>
      <c r="IS39" s="21">
        <v>0</v>
      </c>
      <c r="IT39" s="21">
        <v>0</v>
      </c>
      <c r="IU39" s="21">
        <v>0</v>
      </c>
      <c r="IV39" s="21">
        <v>0</v>
      </c>
      <c r="IW39" s="21">
        <f t="shared" si="37"/>
        <v>0</v>
      </c>
      <c r="IX39" s="21">
        <v>0</v>
      </c>
      <c r="IY39" s="23">
        <v>0</v>
      </c>
      <c r="IZ39" s="24">
        <f t="shared" si="0"/>
        <v>0</v>
      </c>
      <c r="JA39" s="24">
        <f t="shared" si="1"/>
        <v>0</v>
      </c>
      <c r="JB39" s="24">
        <f t="shared" si="38"/>
        <v>0</v>
      </c>
    </row>
    <row r="40" spans="1:262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39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44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2"/>
      <c r="CO40" s="22"/>
      <c r="CP40" s="22"/>
      <c r="CQ40" s="23">
        <v>0</v>
      </c>
      <c r="CR40" s="21">
        <f t="shared" si="40"/>
        <v>0</v>
      </c>
      <c r="CS40" s="21">
        <f t="shared" si="15"/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f t="shared" si="45"/>
        <v>0</v>
      </c>
      <c r="DE40" s="21"/>
      <c r="DF40" s="21">
        <v>0</v>
      </c>
      <c r="DG40" s="21"/>
      <c r="DH40" s="21"/>
      <c r="DI40" s="21">
        <v>0</v>
      </c>
      <c r="DJ40" s="21">
        <f t="shared" si="1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18"/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f t="shared" si="19"/>
        <v>0</v>
      </c>
      <c r="EB40" s="21">
        <v>0</v>
      </c>
      <c r="EC40" s="21">
        <v>0</v>
      </c>
      <c r="ED40" s="22"/>
      <c r="EE40" s="22"/>
      <c r="EF40" s="22"/>
      <c r="EG40" s="23">
        <v>0</v>
      </c>
      <c r="EH40" s="21">
        <f t="shared" si="41"/>
        <v>0</v>
      </c>
      <c r="EI40" s="21">
        <f t="shared" si="21"/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f t="shared" si="46"/>
        <v>0</v>
      </c>
      <c r="EU40" s="21">
        <v>0</v>
      </c>
      <c r="EV40" s="21">
        <v>0</v>
      </c>
      <c r="EW40" s="21"/>
      <c r="EX40" s="21"/>
      <c r="EY40" s="21">
        <v>0</v>
      </c>
      <c r="EZ40" s="21">
        <f t="shared" si="23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24"/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f t="shared" si="25"/>
        <v>0</v>
      </c>
      <c r="FR40" s="21">
        <v>0</v>
      </c>
      <c r="FS40" s="23">
        <v>0</v>
      </c>
      <c r="FT40" s="22"/>
      <c r="FU40" s="22"/>
      <c r="FV40" s="22"/>
      <c r="FW40" s="23">
        <v>0</v>
      </c>
      <c r="FX40" s="21">
        <f t="shared" si="42"/>
        <v>0</v>
      </c>
      <c r="FY40" s="21">
        <f t="shared" si="27"/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f t="shared" si="47"/>
        <v>0</v>
      </c>
      <c r="GK40" s="21">
        <v>0</v>
      </c>
      <c r="GL40" s="21">
        <v>0</v>
      </c>
      <c r="GM40" s="21"/>
      <c r="GN40" s="21"/>
      <c r="GO40" s="21">
        <v>0</v>
      </c>
      <c r="GP40" s="21">
        <f t="shared" si="29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30"/>
        <v>0</v>
      </c>
      <c r="GW40" s="21">
        <v>0</v>
      </c>
      <c r="GX40" s="21">
        <v>0</v>
      </c>
      <c r="GY40" s="21">
        <v>0</v>
      </c>
      <c r="GZ40" s="21">
        <v>0</v>
      </c>
      <c r="HA40" s="21">
        <v>0</v>
      </c>
      <c r="HB40" s="21">
        <v>0</v>
      </c>
      <c r="HC40" s="21">
        <v>0</v>
      </c>
      <c r="HD40" s="21">
        <v>0</v>
      </c>
      <c r="HE40" s="21">
        <v>0</v>
      </c>
      <c r="HF40" s="21">
        <v>0</v>
      </c>
      <c r="HG40" s="21">
        <f t="shared" si="31"/>
        <v>0</v>
      </c>
      <c r="HH40" s="21">
        <v>0</v>
      </c>
      <c r="HI40" s="23">
        <v>0</v>
      </c>
      <c r="HJ40" s="22"/>
      <c r="HK40" s="22"/>
      <c r="HL40" s="22"/>
      <c r="HM40" s="23">
        <v>0</v>
      </c>
      <c r="HN40" s="21">
        <f t="shared" si="43"/>
        <v>0</v>
      </c>
      <c r="HO40" s="21">
        <f t="shared" si="33"/>
        <v>0</v>
      </c>
      <c r="HP40" s="21">
        <v>0</v>
      </c>
      <c r="HQ40" s="21">
        <v>0</v>
      </c>
      <c r="HR40" s="21">
        <v>0</v>
      </c>
      <c r="HS40" s="21">
        <v>0</v>
      </c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21">
        <v>0</v>
      </c>
      <c r="HZ40" s="21">
        <f t="shared" si="48"/>
        <v>0</v>
      </c>
      <c r="IA40" s="21">
        <v>0</v>
      </c>
      <c r="IB40" s="21">
        <v>0</v>
      </c>
      <c r="IC40" s="21"/>
      <c r="ID40" s="21"/>
      <c r="IE40" s="21">
        <v>0</v>
      </c>
      <c r="IF40" s="21">
        <f t="shared" si="35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36"/>
        <v>0</v>
      </c>
      <c r="IM40" s="21">
        <v>0</v>
      </c>
      <c r="IN40" s="21">
        <v>0</v>
      </c>
      <c r="IO40" s="21">
        <v>0</v>
      </c>
      <c r="IP40" s="21">
        <v>0</v>
      </c>
      <c r="IQ40" s="21">
        <v>0</v>
      </c>
      <c r="IR40" s="21">
        <v>0</v>
      </c>
      <c r="IS40" s="21">
        <v>0</v>
      </c>
      <c r="IT40" s="21">
        <v>0</v>
      </c>
      <c r="IU40" s="21">
        <v>0</v>
      </c>
      <c r="IV40" s="21">
        <v>0</v>
      </c>
      <c r="IW40" s="21">
        <f t="shared" si="37"/>
        <v>0</v>
      </c>
      <c r="IX40" s="21">
        <v>0</v>
      </c>
      <c r="IY40" s="23">
        <v>0</v>
      </c>
      <c r="IZ40" s="24">
        <f t="shared" si="0"/>
        <v>0</v>
      </c>
      <c r="JA40" s="24">
        <f t="shared" si="1"/>
        <v>0</v>
      </c>
      <c r="JB40" s="24">
        <f t="shared" si="38"/>
        <v>0</v>
      </c>
    </row>
    <row r="41" spans="1:262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39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44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2"/>
      <c r="CO41" s="22"/>
      <c r="CP41" s="22"/>
      <c r="CQ41" s="23">
        <v>0</v>
      </c>
      <c r="CR41" s="21">
        <f t="shared" si="40"/>
        <v>0</v>
      </c>
      <c r="CS41" s="21">
        <f t="shared" si="15"/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f t="shared" si="45"/>
        <v>0</v>
      </c>
      <c r="DE41" s="21"/>
      <c r="DF41" s="21">
        <v>0</v>
      </c>
      <c r="DG41" s="21"/>
      <c r="DH41" s="21"/>
      <c r="DI41" s="21">
        <v>0</v>
      </c>
      <c r="DJ41" s="21">
        <f t="shared" si="1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18"/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f t="shared" si="19"/>
        <v>0</v>
      </c>
      <c r="EB41" s="21">
        <v>0</v>
      </c>
      <c r="EC41" s="21">
        <v>0</v>
      </c>
      <c r="ED41" s="22"/>
      <c r="EE41" s="22"/>
      <c r="EF41" s="22"/>
      <c r="EG41" s="23">
        <v>0</v>
      </c>
      <c r="EH41" s="21">
        <f t="shared" si="41"/>
        <v>0</v>
      </c>
      <c r="EI41" s="21">
        <f t="shared" si="21"/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f t="shared" si="46"/>
        <v>0</v>
      </c>
      <c r="EU41" s="21">
        <v>0</v>
      </c>
      <c r="EV41" s="21">
        <v>0</v>
      </c>
      <c r="EW41" s="21"/>
      <c r="EX41" s="21"/>
      <c r="EY41" s="21">
        <v>0</v>
      </c>
      <c r="EZ41" s="21">
        <f t="shared" si="23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24"/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f t="shared" si="25"/>
        <v>0</v>
      </c>
      <c r="FR41" s="21">
        <v>0</v>
      </c>
      <c r="FS41" s="23">
        <v>0</v>
      </c>
      <c r="FT41" s="22"/>
      <c r="FU41" s="22"/>
      <c r="FV41" s="22"/>
      <c r="FW41" s="23">
        <v>0</v>
      </c>
      <c r="FX41" s="21">
        <f t="shared" si="42"/>
        <v>0</v>
      </c>
      <c r="FY41" s="21">
        <f t="shared" si="27"/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f t="shared" si="47"/>
        <v>0</v>
      </c>
      <c r="GK41" s="21">
        <v>0</v>
      </c>
      <c r="GL41" s="21">
        <v>0</v>
      </c>
      <c r="GM41" s="21"/>
      <c r="GN41" s="21"/>
      <c r="GO41" s="21">
        <v>0</v>
      </c>
      <c r="GP41" s="21">
        <f t="shared" si="29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30"/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f t="shared" si="31"/>
        <v>0</v>
      </c>
      <c r="HH41" s="21">
        <v>0</v>
      </c>
      <c r="HI41" s="23">
        <v>0</v>
      </c>
      <c r="HJ41" s="22"/>
      <c r="HK41" s="22"/>
      <c r="HL41" s="22"/>
      <c r="HM41" s="23">
        <v>0</v>
      </c>
      <c r="HN41" s="21">
        <f t="shared" si="43"/>
        <v>0</v>
      </c>
      <c r="HO41" s="21">
        <f t="shared" si="33"/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f t="shared" si="48"/>
        <v>0</v>
      </c>
      <c r="IA41" s="21">
        <v>0</v>
      </c>
      <c r="IB41" s="21">
        <v>0</v>
      </c>
      <c r="IC41" s="21"/>
      <c r="ID41" s="21"/>
      <c r="IE41" s="21">
        <v>0</v>
      </c>
      <c r="IF41" s="21">
        <f t="shared" si="35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36"/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f t="shared" si="37"/>
        <v>0</v>
      </c>
      <c r="IX41" s="21">
        <v>0</v>
      </c>
      <c r="IY41" s="23">
        <v>0</v>
      </c>
      <c r="IZ41" s="24">
        <f t="shared" si="0"/>
        <v>0</v>
      </c>
      <c r="JA41" s="24">
        <f t="shared" si="1"/>
        <v>0</v>
      </c>
      <c r="JB41" s="24">
        <f t="shared" si="38"/>
        <v>0</v>
      </c>
    </row>
    <row r="42" spans="1:262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39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44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2"/>
      <c r="CO42" s="22"/>
      <c r="CP42" s="22"/>
      <c r="CQ42" s="23">
        <v>0</v>
      </c>
      <c r="CR42" s="21">
        <f t="shared" si="40"/>
        <v>0</v>
      </c>
      <c r="CS42" s="21">
        <f t="shared" si="15"/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f t="shared" si="45"/>
        <v>0</v>
      </c>
      <c r="DE42" s="21"/>
      <c r="DF42" s="21">
        <v>0</v>
      </c>
      <c r="DG42" s="21"/>
      <c r="DH42" s="21"/>
      <c r="DI42" s="21">
        <v>0</v>
      </c>
      <c r="DJ42" s="21">
        <f t="shared" si="1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18"/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f t="shared" si="19"/>
        <v>0</v>
      </c>
      <c r="EB42" s="21">
        <v>0</v>
      </c>
      <c r="EC42" s="21">
        <v>0</v>
      </c>
      <c r="ED42" s="22"/>
      <c r="EE42" s="22"/>
      <c r="EF42" s="22"/>
      <c r="EG42" s="23">
        <v>0</v>
      </c>
      <c r="EH42" s="21">
        <f t="shared" si="41"/>
        <v>0</v>
      </c>
      <c r="EI42" s="21">
        <f t="shared" si="21"/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f t="shared" si="46"/>
        <v>0</v>
      </c>
      <c r="EU42" s="21">
        <v>0</v>
      </c>
      <c r="EV42" s="21">
        <v>0</v>
      </c>
      <c r="EW42" s="21"/>
      <c r="EX42" s="21"/>
      <c r="EY42" s="21">
        <v>0</v>
      </c>
      <c r="EZ42" s="21">
        <f t="shared" si="23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24"/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f t="shared" si="25"/>
        <v>0</v>
      </c>
      <c r="FR42" s="21">
        <v>0</v>
      </c>
      <c r="FS42" s="23">
        <v>0</v>
      </c>
      <c r="FT42" s="22"/>
      <c r="FU42" s="22"/>
      <c r="FV42" s="22"/>
      <c r="FW42" s="23">
        <v>0</v>
      </c>
      <c r="FX42" s="21">
        <f t="shared" si="42"/>
        <v>0</v>
      </c>
      <c r="FY42" s="21">
        <f t="shared" si="27"/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f t="shared" si="47"/>
        <v>0</v>
      </c>
      <c r="GK42" s="21">
        <v>0</v>
      </c>
      <c r="GL42" s="21">
        <v>0</v>
      </c>
      <c r="GM42" s="21"/>
      <c r="GN42" s="21"/>
      <c r="GO42" s="21">
        <v>0</v>
      </c>
      <c r="GP42" s="21">
        <f t="shared" si="29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30"/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0</v>
      </c>
      <c r="HC42" s="21">
        <v>0</v>
      </c>
      <c r="HD42" s="21">
        <v>0</v>
      </c>
      <c r="HE42" s="21">
        <v>0</v>
      </c>
      <c r="HF42" s="21">
        <v>0</v>
      </c>
      <c r="HG42" s="21">
        <f t="shared" si="31"/>
        <v>0</v>
      </c>
      <c r="HH42" s="21">
        <v>0</v>
      </c>
      <c r="HI42" s="23">
        <v>0</v>
      </c>
      <c r="HJ42" s="22"/>
      <c r="HK42" s="22"/>
      <c r="HL42" s="22"/>
      <c r="HM42" s="23">
        <v>0</v>
      </c>
      <c r="HN42" s="21">
        <f t="shared" si="43"/>
        <v>0</v>
      </c>
      <c r="HO42" s="21">
        <f t="shared" si="33"/>
        <v>0</v>
      </c>
      <c r="HP42" s="21">
        <v>0</v>
      </c>
      <c r="HQ42" s="21">
        <v>0</v>
      </c>
      <c r="HR42" s="21">
        <v>0</v>
      </c>
      <c r="HS42" s="21">
        <v>0</v>
      </c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21">
        <v>0</v>
      </c>
      <c r="HZ42" s="21">
        <f t="shared" si="48"/>
        <v>0</v>
      </c>
      <c r="IA42" s="21">
        <v>0</v>
      </c>
      <c r="IB42" s="21">
        <v>0</v>
      </c>
      <c r="IC42" s="21"/>
      <c r="ID42" s="21"/>
      <c r="IE42" s="21">
        <v>0</v>
      </c>
      <c r="IF42" s="21">
        <f t="shared" si="35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36"/>
        <v>0</v>
      </c>
      <c r="IM42" s="21">
        <v>0</v>
      </c>
      <c r="IN42" s="21">
        <v>0</v>
      </c>
      <c r="IO42" s="21">
        <v>0</v>
      </c>
      <c r="IP42" s="21">
        <v>0</v>
      </c>
      <c r="IQ42" s="21">
        <v>0</v>
      </c>
      <c r="IR42" s="21">
        <v>0</v>
      </c>
      <c r="IS42" s="21">
        <v>0</v>
      </c>
      <c r="IT42" s="21">
        <v>0</v>
      </c>
      <c r="IU42" s="21">
        <v>0</v>
      </c>
      <c r="IV42" s="21">
        <v>0</v>
      </c>
      <c r="IW42" s="21">
        <f t="shared" si="37"/>
        <v>0</v>
      </c>
      <c r="IX42" s="21">
        <v>0</v>
      </c>
      <c r="IY42" s="23">
        <v>0</v>
      </c>
      <c r="IZ42" s="24">
        <f t="shared" si="0"/>
        <v>0</v>
      </c>
      <c r="JA42" s="24">
        <f t="shared" si="1"/>
        <v>0</v>
      </c>
      <c r="JB42" s="24">
        <f t="shared" si="38"/>
        <v>0</v>
      </c>
    </row>
    <row r="43" spans="1:262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49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50">SUM(Q12:Q42)</f>
        <v>0</v>
      </c>
      <c r="R43" s="25">
        <f t="shared" si="50"/>
        <v>0</v>
      </c>
      <c r="S43" s="25">
        <f t="shared" si="50"/>
        <v>0</v>
      </c>
      <c r="T43" s="25">
        <f t="shared" si="50"/>
        <v>0</v>
      </c>
      <c r="U43" s="25">
        <f t="shared" si="50"/>
        <v>0</v>
      </c>
      <c r="V43" s="25">
        <f t="shared" si="50"/>
        <v>0</v>
      </c>
      <c r="W43" s="25">
        <f t="shared" si="49"/>
        <v>0</v>
      </c>
      <c r="X43" s="25">
        <f t="shared" si="49"/>
        <v>0</v>
      </c>
      <c r="Y43" s="25">
        <f t="shared" si="49"/>
        <v>0</v>
      </c>
      <c r="Z43" s="25">
        <f t="shared" si="49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51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52">SUM(AL12:AL42)</f>
        <v>0</v>
      </c>
      <c r="AM43" s="25">
        <f t="shared" si="52"/>
        <v>0</v>
      </c>
      <c r="AN43" s="25">
        <f t="shared" si="52"/>
        <v>0</v>
      </c>
      <c r="AO43" s="25">
        <f t="shared" si="52"/>
        <v>0</v>
      </c>
      <c r="AP43" s="25">
        <f t="shared" si="52"/>
        <v>0</v>
      </c>
      <c r="AQ43" s="25">
        <f t="shared" si="52"/>
        <v>0</v>
      </c>
      <c r="AR43" s="25">
        <f t="shared" si="52"/>
        <v>0</v>
      </c>
      <c r="AS43" s="25">
        <f t="shared" si="52"/>
        <v>0</v>
      </c>
      <c r="AT43" s="25">
        <f t="shared" si="52"/>
        <v>0</v>
      </c>
      <c r="AU43" s="25">
        <f>SUM(AU12:AU42)</f>
        <v>0</v>
      </c>
      <c r="AV43" s="25">
        <f>SUM(AV12:AV42)</f>
        <v>0</v>
      </c>
      <c r="AW43" s="25">
        <f t="shared" ref="AW43" si="53">SUM(AW12:AW42)</f>
        <v>0</v>
      </c>
      <c r="AX43" s="13"/>
      <c r="AY43" s="13"/>
      <c r="AZ43" s="13"/>
      <c r="BA43" s="25">
        <f>SUM(BA12:BA42)</f>
        <v>0</v>
      </c>
      <c r="BB43" s="25">
        <f t="shared" ref="BB43" si="54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55">SUM(BG12:BG42)</f>
        <v>0</v>
      </c>
      <c r="BH43" s="25">
        <f t="shared" si="55"/>
        <v>0</v>
      </c>
      <c r="BI43" s="25">
        <f t="shared" si="55"/>
        <v>0</v>
      </c>
      <c r="BJ43" s="25">
        <f t="shared" si="55"/>
        <v>0</v>
      </c>
      <c r="BK43" s="25">
        <f t="shared" si="55"/>
        <v>0</v>
      </c>
      <c r="BL43" s="25">
        <f t="shared" si="55"/>
        <v>0</v>
      </c>
      <c r="BM43" s="25">
        <f t="shared" si="55"/>
        <v>0</v>
      </c>
      <c r="BN43" s="25">
        <f t="shared" si="55"/>
        <v>0</v>
      </c>
      <c r="BO43" s="25">
        <f t="shared" si="55"/>
        <v>0</v>
      </c>
      <c r="BP43" s="25">
        <f t="shared" si="55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56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57">SUM(CB12:CB42)</f>
        <v>0</v>
      </c>
      <c r="CC43" s="25">
        <f t="shared" si="57"/>
        <v>0</v>
      </c>
      <c r="CD43" s="25">
        <f t="shared" si="57"/>
        <v>0</v>
      </c>
      <c r="CE43" s="25">
        <f t="shared" si="57"/>
        <v>0</v>
      </c>
      <c r="CF43" s="25">
        <f t="shared" si="57"/>
        <v>0</v>
      </c>
      <c r="CG43" s="25">
        <f t="shared" si="57"/>
        <v>0</v>
      </c>
      <c r="CH43" s="25">
        <f t="shared" si="57"/>
        <v>0</v>
      </c>
      <c r="CI43" s="25">
        <f t="shared" si="57"/>
        <v>0</v>
      </c>
      <c r="CJ43" s="25">
        <f t="shared" si="57"/>
        <v>0</v>
      </c>
      <c r="CK43" s="25">
        <f>SUM(CK12:CK42)</f>
        <v>0</v>
      </c>
      <c r="CL43" s="25">
        <f>SUM(CL12:CL42)</f>
        <v>0</v>
      </c>
      <c r="CM43" s="25">
        <f t="shared" ref="CM43" si="58">SUM(CM12:CM42)</f>
        <v>0</v>
      </c>
      <c r="CN43" s="13"/>
      <c r="CO43" s="13"/>
      <c r="CP43" s="13"/>
      <c r="CQ43" s="25">
        <f>SUM(CQ12:CQ42)</f>
        <v>0</v>
      </c>
      <c r="CR43" s="25">
        <f t="shared" ref="CR43" si="59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60">SUM(CW12:CW42)</f>
        <v>0</v>
      </c>
      <c r="CX43" s="25">
        <f t="shared" si="60"/>
        <v>0</v>
      </c>
      <c r="CY43" s="25">
        <f t="shared" si="60"/>
        <v>0</v>
      </c>
      <c r="CZ43" s="25">
        <f t="shared" si="60"/>
        <v>0</v>
      </c>
      <c r="DA43" s="25">
        <f t="shared" si="60"/>
        <v>0</v>
      </c>
      <c r="DB43" s="25">
        <f t="shared" si="60"/>
        <v>0</v>
      </c>
      <c r="DC43" s="25">
        <f t="shared" si="60"/>
        <v>0</v>
      </c>
      <c r="DD43" s="25">
        <f t="shared" si="60"/>
        <v>0</v>
      </c>
      <c r="DE43" s="25">
        <f t="shared" si="60"/>
        <v>0</v>
      </c>
      <c r="DF43" s="25">
        <f t="shared" si="60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61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62">SUM(DR12:DR42)</f>
        <v>0</v>
      </c>
      <c r="DS43" s="25">
        <f t="shared" si="62"/>
        <v>0</v>
      </c>
      <c r="DT43" s="25">
        <f t="shared" si="62"/>
        <v>0</v>
      </c>
      <c r="DU43" s="25">
        <f t="shared" si="62"/>
        <v>0</v>
      </c>
      <c r="DV43" s="25">
        <f t="shared" si="62"/>
        <v>0</v>
      </c>
      <c r="DW43" s="25">
        <f t="shared" si="62"/>
        <v>0</v>
      </c>
      <c r="DX43" s="25">
        <f t="shared" si="62"/>
        <v>0</v>
      </c>
      <c r="DY43" s="25">
        <f t="shared" si="62"/>
        <v>0</v>
      </c>
      <c r="DZ43" s="25">
        <f t="shared" si="62"/>
        <v>0</v>
      </c>
      <c r="EA43" s="25">
        <f>SUM(EA12:EA42)</f>
        <v>0</v>
      </c>
      <c r="EB43" s="25">
        <f>SUM(EB12:EB42)</f>
        <v>0</v>
      </c>
      <c r="EC43" s="25">
        <f t="shared" ref="EC43" si="63">SUM(EC12:EC42)</f>
        <v>0</v>
      </c>
      <c r="ED43" s="13"/>
      <c r="EE43" s="13"/>
      <c r="EF43" s="13"/>
      <c r="EG43" s="25">
        <f>SUM(EG12:EG42)</f>
        <v>0</v>
      </c>
      <c r="EH43" s="25">
        <f t="shared" ref="EH43" si="64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65">SUM(EM12:EM42)</f>
        <v>0</v>
      </c>
      <c r="EN43" s="25">
        <f t="shared" si="65"/>
        <v>0</v>
      </c>
      <c r="EO43" s="25">
        <f t="shared" si="65"/>
        <v>0</v>
      </c>
      <c r="EP43" s="25">
        <f t="shared" si="65"/>
        <v>0</v>
      </c>
      <c r="EQ43" s="25">
        <f t="shared" si="65"/>
        <v>0</v>
      </c>
      <c r="ER43" s="25">
        <f t="shared" si="65"/>
        <v>0</v>
      </c>
      <c r="ES43" s="25">
        <f t="shared" si="65"/>
        <v>0</v>
      </c>
      <c r="ET43" s="25">
        <f t="shared" si="65"/>
        <v>0</v>
      </c>
      <c r="EU43" s="25">
        <f t="shared" si="65"/>
        <v>0</v>
      </c>
      <c r="EV43" s="25">
        <f t="shared" si="65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66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67">SUM(FH12:FH42)</f>
        <v>0</v>
      </c>
      <c r="FI43" s="25">
        <f t="shared" si="67"/>
        <v>0</v>
      </c>
      <c r="FJ43" s="25">
        <f t="shared" si="67"/>
        <v>0</v>
      </c>
      <c r="FK43" s="25">
        <f t="shared" si="67"/>
        <v>0</v>
      </c>
      <c r="FL43" s="25">
        <f t="shared" si="67"/>
        <v>0</v>
      </c>
      <c r="FM43" s="25">
        <f t="shared" si="67"/>
        <v>0</v>
      </c>
      <c r="FN43" s="25">
        <f t="shared" si="67"/>
        <v>0</v>
      </c>
      <c r="FO43" s="25">
        <f t="shared" si="67"/>
        <v>0</v>
      </c>
      <c r="FP43" s="25">
        <f t="shared" si="67"/>
        <v>0</v>
      </c>
      <c r="FQ43" s="25">
        <f>SUM(FQ12:FQ42)</f>
        <v>0</v>
      </c>
      <c r="FR43" s="25">
        <f>SUM(FR12:FR42)</f>
        <v>0</v>
      </c>
      <c r="FS43" s="25">
        <f t="shared" ref="FS43" si="68">SUM(FS12:FS42)</f>
        <v>0</v>
      </c>
      <c r="FT43" s="13"/>
      <c r="FU43" s="13"/>
      <c r="FV43" s="13"/>
      <c r="FW43" s="25">
        <f>SUM(FW12:FW42)</f>
        <v>0</v>
      </c>
      <c r="FX43" s="25">
        <f t="shared" ref="FX43" si="69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70">SUM(GC12:GC42)</f>
        <v>0</v>
      </c>
      <c r="GD43" s="25">
        <f t="shared" si="70"/>
        <v>0</v>
      </c>
      <c r="GE43" s="25">
        <f t="shared" si="70"/>
        <v>0</v>
      </c>
      <c r="GF43" s="25">
        <f t="shared" si="70"/>
        <v>0</v>
      </c>
      <c r="GG43" s="25">
        <f t="shared" si="70"/>
        <v>0</v>
      </c>
      <c r="GH43" s="25">
        <f t="shared" si="70"/>
        <v>0</v>
      </c>
      <c r="GI43" s="25">
        <f t="shared" si="70"/>
        <v>0</v>
      </c>
      <c r="GJ43" s="25">
        <f t="shared" si="70"/>
        <v>0</v>
      </c>
      <c r="GK43" s="25">
        <f t="shared" si="70"/>
        <v>0</v>
      </c>
      <c r="GL43" s="25">
        <f t="shared" si="70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71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72">SUM(GX12:GX42)</f>
        <v>0</v>
      </c>
      <c r="GY43" s="25">
        <f t="shared" si="72"/>
        <v>0</v>
      </c>
      <c r="GZ43" s="25">
        <f t="shared" si="72"/>
        <v>0</v>
      </c>
      <c r="HA43" s="25">
        <f t="shared" si="72"/>
        <v>0</v>
      </c>
      <c r="HB43" s="25">
        <f t="shared" si="72"/>
        <v>0</v>
      </c>
      <c r="HC43" s="25">
        <f t="shared" si="72"/>
        <v>0</v>
      </c>
      <c r="HD43" s="25">
        <f t="shared" si="72"/>
        <v>0</v>
      </c>
      <c r="HE43" s="25">
        <f t="shared" si="72"/>
        <v>0</v>
      </c>
      <c r="HF43" s="25">
        <f t="shared" si="72"/>
        <v>0</v>
      </c>
      <c r="HG43" s="25">
        <f>SUM(HG12:HG42)</f>
        <v>0</v>
      </c>
      <c r="HH43" s="25">
        <f>SUM(HH12:HH42)</f>
        <v>0</v>
      </c>
      <c r="HI43" s="25">
        <f t="shared" ref="HI43" si="73">SUM(HI12:HI42)</f>
        <v>0</v>
      </c>
      <c r="HJ43" s="13"/>
      <c r="HK43" s="13"/>
      <c r="HL43" s="13"/>
      <c r="HM43" s="25">
        <f>SUM(HM12:HM42)</f>
        <v>0</v>
      </c>
      <c r="HN43" s="25">
        <f t="shared" ref="HN43" si="74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75">SUM(HS12:HS42)</f>
        <v>0</v>
      </c>
      <c r="HT43" s="25">
        <f t="shared" si="75"/>
        <v>0</v>
      </c>
      <c r="HU43" s="25">
        <f t="shared" si="75"/>
        <v>0</v>
      </c>
      <c r="HV43" s="25">
        <f t="shared" si="75"/>
        <v>0</v>
      </c>
      <c r="HW43" s="25">
        <f t="shared" si="75"/>
        <v>0</v>
      </c>
      <c r="HX43" s="25">
        <f t="shared" si="75"/>
        <v>0</v>
      </c>
      <c r="HY43" s="25">
        <f t="shared" si="75"/>
        <v>0</v>
      </c>
      <c r="HZ43" s="25">
        <f t="shared" si="75"/>
        <v>0</v>
      </c>
      <c r="IA43" s="25">
        <f t="shared" si="75"/>
        <v>0</v>
      </c>
      <c r="IB43" s="25">
        <f t="shared" si="75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76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77">SUM(IN12:IN42)</f>
        <v>0</v>
      </c>
      <c r="IO43" s="25">
        <f t="shared" si="77"/>
        <v>0</v>
      </c>
      <c r="IP43" s="25">
        <f t="shared" si="77"/>
        <v>0</v>
      </c>
      <c r="IQ43" s="25">
        <f t="shared" si="77"/>
        <v>0</v>
      </c>
      <c r="IR43" s="25">
        <f t="shared" si="77"/>
        <v>0</v>
      </c>
      <c r="IS43" s="25">
        <f t="shared" si="77"/>
        <v>0</v>
      </c>
      <c r="IT43" s="25">
        <f t="shared" si="77"/>
        <v>0</v>
      </c>
      <c r="IU43" s="25">
        <f t="shared" si="77"/>
        <v>0</v>
      </c>
      <c r="IV43" s="25">
        <f t="shared" si="77"/>
        <v>0</v>
      </c>
      <c r="IW43" s="25">
        <f>SUM(IW12:IW42)</f>
        <v>0</v>
      </c>
      <c r="IX43" s="25">
        <f>SUM(IX12:IX42)</f>
        <v>0</v>
      </c>
      <c r="IY43" s="25">
        <f t="shared" ref="IY43" si="78">SUM(IY12:IY42)</f>
        <v>0</v>
      </c>
      <c r="IZ43" s="25">
        <f>SUM(IZ12:IZ42)</f>
        <v>0</v>
      </c>
      <c r="JA43" s="25">
        <f>SUM(JA12:JA42)</f>
        <v>0</v>
      </c>
      <c r="JB43" s="25">
        <f>SUM(JB12:JB42)</f>
        <v>0</v>
      </c>
    </row>
    <row r="44" spans="1:262" ht="13.8" thickBot="1" x14ac:dyDescent="0.35"/>
    <row r="45" spans="1:262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JA45" s="27"/>
    </row>
    <row r="46" spans="1:262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JA46" s="27"/>
    </row>
    <row r="47" spans="1:262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JA47" s="27"/>
    </row>
    <row r="48" spans="1:262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</f>
        <v>0</v>
      </c>
      <c r="G48" s="28">
        <v>0</v>
      </c>
      <c r="H48" s="28">
        <v>0</v>
      </c>
      <c r="I48" s="29">
        <v>0</v>
      </c>
      <c r="J48" s="56"/>
      <c r="K48" s="27"/>
      <c r="AG48" s="27"/>
      <c r="AH48" s="27"/>
      <c r="AI48" s="27"/>
      <c r="AX48" s="61"/>
      <c r="AY48" s="62"/>
      <c r="AZ48" s="56"/>
      <c r="BA48" s="27"/>
      <c r="BW48" s="27"/>
      <c r="BX48" s="27"/>
      <c r="BY48" s="27"/>
      <c r="CN48" s="61"/>
      <c r="CO48" s="62"/>
      <c r="CP48" s="56"/>
      <c r="CQ48" s="27"/>
      <c r="DM48" s="27"/>
      <c r="DN48" s="27"/>
      <c r="DO48" s="27"/>
      <c r="ED48" s="61"/>
      <c r="EE48" s="62"/>
      <c r="EF48" s="56"/>
      <c r="EG48" s="27"/>
      <c r="FC48" s="27"/>
      <c r="FD48" s="27"/>
      <c r="FE48" s="27"/>
      <c r="FT48" s="61"/>
      <c r="FU48" s="62"/>
      <c r="FV48" s="56"/>
      <c r="FW48" s="27"/>
      <c r="GS48" s="27"/>
      <c r="GT48" s="27"/>
      <c r="GU48" s="27"/>
      <c r="HJ48" s="61"/>
      <c r="HK48" s="62"/>
      <c r="HL48" s="56"/>
      <c r="HM48" s="27"/>
      <c r="II48" s="27"/>
      <c r="IJ48" s="27"/>
      <c r="IK48" s="27"/>
    </row>
    <row r="49" spans="1:258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</row>
    <row r="50" spans="1:258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</f>
        <v>0</v>
      </c>
      <c r="G50" s="31">
        <f>Q43+AF43-AN43+BG43+BV43-CD43+CW43+DL43-DT43+EM43+FB43-FJ43+GC43+GR43-GZ43+HS43+IH43-IP43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</row>
    <row r="51" spans="1:258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</f>
        <v>0</v>
      </c>
      <c r="G51" s="31">
        <f>S43-AP43+BI43-CF43+CY43-DV43+EO43-FL43+GE43-HB43+HU43-IR43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</row>
    <row r="52" spans="1:258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</f>
        <v>0</v>
      </c>
      <c r="G52" s="31">
        <f>O43-AL43+BE43-CB43+CU43-DR43+EK43-FH43+GA43-GX43+HQ43-IN43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</row>
    <row r="53" spans="1:258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</row>
    <row r="54" spans="1:258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</f>
        <v>0</v>
      </c>
      <c r="I54" s="32">
        <f>Z43-AW43+BP43-CM43+DF43-EC43+EV43-FS43+GL43-HI43+IB43-IY43</f>
        <v>0</v>
      </c>
      <c r="J54" s="46"/>
      <c r="K54" s="46"/>
      <c r="L54" s="56"/>
      <c r="M54" s="56"/>
      <c r="N54" s="56"/>
      <c r="O54" s="56"/>
      <c r="AJ54" s="56"/>
      <c r="AK54" s="56"/>
      <c r="AL54" s="56"/>
      <c r="AX54" s="61"/>
      <c r="AY54" s="62"/>
      <c r="AZ54" s="46"/>
      <c r="BA54" s="46"/>
      <c r="BB54" s="56"/>
      <c r="BC54" s="56"/>
      <c r="BD54" s="56"/>
      <c r="BE54" s="56"/>
      <c r="BZ54" s="56"/>
      <c r="CA54" s="56"/>
      <c r="CB54" s="56"/>
      <c r="CN54" s="61"/>
      <c r="CO54" s="62"/>
      <c r="CP54" s="46"/>
      <c r="CQ54" s="46"/>
      <c r="CR54" s="56"/>
      <c r="CS54" s="56"/>
      <c r="CT54" s="56"/>
      <c r="CU54" s="56"/>
      <c r="DP54" s="56"/>
      <c r="DQ54" s="56"/>
      <c r="DR54" s="56"/>
      <c r="ED54" s="61"/>
      <c r="EE54" s="62"/>
      <c r="EF54" s="46"/>
      <c r="EG54" s="46"/>
      <c r="EH54" s="56"/>
      <c r="EI54" s="56"/>
      <c r="EJ54" s="56"/>
      <c r="EK54" s="56"/>
      <c r="FF54" s="56"/>
      <c r="FG54" s="56"/>
      <c r="FH54" s="56"/>
      <c r="FT54" s="61"/>
      <c r="FU54" s="62"/>
      <c r="FV54" s="46"/>
      <c r="FW54" s="46"/>
      <c r="FX54" s="56"/>
      <c r="FY54" s="56"/>
      <c r="FZ54" s="56"/>
      <c r="GA54" s="56"/>
      <c r="GV54" s="56"/>
      <c r="GW54" s="56"/>
      <c r="GX54" s="56"/>
      <c r="HJ54" s="61"/>
      <c r="HK54" s="62"/>
      <c r="HL54" s="46"/>
      <c r="HM54" s="46"/>
      <c r="HN54" s="56"/>
      <c r="HO54" s="56"/>
      <c r="HP54" s="56"/>
      <c r="HQ54" s="56"/>
      <c r="IL54" s="56"/>
      <c r="IM54" s="56"/>
      <c r="IN54" s="56"/>
    </row>
    <row r="55" spans="1:258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</row>
    <row r="56" spans="1:258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</row>
    <row r="57" spans="1:258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</row>
    <row r="58" spans="1:258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37"/>
      <c r="AY58" s="37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</row>
    <row r="59" spans="1:258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</row>
    <row r="60" spans="1:258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</row>
    <row r="61" spans="1:258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</row>
    <row r="62" spans="1:258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</row>
    <row r="65" spans="3:220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</row>
    <row r="66" spans="3:220" x14ac:dyDescent="0.3">
      <c r="I66" s="27"/>
      <c r="AY66" s="27"/>
      <c r="CO66" s="27"/>
      <c r="EE66" s="27"/>
      <c r="FU66" s="27"/>
      <c r="HK66" s="27"/>
    </row>
    <row r="606" spans="264:264" x14ac:dyDescent="0.3">
      <c r="JD606" s="3">
        <v>244102.39999999999</v>
      </c>
    </row>
    <row r="607" spans="264:264" x14ac:dyDescent="0.3">
      <c r="JD607" s="3">
        <v>973014.35</v>
      </c>
    </row>
    <row r="609" spans="264:264" x14ac:dyDescent="0.3">
      <c r="JD609" s="3">
        <v>958007.35</v>
      </c>
    </row>
    <row r="612" spans="264:264" x14ac:dyDescent="0.3">
      <c r="JD612" s="3">
        <v>563860.19999999995</v>
      </c>
    </row>
    <row r="614" spans="264:264" x14ac:dyDescent="0.3">
      <c r="JD614" s="3">
        <v>451945.35</v>
      </c>
    </row>
    <row r="615" spans="264:264" x14ac:dyDescent="0.3">
      <c r="JD615" s="3">
        <v>410841.59999999998</v>
      </c>
    </row>
    <row r="616" spans="264:264" x14ac:dyDescent="0.3">
      <c r="JD616" s="3">
        <v>595228.19999999995</v>
      </c>
    </row>
    <row r="618" spans="264:264" x14ac:dyDescent="0.3">
      <c r="JD618" s="3">
        <v>630042.5</v>
      </c>
    </row>
    <row r="620" spans="264:264" x14ac:dyDescent="0.3">
      <c r="JD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71">
    <mergeCell ref="HJ9:IB9"/>
    <mergeCell ref="FT45:FT46"/>
    <mergeCell ref="FU45:FU46"/>
    <mergeCell ref="DG10:DL10"/>
    <mergeCell ref="ED10:EV10"/>
    <mergeCell ref="EW10:FB10"/>
    <mergeCell ref="FT10:GL10"/>
    <mergeCell ref="GM10:GR10"/>
    <mergeCell ref="FT9:GL9"/>
    <mergeCell ref="GM9:GR9"/>
    <mergeCell ref="GS9:HI9"/>
    <mergeCell ref="ED9:EV9"/>
    <mergeCell ref="HJ10:IB10"/>
    <mergeCell ref="FC9:FS9"/>
    <mergeCell ref="IC10:IH10"/>
    <mergeCell ref="HJ45:HJ46"/>
    <mergeCell ref="HK45:HK46"/>
    <mergeCell ref="HK65:HL65"/>
    <mergeCell ref="AY65:AZ65"/>
    <mergeCell ref="AY45:AY46"/>
    <mergeCell ref="CN45:CN46"/>
    <mergeCell ref="CO45:CO46"/>
    <mergeCell ref="ED45:ED46"/>
    <mergeCell ref="EE45:EE46"/>
    <mergeCell ref="BQ10:BV10"/>
    <mergeCell ref="CN10:DF10"/>
    <mergeCell ref="CO65:CP65"/>
    <mergeCell ref="EE65:EF65"/>
    <mergeCell ref="FU65:FV65"/>
    <mergeCell ref="I65:J65"/>
    <mergeCell ref="A47:E47"/>
    <mergeCell ref="A48:E48"/>
    <mergeCell ref="A49:E49"/>
    <mergeCell ref="A50:E50"/>
    <mergeCell ref="A56:E56"/>
    <mergeCell ref="A57:E57"/>
    <mergeCell ref="A58:E58"/>
    <mergeCell ref="A59:E59"/>
    <mergeCell ref="A60:C60"/>
    <mergeCell ref="A51:E51"/>
    <mergeCell ref="A52:E52"/>
    <mergeCell ref="A53:E53"/>
    <mergeCell ref="A54:E54"/>
    <mergeCell ref="A55:E55"/>
    <mergeCell ref="AX45:AX46"/>
    <mergeCell ref="A45:E46"/>
    <mergeCell ref="F45:F46"/>
    <mergeCell ref="G45:G46"/>
    <mergeCell ref="H45:H46"/>
    <mergeCell ref="I45:I46"/>
    <mergeCell ref="B10:D10"/>
    <mergeCell ref="E10:G10"/>
    <mergeCell ref="H10:Z10"/>
    <mergeCell ref="AA10:AF10"/>
    <mergeCell ref="AX10:BP10"/>
    <mergeCell ref="A6:JA6"/>
    <mergeCell ref="A7:JA7"/>
    <mergeCell ref="B9:D9"/>
    <mergeCell ref="E9:G9"/>
    <mergeCell ref="H9:Z9"/>
    <mergeCell ref="AA9:AF9"/>
    <mergeCell ref="AG9:AW9"/>
    <mergeCell ref="AX9:BP9"/>
    <mergeCell ref="BQ9:BV9"/>
    <mergeCell ref="BW9:CM9"/>
    <mergeCell ref="IC9:IH9"/>
    <mergeCell ref="II9:IY9"/>
    <mergeCell ref="CN9:DF9"/>
    <mergeCell ref="DG9:DL9"/>
    <mergeCell ref="DM9:EC9"/>
    <mergeCell ref="EW9:FB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9751-953A-45A7-AC96-FB74D10143E3}">
  <dimension ref="A1:KW665"/>
  <sheetViews>
    <sheetView tabSelected="1" topLeftCell="KG8" zoomScale="80" zoomScaleNormal="80" workbookViewId="0">
      <selection activeCell="KO12" sqref="KO12:KO4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9" style="3" customWidth="1"/>
    <col min="303" max="303" width="18.88671875" style="3" customWidth="1"/>
    <col min="304" max="304" width="14.109375" style="3" customWidth="1"/>
    <col min="305" max="305" width="5" style="3" customWidth="1"/>
    <col min="306" max="306" width="11.44140625" style="3"/>
    <col min="307" max="307" width="20.109375" style="3" customWidth="1"/>
    <col min="308" max="16384" width="11.44140625" style="3"/>
  </cols>
  <sheetData>
    <row r="1" spans="1:309" s="4" customFormat="1" ht="18" customHeight="1" x14ac:dyDescent="0.3">
      <c r="A1" s="40" t="s">
        <v>0</v>
      </c>
      <c r="B1" s="40"/>
      <c r="C1" s="26"/>
      <c r="D1" s="26"/>
      <c r="E1" s="2"/>
      <c r="F1" s="2"/>
      <c r="G1" s="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3"/>
      <c r="KT1" s="3"/>
      <c r="KU1" s="3"/>
      <c r="KV1" s="3"/>
      <c r="KW1" s="3"/>
    </row>
    <row r="2" spans="1:309" s="4" customFormat="1" ht="18" customHeight="1" x14ac:dyDescent="0.3">
      <c r="A2" s="40" t="s">
        <v>1</v>
      </c>
      <c r="B2" s="40"/>
      <c r="C2" s="26"/>
      <c r="D2" s="26"/>
      <c r="E2" s="2"/>
      <c r="F2" s="2"/>
      <c r="G2" s="2"/>
      <c r="H2" s="26"/>
      <c r="I2" s="26"/>
      <c r="J2" s="2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6"/>
      <c r="AH2" s="26"/>
      <c r="AI2" s="2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6"/>
      <c r="AW2" s="26"/>
      <c r="AX2" s="26"/>
      <c r="AY2" s="26"/>
      <c r="AZ2" s="2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26"/>
      <c r="BX2" s="26"/>
      <c r="BY2" s="26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26"/>
      <c r="CM2" s="26"/>
      <c r="CN2" s="26"/>
      <c r="CO2" s="26"/>
      <c r="CP2" s="26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26"/>
      <c r="DN2" s="26"/>
      <c r="DO2" s="26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26"/>
      <c r="EC2" s="26"/>
      <c r="ED2" s="26"/>
      <c r="EE2" s="26"/>
      <c r="EF2" s="26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26"/>
      <c r="FD2" s="26"/>
      <c r="FE2" s="26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26"/>
      <c r="FS2" s="26"/>
      <c r="FT2" s="26"/>
      <c r="FU2" s="26"/>
      <c r="FV2" s="26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26"/>
      <c r="GT2" s="26"/>
      <c r="GU2" s="26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26"/>
      <c r="HI2" s="26"/>
      <c r="HJ2" s="26"/>
      <c r="HK2" s="26"/>
      <c r="HL2" s="26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26"/>
      <c r="IJ2" s="26"/>
      <c r="IK2" s="26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26"/>
      <c r="IY2" s="26"/>
      <c r="IZ2" s="26"/>
      <c r="JA2" s="26"/>
      <c r="JB2" s="26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26"/>
      <c r="JZ2" s="26"/>
      <c r="KA2" s="26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26"/>
      <c r="KO2" s="26"/>
      <c r="KP2" s="26"/>
      <c r="KQ2" s="26"/>
      <c r="KR2" s="26"/>
      <c r="KS2" s="3"/>
      <c r="KT2" s="3"/>
      <c r="KU2" s="3"/>
      <c r="KV2" s="3"/>
      <c r="KW2" s="3"/>
    </row>
    <row r="3" spans="1:309" s="4" customFormat="1" ht="18" customHeight="1" x14ac:dyDescent="0.3">
      <c r="A3" s="40" t="s">
        <v>62</v>
      </c>
      <c r="B3" s="40"/>
      <c r="C3" s="26"/>
      <c r="D3" s="26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3"/>
      <c r="KT3" s="3"/>
      <c r="KU3" s="3"/>
      <c r="KV3" s="3"/>
      <c r="KW3" s="3"/>
    </row>
    <row r="4" spans="1:309" s="4" customFormat="1" ht="15.6" x14ac:dyDescent="0.3">
      <c r="A4" s="40" t="s">
        <v>2</v>
      </c>
      <c r="B4" s="40"/>
      <c r="C4" s="26"/>
      <c r="D4" s="26"/>
      <c r="E4" s="2"/>
      <c r="F4" s="2"/>
      <c r="G4" s="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3"/>
      <c r="KT4" s="3"/>
      <c r="KU4" s="3"/>
      <c r="KV4" s="3"/>
      <c r="KW4" s="3"/>
    </row>
    <row r="5" spans="1:309" s="4" customFormat="1" ht="15" x14ac:dyDescent="0.3">
      <c r="A5" s="26"/>
      <c r="B5" s="26"/>
      <c r="C5" s="26"/>
      <c r="D5" s="26"/>
      <c r="E5" s="2"/>
      <c r="F5" s="2"/>
      <c r="G5" s="2"/>
      <c r="H5" s="26"/>
      <c r="I5" s="26"/>
      <c r="J5" s="26"/>
      <c r="K5" s="26"/>
      <c r="L5" s="26"/>
      <c r="M5" s="26"/>
      <c r="N5" s="41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4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41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41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41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41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41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3"/>
      <c r="KT5" s="3"/>
      <c r="KU5" s="3"/>
      <c r="KV5" s="3"/>
      <c r="KW5" s="3"/>
    </row>
    <row r="6" spans="1:309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6"/>
      <c r="KS6" s="3"/>
      <c r="KT6" s="3"/>
      <c r="KU6" s="3"/>
      <c r="KV6" s="3"/>
      <c r="KW6" s="3"/>
    </row>
    <row r="7" spans="1:309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39"/>
      <c r="KS7" s="3"/>
      <c r="KT7" s="3"/>
      <c r="KU7" s="3"/>
      <c r="KV7" s="3"/>
      <c r="KW7" s="3"/>
    </row>
    <row r="8" spans="1:309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9"/>
      <c r="KR8" s="9"/>
    </row>
    <row r="9" spans="1:309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"/>
      <c r="KQ9" s="9"/>
      <c r="KR9" s="9"/>
    </row>
    <row r="10" spans="1:309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"/>
      <c r="KQ10" s="9"/>
      <c r="KR10" s="9"/>
    </row>
    <row r="11" spans="1:309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8" t="s">
        <v>40</v>
      </c>
      <c r="KQ11" s="18" t="s">
        <v>41</v>
      </c>
      <c r="KR11" s="18" t="s">
        <v>42</v>
      </c>
    </row>
    <row r="12" spans="1:309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f>N12+O12+P12+Q12+R12+S12+T12+U12</f>
        <v>0</v>
      </c>
      <c r="Y12" s="21"/>
      <c r="Z12" s="21"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f>AK12+AL12+AM12+AN12+AO12+AP12+AQ12+AR12</f>
        <v>0</v>
      </c>
      <c r="AV12" s="21"/>
      <c r="AW12" s="23"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f>BD12+BE12+BF12+BG12+BH12+BI12+BJ12+BK12</f>
        <v>0</v>
      </c>
      <c r="BO12" s="21"/>
      <c r="BP12" s="21"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f>CA12+CB12+CC12+CD12+CE12+CF12+CG12+CH12</f>
        <v>0</v>
      </c>
      <c r="CL12" s="21"/>
      <c r="CM12" s="23"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f>CT12+CU12+CV12+CW12+CX12+CY12+CZ12+DA12</f>
        <v>0</v>
      </c>
      <c r="DE12" s="21"/>
      <c r="DF12" s="21"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v>0</v>
      </c>
      <c r="DM12" s="22"/>
      <c r="DN12" s="22"/>
      <c r="DO12" s="21">
        <v>0</v>
      </c>
      <c r="DP12" s="21">
        <f>+DO12-DQ12-DR12-DS12-DT12-DU12-DV12-DW12-DX12-EC12</f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0</v>
      </c>
      <c r="EA12" s="21">
        <v>0</v>
      </c>
      <c r="EB12" s="21">
        <v>0</v>
      </c>
      <c r="EC12" s="21"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v>0</v>
      </c>
      <c r="EL12" s="21">
        <v>0</v>
      </c>
      <c r="EM12" s="21">
        <v>0</v>
      </c>
      <c r="EN12" s="21">
        <v>0</v>
      </c>
      <c r="EO12" s="21">
        <v>0</v>
      </c>
      <c r="EP12" s="21">
        <v>0</v>
      </c>
      <c r="EQ12" s="21">
        <v>0</v>
      </c>
      <c r="ER12" s="21">
        <v>0</v>
      </c>
      <c r="ES12" s="21">
        <v>0</v>
      </c>
      <c r="ET12" s="21">
        <f>EJ12+EK12+EL12+EM12+EN12+EO12+EP12+EQ12</f>
        <v>0</v>
      </c>
      <c r="EU12" s="21">
        <v>0</v>
      </c>
      <c r="EV12" s="21"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f>FG12+FH12+FI12+FJ12+FK12+FL12+FM12+FN12</f>
        <v>0</v>
      </c>
      <c r="FR12" s="21">
        <v>0</v>
      </c>
      <c r="FS12" s="23"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f>FZ12+GA12+GB12+GC12+GD12+GE12+GF12+GG12</f>
        <v>0</v>
      </c>
      <c r="GK12" s="21">
        <v>0</v>
      </c>
      <c r="GL12" s="21"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v>0</v>
      </c>
      <c r="GY12" s="21">
        <v>0</v>
      </c>
      <c r="GZ12" s="21">
        <v>0</v>
      </c>
      <c r="HA12" s="21">
        <v>0</v>
      </c>
      <c r="HB12" s="21">
        <v>0</v>
      </c>
      <c r="HC12" s="21">
        <v>0</v>
      </c>
      <c r="HD12" s="21">
        <v>0</v>
      </c>
      <c r="HE12" s="21">
        <v>0</v>
      </c>
      <c r="HF12" s="21">
        <v>0</v>
      </c>
      <c r="HG12" s="21">
        <v>0</v>
      </c>
      <c r="HH12" s="21">
        <v>0</v>
      </c>
      <c r="HI12" s="23"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v>0</v>
      </c>
      <c r="HR12" s="21">
        <v>0</v>
      </c>
      <c r="HS12" s="21">
        <v>0</v>
      </c>
      <c r="HT12" s="21">
        <v>0</v>
      </c>
      <c r="HU12" s="21">
        <v>0</v>
      </c>
      <c r="HV12" s="21">
        <v>0</v>
      </c>
      <c r="HW12" s="21">
        <v>0</v>
      </c>
      <c r="HX12" s="21">
        <v>0</v>
      </c>
      <c r="HY12" s="21">
        <v>0</v>
      </c>
      <c r="HZ12" s="21">
        <f>HP12+HQ12+HR12+HS12+HT12+HU12+HV12+HW12</f>
        <v>0</v>
      </c>
      <c r="IA12" s="21">
        <v>0</v>
      </c>
      <c r="IB12" s="21"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v>0</v>
      </c>
      <c r="IO12" s="21">
        <v>0</v>
      </c>
      <c r="IP12" s="21">
        <v>0</v>
      </c>
      <c r="IQ12" s="21">
        <v>0</v>
      </c>
      <c r="IR12" s="21">
        <v>0</v>
      </c>
      <c r="IS12" s="21">
        <v>0</v>
      </c>
      <c r="IT12" s="21">
        <v>0</v>
      </c>
      <c r="IU12" s="21">
        <v>0</v>
      </c>
      <c r="IV12" s="21">
        <v>0</v>
      </c>
      <c r="IW12" s="21">
        <f>IM12+IN12+IO12+IP12+IQ12+IR12+IS12+IT12</f>
        <v>0</v>
      </c>
      <c r="IX12" s="21">
        <v>0</v>
      </c>
      <c r="IY12" s="23"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v>0</v>
      </c>
      <c r="JH12" s="21">
        <v>0</v>
      </c>
      <c r="JI12" s="21">
        <v>0</v>
      </c>
      <c r="JJ12" s="21">
        <v>0</v>
      </c>
      <c r="JK12" s="21">
        <v>0</v>
      </c>
      <c r="JL12" s="21">
        <v>0</v>
      </c>
      <c r="JM12" s="21">
        <v>0</v>
      </c>
      <c r="JN12" s="21">
        <v>0</v>
      </c>
      <c r="JO12" s="21">
        <v>0</v>
      </c>
      <c r="JP12" s="21">
        <f>JF12+JG12+JH12+JI12+JJ12+JK12+JL12+JM12</f>
        <v>0</v>
      </c>
      <c r="JQ12" s="21">
        <v>0</v>
      </c>
      <c r="JR12" s="21"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v>0</v>
      </c>
      <c r="KE12" s="21">
        <v>0</v>
      </c>
      <c r="KF12" s="21">
        <v>0</v>
      </c>
      <c r="KG12" s="21">
        <v>0</v>
      </c>
      <c r="KH12" s="21">
        <v>0</v>
      </c>
      <c r="KI12" s="21">
        <v>0</v>
      </c>
      <c r="KJ12" s="21">
        <v>0</v>
      </c>
      <c r="KK12" s="21">
        <v>0</v>
      </c>
      <c r="KL12" s="21">
        <v>0</v>
      </c>
      <c r="KM12" s="21">
        <v>0</v>
      </c>
      <c r="KN12" s="21">
        <v>0</v>
      </c>
      <c r="KO12" s="23">
        <f>+KN12*3%</f>
        <v>0</v>
      </c>
      <c r="KP12" s="24">
        <f t="shared" ref="KP12:KP42" si="0">+M12+AD12-AJ12+BC12+BT12-BY12+CS12+DJ12-DP12+EI12+EZ12-FF12+FY12+GP12-GV12+HO12+IF12-IL12+JE12+JV12-KB12</f>
        <v>0</v>
      </c>
      <c r="KQ12" s="24">
        <f t="shared" ref="KQ12:KQ42" si="1">D12-G12+K12-Z12+AC12-AJ12-AU12-AW12-BP12+BS12-BY12-CK12-CM12-DF12+DI12-DP12-EA12-EC12+EG12-EV12+EY12-FF12-FQ12-FS12+FW12-GL12+GO12-GV12-HG12-HI12+HM12-IB12+IE12-IL12-IW12-IY12+JC12-JR12+JU12-KB12-KM12-KO12</f>
        <v>0</v>
      </c>
      <c r="KR12" s="24">
        <f>Z12-AW12+BP12-CM12+DF12-EC12+EV12-FS12+GL12-HI12+IB12-IY12+JR12-KO12</f>
        <v>0</v>
      </c>
    </row>
    <row r="13" spans="1:309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">M13</f>
        <v>0</v>
      </c>
      <c r="M13" s="21">
        <f t="shared" ref="M13:M42" si="3">K13-N13-O13-P13-Q13-R13-S13-T13-Z13</f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f t="shared" ref="X13:X42" si="4">N13+O13+P13+Q13+R13+S13+T13+U13</f>
        <v>0</v>
      </c>
      <c r="Y13" s="21"/>
      <c r="Z13" s="21">
        <v>0</v>
      </c>
      <c r="AA13" s="21"/>
      <c r="AB13" s="21"/>
      <c r="AC13" s="21">
        <v>0</v>
      </c>
      <c r="AD13" s="21">
        <f t="shared" ref="AD13:AD42" si="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6">+AI13-AK13-AL13-AM13-AN13-AO13-AP13-AQ13-AR13-AW13</f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f t="shared" ref="AU13:AU42" si="7">AK13+AL13+AM13+AN13+AO13+AP13+AQ13+AR13</f>
        <v>0</v>
      </c>
      <c r="AV13" s="21"/>
      <c r="AW13" s="23">
        <v>0</v>
      </c>
      <c r="AX13" s="22"/>
      <c r="AY13" s="22"/>
      <c r="AZ13" s="22"/>
      <c r="BA13" s="23">
        <v>0</v>
      </c>
      <c r="BB13" s="21">
        <f t="shared" ref="BB13:BB14" si="8">BC13</f>
        <v>0</v>
      </c>
      <c r="BC13" s="21">
        <f t="shared" ref="BC13:BC42" si="9">BA13-BD13-BE13-BF13-BG13-BH13-BI13-BJ13-BP13</f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f t="shared" ref="BN13:BN17" si="10">BD13+BE13+BF13+BG13+BH13+BI13+BJ13+BK13</f>
        <v>0</v>
      </c>
      <c r="BO13" s="21"/>
      <c r="BP13" s="21">
        <v>0</v>
      </c>
      <c r="BQ13" s="21"/>
      <c r="BR13" s="21"/>
      <c r="BS13" s="21">
        <v>0</v>
      </c>
      <c r="BT13" s="21">
        <f t="shared" ref="BT13:BT42" si="1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12">+BY13-CA13-CB13-CC13-CD13-CE13-CF13-CG13-CH13-CM13</f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ref="CK13:CK42" si="13">CA13+CB13+CC13+CD13+CE13+CF13+CG13+CH13</f>
        <v>0</v>
      </c>
      <c r="CL13" s="21"/>
      <c r="CM13" s="23">
        <v>0</v>
      </c>
      <c r="CN13" s="22"/>
      <c r="CO13" s="22"/>
      <c r="CP13" s="22"/>
      <c r="CQ13" s="23">
        <v>0</v>
      </c>
      <c r="CR13" s="21">
        <f t="shared" ref="CR13:CR14" si="14">CS13</f>
        <v>0</v>
      </c>
      <c r="CS13" s="21">
        <f t="shared" ref="CS13:CS42" si="15">CQ13-CT13-CU13-CV13-CW13-CX13-CY13-CZ13-DF13</f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f t="shared" ref="DD13:DD17" si="16">CT13+CU13+CV13+CW13+CX13+CY13+CZ13+DA13</f>
        <v>0</v>
      </c>
      <c r="DE13" s="21"/>
      <c r="DF13" s="21">
        <v>0</v>
      </c>
      <c r="DG13" s="21"/>
      <c r="DH13" s="21"/>
      <c r="DI13" s="21">
        <v>0</v>
      </c>
      <c r="DJ13" s="21">
        <f t="shared" ref="DJ13:DJ42" si="1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ref="DP13:DP42" si="18">+DO13-DQ13-DR13-DS13-DT13-DU13-DV13-DW13-DX13-EC13</f>
        <v>0</v>
      </c>
      <c r="DQ13" s="21">
        <v>0</v>
      </c>
      <c r="DR13" s="21">
        <v>0</v>
      </c>
      <c r="DS13" s="21">
        <v>0</v>
      </c>
      <c r="DT13" s="21">
        <v>0</v>
      </c>
      <c r="DU13" s="21">
        <v>0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f t="shared" ref="EA13:EA42" si="19">DQ13+DR13+DS13+DT13+DU13+DV13+DW13+DX13</f>
        <v>0</v>
      </c>
      <c r="EB13" s="21">
        <v>0</v>
      </c>
      <c r="EC13" s="21">
        <v>0</v>
      </c>
      <c r="ED13" s="22"/>
      <c r="EE13" s="22"/>
      <c r="EF13" s="22"/>
      <c r="EG13" s="23">
        <v>0</v>
      </c>
      <c r="EH13" s="21">
        <f t="shared" ref="EH13:EH14" si="20">EI13</f>
        <v>0</v>
      </c>
      <c r="EI13" s="21">
        <f t="shared" ref="EI13:EI42" si="21">EG13-EJ13-EK13-EL13-EM13-EN13-EO13-EP13-EV13</f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f t="shared" ref="ET13:ET17" si="22">EJ13+EK13+EL13+EM13+EN13+EO13+EP13+EQ13</f>
        <v>0</v>
      </c>
      <c r="EU13" s="21">
        <v>0</v>
      </c>
      <c r="EV13" s="21">
        <v>0</v>
      </c>
      <c r="EW13" s="21"/>
      <c r="EX13" s="21"/>
      <c r="EY13" s="21">
        <v>0</v>
      </c>
      <c r="EZ13" s="21">
        <f t="shared" ref="EZ13:EZ42" si="23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24">+FE13-FG13-FH13-FI13-FJ13-FK13-FL13-FM13-FN13-FS13</f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f t="shared" ref="FQ13:FQ42" si="25">FG13+FH13+FI13+FJ13+FK13+FL13+FM13+FN13</f>
        <v>0</v>
      </c>
      <c r="FR13" s="21">
        <v>0</v>
      </c>
      <c r="FS13" s="23">
        <v>0</v>
      </c>
      <c r="FT13" s="22"/>
      <c r="FU13" s="22"/>
      <c r="FV13" s="22"/>
      <c r="FW13" s="23">
        <v>0</v>
      </c>
      <c r="FX13" s="21">
        <f t="shared" ref="FX13:FX14" si="26">FY13</f>
        <v>0</v>
      </c>
      <c r="FY13" s="21">
        <f t="shared" ref="FY13:FY42" si="27">FW13-FZ13-GA13-GB13-GC13-GD13-GE13-GF13-GL13</f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f t="shared" ref="GJ13:GJ17" si="28">FZ13+GA13+GB13+GC13+GD13+GE13+GF13+GG13</f>
        <v>0</v>
      </c>
      <c r="GK13" s="21">
        <v>0</v>
      </c>
      <c r="GL13" s="21">
        <v>0</v>
      </c>
      <c r="GM13" s="21"/>
      <c r="GN13" s="21"/>
      <c r="GO13" s="21">
        <v>0</v>
      </c>
      <c r="GP13" s="21">
        <f t="shared" ref="GP13:GP42" si="29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30">+GU13-GW13-GX13-GY13-GZ13-HA13-HB13-HC13-HD13-HI13</f>
        <v>0</v>
      </c>
      <c r="GW13" s="21">
        <v>0</v>
      </c>
      <c r="GX13" s="21">
        <v>0</v>
      </c>
      <c r="GY13" s="21">
        <v>0</v>
      </c>
      <c r="GZ13" s="21">
        <v>0</v>
      </c>
      <c r="HA13" s="21">
        <v>0</v>
      </c>
      <c r="HB13" s="21">
        <v>0</v>
      </c>
      <c r="HC13" s="21">
        <v>0</v>
      </c>
      <c r="HD13" s="21">
        <v>0</v>
      </c>
      <c r="HE13" s="21">
        <v>0</v>
      </c>
      <c r="HF13" s="21">
        <v>0</v>
      </c>
      <c r="HG13" s="21">
        <f t="shared" ref="HG13:HG42" si="31">GW13+GX13+GY13+GZ13+HA13+HB13+HC13+HD13</f>
        <v>0</v>
      </c>
      <c r="HH13" s="21">
        <v>0</v>
      </c>
      <c r="HI13" s="23">
        <v>0</v>
      </c>
      <c r="HJ13" s="22"/>
      <c r="HK13" s="22"/>
      <c r="HL13" s="22"/>
      <c r="HM13" s="23">
        <v>0</v>
      </c>
      <c r="HN13" s="21">
        <f t="shared" ref="HN13:HN14" si="32">HO13</f>
        <v>0</v>
      </c>
      <c r="HO13" s="21">
        <f t="shared" ref="HO13:HO42" si="33">HM13-HP13-HQ13-HR13-HS13-HT13-HU13-HV13-IB13</f>
        <v>0</v>
      </c>
      <c r="HP13" s="21">
        <v>0</v>
      </c>
      <c r="HQ13" s="21">
        <v>0</v>
      </c>
      <c r="HR13" s="21">
        <v>0</v>
      </c>
      <c r="HS13" s="21">
        <v>0</v>
      </c>
      <c r="HT13" s="21">
        <v>0</v>
      </c>
      <c r="HU13" s="21">
        <v>0</v>
      </c>
      <c r="HV13" s="21">
        <v>0</v>
      </c>
      <c r="HW13" s="21">
        <v>0</v>
      </c>
      <c r="HX13" s="21">
        <v>0</v>
      </c>
      <c r="HY13" s="21">
        <v>0</v>
      </c>
      <c r="HZ13" s="21">
        <f t="shared" ref="HZ13:HZ17" si="34">HP13+HQ13+HR13+HS13+HT13+HU13+HV13+HW13</f>
        <v>0</v>
      </c>
      <c r="IA13" s="21">
        <v>0</v>
      </c>
      <c r="IB13" s="21">
        <v>0</v>
      </c>
      <c r="IC13" s="21"/>
      <c r="ID13" s="21"/>
      <c r="IE13" s="21">
        <v>0</v>
      </c>
      <c r="IF13" s="21">
        <f t="shared" ref="IF13:IF42" si="35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36">+IK13-IM13-IN13-IO13-IP13-IQ13-IR13-IS13-IT13-IY13</f>
        <v>0</v>
      </c>
      <c r="IM13" s="21">
        <v>0</v>
      </c>
      <c r="IN13" s="21">
        <v>0</v>
      </c>
      <c r="IO13" s="21">
        <v>0</v>
      </c>
      <c r="IP13" s="21">
        <v>0</v>
      </c>
      <c r="IQ13" s="21">
        <v>0</v>
      </c>
      <c r="IR13" s="21">
        <v>0</v>
      </c>
      <c r="IS13" s="21">
        <v>0</v>
      </c>
      <c r="IT13" s="21">
        <v>0</v>
      </c>
      <c r="IU13" s="21">
        <v>0</v>
      </c>
      <c r="IV13" s="21">
        <v>0</v>
      </c>
      <c r="IW13" s="21">
        <f t="shared" ref="IW13:IW42" si="37">IM13+IN13+IO13+IP13+IQ13+IR13+IS13+IT13</f>
        <v>0</v>
      </c>
      <c r="IX13" s="21">
        <v>0</v>
      </c>
      <c r="IY13" s="23">
        <v>0</v>
      </c>
      <c r="IZ13" s="22"/>
      <c r="JA13" s="22"/>
      <c r="JB13" s="22"/>
      <c r="JC13" s="23">
        <v>0</v>
      </c>
      <c r="JD13" s="21">
        <f t="shared" ref="JD13:JD14" si="38">JE13</f>
        <v>0</v>
      </c>
      <c r="JE13" s="21">
        <f t="shared" ref="JE13:JE42" si="39">JC13-JF13-JG13-JH13-JI13-JJ13-JK13-JL13-JR13</f>
        <v>0</v>
      </c>
      <c r="JF13" s="21">
        <v>0</v>
      </c>
      <c r="JG13" s="21">
        <v>0</v>
      </c>
      <c r="JH13" s="21">
        <v>0</v>
      </c>
      <c r="JI13" s="21">
        <v>0</v>
      </c>
      <c r="JJ13" s="21">
        <v>0</v>
      </c>
      <c r="JK13" s="21">
        <v>0</v>
      </c>
      <c r="JL13" s="21">
        <v>0</v>
      </c>
      <c r="JM13" s="21">
        <v>0</v>
      </c>
      <c r="JN13" s="21">
        <v>0</v>
      </c>
      <c r="JO13" s="21">
        <v>0</v>
      </c>
      <c r="JP13" s="21">
        <f t="shared" ref="JP13:JP17" si="40">JF13+JG13+JH13+JI13+JJ13+JK13+JL13+JM13</f>
        <v>0</v>
      </c>
      <c r="JQ13" s="21">
        <v>0</v>
      </c>
      <c r="JR13" s="21">
        <v>0</v>
      </c>
      <c r="JS13" s="21"/>
      <c r="JT13" s="21"/>
      <c r="JU13" s="21">
        <v>0</v>
      </c>
      <c r="JV13" s="21">
        <f t="shared" ref="JV13:JV42" si="41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42">+KA13-KC13-KD13-KE13-KF13-KG13-KH13-KI13-KJ13-KO13</f>
        <v>0</v>
      </c>
      <c r="KC13" s="21">
        <v>0</v>
      </c>
      <c r="KD13" s="21">
        <v>0</v>
      </c>
      <c r="KE13" s="21">
        <v>0</v>
      </c>
      <c r="KF13" s="21">
        <v>0</v>
      </c>
      <c r="KG13" s="21">
        <v>0</v>
      </c>
      <c r="KH13" s="21">
        <v>0</v>
      </c>
      <c r="KI13" s="21">
        <v>0</v>
      </c>
      <c r="KJ13" s="21">
        <v>0</v>
      </c>
      <c r="KK13" s="21">
        <v>0</v>
      </c>
      <c r="KL13" s="21">
        <v>0</v>
      </c>
      <c r="KM13" s="21">
        <f t="shared" ref="KM13:KM42" si="43">KC13+KD13+KE13+KF13+KG13+KH13+KI13+KJ13</f>
        <v>0</v>
      </c>
      <c r="KN13" s="21">
        <v>0</v>
      </c>
      <c r="KO13" s="23">
        <f t="shared" ref="KO13:KO42" si="44">+KN13*3%</f>
        <v>0</v>
      </c>
      <c r="KP13" s="24">
        <f t="shared" si="0"/>
        <v>0</v>
      </c>
      <c r="KQ13" s="24">
        <f t="shared" si="1"/>
        <v>0</v>
      </c>
      <c r="KR13" s="24">
        <f t="shared" ref="KR13:KR42" si="45">Z13-AW13+BP13-CM13+DF13-EC13+EV13-FS13+GL13-HI13+IB13-IY13+JR13-KO13</f>
        <v>0</v>
      </c>
    </row>
    <row r="14" spans="1:309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"/>
        <v>0</v>
      </c>
      <c r="M14" s="21">
        <f t="shared" si="3"/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f t="shared" si="4"/>
        <v>0</v>
      </c>
      <c r="Y14" s="21"/>
      <c r="Z14" s="21">
        <v>0</v>
      </c>
      <c r="AA14" s="21"/>
      <c r="AB14" s="21"/>
      <c r="AC14" s="21">
        <v>0</v>
      </c>
      <c r="AD14" s="21">
        <f t="shared" si="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6"/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f t="shared" si="7"/>
        <v>0</v>
      </c>
      <c r="AV14" s="21"/>
      <c r="AW14" s="23">
        <v>0</v>
      </c>
      <c r="AX14" s="22"/>
      <c r="AY14" s="22"/>
      <c r="AZ14" s="22"/>
      <c r="BA14" s="23">
        <v>0</v>
      </c>
      <c r="BB14" s="21">
        <f t="shared" si="8"/>
        <v>0</v>
      </c>
      <c r="BC14" s="21">
        <f t="shared" si="9"/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f t="shared" si="10"/>
        <v>0</v>
      </c>
      <c r="BO14" s="21"/>
      <c r="BP14" s="21">
        <v>0</v>
      </c>
      <c r="BQ14" s="21"/>
      <c r="BR14" s="21"/>
      <c r="BS14" s="21">
        <v>0</v>
      </c>
      <c r="BT14" s="21">
        <f t="shared" si="1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12"/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f t="shared" si="13"/>
        <v>0</v>
      </c>
      <c r="CL14" s="21"/>
      <c r="CM14" s="23">
        <v>0</v>
      </c>
      <c r="CN14" s="22"/>
      <c r="CO14" s="22"/>
      <c r="CP14" s="22"/>
      <c r="CQ14" s="23">
        <v>0</v>
      </c>
      <c r="CR14" s="21">
        <f t="shared" si="14"/>
        <v>0</v>
      </c>
      <c r="CS14" s="21">
        <f t="shared" si="15"/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f t="shared" si="16"/>
        <v>0</v>
      </c>
      <c r="DE14" s="21"/>
      <c r="DF14" s="21">
        <v>0</v>
      </c>
      <c r="DG14" s="21"/>
      <c r="DH14" s="21"/>
      <c r="DI14" s="21">
        <v>0</v>
      </c>
      <c r="DJ14" s="21">
        <f t="shared" si="1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18"/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f t="shared" si="19"/>
        <v>0</v>
      </c>
      <c r="EB14" s="21">
        <v>0</v>
      </c>
      <c r="EC14" s="21">
        <v>0</v>
      </c>
      <c r="ED14" s="22"/>
      <c r="EE14" s="22"/>
      <c r="EF14" s="22"/>
      <c r="EG14" s="23">
        <v>0</v>
      </c>
      <c r="EH14" s="21">
        <f t="shared" si="20"/>
        <v>0</v>
      </c>
      <c r="EI14" s="21">
        <f t="shared" si="21"/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21">
        <v>0</v>
      </c>
      <c r="ET14" s="21">
        <f t="shared" si="22"/>
        <v>0</v>
      </c>
      <c r="EU14" s="21">
        <v>0</v>
      </c>
      <c r="EV14" s="21">
        <v>0</v>
      </c>
      <c r="EW14" s="21"/>
      <c r="EX14" s="21"/>
      <c r="EY14" s="21">
        <v>0</v>
      </c>
      <c r="EZ14" s="21">
        <f t="shared" si="23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24"/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f t="shared" si="25"/>
        <v>0</v>
      </c>
      <c r="FR14" s="21">
        <v>0</v>
      </c>
      <c r="FS14" s="23">
        <v>0</v>
      </c>
      <c r="FT14" s="22"/>
      <c r="FU14" s="22"/>
      <c r="FV14" s="22"/>
      <c r="FW14" s="23">
        <v>0</v>
      </c>
      <c r="FX14" s="21">
        <f t="shared" si="26"/>
        <v>0</v>
      </c>
      <c r="FY14" s="21">
        <f t="shared" si="27"/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f t="shared" si="28"/>
        <v>0</v>
      </c>
      <c r="GK14" s="21">
        <v>0</v>
      </c>
      <c r="GL14" s="21">
        <v>0</v>
      </c>
      <c r="GM14" s="21"/>
      <c r="GN14" s="21"/>
      <c r="GO14" s="21">
        <v>0</v>
      </c>
      <c r="GP14" s="21">
        <f t="shared" si="29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30"/>
        <v>0</v>
      </c>
      <c r="GW14" s="21">
        <v>0</v>
      </c>
      <c r="GX14" s="21">
        <v>0</v>
      </c>
      <c r="GY14" s="21">
        <v>0</v>
      </c>
      <c r="GZ14" s="21">
        <v>0</v>
      </c>
      <c r="HA14" s="21">
        <v>0</v>
      </c>
      <c r="HB14" s="21">
        <v>0</v>
      </c>
      <c r="HC14" s="21">
        <v>0</v>
      </c>
      <c r="HD14" s="21">
        <v>0</v>
      </c>
      <c r="HE14" s="21">
        <v>0</v>
      </c>
      <c r="HF14" s="21">
        <v>0</v>
      </c>
      <c r="HG14" s="21">
        <f t="shared" si="31"/>
        <v>0</v>
      </c>
      <c r="HH14" s="21">
        <v>0</v>
      </c>
      <c r="HI14" s="23">
        <v>0</v>
      </c>
      <c r="HJ14" s="22"/>
      <c r="HK14" s="22"/>
      <c r="HL14" s="22"/>
      <c r="HM14" s="23">
        <v>0</v>
      </c>
      <c r="HN14" s="21">
        <f t="shared" si="32"/>
        <v>0</v>
      </c>
      <c r="HO14" s="21">
        <f t="shared" si="33"/>
        <v>0</v>
      </c>
      <c r="HP14" s="21">
        <v>0</v>
      </c>
      <c r="HQ14" s="21">
        <v>0</v>
      </c>
      <c r="HR14" s="21">
        <v>0</v>
      </c>
      <c r="HS14" s="21">
        <v>0</v>
      </c>
      <c r="HT14" s="21">
        <v>0</v>
      </c>
      <c r="HU14" s="21">
        <v>0</v>
      </c>
      <c r="HV14" s="21">
        <v>0</v>
      </c>
      <c r="HW14" s="21">
        <v>0</v>
      </c>
      <c r="HX14" s="21">
        <v>0</v>
      </c>
      <c r="HY14" s="21">
        <v>0</v>
      </c>
      <c r="HZ14" s="21">
        <f t="shared" si="34"/>
        <v>0</v>
      </c>
      <c r="IA14" s="21">
        <v>0</v>
      </c>
      <c r="IB14" s="21">
        <v>0</v>
      </c>
      <c r="IC14" s="21"/>
      <c r="ID14" s="21"/>
      <c r="IE14" s="21">
        <v>0</v>
      </c>
      <c r="IF14" s="21">
        <f t="shared" si="35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36"/>
        <v>0</v>
      </c>
      <c r="IM14" s="21">
        <v>0</v>
      </c>
      <c r="IN14" s="21">
        <v>0</v>
      </c>
      <c r="IO14" s="21">
        <v>0</v>
      </c>
      <c r="IP14" s="21">
        <v>0</v>
      </c>
      <c r="IQ14" s="21">
        <v>0</v>
      </c>
      <c r="IR14" s="21">
        <v>0</v>
      </c>
      <c r="IS14" s="21">
        <v>0</v>
      </c>
      <c r="IT14" s="21">
        <v>0</v>
      </c>
      <c r="IU14" s="21">
        <v>0</v>
      </c>
      <c r="IV14" s="21">
        <v>0</v>
      </c>
      <c r="IW14" s="21">
        <f t="shared" si="37"/>
        <v>0</v>
      </c>
      <c r="IX14" s="21">
        <v>0</v>
      </c>
      <c r="IY14" s="23">
        <v>0</v>
      </c>
      <c r="IZ14" s="22"/>
      <c r="JA14" s="22"/>
      <c r="JB14" s="22"/>
      <c r="JC14" s="23">
        <v>0</v>
      </c>
      <c r="JD14" s="21">
        <f t="shared" si="38"/>
        <v>0</v>
      </c>
      <c r="JE14" s="21">
        <f t="shared" si="39"/>
        <v>0</v>
      </c>
      <c r="JF14" s="21">
        <v>0</v>
      </c>
      <c r="JG14" s="21">
        <v>0</v>
      </c>
      <c r="JH14" s="21">
        <v>0</v>
      </c>
      <c r="JI14" s="21">
        <v>0</v>
      </c>
      <c r="JJ14" s="21">
        <v>0</v>
      </c>
      <c r="JK14" s="21">
        <v>0</v>
      </c>
      <c r="JL14" s="21">
        <v>0</v>
      </c>
      <c r="JM14" s="21">
        <v>0</v>
      </c>
      <c r="JN14" s="21">
        <v>0</v>
      </c>
      <c r="JO14" s="21">
        <v>0</v>
      </c>
      <c r="JP14" s="21">
        <f t="shared" si="40"/>
        <v>0</v>
      </c>
      <c r="JQ14" s="21">
        <v>0</v>
      </c>
      <c r="JR14" s="21">
        <v>0</v>
      </c>
      <c r="JS14" s="21"/>
      <c r="JT14" s="21"/>
      <c r="JU14" s="21">
        <v>0</v>
      </c>
      <c r="JV14" s="21">
        <f t="shared" si="41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42"/>
        <v>0</v>
      </c>
      <c r="KC14" s="21">
        <v>0</v>
      </c>
      <c r="KD14" s="21">
        <v>0</v>
      </c>
      <c r="KE14" s="21">
        <v>0</v>
      </c>
      <c r="KF14" s="21">
        <v>0</v>
      </c>
      <c r="KG14" s="21">
        <v>0</v>
      </c>
      <c r="KH14" s="21">
        <v>0</v>
      </c>
      <c r="KI14" s="21">
        <v>0</v>
      </c>
      <c r="KJ14" s="21">
        <v>0</v>
      </c>
      <c r="KK14" s="21">
        <v>0</v>
      </c>
      <c r="KL14" s="21">
        <v>0</v>
      </c>
      <c r="KM14" s="21">
        <f t="shared" si="43"/>
        <v>0</v>
      </c>
      <c r="KN14" s="21">
        <v>0</v>
      </c>
      <c r="KO14" s="23">
        <f t="shared" si="44"/>
        <v>0</v>
      </c>
      <c r="KP14" s="24">
        <f t="shared" si="0"/>
        <v>0</v>
      </c>
      <c r="KQ14" s="24">
        <f t="shared" si="1"/>
        <v>0</v>
      </c>
      <c r="KR14" s="24">
        <f t="shared" si="45"/>
        <v>0</v>
      </c>
    </row>
    <row r="15" spans="1:309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3"/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f t="shared" si="4"/>
        <v>0</v>
      </c>
      <c r="Y15" s="21"/>
      <c r="Z15" s="21">
        <v>0</v>
      </c>
      <c r="AA15" s="21"/>
      <c r="AB15" s="21"/>
      <c r="AC15" s="21">
        <v>0</v>
      </c>
      <c r="AD15" s="21">
        <f t="shared" si="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6"/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f t="shared" si="7"/>
        <v>0</v>
      </c>
      <c r="AV15" s="21"/>
      <c r="AW15" s="23"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9"/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f t="shared" si="10"/>
        <v>0</v>
      </c>
      <c r="BO15" s="21"/>
      <c r="BP15" s="21">
        <v>0</v>
      </c>
      <c r="BQ15" s="21"/>
      <c r="BR15" s="21"/>
      <c r="BS15" s="21">
        <v>0</v>
      </c>
      <c r="BT15" s="21">
        <f t="shared" si="1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12"/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f t="shared" si="13"/>
        <v>0</v>
      </c>
      <c r="CL15" s="21"/>
      <c r="CM15" s="23"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15"/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f t="shared" si="16"/>
        <v>0</v>
      </c>
      <c r="DE15" s="21"/>
      <c r="DF15" s="21">
        <v>0</v>
      </c>
      <c r="DG15" s="21"/>
      <c r="DH15" s="21"/>
      <c r="DI15" s="21">
        <v>0</v>
      </c>
      <c r="DJ15" s="21">
        <f t="shared" si="1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18"/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f t="shared" si="19"/>
        <v>0</v>
      </c>
      <c r="EB15" s="21">
        <v>0</v>
      </c>
      <c r="EC15" s="21"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21"/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21">
        <v>0</v>
      </c>
      <c r="ET15" s="21">
        <f t="shared" si="22"/>
        <v>0</v>
      </c>
      <c r="EU15" s="21">
        <v>0</v>
      </c>
      <c r="EV15" s="21">
        <v>0</v>
      </c>
      <c r="EW15" s="21"/>
      <c r="EX15" s="21"/>
      <c r="EY15" s="21">
        <v>0</v>
      </c>
      <c r="EZ15" s="21">
        <f t="shared" si="23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24"/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f t="shared" si="25"/>
        <v>0</v>
      </c>
      <c r="FR15" s="21">
        <v>0</v>
      </c>
      <c r="FS15" s="23"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27"/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f t="shared" si="28"/>
        <v>0</v>
      </c>
      <c r="GK15" s="21">
        <v>0</v>
      </c>
      <c r="GL15" s="21">
        <v>0</v>
      </c>
      <c r="GM15" s="21"/>
      <c r="GN15" s="21"/>
      <c r="GO15" s="21">
        <v>0</v>
      </c>
      <c r="GP15" s="21">
        <f t="shared" si="29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30"/>
        <v>0</v>
      </c>
      <c r="GW15" s="21">
        <v>0</v>
      </c>
      <c r="GX15" s="21">
        <v>0</v>
      </c>
      <c r="GY15" s="21">
        <v>0</v>
      </c>
      <c r="GZ15" s="21">
        <v>0</v>
      </c>
      <c r="HA15" s="21">
        <v>0</v>
      </c>
      <c r="HB15" s="21">
        <v>0</v>
      </c>
      <c r="HC15" s="21">
        <v>0</v>
      </c>
      <c r="HD15" s="21">
        <v>0</v>
      </c>
      <c r="HE15" s="21">
        <v>0</v>
      </c>
      <c r="HF15" s="21">
        <v>0</v>
      </c>
      <c r="HG15" s="21">
        <f t="shared" si="31"/>
        <v>0</v>
      </c>
      <c r="HH15" s="21">
        <v>0</v>
      </c>
      <c r="HI15" s="23"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33"/>
        <v>0</v>
      </c>
      <c r="HP15" s="21">
        <v>0</v>
      </c>
      <c r="HQ15" s="21">
        <v>0</v>
      </c>
      <c r="HR15" s="21">
        <v>0</v>
      </c>
      <c r="HS15" s="21">
        <v>0</v>
      </c>
      <c r="HT15" s="21">
        <v>0</v>
      </c>
      <c r="HU15" s="21">
        <v>0</v>
      </c>
      <c r="HV15" s="21">
        <v>0</v>
      </c>
      <c r="HW15" s="21">
        <v>0</v>
      </c>
      <c r="HX15" s="21">
        <v>0</v>
      </c>
      <c r="HY15" s="21">
        <v>0</v>
      </c>
      <c r="HZ15" s="21">
        <f t="shared" si="34"/>
        <v>0</v>
      </c>
      <c r="IA15" s="21">
        <v>0</v>
      </c>
      <c r="IB15" s="21">
        <v>0</v>
      </c>
      <c r="IC15" s="21"/>
      <c r="ID15" s="21"/>
      <c r="IE15" s="21">
        <v>0</v>
      </c>
      <c r="IF15" s="21">
        <f t="shared" si="35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36"/>
        <v>0</v>
      </c>
      <c r="IM15" s="21">
        <v>0</v>
      </c>
      <c r="IN15" s="21">
        <v>0</v>
      </c>
      <c r="IO15" s="21">
        <v>0</v>
      </c>
      <c r="IP15" s="21">
        <v>0</v>
      </c>
      <c r="IQ15" s="21">
        <v>0</v>
      </c>
      <c r="IR15" s="21">
        <v>0</v>
      </c>
      <c r="IS15" s="21">
        <v>0</v>
      </c>
      <c r="IT15" s="21">
        <v>0</v>
      </c>
      <c r="IU15" s="21">
        <v>0</v>
      </c>
      <c r="IV15" s="21">
        <v>0</v>
      </c>
      <c r="IW15" s="21">
        <f t="shared" si="37"/>
        <v>0</v>
      </c>
      <c r="IX15" s="21">
        <v>0</v>
      </c>
      <c r="IY15" s="23"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39"/>
        <v>0</v>
      </c>
      <c r="JF15" s="21">
        <v>0</v>
      </c>
      <c r="JG15" s="21">
        <v>0</v>
      </c>
      <c r="JH15" s="21">
        <v>0</v>
      </c>
      <c r="JI15" s="21">
        <v>0</v>
      </c>
      <c r="JJ15" s="21">
        <v>0</v>
      </c>
      <c r="JK15" s="21">
        <v>0</v>
      </c>
      <c r="JL15" s="21">
        <v>0</v>
      </c>
      <c r="JM15" s="21">
        <v>0</v>
      </c>
      <c r="JN15" s="21">
        <v>0</v>
      </c>
      <c r="JO15" s="21">
        <v>0</v>
      </c>
      <c r="JP15" s="21">
        <f t="shared" si="40"/>
        <v>0</v>
      </c>
      <c r="JQ15" s="21">
        <v>0</v>
      </c>
      <c r="JR15" s="21">
        <v>0</v>
      </c>
      <c r="JS15" s="21"/>
      <c r="JT15" s="21"/>
      <c r="JU15" s="21">
        <v>0</v>
      </c>
      <c r="JV15" s="21">
        <f t="shared" si="41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42"/>
        <v>0</v>
      </c>
      <c r="KC15" s="21">
        <v>0</v>
      </c>
      <c r="KD15" s="21">
        <v>0</v>
      </c>
      <c r="KE15" s="21">
        <v>0</v>
      </c>
      <c r="KF15" s="21">
        <v>0</v>
      </c>
      <c r="KG15" s="21">
        <v>0</v>
      </c>
      <c r="KH15" s="21">
        <v>0</v>
      </c>
      <c r="KI15" s="21">
        <v>0</v>
      </c>
      <c r="KJ15" s="21">
        <v>0</v>
      </c>
      <c r="KK15" s="21">
        <v>0</v>
      </c>
      <c r="KL15" s="21">
        <v>0</v>
      </c>
      <c r="KM15" s="21">
        <f t="shared" si="43"/>
        <v>0</v>
      </c>
      <c r="KN15" s="21">
        <v>0</v>
      </c>
      <c r="KO15" s="23">
        <f t="shared" si="44"/>
        <v>0</v>
      </c>
      <c r="KP15" s="24">
        <f t="shared" si="0"/>
        <v>0</v>
      </c>
      <c r="KQ15" s="24">
        <f t="shared" si="1"/>
        <v>0</v>
      </c>
      <c r="KR15" s="24">
        <f t="shared" si="45"/>
        <v>0</v>
      </c>
    </row>
    <row r="16" spans="1:309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"/>
        <v>0</v>
      </c>
      <c r="M16" s="21">
        <f t="shared" si="3"/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f t="shared" si="4"/>
        <v>0</v>
      </c>
      <c r="Y16" s="21"/>
      <c r="Z16" s="21">
        <v>0</v>
      </c>
      <c r="AA16" s="21"/>
      <c r="AB16" s="21"/>
      <c r="AC16" s="21">
        <v>0</v>
      </c>
      <c r="AD16" s="21">
        <f t="shared" si="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6"/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f t="shared" si="7"/>
        <v>0</v>
      </c>
      <c r="AV16" s="21"/>
      <c r="AW16" s="23">
        <v>0</v>
      </c>
      <c r="AX16" s="22"/>
      <c r="AY16" s="22"/>
      <c r="AZ16" s="22"/>
      <c r="BA16" s="23">
        <v>0</v>
      </c>
      <c r="BB16" s="21">
        <f t="shared" ref="BB16:BB42" si="46">BC16</f>
        <v>0</v>
      </c>
      <c r="BC16" s="21">
        <f t="shared" si="9"/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f t="shared" si="10"/>
        <v>0</v>
      </c>
      <c r="BO16" s="21"/>
      <c r="BP16" s="21">
        <v>0</v>
      </c>
      <c r="BQ16" s="21"/>
      <c r="BR16" s="21"/>
      <c r="BS16" s="21">
        <v>0</v>
      </c>
      <c r="BT16" s="21">
        <f t="shared" si="1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12"/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f t="shared" si="13"/>
        <v>0</v>
      </c>
      <c r="CL16" s="21"/>
      <c r="CM16" s="23">
        <v>0</v>
      </c>
      <c r="CN16" s="22"/>
      <c r="CO16" s="22"/>
      <c r="CP16" s="22"/>
      <c r="CQ16" s="23">
        <v>0</v>
      </c>
      <c r="CR16" s="21">
        <f t="shared" ref="CR16:CR42" si="47">CS16</f>
        <v>0</v>
      </c>
      <c r="CS16" s="21">
        <f t="shared" si="15"/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f t="shared" si="16"/>
        <v>0</v>
      </c>
      <c r="DE16" s="21"/>
      <c r="DF16" s="21">
        <v>0</v>
      </c>
      <c r="DG16" s="21"/>
      <c r="DH16" s="21"/>
      <c r="DI16" s="21">
        <v>0</v>
      </c>
      <c r="DJ16" s="21">
        <f t="shared" si="1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18"/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f t="shared" si="19"/>
        <v>0</v>
      </c>
      <c r="EB16" s="21">
        <v>0</v>
      </c>
      <c r="EC16" s="21">
        <v>0</v>
      </c>
      <c r="ED16" s="22"/>
      <c r="EE16" s="22"/>
      <c r="EF16" s="22"/>
      <c r="EG16" s="23">
        <v>0</v>
      </c>
      <c r="EH16" s="21">
        <f t="shared" ref="EH16:EH42" si="48">EI16</f>
        <v>0</v>
      </c>
      <c r="EI16" s="21">
        <f t="shared" si="21"/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21">
        <v>0</v>
      </c>
      <c r="ET16" s="21">
        <f t="shared" si="22"/>
        <v>0</v>
      </c>
      <c r="EU16" s="21">
        <v>0</v>
      </c>
      <c r="EV16" s="21">
        <v>0</v>
      </c>
      <c r="EW16" s="21"/>
      <c r="EX16" s="21"/>
      <c r="EY16" s="21">
        <v>0</v>
      </c>
      <c r="EZ16" s="21">
        <f t="shared" si="23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24"/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f t="shared" si="25"/>
        <v>0</v>
      </c>
      <c r="FR16" s="21">
        <v>0</v>
      </c>
      <c r="FS16" s="23">
        <v>0</v>
      </c>
      <c r="FT16" s="22"/>
      <c r="FU16" s="22"/>
      <c r="FV16" s="22"/>
      <c r="FW16" s="23">
        <v>0</v>
      </c>
      <c r="FX16" s="21">
        <f t="shared" ref="FX16:FX42" si="49">FY16</f>
        <v>0</v>
      </c>
      <c r="FY16" s="21">
        <f t="shared" si="27"/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f t="shared" si="28"/>
        <v>0</v>
      </c>
      <c r="GK16" s="21">
        <v>0</v>
      </c>
      <c r="GL16" s="21">
        <v>0</v>
      </c>
      <c r="GM16" s="21"/>
      <c r="GN16" s="21"/>
      <c r="GO16" s="21">
        <v>0</v>
      </c>
      <c r="GP16" s="21">
        <f t="shared" si="29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30"/>
        <v>0</v>
      </c>
      <c r="GW16" s="21">
        <v>0</v>
      </c>
      <c r="GX16" s="21">
        <v>0</v>
      </c>
      <c r="GY16" s="21">
        <v>0</v>
      </c>
      <c r="GZ16" s="21">
        <v>0</v>
      </c>
      <c r="HA16" s="21">
        <v>0</v>
      </c>
      <c r="HB16" s="21">
        <v>0</v>
      </c>
      <c r="HC16" s="21">
        <v>0</v>
      </c>
      <c r="HD16" s="21">
        <v>0</v>
      </c>
      <c r="HE16" s="21">
        <v>0</v>
      </c>
      <c r="HF16" s="21">
        <v>0</v>
      </c>
      <c r="HG16" s="21">
        <f t="shared" si="31"/>
        <v>0</v>
      </c>
      <c r="HH16" s="21">
        <v>0</v>
      </c>
      <c r="HI16" s="23">
        <v>0</v>
      </c>
      <c r="HJ16" s="22"/>
      <c r="HK16" s="22"/>
      <c r="HL16" s="22"/>
      <c r="HM16" s="23">
        <v>0</v>
      </c>
      <c r="HN16" s="21">
        <f t="shared" ref="HN16:HN42" si="50">HO16</f>
        <v>0</v>
      </c>
      <c r="HO16" s="21">
        <f t="shared" si="33"/>
        <v>0</v>
      </c>
      <c r="HP16" s="21">
        <v>0</v>
      </c>
      <c r="HQ16" s="21">
        <v>0</v>
      </c>
      <c r="HR16" s="21">
        <v>0</v>
      </c>
      <c r="HS16" s="21">
        <v>0</v>
      </c>
      <c r="HT16" s="21">
        <v>0</v>
      </c>
      <c r="HU16" s="21">
        <v>0</v>
      </c>
      <c r="HV16" s="21">
        <v>0</v>
      </c>
      <c r="HW16" s="21">
        <v>0</v>
      </c>
      <c r="HX16" s="21">
        <v>0</v>
      </c>
      <c r="HY16" s="21">
        <v>0</v>
      </c>
      <c r="HZ16" s="21">
        <f t="shared" si="34"/>
        <v>0</v>
      </c>
      <c r="IA16" s="21">
        <v>0</v>
      </c>
      <c r="IB16" s="21">
        <v>0</v>
      </c>
      <c r="IC16" s="21"/>
      <c r="ID16" s="21"/>
      <c r="IE16" s="21">
        <v>0</v>
      </c>
      <c r="IF16" s="21">
        <f t="shared" si="35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36"/>
        <v>0</v>
      </c>
      <c r="IM16" s="21">
        <v>0</v>
      </c>
      <c r="IN16" s="21">
        <v>0</v>
      </c>
      <c r="IO16" s="21">
        <v>0</v>
      </c>
      <c r="IP16" s="21">
        <v>0</v>
      </c>
      <c r="IQ16" s="21">
        <v>0</v>
      </c>
      <c r="IR16" s="21">
        <v>0</v>
      </c>
      <c r="IS16" s="21">
        <v>0</v>
      </c>
      <c r="IT16" s="21">
        <v>0</v>
      </c>
      <c r="IU16" s="21">
        <v>0</v>
      </c>
      <c r="IV16" s="21">
        <v>0</v>
      </c>
      <c r="IW16" s="21">
        <f t="shared" si="37"/>
        <v>0</v>
      </c>
      <c r="IX16" s="21">
        <v>0</v>
      </c>
      <c r="IY16" s="23">
        <v>0</v>
      </c>
      <c r="IZ16" s="22"/>
      <c r="JA16" s="22"/>
      <c r="JB16" s="22"/>
      <c r="JC16" s="23">
        <v>0</v>
      </c>
      <c r="JD16" s="21">
        <f t="shared" ref="JD16:JD42" si="51">JE16</f>
        <v>0</v>
      </c>
      <c r="JE16" s="21">
        <f t="shared" si="39"/>
        <v>0</v>
      </c>
      <c r="JF16" s="21">
        <v>0</v>
      </c>
      <c r="JG16" s="21">
        <v>0</v>
      </c>
      <c r="JH16" s="21">
        <v>0</v>
      </c>
      <c r="JI16" s="21">
        <v>0</v>
      </c>
      <c r="JJ16" s="21">
        <v>0</v>
      </c>
      <c r="JK16" s="21">
        <v>0</v>
      </c>
      <c r="JL16" s="21">
        <v>0</v>
      </c>
      <c r="JM16" s="21">
        <v>0</v>
      </c>
      <c r="JN16" s="21">
        <v>0</v>
      </c>
      <c r="JO16" s="21">
        <v>0</v>
      </c>
      <c r="JP16" s="21">
        <f t="shared" si="40"/>
        <v>0</v>
      </c>
      <c r="JQ16" s="21">
        <v>0</v>
      </c>
      <c r="JR16" s="21">
        <v>0</v>
      </c>
      <c r="JS16" s="21"/>
      <c r="JT16" s="21"/>
      <c r="JU16" s="21">
        <v>0</v>
      </c>
      <c r="JV16" s="21">
        <f t="shared" si="41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42"/>
        <v>0</v>
      </c>
      <c r="KC16" s="21">
        <v>0</v>
      </c>
      <c r="KD16" s="21">
        <v>0</v>
      </c>
      <c r="KE16" s="21">
        <v>0</v>
      </c>
      <c r="KF16" s="21">
        <v>0</v>
      </c>
      <c r="KG16" s="21">
        <v>0</v>
      </c>
      <c r="KH16" s="21">
        <v>0</v>
      </c>
      <c r="KI16" s="21">
        <v>0</v>
      </c>
      <c r="KJ16" s="21">
        <v>0</v>
      </c>
      <c r="KK16" s="21">
        <v>0</v>
      </c>
      <c r="KL16" s="21">
        <v>0</v>
      </c>
      <c r="KM16" s="21">
        <f t="shared" si="43"/>
        <v>0</v>
      </c>
      <c r="KN16" s="21">
        <v>0</v>
      </c>
      <c r="KO16" s="23">
        <f t="shared" si="44"/>
        <v>0</v>
      </c>
      <c r="KP16" s="24">
        <f t="shared" si="0"/>
        <v>0</v>
      </c>
      <c r="KQ16" s="24">
        <f t="shared" si="1"/>
        <v>0</v>
      </c>
      <c r="KR16" s="24">
        <f t="shared" si="45"/>
        <v>0</v>
      </c>
    </row>
    <row r="17" spans="1:304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"/>
        <v>0</v>
      </c>
      <c r="M17" s="21">
        <f t="shared" si="3"/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f t="shared" si="4"/>
        <v>0</v>
      </c>
      <c r="Y17" s="21"/>
      <c r="Z17" s="21">
        <v>0</v>
      </c>
      <c r="AA17" s="21"/>
      <c r="AB17" s="21"/>
      <c r="AC17" s="21">
        <v>0</v>
      </c>
      <c r="AD17" s="21">
        <f t="shared" si="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6"/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f t="shared" si="7"/>
        <v>0</v>
      </c>
      <c r="AV17" s="21"/>
      <c r="AW17" s="23">
        <v>0</v>
      </c>
      <c r="AX17" s="22"/>
      <c r="AY17" s="22"/>
      <c r="AZ17" s="22"/>
      <c r="BA17" s="23">
        <v>0</v>
      </c>
      <c r="BB17" s="21">
        <f t="shared" si="46"/>
        <v>0</v>
      </c>
      <c r="BC17" s="21">
        <f t="shared" si="9"/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f t="shared" si="10"/>
        <v>0</v>
      </c>
      <c r="BO17" s="21"/>
      <c r="BP17" s="21">
        <v>0</v>
      </c>
      <c r="BQ17" s="21"/>
      <c r="BR17" s="21"/>
      <c r="BS17" s="21">
        <v>0</v>
      </c>
      <c r="BT17" s="21">
        <f t="shared" si="1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12"/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f t="shared" si="13"/>
        <v>0</v>
      </c>
      <c r="CL17" s="21"/>
      <c r="CM17" s="23">
        <v>0</v>
      </c>
      <c r="CN17" s="22"/>
      <c r="CO17" s="22"/>
      <c r="CP17" s="22"/>
      <c r="CQ17" s="23">
        <v>0</v>
      </c>
      <c r="CR17" s="21">
        <f t="shared" si="47"/>
        <v>0</v>
      </c>
      <c r="CS17" s="21">
        <f t="shared" si="15"/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f t="shared" si="16"/>
        <v>0</v>
      </c>
      <c r="DE17" s="21"/>
      <c r="DF17" s="21">
        <v>0</v>
      </c>
      <c r="DG17" s="21"/>
      <c r="DH17" s="21"/>
      <c r="DI17" s="21">
        <v>0</v>
      </c>
      <c r="DJ17" s="21">
        <f t="shared" si="1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18"/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f t="shared" si="19"/>
        <v>0</v>
      </c>
      <c r="EB17" s="21">
        <v>0</v>
      </c>
      <c r="EC17" s="21">
        <v>0</v>
      </c>
      <c r="ED17" s="22"/>
      <c r="EE17" s="22"/>
      <c r="EF17" s="22"/>
      <c r="EG17" s="23">
        <v>0</v>
      </c>
      <c r="EH17" s="21">
        <f t="shared" si="48"/>
        <v>0</v>
      </c>
      <c r="EI17" s="21">
        <f t="shared" si="21"/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21">
        <v>0</v>
      </c>
      <c r="ET17" s="21">
        <f t="shared" si="22"/>
        <v>0</v>
      </c>
      <c r="EU17" s="21">
        <v>0</v>
      </c>
      <c r="EV17" s="21">
        <v>0</v>
      </c>
      <c r="EW17" s="21"/>
      <c r="EX17" s="21"/>
      <c r="EY17" s="21">
        <v>0</v>
      </c>
      <c r="EZ17" s="21">
        <f t="shared" si="23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24"/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f t="shared" si="25"/>
        <v>0</v>
      </c>
      <c r="FR17" s="21">
        <v>0</v>
      </c>
      <c r="FS17" s="23">
        <v>0</v>
      </c>
      <c r="FT17" s="22"/>
      <c r="FU17" s="22"/>
      <c r="FV17" s="22"/>
      <c r="FW17" s="23">
        <v>0</v>
      </c>
      <c r="FX17" s="21">
        <f t="shared" si="49"/>
        <v>0</v>
      </c>
      <c r="FY17" s="21">
        <f t="shared" si="27"/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f t="shared" si="28"/>
        <v>0</v>
      </c>
      <c r="GK17" s="21">
        <v>0</v>
      </c>
      <c r="GL17" s="21">
        <v>0</v>
      </c>
      <c r="GM17" s="21"/>
      <c r="GN17" s="21"/>
      <c r="GO17" s="21">
        <v>0</v>
      </c>
      <c r="GP17" s="21">
        <f t="shared" si="29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30"/>
        <v>0</v>
      </c>
      <c r="GW17" s="21">
        <v>0</v>
      </c>
      <c r="GX17" s="21">
        <v>0</v>
      </c>
      <c r="GY17" s="21">
        <v>0</v>
      </c>
      <c r="GZ17" s="21">
        <v>0</v>
      </c>
      <c r="HA17" s="21">
        <v>0</v>
      </c>
      <c r="HB17" s="21">
        <v>0</v>
      </c>
      <c r="HC17" s="21">
        <v>0</v>
      </c>
      <c r="HD17" s="21">
        <v>0</v>
      </c>
      <c r="HE17" s="21">
        <v>0</v>
      </c>
      <c r="HF17" s="21">
        <v>0</v>
      </c>
      <c r="HG17" s="21">
        <f t="shared" si="31"/>
        <v>0</v>
      </c>
      <c r="HH17" s="21">
        <v>0</v>
      </c>
      <c r="HI17" s="23">
        <v>0</v>
      </c>
      <c r="HJ17" s="22"/>
      <c r="HK17" s="22"/>
      <c r="HL17" s="22"/>
      <c r="HM17" s="23">
        <v>0</v>
      </c>
      <c r="HN17" s="21">
        <f t="shared" si="50"/>
        <v>0</v>
      </c>
      <c r="HO17" s="21">
        <f t="shared" si="33"/>
        <v>0</v>
      </c>
      <c r="HP17" s="21">
        <v>0</v>
      </c>
      <c r="HQ17" s="21">
        <v>0</v>
      </c>
      <c r="HR17" s="21">
        <v>0</v>
      </c>
      <c r="HS17" s="21">
        <v>0</v>
      </c>
      <c r="HT17" s="21">
        <v>0</v>
      </c>
      <c r="HU17" s="21">
        <v>0</v>
      </c>
      <c r="HV17" s="21">
        <v>0</v>
      </c>
      <c r="HW17" s="21">
        <v>0</v>
      </c>
      <c r="HX17" s="21">
        <v>0</v>
      </c>
      <c r="HY17" s="21">
        <v>0</v>
      </c>
      <c r="HZ17" s="21">
        <f t="shared" si="34"/>
        <v>0</v>
      </c>
      <c r="IA17" s="21">
        <v>0</v>
      </c>
      <c r="IB17" s="21">
        <v>0</v>
      </c>
      <c r="IC17" s="21"/>
      <c r="ID17" s="21"/>
      <c r="IE17" s="21">
        <v>0</v>
      </c>
      <c r="IF17" s="21">
        <f t="shared" si="35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36"/>
        <v>0</v>
      </c>
      <c r="IM17" s="21">
        <v>0</v>
      </c>
      <c r="IN17" s="21">
        <v>0</v>
      </c>
      <c r="IO17" s="21">
        <v>0</v>
      </c>
      <c r="IP17" s="21">
        <v>0</v>
      </c>
      <c r="IQ17" s="21">
        <v>0</v>
      </c>
      <c r="IR17" s="21">
        <v>0</v>
      </c>
      <c r="IS17" s="21">
        <v>0</v>
      </c>
      <c r="IT17" s="21">
        <v>0</v>
      </c>
      <c r="IU17" s="21">
        <v>0</v>
      </c>
      <c r="IV17" s="21">
        <v>0</v>
      </c>
      <c r="IW17" s="21">
        <f t="shared" si="37"/>
        <v>0</v>
      </c>
      <c r="IX17" s="21">
        <v>0</v>
      </c>
      <c r="IY17" s="23">
        <v>0</v>
      </c>
      <c r="IZ17" s="22"/>
      <c r="JA17" s="22"/>
      <c r="JB17" s="22"/>
      <c r="JC17" s="23">
        <v>0</v>
      </c>
      <c r="JD17" s="21">
        <f t="shared" si="51"/>
        <v>0</v>
      </c>
      <c r="JE17" s="21">
        <f t="shared" si="39"/>
        <v>0</v>
      </c>
      <c r="JF17" s="21">
        <v>0</v>
      </c>
      <c r="JG17" s="21">
        <v>0</v>
      </c>
      <c r="JH17" s="21">
        <v>0</v>
      </c>
      <c r="JI17" s="21">
        <v>0</v>
      </c>
      <c r="JJ17" s="21">
        <v>0</v>
      </c>
      <c r="JK17" s="21">
        <v>0</v>
      </c>
      <c r="JL17" s="21">
        <v>0</v>
      </c>
      <c r="JM17" s="21">
        <v>0</v>
      </c>
      <c r="JN17" s="21">
        <v>0</v>
      </c>
      <c r="JO17" s="21">
        <v>0</v>
      </c>
      <c r="JP17" s="21">
        <f t="shared" si="40"/>
        <v>0</v>
      </c>
      <c r="JQ17" s="21">
        <v>0</v>
      </c>
      <c r="JR17" s="21">
        <v>0</v>
      </c>
      <c r="JS17" s="21"/>
      <c r="JT17" s="21"/>
      <c r="JU17" s="21">
        <v>0</v>
      </c>
      <c r="JV17" s="21">
        <f t="shared" si="41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42"/>
        <v>0</v>
      </c>
      <c r="KC17" s="21">
        <v>0</v>
      </c>
      <c r="KD17" s="21">
        <v>0</v>
      </c>
      <c r="KE17" s="21">
        <v>0</v>
      </c>
      <c r="KF17" s="21">
        <v>0</v>
      </c>
      <c r="KG17" s="21">
        <v>0</v>
      </c>
      <c r="KH17" s="21">
        <v>0</v>
      </c>
      <c r="KI17" s="21">
        <v>0</v>
      </c>
      <c r="KJ17" s="21">
        <v>0</v>
      </c>
      <c r="KK17" s="21">
        <v>0</v>
      </c>
      <c r="KL17" s="21">
        <v>0</v>
      </c>
      <c r="KM17" s="21">
        <f t="shared" si="43"/>
        <v>0</v>
      </c>
      <c r="KN17" s="21">
        <v>0</v>
      </c>
      <c r="KO17" s="23">
        <f t="shared" si="44"/>
        <v>0</v>
      </c>
      <c r="KP17" s="24">
        <f t="shared" si="0"/>
        <v>0</v>
      </c>
      <c r="KQ17" s="24">
        <f t="shared" si="1"/>
        <v>0</v>
      </c>
      <c r="KR17" s="24">
        <f t="shared" si="45"/>
        <v>0</v>
      </c>
    </row>
    <row r="18" spans="1:304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"/>
        <v>0</v>
      </c>
      <c r="M18" s="21">
        <f t="shared" si="3"/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f>N18+O18+P18+Q18+R18+S18+T18+U18</f>
        <v>0</v>
      </c>
      <c r="Y18" s="21"/>
      <c r="Z18" s="21">
        <v>0</v>
      </c>
      <c r="AA18" s="21"/>
      <c r="AB18" s="21"/>
      <c r="AC18" s="21">
        <v>0</v>
      </c>
      <c r="AD18" s="21">
        <f t="shared" si="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6"/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f t="shared" si="7"/>
        <v>0</v>
      </c>
      <c r="AV18" s="21"/>
      <c r="AW18" s="23">
        <v>0</v>
      </c>
      <c r="AX18" s="22"/>
      <c r="AY18" s="22"/>
      <c r="AZ18" s="22"/>
      <c r="BA18" s="23">
        <v>0</v>
      </c>
      <c r="BB18" s="21">
        <f t="shared" si="46"/>
        <v>0</v>
      </c>
      <c r="BC18" s="21">
        <f t="shared" si="9"/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f>BD18+BE18+BF18+BG18+BH18+BI18+BJ18+BK18</f>
        <v>0</v>
      </c>
      <c r="BO18" s="21"/>
      <c r="BP18" s="21">
        <v>0</v>
      </c>
      <c r="BQ18" s="21"/>
      <c r="BR18" s="21"/>
      <c r="BS18" s="21">
        <v>0</v>
      </c>
      <c r="BT18" s="21">
        <f t="shared" si="1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12"/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f t="shared" si="13"/>
        <v>0</v>
      </c>
      <c r="CL18" s="21"/>
      <c r="CM18" s="23">
        <v>0</v>
      </c>
      <c r="CN18" s="22"/>
      <c r="CO18" s="22"/>
      <c r="CP18" s="22"/>
      <c r="CQ18" s="23">
        <v>0</v>
      </c>
      <c r="CR18" s="21">
        <f t="shared" si="47"/>
        <v>0</v>
      </c>
      <c r="CS18" s="21">
        <f t="shared" si="15"/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f>CT18+CU18+CV18+CW18+CX18+CY18+CZ18+DA18</f>
        <v>0</v>
      </c>
      <c r="DE18" s="21"/>
      <c r="DF18" s="21">
        <v>0</v>
      </c>
      <c r="DG18" s="21"/>
      <c r="DH18" s="21"/>
      <c r="DI18" s="21">
        <v>0</v>
      </c>
      <c r="DJ18" s="21">
        <f t="shared" si="1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18"/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f t="shared" si="19"/>
        <v>0</v>
      </c>
      <c r="EB18" s="21">
        <v>0</v>
      </c>
      <c r="EC18" s="21">
        <v>0</v>
      </c>
      <c r="ED18" s="22"/>
      <c r="EE18" s="22"/>
      <c r="EF18" s="22"/>
      <c r="EG18" s="23">
        <v>0</v>
      </c>
      <c r="EH18" s="21">
        <f t="shared" si="48"/>
        <v>0</v>
      </c>
      <c r="EI18" s="21">
        <f t="shared" si="21"/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21">
        <v>0</v>
      </c>
      <c r="ET18" s="21">
        <f>EJ18+EK18+EL18+EM18+EN18+EO18+EP18+EQ18</f>
        <v>0</v>
      </c>
      <c r="EU18" s="21">
        <v>0</v>
      </c>
      <c r="EV18" s="21">
        <v>0</v>
      </c>
      <c r="EW18" s="21"/>
      <c r="EX18" s="21"/>
      <c r="EY18" s="21">
        <v>0</v>
      </c>
      <c r="EZ18" s="21">
        <f t="shared" si="23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24"/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f t="shared" si="25"/>
        <v>0</v>
      </c>
      <c r="FR18" s="21">
        <v>0</v>
      </c>
      <c r="FS18" s="23">
        <v>0</v>
      </c>
      <c r="FT18" s="22"/>
      <c r="FU18" s="22"/>
      <c r="FV18" s="22"/>
      <c r="FW18" s="23">
        <v>0</v>
      </c>
      <c r="FX18" s="21">
        <f t="shared" si="49"/>
        <v>0</v>
      </c>
      <c r="FY18" s="21">
        <f t="shared" si="27"/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f>FZ18+GA18+GB18+GC18+GD18+GE18+GF18+GG18</f>
        <v>0</v>
      </c>
      <c r="GK18" s="21">
        <v>0</v>
      </c>
      <c r="GL18" s="21">
        <v>0</v>
      </c>
      <c r="GM18" s="21"/>
      <c r="GN18" s="21"/>
      <c r="GO18" s="21">
        <v>0</v>
      </c>
      <c r="GP18" s="21">
        <f t="shared" si="29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30"/>
        <v>0</v>
      </c>
      <c r="GW18" s="21">
        <v>0</v>
      </c>
      <c r="GX18" s="21">
        <v>0</v>
      </c>
      <c r="GY18" s="21">
        <v>0</v>
      </c>
      <c r="GZ18" s="21">
        <v>0</v>
      </c>
      <c r="HA18" s="21">
        <v>0</v>
      </c>
      <c r="HB18" s="21">
        <v>0</v>
      </c>
      <c r="HC18" s="21">
        <v>0</v>
      </c>
      <c r="HD18" s="21">
        <v>0</v>
      </c>
      <c r="HE18" s="21">
        <v>0</v>
      </c>
      <c r="HF18" s="21">
        <v>0</v>
      </c>
      <c r="HG18" s="21">
        <f t="shared" si="31"/>
        <v>0</v>
      </c>
      <c r="HH18" s="21">
        <v>0</v>
      </c>
      <c r="HI18" s="23">
        <v>0</v>
      </c>
      <c r="HJ18" s="22"/>
      <c r="HK18" s="22"/>
      <c r="HL18" s="22"/>
      <c r="HM18" s="23">
        <v>0</v>
      </c>
      <c r="HN18" s="21">
        <f t="shared" si="50"/>
        <v>0</v>
      </c>
      <c r="HO18" s="21">
        <f t="shared" si="33"/>
        <v>0</v>
      </c>
      <c r="HP18" s="21">
        <v>0</v>
      </c>
      <c r="HQ18" s="21">
        <v>0</v>
      </c>
      <c r="HR18" s="21">
        <v>0</v>
      </c>
      <c r="HS18" s="21">
        <v>0</v>
      </c>
      <c r="HT18" s="21">
        <v>0</v>
      </c>
      <c r="HU18" s="21">
        <v>0</v>
      </c>
      <c r="HV18" s="21">
        <v>0</v>
      </c>
      <c r="HW18" s="21">
        <v>0</v>
      </c>
      <c r="HX18" s="21">
        <v>0</v>
      </c>
      <c r="HY18" s="21">
        <v>0</v>
      </c>
      <c r="HZ18" s="21">
        <f>HP18+HQ18+HR18+HS18+HT18+HU18+HV18+HW18</f>
        <v>0</v>
      </c>
      <c r="IA18" s="21">
        <v>0</v>
      </c>
      <c r="IB18" s="21">
        <v>0</v>
      </c>
      <c r="IC18" s="21"/>
      <c r="ID18" s="21"/>
      <c r="IE18" s="21">
        <v>0</v>
      </c>
      <c r="IF18" s="21">
        <f t="shared" si="35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36"/>
        <v>0</v>
      </c>
      <c r="IM18" s="21">
        <v>0</v>
      </c>
      <c r="IN18" s="21">
        <v>0</v>
      </c>
      <c r="IO18" s="21">
        <v>0</v>
      </c>
      <c r="IP18" s="21">
        <v>0</v>
      </c>
      <c r="IQ18" s="21">
        <v>0</v>
      </c>
      <c r="IR18" s="21">
        <v>0</v>
      </c>
      <c r="IS18" s="21">
        <v>0</v>
      </c>
      <c r="IT18" s="21">
        <v>0</v>
      </c>
      <c r="IU18" s="21">
        <v>0</v>
      </c>
      <c r="IV18" s="21">
        <v>0</v>
      </c>
      <c r="IW18" s="21">
        <f t="shared" si="37"/>
        <v>0</v>
      </c>
      <c r="IX18" s="21">
        <v>0</v>
      </c>
      <c r="IY18" s="23">
        <v>0</v>
      </c>
      <c r="IZ18" s="22"/>
      <c r="JA18" s="22"/>
      <c r="JB18" s="22"/>
      <c r="JC18" s="23">
        <v>0</v>
      </c>
      <c r="JD18" s="21">
        <f t="shared" si="51"/>
        <v>0</v>
      </c>
      <c r="JE18" s="21">
        <f t="shared" si="39"/>
        <v>0</v>
      </c>
      <c r="JF18" s="21">
        <v>0</v>
      </c>
      <c r="JG18" s="21">
        <v>0</v>
      </c>
      <c r="JH18" s="21">
        <v>0</v>
      </c>
      <c r="JI18" s="21">
        <v>0</v>
      </c>
      <c r="JJ18" s="21">
        <v>0</v>
      </c>
      <c r="JK18" s="21">
        <v>0</v>
      </c>
      <c r="JL18" s="21">
        <v>0</v>
      </c>
      <c r="JM18" s="21">
        <v>0</v>
      </c>
      <c r="JN18" s="21">
        <v>0</v>
      </c>
      <c r="JO18" s="21">
        <v>0</v>
      </c>
      <c r="JP18" s="21">
        <f>JF18+JG18+JH18+JI18+JJ18+JK18+JL18+JM18</f>
        <v>0</v>
      </c>
      <c r="JQ18" s="21">
        <v>0</v>
      </c>
      <c r="JR18" s="21">
        <v>0</v>
      </c>
      <c r="JS18" s="21"/>
      <c r="JT18" s="21"/>
      <c r="JU18" s="21">
        <v>0</v>
      </c>
      <c r="JV18" s="21">
        <f t="shared" si="41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42"/>
        <v>0</v>
      </c>
      <c r="KC18" s="21">
        <v>0</v>
      </c>
      <c r="KD18" s="21">
        <v>0</v>
      </c>
      <c r="KE18" s="21">
        <v>0</v>
      </c>
      <c r="KF18" s="21">
        <v>0</v>
      </c>
      <c r="KG18" s="21">
        <v>0</v>
      </c>
      <c r="KH18" s="21">
        <v>0</v>
      </c>
      <c r="KI18" s="21">
        <v>0</v>
      </c>
      <c r="KJ18" s="21">
        <v>0</v>
      </c>
      <c r="KK18" s="21">
        <v>0</v>
      </c>
      <c r="KL18" s="21">
        <v>0</v>
      </c>
      <c r="KM18" s="21">
        <f t="shared" si="43"/>
        <v>0</v>
      </c>
      <c r="KN18" s="21">
        <v>0</v>
      </c>
      <c r="KO18" s="23">
        <f t="shared" si="44"/>
        <v>0</v>
      </c>
      <c r="KP18" s="24">
        <f t="shared" si="0"/>
        <v>0</v>
      </c>
      <c r="KQ18" s="24">
        <f t="shared" si="1"/>
        <v>0</v>
      </c>
      <c r="KR18" s="24">
        <f t="shared" si="45"/>
        <v>0</v>
      </c>
    </row>
    <row r="19" spans="1:304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"/>
        <v>0</v>
      </c>
      <c r="M19" s="21">
        <f t="shared" si="3"/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f t="shared" si="4"/>
        <v>0</v>
      </c>
      <c r="Y19" s="21"/>
      <c r="Z19" s="21">
        <v>0</v>
      </c>
      <c r="AA19" s="21"/>
      <c r="AB19" s="21"/>
      <c r="AC19" s="21">
        <v>0</v>
      </c>
      <c r="AD19" s="21">
        <f t="shared" si="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6"/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f t="shared" si="7"/>
        <v>0</v>
      </c>
      <c r="AV19" s="21"/>
      <c r="AW19" s="23">
        <v>0</v>
      </c>
      <c r="AX19" s="22"/>
      <c r="AY19" s="22"/>
      <c r="AZ19" s="22"/>
      <c r="BA19" s="23">
        <v>0</v>
      </c>
      <c r="BB19" s="21">
        <f t="shared" si="46"/>
        <v>0</v>
      </c>
      <c r="BC19" s="21">
        <f t="shared" si="9"/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f t="shared" ref="BN19:BN42" si="52">BD19+BE19+BF19+BG19+BH19+BI19+BJ19+BK19</f>
        <v>0</v>
      </c>
      <c r="BO19" s="21"/>
      <c r="BP19" s="21">
        <v>0</v>
      </c>
      <c r="BQ19" s="21"/>
      <c r="BR19" s="21"/>
      <c r="BS19" s="21">
        <v>0</v>
      </c>
      <c r="BT19" s="21">
        <f t="shared" si="1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12"/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f t="shared" si="13"/>
        <v>0</v>
      </c>
      <c r="CL19" s="21"/>
      <c r="CM19" s="23">
        <v>0</v>
      </c>
      <c r="CN19" s="22"/>
      <c r="CO19" s="22"/>
      <c r="CP19" s="22"/>
      <c r="CQ19" s="23">
        <v>0</v>
      </c>
      <c r="CR19" s="21">
        <f t="shared" si="47"/>
        <v>0</v>
      </c>
      <c r="CS19" s="21">
        <f t="shared" si="15"/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f t="shared" ref="DD19:DD42" si="53">CT19+CU19+CV19+CW19+CX19+CY19+CZ19+DA19</f>
        <v>0</v>
      </c>
      <c r="DE19" s="21"/>
      <c r="DF19" s="21">
        <v>0</v>
      </c>
      <c r="DG19" s="21"/>
      <c r="DH19" s="21"/>
      <c r="DI19" s="21">
        <v>0</v>
      </c>
      <c r="DJ19" s="21">
        <f t="shared" si="1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18"/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f t="shared" si="19"/>
        <v>0</v>
      </c>
      <c r="EB19" s="21">
        <v>0</v>
      </c>
      <c r="EC19" s="21">
        <v>0</v>
      </c>
      <c r="ED19" s="22"/>
      <c r="EE19" s="22"/>
      <c r="EF19" s="22"/>
      <c r="EG19" s="23">
        <v>0</v>
      </c>
      <c r="EH19" s="21">
        <f t="shared" si="48"/>
        <v>0</v>
      </c>
      <c r="EI19" s="21">
        <f t="shared" si="21"/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f t="shared" ref="ET19:ET42" si="54">EJ19+EK19+EL19+EM19+EN19+EO19+EP19+EQ19</f>
        <v>0</v>
      </c>
      <c r="EU19" s="21">
        <v>0</v>
      </c>
      <c r="EV19" s="21">
        <v>0</v>
      </c>
      <c r="EW19" s="21"/>
      <c r="EX19" s="21"/>
      <c r="EY19" s="21">
        <v>0</v>
      </c>
      <c r="EZ19" s="21">
        <f t="shared" si="23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24"/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f t="shared" si="25"/>
        <v>0</v>
      </c>
      <c r="FR19" s="21">
        <v>0</v>
      </c>
      <c r="FS19" s="23">
        <v>0</v>
      </c>
      <c r="FT19" s="22"/>
      <c r="FU19" s="22"/>
      <c r="FV19" s="22"/>
      <c r="FW19" s="23">
        <v>0</v>
      </c>
      <c r="FX19" s="21">
        <f t="shared" si="49"/>
        <v>0</v>
      </c>
      <c r="FY19" s="21">
        <f t="shared" si="27"/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f t="shared" ref="GJ19:GJ42" si="55">FZ19+GA19+GB19+GC19+GD19+GE19+GF19+GG19</f>
        <v>0</v>
      </c>
      <c r="GK19" s="21">
        <v>0</v>
      </c>
      <c r="GL19" s="21">
        <v>0</v>
      </c>
      <c r="GM19" s="21"/>
      <c r="GN19" s="21"/>
      <c r="GO19" s="21">
        <v>0</v>
      </c>
      <c r="GP19" s="21">
        <f t="shared" si="29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30"/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f t="shared" si="31"/>
        <v>0</v>
      </c>
      <c r="HH19" s="21">
        <v>0</v>
      </c>
      <c r="HI19" s="23">
        <v>0</v>
      </c>
      <c r="HJ19" s="22"/>
      <c r="HK19" s="22"/>
      <c r="HL19" s="22"/>
      <c r="HM19" s="23">
        <v>0</v>
      </c>
      <c r="HN19" s="21">
        <f t="shared" si="50"/>
        <v>0</v>
      </c>
      <c r="HO19" s="21">
        <f t="shared" si="33"/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f t="shared" ref="HZ19:HZ42" si="56">HP19+HQ19+HR19+HS19+HT19+HU19+HV19+HW19</f>
        <v>0</v>
      </c>
      <c r="IA19" s="21">
        <v>0</v>
      </c>
      <c r="IB19" s="21">
        <v>0</v>
      </c>
      <c r="IC19" s="21"/>
      <c r="ID19" s="21"/>
      <c r="IE19" s="21">
        <v>0</v>
      </c>
      <c r="IF19" s="21">
        <f t="shared" si="35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36"/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f t="shared" si="37"/>
        <v>0</v>
      </c>
      <c r="IX19" s="21">
        <v>0</v>
      </c>
      <c r="IY19" s="23">
        <v>0</v>
      </c>
      <c r="IZ19" s="22"/>
      <c r="JA19" s="22"/>
      <c r="JB19" s="22"/>
      <c r="JC19" s="23">
        <v>0</v>
      </c>
      <c r="JD19" s="21">
        <f t="shared" si="51"/>
        <v>0</v>
      </c>
      <c r="JE19" s="21">
        <f t="shared" si="39"/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f t="shared" ref="JP19:JP42" si="57">JF19+JG19+JH19+JI19+JJ19+JK19+JL19+JM19</f>
        <v>0</v>
      </c>
      <c r="JQ19" s="21">
        <v>0</v>
      </c>
      <c r="JR19" s="21">
        <v>0</v>
      </c>
      <c r="JS19" s="21"/>
      <c r="JT19" s="21"/>
      <c r="JU19" s="21">
        <v>0</v>
      </c>
      <c r="JV19" s="21">
        <f t="shared" si="41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42"/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f t="shared" si="43"/>
        <v>0</v>
      </c>
      <c r="KN19" s="21">
        <v>0</v>
      </c>
      <c r="KO19" s="23">
        <f t="shared" si="44"/>
        <v>0</v>
      </c>
      <c r="KP19" s="24">
        <f t="shared" si="0"/>
        <v>0</v>
      </c>
      <c r="KQ19" s="24">
        <f t="shared" si="1"/>
        <v>0</v>
      </c>
      <c r="KR19" s="24">
        <f t="shared" si="45"/>
        <v>0</v>
      </c>
    </row>
    <row r="20" spans="1:304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"/>
        <v>0</v>
      </c>
      <c r="M20" s="21">
        <f t="shared" si="3"/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f t="shared" si="4"/>
        <v>0</v>
      </c>
      <c r="Y20" s="21"/>
      <c r="Z20" s="21">
        <v>0</v>
      </c>
      <c r="AA20" s="21"/>
      <c r="AB20" s="21"/>
      <c r="AC20" s="21">
        <v>0</v>
      </c>
      <c r="AD20" s="21">
        <f t="shared" si="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6"/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f t="shared" si="7"/>
        <v>0</v>
      </c>
      <c r="AV20" s="21"/>
      <c r="AW20" s="23">
        <v>0</v>
      </c>
      <c r="AX20" s="22"/>
      <c r="AY20" s="22"/>
      <c r="AZ20" s="22"/>
      <c r="BA20" s="23">
        <v>0</v>
      </c>
      <c r="BB20" s="21">
        <f t="shared" si="46"/>
        <v>0</v>
      </c>
      <c r="BC20" s="21">
        <f t="shared" si="9"/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f t="shared" si="52"/>
        <v>0</v>
      </c>
      <c r="BO20" s="21"/>
      <c r="BP20" s="21">
        <v>0</v>
      </c>
      <c r="BQ20" s="21"/>
      <c r="BR20" s="21"/>
      <c r="BS20" s="21">
        <v>0</v>
      </c>
      <c r="BT20" s="21">
        <f t="shared" si="1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12"/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f t="shared" si="13"/>
        <v>0</v>
      </c>
      <c r="CL20" s="21"/>
      <c r="CM20" s="23">
        <v>0</v>
      </c>
      <c r="CN20" s="22"/>
      <c r="CO20" s="22"/>
      <c r="CP20" s="22"/>
      <c r="CQ20" s="23">
        <v>0</v>
      </c>
      <c r="CR20" s="21">
        <f t="shared" si="47"/>
        <v>0</v>
      </c>
      <c r="CS20" s="21">
        <f t="shared" si="15"/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f t="shared" si="53"/>
        <v>0</v>
      </c>
      <c r="DE20" s="21"/>
      <c r="DF20" s="21">
        <v>0</v>
      </c>
      <c r="DG20" s="21"/>
      <c r="DH20" s="21"/>
      <c r="DI20" s="21">
        <v>0</v>
      </c>
      <c r="DJ20" s="21">
        <f t="shared" si="1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18"/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f t="shared" si="19"/>
        <v>0</v>
      </c>
      <c r="EB20" s="21">
        <v>0</v>
      </c>
      <c r="EC20" s="21">
        <v>0</v>
      </c>
      <c r="ED20" s="22"/>
      <c r="EE20" s="22"/>
      <c r="EF20" s="22"/>
      <c r="EG20" s="23">
        <v>0</v>
      </c>
      <c r="EH20" s="21">
        <f t="shared" si="48"/>
        <v>0</v>
      </c>
      <c r="EI20" s="21">
        <f t="shared" si="21"/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21">
        <v>0</v>
      </c>
      <c r="ET20" s="21">
        <f t="shared" si="54"/>
        <v>0</v>
      </c>
      <c r="EU20" s="21">
        <v>0</v>
      </c>
      <c r="EV20" s="21">
        <v>0</v>
      </c>
      <c r="EW20" s="21"/>
      <c r="EX20" s="21"/>
      <c r="EY20" s="21">
        <v>0</v>
      </c>
      <c r="EZ20" s="21">
        <f t="shared" si="23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24"/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f t="shared" si="25"/>
        <v>0</v>
      </c>
      <c r="FR20" s="21">
        <v>0</v>
      </c>
      <c r="FS20" s="23">
        <v>0</v>
      </c>
      <c r="FT20" s="22"/>
      <c r="FU20" s="22"/>
      <c r="FV20" s="22"/>
      <c r="FW20" s="23">
        <v>0</v>
      </c>
      <c r="FX20" s="21">
        <f t="shared" si="49"/>
        <v>0</v>
      </c>
      <c r="FY20" s="21">
        <f t="shared" si="27"/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f t="shared" si="55"/>
        <v>0</v>
      </c>
      <c r="GK20" s="21">
        <v>0</v>
      </c>
      <c r="GL20" s="21">
        <v>0</v>
      </c>
      <c r="GM20" s="21"/>
      <c r="GN20" s="21"/>
      <c r="GO20" s="21">
        <v>0</v>
      </c>
      <c r="GP20" s="21">
        <f t="shared" si="29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30"/>
        <v>0</v>
      </c>
      <c r="GW20" s="21">
        <v>0</v>
      </c>
      <c r="GX20" s="21">
        <v>0</v>
      </c>
      <c r="GY20" s="21">
        <v>0</v>
      </c>
      <c r="GZ20" s="21">
        <v>0</v>
      </c>
      <c r="HA20" s="21">
        <v>0</v>
      </c>
      <c r="HB20" s="21">
        <v>0</v>
      </c>
      <c r="HC20" s="21">
        <v>0</v>
      </c>
      <c r="HD20" s="21">
        <v>0</v>
      </c>
      <c r="HE20" s="21">
        <v>0</v>
      </c>
      <c r="HF20" s="21">
        <v>0</v>
      </c>
      <c r="HG20" s="21">
        <f t="shared" si="31"/>
        <v>0</v>
      </c>
      <c r="HH20" s="21">
        <v>0</v>
      </c>
      <c r="HI20" s="23">
        <v>0</v>
      </c>
      <c r="HJ20" s="22"/>
      <c r="HK20" s="22"/>
      <c r="HL20" s="22"/>
      <c r="HM20" s="23">
        <v>0</v>
      </c>
      <c r="HN20" s="21">
        <f t="shared" si="50"/>
        <v>0</v>
      </c>
      <c r="HO20" s="21">
        <f t="shared" si="33"/>
        <v>0</v>
      </c>
      <c r="HP20" s="21">
        <v>0</v>
      </c>
      <c r="HQ20" s="21">
        <v>0</v>
      </c>
      <c r="HR20" s="21">
        <v>0</v>
      </c>
      <c r="HS20" s="21">
        <v>0</v>
      </c>
      <c r="HT20" s="21">
        <v>0</v>
      </c>
      <c r="HU20" s="21">
        <v>0</v>
      </c>
      <c r="HV20" s="21">
        <v>0</v>
      </c>
      <c r="HW20" s="21">
        <v>0</v>
      </c>
      <c r="HX20" s="21">
        <v>0</v>
      </c>
      <c r="HY20" s="21">
        <v>0</v>
      </c>
      <c r="HZ20" s="21">
        <f t="shared" si="56"/>
        <v>0</v>
      </c>
      <c r="IA20" s="21">
        <v>0</v>
      </c>
      <c r="IB20" s="21">
        <v>0</v>
      </c>
      <c r="IC20" s="21"/>
      <c r="ID20" s="21"/>
      <c r="IE20" s="21">
        <v>0</v>
      </c>
      <c r="IF20" s="21">
        <f t="shared" si="35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36"/>
        <v>0</v>
      </c>
      <c r="IM20" s="21">
        <v>0</v>
      </c>
      <c r="IN20" s="21">
        <v>0</v>
      </c>
      <c r="IO20" s="21">
        <v>0</v>
      </c>
      <c r="IP20" s="21">
        <v>0</v>
      </c>
      <c r="IQ20" s="21">
        <v>0</v>
      </c>
      <c r="IR20" s="21">
        <v>0</v>
      </c>
      <c r="IS20" s="21">
        <v>0</v>
      </c>
      <c r="IT20" s="21">
        <v>0</v>
      </c>
      <c r="IU20" s="21">
        <v>0</v>
      </c>
      <c r="IV20" s="21">
        <v>0</v>
      </c>
      <c r="IW20" s="21">
        <f t="shared" si="37"/>
        <v>0</v>
      </c>
      <c r="IX20" s="21">
        <v>0</v>
      </c>
      <c r="IY20" s="23">
        <v>0</v>
      </c>
      <c r="IZ20" s="22"/>
      <c r="JA20" s="22"/>
      <c r="JB20" s="22"/>
      <c r="JC20" s="23">
        <v>0</v>
      </c>
      <c r="JD20" s="21">
        <f t="shared" si="51"/>
        <v>0</v>
      </c>
      <c r="JE20" s="21">
        <f t="shared" si="39"/>
        <v>0</v>
      </c>
      <c r="JF20" s="21">
        <v>0</v>
      </c>
      <c r="JG20" s="21">
        <v>0</v>
      </c>
      <c r="JH20" s="21">
        <v>0</v>
      </c>
      <c r="JI20" s="21">
        <v>0</v>
      </c>
      <c r="JJ20" s="21">
        <v>0</v>
      </c>
      <c r="JK20" s="21">
        <v>0</v>
      </c>
      <c r="JL20" s="21">
        <v>0</v>
      </c>
      <c r="JM20" s="21">
        <v>0</v>
      </c>
      <c r="JN20" s="21">
        <v>0</v>
      </c>
      <c r="JO20" s="21">
        <v>0</v>
      </c>
      <c r="JP20" s="21">
        <f t="shared" si="57"/>
        <v>0</v>
      </c>
      <c r="JQ20" s="21">
        <v>0</v>
      </c>
      <c r="JR20" s="21">
        <v>0</v>
      </c>
      <c r="JS20" s="21"/>
      <c r="JT20" s="21"/>
      <c r="JU20" s="21">
        <v>0</v>
      </c>
      <c r="JV20" s="21">
        <f t="shared" si="41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42"/>
        <v>0</v>
      </c>
      <c r="KC20" s="21">
        <v>0</v>
      </c>
      <c r="KD20" s="21">
        <v>0</v>
      </c>
      <c r="KE20" s="21">
        <v>0</v>
      </c>
      <c r="KF20" s="21">
        <v>0</v>
      </c>
      <c r="KG20" s="21">
        <v>0</v>
      </c>
      <c r="KH20" s="21">
        <v>0</v>
      </c>
      <c r="KI20" s="21">
        <v>0</v>
      </c>
      <c r="KJ20" s="21">
        <v>0</v>
      </c>
      <c r="KK20" s="21">
        <v>0</v>
      </c>
      <c r="KL20" s="21">
        <v>0</v>
      </c>
      <c r="KM20" s="21">
        <f t="shared" si="43"/>
        <v>0</v>
      </c>
      <c r="KN20" s="21">
        <v>0</v>
      </c>
      <c r="KO20" s="23">
        <f t="shared" si="44"/>
        <v>0</v>
      </c>
      <c r="KP20" s="24">
        <f t="shared" si="0"/>
        <v>0</v>
      </c>
      <c r="KQ20" s="24">
        <f t="shared" si="1"/>
        <v>0</v>
      </c>
      <c r="KR20" s="24">
        <f t="shared" si="45"/>
        <v>0</v>
      </c>
    </row>
    <row r="21" spans="1:304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"/>
        <v>0</v>
      </c>
      <c r="M21" s="21">
        <f t="shared" si="3"/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f t="shared" si="4"/>
        <v>0</v>
      </c>
      <c r="Y21" s="21"/>
      <c r="Z21" s="21">
        <v>0</v>
      </c>
      <c r="AA21" s="21"/>
      <c r="AB21" s="21"/>
      <c r="AC21" s="21">
        <v>0</v>
      </c>
      <c r="AD21" s="21">
        <f t="shared" si="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6"/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f t="shared" si="7"/>
        <v>0</v>
      </c>
      <c r="AV21" s="21"/>
      <c r="AW21" s="23">
        <v>0</v>
      </c>
      <c r="AX21" s="22"/>
      <c r="AY21" s="22"/>
      <c r="AZ21" s="22"/>
      <c r="BA21" s="23">
        <v>0</v>
      </c>
      <c r="BB21" s="21">
        <f t="shared" si="46"/>
        <v>0</v>
      </c>
      <c r="BC21" s="21">
        <f t="shared" si="9"/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f t="shared" si="52"/>
        <v>0</v>
      </c>
      <c r="BO21" s="21"/>
      <c r="BP21" s="21">
        <v>0</v>
      </c>
      <c r="BQ21" s="21"/>
      <c r="BR21" s="21"/>
      <c r="BS21" s="21">
        <v>0</v>
      </c>
      <c r="BT21" s="21">
        <f t="shared" si="1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12"/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13"/>
        <v>0</v>
      </c>
      <c r="CL21" s="21"/>
      <c r="CM21" s="23">
        <v>0</v>
      </c>
      <c r="CN21" s="22"/>
      <c r="CO21" s="22"/>
      <c r="CP21" s="22"/>
      <c r="CQ21" s="23">
        <v>0</v>
      </c>
      <c r="CR21" s="21">
        <f t="shared" si="47"/>
        <v>0</v>
      </c>
      <c r="CS21" s="21">
        <f t="shared" si="15"/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f t="shared" si="53"/>
        <v>0</v>
      </c>
      <c r="DE21" s="21"/>
      <c r="DF21" s="21">
        <v>0</v>
      </c>
      <c r="DG21" s="21"/>
      <c r="DH21" s="21"/>
      <c r="DI21" s="21">
        <v>0</v>
      </c>
      <c r="DJ21" s="21">
        <f t="shared" si="1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18"/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f t="shared" si="19"/>
        <v>0</v>
      </c>
      <c r="EB21" s="21">
        <v>0</v>
      </c>
      <c r="EC21" s="21">
        <v>0</v>
      </c>
      <c r="ED21" s="22"/>
      <c r="EE21" s="22"/>
      <c r="EF21" s="22"/>
      <c r="EG21" s="23">
        <v>0</v>
      </c>
      <c r="EH21" s="21">
        <f t="shared" si="48"/>
        <v>0</v>
      </c>
      <c r="EI21" s="21">
        <f t="shared" si="21"/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f t="shared" si="54"/>
        <v>0</v>
      </c>
      <c r="EU21" s="21">
        <v>0</v>
      </c>
      <c r="EV21" s="21">
        <v>0</v>
      </c>
      <c r="EW21" s="21"/>
      <c r="EX21" s="21"/>
      <c r="EY21" s="21">
        <v>0</v>
      </c>
      <c r="EZ21" s="21">
        <f t="shared" si="23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24"/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f t="shared" si="25"/>
        <v>0</v>
      </c>
      <c r="FR21" s="21">
        <v>0</v>
      </c>
      <c r="FS21" s="23">
        <v>0</v>
      </c>
      <c r="FT21" s="22"/>
      <c r="FU21" s="22"/>
      <c r="FV21" s="22"/>
      <c r="FW21" s="23">
        <v>0</v>
      </c>
      <c r="FX21" s="21">
        <f t="shared" si="49"/>
        <v>0</v>
      </c>
      <c r="FY21" s="21">
        <f t="shared" si="27"/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f t="shared" si="55"/>
        <v>0</v>
      </c>
      <c r="GK21" s="21">
        <v>0</v>
      </c>
      <c r="GL21" s="21">
        <v>0</v>
      </c>
      <c r="GM21" s="21"/>
      <c r="GN21" s="21"/>
      <c r="GO21" s="21">
        <v>0</v>
      </c>
      <c r="GP21" s="21">
        <f t="shared" si="29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30"/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f t="shared" si="31"/>
        <v>0</v>
      </c>
      <c r="HH21" s="21">
        <v>0</v>
      </c>
      <c r="HI21" s="23">
        <v>0</v>
      </c>
      <c r="HJ21" s="22"/>
      <c r="HK21" s="22"/>
      <c r="HL21" s="22"/>
      <c r="HM21" s="23">
        <v>0</v>
      </c>
      <c r="HN21" s="21">
        <f t="shared" si="50"/>
        <v>0</v>
      </c>
      <c r="HO21" s="21">
        <f t="shared" si="33"/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f t="shared" si="56"/>
        <v>0</v>
      </c>
      <c r="IA21" s="21">
        <v>0</v>
      </c>
      <c r="IB21" s="21">
        <v>0</v>
      </c>
      <c r="IC21" s="21"/>
      <c r="ID21" s="21"/>
      <c r="IE21" s="21">
        <v>0</v>
      </c>
      <c r="IF21" s="21">
        <f t="shared" si="35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36"/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f t="shared" si="37"/>
        <v>0</v>
      </c>
      <c r="IX21" s="21">
        <v>0</v>
      </c>
      <c r="IY21" s="23">
        <v>0</v>
      </c>
      <c r="IZ21" s="22"/>
      <c r="JA21" s="22"/>
      <c r="JB21" s="22"/>
      <c r="JC21" s="23">
        <v>0</v>
      </c>
      <c r="JD21" s="21">
        <f t="shared" si="51"/>
        <v>0</v>
      </c>
      <c r="JE21" s="21">
        <f t="shared" si="39"/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f t="shared" si="57"/>
        <v>0</v>
      </c>
      <c r="JQ21" s="21">
        <v>0</v>
      </c>
      <c r="JR21" s="21">
        <v>0</v>
      </c>
      <c r="JS21" s="21"/>
      <c r="JT21" s="21"/>
      <c r="JU21" s="21">
        <v>0</v>
      </c>
      <c r="JV21" s="21">
        <f t="shared" si="41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42"/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f t="shared" si="43"/>
        <v>0</v>
      </c>
      <c r="KN21" s="21">
        <v>0</v>
      </c>
      <c r="KO21" s="23">
        <f t="shared" si="44"/>
        <v>0</v>
      </c>
      <c r="KP21" s="24">
        <f t="shared" si="0"/>
        <v>0</v>
      </c>
      <c r="KQ21" s="24">
        <f t="shared" si="1"/>
        <v>0</v>
      </c>
      <c r="KR21" s="24">
        <f t="shared" si="45"/>
        <v>0</v>
      </c>
    </row>
    <row r="22" spans="1:304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"/>
        <v>0</v>
      </c>
      <c r="M22" s="21">
        <f t="shared" si="3"/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f t="shared" si="4"/>
        <v>0</v>
      </c>
      <c r="Y22" s="21"/>
      <c r="Z22" s="21">
        <v>0</v>
      </c>
      <c r="AA22" s="21"/>
      <c r="AB22" s="21"/>
      <c r="AC22" s="21">
        <v>0</v>
      </c>
      <c r="AD22" s="21">
        <f t="shared" si="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6"/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f t="shared" si="7"/>
        <v>0</v>
      </c>
      <c r="AV22" s="21"/>
      <c r="AW22" s="23">
        <v>0</v>
      </c>
      <c r="AX22" s="22"/>
      <c r="AY22" s="22"/>
      <c r="AZ22" s="22"/>
      <c r="BA22" s="23">
        <v>0</v>
      </c>
      <c r="BB22" s="21">
        <f t="shared" si="46"/>
        <v>0</v>
      </c>
      <c r="BC22" s="21">
        <f t="shared" si="9"/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f t="shared" si="52"/>
        <v>0</v>
      </c>
      <c r="BO22" s="21"/>
      <c r="BP22" s="21">
        <v>0</v>
      </c>
      <c r="BQ22" s="21"/>
      <c r="BR22" s="21"/>
      <c r="BS22" s="21">
        <v>0</v>
      </c>
      <c r="BT22" s="21">
        <f t="shared" si="1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12"/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f t="shared" si="13"/>
        <v>0</v>
      </c>
      <c r="CL22" s="21"/>
      <c r="CM22" s="23">
        <v>0</v>
      </c>
      <c r="CN22" s="22"/>
      <c r="CO22" s="22"/>
      <c r="CP22" s="22"/>
      <c r="CQ22" s="23">
        <v>0</v>
      </c>
      <c r="CR22" s="21">
        <f t="shared" si="47"/>
        <v>0</v>
      </c>
      <c r="CS22" s="21">
        <f t="shared" si="15"/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f t="shared" si="53"/>
        <v>0</v>
      </c>
      <c r="DE22" s="21"/>
      <c r="DF22" s="21">
        <v>0</v>
      </c>
      <c r="DG22" s="21"/>
      <c r="DH22" s="21"/>
      <c r="DI22" s="21">
        <v>0</v>
      </c>
      <c r="DJ22" s="21">
        <f t="shared" si="1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18"/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f t="shared" si="19"/>
        <v>0</v>
      </c>
      <c r="EB22" s="21">
        <v>0</v>
      </c>
      <c r="EC22" s="21">
        <v>0</v>
      </c>
      <c r="ED22" s="22"/>
      <c r="EE22" s="22"/>
      <c r="EF22" s="22"/>
      <c r="EG22" s="23">
        <v>0</v>
      </c>
      <c r="EH22" s="21">
        <f t="shared" si="48"/>
        <v>0</v>
      </c>
      <c r="EI22" s="21">
        <f t="shared" si="21"/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21">
        <v>0</v>
      </c>
      <c r="ET22" s="21">
        <f t="shared" si="54"/>
        <v>0</v>
      </c>
      <c r="EU22" s="21">
        <v>0</v>
      </c>
      <c r="EV22" s="21">
        <v>0</v>
      </c>
      <c r="EW22" s="21"/>
      <c r="EX22" s="21"/>
      <c r="EY22" s="21">
        <v>0</v>
      </c>
      <c r="EZ22" s="21">
        <f t="shared" si="23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24"/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f t="shared" si="25"/>
        <v>0</v>
      </c>
      <c r="FR22" s="21">
        <v>0</v>
      </c>
      <c r="FS22" s="23">
        <v>0</v>
      </c>
      <c r="FT22" s="22"/>
      <c r="FU22" s="22"/>
      <c r="FV22" s="22"/>
      <c r="FW22" s="23">
        <v>0</v>
      </c>
      <c r="FX22" s="21">
        <f t="shared" si="49"/>
        <v>0</v>
      </c>
      <c r="FY22" s="21">
        <f t="shared" si="27"/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f t="shared" si="55"/>
        <v>0</v>
      </c>
      <c r="GK22" s="21">
        <v>0</v>
      </c>
      <c r="GL22" s="21">
        <v>0</v>
      </c>
      <c r="GM22" s="21"/>
      <c r="GN22" s="21"/>
      <c r="GO22" s="21">
        <v>0</v>
      </c>
      <c r="GP22" s="21">
        <f t="shared" si="29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30"/>
        <v>0</v>
      </c>
      <c r="GW22" s="21">
        <v>0</v>
      </c>
      <c r="GX22" s="21">
        <v>0</v>
      </c>
      <c r="GY22" s="21">
        <v>0</v>
      </c>
      <c r="GZ22" s="21">
        <v>0</v>
      </c>
      <c r="HA22" s="21">
        <v>0</v>
      </c>
      <c r="HB22" s="21">
        <v>0</v>
      </c>
      <c r="HC22" s="21">
        <v>0</v>
      </c>
      <c r="HD22" s="21">
        <v>0</v>
      </c>
      <c r="HE22" s="21">
        <v>0</v>
      </c>
      <c r="HF22" s="21">
        <v>0</v>
      </c>
      <c r="HG22" s="21">
        <f t="shared" si="31"/>
        <v>0</v>
      </c>
      <c r="HH22" s="21">
        <v>0</v>
      </c>
      <c r="HI22" s="23">
        <v>0</v>
      </c>
      <c r="HJ22" s="22"/>
      <c r="HK22" s="22"/>
      <c r="HL22" s="22"/>
      <c r="HM22" s="23">
        <v>0</v>
      </c>
      <c r="HN22" s="21">
        <f t="shared" si="50"/>
        <v>0</v>
      </c>
      <c r="HO22" s="21">
        <f t="shared" si="33"/>
        <v>0</v>
      </c>
      <c r="HP22" s="21">
        <v>0</v>
      </c>
      <c r="HQ22" s="21">
        <v>0</v>
      </c>
      <c r="HR22" s="21">
        <v>0</v>
      </c>
      <c r="HS22" s="21">
        <v>0</v>
      </c>
      <c r="HT22" s="21">
        <v>0</v>
      </c>
      <c r="HU22" s="21">
        <v>0</v>
      </c>
      <c r="HV22" s="21">
        <v>0</v>
      </c>
      <c r="HW22" s="21">
        <v>0</v>
      </c>
      <c r="HX22" s="21">
        <v>0</v>
      </c>
      <c r="HY22" s="21">
        <v>0</v>
      </c>
      <c r="HZ22" s="21">
        <f t="shared" si="56"/>
        <v>0</v>
      </c>
      <c r="IA22" s="21">
        <v>0</v>
      </c>
      <c r="IB22" s="21">
        <v>0</v>
      </c>
      <c r="IC22" s="21"/>
      <c r="ID22" s="21"/>
      <c r="IE22" s="21">
        <v>0</v>
      </c>
      <c r="IF22" s="21">
        <f t="shared" si="35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36"/>
        <v>0</v>
      </c>
      <c r="IM22" s="21">
        <v>0</v>
      </c>
      <c r="IN22" s="21">
        <v>0</v>
      </c>
      <c r="IO22" s="21">
        <v>0</v>
      </c>
      <c r="IP22" s="21">
        <v>0</v>
      </c>
      <c r="IQ22" s="21">
        <v>0</v>
      </c>
      <c r="IR22" s="21">
        <v>0</v>
      </c>
      <c r="IS22" s="21">
        <v>0</v>
      </c>
      <c r="IT22" s="21">
        <v>0</v>
      </c>
      <c r="IU22" s="21">
        <v>0</v>
      </c>
      <c r="IV22" s="21">
        <v>0</v>
      </c>
      <c r="IW22" s="21">
        <f t="shared" si="37"/>
        <v>0</v>
      </c>
      <c r="IX22" s="21">
        <v>0</v>
      </c>
      <c r="IY22" s="23">
        <v>0</v>
      </c>
      <c r="IZ22" s="22"/>
      <c r="JA22" s="22"/>
      <c r="JB22" s="22"/>
      <c r="JC22" s="23">
        <v>0</v>
      </c>
      <c r="JD22" s="21">
        <f t="shared" si="51"/>
        <v>0</v>
      </c>
      <c r="JE22" s="21">
        <f t="shared" si="39"/>
        <v>0</v>
      </c>
      <c r="JF22" s="21">
        <v>0</v>
      </c>
      <c r="JG22" s="21">
        <v>0</v>
      </c>
      <c r="JH22" s="21">
        <v>0</v>
      </c>
      <c r="JI22" s="21">
        <v>0</v>
      </c>
      <c r="JJ22" s="21">
        <v>0</v>
      </c>
      <c r="JK22" s="21">
        <v>0</v>
      </c>
      <c r="JL22" s="21">
        <v>0</v>
      </c>
      <c r="JM22" s="21">
        <v>0</v>
      </c>
      <c r="JN22" s="21">
        <v>0</v>
      </c>
      <c r="JO22" s="21">
        <v>0</v>
      </c>
      <c r="JP22" s="21">
        <f t="shared" si="57"/>
        <v>0</v>
      </c>
      <c r="JQ22" s="21">
        <v>0</v>
      </c>
      <c r="JR22" s="21">
        <v>0</v>
      </c>
      <c r="JS22" s="21"/>
      <c r="JT22" s="21"/>
      <c r="JU22" s="21">
        <v>0</v>
      </c>
      <c r="JV22" s="21">
        <f t="shared" si="41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42"/>
        <v>0</v>
      </c>
      <c r="KC22" s="21">
        <v>0</v>
      </c>
      <c r="KD22" s="21">
        <v>0</v>
      </c>
      <c r="KE22" s="21">
        <v>0</v>
      </c>
      <c r="KF22" s="21">
        <v>0</v>
      </c>
      <c r="KG22" s="21">
        <v>0</v>
      </c>
      <c r="KH22" s="21">
        <v>0</v>
      </c>
      <c r="KI22" s="21">
        <v>0</v>
      </c>
      <c r="KJ22" s="21">
        <v>0</v>
      </c>
      <c r="KK22" s="21">
        <v>0</v>
      </c>
      <c r="KL22" s="21">
        <v>0</v>
      </c>
      <c r="KM22" s="21">
        <f t="shared" si="43"/>
        <v>0</v>
      </c>
      <c r="KN22" s="21">
        <v>0</v>
      </c>
      <c r="KO22" s="23">
        <f t="shared" si="44"/>
        <v>0</v>
      </c>
      <c r="KP22" s="24">
        <f t="shared" si="0"/>
        <v>0</v>
      </c>
      <c r="KQ22" s="24">
        <f t="shared" si="1"/>
        <v>0</v>
      </c>
      <c r="KR22" s="24">
        <f t="shared" si="45"/>
        <v>0</v>
      </c>
    </row>
    <row r="23" spans="1:304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"/>
        <v>0</v>
      </c>
      <c r="M23" s="21">
        <f t="shared" si="3"/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f t="shared" si="4"/>
        <v>0</v>
      </c>
      <c r="Y23" s="21"/>
      <c r="Z23" s="21">
        <v>0</v>
      </c>
      <c r="AA23" s="21"/>
      <c r="AB23" s="21"/>
      <c r="AC23" s="21">
        <v>0</v>
      </c>
      <c r="AD23" s="21">
        <f t="shared" si="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6"/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f t="shared" si="7"/>
        <v>0</v>
      </c>
      <c r="AV23" s="21"/>
      <c r="AW23" s="23">
        <v>0</v>
      </c>
      <c r="AX23" s="22"/>
      <c r="AY23" s="22"/>
      <c r="AZ23" s="22"/>
      <c r="BA23" s="23">
        <v>0</v>
      </c>
      <c r="BB23" s="21">
        <f t="shared" si="46"/>
        <v>0</v>
      </c>
      <c r="BC23" s="21">
        <f t="shared" si="9"/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f t="shared" si="52"/>
        <v>0</v>
      </c>
      <c r="BO23" s="21"/>
      <c r="BP23" s="21">
        <v>0</v>
      </c>
      <c r="BQ23" s="21"/>
      <c r="BR23" s="21"/>
      <c r="BS23" s="21">
        <v>0</v>
      </c>
      <c r="BT23" s="21">
        <f t="shared" si="1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12"/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f t="shared" si="13"/>
        <v>0</v>
      </c>
      <c r="CL23" s="21"/>
      <c r="CM23" s="23">
        <v>0</v>
      </c>
      <c r="CN23" s="22"/>
      <c r="CO23" s="22"/>
      <c r="CP23" s="22"/>
      <c r="CQ23" s="23">
        <v>0</v>
      </c>
      <c r="CR23" s="21">
        <f t="shared" si="47"/>
        <v>0</v>
      </c>
      <c r="CS23" s="21">
        <f t="shared" si="15"/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f t="shared" si="53"/>
        <v>0</v>
      </c>
      <c r="DE23" s="21"/>
      <c r="DF23" s="21">
        <v>0</v>
      </c>
      <c r="DG23" s="21"/>
      <c r="DH23" s="21"/>
      <c r="DI23" s="21">
        <v>0</v>
      </c>
      <c r="DJ23" s="21">
        <f t="shared" si="1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18"/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f t="shared" si="19"/>
        <v>0</v>
      </c>
      <c r="EB23" s="21">
        <v>0</v>
      </c>
      <c r="EC23" s="21">
        <v>0</v>
      </c>
      <c r="ED23" s="22"/>
      <c r="EE23" s="22"/>
      <c r="EF23" s="22"/>
      <c r="EG23" s="23">
        <v>0</v>
      </c>
      <c r="EH23" s="21">
        <f t="shared" si="48"/>
        <v>0</v>
      </c>
      <c r="EI23" s="21">
        <f t="shared" si="21"/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f t="shared" si="54"/>
        <v>0</v>
      </c>
      <c r="EU23" s="21">
        <v>0</v>
      </c>
      <c r="EV23" s="21">
        <v>0</v>
      </c>
      <c r="EW23" s="21"/>
      <c r="EX23" s="21"/>
      <c r="EY23" s="21">
        <v>0</v>
      </c>
      <c r="EZ23" s="21">
        <f t="shared" si="23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24"/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f t="shared" si="25"/>
        <v>0</v>
      </c>
      <c r="FR23" s="21">
        <v>0</v>
      </c>
      <c r="FS23" s="23">
        <v>0</v>
      </c>
      <c r="FT23" s="22"/>
      <c r="FU23" s="22"/>
      <c r="FV23" s="22"/>
      <c r="FW23" s="23">
        <v>0</v>
      </c>
      <c r="FX23" s="21">
        <f t="shared" si="49"/>
        <v>0</v>
      </c>
      <c r="FY23" s="21">
        <f t="shared" si="27"/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f t="shared" si="55"/>
        <v>0</v>
      </c>
      <c r="GK23" s="21">
        <v>0</v>
      </c>
      <c r="GL23" s="21">
        <v>0</v>
      </c>
      <c r="GM23" s="21"/>
      <c r="GN23" s="21"/>
      <c r="GO23" s="21">
        <v>0</v>
      </c>
      <c r="GP23" s="21">
        <f t="shared" si="29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30"/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f t="shared" si="31"/>
        <v>0</v>
      </c>
      <c r="HH23" s="21">
        <v>0</v>
      </c>
      <c r="HI23" s="23">
        <v>0</v>
      </c>
      <c r="HJ23" s="22"/>
      <c r="HK23" s="22"/>
      <c r="HL23" s="22"/>
      <c r="HM23" s="23">
        <v>0</v>
      </c>
      <c r="HN23" s="21">
        <f t="shared" si="50"/>
        <v>0</v>
      </c>
      <c r="HO23" s="21">
        <f t="shared" si="33"/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f t="shared" si="56"/>
        <v>0</v>
      </c>
      <c r="IA23" s="21">
        <v>0</v>
      </c>
      <c r="IB23" s="21">
        <v>0</v>
      </c>
      <c r="IC23" s="21"/>
      <c r="ID23" s="21"/>
      <c r="IE23" s="21">
        <v>0</v>
      </c>
      <c r="IF23" s="21">
        <f t="shared" si="35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36"/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f t="shared" si="37"/>
        <v>0</v>
      </c>
      <c r="IX23" s="21">
        <v>0</v>
      </c>
      <c r="IY23" s="23">
        <v>0</v>
      </c>
      <c r="IZ23" s="22"/>
      <c r="JA23" s="22"/>
      <c r="JB23" s="22"/>
      <c r="JC23" s="23">
        <v>0</v>
      </c>
      <c r="JD23" s="21">
        <f t="shared" si="51"/>
        <v>0</v>
      </c>
      <c r="JE23" s="21">
        <f t="shared" si="39"/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f t="shared" si="57"/>
        <v>0</v>
      </c>
      <c r="JQ23" s="21">
        <v>0</v>
      </c>
      <c r="JR23" s="21">
        <v>0</v>
      </c>
      <c r="JS23" s="21"/>
      <c r="JT23" s="21"/>
      <c r="JU23" s="21">
        <v>0</v>
      </c>
      <c r="JV23" s="21">
        <f t="shared" si="41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42"/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f t="shared" si="43"/>
        <v>0</v>
      </c>
      <c r="KN23" s="21">
        <v>0</v>
      </c>
      <c r="KO23" s="23">
        <f t="shared" si="44"/>
        <v>0</v>
      </c>
      <c r="KP23" s="24">
        <f t="shared" si="0"/>
        <v>0</v>
      </c>
      <c r="KQ23" s="24">
        <f t="shared" si="1"/>
        <v>0</v>
      </c>
      <c r="KR23" s="24">
        <f t="shared" si="45"/>
        <v>0</v>
      </c>
    </row>
    <row r="24" spans="1:304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"/>
        <v>0</v>
      </c>
      <c r="M24" s="21">
        <f t="shared" si="3"/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f t="shared" si="4"/>
        <v>0</v>
      </c>
      <c r="Y24" s="21"/>
      <c r="Z24" s="21">
        <v>0</v>
      </c>
      <c r="AA24" s="21"/>
      <c r="AB24" s="21"/>
      <c r="AC24" s="21">
        <v>0</v>
      </c>
      <c r="AD24" s="21">
        <f t="shared" si="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6"/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f t="shared" si="7"/>
        <v>0</v>
      </c>
      <c r="AV24" s="21"/>
      <c r="AW24" s="23">
        <v>0</v>
      </c>
      <c r="AX24" s="22"/>
      <c r="AY24" s="22"/>
      <c r="AZ24" s="22"/>
      <c r="BA24" s="23">
        <v>0</v>
      </c>
      <c r="BB24" s="21">
        <f t="shared" si="46"/>
        <v>0</v>
      </c>
      <c r="BC24" s="21">
        <f t="shared" si="9"/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f t="shared" si="52"/>
        <v>0</v>
      </c>
      <c r="BO24" s="21"/>
      <c r="BP24" s="21">
        <v>0</v>
      </c>
      <c r="BQ24" s="21"/>
      <c r="BR24" s="21"/>
      <c r="BS24" s="21">
        <v>0</v>
      </c>
      <c r="BT24" s="21">
        <f t="shared" si="1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12"/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f t="shared" si="13"/>
        <v>0</v>
      </c>
      <c r="CL24" s="21"/>
      <c r="CM24" s="23">
        <v>0</v>
      </c>
      <c r="CN24" s="22"/>
      <c r="CO24" s="22"/>
      <c r="CP24" s="22"/>
      <c r="CQ24" s="23">
        <v>0</v>
      </c>
      <c r="CR24" s="21">
        <f t="shared" si="47"/>
        <v>0</v>
      </c>
      <c r="CS24" s="21">
        <f t="shared" si="15"/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f t="shared" si="53"/>
        <v>0</v>
      </c>
      <c r="DE24" s="21"/>
      <c r="DF24" s="21">
        <v>0</v>
      </c>
      <c r="DG24" s="21"/>
      <c r="DH24" s="21"/>
      <c r="DI24" s="21">
        <v>0</v>
      </c>
      <c r="DJ24" s="21">
        <f t="shared" si="1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18"/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0</v>
      </c>
      <c r="DV24" s="21">
        <v>0</v>
      </c>
      <c r="DW24" s="21">
        <v>0</v>
      </c>
      <c r="DX24" s="21">
        <v>0</v>
      </c>
      <c r="DY24" s="21">
        <v>0</v>
      </c>
      <c r="DZ24" s="21">
        <v>0</v>
      </c>
      <c r="EA24" s="21">
        <f t="shared" si="19"/>
        <v>0</v>
      </c>
      <c r="EB24" s="21">
        <v>0</v>
      </c>
      <c r="EC24" s="21">
        <v>0</v>
      </c>
      <c r="ED24" s="22"/>
      <c r="EE24" s="22"/>
      <c r="EF24" s="22"/>
      <c r="EG24" s="23">
        <v>0</v>
      </c>
      <c r="EH24" s="21">
        <f t="shared" si="48"/>
        <v>0</v>
      </c>
      <c r="EI24" s="21">
        <f t="shared" si="21"/>
        <v>0</v>
      </c>
      <c r="EJ24" s="21">
        <v>0</v>
      </c>
      <c r="EK24" s="21">
        <v>0</v>
      </c>
      <c r="EL24" s="21">
        <v>0</v>
      </c>
      <c r="EM24" s="21">
        <v>0</v>
      </c>
      <c r="EN24" s="21">
        <v>0</v>
      </c>
      <c r="EO24" s="21">
        <v>0</v>
      </c>
      <c r="EP24" s="21">
        <v>0</v>
      </c>
      <c r="EQ24" s="21">
        <v>0</v>
      </c>
      <c r="ER24" s="21">
        <v>0</v>
      </c>
      <c r="ES24" s="21">
        <v>0</v>
      </c>
      <c r="ET24" s="21">
        <f t="shared" si="54"/>
        <v>0</v>
      </c>
      <c r="EU24" s="21">
        <v>0</v>
      </c>
      <c r="EV24" s="21">
        <v>0</v>
      </c>
      <c r="EW24" s="21"/>
      <c r="EX24" s="21"/>
      <c r="EY24" s="21">
        <v>0</v>
      </c>
      <c r="EZ24" s="21">
        <f t="shared" si="23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24"/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f t="shared" si="25"/>
        <v>0</v>
      </c>
      <c r="FR24" s="21">
        <v>0</v>
      </c>
      <c r="FS24" s="23">
        <v>0</v>
      </c>
      <c r="FT24" s="22"/>
      <c r="FU24" s="22"/>
      <c r="FV24" s="22"/>
      <c r="FW24" s="23">
        <v>0</v>
      </c>
      <c r="FX24" s="21">
        <f t="shared" si="49"/>
        <v>0</v>
      </c>
      <c r="FY24" s="21">
        <f t="shared" si="27"/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f t="shared" si="55"/>
        <v>0</v>
      </c>
      <c r="GK24" s="21">
        <v>0</v>
      </c>
      <c r="GL24" s="21">
        <v>0</v>
      </c>
      <c r="GM24" s="21"/>
      <c r="GN24" s="21"/>
      <c r="GO24" s="21">
        <v>0</v>
      </c>
      <c r="GP24" s="21">
        <f t="shared" si="29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30"/>
        <v>0</v>
      </c>
      <c r="GW24" s="21">
        <v>0</v>
      </c>
      <c r="GX24" s="21">
        <v>0</v>
      </c>
      <c r="GY24" s="21">
        <v>0</v>
      </c>
      <c r="GZ24" s="21">
        <v>0</v>
      </c>
      <c r="HA24" s="21">
        <v>0</v>
      </c>
      <c r="HB24" s="21">
        <v>0</v>
      </c>
      <c r="HC24" s="21">
        <v>0</v>
      </c>
      <c r="HD24" s="21">
        <v>0</v>
      </c>
      <c r="HE24" s="21">
        <v>0</v>
      </c>
      <c r="HF24" s="21">
        <v>0</v>
      </c>
      <c r="HG24" s="21">
        <f t="shared" si="31"/>
        <v>0</v>
      </c>
      <c r="HH24" s="21">
        <v>0</v>
      </c>
      <c r="HI24" s="23">
        <v>0</v>
      </c>
      <c r="HJ24" s="22"/>
      <c r="HK24" s="22"/>
      <c r="HL24" s="22"/>
      <c r="HM24" s="23">
        <v>0</v>
      </c>
      <c r="HN24" s="21">
        <f t="shared" si="50"/>
        <v>0</v>
      </c>
      <c r="HO24" s="21">
        <f t="shared" si="33"/>
        <v>0</v>
      </c>
      <c r="HP24" s="21">
        <v>0</v>
      </c>
      <c r="HQ24" s="21">
        <v>0</v>
      </c>
      <c r="HR24" s="21">
        <v>0</v>
      </c>
      <c r="HS24" s="21">
        <v>0</v>
      </c>
      <c r="HT24" s="21">
        <v>0</v>
      </c>
      <c r="HU24" s="21">
        <v>0</v>
      </c>
      <c r="HV24" s="21">
        <v>0</v>
      </c>
      <c r="HW24" s="21">
        <v>0</v>
      </c>
      <c r="HX24" s="21">
        <v>0</v>
      </c>
      <c r="HY24" s="21">
        <v>0</v>
      </c>
      <c r="HZ24" s="21">
        <f t="shared" si="56"/>
        <v>0</v>
      </c>
      <c r="IA24" s="21">
        <v>0</v>
      </c>
      <c r="IB24" s="21">
        <v>0</v>
      </c>
      <c r="IC24" s="21"/>
      <c r="ID24" s="21"/>
      <c r="IE24" s="21">
        <v>0</v>
      </c>
      <c r="IF24" s="21">
        <f t="shared" si="35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36"/>
        <v>0</v>
      </c>
      <c r="IM24" s="21">
        <v>0</v>
      </c>
      <c r="IN24" s="21">
        <v>0</v>
      </c>
      <c r="IO24" s="21">
        <v>0</v>
      </c>
      <c r="IP24" s="21">
        <v>0</v>
      </c>
      <c r="IQ24" s="21">
        <v>0</v>
      </c>
      <c r="IR24" s="21">
        <v>0</v>
      </c>
      <c r="IS24" s="21">
        <v>0</v>
      </c>
      <c r="IT24" s="21">
        <v>0</v>
      </c>
      <c r="IU24" s="21">
        <v>0</v>
      </c>
      <c r="IV24" s="21">
        <v>0</v>
      </c>
      <c r="IW24" s="21">
        <f t="shared" si="37"/>
        <v>0</v>
      </c>
      <c r="IX24" s="21">
        <v>0</v>
      </c>
      <c r="IY24" s="23">
        <v>0</v>
      </c>
      <c r="IZ24" s="22"/>
      <c r="JA24" s="22"/>
      <c r="JB24" s="22"/>
      <c r="JC24" s="23">
        <v>0</v>
      </c>
      <c r="JD24" s="21">
        <f t="shared" si="51"/>
        <v>0</v>
      </c>
      <c r="JE24" s="21">
        <f t="shared" si="39"/>
        <v>0</v>
      </c>
      <c r="JF24" s="21">
        <v>0</v>
      </c>
      <c r="JG24" s="21">
        <v>0</v>
      </c>
      <c r="JH24" s="21">
        <v>0</v>
      </c>
      <c r="JI24" s="21">
        <v>0</v>
      </c>
      <c r="JJ24" s="21">
        <v>0</v>
      </c>
      <c r="JK24" s="21">
        <v>0</v>
      </c>
      <c r="JL24" s="21">
        <v>0</v>
      </c>
      <c r="JM24" s="21">
        <v>0</v>
      </c>
      <c r="JN24" s="21">
        <v>0</v>
      </c>
      <c r="JO24" s="21">
        <v>0</v>
      </c>
      <c r="JP24" s="21">
        <f t="shared" si="57"/>
        <v>0</v>
      </c>
      <c r="JQ24" s="21">
        <v>0</v>
      </c>
      <c r="JR24" s="21">
        <v>0</v>
      </c>
      <c r="JS24" s="21"/>
      <c r="JT24" s="21"/>
      <c r="JU24" s="21">
        <v>0</v>
      </c>
      <c r="JV24" s="21">
        <f t="shared" si="41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42"/>
        <v>0</v>
      </c>
      <c r="KC24" s="21">
        <v>0</v>
      </c>
      <c r="KD24" s="21">
        <v>0</v>
      </c>
      <c r="KE24" s="21">
        <v>0</v>
      </c>
      <c r="KF24" s="21">
        <v>0</v>
      </c>
      <c r="KG24" s="21">
        <v>0</v>
      </c>
      <c r="KH24" s="21">
        <v>0</v>
      </c>
      <c r="KI24" s="21">
        <v>0</v>
      </c>
      <c r="KJ24" s="21">
        <v>0</v>
      </c>
      <c r="KK24" s="21">
        <v>0</v>
      </c>
      <c r="KL24" s="21">
        <v>0</v>
      </c>
      <c r="KM24" s="21">
        <f t="shared" si="43"/>
        <v>0</v>
      </c>
      <c r="KN24" s="21">
        <v>0</v>
      </c>
      <c r="KO24" s="23">
        <f t="shared" si="44"/>
        <v>0</v>
      </c>
      <c r="KP24" s="24">
        <f t="shared" si="0"/>
        <v>0</v>
      </c>
      <c r="KQ24" s="24">
        <f t="shared" si="1"/>
        <v>0</v>
      </c>
      <c r="KR24" s="24">
        <f t="shared" si="45"/>
        <v>0</v>
      </c>
    </row>
    <row r="25" spans="1:304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"/>
        <v>0</v>
      </c>
      <c r="M25" s="21">
        <f t="shared" si="3"/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f t="shared" si="4"/>
        <v>0</v>
      </c>
      <c r="Y25" s="21"/>
      <c r="Z25" s="21">
        <v>0</v>
      </c>
      <c r="AA25" s="21"/>
      <c r="AB25" s="21"/>
      <c r="AC25" s="21">
        <v>0</v>
      </c>
      <c r="AD25" s="21">
        <f t="shared" si="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6"/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f t="shared" si="7"/>
        <v>0</v>
      </c>
      <c r="AV25" s="21"/>
      <c r="AW25" s="23">
        <v>0</v>
      </c>
      <c r="AX25" s="22"/>
      <c r="AY25" s="22"/>
      <c r="AZ25" s="22"/>
      <c r="BA25" s="23">
        <v>0</v>
      </c>
      <c r="BB25" s="21">
        <f t="shared" si="46"/>
        <v>0</v>
      </c>
      <c r="BC25" s="21">
        <f t="shared" si="9"/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f t="shared" si="52"/>
        <v>0</v>
      </c>
      <c r="BO25" s="21"/>
      <c r="BP25" s="21">
        <v>0</v>
      </c>
      <c r="BQ25" s="21"/>
      <c r="BR25" s="21"/>
      <c r="BS25" s="21">
        <v>0</v>
      </c>
      <c r="BT25" s="21">
        <f t="shared" si="1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12"/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f t="shared" si="13"/>
        <v>0</v>
      </c>
      <c r="CL25" s="21"/>
      <c r="CM25" s="23">
        <v>0</v>
      </c>
      <c r="CN25" s="22"/>
      <c r="CO25" s="22"/>
      <c r="CP25" s="22"/>
      <c r="CQ25" s="23">
        <v>0</v>
      </c>
      <c r="CR25" s="21">
        <f t="shared" si="47"/>
        <v>0</v>
      </c>
      <c r="CS25" s="21">
        <f t="shared" si="15"/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f t="shared" si="53"/>
        <v>0</v>
      </c>
      <c r="DE25" s="21"/>
      <c r="DF25" s="21">
        <v>0</v>
      </c>
      <c r="DG25" s="21"/>
      <c r="DH25" s="21"/>
      <c r="DI25" s="21">
        <v>0</v>
      </c>
      <c r="DJ25" s="21">
        <f t="shared" si="1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18"/>
        <v>0</v>
      </c>
      <c r="DQ25" s="21">
        <v>0</v>
      </c>
      <c r="DR25" s="21">
        <v>0</v>
      </c>
      <c r="DS25" s="21">
        <v>0</v>
      </c>
      <c r="DT25" s="21">
        <v>0</v>
      </c>
      <c r="DU25" s="21">
        <v>0</v>
      </c>
      <c r="DV25" s="21">
        <v>0</v>
      </c>
      <c r="DW25" s="21">
        <v>0</v>
      </c>
      <c r="DX25" s="21">
        <v>0</v>
      </c>
      <c r="DY25" s="21">
        <v>0</v>
      </c>
      <c r="DZ25" s="21">
        <v>0</v>
      </c>
      <c r="EA25" s="21">
        <f t="shared" si="19"/>
        <v>0</v>
      </c>
      <c r="EB25" s="21">
        <v>0</v>
      </c>
      <c r="EC25" s="21">
        <v>0</v>
      </c>
      <c r="ED25" s="22"/>
      <c r="EE25" s="22"/>
      <c r="EF25" s="22"/>
      <c r="EG25" s="23">
        <v>0</v>
      </c>
      <c r="EH25" s="21">
        <f t="shared" si="48"/>
        <v>0</v>
      </c>
      <c r="EI25" s="21">
        <f t="shared" si="21"/>
        <v>0</v>
      </c>
      <c r="EJ25" s="21">
        <v>0</v>
      </c>
      <c r="EK25" s="21">
        <v>0</v>
      </c>
      <c r="EL25" s="21">
        <v>0</v>
      </c>
      <c r="EM25" s="21">
        <v>0</v>
      </c>
      <c r="EN25" s="21">
        <v>0</v>
      </c>
      <c r="EO25" s="21">
        <v>0</v>
      </c>
      <c r="EP25" s="21">
        <v>0</v>
      </c>
      <c r="EQ25" s="21">
        <v>0</v>
      </c>
      <c r="ER25" s="21">
        <v>0</v>
      </c>
      <c r="ES25" s="21">
        <v>0</v>
      </c>
      <c r="ET25" s="21">
        <f t="shared" si="54"/>
        <v>0</v>
      </c>
      <c r="EU25" s="21">
        <v>0</v>
      </c>
      <c r="EV25" s="21">
        <v>0</v>
      </c>
      <c r="EW25" s="21"/>
      <c r="EX25" s="21"/>
      <c r="EY25" s="21">
        <v>0</v>
      </c>
      <c r="EZ25" s="21">
        <f t="shared" si="23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24"/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f t="shared" si="25"/>
        <v>0</v>
      </c>
      <c r="FR25" s="21">
        <v>0</v>
      </c>
      <c r="FS25" s="23">
        <v>0</v>
      </c>
      <c r="FT25" s="22"/>
      <c r="FU25" s="22"/>
      <c r="FV25" s="22"/>
      <c r="FW25" s="23">
        <v>0</v>
      </c>
      <c r="FX25" s="21">
        <f t="shared" si="49"/>
        <v>0</v>
      </c>
      <c r="FY25" s="21">
        <f t="shared" si="27"/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f t="shared" si="55"/>
        <v>0</v>
      </c>
      <c r="GK25" s="21">
        <v>0</v>
      </c>
      <c r="GL25" s="21">
        <v>0</v>
      </c>
      <c r="GM25" s="21"/>
      <c r="GN25" s="21"/>
      <c r="GO25" s="21">
        <v>0</v>
      </c>
      <c r="GP25" s="21">
        <f t="shared" si="29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30"/>
        <v>0</v>
      </c>
      <c r="GW25" s="21">
        <v>0</v>
      </c>
      <c r="GX25" s="21">
        <v>0</v>
      </c>
      <c r="GY25" s="21">
        <v>0</v>
      </c>
      <c r="GZ25" s="21">
        <v>0</v>
      </c>
      <c r="HA25" s="21">
        <v>0</v>
      </c>
      <c r="HB25" s="21">
        <v>0</v>
      </c>
      <c r="HC25" s="21">
        <v>0</v>
      </c>
      <c r="HD25" s="21">
        <v>0</v>
      </c>
      <c r="HE25" s="21">
        <v>0</v>
      </c>
      <c r="HF25" s="21">
        <v>0</v>
      </c>
      <c r="HG25" s="21">
        <f t="shared" si="31"/>
        <v>0</v>
      </c>
      <c r="HH25" s="21">
        <v>0</v>
      </c>
      <c r="HI25" s="23">
        <v>0</v>
      </c>
      <c r="HJ25" s="22"/>
      <c r="HK25" s="22"/>
      <c r="HL25" s="22"/>
      <c r="HM25" s="23">
        <v>0</v>
      </c>
      <c r="HN25" s="21">
        <f t="shared" si="50"/>
        <v>0</v>
      </c>
      <c r="HO25" s="21">
        <f t="shared" si="33"/>
        <v>0</v>
      </c>
      <c r="HP25" s="21">
        <v>0</v>
      </c>
      <c r="HQ25" s="21">
        <v>0</v>
      </c>
      <c r="HR25" s="21">
        <v>0</v>
      </c>
      <c r="HS25" s="21">
        <v>0</v>
      </c>
      <c r="HT25" s="21">
        <v>0</v>
      </c>
      <c r="HU25" s="21">
        <v>0</v>
      </c>
      <c r="HV25" s="21">
        <v>0</v>
      </c>
      <c r="HW25" s="21">
        <v>0</v>
      </c>
      <c r="HX25" s="21">
        <v>0</v>
      </c>
      <c r="HY25" s="21">
        <v>0</v>
      </c>
      <c r="HZ25" s="21">
        <f t="shared" si="56"/>
        <v>0</v>
      </c>
      <c r="IA25" s="21">
        <v>0</v>
      </c>
      <c r="IB25" s="21">
        <v>0</v>
      </c>
      <c r="IC25" s="21"/>
      <c r="ID25" s="21"/>
      <c r="IE25" s="21">
        <v>0</v>
      </c>
      <c r="IF25" s="21">
        <f t="shared" si="35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36"/>
        <v>0</v>
      </c>
      <c r="IM25" s="21">
        <v>0</v>
      </c>
      <c r="IN25" s="21">
        <v>0</v>
      </c>
      <c r="IO25" s="21">
        <v>0</v>
      </c>
      <c r="IP25" s="21">
        <v>0</v>
      </c>
      <c r="IQ25" s="21">
        <v>0</v>
      </c>
      <c r="IR25" s="21">
        <v>0</v>
      </c>
      <c r="IS25" s="21">
        <v>0</v>
      </c>
      <c r="IT25" s="21">
        <v>0</v>
      </c>
      <c r="IU25" s="21">
        <v>0</v>
      </c>
      <c r="IV25" s="21">
        <v>0</v>
      </c>
      <c r="IW25" s="21">
        <f t="shared" si="37"/>
        <v>0</v>
      </c>
      <c r="IX25" s="21">
        <v>0</v>
      </c>
      <c r="IY25" s="23">
        <v>0</v>
      </c>
      <c r="IZ25" s="22"/>
      <c r="JA25" s="22"/>
      <c r="JB25" s="22"/>
      <c r="JC25" s="23">
        <v>0</v>
      </c>
      <c r="JD25" s="21">
        <f t="shared" si="51"/>
        <v>0</v>
      </c>
      <c r="JE25" s="21">
        <f t="shared" si="39"/>
        <v>0</v>
      </c>
      <c r="JF25" s="21">
        <v>0</v>
      </c>
      <c r="JG25" s="21">
        <v>0</v>
      </c>
      <c r="JH25" s="21">
        <v>0</v>
      </c>
      <c r="JI25" s="21">
        <v>0</v>
      </c>
      <c r="JJ25" s="21">
        <v>0</v>
      </c>
      <c r="JK25" s="21">
        <v>0</v>
      </c>
      <c r="JL25" s="21">
        <v>0</v>
      </c>
      <c r="JM25" s="21">
        <v>0</v>
      </c>
      <c r="JN25" s="21">
        <v>0</v>
      </c>
      <c r="JO25" s="21">
        <v>0</v>
      </c>
      <c r="JP25" s="21">
        <f t="shared" si="57"/>
        <v>0</v>
      </c>
      <c r="JQ25" s="21">
        <v>0</v>
      </c>
      <c r="JR25" s="21">
        <v>0</v>
      </c>
      <c r="JS25" s="21"/>
      <c r="JT25" s="21"/>
      <c r="JU25" s="21">
        <v>0</v>
      </c>
      <c r="JV25" s="21">
        <f t="shared" si="41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42"/>
        <v>0</v>
      </c>
      <c r="KC25" s="21">
        <v>0</v>
      </c>
      <c r="KD25" s="21">
        <v>0</v>
      </c>
      <c r="KE25" s="21">
        <v>0</v>
      </c>
      <c r="KF25" s="21">
        <v>0</v>
      </c>
      <c r="KG25" s="21">
        <v>0</v>
      </c>
      <c r="KH25" s="21">
        <v>0</v>
      </c>
      <c r="KI25" s="21">
        <v>0</v>
      </c>
      <c r="KJ25" s="21">
        <v>0</v>
      </c>
      <c r="KK25" s="21">
        <v>0</v>
      </c>
      <c r="KL25" s="21">
        <v>0</v>
      </c>
      <c r="KM25" s="21">
        <f t="shared" si="43"/>
        <v>0</v>
      </c>
      <c r="KN25" s="21">
        <v>0</v>
      </c>
      <c r="KO25" s="23">
        <f t="shared" si="44"/>
        <v>0</v>
      </c>
      <c r="KP25" s="24">
        <f t="shared" si="0"/>
        <v>0</v>
      </c>
      <c r="KQ25" s="24">
        <f t="shared" si="1"/>
        <v>0</v>
      </c>
      <c r="KR25" s="24">
        <f t="shared" si="45"/>
        <v>0</v>
      </c>
    </row>
    <row r="26" spans="1:304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"/>
        <v>0</v>
      </c>
      <c r="M26" s="21">
        <f t="shared" si="3"/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f t="shared" si="4"/>
        <v>0</v>
      </c>
      <c r="Y26" s="21"/>
      <c r="Z26" s="21">
        <v>0</v>
      </c>
      <c r="AA26" s="21"/>
      <c r="AB26" s="21"/>
      <c r="AC26" s="21">
        <v>0</v>
      </c>
      <c r="AD26" s="21">
        <f t="shared" si="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6"/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f t="shared" si="7"/>
        <v>0</v>
      </c>
      <c r="AV26" s="21"/>
      <c r="AW26" s="23">
        <v>0</v>
      </c>
      <c r="AX26" s="22"/>
      <c r="AY26" s="22"/>
      <c r="AZ26" s="22"/>
      <c r="BA26" s="23">
        <v>0</v>
      </c>
      <c r="BB26" s="21">
        <f t="shared" si="46"/>
        <v>0</v>
      </c>
      <c r="BC26" s="21">
        <f t="shared" si="9"/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f t="shared" si="52"/>
        <v>0</v>
      </c>
      <c r="BO26" s="21"/>
      <c r="BP26" s="21">
        <v>0</v>
      </c>
      <c r="BQ26" s="21"/>
      <c r="BR26" s="21"/>
      <c r="BS26" s="21">
        <v>0</v>
      </c>
      <c r="BT26" s="21">
        <f t="shared" si="1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12"/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f t="shared" si="13"/>
        <v>0</v>
      </c>
      <c r="CL26" s="21"/>
      <c r="CM26" s="23">
        <v>0</v>
      </c>
      <c r="CN26" s="22"/>
      <c r="CO26" s="22"/>
      <c r="CP26" s="22"/>
      <c r="CQ26" s="23">
        <v>0</v>
      </c>
      <c r="CR26" s="21">
        <f t="shared" si="47"/>
        <v>0</v>
      </c>
      <c r="CS26" s="21">
        <f t="shared" si="15"/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f t="shared" si="53"/>
        <v>0</v>
      </c>
      <c r="DE26" s="21"/>
      <c r="DF26" s="21">
        <v>0</v>
      </c>
      <c r="DG26" s="21"/>
      <c r="DH26" s="21"/>
      <c r="DI26" s="21">
        <v>0</v>
      </c>
      <c r="DJ26" s="21">
        <f t="shared" si="1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18"/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0</v>
      </c>
      <c r="EA26" s="21">
        <f t="shared" si="19"/>
        <v>0</v>
      </c>
      <c r="EB26" s="21">
        <v>0</v>
      </c>
      <c r="EC26" s="21">
        <v>0</v>
      </c>
      <c r="ED26" s="22"/>
      <c r="EE26" s="22"/>
      <c r="EF26" s="22"/>
      <c r="EG26" s="23">
        <v>0</v>
      </c>
      <c r="EH26" s="21">
        <f t="shared" si="48"/>
        <v>0</v>
      </c>
      <c r="EI26" s="21">
        <f t="shared" si="21"/>
        <v>0</v>
      </c>
      <c r="EJ26" s="21">
        <v>0</v>
      </c>
      <c r="EK26" s="21">
        <v>0</v>
      </c>
      <c r="EL26" s="21">
        <v>0</v>
      </c>
      <c r="EM26" s="21">
        <v>0</v>
      </c>
      <c r="EN26" s="21">
        <v>0</v>
      </c>
      <c r="EO26" s="21">
        <v>0</v>
      </c>
      <c r="EP26" s="21">
        <v>0</v>
      </c>
      <c r="EQ26" s="21">
        <v>0</v>
      </c>
      <c r="ER26" s="21">
        <v>0</v>
      </c>
      <c r="ES26" s="21">
        <v>0</v>
      </c>
      <c r="ET26" s="21">
        <f t="shared" si="54"/>
        <v>0</v>
      </c>
      <c r="EU26" s="21">
        <v>0</v>
      </c>
      <c r="EV26" s="21">
        <v>0</v>
      </c>
      <c r="EW26" s="21"/>
      <c r="EX26" s="21"/>
      <c r="EY26" s="21">
        <v>0</v>
      </c>
      <c r="EZ26" s="21">
        <f t="shared" si="23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24"/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f t="shared" si="25"/>
        <v>0</v>
      </c>
      <c r="FR26" s="21">
        <v>0</v>
      </c>
      <c r="FS26" s="23">
        <v>0</v>
      </c>
      <c r="FT26" s="22"/>
      <c r="FU26" s="22"/>
      <c r="FV26" s="22"/>
      <c r="FW26" s="23">
        <v>0</v>
      </c>
      <c r="FX26" s="21">
        <f t="shared" si="49"/>
        <v>0</v>
      </c>
      <c r="FY26" s="21">
        <f t="shared" si="27"/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f t="shared" si="55"/>
        <v>0</v>
      </c>
      <c r="GK26" s="21">
        <v>0</v>
      </c>
      <c r="GL26" s="21">
        <v>0</v>
      </c>
      <c r="GM26" s="21"/>
      <c r="GN26" s="21"/>
      <c r="GO26" s="21">
        <v>0</v>
      </c>
      <c r="GP26" s="21">
        <f t="shared" si="29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30"/>
        <v>0</v>
      </c>
      <c r="GW26" s="21">
        <v>0</v>
      </c>
      <c r="GX26" s="21">
        <v>0</v>
      </c>
      <c r="GY26" s="21">
        <v>0</v>
      </c>
      <c r="GZ26" s="21">
        <v>0</v>
      </c>
      <c r="HA26" s="21">
        <v>0</v>
      </c>
      <c r="HB26" s="21">
        <v>0</v>
      </c>
      <c r="HC26" s="21">
        <v>0</v>
      </c>
      <c r="HD26" s="21">
        <v>0</v>
      </c>
      <c r="HE26" s="21">
        <v>0</v>
      </c>
      <c r="HF26" s="21">
        <v>0</v>
      </c>
      <c r="HG26" s="21">
        <f t="shared" si="31"/>
        <v>0</v>
      </c>
      <c r="HH26" s="21">
        <v>0</v>
      </c>
      <c r="HI26" s="23">
        <v>0</v>
      </c>
      <c r="HJ26" s="22"/>
      <c r="HK26" s="22"/>
      <c r="HL26" s="22"/>
      <c r="HM26" s="23">
        <v>0</v>
      </c>
      <c r="HN26" s="21">
        <f t="shared" si="50"/>
        <v>0</v>
      </c>
      <c r="HO26" s="21">
        <f t="shared" si="33"/>
        <v>0</v>
      </c>
      <c r="HP26" s="21">
        <v>0</v>
      </c>
      <c r="HQ26" s="21">
        <v>0</v>
      </c>
      <c r="HR26" s="21">
        <v>0</v>
      </c>
      <c r="HS26" s="21">
        <v>0</v>
      </c>
      <c r="HT26" s="21">
        <v>0</v>
      </c>
      <c r="HU26" s="21">
        <v>0</v>
      </c>
      <c r="HV26" s="21">
        <v>0</v>
      </c>
      <c r="HW26" s="21">
        <v>0</v>
      </c>
      <c r="HX26" s="21">
        <v>0</v>
      </c>
      <c r="HY26" s="21">
        <v>0</v>
      </c>
      <c r="HZ26" s="21">
        <f t="shared" si="56"/>
        <v>0</v>
      </c>
      <c r="IA26" s="21">
        <v>0</v>
      </c>
      <c r="IB26" s="21">
        <v>0</v>
      </c>
      <c r="IC26" s="21"/>
      <c r="ID26" s="21"/>
      <c r="IE26" s="21">
        <v>0</v>
      </c>
      <c r="IF26" s="21">
        <f t="shared" si="35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36"/>
        <v>0</v>
      </c>
      <c r="IM26" s="21">
        <v>0</v>
      </c>
      <c r="IN26" s="21">
        <v>0</v>
      </c>
      <c r="IO26" s="21">
        <v>0</v>
      </c>
      <c r="IP26" s="21">
        <v>0</v>
      </c>
      <c r="IQ26" s="21">
        <v>0</v>
      </c>
      <c r="IR26" s="21">
        <v>0</v>
      </c>
      <c r="IS26" s="21">
        <v>0</v>
      </c>
      <c r="IT26" s="21">
        <v>0</v>
      </c>
      <c r="IU26" s="21">
        <v>0</v>
      </c>
      <c r="IV26" s="21">
        <v>0</v>
      </c>
      <c r="IW26" s="21">
        <f t="shared" si="37"/>
        <v>0</v>
      </c>
      <c r="IX26" s="21">
        <v>0</v>
      </c>
      <c r="IY26" s="23">
        <v>0</v>
      </c>
      <c r="IZ26" s="22"/>
      <c r="JA26" s="22"/>
      <c r="JB26" s="22"/>
      <c r="JC26" s="23">
        <v>0</v>
      </c>
      <c r="JD26" s="21">
        <f t="shared" si="51"/>
        <v>0</v>
      </c>
      <c r="JE26" s="21">
        <f t="shared" si="39"/>
        <v>0</v>
      </c>
      <c r="JF26" s="21">
        <v>0</v>
      </c>
      <c r="JG26" s="21">
        <v>0</v>
      </c>
      <c r="JH26" s="21">
        <v>0</v>
      </c>
      <c r="JI26" s="21">
        <v>0</v>
      </c>
      <c r="JJ26" s="21">
        <v>0</v>
      </c>
      <c r="JK26" s="21">
        <v>0</v>
      </c>
      <c r="JL26" s="21">
        <v>0</v>
      </c>
      <c r="JM26" s="21">
        <v>0</v>
      </c>
      <c r="JN26" s="21">
        <v>0</v>
      </c>
      <c r="JO26" s="21">
        <v>0</v>
      </c>
      <c r="JP26" s="21">
        <f t="shared" si="57"/>
        <v>0</v>
      </c>
      <c r="JQ26" s="21">
        <v>0</v>
      </c>
      <c r="JR26" s="21">
        <v>0</v>
      </c>
      <c r="JS26" s="21"/>
      <c r="JT26" s="21"/>
      <c r="JU26" s="21">
        <v>0</v>
      </c>
      <c r="JV26" s="21">
        <f t="shared" si="41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42"/>
        <v>0</v>
      </c>
      <c r="KC26" s="21">
        <v>0</v>
      </c>
      <c r="KD26" s="21">
        <v>0</v>
      </c>
      <c r="KE26" s="21">
        <v>0</v>
      </c>
      <c r="KF26" s="21">
        <v>0</v>
      </c>
      <c r="KG26" s="21">
        <v>0</v>
      </c>
      <c r="KH26" s="21">
        <v>0</v>
      </c>
      <c r="KI26" s="21">
        <v>0</v>
      </c>
      <c r="KJ26" s="21">
        <v>0</v>
      </c>
      <c r="KK26" s="21">
        <v>0</v>
      </c>
      <c r="KL26" s="21">
        <v>0</v>
      </c>
      <c r="KM26" s="21">
        <f t="shared" si="43"/>
        <v>0</v>
      </c>
      <c r="KN26" s="21">
        <v>0</v>
      </c>
      <c r="KO26" s="23">
        <f t="shared" si="44"/>
        <v>0</v>
      </c>
      <c r="KP26" s="24">
        <f t="shared" si="0"/>
        <v>0</v>
      </c>
      <c r="KQ26" s="24">
        <f t="shared" si="1"/>
        <v>0</v>
      </c>
      <c r="KR26" s="24">
        <f t="shared" si="45"/>
        <v>0</v>
      </c>
    </row>
    <row r="27" spans="1:304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"/>
        <v>0</v>
      </c>
      <c r="M27" s="21">
        <f t="shared" si="3"/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f t="shared" si="4"/>
        <v>0</v>
      </c>
      <c r="Y27" s="21"/>
      <c r="Z27" s="21">
        <v>0</v>
      </c>
      <c r="AA27" s="21"/>
      <c r="AB27" s="21"/>
      <c r="AC27" s="21">
        <v>0</v>
      </c>
      <c r="AD27" s="21">
        <f t="shared" si="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6"/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f t="shared" si="7"/>
        <v>0</v>
      </c>
      <c r="AV27" s="21"/>
      <c r="AW27" s="23">
        <v>0</v>
      </c>
      <c r="AX27" s="22"/>
      <c r="AY27" s="22"/>
      <c r="AZ27" s="22"/>
      <c r="BA27" s="23">
        <v>0</v>
      </c>
      <c r="BB27" s="21">
        <f t="shared" si="46"/>
        <v>0</v>
      </c>
      <c r="BC27" s="21">
        <f t="shared" si="9"/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f t="shared" si="52"/>
        <v>0</v>
      </c>
      <c r="BO27" s="21"/>
      <c r="BP27" s="21">
        <v>0</v>
      </c>
      <c r="BQ27" s="21"/>
      <c r="BR27" s="21"/>
      <c r="BS27" s="21">
        <v>0</v>
      </c>
      <c r="BT27" s="21">
        <f t="shared" si="1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12"/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f t="shared" si="13"/>
        <v>0</v>
      </c>
      <c r="CL27" s="21"/>
      <c r="CM27" s="23">
        <v>0</v>
      </c>
      <c r="CN27" s="22"/>
      <c r="CO27" s="22"/>
      <c r="CP27" s="22"/>
      <c r="CQ27" s="23">
        <v>0</v>
      </c>
      <c r="CR27" s="21">
        <f t="shared" si="47"/>
        <v>0</v>
      </c>
      <c r="CS27" s="21">
        <f t="shared" si="15"/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f t="shared" si="53"/>
        <v>0</v>
      </c>
      <c r="DE27" s="21"/>
      <c r="DF27" s="21">
        <v>0</v>
      </c>
      <c r="DG27" s="21"/>
      <c r="DH27" s="21"/>
      <c r="DI27" s="21">
        <v>0</v>
      </c>
      <c r="DJ27" s="21">
        <f t="shared" si="1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18"/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0</v>
      </c>
      <c r="DV27" s="21">
        <v>0</v>
      </c>
      <c r="DW27" s="21">
        <v>0</v>
      </c>
      <c r="DX27" s="21">
        <v>0</v>
      </c>
      <c r="DY27" s="21">
        <v>0</v>
      </c>
      <c r="DZ27" s="21">
        <v>0</v>
      </c>
      <c r="EA27" s="21">
        <f t="shared" si="19"/>
        <v>0</v>
      </c>
      <c r="EB27" s="21">
        <v>0</v>
      </c>
      <c r="EC27" s="21">
        <v>0</v>
      </c>
      <c r="ED27" s="22"/>
      <c r="EE27" s="22"/>
      <c r="EF27" s="22"/>
      <c r="EG27" s="23">
        <v>0</v>
      </c>
      <c r="EH27" s="21">
        <f t="shared" si="48"/>
        <v>0</v>
      </c>
      <c r="EI27" s="21">
        <f t="shared" si="21"/>
        <v>0</v>
      </c>
      <c r="EJ27" s="21">
        <v>0</v>
      </c>
      <c r="EK27" s="21">
        <v>0</v>
      </c>
      <c r="EL27" s="21">
        <v>0</v>
      </c>
      <c r="EM27" s="21">
        <v>0</v>
      </c>
      <c r="EN27" s="21">
        <v>0</v>
      </c>
      <c r="EO27" s="21">
        <v>0</v>
      </c>
      <c r="EP27" s="21">
        <v>0</v>
      </c>
      <c r="EQ27" s="21">
        <v>0</v>
      </c>
      <c r="ER27" s="21">
        <v>0</v>
      </c>
      <c r="ES27" s="21">
        <v>0</v>
      </c>
      <c r="ET27" s="21">
        <f t="shared" si="54"/>
        <v>0</v>
      </c>
      <c r="EU27" s="21">
        <v>0</v>
      </c>
      <c r="EV27" s="21">
        <v>0</v>
      </c>
      <c r="EW27" s="21"/>
      <c r="EX27" s="21"/>
      <c r="EY27" s="21">
        <v>0</v>
      </c>
      <c r="EZ27" s="21">
        <f t="shared" si="23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24"/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f t="shared" si="25"/>
        <v>0</v>
      </c>
      <c r="FR27" s="21">
        <v>0</v>
      </c>
      <c r="FS27" s="23">
        <v>0</v>
      </c>
      <c r="FT27" s="22"/>
      <c r="FU27" s="22"/>
      <c r="FV27" s="22"/>
      <c r="FW27" s="23">
        <v>0</v>
      </c>
      <c r="FX27" s="21">
        <f t="shared" si="49"/>
        <v>0</v>
      </c>
      <c r="FY27" s="21">
        <f t="shared" si="27"/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f t="shared" si="55"/>
        <v>0</v>
      </c>
      <c r="GK27" s="21">
        <v>0</v>
      </c>
      <c r="GL27" s="21">
        <v>0</v>
      </c>
      <c r="GM27" s="21"/>
      <c r="GN27" s="21"/>
      <c r="GO27" s="21">
        <v>0</v>
      </c>
      <c r="GP27" s="21">
        <f t="shared" si="29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30"/>
        <v>0</v>
      </c>
      <c r="GW27" s="21">
        <v>0</v>
      </c>
      <c r="GX27" s="21">
        <v>0</v>
      </c>
      <c r="GY27" s="21">
        <v>0</v>
      </c>
      <c r="GZ27" s="21">
        <v>0</v>
      </c>
      <c r="HA27" s="21">
        <v>0</v>
      </c>
      <c r="HB27" s="21">
        <v>0</v>
      </c>
      <c r="HC27" s="21">
        <v>0</v>
      </c>
      <c r="HD27" s="21">
        <v>0</v>
      </c>
      <c r="HE27" s="21">
        <v>0</v>
      </c>
      <c r="HF27" s="21">
        <v>0</v>
      </c>
      <c r="HG27" s="21">
        <f t="shared" si="31"/>
        <v>0</v>
      </c>
      <c r="HH27" s="21">
        <v>0</v>
      </c>
      <c r="HI27" s="23">
        <v>0</v>
      </c>
      <c r="HJ27" s="22"/>
      <c r="HK27" s="22"/>
      <c r="HL27" s="22"/>
      <c r="HM27" s="23">
        <v>0</v>
      </c>
      <c r="HN27" s="21">
        <f t="shared" si="50"/>
        <v>0</v>
      </c>
      <c r="HO27" s="21">
        <f t="shared" si="33"/>
        <v>0</v>
      </c>
      <c r="HP27" s="21">
        <v>0</v>
      </c>
      <c r="HQ27" s="21">
        <v>0</v>
      </c>
      <c r="HR27" s="21">
        <v>0</v>
      </c>
      <c r="HS27" s="21">
        <v>0</v>
      </c>
      <c r="HT27" s="21">
        <v>0</v>
      </c>
      <c r="HU27" s="21">
        <v>0</v>
      </c>
      <c r="HV27" s="21">
        <v>0</v>
      </c>
      <c r="HW27" s="21">
        <v>0</v>
      </c>
      <c r="HX27" s="21">
        <v>0</v>
      </c>
      <c r="HY27" s="21">
        <v>0</v>
      </c>
      <c r="HZ27" s="21">
        <f t="shared" si="56"/>
        <v>0</v>
      </c>
      <c r="IA27" s="21">
        <v>0</v>
      </c>
      <c r="IB27" s="21">
        <v>0</v>
      </c>
      <c r="IC27" s="21"/>
      <c r="ID27" s="21"/>
      <c r="IE27" s="21">
        <v>0</v>
      </c>
      <c r="IF27" s="21">
        <f t="shared" si="35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36"/>
        <v>0</v>
      </c>
      <c r="IM27" s="21">
        <v>0</v>
      </c>
      <c r="IN27" s="21">
        <v>0</v>
      </c>
      <c r="IO27" s="21">
        <v>0</v>
      </c>
      <c r="IP27" s="21">
        <v>0</v>
      </c>
      <c r="IQ27" s="21">
        <v>0</v>
      </c>
      <c r="IR27" s="21">
        <v>0</v>
      </c>
      <c r="IS27" s="21">
        <v>0</v>
      </c>
      <c r="IT27" s="21">
        <v>0</v>
      </c>
      <c r="IU27" s="21">
        <v>0</v>
      </c>
      <c r="IV27" s="21">
        <v>0</v>
      </c>
      <c r="IW27" s="21">
        <f t="shared" si="37"/>
        <v>0</v>
      </c>
      <c r="IX27" s="21">
        <v>0</v>
      </c>
      <c r="IY27" s="23">
        <v>0</v>
      </c>
      <c r="IZ27" s="22"/>
      <c r="JA27" s="22"/>
      <c r="JB27" s="22"/>
      <c r="JC27" s="23">
        <v>0</v>
      </c>
      <c r="JD27" s="21">
        <f t="shared" si="51"/>
        <v>0</v>
      </c>
      <c r="JE27" s="21">
        <f t="shared" si="39"/>
        <v>0</v>
      </c>
      <c r="JF27" s="21">
        <v>0</v>
      </c>
      <c r="JG27" s="21">
        <v>0</v>
      </c>
      <c r="JH27" s="21">
        <v>0</v>
      </c>
      <c r="JI27" s="21">
        <v>0</v>
      </c>
      <c r="JJ27" s="21">
        <v>0</v>
      </c>
      <c r="JK27" s="21">
        <v>0</v>
      </c>
      <c r="JL27" s="21">
        <v>0</v>
      </c>
      <c r="JM27" s="21">
        <v>0</v>
      </c>
      <c r="JN27" s="21">
        <v>0</v>
      </c>
      <c r="JO27" s="21">
        <v>0</v>
      </c>
      <c r="JP27" s="21">
        <f t="shared" si="57"/>
        <v>0</v>
      </c>
      <c r="JQ27" s="21">
        <v>0</v>
      </c>
      <c r="JR27" s="21">
        <v>0</v>
      </c>
      <c r="JS27" s="21"/>
      <c r="JT27" s="21"/>
      <c r="JU27" s="21">
        <v>0</v>
      </c>
      <c r="JV27" s="21">
        <f t="shared" si="41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42"/>
        <v>0</v>
      </c>
      <c r="KC27" s="21">
        <v>0</v>
      </c>
      <c r="KD27" s="21">
        <v>0</v>
      </c>
      <c r="KE27" s="21">
        <v>0</v>
      </c>
      <c r="KF27" s="21">
        <v>0</v>
      </c>
      <c r="KG27" s="21">
        <v>0</v>
      </c>
      <c r="KH27" s="21">
        <v>0</v>
      </c>
      <c r="KI27" s="21">
        <v>0</v>
      </c>
      <c r="KJ27" s="21">
        <v>0</v>
      </c>
      <c r="KK27" s="21">
        <v>0</v>
      </c>
      <c r="KL27" s="21">
        <v>0</v>
      </c>
      <c r="KM27" s="21">
        <f t="shared" si="43"/>
        <v>0</v>
      </c>
      <c r="KN27" s="21">
        <v>0</v>
      </c>
      <c r="KO27" s="23">
        <f t="shared" si="44"/>
        <v>0</v>
      </c>
      <c r="KP27" s="24">
        <f t="shared" si="0"/>
        <v>0</v>
      </c>
      <c r="KQ27" s="24">
        <f t="shared" si="1"/>
        <v>0</v>
      </c>
      <c r="KR27" s="24">
        <f t="shared" si="45"/>
        <v>0</v>
      </c>
    </row>
    <row r="28" spans="1:304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"/>
        <v>0</v>
      </c>
      <c r="M28" s="21">
        <f t="shared" si="3"/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f t="shared" si="4"/>
        <v>0</v>
      </c>
      <c r="Y28" s="21"/>
      <c r="Z28" s="21">
        <v>0</v>
      </c>
      <c r="AA28" s="21"/>
      <c r="AB28" s="21"/>
      <c r="AC28" s="21">
        <v>0</v>
      </c>
      <c r="AD28" s="21">
        <f t="shared" si="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6"/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f t="shared" si="7"/>
        <v>0</v>
      </c>
      <c r="AV28" s="21"/>
      <c r="AW28" s="23">
        <v>0</v>
      </c>
      <c r="AX28" s="22"/>
      <c r="AY28" s="22"/>
      <c r="AZ28" s="22"/>
      <c r="BA28" s="23">
        <v>0</v>
      </c>
      <c r="BB28" s="21">
        <f t="shared" si="46"/>
        <v>0</v>
      </c>
      <c r="BC28" s="21">
        <f t="shared" si="9"/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f t="shared" si="52"/>
        <v>0</v>
      </c>
      <c r="BO28" s="21"/>
      <c r="BP28" s="21">
        <v>0</v>
      </c>
      <c r="BQ28" s="21"/>
      <c r="BR28" s="21"/>
      <c r="BS28" s="21">
        <v>0</v>
      </c>
      <c r="BT28" s="21">
        <f t="shared" si="1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12"/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f t="shared" si="13"/>
        <v>0</v>
      </c>
      <c r="CL28" s="21"/>
      <c r="CM28" s="23">
        <v>0</v>
      </c>
      <c r="CN28" s="22"/>
      <c r="CO28" s="22"/>
      <c r="CP28" s="22"/>
      <c r="CQ28" s="23">
        <v>0</v>
      </c>
      <c r="CR28" s="21">
        <f t="shared" si="47"/>
        <v>0</v>
      </c>
      <c r="CS28" s="21">
        <f t="shared" si="15"/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f t="shared" si="53"/>
        <v>0</v>
      </c>
      <c r="DE28" s="21"/>
      <c r="DF28" s="21">
        <v>0</v>
      </c>
      <c r="DG28" s="21"/>
      <c r="DH28" s="21"/>
      <c r="DI28" s="21">
        <v>0</v>
      </c>
      <c r="DJ28" s="21">
        <f t="shared" si="1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18"/>
        <v>0</v>
      </c>
      <c r="DQ28" s="21">
        <v>0</v>
      </c>
      <c r="DR28" s="21">
        <v>0</v>
      </c>
      <c r="DS28" s="21">
        <v>0</v>
      </c>
      <c r="DT28" s="21">
        <v>0</v>
      </c>
      <c r="DU28" s="21">
        <v>0</v>
      </c>
      <c r="DV28" s="21">
        <v>0</v>
      </c>
      <c r="DW28" s="21">
        <v>0</v>
      </c>
      <c r="DX28" s="21">
        <v>0</v>
      </c>
      <c r="DY28" s="21">
        <v>0</v>
      </c>
      <c r="DZ28" s="21">
        <v>0</v>
      </c>
      <c r="EA28" s="21">
        <f t="shared" si="19"/>
        <v>0</v>
      </c>
      <c r="EB28" s="21">
        <v>0</v>
      </c>
      <c r="EC28" s="21">
        <v>0</v>
      </c>
      <c r="ED28" s="22"/>
      <c r="EE28" s="22"/>
      <c r="EF28" s="22"/>
      <c r="EG28" s="23">
        <v>0</v>
      </c>
      <c r="EH28" s="21">
        <f t="shared" si="48"/>
        <v>0</v>
      </c>
      <c r="EI28" s="21">
        <f t="shared" si="21"/>
        <v>0</v>
      </c>
      <c r="EJ28" s="21">
        <v>0</v>
      </c>
      <c r="EK28" s="21">
        <v>0</v>
      </c>
      <c r="EL28" s="21">
        <v>0</v>
      </c>
      <c r="EM28" s="21">
        <v>0</v>
      </c>
      <c r="EN28" s="21">
        <v>0</v>
      </c>
      <c r="EO28" s="21">
        <v>0</v>
      </c>
      <c r="EP28" s="21">
        <v>0</v>
      </c>
      <c r="EQ28" s="21">
        <v>0</v>
      </c>
      <c r="ER28" s="21">
        <v>0</v>
      </c>
      <c r="ES28" s="21">
        <v>0</v>
      </c>
      <c r="ET28" s="21">
        <f t="shared" si="54"/>
        <v>0</v>
      </c>
      <c r="EU28" s="21">
        <v>0</v>
      </c>
      <c r="EV28" s="21">
        <v>0</v>
      </c>
      <c r="EW28" s="21"/>
      <c r="EX28" s="21"/>
      <c r="EY28" s="21">
        <v>0</v>
      </c>
      <c r="EZ28" s="21">
        <f t="shared" si="23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24"/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f t="shared" si="25"/>
        <v>0</v>
      </c>
      <c r="FR28" s="21">
        <v>0</v>
      </c>
      <c r="FS28" s="23">
        <v>0</v>
      </c>
      <c r="FT28" s="22"/>
      <c r="FU28" s="22"/>
      <c r="FV28" s="22"/>
      <c r="FW28" s="23">
        <v>0</v>
      </c>
      <c r="FX28" s="21">
        <f t="shared" si="49"/>
        <v>0</v>
      </c>
      <c r="FY28" s="21">
        <f t="shared" si="27"/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f t="shared" si="55"/>
        <v>0</v>
      </c>
      <c r="GK28" s="21">
        <v>0</v>
      </c>
      <c r="GL28" s="21">
        <v>0</v>
      </c>
      <c r="GM28" s="21"/>
      <c r="GN28" s="21"/>
      <c r="GO28" s="21">
        <v>0</v>
      </c>
      <c r="GP28" s="21">
        <f t="shared" si="29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30"/>
        <v>0</v>
      </c>
      <c r="GW28" s="21">
        <v>0</v>
      </c>
      <c r="GX28" s="21">
        <v>0</v>
      </c>
      <c r="GY28" s="21">
        <v>0</v>
      </c>
      <c r="GZ28" s="21">
        <v>0</v>
      </c>
      <c r="HA28" s="21">
        <v>0</v>
      </c>
      <c r="HB28" s="21">
        <v>0</v>
      </c>
      <c r="HC28" s="21">
        <v>0</v>
      </c>
      <c r="HD28" s="21">
        <v>0</v>
      </c>
      <c r="HE28" s="21">
        <v>0</v>
      </c>
      <c r="HF28" s="21">
        <v>0</v>
      </c>
      <c r="HG28" s="21">
        <f t="shared" si="31"/>
        <v>0</v>
      </c>
      <c r="HH28" s="21">
        <v>0</v>
      </c>
      <c r="HI28" s="23">
        <v>0</v>
      </c>
      <c r="HJ28" s="22"/>
      <c r="HK28" s="22"/>
      <c r="HL28" s="22"/>
      <c r="HM28" s="23">
        <v>0</v>
      </c>
      <c r="HN28" s="21">
        <f t="shared" si="50"/>
        <v>0</v>
      </c>
      <c r="HO28" s="21">
        <f t="shared" si="33"/>
        <v>0</v>
      </c>
      <c r="HP28" s="21">
        <v>0</v>
      </c>
      <c r="HQ28" s="21">
        <v>0</v>
      </c>
      <c r="HR28" s="21">
        <v>0</v>
      </c>
      <c r="HS28" s="21">
        <v>0</v>
      </c>
      <c r="HT28" s="21">
        <v>0</v>
      </c>
      <c r="HU28" s="21">
        <v>0</v>
      </c>
      <c r="HV28" s="21">
        <v>0</v>
      </c>
      <c r="HW28" s="21">
        <v>0</v>
      </c>
      <c r="HX28" s="21">
        <v>0</v>
      </c>
      <c r="HY28" s="21">
        <v>0</v>
      </c>
      <c r="HZ28" s="21">
        <f t="shared" si="56"/>
        <v>0</v>
      </c>
      <c r="IA28" s="21">
        <v>0</v>
      </c>
      <c r="IB28" s="21">
        <v>0</v>
      </c>
      <c r="IC28" s="21"/>
      <c r="ID28" s="21"/>
      <c r="IE28" s="21">
        <v>0</v>
      </c>
      <c r="IF28" s="21">
        <f t="shared" si="35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36"/>
        <v>0</v>
      </c>
      <c r="IM28" s="21">
        <v>0</v>
      </c>
      <c r="IN28" s="21">
        <v>0</v>
      </c>
      <c r="IO28" s="21">
        <v>0</v>
      </c>
      <c r="IP28" s="21">
        <v>0</v>
      </c>
      <c r="IQ28" s="21">
        <v>0</v>
      </c>
      <c r="IR28" s="21">
        <v>0</v>
      </c>
      <c r="IS28" s="21">
        <v>0</v>
      </c>
      <c r="IT28" s="21">
        <v>0</v>
      </c>
      <c r="IU28" s="21">
        <v>0</v>
      </c>
      <c r="IV28" s="21">
        <v>0</v>
      </c>
      <c r="IW28" s="21">
        <f t="shared" si="37"/>
        <v>0</v>
      </c>
      <c r="IX28" s="21">
        <v>0</v>
      </c>
      <c r="IY28" s="23">
        <v>0</v>
      </c>
      <c r="IZ28" s="22"/>
      <c r="JA28" s="22"/>
      <c r="JB28" s="22"/>
      <c r="JC28" s="23">
        <v>0</v>
      </c>
      <c r="JD28" s="21">
        <f t="shared" si="51"/>
        <v>0</v>
      </c>
      <c r="JE28" s="21">
        <f t="shared" si="39"/>
        <v>0</v>
      </c>
      <c r="JF28" s="21">
        <v>0</v>
      </c>
      <c r="JG28" s="21">
        <v>0</v>
      </c>
      <c r="JH28" s="21">
        <v>0</v>
      </c>
      <c r="JI28" s="21">
        <v>0</v>
      </c>
      <c r="JJ28" s="21">
        <v>0</v>
      </c>
      <c r="JK28" s="21">
        <v>0</v>
      </c>
      <c r="JL28" s="21">
        <v>0</v>
      </c>
      <c r="JM28" s="21">
        <v>0</v>
      </c>
      <c r="JN28" s="21">
        <v>0</v>
      </c>
      <c r="JO28" s="21">
        <v>0</v>
      </c>
      <c r="JP28" s="21">
        <f t="shared" si="57"/>
        <v>0</v>
      </c>
      <c r="JQ28" s="21">
        <v>0</v>
      </c>
      <c r="JR28" s="21">
        <v>0</v>
      </c>
      <c r="JS28" s="21"/>
      <c r="JT28" s="21"/>
      <c r="JU28" s="21">
        <v>0</v>
      </c>
      <c r="JV28" s="21">
        <f t="shared" si="41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42"/>
        <v>0</v>
      </c>
      <c r="KC28" s="21">
        <v>0</v>
      </c>
      <c r="KD28" s="21">
        <v>0</v>
      </c>
      <c r="KE28" s="21">
        <v>0</v>
      </c>
      <c r="KF28" s="21">
        <v>0</v>
      </c>
      <c r="KG28" s="21">
        <v>0</v>
      </c>
      <c r="KH28" s="21">
        <v>0</v>
      </c>
      <c r="KI28" s="21">
        <v>0</v>
      </c>
      <c r="KJ28" s="21">
        <v>0</v>
      </c>
      <c r="KK28" s="21">
        <v>0</v>
      </c>
      <c r="KL28" s="21">
        <v>0</v>
      </c>
      <c r="KM28" s="21">
        <f t="shared" si="43"/>
        <v>0</v>
      </c>
      <c r="KN28" s="21">
        <v>0</v>
      </c>
      <c r="KO28" s="23">
        <f t="shared" si="44"/>
        <v>0</v>
      </c>
      <c r="KP28" s="24">
        <f t="shared" si="0"/>
        <v>0</v>
      </c>
      <c r="KQ28" s="24">
        <f t="shared" si="1"/>
        <v>0</v>
      </c>
      <c r="KR28" s="24">
        <f t="shared" si="45"/>
        <v>0</v>
      </c>
    </row>
    <row r="29" spans="1:304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"/>
        <v>0</v>
      </c>
      <c r="M29" s="21">
        <f t="shared" si="3"/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f t="shared" si="4"/>
        <v>0</v>
      </c>
      <c r="Y29" s="21"/>
      <c r="Z29" s="21">
        <v>0</v>
      </c>
      <c r="AA29" s="21"/>
      <c r="AB29" s="21"/>
      <c r="AC29" s="21">
        <v>0</v>
      </c>
      <c r="AD29" s="21">
        <f t="shared" si="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6"/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f t="shared" si="7"/>
        <v>0</v>
      </c>
      <c r="AV29" s="21"/>
      <c r="AW29" s="23">
        <v>0</v>
      </c>
      <c r="AX29" s="22"/>
      <c r="AY29" s="22"/>
      <c r="AZ29" s="22"/>
      <c r="BA29" s="23">
        <v>0</v>
      </c>
      <c r="BB29" s="21">
        <f t="shared" si="46"/>
        <v>0</v>
      </c>
      <c r="BC29" s="21">
        <f t="shared" si="9"/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f t="shared" si="52"/>
        <v>0</v>
      </c>
      <c r="BO29" s="21"/>
      <c r="BP29" s="21">
        <v>0</v>
      </c>
      <c r="BQ29" s="21"/>
      <c r="BR29" s="21"/>
      <c r="BS29" s="21">
        <v>0</v>
      </c>
      <c r="BT29" s="21">
        <f t="shared" si="1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12"/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f t="shared" si="13"/>
        <v>0</v>
      </c>
      <c r="CL29" s="21"/>
      <c r="CM29" s="23">
        <v>0</v>
      </c>
      <c r="CN29" s="22"/>
      <c r="CO29" s="22"/>
      <c r="CP29" s="22"/>
      <c r="CQ29" s="23">
        <v>0</v>
      </c>
      <c r="CR29" s="21">
        <f t="shared" si="47"/>
        <v>0</v>
      </c>
      <c r="CS29" s="21">
        <f t="shared" si="15"/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0</v>
      </c>
      <c r="CZ29" s="21">
        <v>0</v>
      </c>
      <c r="DA29" s="21">
        <v>0</v>
      </c>
      <c r="DB29" s="21">
        <v>0</v>
      </c>
      <c r="DC29" s="21">
        <v>0</v>
      </c>
      <c r="DD29" s="21">
        <f t="shared" si="53"/>
        <v>0</v>
      </c>
      <c r="DE29" s="21"/>
      <c r="DF29" s="21">
        <v>0</v>
      </c>
      <c r="DG29" s="21"/>
      <c r="DH29" s="21"/>
      <c r="DI29" s="21">
        <v>0</v>
      </c>
      <c r="DJ29" s="21">
        <f t="shared" si="1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18"/>
        <v>0</v>
      </c>
      <c r="DQ29" s="21">
        <v>0</v>
      </c>
      <c r="DR29" s="21">
        <v>0</v>
      </c>
      <c r="DS29" s="21">
        <v>0</v>
      </c>
      <c r="DT29" s="21">
        <v>0</v>
      </c>
      <c r="DU29" s="21">
        <v>0</v>
      </c>
      <c r="DV29" s="21">
        <v>0</v>
      </c>
      <c r="DW29" s="21">
        <v>0</v>
      </c>
      <c r="DX29" s="21">
        <v>0</v>
      </c>
      <c r="DY29" s="21">
        <v>0</v>
      </c>
      <c r="DZ29" s="21">
        <v>0</v>
      </c>
      <c r="EA29" s="21">
        <f t="shared" si="19"/>
        <v>0</v>
      </c>
      <c r="EB29" s="21">
        <v>0</v>
      </c>
      <c r="EC29" s="21">
        <v>0</v>
      </c>
      <c r="ED29" s="22"/>
      <c r="EE29" s="22"/>
      <c r="EF29" s="22"/>
      <c r="EG29" s="23">
        <v>0</v>
      </c>
      <c r="EH29" s="21">
        <f t="shared" si="48"/>
        <v>0</v>
      </c>
      <c r="EI29" s="21">
        <f t="shared" si="21"/>
        <v>0</v>
      </c>
      <c r="EJ29" s="21">
        <v>0</v>
      </c>
      <c r="EK29" s="21">
        <v>0</v>
      </c>
      <c r="EL29" s="21">
        <v>0</v>
      </c>
      <c r="EM29" s="21">
        <v>0</v>
      </c>
      <c r="EN29" s="21">
        <v>0</v>
      </c>
      <c r="EO29" s="21">
        <v>0</v>
      </c>
      <c r="EP29" s="21">
        <v>0</v>
      </c>
      <c r="EQ29" s="21">
        <v>0</v>
      </c>
      <c r="ER29" s="21">
        <v>0</v>
      </c>
      <c r="ES29" s="21">
        <v>0</v>
      </c>
      <c r="ET29" s="21">
        <f t="shared" si="54"/>
        <v>0</v>
      </c>
      <c r="EU29" s="21">
        <v>0</v>
      </c>
      <c r="EV29" s="21">
        <v>0</v>
      </c>
      <c r="EW29" s="21"/>
      <c r="EX29" s="21"/>
      <c r="EY29" s="21">
        <v>0</v>
      </c>
      <c r="EZ29" s="21">
        <f t="shared" si="23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24"/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f t="shared" si="25"/>
        <v>0</v>
      </c>
      <c r="FR29" s="21">
        <v>0</v>
      </c>
      <c r="FS29" s="23">
        <v>0</v>
      </c>
      <c r="FT29" s="22"/>
      <c r="FU29" s="22"/>
      <c r="FV29" s="22"/>
      <c r="FW29" s="23">
        <v>0</v>
      </c>
      <c r="FX29" s="21">
        <f t="shared" si="49"/>
        <v>0</v>
      </c>
      <c r="FY29" s="21">
        <f t="shared" si="27"/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f t="shared" si="55"/>
        <v>0</v>
      </c>
      <c r="GK29" s="21">
        <v>0</v>
      </c>
      <c r="GL29" s="21">
        <v>0</v>
      </c>
      <c r="GM29" s="21"/>
      <c r="GN29" s="21"/>
      <c r="GO29" s="21">
        <v>0</v>
      </c>
      <c r="GP29" s="21">
        <f t="shared" si="29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30"/>
        <v>0</v>
      </c>
      <c r="GW29" s="21">
        <v>0</v>
      </c>
      <c r="GX29" s="21">
        <v>0</v>
      </c>
      <c r="GY29" s="21">
        <v>0</v>
      </c>
      <c r="GZ29" s="21">
        <v>0</v>
      </c>
      <c r="HA29" s="21">
        <v>0</v>
      </c>
      <c r="HB29" s="21">
        <v>0</v>
      </c>
      <c r="HC29" s="21">
        <v>0</v>
      </c>
      <c r="HD29" s="21">
        <v>0</v>
      </c>
      <c r="HE29" s="21">
        <v>0</v>
      </c>
      <c r="HF29" s="21">
        <v>0</v>
      </c>
      <c r="HG29" s="21">
        <f t="shared" si="31"/>
        <v>0</v>
      </c>
      <c r="HH29" s="21">
        <v>0</v>
      </c>
      <c r="HI29" s="23">
        <v>0</v>
      </c>
      <c r="HJ29" s="22"/>
      <c r="HK29" s="22"/>
      <c r="HL29" s="22"/>
      <c r="HM29" s="23">
        <v>0</v>
      </c>
      <c r="HN29" s="21">
        <f t="shared" si="50"/>
        <v>0</v>
      </c>
      <c r="HO29" s="21">
        <f t="shared" si="33"/>
        <v>0</v>
      </c>
      <c r="HP29" s="21">
        <v>0</v>
      </c>
      <c r="HQ29" s="21">
        <v>0</v>
      </c>
      <c r="HR29" s="21">
        <v>0</v>
      </c>
      <c r="HS29" s="21">
        <v>0</v>
      </c>
      <c r="HT29" s="21">
        <v>0</v>
      </c>
      <c r="HU29" s="21">
        <v>0</v>
      </c>
      <c r="HV29" s="21">
        <v>0</v>
      </c>
      <c r="HW29" s="21">
        <v>0</v>
      </c>
      <c r="HX29" s="21">
        <v>0</v>
      </c>
      <c r="HY29" s="21">
        <v>0</v>
      </c>
      <c r="HZ29" s="21">
        <f t="shared" si="56"/>
        <v>0</v>
      </c>
      <c r="IA29" s="21">
        <v>0</v>
      </c>
      <c r="IB29" s="21">
        <v>0</v>
      </c>
      <c r="IC29" s="21"/>
      <c r="ID29" s="21"/>
      <c r="IE29" s="21">
        <v>0</v>
      </c>
      <c r="IF29" s="21">
        <f t="shared" si="35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36"/>
        <v>0</v>
      </c>
      <c r="IM29" s="21">
        <v>0</v>
      </c>
      <c r="IN29" s="21">
        <v>0</v>
      </c>
      <c r="IO29" s="21">
        <v>0</v>
      </c>
      <c r="IP29" s="21">
        <v>0</v>
      </c>
      <c r="IQ29" s="21">
        <v>0</v>
      </c>
      <c r="IR29" s="21">
        <v>0</v>
      </c>
      <c r="IS29" s="21">
        <v>0</v>
      </c>
      <c r="IT29" s="21">
        <v>0</v>
      </c>
      <c r="IU29" s="21">
        <v>0</v>
      </c>
      <c r="IV29" s="21">
        <v>0</v>
      </c>
      <c r="IW29" s="21">
        <f t="shared" si="37"/>
        <v>0</v>
      </c>
      <c r="IX29" s="21">
        <v>0</v>
      </c>
      <c r="IY29" s="23">
        <v>0</v>
      </c>
      <c r="IZ29" s="22"/>
      <c r="JA29" s="22"/>
      <c r="JB29" s="22"/>
      <c r="JC29" s="23">
        <v>0</v>
      </c>
      <c r="JD29" s="21">
        <f t="shared" si="51"/>
        <v>0</v>
      </c>
      <c r="JE29" s="21">
        <f t="shared" si="39"/>
        <v>0</v>
      </c>
      <c r="JF29" s="21">
        <v>0</v>
      </c>
      <c r="JG29" s="21">
        <v>0</v>
      </c>
      <c r="JH29" s="21">
        <v>0</v>
      </c>
      <c r="JI29" s="21">
        <v>0</v>
      </c>
      <c r="JJ29" s="21">
        <v>0</v>
      </c>
      <c r="JK29" s="21">
        <v>0</v>
      </c>
      <c r="JL29" s="21">
        <v>0</v>
      </c>
      <c r="JM29" s="21">
        <v>0</v>
      </c>
      <c r="JN29" s="21">
        <v>0</v>
      </c>
      <c r="JO29" s="21">
        <v>0</v>
      </c>
      <c r="JP29" s="21">
        <f t="shared" si="57"/>
        <v>0</v>
      </c>
      <c r="JQ29" s="21">
        <v>0</v>
      </c>
      <c r="JR29" s="21">
        <v>0</v>
      </c>
      <c r="JS29" s="21"/>
      <c r="JT29" s="21"/>
      <c r="JU29" s="21">
        <v>0</v>
      </c>
      <c r="JV29" s="21">
        <f t="shared" si="41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42"/>
        <v>0</v>
      </c>
      <c r="KC29" s="21">
        <v>0</v>
      </c>
      <c r="KD29" s="21">
        <v>0</v>
      </c>
      <c r="KE29" s="21">
        <v>0</v>
      </c>
      <c r="KF29" s="21">
        <v>0</v>
      </c>
      <c r="KG29" s="21">
        <v>0</v>
      </c>
      <c r="KH29" s="21">
        <v>0</v>
      </c>
      <c r="KI29" s="21">
        <v>0</v>
      </c>
      <c r="KJ29" s="21">
        <v>0</v>
      </c>
      <c r="KK29" s="21">
        <v>0</v>
      </c>
      <c r="KL29" s="21">
        <v>0</v>
      </c>
      <c r="KM29" s="21">
        <f t="shared" si="43"/>
        <v>0</v>
      </c>
      <c r="KN29" s="21">
        <v>0</v>
      </c>
      <c r="KO29" s="23">
        <f t="shared" si="44"/>
        <v>0</v>
      </c>
      <c r="KP29" s="24">
        <f t="shared" si="0"/>
        <v>0</v>
      </c>
      <c r="KQ29" s="24">
        <f t="shared" si="1"/>
        <v>0</v>
      </c>
      <c r="KR29" s="24">
        <f t="shared" si="45"/>
        <v>0</v>
      </c>
    </row>
    <row r="30" spans="1:304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"/>
        <v>0</v>
      </c>
      <c r="M30" s="21">
        <f t="shared" si="3"/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f t="shared" si="4"/>
        <v>0</v>
      </c>
      <c r="Y30" s="21"/>
      <c r="Z30" s="21">
        <v>0</v>
      </c>
      <c r="AA30" s="21"/>
      <c r="AB30" s="21"/>
      <c r="AC30" s="21">
        <v>0</v>
      </c>
      <c r="AD30" s="21">
        <f t="shared" si="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6"/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f t="shared" si="7"/>
        <v>0</v>
      </c>
      <c r="AV30" s="21"/>
      <c r="AW30" s="23">
        <v>0</v>
      </c>
      <c r="AX30" s="22"/>
      <c r="AY30" s="22"/>
      <c r="AZ30" s="22"/>
      <c r="BA30" s="23">
        <v>0</v>
      </c>
      <c r="BB30" s="21">
        <f t="shared" si="46"/>
        <v>0</v>
      </c>
      <c r="BC30" s="21">
        <f t="shared" si="9"/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f t="shared" si="52"/>
        <v>0</v>
      </c>
      <c r="BO30" s="21"/>
      <c r="BP30" s="21">
        <v>0</v>
      </c>
      <c r="BQ30" s="21"/>
      <c r="BR30" s="21"/>
      <c r="BS30" s="21">
        <v>0</v>
      </c>
      <c r="BT30" s="21">
        <f t="shared" si="1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12"/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f t="shared" si="13"/>
        <v>0</v>
      </c>
      <c r="CL30" s="21"/>
      <c r="CM30" s="23">
        <v>0</v>
      </c>
      <c r="CN30" s="22"/>
      <c r="CO30" s="22"/>
      <c r="CP30" s="22"/>
      <c r="CQ30" s="23">
        <v>0</v>
      </c>
      <c r="CR30" s="21">
        <f t="shared" si="47"/>
        <v>0</v>
      </c>
      <c r="CS30" s="21">
        <f t="shared" si="15"/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f t="shared" si="53"/>
        <v>0</v>
      </c>
      <c r="DE30" s="21"/>
      <c r="DF30" s="21">
        <v>0</v>
      </c>
      <c r="DG30" s="21"/>
      <c r="DH30" s="21"/>
      <c r="DI30" s="21">
        <v>0</v>
      </c>
      <c r="DJ30" s="21">
        <f t="shared" si="1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18"/>
        <v>0</v>
      </c>
      <c r="DQ30" s="21">
        <v>0</v>
      </c>
      <c r="DR30" s="21">
        <v>0</v>
      </c>
      <c r="DS30" s="21">
        <v>0</v>
      </c>
      <c r="DT30" s="21">
        <v>0</v>
      </c>
      <c r="DU30" s="21">
        <v>0</v>
      </c>
      <c r="DV30" s="21">
        <v>0</v>
      </c>
      <c r="DW30" s="21">
        <v>0</v>
      </c>
      <c r="DX30" s="21">
        <v>0</v>
      </c>
      <c r="DY30" s="21">
        <v>0</v>
      </c>
      <c r="DZ30" s="21">
        <v>0</v>
      </c>
      <c r="EA30" s="21">
        <f t="shared" si="19"/>
        <v>0</v>
      </c>
      <c r="EB30" s="21">
        <v>0</v>
      </c>
      <c r="EC30" s="21">
        <v>0</v>
      </c>
      <c r="ED30" s="22"/>
      <c r="EE30" s="22"/>
      <c r="EF30" s="22"/>
      <c r="EG30" s="23">
        <v>0</v>
      </c>
      <c r="EH30" s="21">
        <f t="shared" si="48"/>
        <v>0</v>
      </c>
      <c r="EI30" s="21">
        <f t="shared" si="21"/>
        <v>0</v>
      </c>
      <c r="EJ30" s="21">
        <v>0</v>
      </c>
      <c r="EK30" s="21">
        <v>0</v>
      </c>
      <c r="EL30" s="21">
        <v>0</v>
      </c>
      <c r="EM30" s="21">
        <v>0</v>
      </c>
      <c r="EN30" s="21">
        <v>0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1">
        <f t="shared" si="54"/>
        <v>0</v>
      </c>
      <c r="EU30" s="21">
        <v>0</v>
      </c>
      <c r="EV30" s="21">
        <v>0</v>
      </c>
      <c r="EW30" s="21"/>
      <c r="EX30" s="21"/>
      <c r="EY30" s="21">
        <v>0</v>
      </c>
      <c r="EZ30" s="21">
        <f t="shared" si="23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24"/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f t="shared" si="25"/>
        <v>0</v>
      </c>
      <c r="FR30" s="21">
        <v>0</v>
      </c>
      <c r="FS30" s="23">
        <v>0</v>
      </c>
      <c r="FT30" s="22"/>
      <c r="FU30" s="22"/>
      <c r="FV30" s="22"/>
      <c r="FW30" s="23">
        <v>0</v>
      </c>
      <c r="FX30" s="21">
        <f t="shared" si="49"/>
        <v>0</v>
      </c>
      <c r="FY30" s="21">
        <f t="shared" si="27"/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f t="shared" si="55"/>
        <v>0</v>
      </c>
      <c r="GK30" s="21">
        <v>0</v>
      </c>
      <c r="GL30" s="21">
        <v>0</v>
      </c>
      <c r="GM30" s="21"/>
      <c r="GN30" s="21"/>
      <c r="GO30" s="21">
        <v>0</v>
      </c>
      <c r="GP30" s="21">
        <f t="shared" si="29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30"/>
        <v>0</v>
      </c>
      <c r="GW30" s="21">
        <v>0</v>
      </c>
      <c r="GX30" s="21">
        <v>0</v>
      </c>
      <c r="GY30" s="21">
        <v>0</v>
      </c>
      <c r="GZ30" s="21">
        <v>0</v>
      </c>
      <c r="HA30" s="21">
        <v>0</v>
      </c>
      <c r="HB30" s="21">
        <v>0</v>
      </c>
      <c r="HC30" s="21">
        <v>0</v>
      </c>
      <c r="HD30" s="21">
        <v>0</v>
      </c>
      <c r="HE30" s="21">
        <v>0</v>
      </c>
      <c r="HF30" s="21">
        <v>0</v>
      </c>
      <c r="HG30" s="21">
        <f t="shared" si="31"/>
        <v>0</v>
      </c>
      <c r="HH30" s="21">
        <v>0</v>
      </c>
      <c r="HI30" s="23">
        <v>0</v>
      </c>
      <c r="HJ30" s="22"/>
      <c r="HK30" s="22"/>
      <c r="HL30" s="22"/>
      <c r="HM30" s="23">
        <v>0</v>
      </c>
      <c r="HN30" s="21">
        <f t="shared" si="50"/>
        <v>0</v>
      </c>
      <c r="HO30" s="21">
        <f t="shared" si="33"/>
        <v>0</v>
      </c>
      <c r="HP30" s="21">
        <v>0</v>
      </c>
      <c r="HQ30" s="21">
        <v>0</v>
      </c>
      <c r="HR30" s="21">
        <v>0</v>
      </c>
      <c r="HS30" s="21">
        <v>0</v>
      </c>
      <c r="HT30" s="21">
        <v>0</v>
      </c>
      <c r="HU30" s="21">
        <v>0</v>
      </c>
      <c r="HV30" s="21">
        <v>0</v>
      </c>
      <c r="HW30" s="21">
        <v>0</v>
      </c>
      <c r="HX30" s="21">
        <v>0</v>
      </c>
      <c r="HY30" s="21">
        <v>0</v>
      </c>
      <c r="HZ30" s="21">
        <f t="shared" si="56"/>
        <v>0</v>
      </c>
      <c r="IA30" s="21">
        <v>0</v>
      </c>
      <c r="IB30" s="21">
        <v>0</v>
      </c>
      <c r="IC30" s="21"/>
      <c r="ID30" s="21"/>
      <c r="IE30" s="21">
        <v>0</v>
      </c>
      <c r="IF30" s="21">
        <f t="shared" si="35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36"/>
        <v>0</v>
      </c>
      <c r="IM30" s="21">
        <v>0</v>
      </c>
      <c r="IN30" s="21">
        <v>0</v>
      </c>
      <c r="IO30" s="21">
        <v>0</v>
      </c>
      <c r="IP30" s="21">
        <v>0</v>
      </c>
      <c r="IQ30" s="21">
        <v>0</v>
      </c>
      <c r="IR30" s="21">
        <v>0</v>
      </c>
      <c r="IS30" s="21">
        <v>0</v>
      </c>
      <c r="IT30" s="21">
        <v>0</v>
      </c>
      <c r="IU30" s="21">
        <v>0</v>
      </c>
      <c r="IV30" s="21">
        <v>0</v>
      </c>
      <c r="IW30" s="21">
        <f t="shared" si="37"/>
        <v>0</v>
      </c>
      <c r="IX30" s="21">
        <v>0</v>
      </c>
      <c r="IY30" s="23">
        <v>0</v>
      </c>
      <c r="IZ30" s="22"/>
      <c r="JA30" s="22"/>
      <c r="JB30" s="22"/>
      <c r="JC30" s="23">
        <v>0</v>
      </c>
      <c r="JD30" s="21">
        <f t="shared" si="51"/>
        <v>0</v>
      </c>
      <c r="JE30" s="21">
        <f t="shared" si="39"/>
        <v>0</v>
      </c>
      <c r="JF30" s="21">
        <v>0</v>
      </c>
      <c r="JG30" s="21">
        <v>0</v>
      </c>
      <c r="JH30" s="21">
        <v>0</v>
      </c>
      <c r="JI30" s="21">
        <v>0</v>
      </c>
      <c r="JJ30" s="21">
        <v>0</v>
      </c>
      <c r="JK30" s="21">
        <v>0</v>
      </c>
      <c r="JL30" s="21">
        <v>0</v>
      </c>
      <c r="JM30" s="21">
        <v>0</v>
      </c>
      <c r="JN30" s="21">
        <v>0</v>
      </c>
      <c r="JO30" s="21">
        <v>0</v>
      </c>
      <c r="JP30" s="21">
        <f t="shared" si="57"/>
        <v>0</v>
      </c>
      <c r="JQ30" s="21">
        <v>0</v>
      </c>
      <c r="JR30" s="21">
        <v>0</v>
      </c>
      <c r="JS30" s="21"/>
      <c r="JT30" s="21"/>
      <c r="JU30" s="21">
        <v>0</v>
      </c>
      <c r="JV30" s="21">
        <f t="shared" si="41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42"/>
        <v>0</v>
      </c>
      <c r="KC30" s="21">
        <v>0</v>
      </c>
      <c r="KD30" s="21">
        <v>0</v>
      </c>
      <c r="KE30" s="21">
        <v>0</v>
      </c>
      <c r="KF30" s="21">
        <v>0</v>
      </c>
      <c r="KG30" s="21">
        <v>0</v>
      </c>
      <c r="KH30" s="21">
        <v>0</v>
      </c>
      <c r="KI30" s="21">
        <v>0</v>
      </c>
      <c r="KJ30" s="21">
        <v>0</v>
      </c>
      <c r="KK30" s="21">
        <v>0</v>
      </c>
      <c r="KL30" s="21">
        <v>0</v>
      </c>
      <c r="KM30" s="21">
        <f t="shared" si="43"/>
        <v>0</v>
      </c>
      <c r="KN30" s="21">
        <v>0</v>
      </c>
      <c r="KO30" s="23">
        <f t="shared" si="44"/>
        <v>0</v>
      </c>
      <c r="KP30" s="24">
        <f t="shared" si="0"/>
        <v>0</v>
      </c>
      <c r="KQ30" s="24">
        <f t="shared" si="1"/>
        <v>0</v>
      </c>
      <c r="KR30" s="24">
        <f t="shared" si="45"/>
        <v>0</v>
      </c>
    </row>
    <row r="31" spans="1:304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"/>
        <v>0</v>
      </c>
      <c r="M31" s="21">
        <f t="shared" si="3"/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f t="shared" si="4"/>
        <v>0</v>
      </c>
      <c r="Y31" s="21"/>
      <c r="Z31" s="21">
        <v>0</v>
      </c>
      <c r="AA31" s="21"/>
      <c r="AB31" s="21"/>
      <c r="AC31" s="21">
        <v>0</v>
      </c>
      <c r="AD31" s="21">
        <f t="shared" si="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6"/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f t="shared" si="7"/>
        <v>0</v>
      </c>
      <c r="AV31" s="21"/>
      <c r="AW31" s="23">
        <v>0</v>
      </c>
      <c r="AX31" s="22"/>
      <c r="AY31" s="22"/>
      <c r="AZ31" s="22"/>
      <c r="BA31" s="23">
        <v>0</v>
      </c>
      <c r="BB31" s="21">
        <f t="shared" si="46"/>
        <v>0</v>
      </c>
      <c r="BC31" s="21">
        <f t="shared" si="9"/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f t="shared" si="52"/>
        <v>0</v>
      </c>
      <c r="BO31" s="21"/>
      <c r="BP31" s="21">
        <v>0</v>
      </c>
      <c r="BQ31" s="21"/>
      <c r="BR31" s="21"/>
      <c r="BS31" s="21">
        <v>0</v>
      </c>
      <c r="BT31" s="21">
        <f t="shared" si="1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12"/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f t="shared" si="13"/>
        <v>0</v>
      </c>
      <c r="CL31" s="21"/>
      <c r="CM31" s="23">
        <v>0</v>
      </c>
      <c r="CN31" s="22"/>
      <c r="CO31" s="22"/>
      <c r="CP31" s="22"/>
      <c r="CQ31" s="23">
        <v>0</v>
      </c>
      <c r="CR31" s="21">
        <f t="shared" si="47"/>
        <v>0</v>
      </c>
      <c r="CS31" s="21">
        <f t="shared" si="15"/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f t="shared" si="53"/>
        <v>0</v>
      </c>
      <c r="DE31" s="21"/>
      <c r="DF31" s="21">
        <v>0</v>
      </c>
      <c r="DG31" s="21"/>
      <c r="DH31" s="21"/>
      <c r="DI31" s="21">
        <v>0</v>
      </c>
      <c r="DJ31" s="21">
        <f t="shared" si="1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18"/>
        <v>0</v>
      </c>
      <c r="DQ31" s="21">
        <v>0</v>
      </c>
      <c r="DR31" s="21">
        <v>0</v>
      </c>
      <c r="DS31" s="21">
        <v>0</v>
      </c>
      <c r="DT31" s="21">
        <v>0</v>
      </c>
      <c r="DU31" s="21">
        <v>0</v>
      </c>
      <c r="DV31" s="21">
        <v>0</v>
      </c>
      <c r="DW31" s="21">
        <v>0</v>
      </c>
      <c r="DX31" s="21">
        <v>0</v>
      </c>
      <c r="DY31" s="21">
        <v>0</v>
      </c>
      <c r="DZ31" s="21">
        <v>0</v>
      </c>
      <c r="EA31" s="21">
        <f t="shared" si="19"/>
        <v>0</v>
      </c>
      <c r="EB31" s="21">
        <v>0</v>
      </c>
      <c r="EC31" s="21">
        <v>0</v>
      </c>
      <c r="ED31" s="22"/>
      <c r="EE31" s="22"/>
      <c r="EF31" s="22"/>
      <c r="EG31" s="23">
        <v>0</v>
      </c>
      <c r="EH31" s="21">
        <f t="shared" si="48"/>
        <v>0</v>
      </c>
      <c r="EI31" s="21">
        <f t="shared" si="21"/>
        <v>0</v>
      </c>
      <c r="EJ31" s="21">
        <v>0</v>
      </c>
      <c r="EK31" s="21">
        <v>0</v>
      </c>
      <c r="EL31" s="21">
        <v>0</v>
      </c>
      <c r="EM31" s="21">
        <v>0</v>
      </c>
      <c r="EN31" s="21">
        <v>0</v>
      </c>
      <c r="EO31" s="21">
        <v>0</v>
      </c>
      <c r="EP31" s="21">
        <v>0</v>
      </c>
      <c r="EQ31" s="21">
        <v>0</v>
      </c>
      <c r="ER31" s="21">
        <v>0</v>
      </c>
      <c r="ES31" s="21">
        <v>0</v>
      </c>
      <c r="ET31" s="21">
        <f t="shared" si="54"/>
        <v>0</v>
      </c>
      <c r="EU31" s="21">
        <v>0</v>
      </c>
      <c r="EV31" s="21">
        <v>0</v>
      </c>
      <c r="EW31" s="21"/>
      <c r="EX31" s="21"/>
      <c r="EY31" s="21">
        <v>0</v>
      </c>
      <c r="EZ31" s="21">
        <f t="shared" si="23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24"/>
        <v>0</v>
      </c>
      <c r="FG31" s="21">
        <v>0</v>
      </c>
      <c r="FH31" s="21">
        <v>0</v>
      </c>
      <c r="FI31" s="21">
        <v>0</v>
      </c>
      <c r="FJ31" s="21">
        <v>0</v>
      </c>
      <c r="FK31" s="21">
        <v>0</v>
      </c>
      <c r="FL31" s="21">
        <v>0</v>
      </c>
      <c r="FM31" s="21">
        <v>0</v>
      </c>
      <c r="FN31" s="21">
        <v>0</v>
      </c>
      <c r="FO31" s="21">
        <v>0</v>
      </c>
      <c r="FP31" s="21">
        <v>0</v>
      </c>
      <c r="FQ31" s="21">
        <f t="shared" si="25"/>
        <v>0</v>
      </c>
      <c r="FR31" s="21">
        <v>0</v>
      </c>
      <c r="FS31" s="23">
        <v>0</v>
      </c>
      <c r="FT31" s="22"/>
      <c r="FU31" s="22"/>
      <c r="FV31" s="22"/>
      <c r="FW31" s="23">
        <v>0</v>
      </c>
      <c r="FX31" s="21">
        <f t="shared" si="49"/>
        <v>0</v>
      </c>
      <c r="FY31" s="21">
        <f t="shared" si="27"/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f t="shared" si="55"/>
        <v>0</v>
      </c>
      <c r="GK31" s="21">
        <v>0</v>
      </c>
      <c r="GL31" s="21">
        <v>0</v>
      </c>
      <c r="GM31" s="21"/>
      <c r="GN31" s="21"/>
      <c r="GO31" s="21">
        <v>0</v>
      </c>
      <c r="GP31" s="21">
        <f t="shared" si="29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30"/>
        <v>0</v>
      </c>
      <c r="GW31" s="21">
        <v>0</v>
      </c>
      <c r="GX31" s="21">
        <v>0</v>
      </c>
      <c r="GY31" s="21">
        <v>0</v>
      </c>
      <c r="GZ31" s="21">
        <v>0</v>
      </c>
      <c r="HA31" s="21">
        <v>0</v>
      </c>
      <c r="HB31" s="21">
        <v>0</v>
      </c>
      <c r="HC31" s="21">
        <v>0</v>
      </c>
      <c r="HD31" s="21">
        <v>0</v>
      </c>
      <c r="HE31" s="21">
        <v>0</v>
      </c>
      <c r="HF31" s="21">
        <v>0</v>
      </c>
      <c r="HG31" s="21">
        <f t="shared" si="31"/>
        <v>0</v>
      </c>
      <c r="HH31" s="21">
        <v>0</v>
      </c>
      <c r="HI31" s="23">
        <v>0</v>
      </c>
      <c r="HJ31" s="22"/>
      <c r="HK31" s="22"/>
      <c r="HL31" s="22"/>
      <c r="HM31" s="23">
        <v>0</v>
      </c>
      <c r="HN31" s="21">
        <f t="shared" si="50"/>
        <v>0</v>
      </c>
      <c r="HO31" s="21">
        <f t="shared" si="33"/>
        <v>0</v>
      </c>
      <c r="HP31" s="21">
        <v>0</v>
      </c>
      <c r="HQ31" s="21">
        <v>0</v>
      </c>
      <c r="HR31" s="21">
        <v>0</v>
      </c>
      <c r="HS31" s="21">
        <v>0</v>
      </c>
      <c r="HT31" s="21">
        <v>0</v>
      </c>
      <c r="HU31" s="21">
        <v>0</v>
      </c>
      <c r="HV31" s="21">
        <v>0</v>
      </c>
      <c r="HW31" s="21">
        <v>0</v>
      </c>
      <c r="HX31" s="21">
        <v>0</v>
      </c>
      <c r="HY31" s="21">
        <v>0</v>
      </c>
      <c r="HZ31" s="21">
        <f t="shared" si="56"/>
        <v>0</v>
      </c>
      <c r="IA31" s="21">
        <v>0</v>
      </c>
      <c r="IB31" s="21">
        <v>0</v>
      </c>
      <c r="IC31" s="21"/>
      <c r="ID31" s="21"/>
      <c r="IE31" s="21">
        <v>0</v>
      </c>
      <c r="IF31" s="21">
        <f t="shared" si="35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36"/>
        <v>0</v>
      </c>
      <c r="IM31" s="21">
        <v>0</v>
      </c>
      <c r="IN31" s="21">
        <v>0</v>
      </c>
      <c r="IO31" s="21">
        <v>0</v>
      </c>
      <c r="IP31" s="21">
        <v>0</v>
      </c>
      <c r="IQ31" s="21">
        <v>0</v>
      </c>
      <c r="IR31" s="21">
        <v>0</v>
      </c>
      <c r="IS31" s="21">
        <v>0</v>
      </c>
      <c r="IT31" s="21">
        <v>0</v>
      </c>
      <c r="IU31" s="21">
        <v>0</v>
      </c>
      <c r="IV31" s="21">
        <v>0</v>
      </c>
      <c r="IW31" s="21">
        <f t="shared" si="37"/>
        <v>0</v>
      </c>
      <c r="IX31" s="21">
        <v>0</v>
      </c>
      <c r="IY31" s="23">
        <v>0</v>
      </c>
      <c r="IZ31" s="22"/>
      <c r="JA31" s="22"/>
      <c r="JB31" s="22"/>
      <c r="JC31" s="23">
        <v>0</v>
      </c>
      <c r="JD31" s="21">
        <f t="shared" si="51"/>
        <v>0</v>
      </c>
      <c r="JE31" s="21">
        <f t="shared" si="39"/>
        <v>0</v>
      </c>
      <c r="JF31" s="21">
        <v>0</v>
      </c>
      <c r="JG31" s="21">
        <v>0</v>
      </c>
      <c r="JH31" s="21">
        <v>0</v>
      </c>
      <c r="JI31" s="21">
        <v>0</v>
      </c>
      <c r="JJ31" s="21">
        <v>0</v>
      </c>
      <c r="JK31" s="21">
        <v>0</v>
      </c>
      <c r="JL31" s="21">
        <v>0</v>
      </c>
      <c r="JM31" s="21">
        <v>0</v>
      </c>
      <c r="JN31" s="21">
        <v>0</v>
      </c>
      <c r="JO31" s="21">
        <v>0</v>
      </c>
      <c r="JP31" s="21">
        <f t="shared" si="57"/>
        <v>0</v>
      </c>
      <c r="JQ31" s="21">
        <v>0</v>
      </c>
      <c r="JR31" s="21">
        <v>0</v>
      </c>
      <c r="JS31" s="21"/>
      <c r="JT31" s="21"/>
      <c r="JU31" s="21">
        <v>0</v>
      </c>
      <c r="JV31" s="21">
        <f t="shared" si="41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42"/>
        <v>0</v>
      </c>
      <c r="KC31" s="21">
        <v>0</v>
      </c>
      <c r="KD31" s="21">
        <v>0</v>
      </c>
      <c r="KE31" s="21">
        <v>0</v>
      </c>
      <c r="KF31" s="21">
        <v>0</v>
      </c>
      <c r="KG31" s="21">
        <v>0</v>
      </c>
      <c r="KH31" s="21">
        <v>0</v>
      </c>
      <c r="KI31" s="21">
        <v>0</v>
      </c>
      <c r="KJ31" s="21">
        <v>0</v>
      </c>
      <c r="KK31" s="21">
        <v>0</v>
      </c>
      <c r="KL31" s="21">
        <v>0</v>
      </c>
      <c r="KM31" s="21">
        <f t="shared" si="43"/>
        <v>0</v>
      </c>
      <c r="KN31" s="21">
        <v>0</v>
      </c>
      <c r="KO31" s="23">
        <f t="shared" si="44"/>
        <v>0</v>
      </c>
      <c r="KP31" s="24">
        <f t="shared" si="0"/>
        <v>0</v>
      </c>
      <c r="KQ31" s="24">
        <f t="shared" si="1"/>
        <v>0</v>
      </c>
      <c r="KR31" s="24">
        <f t="shared" si="45"/>
        <v>0</v>
      </c>
    </row>
    <row r="32" spans="1:304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"/>
        <v>0</v>
      </c>
      <c r="M32" s="21">
        <f t="shared" si="3"/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f t="shared" si="4"/>
        <v>0</v>
      </c>
      <c r="Y32" s="21"/>
      <c r="Z32" s="21">
        <v>0</v>
      </c>
      <c r="AA32" s="21"/>
      <c r="AB32" s="21"/>
      <c r="AC32" s="21">
        <v>0</v>
      </c>
      <c r="AD32" s="21">
        <f t="shared" si="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6"/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f t="shared" si="7"/>
        <v>0</v>
      </c>
      <c r="AV32" s="21"/>
      <c r="AW32" s="23">
        <v>0</v>
      </c>
      <c r="AX32" s="22"/>
      <c r="AY32" s="22"/>
      <c r="AZ32" s="22"/>
      <c r="BA32" s="23">
        <v>0</v>
      </c>
      <c r="BB32" s="21">
        <f t="shared" si="46"/>
        <v>0</v>
      </c>
      <c r="BC32" s="21">
        <f t="shared" si="9"/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f t="shared" si="52"/>
        <v>0</v>
      </c>
      <c r="BO32" s="21"/>
      <c r="BP32" s="21">
        <v>0</v>
      </c>
      <c r="BQ32" s="21"/>
      <c r="BR32" s="21"/>
      <c r="BS32" s="21">
        <v>0</v>
      </c>
      <c r="BT32" s="21">
        <f t="shared" si="1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12"/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f t="shared" si="13"/>
        <v>0</v>
      </c>
      <c r="CL32" s="21"/>
      <c r="CM32" s="23">
        <v>0</v>
      </c>
      <c r="CN32" s="22"/>
      <c r="CO32" s="22"/>
      <c r="CP32" s="22"/>
      <c r="CQ32" s="23">
        <v>0</v>
      </c>
      <c r="CR32" s="21">
        <f t="shared" si="47"/>
        <v>0</v>
      </c>
      <c r="CS32" s="21">
        <f t="shared" si="15"/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0</v>
      </c>
      <c r="CZ32" s="21">
        <v>0</v>
      </c>
      <c r="DA32" s="21">
        <v>0</v>
      </c>
      <c r="DB32" s="21">
        <v>0</v>
      </c>
      <c r="DC32" s="21">
        <v>0</v>
      </c>
      <c r="DD32" s="21">
        <f t="shared" si="53"/>
        <v>0</v>
      </c>
      <c r="DE32" s="21"/>
      <c r="DF32" s="21">
        <v>0</v>
      </c>
      <c r="DG32" s="21"/>
      <c r="DH32" s="21"/>
      <c r="DI32" s="21">
        <v>0</v>
      </c>
      <c r="DJ32" s="21">
        <f t="shared" si="1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18"/>
        <v>0</v>
      </c>
      <c r="DQ32" s="21">
        <v>0</v>
      </c>
      <c r="DR32" s="21">
        <v>0</v>
      </c>
      <c r="DS32" s="21">
        <v>0</v>
      </c>
      <c r="DT32" s="21">
        <v>0</v>
      </c>
      <c r="DU32" s="21">
        <v>0</v>
      </c>
      <c r="DV32" s="21">
        <v>0</v>
      </c>
      <c r="DW32" s="21">
        <v>0</v>
      </c>
      <c r="DX32" s="21">
        <v>0</v>
      </c>
      <c r="DY32" s="21">
        <v>0</v>
      </c>
      <c r="DZ32" s="21">
        <v>0</v>
      </c>
      <c r="EA32" s="21">
        <f t="shared" si="19"/>
        <v>0</v>
      </c>
      <c r="EB32" s="21">
        <v>0</v>
      </c>
      <c r="EC32" s="21">
        <v>0</v>
      </c>
      <c r="ED32" s="22"/>
      <c r="EE32" s="22"/>
      <c r="EF32" s="22"/>
      <c r="EG32" s="23">
        <v>0</v>
      </c>
      <c r="EH32" s="21">
        <f t="shared" si="48"/>
        <v>0</v>
      </c>
      <c r="EI32" s="21">
        <f t="shared" si="21"/>
        <v>0</v>
      </c>
      <c r="EJ32" s="21">
        <v>0</v>
      </c>
      <c r="EK32" s="21">
        <v>0</v>
      </c>
      <c r="EL32" s="21">
        <v>0</v>
      </c>
      <c r="EM32" s="21">
        <v>0</v>
      </c>
      <c r="EN32" s="21">
        <v>0</v>
      </c>
      <c r="EO32" s="21">
        <v>0</v>
      </c>
      <c r="EP32" s="21">
        <v>0</v>
      </c>
      <c r="EQ32" s="21">
        <v>0</v>
      </c>
      <c r="ER32" s="21">
        <v>0</v>
      </c>
      <c r="ES32" s="21">
        <v>0</v>
      </c>
      <c r="ET32" s="21">
        <f t="shared" si="54"/>
        <v>0</v>
      </c>
      <c r="EU32" s="21">
        <v>0</v>
      </c>
      <c r="EV32" s="21">
        <v>0</v>
      </c>
      <c r="EW32" s="21"/>
      <c r="EX32" s="21"/>
      <c r="EY32" s="21">
        <v>0</v>
      </c>
      <c r="EZ32" s="21">
        <f t="shared" si="23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24"/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0</v>
      </c>
      <c r="FN32" s="21">
        <v>0</v>
      </c>
      <c r="FO32" s="21">
        <v>0</v>
      </c>
      <c r="FP32" s="21">
        <v>0</v>
      </c>
      <c r="FQ32" s="21">
        <f t="shared" si="25"/>
        <v>0</v>
      </c>
      <c r="FR32" s="21">
        <v>0</v>
      </c>
      <c r="FS32" s="23">
        <v>0</v>
      </c>
      <c r="FT32" s="22"/>
      <c r="FU32" s="22"/>
      <c r="FV32" s="22"/>
      <c r="FW32" s="23">
        <v>0</v>
      </c>
      <c r="FX32" s="21">
        <f t="shared" si="49"/>
        <v>0</v>
      </c>
      <c r="FY32" s="21">
        <f t="shared" si="27"/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f t="shared" si="55"/>
        <v>0</v>
      </c>
      <c r="GK32" s="21">
        <v>0</v>
      </c>
      <c r="GL32" s="21">
        <v>0</v>
      </c>
      <c r="GM32" s="21"/>
      <c r="GN32" s="21"/>
      <c r="GO32" s="21">
        <v>0</v>
      </c>
      <c r="GP32" s="21">
        <f t="shared" si="29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30"/>
        <v>0</v>
      </c>
      <c r="GW32" s="21">
        <v>0</v>
      </c>
      <c r="GX32" s="21">
        <v>0</v>
      </c>
      <c r="GY32" s="21">
        <v>0</v>
      </c>
      <c r="GZ32" s="21">
        <v>0</v>
      </c>
      <c r="HA32" s="21">
        <v>0</v>
      </c>
      <c r="HB32" s="21">
        <v>0</v>
      </c>
      <c r="HC32" s="21">
        <v>0</v>
      </c>
      <c r="HD32" s="21">
        <v>0</v>
      </c>
      <c r="HE32" s="21">
        <v>0</v>
      </c>
      <c r="HF32" s="21">
        <v>0</v>
      </c>
      <c r="HG32" s="21">
        <f t="shared" si="31"/>
        <v>0</v>
      </c>
      <c r="HH32" s="21">
        <v>0</v>
      </c>
      <c r="HI32" s="23">
        <v>0</v>
      </c>
      <c r="HJ32" s="22"/>
      <c r="HK32" s="22"/>
      <c r="HL32" s="22"/>
      <c r="HM32" s="23">
        <v>0</v>
      </c>
      <c r="HN32" s="21">
        <f t="shared" si="50"/>
        <v>0</v>
      </c>
      <c r="HO32" s="21">
        <f t="shared" si="33"/>
        <v>0</v>
      </c>
      <c r="HP32" s="21">
        <v>0</v>
      </c>
      <c r="HQ32" s="21">
        <v>0</v>
      </c>
      <c r="HR32" s="21">
        <v>0</v>
      </c>
      <c r="HS32" s="21">
        <v>0</v>
      </c>
      <c r="HT32" s="21">
        <v>0</v>
      </c>
      <c r="HU32" s="21">
        <v>0</v>
      </c>
      <c r="HV32" s="21">
        <v>0</v>
      </c>
      <c r="HW32" s="21">
        <v>0</v>
      </c>
      <c r="HX32" s="21">
        <v>0</v>
      </c>
      <c r="HY32" s="21">
        <v>0</v>
      </c>
      <c r="HZ32" s="21">
        <f t="shared" si="56"/>
        <v>0</v>
      </c>
      <c r="IA32" s="21">
        <v>0</v>
      </c>
      <c r="IB32" s="21">
        <v>0</v>
      </c>
      <c r="IC32" s="21"/>
      <c r="ID32" s="21"/>
      <c r="IE32" s="21">
        <v>0</v>
      </c>
      <c r="IF32" s="21">
        <f t="shared" si="35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36"/>
        <v>0</v>
      </c>
      <c r="IM32" s="21">
        <v>0</v>
      </c>
      <c r="IN32" s="21">
        <v>0</v>
      </c>
      <c r="IO32" s="21">
        <v>0</v>
      </c>
      <c r="IP32" s="21">
        <v>0</v>
      </c>
      <c r="IQ32" s="21">
        <v>0</v>
      </c>
      <c r="IR32" s="21">
        <v>0</v>
      </c>
      <c r="IS32" s="21">
        <v>0</v>
      </c>
      <c r="IT32" s="21">
        <v>0</v>
      </c>
      <c r="IU32" s="21">
        <v>0</v>
      </c>
      <c r="IV32" s="21">
        <v>0</v>
      </c>
      <c r="IW32" s="21">
        <f t="shared" si="37"/>
        <v>0</v>
      </c>
      <c r="IX32" s="21">
        <v>0</v>
      </c>
      <c r="IY32" s="23">
        <v>0</v>
      </c>
      <c r="IZ32" s="22"/>
      <c r="JA32" s="22"/>
      <c r="JB32" s="22"/>
      <c r="JC32" s="23">
        <v>0</v>
      </c>
      <c r="JD32" s="21">
        <f t="shared" si="51"/>
        <v>0</v>
      </c>
      <c r="JE32" s="21">
        <f t="shared" si="39"/>
        <v>0</v>
      </c>
      <c r="JF32" s="21">
        <v>0</v>
      </c>
      <c r="JG32" s="21">
        <v>0</v>
      </c>
      <c r="JH32" s="21">
        <v>0</v>
      </c>
      <c r="JI32" s="21">
        <v>0</v>
      </c>
      <c r="JJ32" s="21">
        <v>0</v>
      </c>
      <c r="JK32" s="21">
        <v>0</v>
      </c>
      <c r="JL32" s="21">
        <v>0</v>
      </c>
      <c r="JM32" s="21">
        <v>0</v>
      </c>
      <c r="JN32" s="21">
        <v>0</v>
      </c>
      <c r="JO32" s="21">
        <v>0</v>
      </c>
      <c r="JP32" s="21">
        <f t="shared" si="57"/>
        <v>0</v>
      </c>
      <c r="JQ32" s="21">
        <v>0</v>
      </c>
      <c r="JR32" s="21">
        <v>0</v>
      </c>
      <c r="JS32" s="21"/>
      <c r="JT32" s="21"/>
      <c r="JU32" s="21">
        <v>0</v>
      </c>
      <c r="JV32" s="21">
        <f t="shared" si="41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42"/>
        <v>0</v>
      </c>
      <c r="KC32" s="21">
        <v>0</v>
      </c>
      <c r="KD32" s="21">
        <v>0</v>
      </c>
      <c r="KE32" s="21">
        <v>0</v>
      </c>
      <c r="KF32" s="21">
        <v>0</v>
      </c>
      <c r="KG32" s="21">
        <v>0</v>
      </c>
      <c r="KH32" s="21">
        <v>0</v>
      </c>
      <c r="KI32" s="21">
        <v>0</v>
      </c>
      <c r="KJ32" s="21">
        <v>0</v>
      </c>
      <c r="KK32" s="21">
        <v>0</v>
      </c>
      <c r="KL32" s="21">
        <v>0</v>
      </c>
      <c r="KM32" s="21">
        <f t="shared" si="43"/>
        <v>0</v>
      </c>
      <c r="KN32" s="21">
        <v>0</v>
      </c>
      <c r="KO32" s="23">
        <f t="shared" si="44"/>
        <v>0</v>
      </c>
      <c r="KP32" s="24">
        <f t="shared" si="0"/>
        <v>0</v>
      </c>
      <c r="KQ32" s="24">
        <f t="shared" si="1"/>
        <v>0</v>
      </c>
      <c r="KR32" s="24">
        <f t="shared" si="45"/>
        <v>0</v>
      </c>
    </row>
    <row r="33" spans="1:304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"/>
        <v>0</v>
      </c>
      <c r="M33" s="21">
        <f t="shared" si="3"/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f t="shared" si="4"/>
        <v>0</v>
      </c>
      <c r="Y33" s="21"/>
      <c r="Z33" s="21">
        <v>0</v>
      </c>
      <c r="AA33" s="21"/>
      <c r="AB33" s="21"/>
      <c r="AC33" s="21">
        <v>0</v>
      </c>
      <c r="AD33" s="21">
        <f t="shared" si="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6"/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f t="shared" si="7"/>
        <v>0</v>
      </c>
      <c r="AV33" s="21"/>
      <c r="AW33" s="23">
        <v>0</v>
      </c>
      <c r="AX33" s="22"/>
      <c r="AY33" s="22"/>
      <c r="AZ33" s="22"/>
      <c r="BA33" s="23">
        <v>0</v>
      </c>
      <c r="BB33" s="21">
        <f t="shared" si="46"/>
        <v>0</v>
      </c>
      <c r="BC33" s="21">
        <f t="shared" si="9"/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f t="shared" si="52"/>
        <v>0</v>
      </c>
      <c r="BO33" s="21"/>
      <c r="BP33" s="21">
        <v>0</v>
      </c>
      <c r="BQ33" s="21"/>
      <c r="BR33" s="21"/>
      <c r="BS33" s="21">
        <v>0</v>
      </c>
      <c r="BT33" s="21">
        <f t="shared" si="1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12"/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f t="shared" si="13"/>
        <v>0</v>
      </c>
      <c r="CL33" s="21"/>
      <c r="CM33" s="23">
        <v>0</v>
      </c>
      <c r="CN33" s="22"/>
      <c r="CO33" s="22"/>
      <c r="CP33" s="22"/>
      <c r="CQ33" s="23">
        <v>0</v>
      </c>
      <c r="CR33" s="21">
        <f t="shared" si="47"/>
        <v>0</v>
      </c>
      <c r="CS33" s="21">
        <f t="shared" si="15"/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f t="shared" si="53"/>
        <v>0</v>
      </c>
      <c r="DE33" s="21"/>
      <c r="DF33" s="21">
        <v>0</v>
      </c>
      <c r="DG33" s="21"/>
      <c r="DH33" s="21"/>
      <c r="DI33" s="21">
        <v>0</v>
      </c>
      <c r="DJ33" s="21">
        <f t="shared" si="1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18"/>
        <v>0</v>
      </c>
      <c r="DQ33" s="21">
        <v>0</v>
      </c>
      <c r="DR33" s="21">
        <v>0</v>
      </c>
      <c r="DS33" s="21">
        <v>0</v>
      </c>
      <c r="DT33" s="21">
        <v>0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f t="shared" si="19"/>
        <v>0</v>
      </c>
      <c r="EB33" s="21">
        <v>0</v>
      </c>
      <c r="EC33" s="21">
        <v>0</v>
      </c>
      <c r="ED33" s="22"/>
      <c r="EE33" s="22"/>
      <c r="EF33" s="22"/>
      <c r="EG33" s="23">
        <v>0</v>
      </c>
      <c r="EH33" s="21">
        <f t="shared" si="48"/>
        <v>0</v>
      </c>
      <c r="EI33" s="21">
        <f t="shared" si="21"/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f t="shared" si="54"/>
        <v>0</v>
      </c>
      <c r="EU33" s="21">
        <v>0</v>
      </c>
      <c r="EV33" s="21">
        <v>0</v>
      </c>
      <c r="EW33" s="21"/>
      <c r="EX33" s="21"/>
      <c r="EY33" s="21">
        <v>0</v>
      </c>
      <c r="EZ33" s="21">
        <f t="shared" si="23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24"/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f t="shared" si="25"/>
        <v>0</v>
      </c>
      <c r="FR33" s="21">
        <v>0</v>
      </c>
      <c r="FS33" s="23">
        <v>0</v>
      </c>
      <c r="FT33" s="22"/>
      <c r="FU33" s="22"/>
      <c r="FV33" s="22"/>
      <c r="FW33" s="23">
        <v>0</v>
      </c>
      <c r="FX33" s="21">
        <f t="shared" si="49"/>
        <v>0</v>
      </c>
      <c r="FY33" s="21">
        <f t="shared" si="27"/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f t="shared" si="55"/>
        <v>0</v>
      </c>
      <c r="GK33" s="21">
        <v>0</v>
      </c>
      <c r="GL33" s="21">
        <v>0</v>
      </c>
      <c r="GM33" s="21"/>
      <c r="GN33" s="21"/>
      <c r="GO33" s="21">
        <v>0</v>
      </c>
      <c r="GP33" s="21">
        <f t="shared" si="29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30"/>
        <v>0</v>
      </c>
      <c r="GW33" s="21">
        <v>0</v>
      </c>
      <c r="GX33" s="21">
        <v>0</v>
      </c>
      <c r="GY33" s="21">
        <v>0</v>
      </c>
      <c r="GZ33" s="21">
        <v>0</v>
      </c>
      <c r="HA33" s="21">
        <v>0</v>
      </c>
      <c r="HB33" s="21">
        <v>0</v>
      </c>
      <c r="HC33" s="21">
        <v>0</v>
      </c>
      <c r="HD33" s="21">
        <v>0</v>
      </c>
      <c r="HE33" s="21">
        <v>0</v>
      </c>
      <c r="HF33" s="21">
        <v>0</v>
      </c>
      <c r="HG33" s="21">
        <f t="shared" si="31"/>
        <v>0</v>
      </c>
      <c r="HH33" s="21">
        <v>0</v>
      </c>
      <c r="HI33" s="23">
        <v>0</v>
      </c>
      <c r="HJ33" s="22"/>
      <c r="HK33" s="22"/>
      <c r="HL33" s="22"/>
      <c r="HM33" s="23">
        <v>0</v>
      </c>
      <c r="HN33" s="21">
        <f t="shared" si="50"/>
        <v>0</v>
      </c>
      <c r="HO33" s="21">
        <f t="shared" si="33"/>
        <v>0</v>
      </c>
      <c r="HP33" s="21">
        <v>0</v>
      </c>
      <c r="HQ33" s="21">
        <v>0</v>
      </c>
      <c r="HR33" s="21">
        <v>0</v>
      </c>
      <c r="HS33" s="21">
        <v>0</v>
      </c>
      <c r="HT33" s="21">
        <v>0</v>
      </c>
      <c r="HU33" s="21">
        <v>0</v>
      </c>
      <c r="HV33" s="21">
        <v>0</v>
      </c>
      <c r="HW33" s="21">
        <v>0</v>
      </c>
      <c r="HX33" s="21">
        <v>0</v>
      </c>
      <c r="HY33" s="21">
        <v>0</v>
      </c>
      <c r="HZ33" s="21">
        <f t="shared" si="56"/>
        <v>0</v>
      </c>
      <c r="IA33" s="21">
        <v>0</v>
      </c>
      <c r="IB33" s="21">
        <v>0</v>
      </c>
      <c r="IC33" s="21"/>
      <c r="ID33" s="21"/>
      <c r="IE33" s="21">
        <v>0</v>
      </c>
      <c r="IF33" s="21">
        <f t="shared" si="35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36"/>
        <v>0</v>
      </c>
      <c r="IM33" s="21">
        <v>0</v>
      </c>
      <c r="IN33" s="21">
        <v>0</v>
      </c>
      <c r="IO33" s="21">
        <v>0</v>
      </c>
      <c r="IP33" s="21">
        <v>0</v>
      </c>
      <c r="IQ33" s="21">
        <v>0</v>
      </c>
      <c r="IR33" s="21">
        <v>0</v>
      </c>
      <c r="IS33" s="21">
        <v>0</v>
      </c>
      <c r="IT33" s="21">
        <v>0</v>
      </c>
      <c r="IU33" s="21">
        <v>0</v>
      </c>
      <c r="IV33" s="21">
        <v>0</v>
      </c>
      <c r="IW33" s="21">
        <f t="shared" si="37"/>
        <v>0</v>
      </c>
      <c r="IX33" s="21">
        <v>0</v>
      </c>
      <c r="IY33" s="23">
        <v>0</v>
      </c>
      <c r="IZ33" s="22"/>
      <c r="JA33" s="22"/>
      <c r="JB33" s="22"/>
      <c r="JC33" s="23">
        <v>0</v>
      </c>
      <c r="JD33" s="21">
        <f t="shared" si="51"/>
        <v>0</v>
      </c>
      <c r="JE33" s="21">
        <f t="shared" si="39"/>
        <v>0</v>
      </c>
      <c r="JF33" s="21">
        <v>0</v>
      </c>
      <c r="JG33" s="21">
        <v>0</v>
      </c>
      <c r="JH33" s="21">
        <v>0</v>
      </c>
      <c r="JI33" s="21">
        <v>0</v>
      </c>
      <c r="JJ33" s="21">
        <v>0</v>
      </c>
      <c r="JK33" s="21">
        <v>0</v>
      </c>
      <c r="JL33" s="21">
        <v>0</v>
      </c>
      <c r="JM33" s="21">
        <v>0</v>
      </c>
      <c r="JN33" s="21">
        <v>0</v>
      </c>
      <c r="JO33" s="21">
        <v>0</v>
      </c>
      <c r="JP33" s="21">
        <f t="shared" si="57"/>
        <v>0</v>
      </c>
      <c r="JQ33" s="21">
        <v>0</v>
      </c>
      <c r="JR33" s="21">
        <v>0</v>
      </c>
      <c r="JS33" s="21"/>
      <c r="JT33" s="21"/>
      <c r="JU33" s="21">
        <v>0</v>
      </c>
      <c r="JV33" s="21">
        <f t="shared" si="41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42"/>
        <v>0</v>
      </c>
      <c r="KC33" s="21">
        <v>0</v>
      </c>
      <c r="KD33" s="21">
        <v>0</v>
      </c>
      <c r="KE33" s="21">
        <v>0</v>
      </c>
      <c r="KF33" s="21">
        <v>0</v>
      </c>
      <c r="KG33" s="21">
        <v>0</v>
      </c>
      <c r="KH33" s="21">
        <v>0</v>
      </c>
      <c r="KI33" s="21">
        <v>0</v>
      </c>
      <c r="KJ33" s="21">
        <v>0</v>
      </c>
      <c r="KK33" s="21">
        <v>0</v>
      </c>
      <c r="KL33" s="21">
        <v>0</v>
      </c>
      <c r="KM33" s="21">
        <f t="shared" si="43"/>
        <v>0</v>
      </c>
      <c r="KN33" s="21">
        <v>0</v>
      </c>
      <c r="KO33" s="23">
        <f t="shared" si="44"/>
        <v>0</v>
      </c>
      <c r="KP33" s="24">
        <f t="shared" si="0"/>
        <v>0</v>
      </c>
      <c r="KQ33" s="24">
        <f t="shared" si="1"/>
        <v>0</v>
      </c>
      <c r="KR33" s="24">
        <f t="shared" si="45"/>
        <v>0</v>
      </c>
    </row>
    <row r="34" spans="1:304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"/>
        <v>0</v>
      </c>
      <c r="M34" s="21">
        <f t="shared" si="3"/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f t="shared" si="4"/>
        <v>0</v>
      </c>
      <c r="Y34" s="21"/>
      <c r="Z34" s="21">
        <v>0</v>
      </c>
      <c r="AA34" s="21"/>
      <c r="AB34" s="21"/>
      <c r="AC34" s="21">
        <v>0</v>
      </c>
      <c r="AD34" s="21">
        <f t="shared" si="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6"/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f t="shared" si="7"/>
        <v>0</v>
      </c>
      <c r="AV34" s="21"/>
      <c r="AW34" s="23">
        <v>0</v>
      </c>
      <c r="AX34" s="22"/>
      <c r="AY34" s="22"/>
      <c r="AZ34" s="22"/>
      <c r="BA34" s="23">
        <v>0</v>
      </c>
      <c r="BB34" s="21">
        <f t="shared" si="46"/>
        <v>0</v>
      </c>
      <c r="BC34" s="21">
        <f t="shared" si="9"/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f t="shared" si="52"/>
        <v>0</v>
      </c>
      <c r="BO34" s="21"/>
      <c r="BP34" s="21">
        <v>0</v>
      </c>
      <c r="BQ34" s="21"/>
      <c r="BR34" s="21"/>
      <c r="BS34" s="21">
        <v>0</v>
      </c>
      <c r="BT34" s="21">
        <f t="shared" si="1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12"/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f t="shared" si="13"/>
        <v>0</v>
      </c>
      <c r="CL34" s="21"/>
      <c r="CM34" s="23">
        <v>0</v>
      </c>
      <c r="CN34" s="22"/>
      <c r="CO34" s="22"/>
      <c r="CP34" s="22"/>
      <c r="CQ34" s="23">
        <v>0</v>
      </c>
      <c r="CR34" s="21">
        <f t="shared" si="47"/>
        <v>0</v>
      </c>
      <c r="CS34" s="21">
        <f t="shared" si="15"/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f t="shared" si="53"/>
        <v>0</v>
      </c>
      <c r="DE34" s="21"/>
      <c r="DF34" s="21">
        <v>0</v>
      </c>
      <c r="DG34" s="21"/>
      <c r="DH34" s="21"/>
      <c r="DI34" s="21">
        <v>0</v>
      </c>
      <c r="DJ34" s="21">
        <f t="shared" si="1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18"/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0</v>
      </c>
      <c r="DV34" s="21">
        <v>0</v>
      </c>
      <c r="DW34" s="21">
        <v>0</v>
      </c>
      <c r="DX34" s="21">
        <v>0</v>
      </c>
      <c r="DY34" s="21">
        <v>0</v>
      </c>
      <c r="DZ34" s="21">
        <v>0</v>
      </c>
      <c r="EA34" s="21">
        <f t="shared" si="19"/>
        <v>0</v>
      </c>
      <c r="EB34" s="21">
        <v>0</v>
      </c>
      <c r="EC34" s="21">
        <v>0</v>
      </c>
      <c r="ED34" s="22"/>
      <c r="EE34" s="22"/>
      <c r="EF34" s="22"/>
      <c r="EG34" s="23">
        <v>0</v>
      </c>
      <c r="EH34" s="21">
        <f t="shared" si="48"/>
        <v>0</v>
      </c>
      <c r="EI34" s="21">
        <f t="shared" si="21"/>
        <v>0</v>
      </c>
      <c r="EJ34" s="21">
        <v>0</v>
      </c>
      <c r="EK34" s="21">
        <v>0</v>
      </c>
      <c r="EL34" s="21">
        <v>0</v>
      </c>
      <c r="EM34" s="21">
        <v>0</v>
      </c>
      <c r="EN34" s="21">
        <v>0</v>
      </c>
      <c r="EO34" s="21">
        <v>0</v>
      </c>
      <c r="EP34" s="21">
        <v>0</v>
      </c>
      <c r="EQ34" s="21">
        <v>0</v>
      </c>
      <c r="ER34" s="21">
        <v>0</v>
      </c>
      <c r="ES34" s="21">
        <v>0</v>
      </c>
      <c r="ET34" s="21">
        <f t="shared" si="54"/>
        <v>0</v>
      </c>
      <c r="EU34" s="21">
        <v>0</v>
      </c>
      <c r="EV34" s="21">
        <v>0</v>
      </c>
      <c r="EW34" s="21"/>
      <c r="EX34" s="21"/>
      <c r="EY34" s="21">
        <v>0</v>
      </c>
      <c r="EZ34" s="21">
        <f t="shared" si="23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24"/>
        <v>0</v>
      </c>
      <c r="FG34" s="21">
        <v>0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f t="shared" si="25"/>
        <v>0</v>
      </c>
      <c r="FR34" s="21">
        <v>0</v>
      </c>
      <c r="FS34" s="23">
        <v>0</v>
      </c>
      <c r="FT34" s="22"/>
      <c r="FU34" s="22"/>
      <c r="FV34" s="22"/>
      <c r="FW34" s="23">
        <v>0</v>
      </c>
      <c r="FX34" s="21">
        <f t="shared" si="49"/>
        <v>0</v>
      </c>
      <c r="FY34" s="21">
        <f t="shared" si="27"/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f t="shared" si="55"/>
        <v>0</v>
      </c>
      <c r="GK34" s="21">
        <v>0</v>
      </c>
      <c r="GL34" s="21">
        <v>0</v>
      </c>
      <c r="GM34" s="21"/>
      <c r="GN34" s="21"/>
      <c r="GO34" s="21">
        <v>0</v>
      </c>
      <c r="GP34" s="21">
        <f t="shared" si="29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30"/>
        <v>0</v>
      </c>
      <c r="GW34" s="21">
        <v>0</v>
      </c>
      <c r="GX34" s="21">
        <v>0</v>
      </c>
      <c r="GY34" s="21">
        <v>0</v>
      </c>
      <c r="GZ34" s="21">
        <v>0</v>
      </c>
      <c r="HA34" s="21">
        <v>0</v>
      </c>
      <c r="HB34" s="21">
        <v>0</v>
      </c>
      <c r="HC34" s="21">
        <v>0</v>
      </c>
      <c r="HD34" s="21">
        <v>0</v>
      </c>
      <c r="HE34" s="21">
        <v>0</v>
      </c>
      <c r="HF34" s="21">
        <v>0</v>
      </c>
      <c r="HG34" s="21">
        <f t="shared" si="31"/>
        <v>0</v>
      </c>
      <c r="HH34" s="21">
        <v>0</v>
      </c>
      <c r="HI34" s="23">
        <v>0</v>
      </c>
      <c r="HJ34" s="22"/>
      <c r="HK34" s="22"/>
      <c r="HL34" s="22"/>
      <c r="HM34" s="23">
        <v>0</v>
      </c>
      <c r="HN34" s="21">
        <f t="shared" si="50"/>
        <v>0</v>
      </c>
      <c r="HO34" s="21">
        <f t="shared" si="33"/>
        <v>0</v>
      </c>
      <c r="HP34" s="21">
        <v>0</v>
      </c>
      <c r="HQ34" s="21">
        <v>0</v>
      </c>
      <c r="HR34" s="21">
        <v>0</v>
      </c>
      <c r="HS34" s="21">
        <v>0</v>
      </c>
      <c r="HT34" s="21">
        <v>0</v>
      </c>
      <c r="HU34" s="21">
        <v>0</v>
      </c>
      <c r="HV34" s="21">
        <v>0</v>
      </c>
      <c r="HW34" s="21">
        <v>0</v>
      </c>
      <c r="HX34" s="21">
        <v>0</v>
      </c>
      <c r="HY34" s="21">
        <v>0</v>
      </c>
      <c r="HZ34" s="21">
        <f t="shared" si="56"/>
        <v>0</v>
      </c>
      <c r="IA34" s="21">
        <v>0</v>
      </c>
      <c r="IB34" s="21">
        <v>0</v>
      </c>
      <c r="IC34" s="21"/>
      <c r="ID34" s="21"/>
      <c r="IE34" s="21">
        <v>0</v>
      </c>
      <c r="IF34" s="21">
        <f t="shared" si="35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36"/>
        <v>0</v>
      </c>
      <c r="IM34" s="21">
        <v>0</v>
      </c>
      <c r="IN34" s="21">
        <v>0</v>
      </c>
      <c r="IO34" s="21">
        <v>0</v>
      </c>
      <c r="IP34" s="21">
        <v>0</v>
      </c>
      <c r="IQ34" s="21">
        <v>0</v>
      </c>
      <c r="IR34" s="21">
        <v>0</v>
      </c>
      <c r="IS34" s="21">
        <v>0</v>
      </c>
      <c r="IT34" s="21">
        <v>0</v>
      </c>
      <c r="IU34" s="21">
        <v>0</v>
      </c>
      <c r="IV34" s="21">
        <v>0</v>
      </c>
      <c r="IW34" s="21">
        <f t="shared" si="37"/>
        <v>0</v>
      </c>
      <c r="IX34" s="21">
        <v>0</v>
      </c>
      <c r="IY34" s="23">
        <v>0</v>
      </c>
      <c r="IZ34" s="22"/>
      <c r="JA34" s="22"/>
      <c r="JB34" s="22"/>
      <c r="JC34" s="23">
        <v>0</v>
      </c>
      <c r="JD34" s="21">
        <f t="shared" si="51"/>
        <v>0</v>
      </c>
      <c r="JE34" s="21">
        <f t="shared" si="39"/>
        <v>0</v>
      </c>
      <c r="JF34" s="21">
        <v>0</v>
      </c>
      <c r="JG34" s="21">
        <v>0</v>
      </c>
      <c r="JH34" s="21">
        <v>0</v>
      </c>
      <c r="JI34" s="21">
        <v>0</v>
      </c>
      <c r="JJ34" s="21">
        <v>0</v>
      </c>
      <c r="JK34" s="21">
        <v>0</v>
      </c>
      <c r="JL34" s="21">
        <v>0</v>
      </c>
      <c r="JM34" s="21">
        <v>0</v>
      </c>
      <c r="JN34" s="21">
        <v>0</v>
      </c>
      <c r="JO34" s="21">
        <v>0</v>
      </c>
      <c r="JP34" s="21">
        <f t="shared" si="57"/>
        <v>0</v>
      </c>
      <c r="JQ34" s="21">
        <v>0</v>
      </c>
      <c r="JR34" s="21">
        <v>0</v>
      </c>
      <c r="JS34" s="21"/>
      <c r="JT34" s="21"/>
      <c r="JU34" s="21">
        <v>0</v>
      </c>
      <c r="JV34" s="21">
        <f t="shared" si="41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42"/>
        <v>0</v>
      </c>
      <c r="KC34" s="21">
        <v>0</v>
      </c>
      <c r="KD34" s="21">
        <v>0</v>
      </c>
      <c r="KE34" s="21">
        <v>0</v>
      </c>
      <c r="KF34" s="21">
        <v>0</v>
      </c>
      <c r="KG34" s="21">
        <v>0</v>
      </c>
      <c r="KH34" s="21">
        <v>0</v>
      </c>
      <c r="KI34" s="21">
        <v>0</v>
      </c>
      <c r="KJ34" s="21">
        <v>0</v>
      </c>
      <c r="KK34" s="21">
        <v>0</v>
      </c>
      <c r="KL34" s="21">
        <v>0</v>
      </c>
      <c r="KM34" s="21">
        <f t="shared" si="43"/>
        <v>0</v>
      </c>
      <c r="KN34" s="21">
        <v>0</v>
      </c>
      <c r="KO34" s="23">
        <f t="shared" si="44"/>
        <v>0</v>
      </c>
      <c r="KP34" s="24">
        <f t="shared" si="0"/>
        <v>0</v>
      </c>
      <c r="KQ34" s="24">
        <f t="shared" si="1"/>
        <v>0</v>
      </c>
      <c r="KR34" s="24">
        <f t="shared" si="45"/>
        <v>0</v>
      </c>
    </row>
    <row r="35" spans="1:304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"/>
        <v>0</v>
      </c>
      <c r="M35" s="21">
        <f t="shared" si="3"/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f t="shared" si="4"/>
        <v>0</v>
      </c>
      <c r="Y35" s="21"/>
      <c r="Z35" s="21">
        <v>0</v>
      </c>
      <c r="AA35" s="21"/>
      <c r="AB35" s="21"/>
      <c r="AC35" s="21">
        <v>0</v>
      </c>
      <c r="AD35" s="21">
        <f t="shared" si="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6"/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f t="shared" si="7"/>
        <v>0</v>
      </c>
      <c r="AV35" s="21"/>
      <c r="AW35" s="23">
        <v>0</v>
      </c>
      <c r="AX35" s="22"/>
      <c r="AY35" s="22"/>
      <c r="AZ35" s="22"/>
      <c r="BA35" s="23">
        <v>0</v>
      </c>
      <c r="BB35" s="21">
        <f t="shared" si="46"/>
        <v>0</v>
      </c>
      <c r="BC35" s="21">
        <f t="shared" si="9"/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f t="shared" si="52"/>
        <v>0</v>
      </c>
      <c r="BO35" s="21"/>
      <c r="BP35" s="21">
        <v>0</v>
      </c>
      <c r="BQ35" s="21"/>
      <c r="BR35" s="21"/>
      <c r="BS35" s="21">
        <v>0</v>
      </c>
      <c r="BT35" s="21">
        <f t="shared" si="1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12"/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f t="shared" si="13"/>
        <v>0</v>
      </c>
      <c r="CL35" s="21"/>
      <c r="CM35" s="23">
        <v>0</v>
      </c>
      <c r="CN35" s="22"/>
      <c r="CO35" s="22"/>
      <c r="CP35" s="22"/>
      <c r="CQ35" s="23">
        <v>0</v>
      </c>
      <c r="CR35" s="21">
        <f t="shared" si="47"/>
        <v>0</v>
      </c>
      <c r="CS35" s="21">
        <f t="shared" si="15"/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f t="shared" si="53"/>
        <v>0</v>
      </c>
      <c r="DE35" s="21"/>
      <c r="DF35" s="21">
        <v>0</v>
      </c>
      <c r="DG35" s="21"/>
      <c r="DH35" s="21"/>
      <c r="DI35" s="21">
        <v>0</v>
      </c>
      <c r="DJ35" s="21">
        <f t="shared" si="1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18"/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f t="shared" si="19"/>
        <v>0</v>
      </c>
      <c r="EB35" s="21">
        <v>0</v>
      </c>
      <c r="EC35" s="21">
        <v>0</v>
      </c>
      <c r="ED35" s="22"/>
      <c r="EE35" s="22"/>
      <c r="EF35" s="22"/>
      <c r="EG35" s="23">
        <v>0</v>
      </c>
      <c r="EH35" s="21">
        <f t="shared" si="48"/>
        <v>0</v>
      </c>
      <c r="EI35" s="21">
        <f t="shared" si="21"/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f t="shared" si="54"/>
        <v>0</v>
      </c>
      <c r="EU35" s="21">
        <v>0</v>
      </c>
      <c r="EV35" s="21">
        <v>0</v>
      </c>
      <c r="EW35" s="21"/>
      <c r="EX35" s="21"/>
      <c r="EY35" s="21">
        <v>0</v>
      </c>
      <c r="EZ35" s="21">
        <f t="shared" si="23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24"/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f t="shared" si="25"/>
        <v>0</v>
      </c>
      <c r="FR35" s="21">
        <v>0</v>
      </c>
      <c r="FS35" s="23">
        <v>0</v>
      </c>
      <c r="FT35" s="22"/>
      <c r="FU35" s="22"/>
      <c r="FV35" s="22"/>
      <c r="FW35" s="23">
        <v>0</v>
      </c>
      <c r="FX35" s="21">
        <f t="shared" si="49"/>
        <v>0</v>
      </c>
      <c r="FY35" s="21">
        <f t="shared" si="27"/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f t="shared" si="55"/>
        <v>0</v>
      </c>
      <c r="GK35" s="21">
        <v>0</v>
      </c>
      <c r="GL35" s="21">
        <v>0</v>
      </c>
      <c r="GM35" s="21"/>
      <c r="GN35" s="21"/>
      <c r="GO35" s="21">
        <v>0</v>
      </c>
      <c r="GP35" s="21">
        <f t="shared" si="29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30"/>
        <v>0</v>
      </c>
      <c r="GW35" s="21">
        <v>0</v>
      </c>
      <c r="GX35" s="21">
        <v>0</v>
      </c>
      <c r="GY35" s="21">
        <v>0</v>
      </c>
      <c r="GZ35" s="21">
        <v>0</v>
      </c>
      <c r="HA35" s="21">
        <v>0</v>
      </c>
      <c r="HB35" s="21">
        <v>0</v>
      </c>
      <c r="HC35" s="21">
        <v>0</v>
      </c>
      <c r="HD35" s="21">
        <v>0</v>
      </c>
      <c r="HE35" s="21">
        <v>0</v>
      </c>
      <c r="HF35" s="21">
        <v>0</v>
      </c>
      <c r="HG35" s="21">
        <f t="shared" si="31"/>
        <v>0</v>
      </c>
      <c r="HH35" s="21">
        <v>0</v>
      </c>
      <c r="HI35" s="23">
        <v>0</v>
      </c>
      <c r="HJ35" s="22"/>
      <c r="HK35" s="22"/>
      <c r="HL35" s="22"/>
      <c r="HM35" s="23">
        <v>0</v>
      </c>
      <c r="HN35" s="21">
        <f t="shared" si="50"/>
        <v>0</v>
      </c>
      <c r="HO35" s="21">
        <f t="shared" si="33"/>
        <v>0</v>
      </c>
      <c r="HP35" s="21">
        <v>0</v>
      </c>
      <c r="HQ35" s="21">
        <v>0</v>
      </c>
      <c r="HR35" s="21">
        <v>0</v>
      </c>
      <c r="HS35" s="21">
        <v>0</v>
      </c>
      <c r="HT35" s="21">
        <v>0</v>
      </c>
      <c r="HU35" s="21">
        <v>0</v>
      </c>
      <c r="HV35" s="21">
        <v>0</v>
      </c>
      <c r="HW35" s="21">
        <v>0</v>
      </c>
      <c r="HX35" s="21">
        <v>0</v>
      </c>
      <c r="HY35" s="21">
        <v>0</v>
      </c>
      <c r="HZ35" s="21">
        <f t="shared" si="56"/>
        <v>0</v>
      </c>
      <c r="IA35" s="21">
        <v>0</v>
      </c>
      <c r="IB35" s="21">
        <v>0</v>
      </c>
      <c r="IC35" s="21"/>
      <c r="ID35" s="21"/>
      <c r="IE35" s="21">
        <v>0</v>
      </c>
      <c r="IF35" s="21">
        <f t="shared" si="35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36"/>
        <v>0</v>
      </c>
      <c r="IM35" s="21">
        <v>0</v>
      </c>
      <c r="IN35" s="21">
        <v>0</v>
      </c>
      <c r="IO35" s="21">
        <v>0</v>
      </c>
      <c r="IP35" s="21">
        <v>0</v>
      </c>
      <c r="IQ35" s="21">
        <v>0</v>
      </c>
      <c r="IR35" s="21">
        <v>0</v>
      </c>
      <c r="IS35" s="21">
        <v>0</v>
      </c>
      <c r="IT35" s="21">
        <v>0</v>
      </c>
      <c r="IU35" s="21">
        <v>0</v>
      </c>
      <c r="IV35" s="21">
        <v>0</v>
      </c>
      <c r="IW35" s="21">
        <f t="shared" si="37"/>
        <v>0</v>
      </c>
      <c r="IX35" s="21">
        <v>0</v>
      </c>
      <c r="IY35" s="23">
        <v>0</v>
      </c>
      <c r="IZ35" s="22"/>
      <c r="JA35" s="22"/>
      <c r="JB35" s="22"/>
      <c r="JC35" s="23">
        <v>0</v>
      </c>
      <c r="JD35" s="21">
        <f t="shared" si="51"/>
        <v>0</v>
      </c>
      <c r="JE35" s="21">
        <f t="shared" si="39"/>
        <v>0</v>
      </c>
      <c r="JF35" s="21">
        <v>0</v>
      </c>
      <c r="JG35" s="21">
        <v>0</v>
      </c>
      <c r="JH35" s="21">
        <v>0</v>
      </c>
      <c r="JI35" s="21">
        <v>0</v>
      </c>
      <c r="JJ35" s="21">
        <v>0</v>
      </c>
      <c r="JK35" s="21">
        <v>0</v>
      </c>
      <c r="JL35" s="21">
        <v>0</v>
      </c>
      <c r="JM35" s="21">
        <v>0</v>
      </c>
      <c r="JN35" s="21">
        <v>0</v>
      </c>
      <c r="JO35" s="21">
        <v>0</v>
      </c>
      <c r="JP35" s="21">
        <f t="shared" si="57"/>
        <v>0</v>
      </c>
      <c r="JQ35" s="21">
        <v>0</v>
      </c>
      <c r="JR35" s="21">
        <v>0</v>
      </c>
      <c r="JS35" s="21"/>
      <c r="JT35" s="21"/>
      <c r="JU35" s="21">
        <v>0</v>
      </c>
      <c r="JV35" s="21">
        <f t="shared" si="41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42"/>
        <v>0</v>
      </c>
      <c r="KC35" s="21">
        <v>0</v>
      </c>
      <c r="KD35" s="21">
        <v>0</v>
      </c>
      <c r="KE35" s="21">
        <v>0</v>
      </c>
      <c r="KF35" s="21">
        <v>0</v>
      </c>
      <c r="KG35" s="21">
        <v>0</v>
      </c>
      <c r="KH35" s="21">
        <v>0</v>
      </c>
      <c r="KI35" s="21">
        <v>0</v>
      </c>
      <c r="KJ35" s="21">
        <v>0</v>
      </c>
      <c r="KK35" s="21">
        <v>0</v>
      </c>
      <c r="KL35" s="21">
        <v>0</v>
      </c>
      <c r="KM35" s="21">
        <f t="shared" si="43"/>
        <v>0</v>
      </c>
      <c r="KN35" s="21">
        <v>0</v>
      </c>
      <c r="KO35" s="23">
        <f t="shared" si="44"/>
        <v>0</v>
      </c>
      <c r="KP35" s="24">
        <f t="shared" si="0"/>
        <v>0</v>
      </c>
      <c r="KQ35" s="24">
        <f t="shared" si="1"/>
        <v>0</v>
      </c>
      <c r="KR35" s="24">
        <f t="shared" si="45"/>
        <v>0</v>
      </c>
    </row>
    <row r="36" spans="1:304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"/>
        <v>0</v>
      </c>
      <c r="M36" s="21">
        <f t="shared" si="3"/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f t="shared" si="4"/>
        <v>0</v>
      </c>
      <c r="Y36" s="21"/>
      <c r="Z36" s="21">
        <v>0</v>
      </c>
      <c r="AA36" s="21"/>
      <c r="AB36" s="21"/>
      <c r="AC36" s="21">
        <v>0</v>
      </c>
      <c r="AD36" s="21">
        <f t="shared" si="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6"/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f t="shared" si="7"/>
        <v>0</v>
      </c>
      <c r="AV36" s="21"/>
      <c r="AW36" s="23">
        <v>0</v>
      </c>
      <c r="AX36" s="22"/>
      <c r="AY36" s="22"/>
      <c r="AZ36" s="22"/>
      <c r="BA36" s="23">
        <v>0</v>
      </c>
      <c r="BB36" s="21">
        <f t="shared" si="46"/>
        <v>0</v>
      </c>
      <c r="BC36" s="21">
        <f t="shared" si="9"/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f t="shared" si="52"/>
        <v>0</v>
      </c>
      <c r="BO36" s="21"/>
      <c r="BP36" s="21">
        <v>0</v>
      </c>
      <c r="BQ36" s="21"/>
      <c r="BR36" s="21"/>
      <c r="BS36" s="21">
        <v>0</v>
      </c>
      <c r="BT36" s="21">
        <f t="shared" si="1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12"/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f t="shared" si="13"/>
        <v>0</v>
      </c>
      <c r="CL36" s="21"/>
      <c r="CM36" s="23">
        <v>0</v>
      </c>
      <c r="CN36" s="22"/>
      <c r="CO36" s="22"/>
      <c r="CP36" s="22"/>
      <c r="CQ36" s="23">
        <v>0</v>
      </c>
      <c r="CR36" s="21">
        <f t="shared" si="47"/>
        <v>0</v>
      </c>
      <c r="CS36" s="21">
        <f t="shared" si="15"/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f t="shared" si="53"/>
        <v>0</v>
      </c>
      <c r="DE36" s="21"/>
      <c r="DF36" s="21">
        <v>0</v>
      </c>
      <c r="DG36" s="21"/>
      <c r="DH36" s="21"/>
      <c r="DI36" s="21">
        <v>0</v>
      </c>
      <c r="DJ36" s="21">
        <f t="shared" si="1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18"/>
        <v>0</v>
      </c>
      <c r="DQ36" s="21">
        <v>0</v>
      </c>
      <c r="DR36" s="21">
        <v>0</v>
      </c>
      <c r="DS36" s="21">
        <v>0</v>
      </c>
      <c r="DT36" s="21">
        <v>0</v>
      </c>
      <c r="DU36" s="21">
        <v>0</v>
      </c>
      <c r="DV36" s="21">
        <v>0</v>
      </c>
      <c r="DW36" s="21">
        <v>0</v>
      </c>
      <c r="DX36" s="21">
        <v>0</v>
      </c>
      <c r="DY36" s="21">
        <v>0</v>
      </c>
      <c r="DZ36" s="21">
        <v>0</v>
      </c>
      <c r="EA36" s="21">
        <f t="shared" si="19"/>
        <v>0</v>
      </c>
      <c r="EB36" s="21">
        <v>0</v>
      </c>
      <c r="EC36" s="21">
        <v>0</v>
      </c>
      <c r="ED36" s="22"/>
      <c r="EE36" s="22"/>
      <c r="EF36" s="22"/>
      <c r="EG36" s="23">
        <v>0</v>
      </c>
      <c r="EH36" s="21">
        <f t="shared" si="48"/>
        <v>0</v>
      </c>
      <c r="EI36" s="21">
        <f t="shared" si="21"/>
        <v>0</v>
      </c>
      <c r="EJ36" s="21">
        <v>0</v>
      </c>
      <c r="EK36" s="21">
        <v>0</v>
      </c>
      <c r="EL36" s="21">
        <v>0</v>
      </c>
      <c r="EM36" s="21">
        <v>0</v>
      </c>
      <c r="EN36" s="21">
        <v>0</v>
      </c>
      <c r="EO36" s="21">
        <v>0</v>
      </c>
      <c r="EP36" s="21">
        <v>0</v>
      </c>
      <c r="EQ36" s="21">
        <v>0</v>
      </c>
      <c r="ER36" s="21">
        <v>0</v>
      </c>
      <c r="ES36" s="21">
        <v>0</v>
      </c>
      <c r="ET36" s="21">
        <f t="shared" si="54"/>
        <v>0</v>
      </c>
      <c r="EU36" s="21">
        <v>0</v>
      </c>
      <c r="EV36" s="21">
        <v>0</v>
      </c>
      <c r="EW36" s="21"/>
      <c r="EX36" s="21"/>
      <c r="EY36" s="21">
        <v>0</v>
      </c>
      <c r="EZ36" s="21">
        <f t="shared" si="23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24"/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f t="shared" si="25"/>
        <v>0</v>
      </c>
      <c r="FR36" s="21">
        <v>0</v>
      </c>
      <c r="FS36" s="23">
        <v>0</v>
      </c>
      <c r="FT36" s="22"/>
      <c r="FU36" s="22"/>
      <c r="FV36" s="22"/>
      <c r="FW36" s="23">
        <v>0</v>
      </c>
      <c r="FX36" s="21">
        <f t="shared" si="49"/>
        <v>0</v>
      </c>
      <c r="FY36" s="21">
        <f t="shared" si="27"/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f t="shared" si="55"/>
        <v>0</v>
      </c>
      <c r="GK36" s="21">
        <v>0</v>
      </c>
      <c r="GL36" s="21">
        <v>0</v>
      </c>
      <c r="GM36" s="21"/>
      <c r="GN36" s="21"/>
      <c r="GO36" s="21">
        <v>0</v>
      </c>
      <c r="GP36" s="21">
        <f t="shared" si="29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30"/>
        <v>0</v>
      </c>
      <c r="GW36" s="21">
        <v>0</v>
      </c>
      <c r="GX36" s="21">
        <v>0</v>
      </c>
      <c r="GY36" s="21">
        <v>0</v>
      </c>
      <c r="GZ36" s="21">
        <v>0</v>
      </c>
      <c r="HA36" s="21">
        <v>0</v>
      </c>
      <c r="HB36" s="21">
        <v>0</v>
      </c>
      <c r="HC36" s="21">
        <v>0</v>
      </c>
      <c r="HD36" s="21">
        <v>0</v>
      </c>
      <c r="HE36" s="21">
        <v>0</v>
      </c>
      <c r="HF36" s="21">
        <v>0</v>
      </c>
      <c r="HG36" s="21">
        <f t="shared" si="31"/>
        <v>0</v>
      </c>
      <c r="HH36" s="21">
        <v>0</v>
      </c>
      <c r="HI36" s="23">
        <v>0</v>
      </c>
      <c r="HJ36" s="22"/>
      <c r="HK36" s="22"/>
      <c r="HL36" s="22"/>
      <c r="HM36" s="23">
        <v>0</v>
      </c>
      <c r="HN36" s="21">
        <f t="shared" si="50"/>
        <v>0</v>
      </c>
      <c r="HO36" s="21">
        <f t="shared" si="33"/>
        <v>0</v>
      </c>
      <c r="HP36" s="21">
        <v>0</v>
      </c>
      <c r="HQ36" s="21">
        <v>0</v>
      </c>
      <c r="HR36" s="21">
        <v>0</v>
      </c>
      <c r="HS36" s="21">
        <v>0</v>
      </c>
      <c r="HT36" s="21">
        <v>0</v>
      </c>
      <c r="HU36" s="21">
        <v>0</v>
      </c>
      <c r="HV36" s="21">
        <v>0</v>
      </c>
      <c r="HW36" s="21">
        <v>0</v>
      </c>
      <c r="HX36" s="21">
        <v>0</v>
      </c>
      <c r="HY36" s="21">
        <v>0</v>
      </c>
      <c r="HZ36" s="21">
        <f t="shared" si="56"/>
        <v>0</v>
      </c>
      <c r="IA36" s="21">
        <v>0</v>
      </c>
      <c r="IB36" s="21">
        <v>0</v>
      </c>
      <c r="IC36" s="21"/>
      <c r="ID36" s="21"/>
      <c r="IE36" s="21">
        <v>0</v>
      </c>
      <c r="IF36" s="21">
        <f t="shared" si="35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36"/>
        <v>0</v>
      </c>
      <c r="IM36" s="21">
        <v>0</v>
      </c>
      <c r="IN36" s="21">
        <v>0</v>
      </c>
      <c r="IO36" s="21">
        <v>0</v>
      </c>
      <c r="IP36" s="21">
        <v>0</v>
      </c>
      <c r="IQ36" s="21">
        <v>0</v>
      </c>
      <c r="IR36" s="21">
        <v>0</v>
      </c>
      <c r="IS36" s="21">
        <v>0</v>
      </c>
      <c r="IT36" s="21">
        <v>0</v>
      </c>
      <c r="IU36" s="21">
        <v>0</v>
      </c>
      <c r="IV36" s="21">
        <v>0</v>
      </c>
      <c r="IW36" s="21">
        <f t="shared" si="37"/>
        <v>0</v>
      </c>
      <c r="IX36" s="21">
        <v>0</v>
      </c>
      <c r="IY36" s="23">
        <v>0</v>
      </c>
      <c r="IZ36" s="22"/>
      <c r="JA36" s="22"/>
      <c r="JB36" s="22"/>
      <c r="JC36" s="23">
        <v>0</v>
      </c>
      <c r="JD36" s="21">
        <f t="shared" si="51"/>
        <v>0</v>
      </c>
      <c r="JE36" s="21">
        <f t="shared" si="39"/>
        <v>0</v>
      </c>
      <c r="JF36" s="21">
        <v>0</v>
      </c>
      <c r="JG36" s="21">
        <v>0</v>
      </c>
      <c r="JH36" s="21">
        <v>0</v>
      </c>
      <c r="JI36" s="21">
        <v>0</v>
      </c>
      <c r="JJ36" s="21">
        <v>0</v>
      </c>
      <c r="JK36" s="21">
        <v>0</v>
      </c>
      <c r="JL36" s="21">
        <v>0</v>
      </c>
      <c r="JM36" s="21">
        <v>0</v>
      </c>
      <c r="JN36" s="21">
        <v>0</v>
      </c>
      <c r="JO36" s="21">
        <v>0</v>
      </c>
      <c r="JP36" s="21">
        <f t="shared" si="57"/>
        <v>0</v>
      </c>
      <c r="JQ36" s="21">
        <v>0</v>
      </c>
      <c r="JR36" s="21">
        <v>0</v>
      </c>
      <c r="JS36" s="21"/>
      <c r="JT36" s="21"/>
      <c r="JU36" s="21">
        <v>0</v>
      </c>
      <c r="JV36" s="21">
        <f t="shared" si="41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42"/>
        <v>0</v>
      </c>
      <c r="KC36" s="21">
        <v>0</v>
      </c>
      <c r="KD36" s="21">
        <v>0</v>
      </c>
      <c r="KE36" s="21">
        <v>0</v>
      </c>
      <c r="KF36" s="21">
        <v>0</v>
      </c>
      <c r="KG36" s="21">
        <v>0</v>
      </c>
      <c r="KH36" s="21">
        <v>0</v>
      </c>
      <c r="KI36" s="21">
        <v>0</v>
      </c>
      <c r="KJ36" s="21">
        <v>0</v>
      </c>
      <c r="KK36" s="21">
        <v>0</v>
      </c>
      <c r="KL36" s="21">
        <v>0</v>
      </c>
      <c r="KM36" s="21">
        <f t="shared" si="43"/>
        <v>0</v>
      </c>
      <c r="KN36" s="21">
        <v>0</v>
      </c>
      <c r="KO36" s="23">
        <f t="shared" si="44"/>
        <v>0</v>
      </c>
      <c r="KP36" s="24">
        <f t="shared" si="0"/>
        <v>0</v>
      </c>
      <c r="KQ36" s="24">
        <f t="shared" si="1"/>
        <v>0</v>
      </c>
      <c r="KR36" s="24">
        <f t="shared" si="45"/>
        <v>0</v>
      </c>
    </row>
    <row r="37" spans="1:304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"/>
        <v>0</v>
      </c>
      <c r="M37" s="21">
        <f t="shared" si="3"/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f t="shared" si="4"/>
        <v>0</v>
      </c>
      <c r="Y37" s="21"/>
      <c r="Z37" s="21">
        <v>0</v>
      </c>
      <c r="AA37" s="21"/>
      <c r="AB37" s="21"/>
      <c r="AC37" s="21">
        <v>0</v>
      </c>
      <c r="AD37" s="21">
        <f t="shared" si="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6"/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f t="shared" si="7"/>
        <v>0</v>
      </c>
      <c r="AV37" s="21"/>
      <c r="AW37" s="23">
        <v>0</v>
      </c>
      <c r="AX37" s="22"/>
      <c r="AY37" s="22"/>
      <c r="AZ37" s="22"/>
      <c r="BA37" s="23">
        <v>0</v>
      </c>
      <c r="BB37" s="21">
        <f t="shared" si="46"/>
        <v>0</v>
      </c>
      <c r="BC37" s="21">
        <f t="shared" si="9"/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f t="shared" si="52"/>
        <v>0</v>
      </c>
      <c r="BO37" s="21"/>
      <c r="BP37" s="21">
        <v>0</v>
      </c>
      <c r="BQ37" s="21"/>
      <c r="BR37" s="21"/>
      <c r="BS37" s="21">
        <v>0</v>
      </c>
      <c r="BT37" s="21">
        <f t="shared" si="1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12"/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f t="shared" si="13"/>
        <v>0</v>
      </c>
      <c r="CL37" s="21"/>
      <c r="CM37" s="23">
        <v>0</v>
      </c>
      <c r="CN37" s="22"/>
      <c r="CO37" s="22"/>
      <c r="CP37" s="22"/>
      <c r="CQ37" s="23">
        <v>0</v>
      </c>
      <c r="CR37" s="21">
        <f t="shared" si="47"/>
        <v>0</v>
      </c>
      <c r="CS37" s="21">
        <f t="shared" si="15"/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f t="shared" si="53"/>
        <v>0</v>
      </c>
      <c r="DE37" s="21"/>
      <c r="DF37" s="21">
        <v>0</v>
      </c>
      <c r="DG37" s="21"/>
      <c r="DH37" s="21"/>
      <c r="DI37" s="21">
        <v>0</v>
      </c>
      <c r="DJ37" s="21">
        <f t="shared" si="1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18"/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f t="shared" si="19"/>
        <v>0</v>
      </c>
      <c r="EB37" s="21">
        <v>0</v>
      </c>
      <c r="EC37" s="21">
        <v>0</v>
      </c>
      <c r="ED37" s="22"/>
      <c r="EE37" s="22"/>
      <c r="EF37" s="22"/>
      <c r="EG37" s="23">
        <v>0</v>
      </c>
      <c r="EH37" s="21">
        <f t="shared" si="48"/>
        <v>0</v>
      </c>
      <c r="EI37" s="21">
        <f t="shared" si="21"/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0</v>
      </c>
      <c r="EO37" s="21">
        <v>0</v>
      </c>
      <c r="EP37" s="21">
        <v>0</v>
      </c>
      <c r="EQ37" s="21">
        <v>0</v>
      </c>
      <c r="ER37" s="21">
        <v>0</v>
      </c>
      <c r="ES37" s="21">
        <v>0</v>
      </c>
      <c r="ET37" s="21">
        <f t="shared" si="54"/>
        <v>0</v>
      </c>
      <c r="EU37" s="21">
        <v>0</v>
      </c>
      <c r="EV37" s="21">
        <v>0</v>
      </c>
      <c r="EW37" s="21"/>
      <c r="EX37" s="21"/>
      <c r="EY37" s="21">
        <v>0</v>
      </c>
      <c r="EZ37" s="21">
        <f t="shared" si="23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24"/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f t="shared" si="25"/>
        <v>0</v>
      </c>
      <c r="FR37" s="21">
        <v>0</v>
      </c>
      <c r="FS37" s="23">
        <v>0</v>
      </c>
      <c r="FT37" s="22"/>
      <c r="FU37" s="22"/>
      <c r="FV37" s="22"/>
      <c r="FW37" s="23">
        <v>0</v>
      </c>
      <c r="FX37" s="21">
        <f t="shared" si="49"/>
        <v>0</v>
      </c>
      <c r="FY37" s="21">
        <f t="shared" si="27"/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f t="shared" si="55"/>
        <v>0</v>
      </c>
      <c r="GK37" s="21">
        <v>0</v>
      </c>
      <c r="GL37" s="21">
        <v>0</v>
      </c>
      <c r="GM37" s="21"/>
      <c r="GN37" s="21"/>
      <c r="GO37" s="21">
        <v>0</v>
      </c>
      <c r="GP37" s="21">
        <f t="shared" si="29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30"/>
        <v>0</v>
      </c>
      <c r="GW37" s="21">
        <v>0</v>
      </c>
      <c r="GX37" s="21">
        <v>0</v>
      </c>
      <c r="GY37" s="21">
        <v>0</v>
      </c>
      <c r="GZ37" s="21">
        <v>0</v>
      </c>
      <c r="HA37" s="21">
        <v>0</v>
      </c>
      <c r="HB37" s="21">
        <v>0</v>
      </c>
      <c r="HC37" s="21">
        <v>0</v>
      </c>
      <c r="HD37" s="21">
        <v>0</v>
      </c>
      <c r="HE37" s="21">
        <v>0</v>
      </c>
      <c r="HF37" s="21">
        <v>0</v>
      </c>
      <c r="HG37" s="21">
        <f t="shared" si="31"/>
        <v>0</v>
      </c>
      <c r="HH37" s="21">
        <v>0</v>
      </c>
      <c r="HI37" s="23">
        <v>0</v>
      </c>
      <c r="HJ37" s="22"/>
      <c r="HK37" s="22"/>
      <c r="HL37" s="22"/>
      <c r="HM37" s="23">
        <v>0</v>
      </c>
      <c r="HN37" s="21">
        <f t="shared" si="50"/>
        <v>0</v>
      </c>
      <c r="HO37" s="21">
        <f t="shared" si="33"/>
        <v>0</v>
      </c>
      <c r="HP37" s="21">
        <v>0</v>
      </c>
      <c r="HQ37" s="21">
        <v>0</v>
      </c>
      <c r="HR37" s="21">
        <v>0</v>
      </c>
      <c r="HS37" s="21">
        <v>0</v>
      </c>
      <c r="HT37" s="21">
        <v>0</v>
      </c>
      <c r="HU37" s="21">
        <v>0</v>
      </c>
      <c r="HV37" s="21">
        <v>0</v>
      </c>
      <c r="HW37" s="21">
        <v>0</v>
      </c>
      <c r="HX37" s="21">
        <v>0</v>
      </c>
      <c r="HY37" s="21">
        <v>0</v>
      </c>
      <c r="HZ37" s="21">
        <f t="shared" si="56"/>
        <v>0</v>
      </c>
      <c r="IA37" s="21">
        <v>0</v>
      </c>
      <c r="IB37" s="21">
        <v>0</v>
      </c>
      <c r="IC37" s="21"/>
      <c r="ID37" s="21"/>
      <c r="IE37" s="21">
        <v>0</v>
      </c>
      <c r="IF37" s="21">
        <f t="shared" si="35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36"/>
        <v>0</v>
      </c>
      <c r="IM37" s="21">
        <v>0</v>
      </c>
      <c r="IN37" s="21">
        <v>0</v>
      </c>
      <c r="IO37" s="21">
        <v>0</v>
      </c>
      <c r="IP37" s="21">
        <v>0</v>
      </c>
      <c r="IQ37" s="21">
        <v>0</v>
      </c>
      <c r="IR37" s="21">
        <v>0</v>
      </c>
      <c r="IS37" s="21">
        <v>0</v>
      </c>
      <c r="IT37" s="21">
        <v>0</v>
      </c>
      <c r="IU37" s="21">
        <v>0</v>
      </c>
      <c r="IV37" s="21">
        <v>0</v>
      </c>
      <c r="IW37" s="21">
        <f t="shared" si="37"/>
        <v>0</v>
      </c>
      <c r="IX37" s="21">
        <v>0</v>
      </c>
      <c r="IY37" s="23">
        <v>0</v>
      </c>
      <c r="IZ37" s="22"/>
      <c r="JA37" s="22"/>
      <c r="JB37" s="22"/>
      <c r="JC37" s="23">
        <v>0</v>
      </c>
      <c r="JD37" s="21">
        <f t="shared" si="51"/>
        <v>0</v>
      </c>
      <c r="JE37" s="21">
        <f t="shared" si="39"/>
        <v>0</v>
      </c>
      <c r="JF37" s="21">
        <v>0</v>
      </c>
      <c r="JG37" s="21">
        <v>0</v>
      </c>
      <c r="JH37" s="21">
        <v>0</v>
      </c>
      <c r="JI37" s="21">
        <v>0</v>
      </c>
      <c r="JJ37" s="21">
        <v>0</v>
      </c>
      <c r="JK37" s="21">
        <v>0</v>
      </c>
      <c r="JL37" s="21">
        <v>0</v>
      </c>
      <c r="JM37" s="21">
        <v>0</v>
      </c>
      <c r="JN37" s="21">
        <v>0</v>
      </c>
      <c r="JO37" s="21">
        <v>0</v>
      </c>
      <c r="JP37" s="21">
        <f t="shared" si="57"/>
        <v>0</v>
      </c>
      <c r="JQ37" s="21">
        <v>0</v>
      </c>
      <c r="JR37" s="21">
        <v>0</v>
      </c>
      <c r="JS37" s="21"/>
      <c r="JT37" s="21"/>
      <c r="JU37" s="21">
        <v>0</v>
      </c>
      <c r="JV37" s="21">
        <f t="shared" si="41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42"/>
        <v>0</v>
      </c>
      <c r="KC37" s="21">
        <v>0</v>
      </c>
      <c r="KD37" s="21">
        <v>0</v>
      </c>
      <c r="KE37" s="21">
        <v>0</v>
      </c>
      <c r="KF37" s="21">
        <v>0</v>
      </c>
      <c r="KG37" s="21">
        <v>0</v>
      </c>
      <c r="KH37" s="21">
        <v>0</v>
      </c>
      <c r="KI37" s="21">
        <v>0</v>
      </c>
      <c r="KJ37" s="21">
        <v>0</v>
      </c>
      <c r="KK37" s="21">
        <v>0</v>
      </c>
      <c r="KL37" s="21">
        <v>0</v>
      </c>
      <c r="KM37" s="21">
        <f t="shared" si="43"/>
        <v>0</v>
      </c>
      <c r="KN37" s="21">
        <v>0</v>
      </c>
      <c r="KO37" s="23">
        <f t="shared" si="44"/>
        <v>0</v>
      </c>
      <c r="KP37" s="24">
        <f t="shared" si="0"/>
        <v>0</v>
      </c>
      <c r="KQ37" s="24">
        <f t="shared" si="1"/>
        <v>0</v>
      </c>
      <c r="KR37" s="24">
        <f t="shared" si="45"/>
        <v>0</v>
      </c>
    </row>
    <row r="38" spans="1:304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"/>
        <v>0</v>
      </c>
      <c r="M38" s="21">
        <f t="shared" si="3"/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f t="shared" si="4"/>
        <v>0</v>
      </c>
      <c r="Y38" s="21"/>
      <c r="Z38" s="21">
        <v>0</v>
      </c>
      <c r="AA38" s="21"/>
      <c r="AB38" s="21"/>
      <c r="AC38" s="21">
        <v>0</v>
      </c>
      <c r="AD38" s="21">
        <f t="shared" si="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6"/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f t="shared" si="7"/>
        <v>0</v>
      </c>
      <c r="AV38" s="21"/>
      <c r="AW38" s="23">
        <v>0</v>
      </c>
      <c r="AX38" s="22"/>
      <c r="AY38" s="22"/>
      <c r="AZ38" s="22"/>
      <c r="BA38" s="23">
        <v>0</v>
      </c>
      <c r="BB38" s="21">
        <f t="shared" si="46"/>
        <v>0</v>
      </c>
      <c r="BC38" s="21">
        <f t="shared" si="9"/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f t="shared" si="52"/>
        <v>0</v>
      </c>
      <c r="BO38" s="21"/>
      <c r="BP38" s="21">
        <v>0</v>
      </c>
      <c r="BQ38" s="21"/>
      <c r="BR38" s="21"/>
      <c r="BS38" s="21">
        <v>0</v>
      </c>
      <c r="BT38" s="21">
        <f t="shared" si="1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12"/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f t="shared" si="13"/>
        <v>0</v>
      </c>
      <c r="CL38" s="21"/>
      <c r="CM38" s="23">
        <v>0</v>
      </c>
      <c r="CN38" s="22"/>
      <c r="CO38" s="22"/>
      <c r="CP38" s="22"/>
      <c r="CQ38" s="23">
        <v>0</v>
      </c>
      <c r="CR38" s="21">
        <f t="shared" si="47"/>
        <v>0</v>
      </c>
      <c r="CS38" s="21">
        <f t="shared" si="15"/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f t="shared" si="53"/>
        <v>0</v>
      </c>
      <c r="DE38" s="21"/>
      <c r="DF38" s="21">
        <v>0</v>
      </c>
      <c r="DG38" s="21"/>
      <c r="DH38" s="21"/>
      <c r="DI38" s="21">
        <v>0</v>
      </c>
      <c r="DJ38" s="21">
        <f t="shared" si="1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18"/>
        <v>0</v>
      </c>
      <c r="DQ38" s="21">
        <v>0</v>
      </c>
      <c r="DR38" s="21">
        <v>0</v>
      </c>
      <c r="DS38" s="21">
        <v>0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0</v>
      </c>
      <c r="EA38" s="21">
        <f t="shared" si="19"/>
        <v>0</v>
      </c>
      <c r="EB38" s="21">
        <v>0</v>
      </c>
      <c r="EC38" s="21">
        <v>0</v>
      </c>
      <c r="ED38" s="22"/>
      <c r="EE38" s="22"/>
      <c r="EF38" s="22"/>
      <c r="EG38" s="23">
        <v>0</v>
      </c>
      <c r="EH38" s="21">
        <f t="shared" si="48"/>
        <v>0</v>
      </c>
      <c r="EI38" s="21">
        <f t="shared" si="21"/>
        <v>0</v>
      </c>
      <c r="EJ38" s="21">
        <v>0</v>
      </c>
      <c r="EK38" s="21">
        <v>0</v>
      </c>
      <c r="EL38" s="21">
        <v>0</v>
      </c>
      <c r="EM38" s="21">
        <v>0</v>
      </c>
      <c r="EN38" s="21">
        <v>0</v>
      </c>
      <c r="EO38" s="21">
        <v>0</v>
      </c>
      <c r="EP38" s="21">
        <v>0</v>
      </c>
      <c r="EQ38" s="21">
        <v>0</v>
      </c>
      <c r="ER38" s="21">
        <v>0</v>
      </c>
      <c r="ES38" s="21">
        <v>0</v>
      </c>
      <c r="ET38" s="21">
        <f t="shared" si="54"/>
        <v>0</v>
      </c>
      <c r="EU38" s="21">
        <v>0</v>
      </c>
      <c r="EV38" s="21">
        <v>0</v>
      </c>
      <c r="EW38" s="21"/>
      <c r="EX38" s="21"/>
      <c r="EY38" s="21">
        <v>0</v>
      </c>
      <c r="EZ38" s="21">
        <f t="shared" si="23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24"/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f t="shared" si="25"/>
        <v>0</v>
      </c>
      <c r="FR38" s="21">
        <v>0</v>
      </c>
      <c r="FS38" s="23">
        <v>0</v>
      </c>
      <c r="FT38" s="22"/>
      <c r="FU38" s="22"/>
      <c r="FV38" s="22"/>
      <c r="FW38" s="23">
        <v>0</v>
      </c>
      <c r="FX38" s="21">
        <f t="shared" si="49"/>
        <v>0</v>
      </c>
      <c r="FY38" s="21">
        <f t="shared" si="27"/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f t="shared" si="55"/>
        <v>0</v>
      </c>
      <c r="GK38" s="21">
        <v>0</v>
      </c>
      <c r="GL38" s="21">
        <v>0</v>
      </c>
      <c r="GM38" s="21"/>
      <c r="GN38" s="21"/>
      <c r="GO38" s="21">
        <v>0</v>
      </c>
      <c r="GP38" s="21">
        <f t="shared" si="29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30"/>
        <v>0</v>
      </c>
      <c r="GW38" s="21">
        <v>0</v>
      </c>
      <c r="GX38" s="21">
        <v>0</v>
      </c>
      <c r="GY38" s="21">
        <v>0</v>
      </c>
      <c r="GZ38" s="21">
        <v>0</v>
      </c>
      <c r="HA38" s="21">
        <v>0</v>
      </c>
      <c r="HB38" s="21">
        <v>0</v>
      </c>
      <c r="HC38" s="21">
        <v>0</v>
      </c>
      <c r="HD38" s="21">
        <v>0</v>
      </c>
      <c r="HE38" s="21">
        <v>0</v>
      </c>
      <c r="HF38" s="21">
        <v>0</v>
      </c>
      <c r="HG38" s="21">
        <f t="shared" si="31"/>
        <v>0</v>
      </c>
      <c r="HH38" s="21">
        <v>0</v>
      </c>
      <c r="HI38" s="23">
        <v>0</v>
      </c>
      <c r="HJ38" s="22"/>
      <c r="HK38" s="22"/>
      <c r="HL38" s="22"/>
      <c r="HM38" s="23">
        <v>0</v>
      </c>
      <c r="HN38" s="21">
        <f t="shared" si="50"/>
        <v>0</v>
      </c>
      <c r="HO38" s="21">
        <f t="shared" si="33"/>
        <v>0</v>
      </c>
      <c r="HP38" s="21">
        <v>0</v>
      </c>
      <c r="HQ38" s="21">
        <v>0</v>
      </c>
      <c r="HR38" s="21">
        <v>0</v>
      </c>
      <c r="HS38" s="21">
        <v>0</v>
      </c>
      <c r="HT38" s="21">
        <v>0</v>
      </c>
      <c r="HU38" s="21">
        <v>0</v>
      </c>
      <c r="HV38" s="21">
        <v>0</v>
      </c>
      <c r="HW38" s="21">
        <v>0</v>
      </c>
      <c r="HX38" s="21">
        <v>0</v>
      </c>
      <c r="HY38" s="21">
        <v>0</v>
      </c>
      <c r="HZ38" s="21">
        <f t="shared" si="56"/>
        <v>0</v>
      </c>
      <c r="IA38" s="21">
        <v>0</v>
      </c>
      <c r="IB38" s="21">
        <v>0</v>
      </c>
      <c r="IC38" s="21"/>
      <c r="ID38" s="21"/>
      <c r="IE38" s="21">
        <v>0</v>
      </c>
      <c r="IF38" s="21">
        <f t="shared" si="35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36"/>
        <v>0</v>
      </c>
      <c r="IM38" s="21">
        <v>0</v>
      </c>
      <c r="IN38" s="21">
        <v>0</v>
      </c>
      <c r="IO38" s="21">
        <v>0</v>
      </c>
      <c r="IP38" s="21">
        <v>0</v>
      </c>
      <c r="IQ38" s="21">
        <v>0</v>
      </c>
      <c r="IR38" s="21">
        <v>0</v>
      </c>
      <c r="IS38" s="21">
        <v>0</v>
      </c>
      <c r="IT38" s="21">
        <v>0</v>
      </c>
      <c r="IU38" s="21">
        <v>0</v>
      </c>
      <c r="IV38" s="21">
        <v>0</v>
      </c>
      <c r="IW38" s="21">
        <f t="shared" si="37"/>
        <v>0</v>
      </c>
      <c r="IX38" s="21">
        <v>0</v>
      </c>
      <c r="IY38" s="23">
        <v>0</v>
      </c>
      <c r="IZ38" s="22"/>
      <c r="JA38" s="22"/>
      <c r="JB38" s="22"/>
      <c r="JC38" s="23">
        <v>0</v>
      </c>
      <c r="JD38" s="21">
        <f t="shared" si="51"/>
        <v>0</v>
      </c>
      <c r="JE38" s="21">
        <f t="shared" si="39"/>
        <v>0</v>
      </c>
      <c r="JF38" s="21">
        <v>0</v>
      </c>
      <c r="JG38" s="21">
        <v>0</v>
      </c>
      <c r="JH38" s="21">
        <v>0</v>
      </c>
      <c r="JI38" s="21">
        <v>0</v>
      </c>
      <c r="JJ38" s="21">
        <v>0</v>
      </c>
      <c r="JK38" s="21">
        <v>0</v>
      </c>
      <c r="JL38" s="21">
        <v>0</v>
      </c>
      <c r="JM38" s="21">
        <v>0</v>
      </c>
      <c r="JN38" s="21">
        <v>0</v>
      </c>
      <c r="JO38" s="21">
        <v>0</v>
      </c>
      <c r="JP38" s="21">
        <f t="shared" si="57"/>
        <v>0</v>
      </c>
      <c r="JQ38" s="21">
        <v>0</v>
      </c>
      <c r="JR38" s="21">
        <v>0</v>
      </c>
      <c r="JS38" s="21"/>
      <c r="JT38" s="21"/>
      <c r="JU38" s="21">
        <v>0</v>
      </c>
      <c r="JV38" s="21">
        <f t="shared" si="41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42"/>
        <v>0</v>
      </c>
      <c r="KC38" s="21">
        <v>0</v>
      </c>
      <c r="KD38" s="21">
        <v>0</v>
      </c>
      <c r="KE38" s="21">
        <v>0</v>
      </c>
      <c r="KF38" s="21">
        <v>0</v>
      </c>
      <c r="KG38" s="21">
        <v>0</v>
      </c>
      <c r="KH38" s="21">
        <v>0</v>
      </c>
      <c r="KI38" s="21">
        <v>0</v>
      </c>
      <c r="KJ38" s="21">
        <v>0</v>
      </c>
      <c r="KK38" s="21">
        <v>0</v>
      </c>
      <c r="KL38" s="21">
        <v>0</v>
      </c>
      <c r="KM38" s="21">
        <f t="shared" si="43"/>
        <v>0</v>
      </c>
      <c r="KN38" s="21">
        <v>0</v>
      </c>
      <c r="KO38" s="23">
        <f t="shared" si="44"/>
        <v>0</v>
      </c>
      <c r="KP38" s="24">
        <f t="shared" si="0"/>
        <v>0</v>
      </c>
      <c r="KQ38" s="24">
        <f t="shared" si="1"/>
        <v>0</v>
      </c>
      <c r="KR38" s="24">
        <f t="shared" si="45"/>
        <v>0</v>
      </c>
    </row>
    <row r="39" spans="1:304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"/>
        <v>0</v>
      </c>
      <c r="M39" s="21">
        <f t="shared" si="3"/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f t="shared" si="4"/>
        <v>0</v>
      </c>
      <c r="Y39" s="21"/>
      <c r="Z39" s="21">
        <v>0</v>
      </c>
      <c r="AA39" s="21"/>
      <c r="AB39" s="21"/>
      <c r="AC39" s="21">
        <v>0</v>
      </c>
      <c r="AD39" s="21">
        <f t="shared" si="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6"/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f t="shared" si="7"/>
        <v>0</v>
      </c>
      <c r="AV39" s="21"/>
      <c r="AW39" s="23">
        <v>0</v>
      </c>
      <c r="AX39" s="22"/>
      <c r="AY39" s="22"/>
      <c r="AZ39" s="22"/>
      <c r="BA39" s="23">
        <v>0</v>
      </c>
      <c r="BB39" s="21">
        <f t="shared" si="46"/>
        <v>0</v>
      </c>
      <c r="BC39" s="21">
        <f t="shared" si="9"/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f t="shared" si="52"/>
        <v>0</v>
      </c>
      <c r="BO39" s="21"/>
      <c r="BP39" s="21">
        <v>0</v>
      </c>
      <c r="BQ39" s="21"/>
      <c r="BR39" s="21"/>
      <c r="BS39" s="21">
        <v>0</v>
      </c>
      <c r="BT39" s="21">
        <f t="shared" si="1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12"/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f t="shared" si="13"/>
        <v>0</v>
      </c>
      <c r="CL39" s="21"/>
      <c r="CM39" s="23">
        <v>0</v>
      </c>
      <c r="CN39" s="22"/>
      <c r="CO39" s="22"/>
      <c r="CP39" s="22"/>
      <c r="CQ39" s="23">
        <v>0</v>
      </c>
      <c r="CR39" s="21">
        <f t="shared" si="47"/>
        <v>0</v>
      </c>
      <c r="CS39" s="21">
        <f t="shared" si="15"/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f t="shared" si="53"/>
        <v>0</v>
      </c>
      <c r="DE39" s="21"/>
      <c r="DF39" s="21">
        <v>0</v>
      </c>
      <c r="DG39" s="21"/>
      <c r="DH39" s="21"/>
      <c r="DI39" s="21">
        <v>0</v>
      </c>
      <c r="DJ39" s="21">
        <f t="shared" si="1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18"/>
        <v>0</v>
      </c>
      <c r="DQ39" s="21">
        <v>0</v>
      </c>
      <c r="DR39" s="21">
        <v>0</v>
      </c>
      <c r="DS39" s="21">
        <v>0</v>
      </c>
      <c r="DT39" s="21">
        <v>0</v>
      </c>
      <c r="DU39" s="21">
        <v>0</v>
      </c>
      <c r="DV39" s="21">
        <v>0</v>
      </c>
      <c r="DW39" s="21">
        <v>0</v>
      </c>
      <c r="DX39" s="21">
        <v>0</v>
      </c>
      <c r="DY39" s="21">
        <v>0</v>
      </c>
      <c r="DZ39" s="21">
        <v>0</v>
      </c>
      <c r="EA39" s="21">
        <f t="shared" si="19"/>
        <v>0</v>
      </c>
      <c r="EB39" s="21">
        <v>0</v>
      </c>
      <c r="EC39" s="21">
        <v>0</v>
      </c>
      <c r="ED39" s="22"/>
      <c r="EE39" s="22"/>
      <c r="EF39" s="22"/>
      <c r="EG39" s="23">
        <v>0</v>
      </c>
      <c r="EH39" s="21">
        <f t="shared" si="48"/>
        <v>0</v>
      </c>
      <c r="EI39" s="21">
        <f t="shared" si="21"/>
        <v>0</v>
      </c>
      <c r="EJ39" s="21">
        <v>0</v>
      </c>
      <c r="EK39" s="21">
        <v>0</v>
      </c>
      <c r="EL39" s="21">
        <v>0</v>
      </c>
      <c r="EM39" s="21">
        <v>0</v>
      </c>
      <c r="EN39" s="21">
        <v>0</v>
      </c>
      <c r="EO39" s="21">
        <v>0</v>
      </c>
      <c r="EP39" s="21">
        <v>0</v>
      </c>
      <c r="EQ39" s="21">
        <v>0</v>
      </c>
      <c r="ER39" s="21">
        <v>0</v>
      </c>
      <c r="ES39" s="21">
        <v>0</v>
      </c>
      <c r="ET39" s="21">
        <f t="shared" si="54"/>
        <v>0</v>
      </c>
      <c r="EU39" s="21">
        <v>0</v>
      </c>
      <c r="EV39" s="21">
        <v>0</v>
      </c>
      <c r="EW39" s="21"/>
      <c r="EX39" s="21"/>
      <c r="EY39" s="21">
        <v>0</v>
      </c>
      <c r="EZ39" s="21">
        <f t="shared" si="23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24"/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f t="shared" si="25"/>
        <v>0</v>
      </c>
      <c r="FR39" s="21">
        <v>0</v>
      </c>
      <c r="FS39" s="23">
        <v>0</v>
      </c>
      <c r="FT39" s="22"/>
      <c r="FU39" s="22"/>
      <c r="FV39" s="22"/>
      <c r="FW39" s="23">
        <v>0</v>
      </c>
      <c r="FX39" s="21">
        <f t="shared" si="49"/>
        <v>0</v>
      </c>
      <c r="FY39" s="21">
        <f t="shared" si="27"/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f t="shared" si="55"/>
        <v>0</v>
      </c>
      <c r="GK39" s="21">
        <v>0</v>
      </c>
      <c r="GL39" s="21">
        <v>0</v>
      </c>
      <c r="GM39" s="21"/>
      <c r="GN39" s="21"/>
      <c r="GO39" s="21">
        <v>0</v>
      </c>
      <c r="GP39" s="21">
        <f t="shared" si="29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30"/>
        <v>0</v>
      </c>
      <c r="GW39" s="21">
        <v>0</v>
      </c>
      <c r="GX39" s="21">
        <v>0</v>
      </c>
      <c r="GY39" s="21">
        <v>0</v>
      </c>
      <c r="GZ39" s="21">
        <v>0</v>
      </c>
      <c r="HA39" s="21">
        <v>0</v>
      </c>
      <c r="HB39" s="21">
        <v>0</v>
      </c>
      <c r="HC39" s="21">
        <v>0</v>
      </c>
      <c r="HD39" s="21">
        <v>0</v>
      </c>
      <c r="HE39" s="21">
        <v>0</v>
      </c>
      <c r="HF39" s="21">
        <v>0</v>
      </c>
      <c r="HG39" s="21">
        <f t="shared" si="31"/>
        <v>0</v>
      </c>
      <c r="HH39" s="21">
        <v>0</v>
      </c>
      <c r="HI39" s="23">
        <v>0</v>
      </c>
      <c r="HJ39" s="22"/>
      <c r="HK39" s="22"/>
      <c r="HL39" s="22"/>
      <c r="HM39" s="23">
        <v>0</v>
      </c>
      <c r="HN39" s="21">
        <f t="shared" si="50"/>
        <v>0</v>
      </c>
      <c r="HO39" s="21">
        <f t="shared" si="33"/>
        <v>0</v>
      </c>
      <c r="HP39" s="21">
        <v>0</v>
      </c>
      <c r="HQ39" s="21">
        <v>0</v>
      </c>
      <c r="HR39" s="21">
        <v>0</v>
      </c>
      <c r="HS39" s="21">
        <v>0</v>
      </c>
      <c r="HT39" s="21">
        <v>0</v>
      </c>
      <c r="HU39" s="21">
        <v>0</v>
      </c>
      <c r="HV39" s="21">
        <v>0</v>
      </c>
      <c r="HW39" s="21">
        <v>0</v>
      </c>
      <c r="HX39" s="21">
        <v>0</v>
      </c>
      <c r="HY39" s="21">
        <v>0</v>
      </c>
      <c r="HZ39" s="21">
        <f t="shared" si="56"/>
        <v>0</v>
      </c>
      <c r="IA39" s="21">
        <v>0</v>
      </c>
      <c r="IB39" s="21">
        <v>0</v>
      </c>
      <c r="IC39" s="21"/>
      <c r="ID39" s="21"/>
      <c r="IE39" s="21">
        <v>0</v>
      </c>
      <c r="IF39" s="21">
        <f t="shared" si="35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36"/>
        <v>0</v>
      </c>
      <c r="IM39" s="21">
        <v>0</v>
      </c>
      <c r="IN39" s="21">
        <v>0</v>
      </c>
      <c r="IO39" s="21">
        <v>0</v>
      </c>
      <c r="IP39" s="21">
        <v>0</v>
      </c>
      <c r="IQ39" s="21">
        <v>0</v>
      </c>
      <c r="IR39" s="21">
        <v>0</v>
      </c>
      <c r="IS39" s="21">
        <v>0</v>
      </c>
      <c r="IT39" s="21">
        <v>0</v>
      </c>
      <c r="IU39" s="21">
        <v>0</v>
      </c>
      <c r="IV39" s="21">
        <v>0</v>
      </c>
      <c r="IW39" s="21">
        <f t="shared" si="37"/>
        <v>0</v>
      </c>
      <c r="IX39" s="21">
        <v>0</v>
      </c>
      <c r="IY39" s="23">
        <v>0</v>
      </c>
      <c r="IZ39" s="22"/>
      <c r="JA39" s="22"/>
      <c r="JB39" s="22"/>
      <c r="JC39" s="23">
        <v>0</v>
      </c>
      <c r="JD39" s="21">
        <f t="shared" si="51"/>
        <v>0</v>
      </c>
      <c r="JE39" s="21">
        <f t="shared" si="39"/>
        <v>0</v>
      </c>
      <c r="JF39" s="21">
        <v>0</v>
      </c>
      <c r="JG39" s="21">
        <v>0</v>
      </c>
      <c r="JH39" s="21">
        <v>0</v>
      </c>
      <c r="JI39" s="21">
        <v>0</v>
      </c>
      <c r="JJ39" s="21">
        <v>0</v>
      </c>
      <c r="JK39" s="21">
        <v>0</v>
      </c>
      <c r="JL39" s="21">
        <v>0</v>
      </c>
      <c r="JM39" s="21">
        <v>0</v>
      </c>
      <c r="JN39" s="21">
        <v>0</v>
      </c>
      <c r="JO39" s="21">
        <v>0</v>
      </c>
      <c r="JP39" s="21">
        <f t="shared" si="57"/>
        <v>0</v>
      </c>
      <c r="JQ39" s="21">
        <v>0</v>
      </c>
      <c r="JR39" s="21">
        <v>0</v>
      </c>
      <c r="JS39" s="21"/>
      <c r="JT39" s="21"/>
      <c r="JU39" s="21">
        <v>0</v>
      </c>
      <c r="JV39" s="21">
        <f t="shared" si="41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42"/>
        <v>0</v>
      </c>
      <c r="KC39" s="21">
        <v>0</v>
      </c>
      <c r="KD39" s="21">
        <v>0</v>
      </c>
      <c r="KE39" s="21">
        <v>0</v>
      </c>
      <c r="KF39" s="21">
        <v>0</v>
      </c>
      <c r="KG39" s="21">
        <v>0</v>
      </c>
      <c r="KH39" s="21">
        <v>0</v>
      </c>
      <c r="KI39" s="21">
        <v>0</v>
      </c>
      <c r="KJ39" s="21">
        <v>0</v>
      </c>
      <c r="KK39" s="21">
        <v>0</v>
      </c>
      <c r="KL39" s="21">
        <v>0</v>
      </c>
      <c r="KM39" s="21">
        <f t="shared" si="43"/>
        <v>0</v>
      </c>
      <c r="KN39" s="21">
        <v>0</v>
      </c>
      <c r="KO39" s="23">
        <f t="shared" si="44"/>
        <v>0</v>
      </c>
      <c r="KP39" s="24">
        <f t="shared" si="0"/>
        <v>0</v>
      </c>
      <c r="KQ39" s="24">
        <f t="shared" si="1"/>
        <v>0</v>
      </c>
      <c r="KR39" s="24">
        <f t="shared" si="45"/>
        <v>0</v>
      </c>
    </row>
    <row r="40" spans="1:304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"/>
        <v>0</v>
      </c>
      <c r="M40" s="21">
        <f t="shared" si="3"/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f t="shared" si="4"/>
        <v>0</v>
      </c>
      <c r="Y40" s="21"/>
      <c r="Z40" s="21">
        <v>0</v>
      </c>
      <c r="AA40" s="21"/>
      <c r="AB40" s="21"/>
      <c r="AC40" s="21">
        <v>0</v>
      </c>
      <c r="AD40" s="21">
        <f t="shared" si="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6"/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f t="shared" si="7"/>
        <v>0</v>
      </c>
      <c r="AV40" s="21"/>
      <c r="AW40" s="23">
        <v>0</v>
      </c>
      <c r="AX40" s="22"/>
      <c r="AY40" s="22"/>
      <c r="AZ40" s="22"/>
      <c r="BA40" s="23">
        <v>0</v>
      </c>
      <c r="BB40" s="21">
        <f t="shared" si="46"/>
        <v>0</v>
      </c>
      <c r="BC40" s="21">
        <f t="shared" si="9"/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f t="shared" si="52"/>
        <v>0</v>
      </c>
      <c r="BO40" s="21"/>
      <c r="BP40" s="21">
        <v>0</v>
      </c>
      <c r="BQ40" s="21"/>
      <c r="BR40" s="21"/>
      <c r="BS40" s="21">
        <v>0</v>
      </c>
      <c r="BT40" s="21">
        <f t="shared" si="1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12"/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f t="shared" si="13"/>
        <v>0</v>
      </c>
      <c r="CL40" s="21"/>
      <c r="CM40" s="23">
        <v>0</v>
      </c>
      <c r="CN40" s="22"/>
      <c r="CO40" s="22"/>
      <c r="CP40" s="22"/>
      <c r="CQ40" s="23">
        <v>0</v>
      </c>
      <c r="CR40" s="21">
        <f t="shared" si="47"/>
        <v>0</v>
      </c>
      <c r="CS40" s="21">
        <f t="shared" si="15"/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f t="shared" si="53"/>
        <v>0</v>
      </c>
      <c r="DE40" s="21"/>
      <c r="DF40" s="21">
        <v>0</v>
      </c>
      <c r="DG40" s="21"/>
      <c r="DH40" s="21"/>
      <c r="DI40" s="21">
        <v>0</v>
      </c>
      <c r="DJ40" s="21">
        <f t="shared" si="1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18"/>
        <v>0</v>
      </c>
      <c r="DQ40" s="21">
        <v>0</v>
      </c>
      <c r="DR40" s="21">
        <v>0</v>
      </c>
      <c r="DS40" s="21">
        <v>0</v>
      </c>
      <c r="DT40" s="21">
        <v>0</v>
      </c>
      <c r="DU40" s="21">
        <v>0</v>
      </c>
      <c r="DV40" s="21">
        <v>0</v>
      </c>
      <c r="DW40" s="21">
        <v>0</v>
      </c>
      <c r="DX40" s="21">
        <v>0</v>
      </c>
      <c r="DY40" s="21">
        <v>0</v>
      </c>
      <c r="DZ40" s="21">
        <v>0</v>
      </c>
      <c r="EA40" s="21">
        <f t="shared" si="19"/>
        <v>0</v>
      </c>
      <c r="EB40" s="21">
        <v>0</v>
      </c>
      <c r="EC40" s="21">
        <v>0</v>
      </c>
      <c r="ED40" s="22"/>
      <c r="EE40" s="22"/>
      <c r="EF40" s="22"/>
      <c r="EG40" s="23">
        <v>0</v>
      </c>
      <c r="EH40" s="21">
        <f t="shared" si="48"/>
        <v>0</v>
      </c>
      <c r="EI40" s="21">
        <f t="shared" si="21"/>
        <v>0</v>
      </c>
      <c r="EJ40" s="21">
        <v>0</v>
      </c>
      <c r="EK40" s="21">
        <v>0</v>
      </c>
      <c r="EL40" s="21">
        <v>0</v>
      </c>
      <c r="EM40" s="21">
        <v>0</v>
      </c>
      <c r="EN40" s="21">
        <v>0</v>
      </c>
      <c r="EO40" s="21">
        <v>0</v>
      </c>
      <c r="EP40" s="21">
        <v>0</v>
      </c>
      <c r="EQ40" s="21">
        <v>0</v>
      </c>
      <c r="ER40" s="21">
        <v>0</v>
      </c>
      <c r="ES40" s="21">
        <v>0</v>
      </c>
      <c r="ET40" s="21">
        <f t="shared" si="54"/>
        <v>0</v>
      </c>
      <c r="EU40" s="21">
        <v>0</v>
      </c>
      <c r="EV40" s="21">
        <v>0</v>
      </c>
      <c r="EW40" s="21"/>
      <c r="EX40" s="21"/>
      <c r="EY40" s="21">
        <v>0</v>
      </c>
      <c r="EZ40" s="21">
        <f t="shared" si="23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24"/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0</v>
      </c>
      <c r="FP40" s="21">
        <v>0</v>
      </c>
      <c r="FQ40" s="21">
        <f t="shared" si="25"/>
        <v>0</v>
      </c>
      <c r="FR40" s="21">
        <v>0</v>
      </c>
      <c r="FS40" s="23">
        <v>0</v>
      </c>
      <c r="FT40" s="22"/>
      <c r="FU40" s="22"/>
      <c r="FV40" s="22"/>
      <c r="FW40" s="23">
        <v>0</v>
      </c>
      <c r="FX40" s="21">
        <f t="shared" si="49"/>
        <v>0</v>
      </c>
      <c r="FY40" s="21">
        <f t="shared" si="27"/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f t="shared" si="55"/>
        <v>0</v>
      </c>
      <c r="GK40" s="21">
        <v>0</v>
      </c>
      <c r="GL40" s="21">
        <v>0</v>
      </c>
      <c r="GM40" s="21"/>
      <c r="GN40" s="21"/>
      <c r="GO40" s="21">
        <v>0</v>
      </c>
      <c r="GP40" s="21">
        <f t="shared" si="29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30"/>
        <v>0</v>
      </c>
      <c r="GW40" s="21">
        <v>0</v>
      </c>
      <c r="GX40" s="21">
        <v>0</v>
      </c>
      <c r="GY40" s="21">
        <v>0</v>
      </c>
      <c r="GZ40" s="21">
        <v>0</v>
      </c>
      <c r="HA40" s="21">
        <v>0</v>
      </c>
      <c r="HB40" s="21">
        <v>0</v>
      </c>
      <c r="HC40" s="21">
        <v>0</v>
      </c>
      <c r="HD40" s="21">
        <v>0</v>
      </c>
      <c r="HE40" s="21">
        <v>0</v>
      </c>
      <c r="HF40" s="21">
        <v>0</v>
      </c>
      <c r="HG40" s="21">
        <f t="shared" si="31"/>
        <v>0</v>
      </c>
      <c r="HH40" s="21">
        <v>0</v>
      </c>
      <c r="HI40" s="23">
        <v>0</v>
      </c>
      <c r="HJ40" s="22"/>
      <c r="HK40" s="22"/>
      <c r="HL40" s="22"/>
      <c r="HM40" s="23">
        <v>0</v>
      </c>
      <c r="HN40" s="21">
        <f t="shared" si="50"/>
        <v>0</v>
      </c>
      <c r="HO40" s="21">
        <f t="shared" si="33"/>
        <v>0</v>
      </c>
      <c r="HP40" s="21">
        <v>0</v>
      </c>
      <c r="HQ40" s="21">
        <v>0</v>
      </c>
      <c r="HR40" s="21">
        <v>0</v>
      </c>
      <c r="HS40" s="21">
        <v>0</v>
      </c>
      <c r="HT40" s="21">
        <v>0</v>
      </c>
      <c r="HU40" s="21">
        <v>0</v>
      </c>
      <c r="HV40" s="21">
        <v>0</v>
      </c>
      <c r="HW40" s="21">
        <v>0</v>
      </c>
      <c r="HX40" s="21">
        <v>0</v>
      </c>
      <c r="HY40" s="21">
        <v>0</v>
      </c>
      <c r="HZ40" s="21">
        <f t="shared" si="56"/>
        <v>0</v>
      </c>
      <c r="IA40" s="21">
        <v>0</v>
      </c>
      <c r="IB40" s="21">
        <v>0</v>
      </c>
      <c r="IC40" s="21"/>
      <c r="ID40" s="21"/>
      <c r="IE40" s="21">
        <v>0</v>
      </c>
      <c r="IF40" s="21">
        <f t="shared" si="35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36"/>
        <v>0</v>
      </c>
      <c r="IM40" s="21">
        <v>0</v>
      </c>
      <c r="IN40" s="21">
        <v>0</v>
      </c>
      <c r="IO40" s="21">
        <v>0</v>
      </c>
      <c r="IP40" s="21">
        <v>0</v>
      </c>
      <c r="IQ40" s="21">
        <v>0</v>
      </c>
      <c r="IR40" s="21">
        <v>0</v>
      </c>
      <c r="IS40" s="21">
        <v>0</v>
      </c>
      <c r="IT40" s="21">
        <v>0</v>
      </c>
      <c r="IU40" s="21">
        <v>0</v>
      </c>
      <c r="IV40" s="21">
        <v>0</v>
      </c>
      <c r="IW40" s="21">
        <f t="shared" si="37"/>
        <v>0</v>
      </c>
      <c r="IX40" s="21">
        <v>0</v>
      </c>
      <c r="IY40" s="23">
        <v>0</v>
      </c>
      <c r="IZ40" s="22"/>
      <c r="JA40" s="22"/>
      <c r="JB40" s="22"/>
      <c r="JC40" s="23">
        <v>0</v>
      </c>
      <c r="JD40" s="21">
        <f t="shared" si="51"/>
        <v>0</v>
      </c>
      <c r="JE40" s="21">
        <f t="shared" si="39"/>
        <v>0</v>
      </c>
      <c r="JF40" s="21">
        <v>0</v>
      </c>
      <c r="JG40" s="21">
        <v>0</v>
      </c>
      <c r="JH40" s="21">
        <v>0</v>
      </c>
      <c r="JI40" s="21">
        <v>0</v>
      </c>
      <c r="JJ40" s="21">
        <v>0</v>
      </c>
      <c r="JK40" s="21">
        <v>0</v>
      </c>
      <c r="JL40" s="21">
        <v>0</v>
      </c>
      <c r="JM40" s="21">
        <v>0</v>
      </c>
      <c r="JN40" s="21">
        <v>0</v>
      </c>
      <c r="JO40" s="21">
        <v>0</v>
      </c>
      <c r="JP40" s="21">
        <f t="shared" si="57"/>
        <v>0</v>
      </c>
      <c r="JQ40" s="21">
        <v>0</v>
      </c>
      <c r="JR40" s="21">
        <v>0</v>
      </c>
      <c r="JS40" s="21"/>
      <c r="JT40" s="21"/>
      <c r="JU40" s="21">
        <v>0</v>
      </c>
      <c r="JV40" s="21">
        <f t="shared" si="41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42"/>
        <v>0</v>
      </c>
      <c r="KC40" s="21">
        <v>0</v>
      </c>
      <c r="KD40" s="21">
        <v>0</v>
      </c>
      <c r="KE40" s="21">
        <v>0</v>
      </c>
      <c r="KF40" s="21">
        <v>0</v>
      </c>
      <c r="KG40" s="21">
        <v>0</v>
      </c>
      <c r="KH40" s="21">
        <v>0</v>
      </c>
      <c r="KI40" s="21">
        <v>0</v>
      </c>
      <c r="KJ40" s="21">
        <v>0</v>
      </c>
      <c r="KK40" s="21">
        <v>0</v>
      </c>
      <c r="KL40" s="21">
        <v>0</v>
      </c>
      <c r="KM40" s="21">
        <f t="shared" si="43"/>
        <v>0</v>
      </c>
      <c r="KN40" s="21">
        <v>0</v>
      </c>
      <c r="KO40" s="23">
        <f t="shared" si="44"/>
        <v>0</v>
      </c>
      <c r="KP40" s="24">
        <f t="shared" si="0"/>
        <v>0</v>
      </c>
      <c r="KQ40" s="24">
        <f t="shared" si="1"/>
        <v>0</v>
      </c>
      <c r="KR40" s="24">
        <f t="shared" si="45"/>
        <v>0</v>
      </c>
    </row>
    <row r="41" spans="1:304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"/>
        <v>0</v>
      </c>
      <c r="M41" s="21">
        <f t="shared" si="3"/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f t="shared" si="4"/>
        <v>0</v>
      </c>
      <c r="Y41" s="21"/>
      <c r="Z41" s="21">
        <v>0</v>
      </c>
      <c r="AA41" s="21"/>
      <c r="AB41" s="21"/>
      <c r="AC41" s="21">
        <v>0</v>
      </c>
      <c r="AD41" s="21">
        <f t="shared" si="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6"/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f t="shared" si="7"/>
        <v>0</v>
      </c>
      <c r="AV41" s="21"/>
      <c r="AW41" s="23">
        <v>0</v>
      </c>
      <c r="AX41" s="22"/>
      <c r="AY41" s="22"/>
      <c r="AZ41" s="22"/>
      <c r="BA41" s="23">
        <v>0</v>
      </c>
      <c r="BB41" s="21">
        <f t="shared" si="46"/>
        <v>0</v>
      </c>
      <c r="BC41" s="21">
        <f t="shared" si="9"/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f t="shared" si="52"/>
        <v>0</v>
      </c>
      <c r="BO41" s="21"/>
      <c r="BP41" s="21">
        <v>0</v>
      </c>
      <c r="BQ41" s="21"/>
      <c r="BR41" s="21"/>
      <c r="BS41" s="21">
        <v>0</v>
      </c>
      <c r="BT41" s="21">
        <f t="shared" si="1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12"/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13"/>
        <v>0</v>
      </c>
      <c r="CL41" s="21"/>
      <c r="CM41" s="23">
        <v>0</v>
      </c>
      <c r="CN41" s="22"/>
      <c r="CO41" s="22"/>
      <c r="CP41" s="22"/>
      <c r="CQ41" s="23">
        <v>0</v>
      </c>
      <c r="CR41" s="21">
        <f t="shared" si="47"/>
        <v>0</v>
      </c>
      <c r="CS41" s="21">
        <f t="shared" si="15"/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f t="shared" si="53"/>
        <v>0</v>
      </c>
      <c r="DE41" s="21"/>
      <c r="DF41" s="21">
        <v>0</v>
      </c>
      <c r="DG41" s="21"/>
      <c r="DH41" s="21"/>
      <c r="DI41" s="21">
        <v>0</v>
      </c>
      <c r="DJ41" s="21">
        <f t="shared" si="1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18"/>
        <v>0</v>
      </c>
      <c r="DQ41" s="21">
        <v>0</v>
      </c>
      <c r="DR41" s="21">
        <v>0</v>
      </c>
      <c r="DS41" s="21">
        <v>0</v>
      </c>
      <c r="DT41" s="21">
        <v>0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f t="shared" si="19"/>
        <v>0</v>
      </c>
      <c r="EB41" s="21">
        <v>0</v>
      </c>
      <c r="EC41" s="21">
        <v>0</v>
      </c>
      <c r="ED41" s="22"/>
      <c r="EE41" s="22"/>
      <c r="EF41" s="22"/>
      <c r="EG41" s="23">
        <v>0</v>
      </c>
      <c r="EH41" s="21">
        <f t="shared" si="48"/>
        <v>0</v>
      </c>
      <c r="EI41" s="21">
        <f t="shared" si="21"/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f t="shared" si="54"/>
        <v>0</v>
      </c>
      <c r="EU41" s="21">
        <v>0</v>
      </c>
      <c r="EV41" s="21">
        <v>0</v>
      </c>
      <c r="EW41" s="21"/>
      <c r="EX41" s="21"/>
      <c r="EY41" s="21">
        <v>0</v>
      </c>
      <c r="EZ41" s="21">
        <f t="shared" si="23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24"/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f t="shared" si="25"/>
        <v>0</v>
      </c>
      <c r="FR41" s="21">
        <v>0</v>
      </c>
      <c r="FS41" s="23">
        <v>0</v>
      </c>
      <c r="FT41" s="22"/>
      <c r="FU41" s="22"/>
      <c r="FV41" s="22"/>
      <c r="FW41" s="23">
        <v>0</v>
      </c>
      <c r="FX41" s="21">
        <f t="shared" si="49"/>
        <v>0</v>
      </c>
      <c r="FY41" s="21">
        <f t="shared" si="27"/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f t="shared" si="55"/>
        <v>0</v>
      </c>
      <c r="GK41" s="21">
        <v>0</v>
      </c>
      <c r="GL41" s="21">
        <v>0</v>
      </c>
      <c r="GM41" s="21"/>
      <c r="GN41" s="21"/>
      <c r="GO41" s="21">
        <v>0</v>
      </c>
      <c r="GP41" s="21">
        <f t="shared" si="29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30"/>
        <v>0</v>
      </c>
      <c r="GW41" s="21">
        <v>0</v>
      </c>
      <c r="GX41" s="21">
        <v>0</v>
      </c>
      <c r="GY41" s="21">
        <v>0</v>
      </c>
      <c r="GZ41" s="21">
        <v>0</v>
      </c>
      <c r="HA41" s="21">
        <v>0</v>
      </c>
      <c r="HB41" s="21">
        <v>0</v>
      </c>
      <c r="HC41" s="21">
        <v>0</v>
      </c>
      <c r="HD41" s="21">
        <v>0</v>
      </c>
      <c r="HE41" s="21">
        <v>0</v>
      </c>
      <c r="HF41" s="21">
        <v>0</v>
      </c>
      <c r="HG41" s="21">
        <f t="shared" si="31"/>
        <v>0</v>
      </c>
      <c r="HH41" s="21">
        <v>0</v>
      </c>
      <c r="HI41" s="23">
        <v>0</v>
      </c>
      <c r="HJ41" s="22"/>
      <c r="HK41" s="22"/>
      <c r="HL41" s="22"/>
      <c r="HM41" s="23">
        <v>0</v>
      </c>
      <c r="HN41" s="21">
        <f t="shared" si="50"/>
        <v>0</v>
      </c>
      <c r="HO41" s="21">
        <f t="shared" si="33"/>
        <v>0</v>
      </c>
      <c r="HP41" s="21">
        <v>0</v>
      </c>
      <c r="HQ41" s="21">
        <v>0</v>
      </c>
      <c r="HR41" s="21">
        <v>0</v>
      </c>
      <c r="HS41" s="21">
        <v>0</v>
      </c>
      <c r="HT41" s="21">
        <v>0</v>
      </c>
      <c r="HU41" s="21">
        <v>0</v>
      </c>
      <c r="HV41" s="21">
        <v>0</v>
      </c>
      <c r="HW41" s="21">
        <v>0</v>
      </c>
      <c r="HX41" s="21">
        <v>0</v>
      </c>
      <c r="HY41" s="21">
        <v>0</v>
      </c>
      <c r="HZ41" s="21">
        <f t="shared" si="56"/>
        <v>0</v>
      </c>
      <c r="IA41" s="21">
        <v>0</v>
      </c>
      <c r="IB41" s="21">
        <v>0</v>
      </c>
      <c r="IC41" s="21"/>
      <c r="ID41" s="21"/>
      <c r="IE41" s="21">
        <v>0</v>
      </c>
      <c r="IF41" s="21">
        <f t="shared" si="35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36"/>
        <v>0</v>
      </c>
      <c r="IM41" s="21">
        <v>0</v>
      </c>
      <c r="IN41" s="21">
        <v>0</v>
      </c>
      <c r="IO41" s="21">
        <v>0</v>
      </c>
      <c r="IP41" s="21">
        <v>0</v>
      </c>
      <c r="IQ41" s="21">
        <v>0</v>
      </c>
      <c r="IR41" s="21">
        <v>0</v>
      </c>
      <c r="IS41" s="21">
        <v>0</v>
      </c>
      <c r="IT41" s="21">
        <v>0</v>
      </c>
      <c r="IU41" s="21">
        <v>0</v>
      </c>
      <c r="IV41" s="21">
        <v>0</v>
      </c>
      <c r="IW41" s="21">
        <f t="shared" si="37"/>
        <v>0</v>
      </c>
      <c r="IX41" s="21">
        <v>0</v>
      </c>
      <c r="IY41" s="23">
        <v>0</v>
      </c>
      <c r="IZ41" s="22"/>
      <c r="JA41" s="22"/>
      <c r="JB41" s="22"/>
      <c r="JC41" s="23">
        <v>0</v>
      </c>
      <c r="JD41" s="21">
        <f t="shared" si="51"/>
        <v>0</v>
      </c>
      <c r="JE41" s="21">
        <f t="shared" si="39"/>
        <v>0</v>
      </c>
      <c r="JF41" s="21">
        <v>0</v>
      </c>
      <c r="JG41" s="21">
        <v>0</v>
      </c>
      <c r="JH41" s="21">
        <v>0</v>
      </c>
      <c r="JI41" s="21">
        <v>0</v>
      </c>
      <c r="JJ41" s="21">
        <v>0</v>
      </c>
      <c r="JK41" s="21">
        <v>0</v>
      </c>
      <c r="JL41" s="21">
        <v>0</v>
      </c>
      <c r="JM41" s="21">
        <v>0</v>
      </c>
      <c r="JN41" s="21">
        <v>0</v>
      </c>
      <c r="JO41" s="21">
        <v>0</v>
      </c>
      <c r="JP41" s="21">
        <f t="shared" si="57"/>
        <v>0</v>
      </c>
      <c r="JQ41" s="21">
        <v>0</v>
      </c>
      <c r="JR41" s="21">
        <v>0</v>
      </c>
      <c r="JS41" s="21"/>
      <c r="JT41" s="21"/>
      <c r="JU41" s="21">
        <v>0</v>
      </c>
      <c r="JV41" s="21">
        <f t="shared" si="41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42"/>
        <v>0</v>
      </c>
      <c r="KC41" s="21">
        <v>0</v>
      </c>
      <c r="KD41" s="21">
        <v>0</v>
      </c>
      <c r="KE41" s="21">
        <v>0</v>
      </c>
      <c r="KF41" s="21">
        <v>0</v>
      </c>
      <c r="KG41" s="21">
        <v>0</v>
      </c>
      <c r="KH41" s="21">
        <v>0</v>
      </c>
      <c r="KI41" s="21">
        <v>0</v>
      </c>
      <c r="KJ41" s="21">
        <v>0</v>
      </c>
      <c r="KK41" s="21">
        <v>0</v>
      </c>
      <c r="KL41" s="21">
        <v>0</v>
      </c>
      <c r="KM41" s="21">
        <f t="shared" si="43"/>
        <v>0</v>
      </c>
      <c r="KN41" s="21">
        <v>0</v>
      </c>
      <c r="KO41" s="23">
        <f t="shared" si="44"/>
        <v>0</v>
      </c>
      <c r="KP41" s="24">
        <f t="shared" si="0"/>
        <v>0</v>
      </c>
      <c r="KQ41" s="24">
        <f t="shared" si="1"/>
        <v>0</v>
      </c>
      <c r="KR41" s="24">
        <f t="shared" si="45"/>
        <v>0</v>
      </c>
    </row>
    <row r="42" spans="1:304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"/>
        <v>0</v>
      </c>
      <c r="M42" s="21">
        <f t="shared" si="3"/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f t="shared" si="4"/>
        <v>0</v>
      </c>
      <c r="Y42" s="21"/>
      <c r="Z42" s="21">
        <v>0</v>
      </c>
      <c r="AA42" s="21"/>
      <c r="AB42" s="21"/>
      <c r="AC42" s="21">
        <v>0</v>
      </c>
      <c r="AD42" s="21">
        <f t="shared" si="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6"/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f t="shared" si="7"/>
        <v>0</v>
      </c>
      <c r="AV42" s="21"/>
      <c r="AW42" s="23">
        <v>0</v>
      </c>
      <c r="AX42" s="22"/>
      <c r="AY42" s="22"/>
      <c r="AZ42" s="22"/>
      <c r="BA42" s="23">
        <v>0</v>
      </c>
      <c r="BB42" s="21">
        <f t="shared" si="46"/>
        <v>0</v>
      </c>
      <c r="BC42" s="21">
        <f t="shared" si="9"/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f t="shared" si="52"/>
        <v>0</v>
      </c>
      <c r="BO42" s="21"/>
      <c r="BP42" s="21">
        <v>0</v>
      </c>
      <c r="BQ42" s="21"/>
      <c r="BR42" s="21"/>
      <c r="BS42" s="21">
        <v>0</v>
      </c>
      <c r="BT42" s="21">
        <f t="shared" si="1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12"/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f t="shared" si="13"/>
        <v>0</v>
      </c>
      <c r="CL42" s="21"/>
      <c r="CM42" s="23">
        <v>0</v>
      </c>
      <c r="CN42" s="22"/>
      <c r="CO42" s="22"/>
      <c r="CP42" s="22"/>
      <c r="CQ42" s="23">
        <v>0</v>
      </c>
      <c r="CR42" s="21">
        <f t="shared" si="47"/>
        <v>0</v>
      </c>
      <c r="CS42" s="21">
        <f t="shared" si="15"/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f t="shared" si="53"/>
        <v>0</v>
      </c>
      <c r="DE42" s="21"/>
      <c r="DF42" s="21">
        <v>0</v>
      </c>
      <c r="DG42" s="21"/>
      <c r="DH42" s="21"/>
      <c r="DI42" s="21">
        <v>0</v>
      </c>
      <c r="DJ42" s="21">
        <f t="shared" si="1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18"/>
        <v>0</v>
      </c>
      <c r="DQ42" s="21">
        <v>0</v>
      </c>
      <c r="DR42" s="21">
        <v>0</v>
      </c>
      <c r="DS42" s="21">
        <v>0</v>
      </c>
      <c r="DT42" s="21">
        <v>0</v>
      </c>
      <c r="DU42" s="21">
        <v>0</v>
      </c>
      <c r="DV42" s="21">
        <v>0</v>
      </c>
      <c r="DW42" s="21">
        <v>0</v>
      </c>
      <c r="DX42" s="21">
        <v>0</v>
      </c>
      <c r="DY42" s="21">
        <v>0</v>
      </c>
      <c r="DZ42" s="21">
        <v>0</v>
      </c>
      <c r="EA42" s="21">
        <f t="shared" si="19"/>
        <v>0</v>
      </c>
      <c r="EB42" s="21">
        <v>0</v>
      </c>
      <c r="EC42" s="21">
        <v>0</v>
      </c>
      <c r="ED42" s="22"/>
      <c r="EE42" s="22"/>
      <c r="EF42" s="22"/>
      <c r="EG42" s="23">
        <v>0</v>
      </c>
      <c r="EH42" s="21">
        <f t="shared" si="48"/>
        <v>0</v>
      </c>
      <c r="EI42" s="21">
        <f t="shared" si="21"/>
        <v>0</v>
      </c>
      <c r="EJ42" s="21">
        <v>0</v>
      </c>
      <c r="EK42" s="21">
        <v>0</v>
      </c>
      <c r="EL42" s="21">
        <v>0</v>
      </c>
      <c r="EM42" s="21">
        <v>0</v>
      </c>
      <c r="EN42" s="21">
        <v>0</v>
      </c>
      <c r="EO42" s="21">
        <v>0</v>
      </c>
      <c r="EP42" s="21">
        <v>0</v>
      </c>
      <c r="EQ42" s="21">
        <v>0</v>
      </c>
      <c r="ER42" s="21">
        <v>0</v>
      </c>
      <c r="ES42" s="21">
        <v>0</v>
      </c>
      <c r="ET42" s="21">
        <f t="shared" si="54"/>
        <v>0</v>
      </c>
      <c r="EU42" s="21">
        <v>0</v>
      </c>
      <c r="EV42" s="21">
        <v>0</v>
      </c>
      <c r="EW42" s="21"/>
      <c r="EX42" s="21"/>
      <c r="EY42" s="21">
        <v>0</v>
      </c>
      <c r="EZ42" s="21">
        <f t="shared" si="23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24"/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f t="shared" si="25"/>
        <v>0</v>
      </c>
      <c r="FR42" s="21">
        <v>0</v>
      </c>
      <c r="FS42" s="23">
        <v>0</v>
      </c>
      <c r="FT42" s="22"/>
      <c r="FU42" s="22"/>
      <c r="FV42" s="22"/>
      <c r="FW42" s="23">
        <v>0</v>
      </c>
      <c r="FX42" s="21">
        <f t="shared" si="49"/>
        <v>0</v>
      </c>
      <c r="FY42" s="21">
        <f t="shared" si="27"/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f t="shared" si="55"/>
        <v>0</v>
      </c>
      <c r="GK42" s="21">
        <v>0</v>
      </c>
      <c r="GL42" s="21">
        <v>0</v>
      </c>
      <c r="GM42" s="21"/>
      <c r="GN42" s="21"/>
      <c r="GO42" s="21">
        <v>0</v>
      </c>
      <c r="GP42" s="21">
        <f t="shared" si="29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30"/>
        <v>0</v>
      </c>
      <c r="GW42" s="21">
        <v>0</v>
      </c>
      <c r="GX42" s="21">
        <v>0</v>
      </c>
      <c r="GY42" s="21">
        <v>0</v>
      </c>
      <c r="GZ42" s="21">
        <v>0</v>
      </c>
      <c r="HA42" s="21">
        <v>0</v>
      </c>
      <c r="HB42" s="21">
        <v>0</v>
      </c>
      <c r="HC42" s="21">
        <v>0</v>
      </c>
      <c r="HD42" s="21">
        <v>0</v>
      </c>
      <c r="HE42" s="21">
        <v>0</v>
      </c>
      <c r="HF42" s="21">
        <v>0</v>
      </c>
      <c r="HG42" s="21">
        <f t="shared" si="31"/>
        <v>0</v>
      </c>
      <c r="HH42" s="21">
        <v>0</v>
      </c>
      <c r="HI42" s="23">
        <v>0</v>
      </c>
      <c r="HJ42" s="22"/>
      <c r="HK42" s="22"/>
      <c r="HL42" s="22"/>
      <c r="HM42" s="23">
        <v>0</v>
      </c>
      <c r="HN42" s="21">
        <f t="shared" si="50"/>
        <v>0</v>
      </c>
      <c r="HO42" s="21">
        <f t="shared" si="33"/>
        <v>0</v>
      </c>
      <c r="HP42" s="21">
        <v>0</v>
      </c>
      <c r="HQ42" s="21">
        <v>0</v>
      </c>
      <c r="HR42" s="21">
        <v>0</v>
      </c>
      <c r="HS42" s="21">
        <v>0</v>
      </c>
      <c r="HT42" s="21">
        <v>0</v>
      </c>
      <c r="HU42" s="21">
        <v>0</v>
      </c>
      <c r="HV42" s="21">
        <v>0</v>
      </c>
      <c r="HW42" s="21">
        <v>0</v>
      </c>
      <c r="HX42" s="21">
        <v>0</v>
      </c>
      <c r="HY42" s="21">
        <v>0</v>
      </c>
      <c r="HZ42" s="21">
        <f t="shared" si="56"/>
        <v>0</v>
      </c>
      <c r="IA42" s="21">
        <v>0</v>
      </c>
      <c r="IB42" s="21">
        <v>0</v>
      </c>
      <c r="IC42" s="21"/>
      <c r="ID42" s="21"/>
      <c r="IE42" s="21">
        <v>0</v>
      </c>
      <c r="IF42" s="21">
        <f t="shared" si="35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36"/>
        <v>0</v>
      </c>
      <c r="IM42" s="21">
        <v>0</v>
      </c>
      <c r="IN42" s="21">
        <v>0</v>
      </c>
      <c r="IO42" s="21">
        <v>0</v>
      </c>
      <c r="IP42" s="21">
        <v>0</v>
      </c>
      <c r="IQ42" s="21">
        <v>0</v>
      </c>
      <c r="IR42" s="21">
        <v>0</v>
      </c>
      <c r="IS42" s="21">
        <v>0</v>
      </c>
      <c r="IT42" s="21">
        <v>0</v>
      </c>
      <c r="IU42" s="21">
        <v>0</v>
      </c>
      <c r="IV42" s="21">
        <v>0</v>
      </c>
      <c r="IW42" s="21">
        <f t="shared" si="37"/>
        <v>0</v>
      </c>
      <c r="IX42" s="21">
        <v>0</v>
      </c>
      <c r="IY42" s="23">
        <v>0</v>
      </c>
      <c r="IZ42" s="22"/>
      <c r="JA42" s="22"/>
      <c r="JB42" s="22"/>
      <c r="JC42" s="23">
        <v>0</v>
      </c>
      <c r="JD42" s="21">
        <f t="shared" si="51"/>
        <v>0</v>
      </c>
      <c r="JE42" s="21">
        <f t="shared" si="39"/>
        <v>0</v>
      </c>
      <c r="JF42" s="21">
        <v>0</v>
      </c>
      <c r="JG42" s="21">
        <v>0</v>
      </c>
      <c r="JH42" s="21">
        <v>0</v>
      </c>
      <c r="JI42" s="21">
        <v>0</v>
      </c>
      <c r="JJ42" s="21">
        <v>0</v>
      </c>
      <c r="JK42" s="21">
        <v>0</v>
      </c>
      <c r="JL42" s="21">
        <v>0</v>
      </c>
      <c r="JM42" s="21">
        <v>0</v>
      </c>
      <c r="JN42" s="21">
        <v>0</v>
      </c>
      <c r="JO42" s="21">
        <v>0</v>
      </c>
      <c r="JP42" s="21">
        <f t="shared" si="57"/>
        <v>0</v>
      </c>
      <c r="JQ42" s="21">
        <v>0</v>
      </c>
      <c r="JR42" s="21">
        <v>0</v>
      </c>
      <c r="JS42" s="21"/>
      <c r="JT42" s="21"/>
      <c r="JU42" s="21">
        <v>0</v>
      </c>
      <c r="JV42" s="21">
        <f t="shared" si="41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42"/>
        <v>0</v>
      </c>
      <c r="KC42" s="21">
        <v>0</v>
      </c>
      <c r="KD42" s="21">
        <v>0</v>
      </c>
      <c r="KE42" s="21">
        <v>0</v>
      </c>
      <c r="KF42" s="21">
        <v>0</v>
      </c>
      <c r="KG42" s="21">
        <v>0</v>
      </c>
      <c r="KH42" s="21">
        <v>0</v>
      </c>
      <c r="KI42" s="21">
        <v>0</v>
      </c>
      <c r="KJ42" s="21">
        <v>0</v>
      </c>
      <c r="KK42" s="21">
        <v>0</v>
      </c>
      <c r="KL42" s="21">
        <v>0</v>
      </c>
      <c r="KM42" s="21">
        <f t="shared" si="43"/>
        <v>0</v>
      </c>
      <c r="KN42" s="21">
        <v>0</v>
      </c>
      <c r="KO42" s="23">
        <f t="shared" si="44"/>
        <v>0</v>
      </c>
      <c r="KP42" s="24">
        <f t="shared" si="0"/>
        <v>0</v>
      </c>
      <c r="KQ42" s="24">
        <f t="shared" si="1"/>
        <v>0</v>
      </c>
      <c r="KR42" s="24">
        <f t="shared" si="45"/>
        <v>0</v>
      </c>
    </row>
    <row r="43" spans="1:304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58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59">SUM(Q12:Q42)</f>
        <v>0</v>
      </c>
      <c r="R43" s="25">
        <f t="shared" si="59"/>
        <v>0</v>
      </c>
      <c r="S43" s="25">
        <f t="shared" si="59"/>
        <v>0</v>
      </c>
      <c r="T43" s="25">
        <f t="shared" si="59"/>
        <v>0</v>
      </c>
      <c r="U43" s="25">
        <f t="shared" si="59"/>
        <v>0</v>
      </c>
      <c r="V43" s="25">
        <f t="shared" si="59"/>
        <v>0</v>
      </c>
      <c r="W43" s="25">
        <f t="shared" si="58"/>
        <v>0</v>
      </c>
      <c r="X43" s="25">
        <f t="shared" si="58"/>
        <v>0</v>
      </c>
      <c r="Y43" s="25">
        <f t="shared" si="58"/>
        <v>0</v>
      </c>
      <c r="Z43" s="25">
        <f t="shared" si="58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60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61">SUM(AL12:AL42)</f>
        <v>0</v>
      </c>
      <c r="AM43" s="25">
        <f t="shared" si="61"/>
        <v>0</v>
      </c>
      <c r="AN43" s="25">
        <f t="shared" si="61"/>
        <v>0</v>
      </c>
      <c r="AO43" s="25">
        <f t="shared" si="61"/>
        <v>0</v>
      </c>
      <c r="AP43" s="25">
        <f t="shared" si="61"/>
        <v>0</v>
      </c>
      <c r="AQ43" s="25">
        <f t="shared" si="61"/>
        <v>0</v>
      </c>
      <c r="AR43" s="25">
        <f t="shared" si="61"/>
        <v>0</v>
      </c>
      <c r="AS43" s="25">
        <f t="shared" si="61"/>
        <v>0</v>
      </c>
      <c r="AT43" s="25">
        <f t="shared" si="61"/>
        <v>0</v>
      </c>
      <c r="AU43" s="25">
        <f>SUM(AU12:AU42)</f>
        <v>0</v>
      </c>
      <c r="AV43" s="25">
        <f>SUM(AV12:AV42)</f>
        <v>0</v>
      </c>
      <c r="AW43" s="25">
        <f t="shared" ref="AW43" si="62">SUM(AW12:AW42)</f>
        <v>0</v>
      </c>
      <c r="AX43" s="13"/>
      <c r="AY43" s="13"/>
      <c r="AZ43" s="13"/>
      <c r="BA43" s="25">
        <f>SUM(BA12:BA42)</f>
        <v>0</v>
      </c>
      <c r="BB43" s="25">
        <f t="shared" ref="BB43" si="63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64">SUM(BG12:BG42)</f>
        <v>0</v>
      </c>
      <c r="BH43" s="25">
        <f t="shared" si="64"/>
        <v>0</v>
      </c>
      <c r="BI43" s="25">
        <f t="shared" si="64"/>
        <v>0</v>
      </c>
      <c r="BJ43" s="25">
        <f t="shared" si="64"/>
        <v>0</v>
      </c>
      <c r="BK43" s="25">
        <f t="shared" si="64"/>
        <v>0</v>
      </c>
      <c r="BL43" s="25">
        <f t="shared" si="64"/>
        <v>0</v>
      </c>
      <c r="BM43" s="25">
        <f t="shared" si="64"/>
        <v>0</v>
      </c>
      <c r="BN43" s="25">
        <f t="shared" si="64"/>
        <v>0</v>
      </c>
      <c r="BO43" s="25">
        <f t="shared" si="64"/>
        <v>0</v>
      </c>
      <c r="BP43" s="25">
        <f t="shared" si="64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65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66">SUM(CB12:CB42)</f>
        <v>0</v>
      </c>
      <c r="CC43" s="25">
        <f t="shared" si="66"/>
        <v>0</v>
      </c>
      <c r="CD43" s="25">
        <f t="shared" si="66"/>
        <v>0</v>
      </c>
      <c r="CE43" s="25">
        <f t="shared" si="66"/>
        <v>0</v>
      </c>
      <c r="CF43" s="25">
        <f t="shared" si="66"/>
        <v>0</v>
      </c>
      <c r="CG43" s="25">
        <f t="shared" si="66"/>
        <v>0</v>
      </c>
      <c r="CH43" s="25">
        <f t="shared" si="66"/>
        <v>0</v>
      </c>
      <c r="CI43" s="25">
        <f t="shared" si="66"/>
        <v>0</v>
      </c>
      <c r="CJ43" s="25">
        <f t="shared" si="66"/>
        <v>0</v>
      </c>
      <c r="CK43" s="25">
        <f>SUM(CK12:CK42)</f>
        <v>0</v>
      </c>
      <c r="CL43" s="25">
        <f>SUM(CL12:CL42)</f>
        <v>0</v>
      </c>
      <c r="CM43" s="25">
        <f t="shared" ref="CM43" si="67">SUM(CM12:CM42)</f>
        <v>0</v>
      </c>
      <c r="CN43" s="13"/>
      <c r="CO43" s="13"/>
      <c r="CP43" s="13"/>
      <c r="CQ43" s="25">
        <f>SUM(CQ12:CQ42)</f>
        <v>0</v>
      </c>
      <c r="CR43" s="25">
        <f t="shared" ref="CR43" si="68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69">SUM(CW12:CW42)</f>
        <v>0</v>
      </c>
      <c r="CX43" s="25">
        <f t="shared" si="69"/>
        <v>0</v>
      </c>
      <c r="CY43" s="25">
        <f t="shared" si="69"/>
        <v>0</v>
      </c>
      <c r="CZ43" s="25">
        <f t="shared" si="69"/>
        <v>0</v>
      </c>
      <c r="DA43" s="25">
        <f t="shared" si="69"/>
        <v>0</v>
      </c>
      <c r="DB43" s="25">
        <f t="shared" si="69"/>
        <v>0</v>
      </c>
      <c r="DC43" s="25">
        <f t="shared" si="69"/>
        <v>0</v>
      </c>
      <c r="DD43" s="25">
        <f t="shared" si="69"/>
        <v>0</v>
      </c>
      <c r="DE43" s="25">
        <f t="shared" si="69"/>
        <v>0</v>
      </c>
      <c r="DF43" s="25">
        <f t="shared" si="69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70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71">SUM(DR12:DR42)</f>
        <v>0</v>
      </c>
      <c r="DS43" s="25">
        <f t="shared" si="71"/>
        <v>0</v>
      </c>
      <c r="DT43" s="25">
        <f t="shared" si="71"/>
        <v>0</v>
      </c>
      <c r="DU43" s="25">
        <f t="shared" si="71"/>
        <v>0</v>
      </c>
      <c r="DV43" s="25">
        <f t="shared" si="71"/>
        <v>0</v>
      </c>
      <c r="DW43" s="25">
        <f t="shared" si="71"/>
        <v>0</v>
      </c>
      <c r="DX43" s="25">
        <f t="shared" si="71"/>
        <v>0</v>
      </c>
      <c r="DY43" s="25">
        <f t="shared" si="71"/>
        <v>0</v>
      </c>
      <c r="DZ43" s="25">
        <f t="shared" si="71"/>
        <v>0</v>
      </c>
      <c r="EA43" s="25">
        <f>SUM(EA12:EA42)</f>
        <v>0</v>
      </c>
      <c r="EB43" s="25">
        <f>SUM(EB12:EB42)</f>
        <v>0</v>
      </c>
      <c r="EC43" s="25">
        <f t="shared" ref="EC43" si="72">SUM(EC12:EC42)</f>
        <v>0</v>
      </c>
      <c r="ED43" s="13"/>
      <c r="EE43" s="13"/>
      <c r="EF43" s="13"/>
      <c r="EG43" s="25">
        <f>SUM(EG12:EG42)</f>
        <v>0</v>
      </c>
      <c r="EH43" s="25">
        <f t="shared" ref="EH43" si="73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74">SUM(EM12:EM42)</f>
        <v>0</v>
      </c>
      <c r="EN43" s="25">
        <f t="shared" si="74"/>
        <v>0</v>
      </c>
      <c r="EO43" s="25">
        <f t="shared" si="74"/>
        <v>0</v>
      </c>
      <c r="EP43" s="25">
        <f t="shared" si="74"/>
        <v>0</v>
      </c>
      <c r="EQ43" s="25">
        <f t="shared" si="74"/>
        <v>0</v>
      </c>
      <c r="ER43" s="25">
        <f t="shared" si="74"/>
        <v>0</v>
      </c>
      <c r="ES43" s="25">
        <f t="shared" si="74"/>
        <v>0</v>
      </c>
      <c r="ET43" s="25">
        <f t="shared" si="74"/>
        <v>0</v>
      </c>
      <c r="EU43" s="25">
        <f t="shared" si="74"/>
        <v>0</v>
      </c>
      <c r="EV43" s="25">
        <f t="shared" si="74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75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76">SUM(FH12:FH42)</f>
        <v>0</v>
      </c>
      <c r="FI43" s="25">
        <f t="shared" si="76"/>
        <v>0</v>
      </c>
      <c r="FJ43" s="25">
        <f t="shared" si="76"/>
        <v>0</v>
      </c>
      <c r="FK43" s="25">
        <f t="shared" si="76"/>
        <v>0</v>
      </c>
      <c r="FL43" s="25">
        <f t="shared" si="76"/>
        <v>0</v>
      </c>
      <c r="FM43" s="25">
        <f t="shared" si="76"/>
        <v>0</v>
      </c>
      <c r="FN43" s="25">
        <f t="shared" si="76"/>
        <v>0</v>
      </c>
      <c r="FO43" s="25">
        <f t="shared" si="76"/>
        <v>0</v>
      </c>
      <c r="FP43" s="25">
        <f t="shared" si="76"/>
        <v>0</v>
      </c>
      <c r="FQ43" s="25">
        <f>SUM(FQ12:FQ42)</f>
        <v>0</v>
      </c>
      <c r="FR43" s="25">
        <f>SUM(FR12:FR42)</f>
        <v>0</v>
      </c>
      <c r="FS43" s="25">
        <f t="shared" ref="FS43" si="77">SUM(FS12:FS42)</f>
        <v>0</v>
      </c>
      <c r="FT43" s="13"/>
      <c r="FU43" s="13"/>
      <c r="FV43" s="13"/>
      <c r="FW43" s="25">
        <f>SUM(FW12:FW42)</f>
        <v>0</v>
      </c>
      <c r="FX43" s="25">
        <f t="shared" ref="FX43" si="78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79">SUM(GC12:GC42)</f>
        <v>0</v>
      </c>
      <c r="GD43" s="25">
        <f t="shared" si="79"/>
        <v>0</v>
      </c>
      <c r="GE43" s="25">
        <f t="shared" si="79"/>
        <v>0</v>
      </c>
      <c r="GF43" s="25">
        <f t="shared" si="79"/>
        <v>0</v>
      </c>
      <c r="GG43" s="25">
        <f t="shared" si="79"/>
        <v>0</v>
      </c>
      <c r="GH43" s="25">
        <f t="shared" si="79"/>
        <v>0</v>
      </c>
      <c r="GI43" s="25">
        <f t="shared" si="79"/>
        <v>0</v>
      </c>
      <c r="GJ43" s="25">
        <f t="shared" si="79"/>
        <v>0</v>
      </c>
      <c r="GK43" s="25">
        <f t="shared" si="79"/>
        <v>0</v>
      </c>
      <c r="GL43" s="25">
        <f t="shared" si="79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80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81">SUM(GX12:GX42)</f>
        <v>0</v>
      </c>
      <c r="GY43" s="25">
        <f t="shared" si="81"/>
        <v>0</v>
      </c>
      <c r="GZ43" s="25">
        <f t="shared" si="81"/>
        <v>0</v>
      </c>
      <c r="HA43" s="25">
        <f t="shared" si="81"/>
        <v>0</v>
      </c>
      <c r="HB43" s="25">
        <f t="shared" si="81"/>
        <v>0</v>
      </c>
      <c r="HC43" s="25">
        <f t="shared" si="81"/>
        <v>0</v>
      </c>
      <c r="HD43" s="25">
        <f t="shared" si="81"/>
        <v>0</v>
      </c>
      <c r="HE43" s="25">
        <f t="shared" si="81"/>
        <v>0</v>
      </c>
      <c r="HF43" s="25">
        <f t="shared" si="81"/>
        <v>0</v>
      </c>
      <c r="HG43" s="25">
        <f>SUM(HG12:HG42)</f>
        <v>0</v>
      </c>
      <c r="HH43" s="25">
        <f>SUM(HH12:HH42)</f>
        <v>0</v>
      </c>
      <c r="HI43" s="25">
        <f t="shared" ref="HI43" si="82">SUM(HI12:HI42)</f>
        <v>0</v>
      </c>
      <c r="HJ43" s="13"/>
      <c r="HK43" s="13"/>
      <c r="HL43" s="13"/>
      <c r="HM43" s="25">
        <f>SUM(HM12:HM42)</f>
        <v>0</v>
      </c>
      <c r="HN43" s="25">
        <f t="shared" ref="HN43" si="83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84">SUM(HS12:HS42)</f>
        <v>0</v>
      </c>
      <c r="HT43" s="25">
        <f t="shared" si="84"/>
        <v>0</v>
      </c>
      <c r="HU43" s="25">
        <f t="shared" si="84"/>
        <v>0</v>
      </c>
      <c r="HV43" s="25">
        <f t="shared" si="84"/>
        <v>0</v>
      </c>
      <c r="HW43" s="25">
        <f t="shared" si="84"/>
        <v>0</v>
      </c>
      <c r="HX43" s="25">
        <f t="shared" si="84"/>
        <v>0</v>
      </c>
      <c r="HY43" s="25">
        <f t="shared" si="84"/>
        <v>0</v>
      </c>
      <c r="HZ43" s="25">
        <f t="shared" si="84"/>
        <v>0</v>
      </c>
      <c r="IA43" s="25">
        <f t="shared" si="84"/>
        <v>0</v>
      </c>
      <c r="IB43" s="25">
        <f t="shared" si="84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85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86">SUM(IN12:IN42)</f>
        <v>0</v>
      </c>
      <c r="IO43" s="25">
        <f t="shared" si="86"/>
        <v>0</v>
      </c>
      <c r="IP43" s="25">
        <f t="shared" si="86"/>
        <v>0</v>
      </c>
      <c r="IQ43" s="25">
        <f t="shared" si="86"/>
        <v>0</v>
      </c>
      <c r="IR43" s="25">
        <f t="shared" si="86"/>
        <v>0</v>
      </c>
      <c r="IS43" s="25">
        <f t="shared" si="86"/>
        <v>0</v>
      </c>
      <c r="IT43" s="25">
        <f t="shared" si="86"/>
        <v>0</v>
      </c>
      <c r="IU43" s="25">
        <f t="shared" si="86"/>
        <v>0</v>
      </c>
      <c r="IV43" s="25">
        <f t="shared" si="86"/>
        <v>0</v>
      </c>
      <c r="IW43" s="25">
        <f>SUM(IW12:IW42)</f>
        <v>0</v>
      </c>
      <c r="IX43" s="25">
        <f>SUM(IX12:IX42)</f>
        <v>0</v>
      </c>
      <c r="IY43" s="25">
        <f t="shared" ref="IY43" si="87">SUM(IY12:IY42)</f>
        <v>0</v>
      </c>
      <c r="IZ43" s="13"/>
      <c r="JA43" s="13"/>
      <c r="JB43" s="13"/>
      <c r="JC43" s="25">
        <f>SUM(JC12:JC42)</f>
        <v>0</v>
      </c>
      <c r="JD43" s="25">
        <f t="shared" ref="JD43" si="88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89">SUM(JI12:JI42)</f>
        <v>0</v>
      </c>
      <c r="JJ43" s="25">
        <f t="shared" si="89"/>
        <v>0</v>
      </c>
      <c r="JK43" s="25">
        <f t="shared" si="89"/>
        <v>0</v>
      </c>
      <c r="JL43" s="25">
        <f t="shared" si="89"/>
        <v>0</v>
      </c>
      <c r="JM43" s="25">
        <f t="shared" si="89"/>
        <v>0</v>
      </c>
      <c r="JN43" s="25">
        <f t="shared" si="89"/>
        <v>0</v>
      </c>
      <c r="JO43" s="25">
        <f t="shared" si="89"/>
        <v>0</v>
      </c>
      <c r="JP43" s="25">
        <f t="shared" si="89"/>
        <v>0</v>
      </c>
      <c r="JQ43" s="25">
        <f t="shared" si="89"/>
        <v>0</v>
      </c>
      <c r="JR43" s="25">
        <f t="shared" si="89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90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91">SUM(KD12:KD42)</f>
        <v>0</v>
      </c>
      <c r="KE43" s="25">
        <f t="shared" si="91"/>
        <v>0</v>
      </c>
      <c r="KF43" s="25">
        <f t="shared" si="91"/>
        <v>0</v>
      </c>
      <c r="KG43" s="25">
        <f t="shared" si="91"/>
        <v>0</v>
      </c>
      <c r="KH43" s="25">
        <f t="shared" si="91"/>
        <v>0</v>
      </c>
      <c r="KI43" s="25">
        <f t="shared" si="91"/>
        <v>0</v>
      </c>
      <c r="KJ43" s="25">
        <f t="shared" si="91"/>
        <v>0</v>
      </c>
      <c r="KK43" s="25">
        <f t="shared" si="91"/>
        <v>0</v>
      </c>
      <c r="KL43" s="25">
        <f t="shared" si="91"/>
        <v>0</v>
      </c>
      <c r="KM43" s="25">
        <f>SUM(KM12:KM42)</f>
        <v>0</v>
      </c>
      <c r="KN43" s="25">
        <f>SUM(KN12:KN42)</f>
        <v>0</v>
      </c>
      <c r="KO43" s="25">
        <f t="shared" ref="KO43" si="92">SUM(KO12:KO42)</f>
        <v>0</v>
      </c>
      <c r="KP43" s="25">
        <f>SUM(KP12:KP42)</f>
        <v>0</v>
      </c>
      <c r="KQ43" s="25">
        <f>SUM(KQ12:KQ42)</f>
        <v>0</v>
      </c>
      <c r="KR43" s="25">
        <f>SUM(KR12:KR42)</f>
        <v>0</v>
      </c>
    </row>
    <row r="44" spans="1:304" ht="13.8" thickBot="1" x14ac:dyDescent="0.35"/>
    <row r="45" spans="1:304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Q45" s="27"/>
    </row>
    <row r="46" spans="1:304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Q46" s="27"/>
    </row>
    <row r="47" spans="1:304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Q47" s="27"/>
    </row>
    <row r="48" spans="1:304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</f>
        <v>0</v>
      </c>
      <c r="G48" s="28">
        <v>0</v>
      </c>
      <c r="H48" s="28">
        <v>0</v>
      </c>
      <c r="I48" s="29">
        <v>0</v>
      </c>
      <c r="J48" s="56"/>
      <c r="K48" s="27"/>
      <c r="AG48" s="27"/>
      <c r="AH48" s="27"/>
      <c r="AI48" s="27"/>
      <c r="AX48" s="61"/>
      <c r="AY48" s="62"/>
      <c r="AZ48" s="56"/>
      <c r="BA48" s="27"/>
      <c r="BW48" s="27"/>
      <c r="BX48" s="27"/>
      <c r="BY48" s="27"/>
      <c r="CN48" s="61"/>
      <c r="CO48" s="62"/>
      <c r="CP48" s="56"/>
      <c r="CQ48" s="27"/>
      <c r="DM48" s="27"/>
      <c r="DN48" s="27"/>
      <c r="DO48" s="27"/>
      <c r="ED48" s="61"/>
      <c r="EE48" s="62"/>
      <c r="EF48" s="56"/>
      <c r="EG48" s="27"/>
      <c r="FC48" s="27"/>
      <c r="FD48" s="27"/>
      <c r="FE48" s="27"/>
      <c r="FT48" s="61"/>
      <c r="FU48" s="62"/>
      <c r="FV48" s="56"/>
      <c r="FW48" s="27"/>
      <c r="GS48" s="27"/>
      <c r="GT48" s="27"/>
      <c r="GU48" s="27"/>
      <c r="HJ48" s="61"/>
      <c r="HK48" s="62"/>
      <c r="HL48" s="5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</row>
    <row r="49" spans="1:300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</row>
    <row r="50" spans="1:300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</f>
        <v>0</v>
      </c>
      <c r="G50" s="31">
        <f>Q43+AF43-AN43+BG43+BV43-CD43+CW43+DL43-DT43+EM43+FB43-FJ43+GC43+GR43-GZ43+HS43+IH43-IP43+JI43-JX43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</row>
    <row r="51" spans="1:300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</f>
        <v>0</v>
      </c>
      <c r="G51" s="31">
        <f>S43-AP43+BI43-CF43+CY43-DV43+EO43-FL43+GE43-HB43+HU43-IR43+JK43-KH43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</row>
    <row r="52" spans="1:300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</f>
        <v>0</v>
      </c>
      <c r="G52" s="31">
        <f>O43-AL43+BE43-CB43+CU43-DR43+EK43-FH43+GA43-GX43+HQ43-IN43+JG43-KD43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</row>
    <row r="53" spans="1:300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</row>
    <row r="54" spans="1:300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</f>
        <v>0</v>
      </c>
      <c r="I54" s="32">
        <f>Z43-AW43+BP43-CM43+DF43-EC43+EV43-FS43+GL43-HI43+IB43-IY43+JR43-KO43</f>
        <v>0</v>
      </c>
      <c r="J54" s="46"/>
      <c r="K54" s="46"/>
      <c r="L54" s="56"/>
      <c r="M54" s="56"/>
      <c r="N54" s="56"/>
      <c r="O54" s="56"/>
      <c r="AJ54" s="56"/>
      <c r="AK54" s="56"/>
      <c r="AL54" s="56"/>
      <c r="AX54" s="61"/>
      <c r="AY54" s="62"/>
      <c r="AZ54" s="46"/>
      <c r="BA54" s="46"/>
      <c r="BB54" s="56"/>
      <c r="BC54" s="56"/>
      <c r="BD54" s="56"/>
      <c r="BE54" s="56"/>
      <c r="BZ54" s="56"/>
      <c r="CA54" s="56"/>
      <c r="CB54" s="56"/>
      <c r="CN54" s="61"/>
      <c r="CO54" s="62"/>
      <c r="CP54" s="46"/>
      <c r="CQ54" s="46"/>
      <c r="CR54" s="56"/>
      <c r="CS54" s="56"/>
      <c r="CT54" s="56"/>
      <c r="CU54" s="56"/>
      <c r="DP54" s="56"/>
      <c r="DQ54" s="56"/>
      <c r="DR54" s="56"/>
      <c r="ED54" s="61"/>
      <c r="EE54" s="62"/>
      <c r="EF54" s="46"/>
      <c r="EG54" s="46"/>
      <c r="EH54" s="56"/>
      <c r="EI54" s="56"/>
      <c r="EJ54" s="56"/>
      <c r="EK54" s="56"/>
      <c r="FF54" s="56"/>
      <c r="FG54" s="56"/>
      <c r="FH54" s="56"/>
      <c r="FT54" s="61"/>
      <c r="FU54" s="62"/>
      <c r="FV54" s="46"/>
      <c r="FW54" s="46"/>
      <c r="FX54" s="56"/>
      <c r="FY54" s="56"/>
      <c r="FZ54" s="56"/>
      <c r="GA54" s="56"/>
      <c r="GV54" s="56"/>
      <c r="GW54" s="56"/>
      <c r="GX54" s="56"/>
      <c r="HJ54" s="61"/>
      <c r="HK54" s="62"/>
      <c r="HL54" s="46"/>
      <c r="HM54" s="46"/>
      <c r="HN54" s="56"/>
      <c r="HO54" s="56"/>
      <c r="HP54" s="56"/>
      <c r="HQ54" s="56"/>
      <c r="IL54" s="56"/>
      <c r="IM54" s="56"/>
      <c r="IN54" s="56"/>
      <c r="IY54" s="66"/>
      <c r="IZ54" s="61"/>
      <c r="JA54" s="62"/>
      <c r="JB54" s="71"/>
      <c r="JC54" s="46"/>
      <c r="JD54" s="56"/>
      <c r="JE54" s="56"/>
      <c r="JF54" s="56"/>
      <c r="JG54" s="56"/>
      <c r="KB54" s="56"/>
      <c r="KC54" s="56"/>
      <c r="KD54" s="56"/>
    </row>
    <row r="55" spans="1:300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</row>
    <row r="56" spans="1:300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</row>
    <row r="57" spans="1:300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</row>
    <row r="58" spans="1:300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</row>
    <row r="59" spans="1:300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</row>
    <row r="60" spans="1:300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</row>
    <row r="61" spans="1:300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</row>
    <row r="62" spans="1:300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</row>
    <row r="65" spans="3:262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</row>
    <row r="66" spans="3:262" x14ac:dyDescent="0.3">
      <c r="I66" s="27"/>
      <c r="AY66" s="27"/>
      <c r="CO66" s="27"/>
      <c r="EE66" s="27"/>
      <c r="FU66" s="27"/>
      <c r="HK66" s="27"/>
      <c r="JA66" s="27"/>
    </row>
    <row r="606" spans="306:306" x14ac:dyDescent="0.3">
      <c r="KT606" s="3">
        <v>244102.39999999999</v>
      </c>
    </row>
    <row r="607" spans="306:306" x14ac:dyDescent="0.3">
      <c r="KT607" s="3">
        <v>973014.35</v>
      </c>
    </row>
    <row r="609" spans="306:306" x14ac:dyDescent="0.3">
      <c r="KT609" s="3">
        <v>958007.35</v>
      </c>
    </row>
    <row r="612" spans="306:306" x14ac:dyDescent="0.3">
      <c r="KT612" s="3">
        <v>563860.19999999995</v>
      </c>
    </row>
    <row r="614" spans="306:306" x14ac:dyDescent="0.3">
      <c r="KT614" s="3">
        <v>451945.35</v>
      </c>
    </row>
    <row r="615" spans="306:306" x14ac:dyDescent="0.3">
      <c r="KT615" s="3">
        <v>410841.59999999998</v>
      </c>
    </row>
    <row r="616" spans="306:306" x14ac:dyDescent="0.3">
      <c r="KT616" s="3">
        <v>595228.19999999995</v>
      </c>
    </row>
    <row r="618" spans="306:306" x14ac:dyDescent="0.3">
      <c r="KT618" s="3">
        <v>630042.5</v>
      </c>
    </row>
    <row r="620" spans="306:306" x14ac:dyDescent="0.3">
      <c r="KT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79">
    <mergeCell ref="JA65:JB65"/>
    <mergeCell ref="EE65:EF65"/>
    <mergeCell ref="FU65:FV65"/>
    <mergeCell ref="HK65:HL65"/>
    <mergeCell ref="IZ9:JR9"/>
    <mergeCell ref="HK45:HK46"/>
    <mergeCell ref="HJ45:HJ46"/>
    <mergeCell ref="HJ10:IB10"/>
    <mergeCell ref="IC10:IH10"/>
    <mergeCell ref="ED10:EV10"/>
    <mergeCell ref="EW10:FB10"/>
    <mergeCell ref="FT10:GL10"/>
    <mergeCell ref="GM10:GR10"/>
    <mergeCell ref="FT9:GL9"/>
    <mergeCell ref="GM9:GR9"/>
    <mergeCell ref="GS9:HI9"/>
    <mergeCell ref="JS9:JX9"/>
    <mergeCell ref="JY9:KO9"/>
    <mergeCell ref="IZ10:JR10"/>
    <mergeCell ref="JS10:JX10"/>
    <mergeCell ref="IZ45:IZ46"/>
    <mergeCell ref="JA45:JA46"/>
    <mergeCell ref="A48:E48"/>
    <mergeCell ref="A49:E49"/>
    <mergeCell ref="A50:E50"/>
    <mergeCell ref="A51:E51"/>
    <mergeCell ref="CO65:CP65"/>
    <mergeCell ref="A52:E52"/>
    <mergeCell ref="A53:E53"/>
    <mergeCell ref="A54:E54"/>
    <mergeCell ref="A55:E55"/>
    <mergeCell ref="A56:E56"/>
    <mergeCell ref="A57:E57"/>
    <mergeCell ref="A58:E58"/>
    <mergeCell ref="A59:E59"/>
    <mergeCell ref="A60:C60"/>
    <mergeCell ref="I65:J65"/>
    <mergeCell ref="AY65:AZ65"/>
    <mergeCell ref="FT45:FT46"/>
    <mergeCell ref="EW9:FB9"/>
    <mergeCell ref="FC9:FS9"/>
    <mergeCell ref="FU45:FU46"/>
    <mergeCell ref="A47:E47"/>
    <mergeCell ref="A45:E46"/>
    <mergeCell ref="F45:F46"/>
    <mergeCell ref="G45:G46"/>
    <mergeCell ref="H45:H46"/>
    <mergeCell ref="I45:I46"/>
    <mergeCell ref="AX45:AX46"/>
    <mergeCell ref="AY45:AY46"/>
    <mergeCell ref="CN45:CN46"/>
    <mergeCell ref="CO45:CO46"/>
    <mergeCell ref="H10:Z10"/>
    <mergeCell ref="AA10:AF10"/>
    <mergeCell ref="AX10:BP10"/>
    <mergeCell ref="ED9:EV9"/>
    <mergeCell ref="ED45:ED46"/>
    <mergeCell ref="EE45:EE46"/>
    <mergeCell ref="BQ10:BV10"/>
    <mergeCell ref="A6:KQ6"/>
    <mergeCell ref="A7:KQ7"/>
    <mergeCell ref="B9:D9"/>
    <mergeCell ref="E9:G9"/>
    <mergeCell ref="H9:Z9"/>
    <mergeCell ref="AA9:AF9"/>
    <mergeCell ref="AG9:AW9"/>
    <mergeCell ref="AX9:BP9"/>
    <mergeCell ref="BQ9:BV9"/>
    <mergeCell ref="BW9:CM9"/>
    <mergeCell ref="HJ9:IB9"/>
    <mergeCell ref="IC9:IH9"/>
    <mergeCell ref="II9:IY9"/>
    <mergeCell ref="B10:D10"/>
    <mergeCell ref="E10:G10"/>
    <mergeCell ref="CN9:DF9"/>
    <mergeCell ref="DG9:DL9"/>
    <mergeCell ref="DM9:EC9"/>
    <mergeCell ref="CN10:DF10"/>
    <mergeCell ref="DG10:DL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66B8-1581-44C2-A933-375C87660F29}">
  <dimension ref="A1:MM665"/>
  <sheetViews>
    <sheetView topLeftCell="A40" zoomScale="80" zoomScaleNormal="80" zoomScaleSheetLayoutView="50" workbookViewId="0">
      <selection activeCell="A40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9" style="3" customWidth="1"/>
    <col min="345" max="345" width="18.88671875" style="3" customWidth="1"/>
    <col min="346" max="346" width="14.109375" style="3" customWidth="1"/>
    <col min="347" max="347" width="5" style="3" customWidth="1"/>
    <col min="348" max="348" width="11.44140625" style="3"/>
    <col min="349" max="349" width="20.109375" style="3" customWidth="1"/>
    <col min="350" max="16384" width="11.44140625" style="3"/>
  </cols>
  <sheetData>
    <row r="1" spans="1:351" s="4" customFormat="1" ht="18" customHeight="1" x14ac:dyDescent="0.3">
      <c r="A1" s="40" t="s">
        <v>0</v>
      </c>
      <c r="B1" s="40"/>
      <c r="C1" s="26"/>
      <c r="D1" s="26"/>
      <c r="E1" s="2"/>
      <c r="F1" s="2"/>
      <c r="G1" s="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3"/>
      <c r="MJ1" s="3"/>
      <c r="MK1" s="3"/>
      <c r="ML1" s="3"/>
      <c r="MM1" s="3"/>
    </row>
    <row r="2" spans="1:351" s="4" customFormat="1" ht="18" customHeight="1" x14ac:dyDescent="0.3">
      <c r="A2" s="40" t="s">
        <v>1</v>
      </c>
      <c r="B2" s="40"/>
      <c r="C2" s="26"/>
      <c r="D2" s="26"/>
      <c r="E2" s="2"/>
      <c r="F2" s="2"/>
      <c r="G2" s="2"/>
      <c r="H2" s="26"/>
      <c r="I2" s="26"/>
      <c r="J2" s="2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6"/>
      <c r="AH2" s="26"/>
      <c r="AI2" s="2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6"/>
      <c r="AW2" s="26"/>
      <c r="AX2" s="26"/>
      <c r="AY2" s="26"/>
      <c r="AZ2" s="2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26"/>
      <c r="BX2" s="26"/>
      <c r="BY2" s="26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26"/>
      <c r="CM2" s="26"/>
      <c r="CN2" s="26"/>
      <c r="CO2" s="26"/>
      <c r="CP2" s="26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26"/>
      <c r="DN2" s="26"/>
      <c r="DO2" s="26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26"/>
      <c r="EC2" s="26"/>
      <c r="ED2" s="26"/>
      <c r="EE2" s="26"/>
      <c r="EF2" s="26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26"/>
      <c r="FD2" s="26"/>
      <c r="FE2" s="26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26"/>
      <c r="FS2" s="26"/>
      <c r="FT2" s="26"/>
      <c r="FU2" s="26"/>
      <c r="FV2" s="26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26"/>
      <c r="GT2" s="26"/>
      <c r="GU2" s="26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26"/>
      <c r="HI2" s="26"/>
      <c r="HJ2" s="26"/>
      <c r="HK2" s="26"/>
      <c r="HL2" s="26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26"/>
      <c r="IJ2" s="26"/>
      <c r="IK2" s="26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26"/>
      <c r="IY2" s="26"/>
      <c r="IZ2" s="26"/>
      <c r="JA2" s="26"/>
      <c r="JB2" s="26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26"/>
      <c r="JZ2" s="26"/>
      <c r="KA2" s="26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26"/>
      <c r="KO2" s="26"/>
      <c r="KP2" s="26"/>
      <c r="KQ2" s="26"/>
      <c r="KR2" s="26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26"/>
      <c r="LP2" s="26"/>
      <c r="LQ2" s="26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26"/>
      <c r="ME2" s="26"/>
      <c r="MF2" s="26"/>
      <c r="MG2" s="26"/>
      <c r="MH2" s="26"/>
      <c r="MI2" s="3"/>
      <c r="MJ2" s="3"/>
      <c r="MK2" s="3"/>
      <c r="ML2" s="3"/>
      <c r="MM2" s="3"/>
    </row>
    <row r="3" spans="1:351" s="4" customFormat="1" ht="18" customHeight="1" x14ac:dyDescent="0.3">
      <c r="A3" s="40" t="s">
        <v>62</v>
      </c>
      <c r="B3" s="40"/>
      <c r="C3" s="26"/>
      <c r="D3" s="26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3"/>
      <c r="MJ3" s="3"/>
      <c r="MK3" s="3"/>
      <c r="ML3" s="3"/>
      <c r="MM3" s="3"/>
    </row>
    <row r="4" spans="1:351" s="4" customFormat="1" ht="15.6" x14ac:dyDescent="0.3">
      <c r="A4" s="40" t="s">
        <v>2</v>
      </c>
      <c r="B4" s="40"/>
      <c r="C4" s="26"/>
      <c r="D4" s="26"/>
      <c r="E4" s="2"/>
      <c r="F4" s="2"/>
      <c r="G4" s="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3"/>
      <c r="MJ4" s="3"/>
      <c r="MK4" s="3"/>
      <c r="ML4" s="3"/>
      <c r="MM4" s="3"/>
    </row>
    <row r="5" spans="1:351" s="4" customFormat="1" ht="15" x14ac:dyDescent="0.3">
      <c r="A5" s="26"/>
      <c r="B5" s="26"/>
      <c r="C5" s="26"/>
      <c r="D5" s="26"/>
      <c r="E5" s="2"/>
      <c r="F5" s="2"/>
      <c r="G5" s="2"/>
      <c r="H5" s="26"/>
      <c r="I5" s="26"/>
      <c r="J5" s="26"/>
      <c r="K5" s="26"/>
      <c r="L5" s="26"/>
      <c r="M5" s="26"/>
      <c r="N5" s="41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4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41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41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41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41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41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41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3"/>
      <c r="MJ5" s="3"/>
      <c r="MK5" s="3"/>
      <c r="ML5" s="3"/>
      <c r="MM5" s="3"/>
    </row>
    <row r="6" spans="1:351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6"/>
      <c r="MI6" s="3"/>
      <c r="MJ6" s="3"/>
      <c r="MK6" s="3"/>
      <c r="ML6" s="3"/>
      <c r="MM6" s="3"/>
    </row>
    <row r="7" spans="1:351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39"/>
      <c r="MI7" s="3"/>
      <c r="MJ7" s="3"/>
      <c r="MK7" s="3"/>
      <c r="ML7" s="3"/>
      <c r="MM7" s="3"/>
    </row>
    <row r="8" spans="1:351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9"/>
      <c r="MH8" s="9"/>
    </row>
    <row r="9" spans="1:351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"/>
      <c r="MG9" s="9"/>
      <c r="MH9" s="9"/>
    </row>
    <row r="10" spans="1:351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"/>
      <c r="MG10" s="9"/>
      <c r="MH10" s="9"/>
    </row>
    <row r="11" spans="1:351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8" t="s">
        <v>40</v>
      </c>
      <c r="MG11" s="18" t="s">
        <v>41</v>
      </c>
      <c r="MH11" s="18" t="s">
        <v>42</v>
      </c>
    </row>
    <row r="12" spans="1:351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4">
        <f t="shared" ref="MF12:MF42" si="10">+M12+AD12-AJ12+BC12+BT12-BY12+CS12+DJ12-DP12+EI12+EZ12-FF12+FY12+GP12-GV12+HO12+IF12-IL12+JE12+JV12-KB12+KU12+LL12-LR12</f>
        <v>0</v>
      </c>
      <c r="MG12" s="24">
        <f t="shared" ref="MG12:MG42" si="11">D12-G12+K12-Z12+AC12-AJ12-AU12-AW12-BP12+BS12-BY12-CK12-CM12-DF12+DI12-DP12-EA12-EC12+EG12-EV12+EY12-FF12-FQ12-FS12+FW12-GL12+GO12-GV12-HG12-HI12+HM12-IB12+IE12-IL12-IW12-IY12+JC12-JR12+JU12-KB12-KM12-KO12+KS12-LH12+LK12-LR12-MC12-ME12</f>
        <v>0</v>
      </c>
      <c r="MH12" s="24">
        <f>Z12-AW12+BP12-CM12+DF12-EC12+EV12-FS12+GL12-HI12+IB12-IY12+JR12-KO12+LH12-ME12</f>
        <v>0</v>
      </c>
    </row>
    <row r="13" spans="1:351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2">M13</f>
        <v>0</v>
      </c>
      <c r="M13" s="21">
        <f t="shared" ref="M13:M42" si="13">K13-N13-O13-P13-Q13-R13-S13-T13-Z13</f>
        <v>0</v>
      </c>
      <c r="N13" s="21">
        <v>0</v>
      </c>
      <c r="O13" s="21">
        <f t="shared" ref="O13:O42" si="14">N13*8%</f>
        <v>0</v>
      </c>
      <c r="P13" s="21">
        <v>0</v>
      </c>
      <c r="Q13" s="21">
        <f t="shared" ref="Q13:Q42" si="15">P13*16%</f>
        <v>0</v>
      </c>
      <c r="R13" s="21">
        <v>0</v>
      </c>
      <c r="S13" s="21">
        <f t="shared" ref="S13:S42" si="16">R13*31%</f>
        <v>0</v>
      </c>
      <c r="T13" s="21">
        <v>0</v>
      </c>
      <c r="U13" s="21">
        <f t="shared" ref="U13:U42" si="17">T13*0%</f>
        <v>0</v>
      </c>
      <c r="V13" s="21">
        <v>0</v>
      </c>
      <c r="W13" s="21">
        <f t="shared" ref="W13:W42" si="18">V13*0%</f>
        <v>0</v>
      </c>
      <c r="X13" s="21">
        <f t="shared" ref="X13:X42" si="19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0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1">+AI13-AK13-AL13-AM13-AN13-AO13-AP13-AQ13-AR13-AW13</f>
        <v>0</v>
      </c>
      <c r="AK13" s="21">
        <v>0</v>
      </c>
      <c r="AL13" s="21">
        <f t="shared" ref="AL13:AL42" si="22">AK13*8%</f>
        <v>0</v>
      </c>
      <c r="AM13" s="21">
        <v>0</v>
      </c>
      <c r="AN13" s="21">
        <f t="shared" ref="AN13:AN42" si="23">AM13*16%</f>
        <v>0</v>
      </c>
      <c r="AO13" s="21">
        <v>0</v>
      </c>
      <c r="AP13" s="21">
        <f t="shared" ref="AP13:AP42" si="24">AO13*31%</f>
        <v>0</v>
      </c>
      <c r="AQ13" s="21">
        <v>0</v>
      </c>
      <c r="AR13" s="21">
        <f t="shared" ref="AR13:AR42" si="25">AQ13*0%</f>
        <v>0</v>
      </c>
      <c r="AS13" s="21">
        <v>0</v>
      </c>
      <c r="AT13" s="21">
        <f t="shared" ref="AT13:AT42" si="26">AS13*0%</f>
        <v>0</v>
      </c>
      <c r="AU13" s="21">
        <f t="shared" ref="AU13:AU42" si="27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28">BC13</f>
        <v>0</v>
      </c>
      <c r="BC13" s="21">
        <f t="shared" ref="BC13:BC42" si="29">BA13-BD13-BE13-BF13-BG13-BH13-BI13-BJ13-BP13</f>
        <v>0</v>
      </c>
      <c r="BD13" s="21">
        <v>0</v>
      </c>
      <c r="BE13" s="21">
        <f t="shared" ref="BE13:BE42" si="30">BD13*8%</f>
        <v>0</v>
      </c>
      <c r="BF13" s="21">
        <v>0</v>
      </c>
      <c r="BG13" s="21">
        <f t="shared" ref="BG13:BG42" si="31">BF13*16%</f>
        <v>0</v>
      </c>
      <c r="BH13" s="21">
        <v>0</v>
      </c>
      <c r="BI13" s="21">
        <f t="shared" ref="BI13:BI42" si="32">BH13*31%</f>
        <v>0</v>
      </c>
      <c r="BJ13" s="21">
        <v>0</v>
      </c>
      <c r="BK13" s="21">
        <f t="shared" ref="BK13:BK42" si="33">BJ13*0%</f>
        <v>0</v>
      </c>
      <c r="BL13" s="21">
        <v>0</v>
      </c>
      <c r="BM13" s="21">
        <f t="shared" ref="BM13:BM42" si="34">BL13*0%</f>
        <v>0</v>
      </c>
      <c r="BN13" s="21">
        <f t="shared" ref="BN13:BN17" si="35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36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37">+BY13-CA13-CB13-CC13-CD13-CE13-CF13-CG13-CH13-CM13</f>
        <v>0</v>
      </c>
      <c r="CA13" s="21">
        <v>0</v>
      </c>
      <c r="CB13" s="21">
        <f t="shared" ref="CB13:CB42" si="38">CA13*8%</f>
        <v>0</v>
      </c>
      <c r="CC13" s="21">
        <v>0</v>
      </c>
      <c r="CD13" s="21">
        <f t="shared" ref="CD13:CD42" si="39">CC13*16%</f>
        <v>0</v>
      </c>
      <c r="CE13" s="21">
        <v>0</v>
      </c>
      <c r="CF13" s="21">
        <f t="shared" ref="CF13:CF42" si="40">CE13*31%</f>
        <v>0</v>
      </c>
      <c r="CG13" s="21">
        <v>0</v>
      </c>
      <c r="CH13" s="21">
        <f t="shared" ref="CH13:CH42" si="41">CG13*0%</f>
        <v>0</v>
      </c>
      <c r="CI13" s="21">
        <v>0</v>
      </c>
      <c r="CJ13" s="21">
        <f t="shared" ref="CJ13:CJ42" si="42">CI13*0%</f>
        <v>0</v>
      </c>
      <c r="CK13" s="21">
        <f t="shared" ref="CK13:CK42" si="43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4">CS13</f>
        <v>0</v>
      </c>
      <c r="CS13" s="21">
        <f t="shared" ref="CS13:CS42" si="45">CQ13-CT13-CU13-CV13-CW13-CX13-CY13-CZ13-DF13</f>
        <v>0</v>
      </c>
      <c r="CT13" s="21">
        <v>0</v>
      </c>
      <c r="CU13" s="21">
        <f t="shared" ref="CU13:CU42" si="46">CT13*8%</f>
        <v>0</v>
      </c>
      <c r="CV13" s="21">
        <v>0</v>
      </c>
      <c r="CW13" s="21">
        <f t="shared" ref="CW13:CW42" si="47">CV13*16%</f>
        <v>0</v>
      </c>
      <c r="CX13" s="21">
        <v>0</v>
      </c>
      <c r="CY13" s="21">
        <f t="shared" ref="CY13:CY42" si="48">CX13*31%</f>
        <v>0</v>
      </c>
      <c r="CZ13" s="21">
        <v>0</v>
      </c>
      <c r="DA13" s="21">
        <f t="shared" ref="DA13:DA42" si="49">CZ13*0%</f>
        <v>0</v>
      </c>
      <c r="DB13" s="21">
        <v>0</v>
      </c>
      <c r="DC13" s="21">
        <f t="shared" ref="DC13:DC42" si="50">DB13*0%</f>
        <v>0</v>
      </c>
      <c r="DD13" s="21">
        <f t="shared" ref="DD13:DD17" si="51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2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3">DQ13*8%</f>
        <v>0</v>
      </c>
      <c r="DS13" s="21">
        <v>0</v>
      </c>
      <c r="DT13" s="21">
        <f t="shared" ref="DT13:DT42" si="54">DS13*16%</f>
        <v>0</v>
      </c>
      <c r="DU13" s="21">
        <v>0</v>
      </c>
      <c r="DV13" s="21">
        <f t="shared" ref="DV13:DV42" si="55">DU13*31%</f>
        <v>0</v>
      </c>
      <c r="DW13" s="21">
        <v>0</v>
      </c>
      <c r="DX13" s="21">
        <f t="shared" ref="DX13:DX42" si="56">DW13*0%</f>
        <v>0</v>
      </c>
      <c r="DY13" s="21">
        <v>0</v>
      </c>
      <c r="DZ13" s="21">
        <f t="shared" ref="DZ13:DZ42" si="57">DY13*0%</f>
        <v>0</v>
      </c>
      <c r="EA13" s="21">
        <f t="shared" ref="EA13:EA42" si="58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59">EI13</f>
        <v>0</v>
      </c>
      <c r="EI13" s="21">
        <f t="shared" ref="EI13:EI42" si="60">EG13-EJ13-EK13-EL13-EM13-EN13-EO13-EP13-EV13</f>
        <v>0</v>
      </c>
      <c r="EJ13" s="21">
        <v>0</v>
      </c>
      <c r="EK13" s="21">
        <f t="shared" ref="EK13:EK42" si="61">EJ13*8%</f>
        <v>0</v>
      </c>
      <c r="EL13" s="21">
        <v>0</v>
      </c>
      <c r="EM13" s="21">
        <f t="shared" ref="EM13:EM42" si="62">EL13*16%</f>
        <v>0</v>
      </c>
      <c r="EN13" s="21">
        <v>0</v>
      </c>
      <c r="EO13" s="21">
        <f t="shared" ref="EO13:EO42" si="63">EN13*31%</f>
        <v>0</v>
      </c>
      <c r="EP13" s="21">
        <v>0</v>
      </c>
      <c r="EQ13" s="21">
        <f t="shared" ref="EQ13:EQ42" si="64">EP13*0%</f>
        <v>0</v>
      </c>
      <c r="ER13" s="21">
        <v>0</v>
      </c>
      <c r="ES13" s="21">
        <f t="shared" ref="ES13:ES42" si="65">ER13*0%</f>
        <v>0</v>
      </c>
      <c r="ET13" s="21">
        <f t="shared" ref="ET13:ET17" si="66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67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68">+FE13-FG13-FH13-FI13-FJ13-FK13-FL13-FM13-FN13-FS13</f>
        <v>0</v>
      </c>
      <c r="FG13" s="21">
        <v>0</v>
      </c>
      <c r="FH13" s="21">
        <f t="shared" ref="FH13:FH42" si="69">FG13*8%</f>
        <v>0</v>
      </c>
      <c r="FI13" s="21">
        <v>0</v>
      </c>
      <c r="FJ13" s="21">
        <f t="shared" ref="FJ13:FJ42" si="70">FI13*16%</f>
        <v>0</v>
      </c>
      <c r="FK13" s="21">
        <v>0</v>
      </c>
      <c r="FL13" s="21">
        <f t="shared" ref="FL13:FL42" si="71">FK13*31%</f>
        <v>0</v>
      </c>
      <c r="FM13" s="21">
        <v>0</v>
      </c>
      <c r="FN13" s="21">
        <f t="shared" ref="FN13:FN42" si="72">FM13*0%</f>
        <v>0</v>
      </c>
      <c r="FO13" s="21">
        <v>0</v>
      </c>
      <c r="FP13" s="21">
        <f t="shared" ref="FP13:FP42" si="73">FO13*0%</f>
        <v>0</v>
      </c>
      <c r="FQ13" s="21">
        <f t="shared" ref="FQ13:FQ42" si="74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75">FY13</f>
        <v>0</v>
      </c>
      <c r="FY13" s="21">
        <f t="shared" ref="FY13:FY42" si="76">FW13-FZ13-GA13-GB13-GC13-GD13-GE13-GF13-GL13</f>
        <v>0</v>
      </c>
      <c r="FZ13" s="21">
        <v>0</v>
      </c>
      <c r="GA13" s="21">
        <f t="shared" ref="GA13:GA42" si="77">FZ13*8%</f>
        <v>0</v>
      </c>
      <c r="GB13" s="21">
        <v>0</v>
      </c>
      <c r="GC13" s="21">
        <f t="shared" ref="GC13:GC42" si="78">GB13*16%</f>
        <v>0</v>
      </c>
      <c r="GD13" s="21">
        <v>0</v>
      </c>
      <c r="GE13" s="21">
        <f t="shared" ref="GE13:GE42" si="79">GD13*31%</f>
        <v>0</v>
      </c>
      <c r="GF13" s="21">
        <v>0</v>
      </c>
      <c r="GG13" s="21">
        <f t="shared" ref="GG13:GG42" si="80">GF13*0%</f>
        <v>0</v>
      </c>
      <c r="GH13" s="21">
        <v>0</v>
      </c>
      <c r="GI13" s="21">
        <f t="shared" ref="GI13:GI42" si="81">GH13*0%</f>
        <v>0</v>
      </c>
      <c r="GJ13" s="21">
        <f t="shared" ref="GJ13:GJ17" si="82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3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4">+GU13-GW13-GX13-GY13-GZ13-HA13-HB13-HC13-HD13-HI13</f>
        <v>0</v>
      </c>
      <c r="GW13" s="21">
        <v>0</v>
      </c>
      <c r="GX13" s="21">
        <f t="shared" ref="GX13:GX42" si="85">GW13*8%</f>
        <v>0</v>
      </c>
      <c r="GY13" s="21">
        <v>0</v>
      </c>
      <c r="GZ13" s="21">
        <f t="shared" ref="GZ13:GZ42" si="86">GY13*16%</f>
        <v>0</v>
      </c>
      <c r="HA13" s="21">
        <v>0</v>
      </c>
      <c r="HB13" s="21">
        <f t="shared" ref="HB13:HB42" si="87">HA13*31%</f>
        <v>0</v>
      </c>
      <c r="HC13" s="21">
        <v>0</v>
      </c>
      <c r="HD13" s="21">
        <f t="shared" ref="HD13:HD42" si="88">HC13*0%</f>
        <v>0</v>
      </c>
      <c r="HE13" s="21">
        <v>0</v>
      </c>
      <c r="HF13" s="21">
        <f t="shared" ref="HF13:HF42" si="89">HE13*0%</f>
        <v>0</v>
      </c>
      <c r="HG13" s="21">
        <f t="shared" ref="HG13:HG42" si="90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1">HO13</f>
        <v>0</v>
      </c>
      <c r="HO13" s="21">
        <f t="shared" ref="HO13:HO42" si="92">HM13-HP13-HQ13-HR13-HS13-HT13-HU13-HV13-IB13</f>
        <v>0</v>
      </c>
      <c r="HP13" s="21">
        <v>0</v>
      </c>
      <c r="HQ13" s="21">
        <f t="shared" ref="HQ13:HQ42" si="93">HP13*8%</f>
        <v>0</v>
      </c>
      <c r="HR13" s="21">
        <v>0</v>
      </c>
      <c r="HS13" s="21">
        <f t="shared" ref="HS13:HS42" si="94">HR13*16%</f>
        <v>0</v>
      </c>
      <c r="HT13" s="21">
        <v>0</v>
      </c>
      <c r="HU13" s="21">
        <f t="shared" ref="HU13:HU42" si="95">HT13*31%</f>
        <v>0</v>
      </c>
      <c r="HV13" s="21">
        <v>0</v>
      </c>
      <c r="HW13" s="21">
        <f t="shared" ref="HW13:HW42" si="96">HV13*0%</f>
        <v>0</v>
      </c>
      <c r="HX13" s="21">
        <v>0</v>
      </c>
      <c r="HY13" s="21">
        <f t="shared" ref="HY13:HY42" si="97">HX13*0%</f>
        <v>0</v>
      </c>
      <c r="HZ13" s="21">
        <f t="shared" ref="HZ13:HZ17" si="98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99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0">+IK13-IM13-IN13-IO13-IP13-IQ13-IR13-IS13-IT13-IY13</f>
        <v>0</v>
      </c>
      <c r="IM13" s="21">
        <v>0</v>
      </c>
      <c r="IN13" s="21">
        <f t="shared" ref="IN13:IN42" si="101">IM13*8%</f>
        <v>0</v>
      </c>
      <c r="IO13" s="21">
        <v>0</v>
      </c>
      <c r="IP13" s="21">
        <f t="shared" ref="IP13:IP42" si="102">IO13*16%</f>
        <v>0</v>
      </c>
      <c r="IQ13" s="21">
        <v>0</v>
      </c>
      <c r="IR13" s="21">
        <f t="shared" ref="IR13:IR42" si="103">IQ13*31%</f>
        <v>0</v>
      </c>
      <c r="IS13" s="21">
        <v>0</v>
      </c>
      <c r="IT13" s="21">
        <f t="shared" ref="IT13:IT42" si="104">IS13*0%</f>
        <v>0</v>
      </c>
      <c r="IU13" s="21">
        <v>0</v>
      </c>
      <c r="IV13" s="21">
        <f t="shared" ref="IV13:IV42" si="105">IU13*0%</f>
        <v>0</v>
      </c>
      <c r="IW13" s="21">
        <f t="shared" ref="IW13:IW42" si="106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07">JE13</f>
        <v>0</v>
      </c>
      <c r="JE13" s="21">
        <f t="shared" ref="JE13:JE42" si="108">JC13-JF13-JG13-JH13-JI13-JJ13-JK13-JL13-JR13</f>
        <v>0</v>
      </c>
      <c r="JF13" s="21">
        <v>0</v>
      </c>
      <c r="JG13" s="21">
        <f t="shared" ref="JG13:JG42" si="109">JF13*8%</f>
        <v>0</v>
      </c>
      <c r="JH13" s="21">
        <v>0</v>
      </c>
      <c r="JI13" s="21">
        <f t="shared" ref="JI13:JI42" si="110">JH13*16%</f>
        <v>0</v>
      </c>
      <c r="JJ13" s="21">
        <v>0</v>
      </c>
      <c r="JK13" s="21">
        <f t="shared" ref="JK13:JK42" si="111">JJ13*31%</f>
        <v>0</v>
      </c>
      <c r="JL13" s="21">
        <v>0</v>
      </c>
      <c r="JM13" s="21">
        <f t="shared" ref="JM13:JM42" si="112">JL13*0%</f>
        <v>0</v>
      </c>
      <c r="JN13" s="21">
        <v>0</v>
      </c>
      <c r="JO13" s="21">
        <f t="shared" ref="JO13:JO42" si="113">JN13*0%</f>
        <v>0</v>
      </c>
      <c r="JP13" s="21">
        <f t="shared" ref="JP13:JP17" si="114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15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16">+KA13-KC13-KD13-KE13-KF13-KG13-KH13-KI13-KJ13-KO13</f>
        <v>0</v>
      </c>
      <c r="KC13" s="21">
        <v>0</v>
      </c>
      <c r="KD13" s="21">
        <f t="shared" ref="KD13:KD42" si="117">KC13*8%</f>
        <v>0</v>
      </c>
      <c r="KE13" s="21">
        <v>0</v>
      </c>
      <c r="KF13" s="21">
        <f t="shared" ref="KF13:KF42" si="118">KE13*16%</f>
        <v>0</v>
      </c>
      <c r="KG13" s="21">
        <v>0</v>
      </c>
      <c r="KH13" s="21">
        <f t="shared" ref="KH13:KH42" si="119">KG13*31%</f>
        <v>0</v>
      </c>
      <c r="KI13" s="21">
        <v>0</v>
      </c>
      <c r="KJ13" s="21">
        <f t="shared" ref="KJ13:KJ42" si="120">KI13*0%</f>
        <v>0</v>
      </c>
      <c r="KK13" s="21">
        <v>0</v>
      </c>
      <c r="KL13" s="21">
        <f t="shared" ref="KL13:KL42" si="121">KK13*0%</f>
        <v>0</v>
      </c>
      <c r="KM13" s="21">
        <f t="shared" ref="KM13:KM42" si="122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3">KU13</f>
        <v>0</v>
      </c>
      <c r="KU13" s="21">
        <f t="shared" ref="KU13:KU42" si="124">KS13-KV13-KW13-KX13-KY13-KZ13-LA13-LB13-LH13</f>
        <v>0</v>
      </c>
      <c r="KV13" s="21">
        <v>0</v>
      </c>
      <c r="KW13" s="21">
        <f t="shared" ref="KW13:KW42" si="125">KV13*8%</f>
        <v>0</v>
      </c>
      <c r="KX13" s="21">
        <v>0</v>
      </c>
      <c r="KY13" s="21">
        <f t="shared" ref="KY13:KY42" si="126">KX13*16%</f>
        <v>0</v>
      </c>
      <c r="KZ13" s="21">
        <v>0</v>
      </c>
      <c r="LA13" s="21">
        <f t="shared" ref="LA13:LA42" si="127">KZ13*31%</f>
        <v>0</v>
      </c>
      <c r="LB13" s="21">
        <v>0</v>
      </c>
      <c r="LC13" s="21">
        <f t="shared" ref="LC13:LC42" si="128">LB13*0%</f>
        <v>0</v>
      </c>
      <c r="LD13" s="21">
        <v>0</v>
      </c>
      <c r="LE13" s="21">
        <f t="shared" ref="LE13:LE42" si="129">LD13*0%</f>
        <v>0</v>
      </c>
      <c r="LF13" s="21">
        <f t="shared" ref="LF13:LF17" si="130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1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2">+LQ13-LS13-LT13-LU13-LV13-LW13-LX13-LY13-LZ13-ME13</f>
        <v>0</v>
      </c>
      <c r="LS13" s="21">
        <v>0</v>
      </c>
      <c r="LT13" s="21">
        <f t="shared" ref="LT13:LT42" si="133">LS13*8%</f>
        <v>0</v>
      </c>
      <c r="LU13" s="21">
        <v>0</v>
      </c>
      <c r="LV13" s="21">
        <f t="shared" ref="LV13:LV42" si="134">LU13*16%</f>
        <v>0</v>
      </c>
      <c r="LW13" s="21">
        <v>0</v>
      </c>
      <c r="LX13" s="21">
        <f t="shared" ref="LX13:LX42" si="135">LW13*31%</f>
        <v>0</v>
      </c>
      <c r="LY13" s="21">
        <v>0</v>
      </c>
      <c r="LZ13" s="21">
        <f t="shared" ref="LZ13:LZ42" si="136">LY13*0%</f>
        <v>0</v>
      </c>
      <c r="MA13" s="21">
        <v>0</v>
      </c>
      <c r="MB13" s="21">
        <f t="shared" ref="MB13:MB42" si="137">MA13*0%</f>
        <v>0</v>
      </c>
      <c r="MC13" s="21">
        <f t="shared" ref="MC13:MC42" si="138">LS13+LT13+LU13+LV13+LW13+LX13+LY13+LZ13</f>
        <v>0</v>
      </c>
      <c r="MD13" s="21"/>
      <c r="ME13" s="23">
        <f>+MD13*3%</f>
        <v>0</v>
      </c>
      <c r="MF13" s="24">
        <f t="shared" si="10"/>
        <v>0</v>
      </c>
      <c r="MG13" s="24">
        <f t="shared" si="11"/>
        <v>0</v>
      </c>
      <c r="MH13" s="24">
        <f t="shared" ref="MH13:MH42" si="139">Z13-AW13+BP13-CM13+DF13-EC13+EV13-FS13+GL13-HI13+IB13-IY13+JR13-KO13+LH13-ME13</f>
        <v>0</v>
      </c>
    </row>
    <row r="14" spans="1:351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2"/>
        <v>0</v>
      </c>
      <c r="M14" s="21">
        <f t="shared" si="13"/>
        <v>0</v>
      </c>
      <c r="N14" s="21">
        <v>0</v>
      </c>
      <c r="O14" s="21">
        <f t="shared" si="14"/>
        <v>0</v>
      </c>
      <c r="P14" s="21">
        <v>0</v>
      </c>
      <c r="Q14" s="21">
        <f t="shared" si="15"/>
        <v>0</v>
      </c>
      <c r="R14" s="21">
        <v>0</v>
      </c>
      <c r="S14" s="21">
        <f t="shared" si="16"/>
        <v>0</v>
      </c>
      <c r="T14" s="21">
        <v>0</v>
      </c>
      <c r="U14" s="21">
        <f t="shared" si="17"/>
        <v>0</v>
      </c>
      <c r="V14" s="21">
        <v>0</v>
      </c>
      <c r="W14" s="21">
        <f t="shared" si="18"/>
        <v>0</v>
      </c>
      <c r="X14" s="21">
        <f t="shared" si="19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0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1"/>
        <v>0</v>
      </c>
      <c r="AK14" s="21">
        <v>0</v>
      </c>
      <c r="AL14" s="21">
        <f t="shared" si="22"/>
        <v>0</v>
      </c>
      <c r="AM14" s="21">
        <v>0</v>
      </c>
      <c r="AN14" s="21">
        <f t="shared" si="23"/>
        <v>0</v>
      </c>
      <c r="AO14" s="21">
        <v>0</v>
      </c>
      <c r="AP14" s="21">
        <f t="shared" si="24"/>
        <v>0</v>
      </c>
      <c r="AQ14" s="21">
        <v>0</v>
      </c>
      <c r="AR14" s="21">
        <f t="shared" si="25"/>
        <v>0</v>
      </c>
      <c r="AS14" s="21">
        <v>0</v>
      </c>
      <c r="AT14" s="21">
        <f t="shared" si="26"/>
        <v>0</v>
      </c>
      <c r="AU14" s="21">
        <f t="shared" si="27"/>
        <v>0</v>
      </c>
      <c r="AV14" s="21"/>
      <c r="AW14" s="23">
        <f t="shared" ref="AW14:AW42" si="140">+AV14*3%</f>
        <v>0</v>
      </c>
      <c r="AX14" s="22"/>
      <c r="AY14" s="22"/>
      <c r="AZ14" s="22"/>
      <c r="BA14" s="23">
        <v>0</v>
      </c>
      <c r="BB14" s="21">
        <f t="shared" si="28"/>
        <v>0</v>
      </c>
      <c r="BC14" s="21">
        <f t="shared" si="29"/>
        <v>0</v>
      </c>
      <c r="BD14" s="21">
        <v>0</v>
      </c>
      <c r="BE14" s="21">
        <f t="shared" si="30"/>
        <v>0</v>
      </c>
      <c r="BF14" s="21">
        <v>0</v>
      </c>
      <c r="BG14" s="21">
        <f t="shared" si="31"/>
        <v>0</v>
      </c>
      <c r="BH14" s="21">
        <v>0</v>
      </c>
      <c r="BI14" s="21">
        <f t="shared" si="32"/>
        <v>0</v>
      </c>
      <c r="BJ14" s="21">
        <v>0</v>
      </c>
      <c r="BK14" s="21">
        <f t="shared" si="33"/>
        <v>0</v>
      </c>
      <c r="BL14" s="21">
        <v>0</v>
      </c>
      <c r="BM14" s="21">
        <f t="shared" si="34"/>
        <v>0</v>
      </c>
      <c r="BN14" s="21">
        <f t="shared" si="35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36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37"/>
        <v>0</v>
      </c>
      <c r="CA14" s="21">
        <v>0</v>
      </c>
      <c r="CB14" s="21">
        <f t="shared" si="38"/>
        <v>0</v>
      </c>
      <c r="CC14" s="21">
        <v>0</v>
      </c>
      <c r="CD14" s="21">
        <f t="shared" si="39"/>
        <v>0</v>
      </c>
      <c r="CE14" s="21">
        <v>0</v>
      </c>
      <c r="CF14" s="21">
        <f t="shared" si="40"/>
        <v>0</v>
      </c>
      <c r="CG14" s="21">
        <v>0</v>
      </c>
      <c r="CH14" s="21">
        <f t="shared" si="41"/>
        <v>0</v>
      </c>
      <c r="CI14" s="21">
        <v>0</v>
      </c>
      <c r="CJ14" s="21">
        <f t="shared" si="42"/>
        <v>0</v>
      </c>
      <c r="CK14" s="21">
        <f t="shared" si="43"/>
        <v>0</v>
      </c>
      <c r="CL14" s="21"/>
      <c r="CM14" s="23">
        <f t="shared" ref="CM14:CM15" si="141">+CL14*3%</f>
        <v>0</v>
      </c>
      <c r="CN14" s="22"/>
      <c r="CO14" s="22"/>
      <c r="CP14" s="22"/>
      <c r="CQ14" s="23">
        <v>0</v>
      </c>
      <c r="CR14" s="21">
        <f t="shared" si="44"/>
        <v>0</v>
      </c>
      <c r="CS14" s="21">
        <f t="shared" si="45"/>
        <v>0</v>
      </c>
      <c r="CT14" s="21">
        <v>0</v>
      </c>
      <c r="CU14" s="21">
        <f t="shared" si="46"/>
        <v>0</v>
      </c>
      <c r="CV14" s="21">
        <v>0</v>
      </c>
      <c r="CW14" s="21">
        <f t="shared" si="47"/>
        <v>0</v>
      </c>
      <c r="CX14" s="21">
        <v>0</v>
      </c>
      <c r="CY14" s="21">
        <f t="shared" si="48"/>
        <v>0</v>
      </c>
      <c r="CZ14" s="21">
        <v>0</v>
      </c>
      <c r="DA14" s="21">
        <f t="shared" si="49"/>
        <v>0</v>
      </c>
      <c r="DB14" s="21">
        <v>0</v>
      </c>
      <c r="DC14" s="21">
        <f t="shared" si="50"/>
        <v>0</v>
      </c>
      <c r="DD14" s="21">
        <f t="shared" si="51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2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3"/>
        <v>0</v>
      </c>
      <c r="DS14" s="21">
        <v>0</v>
      </c>
      <c r="DT14" s="21">
        <f t="shared" si="54"/>
        <v>0</v>
      </c>
      <c r="DU14" s="21">
        <v>0</v>
      </c>
      <c r="DV14" s="21">
        <f t="shared" si="55"/>
        <v>0</v>
      </c>
      <c r="DW14" s="21">
        <v>0</v>
      </c>
      <c r="DX14" s="21">
        <f t="shared" si="56"/>
        <v>0</v>
      </c>
      <c r="DY14" s="21">
        <v>0</v>
      </c>
      <c r="DZ14" s="21">
        <f t="shared" si="57"/>
        <v>0</v>
      </c>
      <c r="EA14" s="21">
        <f t="shared" si="58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59"/>
        <v>0</v>
      </c>
      <c r="EI14" s="21">
        <f t="shared" si="60"/>
        <v>0</v>
      </c>
      <c r="EJ14" s="21">
        <v>0</v>
      </c>
      <c r="EK14" s="21">
        <f t="shared" si="61"/>
        <v>0</v>
      </c>
      <c r="EL14" s="21">
        <v>0</v>
      </c>
      <c r="EM14" s="21">
        <f t="shared" si="62"/>
        <v>0</v>
      </c>
      <c r="EN14" s="21">
        <v>0</v>
      </c>
      <c r="EO14" s="21">
        <f t="shared" si="63"/>
        <v>0</v>
      </c>
      <c r="EP14" s="21">
        <v>0</v>
      </c>
      <c r="EQ14" s="21">
        <f t="shared" si="64"/>
        <v>0</v>
      </c>
      <c r="ER14" s="21">
        <v>0</v>
      </c>
      <c r="ES14" s="21">
        <f t="shared" si="65"/>
        <v>0</v>
      </c>
      <c r="ET14" s="21">
        <f t="shared" si="66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67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68"/>
        <v>0</v>
      </c>
      <c r="FG14" s="21">
        <v>0</v>
      </c>
      <c r="FH14" s="21">
        <f t="shared" si="69"/>
        <v>0</v>
      </c>
      <c r="FI14" s="21">
        <v>0</v>
      </c>
      <c r="FJ14" s="21">
        <f t="shared" si="70"/>
        <v>0</v>
      </c>
      <c r="FK14" s="21">
        <v>0</v>
      </c>
      <c r="FL14" s="21">
        <f t="shared" si="71"/>
        <v>0</v>
      </c>
      <c r="FM14" s="21">
        <v>0</v>
      </c>
      <c r="FN14" s="21">
        <f t="shared" si="72"/>
        <v>0</v>
      </c>
      <c r="FO14" s="21">
        <v>0</v>
      </c>
      <c r="FP14" s="21">
        <f t="shared" si="73"/>
        <v>0</v>
      </c>
      <c r="FQ14" s="21">
        <f t="shared" si="74"/>
        <v>0</v>
      </c>
      <c r="FR14" s="21"/>
      <c r="FS14" s="23">
        <f t="shared" ref="FS14:FS15" si="142">+FR14*3%</f>
        <v>0</v>
      </c>
      <c r="FT14" s="22"/>
      <c r="FU14" s="22"/>
      <c r="FV14" s="22"/>
      <c r="FW14" s="23">
        <v>0</v>
      </c>
      <c r="FX14" s="21">
        <f t="shared" si="75"/>
        <v>0</v>
      </c>
      <c r="FY14" s="21">
        <f t="shared" si="76"/>
        <v>0</v>
      </c>
      <c r="FZ14" s="21">
        <v>0</v>
      </c>
      <c r="GA14" s="21">
        <f t="shared" si="77"/>
        <v>0</v>
      </c>
      <c r="GB14" s="21">
        <v>0</v>
      </c>
      <c r="GC14" s="21">
        <f t="shared" si="78"/>
        <v>0</v>
      </c>
      <c r="GD14" s="21">
        <v>0</v>
      </c>
      <c r="GE14" s="21">
        <f t="shared" si="79"/>
        <v>0</v>
      </c>
      <c r="GF14" s="21">
        <v>0</v>
      </c>
      <c r="GG14" s="21">
        <f t="shared" si="80"/>
        <v>0</v>
      </c>
      <c r="GH14" s="21">
        <v>0</v>
      </c>
      <c r="GI14" s="21">
        <f t="shared" si="81"/>
        <v>0</v>
      </c>
      <c r="GJ14" s="21">
        <f t="shared" si="82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3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4"/>
        <v>0</v>
      </c>
      <c r="GW14" s="21">
        <v>0</v>
      </c>
      <c r="GX14" s="21">
        <f t="shared" si="85"/>
        <v>0</v>
      </c>
      <c r="GY14" s="21">
        <v>0</v>
      </c>
      <c r="GZ14" s="21">
        <f t="shared" si="86"/>
        <v>0</v>
      </c>
      <c r="HA14" s="21">
        <v>0</v>
      </c>
      <c r="HB14" s="21">
        <f t="shared" si="87"/>
        <v>0</v>
      </c>
      <c r="HC14" s="21">
        <v>0</v>
      </c>
      <c r="HD14" s="21">
        <f t="shared" si="88"/>
        <v>0</v>
      </c>
      <c r="HE14" s="21">
        <v>0</v>
      </c>
      <c r="HF14" s="21">
        <f t="shared" si="89"/>
        <v>0</v>
      </c>
      <c r="HG14" s="21">
        <f t="shared" si="90"/>
        <v>0</v>
      </c>
      <c r="HH14" s="21"/>
      <c r="HI14" s="23">
        <f t="shared" ref="HI14:HI15" si="143">+HH14*3%</f>
        <v>0</v>
      </c>
      <c r="HJ14" s="22"/>
      <c r="HK14" s="22"/>
      <c r="HL14" s="22"/>
      <c r="HM14" s="23">
        <v>0</v>
      </c>
      <c r="HN14" s="21">
        <f t="shared" si="91"/>
        <v>0</v>
      </c>
      <c r="HO14" s="21">
        <f t="shared" si="92"/>
        <v>0</v>
      </c>
      <c r="HP14" s="21">
        <v>0</v>
      </c>
      <c r="HQ14" s="21">
        <f t="shared" si="93"/>
        <v>0</v>
      </c>
      <c r="HR14" s="21">
        <v>0</v>
      </c>
      <c r="HS14" s="21">
        <f t="shared" si="94"/>
        <v>0</v>
      </c>
      <c r="HT14" s="21">
        <v>0</v>
      </c>
      <c r="HU14" s="21">
        <f t="shared" si="95"/>
        <v>0</v>
      </c>
      <c r="HV14" s="21">
        <v>0</v>
      </c>
      <c r="HW14" s="21">
        <f t="shared" si="96"/>
        <v>0</v>
      </c>
      <c r="HX14" s="21">
        <v>0</v>
      </c>
      <c r="HY14" s="21">
        <f t="shared" si="97"/>
        <v>0</v>
      </c>
      <c r="HZ14" s="21">
        <f t="shared" si="98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99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0"/>
        <v>0</v>
      </c>
      <c r="IM14" s="21">
        <v>0</v>
      </c>
      <c r="IN14" s="21">
        <f t="shared" si="101"/>
        <v>0</v>
      </c>
      <c r="IO14" s="21">
        <v>0</v>
      </c>
      <c r="IP14" s="21">
        <f t="shared" si="102"/>
        <v>0</v>
      </c>
      <c r="IQ14" s="21">
        <v>0</v>
      </c>
      <c r="IR14" s="21">
        <f t="shared" si="103"/>
        <v>0</v>
      </c>
      <c r="IS14" s="21">
        <v>0</v>
      </c>
      <c r="IT14" s="21">
        <f t="shared" si="104"/>
        <v>0</v>
      </c>
      <c r="IU14" s="21">
        <v>0</v>
      </c>
      <c r="IV14" s="21">
        <f t="shared" si="105"/>
        <v>0</v>
      </c>
      <c r="IW14" s="21">
        <f t="shared" si="106"/>
        <v>0</v>
      </c>
      <c r="IX14" s="21"/>
      <c r="IY14" s="23">
        <f t="shared" ref="IY14:IY15" si="144">+IX14*3%</f>
        <v>0</v>
      </c>
      <c r="IZ14" s="22"/>
      <c r="JA14" s="22"/>
      <c r="JB14" s="22"/>
      <c r="JC14" s="23">
        <v>0</v>
      </c>
      <c r="JD14" s="21">
        <f t="shared" si="107"/>
        <v>0</v>
      </c>
      <c r="JE14" s="21">
        <f t="shared" si="108"/>
        <v>0</v>
      </c>
      <c r="JF14" s="21">
        <v>0</v>
      </c>
      <c r="JG14" s="21">
        <f t="shared" si="109"/>
        <v>0</v>
      </c>
      <c r="JH14" s="21">
        <v>0</v>
      </c>
      <c r="JI14" s="21">
        <f t="shared" si="110"/>
        <v>0</v>
      </c>
      <c r="JJ14" s="21">
        <v>0</v>
      </c>
      <c r="JK14" s="21">
        <f t="shared" si="111"/>
        <v>0</v>
      </c>
      <c r="JL14" s="21">
        <v>0</v>
      </c>
      <c r="JM14" s="21">
        <f t="shared" si="112"/>
        <v>0</v>
      </c>
      <c r="JN14" s="21">
        <v>0</v>
      </c>
      <c r="JO14" s="21">
        <f t="shared" si="113"/>
        <v>0</v>
      </c>
      <c r="JP14" s="21">
        <f t="shared" si="114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15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16"/>
        <v>0</v>
      </c>
      <c r="KC14" s="21">
        <v>0</v>
      </c>
      <c r="KD14" s="21">
        <f t="shared" si="117"/>
        <v>0</v>
      </c>
      <c r="KE14" s="21">
        <v>0</v>
      </c>
      <c r="KF14" s="21">
        <f t="shared" si="118"/>
        <v>0</v>
      </c>
      <c r="KG14" s="21">
        <v>0</v>
      </c>
      <c r="KH14" s="21">
        <f t="shared" si="119"/>
        <v>0</v>
      </c>
      <c r="KI14" s="21">
        <v>0</v>
      </c>
      <c r="KJ14" s="21">
        <f t="shared" si="120"/>
        <v>0</v>
      </c>
      <c r="KK14" s="21">
        <v>0</v>
      </c>
      <c r="KL14" s="21">
        <f t="shared" si="121"/>
        <v>0</v>
      </c>
      <c r="KM14" s="21">
        <f t="shared" si="122"/>
        <v>0</v>
      </c>
      <c r="KN14" s="21"/>
      <c r="KO14" s="23">
        <f t="shared" ref="KO14:KO15" si="145">+KN14*3%</f>
        <v>0</v>
      </c>
      <c r="KP14" s="22"/>
      <c r="KQ14" s="22"/>
      <c r="KR14" s="22"/>
      <c r="KS14" s="23">
        <v>0</v>
      </c>
      <c r="KT14" s="21">
        <f t="shared" si="123"/>
        <v>0</v>
      </c>
      <c r="KU14" s="21">
        <f t="shared" si="124"/>
        <v>0</v>
      </c>
      <c r="KV14" s="21">
        <v>0</v>
      </c>
      <c r="KW14" s="21">
        <f t="shared" si="125"/>
        <v>0</v>
      </c>
      <c r="KX14" s="21">
        <v>0</v>
      </c>
      <c r="KY14" s="21">
        <f t="shared" si="126"/>
        <v>0</v>
      </c>
      <c r="KZ14" s="21">
        <v>0</v>
      </c>
      <c r="LA14" s="21">
        <f t="shared" si="127"/>
        <v>0</v>
      </c>
      <c r="LB14" s="21">
        <v>0</v>
      </c>
      <c r="LC14" s="21">
        <f t="shared" si="128"/>
        <v>0</v>
      </c>
      <c r="LD14" s="21">
        <v>0</v>
      </c>
      <c r="LE14" s="21">
        <f t="shared" si="129"/>
        <v>0</v>
      </c>
      <c r="LF14" s="21">
        <f t="shared" si="130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1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2"/>
        <v>0</v>
      </c>
      <c r="LS14" s="21">
        <v>0</v>
      </c>
      <c r="LT14" s="21">
        <f t="shared" si="133"/>
        <v>0</v>
      </c>
      <c r="LU14" s="21">
        <v>0</v>
      </c>
      <c r="LV14" s="21">
        <f t="shared" si="134"/>
        <v>0</v>
      </c>
      <c r="LW14" s="21">
        <v>0</v>
      </c>
      <c r="LX14" s="21">
        <f t="shared" si="135"/>
        <v>0</v>
      </c>
      <c r="LY14" s="21">
        <v>0</v>
      </c>
      <c r="LZ14" s="21">
        <f t="shared" si="136"/>
        <v>0</v>
      </c>
      <c r="MA14" s="21">
        <v>0</v>
      </c>
      <c r="MB14" s="21">
        <f t="shared" si="137"/>
        <v>0</v>
      </c>
      <c r="MC14" s="21">
        <f t="shared" si="138"/>
        <v>0</v>
      </c>
      <c r="MD14" s="21"/>
      <c r="ME14" s="23">
        <f t="shared" ref="ME14:ME15" si="146">+MD14*3%</f>
        <v>0</v>
      </c>
      <c r="MF14" s="24">
        <f t="shared" si="10"/>
        <v>0</v>
      </c>
      <c r="MG14" s="24">
        <f t="shared" si="11"/>
        <v>0</v>
      </c>
      <c r="MH14" s="24">
        <f t="shared" si="139"/>
        <v>0</v>
      </c>
    </row>
    <row r="15" spans="1:351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3"/>
        <v>0</v>
      </c>
      <c r="N15" s="21">
        <v>0</v>
      </c>
      <c r="O15" s="21">
        <f t="shared" si="14"/>
        <v>0</v>
      </c>
      <c r="P15" s="21">
        <v>0</v>
      </c>
      <c r="Q15" s="21">
        <f t="shared" si="15"/>
        <v>0</v>
      </c>
      <c r="R15" s="21">
        <v>0</v>
      </c>
      <c r="S15" s="21">
        <f t="shared" si="16"/>
        <v>0</v>
      </c>
      <c r="T15" s="21">
        <v>0</v>
      </c>
      <c r="U15" s="21">
        <f t="shared" si="17"/>
        <v>0</v>
      </c>
      <c r="V15" s="21">
        <v>0</v>
      </c>
      <c r="W15" s="21">
        <f t="shared" si="18"/>
        <v>0</v>
      </c>
      <c r="X15" s="21">
        <f t="shared" si="19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0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1"/>
        <v>0</v>
      </c>
      <c r="AK15" s="21">
        <v>0</v>
      </c>
      <c r="AL15" s="21">
        <f t="shared" si="22"/>
        <v>0</v>
      </c>
      <c r="AM15" s="21">
        <v>0</v>
      </c>
      <c r="AN15" s="21">
        <f t="shared" si="23"/>
        <v>0</v>
      </c>
      <c r="AO15" s="21">
        <v>0</v>
      </c>
      <c r="AP15" s="21">
        <f t="shared" si="24"/>
        <v>0</v>
      </c>
      <c r="AQ15" s="21">
        <v>0</v>
      </c>
      <c r="AR15" s="21">
        <f t="shared" si="25"/>
        <v>0</v>
      </c>
      <c r="AS15" s="21">
        <v>0</v>
      </c>
      <c r="AT15" s="21">
        <f t="shared" si="26"/>
        <v>0</v>
      </c>
      <c r="AU15" s="21">
        <f t="shared" si="27"/>
        <v>0</v>
      </c>
      <c r="AV15" s="21"/>
      <c r="AW15" s="23">
        <f t="shared" si="140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29"/>
        <v>0</v>
      </c>
      <c r="BD15" s="21">
        <v>0</v>
      </c>
      <c r="BE15" s="21">
        <f t="shared" si="30"/>
        <v>0</v>
      </c>
      <c r="BF15" s="21">
        <v>0</v>
      </c>
      <c r="BG15" s="21">
        <f t="shared" si="31"/>
        <v>0</v>
      </c>
      <c r="BH15" s="21">
        <v>0</v>
      </c>
      <c r="BI15" s="21">
        <f t="shared" si="32"/>
        <v>0</v>
      </c>
      <c r="BJ15" s="21">
        <v>0</v>
      </c>
      <c r="BK15" s="21">
        <f t="shared" si="33"/>
        <v>0</v>
      </c>
      <c r="BL15" s="21">
        <v>0</v>
      </c>
      <c r="BM15" s="21">
        <f t="shared" si="34"/>
        <v>0</v>
      </c>
      <c r="BN15" s="21">
        <f t="shared" si="35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36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37"/>
        <v>0</v>
      </c>
      <c r="CA15" s="21">
        <v>0</v>
      </c>
      <c r="CB15" s="21">
        <f t="shared" si="38"/>
        <v>0</v>
      </c>
      <c r="CC15" s="21">
        <v>0</v>
      </c>
      <c r="CD15" s="21">
        <f t="shared" si="39"/>
        <v>0</v>
      </c>
      <c r="CE15" s="21">
        <v>0</v>
      </c>
      <c r="CF15" s="21">
        <f t="shared" si="40"/>
        <v>0</v>
      </c>
      <c r="CG15" s="21">
        <v>0</v>
      </c>
      <c r="CH15" s="21">
        <f t="shared" si="41"/>
        <v>0</v>
      </c>
      <c r="CI15" s="21">
        <v>0</v>
      </c>
      <c r="CJ15" s="21">
        <f t="shared" si="42"/>
        <v>0</v>
      </c>
      <c r="CK15" s="21">
        <f t="shared" si="43"/>
        <v>0</v>
      </c>
      <c r="CL15" s="21"/>
      <c r="CM15" s="23">
        <f t="shared" si="141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45"/>
        <v>0</v>
      </c>
      <c r="CT15" s="21">
        <v>0</v>
      </c>
      <c r="CU15" s="21">
        <f t="shared" si="46"/>
        <v>0</v>
      </c>
      <c r="CV15" s="21">
        <v>0</v>
      </c>
      <c r="CW15" s="21">
        <f t="shared" si="47"/>
        <v>0</v>
      </c>
      <c r="CX15" s="21">
        <v>0</v>
      </c>
      <c r="CY15" s="21">
        <f t="shared" si="48"/>
        <v>0</v>
      </c>
      <c r="CZ15" s="21">
        <v>0</v>
      </c>
      <c r="DA15" s="21">
        <f t="shared" si="49"/>
        <v>0</v>
      </c>
      <c r="DB15" s="21">
        <v>0</v>
      </c>
      <c r="DC15" s="21">
        <f t="shared" si="50"/>
        <v>0</v>
      </c>
      <c r="DD15" s="21">
        <f t="shared" si="51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2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3"/>
        <v>0</v>
      </c>
      <c r="DS15" s="21">
        <v>0</v>
      </c>
      <c r="DT15" s="21">
        <f t="shared" si="54"/>
        <v>0</v>
      </c>
      <c r="DU15" s="21">
        <v>0</v>
      </c>
      <c r="DV15" s="21">
        <f t="shared" si="55"/>
        <v>0</v>
      </c>
      <c r="DW15" s="21">
        <v>0</v>
      </c>
      <c r="DX15" s="21">
        <f t="shared" si="56"/>
        <v>0</v>
      </c>
      <c r="DY15" s="21">
        <v>0</v>
      </c>
      <c r="DZ15" s="21">
        <f t="shared" si="57"/>
        <v>0</v>
      </c>
      <c r="EA15" s="21">
        <f t="shared" si="58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0"/>
        <v>0</v>
      </c>
      <c r="EJ15" s="21">
        <v>0</v>
      </c>
      <c r="EK15" s="21">
        <f t="shared" si="61"/>
        <v>0</v>
      </c>
      <c r="EL15" s="21">
        <v>0</v>
      </c>
      <c r="EM15" s="21">
        <f t="shared" si="62"/>
        <v>0</v>
      </c>
      <c r="EN15" s="21">
        <v>0</v>
      </c>
      <c r="EO15" s="21">
        <f t="shared" si="63"/>
        <v>0</v>
      </c>
      <c r="EP15" s="21">
        <v>0</v>
      </c>
      <c r="EQ15" s="21">
        <f t="shared" si="64"/>
        <v>0</v>
      </c>
      <c r="ER15" s="21">
        <v>0</v>
      </c>
      <c r="ES15" s="21">
        <f t="shared" si="65"/>
        <v>0</v>
      </c>
      <c r="ET15" s="21">
        <f t="shared" si="66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67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68"/>
        <v>0</v>
      </c>
      <c r="FG15" s="21">
        <v>0</v>
      </c>
      <c r="FH15" s="21">
        <f t="shared" si="69"/>
        <v>0</v>
      </c>
      <c r="FI15" s="21">
        <v>0</v>
      </c>
      <c r="FJ15" s="21">
        <f t="shared" si="70"/>
        <v>0</v>
      </c>
      <c r="FK15" s="21">
        <v>0</v>
      </c>
      <c r="FL15" s="21">
        <f t="shared" si="71"/>
        <v>0</v>
      </c>
      <c r="FM15" s="21">
        <v>0</v>
      </c>
      <c r="FN15" s="21">
        <f t="shared" si="72"/>
        <v>0</v>
      </c>
      <c r="FO15" s="21">
        <v>0</v>
      </c>
      <c r="FP15" s="21">
        <f t="shared" si="73"/>
        <v>0</v>
      </c>
      <c r="FQ15" s="21">
        <f t="shared" si="74"/>
        <v>0</v>
      </c>
      <c r="FR15" s="21"/>
      <c r="FS15" s="23">
        <f t="shared" si="142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76"/>
        <v>0</v>
      </c>
      <c r="FZ15" s="21">
        <v>0</v>
      </c>
      <c r="GA15" s="21">
        <f t="shared" si="77"/>
        <v>0</v>
      </c>
      <c r="GB15" s="21">
        <v>0</v>
      </c>
      <c r="GC15" s="21">
        <f t="shared" si="78"/>
        <v>0</v>
      </c>
      <c r="GD15" s="21">
        <v>0</v>
      </c>
      <c r="GE15" s="21">
        <f t="shared" si="79"/>
        <v>0</v>
      </c>
      <c r="GF15" s="21">
        <v>0</v>
      </c>
      <c r="GG15" s="21">
        <f t="shared" si="80"/>
        <v>0</v>
      </c>
      <c r="GH15" s="21">
        <v>0</v>
      </c>
      <c r="GI15" s="21">
        <f t="shared" si="81"/>
        <v>0</v>
      </c>
      <c r="GJ15" s="21">
        <f t="shared" si="82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3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4"/>
        <v>0</v>
      </c>
      <c r="GW15" s="21">
        <v>0</v>
      </c>
      <c r="GX15" s="21">
        <f t="shared" si="85"/>
        <v>0</v>
      </c>
      <c r="GY15" s="21">
        <v>0</v>
      </c>
      <c r="GZ15" s="21">
        <f t="shared" si="86"/>
        <v>0</v>
      </c>
      <c r="HA15" s="21">
        <v>0</v>
      </c>
      <c r="HB15" s="21">
        <f t="shared" si="87"/>
        <v>0</v>
      </c>
      <c r="HC15" s="21">
        <v>0</v>
      </c>
      <c r="HD15" s="21">
        <f t="shared" si="88"/>
        <v>0</v>
      </c>
      <c r="HE15" s="21">
        <v>0</v>
      </c>
      <c r="HF15" s="21">
        <f t="shared" si="89"/>
        <v>0</v>
      </c>
      <c r="HG15" s="21">
        <f t="shared" si="90"/>
        <v>0</v>
      </c>
      <c r="HH15" s="21"/>
      <c r="HI15" s="23">
        <f t="shared" si="143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2"/>
        <v>0</v>
      </c>
      <c r="HP15" s="21">
        <v>0</v>
      </c>
      <c r="HQ15" s="21">
        <f t="shared" si="93"/>
        <v>0</v>
      </c>
      <c r="HR15" s="21">
        <v>0</v>
      </c>
      <c r="HS15" s="21">
        <f t="shared" si="94"/>
        <v>0</v>
      </c>
      <c r="HT15" s="21">
        <v>0</v>
      </c>
      <c r="HU15" s="21">
        <f t="shared" si="95"/>
        <v>0</v>
      </c>
      <c r="HV15" s="21">
        <v>0</v>
      </c>
      <c r="HW15" s="21">
        <f t="shared" si="96"/>
        <v>0</v>
      </c>
      <c r="HX15" s="21">
        <v>0</v>
      </c>
      <c r="HY15" s="21">
        <f t="shared" si="97"/>
        <v>0</v>
      </c>
      <c r="HZ15" s="21">
        <f t="shared" si="98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99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0"/>
        <v>0</v>
      </c>
      <c r="IM15" s="21">
        <v>0</v>
      </c>
      <c r="IN15" s="21">
        <f t="shared" si="101"/>
        <v>0</v>
      </c>
      <c r="IO15" s="21">
        <v>0</v>
      </c>
      <c r="IP15" s="21">
        <f t="shared" si="102"/>
        <v>0</v>
      </c>
      <c r="IQ15" s="21">
        <v>0</v>
      </c>
      <c r="IR15" s="21">
        <f t="shared" si="103"/>
        <v>0</v>
      </c>
      <c r="IS15" s="21">
        <v>0</v>
      </c>
      <c r="IT15" s="21">
        <f t="shared" si="104"/>
        <v>0</v>
      </c>
      <c r="IU15" s="21">
        <v>0</v>
      </c>
      <c r="IV15" s="21">
        <f t="shared" si="105"/>
        <v>0</v>
      </c>
      <c r="IW15" s="21">
        <f t="shared" si="106"/>
        <v>0</v>
      </c>
      <c r="IX15" s="21"/>
      <c r="IY15" s="23">
        <f t="shared" si="144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08"/>
        <v>0</v>
      </c>
      <c r="JF15" s="21">
        <v>0</v>
      </c>
      <c r="JG15" s="21">
        <f t="shared" si="109"/>
        <v>0</v>
      </c>
      <c r="JH15" s="21">
        <v>0</v>
      </c>
      <c r="JI15" s="21">
        <f t="shared" si="110"/>
        <v>0</v>
      </c>
      <c r="JJ15" s="21">
        <v>0</v>
      </c>
      <c r="JK15" s="21">
        <f t="shared" si="111"/>
        <v>0</v>
      </c>
      <c r="JL15" s="21">
        <v>0</v>
      </c>
      <c r="JM15" s="21">
        <f t="shared" si="112"/>
        <v>0</v>
      </c>
      <c r="JN15" s="21">
        <v>0</v>
      </c>
      <c r="JO15" s="21">
        <f t="shared" si="113"/>
        <v>0</v>
      </c>
      <c r="JP15" s="21">
        <f t="shared" si="114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15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16"/>
        <v>0</v>
      </c>
      <c r="KC15" s="21">
        <v>0</v>
      </c>
      <c r="KD15" s="21">
        <f t="shared" si="117"/>
        <v>0</v>
      </c>
      <c r="KE15" s="21">
        <v>0</v>
      </c>
      <c r="KF15" s="21">
        <f t="shared" si="118"/>
        <v>0</v>
      </c>
      <c r="KG15" s="21">
        <v>0</v>
      </c>
      <c r="KH15" s="21">
        <f t="shared" si="119"/>
        <v>0</v>
      </c>
      <c r="KI15" s="21">
        <v>0</v>
      </c>
      <c r="KJ15" s="21">
        <f t="shared" si="120"/>
        <v>0</v>
      </c>
      <c r="KK15" s="21">
        <v>0</v>
      </c>
      <c r="KL15" s="21">
        <f t="shared" si="121"/>
        <v>0</v>
      </c>
      <c r="KM15" s="21">
        <f t="shared" si="122"/>
        <v>0</v>
      </c>
      <c r="KN15" s="21"/>
      <c r="KO15" s="23">
        <f t="shared" si="145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4"/>
        <v>0</v>
      </c>
      <c r="KV15" s="21">
        <v>0</v>
      </c>
      <c r="KW15" s="21">
        <f t="shared" si="125"/>
        <v>0</v>
      </c>
      <c r="KX15" s="21">
        <v>0</v>
      </c>
      <c r="KY15" s="21">
        <f t="shared" si="126"/>
        <v>0</v>
      </c>
      <c r="KZ15" s="21">
        <v>0</v>
      </c>
      <c r="LA15" s="21">
        <f t="shared" si="127"/>
        <v>0</v>
      </c>
      <c r="LB15" s="21">
        <v>0</v>
      </c>
      <c r="LC15" s="21">
        <f t="shared" si="128"/>
        <v>0</v>
      </c>
      <c r="LD15" s="21">
        <v>0</v>
      </c>
      <c r="LE15" s="21">
        <f t="shared" si="129"/>
        <v>0</v>
      </c>
      <c r="LF15" s="21">
        <f t="shared" si="130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1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2"/>
        <v>0</v>
      </c>
      <c r="LS15" s="21">
        <v>0</v>
      </c>
      <c r="LT15" s="21">
        <f t="shared" si="133"/>
        <v>0</v>
      </c>
      <c r="LU15" s="21">
        <v>0</v>
      </c>
      <c r="LV15" s="21">
        <f t="shared" si="134"/>
        <v>0</v>
      </c>
      <c r="LW15" s="21">
        <v>0</v>
      </c>
      <c r="LX15" s="21">
        <f t="shared" si="135"/>
        <v>0</v>
      </c>
      <c r="LY15" s="21">
        <v>0</v>
      </c>
      <c r="LZ15" s="21">
        <f t="shared" si="136"/>
        <v>0</v>
      </c>
      <c r="MA15" s="21">
        <v>0</v>
      </c>
      <c r="MB15" s="21">
        <f t="shared" si="137"/>
        <v>0</v>
      </c>
      <c r="MC15" s="21">
        <f t="shared" si="138"/>
        <v>0</v>
      </c>
      <c r="MD15" s="21"/>
      <c r="ME15" s="23">
        <f t="shared" si="146"/>
        <v>0</v>
      </c>
      <c r="MF15" s="24">
        <f t="shared" si="10"/>
        <v>0</v>
      </c>
      <c r="MG15" s="24">
        <f t="shared" si="11"/>
        <v>0</v>
      </c>
      <c r="MH15" s="24">
        <f t="shared" si="139"/>
        <v>0</v>
      </c>
    </row>
    <row r="16" spans="1:351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2"/>
        <v>0</v>
      </c>
      <c r="M16" s="21">
        <f t="shared" si="13"/>
        <v>0</v>
      </c>
      <c r="N16" s="21">
        <v>0</v>
      </c>
      <c r="O16" s="21">
        <f t="shared" si="14"/>
        <v>0</v>
      </c>
      <c r="P16" s="21">
        <v>0</v>
      </c>
      <c r="Q16" s="21">
        <f t="shared" si="15"/>
        <v>0</v>
      </c>
      <c r="R16" s="21">
        <v>0</v>
      </c>
      <c r="S16" s="21">
        <f t="shared" si="16"/>
        <v>0</v>
      </c>
      <c r="T16" s="21">
        <v>0</v>
      </c>
      <c r="U16" s="21">
        <f t="shared" si="17"/>
        <v>0</v>
      </c>
      <c r="V16" s="21">
        <v>0</v>
      </c>
      <c r="W16" s="21">
        <f t="shared" si="18"/>
        <v>0</v>
      </c>
      <c r="X16" s="21">
        <f t="shared" si="19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0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1"/>
        <v>0</v>
      </c>
      <c r="AK16" s="21">
        <v>0</v>
      </c>
      <c r="AL16" s="21">
        <f t="shared" si="22"/>
        <v>0</v>
      </c>
      <c r="AM16" s="21">
        <v>0</v>
      </c>
      <c r="AN16" s="21">
        <f t="shared" si="23"/>
        <v>0</v>
      </c>
      <c r="AO16" s="21">
        <v>0</v>
      </c>
      <c r="AP16" s="21">
        <f t="shared" si="24"/>
        <v>0</v>
      </c>
      <c r="AQ16" s="21">
        <v>0</v>
      </c>
      <c r="AR16" s="21">
        <f t="shared" si="25"/>
        <v>0</v>
      </c>
      <c r="AS16" s="21">
        <v>0</v>
      </c>
      <c r="AT16" s="21">
        <f t="shared" si="26"/>
        <v>0</v>
      </c>
      <c r="AU16" s="21">
        <f t="shared" si="27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147">BC16</f>
        <v>0</v>
      </c>
      <c r="BC16" s="21">
        <f t="shared" si="29"/>
        <v>0</v>
      </c>
      <c r="BD16" s="21">
        <v>0</v>
      </c>
      <c r="BE16" s="21">
        <f t="shared" si="30"/>
        <v>0</v>
      </c>
      <c r="BF16" s="21">
        <v>0</v>
      </c>
      <c r="BG16" s="21">
        <f t="shared" si="31"/>
        <v>0</v>
      </c>
      <c r="BH16" s="21">
        <v>0</v>
      </c>
      <c r="BI16" s="21">
        <f t="shared" si="32"/>
        <v>0</v>
      </c>
      <c r="BJ16" s="21">
        <v>0</v>
      </c>
      <c r="BK16" s="21">
        <f t="shared" si="33"/>
        <v>0</v>
      </c>
      <c r="BL16" s="21">
        <v>0</v>
      </c>
      <c r="BM16" s="21">
        <f t="shared" si="34"/>
        <v>0</v>
      </c>
      <c r="BN16" s="21">
        <f t="shared" si="35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36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37"/>
        <v>0</v>
      </c>
      <c r="CA16" s="21">
        <v>0</v>
      </c>
      <c r="CB16" s="21">
        <f t="shared" si="38"/>
        <v>0</v>
      </c>
      <c r="CC16" s="21">
        <v>0</v>
      </c>
      <c r="CD16" s="21">
        <f t="shared" si="39"/>
        <v>0</v>
      </c>
      <c r="CE16" s="21">
        <v>0</v>
      </c>
      <c r="CF16" s="21">
        <f t="shared" si="40"/>
        <v>0</v>
      </c>
      <c r="CG16" s="21">
        <v>0</v>
      </c>
      <c r="CH16" s="21">
        <f t="shared" si="41"/>
        <v>0</v>
      </c>
      <c r="CI16" s="21">
        <v>0</v>
      </c>
      <c r="CJ16" s="21">
        <f t="shared" si="42"/>
        <v>0</v>
      </c>
      <c r="CK16" s="21">
        <f t="shared" si="43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148">CS16</f>
        <v>0</v>
      </c>
      <c r="CS16" s="21">
        <f t="shared" si="45"/>
        <v>0</v>
      </c>
      <c r="CT16" s="21">
        <v>0</v>
      </c>
      <c r="CU16" s="21">
        <f t="shared" si="46"/>
        <v>0</v>
      </c>
      <c r="CV16" s="21">
        <v>0</v>
      </c>
      <c r="CW16" s="21">
        <f t="shared" si="47"/>
        <v>0</v>
      </c>
      <c r="CX16" s="21">
        <v>0</v>
      </c>
      <c r="CY16" s="21">
        <f t="shared" si="48"/>
        <v>0</v>
      </c>
      <c r="CZ16" s="21">
        <v>0</v>
      </c>
      <c r="DA16" s="21">
        <f t="shared" si="49"/>
        <v>0</v>
      </c>
      <c r="DB16" s="21">
        <v>0</v>
      </c>
      <c r="DC16" s="21">
        <f t="shared" si="50"/>
        <v>0</v>
      </c>
      <c r="DD16" s="21">
        <f t="shared" si="51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2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3"/>
        <v>0</v>
      </c>
      <c r="DS16" s="21">
        <v>0</v>
      </c>
      <c r="DT16" s="21">
        <f t="shared" si="54"/>
        <v>0</v>
      </c>
      <c r="DU16" s="21">
        <v>0</v>
      </c>
      <c r="DV16" s="21">
        <f t="shared" si="55"/>
        <v>0</v>
      </c>
      <c r="DW16" s="21">
        <v>0</v>
      </c>
      <c r="DX16" s="21">
        <f t="shared" si="56"/>
        <v>0</v>
      </c>
      <c r="DY16" s="21">
        <v>0</v>
      </c>
      <c r="DZ16" s="21">
        <f t="shared" si="57"/>
        <v>0</v>
      </c>
      <c r="EA16" s="21">
        <f t="shared" si="58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149">EI16</f>
        <v>0</v>
      </c>
      <c r="EI16" s="21">
        <f t="shared" si="60"/>
        <v>0</v>
      </c>
      <c r="EJ16" s="21">
        <v>0</v>
      </c>
      <c r="EK16" s="21">
        <f t="shared" si="61"/>
        <v>0</v>
      </c>
      <c r="EL16" s="21">
        <v>0</v>
      </c>
      <c r="EM16" s="21">
        <f t="shared" si="62"/>
        <v>0</v>
      </c>
      <c r="EN16" s="21">
        <v>0</v>
      </c>
      <c r="EO16" s="21">
        <f t="shared" si="63"/>
        <v>0</v>
      </c>
      <c r="EP16" s="21">
        <v>0</v>
      </c>
      <c r="EQ16" s="21">
        <f t="shared" si="64"/>
        <v>0</v>
      </c>
      <c r="ER16" s="21">
        <v>0</v>
      </c>
      <c r="ES16" s="21">
        <f t="shared" si="65"/>
        <v>0</v>
      </c>
      <c r="ET16" s="21">
        <f t="shared" si="66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67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68"/>
        <v>0</v>
      </c>
      <c r="FG16" s="21">
        <v>0</v>
      </c>
      <c r="FH16" s="21">
        <f t="shared" si="69"/>
        <v>0</v>
      </c>
      <c r="FI16" s="21">
        <v>0</v>
      </c>
      <c r="FJ16" s="21">
        <f t="shared" si="70"/>
        <v>0</v>
      </c>
      <c r="FK16" s="21">
        <v>0</v>
      </c>
      <c r="FL16" s="21">
        <f t="shared" si="71"/>
        <v>0</v>
      </c>
      <c r="FM16" s="21">
        <v>0</v>
      </c>
      <c r="FN16" s="21">
        <f t="shared" si="72"/>
        <v>0</v>
      </c>
      <c r="FO16" s="21">
        <v>0</v>
      </c>
      <c r="FP16" s="21">
        <f t="shared" si="73"/>
        <v>0</v>
      </c>
      <c r="FQ16" s="21">
        <f t="shared" si="74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150">FY16</f>
        <v>0</v>
      </c>
      <c r="FY16" s="21">
        <f t="shared" si="76"/>
        <v>0</v>
      </c>
      <c r="FZ16" s="21">
        <v>0</v>
      </c>
      <c r="GA16" s="21">
        <f t="shared" si="77"/>
        <v>0</v>
      </c>
      <c r="GB16" s="21">
        <v>0</v>
      </c>
      <c r="GC16" s="21">
        <f t="shared" si="78"/>
        <v>0</v>
      </c>
      <c r="GD16" s="21">
        <v>0</v>
      </c>
      <c r="GE16" s="21">
        <f t="shared" si="79"/>
        <v>0</v>
      </c>
      <c r="GF16" s="21">
        <v>0</v>
      </c>
      <c r="GG16" s="21">
        <f t="shared" si="80"/>
        <v>0</v>
      </c>
      <c r="GH16" s="21">
        <v>0</v>
      </c>
      <c r="GI16" s="21">
        <f t="shared" si="81"/>
        <v>0</v>
      </c>
      <c r="GJ16" s="21">
        <f t="shared" si="82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3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4"/>
        <v>0</v>
      </c>
      <c r="GW16" s="21">
        <v>0</v>
      </c>
      <c r="GX16" s="21">
        <f t="shared" si="85"/>
        <v>0</v>
      </c>
      <c r="GY16" s="21">
        <v>0</v>
      </c>
      <c r="GZ16" s="21">
        <f t="shared" si="86"/>
        <v>0</v>
      </c>
      <c r="HA16" s="21">
        <v>0</v>
      </c>
      <c r="HB16" s="21">
        <f t="shared" si="87"/>
        <v>0</v>
      </c>
      <c r="HC16" s="21">
        <v>0</v>
      </c>
      <c r="HD16" s="21">
        <f t="shared" si="88"/>
        <v>0</v>
      </c>
      <c r="HE16" s="21">
        <v>0</v>
      </c>
      <c r="HF16" s="21">
        <f t="shared" si="89"/>
        <v>0</v>
      </c>
      <c r="HG16" s="21">
        <f t="shared" si="90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151">HO16</f>
        <v>0</v>
      </c>
      <c r="HO16" s="21">
        <f t="shared" si="92"/>
        <v>0</v>
      </c>
      <c r="HP16" s="21">
        <v>0</v>
      </c>
      <c r="HQ16" s="21">
        <f t="shared" si="93"/>
        <v>0</v>
      </c>
      <c r="HR16" s="21">
        <v>0</v>
      </c>
      <c r="HS16" s="21">
        <f t="shared" si="94"/>
        <v>0</v>
      </c>
      <c r="HT16" s="21">
        <v>0</v>
      </c>
      <c r="HU16" s="21">
        <f t="shared" si="95"/>
        <v>0</v>
      </c>
      <c r="HV16" s="21">
        <v>0</v>
      </c>
      <c r="HW16" s="21">
        <f t="shared" si="96"/>
        <v>0</v>
      </c>
      <c r="HX16" s="21">
        <v>0</v>
      </c>
      <c r="HY16" s="21">
        <f t="shared" si="97"/>
        <v>0</v>
      </c>
      <c r="HZ16" s="21">
        <f t="shared" si="98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99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0"/>
        <v>0</v>
      </c>
      <c r="IM16" s="21">
        <v>0</v>
      </c>
      <c r="IN16" s="21">
        <f t="shared" si="101"/>
        <v>0</v>
      </c>
      <c r="IO16" s="21">
        <v>0</v>
      </c>
      <c r="IP16" s="21">
        <f t="shared" si="102"/>
        <v>0</v>
      </c>
      <c r="IQ16" s="21">
        <v>0</v>
      </c>
      <c r="IR16" s="21">
        <f t="shared" si="103"/>
        <v>0</v>
      </c>
      <c r="IS16" s="21">
        <v>0</v>
      </c>
      <c r="IT16" s="21">
        <f t="shared" si="104"/>
        <v>0</v>
      </c>
      <c r="IU16" s="21">
        <v>0</v>
      </c>
      <c r="IV16" s="21">
        <f t="shared" si="105"/>
        <v>0</v>
      </c>
      <c r="IW16" s="21">
        <f t="shared" si="106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152">JE16</f>
        <v>0</v>
      </c>
      <c r="JE16" s="21">
        <f t="shared" si="108"/>
        <v>0</v>
      </c>
      <c r="JF16" s="21">
        <v>0</v>
      </c>
      <c r="JG16" s="21">
        <f t="shared" si="109"/>
        <v>0</v>
      </c>
      <c r="JH16" s="21">
        <v>0</v>
      </c>
      <c r="JI16" s="21">
        <f t="shared" si="110"/>
        <v>0</v>
      </c>
      <c r="JJ16" s="21">
        <v>0</v>
      </c>
      <c r="JK16" s="21">
        <f t="shared" si="111"/>
        <v>0</v>
      </c>
      <c r="JL16" s="21">
        <v>0</v>
      </c>
      <c r="JM16" s="21">
        <f t="shared" si="112"/>
        <v>0</v>
      </c>
      <c r="JN16" s="21">
        <v>0</v>
      </c>
      <c r="JO16" s="21">
        <f t="shared" si="113"/>
        <v>0</v>
      </c>
      <c r="JP16" s="21">
        <f t="shared" si="114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15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16"/>
        <v>0</v>
      </c>
      <c r="KC16" s="21">
        <v>0</v>
      </c>
      <c r="KD16" s="21">
        <f t="shared" si="117"/>
        <v>0</v>
      </c>
      <c r="KE16" s="21">
        <v>0</v>
      </c>
      <c r="KF16" s="21">
        <f t="shared" si="118"/>
        <v>0</v>
      </c>
      <c r="KG16" s="21">
        <v>0</v>
      </c>
      <c r="KH16" s="21">
        <f t="shared" si="119"/>
        <v>0</v>
      </c>
      <c r="KI16" s="21">
        <v>0</v>
      </c>
      <c r="KJ16" s="21">
        <f t="shared" si="120"/>
        <v>0</v>
      </c>
      <c r="KK16" s="21">
        <v>0</v>
      </c>
      <c r="KL16" s="21">
        <f t="shared" si="121"/>
        <v>0</v>
      </c>
      <c r="KM16" s="21">
        <f t="shared" si="122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153">KU16</f>
        <v>0</v>
      </c>
      <c r="KU16" s="21">
        <f t="shared" si="124"/>
        <v>0</v>
      </c>
      <c r="KV16" s="21">
        <v>0</v>
      </c>
      <c r="KW16" s="21">
        <f t="shared" si="125"/>
        <v>0</v>
      </c>
      <c r="KX16" s="21">
        <v>0</v>
      </c>
      <c r="KY16" s="21">
        <f t="shared" si="126"/>
        <v>0</v>
      </c>
      <c r="KZ16" s="21">
        <v>0</v>
      </c>
      <c r="LA16" s="21">
        <f t="shared" si="127"/>
        <v>0</v>
      </c>
      <c r="LB16" s="21">
        <v>0</v>
      </c>
      <c r="LC16" s="21">
        <f t="shared" si="128"/>
        <v>0</v>
      </c>
      <c r="LD16" s="21">
        <v>0</v>
      </c>
      <c r="LE16" s="21">
        <f t="shared" si="129"/>
        <v>0</v>
      </c>
      <c r="LF16" s="21">
        <f t="shared" si="130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1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2"/>
        <v>0</v>
      </c>
      <c r="LS16" s="21">
        <v>0</v>
      </c>
      <c r="LT16" s="21">
        <f t="shared" si="133"/>
        <v>0</v>
      </c>
      <c r="LU16" s="21">
        <v>0</v>
      </c>
      <c r="LV16" s="21">
        <f t="shared" si="134"/>
        <v>0</v>
      </c>
      <c r="LW16" s="21">
        <v>0</v>
      </c>
      <c r="LX16" s="21">
        <f t="shared" si="135"/>
        <v>0</v>
      </c>
      <c r="LY16" s="21">
        <v>0</v>
      </c>
      <c r="LZ16" s="21">
        <f t="shared" si="136"/>
        <v>0</v>
      </c>
      <c r="MA16" s="21">
        <v>0</v>
      </c>
      <c r="MB16" s="21">
        <f t="shared" si="137"/>
        <v>0</v>
      </c>
      <c r="MC16" s="21">
        <f t="shared" si="138"/>
        <v>0</v>
      </c>
      <c r="MD16" s="21"/>
      <c r="ME16" s="23">
        <f>+MD16*3%</f>
        <v>0</v>
      </c>
      <c r="MF16" s="24">
        <f t="shared" si="10"/>
        <v>0</v>
      </c>
      <c r="MG16" s="24">
        <f t="shared" si="11"/>
        <v>0</v>
      </c>
      <c r="MH16" s="24">
        <f t="shared" si="139"/>
        <v>0</v>
      </c>
    </row>
    <row r="17" spans="1:346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2"/>
        <v>0</v>
      </c>
      <c r="M17" s="21">
        <f t="shared" si="13"/>
        <v>0</v>
      </c>
      <c r="N17" s="21">
        <v>0</v>
      </c>
      <c r="O17" s="21">
        <f t="shared" si="14"/>
        <v>0</v>
      </c>
      <c r="P17" s="21">
        <v>0</v>
      </c>
      <c r="Q17" s="21">
        <f t="shared" si="15"/>
        <v>0</v>
      </c>
      <c r="R17" s="21">
        <v>0</v>
      </c>
      <c r="S17" s="21">
        <f t="shared" si="16"/>
        <v>0</v>
      </c>
      <c r="T17" s="21">
        <v>0</v>
      </c>
      <c r="U17" s="21">
        <f t="shared" si="17"/>
        <v>0</v>
      </c>
      <c r="V17" s="21">
        <v>0</v>
      </c>
      <c r="W17" s="21">
        <f t="shared" si="18"/>
        <v>0</v>
      </c>
      <c r="X17" s="21">
        <f t="shared" si="19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0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1"/>
        <v>0</v>
      </c>
      <c r="AK17" s="21">
        <v>0</v>
      </c>
      <c r="AL17" s="21">
        <f t="shared" si="22"/>
        <v>0</v>
      </c>
      <c r="AM17" s="21">
        <v>0</v>
      </c>
      <c r="AN17" s="21">
        <f t="shared" si="23"/>
        <v>0</v>
      </c>
      <c r="AO17" s="21">
        <v>0</v>
      </c>
      <c r="AP17" s="21">
        <f t="shared" si="24"/>
        <v>0</v>
      </c>
      <c r="AQ17" s="21">
        <v>0</v>
      </c>
      <c r="AR17" s="21">
        <f t="shared" si="25"/>
        <v>0</v>
      </c>
      <c r="AS17" s="21">
        <v>0</v>
      </c>
      <c r="AT17" s="21">
        <f t="shared" si="26"/>
        <v>0</v>
      </c>
      <c r="AU17" s="21">
        <f t="shared" si="27"/>
        <v>0</v>
      </c>
      <c r="AV17" s="21"/>
      <c r="AW17" s="23">
        <f t="shared" si="140"/>
        <v>0</v>
      </c>
      <c r="AX17" s="22"/>
      <c r="AY17" s="22"/>
      <c r="AZ17" s="22"/>
      <c r="BA17" s="23">
        <v>0</v>
      </c>
      <c r="BB17" s="21">
        <f t="shared" si="147"/>
        <v>0</v>
      </c>
      <c r="BC17" s="21">
        <f t="shared" si="29"/>
        <v>0</v>
      </c>
      <c r="BD17" s="21">
        <v>0</v>
      </c>
      <c r="BE17" s="21">
        <f t="shared" si="30"/>
        <v>0</v>
      </c>
      <c r="BF17" s="21">
        <v>0</v>
      </c>
      <c r="BG17" s="21">
        <f t="shared" si="31"/>
        <v>0</v>
      </c>
      <c r="BH17" s="21">
        <v>0</v>
      </c>
      <c r="BI17" s="21">
        <f t="shared" si="32"/>
        <v>0</v>
      </c>
      <c r="BJ17" s="21">
        <v>0</v>
      </c>
      <c r="BK17" s="21">
        <f t="shared" si="33"/>
        <v>0</v>
      </c>
      <c r="BL17" s="21">
        <v>0</v>
      </c>
      <c r="BM17" s="21">
        <f t="shared" si="34"/>
        <v>0</v>
      </c>
      <c r="BN17" s="21">
        <f t="shared" si="35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36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37"/>
        <v>0</v>
      </c>
      <c r="CA17" s="21">
        <v>0</v>
      </c>
      <c r="CB17" s="21">
        <f t="shared" si="38"/>
        <v>0</v>
      </c>
      <c r="CC17" s="21">
        <v>0</v>
      </c>
      <c r="CD17" s="21">
        <f t="shared" si="39"/>
        <v>0</v>
      </c>
      <c r="CE17" s="21">
        <v>0</v>
      </c>
      <c r="CF17" s="21">
        <f t="shared" si="40"/>
        <v>0</v>
      </c>
      <c r="CG17" s="21">
        <v>0</v>
      </c>
      <c r="CH17" s="21">
        <f t="shared" si="41"/>
        <v>0</v>
      </c>
      <c r="CI17" s="21">
        <v>0</v>
      </c>
      <c r="CJ17" s="21">
        <f t="shared" si="42"/>
        <v>0</v>
      </c>
      <c r="CK17" s="21">
        <f t="shared" si="43"/>
        <v>0</v>
      </c>
      <c r="CL17" s="21"/>
      <c r="CM17" s="23">
        <f t="shared" ref="CM17:CM20" si="154">+CL17*3%</f>
        <v>0</v>
      </c>
      <c r="CN17" s="22"/>
      <c r="CO17" s="22"/>
      <c r="CP17" s="22"/>
      <c r="CQ17" s="23">
        <v>0</v>
      </c>
      <c r="CR17" s="21">
        <f t="shared" si="148"/>
        <v>0</v>
      </c>
      <c r="CS17" s="21">
        <f t="shared" si="45"/>
        <v>0</v>
      </c>
      <c r="CT17" s="21">
        <v>0</v>
      </c>
      <c r="CU17" s="21">
        <f t="shared" si="46"/>
        <v>0</v>
      </c>
      <c r="CV17" s="21">
        <v>0</v>
      </c>
      <c r="CW17" s="21">
        <f t="shared" si="47"/>
        <v>0</v>
      </c>
      <c r="CX17" s="21">
        <v>0</v>
      </c>
      <c r="CY17" s="21">
        <f t="shared" si="48"/>
        <v>0</v>
      </c>
      <c r="CZ17" s="21">
        <v>0</v>
      </c>
      <c r="DA17" s="21">
        <f t="shared" si="49"/>
        <v>0</v>
      </c>
      <c r="DB17" s="21">
        <v>0</v>
      </c>
      <c r="DC17" s="21">
        <f t="shared" si="50"/>
        <v>0</v>
      </c>
      <c r="DD17" s="21">
        <f t="shared" si="51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2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3"/>
        <v>0</v>
      </c>
      <c r="DS17" s="21">
        <v>0</v>
      </c>
      <c r="DT17" s="21">
        <f t="shared" si="54"/>
        <v>0</v>
      </c>
      <c r="DU17" s="21">
        <v>0</v>
      </c>
      <c r="DV17" s="21">
        <f t="shared" si="55"/>
        <v>0</v>
      </c>
      <c r="DW17" s="21">
        <v>0</v>
      </c>
      <c r="DX17" s="21">
        <f t="shared" si="56"/>
        <v>0</v>
      </c>
      <c r="DY17" s="21">
        <v>0</v>
      </c>
      <c r="DZ17" s="21">
        <f t="shared" si="57"/>
        <v>0</v>
      </c>
      <c r="EA17" s="21">
        <f t="shared" si="58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149"/>
        <v>0</v>
      </c>
      <c r="EI17" s="21">
        <f t="shared" si="60"/>
        <v>0</v>
      </c>
      <c r="EJ17" s="21">
        <v>0</v>
      </c>
      <c r="EK17" s="21">
        <f t="shared" si="61"/>
        <v>0</v>
      </c>
      <c r="EL17" s="21">
        <v>0</v>
      </c>
      <c r="EM17" s="21">
        <f t="shared" si="62"/>
        <v>0</v>
      </c>
      <c r="EN17" s="21">
        <v>0</v>
      </c>
      <c r="EO17" s="21">
        <f t="shared" si="63"/>
        <v>0</v>
      </c>
      <c r="EP17" s="21">
        <v>0</v>
      </c>
      <c r="EQ17" s="21">
        <f t="shared" si="64"/>
        <v>0</v>
      </c>
      <c r="ER17" s="21">
        <v>0</v>
      </c>
      <c r="ES17" s="21">
        <f t="shared" si="65"/>
        <v>0</v>
      </c>
      <c r="ET17" s="21">
        <f t="shared" si="66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67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68"/>
        <v>0</v>
      </c>
      <c r="FG17" s="21">
        <v>0</v>
      </c>
      <c r="FH17" s="21">
        <f t="shared" si="69"/>
        <v>0</v>
      </c>
      <c r="FI17" s="21">
        <v>0</v>
      </c>
      <c r="FJ17" s="21">
        <f t="shared" si="70"/>
        <v>0</v>
      </c>
      <c r="FK17" s="21">
        <v>0</v>
      </c>
      <c r="FL17" s="21">
        <f t="shared" si="71"/>
        <v>0</v>
      </c>
      <c r="FM17" s="21">
        <v>0</v>
      </c>
      <c r="FN17" s="21">
        <f t="shared" si="72"/>
        <v>0</v>
      </c>
      <c r="FO17" s="21">
        <v>0</v>
      </c>
      <c r="FP17" s="21">
        <f t="shared" si="73"/>
        <v>0</v>
      </c>
      <c r="FQ17" s="21">
        <f t="shared" si="74"/>
        <v>0</v>
      </c>
      <c r="FR17" s="21"/>
      <c r="FS17" s="23">
        <f t="shared" ref="FS17:FS20" si="155">+FR17*3%</f>
        <v>0</v>
      </c>
      <c r="FT17" s="22"/>
      <c r="FU17" s="22"/>
      <c r="FV17" s="22"/>
      <c r="FW17" s="23">
        <v>0</v>
      </c>
      <c r="FX17" s="21">
        <f t="shared" si="150"/>
        <v>0</v>
      </c>
      <c r="FY17" s="21">
        <f t="shared" si="76"/>
        <v>0</v>
      </c>
      <c r="FZ17" s="21">
        <v>0</v>
      </c>
      <c r="GA17" s="21">
        <f t="shared" si="77"/>
        <v>0</v>
      </c>
      <c r="GB17" s="21">
        <v>0</v>
      </c>
      <c r="GC17" s="21">
        <f t="shared" si="78"/>
        <v>0</v>
      </c>
      <c r="GD17" s="21">
        <v>0</v>
      </c>
      <c r="GE17" s="21">
        <f t="shared" si="79"/>
        <v>0</v>
      </c>
      <c r="GF17" s="21">
        <v>0</v>
      </c>
      <c r="GG17" s="21">
        <f t="shared" si="80"/>
        <v>0</v>
      </c>
      <c r="GH17" s="21">
        <v>0</v>
      </c>
      <c r="GI17" s="21">
        <f t="shared" si="81"/>
        <v>0</v>
      </c>
      <c r="GJ17" s="21">
        <f t="shared" si="82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3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4"/>
        <v>0</v>
      </c>
      <c r="GW17" s="21">
        <v>0</v>
      </c>
      <c r="GX17" s="21">
        <f t="shared" si="85"/>
        <v>0</v>
      </c>
      <c r="GY17" s="21">
        <v>0</v>
      </c>
      <c r="GZ17" s="21">
        <f t="shared" si="86"/>
        <v>0</v>
      </c>
      <c r="HA17" s="21">
        <v>0</v>
      </c>
      <c r="HB17" s="21">
        <f t="shared" si="87"/>
        <v>0</v>
      </c>
      <c r="HC17" s="21">
        <v>0</v>
      </c>
      <c r="HD17" s="21">
        <f t="shared" si="88"/>
        <v>0</v>
      </c>
      <c r="HE17" s="21">
        <v>0</v>
      </c>
      <c r="HF17" s="21">
        <f t="shared" si="89"/>
        <v>0</v>
      </c>
      <c r="HG17" s="21">
        <f t="shared" si="90"/>
        <v>0</v>
      </c>
      <c r="HH17" s="21"/>
      <c r="HI17" s="23">
        <f t="shared" ref="HI17:HI20" si="156">+HH17*3%</f>
        <v>0</v>
      </c>
      <c r="HJ17" s="22"/>
      <c r="HK17" s="22"/>
      <c r="HL17" s="22"/>
      <c r="HM17" s="23">
        <v>0</v>
      </c>
      <c r="HN17" s="21">
        <f t="shared" si="151"/>
        <v>0</v>
      </c>
      <c r="HO17" s="21">
        <f t="shared" si="92"/>
        <v>0</v>
      </c>
      <c r="HP17" s="21">
        <v>0</v>
      </c>
      <c r="HQ17" s="21">
        <f t="shared" si="93"/>
        <v>0</v>
      </c>
      <c r="HR17" s="21">
        <v>0</v>
      </c>
      <c r="HS17" s="21">
        <f t="shared" si="94"/>
        <v>0</v>
      </c>
      <c r="HT17" s="21">
        <v>0</v>
      </c>
      <c r="HU17" s="21">
        <f t="shared" si="95"/>
        <v>0</v>
      </c>
      <c r="HV17" s="21">
        <v>0</v>
      </c>
      <c r="HW17" s="21">
        <f t="shared" si="96"/>
        <v>0</v>
      </c>
      <c r="HX17" s="21">
        <v>0</v>
      </c>
      <c r="HY17" s="21">
        <f t="shared" si="97"/>
        <v>0</v>
      </c>
      <c r="HZ17" s="21">
        <f t="shared" si="98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99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0"/>
        <v>0</v>
      </c>
      <c r="IM17" s="21">
        <v>0</v>
      </c>
      <c r="IN17" s="21">
        <f t="shared" si="101"/>
        <v>0</v>
      </c>
      <c r="IO17" s="21">
        <v>0</v>
      </c>
      <c r="IP17" s="21">
        <f t="shared" si="102"/>
        <v>0</v>
      </c>
      <c r="IQ17" s="21">
        <v>0</v>
      </c>
      <c r="IR17" s="21">
        <f t="shared" si="103"/>
        <v>0</v>
      </c>
      <c r="IS17" s="21">
        <v>0</v>
      </c>
      <c r="IT17" s="21">
        <f t="shared" si="104"/>
        <v>0</v>
      </c>
      <c r="IU17" s="21">
        <v>0</v>
      </c>
      <c r="IV17" s="21">
        <f t="shared" si="105"/>
        <v>0</v>
      </c>
      <c r="IW17" s="21">
        <f t="shared" si="106"/>
        <v>0</v>
      </c>
      <c r="IX17" s="21"/>
      <c r="IY17" s="23">
        <f t="shared" ref="IY17:IY20" si="157">+IX17*3%</f>
        <v>0</v>
      </c>
      <c r="IZ17" s="22"/>
      <c r="JA17" s="22"/>
      <c r="JB17" s="22"/>
      <c r="JC17" s="23">
        <v>0</v>
      </c>
      <c r="JD17" s="21">
        <f t="shared" si="152"/>
        <v>0</v>
      </c>
      <c r="JE17" s="21">
        <f t="shared" si="108"/>
        <v>0</v>
      </c>
      <c r="JF17" s="21">
        <v>0</v>
      </c>
      <c r="JG17" s="21">
        <f t="shared" si="109"/>
        <v>0</v>
      </c>
      <c r="JH17" s="21">
        <v>0</v>
      </c>
      <c r="JI17" s="21">
        <f t="shared" si="110"/>
        <v>0</v>
      </c>
      <c r="JJ17" s="21">
        <v>0</v>
      </c>
      <c r="JK17" s="21">
        <f t="shared" si="111"/>
        <v>0</v>
      </c>
      <c r="JL17" s="21">
        <v>0</v>
      </c>
      <c r="JM17" s="21">
        <f t="shared" si="112"/>
        <v>0</v>
      </c>
      <c r="JN17" s="21">
        <v>0</v>
      </c>
      <c r="JO17" s="21">
        <f t="shared" si="113"/>
        <v>0</v>
      </c>
      <c r="JP17" s="21">
        <f t="shared" si="114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15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16"/>
        <v>0</v>
      </c>
      <c r="KC17" s="21">
        <v>0</v>
      </c>
      <c r="KD17" s="21">
        <f t="shared" si="117"/>
        <v>0</v>
      </c>
      <c r="KE17" s="21">
        <v>0</v>
      </c>
      <c r="KF17" s="21">
        <f t="shared" si="118"/>
        <v>0</v>
      </c>
      <c r="KG17" s="21">
        <v>0</v>
      </c>
      <c r="KH17" s="21">
        <f t="shared" si="119"/>
        <v>0</v>
      </c>
      <c r="KI17" s="21">
        <v>0</v>
      </c>
      <c r="KJ17" s="21">
        <f t="shared" si="120"/>
        <v>0</v>
      </c>
      <c r="KK17" s="21">
        <v>0</v>
      </c>
      <c r="KL17" s="21">
        <f t="shared" si="121"/>
        <v>0</v>
      </c>
      <c r="KM17" s="21">
        <f t="shared" si="122"/>
        <v>0</v>
      </c>
      <c r="KN17" s="21"/>
      <c r="KO17" s="23">
        <f t="shared" ref="KO17:KO20" si="158">+KN17*3%</f>
        <v>0</v>
      </c>
      <c r="KP17" s="22"/>
      <c r="KQ17" s="22"/>
      <c r="KR17" s="22"/>
      <c r="KS17" s="23">
        <v>0</v>
      </c>
      <c r="KT17" s="21">
        <f t="shared" si="153"/>
        <v>0</v>
      </c>
      <c r="KU17" s="21">
        <f t="shared" si="124"/>
        <v>0</v>
      </c>
      <c r="KV17" s="21">
        <v>0</v>
      </c>
      <c r="KW17" s="21">
        <f t="shared" si="125"/>
        <v>0</v>
      </c>
      <c r="KX17" s="21">
        <v>0</v>
      </c>
      <c r="KY17" s="21">
        <f t="shared" si="126"/>
        <v>0</v>
      </c>
      <c r="KZ17" s="21">
        <v>0</v>
      </c>
      <c r="LA17" s="21">
        <f t="shared" si="127"/>
        <v>0</v>
      </c>
      <c r="LB17" s="21">
        <v>0</v>
      </c>
      <c r="LC17" s="21">
        <f t="shared" si="128"/>
        <v>0</v>
      </c>
      <c r="LD17" s="21">
        <v>0</v>
      </c>
      <c r="LE17" s="21">
        <f t="shared" si="129"/>
        <v>0</v>
      </c>
      <c r="LF17" s="21">
        <f t="shared" si="130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1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2"/>
        <v>0</v>
      </c>
      <c r="LS17" s="21">
        <v>0</v>
      </c>
      <c r="LT17" s="21">
        <f t="shared" si="133"/>
        <v>0</v>
      </c>
      <c r="LU17" s="21">
        <v>0</v>
      </c>
      <c r="LV17" s="21">
        <f t="shared" si="134"/>
        <v>0</v>
      </c>
      <c r="LW17" s="21">
        <v>0</v>
      </c>
      <c r="LX17" s="21">
        <f t="shared" si="135"/>
        <v>0</v>
      </c>
      <c r="LY17" s="21">
        <v>0</v>
      </c>
      <c r="LZ17" s="21">
        <f t="shared" si="136"/>
        <v>0</v>
      </c>
      <c r="MA17" s="21">
        <v>0</v>
      </c>
      <c r="MB17" s="21">
        <f t="shared" si="137"/>
        <v>0</v>
      </c>
      <c r="MC17" s="21">
        <f t="shared" si="138"/>
        <v>0</v>
      </c>
      <c r="MD17" s="21"/>
      <c r="ME17" s="23">
        <f t="shared" ref="ME17:ME20" si="159">+MD17*3%</f>
        <v>0</v>
      </c>
      <c r="MF17" s="24">
        <f t="shared" si="10"/>
        <v>0</v>
      </c>
      <c r="MG17" s="24">
        <f t="shared" si="11"/>
        <v>0</v>
      </c>
      <c r="MH17" s="24">
        <f t="shared" si="139"/>
        <v>0</v>
      </c>
    </row>
    <row r="18" spans="1:346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2"/>
        <v>0</v>
      </c>
      <c r="M18" s="21">
        <f t="shared" si="13"/>
        <v>0</v>
      </c>
      <c r="N18" s="21">
        <v>0</v>
      </c>
      <c r="O18" s="21">
        <f t="shared" si="14"/>
        <v>0</v>
      </c>
      <c r="P18" s="21">
        <v>0</v>
      </c>
      <c r="Q18" s="21">
        <f t="shared" si="15"/>
        <v>0</v>
      </c>
      <c r="R18" s="21">
        <v>0</v>
      </c>
      <c r="S18" s="21">
        <f t="shared" si="16"/>
        <v>0</v>
      </c>
      <c r="T18" s="21">
        <v>0</v>
      </c>
      <c r="U18" s="21">
        <f t="shared" si="17"/>
        <v>0</v>
      </c>
      <c r="V18" s="21">
        <v>0</v>
      </c>
      <c r="W18" s="21">
        <f t="shared" si="18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0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1"/>
        <v>0</v>
      </c>
      <c r="AK18" s="21">
        <v>0</v>
      </c>
      <c r="AL18" s="21">
        <f t="shared" si="22"/>
        <v>0</v>
      </c>
      <c r="AM18" s="21">
        <v>0</v>
      </c>
      <c r="AN18" s="21">
        <f t="shared" si="23"/>
        <v>0</v>
      </c>
      <c r="AO18" s="21">
        <v>0</v>
      </c>
      <c r="AP18" s="21">
        <f t="shared" si="24"/>
        <v>0</v>
      </c>
      <c r="AQ18" s="21">
        <v>0</v>
      </c>
      <c r="AR18" s="21">
        <f t="shared" si="25"/>
        <v>0</v>
      </c>
      <c r="AS18" s="21">
        <v>0</v>
      </c>
      <c r="AT18" s="21">
        <f t="shared" si="26"/>
        <v>0</v>
      </c>
      <c r="AU18" s="21">
        <f t="shared" si="27"/>
        <v>0</v>
      </c>
      <c r="AV18" s="21"/>
      <c r="AW18" s="23">
        <f t="shared" si="140"/>
        <v>0</v>
      </c>
      <c r="AX18" s="22"/>
      <c r="AY18" s="22"/>
      <c r="AZ18" s="22"/>
      <c r="BA18" s="23">
        <v>0</v>
      </c>
      <c r="BB18" s="21">
        <f t="shared" si="147"/>
        <v>0</v>
      </c>
      <c r="BC18" s="21">
        <f t="shared" si="29"/>
        <v>0</v>
      </c>
      <c r="BD18" s="21">
        <v>0</v>
      </c>
      <c r="BE18" s="21">
        <f t="shared" si="30"/>
        <v>0</v>
      </c>
      <c r="BF18" s="21">
        <v>0</v>
      </c>
      <c r="BG18" s="21">
        <f t="shared" si="31"/>
        <v>0</v>
      </c>
      <c r="BH18" s="21">
        <v>0</v>
      </c>
      <c r="BI18" s="21">
        <f t="shared" si="32"/>
        <v>0</v>
      </c>
      <c r="BJ18" s="21">
        <v>0</v>
      </c>
      <c r="BK18" s="21">
        <f t="shared" si="33"/>
        <v>0</v>
      </c>
      <c r="BL18" s="21">
        <v>0</v>
      </c>
      <c r="BM18" s="21">
        <f t="shared" si="34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36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37"/>
        <v>0</v>
      </c>
      <c r="CA18" s="21">
        <v>0</v>
      </c>
      <c r="CB18" s="21">
        <f t="shared" si="38"/>
        <v>0</v>
      </c>
      <c r="CC18" s="21">
        <v>0</v>
      </c>
      <c r="CD18" s="21">
        <f t="shared" si="39"/>
        <v>0</v>
      </c>
      <c r="CE18" s="21">
        <v>0</v>
      </c>
      <c r="CF18" s="21">
        <f t="shared" si="40"/>
        <v>0</v>
      </c>
      <c r="CG18" s="21">
        <v>0</v>
      </c>
      <c r="CH18" s="21">
        <f t="shared" si="41"/>
        <v>0</v>
      </c>
      <c r="CI18" s="21">
        <v>0</v>
      </c>
      <c r="CJ18" s="21">
        <f t="shared" si="42"/>
        <v>0</v>
      </c>
      <c r="CK18" s="21">
        <f t="shared" si="43"/>
        <v>0</v>
      </c>
      <c r="CL18" s="21"/>
      <c r="CM18" s="23">
        <f t="shared" si="154"/>
        <v>0</v>
      </c>
      <c r="CN18" s="22"/>
      <c r="CO18" s="22"/>
      <c r="CP18" s="22"/>
      <c r="CQ18" s="23">
        <v>0</v>
      </c>
      <c r="CR18" s="21">
        <f t="shared" si="148"/>
        <v>0</v>
      </c>
      <c r="CS18" s="21">
        <f t="shared" si="45"/>
        <v>0</v>
      </c>
      <c r="CT18" s="21">
        <v>0</v>
      </c>
      <c r="CU18" s="21">
        <f t="shared" si="46"/>
        <v>0</v>
      </c>
      <c r="CV18" s="21">
        <v>0</v>
      </c>
      <c r="CW18" s="21">
        <f t="shared" si="47"/>
        <v>0</v>
      </c>
      <c r="CX18" s="21">
        <v>0</v>
      </c>
      <c r="CY18" s="21">
        <f t="shared" si="48"/>
        <v>0</v>
      </c>
      <c r="CZ18" s="21">
        <v>0</v>
      </c>
      <c r="DA18" s="21">
        <f t="shared" si="49"/>
        <v>0</v>
      </c>
      <c r="DB18" s="21">
        <v>0</v>
      </c>
      <c r="DC18" s="21">
        <f t="shared" si="50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2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3"/>
        <v>0</v>
      </c>
      <c r="DS18" s="21">
        <v>0</v>
      </c>
      <c r="DT18" s="21">
        <f t="shared" si="54"/>
        <v>0</v>
      </c>
      <c r="DU18" s="21">
        <v>0</v>
      </c>
      <c r="DV18" s="21">
        <f t="shared" si="55"/>
        <v>0</v>
      </c>
      <c r="DW18" s="21">
        <v>0</v>
      </c>
      <c r="DX18" s="21">
        <f t="shared" si="56"/>
        <v>0</v>
      </c>
      <c r="DY18" s="21">
        <v>0</v>
      </c>
      <c r="DZ18" s="21">
        <f t="shared" si="57"/>
        <v>0</v>
      </c>
      <c r="EA18" s="21">
        <f t="shared" si="58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149"/>
        <v>0</v>
      </c>
      <c r="EI18" s="21">
        <f t="shared" si="60"/>
        <v>0</v>
      </c>
      <c r="EJ18" s="21">
        <v>0</v>
      </c>
      <c r="EK18" s="21">
        <f t="shared" si="61"/>
        <v>0</v>
      </c>
      <c r="EL18" s="21">
        <v>0</v>
      </c>
      <c r="EM18" s="21">
        <f t="shared" si="62"/>
        <v>0</v>
      </c>
      <c r="EN18" s="21">
        <v>0</v>
      </c>
      <c r="EO18" s="21">
        <f t="shared" si="63"/>
        <v>0</v>
      </c>
      <c r="EP18" s="21">
        <v>0</v>
      </c>
      <c r="EQ18" s="21">
        <f t="shared" si="64"/>
        <v>0</v>
      </c>
      <c r="ER18" s="21">
        <v>0</v>
      </c>
      <c r="ES18" s="21">
        <f t="shared" si="65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67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68"/>
        <v>0</v>
      </c>
      <c r="FG18" s="21">
        <v>0</v>
      </c>
      <c r="FH18" s="21">
        <f t="shared" si="69"/>
        <v>0</v>
      </c>
      <c r="FI18" s="21">
        <v>0</v>
      </c>
      <c r="FJ18" s="21">
        <f t="shared" si="70"/>
        <v>0</v>
      </c>
      <c r="FK18" s="21">
        <v>0</v>
      </c>
      <c r="FL18" s="21">
        <f t="shared" si="71"/>
        <v>0</v>
      </c>
      <c r="FM18" s="21">
        <v>0</v>
      </c>
      <c r="FN18" s="21">
        <f t="shared" si="72"/>
        <v>0</v>
      </c>
      <c r="FO18" s="21">
        <v>0</v>
      </c>
      <c r="FP18" s="21">
        <f t="shared" si="73"/>
        <v>0</v>
      </c>
      <c r="FQ18" s="21">
        <f t="shared" si="74"/>
        <v>0</v>
      </c>
      <c r="FR18" s="21"/>
      <c r="FS18" s="23">
        <f t="shared" si="155"/>
        <v>0</v>
      </c>
      <c r="FT18" s="22"/>
      <c r="FU18" s="22"/>
      <c r="FV18" s="22"/>
      <c r="FW18" s="23">
        <v>0</v>
      </c>
      <c r="FX18" s="21">
        <f t="shared" si="150"/>
        <v>0</v>
      </c>
      <c r="FY18" s="21">
        <f t="shared" si="76"/>
        <v>0</v>
      </c>
      <c r="FZ18" s="21">
        <v>0</v>
      </c>
      <c r="GA18" s="21">
        <f t="shared" si="77"/>
        <v>0</v>
      </c>
      <c r="GB18" s="21">
        <v>0</v>
      </c>
      <c r="GC18" s="21">
        <f t="shared" si="78"/>
        <v>0</v>
      </c>
      <c r="GD18" s="21">
        <v>0</v>
      </c>
      <c r="GE18" s="21">
        <f t="shared" si="79"/>
        <v>0</v>
      </c>
      <c r="GF18" s="21">
        <v>0</v>
      </c>
      <c r="GG18" s="21">
        <f t="shared" si="80"/>
        <v>0</v>
      </c>
      <c r="GH18" s="21">
        <v>0</v>
      </c>
      <c r="GI18" s="21">
        <f t="shared" si="81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3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4"/>
        <v>0</v>
      </c>
      <c r="GW18" s="21">
        <v>0</v>
      </c>
      <c r="GX18" s="21">
        <f t="shared" si="85"/>
        <v>0</v>
      </c>
      <c r="GY18" s="21">
        <v>0</v>
      </c>
      <c r="GZ18" s="21">
        <f t="shared" si="86"/>
        <v>0</v>
      </c>
      <c r="HA18" s="21">
        <v>0</v>
      </c>
      <c r="HB18" s="21">
        <f t="shared" si="87"/>
        <v>0</v>
      </c>
      <c r="HC18" s="21">
        <v>0</v>
      </c>
      <c r="HD18" s="21">
        <f t="shared" si="88"/>
        <v>0</v>
      </c>
      <c r="HE18" s="21">
        <v>0</v>
      </c>
      <c r="HF18" s="21">
        <f t="shared" si="89"/>
        <v>0</v>
      </c>
      <c r="HG18" s="21">
        <f t="shared" si="90"/>
        <v>0</v>
      </c>
      <c r="HH18" s="21"/>
      <c r="HI18" s="23">
        <f t="shared" si="156"/>
        <v>0</v>
      </c>
      <c r="HJ18" s="22"/>
      <c r="HK18" s="22"/>
      <c r="HL18" s="22"/>
      <c r="HM18" s="23">
        <v>0</v>
      </c>
      <c r="HN18" s="21">
        <f t="shared" si="151"/>
        <v>0</v>
      </c>
      <c r="HO18" s="21">
        <f t="shared" si="92"/>
        <v>0</v>
      </c>
      <c r="HP18" s="21">
        <v>0</v>
      </c>
      <c r="HQ18" s="21">
        <f t="shared" si="93"/>
        <v>0</v>
      </c>
      <c r="HR18" s="21">
        <v>0</v>
      </c>
      <c r="HS18" s="21">
        <f t="shared" si="94"/>
        <v>0</v>
      </c>
      <c r="HT18" s="21">
        <v>0</v>
      </c>
      <c r="HU18" s="21">
        <f t="shared" si="95"/>
        <v>0</v>
      </c>
      <c r="HV18" s="21">
        <v>0</v>
      </c>
      <c r="HW18" s="21">
        <f t="shared" si="96"/>
        <v>0</v>
      </c>
      <c r="HX18" s="21">
        <v>0</v>
      </c>
      <c r="HY18" s="21">
        <f t="shared" si="97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99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0"/>
        <v>0</v>
      </c>
      <c r="IM18" s="21">
        <v>0</v>
      </c>
      <c r="IN18" s="21">
        <f t="shared" si="101"/>
        <v>0</v>
      </c>
      <c r="IO18" s="21">
        <v>0</v>
      </c>
      <c r="IP18" s="21">
        <f t="shared" si="102"/>
        <v>0</v>
      </c>
      <c r="IQ18" s="21">
        <v>0</v>
      </c>
      <c r="IR18" s="21">
        <f t="shared" si="103"/>
        <v>0</v>
      </c>
      <c r="IS18" s="21">
        <v>0</v>
      </c>
      <c r="IT18" s="21">
        <f t="shared" si="104"/>
        <v>0</v>
      </c>
      <c r="IU18" s="21">
        <v>0</v>
      </c>
      <c r="IV18" s="21">
        <f t="shared" si="105"/>
        <v>0</v>
      </c>
      <c r="IW18" s="21">
        <f t="shared" si="106"/>
        <v>0</v>
      </c>
      <c r="IX18" s="21"/>
      <c r="IY18" s="23">
        <f t="shared" si="157"/>
        <v>0</v>
      </c>
      <c r="IZ18" s="22"/>
      <c r="JA18" s="22"/>
      <c r="JB18" s="22"/>
      <c r="JC18" s="23">
        <v>0</v>
      </c>
      <c r="JD18" s="21">
        <f t="shared" si="152"/>
        <v>0</v>
      </c>
      <c r="JE18" s="21">
        <f t="shared" si="108"/>
        <v>0</v>
      </c>
      <c r="JF18" s="21">
        <v>0</v>
      </c>
      <c r="JG18" s="21">
        <f t="shared" si="109"/>
        <v>0</v>
      </c>
      <c r="JH18" s="21">
        <v>0</v>
      </c>
      <c r="JI18" s="21">
        <f t="shared" si="110"/>
        <v>0</v>
      </c>
      <c r="JJ18" s="21">
        <v>0</v>
      </c>
      <c r="JK18" s="21">
        <f t="shared" si="111"/>
        <v>0</v>
      </c>
      <c r="JL18" s="21">
        <v>0</v>
      </c>
      <c r="JM18" s="21">
        <f t="shared" si="112"/>
        <v>0</v>
      </c>
      <c r="JN18" s="21">
        <v>0</v>
      </c>
      <c r="JO18" s="21">
        <f t="shared" si="113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15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16"/>
        <v>0</v>
      </c>
      <c r="KC18" s="21">
        <v>0</v>
      </c>
      <c r="KD18" s="21">
        <f t="shared" si="117"/>
        <v>0</v>
      </c>
      <c r="KE18" s="21">
        <v>0</v>
      </c>
      <c r="KF18" s="21">
        <f t="shared" si="118"/>
        <v>0</v>
      </c>
      <c r="KG18" s="21">
        <v>0</v>
      </c>
      <c r="KH18" s="21">
        <f t="shared" si="119"/>
        <v>0</v>
      </c>
      <c r="KI18" s="21">
        <v>0</v>
      </c>
      <c r="KJ18" s="21">
        <f t="shared" si="120"/>
        <v>0</v>
      </c>
      <c r="KK18" s="21">
        <v>0</v>
      </c>
      <c r="KL18" s="21">
        <f t="shared" si="121"/>
        <v>0</v>
      </c>
      <c r="KM18" s="21">
        <f t="shared" si="122"/>
        <v>0</v>
      </c>
      <c r="KN18" s="21"/>
      <c r="KO18" s="23">
        <f t="shared" si="158"/>
        <v>0</v>
      </c>
      <c r="KP18" s="22"/>
      <c r="KQ18" s="22"/>
      <c r="KR18" s="22"/>
      <c r="KS18" s="23">
        <v>0</v>
      </c>
      <c r="KT18" s="21">
        <f t="shared" si="153"/>
        <v>0</v>
      </c>
      <c r="KU18" s="21">
        <f t="shared" si="124"/>
        <v>0</v>
      </c>
      <c r="KV18" s="21">
        <v>0</v>
      </c>
      <c r="KW18" s="21">
        <f t="shared" si="125"/>
        <v>0</v>
      </c>
      <c r="KX18" s="21">
        <v>0</v>
      </c>
      <c r="KY18" s="21">
        <f t="shared" si="126"/>
        <v>0</v>
      </c>
      <c r="KZ18" s="21">
        <v>0</v>
      </c>
      <c r="LA18" s="21">
        <f t="shared" si="127"/>
        <v>0</v>
      </c>
      <c r="LB18" s="21">
        <v>0</v>
      </c>
      <c r="LC18" s="21">
        <f t="shared" si="128"/>
        <v>0</v>
      </c>
      <c r="LD18" s="21">
        <v>0</v>
      </c>
      <c r="LE18" s="21">
        <f t="shared" si="129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1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2"/>
        <v>0</v>
      </c>
      <c r="LS18" s="21">
        <v>0</v>
      </c>
      <c r="LT18" s="21">
        <f t="shared" si="133"/>
        <v>0</v>
      </c>
      <c r="LU18" s="21">
        <v>0</v>
      </c>
      <c r="LV18" s="21">
        <f t="shared" si="134"/>
        <v>0</v>
      </c>
      <c r="LW18" s="21">
        <v>0</v>
      </c>
      <c r="LX18" s="21">
        <f t="shared" si="135"/>
        <v>0</v>
      </c>
      <c r="LY18" s="21">
        <v>0</v>
      </c>
      <c r="LZ18" s="21">
        <f t="shared" si="136"/>
        <v>0</v>
      </c>
      <c r="MA18" s="21">
        <v>0</v>
      </c>
      <c r="MB18" s="21">
        <f t="shared" si="137"/>
        <v>0</v>
      </c>
      <c r="MC18" s="21">
        <f t="shared" si="138"/>
        <v>0</v>
      </c>
      <c r="MD18" s="21"/>
      <c r="ME18" s="23">
        <f t="shared" si="159"/>
        <v>0</v>
      </c>
      <c r="MF18" s="24">
        <f t="shared" si="10"/>
        <v>0</v>
      </c>
      <c r="MG18" s="24">
        <f t="shared" si="11"/>
        <v>0</v>
      </c>
      <c r="MH18" s="24">
        <f t="shared" si="139"/>
        <v>0</v>
      </c>
    </row>
    <row r="19" spans="1:346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2"/>
        <v>0</v>
      </c>
      <c r="M19" s="21">
        <f t="shared" si="13"/>
        <v>0</v>
      </c>
      <c r="N19" s="21">
        <v>0</v>
      </c>
      <c r="O19" s="21">
        <f t="shared" si="14"/>
        <v>0</v>
      </c>
      <c r="P19" s="21">
        <v>0</v>
      </c>
      <c r="Q19" s="21">
        <f t="shared" si="15"/>
        <v>0</v>
      </c>
      <c r="R19" s="21">
        <v>0</v>
      </c>
      <c r="S19" s="21">
        <f t="shared" si="16"/>
        <v>0</v>
      </c>
      <c r="T19" s="21">
        <v>0</v>
      </c>
      <c r="U19" s="21">
        <f t="shared" si="17"/>
        <v>0</v>
      </c>
      <c r="V19" s="21">
        <v>0</v>
      </c>
      <c r="W19" s="21">
        <f t="shared" si="18"/>
        <v>0</v>
      </c>
      <c r="X19" s="21">
        <f t="shared" si="19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0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1"/>
        <v>0</v>
      </c>
      <c r="AK19" s="21">
        <v>0</v>
      </c>
      <c r="AL19" s="21">
        <f t="shared" si="22"/>
        <v>0</v>
      </c>
      <c r="AM19" s="21">
        <v>0</v>
      </c>
      <c r="AN19" s="21">
        <f t="shared" si="23"/>
        <v>0</v>
      </c>
      <c r="AO19" s="21">
        <v>0</v>
      </c>
      <c r="AP19" s="21">
        <f t="shared" si="24"/>
        <v>0</v>
      </c>
      <c r="AQ19" s="21">
        <v>0</v>
      </c>
      <c r="AR19" s="21">
        <f t="shared" si="25"/>
        <v>0</v>
      </c>
      <c r="AS19" s="21">
        <v>0</v>
      </c>
      <c r="AT19" s="21">
        <f t="shared" si="26"/>
        <v>0</v>
      </c>
      <c r="AU19" s="21">
        <f t="shared" si="27"/>
        <v>0</v>
      </c>
      <c r="AV19" s="21"/>
      <c r="AW19" s="23">
        <f t="shared" si="140"/>
        <v>0</v>
      </c>
      <c r="AX19" s="22"/>
      <c r="AY19" s="22"/>
      <c r="AZ19" s="22"/>
      <c r="BA19" s="23">
        <v>0</v>
      </c>
      <c r="BB19" s="21">
        <f t="shared" si="147"/>
        <v>0</v>
      </c>
      <c r="BC19" s="21">
        <f t="shared" si="29"/>
        <v>0</v>
      </c>
      <c r="BD19" s="21">
        <v>0</v>
      </c>
      <c r="BE19" s="21">
        <f t="shared" si="30"/>
        <v>0</v>
      </c>
      <c r="BF19" s="21">
        <v>0</v>
      </c>
      <c r="BG19" s="21">
        <f t="shared" si="31"/>
        <v>0</v>
      </c>
      <c r="BH19" s="21">
        <v>0</v>
      </c>
      <c r="BI19" s="21">
        <f t="shared" si="32"/>
        <v>0</v>
      </c>
      <c r="BJ19" s="21">
        <v>0</v>
      </c>
      <c r="BK19" s="21">
        <f t="shared" si="33"/>
        <v>0</v>
      </c>
      <c r="BL19" s="21">
        <v>0</v>
      </c>
      <c r="BM19" s="21">
        <f t="shared" si="34"/>
        <v>0</v>
      </c>
      <c r="BN19" s="21">
        <f t="shared" ref="BN19:BN42" si="16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36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37"/>
        <v>0</v>
      </c>
      <c r="CA19" s="21">
        <v>0</v>
      </c>
      <c r="CB19" s="21">
        <f t="shared" si="38"/>
        <v>0</v>
      </c>
      <c r="CC19" s="21">
        <v>0</v>
      </c>
      <c r="CD19" s="21">
        <f t="shared" si="39"/>
        <v>0</v>
      </c>
      <c r="CE19" s="21">
        <v>0</v>
      </c>
      <c r="CF19" s="21">
        <f t="shared" si="40"/>
        <v>0</v>
      </c>
      <c r="CG19" s="21">
        <v>0</v>
      </c>
      <c r="CH19" s="21">
        <f t="shared" si="41"/>
        <v>0</v>
      </c>
      <c r="CI19" s="21">
        <v>0</v>
      </c>
      <c r="CJ19" s="21">
        <f t="shared" si="42"/>
        <v>0</v>
      </c>
      <c r="CK19" s="21">
        <f t="shared" si="43"/>
        <v>0</v>
      </c>
      <c r="CL19" s="21"/>
      <c r="CM19" s="23">
        <f t="shared" si="154"/>
        <v>0</v>
      </c>
      <c r="CN19" s="22"/>
      <c r="CO19" s="22"/>
      <c r="CP19" s="22"/>
      <c r="CQ19" s="23">
        <v>0</v>
      </c>
      <c r="CR19" s="21">
        <f t="shared" si="148"/>
        <v>0</v>
      </c>
      <c r="CS19" s="21">
        <f t="shared" si="45"/>
        <v>0</v>
      </c>
      <c r="CT19" s="21">
        <v>0</v>
      </c>
      <c r="CU19" s="21">
        <f t="shared" si="46"/>
        <v>0</v>
      </c>
      <c r="CV19" s="21">
        <v>0</v>
      </c>
      <c r="CW19" s="21">
        <f t="shared" si="47"/>
        <v>0</v>
      </c>
      <c r="CX19" s="21">
        <v>0</v>
      </c>
      <c r="CY19" s="21">
        <f t="shared" si="48"/>
        <v>0</v>
      </c>
      <c r="CZ19" s="21">
        <v>0</v>
      </c>
      <c r="DA19" s="21">
        <f t="shared" si="49"/>
        <v>0</v>
      </c>
      <c r="DB19" s="21">
        <v>0</v>
      </c>
      <c r="DC19" s="21">
        <f t="shared" si="50"/>
        <v>0</v>
      </c>
      <c r="DD19" s="21">
        <f t="shared" ref="DD19:DD42" si="16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2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3"/>
        <v>0</v>
      </c>
      <c r="DS19" s="21">
        <v>0</v>
      </c>
      <c r="DT19" s="21">
        <f t="shared" si="54"/>
        <v>0</v>
      </c>
      <c r="DU19" s="21">
        <v>0</v>
      </c>
      <c r="DV19" s="21">
        <f t="shared" si="55"/>
        <v>0</v>
      </c>
      <c r="DW19" s="21">
        <v>0</v>
      </c>
      <c r="DX19" s="21">
        <f t="shared" si="56"/>
        <v>0</v>
      </c>
      <c r="DY19" s="21">
        <v>0</v>
      </c>
      <c r="DZ19" s="21">
        <f t="shared" si="57"/>
        <v>0</v>
      </c>
      <c r="EA19" s="21">
        <f t="shared" si="58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149"/>
        <v>0</v>
      </c>
      <c r="EI19" s="21">
        <f t="shared" si="60"/>
        <v>0</v>
      </c>
      <c r="EJ19" s="21">
        <v>0</v>
      </c>
      <c r="EK19" s="21">
        <f t="shared" si="61"/>
        <v>0</v>
      </c>
      <c r="EL19" s="21">
        <v>0</v>
      </c>
      <c r="EM19" s="21">
        <f t="shared" si="62"/>
        <v>0</v>
      </c>
      <c r="EN19" s="21">
        <v>0</v>
      </c>
      <c r="EO19" s="21">
        <f t="shared" si="63"/>
        <v>0</v>
      </c>
      <c r="EP19" s="21">
        <v>0</v>
      </c>
      <c r="EQ19" s="21">
        <f t="shared" si="64"/>
        <v>0</v>
      </c>
      <c r="ER19" s="21">
        <v>0</v>
      </c>
      <c r="ES19" s="21">
        <f t="shared" si="65"/>
        <v>0</v>
      </c>
      <c r="ET19" s="21">
        <f t="shared" ref="ET19:ET42" si="16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67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68"/>
        <v>0</v>
      </c>
      <c r="FG19" s="21">
        <v>0</v>
      </c>
      <c r="FH19" s="21">
        <f t="shared" si="69"/>
        <v>0</v>
      </c>
      <c r="FI19" s="21">
        <v>0</v>
      </c>
      <c r="FJ19" s="21">
        <f t="shared" si="70"/>
        <v>0</v>
      </c>
      <c r="FK19" s="21">
        <v>0</v>
      </c>
      <c r="FL19" s="21">
        <f t="shared" si="71"/>
        <v>0</v>
      </c>
      <c r="FM19" s="21">
        <v>0</v>
      </c>
      <c r="FN19" s="21">
        <f t="shared" si="72"/>
        <v>0</v>
      </c>
      <c r="FO19" s="21">
        <v>0</v>
      </c>
      <c r="FP19" s="21">
        <f t="shared" si="73"/>
        <v>0</v>
      </c>
      <c r="FQ19" s="21">
        <f t="shared" si="74"/>
        <v>0</v>
      </c>
      <c r="FR19" s="21"/>
      <c r="FS19" s="23">
        <f t="shared" si="155"/>
        <v>0</v>
      </c>
      <c r="FT19" s="22"/>
      <c r="FU19" s="22"/>
      <c r="FV19" s="22"/>
      <c r="FW19" s="23">
        <v>0</v>
      </c>
      <c r="FX19" s="21">
        <f t="shared" si="150"/>
        <v>0</v>
      </c>
      <c r="FY19" s="21">
        <f t="shared" si="76"/>
        <v>0</v>
      </c>
      <c r="FZ19" s="21">
        <v>0</v>
      </c>
      <c r="GA19" s="21">
        <f t="shared" si="77"/>
        <v>0</v>
      </c>
      <c r="GB19" s="21">
        <v>0</v>
      </c>
      <c r="GC19" s="21">
        <f t="shared" si="78"/>
        <v>0</v>
      </c>
      <c r="GD19" s="21">
        <v>0</v>
      </c>
      <c r="GE19" s="21">
        <f t="shared" si="79"/>
        <v>0</v>
      </c>
      <c r="GF19" s="21">
        <v>0</v>
      </c>
      <c r="GG19" s="21">
        <f t="shared" si="80"/>
        <v>0</v>
      </c>
      <c r="GH19" s="21">
        <v>0</v>
      </c>
      <c r="GI19" s="21">
        <f t="shared" si="81"/>
        <v>0</v>
      </c>
      <c r="GJ19" s="21">
        <f t="shared" ref="GJ19:GJ42" si="16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3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4"/>
        <v>0</v>
      </c>
      <c r="GW19" s="21">
        <v>0</v>
      </c>
      <c r="GX19" s="21">
        <f t="shared" si="85"/>
        <v>0</v>
      </c>
      <c r="GY19" s="21">
        <v>0</v>
      </c>
      <c r="GZ19" s="21">
        <f t="shared" si="86"/>
        <v>0</v>
      </c>
      <c r="HA19" s="21">
        <v>0</v>
      </c>
      <c r="HB19" s="21">
        <f t="shared" si="87"/>
        <v>0</v>
      </c>
      <c r="HC19" s="21">
        <v>0</v>
      </c>
      <c r="HD19" s="21">
        <f t="shared" si="88"/>
        <v>0</v>
      </c>
      <c r="HE19" s="21">
        <v>0</v>
      </c>
      <c r="HF19" s="21">
        <f t="shared" si="89"/>
        <v>0</v>
      </c>
      <c r="HG19" s="21">
        <f t="shared" si="90"/>
        <v>0</v>
      </c>
      <c r="HH19" s="21"/>
      <c r="HI19" s="23">
        <f t="shared" si="156"/>
        <v>0</v>
      </c>
      <c r="HJ19" s="22"/>
      <c r="HK19" s="22"/>
      <c r="HL19" s="22"/>
      <c r="HM19" s="23">
        <v>0</v>
      </c>
      <c r="HN19" s="21">
        <f t="shared" si="151"/>
        <v>0</v>
      </c>
      <c r="HO19" s="21">
        <f t="shared" si="92"/>
        <v>0</v>
      </c>
      <c r="HP19" s="21">
        <v>0</v>
      </c>
      <c r="HQ19" s="21">
        <f t="shared" si="93"/>
        <v>0</v>
      </c>
      <c r="HR19" s="21">
        <v>0</v>
      </c>
      <c r="HS19" s="21">
        <f t="shared" si="94"/>
        <v>0</v>
      </c>
      <c r="HT19" s="21">
        <v>0</v>
      </c>
      <c r="HU19" s="21">
        <f t="shared" si="95"/>
        <v>0</v>
      </c>
      <c r="HV19" s="21">
        <v>0</v>
      </c>
      <c r="HW19" s="21">
        <f t="shared" si="96"/>
        <v>0</v>
      </c>
      <c r="HX19" s="21">
        <v>0</v>
      </c>
      <c r="HY19" s="21">
        <f t="shared" si="97"/>
        <v>0</v>
      </c>
      <c r="HZ19" s="21">
        <f t="shared" ref="HZ19:HZ42" si="16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99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0"/>
        <v>0</v>
      </c>
      <c r="IM19" s="21">
        <v>0</v>
      </c>
      <c r="IN19" s="21">
        <f t="shared" si="101"/>
        <v>0</v>
      </c>
      <c r="IO19" s="21">
        <v>0</v>
      </c>
      <c r="IP19" s="21">
        <f t="shared" si="102"/>
        <v>0</v>
      </c>
      <c r="IQ19" s="21">
        <v>0</v>
      </c>
      <c r="IR19" s="21">
        <f t="shared" si="103"/>
        <v>0</v>
      </c>
      <c r="IS19" s="21">
        <v>0</v>
      </c>
      <c r="IT19" s="21">
        <f t="shared" si="104"/>
        <v>0</v>
      </c>
      <c r="IU19" s="21">
        <v>0</v>
      </c>
      <c r="IV19" s="21">
        <f t="shared" si="105"/>
        <v>0</v>
      </c>
      <c r="IW19" s="21">
        <f t="shared" si="106"/>
        <v>0</v>
      </c>
      <c r="IX19" s="21"/>
      <c r="IY19" s="23">
        <f t="shared" si="157"/>
        <v>0</v>
      </c>
      <c r="IZ19" s="22"/>
      <c r="JA19" s="22"/>
      <c r="JB19" s="22"/>
      <c r="JC19" s="23">
        <v>0</v>
      </c>
      <c r="JD19" s="21">
        <f t="shared" si="152"/>
        <v>0</v>
      </c>
      <c r="JE19" s="21">
        <f t="shared" si="108"/>
        <v>0</v>
      </c>
      <c r="JF19" s="21">
        <v>0</v>
      </c>
      <c r="JG19" s="21">
        <f t="shared" si="109"/>
        <v>0</v>
      </c>
      <c r="JH19" s="21">
        <v>0</v>
      </c>
      <c r="JI19" s="21">
        <f t="shared" si="110"/>
        <v>0</v>
      </c>
      <c r="JJ19" s="21">
        <v>0</v>
      </c>
      <c r="JK19" s="21">
        <f t="shared" si="111"/>
        <v>0</v>
      </c>
      <c r="JL19" s="21">
        <v>0</v>
      </c>
      <c r="JM19" s="21">
        <f t="shared" si="112"/>
        <v>0</v>
      </c>
      <c r="JN19" s="21">
        <v>0</v>
      </c>
      <c r="JO19" s="21">
        <f t="shared" si="113"/>
        <v>0</v>
      </c>
      <c r="JP19" s="21">
        <f t="shared" ref="JP19:JP42" si="16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15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16"/>
        <v>0</v>
      </c>
      <c r="KC19" s="21">
        <v>0</v>
      </c>
      <c r="KD19" s="21">
        <f t="shared" si="117"/>
        <v>0</v>
      </c>
      <c r="KE19" s="21">
        <v>0</v>
      </c>
      <c r="KF19" s="21">
        <f t="shared" si="118"/>
        <v>0</v>
      </c>
      <c r="KG19" s="21">
        <v>0</v>
      </c>
      <c r="KH19" s="21">
        <f t="shared" si="119"/>
        <v>0</v>
      </c>
      <c r="KI19" s="21">
        <v>0</v>
      </c>
      <c r="KJ19" s="21">
        <f t="shared" si="120"/>
        <v>0</v>
      </c>
      <c r="KK19" s="21">
        <v>0</v>
      </c>
      <c r="KL19" s="21">
        <f t="shared" si="121"/>
        <v>0</v>
      </c>
      <c r="KM19" s="21">
        <f t="shared" si="122"/>
        <v>0</v>
      </c>
      <c r="KN19" s="21"/>
      <c r="KO19" s="23">
        <f t="shared" si="158"/>
        <v>0</v>
      </c>
      <c r="KP19" s="22"/>
      <c r="KQ19" s="22"/>
      <c r="KR19" s="22"/>
      <c r="KS19" s="23">
        <v>0</v>
      </c>
      <c r="KT19" s="21">
        <f t="shared" si="153"/>
        <v>0</v>
      </c>
      <c r="KU19" s="21">
        <f t="shared" si="124"/>
        <v>0</v>
      </c>
      <c r="KV19" s="21">
        <v>0</v>
      </c>
      <c r="KW19" s="21">
        <f t="shared" si="125"/>
        <v>0</v>
      </c>
      <c r="KX19" s="21">
        <v>0</v>
      </c>
      <c r="KY19" s="21">
        <f t="shared" si="126"/>
        <v>0</v>
      </c>
      <c r="KZ19" s="21">
        <v>0</v>
      </c>
      <c r="LA19" s="21">
        <f t="shared" si="127"/>
        <v>0</v>
      </c>
      <c r="LB19" s="21">
        <v>0</v>
      </c>
      <c r="LC19" s="21">
        <f t="shared" si="128"/>
        <v>0</v>
      </c>
      <c r="LD19" s="21">
        <v>0</v>
      </c>
      <c r="LE19" s="21">
        <f t="shared" si="129"/>
        <v>0</v>
      </c>
      <c r="LF19" s="21">
        <f t="shared" ref="LF19:LF42" si="16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1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2"/>
        <v>0</v>
      </c>
      <c r="LS19" s="21">
        <v>0</v>
      </c>
      <c r="LT19" s="21">
        <f t="shared" si="133"/>
        <v>0</v>
      </c>
      <c r="LU19" s="21">
        <v>0</v>
      </c>
      <c r="LV19" s="21">
        <f t="shared" si="134"/>
        <v>0</v>
      </c>
      <c r="LW19" s="21">
        <v>0</v>
      </c>
      <c r="LX19" s="21">
        <f t="shared" si="135"/>
        <v>0</v>
      </c>
      <c r="LY19" s="21">
        <v>0</v>
      </c>
      <c r="LZ19" s="21">
        <f t="shared" si="136"/>
        <v>0</v>
      </c>
      <c r="MA19" s="21">
        <v>0</v>
      </c>
      <c r="MB19" s="21">
        <f t="shared" si="137"/>
        <v>0</v>
      </c>
      <c r="MC19" s="21">
        <f t="shared" si="138"/>
        <v>0</v>
      </c>
      <c r="MD19" s="21"/>
      <c r="ME19" s="23">
        <f t="shared" si="159"/>
        <v>0</v>
      </c>
      <c r="MF19" s="24">
        <f t="shared" si="10"/>
        <v>0</v>
      </c>
      <c r="MG19" s="24">
        <f t="shared" si="11"/>
        <v>0</v>
      </c>
      <c r="MH19" s="24">
        <f t="shared" si="139"/>
        <v>0</v>
      </c>
    </row>
    <row r="20" spans="1:346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2"/>
        <v>0</v>
      </c>
      <c r="M20" s="21">
        <f t="shared" si="13"/>
        <v>0</v>
      </c>
      <c r="N20" s="21">
        <v>0</v>
      </c>
      <c r="O20" s="21">
        <f t="shared" si="14"/>
        <v>0</v>
      </c>
      <c r="P20" s="21">
        <v>0</v>
      </c>
      <c r="Q20" s="21">
        <f t="shared" si="15"/>
        <v>0</v>
      </c>
      <c r="R20" s="21">
        <v>0</v>
      </c>
      <c r="S20" s="21">
        <f t="shared" si="16"/>
        <v>0</v>
      </c>
      <c r="T20" s="21">
        <v>0</v>
      </c>
      <c r="U20" s="21">
        <f t="shared" si="17"/>
        <v>0</v>
      </c>
      <c r="V20" s="21">
        <v>0</v>
      </c>
      <c r="W20" s="21">
        <f t="shared" si="18"/>
        <v>0</v>
      </c>
      <c r="X20" s="21">
        <f t="shared" si="19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0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1"/>
        <v>0</v>
      </c>
      <c r="AK20" s="21">
        <v>0</v>
      </c>
      <c r="AL20" s="21">
        <f t="shared" si="22"/>
        <v>0</v>
      </c>
      <c r="AM20" s="21">
        <v>0</v>
      </c>
      <c r="AN20" s="21">
        <f t="shared" si="23"/>
        <v>0</v>
      </c>
      <c r="AO20" s="21">
        <v>0</v>
      </c>
      <c r="AP20" s="21">
        <f t="shared" si="24"/>
        <v>0</v>
      </c>
      <c r="AQ20" s="21">
        <v>0</v>
      </c>
      <c r="AR20" s="21">
        <f t="shared" si="25"/>
        <v>0</v>
      </c>
      <c r="AS20" s="21">
        <v>0</v>
      </c>
      <c r="AT20" s="21">
        <f t="shared" si="26"/>
        <v>0</v>
      </c>
      <c r="AU20" s="21">
        <f t="shared" si="27"/>
        <v>0</v>
      </c>
      <c r="AV20" s="21"/>
      <c r="AW20" s="23">
        <f t="shared" si="140"/>
        <v>0</v>
      </c>
      <c r="AX20" s="22"/>
      <c r="AY20" s="22"/>
      <c r="AZ20" s="22"/>
      <c r="BA20" s="23">
        <v>0</v>
      </c>
      <c r="BB20" s="21">
        <f t="shared" si="147"/>
        <v>0</v>
      </c>
      <c r="BC20" s="21">
        <f t="shared" si="29"/>
        <v>0</v>
      </c>
      <c r="BD20" s="21">
        <v>0</v>
      </c>
      <c r="BE20" s="21">
        <f t="shared" si="30"/>
        <v>0</v>
      </c>
      <c r="BF20" s="21">
        <v>0</v>
      </c>
      <c r="BG20" s="21">
        <f t="shared" si="31"/>
        <v>0</v>
      </c>
      <c r="BH20" s="21">
        <v>0</v>
      </c>
      <c r="BI20" s="21">
        <f t="shared" si="32"/>
        <v>0</v>
      </c>
      <c r="BJ20" s="21">
        <v>0</v>
      </c>
      <c r="BK20" s="21">
        <f t="shared" si="33"/>
        <v>0</v>
      </c>
      <c r="BL20" s="21">
        <v>0</v>
      </c>
      <c r="BM20" s="21">
        <f t="shared" si="34"/>
        <v>0</v>
      </c>
      <c r="BN20" s="21">
        <f t="shared" si="16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36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37"/>
        <v>0</v>
      </c>
      <c r="CA20" s="21">
        <v>0</v>
      </c>
      <c r="CB20" s="21">
        <f t="shared" si="38"/>
        <v>0</v>
      </c>
      <c r="CC20" s="21">
        <v>0</v>
      </c>
      <c r="CD20" s="21">
        <f t="shared" si="39"/>
        <v>0</v>
      </c>
      <c r="CE20" s="21">
        <v>0</v>
      </c>
      <c r="CF20" s="21">
        <f t="shared" si="40"/>
        <v>0</v>
      </c>
      <c r="CG20" s="21">
        <v>0</v>
      </c>
      <c r="CH20" s="21">
        <f t="shared" si="41"/>
        <v>0</v>
      </c>
      <c r="CI20" s="21">
        <v>0</v>
      </c>
      <c r="CJ20" s="21">
        <f t="shared" si="42"/>
        <v>0</v>
      </c>
      <c r="CK20" s="21">
        <f t="shared" si="43"/>
        <v>0</v>
      </c>
      <c r="CL20" s="21"/>
      <c r="CM20" s="23">
        <f t="shared" si="154"/>
        <v>0</v>
      </c>
      <c r="CN20" s="22"/>
      <c r="CO20" s="22"/>
      <c r="CP20" s="22"/>
      <c r="CQ20" s="23">
        <v>0</v>
      </c>
      <c r="CR20" s="21">
        <f t="shared" si="148"/>
        <v>0</v>
      </c>
      <c r="CS20" s="21">
        <f t="shared" si="45"/>
        <v>0</v>
      </c>
      <c r="CT20" s="21">
        <v>0</v>
      </c>
      <c r="CU20" s="21">
        <f t="shared" si="46"/>
        <v>0</v>
      </c>
      <c r="CV20" s="21">
        <v>0</v>
      </c>
      <c r="CW20" s="21">
        <f t="shared" si="47"/>
        <v>0</v>
      </c>
      <c r="CX20" s="21">
        <v>0</v>
      </c>
      <c r="CY20" s="21">
        <f t="shared" si="48"/>
        <v>0</v>
      </c>
      <c r="CZ20" s="21">
        <v>0</v>
      </c>
      <c r="DA20" s="21">
        <f t="shared" si="49"/>
        <v>0</v>
      </c>
      <c r="DB20" s="21">
        <v>0</v>
      </c>
      <c r="DC20" s="21">
        <f t="shared" si="50"/>
        <v>0</v>
      </c>
      <c r="DD20" s="21">
        <f t="shared" si="16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2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3"/>
        <v>0</v>
      </c>
      <c r="DS20" s="21">
        <v>0</v>
      </c>
      <c r="DT20" s="21">
        <f t="shared" si="54"/>
        <v>0</v>
      </c>
      <c r="DU20" s="21">
        <v>0</v>
      </c>
      <c r="DV20" s="21">
        <f t="shared" si="55"/>
        <v>0</v>
      </c>
      <c r="DW20" s="21">
        <v>0</v>
      </c>
      <c r="DX20" s="21">
        <f t="shared" si="56"/>
        <v>0</v>
      </c>
      <c r="DY20" s="21">
        <v>0</v>
      </c>
      <c r="DZ20" s="21">
        <f t="shared" si="57"/>
        <v>0</v>
      </c>
      <c r="EA20" s="21">
        <f t="shared" si="58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149"/>
        <v>0</v>
      </c>
      <c r="EI20" s="21">
        <f t="shared" si="60"/>
        <v>0</v>
      </c>
      <c r="EJ20" s="21">
        <v>0</v>
      </c>
      <c r="EK20" s="21">
        <f t="shared" si="61"/>
        <v>0</v>
      </c>
      <c r="EL20" s="21">
        <v>0</v>
      </c>
      <c r="EM20" s="21">
        <f t="shared" si="62"/>
        <v>0</v>
      </c>
      <c r="EN20" s="21">
        <v>0</v>
      </c>
      <c r="EO20" s="21">
        <f t="shared" si="63"/>
        <v>0</v>
      </c>
      <c r="EP20" s="21">
        <v>0</v>
      </c>
      <c r="EQ20" s="21">
        <f t="shared" si="64"/>
        <v>0</v>
      </c>
      <c r="ER20" s="21">
        <v>0</v>
      </c>
      <c r="ES20" s="21">
        <f t="shared" si="65"/>
        <v>0</v>
      </c>
      <c r="ET20" s="21">
        <f t="shared" si="16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67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68"/>
        <v>0</v>
      </c>
      <c r="FG20" s="21">
        <v>0</v>
      </c>
      <c r="FH20" s="21">
        <f t="shared" si="69"/>
        <v>0</v>
      </c>
      <c r="FI20" s="21">
        <v>0</v>
      </c>
      <c r="FJ20" s="21">
        <f t="shared" si="70"/>
        <v>0</v>
      </c>
      <c r="FK20" s="21">
        <v>0</v>
      </c>
      <c r="FL20" s="21">
        <f t="shared" si="71"/>
        <v>0</v>
      </c>
      <c r="FM20" s="21">
        <v>0</v>
      </c>
      <c r="FN20" s="21">
        <f t="shared" si="72"/>
        <v>0</v>
      </c>
      <c r="FO20" s="21">
        <v>0</v>
      </c>
      <c r="FP20" s="21">
        <f t="shared" si="73"/>
        <v>0</v>
      </c>
      <c r="FQ20" s="21">
        <f t="shared" si="74"/>
        <v>0</v>
      </c>
      <c r="FR20" s="21"/>
      <c r="FS20" s="23">
        <f t="shared" si="155"/>
        <v>0</v>
      </c>
      <c r="FT20" s="22"/>
      <c r="FU20" s="22"/>
      <c r="FV20" s="22"/>
      <c r="FW20" s="23">
        <v>0</v>
      </c>
      <c r="FX20" s="21">
        <f t="shared" si="150"/>
        <v>0</v>
      </c>
      <c r="FY20" s="21">
        <f t="shared" si="76"/>
        <v>0</v>
      </c>
      <c r="FZ20" s="21">
        <v>0</v>
      </c>
      <c r="GA20" s="21">
        <f t="shared" si="77"/>
        <v>0</v>
      </c>
      <c r="GB20" s="21">
        <v>0</v>
      </c>
      <c r="GC20" s="21">
        <f t="shared" si="78"/>
        <v>0</v>
      </c>
      <c r="GD20" s="21">
        <v>0</v>
      </c>
      <c r="GE20" s="21">
        <f t="shared" si="79"/>
        <v>0</v>
      </c>
      <c r="GF20" s="21">
        <v>0</v>
      </c>
      <c r="GG20" s="21">
        <f t="shared" si="80"/>
        <v>0</v>
      </c>
      <c r="GH20" s="21">
        <v>0</v>
      </c>
      <c r="GI20" s="21">
        <f t="shared" si="81"/>
        <v>0</v>
      </c>
      <c r="GJ20" s="21">
        <f t="shared" si="16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3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4"/>
        <v>0</v>
      </c>
      <c r="GW20" s="21">
        <v>0</v>
      </c>
      <c r="GX20" s="21">
        <f t="shared" si="85"/>
        <v>0</v>
      </c>
      <c r="GY20" s="21">
        <v>0</v>
      </c>
      <c r="GZ20" s="21">
        <f t="shared" si="86"/>
        <v>0</v>
      </c>
      <c r="HA20" s="21">
        <v>0</v>
      </c>
      <c r="HB20" s="21">
        <f t="shared" si="87"/>
        <v>0</v>
      </c>
      <c r="HC20" s="21">
        <v>0</v>
      </c>
      <c r="HD20" s="21">
        <f t="shared" si="88"/>
        <v>0</v>
      </c>
      <c r="HE20" s="21">
        <v>0</v>
      </c>
      <c r="HF20" s="21">
        <f t="shared" si="89"/>
        <v>0</v>
      </c>
      <c r="HG20" s="21">
        <f t="shared" si="90"/>
        <v>0</v>
      </c>
      <c r="HH20" s="21"/>
      <c r="HI20" s="23">
        <f t="shared" si="156"/>
        <v>0</v>
      </c>
      <c r="HJ20" s="22"/>
      <c r="HK20" s="22"/>
      <c r="HL20" s="22"/>
      <c r="HM20" s="23">
        <v>0</v>
      </c>
      <c r="HN20" s="21">
        <f t="shared" si="151"/>
        <v>0</v>
      </c>
      <c r="HO20" s="21">
        <f t="shared" si="92"/>
        <v>0</v>
      </c>
      <c r="HP20" s="21">
        <v>0</v>
      </c>
      <c r="HQ20" s="21">
        <f t="shared" si="93"/>
        <v>0</v>
      </c>
      <c r="HR20" s="21">
        <v>0</v>
      </c>
      <c r="HS20" s="21">
        <f t="shared" si="94"/>
        <v>0</v>
      </c>
      <c r="HT20" s="21">
        <v>0</v>
      </c>
      <c r="HU20" s="21">
        <f t="shared" si="95"/>
        <v>0</v>
      </c>
      <c r="HV20" s="21">
        <v>0</v>
      </c>
      <c r="HW20" s="21">
        <f t="shared" si="96"/>
        <v>0</v>
      </c>
      <c r="HX20" s="21">
        <v>0</v>
      </c>
      <c r="HY20" s="21">
        <f t="shared" si="97"/>
        <v>0</v>
      </c>
      <c r="HZ20" s="21">
        <f t="shared" si="16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99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0"/>
        <v>0</v>
      </c>
      <c r="IM20" s="21">
        <v>0</v>
      </c>
      <c r="IN20" s="21">
        <f t="shared" si="101"/>
        <v>0</v>
      </c>
      <c r="IO20" s="21">
        <v>0</v>
      </c>
      <c r="IP20" s="21">
        <f t="shared" si="102"/>
        <v>0</v>
      </c>
      <c r="IQ20" s="21">
        <v>0</v>
      </c>
      <c r="IR20" s="21">
        <f t="shared" si="103"/>
        <v>0</v>
      </c>
      <c r="IS20" s="21">
        <v>0</v>
      </c>
      <c r="IT20" s="21">
        <f t="shared" si="104"/>
        <v>0</v>
      </c>
      <c r="IU20" s="21">
        <v>0</v>
      </c>
      <c r="IV20" s="21">
        <f t="shared" si="105"/>
        <v>0</v>
      </c>
      <c r="IW20" s="21">
        <f t="shared" si="106"/>
        <v>0</v>
      </c>
      <c r="IX20" s="21"/>
      <c r="IY20" s="23">
        <f t="shared" si="157"/>
        <v>0</v>
      </c>
      <c r="IZ20" s="22"/>
      <c r="JA20" s="22"/>
      <c r="JB20" s="22"/>
      <c r="JC20" s="23">
        <v>0</v>
      </c>
      <c r="JD20" s="21">
        <f t="shared" si="152"/>
        <v>0</v>
      </c>
      <c r="JE20" s="21">
        <f t="shared" si="108"/>
        <v>0</v>
      </c>
      <c r="JF20" s="21">
        <v>0</v>
      </c>
      <c r="JG20" s="21">
        <f t="shared" si="109"/>
        <v>0</v>
      </c>
      <c r="JH20" s="21">
        <v>0</v>
      </c>
      <c r="JI20" s="21">
        <f t="shared" si="110"/>
        <v>0</v>
      </c>
      <c r="JJ20" s="21">
        <v>0</v>
      </c>
      <c r="JK20" s="21">
        <f t="shared" si="111"/>
        <v>0</v>
      </c>
      <c r="JL20" s="21">
        <v>0</v>
      </c>
      <c r="JM20" s="21">
        <f t="shared" si="112"/>
        <v>0</v>
      </c>
      <c r="JN20" s="21">
        <v>0</v>
      </c>
      <c r="JO20" s="21">
        <f t="shared" si="113"/>
        <v>0</v>
      </c>
      <c r="JP20" s="21">
        <f t="shared" si="16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15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16"/>
        <v>0</v>
      </c>
      <c r="KC20" s="21">
        <v>0</v>
      </c>
      <c r="KD20" s="21">
        <f t="shared" si="117"/>
        <v>0</v>
      </c>
      <c r="KE20" s="21">
        <v>0</v>
      </c>
      <c r="KF20" s="21">
        <f t="shared" si="118"/>
        <v>0</v>
      </c>
      <c r="KG20" s="21">
        <v>0</v>
      </c>
      <c r="KH20" s="21">
        <f t="shared" si="119"/>
        <v>0</v>
      </c>
      <c r="KI20" s="21">
        <v>0</v>
      </c>
      <c r="KJ20" s="21">
        <f t="shared" si="120"/>
        <v>0</v>
      </c>
      <c r="KK20" s="21">
        <v>0</v>
      </c>
      <c r="KL20" s="21">
        <f t="shared" si="121"/>
        <v>0</v>
      </c>
      <c r="KM20" s="21">
        <f t="shared" si="122"/>
        <v>0</v>
      </c>
      <c r="KN20" s="21"/>
      <c r="KO20" s="23">
        <f t="shared" si="158"/>
        <v>0</v>
      </c>
      <c r="KP20" s="22"/>
      <c r="KQ20" s="22"/>
      <c r="KR20" s="22"/>
      <c r="KS20" s="23">
        <v>0</v>
      </c>
      <c r="KT20" s="21">
        <f t="shared" si="153"/>
        <v>0</v>
      </c>
      <c r="KU20" s="21">
        <f t="shared" si="124"/>
        <v>0</v>
      </c>
      <c r="KV20" s="21">
        <v>0</v>
      </c>
      <c r="KW20" s="21">
        <f t="shared" si="125"/>
        <v>0</v>
      </c>
      <c r="KX20" s="21">
        <v>0</v>
      </c>
      <c r="KY20" s="21">
        <f t="shared" si="126"/>
        <v>0</v>
      </c>
      <c r="KZ20" s="21">
        <v>0</v>
      </c>
      <c r="LA20" s="21">
        <f t="shared" si="127"/>
        <v>0</v>
      </c>
      <c r="LB20" s="21">
        <v>0</v>
      </c>
      <c r="LC20" s="21">
        <f t="shared" si="128"/>
        <v>0</v>
      </c>
      <c r="LD20" s="21">
        <v>0</v>
      </c>
      <c r="LE20" s="21">
        <f t="shared" si="129"/>
        <v>0</v>
      </c>
      <c r="LF20" s="21">
        <f t="shared" si="16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1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2"/>
        <v>0</v>
      </c>
      <c r="LS20" s="21">
        <v>0</v>
      </c>
      <c r="LT20" s="21">
        <f t="shared" si="133"/>
        <v>0</v>
      </c>
      <c r="LU20" s="21">
        <v>0</v>
      </c>
      <c r="LV20" s="21">
        <f t="shared" si="134"/>
        <v>0</v>
      </c>
      <c r="LW20" s="21">
        <v>0</v>
      </c>
      <c r="LX20" s="21">
        <f t="shared" si="135"/>
        <v>0</v>
      </c>
      <c r="LY20" s="21">
        <v>0</v>
      </c>
      <c r="LZ20" s="21">
        <f t="shared" si="136"/>
        <v>0</v>
      </c>
      <c r="MA20" s="21">
        <v>0</v>
      </c>
      <c r="MB20" s="21">
        <f t="shared" si="137"/>
        <v>0</v>
      </c>
      <c r="MC20" s="21">
        <f t="shared" si="138"/>
        <v>0</v>
      </c>
      <c r="MD20" s="21"/>
      <c r="ME20" s="23">
        <f t="shared" si="159"/>
        <v>0</v>
      </c>
      <c r="MF20" s="24">
        <f t="shared" si="10"/>
        <v>0</v>
      </c>
      <c r="MG20" s="24">
        <f t="shared" si="11"/>
        <v>0</v>
      </c>
      <c r="MH20" s="24">
        <f t="shared" si="139"/>
        <v>0</v>
      </c>
    </row>
    <row r="21" spans="1:346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2"/>
        <v>0</v>
      </c>
      <c r="M21" s="21">
        <f t="shared" si="13"/>
        <v>0</v>
      </c>
      <c r="N21" s="21">
        <v>0</v>
      </c>
      <c r="O21" s="21">
        <f t="shared" si="14"/>
        <v>0</v>
      </c>
      <c r="P21" s="21">
        <v>0</v>
      </c>
      <c r="Q21" s="21">
        <f t="shared" si="15"/>
        <v>0</v>
      </c>
      <c r="R21" s="21">
        <v>0</v>
      </c>
      <c r="S21" s="21">
        <f t="shared" si="16"/>
        <v>0</v>
      </c>
      <c r="T21" s="21">
        <v>0</v>
      </c>
      <c r="U21" s="21">
        <f t="shared" si="17"/>
        <v>0</v>
      </c>
      <c r="V21" s="21">
        <v>0</v>
      </c>
      <c r="W21" s="21">
        <f t="shared" si="18"/>
        <v>0</v>
      </c>
      <c r="X21" s="21">
        <f t="shared" si="19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0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1"/>
        <v>0</v>
      </c>
      <c r="AK21" s="21">
        <v>0</v>
      </c>
      <c r="AL21" s="21">
        <f t="shared" si="22"/>
        <v>0</v>
      </c>
      <c r="AM21" s="21">
        <v>0</v>
      </c>
      <c r="AN21" s="21">
        <f t="shared" si="23"/>
        <v>0</v>
      </c>
      <c r="AO21" s="21">
        <v>0</v>
      </c>
      <c r="AP21" s="21">
        <f t="shared" si="24"/>
        <v>0</v>
      </c>
      <c r="AQ21" s="21">
        <v>0</v>
      </c>
      <c r="AR21" s="21">
        <f t="shared" si="25"/>
        <v>0</v>
      </c>
      <c r="AS21" s="21">
        <v>0</v>
      </c>
      <c r="AT21" s="21">
        <f t="shared" si="26"/>
        <v>0</v>
      </c>
      <c r="AU21" s="21">
        <f t="shared" si="27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147"/>
        <v>0</v>
      </c>
      <c r="BC21" s="21">
        <f t="shared" si="29"/>
        <v>0</v>
      </c>
      <c r="BD21" s="21">
        <v>0</v>
      </c>
      <c r="BE21" s="21">
        <f t="shared" si="30"/>
        <v>0</v>
      </c>
      <c r="BF21" s="21">
        <v>0</v>
      </c>
      <c r="BG21" s="21">
        <f t="shared" si="31"/>
        <v>0</v>
      </c>
      <c r="BH21" s="21">
        <v>0</v>
      </c>
      <c r="BI21" s="21">
        <f t="shared" si="32"/>
        <v>0</v>
      </c>
      <c r="BJ21" s="21">
        <v>0</v>
      </c>
      <c r="BK21" s="21">
        <f t="shared" si="33"/>
        <v>0</v>
      </c>
      <c r="BL21" s="21">
        <v>0</v>
      </c>
      <c r="BM21" s="21">
        <f t="shared" si="34"/>
        <v>0</v>
      </c>
      <c r="BN21" s="21">
        <f t="shared" si="16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36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37"/>
        <v>0</v>
      </c>
      <c r="CA21" s="21">
        <v>0</v>
      </c>
      <c r="CB21" s="21">
        <f t="shared" si="38"/>
        <v>0</v>
      </c>
      <c r="CC21" s="21">
        <v>0</v>
      </c>
      <c r="CD21" s="21">
        <f t="shared" si="39"/>
        <v>0</v>
      </c>
      <c r="CE21" s="21">
        <v>0</v>
      </c>
      <c r="CF21" s="21">
        <f t="shared" si="40"/>
        <v>0</v>
      </c>
      <c r="CG21" s="21">
        <v>0</v>
      </c>
      <c r="CH21" s="21">
        <f t="shared" si="41"/>
        <v>0</v>
      </c>
      <c r="CI21" s="21">
        <v>0</v>
      </c>
      <c r="CJ21" s="21">
        <f t="shared" si="42"/>
        <v>0</v>
      </c>
      <c r="CK21" s="21">
        <f t="shared" si="43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148"/>
        <v>0</v>
      </c>
      <c r="CS21" s="21">
        <f t="shared" si="45"/>
        <v>0</v>
      </c>
      <c r="CT21" s="21">
        <v>0</v>
      </c>
      <c r="CU21" s="21">
        <f t="shared" si="46"/>
        <v>0</v>
      </c>
      <c r="CV21" s="21">
        <v>0</v>
      </c>
      <c r="CW21" s="21">
        <f t="shared" si="47"/>
        <v>0</v>
      </c>
      <c r="CX21" s="21">
        <v>0</v>
      </c>
      <c r="CY21" s="21">
        <f t="shared" si="48"/>
        <v>0</v>
      </c>
      <c r="CZ21" s="21">
        <v>0</v>
      </c>
      <c r="DA21" s="21">
        <f t="shared" si="49"/>
        <v>0</v>
      </c>
      <c r="DB21" s="21">
        <v>0</v>
      </c>
      <c r="DC21" s="21">
        <f t="shared" si="50"/>
        <v>0</v>
      </c>
      <c r="DD21" s="21">
        <f t="shared" si="16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2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3"/>
        <v>0</v>
      </c>
      <c r="DS21" s="21">
        <v>0</v>
      </c>
      <c r="DT21" s="21">
        <f t="shared" si="54"/>
        <v>0</v>
      </c>
      <c r="DU21" s="21">
        <v>0</v>
      </c>
      <c r="DV21" s="21">
        <f t="shared" si="55"/>
        <v>0</v>
      </c>
      <c r="DW21" s="21">
        <v>0</v>
      </c>
      <c r="DX21" s="21">
        <f t="shared" si="56"/>
        <v>0</v>
      </c>
      <c r="DY21" s="21">
        <v>0</v>
      </c>
      <c r="DZ21" s="21">
        <f t="shared" si="57"/>
        <v>0</v>
      </c>
      <c r="EA21" s="21">
        <f t="shared" si="58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149"/>
        <v>0</v>
      </c>
      <c r="EI21" s="21">
        <f t="shared" si="60"/>
        <v>0</v>
      </c>
      <c r="EJ21" s="21">
        <v>0</v>
      </c>
      <c r="EK21" s="21">
        <f t="shared" si="61"/>
        <v>0</v>
      </c>
      <c r="EL21" s="21">
        <v>0</v>
      </c>
      <c r="EM21" s="21">
        <f t="shared" si="62"/>
        <v>0</v>
      </c>
      <c r="EN21" s="21">
        <v>0</v>
      </c>
      <c r="EO21" s="21">
        <f t="shared" si="63"/>
        <v>0</v>
      </c>
      <c r="EP21" s="21">
        <v>0</v>
      </c>
      <c r="EQ21" s="21">
        <f t="shared" si="64"/>
        <v>0</v>
      </c>
      <c r="ER21" s="21">
        <v>0</v>
      </c>
      <c r="ES21" s="21">
        <f t="shared" si="65"/>
        <v>0</v>
      </c>
      <c r="ET21" s="21">
        <f t="shared" si="16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67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68"/>
        <v>0</v>
      </c>
      <c r="FG21" s="21">
        <v>0</v>
      </c>
      <c r="FH21" s="21">
        <f t="shared" si="69"/>
        <v>0</v>
      </c>
      <c r="FI21" s="21">
        <v>0</v>
      </c>
      <c r="FJ21" s="21">
        <f t="shared" si="70"/>
        <v>0</v>
      </c>
      <c r="FK21" s="21">
        <v>0</v>
      </c>
      <c r="FL21" s="21">
        <f t="shared" si="71"/>
        <v>0</v>
      </c>
      <c r="FM21" s="21">
        <v>0</v>
      </c>
      <c r="FN21" s="21">
        <f t="shared" si="72"/>
        <v>0</v>
      </c>
      <c r="FO21" s="21">
        <v>0</v>
      </c>
      <c r="FP21" s="21">
        <f t="shared" si="73"/>
        <v>0</v>
      </c>
      <c r="FQ21" s="21">
        <f t="shared" si="74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150"/>
        <v>0</v>
      </c>
      <c r="FY21" s="21">
        <f t="shared" si="76"/>
        <v>0</v>
      </c>
      <c r="FZ21" s="21">
        <v>0</v>
      </c>
      <c r="GA21" s="21">
        <f t="shared" si="77"/>
        <v>0</v>
      </c>
      <c r="GB21" s="21">
        <v>0</v>
      </c>
      <c r="GC21" s="21">
        <f t="shared" si="78"/>
        <v>0</v>
      </c>
      <c r="GD21" s="21">
        <v>0</v>
      </c>
      <c r="GE21" s="21">
        <f t="shared" si="79"/>
        <v>0</v>
      </c>
      <c r="GF21" s="21">
        <v>0</v>
      </c>
      <c r="GG21" s="21">
        <f t="shared" si="80"/>
        <v>0</v>
      </c>
      <c r="GH21" s="21">
        <v>0</v>
      </c>
      <c r="GI21" s="21">
        <f t="shared" si="81"/>
        <v>0</v>
      </c>
      <c r="GJ21" s="21">
        <f t="shared" si="16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3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4"/>
        <v>0</v>
      </c>
      <c r="GW21" s="21">
        <v>0</v>
      </c>
      <c r="GX21" s="21">
        <f t="shared" si="85"/>
        <v>0</v>
      </c>
      <c r="GY21" s="21">
        <v>0</v>
      </c>
      <c r="GZ21" s="21">
        <f t="shared" si="86"/>
        <v>0</v>
      </c>
      <c r="HA21" s="21">
        <v>0</v>
      </c>
      <c r="HB21" s="21">
        <f t="shared" si="87"/>
        <v>0</v>
      </c>
      <c r="HC21" s="21">
        <v>0</v>
      </c>
      <c r="HD21" s="21">
        <f t="shared" si="88"/>
        <v>0</v>
      </c>
      <c r="HE21" s="21">
        <v>0</v>
      </c>
      <c r="HF21" s="21">
        <f t="shared" si="89"/>
        <v>0</v>
      </c>
      <c r="HG21" s="21">
        <f t="shared" si="90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151"/>
        <v>0</v>
      </c>
      <c r="HO21" s="21">
        <f t="shared" si="92"/>
        <v>0</v>
      </c>
      <c r="HP21" s="21">
        <v>0</v>
      </c>
      <c r="HQ21" s="21">
        <f t="shared" si="93"/>
        <v>0</v>
      </c>
      <c r="HR21" s="21">
        <v>0</v>
      </c>
      <c r="HS21" s="21">
        <f t="shared" si="94"/>
        <v>0</v>
      </c>
      <c r="HT21" s="21">
        <v>0</v>
      </c>
      <c r="HU21" s="21">
        <f t="shared" si="95"/>
        <v>0</v>
      </c>
      <c r="HV21" s="21">
        <v>0</v>
      </c>
      <c r="HW21" s="21">
        <f t="shared" si="96"/>
        <v>0</v>
      </c>
      <c r="HX21" s="21">
        <v>0</v>
      </c>
      <c r="HY21" s="21">
        <f t="shared" si="97"/>
        <v>0</v>
      </c>
      <c r="HZ21" s="21">
        <f t="shared" si="16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99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0"/>
        <v>0</v>
      </c>
      <c r="IM21" s="21">
        <v>0</v>
      </c>
      <c r="IN21" s="21">
        <f t="shared" si="101"/>
        <v>0</v>
      </c>
      <c r="IO21" s="21">
        <v>0</v>
      </c>
      <c r="IP21" s="21">
        <f t="shared" si="102"/>
        <v>0</v>
      </c>
      <c r="IQ21" s="21">
        <v>0</v>
      </c>
      <c r="IR21" s="21">
        <f t="shared" si="103"/>
        <v>0</v>
      </c>
      <c r="IS21" s="21">
        <v>0</v>
      </c>
      <c r="IT21" s="21">
        <f t="shared" si="104"/>
        <v>0</v>
      </c>
      <c r="IU21" s="21">
        <v>0</v>
      </c>
      <c r="IV21" s="21">
        <f t="shared" si="105"/>
        <v>0</v>
      </c>
      <c r="IW21" s="21">
        <f t="shared" si="106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152"/>
        <v>0</v>
      </c>
      <c r="JE21" s="21">
        <f t="shared" si="108"/>
        <v>0</v>
      </c>
      <c r="JF21" s="21">
        <v>0</v>
      </c>
      <c r="JG21" s="21">
        <f t="shared" si="109"/>
        <v>0</v>
      </c>
      <c r="JH21" s="21">
        <v>0</v>
      </c>
      <c r="JI21" s="21">
        <f t="shared" si="110"/>
        <v>0</v>
      </c>
      <c r="JJ21" s="21">
        <v>0</v>
      </c>
      <c r="JK21" s="21">
        <f t="shared" si="111"/>
        <v>0</v>
      </c>
      <c r="JL21" s="21">
        <v>0</v>
      </c>
      <c r="JM21" s="21">
        <f t="shared" si="112"/>
        <v>0</v>
      </c>
      <c r="JN21" s="21">
        <v>0</v>
      </c>
      <c r="JO21" s="21">
        <f t="shared" si="113"/>
        <v>0</v>
      </c>
      <c r="JP21" s="21">
        <f t="shared" si="16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15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16"/>
        <v>0</v>
      </c>
      <c r="KC21" s="21">
        <v>0</v>
      </c>
      <c r="KD21" s="21">
        <f t="shared" si="117"/>
        <v>0</v>
      </c>
      <c r="KE21" s="21">
        <v>0</v>
      </c>
      <c r="KF21" s="21">
        <f t="shared" si="118"/>
        <v>0</v>
      </c>
      <c r="KG21" s="21">
        <v>0</v>
      </c>
      <c r="KH21" s="21">
        <f t="shared" si="119"/>
        <v>0</v>
      </c>
      <c r="KI21" s="21">
        <v>0</v>
      </c>
      <c r="KJ21" s="21">
        <f t="shared" si="120"/>
        <v>0</v>
      </c>
      <c r="KK21" s="21">
        <v>0</v>
      </c>
      <c r="KL21" s="21">
        <f t="shared" si="121"/>
        <v>0</v>
      </c>
      <c r="KM21" s="21">
        <f t="shared" si="122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153"/>
        <v>0</v>
      </c>
      <c r="KU21" s="21">
        <f t="shared" si="124"/>
        <v>0</v>
      </c>
      <c r="KV21" s="21">
        <v>0</v>
      </c>
      <c r="KW21" s="21">
        <f t="shared" si="125"/>
        <v>0</v>
      </c>
      <c r="KX21" s="21">
        <v>0</v>
      </c>
      <c r="KY21" s="21">
        <f t="shared" si="126"/>
        <v>0</v>
      </c>
      <c r="KZ21" s="21">
        <v>0</v>
      </c>
      <c r="LA21" s="21">
        <f t="shared" si="127"/>
        <v>0</v>
      </c>
      <c r="LB21" s="21">
        <v>0</v>
      </c>
      <c r="LC21" s="21">
        <f t="shared" si="128"/>
        <v>0</v>
      </c>
      <c r="LD21" s="21">
        <v>0</v>
      </c>
      <c r="LE21" s="21">
        <f t="shared" si="129"/>
        <v>0</v>
      </c>
      <c r="LF21" s="21">
        <f t="shared" si="16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1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2"/>
        <v>0</v>
      </c>
      <c r="LS21" s="21">
        <v>0</v>
      </c>
      <c r="LT21" s="21">
        <f t="shared" si="133"/>
        <v>0</v>
      </c>
      <c r="LU21" s="21">
        <v>0</v>
      </c>
      <c r="LV21" s="21">
        <f t="shared" si="134"/>
        <v>0</v>
      </c>
      <c r="LW21" s="21">
        <v>0</v>
      </c>
      <c r="LX21" s="21">
        <f t="shared" si="135"/>
        <v>0</v>
      </c>
      <c r="LY21" s="21">
        <v>0</v>
      </c>
      <c r="LZ21" s="21">
        <f t="shared" si="136"/>
        <v>0</v>
      </c>
      <c r="MA21" s="21">
        <v>0</v>
      </c>
      <c r="MB21" s="21">
        <f t="shared" si="137"/>
        <v>0</v>
      </c>
      <c r="MC21" s="21">
        <f t="shared" si="138"/>
        <v>0</v>
      </c>
      <c r="MD21" s="21"/>
      <c r="ME21" s="23">
        <f>+MD21*3%</f>
        <v>0</v>
      </c>
      <c r="MF21" s="24">
        <f t="shared" si="10"/>
        <v>0</v>
      </c>
      <c r="MG21" s="24">
        <f t="shared" si="11"/>
        <v>0</v>
      </c>
      <c r="MH21" s="24">
        <f t="shared" si="139"/>
        <v>0</v>
      </c>
    </row>
    <row r="22" spans="1:346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2"/>
        <v>0</v>
      </c>
      <c r="M22" s="21">
        <f t="shared" si="13"/>
        <v>0</v>
      </c>
      <c r="N22" s="21">
        <v>0</v>
      </c>
      <c r="O22" s="21">
        <f t="shared" si="14"/>
        <v>0</v>
      </c>
      <c r="P22" s="21">
        <v>0</v>
      </c>
      <c r="Q22" s="21">
        <f t="shared" si="15"/>
        <v>0</v>
      </c>
      <c r="R22" s="21">
        <v>0</v>
      </c>
      <c r="S22" s="21">
        <f t="shared" si="16"/>
        <v>0</v>
      </c>
      <c r="T22" s="21">
        <v>0</v>
      </c>
      <c r="U22" s="21">
        <f t="shared" si="17"/>
        <v>0</v>
      </c>
      <c r="V22" s="21">
        <v>0</v>
      </c>
      <c r="W22" s="21">
        <f t="shared" si="18"/>
        <v>0</v>
      </c>
      <c r="X22" s="21">
        <f t="shared" si="19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0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1"/>
        <v>0</v>
      </c>
      <c r="AK22" s="21">
        <v>0</v>
      </c>
      <c r="AL22" s="21">
        <f t="shared" si="22"/>
        <v>0</v>
      </c>
      <c r="AM22" s="21">
        <v>0</v>
      </c>
      <c r="AN22" s="21">
        <f t="shared" si="23"/>
        <v>0</v>
      </c>
      <c r="AO22" s="21">
        <v>0</v>
      </c>
      <c r="AP22" s="21">
        <f t="shared" si="24"/>
        <v>0</v>
      </c>
      <c r="AQ22" s="21">
        <v>0</v>
      </c>
      <c r="AR22" s="21">
        <f t="shared" si="25"/>
        <v>0</v>
      </c>
      <c r="AS22" s="21">
        <v>0</v>
      </c>
      <c r="AT22" s="21">
        <f t="shared" si="26"/>
        <v>0</v>
      </c>
      <c r="AU22" s="21">
        <f t="shared" si="27"/>
        <v>0</v>
      </c>
      <c r="AV22" s="21"/>
      <c r="AW22" s="23">
        <f t="shared" si="140"/>
        <v>0</v>
      </c>
      <c r="AX22" s="22"/>
      <c r="AY22" s="22"/>
      <c r="AZ22" s="22"/>
      <c r="BA22" s="23">
        <v>0</v>
      </c>
      <c r="BB22" s="21">
        <f t="shared" si="147"/>
        <v>0</v>
      </c>
      <c r="BC22" s="21">
        <f t="shared" si="29"/>
        <v>0</v>
      </c>
      <c r="BD22" s="21">
        <v>0</v>
      </c>
      <c r="BE22" s="21">
        <f t="shared" si="30"/>
        <v>0</v>
      </c>
      <c r="BF22" s="21">
        <v>0</v>
      </c>
      <c r="BG22" s="21">
        <f t="shared" si="31"/>
        <v>0</v>
      </c>
      <c r="BH22" s="21">
        <v>0</v>
      </c>
      <c r="BI22" s="21">
        <f t="shared" si="32"/>
        <v>0</v>
      </c>
      <c r="BJ22" s="21">
        <v>0</v>
      </c>
      <c r="BK22" s="21">
        <f t="shared" si="33"/>
        <v>0</v>
      </c>
      <c r="BL22" s="21">
        <v>0</v>
      </c>
      <c r="BM22" s="21">
        <f t="shared" si="34"/>
        <v>0</v>
      </c>
      <c r="BN22" s="21">
        <f t="shared" si="16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36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37"/>
        <v>0</v>
      </c>
      <c r="CA22" s="21">
        <v>0</v>
      </c>
      <c r="CB22" s="21">
        <f t="shared" si="38"/>
        <v>0</v>
      </c>
      <c r="CC22" s="21">
        <v>0</v>
      </c>
      <c r="CD22" s="21">
        <f t="shared" si="39"/>
        <v>0</v>
      </c>
      <c r="CE22" s="21">
        <v>0</v>
      </c>
      <c r="CF22" s="21">
        <f t="shared" si="40"/>
        <v>0</v>
      </c>
      <c r="CG22" s="21">
        <v>0</v>
      </c>
      <c r="CH22" s="21">
        <f t="shared" si="41"/>
        <v>0</v>
      </c>
      <c r="CI22" s="21">
        <v>0</v>
      </c>
      <c r="CJ22" s="21">
        <f t="shared" si="42"/>
        <v>0</v>
      </c>
      <c r="CK22" s="21">
        <f t="shared" si="43"/>
        <v>0</v>
      </c>
      <c r="CL22" s="21"/>
      <c r="CM22" s="23">
        <f t="shared" ref="CM22:CM42" si="167">+CL22*3%</f>
        <v>0</v>
      </c>
      <c r="CN22" s="22"/>
      <c r="CO22" s="22"/>
      <c r="CP22" s="22"/>
      <c r="CQ22" s="23">
        <v>0</v>
      </c>
      <c r="CR22" s="21">
        <f t="shared" si="148"/>
        <v>0</v>
      </c>
      <c r="CS22" s="21">
        <f t="shared" si="45"/>
        <v>0</v>
      </c>
      <c r="CT22" s="21">
        <v>0</v>
      </c>
      <c r="CU22" s="21">
        <f t="shared" si="46"/>
        <v>0</v>
      </c>
      <c r="CV22" s="21">
        <v>0</v>
      </c>
      <c r="CW22" s="21">
        <f t="shared" si="47"/>
        <v>0</v>
      </c>
      <c r="CX22" s="21">
        <v>0</v>
      </c>
      <c r="CY22" s="21">
        <f t="shared" si="48"/>
        <v>0</v>
      </c>
      <c r="CZ22" s="21">
        <v>0</v>
      </c>
      <c r="DA22" s="21">
        <f t="shared" si="49"/>
        <v>0</v>
      </c>
      <c r="DB22" s="21">
        <v>0</v>
      </c>
      <c r="DC22" s="21">
        <f t="shared" si="50"/>
        <v>0</v>
      </c>
      <c r="DD22" s="21">
        <f t="shared" si="16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2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3"/>
        <v>0</v>
      </c>
      <c r="DS22" s="21">
        <v>0</v>
      </c>
      <c r="DT22" s="21">
        <f t="shared" si="54"/>
        <v>0</v>
      </c>
      <c r="DU22" s="21">
        <v>0</v>
      </c>
      <c r="DV22" s="21">
        <f t="shared" si="55"/>
        <v>0</v>
      </c>
      <c r="DW22" s="21">
        <v>0</v>
      </c>
      <c r="DX22" s="21">
        <f t="shared" si="56"/>
        <v>0</v>
      </c>
      <c r="DY22" s="21">
        <v>0</v>
      </c>
      <c r="DZ22" s="21">
        <f t="shared" si="57"/>
        <v>0</v>
      </c>
      <c r="EA22" s="21">
        <f t="shared" si="58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149"/>
        <v>0</v>
      </c>
      <c r="EI22" s="21">
        <f t="shared" si="60"/>
        <v>0</v>
      </c>
      <c r="EJ22" s="21">
        <v>0</v>
      </c>
      <c r="EK22" s="21">
        <f t="shared" si="61"/>
        <v>0</v>
      </c>
      <c r="EL22" s="21">
        <v>0</v>
      </c>
      <c r="EM22" s="21">
        <f t="shared" si="62"/>
        <v>0</v>
      </c>
      <c r="EN22" s="21">
        <v>0</v>
      </c>
      <c r="EO22" s="21">
        <f t="shared" si="63"/>
        <v>0</v>
      </c>
      <c r="EP22" s="21">
        <v>0</v>
      </c>
      <c r="EQ22" s="21">
        <f t="shared" si="64"/>
        <v>0</v>
      </c>
      <c r="ER22" s="21">
        <v>0</v>
      </c>
      <c r="ES22" s="21">
        <f t="shared" si="65"/>
        <v>0</v>
      </c>
      <c r="ET22" s="21">
        <f t="shared" si="16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67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68"/>
        <v>0</v>
      </c>
      <c r="FG22" s="21">
        <v>0</v>
      </c>
      <c r="FH22" s="21">
        <f t="shared" si="69"/>
        <v>0</v>
      </c>
      <c r="FI22" s="21">
        <v>0</v>
      </c>
      <c r="FJ22" s="21">
        <f t="shared" si="70"/>
        <v>0</v>
      </c>
      <c r="FK22" s="21">
        <v>0</v>
      </c>
      <c r="FL22" s="21">
        <f t="shared" si="71"/>
        <v>0</v>
      </c>
      <c r="FM22" s="21">
        <v>0</v>
      </c>
      <c r="FN22" s="21">
        <f t="shared" si="72"/>
        <v>0</v>
      </c>
      <c r="FO22" s="21">
        <v>0</v>
      </c>
      <c r="FP22" s="21">
        <f t="shared" si="73"/>
        <v>0</v>
      </c>
      <c r="FQ22" s="21">
        <f t="shared" si="74"/>
        <v>0</v>
      </c>
      <c r="FR22" s="21"/>
      <c r="FS22" s="23">
        <f t="shared" ref="FS22:FS42" si="168">+FR22*3%</f>
        <v>0</v>
      </c>
      <c r="FT22" s="22"/>
      <c r="FU22" s="22"/>
      <c r="FV22" s="22"/>
      <c r="FW22" s="23">
        <v>0</v>
      </c>
      <c r="FX22" s="21">
        <f t="shared" si="150"/>
        <v>0</v>
      </c>
      <c r="FY22" s="21">
        <f t="shared" si="76"/>
        <v>0</v>
      </c>
      <c r="FZ22" s="21">
        <v>0</v>
      </c>
      <c r="GA22" s="21">
        <f t="shared" si="77"/>
        <v>0</v>
      </c>
      <c r="GB22" s="21">
        <v>0</v>
      </c>
      <c r="GC22" s="21">
        <f t="shared" si="78"/>
        <v>0</v>
      </c>
      <c r="GD22" s="21">
        <v>0</v>
      </c>
      <c r="GE22" s="21">
        <f t="shared" si="79"/>
        <v>0</v>
      </c>
      <c r="GF22" s="21">
        <v>0</v>
      </c>
      <c r="GG22" s="21">
        <f t="shared" si="80"/>
        <v>0</v>
      </c>
      <c r="GH22" s="21">
        <v>0</v>
      </c>
      <c r="GI22" s="21">
        <f t="shared" si="81"/>
        <v>0</v>
      </c>
      <c r="GJ22" s="21">
        <f t="shared" si="16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3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4"/>
        <v>0</v>
      </c>
      <c r="GW22" s="21">
        <v>0</v>
      </c>
      <c r="GX22" s="21">
        <f t="shared" si="85"/>
        <v>0</v>
      </c>
      <c r="GY22" s="21">
        <v>0</v>
      </c>
      <c r="GZ22" s="21">
        <f t="shared" si="86"/>
        <v>0</v>
      </c>
      <c r="HA22" s="21">
        <v>0</v>
      </c>
      <c r="HB22" s="21">
        <f t="shared" si="87"/>
        <v>0</v>
      </c>
      <c r="HC22" s="21">
        <v>0</v>
      </c>
      <c r="HD22" s="21">
        <f t="shared" si="88"/>
        <v>0</v>
      </c>
      <c r="HE22" s="21">
        <v>0</v>
      </c>
      <c r="HF22" s="21">
        <f t="shared" si="89"/>
        <v>0</v>
      </c>
      <c r="HG22" s="21">
        <f t="shared" si="90"/>
        <v>0</v>
      </c>
      <c r="HH22" s="21"/>
      <c r="HI22" s="23">
        <f t="shared" ref="HI22:HI42" si="169">+HH22*3%</f>
        <v>0</v>
      </c>
      <c r="HJ22" s="22"/>
      <c r="HK22" s="22"/>
      <c r="HL22" s="22"/>
      <c r="HM22" s="23">
        <v>0</v>
      </c>
      <c r="HN22" s="21">
        <f t="shared" si="151"/>
        <v>0</v>
      </c>
      <c r="HO22" s="21">
        <f t="shared" si="92"/>
        <v>0</v>
      </c>
      <c r="HP22" s="21">
        <v>0</v>
      </c>
      <c r="HQ22" s="21">
        <f t="shared" si="93"/>
        <v>0</v>
      </c>
      <c r="HR22" s="21">
        <v>0</v>
      </c>
      <c r="HS22" s="21">
        <f t="shared" si="94"/>
        <v>0</v>
      </c>
      <c r="HT22" s="21">
        <v>0</v>
      </c>
      <c r="HU22" s="21">
        <f t="shared" si="95"/>
        <v>0</v>
      </c>
      <c r="HV22" s="21">
        <v>0</v>
      </c>
      <c r="HW22" s="21">
        <f t="shared" si="96"/>
        <v>0</v>
      </c>
      <c r="HX22" s="21">
        <v>0</v>
      </c>
      <c r="HY22" s="21">
        <f t="shared" si="97"/>
        <v>0</v>
      </c>
      <c r="HZ22" s="21">
        <f t="shared" si="16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99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0"/>
        <v>0</v>
      </c>
      <c r="IM22" s="21">
        <v>0</v>
      </c>
      <c r="IN22" s="21">
        <f t="shared" si="101"/>
        <v>0</v>
      </c>
      <c r="IO22" s="21">
        <v>0</v>
      </c>
      <c r="IP22" s="21">
        <f t="shared" si="102"/>
        <v>0</v>
      </c>
      <c r="IQ22" s="21">
        <v>0</v>
      </c>
      <c r="IR22" s="21">
        <f t="shared" si="103"/>
        <v>0</v>
      </c>
      <c r="IS22" s="21">
        <v>0</v>
      </c>
      <c r="IT22" s="21">
        <f t="shared" si="104"/>
        <v>0</v>
      </c>
      <c r="IU22" s="21">
        <v>0</v>
      </c>
      <c r="IV22" s="21">
        <f t="shared" si="105"/>
        <v>0</v>
      </c>
      <c r="IW22" s="21">
        <f t="shared" si="106"/>
        <v>0</v>
      </c>
      <c r="IX22" s="21"/>
      <c r="IY22" s="23">
        <f t="shared" ref="IY22:IY42" si="170">+IX22*3%</f>
        <v>0</v>
      </c>
      <c r="IZ22" s="22"/>
      <c r="JA22" s="22"/>
      <c r="JB22" s="22"/>
      <c r="JC22" s="23">
        <v>0</v>
      </c>
      <c r="JD22" s="21">
        <f t="shared" si="152"/>
        <v>0</v>
      </c>
      <c r="JE22" s="21">
        <f t="shared" si="108"/>
        <v>0</v>
      </c>
      <c r="JF22" s="21">
        <v>0</v>
      </c>
      <c r="JG22" s="21">
        <f t="shared" si="109"/>
        <v>0</v>
      </c>
      <c r="JH22" s="21">
        <v>0</v>
      </c>
      <c r="JI22" s="21">
        <f t="shared" si="110"/>
        <v>0</v>
      </c>
      <c r="JJ22" s="21">
        <v>0</v>
      </c>
      <c r="JK22" s="21">
        <f t="shared" si="111"/>
        <v>0</v>
      </c>
      <c r="JL22" s="21">
        <v>0</v>
      </c>
      <c r="JM22" s="21">
        <f t="shared" si="112"/>
        <v>0</v>
      </c>
      <c r="JN22" s="21">
        <v>0</v>
      </c>
      <c r="JO22" s="21">
        <f t="shared" si="113"/>
        <v>0</v>
      </c>
      <c r="JP22" s="21">
        <f t="shared" si="16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15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16"/>
        <v>0</v>
      </c>
      <c r="KC22" s="21">
        <v>0</v>
      </c>
      <c r="KD22" s="21">
        <f t="shared" si="117"/>
        <v>0</v>
      </c>
      <c r="KE22" s="21">
        <v>0</v>
      </c>
      <c r="KF22" s="21">
        <f t="shared" si="118"/>
        <v>0</v>
      </c>
      <c r="KG22" s="21">
        <v>0</v>
      </c>
      <c r="KH22" s="21">
        <f t="shared" si="119"/>
        <v>0</v>
      </c>
      <c r="KI22" s="21">
        <v>0</v>
      </c>
      <c r="KJ22" s="21">
        <f t="shared" si="120"/>
        <v>0</v>
      </c>
      <c r="KK22" s="21">
        <v>0</v>
      </c>
      <c r="KL22" s="21">
        <f t="shared" si="121"/>
        <v>0</v>
      </c>
      <c r="KM22" s="21">
        <f t="shared" si="122"/>
        <v>0</v>
      </c>
      <c r="KN22" s="21"/>
      <c r="KO22" s="23">
        <f t="shared" ref="KO22:KO42" si="171">+KN22*3%</f>
        <v>0</v>
      </c>
      <c r="KP22" s="22"/>
      <c r="KQ22" s="22"/>
      <c r="KR22" s="22"/>
      <c r="KS22" s="23">
        <v>0</v>
      </c>
      <c r="KT22" s="21">
        <f t="shared" si="153"/>
        <v>0</v>
      </c>
      <c r="KU22" s="21">
        <f t="shared" si="124"/>
        <v>0</v>
      </c>
      <c r="KV22" s="21">
        <v>0</v>
      </c>
      <c r="KW22" s="21">
        <f t="shared" si="125"/>
        <v>0</v>
      </c>
      <c r="KX22" s="21">
        <v>0</v>
      </c>
      <c r="KY22" s="21">
        <f t="shared" si="126"/>
        <v>0</v>
      </c>
      <c r="KZ22" s="21">
        <v>0</v>
      </c>
      <c r="LA22" s="21">
        <f t="shared" si="127"/>
        <v>0</v>
      </c>
      <c r="LB22" s="21">
        <v>0</v>
      </c>
      <c r="LC22" s="21">
        <f t="shared" si="128"/>
        <v>0</v>
      </c>
      <c r="LD22" s="21">
        <v>0</v>
      </c>
      <c r="LE22" s="21">
        <f t="shared" si="129"/>
        <v>0</v>
      </c>
      <c r="LF22" s="21">
        <f t="shared" si="16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1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2"/>
        <v>0</v>
      </c>
      <c r="LS22" s="21">
        <v>0</v>
      </c>
      <c r="LT22" s="21">
        <f t="shared" si="133"/>
        <v>0</v>
      </c>
      <c r="LU22" s="21">
        <v>0</v>
      </c>
      <c r="LV22" s="21">
        <f t="shared" si="134"/>
        <v>0</v>
      </c>
      <c r="LW22" s="21">
        <v>0</v>
      </c>
      <c r="LX22" s="21">
        <f t="shared" si="135"/>
        <v>0</v>
      </c>
      <c r="LY22" s="21">
        <v>0</v>
      </c>
      <c r="LZ22" s="21">
        <f t="shared" si="136"/>
        <v>0</v>
      </c>
      <c r="MA22" s="21">
        <v>0</v>
      </c>
      <c r="MB22" s="21">
        <f t="shared" si="137"/>
        <v>0</v>
      </c>
      <c r="MC22" s="21">
        <f t="shared" si="138"/>
        <v>0</v>
      </c>
      <c r="MD22" s="21"/>
      <c r="ME22" s="23">
        <f t="shared" ref="ME22:ME42" si="172">+MD22*3%</f>
        <v>0</v>
      </c>
      <c r="MF22" s="24">
        <f t="shared" si="10"/>
        <v>0</v>
      </c>
      <c r="MG22" s="24">
        <f t="shared" si="11"/>
        <v>0</v>
      </c>
      <c r="MH22" s="24">
        <f t="shared" si="139"/>
        <v>0</v>
      </c>
    </row>
    <row r="23" spans="1:346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2"/>
        <v>0</v>
      </c>
      <c r="M23" s="21">
        <f t="shared" si="13"/>
        <v>0</v>
      </c>
      <c r="N23" s="21">
        <v>0</v>
      </c>
      <c r="O23" s="21">
        <f t="shared" si="14"/>
        <v>0</v>
      </c>
      <c r="P23" s="21">
        <v>0</v>
      </c>
      <c r="Q23" s="21">
        <f t="shared" si="15"/>
        <v>0</v>
      </c>
      <c r="R23" s="21">
        <v>0</v>
      </c>
      <c r="S23" s="21">
        <f t="shared" si="16"/>
        <v>0</v>
      </c>
      <c r="T23" s="21">
        <v>0</v>
      </c>
      <c r="U23" s="21">
        <f t="shared" si="17"/>
        <v>0</v>
      </c>
      <c r="V23" s="21">
        <v>0</v>
      </c>
      <c r="W23" s="21">
        <f t="shared" si="18"/>
        <v>0</v>
      </c>
      <c r="X23" s="21">
        <f t="shared" si="19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0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1"/>
        <v>0</v>
      </c>
      <c r="AK23" s="21">
        <v>0</v>
      </c>
      <c r="AL23" s="21">
        <f t="shared" si="22"/>
        <v>0</v>
      </c>
      <c r="AM23" s="21">
        <v>0</v>
      </c>
      <c r="AN23" s="21">
        <f t="shared" si="23"/>
        <v>0</v>
      </c>
      <c r="AO23" s="21">
        <v>0</v>
      </c>
      <c r="AP23" s="21">
        <f t="shared" si="24"/>
        <v>0</v>
      </c>
      <c r="AQ23" s="21">
        <v>0</v>
      </c>
      <c r="AR23" s="21">
        <f t="shared" si="25"/>
        <v>0</v>
      </c>
      <c r="AS23" s="21">
        <v>0</v>
      </c>
      <c r="AT23" s="21">
        <f t="shared" si="26"/>
        <v>0</v>
      </c>
      <c r="AU23" s="21">
        <f t="shared" si="27"/>
        <v>0</v>
      </c>
      <c r="AV23" s="21"/>
      <c r="AW23" s="23">
        <f t="shared" si="140"/>
        <v>0</v>
      </c>
      <c r="AX23" s="22"/>
      <c r="AY23" s="22"/>
      <c r="AZ23" s="22"/>
      <c r="BA23" s="23">
        <v>0</v>
      </c>
      <c r="BB23" s="21">
        <f t="shared" si="147"/>
        <v>0</v>
      </c>
      <c r="BC23" s="21">
        <f t="shared" si="29"/>
        <v>0</v>
      </c>
      <c r="BD23" s="21">
        <v>0</v>
      </c>
      <c r="BE23" s="21">
        <f t="shared" si="30"/>
        <v>0</v>
      </c>
      <c r="BF23" s="21">
        <v>0</v>
      </c>
      <c r="BG23" s="21">
        <f t="shared" si="31"/>
        <v>0</v>
      </c>
      <c r="BH23" s="21">
        <v>0</v>
      </c>
      <c r="BI23" s="21">
        <f t="shared" si="32"/>
        <v>0</v>
      </c>
      <c r="BJ23" s="21">
        <v>0</v>
      </c>
      <c r="BK23" s="21">
        <f t="shared" si="33"/>
        <v>0</v>
      </c>
      <c r="BL23" s="21">
        <v>0</v>
      </c>
      <c r="BM23" s="21">
        <f t="shared" si="34"/>
        <v>0</v>
      </c>
      <c r="BN23" s="21">
        <f t="shared" si="16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36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37"/>
        <v>0</v>
      </c>
      <c r="CA23" s="21">
        <v>0</v>
      </c>
      <c r="CB23" s="21">
        <f t="shared" si="38"/>
        <v>0</v>
      </c>
      <c r="CC23" s="21">
        <v>0</v>
      </c>
      <c r="CD23" s="21">
        <f t="shared" si="39"/>
        <v>0</v>
      </c>
      <c r="CE23" s="21">
        <v>0</v>
      </c>
      <c r="CF23" s="21">
        <f t="shared" si="40"/>
        <v>0</v>
      </c>
      <c r="CG23" s="21">
        <v>0</v>
      </c>
      <c r="CH23" s="21">
        <f t="shared" si="41"/>
        <v>0</v>
      </c>
      <c r="CI23" s="21">
        <v>0</v>
      </c>
      <c r="CJ23" s="21">
        <f t="shared" si="42"/>
        <v>0</v>
      </c>
      <c r="CK23" s="21">
        <f t="shared" si="43"/>
        <v>0</v>
      </c>
      <c r="CL23" s="21"/>
      <c r="CM23" s="23">
        <f t="shared" si="167"/>
        <v>0</v>
      </c>
      <c r="CN23" s="22"/>
      <c r="CO23" s="22"/>
      <c r="CP23" s="22"/>
      <c r="CQ23" s="23">
        <v>0</v>
      </c>
      <c r="CR23" s="21">
        <f t="shared" si="148"/>
        <v>0</v>
      </c>
      <c r="CS23" s="21">
        <f t="shared" si="45"/>
        <v>0</v>
      </c>
      <c r="CT23" s="21">
        <v>0</v>
      </c>
      <c r="CU23" s="21">
        <f t="shared" si="46"/>
        <v>0</v>
      </c>
      <c r="CV23" s="21">
        <v>0</v>
      </c>
      <c r="CW23" s="21">
        <f t="shared" si="47"/>
        <v>0</v>
      </c>
      <c r="CX23" s="21">
        <v>0</v>
      </c>
      <c r="CY23" s="21">
        <f t="shared" si="48"/>
        <v>0</v>
      </c>
      <c r="CZ23" s="21">
        <v>0</v>
      </c>
      <c r="DA23" s="21">
        <f t="shared" si="49"/>
        <v>0</v>
      </c>
      <c r="DB23" s="21">
        <v>0</v>
      </c>
      <c r="DC23" s="21">
        <f t="shared" si="50"/>
        <v>0</v>
      </c>
      <c r="DD23" s="21">
        <f t="shared" si="16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2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3"/>
        <v>0</v>
      </c>
      <c r="DS23" s="21">
        <v>0</v>
      </c>
      <c r="DT23" s="21">
        <f t="shared" si="54"/>
        <v>0</v>
      </c>
      <c r="DU23" s="21">
        <v>0</v>
      </c>
      <c r="DV23" s="21">
        <f t="shared" si="55"/>
        <v>0</v>
      </c>
      <c r="DW23" s="21">
        <v>0</v>
      </c>
      <c r="DX23" s="21">
        <f t="shared" si="56"/>
        <v>0</v>
      </c>
      <c r="DY23" s="21">
        <v>0</v>
      </c>
      <c r="DZ23" s="21">
        <f t="shared" si="57"/>
        <v>0</v>
      </c>
      <c r="EA23" s="21">
        <f t="shared" si="58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149"/>
        <v>0</v>
      </c>
      <c r="EI23" s="21">
        <f t="shared" si="60"/>
        <v>0</v>
      </c>
      <c r="EJ23" s="21">
        <v>0</v>
      </c>
      <c r="EK23" s="21">
        <f t="shared" si="61"/>
        <v>0</v>
      </c>
      <c r="EL23" s="21">
        <v>0</v>
      </c>
      <c r="EM23" s="21">
        <f t="shared" si="62"/>
        <v>0</v>
      </c>
      <c r="EN23" s="21">
        <v>0</v>
      </c>
      <c r="EO23" s="21">
        <f t="shared" si="63"/>
        <v>0</v>
      </c>
      <c r="EP23" s="21">
        <v>0</v>
      </c>
      <c r="EQ23" s="21">
        <f t="shared" si="64"/>
        <v>0</v>
      </c>
      <c r="ER23" s="21">
        <v>0</v>
      </c>
      <c r="ES23" s="21">
        <f t="shared" si="65"/>
        <v>0</v>
      </c>
      <c r="ET23" s="21">
        <f t="shared" si="16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67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68"/>
        <v>0</v>
      </c>
      <c r="FG23" s="21">
        <v>0</v>
      </c>
      <c r="FH23" s="21">
        <f t="shared" si="69"/>
        <v>0</v>
      </c>
      <c r="FI23" s="21">
        <v>0</v>
      </c>
      <c r="FJ23" s="21">
        <f t="shared" si="70"/>
        <v>0</v>
      </c>
      <c r="FK23" s="21">
        <v>0</v>
      </c>
      <c r="FL23" s="21">
        <f t="shared" si="71"/>
        <v>0</v>
      </c>
      <c r="FM23" s="21">
        <v>0</v>
      </c>
      <c r="FN23" s="21">
        <f t="shared" si="72"/>
        <v>0</v>
      </c>
      <c r="FO23" s="21">
        <v>0</v>
      </c>
      <c r="FP23" s="21">
        <f t="shared" si="73"/>
        <v>0</v>
      </c>
      <c r="FQ23" s="21">
        <f t="shared" si="74"/>
        <v>0</v>
      </c>
      <c r="FR23" s="21"/>
      <c r="FS23" s="23">
        <f t="shared" si="168"/>
        <v>0</v>
      </c>
      <c r="FT23" s="22"/>
      <c r="FU23" s="22"/>
      <c r="FV23" s="22"/>
      <c r="FW23" s="23">
        <v>0</v>
      </c>
      <c r="FX23" s="21">
        <f t="shared" si="150"/>
        <v>0</v>
      </c>
      <c r="FY23" s="21">
        <f t="shared" si="76"/>
        <v>0</v>
      </c>
      <c r="FZ23" s="21">
        <v>0</v>
      </c>
      <c r="GA23" s="21">
        <f t="shared" si="77"/>
        <v>0</v>
      </c>
      <c r="GB23" s="21">
        <v>0</v>
      </c>
      <c r="GC23" s="21">
        <f t="shared" si="78"/>
        <v>0</v>
      </c>
      <c r="GD23" s="21">
        <v>0</v>
      </c>
      <c r="GE23" s="21">
        <f t="shared" si="79"/>
        <v>0</v>
      </c>
      <c r="GF23" s="21">
        <v>0</v>
      </c>
      <c r="GG23" s="21">
        <f t="shared" si="80"/>
        <v>0</v>
      </c>
      <c r="GH23" s="21">
        <v>0</v>
      </c>
      <c r="GI23" s="21">
        <f t="shared" si="81"/>
        <v>0</v>
      </c>
      <c r="GJ23" s="21">
        <f t="shared" si="16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3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4"/>
        <v>0</v>
      </c>
      <c r="GW23" s="21">
        <v>0</v>
      </c>
      <c r="GX23" s="21">
        <f t="shared" si="85"/>
        <v>0</v>
      </c>
      <c r="GY23" s="21">
        <v>0</v>
      </c>
      <c r="GZ23" s="21">
        <f t="shared" si="86"/>
        <v>0</v>
      </c>
      <c r="HA23" s="21">
        <v>0</v>
      </c>
      <c r="HB23" s="21">
        <f t="shared" si="87"/>
        <v>0</v>
      </c>
      <c r="HC23" s="21">
        <v>0</v>
      </c>
      <c r="HD23" s="21">
        <f t="shared" si="88"/>
        <v>0</v>
      </c>
      <c r="HE23" s="21">
        <v>0</v>
      </c>
      <c r="HF23" s="21">
        <f t="shared" si="89"/>
        <v>0</v>
      </c>
      <c r="HG23" s="21">
        <f t="shared" si="90"/>
        <v>0</v>
      </c>
      <c r="HH23" s="21"/>
      <c r="HI23" s="23">
        <f t="shared" si="169"/>
        <v>0</v>
      </c>
      <c r="HJ23" s="22"/>
      <c r="HK23" s="22"/>
      <c r="HL23" s="22"/>
      <c r="HM23" s="23">
        <v>0</v>
      </c>
      <c r="HN23" s="21">
        <f t="shared" si="151"/>
        <v>0</v>
      </c>
      <c r="HO23" s="21">
        <f t="shared" si="92"/>
        <v>0</v>
      </c>
      <c r="HP23" s="21">
        <v>0</v>
      </c>
      <c r="HQ23" s="21">
        <f t="shared" si="93"/>
        <v>0</v>
      </c>
      <c r="HR23" s="21">
        <v>0</v>
      </c>
      <c r="HS23" s="21">
        <f t="shared" si="94"/>
        <v>0</v>
      </c>
      <c r="HT23" s="21">
        <v>0</v>
      </c>
      <c r="HU23" s="21">
        <f t="shared" si="95"/>
        <v>0</v>
      </c>
      <c r="HV23" s="21">
        <v>0</v>
      </c>
      <c r="HW23" s="21">
        <f t="shared" si="96"/>
        <v>0</v>
      </c>
      <c r="HX23" s="21">
        <v>0</v>
      </c>
      <c r="HY23" s="21">
        <f t="shared" si="97"/>
        <v>0</v>
      </c>
      <c r="HZ23" s="21">
        <f t="shared" si="16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99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0"/>
        <v>0</v>
      </c>
      <c r="IM23" s="21">
        <v>0</v>
      </c>
      <c r="IN23" s="21">
        <f t="shared" si="101"/>
        <v>0</v>
      </c>
      <c r="IO23" s="21">
        <v>0</v>
      </c>
      <c r="IP23" s="21">
        <f t="shared" si="102"/>
        <v>0</v>
      </c>
      <c r="IQ23" s="21">
        <v>0</v>
      </c>
      <c r="IR23" s="21">
        <f t="shared" si="103"/>
        <v>0</v>
      </c>
      <c r="IS23" s="21">
        <v>0</v>
      </c>
      <c r="IT23" s="21">
        <f t="shared" si="104"/>
        <v>0</v>
      </c>
      <c r="IU23" s="21">
        <v>0</v>
      </c>
      <c r="IV23" s="21">
        <f t="shared" si="105"/>
        <v>0</v>
      </c>
      <c r="IW23" s="21">
        <f t="shared" si="106"/>
        <v>0</v>
      </c>
      <c r="IX23" s="21"/>
      <c r="IY23" s="23">
        <f t="shared" si="170"/>
        <v>0</v>
      </c>
      <c r="IZ23" s="22"/>
      <c r="JA23" s="22"/>
      <c r="JB23" s="22"/>
      <c r="JC23" s="23">
        <v>0</v>
      </c>
      <c r="JD23" s="21">
        <f t="shared" si="152"/>
        <v>0</v>
      </c>
      <c r="JE23" s="21">
        <f t="shared" si="108"/>
        <v>0</v>
      </c>
      <c r="JF23" s="21">
        <v>0</v>
      </c>
      <c r="JG23" s="21">
        <f t="shared" si="109"/>
        <v>0</v>
      </c>
      <c r="JH23" s="21">
        <v>0</v>
      </c>
      <c r="JI23" s="21">
        <f t="shared" si="110"/>
        <v>0</v>
      </c>
      <c r="JJ23" s="21">
        <v>0</v>
      </c>
      <c r="JK23" s="21">
        <f t="shared" si="111"/>
        <v>0</v>
      </c>
      <c r="JL23" s="21">
        <v>0</v>
      </c>
      <c r="JM23" s="21">
        <f t="shared" si="112"/>
        <v>0</v>
      </c>
      <c r="JN23" s="21">
        <v>0</v>
      </c>
      <c r="JO23" s="21">
        <f t="shared" si="113"/>
        <v>0</v>
      </c>
      <c r="JP23" s="21">
        <f t="shared" si="16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15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16"/>
        <v>0</v>
      </c>
      <c r="KC23" s="21">
        <v>0</v>
      </c>
      <c r="KD23" s="21">
        <f t="shared" si="117"/>
        <v>0</v>
      </c>
      <c r="KE23" s="21">
        <v>0</v>
      </c>
      <c r="KF23" s="21">
        <f t="shared" si="118"/>
        <v>0</v>
      </c>
      <c r="KG23" s="21">
        <v>0</v>
      </c>
      <c r="KH23" s="21">
        <f t="shared" si="119"/>
        <v>0</v>
      </c>
      <c r="KI23" s="21">
        <v>0</v>
      </c>
      <c r="KJ23" s="21">
        <f t="shared" si="120"/>
        <v>0</v>
      </c>
      <c r="KK23" s="21">
        <v>0</v>
      </c>
      <c r="KL23" s="21">
        <f t="shared" si="121"/>
        <v>0</v>
      </c>
      <c r="KM23" s="21">
        <f t="shared" si="122"/>
        <v>0</v>
      </c>
      <c r="KN23" s="21"/>
      <c r="KO23" s="23">
        <f t="shared" si="171"/>
        <v>0</v>
      </c>
      <c r="KP23" s="22"/>
      <c r="KQ23" s="22"/>
      <c r="KR23" s="22"/>
      <c r="KS23" s="23">
        <v>0</v>
      </c>
      <c r="KT23" s="21">
        <f t="shared" si="153"/>
        <v>0</v>
      </c>
      <c r="KU23" s="21">
        <f t="shared" si="124"/>
        <v>0</v>
      </c>
      <c r="KV23" s="21">
        <v>0</v>
      </c>
      <c r="KW23" s="21">
        <f t="shared" si="125"/>
        <v>0</v>
      </c>
      <c r="KX23" s="21">
        <v>0</v>
      </c>
      <c r="KY23" s="21">
        <f t="shared" si="126"/>
        <v>0</v>
      </c>
      <c r="KZ23" s="21">
        <v>0</v>
      </c>
      <c r="LA23" s="21">
        <f t="shared" si="127"/>
        <v>0</v>
      </c>
      <c r="LB23" s="21">
        <v>0</v>
      </c>
      <c r="LC23" s="21">
        <f t="shared" si="128"/>
        <v>0</v>
      </c>
      <c r="LD23" s="21">
        <v>0</v>
      </c>
      <c r="LE23" s="21">
        <f t="shared" si="129"/>
        <v>0</v>
      </c>
      <c r="LF23" s="21">
        <f t="shared" si="16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1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2"/>
        <v>0</v>
      </c>
      <c r="LS23" s="21">
        <v>0</v>
      </c>
      <c r="LT23" s="21">
        <f t="shared" si="133"/>
        <v>0</v>
      </c>
      <c r="LU23" s="21">
        <v>0</v>
      </c>
      <c r="LV23" s="21">
        <f t="shared" si="134"/>
        <v>0</v>
      </c>
      <c r="LW23" s="21">
        <v>0</v>
      </c>
      <c r="LX23" s="21">
        <f t="shared" si="135"/>
        <v>0</v>
      </c>
      <c r="LY23" s="21">
        <v>0</v>
      </c>
      <c r="LZ23" s="21">
        <f t="shared" si="136"/>
        <v>0</v>
      </c>
      <c r="MA23" s="21">
        <v>0</v>
      </c>
      <c r="MB23" s="21">
        <f t="shared" si="137"/>
        <v>0</v>
      </c>
      <c r="MC23" s="21">
        <f t="shared" si="138"/>
        <v>0</v>
      </c>
      <c r="MD23" s="21"/>
      <c r="ME23" s="23">
        <f t="shared" si="172"/>
        <v>0</v>
      </c>
      <c r="MF23" s="24">
        <f t="shared" si="10"/>
        <v>0</v>
      </c>
      <c r="MG23" s="24">
        <f t="shared" si="11"/>
        <v>0</v>
      </c>
      <c r="MH23" s="24">
        <f t="shared" si="139"/>
        <v>0</v>
      </c>
    </row>
    <row r="24" spans="1:346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2"/>
        <v>0</v>
      </c>
      <c r="M24" s="21">
        <f t="shared" si="13"/>
        <v>0</v>
      </c>
      <c r="N24" s="21">
        <v>0</v>
      </c>
      <c r="O24" s="21">
        <f t="shared" si="14"/>
        <v>0</v>
      </c>
      <c r="P24" s="21">
        <v>0</v>
      </c>
      <c r="Q24" s="21">
        <f t="shared" si="15"/>
        <v>0</v>
      </c>
      <c r="R24" s="21">
        <v>0</v>
      </c>
      <c r="S24" s="21">
        <f t="shared" si="16"/>
        <v>0</v>
      </c>
      <c r="T24" s="21">
        <v>0</v>
      </c>
      <c r="U24" s="21">
        <f t="shared" si="17"/>
        <v>0</v>
      </c>
      <c r="V24" s="21">
        <v>0</v>
      </c>
      <c r="W24" s="21">
        <f t="shared" si="18"/>
        <v>0</v>
      </c>
      <c r="X24" s="21">
        <f t="shared" si="19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0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1"/>
        <v>0</v>
      </c>
      <c r="AK24" s="21">
        <v>0</v>
      </c>
      <c r="AL24" s="21">
        <f t="shared" si="22"/>
        <v>0</v>
      </c>
      <c r="AM24" s="21">
        <v>0</v>
      </c>
      <c r="AN24" s="21">
        <f t="shared" si="23"/>
        <v>0</v>
      </c>
      <c r="AO24" s="21">
        <v>0</v>
      </c>
      <c r="AP24" s="21">
        <f t="shared" si="24"/>
        <v>0</v>
      </c>
      <c r="AQ24" s="21">
        <v>0</v>
      </c>
      <c r="AR24" s="21">
        <f t="shared" si="25"/>
        <v>0</v>
      </c>
      <c r="AS24" s="21">
        <v>0</v>
      </c>
      <c r="AT24" s="21">
        <f t="shared" si="26"/>
        <v>0</v>
      </c>
      <c r="AU24" s="21">
        <f t="shared" si="27"/>
        <v>0</v>
      </c>
      <c r="AV24" s="21"/>
      <c r="AW24" s="23">
        <f t="shared" si="140"/>
        <v>0</v>
      </c>
      <c r="AX24" s="22"/>
      <c r="AY24" s="22"/>
      <c r="AZ24" s="22"/>
      <c r="BA24" s="23">
        <v>0</v>
      </c>
      <c r="BB24" s="21">
        <f t="shared" si="147"/>
        <v>0</v>
      </c>
      <c r="BC24" s="21">
        <f t="shared" si="29"/>
        <v>0</v>
      </c>
      <c r="BD24" s="21">
        <v>0</v>
      </c>
      <c r="BE24" s="21">
        <f t="shared" si="30"/>
        <v>0</v>
      </c>
      <c r="BF24" s="21">
        <v>0</v>
      </c>
      <c r="BG24" s="21">
        <f t="shared" si="31"/>
        <v>0</v>
      </c>
      <c r="BH24" s="21">
        <v>0</v>
      </c>
      <c r="BI24" s="21">
        <f t="shared" si="32"/>
        <v>0</v>
      </c>
      <c r="BJ24" s="21">
        <v>0</v>
      </c>
      <c r="BK24" s="21">
        <f t="shared" si="33"/>
        <v>0</v>
      </c>
      <c r="BL24" s="21">
        <v>0</v>
      </c>
      <c r="BM24" s="21">
        <f t="shared" si="34"/>
        <v>0</v>
      </c>
      <c r="BN24" s="21">
        <f t="shared" si="16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36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37"/>
        <v>0</v>
      </c>
      <c r="CA24" s="21">
        <v>0</v>
      </c>
      <c r="CB24" s="21">
        <f t="shared" si="38"/>
        <v>0</v>
      </c>
      <c r="CC24" s="21">
        <v>0</v>
      </c>
      <c r="CD24" s="21">
        <f t="shared" si="39"/>
        <v>0</v>
      </c>
      <c r="CE24" s="21">
        <v>0</v>
      </c>
      <c r="CF24" s="21">
        <f t="shared" si="40"/>
        <v>0</v>
      </c>
      <c r="CG24" s="21">
        <v>0</v>
      </c>
      <c r="CH24" s="21">
        <f t="shared" si="41"/>
        <v>0</v>
      </c>
      <c r="CI24" s="21">
        <v>0</v>
      </c>
      <c r="CJ24" s="21">
        <f t="shared" si="42"/>
        <v>0</v>
      </c>
      <c r="CK24" s="21">
        <f t="shared" si="43"/>
        <v>0</v>
      </c>
      <c r="CL24" s="21"/>
      <c r="CM24" s="23">
        <f t="shared" si="167"/>
        <v>0</v>
      </c>
      <c r="CN24" s="22"/>
      <c r="CO24" s="22"/>
      <c r="CP24" s="22"/>
      <c r="CQ24" s="23">
        <v>0</v>
      </c>
      <c r="CR24" s="21">
        <f t="shared" si="148"/>
        <v>0</v>
      </c>
      <c r="CS24" s="21">
        <f t="shared" si="45"/>
        <v>0</v>
      </c>
      <c r="CT24" s="21">
        <v>0</v>
      </c>
      <c r="CU24" s="21">
        <f t="shared" si="46"/>
        <v>0</v>
      </c>
      <c r="CV24" s="21">
        <v>0</v>
      </c>
      <c r="CW24" s="21">
        <f t="shared" si="47"/>
        <v>0</v>
      </c>
      <c r="CX24" s="21">
        <v>0</v>
      </c>
      <c r="CY24" s="21">
        <f t="shared" si="48"/>
        <v>0</v>
      </c>
      <c r="CZ24" s="21">
        <v>0</v>
      </c>
      <c r="DA24" s="21">
        <f t="shared" si="49"/>
        <v>0</v>
      </c>
      <c r="DB24" s="21">
        <v>0</v>
      </c>
      <c r="DC24" s="21">
        <f t="shared" si="50"/>
        <v>0</v>
      </c>
      <c r="DD24" s="21">
        <f t="shared" si="16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2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3"/>
        <v>0</v>
      </c>
      <c r="DS24" s="21">
        <v>0</v>
      </c>
      <c r="DT24" s="21">
        <f t="shared" si="54"/>
        <v>0</v>
      </c>
      <c r="DU24" s="21">
        <v>0</v>
      </c>
      <c r="DV24" s="21">
        <f t="shared" si="55"/>
        <v>0</v>
      </c>
      <c r="DW24" s="21">
        <v>0</v>
      </c>
      <c r="DX24" s="21">
        <f t="shared" si="56"/>
        <v>0</v>
      </c>
      <c r="DY24" s="21">
        <v>0</v>
      </c>
      <c r="DZ24" s="21">
        <f t="shared" si="57"/>
        <v>0</v>
      </c>
      <c r="EA24" s="21">
        <f t="shared" si="58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149"/>
        <v>0</v>
      </c>
      <c r="EI24" s="21">
        <f t="shared" si="60"/>
        <v>0</v>
      </c>
      <c r="EJ24" s="21">
        <v>0</v>
      </c>
      <c r="EK24" s="21">
        <f t="shared" si="61"/>
        <v>0</v>
      </c>
      <c r="EL24" s="21">
        <v>0</v>
      </c>
      <c r="EM24" s="21">
        <f t="shared" si="62"/>
        <v>0</v>
      </c>
      <c r="EN24" s="21">
        <v>0</v>
      </c>
      <c r="EO24" s="21">
        <f t="shared" si="63"/>
        <v>0</v>
      </c>
      <c r="EP24" s="21">
        <v>0</v>
      </c>
      <c r="EQ24" s="21">
        <f t="shared" si="64"/>
        <v>0</v>
      </c>
      <c r="ER24" s="21">
        <v>0</v>
      </c>
      <c r="ES24" s="21">
        <f t="shared" si="65"/>
        <v>0</v>
      </c>
      <c r="ET24" s="21">
        <f t="shared" si="16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67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68"/>
        <v>0</v>
      </c>
      <c r="FG24" s="21">
        <v>0</v>
      </c>
      <c r="FH24" s="21">
        <f t="shared" si="69"/>
        <v>0</v>
      </c>
      <c r="FI24" s="21">
        <v>0</v>
      </c>
      <c r="FJ24" s="21">
        <f t="shared" si="70"/>
        <v>0</v>
      </c>
      <c r="FK24" s="21">
        <v>0</v>
      </c>
      <c r="FL24" s="21">
        <f t="shared" si="71"/>
        <v>0</v>
      </c>
      <c r="FM24" s="21">
        <v>0</v>
      </c>
      <c r="FN24" s="21">
        <f t="shared" si="72"/>
        <v>0</v>
      </c>
      <c r="FO24" s="21">
        <v>0</v>
      </c>
      <c r="FP24" s="21">
        <f t="shared" si="73"/>
        <v>0</v>
      </c>
      <c r="FQ24" s="21">
        <f t="shared" si="74"/>
        <v>0</v>
      </c>
      <c r="FR24" s="21"/>
      <c r="FS24" s="23">
        <f t="shared" si="168"/>
        <v>0</v>
      </c>
      <c r="FT24" s="22"/>
      <c r="FU24" s="22"/>
      <c r="FV24" s="22"/>
      <c r="FW24" s="23">
        <v>0</v>
      </c>
      <c r="FX24" s="21">
        <f t="shared" si="150"/>
        <v>0</v>
      </c>
      <c r="FY24" s="21">
        <f t="shared" si="76"/>
        <v>0</v>
      </c>
      <c r="FZ24" s="21">
        <v>0</v>
      </c>
      <c r="GA24" s="21">
        <f t="shared" si="77"/>
        <v>0</v>
      </c>
      <c r="GB24" s="21">
        <v>0</v>
      </c>
      <c r="GC24" s="21">
        <f t="shared" si="78"/>
        <v>0</v>
      </c>
      <c r="GD24" s="21">
        <v>0</v>
      </c>
      <c r="GE24" s="21">
        <f t="shared" si="79"/>
        <v>0</v>
      </c>
      <c r="GF24" s="21">
        <v>0</v>
      </c>
      <c r="GG24" s="21">
        <f t="shared" si="80"/>
        <v>0</v>
      </c>
      <c r="GH24" s="21">
        <v>0</v>
      </c>
      <c r="GI24" s="21">
        <f t="shared" si="81"/>
        <v>0</v>
      </c>
      <c r="GJ24" s="21">
        <f t="shared" si="16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3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4"/>
        <v>0</v>
      </c>
      <c r="GW24" s="21">
        <v>0</v>
      </c>
      <c r="GX24" s="21">
        <f t="shared" si="85"/>
        <v>0</v>
      </c>
      <c r="GY24" s="21">
        <v>0</v>
      </c>
      <c r="GZ24" s="21">
        <f t="shared" si="86"/>
        <v>0</v>
      </c>
      <c r="HA24" s="21">
        <v>0</v>
      </c>
      <c r="HB24" s="21">
        <f t="shared" si="87"/>
        <v>0</v>
      </c>
      <c r="HC24" s="21">
        <v>0</v>
      </c>
      <c r="HD24" s="21">
        <f t="shared" si="88"/>
        <v>0</v>
      </c>
      <c r="HE24" s="21">
        <v>0</v>
      </c>
      <c r="HF24" s="21">
        <f t="shared" si="89"/>
        <v>0</v>
      </c>
      <c r="HG24" s="21">
        <f t="shared" si="90"/>
        <v>0</v>
      </c>
      <c r="HH24" s="21"/>
      <c r="HI24" s="23">
        <f t="shared" si="169"/>
        <v>0</v>
      </c>
      <c r="HJ24" s="22"/>
      <c r="HK24" s="22"/>
      <c r="HL24" s="22"/>
      <c r="HM24" s="23">
        <v>0</v>
      </c>
      <c r="HN24" s="21">
        <f t="shared" si="151"/>
        <v>0</v>
      </c>
      <c r="HO24" s="21">
        <f t="shared" si="92"/>
        <v>0</v>
      </c>
      <c r="HP24" s="21">
        <v>0</v>
      </c>
      <c r="HQ24" s="21">
        <f t="shared" si="93"/>
        <v>0</v>
      </c>
      <c r="HR24" s="21">
        <v>0</v>
      </c>
      <c r="HS24" s="21">
        <f t="shared" si="94"/>
        <v>0</v>
      </c>
      <c r="HT24" s="21">
        <v>0</v>
      </c>
      <c r="HU24" s="21">
        <f t="shared" si="95"/>
        <v>0</v>
      </c>
      <c r="HV24" s="21">
        <v>0</v>
      </c>
      <c r="HW24" s="21">
        <f t="shared" si="96"/>
        <v>0</v>
      </c>
      <c r="HX24" s="21">
        <v>0</v>
      </c>
      <c r="HY24" s="21">
        <f t="shared" si="97"/>
        <v>0</v>
      </c>
      <c r="HZ24" s="21">
        <f t="shared" si="16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99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0"/>
        <v>0</v>
      </c>
      <c r="IM24" s="21">
        <v>0</v>
      </c>
      <c r="IN24" s="21">
        <f t="shared" si="101"/>
        <v>0</v>
      </c>
      <c r="IO24" s="21">
        <v>0</v>
      </c>
      <c r="IP24" s="21">
        <f t="shared" si="102"/>
        <v>0</v>
      </c>
      <c r="IQ24" s="21">
        <v>0</v>
      </c>
      <c r="IR24" s="21">
        <f t="shared" si="103"/>
        <v>0</v>
      </c>
      <c r="IS24" s="21">
        <v>0</v>
      </c>
      <c r="IT24" s="21">
        <f t="shared" si="104"/>
        <v>0</v>
      </c>
      <c r="IU24" s="21">
        <v>0</v>
      </c>
      <c r="IV24" s="21">
        <f t="shared" si="105"/>
        <v>0</v>
      </c>
      <c r="IW24" s="21">
        <f t="shared" si="106"/>
        <v>0</v>
      </c>
      <c r="IX24" s="21"/>
      <c r="IY24" s="23">
        <f t="shared" si="170"/>
        <v>0</v>
      </c>
      <c r="IZ24" s="22"/>
      <c r="JA24" s="22"/>
      <c r="JB24" s="22"/>
      <c r="JC24" s="23">
        <v>0</v>
      </c>
      <c r="JD24" s="21">
        <f t="shared" si="152"/>
        <v>0</v>
      </c>
      <c r="JE24" s="21">
        <f t="shared" si="108"/>
        <v>0</v>
      </c>
      <c r="JF24" s="21">
        <v>0</v>
      </c>
      <c r="JG24" s="21">
        <f t="shared" si="109"/>
        <v>0</v>
      </c>
      <c r="JH24" s="21">
        <v>0</v>
      </c>
      <c r="JI24" s="21">
        <f t="shared" si="110"/>
        <v>0</v>
      </c>
      <c r="JJ24" s="21">
        <v>0</v>
      </c>
      <c r="JK24" s="21">
        <f t="shared" si="111"/>
        <v>0</v>
      </c>
      <c r="JL24" s="21">
        <v>0</v>
      </c>
      <c r="JM24" s="21">
        <f t="shared" si="112"/>
        <v>0</v>
      </c>
      <c r="JN24" s="21">
        <v>0</v>
      </c>
      <c r="JO24" s="21">
        <f t="shared" si="113"/>
        <v>0</v>
      </c>
      <c r="JP24" s="21">
        <f t="shared" si="16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15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16"/>
        <v>0</v>
      </c>
      <c r="KC24" s="21">
        <v>0</v>
      </c>
      <c r="KD24" s="21">
        <f t="shared" si="117"/>
        <v>0</v>
      </c>
      <c r="KE24" s="21">
        <v>0</v>
      </c>
      <c r="KF24" s="21">
        <f t="shared" si="118"/>
        <v>0</v>
      </c>
      <c r="KG24" s="21">
        <v>0</v>
      </c>
      <c r="KH24" s="21">
        <f t="shared" si="119"/>
        <v>0</v>
      </c>
      <c r="KI24" s="21">
        <v>0</v>
      </c>
      <c r="KJ24" s="21">
        <f t="shared" si="120"/>
        <v>0</v>
      </c>
      <c r="KK24" s="21">
        <v>0</v>
      </c>
      <c r="KL24" s="21">
        <f t="shared" si="121"/>
        <v>0</v>
      </c>
      <c r="KM24" s="21">
        <f t="shared" si="122"/>
        <v>0</v>
      </c>
      <c r="KN24" s="21"/>
      <c r="KO24" s="23">
        <f t="shared" si="171"/>
        <v>0</v>
      </c>
      <c r="KP24" s="22"/>
      <c r="KQ24" s="22"/>
      <c r="KR24" s="22"/>
      <c r="KS24" s="23">
        <v>0</v>
      </c>
      <c r="KT24" s="21">
        <f t="shared" si="153"/>
        <v>0</v>
      </c>
      <c r="KU24" s="21">
        <f t="shared" si="124"/>
        <v>0</v>
      </c>
      <c r="KV24" s="21">
        <v>0</v>
      </c>
      <c r="KW24" s="21">
        <f t="shared" si="125"/>
        <v>0</v>
      </c>
      <c r="KX24" s="21">
        <v>0</v>
      </c>
      <c r="KY24" s="21">
        <f t="shared" si="126"/>
        <v>0</v>
      </c>
      <c r="KZ24" s="21">
        <v>0</v>
      </c>
      <c r="LA24" s="21">
        <f t="shared" si="127"/>
        <v>0</v>
      </c>
      <c r="LB24" s="21">
        <v>0</v>
      </c>
      <c r="LC24" s="21">
        <f t="shared" si="128"/>
        <v>0</v>
      </c>
      <c r="LD24" s="21">
        <v>0</v>
      </c>
      <c r="LE24" s="21">
        <f t="shared" si="129"/>
        <v>0</v>
      </c>
      <c r="LF24" s="21">
        <f t="shared" si="16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1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2"/>
        <v>0</v>
      </c>
      <c r="LS24" s="21">
        <v>0</v>
      </c>
      <c r="LT24" s="21">
        <f t="shared" si="133"/>
        <v>0</v>
      </c>
      <c r="LU24" s="21">
        <v>0</v>
      </c>
      <c r="LV24" s="21">
        <f t="shared" si="134"/>
        <v>0</v>
      </c>
      <c r="LW24" s="21">
        <v>0</v>
      </c>
      <c r="LX24" s="21">
        <f t="shared" si="135"/>
        <v>0</v>
      </c>
      <c r="LY24" s="21">
        <v>0</v>
      </c>
      <c r="LZ24" s="21">
        <f t="shared" si="136"/>
        <v>0</v>
      </c>
      <c r="MA24" s="21">
        <v>0</v>
      </c>
      <c r="MB24" s="21">
        <f t="shared" si="137"/>
        <v>0</v>
      </c>
      <c r="MC24" s="21">
        <f t="shared" si="138"/>
        <v>0</v>
      </c>
      <c r="MD24" s="21"/>
      <c r="ME24" s="23">
        <f t="shared" si="172"/>
        <v>0</v>
      </c>
      <c r="MF24" s="24">
        <f t="shared" si="10"/>
        <v>0</v>
      </c>
      <c r="MG24" s="24">
        <f t="shared" si="11"/>
        <v>0</v>
      </c>
      <c r="MH24" s="24">
        <f t="shared" si="139"/>
        <v>0</v>
      </c>
    </row>
    <row r="25" spans="1:346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2"/>
        <v>0</v>
      </c>
      <c r="M25" s="21">
        <f t="shared" si="13"/>
        <v>0</v>
      </c>
      <c r="N25" s="21">
        <v>0</v>
      </c>
      <c r="O25" s="21">
        <f t="shared" si="14"/>
        <v>0</v>
      </c>
      <c r="P25" s="21">
        <v>0</v>
      </c>
      <c r="Q25" s="21">
        <f t="shared" si="15"/>
        <v>0</v>
      </c>
      <c r="R25" s="21">
        <v>0</v>
      </c>
      <c r="S25" s="21">
        <f t="shared" si="16"/>
        <v>0</v>
      </c>
      <c r="T25" s="21">
        <v>0</v>
      </c>
      <c r="U25" s="21">
        <f t="shared" si="17"/>
        <v>0</v>
      </c>
      <c r="V25" s="21">
        <v>0</v>
      </c>
      <c r="W25" s="21">
        <f t="shared" si="18"/>
        <v>0</v>
      </c>
      <c r="X25" s="21">
        <f t="shared" si="19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0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1"/>
        <v>0</v>
      </c>
      <c r="AK25" s="21">
        <v>0</v>
      </c>
      <c r="AL25" s="21">
        <f t="shared" si="22"/>
        <v>0</v>
      </c>
      <c r="AM25" s="21">
        <v>0</v>
      </c>
      <c r="AN25" s="21">
        <f t="shared" si="23"/>
        <v>0</v>
      </c>
      <c r="AO25" s="21">
        <v>0</v>
      </c>
      <c r="AP25" s="21">
        <f t="shared" si="24"/>
        <v>0</v>
      </c>
      <c r="AQ25" s="21">
        <v>0</v>
      </c>
      <c r="AR25" s="21">
        <f t="shared" si="25"/>
        <v>0</v>
      </c>
      <c r="AS25" s="21">
        <v>0</v>
      </c>
      <c r="AT25" s="21">
        <f t="shared" si="26"/>
        <v>0</v>
      </c>
      <c r="AU25" s="21">
        <f t="shared" si="27"/>
        <v>0</v>
      </c>
      <c r="AV25" s="21"/>
      <c r="AW25" s="23">
        <f t="shared" si="140"/>
        <v>0</v>
      </c>
      <c r="AX25" s="22"/>
      <c r="AY25" s="22"/>
      <c r="AZ25" s="22"/>
      <c r="BA25" s="23">
        <v>0</v>
      </c>
      <c r="BB25" s="21">
        <f t="shared" si="147"/>
        <v>0</v>
      </c>
      <c r="BC25" s="21">
        <f t="shared" si="29"/>
        <v>0</v>
      </c>
      <c r="BD25" s="21">
        <v>0</v>
      </c>
      <c r="BE25" s="21">
        <f t="shared" si="30"/>
        <v>0</v>
      </c>
      <c r="BF25" s="21">
        <v>0</v>
      </c>
      <c r="BG25" s="21">
        <f t="shared" si="31"/>
        <v>0</v>
      </c>
      <c r="BH25" s="21">
        <v>0</v>
      </c>
      <c r="BI25" s="21">
        <f t="shared" si="32"/>
        <v>0</v>
      </c>
      <c r="BJ25" s="21">
        <v>0</v>
      </c>
      <c r="BK25" s="21">
        <f t="shared" si="33"/>
        <v>0</v>
      </c>
      <c r="BL25" s="21">
        <v>0</v>
      </c>
      <c r="BM25" s="21">
        <f t="shared" si="34"/>
        <v>0</v>
      </c>
      <c r="BN25" s="21">
        <f t="shared" si="16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36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37"/>
        <v>0</v>
      </c>
      <c r="CA25" s="21">
        <v>0</v>
      </c>
      <c r="CB25" s="21">
        <f t="shared" si="38"/>
        <v>0</v>
      </c>
      <c r="CC25" s="21">
        <v>0</v>
      </c>
      <c r="CD25" s="21">
        <f t="shared" si="39"/>
        <v>0</v>
      </c>
      <c r="CE25" s="21">
        <v>0</v>
      </c>
      <c r="CF25" s="21">
        <f t="shared" si="40"/>
        <v>0</v>
      </c>
      <c r="CG25" s="21">
        <v>0</v>
      </c>
      <c r="CH25" s="21">
        <f t="shared" si="41"/>
        <v>0</v>
      </c>
      <c r="CI25" s="21">
        <v>0</v>
      </c>
      <c r="CJ25" s="21">
        <f t="shared" si="42"/>
        <v>0</v>
      </c>
      <c r="CK25" s="21">
        <f t="shared" si="43"/>
        <v>0</v>
      </c>
      <c r="CL25" s="21"/>
      <c r="CM25" s="23">
        <f t="shared" si="167"/>
        <v>0</v>
      </c>
      <c r="CN25" s="22"/>
      <c r="CO25" s="22"/>
      <c r="CP25" s="22"/>
      <c r="CQ25" s="23">
        <v>0</v>
      </c>
      <c r="CR25" s="21">
        <f t="shared" si="148"/>
        <v>0</v>
      </c>
      <c r="CS25" s="21">
        <f t="shared" si="45"/>
        <v>0</v>
      </c>
      <c r="CT25" s="21">
        <v>0</v>
      </c>
      <c r="CU25" s="21">
        <f t="shared" si="46"/>
        <v>0</v>
      </c>
      <c r="CV25" s="21">
        <v>0</v>
      </c>
      <c r="CW25" s="21">
        <f t="shared" si="47"/>
        <v>0</v>
      </c>
      <c r="CX25" s="21">
        <v>0</v>
      </c>
      <c r="CY25" s="21">
        <f t="shared" si="48"/>
        <v>0</v>
      </c>
      <c r="CZ25" s="21">
        <v>0</v>
      </c>
      <c r="DA25" s="21">
        <f t="shared" si="49"/>
        <v>0</v>
      </c>
      <c r="DB25" s="21">
        <v>0</v>
      </c>
      <c r="DC25" s="21">
        <f t="shared" si="50"/>
        <v>0</v>
      </c>
      <c r="DD25" s="21">
        <f t="shared" si="16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2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3"/>
        <v>0</v>
      </c>
      <c r="DS25" s="21">
        <v>0</v>
      </c>
      <c r="DT25" s="21">
        <f t="shared" si="54"/>
        <v>0</v>
      </c>
      <c r="DU25" s="21">
        <v>0</v>
      </c>
      <c r="DV25" s="21">
        <f t="shared" si="55"/>
        <v>0</v>
      </c>
      <c r="DW25" s="21">
        <v>0</v>
      </c>
      <c r="DX25" s="21">
        <f t="shared" si="56"/>
        <v>0</v>
      </c>
      <c r="DY25" s="21">
        <v>0</v>
      </c>
      <c r="DZ25" s="21">
        <f t="shared" si="57"/>
        <v>0</v>
      </c>
      <c r="EA25" s="21">
        <f t="shared" si="58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149"/>
        <v>0</v>
      </c>
      <c r="EI25" s="21">
        <f t="shared" si="60"/>
        <v>0</v>
      </c>
      <c r="EJ25" s="21">
        <v>0</v>
      </c>
      <c r="EK25" s="21">
        <f t="shared" si="61"/>
        <v>0</v>
      </c>
      <c r="EL25" s="21">
        <v>0</v>
      </c>
      <c r="EM25" s="21">
        <f t="shared" si="62"/>
        <v>0</v>
      </c>
      <c r="EN25" s="21">
        <v>0</v>
      </c>
      <c r="EO25" s="21">
        <f t="shared" si="63"/>
        <v>0</v>
      </c>
      <c r="EP25" s="21">
        <v>0</v>
      </c>
      <c r="EQ25" s="21">
        <f t="shared" si="64"/>
        <v>0</v>
      </c>
      <c r="ER25" s="21">
        <v>0</v>
      </c>
      <c r="ES25" s="21">
        <f t="shared" si="65"/>
        <v>0</v>
      </c>
      <c r="ET25" s="21">
        <f t="shared" si="16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67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68"/>
        <v>0</v>
      </c>
      <c r="FG25" s="21">
        <v>0</v>
      </c>
      <c r="FH25" s="21">
        <f t="shared" si="69"/>
        <v>0</v>
      </c>
      <c r="FI25" s="21">
        <v>0</v>
      </c>
      <c r="FJ25" s="21">
        <f t="shared" si="70"/>
        <v>0</v>
      </c>
      <c r="FK25" s="21">
        <v>0</v>
      </c>
      <c r="FL25" s="21">
        <f t="shared" si="71"/>
        <v>0</v>
      </c>
      <c r="FM25" s="21">
        <v>0</v>
      </c>
      <c r="FN25" s="21">
        <f t="shared" si="72"/>
        <v>0</v>
      </c>
      <c r="FO25" s="21">
        <v>0</v>
      </c>
      <c r="FP25" s="21">
        <f t="shared" si="73"/>
        <v>0</v>
      </c>
      <c r="FQ25" s="21">
        <f t="shared" si="74"/>
        <v>0</v>
      </c>
      <c r="FR25" s="21"/>
      <c r="FS25" s="23">
        <f t="shared" si="168"/>
        <v>0</v>
      </c>
      <c r="FT25" s="22"/>
      <c r="FU25" s="22"/>
      <c r="FV25" s="22"/>
      <c r="FW25" s="23">
        <v>0</v>
      </c>
      <c r="FX25" s="21">
        <f t="shared" si="150"/>
        <v>0</v>
      </c>
      <c r="FY25" s="21">
        <f t="shared" si="76"/>
        <v>0</v>
      </c>
      <c r="FZ25" s="21">
        <v>0</v>
      </c>
      <c r="GA25" s="21">
        <f t="shared" si="77"/>
        <v>0</v>
      </c>
      <c r="GB25" s="21">
        <v>0</v>
      </c>
      <c r="GC25" s="21">
        <f t="shared" si="78"/>
        <v>0</v>
      </c>
      <c r="GD25" s="21">
        <v>0</v>
      </c>
      <c r="GE25" s="21">
        <f t="shared" si="79"/>
        <v>0</v>
      </c>
      <c r="GF25" s="21">
        <v>0</v>
      </c>
      <c r="GG25" s="21">
        <f t="shared" si="80"/>
        <v>0</v>
      </c>
      <c r="GH25" s="21">
        <v>0</v>
      </c>
      <c r="GI25" s="21">
        <f t="shared" si="81"/>
        <v>0</v>
      </c>
      <c r="GJ25" s="21">
        <f t="shared" si="16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3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4"/>
        <v>0</v>
      </c>
      <c r="GW25" s="21">
        <v>0</v>
      </c>
      <c r="GX25" s="21">
        <f t="shared" si="85"/>
        <v>0</v>
      </c>
      <c r="GY25" s="21">
        <v>0</v>
      </c>
      <c r="GZ25" s="21">
        <f t="shared" si="86"/>
        <v>0</v>
      </c>
      <c r="HA25" s="21">
        <v>0</v>
      </c>
      <c r="HB25" s="21">
        <f t="shared" si="87"/>
        <v>0</v>
      </c>
      <c r="HC25" s="21">
        <v>0</v>
      </c>
      <c r="HD25" s="21">
        <f t="shared" si="88"/>
        <v>0</v>
      </c>
      <c r="HE25" s="21">
        <v>0</v>
      </c>
      <c r="HF25" s="21">
        <f t="shared" si="89"/>
        <v>0</v>
      </c>
      <c r="HG25" s="21">
        <f t="shared" si="90"/>
        <v>0</v>
      </c>
      <c r="HH25" s="21"/>
      <c r="HI25" s="23">
        <f t="shared" si="169"/>
        <v>0</v>
      </c>
      <c r="HJ25" s="22"/>
      <c r="HK25" s="22"/>
      <c r="HL25" s="22"/>
      <c r="HM25" s="23">
        <v>0</v>
      </c>
      <c r="HN25" s="21">
        <f t="shared" si="151"/>
        <v>0</v>
      </c>
      <c r="HO25" s="21">
        <f t="shared" si="92"/>
        <v>0</v>
      </c>
      <c r="HP25" s="21">
        <v>0</v>
      </c>
      <c r="HQ25" s="21">
        <f t="shared" si="93"/>
        <v>0</v>
      </c>
      <c r="HR25" s="21">
        <v>0</v>
      </c>
      <c r="HS25" s="21">
        <f t="shared" si="94"/>
        <v>0</v>
      </c>
      <c r="HT25" s="21">
        <v>0</v>
      </c>
      <c r="HU25" s="21">
        <f t="shared" si="95"/>
        <v>0</v>
      </c>
      <c r="HV25" s="21">
        <v>0</v>
      </c>
      <c r="HW25" s="21">
        <f t="shared" si="96"/>
        <v>0</v>
      </c>
      <c r="HX25" s="21">
        <v>0</v>
      </c>
      <c r="HY25" s="21">
        <f t="shared" si="97"/>
        <v>0</v>
      </c>
      <c r="HZ25" s="21">
        <f t="shared" si="16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99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0"/>
        <v>0</v>
      </c>
      <c r="IM25" s="21">
        <v>0</v>
      </c>
      <c r="IN25" s="21">
        <f t="shared" si="101"/>
        <v>0</v>
      </c>
      <c r="IO25" s="21">
        <v>0</v>
      </c>
      <c r="IP25" s="21">
        <f t="shared" si="102"/>
        <v>0</v>
      </c>
      <c r="IQ25" s="21">
        <v>0</v>
      </c>
      <c r="IR25" s="21">
        <f t="shared" si="103"/>
        <v>0</v>
      </c>
      <c r="IS25" s="21">
        <v>0</v>
      </c>
      <c r="IT25" s="21">
        <f t="shared" si="104"/>
        <v>0</v>
      </c>
      <c r="IU25" s="21">
        <v>0</v>
      </c>
      <c r="IV25" s="21">
        <f t="shared" si="105"/>
        <v>0</v>
      </c>
      <c r="IW25" s="21">
        <f t="shared" si="106"/>
        <v>0</v>
      </c>
      <c r="IX25" s="21"/>
      <c r="IY25" s="23">
        <f t="shared" si="170"/>
        <v>0</v>
      </c>
      <c r="IZ25" s="22"/>
      <c r="JA25" s="22"/>
      <c r="JB25" s="22"/>
      <c r="JC25" s="23">
        <v>0</v>
      </c>
      <c r="JD25" s="21">
        <f t="shared" si="152"/>
        <v>0</v>
      </c>
      <c r="JE25" s="21">
        <f t="shared" si="108"/>
        <v>0</v>
      </c>
      <c r="JF25" s="21">
        <v>0</v>
      </c>
      <c r="JG25" s="21">
        <f t="shared" si="109"/>
        <v>0</v>
      </c>
      <c r="JH25" s="21">
        <v>0</v>
      </c>
      <c r="JI25" s="21">
        <f t="shared" si="110"/>
        <v>0</v>
      </c>
      <c r="JJ25" s="21">
        <v>0</v>
      </c>
      <c r="JK25" s="21">
        <f t="shared" si="111"/>
        <v>0</v>
      </c>
      <c r="JL25" s="21">
        <v>0</v>
      </c>
      <c r="JM25" s="21">
        <f t="shared" si="112"/>
        <v>0</v>
      </c>
      <c r="JN25" s="21">
        <v>0</v>
      </c>
      <c r="JO25" s="21">
        <f t="shared" si="113"/>
        <v>0</v>
      </c>
      <c r="JP25" s="21">
        <f t="shared" si="16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15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16"/>
        <v>0</v>
      </c>
      <c r="KC25" s="21">
        <v>0</v>
      </c>
      <c r="KD25" s="21">
        <f t="shared" si="117"/>
        <v>0</v>
      </c>
      <c r="KE25" s="21">
        <v>0</v>
      </c>
      <c r="KF25" s="21">
        <f t="shared" si="118"/>
        <v>0</v>
      </c>
      <c r="KG25" s="21">
        <v>0</v>
      </c>
      <c r="KH25" s="21">
        <f t="shared" si="119"/>
        <v>0</v>
      </c>
      <c r="KI25" s="21">
        <v>0</v>
      </c>
      <c r="KJ25" s="21">
        <f t="shared" si="120"/>
        <v>0</v>
      </c>
      <c r="KK25" s="21">
        <v>0</v>
      </c>
      <c r="KL25" s="21">
        <f t="shared" si="121"/>
        <v>0</v>
      </c>
      <c r="KM25" s="21">
        <f t="shared" si="122"/>
        <v>0</v>
      </c>
      <c r="KN25" s="21"/>
      <c r="KO25" s="23">
        <f t="shared" si="171"/>
        <v>0</v>
      </c>
      <c r="KP25" s="22"/>
      <c r="KQ25" s="22"/>
      <c r="KR25" s="22"/>
      <c r="KS25" s="23">
        <v>0</v>
      </c>
      <c r="KT25" s="21">
        <f t="shared" si="153"/>
        <v>0</v>
      </c>
      <c r="KU25" s="21">
        <f t="shared" si="124"/>
        <v>0</v>
      </c>
      <c r="KV25" s="21">
        <v>0</v>
      </c>
      <c r="KW25" s="21">
        <f t="shared" si="125"/>
        <v>0</v>
      </c>
      <c r="KX25" s="21">
        <v>0</v>
      </c>
      <c r="KY25" s="21">
        <f t="shared" si="126"/>
        <v>0</v>
      </c>
      <c r="KZ25" s="21">
        <v>0</v>
      </c>
      <c r="LA25" s="21">
        <f t="shared" si="127"/>
        <v>0</v>
      </c>
      <c r="LB25" s="21">
        <v>0</v>
      </c>
      <c r="LC25" s="21">
        <f t="shared" si="128"/>
        <v>0</v>
      </c>
      <c r="LD25" s="21">
        <v>0</v>
      </c>
      <c r="LE25" s="21">
        <f t="shared" si="129"/>
        <v>0</v>
      </c>
      <c r="LF25" s="21">
        <f t="shared" si="16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1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2"/>
        <v>0</v>
      </c>
      <c r="LS25" s="21">
        <v>0</v>
      </c>
      <c r="LT25" s="21">
        <f t="shared" si="133"/>
        <v>0</v>
      </c>
      <c r="LU25" s="21">
        <v>0</v>
      </c>
      <c r="LV25" s="21">
        <f t="shared" si="134"/>
        <v>0</v>
      </c>
      <c r="LW25" s="21">
        <v>0</v>
      </c>
      <c r="LX25" s="21">
        <f t="shared" si="135"/>
        <v>0</v>
      </c>
      <c r="LY25" s="21">
        <v>0</v>
      </c>
      <c r="LZ25" s="21">
        <f t="shared" si="136"/>
        <v>0</v>
      </c>
      <c r="MA25" s="21">
        <v>0</v>
      </c>
      <c r="MB25" s="21">
        <f t="shared" si="137"/>
        <v>0</v>
      </c>
      <c r="MC25" s="21">
        <f t="shared" si="138"/>
        <v>0</v>
      </c>
      <c r="MD25" s="21"/>
      <c r="ME25" s="23">
        <f t="shared" si="172"/>
        <v>0</v>
      </c>
      <c r="MF25" s="24">
        <f t="shared" si="10"/>
        <v>0</v>
      </c>
      <c r="MG25" s="24">
        <f t="shared" si="11"/>
        <v>0</v>
      </c>
      <c r="MH25" s="24">
        <f t="shared" si="139"/>
        <v>0</v>
      </c>
    </row>
    <row r="26" spans="1:346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2"/>
        <v>0</v>
      </c>
      <c r="M26" s="21">
        <f t="shared" si="13"/>
        <v>0</v>
      </c>
      <c r="N26" s="21">
        <v>0</v>
      </c>
      <c r="O26" s="21">
        <f t="shared" si="14"/>
        <v>0</v>
      </c>
      <c r="P26" s="21">
        <v>0</v>
      </c>
      <c r="Q26" s="21">
        <f t="shared" si="15"/>
        <v>0</v>
      </c>
      <c r="R26" s="21">
        <v>0</v>
      </c>
      <c r="S26" s="21">
        <f t="shared" si="16"/>
        <v>0</v>
      </c>
      <c r="T26" s="21">
        <v>0</v>
      </c>
      <c r="U26" s="21">
        <f t="shared" si="17"/>
        <v>0</v>
      </c>
      <c r="V26" s="21">
        <v>0</v>
      </c>
      <c r="W26" s="21">
        <f t="shared" si="18"/>
        <v>0</v>
      </c>
      <c r="X26" s="21">
        <f t="shared" si="19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0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1"/>
        <v>0</v>
      </c>
      <c r="AK26" s="21">
        <v>0</v>
      </c>
      <c r="AL26" s="21">
        <f t="shared" si="22"/>
        <v>0</v>
      </c>
      <c r="AM26" s="21">
        <v>0</v>
      </c>
      <c r="AN26" s="21">
        <f t="shared" si="23"/>
        <v>0</v>
      </c>
      <c r="AO26" s="21">
        <v>0</v>
      </c>
      <c r="AP26" s="21">
        <f t="shared" si="24"/>
        <v>0</v>
      </c>
      <c r="AQ26" s="21">
        <v>0</v>
      </c>
      <c r="AR26" s="21">
        <f t="shared" si="25"/>
        <v>0</v>
      </c>
      <c r="AS26" s="21">
        <v>0</v>
      </c>
      <c r="AT26" s="21">
        <f t="shared" si="26"/>
        <v>0</v>
      </c>
      <c r="AU26" s="21">
        <f t="shared" si="27"/>
        <v>0</v>
      </c>
      <c r="AV26" s="21"/>
      <c r="AW26" s="23">
        <f t="shared" si="140"/>
        <v>0</v>
      </c>
      <c r="AX26" s="22"/>
      <c r="AY26" s="22"/>
      <c r="AZ26" s="22"/>
      <c r="BA26" s="23">
        <v>0</v>
      </c>
      <c r="BB26" s="21">
        <f t="shared" si="147"/>
        <v>0</v>
      </c>
      <c r="BC26" s="21">
        <f t="shared" si="29"/>
        <v>0</v>
      </c>
      <c r="BD26" s="21">
        <v>0</v>
      </c>
      <c r="BE26" s="21">
        <f t="shared" si="30"/>
        <v>0</v>
      </c>
      <c r="BF26" s="21">
        <v>0</v>
      </c>
      <c r="BG26" s="21">
        <f t="shared" si="31"/>
        <v>0</v>
      </c>
      <c r="BH26" s="21">
        <v>0</v>
      </c>
      <c r="BI26" s="21">
        <f t="shared" si="32"/>
        <v>0</v>
      </c>
      <c r="BJ26" s="21">
        <v>0</v>
      </c>
      <c r="BK26" s="21">
        <f t="shared" si="33"/>
        <v>0</v>
      </c>
      <c r="BL26" s="21">
        <v>0</v>
      </c>
      <c r="BM26" s="21">
        <f t="shared" si="34"/>
        <v>0</v>
      </c>
      <c r="BN26" s="21">
        <f t="shared" si="16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36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37"/>
        <v>0</v>
      </c>
      <c r="CA26" s="21">
        <v>0</v>
      </c>
      <c r="CB26" s="21">
        <f t="shared" si="38"/>
        <v>0</v>
      </c>
      <c r="CC26" s="21">
        <v>0</v>
      </c>
      <c r="CD26" s="21">
        <f t="shared" si="39"/>
        <v>0</v>
      </c>
      <c r="CE26" s="21">
        <v>0</v>
      </c>
      <c r="CF26" s="21">
        <f t="shared" si="40"/>
        <v>0</v>
      </c>
      <c r="CG26" s="21">
        <v>0</v>
      </c>
      <c r="CH26" s="21">
        <f t="shared" si="41"/>
        <v>0</v>
      </c>
      <c r="CI26" s="21">
        <v>0</v>
      </c>
      <c r="CJ26" s="21">
        <f t="shared" si="42"/>
        <v>0</v>
      </c>
      <c r="CK26" s="21">
        <f t="shared" si="43"/>
        <v>0</v>
      </c>
      <c r="CL26" s="21"/>
      <c r="CM26" s="23">
        <f t="shared" si="167"/>
        <v>0</v>
      </c>
      <c r="CN26" s="22"/>
      <c r="CO26" s="22"/>
      <c r="CP26" s="22"/>
      <c r="CQ26" s="23">
        <v>0</v>
      </c>
      <c r="CR26" s="21">
        <f t="shared" si="148"/>
        <v>0</v>
      </c>
      <c r="CS26" s="21">
        <f t="shared" si="45"/>
        <v>0</v>
      </c>
      <c r="CT26" s="21">
        <v>0</v>
      </c>
      <c r="CU26" s="21">
        <f t="shared" si="46"/>
        <v>0</v>
      </c>
      <c r="CV26" s="21">
        <v>0</v>
      </c>
      <c r="CW26" s="21">
        <f t="shared" si="47"/>
        <v>0</v>
      </c>
      <c r="CX26" s="21">
        <v>0</v>
      </c>
      <c r="CY26" s="21">
        <f t="shared" si="48"/>
        <v>0</v>
      </c>
      <c r="CZ26" s="21">
        <v>0</v>
      </c>
      <c r="DA26" s="21">
        <f t="shared" si="49"/>
        <v>0</v>
      </c>
      <c r="DB26" s="21">
        <v>0</v>
      </c>
      <c r="DC26" s="21">
        <f t="shared" si="50"/>
        <v>0</v>
      </c>
      <c r="DD26" s="21">
        <f t="shared" si="16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2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3"/>
        <v>0</v>
      </c>
      <c r="DS26" s="21">
        <v>0</v>
      </c>
      <c r="DT26" s="21">
        <f t="shared" si="54"/>
        <v>0</v>
      </c>
      <c r="DU26" s="21">
        <v>0</v>
      </c>
      <c r="DV26" s="21">
        <f t="shared" si="55"/>
        <v>0</v>
      </c>
      <c r="DW26" s="21">
        <v>0</v>
      </c>
      <c r="DX26" s="21">
        <f t="shared" si="56"/>
        <v>0</v>
      </c>
      <c r="DY26" s="21">
        <v>0</v>
      </c>
      <c r="DZ26" s="21">
        <f t="shared" si="57"/>
        <v>0</v>
      </c>
      <c r="EA26" s="21">
        <f t="shared" si="58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149"/>
        <v>0</v>
      </c>
      <c r="EI26" s="21">
        <f t="shared" si="60"/>
        <v>0</v>
      </c>
      <c r="EJ26" s="21">
        <v>0</v>
      </c>
      <c r="EK26" s="21">
        <f t="shared" si="61"/>
        <v>0</v>
      </c>
      <c r="EL26" s="21">
        <v>0</v>
      </c>
      <c r="EM26" s="21">
        <f t="shared" si="62"/>
        <v>0</v>
      </c>
      <c r="EN26" s="21">
        <v>0</v>
      </c>
      <c r="EO26" s="21">
        <f t="shared" si="63"/>
        <v>0</v>
      </c>
      <c r="EP26" s="21">
        <v>0</v>
      </c>
      <c r="EQ26" s="21">
        <f t="shared" si="64"/>
        <v>0</v>
      </c>
      <c r="ER26" s="21">
        <v>0</v>
      </c>
      <c r="ES26" s="21">
        <f t="shared" si="65"/>
        <v>0</v>
      </c>
      <c r="ET26" s="21">
        <f t="shared" si="16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67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68"/>
        <v>0</v>
      </c>
      <c r="FG26" s="21">
        <v>0</v>
      </c>
      <c r="FH26" s="21">
        <f t="shared" si="69"/>
        <v>0</v>
      </c>
      <c r="FI26" s="21">
        <v>0</v>
      </c>
      <c r="FJ26" s="21">
        <f t="shared" si="70"/>
        <v>0</v>
      </c>
      <c r="FK26" s="21">
        <v>0</v>
      </c>
      <c r="FL26" s="21">
        <f t="shared" si="71"/>
        <v>0</v>
      </c>
      <c r="FM26" s="21">
        <v>0</v>
      </c>
      <c r="FN26" s="21">
        <f t="shared" si="72"/>
        <v>0</v>
      </c>
      <c r="FO26" s="21">
        <v>0</v>
      </c>
      <c r="FP26" s="21">
        <f t="shared" si="73"/>
        <v>0</v>
      </c>
      <c r="FQ26" s="21">
        <f t="shared" si="74"/>
        <v>0</v>
      </c>
      <c r="FR26" s="21"/>
      <c r="FS26" s="23">
        <f t="shared" si="168"/>
        <v>0</v>
      </c>
      <c r="FT26" s="22"/>
      <c r="FU26" s="22"/>
      <c r="FV26" s="22"/>
      <c r="FW26" s="23">
        <v>0</v>
      </c>
      <c r="FX26" s="21">
        <f t="shared" si="150"/>
        <v>0</v>
      </c>
      <c r="FY26" s="21">
        <f t="shared" si="76"/>
        <v>0</v>
      </c>
      <c r="FZ26" s="21">
        <v>0</v>
      </c>
      <c r="GA26" s="21">
        <f t="shared" si="77"/>
        <v>0</v>
      </c>
      <c r="GB26" s="21">
        <v>0</v>
      </c>
      <c r="GC26" s="21">
        <f t="shared" si="78"/>
        <v>0</v>
      </c>
      <c r="GD26" s="21">
        <v>0</v>
      </c>
      <c r="GE26" s="21">
        <f t="shared" si="79"/>
        <v>0</v>
      </c>
      <c r="GF26" s="21">
        <v>0</v>
      </c>
      <c r="GG26" s="21">
        <f t="shared" si="80"/>
        <v>0</v>
      </c>
      <c r="GH26" s="21">
        <v>0</v>
      </c>
      <c r="GI26" s="21">
        <f t="shared" si="81"/>
        <v>0</v>
      </c>
      <c r="GJ26" s="21">
        <f t="shared" si="16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3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4"/>
        <v>0</v>
      </c>
      <c r="GW26" s="21">
        <v>0</v>
      </c>
      <c r="GX26" s="21">
        <f t="shared" si="85"/>
        <v>0</v>
      </c>
      <c r="GY26" s="21">
        <v>0</v>
      </c>
      <c r="GZ26" s="21">
        <f t="shared" si="86"/>
        <v>0</v>
      </c>
      <c r="HA26" s="21">
        <v>0</v>
      </c>
      <c r="HB26" s="21">
        <f t="shared" si="87"/>
        <v>0</v>
      </c>
      <c r="HC26" s="21">
        <v>0</v>
      </c>
      <c r="HD26" s="21">
        <f t="shared" si="88"/>
        <v>0</v>
      </c>
      <c r="HE26" s="21">
        <v>0</v>
      </c>
      <c r="HF26" s="21">
        <f t="shared" si="89"/>
        <v>0</v>
      </c>
      <c r="HG26" s="21">
        <f t="shared" si="90"/>
        <v>0</v>
      </c>
      <c r="HH26" s="21"/>
      <c r="HI26" s="23">
        <f t="shared" si="169"/>
        <v>0</v>
      </c>
      <c r="HJ26" s="22"/>
      <c r="HK26" s="22"/>
      <c r="HL26" s="22"/>
      <c r="HM26" s="23">
        <v>0</v>
      </c>
      <c r="HN26" s="21">
        <f t="shared" si="151"/>
        <v>0</v>
      </c>
      <c r="HO26" s="21">
        <f t="shared" si="92"/>
        <v>0</v>
      </c>
      <c r="HP26" s="21">
        <v>0</v>
      </c>
      <c r="HQ26" s="21">
        <f t="shared" si="93"/>
        <v>0</v>
      </c>
      <c r="HR26" s="21">
        <v>0</v>
      </c>
      <c r="HS26" s="21">
        <f t="shared" si="94"/>
        <v>0</v>
      </c>
      <c r="HT26" s="21">
        <v>0</v>
      </c>
      <c r="HU26" s="21">
        <f t="shared" si="95"/>
        <v>0</v>
      </c>
      <c r="HV26" s="21">
        <v>0</v>
      </c>
      <c r="HW26" s="21">
        <f t="shared" si="96"/>
        <v>0</v>
      </c>
      <c r="HX26" s="21">
        <v>0</v>
      </c>
      <c r="HY26" s="21">
        <f t="shared" si="97"/>
        <v>0</v>
      </c>
      <c r="HZ26" s="21">
        <f t="shared" si="16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99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0"/>
        <v>0</v>
      </c>
      <c r="IM26" s="21">
        <v>0</v>
      </c>
      <c r="IN26" s="21">
        <f t="shared" si="101"/>
        <v>0</v>
      </c>
      <c r="IO26" s="21">
        <v>0</v>
      </c>
      <c r="IP26" s="21">
        <f t="shared" si="102"/>
        <v>0</v>
      </c>
      <c r="IQ26" s="21">
        <v>0</v>
      </c>
      <c r="IR26" s="21">
        <f t="shared" si="103"/>
        <v>0</v>
      </c>
      <c r="IS26" s="21">
        <v>0</v>
      </c>
      <c r="IT26" s="21">
        <f t="shared" si="104"/>
        <v>0</v>
      </c>
      <c r="IU26" s="21">
        <v>0</v>
      </c>
      <c r="IV26" s="21">
        <f t="shared" si="105"/>
        <v>0</v>
      </c>
      <c r="IW26" s="21">
        <f t="shared" si="106"/>
        <v>0</v>
      </c>
      <c r="IX26" s="21"/>
      <c r="IY26" s="23">
        <f t="shared" si="170"/>
        <v>0</v>
      </c>
      <c r="IZ26" s="22"/>
      <c r="JA26" s="22"/>
      <c r="JB26" s="22"/>
      <c r="JC26" s="23">
        <v>0</v>
      </c>
      <c r="JD26" s="21">
        <f t="shared" si="152"/>
        <v>0</v>
      </c>
      <c r="JE26" s="21">
        <f t="shared" si="108"/>
        <v>0</v>
      </c>
      <c r="JF26" s="21">
        <v>0</v>
      </c>
      <c r="JG26" s="21">
        <f t="shared" si="109"/>
        <v>0</v>
      </c>
      <c r="JH26" s="21">
        <v>0</v>
      </c>
      <c r="JI26" s="21">
        <f t="shared" si="110"/>
        <v>0</v>
      </c>
      <c r="JJ26" s="21">
        <v>0</v>
      </c>
      <c r="JK26" s="21">
        <f t="shared" si="111"/>
        <v>0</v>
      </c>
      <c r="JL26" s="21">
        <v>0</v>
      </c>
      <c r="JM26" s="21">
        <f t="shared" si="112"/>
        <v>0</v>
      </c>
      <c r="JN26" s="21">
        <v>0</v>
      </c>
      <c r="JO26" s="21">
        <f t="shared" si="113"/>
        <v>0</v>
      </c>
      <c r="JP26" s="21">
        <f t="shared" si="16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15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16"/>
        <v>0</v>
      </c>
      <c r="KC26" s="21">
        <v>0</v>
      </c>
      <c r="KD26" s="21">
        <f t="shared" si="117"/>
        <v>0</v>
      </c>
      <c r="KE26" s="21">
        <v>0</v>
      </c>
      <c r="KF26" s="21">
        <f t="shared" si="118"/>
        <v>0</v>
      </c>
      <c r="KG26" s="21">
        <v>0</v>
      </c>
      <c r="KH26" s="21">
        <f t="shared" si="119"/>
        <v>0</v>
      </c>
      <c r="KI26" s="21">
        <v>0</v>
      </c>
      <c r="KJ26" s="21">
        <f t="shared" si="120"/>
        <v>0</v>
      </c>
      <c r="KK26" s="21">
        <v>0</v>
      </c>
      <c r="KL26" s="21">
        <f t="shared" si="121"/>
        <v>0</v>
      </c>
      <c r="KM26" s="21">
        <f t="shared" si="122"/>
        <v>0</v>
      </c>
      <c r="KN26" s="21"/>
      <c r="KO26" s="23">
        <f t="shared" si="171"/>
        <v>0</v>
      </c>
      <c r="KP26" s="22"/>
      <c r="KQ26" s="22"/>
      <c r="KR26" s="22"/>
      <c r="KS26" s="23">
        <v>0</v>
      </c>
      <c r="KT26" s="21">
        <f t="shared" si="153"/>
        <v>0</v>
      </c>
      <c r="KU26" s="21">
        <f t="shared" si="124"/>
        <v>0</v>
      </c>
      <c r="KV26" s="21">
        <v>0</v>
      </c>
      <c r="KW26" s="21">
        <f t="shared" si="125"/>
        <v>0</v>
      </c>
      <c r="KX26" s="21">
        <v>0</v>
      </c>
      <c r="KY26" s="21">
        <f t="shared" si="126"/>
        <v>0</v>
      </c>
      <c r="KZ26" s="21">
        <v>0</v>
      </c>
      <c r="LA26" s="21">
        <f t="shared" si="127"/>
        <v>0</v>
      </c>
      <c r="LB26" s="21">
        <v>0</v>
      </c>
      <c r="LC26" s="21">
        <f t="shared" si="128"/>
        <v>0</v>
      </c>
      <c r="LD26" s="21">
        <v>0</v>
      </c>
      <c r="LE26" s="21">
        <f t="shared" si="129"/>
        <v>0</v>
      </c>
      <c r="LF26" s="21">
        <f t="shared" si="16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1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2"/>
        <v>0</v>
      </c>
      <c r="LS26" s="21">
        <v>0</v>
      </c>
      <c r="LT26" s="21">
        <f t="shared" si="133"/>
        <v>0</v>
      </c>
      <c r="LU26" s="21">
        <v>0</v>
      </c>
      <c r="LV26" s="21">
        <f t="shared" si="134"/>
        <v>0</v>
      </c>
      <c r="LW26" s="21">
        <v>0</v>
      </c>
      <c r="LX26" s="21">
        <f t="shared" si="135"/>
        <v>0</v>
      </c>
      <c r="LY26" s="21">
        <v>0</v>
      </c>
      <c r="LZ26" s="21">
        <f t="shared" si="136"/>
        <v>0</v>
      </c>
      <c r="MA26" s="21">
        <v>0</v>
      </c>
      <c r="MB26" s="21">
        <f t="shared" si="137"/>
        <v>0</v>
      </c>
      <c r="MC26" s="21">
        <f t="shared" si="138"/>
        <v>0</v>
      </c>
      <c r="MD26" s="21"/>
      <c r="ME26" s="23">
        <f t="shared" si="172"/>
        <v>0</v>
      </c>
      <c r="MF26" s="24">
        <f t="shared" si="10"/>
        <v>0</v>
      </c>
      <c r="MG26" s="24">
        <f t="shared" si="11"/>
        <v>0</v>
      </c>
      <c r="MH26" s="24">
        <f t="shared" si="139"/>
        <v>0</v>
      </c>
    </row>
    <row r="27" spans="1:346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2"/>
        <v>0</v>
      </c>
      <c r="M27" s="21">
        <f t="shared" si="13"/>
        <v>0</v>
      </c>
      <c r="N27" s="21">
        <v>0</v>
      </c>
      <c r="O27" s="21">
        <f t="shared" si="14"/>
        <v>0</v>
      </c>
      <c r="P27" s="21">
        <v>0</v>
      </c>
      <c r="Q27" s="21">
        <f t="shared" si="15"/>
        <v>0</v>
      </c>
      <c r="R27" s="21">
        <v>0</v>
      </c>
      <c r="S27" s="21">
        <f t="shared" si="16"/>
        <v>0</v>
      </c>
      <c r="T27" s="21">
        <v>0</v>
      </c>
      <c r="U27" s="21">
        <f t="shared" si="17"/>
        <v>0</v>
      </c>
      <c r="V27" s="21">
        <v>0</v>
      </c>
      <c r="W27" s="21">
        <f t="shared" si="18"/>
        <v>0</v>
      </c>
      <c r="X27" s="21">
        <f t="shared" si="19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0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1"/>
        <v>0</v>
      </c>
      <c r="AK27" s="21">
        <v>0</v>
      </c>
      <c r="AL27" s="21">
        <f t="shared" si="22"/>
        <v>0</v>
      </c>
      <c r="AM27" s="21">
        <v>0</v>
      </c>
      <c r="AN27" s="21">
        <f t="shared" si="23"/>
        <v>0</v>
      </c>
      <c r="AO27" s="21">
        <v>0</v>
      </c>
      <c r="AP27" s="21">
        <f t="shared" si="24"/>
        <v>0</v>
      </c>
      <c r="AQ27" s="21">
        <v>0</v>
      </c>
      <c r="AR27" s="21">
        <f t="shared" si="25"/>
        <v>0</v>
      </c>
      <c r="AS27" s="21">
        <v>0</v>
      </c>
      <c r="AT27" s="21">
        <f t="shared" si="26"/>
        <v>0</v>
      </c>
      <c r="AU27" s="21">
        <f t="shared" si="27"/>
        <v>0</v>
      </c>
      <c r="AV27" s="21"/>
      <c r="AW27" s="23">
        <f t="shared" si="140"/>
        <v>0</v>
      </c>
      <c r="AX27" s="22"/>
      <c r="AY27" s="22"/>
      <c r="AZ27" s="22"/>
      <c r="BA27" s="23">
        <v>0</v>
      </c>
      <c r="BB27" s="21">
        <f t="shared" si="147"/>
        <v>0</v>
      </c>
      <c r="BC27" s="21">
        <f t="shared" si="29"/>
        <v>0</v>
      </c>
      <c r="BD27" s="21">
        <v>0</v>
      </c>
      <c r="BE27" s="21">
        <f t="shared" si="30"/>
        <v>0</v>
      </c>
      <c r="BF27" s="21">
        <v>0</v>
      </c>
      <c r="BG27" s="21">
        <f t="shared" si="31"/>
        <v>0</v>
      </c>
      <c r="BH27" s="21">
        <v>0</v>
      </c>
      <c r="BI27" s="21">
        <f t="shared" si="32"/>
        <v>0</v>
      </c>
      <c r="BJ27" s="21">
        <v>0</v>
      </c>
      <c r="BK27" s="21">
        <f t="shared" si="33"/>
        <v>0</v>
      </c>
      <c r="BL27" s="21">
        <v>0</v>
      </c>
      <c r="BM27" s="21">
        <f t="shared" si="34"/>
        <v>0</v>
      </c>
      <c r="BN27" s="21">
        <f t="shared" si="16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36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37"/>
        <v>0</v>
      </c>
      <c r="CA27" s="21">
        <v>0</v>
      </c>
      <c r="CB27" s="21">
        <f t="shared" si="38"/>
        <v>0</v>
      </c>
      <c r="CC27" s="21">
        <v>0</v>
      </c>
      <c r="CD27" s="21">
        <f t="shared" si="39"/>
        <v>0</v>
      </c>
      <c r="CE27" s="21">
        <v>0</v>
      </c>
      <c r="CF27" s="21">
        <f t="shared" si="40"/>
        <v>0</v>
      </c>
      <c r="CG27" s="21">
        <v>0</v>
      </c>
      <c r="CH27" s="21">
        <f t="shared" si="41"/>
        <v>0</v>
      </c>
      <c r="CI27" s="21">
        <v>0</v>
      </c>
      <c r="CJ27" s="21">
        <f t="shared" si="42"/>
        <v>0</v>
      </c>
      <c r="CK27" s="21">
        <f t="shared" si="43"/>
        <v>0</v>
      </c>
      <c r="CL27" s="21"/>
      <c r="CM27" s="23">
        <f t="shared" si="167"/>
        <v>0</v>
      </c>
      <c r="CN27" s="22"/>
      <c r="CO27" s="22"/>
      <c r="CP27" s="22"/>
      <c r="CQ27" s="23">
        <v>0</v>
      </c>
      <c r="CR27" s="21">
        <f t="shared" si="148"/>
        <v>0</v>
      </c>
      <c r="CS27" s="21">
        <f t="shared" si="45"/>
        <v>0</v>
      </c>
      <c r="CT27" s="21">
        <v>0</v>
      </c>
      <c r="CU27" s="21">
        <f t="shared" si="46"/>
        <v>0</v>
      </c>
      <c r="CV27" s="21">
        <v>0</v>
      </c>
      <c r="CW27" s="21">
        <f t="shared" si="47"/>
        <v>0</v>
      </c>
      <c r="CX27" s="21">
        <v>0</v>
      </c>
      <c r="CY27" s="21">
        <f t="shared" si="48"/>
        <v>0</v>
      </c>
      <c r="CZ27" s="21">
        <v>0</v>
      </c>
      <c r="DA27" s="21">
        <f t="shared" si="49"/>
        <v>0</v>
      </c>
      <c r="DB27" s="21">
        <v>0</v>
      </c>
      <c r="DC27" s="21">
        <f t="shared" si="50"/>
        <v>0</v>
      </c>
      <c r="DD27" s="21">
        <f t="shared" si="16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2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3"/>
        <v>0</v>
      </c>
      <c r="DS27" s="21">
        <v>0</v>
      </c>
      <c r="DT27" s="21">
        <f t="shared" si="54"/>
        <v>0</v>
      </c>
      <c r="DU27" s="21">
        <v>0</v>
      </c>
      <c r="DV27" s="21">
        <f t="shared" si="55"/>
        <v>0</v>
      </c>
      <c r="DW27" s="21">
        <v>0</v>
      </c>
      <c r="DX27" s="21">
        <f t="shared" si="56"/>
        <v>0</v>
      </c>
      <c r="DY27" s="21">
        <v>0</v>
      </c>
      <c r="DZ27" s="21">
        <f t="shared" si="57"/>
        <v>0</v>
      </c>
      <c r="EA27" s="21">
        <f t="shared" si="58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149"/>
        <v>0</v>
      </c>
      <c r="EI27" s="21">
        <f t="shared" si="60"/>
        <v>0</v>
      </c>
      <c r="EJ27" s="21">
        <v>0</v>
      </c>
      <c r="EK27" s="21">
        <f t="shared" si="61"/>
        <v>0</v>
      </c>
      <c r="EL27" s="21">
        <v>0</v>
      </c>
      <c r="EM27" s="21">
        <f t="shared" si="62"/>
        <v>0</v>
      </c>
      <c r="EN27" s="21">
        <v>0</v>
      </c>
      <c r="EO27" s="21">
        <f t="shared" si="63"/>
        <v>0</v>
      </c>
      <c r="EP27" s="21">
        <v>0</v>
      </c>
      <c r="EQ27" s="21">
        <f t="shared" si="64"/>
        <v>0</v>
      </c>
      <c r="ER27" s="21">
        <v>0</v>
      </c>
      <c r="ES27" s="21">
        <f t="shared" si="65"/>
        <v>0</v>
      </c>
      <c r="ET27" s="21">
        <f t="shared" si="16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67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68"/>
        <v>0</v>
      </c>
      <c r="FG27" s="21">
        <v>0</v>
      </c>
      <c r="FH27" s="21">
        <f t="shared" si="69"/>
        <v>0</v>
      </c>
      <c r="FI27" s="21">
        <v>0</v>
      </c>
      <c r="FJ27" s="21">
        <f t="shared" si="70"/>
        <v>0</v>
      </c>
      <c r="FK27" s="21">
        <v>0</v>
      </c>
      <c r="FL27" s="21">
        <f t="shared" si="71"/>
        <v>0</v>
      </c>
      <c r="FM27" s="21">
        <v>0</v>
      </c>
      <c r="FN27" s="21">
        <f t="shared" si="72"/>
        <v>0</v>
      </c>
      <c r="FO27" s="21">
        <v>0</v>
      </c>
      <c r="FP27" s="21">
        <f t="shared" si="73"/>
        <v>0</v>
      </c>
      <c r="FQ27" s="21">
        <f t="shared" si="74"/>
        <v>0</v>
      </c>
      <c r="FR27" s="21"/>
      <c r="FS27" s="23">
        <f t="shared" si="168"/>
        <v>0</v>
      </c>
      <c r="FT27" s="22"/>
      <c r="FU27" s="22"/>
      <c r="FV27" s="22"/>
      <c r="FW27" s="23">
        <v>0</v>
      </c>
      <c r="FX27" s="21">
        <f t="shared" si="150"/>
        <v>0</v>
      </c>
      <c r="FY27" s="21">
        <f t="shared" si="76"/>
        <v>0</v>
      </c>
      <c r="FZ27" s="21">
        <v>0</v>
      </c>
      <c r="GA27" s="21">
        <f t="shared" si="77"/>
        <v>0</v>
      </c>
      <c r="GB27" s="21">
        <v>0</v>
      </c>
      <c r="GC27" s="21">
        <f t="shared" si="78"/>
        <v>0</v>
      </c>
      <c r="GD27" s="21">
        <v>0</v>
      </c>
      <c r="GE27" s="21">
        <f t="shared" si="79"/>
        <v>0</v>
      </c>
      <c r="GF27" s="21">
        <v>0</v>
      </c>
      <c r="GG27" s="21">
        <f t="shared" si="80"/>
        <v>0</v>
      </c>
      <c r="GH27" s="21">
        <v>0</v>
      </c>
      <c r="GI27" s="21">
        <f t="shared" si="81"/>
        <v>0</v>
      </c>
      <c r="GJ27" s="21">
        <f t="shared" si="16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3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4"/>
        <v>0</v>
      </c>
      <c r="GW27" s="21">
        <v>0</v>
      </c>
      <c r="GX27" s="21">
        <f t="shared" si="85"/>
        <v>0</v>
      </c>
      <c r="GY27" s="21">
        <v>0</v>
      </c>
      <c r="GZ27" s="21">
        <f t="shared" si="86"/>
        <v>0</v>
      </c>
      <c r="HA27" s="21">
        <v>0</v>
      </c>
      <c r="HB27" s="21">
        <f t="shared" si="87"/>
        <v>0</v>
      </c>
      <c r="HC27" s="21">
        <v>0</v>
      </c>
      <c r="HD27" s="21">
        <f t="shared" si="88"/>
        <v>0</v>
      </c>
      <c r="HE27" s="21">
        <v>0</v>
      </c>
      <c r="HF27" s="21">
        <f t="shared" si="89"/>
        <v>0</v>
      </c>
      <c r="HG27" s="21">
        <f t="shared" si="90"/>
        <v>0</v>
      </c>
      <c r="HH27" s="21"/>
      <c r="HI27" s="23">
        <f t="shared" si="169"/>
        <v>0</v>
      </c>
      <c r="HJ27" s="22"/>
      <c r="HK27" s="22"/>
      <c r="HL27" s="22"/>
      <c r="HM27" s="23">
        <v>0</v>
      </c>
      <c r="HN27" s="21">
        <f t="shared" si="151"/>
        <v>0</v>
      </c>
      <c r="HO27" s="21">
        <f t="shared" si="92"/>
        <v>0</v>
      </c>
      <c r="HP27" s="21">
        <v>0</v>
      </c>
      <c r="HQ27" s="21">
        <f t="shared" si="93"/>
        <v>0</v>
      </c>
      <c r="HR27" s="21">
        <v>0</v>
      </c>
      <c r="HS27" s="21">
        <f t="shared" si="94"/>
        <v>0</v>
      </c>
      <c r="HT27" s="21">
        <v>0</v>
      </c>
      <c r="HU27" s="21">
        <f t="shared" si="95"/>
        <v>0</v>
      </c>
      <c r="HV27" s="21">
        <v>0</v>
      </c>
      <c r="HW27" s="21">
        <f t="shared" si="96"/>
        <v>0</v>
      </c>
      <c r="HX27" s="21">
        <v>0</v>
      </c>
      <c r="HY27" s="21">
        <f t="shared" si="97"/>
        <v>0</v>
      </c>
      <c r="HZ27" s="21">
        <f t="shared" si="16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99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0"/>
        <v>0</v>
      </c>
      <c r="IM27" s="21">
        <v>0</v>
      </c>
      <c r="IN27" s="21">
        <f t="shared" si="101"/>
        <v>0</v>
      </c>
      <c r="IO27" s="21">
        <v>0</v>
      </c>
      <c r="IP27" s="21">
        <f t="shared" si="102"/>
        <v>0</v>
      </c>
      <c r="IQ27" s="21">
        <v>0</v>
      </c>
      <c r="IR27" s="21">
        <f t="shared" si="103"/>
        <v>0</v>
      </c>
      <c r="IS27" s="21">
        <v>0</v>
      </c>
      <c r="IT27" s="21">
        <f t="shared" si="104"/>
        <v>0</v>
      </c>
      <c r="IU27" s="21">
        <v>0</v>
      </c>
      <c r="IV27" s="21">
        <f t="shared" si="105"/>
        <v>0</v>
      </c>
      <c r="IW27" s="21">
        <f t="shared" si="106"/>
        <v>0</v>
      </c>
      <c r="IX27" s="21"/>
      <c r="IY27" s="23">
        <f t="shared" si="170"/>
        <v>0</v>
      </c>
      <c r="IZ27" s="22"/>
      <c r="JA27" s="22"/>
      <c r="JB27" s="22"/>
      <c r="JC27" s="23">
        <v>0</v>
      </c>
      <c r="JD27" s="21">
        <f t="shared" si="152"/>
        <v>0</v>
      </c>
      <c r="JE27" s="21">
        <f t="shared" si="108"/>
        <v>0</v>
      </c>
      <c r="JF27" s="21">
        <v>0</v>
      </c>
      <c r="JG27" s="21">
        <f t="shared" si="109"/>
        <v>0</v>
      </c>
      <c r="JH27" s="21">
        <v>0</v>
      </c>
      <c r="JI27" s="21">
        <f t="shared" si="110"/>
        <v>0</v>
      </c>
      <c r="JJ27" s="21">
        <v>0</v>
      </c>
      <c r="JK27" s="21">
        <f t="shared" si="111"/>
        <v>0</v>
      </c>
      <c r="JL27" s="21">
        <v>0</v>
      </c>
      <c r="JM27" s="21">
        <f t="shared" si="112"/>
        <v>0</v>
      </c>
      <c r="JN27" s="21">
        <v>0</v>
      </c>
      <c r="JO27" s="21">
        <f t="shared" si="113"/>
        <v>0</v>
      </c>
      <c r="JP27" s="21">
        <f t="shared" si="16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15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16"/>
        <v>0</v>
      </c>
      <c r="KC27" s="21">
        <v>0</v>
      </c>
      <c r="KD27" s="21">
        <f t="shared" si="117"/>
        <v>0</v>
      </c>
      <c r="KE27" s="21">
        <v>0</v>
      </c>
      <c r="KF27" s="21">
        <f t="shared" si="118"/>
        <v>0</v>
      </c>
      <c r="KG27" s="21">
        <v>0</v>
      </c>
      <c r="KH27" s="21">
        <f t="shared" si="119"/>
        <v>0</v>
      </c>
      <c r="KI27" s="21">
        <v>0</v>
      </c>
      <c r="KJ27" s="21">
        <f t="shared" si="120"/>
        <v>0</v>
      </c>
      <c r="KK27" s="21">
        <v>0</v>
      </c>
      <c r="KL27" s="21">
        <f t="shared" si="121"/>
        <v>0</v>
      </c>
      <c r="KM27" s="21">
        <f t="shared" si="122"/>
        <v>0</v>
      </c>
      <c r="KN27" s="21"/>
      <c r="KO27" s="23">
        <f t="shared" si="171"/>
        <v>0</v>
      </c>
      <c r="KP27" s="22"/>
      <c r="KQ27" s="22"/>
      <c r="KR27" s="22"/>
      <c r="KS27" s="23">
        <v>0</v>
      </c>
      <c r="KT27" s="21">
        <f t="shared" si="153"/>
        <v>0</v>
      </c>
      <c r="KU27" s="21">
        <f t="shared" si="124"/>
        <v>0</v>
      </c>
      <c r="KV27" s="21">
        <v>0</v>
      </c>
      <c r="KW27" s="21">
        <f t="shared" si="125"/>
        <v>0</v>
      </c>
      <c r="KX27" s="21">
        <v>0</v>
      </c>
      <c r="KY27" s="21">
        <f t="shared" si="126"/>
        <v>0</v>
      </c>
      <c r="KZ27" s="21">
        <v>0</v>
      </c>
      <c r="LA27" s="21">
        <f t="shared" si="127"/>
        <v>0</v>
      </c>
      <c r="LB27" s="21">
        <v>0</v>
      </c>
      <c r="LC27" s="21">
        <f t="shared" si="128"/>
        <v>0</v>
      </c>
      <c r="LD27" s="21">
        <v>0</v>
      </c>
      <c r="LE27" s="21">
        <f t="shared" si="129"/>
        <v>0</v>
      </c>
      <c r="LF27" s="21">
        <f t="shared" si="16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1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2"/>
        <v>0</v>
      </c>
      <c r="LS27" s="21">
        <v>0</v>
      </c>
      <c r="LT27" s="21">
        <f t="shared" si="133"/>
        <v>0</v>
      </c>
      <c r="LU27" s="21">
        <v>0</v>
      </c>
      <c r="LV27" s="21">
        <f t="shared" si="134"/>
        <v>0</v>
      </c>
      <c r="LW27" s="21">
        <v>0</v>
      </c>
      <c r="LX27" s="21">
        <f t="shared" si="135"/>
        <v>0</v>
      </c>
      <c r="LY27" s="21">
        <v>0</v>
      </c>
      <c r="LZ27" s="21">
        <f t="shared" si="136"/>
        <v>0</v>
      </c>
      <c r="MA27" s="21">
        <v>0</v>
      </c>
      <c r="MB27" s="21">
        <f t="shared" si="137"/>
        <v>0</v>
      </c>
      <c r="MC27" s="21">
        <f t="shared" si="138"/>
        <v>0</v>
      </c>
      <c r="MD27" s="21"/>
      <c r="ME27" s="23">
        <f t="shared" si="172"/>
        <v>0</v>
      </c>
      <c r="MF27" s="24">
        <f t="shared" si="10"/>
        <v>0</v>
      </c>
      <c r="MG27" s="24">
        <f t="shared" si="11"/>
        <v>0</v>
      </c>
      <c r="MH27" s="24">
        <f t="shared" si="139"/>
        <v>0</v>
      </c>
    </row>
    <row r="28" spans="1:346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2"/>
        <v>0</v>
      </c>
      <c r="M28" s="21">
        <f t="shared" si="13"/>
        <v>0</v>
      </c>
      <c r="N28" s="21">
        <v>0</v>
      </c>
      <c r="O28" s="21">
        <f t="shared" si="14"/>
        <v>0</v>
      </c>
      <c r="P28" s="21">
        <v>0</v>
      </c>
      <c r="Q28" s="21">
        <f t="shared" si="15"/>
        <v>0</v>
      </c>
      <c r="R28" s="21">
        <v>0</v>
      </c>
      <c r="S28" s="21">
        <f t="shared" si="16"/>
        <v>0</v>
      </c>
      <c r="T28" s="21">
        <v>0</v>
      </c>
      <c r="U28" s="21">
        <f t="shared" si="17"/>
        <v>0</v>
      </c>
      <c r="V28" s="21">
        <v>0</v>
      </c>
      <c r="W28" s="21">
        <f t="shared" si="18"/>
        <v>0</v>
      </c>
      <c r="X28" s="21">
        <f t="shared" si="19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0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1"/>
        <v>0</v>
      </c>
      <c r="AK28" s="21">
        <v>0</v>
      </c>
      <c r="AL28" s="21">
        <f t="shared" si="22"/>
        <v>0</v>
      </c>
      <c r="AM28" s="21">
        <v>0</v>
      </c>
      <c r="AN28" s="21">
        <f t="shared" si="23"/>
        <v>0</v>
      </c>
      <c r="AO28" s="21">
        <v>0</v>
      </c>
      <c r="AP28" s="21">
        <f t="shared" si="24"/>
        <v>0</v>
      </c>
      <c r="AQ28" s="21">
        <v>0</v>
      </c>
      <c r="AR28" s="21">
        <f t="shared" si="25"/>
        <v>0</v>
      </c>
      <c r="AS28" s="21">
        <v>0</v>
      </c>
      <c r="AT28" s="21">
        <f t="shared" si="26"/>
        <v>0</v>
      </c>
      <c r="AU28" s="21">
        <f t="shared" si="27"/>
        <v>0</v>
      </c>
      <c r="AV28" s="21"/>
      <c r="AW28" s="23">
        <f t="shared" si="140"/>
        <v>0</v>
      </c>
      <c r="AX28" s="22"/>
      <c r="AY28" s="22"/>
      <c r="AZ28" s="22"/>
      <c r="BA28" s="23">
        <v>0</v>
      </c>
      <c r="BB28" s="21">
        <f t="shared" si="147"/>
        <v>0</v>
      </c>
      <c r="BC28" s="21">
        <f t="shared" si="29"/>
        <v>0</v>
      </c>
      <c r="BD28" s="21">
        <v>0</v>
      </c>
      <c r="BE28" s="21">
        <f t="shared" si="30"/>
        <v>0</v>
      </c>
      <c r="BF28" s="21">
        <v>0</v>
      </c>
      <c r="BG28" s="21">
        <f t="shared" si="31"/>
        <v>0</v>
      </c>
      <c r="BH28" s="21">
        <v>0</v>
      </c>
      <c r="BI28" s="21">
        <f t="shared" si="32"/>
        <v>0</v>
      </c>
      <c r="BJ28" s="21">
        <v>0</v>
      </c>
      <c r="BK28" s="21">
        <f t="shared" si="33"/>
        <v>0</v>
      </c>
      <c r="BL28" s="21">
        <v>0</v>
      </c>
      <c r="BM28" s="21">
        <f t="shared" si="34"/>
        <v>0</v>
      </c>
      <c r="BN28" s="21">
        <f t="shared" si="16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36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37"/>
        <v>0</v>
      </c>
      <c r="CA28" s="21">
        <v>0</v>
      </c>
      <c r="CB28" s="21">
        <f t="shared" si="38"/>
        <v>0</v>
      </c>
      <c r="CC28" s="21">
        <v>0</v>
      </c>
      <c r="CD28" s="21">
        <f t="shared" si="39"/>
        <v>0</v>
      </c>
      <c r="CE28" s="21">
        <v>0</v>
      </c>
      <c r="CF28" s="21">
        <f t="shared" si="40"/>
        <v>0</v>
      </c>
      <c r="CG28" s="21">
        <v>0</v>
      </c>
      <c r="CH28" s="21">
        <f t="shared" si="41"/>
        <v>0</v>
      </c>
      <c r="CI28" s="21">
        <v>0</v>
      </c>
      <c r="CJ28" s="21">
        <f t="shared" si="42"/>
        <v>0</v>
      </c>
      <c r="CK28" s="21">
        <f t="shared" si="43"/>
        <v>0</v>
      </c>
      <c r="CL28" s="21"/>
      <c r="CM28" s="23">
        <f t="shared" si="167"/>
        <v>0</v>
      </c>
      <c r="CN28" s="22"/>
      <c r="CO28" s="22"/>
      <c r="CP28" s="22"/>
      <c r="CQ28" s="23">
        <v>0</v>
      </c>
      <c r="CR28" s="21">
        <f t="shared" si="148"/>
        <v>0</v>
      </c>
      <c r="CS28" s="21">
        <f t="shared" si="45"/>
        <v>0</v>
      </c>
      <c r="CT28" s="21">
        <v>0</v>
      </c>
      <c r="CU28" s="21">
        <f t="shared" si="46"/>
        <v>0</v>
      </c>
      <c r="CV28" s="21">
        <v>0</v>
      </c>
      <c r="CW28" s="21">
        <f t="shared" si="47"/>
        <v>0</v>
      </c>
      <c r="CX28" s="21">
        <v>0</v>
      </c>
      <c r="CY28" s="21">
        <f t="shared" si="48"/>
        <v>0</v>
      </c>
      <c r="CZ28" s="21">
        <v>0</v>
      </c>
      <c r="DA28" s="21">
        <f t="shared" si="49"/>
        <v>0</v>
      </c>
      <c r="DB28" s="21">
        <v>0</v>
      </c>
      <c r="DC28" s="21">
        <f t="shared" si="50"/>
        <v>0</v>
      </c>
      <c r="DD28" s="21">
        <f t="shared" si="16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2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3"/>
        <v>0</v>
      </c>
      <c r="DS28" s="21">
        <v>0</v>
      </c>
      <c r="DT28" s="21">
        <f t="shared" si="54"/>
        <v>0</v>
      </c>
      <c r="DU28" s="21">
        <v>0</v>
      </c>
      <c r="DV28" s="21">
        <f t="shared" si="55"/>
        <v>0</v>
      </c>
      <c r="DW28" s="21">
        <v>0</v>
      </c>
      <c r="DX28" s="21">
        <f t="shared" si="56"/>
        <v>0</v>
      </c>
      <c r="DY28" s="21">
        <v>0</v>
      </c>
      <c r="DZ28" s="21">
        <f t="shared" si="57"/>
        <v>0</v>
      </c>
      <c r="EA28" s="21">
        <f t="shared" si="58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149"/>
        <v>0</v>
      </c>
      <c r="EI28" s="21">
        <f t="shared" si="60"/>
        <v>0</v>
      </c>
      <c r="EJ28" s="21">
        <v>0</v>
      </c>
      <c r="EK28" s="21">
        <f t="shared" si="61"/>
        <v>0</v>
      </c>
      <c r="EL28" s="21">
        <v>0</v>
      </c>
      <c r="EM28" s="21">
        <f t="shared" si="62"/>
        <v>0</v>
      </c>
      <c r="EN28" s="21">
        <v>0</v>
      </c>
      <c r="EO28" s="21">
        <f t="shared" si="63"/>
        <v>0</v>
      </c>
      <c r="EP28" s="21">
        <v>0</v>
      </c>
      <c r="EQ28" s="21">
        <f t="shared" si="64"/>
        <v>0</v>
      </c>
      <c r="ER28" s="21">
        <v>0</v>
      </c>
      <c r="ES28" s="21">
        <f t="shared" si="65"/>
        <v>0</v>
      </c>
      <c r="ET28" s="21">
        <f t="shared" si="16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67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68"/>
        <v>0</v>
      </c>
      <c r="FG28" s="21">
        <v>0</v>
      </c>
      <c r="FH28" s="21">
        <f t="shared" si="69"/>
        <v>0</v>
      </c>
      <c r="FI28" s="21">
        <v>0</v>
      </c>
      <c r="FJ28" s="21">
        <f t="shared" si="70"/>
        <v>0</v>
      </c>
      <c r="FK28" s="21">
        <v>0</v>
      </c>
      <c r="FL28" s="21">
        <f t="shared" si="71"/>
        <v>0</v>
      </c>
      <c r="FM28" s="21">
        <v>0</v>
      </c>
      <c r="FN28" s="21">
        <f t="shared" si="72"/>
        <v>0</v>
      </c>
      <c r="FO28" s="21">
        <v>0</v>
      </c>
      <c r="FP28" s="21">
        <f t="shared" si="73"/>
        <v>0</v>
      </c>
      <c r="FQ28" s="21">
        <f t="shared" si="74"/>
        <v>0</v>
      </c>
      <c r="FR28" s="21"/>
      <c r="FS28" s="23">
        <f t="shared" si="168"/>
        <v>0</v>
      </c>
      <c r="FT28" s="22"/>
      <c r="FU28" s="22"/>
      <c r="FV28" s="22"/>
      <c r="FW28" s="23">
        <v>0</v>
      </c>
      <c r="FX28" s="21">
        <f t="shared" si="150"/>
        <v>0</v>
      </c>
      <c r="FY28" s="21">
        <f t="shared" si="76"/>
        <v>0</v>
      </c>
      <c r="FZ28" s="21">
        <v>0</v>
      </c>
      <c r="GA28" s="21">
        <f t="shared" si="77"/>
        <v>0</v>
      </c>
      <c r="GB28" s="21">
        <v>0</v>
      </c>
      <c r="GC28" s="21">
        <f t="shared" si="78"/>
        <v>0</v>
      </c>
      <c r="GD28" s="21">
        <v>0</v>
      </c>
      <c r="GE28" s="21">
        <f t="shared" si="79"/>
        <v>0</v>
      </c>
      <c r="GF28" s="21">
        <v>0</v>
      </c>
      <c r="GG28" s="21">
        <f t="shared" si="80"/>
        <v>0</v>
      </c>
      <c r="GH28" s="21">
        <v>0</v>
      </c>
      <c r="GI28" s="21">
        <f t="shared" si="81"/>
        <v>0</v>
      </c>
      <c r="GJ28" s="21">
        <f t="shared" si="16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3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4"/>
        <v>0</v>
      </c>
      <c r="GW28" s="21">
        <v>0</v>
      </c>
      <c r="GX28" s="21">
        <f t="shared" si="85"/>
        <v>0</v>
      </c>
      <c r="GY28" s="21">
        <v>0</v>
      </c>
      <c r="GZ28" s="21">
        <f t="shared" si="86"/>
        <v>0</v>
      </c>
      <c r="HA28" s="21">
        <v>0</v>
      </c>
      <c r="HB28" s="21">
        <f t="shared" si="87"/>
        <v>0</v>
      </c>
      <c r="HC28" s="21">
        <v>0</v>
      </c>
      <c r="HD28" s="21">
        <f t="shared" si="88"/>
        <v>0</v>
      </c>
      <c r="HE28" s="21">
        <v>0</v>
      </c>
      <c r="HF28" s="21">
        <f t="shared" si="89"/>
        <v>0</v>
      </c>
      <c r="HG28" s="21">
        <f t="shared" si="90"/>
        <v>0</v>
      </c>
      <c r="HH28" s="21"/>
      <c r="HI28" s="23">
        <f t="shared" si="169"/>
        <v>0</v>
      </c>
      <c r="HJ28" s="22"/>
      <c r="HK28" s="22"/>
      <c r="HL28" s="22"/>
      <c r="HM28" s="23">
        <v>0</v>
      </c>
      <c r="HN28" s="21">
        <f t="shared" si="151"/>
        <v>0</v>
      </c>
      <c r="HO28" s="21">
        <f t="shared" si="92"/>
        <v>0</v>
      </c>
      <c r="HP28" s="21">
        <v>0</v>
      </c>
      <c r="HQ28" s="21">
        <f t="shared" si="93"/>
        <v>0</v>
      </c>
      <c r="HR28" s="21">
        <v>0</v>
      </c>
      <c r="HS28" s="21">
        <f t="shared" si="94"/>
        <v>0</v>
      </c>
      <c r="HT28" s="21">
        <v>0</v>
      </c>
      <c r="HU28" s="21">
        <f t="shared" si="95"/>
        <v>0</v>
      </c>
      <c r="HV28" s="21">
        <v>0</v>
      </c>
      <c r="HW28" s="21">
        <f t="shared" si="96"/>
        <v>0</v>
      </c>
      <c r="HX28" s="21">
        <v>0</v>
      </c>
      <c r="HY28" s="21">
        <f t="shared" si="97"/>
        <v>0</v>
      </c>
      <c r="HZ28" s="21">
        <f t="shared" si="16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99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0"/>
        <v>0</v>
      </c>
      <c r="IM28" s="21">
        <v>0</v>
      </c>
      <c r="IN28" s="21">
        <f t="shared" si="101"/>
        <v>0</v>
      </c>
      <c r="IO28" s="21">
        <v>0</v>
      </c>
      <c r="IP28" s="21">
        <f t="shared" si="102"/>
        <v>0</v>
      </c>
      <c r="IQ28" s="21">
        <v>0</v>
      </c>
      <c r="IR28" s="21">
        <f t="shared" si="103"/>
        <v>0</v>
      </c>
      <c r="IS28" s="21">
        <v>0</v>
      </c>
      <c r="IT28" s="21">
        <f t="shared" si="104"/>
        <v>0</v>
      </c>
      <c r="IU28" s="21">
        <v>0</v>
      </c>
      <c r="IV28" s="21">
        <f t="shared" si="105"/>
        <v>0</v>
      </c>
      <c r="IW28" s="21">
        <f t="shared" si="106"/>
        <v>0</v>
      </c>
      <c r="IX28" s="21"/>
      <c r="IY28" s="23">
        <f t="shared" si="170"/>
        <v>0</v>
      </c>
      <c r="IZ28" s="22"/>
      <c r="JA28" s="22"/>
      <c r="JB28" s="22"/>
      <c r="JC28" s="23">
        <v>0</v>
      </c>
      <c r="JD28" s="21">
        <f t="shared" si="152"/>
        <v>0</v>
      </c>
      <c r="JE28" s="21">
        <f t="shared" si="108"/>
        <v>0</v>
      </c>
      <c r="JF28" s="21">
        <v>0</v>
      </c>
      <c r="JG28" s="21">
        <f t="shared" si="109"/>
        <v>0</v>
      </c>
      <c r="JH28" s="21">
        <v>0</v>
      </c>
      <c r="JI28" s="21">
        <f t="shared" si="110"/>
        <v>0</v>
      </c>
      <c r="JJ28" s="21">
        <v>0</v>
      </c>
      <c r="JK28" s="21">
        <f t="shared" si="111"/>
        <v>0</v>
      </c>
      <c r="JL28" s="21">
        <v>0</v>
      </c>
      <c r="JM28" s="21">
        <f t="shared" si="112"/>
        <v>0</v>
      </c>
      <c r="JN28" s="21">
        <v>0</v>
      </c>
      <c r="JO28" s="21">
        <f t="shared" si="113"/>
        <v>0</v>
      </c>
      <c r="JP28" s="21">
        <f t="shared" si="16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15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16"/>
        <v>0</v>
      </c>
      <c r="KC28" s="21">
        <v>0</v>
      </c>
      <c r="KD28" s="21">
        <f t="shared" si="117"/>
        <v>0</v>
      </c>
      <c r="KE28" s="21">
        <v>0</v>
      </c>
      <c r="KF28" s="21">
        <f t="shared" si="118"/>
        <v>0</v>
      </c>
      <c r="KG28" s="21">
        <v>0</v>
      </c>
      <c r="KH28" s="21">
        <f t="shared" si="119"/>
        <v>0</v>
      </c>
      <c r="KI28" s="21">
        <v>0</v>
      </c>
      <c r="KJ28" s="21">
        <f t="shared" si="120"/>
        <v>0</v>
      </c>
      <c r="KK28" s="21">
        <v>0</v>
      </c>
      <c r="KL28" s="21">
        <f t="shared" si="121"/>
        <v>0</v>
      </c>
      <c r="KM28" s="21">
        <f t="shared" si="122"/>
        <v>0</v>
      </c>
      <c r="KN28" s="21"/>
      <c r="KO28" s="23">
        <f t="shared" si="171"/>
        <v>0</v>
      </c>
      <c r="KP28" s="22"/>
      <c r="KQ28" s="22"/>
      <c r="KR28" s="22"/>
      <c r="KS28" s="23">
        <v>0</v>
      </c>
      <c r="KT28" s="21">
        <f t="shared" si="153"/>
        <v>0</v>
      </c>
      <c r="KU28" s="21">
        <f t="shared" si="124"/>
        <v>0</v>
      </c>
      <c r="KV28" s="21">
        <v>0</v>
      </c>
      <c r="KW28" s="21">
        <f t="shared" si="125"/>
        <v>0</v>
      </c>
      <c r="KX28" s="21">
        <v>0</v>
      </c>
      <c r="KY28" s="21">
        <f t="shared" si="126"/>
        <v>0</v>
      </c>
      <c r="KZ28" s="21">
        <v>0</v>
      </c>
      <c r="LA28" s="21">
        <f t="shared" si="127"/>
        <v>0</v>
      </c>
      <c r="LB28" s="21">
        <v>0</v>
      </c>
      <c r="LC28" s="21">
        <f t="shared" si="128"/>
        <v>0</v>
      </c>
      <c r="LD28" s="21">
        <v>0</v>
      </c>
      <c r="LE28" s="21">
        <f t="shared" si="129"/>
        <v>0</v>
      </c>
      <c r="LF28" s="21">
        <f t="shared" si="16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1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2"/>
        <v>0</v>
      </c>
      <c r="LS28" s="21">
        <v>0</v>
      </c>
      <c r="LT28" s="21">
        <f t="shared" si="133"/>
        <v>0</v>
      </c>
      <c r="LU28" s="21">
        <v>0</v>
      </c>
      <c r="LV28" s="21">
        <f t="shared" si="134"/>
        <v>0</v>
      </c>
      <c r="LW28" s="21">
        <v>0</v>
      </c>
      <c r="LX28" s="21">
        <f t="shared" si="135"/>
        <v>0</v>
      </c>
      <c r="LY28" s="21">
        <v>0</v>
      </c>
      <c r="LZ28" s="21">
        <f t="shared" si="136"/>
        <v>0</v>
      </c>
      <c r="MA28" s="21">
        <v>0</v>
      </c>
      <c r="MB28" s="21">
        <f t="shared" si="137"/>
        <v>0</v>
      </c>
      <c r="MC28" s="21">
        <f t="shared" si="138"/>
        <v>0</v>
      </c>
      <c r="MD28" s="21"/>
      <c r="ME28" s="23">
        <f t="shared" si="172"/>
        <v>0</v>
      </c>
      <c r="MF28" s="24">
        <f t="shared" si="10"/>
        <v>0</v>
      </c>
      <c r="MG28" s="24">
        <f t="shared" si="11"/>
        <v>0</v>
      </c>
      <c r="MH28" s="24">
        <f t="shared" si="139"/>
        <v>0</v>
      </c>
    </row>
    <row r="29" spans="1:346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2"/>
        <v>0</v>
      </c>
      <c r="M29" s="21">
        <f t="shared" si="13"/>
        <v>0</v>
      </c>
      <c r="N29" s="21">
        <v>0</v>
      </c>
      <c r="O29" s="21">
        <f t="shared" si="14"/>
        <v>0</v>
      </c>
      <c r="P29" s="21">
        <v>0</v>
      </c>
      <c r="Q29" s="21">
        <f t="shared" si="15"/>
        <v>0</v>
      </c>
      <c r="R29" s="21">
        <v>0</v>
      </c>
      <c r="S29" s="21">
        <f t="shared" si="16"/>
        <v>0</v>
      </c>
      <c r="T29" s="21">
        <v>0</v>
      </c>
      <c r="U29" s="21">
        <f t="shared" si="17"/>
        <v>0</v>
      </c>
      <c r="V29" s="21">
        <v>0</v>
      </c>
      <c r="W29" s="21">
        <f t="shared" si="18"/>
        <v>0</v>
      </c>
      <c r="X29" s="21">
        <f t="shared" si="19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0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1"/>
        <v>0</v>
      </c>
      <c r="AK29" s="21">
        <v>0</v>
      </c>
      <c r="AL29" s="21">
        <f t="shared" si="22"/>
        <v>0</v>
      </c>
      <c r="AM29" s="21">
        <v>0</v>
      </c>
      <c r="AN29" s="21">
        <f t="shared" si="23"/>
        <v>0</v>
      </c>
      <c r="AO29" s="21">
        <v>0</v>
      </c>
      <c r="AP29" s="21">
        <f t="shared" si="24"/>
        <v>0</v>
      </c>
      <c r="AQ29" s="21">
        <v>0</v>
      </c>
      <c r="AR29" s="21">
        <f t="shared" si="25"/>
        <v>0</v>
      </c>
      <c r="AS29" s="21">
        <v>0</v>
      </c>
      <c r="AT29" s="21">
        <f t="shared" si="26"/>
        <v>0</v>
      </c>
      <c r="AU29" s="21">
        <f t="shared" si="27"/>
        <v>0</v>
      </c>
      <c r="AV29" s="21"/>
      <c r="AW29" s="23">
        <f t="shared" si="140"/>
        <v>0</v>
      </c>
      <c r="AX29" s="22"/>
      <c r="AY29" s="22"/>
      <c r="AZ29" s="22"/>
      <c r="BA29" s="23">
        <v>0</v>
      </c>
      <c r="BB29" s="21">
        <f t="shared" si="147"/>
        <v>0</v>
      </c>
      <c r="BC29" s="21">
        <f t="shared" si="29"/>
        <v>0</v>
      </c>
      <c r="BD29" s="21">
        <v>0</v>
      </c>
      <c r="BE29" s="21">
        <f t="shared" si="30"/>
        <v>0</v>
      </c>
      <c r="BF29" s="21">
        <v>0</v>
      </c>
      <c r="BG29" s="21">
        <f t="shared" si="31"/>
        <v>0</v>
      </c>
      <c r="BH29" s="21">
        <v>0</v>
      </c>
      <c r="BI29" s="21">
        <f t="shared" si="32"/>
        <v>0</v>
      </c>
      <c r="BJ29" s="21">
        <v>0</v>
      </c>
      <c r="BK29" s="21">
        <f t="shared" si="33"/>
        <v>0</v>
      </c>
      <c r="BL29" s="21">
        <v>0</v>
      </c>
      <c r="BM29" s="21">
        <f t="shared" si="34"/>
        <v>0</v>
      </c>
      <c r="BN29" s="21">
        <f t="shared" si="16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36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37"/>
        <v>0</v>
      </c>
      <c r="CA29" s="21">
        <v>0</v>
      </c>
      <c r="CB29" s="21">
        <f t="shared" si="38"/>
        <v>0</v>
      </c>
      <c r="CC29" s="21">
        <v>0</v>
      </c>
      <c r="CD29" s="21">
        <f t="shared" si="39"/>
        <v>0</v>
      </c>
      <c r="CE29" s="21">
        <v>0</v>
      </c>
      <c r="CF29" s="21">
        <f t="shared" si="40"/>
        <v>0</v>
      </c>
      <c r="CG29" s="21">
        <v>0</v>
      </c>
      <c r="CH29" s="21">
        <f t="shared" si="41"/>
        <v>0</v>
      </c>
      <c r="CI29" s="21">
        <v>0</v>
      </c>
      <c r="CJ29" s="21">
        <f t="shared" si="42"/>
        <v>0</v>
      </c>
      <c r="CK29" s="21">
        <f t="shared" si="43"/>
        <v>0</v>
      </c>
      <c r="CL29" s="21"/>
      <c r="CM29" s="23">
        <f t="shared" si="167"/>
        <v>0</v>
      </c>
      <c r="CN29" s="22"/>
      <c r="CO29" s="22"/>
      <c r="CP29" s="22"/>
      <c r="CQ29" s="23">
        <v>0</v>
      </c>
      <c r="CR29" s="21">
        <f t="shared" si="148"/>
        <v>0</v>
      </c>
      <c r="CS29" s="21">
        <f t="shared" si="45"/>
        <v>0</v>
      </c>
      <c r="CT29" s="21">
        <v>0</v>
      </c>
      <c r="CU29" s="21">
        <f t="shared" si="46"/>
        <v>0</v>
      </c>
      <c r="CV29" s="21">
        <v>0</v>
      </c>
      <c r="CW29" s="21">
        <f t="shared" si="47"/>
        <v>0</v>
      </c>
      <c r="CX29" s="21">
        <v>0</v>
      </c>
      <c r="CY29" s="21">
        <f t="shared" si="48"/>
        <v>0</v>
      </c>
      <c r="CZ29" s="21">
        <v>0</v>
      </c>
      <c r="DA29" s="21">
        <f t="shared" si="49"/>
        <v>0</v>
      </c>
      <c r="DB29" s="21">
        <v>0</v>
      </c>
      <c r="DC29" s="21">
        <f t="shared" si="50"/>
        <v>0</v>
      </c>
      <c r="DD29" s="21">
        <f t="shared" si="16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2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3"/>
        <v>0</v>
      </c>
      <c r="DS29" s="21">
        <v>0</v>
      </c>
      <c r="DT29" s="21">
        <f t="shared" si="54"/>
        <v>0</v>
      </c>
      <c r="DU29" s="21">
        <v>0</v>
      </c>
      <c r="DV29" s="21">
        <f t="shared" si="55"/>
        <v>0</v>
      </c>
      <c r="DW29" s="21">
        <v>0</v>
      </c>
      <c r="DX29" s="21">
        <f t="shared" si="56"/>
        <v>0</v>
      </c>
      <c r="DY29" s="21">
        <v>0</v>
      </c>
      <c r="DZ29" s="21">
        <f t="shared" si="57"/>
        <v>0</v>
      </c>
      <c r="EA29" s="21">
        <f t="shared" si="58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149"/>
        <v>0</v>
      </c>
      <c r="EI29" s="21">
        <f t="shared" si="60"/>
        <v>0</v>
      </c>
      <c r="EJ29" s="21">
        <v>0</v>
      </c>
      <c r="EK29" s="21">
        <f t="shared" si="61"/>
        <v>0</v>
      </c>
      <c r="EL29" s="21">
        <v>0</v>
      </c>
      <c r="EM29" s="21">
        <f t="shared" si="62"/>
        <v>0</v>
      </c>
      <c r="EN29" s="21">
        <v>0</v>
      </c>
      <c r="EO29" s="21">
        <f t="shared" si="63"/>
        <v>0</v>
      </c>
      <c r="EP29" s="21">
        <v>0</v>
      </c>
      <c r="EQ29" s="21">
        <f t="shared" si="64"/>
        <v>0</v>
      </c>
      <c r="ER29" s="21">
        <v>0</v>
      </c>
      <c r="ES29" s="21">
        <f t="shared" si="65"/>
        <v>0</v>
      </c>
      <c r="ET29" s="21">
        <f t="shared" si="16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67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68"/>
        <v>0</v>
      </c>
      <c r="FG29" s="21">
        <v>0</v>
      </c>
      <c r="FH29" s="21">
        <f t="shared" si="69"/>
        <v>0</v>
      </c>
      <c r="FI29" s="21">
        <v>0</v>
      </c>
      <c r="FJ29" s="21">
        <f t="shared" si="70"/>
        <v>0</v>
      </c>
      <c r="FK29" s="21">
        <v>0</v>
      </c>
      <c r="FL29" s="21">
        <f t="shared" si="71"/>
        <v>0</v>
      </c>
      <c r="FM29" s="21">
        <v>0</v>
      </c>
      <c r="FN29" s="21">
        <f t="shared" si="72"/>
        <v>0</v>
      </c>
      <c r="FO29" s="21">
        <v>0</v>
      </c>
      <c r="FP29" s="21">
        <f t="shared" si="73"/>
        <v>0</v>
      </c>
      <c r="FQ29" s="21">
        <f t="shared" si="74"/>
        <v>0</v>
      </c>
      <c r="FR29" s="21"/>
      <c r="FS29" s="23">
        <f t="shared" si="168"/>
        <v>0</v>
      </c>
      <c r="FT29" s="22"/>
      <c r="FU29" s="22"/>
      <c r="FV29" s="22"/>
      <c r="FW29" s="23">
        <v>0</v>
      </c>
      <c r="FX29" s="21">
        <f t="shared" si="150"/>
        <v>0</v>
      </c>
      <c r="FY29" s="21">
        <f t="shared" si="76"/>
        <v>0</v>
      </c>
      <c r="FZ29" s="21">
        <v>0</v>
      </c>
      <c r="GA29" s="21">
        <f t="shared" si="77"/>
        <v>0</v>
      </c>
      <c r="GB29" s="21">
        <v>0</v>
      </c>
      <c r="GC29" s="21">
        <f t="shared" si="78"/>
        <v>0</v>
      </c>
      <c r="GD29" s="21">
        <v>0</v>
      </c>
      <c r="GE29" s="21">
        <f t="shared" si="79"/>
        <v>0</v>
      </c>
      <c r="GF29" s="21">
        <v>0</v>
      </c>
      <c r="GG29" s="21">
        <f t="shared" si="80"/>
        <v>0</v>
      </c>
      <c r="GH29" s="21">
        <v>0</v>
      </c>
      <c r="GI29" s="21">
        <f t="shared" si="81"/>
        <v>0</v>
      </c>
      <c r="GJ29" s="21">
        <f t="shared" si="16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3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4"/>
        <v>0</v>
      </c>
      <c r="GW29" s="21">
        <v>0</v>
      </c>
      <c r="GX29" s="21">
        <f t="shared" si="85"/>
        <v>0</v>
      </c>
      <c r="GY29" s="21">
        <v>0</v>
      </c>
      <c r="GZ29" s="21">
        <f t="shared" si="86"/>
        <v>0</v>
      </c>
      <c r="HA29" s="21">
        <v>0</v>
      </c>
      <c r="HB29" s="21">
        <f t="shared" si="87"/>
        <v>0</v>
      </c>
      <c r="HC29" s="21">
        <v>0</v>
      </c>
      <c r="HD29" s="21">
        <f t="shared" si="88"/>
        <v>0</v>
      </c>
      <c r="HE29" s="21">
        <v>0</v>
      </c>
      <c r="HF29" s="21">
        <f t="shared" si="89"/>
        <v>0</v>
      </c>
      <c r="HG29" s="21">
        <f t="shared" si="90"/>
        <v>0</v>
      </c>
      <c r="HH29" s="21"/>
      <c r="HI29" s="23">
        <f t="shared" si="169"/>
        <v>0</v>
      </c>
      <c r="HJ29" s="22"/>
      <c r="HK29" s="22"/>
      <c r="HL29" s="22"/>
      <c r="HM29" s="23">
        <v>0</v>
      </c>
      <c r="HN29" s="21">
        <f t="shared" si="151"/>
        <v>0</v>
      </c>
      <c r="HO29" s="21">
        <f t="shared" si="92"/>
        <v>0</v>
      </c>
      <c r="HP29" s="21">
        <v>0</v>
      </c>
      <c r="HQ29" s="21">
        <f t="shared" si="93"/>
        <v>0</v>
      </c>
      <c r="HR29" s="21">
        <v>0</v>
      </c>
      <c r="HS29" s="21">
        <f t="shared" si="94"/>
        <v>0</v>
      </c>
      <c r="HT29" s="21">
        <v>0</v>
      </c>
      <c r="HU29" s="21">
        <f t="shared" si="95"/>
        <v>0</v>
      </c>
      <c r="HV29" s="21">
        <v>0</v>
      </c>
      <c r="HW29" s="21">
        <f t="shared" si="96"/>
        <v>0</v>
      </c>
      <c r="HX29" s="21">
        <v>0</v>
      </c>
      <c r="HY29" s="21">
        <f t="shared" si="97"/>
        <v>0</v>
      </c>
      <c r="HZ29" s="21">
        <f t="shared" si="16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99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0"/>
        <v>0</v>
      </c>
      <c r="IM29" s="21">
        <v>0</v>
      </c>
      <c r="IN29" s="21">
        <f t="shared" si="101"/>
        <v>0</v>
      </c>
      <c r="IO29" s="21">
        <v>0</v>
      </c>
      <c r="IP29" s="21">
        <f t="shared" si="102"/>
        <v>0</v>
      </c>
      <c r="IQ29" s="21">
        <v>0</v>
      </c>
      <c r="IR29" s="21">
        <f t="shared" si="103"/>
        <v>0</v>
      </c>
      <c r="IS29" s="21">
        <v>0</v>
      </c>
      <c r="IT29" s="21">
        <f t="shared" si="104"/>
        <v>0</v>
      </c>
      <c r="IU29" s="21">
        <v>0</v>
      </c>
      <c r="IV29" s="21">
        <f t="shared" si="105"/>
        <v>0</v>
      </c>
      <c r="IW29" s="21">
        <f t="shared" si="106"/>
        <v>0</v>
      </c>
      <c r="IX29" s="21"/>
      <c r="IY29" s="23">
        <f t="shared" si="170"/>
        <v>0</v>
      </c>
      <c r="IZ29" s="22"/>
      <c r="JA29" s="22"/>
      <c r="JB29" s="22"/>
      <c r="JC29" s="23">
        <v>0</v>
      </c>
      <c r="JD29" s="21">
        <f t="shared" si="152"/>
        <v>0</v>
      </c>
      <c r="JE29" s="21">
        <f t="shared" si="108"/>
        <v>0</v>
      </c>
      <c r="JF29" s="21">
        <v>0</v>
      </c>
      <c r="JG29" s="21">
        <f t="shared" si="109"/>
        <v>0</v>
      </c>
      <c r="JH29" s="21">
        <v>0</v>
      </c>
      <c r="JI29" s="21">
        <f t="shared" si="110"/>
        <v>0</v>
      </c>
      <c r="JJ29" s="21">
        <v>0</v>
      </c>
      <c r="JK29" s="21">
        <f t="shared" si="111"/>
        <v>0</v>
      </c>
      <c r="JL29" s="21">
        <v>0</v>
      </c>
      <c r="JM29" s="21">
        <f t="shared" si="112"/>
        <v>0</v>
      </c>
      <c r="JN29" s="21">
        <v>0</v>
      </c>
      <c r="JO29" s="21">
        <f t="shared" si="113"/>
        <v>0</v>
      </c>
      <c r="JP29" s="21">
        <f t="shared" si="16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15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16"/>
        <v>0</v>
      </c>
      <c r="KC29" s="21">
        <v>0</v>
      </c>
      <c r="KD29" s="21">
        <f t="shared" si="117"/>
        <v>0</v>
      </c>
      <c r="KE29" s="21">
        <v>0</v>
      </c>
      <c r="KF29" s="21">
        <f t="shared" si="118"/>
        <v>0</v>
      </c>
      <c r="KG29" s="21">
        <v>0</v>
      </c>
      <c r="KH29" s="21">
        <f t="shared" si="119"/>
        <v>0</v>
      </c>
      <c r="KI29" s="21">
        <v>0</v>
      </c>
      <c r="KJ29" s="21">
        <f t="shared" si="120"/>
        <v>0</v>
      </c>
      <c r="KK29" s="21">
        <v>0</v>
      </c>
      <c r="KL29" s="21">
        <f t="shared" si="121"/>
        <v>0</v>
      </c>
      <c r="KM29" s="21">
        <f t="shared" si="122"/>
        <v>0</v>
      </c>
      <c r="KN29" s="21"/>
      <c r="KO29" s="23">
        <f t="shared" si="171"/>
        <v>0</v>
      </c>
      <c r="KP29" s="22"/>
      <c r="KQ29" s="22"/>
      <c r="KR29" s="22"/>
      <c r="KS29" s="23">
        <v>0</v>
      </c>
      <c r="KT29" s="21">
        <f t="shared" si="153"/>
        <v>0</v>
      </c>
      <c r="KU29" s="21">
        <f t="shared" si="124"/>
        <v>0</v>
      </c>
      <c r="KV29" s="21">
        <v>0</v>
      </c>
      <c r="KW29" s="21">
        <f t="shared" si="125"/>
        <v>0</v>
      </c>
      <c r="KX29" s="21">
        <v>0</v>
      </c>
      <c r="KY29" s="21">
        <f t="shared" si="126"/>
        <v>0</v>
      </c>
      <c r="KZ29" s="21">
        <v>0</v>
      </c>
      <c r="LA29" s="21">
        <f t="shared" si="127"/>
        <v>0</v>
      </c>
      <c r="LB29" s="21">
        <v>0</v>
      </c>
      <c r="LC29" s="21">
        <f t="shared" si="128"/>
        <v>0</v>
      </c>
      <c r="LD29" s="21">
        <v>0</v>
      </c>
      <c r="LE29" s="21">
        <f t="shared" si="129"/>
        <v>0</v>
      </c>
      <c r="LF29" s="21">
        <f t="shared" si="16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1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2"/>
        <v>0</v>
      </c>
      <c r="LS29" s="21">
        <v>0</v>
      </c>
      <c r="LT29" s="21">
        <f t="shared" si="133"/>
        <v>0</v>
      </c>
      <c r="LU29" s="21">
        <v>0</v>
      </c>
      <c r="LV29" s="21">
        <f t="shared" si="134"/>
        <v>0</v>
      </c>
      <c r="LW29" s="21">
        <v>0</v>
      </c>
      <c r="LX29" s="21">
        <f t="shared" si="135"/>
        <v>0</v>
      </c>
      <c r="LY29" s="21">
        <v>0</v>
      </c>
      <c r="LZ29" s="21">
        <f t="shared" si="136"/>
        <v>0</v>
      </c>
      <c r="MA29" s="21">
        <v>0</v>
      </c>
      <c r="MB29" s="21">
        <f t="shared" si="137"/>
        <v>0</v>
      </c>
      <c r="MC29" s="21">
        <f t="shared" si="138"/>
        <v>0</v>
      </c>
      <c r="MD29" s="21"/>
      <c r="ME29" s="23">
        <f t="shared" si="172"/>
        <v>0</v>
      </c>
      <c r="MF29" s="24">
        <f t="shared" si="10"/>
        <v>0</v>
      </c>
      <c r="MG29" s="24">
        <f t="shared" si="11"/>
        <v>0</v>
      </c>
      <c r="MH29" s="24">
        <f t="shared" si="139"/>
        <v>0</v>
      </c>
    </row>
    <row r="30" spans="1:346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2"/>
        <v>0</v>
      </c>
      <c r="M30" s="21">
        <f t="shared" si="13"/>
        <v>0</v>
      </c>
      <c r="N30" s="21">
        <v>0</v>
      </c>
      <c r="O30" s="21">
        <f t="shared" si="14"/>
        <v>0</v>
      </c>
      <c r="P30" s="21">
        <v>0</v>
      </c>
      <c r="Q30" s="21">
        <f t="shared" si="15"/>
        <v>0</v>
      </c>
      <c r="R30" s="21">
        <v>0</v>
      </c>
      <c r="S30" s="21">
        <f t="shared" si="16"/>
        <v>0</v>
      </c>
      <c r="T30" s="21">
        <v>0</v>
      </c>
      <c r="U30" s="21">
        <f t="shared" si="17"/>
        <v>0</v>
      </c>
      <c r="V30" s="21">
        <v>0</v>
      </c>
      <c r="W30" s="21">
        <f t="shared" si="18"/>
        <v>0</v>
      </c>
      <c r="X30" s="21">
        <f t="shared" si="19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0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1"/>
        <v>0</v>
      </c>
      <c r="AK30" s="21">
        <v>0</v>
      </c>
      <c r="AL30" s="21">
        <f t="shared" si="22"/>
        <v>0</v>
      </c>
      <c r="AM30" s="21">
        <v>0</v>
      </c>
      <c r="AN30" s="21">
        <f t="shared" si="23"/>
        <v>0</v>
      </c>
      <c r="AO30" s="21">
        <v>0</v>
      </c>
      <c r="AP30" s="21">
        <f t="shared" si="24"/>
        <v>0</v>
      </c>
      <c r="AQ30" s="21">
        <v>0</v>
      </c>
      <c r="AR30" s="21">
        <f t="shared" si="25"/>
        <v>0</v>
      </c>
      <c r="AS30" s="21">
        <v>0</v>
      </c>
      <c r="AT30" s="21">
        <f t="shared" si="26"/>
        <v>0</v>
      </c>
      <c r="AU30" s="21">
        <f t="shared" si="27"/>
        <v>0</v>
      </c>
      <c r="AV30" s="21"/>
      <c r="AW30" s="23">
        <f t="shared" si="140"/>
        <v>0</v>
      </c>
      <c r="AX30" s="22"/>
      <c r="AY30" s="22"/>
      <c r="AZ30" s="22"/>
      <c r="BA30" s="23">
        <v>0</v>
      </c>
      <c r="BB30" s="21">
        <f t="shared" si="147"/>
        <v>0</v>
      </c>
      <c r="BC30" s="21">
        <f t="shared" si="29"/>
        <v>0</v>
      </c>
      <c r="BD30" s="21">
        <v>0</v>
      </c>
      <c r="BE30" s="21">
        <f t="shared" si="30"/>
        <v>0</v>
      </c>
      <c r="BF30" s="21">
        <v>0</v>
      </c>
      <c r="BG30" s="21">
        <f t="shared" si="31"/>
        <v>0</v>
      </c>
      <c r="BH30" s="21">
        <v>0</v>
      </c>
      <c r="BI30" s="21">
        <f t="shared" si="32"/>
        <v>0</v>
      </c>
      <c r="BJ30" s="21">
        <v>0</v>
      </c>
      <c r="BK30" s="21">
        <f t="shared" si="33"/>
        <v>0</v>
      </c>
      <c r="BL30" s="21">
        <v>0</v>
      </c>
      <c r="BM30" s="21">
        <f t="shared" si="34"/>
        <v>0</v>
      </c>
      <c r="BN30" s="21">
        <f t="shared" si="16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36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37"/>
        <v>0</v>
      </c>
      <c r="CA30" s="21">
        <v>0</v>
      </c>
      <c r="CB30" s="21">
        <f t="shared" si="38"/>
        <v>0</v>
      </c>
      <c r="CC30" s="21">
        <v>0</v>
      </c>
      <c r="CD30" s="21">
        <f t="shared" si="39"/>
        <v>0</v>
      </c>
      <c r="CE30" s="21">
        <v>0</v>
      </c>
      <c r="CF30" s="21">
        <f t="shared" si="40"/>
        <v>0</v>
      </c>
      <c r="CG30" s="21">
        <v>0</v>
      </c>
      <c r="CH30" s="21">
        <f t="shared" si="41"/>
        <v>0</v>
      </c>
      <c r="CI30" s="21">
        <v>0</v>
      </c>
      <c r="CJ30" s="21">
        <f t="shared" si="42"/>
        <v>0</v>
      </c>
      <c r="CK30" s="21">
        <f t="shared" si="43"/>
        <v>0</v>
      </c>
      <c r="CL30" s="21"/>
      <c r="CM30" s="23">
        <f t="shared" si="167"/>
        <v>0</v>
      </c>
      <c r="CN30" s="22"/>
      <c r="CO30" s="22"/>
      <c r="CP30" s="22"/>
      <c r="CQ30" s="23">
        <v>0</v>
      </c>
      <c r="CR30" s="21">
        <f t="shared" si="148"/>
        <v>0</v>
      </c>
      <c r="CS30" s="21">
        <f t="shared" si="45"/>
        <v>0</v>
      </c>
      <c r="CT30" s="21">
        <v>0</v>
      </c>
      <c r="CU30" s="21">
        <f t="shared" si="46"/>
        <v>0</v>
      </c>
      <c r="CV30" s="21">
        <v>0</v>
      </c>
      <c r="CW30" s="21">
        <f t="shared" si="47"/>
        <v>0</v>
      </c>
      <c r="CX30" s="21">
        <v>0</v>
      </c>
      <c r="CY30" s="21">
        <f t="shared" si="48"/>
        <v>0</v>
      </c>
      <c r="CZ30" s="21">
        <v>0</v>
      </c>
      <c r="DA30" s="21">
        <f t="shared" si="49"/>
        <v>0</v>
      </c>
      <c r="DB30" s="21">
        <v>0</v>
      </c>
      <c r="DC30" s="21">
        <f t="shared" si="50"/>
        <v>0</v>
      </c>
      <c r="DD30" s="21">
        <f t="shared" si="16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2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3"/>
        <v>0</v>
      </c>
      <c r="DS30" s="21">
        <v>0</v>
      </c>
      <c r="DT30" s="21">
        <f t="shared" si="54"/>
        <v>0</v>
      </c>
      <c r="DU30" s="21">
        <v>0</v>
      </c>
      <c r="DV30" s="21">
        <f t="shared" si="55"/>
        <v>0</v>
      </c>
      <c r="DW30" s="21">
        <v>0</v>
      </c>
      <c r="DX30" s="21">
        <f t="shared" si="56"/>
        <v>0</v>
      </c>
      <c r="DY30" s="21">
        <v>0</v>
      </c>
      <c r="DZ30" s="21">
        <f t="shared" si="57"/>
        <v>0</v>
      </c>
      <c r="EA30" s="21">
        <f t="shared" si="58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149"/>
        <v>0</v>
      </c>
      <c r="EI30" s="21">
        <f t="shared" si="60"/>
        <v>0</v>
      </c>
      <c r="EJ30" s="21">
        <v>0</v>
      </c>
      <c r="EK30" s="21">
        <f t="shared" si="61"/>
        <v>0</v>
      </c>
      <c r="EL30" s="21">
        <v>0</v>
      </c>
      <c r="EM30" s="21">
        <f t="shared" si="62"/>
        <v>0</v>
      </c>
      <c r="EN30" s="21">
        <v>0</v>
      </c>
      <c r="EO30" s="21">
        <f t="shared" si="63"/>
        <v>0</v>
      </c>
      <c r="EP30" s="21">
        <v>0</v>
      </c>
      <c r="EQ30" s="21">
        <f t="shared" si="64"/>
        <v>0</v>
      </c>
      <c r="ER30" s="21">
        <v>0</v>
      </c>
      <c r="ES30" s="21">
        <f t="shared" si="65"/>
        <v>0</v>
      </c>
      <c r="ET30" s="21">
        <f t="shared" si="16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67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68"/>
        <v>0</v>
      </c>
      <c r="FG30" s="21">
        <v>0</v>
      </c>
      <c r="FH30" s="21">
        <f t="shared" si="69"/>
        <v>0</v>
      </c>
      <c r="FI30" s="21">
        <v>0</v>
      </c>
      <c r="FJ30" s="21">
        <f t="shared" si="70"/>
        <v>0</v>
      </c>
      <c r="FK30" s="21">
        <v>0</v>
      </c>
      <c r="FL30" s="21">
        <f t="shared" si="71"/>
        <v>0</v>
      </c>
      <c r="FM30" s="21">
        <v>0</v>
      </c>
      <c r="FN30" s="21">
        <f t="shared" si="72"/>
        <v>0</v>
      </c>
      <c r="FO30" s="21">
        <v>0</v>
      </c>
      <c r="FP30" s="21">
        <f t="shared" si="73"/>
        <v>0</v>
      </c>
      <c r="FQ30" s="21">
        <f t="shared" si="74"/>
        <v>0</v>
      </c>
      <c r="FR30" s="21"/>
      <c r="FS30" s="23">
        <f t="shared" si="168"/>
        <v>0</v>
      </c>
      <c r="FT30" s="22"/>
      <c r="FU30" s="22"/>
      <c r="FV30" s="22"/>
      <c r="FW30" s="23">
        <v>0</v>
      </c>
      <c r="FX30" s="21">
        <f t="shared" si="150"/>
        <v>0</v>
      </c>
      <c r="FY30" s="21">
        <f t="shared" si="76"/>
        <v>0</v>
      </c>
      <c r="FZ30" s="21">
        <v>0</v>
      </c>
      <c r="GA30" s="21">
        <f t="shared" si="77"/>
        <v>0</v>
      </c>
      <c r="GB30" s="21">
        <v>0</v>
      </c>
      <c r="GC30" s="21">
        <f t="shared" si="78"/>
        <v>0</v>
      </c>
      <c r="GD30" s="21">
        <v>0</v>
      </c>
      <c r="GE30" s="21">
        <f t="shared" si="79"/>
        <v>0</v>
      </c>
      <c r="GF30" s="21">
        <v>0</v>
      </c>
      <c r="GG30" s="21">
        <f t="shared" si="80"/>
        <v>0</v>
      </c>
      <c r="GH30" s="21">
        <v>0</v>
      </c>
      <c r="GI30" s="21">
        <f t="shared" si="81"/>
        <v>0</v>
      </c>
      <c r="GJ30" s="21">
        <f t="shared" si="16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3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4"/>
        <v>0</v>
      </c>
      <c r="GW30" s="21">
        <v>0</v>
      </c>
      <c r="GX30" s="21">
        <f t="shared" si="85"/>
        <v>0</v>
      </c>
      <c r="GY30" s="21">
        <v>0</v>
      </c>
      <c r="GZ30" s="21">
        <f t="shared" si="86"/>
        <v>0</v>
      </c>
      <c r="HA30" s="21">
        <v>0</v>
      </c>
      <c r="HB30" s="21">
        <f t="shared" si="87"/>
        <v>0</v>
      </c>
      <c r="HC30" s="21">
        <v>0</v>
      </c>
      <c r="HD30" s="21">
        <f t="shared" si="88"/>
        <v>0</v>
      </c>
      <c r="HE30" s="21">
        <v>0</v>
      </c>
      <c r="HF30" s="21">
        <f t="shared" si="89"/>
        <v>0</v>
      </c>
      <c r="HG30" s="21">
        <f t="shared" si="90"/>
        <v>0</v>
      </c>
      <c r="HH30" s="21"/>
      <c r="HI30" s="23">
        <f t="shared" si="169"/>
        <v>0</v>
      </c>
      <c r="HJ30" s="22"/>
      <c r="HK30" s="22"/>
      <c r="HL30" s="22"/>
      <c r="HM30" s="23">
        <v>0</v>
      </c>
      <c r="HN30" s="21">
        <f t="shared" si="151"/>
        <v>0</v>
      </c>
      <c r="HO30" s="21">
        <f t="shared" si="92"/>
        <v>0</v>
      </c>
      <c r="HP30" s="21">
        <v>0</v>
      </c>
      <c r="HQ30" s="21">
        <f t="shared" si="93"/>
        <v>0</v>
      </c>
      <c r="HR30" s="21">
        <v>0</v>
      </c>
      <c r="HS30" s="21">
        <f t="shared" si="94"/>
        <v>0</v>
      </c>
      <c r="HT30" s="21">
        <v>0</v>
      </c>
      <c r="HU30" s="21">
        <f t="shared" si="95"/>
        <v>0</v>
      </c>
      <c r="HV30" s="21">
        <v>0</v>
      </c>
      <c r="HW30" s="21">
        <f t="shared" si="96"/>
        <v>0</v>
      </c>
      <c r="HX30" s="21">
        <v>0</v>
      </c>
      <c r="HY30" s="21">
        <f t="shared" si="97"/>
        <v>0</v>
      </c>
      <c r="HZ30" s="21">
        <f t="shared" si="16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99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0"/>
        <v>0</v>
      </c>
      <c r="IM30" s="21">
        <v>0</v>
      </c>
      <c r="IN30" s="21">
        <f t="shared" si="101"/>
        <v>0</v>
      </c>
      <c r="IO30" s="21">
        <v>0</v>
      </c>
      <c r="IP30" s="21">
        <f t="shared" si="102"/>
        <v>0</v>
      </c>
      <c r="IQ30" s="21">
        <v>0</v>
      </c>
      <c r="IR30" s="21">
        <f t="shared" si="103"/>
        <v>0</v>
      </c>
      <c r="IS30" s="21">
        <v>0</v>
      </c>
      <c r="IT30" s="21">
        <f t="shared" si="104"/>
        <v>0</v>
      </c>
      <c r="IU30" s="21">
        <v>0</v>
      </c>
      <c r="IV30" s="21">
        <f t="shared" si="105"/>
        <v>0</v>
      </c>
      <c r="IW30" s="21">
        <f t="shared" si="106"/>
        <v>0</v>
      </c>
      <c r="IX30" s="21"/>
      <c r="IY30" s="23">
        <f t="shared" si="170"/>
        <v>0</v>
      </c>
      <c r="IZ30" s="22"/>
      <c r="JA30" s="22"/>
      <c r="JB30" s="22"/>
      <c r="JC30" s="23">
        <v>0</v>
      </c>
      <c r="JD30" s="21">
        <f t="shared" si="152"/>
        <v>0</v>
      </c>
      <c r="JE30" s="21">
        <f t="shared" si="108"/>
        <v>0</v>
      </c>
      <c r="JF30" s="21">
        <v>0</v>
      </c>
      <c r="JG30" s="21">
        <f t="shared" si="109"/>
        <v>0</v>
      </c>
      <c r="JH30" s="21">
        <v>0</v>
      </c>
      <c r="JI30" s="21">
        <f t="shared" si="110"/>
        <v>0</v>
      </c>
      <c r="JJ30" s="21">
        <v>0</v>
      </c>
      <c r="JK30" s="21">
        <f t="shared" si="111"/>
        <v>0</v>
      </c>
      <c r="JL30" s="21">
        <v>0</v>
      </c>
      <c r="JM30" s="21">
        <f t="shared" si="112"/>
        <v>0</v>
      </c>
      <c r="JN30" s="21">
        <v>0</v>
      </c>
      <c r="JO30" s="21">
        <f t="shared" si="113"/>
        <v>0</v>
      </c>
      <c r="JP30" s="21">
        <f t="shared" si="16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15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16"/>
        <v>0</v>
      </c>
      <c r="KC30" s="21">
        <v>0</v>
      </c>
      <c r="KD30" s="21">
        <f t="shared" si="117"/>
        <v>0</v>
      </c>
      <c r="KE30" s="21">
        <v>0</v>
      </c>
      <c r="KF30" s="21">
        <f t="shared" si="118"/>
        <v>0</v>
      </c>
      <c r="KG30" s="21">
        <v>0</v>
      </c>
      <c r="KH30" s="21">
        <f t="shared" si="119"/>
        <v>0</v>
      </c>
      <c r="KI30" s="21">
        <v>0</v>
      </c>
      <c r="KJ30" s="21">
        <f t="shared" si="120"/>
        <v>0</v>
      </c>
      <c r="KK30" s="21">
        <v>0</v>
      </c>
      <c r="KL30" s="21">
        <f t="shared" si="121"/>
        <v>0</v>
      </c>
      <c r="KM30" s="21">
        <f t="shared" si="122"/>
        <v>0</v>
      </c>
      <c r="KN30" s="21"/>
      <c r="KO30" s="23">
        <f t="shared" si="171"/>
        <v>0</v>
      </c>
      <c r="KP30" s="22"/>
      <c r="KQ30" s="22"/>
      <c r="KR30" s="22"/>
      <c r="KS30" s="23">
        <v>0</v>
      </c>
      <c r="KT30" s="21">
        <f t="shared" si="153"/>
        <v>0</v>
      </c>
      <c r="KU30" s="21">
        <f t="shared" si="124"/>
        <v>0</v>
      </c>
      <c r="KV30" s="21">
        <v>0</v>
      </c>
      <c r="KW30" s="21">
        <f t="shared" si="125"/>
        <v>0</v>
      </c>
      <c r="KX30" s="21">
        <v>0</v>
      </c>
      <c r="KY30" s="21">
        <f t="shared" si="126"/>
        <v>0</v>
      </c>
      <c r="KZ30" s="21">
        <v>0</v>
      </c>
      <c r="LA30" s="21">
        <f t="shared" si="127"/>
        <v>0</v>
      </c>
      <c r="LB30" s="21">
        <v>0</v>
      </c>
      <c r="LC30" s="21">
        <f t="shared" si="128"/>
        <v>0</v>
      </c>
      <c r="LD30" s="21">
        <v>0</v>
      </c>
      <c r="LE30" s="21">
        <f t="shared" si="129"/>
        <v>0</v>
      </c>
      <c r="LF30" s="21">
        <f t="shared" si="16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1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2"/>
        <v>0</v>
      </c>
      <c r="LS30" s="21">
        <v>0</v>
      </c>
      <c r="LT30" s="21">
        <f t="shared" si="133"/>
        <v>0</v>
      </c>
      <c r="LU30" s="21">
        <v>0</v>
      </c>
      <c r="LV30" s="21">
        <f t="shared" si="134"/>
        <v>0</v>
      </c>
      <c r="LW30" s="21">
        <v>0</v>
      </c>
      <c r="LX30" s="21">
        <f t="shared" si="135"/>
        <v>0</v>
      </c>
      <c r="LY30" s="21">
        <v>0</v>
      </c>
      <c r="LZ30" s="21">
        <f t="shared" si="136"/>
        <v>0</v>
      </c>
      <c r="MA30" s="21">
        <v>0</v>
      </c>
      <c r="MB30" s="21">
        <f t="shared" si="137"/>
        <v>0</v>
      </c>
      <c r="MC30" s="21">
        <f t="shared" si="138"/>
        <v>0</v>
      </c>
      <c r="MD30" s="21"/>
      <c r="ME30" s="23">
        <f t="shared" si="172"/>
        <v>0</v>
      </c>
      <c r="MF30" s="24">
        <f t="shared" si="10"/>
        <v>0</v>
      </c>
      <c r="MG30" s="24">
        <f t="shared" si="11"/>
        <v>0</v>
      </c>
      <c r="MH30" s="24">
        <f t="shared" si="139"/>
        <v>0</v>
      </c>
    </row>
    <row r="31" spans="1:346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2"/>
        <v>0</v>
      </c>
      <c r="M31" s="21">
        <f t="shared" si="13"/>
        <v>0</v>
      </c>
      <c r="N31" s="21">
        <v>0</v>
      </c>
      <c r="O31" s="21">
        <f t="shared" si="14"/>
        <v>0</v>
      </c>
      <c r="P31" s="21">
        <v>0</v>
      </c>
      <c r="Q31" s="21">
        <f t="shared" si="15"/>
        <v>0</v>
      </c>
      <c r="R31" s="21">
        <v>0</v>
      </c>
      <c r="S31" s="21">
        <f t="shared" si="16"/>
        <v>0</v>
      </c>
      <c r="T31" s="21">
        <v>0</v>
      </c>
      <c r="U31" s="21">
        <f t="shared" si="17"/>
        <v>0</v>
      </c>
      <c r="V31" s="21">
        <v>0</v>
      </c>
      <c r="W31" s="21">
        <f t="shared" si="18"/>
        <v>0</v>
      </c>
      <c r="X31" s="21">
        <f t="shared" si="19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0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1"/>
        <v>0</v>
      </c>
      <c r="AK31" s="21">
        <v>0</v>
      </c>
      <c r="AL31" s="21">
        <f t="shared" si="22"/>
        <v>0</v>
      </c>
      <c r="AM31" s="21">
        <v>0</v>
      </c>
      <c r="AN31" s="21">
        <f t="shared" si="23"/>
        <v>0</v>
      </c>
      <c r="AO31" s="21">
        <v>0</v>
      </c>
      <c r="AP31" s="21">
        <f t="shared" si="24"/>
        <v>0</v>
      </c>
      <c r="AQ31" s="21">
        <v>0</v>
      </c>
      <c r="AR31" s="21">
        <f t="shared" si="25"/>
        <v>0</v>
      </c>
      <c r="AS31" s="21">
        <v>0</v>
      </c>
      <c r="AT31" s="21">
        <f t="shared" si="26"/>
        <v>0</v>
      </c>
      <c r="AU31" s="21">
        <f t="shared" si="27"/>
        <v>0</v>
      </c>
      <c r="AV31" s="21"/>
      <c r="AW31" s="23">
        <f t="shared" si="140"/>
        <v>0</v>
      </c>
      <c r="AX31" s="22"/>
      <c r="AY31" s="22"/>
      <c r="AZ31" s="22"/>
      <c r="BA31" s="23">
        <v>0</v>
      </c>
      <c r="BB31" s="21">
        <f t="shared" si="147"/>
        <v>0</v>
      </c>
      <c r="BC31" s="21">
        <f t="shared" si="29"/>
        <v>0</v>
      </c>
      <c r="BD31" s="21">
        <v>0</v>
      </c>
      <c r="BE31" s="21">
        <f t="shared" si="30"/>
        <v>0</v>
      </c>
      <c r="BF31" s="21">
        <v>0</v>
      </c>
      <c r="BG31" s="21">
        <f t="shared" si="31"/>
        <v>0</v>
      </c>
      <c r="BH31" s="21">
        <v>0</v>
      </c>
      <c r="BI31" s="21">
        <f t="shared" si="32"/>
        <v>0</v>
      </c>
      <c r="BJ31" s="21">
        <v>0</v>
      </c>
      <c r="BK31" s="21">
        <f t="shared" si="33"/>
        <v>0</v>
      </c>
      <c r="BL31" s="21">
        <v>0</v>
      </c>
      <c r="BM31" s="21">
        <f t="shared" si="34"/>
        <v>0</v>
      </c>
      <c r="BN31" s="21">
        <f t="shared" si="16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36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37"/>
        <v>0</v>
      </c>
      <c r="CA31" s="21">
        <v>0</v>
      </c>
      <c r="CB31" s="21">
        <f t="shared" si="38"/>
        <v>0</v>
      </c>
      <c r="CC31" s="21">
        <v>0</v>
      </c>
      <c r="CD31" s="21">
        <f t="shared" si="39"/>
        <v>0</v>
      </c>
      <c r="CE31" s="21">
        <v>0</v>
      </c>
      <c r="CF31" s="21">
        <f t="shared" si="40"/>
        <v>0</v>
      </c>
      <c r="CG31" s="21">
        <v>0</v>
      </c>
      <c r="CH31" s="21">
        <f t="shared" si="41"/>
        <v>0</v>
      </c>
      <c r="CI31" s="21">
        <v>0</v>
      </c>
      <c r="CJ31" s="21">
        <f t="shared" si="42"/>
        <v>0</v>
      </c>
      <c r="CK31" s="21">
        <f t="shared" si="43"/>
        <v>0</v>
      </c>
      <c r="CL31" s="21"/>
      <c r="CM31" s="23">
        <f t="shared" si="167"/>
        <v>0</v>
      </c>
      <c r="CN31" s="22"/>
      <c r="CO31" s="22"/>
      <c r="CP31" s="22"/>
      <c r="CQ31" s="23">
        <v>0</v>
      </c>
      <c r="CR31" s="21">
        <f t="shared" si="148"/>
        <v>0</v>
      </c>
      <c r="CS31" s="21">
        <f t="shared" si="45"/>
        <v>0</v>
      </c>
      <c r="CT31" s="21">
        <v>0</v>
      </c>
      <c r="CU31" s="21">
        <f t="shared" si="46"/>
        <v>0</v>
      </c>
      <c r="CV31" s="21">
        <v>0</v>
      </c>
      <c r="CW31" s="21">
        <f t="shared" si="47"/>
        <v>0</v>
      </c>
      <c r="CX31" s="21">
        <v>0</v>
      </c>
      <c r="CY31" s="21">
        <f t="shared" si="48"/>
        <v>0</v>
      </c>
      <c r="CZ31" s="21">
        <v>0</v>
      </c>
      <c r="DA31" s="21">
        <f t="shared" si="49"/>
        <v>0</v>
      </c>
      <c r="DB31" s="21">
        <v>0</v>
      </c>
      <c r="DC31" s="21">
        <f t="shared" si="50"/>
        <v>0</v>
      </c>
      <c r="DD31" s="21">
        <f t="shared" si="16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2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3"/>
        <v>0</v>
      </c>
      <c r="DS31" s="21">
        <v>0</v>
      </c>
      <c r="DT31" s="21">
        <f t="shared" si="54"/>
        <v>0</v>
      </c>
      <c r="DU31" s="21">
        <v>0</v>
      </c>
      <c r="DV31" s="21">
        <f t="shared" si="55"/>
        <v>0</v>
      </c>
      <c r="DW31" s="21">
        <v>0</v>
      </c>
      <c r="DX31" s="21">
        <f t="shared" si="56"/>
        <v>0</v>
      </c>
      <c r="DY31" s="21">
        <v>0</v>
      </c>
      <c r="DZ31" s="21">
        <f t="shared" si="57"/>
        <v>0</v>
      </c>
      <c r="EA31" s="21">
        <f t="shared" si="58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149"/>
        <v>0</v>
      </c>
      <c r="EI31" s="21">
        <f t="shared" si="60"/>
        <v>0</v>
      </c>
      <c r="EJ31" s="21">
        <v>0</v>
      </c>
      <c r="EK31" s="21">
        <f t="shared" si="61"/>
        <v>0</v>
      </c>
      <c r="EL31" s="21">
        <v>0</v>
      </c>
      <c r="EM31" s="21">
        <f t="shared" si="62"/>
        <v>0</v>
      </c>
      <c r="EN31" s="21">
        <v>0</v>
      </c>
      <c r="EO31" s="21">
        <f t="shared" si="63"/>
        <v>0</v>
      </c>
      <c r="EP31" s="21">
        <v>0</v>
      </c>
      <c r="EQ31" s="21">
        <f t="shared" si="64"/>
        <v>0</v>
      </c>
      <c r="ER31" s="21">
        <v>0</v>
      </c>
      <c r="ES31" s="21">
        <f t="shared" si="65"/>
        <v>0</v>
      </c>
      <c r="ET31" s="21">
        <f t="shared" si="16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67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68"/>
        <v>0</v>
      </c>
      <c r="FG31" s="21">
        <v>0</v>
      </c>
      <c r="FH31" s="21">
        <f t="shared" si="69"/>
        <v>0</v>
      </c>
      <c r="FI31" s="21">
        <v>0</v>
      </c>
      <c r="FJ31" s="21">
        <f t="shared" si="70"/>
        <v>0</v>
      </c>
      <c r="FK31" s="21">
        <v>0</v>
      </c>
      <c r="FL31" s="21">
        <f t="shared" si="71"/>
        <v>0</v>
      </c>
      <c r="FM31" s="21">
        <v>0</v>
      </c>
      <c r="FN31" s="21">
        <f t="shared" si="72"/>
        <v>0</v>
      </c>
      <c r="FO31" s="21">
        <v>0</v>
      </c>
      <c r="FP31" s="21">
        <f t="shared" si="73"/>
        <v>0</v>
      </c>
      <c r="FQ31" s="21">
        <f t="shared" si="74"/>
        <v>0</v>
      </c>
      <c r="FR31" s="21"/>
      <c r="FS31" s="23">
        <f t="shared" si="168"/>
        <v>0</v>
      </c>
      <c r="FT31" s="22"/>
      <c r="FU31" s="22"/>
      <c r="FV31" s="22"/>
      <c r="FW31" s="23">
        <v>0</v>
      </c>
      <c r="FX31" s="21">
        <f t="shared" si="150"/>
        <v>0</v>
      </c>
      <c r="FY31" s="21">
        <f t="shared" si="76"/>
        <v>0</v>
      </c>
      <c r="FZ31" s="21">
        <v>0</v>
      </c>
      <c r="GA31" s="21">
        <f t="shared" si="77"/>
        <v>0</v>
      </c>
      <c r="GB31" s="21">
        <v>0</v>
      </c>
      <c r="GC31" s="21">
        <f t="shared" si="78"/>
        <v>0</v>
      </c>
      <c r="GD31" s="21">
        <v>0</v>
      </c>
      <c r="GE31" s="21">
        <f t="shared" si="79"/>
        <v>0</v>
      </c>
      <c r="GF31" s="21">
        <v>0</v>
      </c>
      <c r="GG31" s="21">
        <f t="shared" si="80"/>
        <v>0</v>
      </c>
      <c r="GH31" s="21">
        <v>0</v>
      </c>
      <c r="GI31" s="21">
        <f t="shared" si="81"/>
        <v>0</v>
      </c>
      <c r="GJ31" s="21">
        <f t="shared" si="16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3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4"/>
        <v>0</v>
      </c>
      <c r="GW31" s="21">
        <v>0</v>
      </c>
      <c r="GX31" s="21">
        <f t="shared" si="85"/>
        <v>0</v>
      </c>
      <c r="GY31" s="21">
        <v>0</v>
      </c>
      <c r="GZ31" s="21">
        <f t="shared" si="86"/>
        <v>0</v>
      </c>
      <c r="HA31" s="21">
        <v>0</v>
      </c>
      <c r="HB31" s="21">
        <f t="shared" si="87"/>
        <v>0</v>
      </c>
      <c r="HC31" s="21">
        <v>0</v>
      </c>
      <c r="HD31" s="21">
        <f t="shared" si="88"/>
        <v>0</v>
      </c>
      <c r="HE31" s="21">
        <v>0</v>
      </c>
      <c r="HF31" s="21">
        <f t="shared" si="89"/>
        <v>0</v>
      </c>
      <c r="HG31" s="21">
        <f t="shared" si="90"/>
        <v>0</v>
      </c>
      <c r="HH31" s="21"/>
      <c r="HI31" s="23">
        <f t="shared" si="169"/>
        <v>0</v>
      </c>
      <c r="HJ31" s="22"/>
      <c r="HK31" s="22"/>
      <c r="HL31" s="22"/>
      <c r="HM31" s="23">
        <v>0</v>
      </c>
      <c r="HN31" s="21">
        <f t="shared" si="151"/>
        <v>0</v>
      </c>
      <c r="HO31" s="21">
        <f t="shared" si="92"/>
        <v>0</v>
      </c>
      <c r="HP31" s="21">
        <v>0</v>
      </c>
      <c r="HQ31" s="21">
        <f t="shared" si="93"/>
        <v>0</v>
      </c>
      <c r="HR31" s="21">
        <v>0</v>
      </c>
      <c r="HS31" s="21">
        <f t="shared" si="94"/>
        <v>0</v>
      </c>
      <c r="HT31" s="21">
        <v>0</v>
      </c>
      <c r="HU31" s="21">
        <f t="shared" si="95"/>
        <v>0</v>
      </c>
      <c r="HV31" s="21">
        <v>0</v>
      </c>
      <c r="HW31" s="21">
        <f t="shared" si="96"/>
        <v>0</v>
      </c>
      <c r="HX31" s="21">
        <v>0</v>
      </c>
      <c r="HY31" s="21">
        <f t="shared" si="97"/>
        <v>0</v>
      </c>
      <c r="HZ31" s="21">
        <f t="shared" si="16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99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0"/>
        <v>0</v>
      </c>
      <c r="IM31" s="21">
        <v>0</v>
      </c>
      <c r="IN31" s="21">
        <f t="shared" si="101"/>
        <v>0</v>
      </c>
      <c r="IO31" s="21">
        <v>0</v>
      </c>
      <c r="IP31" s="21">
        <f t="shared" si="102"/>
        <v>0</v>
      </c>
      <c r="IQ31" s="21">
        <v>0</v>
      </c>
      <c r="IR31" s="21">
        <f t="shared" si="103"/>
        <v>0</v>
      </c>
      <c r="IS31" s="21">
        <v>0</v>
      </c>
      <c r="IT31" s="21">
        <f t="shared" si="104"/>
        <v>0</v>
      </c>
      <c r="IU31" s="21">
        <v>0</v>
      </c>
      <c r="IV31" s="21">
        <f t="shared" si="105"/>
        <v>0</v>
      </c>
      <c r="IW31" s="21">
        <f t="shared" si="106"/>
        <v>0</v>
      </c>
      <c r="IX31" s="21"/>
      <c r="IY31" s="23">
        <f t="shared" si="170"/>
        <v>0</v>
      </c>
      <c r="IZ31" s="22"/>
      <c r="JA31" s="22"/>
      <c r="JB31" s="22"/>
      <c r="JC31" s="23">
        <v>0</v>
      </c>
      <c r="JD31" s="21">
        <f t="shared" si="152"/>
        <v>0</v>
      </c>
      <c r="JE31" s="21">
        <f t="shared" si="108"/>
        <v>0</v>
      </c>
      <c r="JF31" s="21">
        <v>0</v>
      </c>
      <c r="JG31" s="21">
        <f t="shared" si="109"/>
        <v>0</v>
      </c>
      <c r="JH31" s="21">
        <v>0</v>
      </c>
      <c r="JI31" s="21">
        <f t="shared" si="110"/>
        <v>0</v>
      </c>
      <c r="JJ31" s="21">
        <v>0</v>
      </c>
      <c r="JK31" s="21">
        <f t="shared" si="111"/>
        <v>0</v>
      </c>
      <c r="JL31" s="21">
        <v>0</v>
      </c>
      <c r="JM31" s="21">
        <f t="shared" si="112"/>
        <v>0</v>
      </c>
      <c r="JN31" s="21">
        <v>0</v>
      </c>
      <c r="JO31" s="21">
        <f t="shared" si="113"/>
        <v>0</v>
      </c>
      <c r="JP31" s="21">
        <f t="shared" si="16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15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16"/>
        <v>0</v>
      </c>
      <c r="KC31" s="21">
        <v>0</v>
      </c>
      <c r="KD31" s="21">
        <f t="shared" si="117"/>
        <v>0</v>
      </c>
      <c r="KE31" s="21">
        <v>0</v>
      </c>
      <c r="KF31" s="21">
        <f t="shared" si="118"/>
        <v>0</v>
      </c>
      <c r="KG31" s="21">
        <v>0</v>
      </c>
      <c r="KH31" s="21">
        <f t="shared" si="119"/>
        <v>0</v>
      </c>
      <c r="KI31" s="21">
        <v>0</v>
      </c>
      <c r="KJ31" s="21">
        <f t="shared" si="120"/>
        <v>0</v>
      </c>
      <c r="KK31" s="21">
        <v>0</v>
      </c>
      <c r="KL31" s="21">
        <f t="shared" si="121"/>
        <v>0</v>
      </c>
      <c r="KM31" s="21">
        <f t="shared" si="122"/>
        <v>0</v>
      </c>
      <c r="KN31" s="21"/>
      <c r="KO31" s="23">
        <f t="shared" si="171"/>
        <v>0</v>
      </c>
      <c r="KP31" s="22"/>
      <c r="KQ31" s="22"/>
      <c r="KR31" s="22"/>
      <c r="KS31" s="23">
        <v>0</v>
      </c>
      <c r="KT31" s="21">
        <f t="shared" si="153"/>
        <v>0</v>
      </c>
      <c r="KU31" s="21">
        <f t="shared" si="124"/>
        <v>0</v>
      </c>
      <c r="KV31" s="21">
        <v>0</v>
      </c>
      <c r="KW31" s="21">
        <f t="shared" si="125"/>
        <v>0</v>
      </c>
      <c r="KX31" s="21">
        <v>0</v>
      </c>
      <c r="KY31" s="21">
        <f t="shared" si="126"/>
        <v>0</v>
      </c>
      <c r="KZ31" s="21">
        <v>0</v>
      </c>
      <c r="LA31" s="21">
        <f t="shared" si="127"/>
        <v>0</v>
      </c>
      <c r="LB31" s="21">
        <v>0</v>
      </c>
      <c r="LC31" s="21">
        <f t="shared" si="128"/>
        <v>0</v>
      </c>
      <c r="LD31" s="21">
        <v>0</v>
      </c>
      <c r="LE31" s="21">
        <f t="shared" si="129"/>
        <v>0</v>
      </c>
      <c r="LF31" s="21">
        <f t="shared" si="16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1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2"/>
        <v>0</v>
      </c>
      <c r="LS31" s="21">
        <v>0</v>
      </c>
      <c r="LT31" s="21">
        <f t="shared" si="133"/>
        <v>0</v>
      </c>
      <c r="LU31" s="21">
        <v>0</v>
      </c>
      <c r="LV31" s="21">
        <f t="shared" si="134"/>
        <v>0</v>
      </c>
      <c r="LW31" s="21">
        <v>0</v>
      </c>
      <c r="LX31" s="21">
        <f t="shared" si="135"/>
        <v>0</v>
      </c>
      <c r="LY31" s="21">
        <v>0</v>
      </c>
      <c r="LZ31" s="21">
        <f t="shared" si="136"/>
        <v>0</v>
      </c>
      <c r="MA31" s="21">
        <v>0</v>
      </c>
      <c r="MB31" s="21">
        <f t="shared" si="137"/>
        <v>0</v>
      </c>
      <c r="MC31" s="21">
        <f t="shared" si="138"/>
        <v>0</v>
      </c>
      <c r="MD31" s="21"/>
      <c r="ME31" s="23">
        <f t="shared" si="172"/>
        <v>0</v>
      </c>
      <c r="MF31" s="24">
        <f t="shared" si="10"/>
        <v>0</v>
      </c>
      <c r="MG31" s="24">
        <f t="shared" si="11"/>
        <v>0</v>
      </c>
      <c r="MH31" s="24">
        <f t="shared" si="139"/>
        <v>0</v>
      </c>
    </row>
    <row r="32" spans="1:346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2"/>
        <v>0</v>
      </c>
      <c r="M32" s="21">
        <f t="shared" si="13"/>
        <v>0</v>
      </c>
      <c r="N32" s="21">
        <v>0</v>
      </c>
      <c r="O32" s="21">
        <f t="shared" si="14"/>
        <v>0</v>
      </c>
      <c r="P32" s="21">
        <v>0</v>
      </c>
      <c r="Q32" s="21">
        <f t="shared" si="15"/>
        <v>0</v>
      </c>
      <c r="R32" s="21">
        <v>0</v>
      </c>
      <c r="S32" s="21">
        <f t="shared" si="16"/>
        <v>0</v>
      </c>
      <c r="T32" s="21">
        <v>0</v>
      </c>
      <c r="U32" s="21">
        <f t="shared" si="17"/>
        <v>0</v>
      </c>
      <c r="V32" s="21">
        <v>0</v>
      </c>
      <c r="W32" s="21">
        <f t="shared" si="18"/>
        <v>0</v>
      </c>
      <c r="X32" s="21">
        <f t="shared" si="19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0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1"/>
        <v>0</v>
      </c>
      <c r="AK32" s="21">
        <v>0</v>
      </c>
      <c r="AL32" s="21">
        <f t="shared" si="22"/>
        <v>0</v>
      </c>
      <c r="AM32" s="21">
        <v>0</v>
      </c>
      <c r="AN32" s="21">
        <f t="shared" si="23"/>
        <v>0</v>
      </c>
      <c r="AO32" s="21">
        <v>0</v>
      </c>
      <c r="AP32" s="21">
        <f t="shared" si="24"/>
        <v>0</v>
      </c>
      <c r="AQ32" s="21">
        <v>0</v>
      </c>
      <c r="AR32" s="21">
        <f t="shared" si="25"/>
        <v>0</v>
      </c>
      <c r="AS32" s="21">
        <v>0</v>
      </c>
      <c r="AT32" s="21">
        <f t="shared" si="26"/>
        <v>0</v>
      </c>
      <c r="AU32" s="21">
        <f t="shared" si="27"/>
        <v>0</v>
      </c>
      <c r="AV32" s="21"/>
      <c r="AW32" s="23">
        <f t="shared" si="140"/>
        <v>0</v>
      </c>
      <c r="AX32" s="22"/>
      <c r="AY32" s="22"/>
      <c r="AZ32" s="22"/>
      <c r="BA32" s="23">
        <v>0</v>
      </c>
      <c r="BB32" s="21">
        <f t="shared" si="147"/>
        <v>0</v>
      </c>
      <c r="BC32" s="21">
        <f t="shared" si="29"/>
        <v>0</v>
      </c>
      <c r="BD32" s="21">
        <v>0</v>
      </c>
      <c r="BE32" s="21">
        <f t="shared" si="30"/>
        <v>0</v>
      </c>
      <c r="BF32" s="21">
        <v>0</v>
      </c>
      <c r="BG32" s="21">
        <f t="shared" si="31"/>
        <v>0</v>
      </c>
      <c r="BH32" s="21">
        <v>0</v>
      </c>
      <c r="BI32" s="21">
        <f t="shared" si="32"/>
        <v>0</v>
      </c>
      <c r="BJ32" s="21">
        <v>0</v>
      </c>
      <c r="BK32" s="21">
        <f t="shared" si="33"/>
        <v>0</v>
      </c>
      <c r="BL32" s="21">
        <v>0</v>
      </c>
      <c r="BM32" s="21">
        <f t="shared" si="34"/>
        <v>0</v>
      </c>
      <c r="BN32" s="21">
        <f t="shared" si="16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36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37"/>
        <v>0</v>
      </c>
      <c r="CA32" s="21">
        <v>0</v>
      </c>
      <c r="CB32" s="21">
        <f t="shared" si="38"/>
        <v>0</v>
      </c>
      <c r="CC32" s="21">
        <v>0</v>
      </c>
      <c r="CD32" s="21">
        <f t="shared" si="39"/>
        <v>0</v>
      </c>
      <c r="CE32" s="21">
        <v>0</v>
      </c>
      <c r="CF32" s="21">
        <f t="shared" si="40"/>
        <v>0</v>
      </c>
      <c r="CG32" s="21">
        <v>0</v>
      </c>
      <c r="CH32" s="21">
        <f t="shared" si="41"/>
        <v>0</v>
      </c>
      <c r="CI32" s="21">
        <v>0</v>
      </c>
      <c r="CJ32" s="21">
        <f t="shared" si="42"/>
        <v>0</v>
      </c>
      <c r="CK32" s="21">
        <f t="shared" si="43"/>
        <v>0</v>
      </c>
      <c r="CL32" s="21"/>
      <c r="CM32" s="23">
        <f t="shared" si="167"/>
        <v>0</v>
      </c>
      <c r="CN32" s="22"/>
      <c r="CO32" s="22"/>
      <c r="CP32" s="22"/>
      <c r="CQ32" s="23">
        <v>0</v>
      </c>
      <c r="CR32" s="21">
        <f t="shared" si="148"/>
        <v>0</v>
      </c>
      <c r="CS32" s="21">
        <f t="shared" si="45"/>
        <v>0</v>
      </c>
      <c r="CT32" s="21">
        <v>0</v>
      </c>
      <c r="CU32" s="21">
        <f t="shared" si="46"/>
        <v>0</v>
      </c>
      <c r="CV32" s="21">
        <v>0</v>
      </c>
      <c r="CW32" s="21">
        <f t="shared" si="47"/>
        <v>0</v>
      </c>
      <c r="CX32" s="21">
        <v>0</v>
      </c>
      <c r="CY32" s="21">
        <f t="shared" si="48"/>
        <v>0</v>
      </c>
      <c r="CZ32" s="21">
        <v>0</v>
      </c>
      <c r="DA32" s="21">
        <f t="shared" si="49"/>
        <v>0</v>
      </c>
      <c r="DB32" s="21">
        <v>0</v>
      </c>
      <c r="DC32" s="21">
        <f t="shared" si="50"/>
        <v>0</v>
      </c>
      <c r="DD32" s="21">
        <f t="shared" si="16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2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3"/>
        <v>0</v>
      </c>
      <c r="DS32" s="21">
        <v>0</v>
      </c>
      <c r="DT32" s="21">
        <f t="shared" si="54"/>
        <v>0</v>
      </c>
      <c r="DU32" s="21">
        <v>0</v>
      </c>
      <c r="DV32" s="21">
        <f t="shared" si="55"/>
        <v>0</v>
      </c>
      <c r="DW32" s="21">
        <v>0</v>
      </c>
      <c r="DX32" s="21">
        <f t="shared" si="56"/>
        <v>0</v>
      </c>
      <c r="DY32" s="21">
        <v>0</v>
      </c>
      <c r="DZ32" s="21">
        <f t="shared" si="57"/>
        <v>0</v>
      </c>
      <c r="EA32" s="21">
        <f t="shared" si="58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149"/>
        <v>0</v>
      </c>
      <c r="EI32" s="21">
        <f t="shared" si="60"/>
        <v>0</v>
      </c>
      <c r="EJ32" s="21">
        <v>0</v>
      </c>
      <c r="EK32" s="21">
        <f t="shared" si="61"/>
        <v>0</v>
      </c>
      <c r="EL32" s="21">
        <v>0</v>
      </c>
      <c r="EM32" s="21">
        <f t="shared" si="62"/>
        <v>0</v>
      </c>
      <c r="EN32" s="21">
        <v>0</v>
      </c>
      <c r="EO32" s="21">
        <f t="shared" si="63"/>
        <v>0</v>
      </c>
      <c r="EP32" s="21">
        <v>0</v>
      </c>
      <c r="EQ32" s="21">
        <f t="shared" si="64"/>
        <v>0</v>
      </c>
      <c r="ER32" s="21">
        <v>0</v>
      </c>
      <c r="ES32" s="21">
        <f t="shared" si="65"/>
        <v>0</v>
      </c>
      <c r="ET32" s="21">
        <f t="shared" si="16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67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68"/>
        <v>0</v>
      </c>
      <c r="FG32" s="21">
        <v>0</v>
      </c>
      <c r="FH32" s="21">
        <f t="shared" si="69"/>
        <v>0</v>
      </c>
      <c r="FI32" s="21">
        <v>0</v>
      </c>
      <c r="FJ32" s="21">
        <f t="shared" si="70"/>
        <v>0</v>
      </c>
      <c r="FK32" s="21">
        <v>0</v>
      </c>
      <c r="FL32" s="21">
        <f t="shared" si="71"/>
        <v>0</v>
      </c>
      <c r="FM32" s="21">
        <v>0</v>
      </c>
      <c r="FN32" s="21">
        <f t="shared" si="72"/>
        <v>0</v>
      </c>
      <c r="FO32" s="21">
        <v>0</v>
      </c>
      <c r="FP32" s="21">
        <f t="shared" si="73"/>
        <v>0</v>
      </c>
      <c r="FQ32" s="21">
        <f t="shared" si="74"/>
        <v>0</v>
      </c>
      <c r="FR32" s="21"/>
      <c r="FS32" s="23">
        <f t="shared" si="168"/>
        <v>0</v>
      </c>
      <c r="FT32" s="22"/>
      <c r="FU32" s="22"/>
      <c r="FV32" s="22"/>
      <c r="FW32" s="23">
        <v>0</v>
      </c>
      <c r="FX32" s="21">
        <f t="shared" si="150"/>
        <v>0</v>
      </c>
      <c r="FY32" s="21">
        <f t="shared" si="76"/>
        <v>0</v>
      </c>
      <c r="FZ32" s="21">
        <v>0</v>
      </c>
      <c r="GA32" s="21">
        <f t="shared" si="77"/>
        <v>0</v>
      </c>
      <c r="GB32" s="21">
        <v>0</v>
      </c>
      <c r="GC32" s="21">
        <f t="shared" si="78"/>
        <v>0</v>
      </c>
      <c r="GD32" s="21">
        <v>0</v>
      </c>
      <c r="GE32" s="21">
        <f t="shared" si="79"/>
        <v>0</v>
      </c>
      <c r="GF32" s="21">
        <v>0</v>
      </c>
      <c r="GG32" s="21">
        <f t="shared" si="80"/>
        <v>0</v>
      </c>
      <c r="GH32" s="21">
        <v>0</v>
      </c>
      <c r="GI32" s="21">
        <f t="shared" si="81"/>
        <v>0</v>
      </c>
      <c r="GJ32" s="21">
        <f t="shared" si="16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3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4"/>
        <v>0</v>
      </c>
      <c r="GW32" s="21">
        <v>0</v>
      </c>
      <c r="GX32" s="21">
        <f t="shared" si="85"/>
        <v>0</v>
      </c>
      <c r="GY32" s="21">
        <v>0</v>
      </c>
      <c r="GZ32" s="21">
        <f t="shared" si="86"/>
        <v>0</v>
      </c>
      <c r="HA32" s="21">
        <v>0</v>
      </c>
      <c r="HB32" s="21">
        <f t="shared" si="87"/>
        <v>0</v>
      </c>
      <c r="HC32" s="21">
        <v>0</v>
      </c>
      <c r="HD32" s="21">
        <f t="shared" si="88"/>
        <v>0</v>
      </c>
      <c r="HE32" s="21">
        <v>0</v>
      </c>
      <c r="HF32" s="21">
        <f t="shared" si="89"/>
        <v>0</v>
      </c>
      <c r="HG32" s="21">
        <f t="shared" si="90"/>
        <v>0</v>
      </c>
      <c r="HH32" s="21"/>
      <c r="HI32" s="23">
        <f t="shared" si="169"/>
        <v>0</v>
      </c>
      <c r="HJ32" s="22"/>
      <c r="HK32" s="22"/>
      <c r="HL32" s="22"/>
      <c r="HM32" s="23">
        <v>0</v>
      </c>
      <c r="HN32" s="21">
        <f t="shared" si="151"/>
        <v>0</v>
      </c>
      <c r="HO32" s="21">
        <f t="shared" si="92"/>
        <v>0</v>
      </c>
      <c r="HP32" s="21">
        <v>0</v>
      </c>
      <c r="HQ32" s="21">
        <f t="shared" si="93"/>
        <v>0</v>
      </c>
      <c r="HR32" s="21">
        <v>0</v>
      </c>
      <c r="HS32" s="21">
        <f t="shared" si="94"/>
        <v>0</v>
      </c>
      <c r="HT32" s="21">
        <v>0</v>
      </c>
      <c r="HU32" s="21">
        <f t="shared" si="95"/>
        <v>0</v>
      </c>
      <c r="HV32" s="21">
        <v>0</v>
      </c>
      <c r="HW32" s="21">
        <f t="shared" si="96"/>
        <v>0</v>
      </c>
      <c r="HX32" s="21">
        <v>0</v>
      </c>
      <c r="HY32" s="21">
        <f t="shared" si="97"/>
        <v>0</v>
      </c>
      <c r="HZ32" s="21">
        <f t="shared" si="16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99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0"/>
        <v>0</v>
      </c>
      <c r="IM32" s="21">
        <v>0</v>
      </c>
      <c r="IN32" s="21">
        <f t="shared" si="101"/>
        <v>0</v>
      </c>
      <c r="IO32" s="21">
        <v>0</v>
      </c>
      <c r="IP32" s="21">
        <f t="shared" si="102"/>
        <v>0</v>
      </c>
      <c r="IQ32" s="21">
        <v>0</v>
      </c>
      <c r="IR32" s="21">
        <f t="shared" si="103"/>
        <v>0</v>
      </c>
      <c r="IS32" s="21">
        <v>0</v>
      </c>
      <c r="IT32" s="21">
        <f t="shared" si="104"/>
        <v>0</v>
      </c>
      <c r="IU32" s="21">
        <v>0</v>
      </c>
      <c r="IV32" s="21">
        <f t="shared" si="105"/>
        <v>0</v>
      </c>
      <c r="IW32" s="21">
        <f t="shared" si="106"/>
        <v>0</v>
      </c>
      <c r="IX32" s="21"/>
      <c r="IY32" s="23">
        <f t="shared" si="170"/>
        <v>0</v>
      </c>
      <c r="IZ32" s="22"/>
      <c r="JA32" s="22"/>
      <c r="JB32" s="22"/>
      <c r="JC32" s="23">
        <v>0</v>
      </c>
      <c r="JD32" s="21">
        <f t="shared" si="152"/>
        <v>0</v>
      </c>
      <c r="JE32" s="21">
        <f t="shared" si="108"/>
        <v>0</v>
      </c>
      <c r="JF32" s="21">
        <v>0</v>
      </c>
      <c r="JG32" s="21">
        <f t="shared" si="109"/>
        <v>0</v>
      </c>
      <c r="JH32" s="21">
        <v>0</v>
      </c>
      <c r="JI32" s="21">
        <f t="shared" si="110"/>
        <v>0</v>
      </c>
      <c r="JJ32" s="21">
        <v>0</v>
      </c>
      <c r="JK32" s="21">
        <f t="shared" si="111"/>
        <v>0</v>
      </c>
      <c r="JL32" s="21">
        <v>0</v>
      </c>
      <c r="JM32" s="21">
        <f t="shared" si="112"/>
        <v>0</v>
      </c>
      <c r="JN32" s="21">
        <v>0</v>
      </c>
      <c r="JO32" s="21">
        <f t="shared" si="113"/>
        <v>0</v>
      </c>
      <c r="JP32" s="21">
        <f t="shared" si="16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15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16"/>
        <v>0</v>
      </c>
      <c r="KC32" s="21">
        <v>0</v>
      </c>
      <c r="KD32" s="21">
        <f t="shared" si="117"/>
        <v>0</v>
      </c>
      <c r="KE32" s="21">
        <v>0</v>
      </c>
      <c r="KF32" s="21">
        <f t="shared" si="118"/>
        <v>0</v>
      </c>
      <c r="KG32" s="21">
        <v>0</v>
      </c>
      <c r="KH32" s="21">
        <f t="shared" si="119"/>
        <v>0</v>
      </c>
      <c r="KI32" s="21">
        <v>0</v>
      </c>
      <c r="KJ32" s="21">
        <f t="shared" si="120"/>
        <v>0</v>
      </c>
      <c r="KK32" s="21">
        <v>0</v>
      </c>
      <c r="KL32" s="21">
        <f t="shared" si="121"/>
        <v>0</v>
      </c>
      <c r="KM32" s="21">
        <f t="shared" si="122"/>
        <v>0</v>
      </c>
      <c r="KN32" s="21"/>
      <c r="KO32" s="23">
        <f t="shared" si="171"/>
        <v>0</v>
      </c>
      <c r="KP32" s="22"/>
      <c r="KQ32" s="22"/>
      <c r="KR32" s="22"/>
      <c r="KS32" s="23">
        <v>0</v>
      </c>
      <c r="KT32" s="21">
        <f t="shared" si="153"/>
        <v>0</v>
      </c>
      <c r="KU32" s="21">
        <f t="shared" si="124"/>
        <v>0</v>
      </c>
      <c r="KV32" s="21">
        <v>0</v>
      </c>
      <c r="KW32" s="21">
        <f t="shared" si="125"/>
        <v>0</v>
      </c>
      <c r="KX32" s="21">
        <v>0</v>
      </c>
      <c r="KY32" s="21">
        <f t="shared" si="126"/>
        <v>0</v>
      </c>
      <c r="KZ32" s="21">
        <v>0</v>
      </c>
      <c r="LA32" s="21">
        <f t="shared" si="127"/>
        <v>0</v>
      </c>
      <c r="LB32" s="21">
        <v>0</v>
      </c>
      <c r="LC32" s="21">
        <f t="shared" si="128"/>
        <v>0</v>
      </c>
      <c r="LD32" s="21">
        <v>0</v>
      </c>
      <c r="LE32" s="21">
        <f t="shared" si="129"/>
        <v>0</v>
      </c>
      <c r="LF32" s="21">
        <f t="shared" si="16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1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2"/>
        <v>0</v>
      </c>
      <c r="LS32" s="21">
        <v>0</v>
      </c>
      <c r="LT32" s="21">
        <f t="shared" si="133"/>
        <v>0</v>
      </c>
      <c r="LU32" s="21">
        <v>0</v>
      </c>
      <c r="LV32" s="21">
        <f t="shared" si="134"/>
        <v>0</v>
      </c>
      <c r="LW32" s="21">
        <v>0</v>
      </c>
      <c r="LX32" s="21">
        <f t="shared" si="135"/>
        <v>0</v>
      </c>
      <c r="LY32" s="21">
        <v>0</v>
      </c>
      <c r="LZ32" s="21">
        <f t="shared" si="136"/>
        <v>0</v>
      </c>
      <c r="MA32" s="21">
        <v>0</v>
      </c>
      <c r="MB32" s="21">
        <f t="shared" si="137"/>
        <v>0</v>
      </c>
      <c r="MC32" s="21">
        <f t="shared" si="138"/>
        <v>0</v>
      </c>
      <c r="MD32" s="21"/>
      <c r="ME32" s="23">
        <f t="shared" si="172"/>
        <v>0</v>
      </c>
      <c r="MF32" s="24">
        <f t="shared" si="10"/>
        <v>0</v>
      </c>
      <c r="MG32" s="24">
        <f t="shared" si="11"/>
        <v>0</v>
      </c>
      <c r="MH32" s="24">
        <f t="shared" si="139"/>
        <v>0</v>
      </c>
    </row>
    <row r="33" spans="1:346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2"/>
        <v>0</v>
      </c>
      <c r="M33" s="21">
        <f t="shared" si="13"/>
        <v>0</v>
      </c>
      <c r="N33" s="21">
        <v>0</v>
      </c>
      <c r="O33" s="21">
        <f t="shared" si="14"/>
        <v>0</v>
      </c>
      <c r="P33" s="21">
        <v>0</v>
      </c>
      <c r="Q33" s="21">
        <f t="shared" si="15"/>
        <v>0</v>
      </c>
      <c r="R33" s="21">
        <v>0</v>
      </c>
      <c r="S33" s="21">
        <f t="shared" si="16"/>
        <v>0</v>
      </c>
      <c r="T33" s="21">
        <v>0</v>
      </c>
      <c r="U33" s="21">
        <f t="shared" si="17"/>
        <v>0</v>
      </c>
      <c r="V33" s="21">
        <v>0</v>
      </c>
      <c r="W33" s="21">
        <f t="shared" si="18"/>
        <v>0</v>
      </c>
      <c r="X33" s="21">
        <f t="shared" si="19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0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1"/>
        <v>0</v>
      </c>
      <c r="AK33" s="21">
        <v>0</v>
      </c>
      <c r="AL33" s="21">
        <f t="shared" si="22"/>
        <v>0</v>
      </c>
      <c r="AM33" s="21">
        <v>0</v>
      </c>
      <c r="AN33" s="21">
        <f t="shared" si="23"/>
        <v>0</v>
      </c>
      <c r="AO33" s="21">
        <v>0</v>
      </c>
      <c r="AP33" s="21">
        <f t="shared" si="24"/>
        <v>0</v>
      </c>
      <c r="AQ33" s="21">
        <v>0</v>
      </c>
      <c r="AR33" s="21">
        <f t="shared" si="25"/>
        <v>0</v>
      </c>
      <c r="AS33" s="21">
        <v>0</v>
      </c>
      <c r="AT33" s="21">
        <f t="shared" si="26"/>
        <v>0</v>
      </c>
      <c r="AU33" s="21">
        <f t="shared" si="27"/>
        <v>0</v>
      </c>
      <c r="AV33" s="21"/>
      <c r="AW33" s="23">
        <f t="shared" si="140"/>
        <v>0</v>
      </c>
      <c r="AX33" s="22"/>
      <c r="AY33" s="22"/>
      <c r="AZ33" s="22"/>
      <c r="BA33" s="23">
        <v>0</v>
      </c>
      <c r="BB33" s="21">
        <f t="shared" si="147"/>
        <v>0</v>
      </c>
      <c r="BC33" s="21">
        <f t="shared" si="29"/>
        <v>0</v>
      </c>
      <c r="BD33" s="21">
        <v>0</v>
      </c>
      <c r="BE33" s="21">
        <f t="shared" si="30"/>
        <v>0</v>
      </c>
      <c r="BF33" s="21">
        <v>0</v>
      </c>
      <c r="BG33" s="21">
        <f t="shared" si="31"/>
        <v>0</v>
      </c>
      <c r="BH33" s="21">
        <v>0</v>
      </c>
      <c r="BI33" s="21">
        <f t="shared" si="32"/>
        <v>0</v>
      </c>
      <c r="BJ33" s="21">
        <v>0</v>
      </c>
      <c r="BK33" s="21">
        <f t="shared" si="33"/>
        <v>0</v>
      </c>
      <c r="BL33" s="21">
        <v>0</v>
      </c>
      <c r="BM33" s="21">
        <f t="shared" si="34"/>
        <v>0</v>
      </c>
      <c r="BN33" s="21">
        <f t="shared" si="16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36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37"/>
        <v>0</v>
      </c>
      <c r="CA33" s="21">
        <v>0</v>
      </c>
      <c r="CB33" s="21">
        <f t="shared" si="38"/>
        <v>0</v>
      </c>
      <c r="CC33" s="21">
        <v>0</v>
      </c>
      <c r="CD33" s="21">
        <f t="shared" si="39"/>
        <v>0</v>
      </c>
      <c r="CE33" s="21">
        <v>0</v>
      </c>
      <c r="CF33" s="21">
        <f t="shared" si="40"/>
        <v>0</v>
      </c>
      <c r="CG33" s="21">
        <v>0</v>
      </c>
      <c r="CH33" s="21">
        <f t="shared" si="41"/>
        <v>0</v>
      </c>
      <c r="CI33" s="21">
        <v>0</v>
      </c>
      <c r="CJ33" s="21">
        <f t="shared" si="42"/>
        <v>0</v>
      </c>
      <c r="CK33" s="21">
        <f t="shared" si="43"/>
        <v>0</v>
      </c>
      <c r="CL33" s="21"/>
      <c r="CM33" s="23">
        <f t="shared" si="167"/>
        <v>0</v>
      </c>
      <c r="CN33" s="22"/>
      <c r="CO33" s="22"/>
      <c r="CP33" s="22"/>
      <c r="CQ33" s="23">
        <v>0</v>
      </c>
      <c r="CR33" s="21">
        <f t="shared" si="148"/>
        <v>0</v>
      </c>
      <c r="CS33" s="21">
        <f t="shared" si="45"/>
        <v>0</v>
      </c>
      <c r="CT33" s="21">
        <v>0</v>
      </c>
      <c r="CU33" s="21">
        <f t="shared" si="46"/>
        <v>0</v>
      </c>
      <c r="CV33" s="21">
        <v>0</v>
      </c>
      <c r="CW33" s="21">
        <f t="shared" si="47"/>
        <v>0</v>
      </c>
      <c r="CX33" s="21">
        <v>0</v>
      </c>
      <c r="CY33" s="21">
        <f t="shared" si="48"/>
        <v>0</v>
      </c>
      <c r="CZ33" s="21">
        <v>0</v>
      </c>
      <c r="DA33" s="21">
        <f t="shared" si="49"/>
        <v>0</v>
      </c>
      <c r="DB33" s="21">
        <v>0</v>
      </c>
      <c r="DC33" s="21">
        <f t="shared" si="50"/>
        <v>0</v>
      </c>
      <c r="DD33" s="21">
        <f t="shared" si="16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2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3"/>
        <v>0</v>
      </c>
      <c r="DS33" s="21">
        <v>0</v>
      </c>
      <c r="DT33" s="21">
        <f t="shared" si="54"/>
        <v>0</v>
      </c>
      <c r="DU33" s="21">
        <v>0</v>
      </c>
      <c r="DV33" s="21">
        <f t="shared" si="55"/>
        <v>0</v>
      </c>
      <c r="DW33" s="21">
        <v>0</v>
      </c>
      <c r="DX33" s="21">
        <f t="shared" si="56"/>
        <v>0</v>
      </c>
      <c r="DY33" s="21">
        <v>0</v>
      </c>
      <c r="DZ33" s="21">
        <f t="shared" si="57"/>
        <v>0</v>
      </c>
      <c r="EA33" s="21">
        <f t="shared" si="58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149"/>
        <v>0</v>
      </c>
      <c r="EI33" s="21">
        <f t="shared" si="60"/>
        <v>0</v>
      </c>
      <c r="EJ33" s="21">
        <v>0</v>
      </c>
      <c r="EK33" s="21">
        <f t="shared" si="61"/>
        <v>0</v>
      </c>
      <c r="EL33" s="21">
        <v>0</v>
      </c>
      <c r="EM33" s="21">
        <f t="shared" si="62"/>
        <v>0</v>
      </c>
      <c r="EN33" s="21">
        <v>0</v>
      </c>
      <c r="EO33" s="21">
        <f t="shared" si="63"/>
        <v>0</v>
      </c>
      <c r="EP33" s="21">
        <v>0</v>
      </c>
      <c r="EQ33" s="21">
        <f t="shared" si="64"/>
        <v>0</v>
      </c>
      <c r="ER33" s="21">
        <v>0</v>
      </c>
      <c r="ES33" s="21">
        <f t="shared" si="65"/>
        <v>0</v>
      </c>
      <c r="ET33" s="21">
        <f t="shared" si="16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67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68"/>
        <v>0</v>
      </c>
      <c r="FG33" s="21">
        <v>0</v>
      </c>
      <c r="FH33" s="21">
        <f t="shared" si="69"/>
        <v>0</v>
      </c>
      <c r="FI33" s="21">
        <v>0</v>
      </c>
      <c r="FJ33" s="21">
        <f t="shared" si="70"/>
        <v>0</v>
      </c>
      <c r="FK33" s="21">
        <v>0</v>
      </c>
      <c r="FL33" s="21">
        <f t="shared" si="71"/>
        <v>0</v>
      </c>
      <c r="FM33" s="21">
        <v>0</v>
      </c>
      <c r="FN33" s="21">
        <f t="shared" si="72"/>
        <v>0</v>
      </c>
      <c r="FO33" s="21">
        <v>0</v>
      </c>
      <c r="FP33" s="21">
        <f t="shared" si="73"/>
        <v>0</v>
      </c>
      <c r="FQ33" s="21">
        <f t="shared" si="74"/>
        <v>0</v>
      </c>
      <c r="FR33" s="21"/>
      <c r="FS33" s="23">
        <f t="shared" si="168"/>
        <v>0</v>
      </c>
      <c r="FT33" s="22"/>
      <c r="FU33" s="22"/>
      <c r="FV33" s="22"/>
      <c r="FW33" s="23">
        <v>0</v>
      </c>
      <c r="FX33" s="21">
        <f t="shared" si="150"/>
        <v>0</v>
      </c>
      <c r="FY33" s="21">
        <f t="shared" si="76"/>
        <v>0</v>
      </c>
      <c r="FZ33" s="21">
        <v>0</v>
      </c>
      <c r="GA33" s="21">
        <f t="shared" si="77"/>
        <v>0</v>
      </c>
      <c r="GB33" s="21">
        <v>0</v>
      </c>
      <c r="GC33" s="21">
        <f t="shared" si="78"/>
        <v>0</v>
      </c>
      <c r="GD33" s="21">
        <v>0</v>
      </c>
      <c r="GE33" s="21">
        <f t="shared" si="79"/>
        <v>0</v>
      </c>
      <c r="GF33" s="21">
        <v>0</v>
      </c>
      <c r="GG33" s="21">
        <f t="shared" si="80"/>
        <v>0</v>
      </c>
      <c r="GH33" s="21">
        <v>0</v>
      </c>
      <c r="GI33" s="21">
        <f t="shared" si="81"/>
        <v>0</v>
      </c>
      <c r="GJ33" s="21">
        <f t="shared" si="16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3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4"/>
        <v>0</v>
      </c>
      <c r="GW33" s="21">
        <v>0</v>
      </c>
      <c r="GX33" s="21">
        <f t="shared" si="85"/>
        <v>0</v>
      </c>
      <c r="GY33" s="21">
        <v>0</v>
      </c>
      <c r="GZ33" s="21">
        <f t="shared" si="86"/>
        <v>0</v>
      </c>
      <c r="HA33" s="21">
        <v>0</v>
      </c>
      <c r="HB33" s="21">
        <f t="shared" si="87"/>
        <v>0</v>
      </c>
      <c r="HC33" s="21">
        <v>0</v>
      </c>
      <c r="HD33" s="21">
        <f t="shared" si="88"/>
        <v>0</v>
      </c>
      <c r="HE33" s="21">
        <v>0</v>
      </c>
      <c r="HF33" s="21">
        <f t="shared" si="89"/>
        <v>0</v>
      </c>
      <c r="HG33" s="21">
        <f t="shared" si="90"/>
        <v>0</v>
      </c>
      <c r="HH33" s="21"/>
      <c r="HI33" s="23">
        <f t="shared" si="169"/>
        <v>0</v>
      </c>
      <c r="HJ33" s="22"/>
      <c r="HK33" s="22"/>
      <c r="HL33" s="22"/>
      <c r="HM33" s="23">
        <v>0</v>
      </c>
      <c r="HN33" s="21">
        <f t="shared" si="151"/>
        <v>0</v>
      </c>
      <c r="HO33" s="21">
        <f t="shared" si="92"/>
        <v>0</v>
      </c>
      <c r="HP33" s="21">
        <v>0</v>
      </c>
      <c r="HQ33" s="21">
        <f t="shared" si="93"/>
        <v>0</v>
      </c>
      <c r="HR33" s="21">
        <v>0</v>
      </c>
      <c r="HS33" s="21">
        <f t="shared" si="94"/>
        <v>0</v>
      </c>
      <c r="HT33" s="21">
        <v>0</v>
      </c>
      <c r="HU33" s="21">
        <f t="shared" si="95"/>
        <v>0</v>
      </c>
      <c r="HV33" s="21">
        <v>0</v>
      </c>
      <c r="HW33" s="21">
        <f t="shared" si="96"/>
        <v>0</v>
      </c>
      <c r="HX33" s="21">
        <v>0</v>
      </c>
      <c r="HY33" s="21">
        <f t="shared" si="97"/>
        <v>0</v>
      </c>
      <c r="HZ33" s="21">
        <f t="shared" si="16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99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0"/>
        <v>0</v>
      </c>
      <c r="IM33" s="21">
        <v>0</v>
      </c>
      <c r="IN33" s="21">
        <f t="shared" si="101"/>
        <v>0</v>
      </c>
      <c r="IO33" s="21">
        <v>0</v>
      </c>
      <c r="IP33" s="21">
        <f t="shared" si="102"/>
        <v>0</v>
      </c>
      <c r="IQ33" s="21">
        <v>0</v>
      </c>
      <c r="IR33" s="21">
        <f t="shared" si="103"/>
        <v>0</v>
      </c>
      <c r="IS33" s="21">
        <v>0</v>
      </c>
      <c r="IT33" s="21">
        <f t="shared" si="104"/>
        <v>0</v>
      </c>
      <c r="IU33" s="21">
        <v>0</v>
      </c>
      <c r="IV33" s="21">
        <f t="shared" si="105"/>
        <v>0</v>
      </c>
      <c r="IW33" s="21">
        <f t="shared" si="106"/>
        <v>0</v>
      </c>
      <c r="IX33" s="21"/>
      <c r="IY33" s="23">
        <f t="shared" si="170"/>
        <v>0</v>
      </c>
      <c r="IZ33" s="22"/>
      <c r="JA33" s="22"/>
      <c r="JB33" s="22"/>
      <c r="JC33" s="23">
        <v>0</v>
      </c>
      <c r="JD33" s="21">
        <f t="shared" si="152"/>
        <v>0</v>
      </c>
      <c r="JE33" s="21">
        <f t="shared" si="108"/>
        <v>0</v>
      </c>
      <c r="JF33" s="21">
        <v>0</v>
      </c>
      <c r="JG33" s="21">
        <f t="shared" si="109"/>
        <v>0</v>
      </c>
      <c r="JH33" s="21">
        <v>0</v>
      </c>
      <c r="JI33" s="21">
        <f t="shared" si="110"/>
        <v>0</v>
      </c>
      <c r="JJ33" s="21">
        <v>0</v>
      </c>
      <c r="JK33" s="21">
        <f t="shared" si="111"/>
        <v>0</v>
      </c>
      <c r="JL33" s="21">
        <v>0</v>
      </c>
      <c r="JM33" s="21">
        <f t="shared" si="112"/>
        <v>0</v>
      </c>
      <c r="JN33" s="21">
        <v>0</v>
      </c>
      <c r="JO33" s="21">
        <f t="shared" si="113"/>
        <v>0</v>
      </c>
      <c r="JP33" s="21">
        <f t="shared" si="16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15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16"/>
        <v>0</v>
      </c>
      <c r="KC33" s="21">
        <v>0</v>
      </c>
      <c r="KD33" s="21">
        <f t="shared" si="117"/>
        <v>0</v>
      </c>
      <c r="KE33" s="21">
        <v>0</v>
      </c>
      <c r="KF33" s="21">
        <f t="shared" si="118"/>
        <v>0</v>
      </c>
      <c r="KG33" s="21">
        <v>0</v>
      </c>
      <c r="KH33" s="21">
        <f t="shared" si="119"/>
        <v>0</v>
      </c>
      <c r="KI33" s="21">
        <v>0</v>
      </c>
      <c r="KJ33" s="21">
        <f t="shared" si="120"/>
        <v>0</v>
      </c>
      <c r="KK33" s="21">
        <v>0</v>
      </c>
      <c r="KL33" s="21">
        <f t="shared" si="121"/>
        <v>0</v>
      </c>
      <c r="KM33" s="21">
        <f t="shared" si="122"/>
        <v>0</v>
      </c>
      <c r="KN33" s="21"/>
      <c r="KO33" s="23">
        <f t="shared" si="171"/>
        <v>0</v>
      </c>
      <c r="KP33" s="22"/>
      <c r="KQ33" s="22"/>
      <c r="KR33" s="22"/>
      <c r="KS33" s="23">
        <v>0</v>
      </c>
      <c r="KT33" s="21">
        <f t="shared" si="153"/>
        <v>0</v>
      </c>
      <c r="KU33" s="21">
        <f t="shared" si="124"/>
        <v>0</v>
      </c>
      <c r="KV33" s="21">
        <v>0</v>
      </c>
      <c r="KW33" s="21">
        <f t="shared" si="125"/>
        <v>0</v>
      </c>
      <c r="KX33" s="21">
        <v>0</v>
      </c>
      <c r="KY33" s="21">
        <f t="shared" si="126"/>
        <v>0</v>
      </c>
      <c r="KZ33" s="21">
        <v>0</v>
      </c>
      <c r="LA33" s="21">
        <f t="shared" si="127"/>
        <v>0</v>
      </c>
      <c r="LB33" s="21">
        <v>0</v>
      </c>
      <c r="LC33" s="21">
        <f t="shared" si="128"/>
        <v>0</v>
      </c>
      <c r="LD33" s="21">
        <v>0</v>
      </c>
      <c r="LE33" s="21">
        <f t="shared" si="129"/>
        <v>0</v>
      </c>
      <c r="LF33" s="21">
        <f t="shared" si="16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1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2"/>
        <v>0</v>
      </c>
      <c r="LS33" s="21">
        <v>0</v>
      </c>
      <c r="LT33" s="21">
        <f t="shared" si="133"/>
        <v>0</v>
      </c>
      <c r="LU33" s="21">
        <v>0</v>
      </c>
      <c r="LV33" s="21">
        <f t="shared" si="134"/>
        <v>0</v>
      </c>
      <c r="LW33" s="21">
        <v>0</v>
      </c>
      <c r="LX33" s="21">
        <f t="shared" si="135"/>
        <v>0</v>
      </c>
      <c r="LY33" s="21">
        <v>0</v>
      </c>
      <c r="LZ33" s="21">
        <f t="shared" si="136"/>
        <v>0</v>
      </c>
      <c r="MA33" s="21">
        <v>0</v>
      </c>
      <c r="MB33" s="21">
        <f t="shared" si="137"/>
        <v>0</v>
      </c>
      <c r="MC33" s="21">
        <f t="shared" si="138"/>
        <v>0</v>
      </c>
      <c r="MD33" s="21"/>
      <c r="ME33" s="23">
        <f t="shared" si="172"/>
        <v>0</v>
      </c>
      <c r="MF33" s="24">
        <f t="shared" si="10"/>
        <v>0</v>
      </c>
      <c r="MG33" s="24">
        <f t="shared" si="11"/>
        <v>0</v>
      </c>
      <c r="MH33" s="24">
        <f t="shared" si="139"/>
        <v>0</v>
      </c>
    </row>
    <row r="34" spans="1:346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2"/>
        <v>0</v>
      </c>
      <c r="M34" s="21">
        <f t="shared" si="13"/>
        <v>0</v>
      </c>
      <c r="N34" s="21">
        <v>0</v>
      </c>
      <c r="O34" s="21">
        <f t="shared" si="14"/>
        <v>0</v>
      </c>
      <c r="P34" s="21">
        <v>0</v>
      </c>
      <c r="Q34" s="21">
        <f t="shared" si="15"/>
        <v>0</v>
      </c>
      <c r="R34" s="21">
        <v>0</v>
      </c>
      <c r="S34" s="21">
        <f t="shared" si="16"/>
        <v>0</v>
      </c>
      <c r="T34" s="21">
        <v>0</v>
      </c>
      <c r="U34" s="21">
        <f t="shared" si="17"/>
        <v>0</v>
      </c>
      <c r="V34" s="21">
        <v>0</v>
      </c>
      <c r="W34" s="21">
        <f t="shared" si="18"/>
        <v>0</v>
      </c>
      <c r="X34" s="21">
        <f t="shared" si="19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0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1"/>
        <v>0</v>
      </c>
      <c r="AK34" s="21">
        <v>0</v>
      </c>
      <c r="AL34" s="21">
        <f t="shared" si="22"/>
        <v>0</v>
      </c>
      <c r="AM34" s="21">
        <v>0</v>
      </c>
      <c r="AN34" s="21">
        <f t="shared" si="23"/>
        <v>0</v>
      </c>
      <c r="AO34" s="21">
        <v>0</v>
      </c>
      <c r="AP34" s="21">
        <f t="shared" si="24"/>
        <v>0</v>
      </c>
      <c r="AQ34" s="21">
        <v>0</v>
      </c>
      <c r="AR34" s="21">
        <f t="shared" si="25"/>
        <v>0</v>
      </c>
      <c r="AS34" s="21">
        <v>0</v>
      </c>
      <c r="AT34" s="21">
        <f t="shared" si="26"/>
        <v>0</v>
      </c>
      <c r="AU34" s="21">
        <f t="shared" si="27"/>
        <v>0</v>
      </c>
      <c r="AV34" s="21"/>
      <c r="AW34" s="23">
        <f t="shared" si="140"/>
        <v>0</v>
      </c>
      <c r="AX34" s="22"/>
      <c r="AY34" s="22"/>
      <c r="AZ34" s="22"/>
      <c r="BA34" s="23">
        <v>0</v>
      </c>
      <c r="BB34" s="21">
        <f t="shared" si="147"/>
        <v>0</v>
      </c>
      <c r="BC34" s="21">
        <f t="shared" si="29"/>
        <v>0</v>
      </c>
      <c r="BD34" s="21">
        <v>0</v>
      </c>
      <c r="BE34" s="21">
        <f t="shared" si="30"/>
        <v>0</v>
      </c>
      <c r="BF34" s="21">
        <v>0</v>
      </c>
      <c r="BG34" s="21">
        <f t="shared" si="31"/>
        <v>0</v>
      </c>
      <c r="BH34" s="21">
        <v>0</v>
      </c>
      <c r="BI34" s="21">
        <f t="shared" si="32"/>
        <v>0</v>
      </c>
      <c r="BJ34" s="21">
        <v>0</v>
      </c>
      <c r="BK34" s="21">
        <f t="shared" si="33"/>
        <v>0</v>
      </c>
      <c r="BL34" s="21">
        <v>0</v>
      </c>
      <c r="BM34" s="21">
        <f t="shared" si="34"/>
        <v>0</v>
      </c>
      <c r="BN34" s="21">
        <f t="shared" si="16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36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37"/>
        <v>0</v>
      </c>
      <c r="CA34" s="21">
        <v>0</v>
      </c>
      <c r="CB34" s="21">
        <f t="shared" si="38"/>
        <v>0</v>
      </c>
      <c r="CC34" s="21">
        <v>0</v>
      </c>
      <c r="CD34" s="21">
        <f t="shared" si="39"/>
        <v>0</v>
      </c>
      <c r="CE34" s="21">
        <v>0</v>
      </c>
      <c r="CF34" s="21">
        <f t="shared" si="40"/>
        <v>0</v>
      </c>
      <c r="CG34" s="21">
        <v>0</v>
      </c>
      <c r="CH34" s="21">
        <f t="shared" si="41"/>
        <v>0</v>
      </c>
      <c r="CI34" s="21">
        <v>0</v>
      </c>
      <c r="CJ34" s="21">
        <f t="shared" si="42"/>
        <v>0</v>
      </c>
      <c r="CK34" s="21">
        <f t="shared" si="43"/>
        <v>0</v>
      </c>
      <c r="CL34" s="21"/>
      <c r="CM34" s="23">
        <f t="shared" si="167"/>
        <v>0</v>
      </c>
      <c r="CN34" s="22"/>
      <c r="CO34" s="22"/>
      <c r="CP34" s="22"/>
      <c r="CQ34" s="23">
        <v>0</v>
      </c>
      <c r="CR34" s="21">
        <f t="shared" si="148"/>
        <v>0</v>
      </c>
      <c r="CS34" s="21">
        <f t="shared" si="45"/>
        <v>0</v>
      </c>
      <c r="CT34" s="21">
        <v>0</v>
      </c>
      <c r="CU34" s="21">
        <f t="shared" si="46"/>
        <v>0</v>
      </c>
      <c r="CV34" s="21">
        <v>0</v>
      </c>
      <c r="CW34" s="21">
        <f t="shared" si="47"/>
        <v>0</v>
      </c>
      <c r="CX34" s="21">
        <v>0</v>
      </c>
      <c r="CY34" s="21">
        <f t="shared" si="48"/>
        <v>0</v>
      </c>
      <c r="CZ34" s="21">
        <v>0</v>
      </c>
      <c r="DA34" s="21">
        <f t="shared" si="49"/>
        <v>0</v>
      </c>
      <c r="DB34" s="21">
        <v>0</v>
      </c>
      <c r="DC34" s="21">
        <f t="shared" si="50"/>
        <v>0</v>
      </c>
      <c r="DD34" s="21">
        <f t="shared" si="16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2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3"/>
        <v>0</v>
      </c>
      <c r="DS34" s="21">
        <v>0</v>
      </c>
      <c r="DT34" s="21">
        <f t="shared" si="54"/>
        <v>0</v>
      </c>
      <c r="DU34" s="21">
        <v>0</v>
      </c>
      <c r="DV34" s="21">
        <f t="shared" si="55"/>
        <v>0</v>
      </c>
      <c r="DW34" s="21">
        <v>0</v>
      </c>
      <c r="DX34" s="21">
        <f t="shared" si="56"/>
        <v>0</v>
      </c>
      <c r="DY34" s="21">
        <v>0</v>
      </c>
      <c r="DZ34" s="21">
        <f t="shared" si="57"/>
        <v>0</v>
      </c>
      <c r="EA34" s="21">
        <f t="shared" si="58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149"/>
        <v>0</v>
      </c>
      <c r="EI34" s="21">
        <f t="shared" si="60"/>
        <v>0</v>
      </c>
      <c r="EJ34" s="21">
        <v>0</v>
      </c>
      <c r="EK34" s="21">
        <f t="shared" si="61"/>
        <v>0</v>
      </c>
      <c r="EL34" s="21">
        <v>0</v>
      </c>
      <c r="EM34" s="21">
        <f t="shared" si="62"/>
        <v>0</v>
      </c>
      <c r="EN34" s="21">
        <v>0</v>
      </c>
      <c r="EO34" s="21">
        <f t="shared" si="63"/>
        <v>0</v>
      </c>
      <c r="EP34" s="21">
        <v>0</v>
      </c>
      <c r="EQ34" s="21">
        <f t="shared" si="64"/>
        <v>0</v>
      </c>
      <c r="ER34" s="21">
        <v>0</v>
      </c>
      <c r="ES34" s="21">
        <f t="shared" si="65"/>
        <v>0</v>
      </c>
      <c r="ET34" s="21">
        <f t="shared" si="16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67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68"/>
        <v>0</v>
      </c>
      <c r="FG34" s="21">
        <v>0</v>
      </c>
      <c r="FH34" s="21">
        <f t="shared" si="69"/>
        <v>0</v>
      </c>
      <c r="FI34" s="21">
        <v>0</v>
      </c>
      <c r="FJ34" s="21">
        <f t="shared" si="70"/>
        <v>0</v>
      </c>
      <c r="FK34" s="21">
        <v>0</v>
      </c>
      <c r="FL34" s="21">
        <f t="shared" si="71"/>
        <v>0</v>
      </c>
      <c r="FM34" s="21">
        <v>0</v>
      </c>
      <c r="FN34" s="21">
        <f t="shared" si="72"/>
        <v>0</v>
      </c>
      <c r="FO34" s="21">
        <v>0</v>
      </c>
      <c r="FP34" s="21">
        <f t="shared" si="73"/>
        <v>0</v>
      </c>
      <c r="FQ34" s="21">
        <f t="shared" si="74"/>
        <v>0</v>
      </c>
      <c r="FR34" s="21"/>
      <c r="FS34" s="23">
        <f t="shared" si="168"/>
        <v>0</v>
      </c>
      <c r="FT34" s="22"/>
      <c r="FU34" s="22"/>
      <c r="FV34" s="22"/>
      <c r="FW34" s="23">
        <v>0</v>
      </c>
      <c r="FX34" s="21">
        <f t="shared" si="150"/>
        <v>0</v>
      </c>
      <c r="FY34" s="21">
        <f t="shared" si="76"/>
        <v>0</v>
      </c>
      <c r="FZ34" s="21">
        <v>0</v>
      </c>
      <c r="GA34" s="21">
        <f t="shared" si="77"/>
        <v>0</v>
      </c>
      <c r="GB34" s="21">
        <v>0</v>
      </c>
      <c r="GC34" s="21">
        <f t="shared" si="78"/>
        <v>0</v>
      </c>
      <c r="GD34" s="21">
        <v>0</v>
      </c>
      <c r="GE34" s="21">
        <f t="shared" si="79"/>
        <v>0</v>
      </c>
      <c r="GF34" s="21">
        <v>0</v>
      </c>
      <c r="GG34" s="21">
        <f t="shared" si="80"/>
        <v>0</v>
      </c>
      <c r="GH34" s="21">
        <v>0</v>
      </c>
      <c r="GI34" s="21">
        <f t="shared" si="81"/>
        <v>0</v>
      </c>
      <c r="GJ34" s="21">
        <f t="shared" si="16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3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4"/>
        <v>0</v>
      </c>
      <c r="GW34" s="21">
        <v>0</v>
      </c>
      <c r="GX34" s="21">
        <f t="shared" si="85"/>
        <v>0</v>
      </c>
      <c r="GY34" s="21">
        <v>0</v>
      </c>
      <c r="GZ34" s="21">
        <f t="shared" si="86"/>
        <v>0</v>
      </c>
      <c r="HA34" s="21">
        <v>0</v>
      </c>
      <c r="HB34" s="21">
        <f t="shared" si="87"/>
        <v>0</v>
      </c>
      <c r="HC34" s="21">
        <v>0</v>
      </c>
      <c r="HD34" s="21">
        <f t="shared" si="88"/>
        <v>0</v>
      </c>
      <c r="HE34" s="21">
        <v>0</v>
      </c>
      <c r="HF34" s="21">
        <f t="shared" si="89"/>
        <v>0</v>
      </c>
      <c r="HG34" s="21">
        <f t="shared" si="90"/>
        <v>0</v>
      </c>
      <c r="HH34" s="21"/>
      <c r="HI34" s="23">
        <f t="shared" si="169"/>
        <v>0</v>
      </c>
      <c r="HJ34" s="22"/>
      <c r="HK34" s="22"/>
      <c r="HL34" s="22"/>
      <c r="HM34" s="23">
        <v>0</v>
      </c>
      <c r="HN34" s="21">
        <f t="shared" si="151"/>
        <v>0</v>
      </c>
      <c r="HO34" s="21">
        <f t="shared" si="92"/>
        <v>0</v>
      </c>
      <c r="HP34" s="21">
        <v>0</v>
      </c>
      <c r="HQ34" s="21">
        <f t="shared" si="93"/>
        <v>0</v>
      </c>
      <c r="HR34" s="21">
        <v>0</v>
      </c>
      <c r="HS34" s="21">
        <f t="shared" si="94"/>
        <v>0</v>
      </c>
      <c r="HT34" s="21">
        <v>0</v>
      </c>
      <c r="HU34" s="21">
        <f t="shared" si="95"/>
        <v>0</v>
      </c>
      <c r="HV34" s="21">
        <v>0</v>
      </c>
      <c r="HW34" s="21">
        <f t="shared" si="96"/>
        <v>0</v>
      </c>
      <c r="HX34" s="21">
        <v>0</v>
      </c>
      <c r="HY34" s="21">
        <f t="shared" si="97"/>
        <v>0</v>
      </c>
      <c r="HZ34" s="21">
        <f t="shared" si="16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99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0"/>
        <v>0</v>
      </c>
      <c r="IM34" s="21">
        <v>0</v>
      </c>
      <c r="IN34" s="21">
        <f t="shared" si="101"/>
        <v>0</v>
      </c>
      <c r="IO34" s="21">
        <v>0</v>
      </c>
      <c r="IP34" s="21">
        <f t="shared" si="102"/>
        <v>0</v>
      </c>
      <c r="IQ34" s="21">
        <v>0</v>
      </c>
      <c r="IR34" s="21">
        <f t="shared" si="103"/>
        <v>0</v>
      </c>
      <c r="IS34" s="21">
        <v>0</v>
      </c>
      <c r="IT34" s="21">
        <f t="shared" si="104"/>
        <v>0</v>
      </c>
      <c r="IU34" s="21">
        <v>0</v>
      </c>
      <c r="IV34" s="21">
        <f t="shared" si="105"/>
        <v>0</v>
      </c>
      <c r="IW34" s="21">
        <f t="shared" si="106"/>
        <v>0</v>
      </c>
      <c r="IX34" s="21"/>
      <c r="IY34" s="23">
        <f t="shared" si="170"/>
        <v>0</v>
      </c>
      <c r="IZ34" s="22"/>
      <c r="JA34" s="22"/>
      <c r="JB34" s="22"/>
      <c r="JC34" s="23">
        <v>0</v>
      </c>
      <c r="JD34" s="21">
        <f t="shared" si="152"/>
        <v>0</v>
      </c>
      <c r="JE34" s="21">
        <f t="shared" si="108"/>
        <v>0</v>
      </c>
      <c r="JF34" s="21">
        <v>0</v>
      </c>
      <c r="JG34" s="21">
        <f t="shared" si="109"/>
        <v>0</v>
      </c>
      <c r="JH34" s="21">
        <v>0</v>
      </c>
      <c r="JI34" s="21">
        <f t="shared" si="110"/>
        <v>0</v>
      </c>
      <c r="JJ34" s="21">
        <v>0</v>
      </c>
      <c r="JK34" s="21">
        <f t="shared" si="111"/>
        <v>0</v>
      </c>
      <c r="JL34" s="21">
        <v>0</v>
      </c>
      <c r="JM34" s="21">
        <f t="shared" si="112"/>
        <v>0</v>
      </c>
      <c r="JN34" s="21">
        <v>0</v>
      </c>
      <c r="JO34" s="21">
        <f t="shared" si="113"/>
        <v>0</v>
      </c>
      <c r="JP34" s="21">
        <f t="shared" si="16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15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16"/>
        <v>0</v>
      </c>
      <c r="KC34" s="21">
        <v>0</v>
      </c>
      <c r="KD34" s="21">
        <f t="shared" si="117"/>
        <v>0</v>
      </c>
      <c r="KE34" s="21">
        <v>0</v>
      </c>
      <c r="KF34" s="21">
        <f t="shared" si="118"/>
        <v>0</v>
      </c>
      <c r="KG34" s="21">
        <v>0</v>
      </c>
      <c r="KH34" s="21">
        <f t="shared" si="119"/>
        <v>0</v>
      </c>
      <c r="KI34" s="21">
        <v>0</v>
      </c>
      <c r="KJ34" s="21">
        <f t="shared" si="120"/>
        <v>0</v>
      </c>
      <c r="KK34" s="21">
        <v>0</v>
      </c>
      <c r="KL34" s="21">
        <f t="shared" si="121"/>
        <v>0</v>
      </c>
      <c r="KM34" s="21">
        <f t="shared" si="122"/>
        <v>0</v>
      </c>
      <c r="KN34" s="21"/>
      <c r="KO34" s="23">
        <f t="shared" si="171"/>
        <v>0</v>
      </c>
      <c r="KP34" s="22"/>
      <c r="KQ34" s="22"/>
      <c r="KR34" s="22"/>
      <c r="KS34" s="23">
        <v>0</v>
      </c>
      <c r="KT34" s="21">
        <f t="shared" si="153"/>
        <v>0</v>
      </c>
      <c r="KU34" s="21">
        <f t="shared" si="124"/>
        <v>0</v>
      </c>
      <c r="KV34" s="21">
        <v>0</v>
      </c>
      <c r="KW34" s="21">
        <f t="shared" si="125"/>
        <v>0</v>
      </c>
      <c r="KX34" s="21">
        <v>0</v>
      </c>
      <c r="KY34" s="21">
        <f t="shared" si="126"/>
        <v>0</v>
      </c>
      <c r="KZ34" s="21">
        <v>0</v>
      </c>
      <c r="LA34" s="21">
        <f t="shared" si="127"/>
        <v>0</v>
      </c>
      <c r="LB34" s="21">
        <v>0</v>
      </c>
      <c r="LC34" s="21">
        <f t="shared" si="128"/>
        <v>0</v>
      </c>
      <c r="LD34" s="21">
        <v>0</v>
      </c>
      <c r="LE34" s="21">
        <f t="shared" si="129"/>
        <v>0</v>
      </c>
      <c r="LF34" s="21">
        <f t="shared" si="16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1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2"/>
        <v>0</v>
      </c>
      <c r="LS34" s="21">
        <v>0</v>
      </c>
      <c r="LT34" s="21">
        <f t="shared" si="133"/>
        <v>0</v>
      </c>
      <c r="LU34" s="21">
        <v>0</v>
      </c>
      <c r="LV34" s="21">
        <f t="shared" si="134"/>
        <v>0</v>
      </c>
      <c r="LW34" s="21">
        <v>0</v>
      </c>
      <c r="LX34" s="21">
        <f t="shared" si="135"/>
        <v>0</v>
      </c>
      <c r="LY34" s="21">
        <v>0</v>
      </c>
      <c r="LZ34" s="21">
        <f t="shared" si="136"/>
        <v>0</v>
      </c>
      <c r="MA34" s="21">
        <v>0</v>
      </c>
      <c r="MB34" s="21">
        <f t="shared" si="137"/>
        <v>0</v>
      </c>
      <c r="MC34" s="21">
        <f t="shared" si="138"/>
        <v>0</v>
      </c>
      <c r="MD34" s="21"/>
      <c r="ME34" s="23">
        <f t="shared" si="172"/>
        <v>0</v>
      </c>
      <c r="MF34" s="24">
        <f t="shared" si="10"/>
        <v>0</v>
      </c>
      <c r="MG34" s="24">
        <f t="shared" si="11"/>
        <v>0</v>
      </c>
      <c r="MH34" s="24">
        <f t="shared" si="139"/>
        <v>0</v>
      </c>
    </row>
    <row r="35" spans="1:346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2"/>
        <v>0</v>
      </c>
      <c r="M35" s="21">
        <f t="shared" si="13"/>
        <v>0</v>
      </c>
      <c r="N35" s="21">
        <v>0</v>
      </c>
      <c r="O35" s="21">
        <f t="shared" si="14"/>
        <v>0</v>
      </c>
      <c r="P35" s="21">
        <v>0</v>
      </c>
      <c r="Q35" s="21">
        <f t="shared" si="15"/>
        <v>0</v>
      </c>
      <c r="R35" s="21">
        <v>0</v>
      </c>
      <c r="S35" s="21">
        <f t="shared" si="16"/>
        <v>0</v>
      </c>
      <c r="T35" s="21">
        <v>0</v>
      </c>
      <c r="U35" s="21">
        <f t="shared" si="17"/>
        <v>0</v>
      </c>
      <c r="V35" s="21">
        <v>0</v>
      </c>
      <c r="W35" s="21">
        <f t="shared" si="18"/>
        <v>0</v>
      </c>
      <c r="X35" s="21">
        <f t="shared" si="19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0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1"/>
        <v>0</v>
      </c>
      <c r="AK35" s="21">
        <v>0</v>
      </c>
      <c r="AL35" s="21">
        <f t="shared" si="22"/>
        <v>0</v>
      </c>
      <c r="AM35" s="21">
        <v>0</v>
      </c>
      <c r="AN35" s="21">
        <f t="shared" si="23"/>
        <v>0</v>
      </c>
      <c r="AO35" s="21">
        <v>0</v>
      </c>
      <c r="AP35" s="21">
        <f t="shared" si="24"/>
        <v>0</v>
      </c>
      <c r="AQ35" s="21">
        <v>0</v>
      </c>
      <c r="AR35" s="21">
        <f t="shared" si="25"/>
        <v>0</v>
      </c>
      <c r="AS35" s="21">
        <v>0</v>
      </c>
      <c r="AT35" s="21">
        <f t="shared" si="26"/>
        <v>0</v>
      </c>
      <c r="AU35" s="21">
        <f t="shared" si="27"/>
        <v>0</v>
      </c>
      <c r="AV35" s="21"/>
      <c r="AW35" s="23">
        <f t="shared" si="140"/>
        <v>0</v>
      </c>
      <c r="AX35" s="22"/>
      <c r="AY35" s="22"/>
      <c r="AZ35" s="22"/>
      <c r="BA35" s="23">
        <v>0</v>
      </c>
      <c r="BB35" s="21">
        <f t="shared" si="147"/>
        <v>0</v>
      </c>
      <c r="BC35" s="21">
        <f t="shared" si="29"/>
        <v>0</v>
      </c>
      <c r="BD35" s="21">
        <v>0</v>
      </c>
      <c r="BE35" s="21">
        <f t="shared" si="30"/>
        <v>0</v>
      </c>
      <c r="BF35" s="21">
        <v>0</v>
      </c>
      <c r="BG35" s="21">
        <f t="shared" si="31"/>
        <v>0</v>
      </c>
      <c r="BH35" s="21">
        <v>0</v>
      </c>
      <c r="BI35" s="21">
        <f t="shared" si="32"/>
        <v>0</v>
      </c>
      <c r="BJ35" s="21">
        <v>0</v>
      </c>
      <c r="BK35" s="21">
        <f t="shared" si="33"/>
        <v>0</v>
      </c>
      <c r="BL35" s="21">
        <v>0</v>
      </c>
      <c r="BM35" s="21">
        <f t="shared" si="34"/>
        <v>0</v>
      </c>
      <c r="BN35" s="21">
        <f t="shared" si="16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36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37"/>
        <v>0</v>
      </c>
      <c r="CA35" s="21">
        <v>0</v>
      </c>
      <c r="CB35" s="21">
        <f t="shared" si="38"/>
        <v>0</v>
      </c>
      <c r="CC35" s="21">
        <v>0</v>
      </c>
      <c r="CD35" s="21">
        <f t="shared" si="39"/>
        <v>0</v>
      </c>
      <c r="CE35" s="21">
        <v>0</v>
      </c>
      <c r="CF35" s="21">
        <f t="shared" si="40"/>
        <v>0</v>
      </c>
      <c r="CG35" s="21">
        <v>0</v>
      </c>
      <c r="CH35" s="21">
        <f t="shared" si="41"/>
        <v>0</v>
      </c>
      <c r="CI35" s="21">
        <v>0</v>
      </c>
      <c r="CJ35" s="21">
        <f t="shared" si="42"/>
        <v>0</v>
      </c>
      <c r="CK35" s="21">
        <f t="shared" si="43"/>
        <v>0</v>
      </c>
      <c r="CL35" s="21"/>
      <c r="CM35" s="23">
        <f t="shared" si="167"/>
        <v>0</v>
      </c>
      <c r="CN35" s="22"/>
      <c r="CO35" s="22"/>
      <c r="CP35" s="22"/>
      <c r="CQ35" s="23">
        <v>0</v>
      </c>
      <c r="CR35" s="21">
        <f t="shared" si="148"/>
        <v>0</v>
      </c>
      <c r="CS35" s="21">
        <f t="shared" si="45"/>
        <v>0</v>
      </c>
      <c r="CT35" s="21">
        <v>0</v>
      </c>
      <c r="CU35" s="21">
        <f t="shared" si="46"/>
        <v>0</v>
      </c>
      <c r="CV35" s="21">
        <v>0</v>
      </c>
      <c r="CW35" s="21">
        <f t="shared" si="47"/>
        <v>0</v>
      </c>
      <c r="CX35" s="21">
        <v>0</v>
      </c>
      <c r="CY35" s="21">
        <f t="shared" si="48"/>
        <v>0</v>
      </c>
      <c r="CZ35" s="21">
        <v>0</v>
      </c>
      <c r="DA35" s="21">
        <f t="shared" si="49"/>
        <v>0</v>
      </c>
      <c r="DB35" s="21">
        <v>0</v>
      </c>
      <c r="DC35" s="21">
        <f t="shared" si="50"/>
        <v>0</v>
      </c>
      <c r="DD35" s="21">
        <f t="shared" si="16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2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3"/>
        <v>0</v>
      </c>
      <c r="DS35" s="21">
        <v>0</v>
      </c>
      <c r="DT35" s="21">
        <f t="shared" si="54"/>
        <v>0</v>
      </c>
      <c r="DU35" s="21">
        <v>0</v>
      </c>
      <c r="DV35" s="21">
        <f t="shared" si="55"/>
        <v>0</v>
      </c>
      <c r="DW35" s="21">
        <v>0</v>
      </c>
      <c r="DX35" s="21">
        <f t="shared" si="56"/>
        <v>0</v>
      </c>
      <c r="DY35" s="21">
        <v>0</v>
      </c>
      <c r="DZ35" s="21">
        <f t="shared" si="57"/>
        <v>0</v>
      </c>
      <c r="EA35" s="21">
        <f t="shared" si="58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149"/>
        <v>0</v>
      </c>
      <c r="EI35" s="21">
        <f t="shared" si="60"/>
        <v>0</v>
      </c>
      <c r="EJ35" s="21">
        <v>0</v>
      </c>
      <c r="EK35" s="21">
        <f t="shared" si="61"/>
        <v>0</v>
      </c>
      <c r="EL35" s="21">
        <v>0</v>
      </c>
      <c r="EM35" s="21">
        <f t="shared" si="62"/>
        <v>0</v>
      </c>
      <c r="EN35" s="21">
        <v>0</v>
      </c>
      <c r="EO35" s="21">
        <f t="shared" si="63"/>
        <v>0</v>
      </c>
      <c r="EP35" s="21">
        <v>0</v>
      </c>
      <c r="EQ35" s="21">
        <f t="shared" si="64"/>
        <v>0</v>
      </c>
      <c r="ER35" s="21">
        <v>0</v>
      </c>
      <c r="ES35" s="21">
        <f t="shared" si="65"/>
        <v>0</v>
      </c>
      <c r="ET35" s="21">
        <f t="shared" si="16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67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68"/>
        <v>0</v>
      </c>
      <c r="FG35" s="21">
        <v>0</v>
      </c>
      <c r="FH35" s="21">
        <f t="shared" si="69"/>
        <v>0</v>
      </c>
      <c r="FI35" s="21">
        <v>0</v>
      </c>
      <c r="FJ35" s="21">
        <f t="shared" si="70"/>
        <v>0</v>
      </c>
      <c r="FK35" s="21">
        <v>0</v>
      </c>
      <c r="FL35" s="21">
        <f t="shared" si="71"/>
        <v>0</v>
      </c>
      <c r="FM35" s="21">
        <v>0</v>
      </c>
      <c r="FN35" s="21">
        <f t="shared" si="72"/>
        <v>0</v>
      </c>
      <c r="FO35" s="21">
        <v>0</v>
      </c>
      <c r="FP35" s="21">
        <f t="shared" si="73"/>
        <v>0</v>
      </c>
      <c r="FQ35" s="21">
        <f t="shared" si="74"/>
        <v>0</v>
      </c>
      <c r="FR35" s="21"/>
      <c r="FS35" s="23">
        <f t="shared" si="168"/>
        <v>0</v>
      </c>
      <c r="FT35" s="22"/>
      <c r="FU35" s="22"/>
      <c r="FV35" s="22"/>
      <c r="FW35" s="23">
        <v>0</v>
      </c>
      <c r="FX35" s="21">
        <f t="shared" si="150"/>
        <v>0</v>
      </c>
      <c r="FY35" s="21">
        <f t="shared" si="76"/>
        <v>0</v>
      </c>
      <c r="FZ35" s="21">
        <v>0</v>
      </c>
      <c r="GA35" s="21">
        <f t="shared" si="77"/>
        <v>0</v>
      </c>
      <c r="GB35" s="21">
        <v>0</v>
      </c>
      <c r="GC35" s="21">
        <f t="shared" si="78"/>
        <v>0</v>
      </c>
      <c r="GD35" s="21">
        <v>0</v>
      </c>
      <c r="GE35" s="21">
        <f t="shared" si="79"/>
        <v>0</v>
      </c>
      <c r="GF35" s="21">
        <v>0</v>
      </c>
      <c r="GG35" s="21">
        <f t="shared" si="80"/>
        <v>0</v>
      </c>
      <c r="GH35" s="21">
        <v>0</v>
      </c>
      <c r="GI35" s="21">
        <f t="shared" si="81"/>
        <v>0</v>
      </c>
      <c r="GJ35" s="21">
        <f t="shared" si="16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3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4"/>
        <v>0</v>
      </c>
      <c r="GW35" s="21">
        <v>0</v>
      </c>
      <c r="GX35" s="21">
        <f t="shared" si="85"/>
        <v>0</v>
      </c>
      <c r="GY35" s="21">
        <v>0</v>
      </c>
      <c r="GZ35" s="21">
        <f t="shared" si="86"/>
        <v>0</v>
      </c>
      <c r="HA35" s="21">
        <v>0</v>
      </c>
      <c r="HB35" s="21">
        <f t="shared" si="87"/>
        <v>0</v>
      </c>
      <c r="HC35" s="21">
        <v>0</v>
      </c>
      <c r="HD35" s="21">
        <f t="shared" si="88"/>
        <v>0</v>
      </c>
      <c r="HE35" s="21">
        <v>0</v>
      </c>
      <c r="HF35" s="21">
        <f t="shared" si="89"/>
        <v>0</v>
      </c>
      <c r="HG35" s="21">
        <f t="shared" si="90"/>
        <v>0</v>
      </c>
      <c r="HH35" s="21"/>
      <c r="HI35" s="23">
        <f t="shared" si="169"/>
        <v>0</v>
      </c>
      <c r="HJ35" s="22"/>
      <c r="HK35" s="22"/>
      <c r="HL35" s="22"/>
      <c r="HM35" s="23">
        <v>0</v>
      </c>
      <c r="HN35" s="21">
        <f t="shared" si="151"/>
        <v>0</v>
      </c>
      <c r="HO35" s="21">
        <f t="shared" si="92"/>
        <v>0</v>
      </c>
      <c r="HP35" s="21">
        <v>0</v>
      </c>
      <c r="HQ35" s="21">
        <f t="shared" si="93"/>
        <v>0</v>
      </c>
      <c r="HR35" s="21">
        <v>0</v>
      </c>
      <c r="HS35" s="21">
        <f t="shared" si="94"/>
        <v>0</v>
      </c>
      <c r="HT35" s="21">
        <v>0</v>
      </c>
      <c r="HU35" s="21">
        <f t="shared" si="95"/>
        <v>0</v>
      </c>
      <c r="HV35" s="21">
        <v>0</v>
      </c>
      <c r="HW35" s="21">
        <f t="shared" si="96"/>
        <v>0</v>
      </c>
      <c r="HX35" s="21">
        <v>0</v>
      </c>
      <c r="HY35" s="21">
        <f t="shared" si="97"/>
        <v>0</v>
      </c>
      <c r="HZ35" s="21">
        <f t="shared" si="16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99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0"/>
        <v>0</v>
      </c>
      <c r="IM35" s="21">
        <v>0</v>
      </c>
      <c r="IN35" s="21">
        <f t="shared" si="101"/>
        <v>0</v>
      </c>
      <c r="IO35" s="21">
        <v>0</v>
      </c>
      <c r="IP35" s="21">
        <f t="shared" si="102"/>
        <v>0</v>
      </c>
      <c r="IQ35" s="21">
        <v>0</v>
      </c>
      <c r="IR35" s="21">
        <f t="shared" si="103"/>
        <v>0</v>
      </c>
      <c r="IS35" s="21">
        <v>0</v>
      </c>
      <c r="IT35" s="21">
        <f t="shared" si="104"/>
        <v>0</v>
      </c>
      <c r="IU35" s="21">
        <v>0</v>
      </c>
      <c r="IV35" s="21">
        <f t="shared" si="105"/>
        <v>0</v>
      </c>
      <c r="IW35" s="21">
        <f t="shared" si="106"/>
        <v>0</v>
      </c>
      <c r="IX35" s="21"/>
      <c r="IY35" s="23">
        <f t="shared" si="170"/>
        <v>0</v>
      </c>
      <c r="IZ35" s="22"/>
      <c r="JA35" s="22"/>
      <c r="JB35" s="22"/>
      <c r="JC35" s="23">
        <v>0</v>
      </c>
      <c r="JD35" s="21">
        <f t="shared" si="152"/>
        <v>0</v>
      </c>
      <c r="JE35" s="21">
        <f t="shared" si="108"/>
        <v>0</v>
      </c>
      <c r="JF35" s="21">
        <v>0</v>
      </c>
      <c r="JG35" s="21">
        <f t="shared" si="109"/>
        <v>0</v>
      </c>
      <c r="JH35" s="21">
        <v>0</v>
      </c>
      <c r="JI35" s="21">
        <f t="shared" si="110"/>
        <v>0</v>
      </c>
      <c r="JJ35" s="21">
        <v>0</v>
      </c>
      <c r="JK35" s="21">
        <f t="shared" si="111"/>
        <v>0</v>
      </c>
      <c r="JL35" s="21">
        <v>0</v>
      </c>
      <c r="JM35" s="21">
        <f t="shared" si="112"/>
        <v>0</v>
      </c>
      <c r="JN35" s="21">
        <v>0</v>
      </c>
      <c r="JO35" s="21">
        <f t="shared" si="113"/>
        <v>0</v>
      </c>
      <c r="JP35" s="21">
        <f t="shared" si="16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15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16"/>
        <v>0</v>
      </c>
      <c r="KC35" s="21">
        <v>0</v>
      </c>
      <c r="KD35" s="21">
        <f t="shared" si="117"/>
        <v>0</v>
      </c>
      <c r="KE35" s="21">
        <v>0</v>
      </c>
      <c r="KF35" s="21">
        <f t="shared" si="118"/>
        <v>0</v>
      </c>
      <c r="KG35" s="21">
        <v>0</v>
      </c>
      <c r="KH35" s="21">
        <f t="shared" si="119"/>
        <v>0</v>
      </c>
      <c r="KI35" s="21">
        <v>0</v>
      </c>
      <c r="KJ35" s="21">
        <f t="shared" si="120"/>
        <v>0</v>
      </c>
      <c r="KK35" s="21">
        <v>0</v>
      </c>
      <c r="KL35" s="21">
        <f t="shared" si="121"/>
        <v>0</v>
      </c>
      <c r="KM35" s="21">
        <f t="shared" si="122"/>
        <v>0</v>
      </c>
      <c r="KN35" s="21"/>
      <c r="KO35" s="23">
        <f t="shared" si="171"/>
        <v>0</v>
      </c>
      <c r="KP35" s="22"/>
      <c r="KQ35" s="22"/>
      <c r="KR35" s="22"/>
      <c r="KS35" s="23">
        <v>0</v>
      </c>
      <c r="KT35" s="21">
        <f t="shared" si="153"/>
        <v>0</v>
      </c>
      <c r="KU35" s="21">
        <f t="shared" si="124"/>
        <v>0</v>
      </c>
      <c r="KV35" s="21">
        <v>0</v>
      </c>
      <c r="KW35" s="21">
        <f t="shared" si="125"/>
        <v>0</v>
      </c>
      <c r="KX35" s="21">
        <v>0</v>
      </c>
      <c r="KY35" s="21">
        <f t="shared" si="126"/>
        <v>0</v>
      </c>
      <c r="KZ35" s="21">
        <v>0</v>
      </c>
      <c r="LA35" s="21">
        <f t="shared" si="127"/>
        <v>0</v>
      </c>
      <c r="LB35" s="21">
        <v>0</v>
      </c>
      <c r="LC35" s="21">
        <f t="shared" si="128"/>
        <v>0</v>
      </c>
      <c r="LD35" s="21">
        <v>0</v>
      </c>
      <c r="LE35" s="21">
        <f t="shared" si="129"/>
        <v>0</v>
      </c>
      <c r="LF35" s="21">
        <f t="shared" si="16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1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2"/>
        <v>0</v>
      </c>
      <c r="LS35" s="21">
        <v>0</v>
      </c>
      <c r="LT35" s="21">
        <f t="shared" si="133"/>
        <v>0</v>
      </c>
      <c r="LU35" s="21">
        <v>0</v>
      </c>
      <c r="LV35" s="21">
        <f t="shared" si="134"/>
        <v>0</v>
      </c>
      <c r="LW35" s="21">
        <v>0</v>
      </c>
      <c r="LX35" s="21">
        <f t="shared" si="135"/>
        <v>0</v>
      </c>
      <c r="LY35" s="21">
        <v>0</v>
      </c>
      <c r="LZ35" s="21">
        <f t="shared" si="136"/>
        <v>0</v>
      </c>
      <c r="MA35" s="21">
        <v>0</v>
      </c>
      <c r="MB35" s="21">
        <f t="shared" si="137"/>
        <v>0</v>
      </c>
      <c r="MC35" s="21">
        <f t="shared" si="138"/>
        <v>0</v>
      </c>
      <c r="MD35" s="21"/>
      <c r="ME35" s="23">
        <f t="shared" si="172"/>
        <v>0</v>
      </c>
      <c r="MF35" s="24">
        <f t="shared" si="10"/>
        <v>0</v>
      </c>
      <c r="MG35" s="24">
        <f t="shared" si="11"/>
        <v>0</v>
      </c>
      <c r="MH35" s="24">
        <f t="shared" si="139"/>
        <v>0</v>
      </c>
    </row>
    <row r="36" spans="1:346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2"/>
        <v>0</v>
      </c>
      <c r="M36" s="21">
        <f t="shared" si="13"/>
        <v>0</v>
      </c>
      <c r="N36" s="21">
        <v>0</v>
      </c>
      <c r="O36" s="21">
        <f t="shared" si="14"/>
        <v>0</v>
      </c>
      <c r="P36" s="21">
        <v>0</v>
      </c>
      <c r="Q36" s="21">
        <f t="shared" si="15"/>
        <v>0</v>
      </c>
      <c r="R36" s="21">
        <v>0</v>
      </c>
      <c r="S36" s="21">
        <f t="shared" si="16"/>
        <v>0</v>
      </c>
      <c r="T36" s="21">
        <v>0</v>
      </c>
      <c r="U36" s="21">
        <f t="shared" si="17"/>
        <v>0</v>
      </c>
      <c r="V36" s="21">
        <v>0</v>
      </c>
      <c r="W36" s="21">
        <f t="shared" si="18"/>
        <v>0</v>
      </c>
      <c r="X36" s="21">
        <f t="shared" si="19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0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1"/>
        <v>0</v>
      </c>
      <c r="AK36" s="21">
        <v>0</v>
      </c>
      <c r="AL36" s="21">
        <f t="shared" si="22"/>
        <v>0</v>
      </c>
      <c r="AM36" s="21">
        <v>0</v>
      </c>
      <c r="AN36" s="21">
        <f t="shared" si="23"/>
        <v>0</v>
      </c>
      <c r="AO36" s="21">
        <v>0</v>
      </c>
      <c r="AP36" s="21">
        <f t="shared" si="24"/>
        <v>0</v>
      </c>
      <c r="AQ36" s="21">
        <v>0</v>
      </c>
      <c r="AR36" s="21">
        <f t="shared" si="25"/>
        <v>0</v>
      </c>
      <c r="AS36" s="21">
        <v>0</v>
      </c>
      <c r="AT36" s="21">
        <f t="shared" si="26"/>
        <v>0</v>
      </c>
      <c r="AU36" s="21">
        <f t="shared" si="27"/>
        <v>0</v>
      </c>
      <c r="AV36" s="21"/>
      <c r="AW36" s="23">
        <f t="shared" si="140"/>
        <v>0</v>
      </c>
      <c r="AX36" s="22"/>
      <c r="AY36" s="22"/>
      <c r="AZ36" s="22"/>
      <c r="BA36" s="23">
        <v>0</v>
      </c>
      <c r="BB36" s="21">
        <f t="shared" si="147"/>
        <v>0</v>
      </c>
      <c r="BC36" s="21">
        <f t="shared" si="29"/>
        <v>0</v>
      </c>
      <c r="BD36" s="21">
        <v>0</v>
      </c>
      <c r="BE36" s="21">
        <f t="shared" si="30"/>
        <v>0</v>
      </c>
      <c r="BF36" s="21">
        <v>0</v>
      </c>
      <c r="BG36" s="21">
        <f t="shared" si="31"/>
        <v>0</v>
      </c>
      <c r="BH36" s="21">
        <v>0</v>
      </c>
      <c r="BI36" s="21">
        <f t="shared" si="32"/>
        <v>0</v>
      </c>
      <c r="BJ36" s="21">
        <v>0</v>
      </c>
      <c r="BK36" s="21">
        <f t="shared" si="33"/>
        <v>0</v>
      </c>
      <c r="BL36" s="21">
        <v>0</v>
      </c>
      <c r="BM36" s="21">
        <f t="shared" si="34"/>
        <v>0</v>
      </c>
      <c r="BN36" s="21">
        <f t="shared" si="16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36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37"/>
        <v>0</v>
      </c>
      <c r="CA36" s="21">
        <v>0</v>
      </c>
      <c r="CB36" s="21">
        <f t="shared" si="38"/>
        <v>0</v>
      </c>
      <c r="CC36" s="21">
        <v>0</v>
      </c>
      <c r="CD36" s="21">
        <f t="shared" si="39"/>
        <v>0</v>
      </c>
      <c r="CE36" s="21">
        <v>0</v>
      </c>
      <c r="CF36" s="21">
        <f t="shared" si="40"/>
        <v>0</v>
      </c>
      <c r="CG36" s="21">
        <v>0</v>
      </c>
      <c r="CH36" s="21">
        <f t="shared" si="41"/>
        <v>0</v>
      </c>
      <c r="CI36" s="21">
        <v>0</v>
      </c>
      <c r="CJ36" s="21">
        <f t="shared" si="42"/>
        <v>0</v>
      </c>
      <c r="CK36" s="21">
        <f t="shared" si="43"/>
        <v>0</v>
      </c>
      <c r="CL36" s="21"/>
      <c r="CM36" s="23">
        <f t="shared" si="167"/>
        <v>0</v>
      </c>
      <c r="CN36" s="22"/>
      <c r="CO36" s="22"/>
      <c r="CP36" s="22"/>
      <c r="CQ36" s="23">
        <v>0</v>
      </c>
      <c r="CR36" s="21">
        <f t="shared" si="148"/>
        <v>0</v>
      </c>
      <c r="CS36" s="21">
        <f t="shared" si="45"/>
        <v>0</v>
      </c>
      <c r="CT36" s="21">
        <v>0</v>
      </c>
      <c r="CU36" s="21">
        <f t="shared" si="46"/>
        <v>0</v>
      </c>
      <c r="CV36" s="21">
        <v>0</v>
      </c>
      <c r="CW36" s="21">
        <f t="shared" si="47"/>
        <v>0</v>
      </c>
      <c r="CX36" s="21">
        <v>0</v>
      </c>
      <c r="CY36" s="21">
        <f t="shared" si="48"/>
        <v>0</v>
      </c>
      <c r="CZ36" s="21">
        <v>0</v>
      </c>
      <c r="DA36" s="21">
        <f t="shared" si="49"/>
        <v>0</v>
      </c>
      <c r="DB36" s="21">
        <v>0</v>
      </c>
      <c r="DC36" s="21">
        <f t="shared" si="50"/>
        <v>0</v>
      </c>
      <c r="DD36" s="21">
        <f t="shared" si="16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2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3"/>
        <v>0</v>
      </c>
      <c r="DS36" s="21">
        <v>0</v>
      </c>
      <c r="DT36" s="21">
        <f t="shared" si="54"/>
        <v>0</v>
      </c>
      <c r="DU36" s="21">
        <v>0</v>
      </c>
      <c r="DV36" s="21">
        <f t="shared" si="55"/>
        <v>0</v>
      </c>
      <c r="DW36" s="21">
        <v>0</v>
      </c>
      <c r="DX36" s="21">
        <f t="shared" si="56"/>
        <v>0</v>
      </c>
      <c r="DY36" s="21">
        <v>0</v>
      </c>
      <c r="DZ36" s="21">
        <f t="shared" si="57"/>
        <v>0</v>
      </c>
      <c r="EA36" s="21">
        <f t="shared" si="58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149"/>
        <v>0</v>
      </c>
      <c r="EI36" s="21">
        <f t="shared" si="60"/>
        <v>0</v>
      </c>
      <c r="EJ36" s="21">
        <v>0</v>
      </c>
      <c r="EK36" s="21">
        <f t="shared" si="61"/>
        <v>0</v>
      </c>
      <c r="EL36" s="21">
        <v>0</v>
      </c>
      <c r="EM36" s="21">
        <f t="shared" si="62"/>
        <v>0</v>
      </c>
      <c r="EN36" s="21">
        <v>0</v>
      </c>
      <c r="EO36" s="21">
        <f t="shared" si="63"/>
        <v>0</v>
      </c>
      <c r="EP36" s="21">
        <v>0</v>
      </c>
      <c r="EQ36" s="21">
        <f t="shared" si="64"/>
        <v>0</v>
      </c>
      <c r="ER36" s="21">
        <v>0</v>
      </c>
      <c r="ES36" s="21">
        <f t="shared" si="65"/>
        <v>0</v>
      </c>
      <c r="ET36" s="21">
        <f t="shared" si="16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67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68"/>
        <v>0</v>
      </c>
      <c r="FG36" s="21">
        <v>0</v>
      </c>
      <c r="FH36" s="21">
        <f t="shared" si="69"/>
        <v>0</v>
      </c>
      <c r="FI36" s="21">
        <v>0</v>
      </c>
      <c r="FJ36" s="21">
        <f t="shared" si="70"/>
        <v>0</v>
      </c>
      <c r="FK36" s="21">
        <v>0</v>
      </c>
      <c r="FL36" s="21">
        <f t="shared" si="71"/>
        <v>0</v>
      </c>
      <c r="FM36" s="21">
        <v>0</v>
      </c>
      <c r="FN36" s="21">
        <f t="shared" si="72"/>
        <v>0</v>
      </c>
      <c r="FO36" s="21">
        <v>0</v>
      </c>
      <c r="FP36" s="21">
        <f t="shared" si="73"/>
        <v>0</v>
      </c>
      <c r="FQ36" s="21">
        <f t="shared" si="74"/>
        <v>0</v>
      </c>
      <c r="FR36" s="21"/>
      <c r="FS36" s="23">
        <f t="shared" si="168"/>
        <v>0</v>
      </c>
      <c r="FT36" s="22"/>
      <c r="FU36" s="22"/>
      <c r="FV36" s="22"/>
      <c r="FW36" s="23">
        <v>0</v>
      </c>
      <c r="FX36" s="21">
        <f t="shared" si="150"/>
        <v>0</v>
      </c>
      <c r="FY36" s="21">
        <f t="shared" si="76"/>
        <v>0</v>
      </c>
      <c r="FZ36" s="21">
        <v>0</v>
      </c>
      <c r="GA36" s="21">
        <f t="shared" si="77"/>
        <v>0</v>
      </c>
      <c r="GB36" s="21">
        <v>0</v>
      </c>
      <c r="GC36" s="21">
        <f t="shared" si="78"/>
        <v>0</v>
      </c>
      <c r="GD36" s="21">
        <v>0</v>
      </c>
      <c r="GE36" s="21">
        <f t="shared" si="79"/>
        <v>0</v>
      </c>
      <c r="GF36" s="21">
        <v>0</v>
      </c>
      <c r="GG36" s="21">
        <f t="shared" si="80"/>
        <v>0</v>
      </c>
      <c r="GH36" s="21">
        <v>0</v>
      </c>
      <c r="GI36" s="21">
        <f t="shared" si="81"/>
        <v>0</v>
      </c>
      <c r="GJ36" s="21">
        <f t="shared" si="16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3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4"/>
        <v>0</v>
      </c>
      <c r="GW36" s="21">
        <v>0</v>
      </c>
      <c r="GX36" s="21">
        <f t="shared" si="85"/>
        <v>0</v>
      </c>
      <c r="GY36" s="21">
        <v>0</v>
      </c>
      <c r="GZ36" s="21">
        <f t="shared" si="86"/>
        <v>0</v>
      </c>
      <c r="HA36" s="21">
        <v>0</v>
      </c>
      <c r="HB36" s="21">
        <f t="shared" si="87"/>
        <v>0</v>
      </c>
      <c r="HC36" s="21">
        <v>0</v>
      </c>
      <c r="HD36" s="21">
        <f t="shared" si="88"/>
        <v>0</v>
      </c>
      <c r="HE36" s="21">
        <v>0</v>
      </c>
      <c r="HF36" s="21">
        <f t="shared" si="89"/>
        <v>0</v>
      </c>
      <c r="HG36" s="21">
        <f t="shared" si="90"/>
        <v>0</v>
      </c>
      <c r="HH36" s="21"/>
      <c r="HI36" s="23">
        <f t="shared" si="169"/>
        <v>0</v>
      </c>
      <c r="HJ36" s="22"/>
      <c r="HK36" s="22"/>
      <c r="HL36" s="22"/>
      <c r="HM36" s="23">
        <v>0</v>
      </c>
      <c r="HN36" s="21">
        <f t="shared" si="151"/>
        <v>0</v>
      </c>
      <c r="HO36" s="21">
        <f t="shared" si="92"/>
        <v>0</v>
      </c>
      <c r="HP36" s="21">
        <v>0</v>
      </c>
      <c r="HQ36" s="21">
        <f t="shared" si="93"/>
        <v>0</v>
      </c>
      <c r="HR36" s="21">
        <v>0</v>
      </c>
      <c r="HS36" s="21">
        <f t="shared" si="94"/>
        <v>0</v>
      </c>
      <c r="HT36" s="21">
        <v>0</v>
      </c>
      <c r="HU36" s="21">
        <f t="shared" si="95"/>
        <v>0</v>
      </c>
      <c r="HV36" s="21">
        <v>0</v>
      </c>
      <c r="HW36" s="21">
        <f t="shared" si="96"/>
        <v>0</v>
      </c>
      <c r="HX36" s="21">
        <v>0</v>
      </c>
      <c r="HY36" s="21">
        <f t="shared" si="97"/>
        <v>0</v>
      </c>
      <c r="HZ36" s="21">
        <f t="shared" si="16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99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0"/>
        <v>0</v>
      </c>
      <c r="IM36" s="21">
        <v>0</v>
      </c>
      <c r="IN36" s="21">
        <f t="shared" si="101"/>
        <v>0</v>
      </c>
      <c r="IO36" s="21">
        <v>0</v>
      </c>
      <c r="IP36" s="21">
        <f t="shared" si="102"/>
        <v>0</v>
      </c>
      <c r="IQ36" s="21">
        <v>0</v>
      </c>
      <c r="IR36" s="21">
        <f t="shared" si="103"/>
        <v>0</v>
      </c>
      <c r="IS36" s="21">
        <v>0</v>
      </c>
      <c r="IT36" s="21">
        <f t="shared" si="104"/>
        <v>0</v>
      </c>
      <c r="IU36" s="21">
        <v>0</v>
      </c>
      <c r="IV36" s="21">
        <f t="shared" si="105"/>
        <v>0</v>
      </c>
      <c r="IW36" s="21">
        <f t="shared" si="106"/>
        <v>0</v>
      </c>
      <c r="IX36" s="21"/>
      <c r="IY36" s="23">
        <f t="shared" si="170"/>
        <v>0</v>
      </c>
      <c r="IZ36" s="22"/>
      <c r="JA36" s="22"/>
      <c r="JB36" s="22"/>
      <c r="JC36" s="23">
        <v>0</v>
      </c>
      <c r="JD36" s="21">
        <f t="shared" si="152"/>
        <v>0</v>
      </c>
      <c r="JE36" s="21">
        <f t="shared" si="108"/>
        <v>0</v>
      </c>
      <c r="JF36" s="21">
        <v>0</v>
      </c>
      <c r="JG36" s="21">
        <f t="shared" si="109"/>
        <v>0</v>
      </c>
      <c r="JH36" s="21">
        <v>0</v>
      </c>
      <c r="JI36" s="21">
        <f t="shared" si="110"/>
        <v>0</v>
      </c>
      <c r="JJ36" s="21">
        <v>0</v>
      </c>
      <c r="JK36" s="21">
        <f t="shared" si="111"/>
        <v>0</v>
      </c>
      <c r="JL36" s="21">
        <v>0</v>
      </c>
      <c r="JM36" s="21">
        <f t="shared" si="112"/>
        <v>0</v>
      </c>
      <c r="JN36" s="21">
        <v>0</v>
      </c>
      <c r="JO36" s="21">
        <f t="shared" si="113"/>
        <v>0</v>
      </c>
      <c r="JP36" s="21">
        <f t="shared" si="16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15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16"/>
        <v>0</v>
      </c>
      <c r="KC36" s="21">
        <v>0</v>
      </c>
      <c r="KD36" s="21">
        <f t="shared" si="117"/>
        <v>0</v>
      </c>
      <c r="KE36" s="21">
        <v>0</v>
      </c>
      <c r="KF36" s="21">
        <f t="shared" si="118"/>
        <v>0</v>
      </c>
      <c r="KG36" s="21">
        <v>0</v>
      </c>
      <c r="KH36" s="21">
        <f t="shared" si="119"/>
        <v>0</v>
      </c>
      <c r="KI36" s="21">
        <v>0</v>
      </c>
      <c r="KJ36" s="21">
        <f t="shared" si="120"/>
        <v>0</v>
      </c>
      <c r="KK36" s="21">
        <v>0</v>
      </c>
      <c r="KL36" s="21">
        <f t="shared" si="121"/>
        <v>0</v>
      </c>
      <c r="KM36" s="21">
        <f t="shared" si="122"/>
        <v>0</v>
      </c>
      <c r="KN36" s="21"/>
      <c r="KO36" s="23">
        <f t="shared" si="171"/>
        <v>0</v>
      </c>
      <c r="KP36" s="22"/>
      <c r="KQ36" s="22"/>
      <c r="KR36" s="22"/>
      <c r="KS36" s="23">
        <v>0</v>
      </c>
      <c r="KT36" s="21">
        <f t="shared" si="153"/>
        <v>0</v>
      </c>
      <c r="KU36" s="21">
        <f t="shared" si="124"/>
        <v>0</v>
      </c>
      <c r="KV36" s="21">
        <v>0</v>
      </c>
      <c r="KW36" s="21">
        <f t="shared" si="125"/>
        <v>0</v>
      </c>
      <c r="KX36" s="21">
        <v>0</v>
      </c>
      <c r="KY36" s="21">
        <f t="shared" si="126"/>
        <v>0</v>
      </c>
      <c r="KZ36" s="21">
        <v>0</v>
      </c>
      <c r="LA36" s="21">
        <f t="shared" si="127"/>
        <v>0</v>
      </c>
      <c r="LB36" s="21">
        <v>0</v>
      </c>
      <c r="LC36" s="21">
        <f t="shared" si="128"/>
        <v>0</v>
      </c>
      <c r="LD36" s="21">
        <v>0</v>
      </c>
      <c r="LE36" s="21">
        <f t="shared" si="129"/>
        <v>0</v>
      </c>
      <c r="LF36" s="21">
        <f t="shared" si="16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1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2"/>
        <v>0</v>
      </c>
      <c r="LS36" s="21">
        <v>0</v>
      </c>
      <c r="LT36" s="21">
        <f t="shared" si="133"/>
        <v>0</v>
      </c>
      <c r="LU36" s="21">
        <v>0</v>
      </c>
      <c r="LV36" s="21">
        <f t="shared" si="134"/>
        <v>0</v>
      </c>
      <c r="LW36" s="21">
        <v>0</v>
      </c>
      <c r="LX36" s="21">
        <f t="shared" si="135"/>
        <v>0</v>
      </c>
      <c r="LY36" s="21">
        <v>0</v>
      </c>
      <c r="LZ36" s="21">
        <f t="shared" si="136"/>
        <v>0</v>
      </c>
      <c r="MA36" s="21">
        <v>0</v>
      </c>
      <c r="MB36" s="21">
        <f t="shared" si="137"/>
        <v>0</v>
      </c>
      <c r="MC36" s="21">
        <f t="shared" si="138"/>
        <v>0</v>
      </c>
      <c r="MD36" s="21"/>
      <c r="ME36" s="23">
        <f t="shared" si="172"/>
        <v>0</v>
      </c>
      <c r="MF36" s="24">
        <f t="shared" si="10"/>
        <v>0</v>
      </c>
      <c r="MG36" s="24">
        <f t="shared" si="11"/>
        <v>0</v>
      </c>
      <c r="MH36" s="24">
        <f t="shared" si="139"/>
        <v>0</v>
      </c>
    </row>
    <row r="37" spans="1:346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2"/>
        <v>0</v>
      </c>
      <c r="M37" s="21">
        <f t="shared" si="13"/>
        <v>0</v>
      </c>
      <c r="N37" s="21">
        <v>0</v>
      </c>
      <c r="O37" s="21">
        <f t="shared" si="14"/>
        <v>0</v>
      </c>
      <c r="P37" s="21">
        <v>0</v>
      </c>
      <c r="Q37" s="21">
        <f t="shared" si="15"/>
        <v>0</v>
      </c>
      <c r="R37" s="21">
        <v>0</v>
      </c>
      <c r="S37" s="21">
        <f t="shared" si="16"/>
        <v>0</v>
      </c>
      <c r="T37" s="21">
        <v>0</v>
      </c>
      <c r="U37" s="21">
        <f t="shared" si="17"/>
        <v>0</v>
      </c>
      <c r="V37" s="21">
        <v>0</v>
      </c>
      <c r="W37" s="21">
        <f t="shared" si="18"/>
        <v>0</v>
      </c>
      <c r="X37" s="21">
        <f t="shared" si="19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0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1"/>
        <v>0</v>
      </c>
      <c r="AK37" s="21">
        <v>0</v>
      </c>
      <c r="AL37" s="21">
        <f t="shared" si="22"/>
        <v>0</v>
      </c>
      <c r="AM37" s="21">
        <v>0</v>
      </c>
      <c r="AN37" s="21">
        <f t="shared" si="23"/>
        <v>0</v>
      </c>
      <c r="AO37" s="21">
        <v>0</v>
      </c>
      <c r="AP37" s="21">
        <f t="shared" si="24"/>
        <v>0</v>
      </c>
      <c r="AQ37" s="21">
        <v>0</v>
      </c>
      <c r="AR37" s="21">
        <f t="shared" si="25"/>
        <v>0</v>
      </c>
      <c r="AS37" s="21">
        <v>0</v>
      </c>
      <c r="AT37" s="21">
        <f t="shared" si="26"/>
        <v>0</v>
      </c>
      <c r="AU37" s="21">
        <f t="shared" si="27"/>
        <v>0</v>
      </c>
      <c r="AV37" s="21"/>
      <c r="AW37" s="23">
        <f t="shared" si="140"/>
        <v>0</v>
      </c>
      <c r="AX37" s="22"/>
      <c r="AY37" s="22"/>
      <c r="AZ37" s="22"/>
      <c r="BA37" s="23">
        <v>0</v>
      </c>
      <c r="BB37" s="21">
        <f t="shared" si="147"/>
        <v>0</v>
      </c>
      <c r="BC37" s="21">
        <f t="shared" si="29"/>
        <v>0</v>
      </c>
      <c r="BD37" s="21">
        <v>0</v>
      </c>
      <c r="BE37" s="21">
        <f t="shared" si="30"/>
        <v>0</v>
      </c>
      <c r="BF37" s="21">
        <v>0</v>
      </c>
      <c r="BG37" s="21">
        <f t="shared" si="31"/>
        <v>0</v>
      </c>
      <c r="BH37" s="21">
        <v>0</v>
      </c>
      <c r="BI37" s="21">
        <f t="shared" si="32"/>
        <v>0</v>
      </c>
      <c r="BJ37" s="21">
        <v>0</v>
      </c>
      <c r="BK37" s="21">
        <f t="shared" si="33"/>
        <v>0</v>
      </c>
      <c r="BL37" s="21">
        <v>0</v>
      </c>
      <c r="BM37" s="21">
        <f t="shared" si="34"/>
        <v>0</v>
      </c>
      <c r="BN37" s="21">
        <f t="shared" si="16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36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37"/>
        <v>0</v>
      </c>
      <c r="CA37" s="21">
        <v>0</v>
      </c>
      <c r="CB37" s="21">
        <f t="shared" si="38"/>
        <v>0</v>
      </c>
      <c r="CC37" s="21">
        <v>0</v>
      </c>
      <c r="CD37" s="21">
        <f t="shared" si="39"/>
        <v>0</v>
      </c>
      <c r="CE37" s="21">
        <v>0</v>
      </c>
      <c r="CF37" s="21">
        <f t="shared" si="40"/>
        <v>0</v>
      </c>
      <c r="CG37" s="21">
        <v>0</v>
      </c>
      <c r="CH37" s="21">
        <f t="shared" si="41"/>
        <v>0</v>
      </c>
      <c r="CI37" s="21">
        <v>0</v>
      </c>
      <c r="CJ37" s="21">
        <f t="shared" si="42"/>
        <v>0</v>
      </c>
      <c r="CK37" s="21">
        <f t="shared" si="43"/>
        <v>0</v>
      </c>
      <c r="CL37" s="21"/>
      <c r="CM37" s="23">
        <f t="shared" si="167"/>
        <v>0</v>
      </c>
      <c r="CN37" s="22"/>
      <c r="CO37" s="22"/>
      <c r="CP37" s="22"/>
      <c r="CQ37" s="23">
        <v>0</v>
      </c>
      <c r="CR37" s="21">
        <f t="shared" si="148"/>
        <v>0</v>
      </c>
      <c r="CS37" s="21">
        <f t="shared" si="45"/>
        <v>0</v>
      </c>
      <c r="CT37" s="21">
        <v>0</v>
      </c>
      <c r="CU37" s="21">
        <f t="shared" si="46"/>
        <v>0</v>
      </c>
      <c r="CV37" s="21">
        <v>0</v>
      </c>
      <c r="CW37" s="21">
        <f t="shared" si="47"/>
        <v>0</v>
      </c>
      <c r="CX37" s="21">
        <v>0</v>
      </c>
      <c r="CY37" s="21">
        <f t="shared" si="48"/>
        <v>0</v>
      </c>
      <c r="CZ37" s="21">
        <v>0</v>
      </c>
      <c r="DA37" s="21">
        <f t="shared" si="49"/>
        <v>0</v>
      </c>
      <c r="DB37" s="21">
        <v>0</v>
      </c>
      <c r="DC37" s="21">
        <f t="shared" si="50"/>
        <v>0</v>
      </c>
      <c r="DD37" s="21">
        <f t="shared" si="16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2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3"/>
        <v>0</v>
      </c>
      <c r="DS37" s="21">
        <v>0</v>
      </c>
      <c r="DT37" s="21">
        <f t="shared" si="54"/>
        <v>0</v>
      </c>
      <c r="DU37" s="21">
        <v>0</v>
      </c>
      <c r="DV37" s="21">
        <f t="shared" si="55"/>
        <v>0</v>
      </c>
      <c r="DW37" s="21">
        <v>0</v>
      </c>
      <c r="DX37" s="21">
        <f t="shared" si="56"/>
        <v>0</v>
      </c>
      <c r="DY37" s="21">
        <v>0</v>
      </c>
      <c r="DZ37" s="21">
        <f t="shared" si="57"/>
        <v>0</v>
      </c>
      <c r="EA37" s="21">
        <f t="shared" si="58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149"/>
        <v>0</v>
      </c>
      <c r="EI37" s="21">
        <f t="shared" si="60"/>
        <v>0</v>
      </c>
      <c r="EJ37" s="21">
        <v>0</v>
      </c>
      <c r="EK37" s="21">
        <f t="shared" si="61"/>
        <v>0</v>
      </c>
      <c r="EL37" s="21">
        <v>0</v>
      </c>
      <c r="EM37" s="21">
        <f t="shared" si="62"/>
        <v>0</v>
      </c>
      <c r="EN37" s="21">
        <v>0</v>
      </c>
      <c r="EO37" s="21">
        <f t="shared" si="63"/>
        <v>0</v>
      </c>
      <c r="EP37" s="21">
        <v>0</v>
      </c>
      <c r="EQ37" s="21">
        <f t="shared" si="64"/>
        <v>0</v>
      </c>
      <c r="ER37" s="21">
        <v>0</v>
      </c>
      <c r="ES37" s="21">
        <f t="shared" si="65"/>
        <v>0</v>
      </c>
      <c r="ET37" s="21">
        <f t="shared" si="16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67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68"/>
        <v>0</v>
      </c>
      <c r="FG37" s="21">
        <v>0</v>
      </c>
      <c r="FH37" s="21">
        <f t="shared" si="69"/>
        <v>0</v>
      </c>
      <c r="FI37" s="21">
        <v>0</v>
      </c>
      <c r="FJ37" s="21">
        <f t="shared" si="70"/>
        <v>0</v>
      </c>
      <c r="FK37" s="21">
        <v>0</v>
      </c>
      <c r="FL37" s="21">
        <f t="shared" si="71"/>
        <v>0</v>
      </c>
      <c r="FM37" s="21">
        <v>0</v>
      </c>
      <c r="FN37" s="21">
        <f t="shared" si="72"/>
        <v>0</v>
      </c>
      <c r="FO37" s="21">
        <v>0</v>
      </c>
      <c r="FP37" s="21">
        <f t="shared" si="73"/>
        <v>0</v>
      </c>
      <c r="FQ37" s="21">
        <f t="shared" si="74"/>
        <v>0</v>
      </c>
      <c r="FR37" s="21"/>
      <c r="FS37" s="23">
        <f t="shared" si="168"/>
        <v>0</v>
      </c>
      <c r="FT37" s="22"/>
      <c r="FU37" s="22"/>
      <c r="FV37" s="22"/>
      <c r="FW37" s="23">
        <v>0</v>
      </c>
      <c r="FX37" s="21">
        <f t="shared" si="150"/>
        <v>0</v>
      </c>
      <c r="FY37" s="21">
        <f t="shared" si="76"/>
        <v>0</v>
      </c>
      <c r="FZ37" s="21">
        <v>0</v>
      </c>
      <c r="GA37" s="21">
        <f t="shared" si="77"/>
        <v>0</v>
      </c>
      <c r="GB37" s="21">
        <v>0</v>
      </c>
      <c r="GC37" s="21">
        <f t="shared" si="78"/>
        <v>0</v>
      </c>
      <c r="GD37" s="21">
        <v>0</v>
      </c>
      <c r="GE37" s="21">
        <f t="shared" si="79"/>
        <v>0</v>
      </c>
      <c r="GF37" s="21">
        <v>0</v>
      </c>
      <c r="GG37" s="21">
        <f t="shared" si="80"/>
        <v>0</v>
      </c>
      <c r="GH37" s="21">
        <v>0</v>
      </c>
      <c r="GI37" s="21">
        <f t="shared" si="81"/>
        <v>0</v>
      </c>
      <c r="GJ37" s="21">
        <f t="shared" si="16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3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4"/>
        <v>0</v>
      </c>
      <c r="GW37" s="21">
        <v>0</v>
      </c>
      <c r="GX37" s="21">
        <f t="shared" si="85"/>
        <v>0</v>
      </c>
      <c r="GY37" s="21">
        <v>0</v>
      </c>
      <c r="GZ37" s="21">
        <f t="shared" si="86"/>
        <v>0</v>
      </c>
      <c r="HA37" s="21">
        <v>0</v>
      </c>
      <c r="HB37" s="21">
        <f t="shared" si="87"/>
        <v>0</v>
      </c>
      <c r="HC37" s="21">
        <v>0</v>
      </c>
      <c r="HD37" s="21">
        <f t="shared" si="88"/>
        <v>0</v>
      </c>
      <c r="HE37" s="21">
        <v>0</v>
      </c>
      <c r="HF37" s="21">
        <f t="shared" si="89"/>
        <v>0</v>
      </c>
      <c r="HG37" s="21">
        <f t="shared" si="90"/>
        <v>0</v>
      </c>
      <c r="HH37" s="21"/>
      <c r="HI37" s="23">
        <f t="shared" si="169"/>
        <v>0</v>
      </c>
      <c r="HJ37" s="22"/>
      <c r="HK37" s="22"/>
      <c r="HL37" s="22"/>
      <c r="HM37" s="23">
        <v>0</v>
      </c>
      <c r="HN37" s="21">
        <f t="shared" si="151"/>
        <v>0</v>
      </c>
      <c r="HO37" s="21">
        <f t="shared" si="92"/>
        <v>0</v>
      </c>
      <c r="HP37" s="21">
        <v>0</v>
      </c>
      <c r="HQ37" s="21">
        <f t="shared" si="93"/>
        <v>0</v>
      </c>
      <c r="HR37" s="21">
        <v>0</v>
      </c>
      <c r="HS37" s="21">
        <f t="shared" si="94"/>
        <v>0</v>
      </c>
      <c r="HT37" s="21">
        <v>0</v>
      </c>
      <c r="HU37" s="21">
        <f t="shared" si="95"/>
        <v>0</v>
      </c>
      <c r="HV37" s="21">
        <v>0</v>
      </c>
      <c r="HW37" s="21">
        <f t="shared" si="96"/>
        <v>0</v>
      </c>
      <c r="HX37" s="21">
        <v>0</v>
      </c>
      <c r="HY37" s="21">
        <f t="shared" si="97"/>
        <v>0</v>
      </c>
      <c r="HZ37" s="21">
        <f t="shared" si="16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99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0"/>
        <v>0</v>
      </c>
      <c r="IM37" s="21">
        <v>0</v>
      </c>
      <c r="IN37" s="21">
        <f t="shared" si="101"/>
        <v>0</v>
      </c>
      <c r="IO37" s="21">
        <v>0</v>
      </c>
      <c r="IP37" s="21">
        <f t="shared" si="102"/>
        <v>0</v>
      </c>
      <c r="IQ37" s="21">
        <v>0</v>
      </c>
      <c r="IR37" s="21">
        <f t="shared" si="103"/>
        <v>0</v>
      </c>
      <c r="IS37" s="21">
        <v>0</v>
      </c>
      <c r="IT37" s="21">
        <f t="shared" si="104"/>
        <v>0</v>
      </c>
      <c r="IU37" s="21">
        <v>0</v>
      </c>
      <c r="IV37" s="21">
        <f t="shared" si="105"/>
        <v>0</v>
      </c>
      <c r="IW37" s="21">
        <f t="shared" si="106"/>
        <v>0</v>
      </c>
      <c r="IX37" s="21"/>
      <c r="IY37" s="23">
        <f t="shared" si="170"/>
        <v>0</v>
      </c>
      <c r="IZ37" s="22"/>
      <c r="JA37" s="22"/>
      <c r="JB37" s="22"/>
      <c r="JC37" s="23">
        <v>0</v>
      </c>
      <c r="JD37" s="21">
        <f t="shared" si="152"/>
        <v>0</v>
      </c>
      <c r="JE37" s="21">
        <f t="shared" si="108"/>
        <v>0</v>
      </c>
      <c r="JF37" s="21">
        <v>0</v>
      </c>
      <c r="JG37" s="21">
        <f t="shared" si="109"/>
        <v>0</v>
      </c>
      <c r="JH37" s="21">
        <v>0</v>
      </c>
      <c r="JI37" s="21">
        <f t="shared" si="110"/>
        <v>0</v>
      </c>
      <c r="JJ37" s="21">
        <v>0</v>
      </c>
      <c r="JK37" s="21">
        <f t="shared" si="111"/>
        <v>0</v>
      </c>
      <c r="JL37" s="21">
        <v>0</v>
      </c>
      <c r="JM37" s="21">
        <f t="shared" si="112"/>
        <v>0</v>
      </c>
      <c r="JN37" s="21">
        <v>0</v>
      </c>
      <c r="JO37" s="21">
        <f t="shared" si="113"/>
        <v>0</v>
      </c>
      <c r="JP37" s="21">
        <f t="shared" si="16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15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16"/>
        <v>0</v>
      </c>
      <c r="KC37" s="21">
        <v>0</v>
      </c>
      <c r="KD37" s="21">
        <f t="shared" si="117"/>
        <v>0</v>
      </c>
      <c r="KE37" s="21">
        <v>0</v>
      </c>
      <c r="KF37" s="21">
        <f t="shared" si="118"/>
        <v>0</v>
      </c>
      <c r="KG37" s="21">
        <v>0</v>
      </c>
      <c r="KH37" s="21">
        <f t="shared" si="119"/>
        <v>0</v>
      </c>
      <c r="KI37" s="21">
        <v>0</v>
      </c>
      <c r="KJ37" s="21">
        <f t="shared" si="120"/>
        <v>0</v>
      </c>
      <c r="KK37" s="21">
        <v>0</v>
      </c>
      <c r="KL37" s="21">
        <f t="shared" si="121"/>
        <v>0</v>
      </c>
      <c r="KM37" s="21">
        <f t="shared" si="122"/>
        <v>0</v>
      </c>
      <c r="KN37" s="21"/>
      <c r="KO37" s="23">
        <f t="shared" si="171"/>
        <v>0</v>
      </c>
      <c r="KP37" s="22"/>
      <c r="KQ37" s="22"/>
      <c r="KR37" s="22"/>
      <c r="KS37" s="23">
        <v>0</v>
      </c>
      <c r="KT37" s="21">
        <f t="shared" si="153"/>
        <v>0</v>
      </c>
      <c r="KU37" s="21">
        <f t="shared" si="124"/>
        <v>0</v>
      </c>
      <c r="KV37" s="21">
        <v>0</v>
      </c>
      <c r="KW37" s="21">
        <f t="shared" si="125"/>
        <v>0</v>
      </c>
      <c r="KX37" s="21">
        <v>0</v>
      </c>
      <c r="KY37" s="21">
        <f t="shared" si="126"/>
        <v>0</v>
      </c>
      <c r="KZ37" s="21">
        <v>0</v>
      </c>
      <c r="LA37" s="21">
        <f t="shared" si="127"/>
        <v>0</v>
      </c>
      <c r="LB37" s="21">
        <v>0</v>
      </c>
      <c r="LC37" s="21">
        <f t="shared" si="128"/>
        <v>0</v>
      </c>
      <c r="LD37" s="21">
        <v>0</v>
      </c>
      <c r="LE37" s="21">
        <f t="shared" si="129"/>
        <v>0</v>
      </c>
      <c r="LF37" s="21">
        <f t="shared" si="16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1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2"/>
        <v>0</v>
      </c>
      <c r="LS37" s="21">
        <v>0</v>
      </c>
      <c r="LT37" s="21">
        <f t="shared" si="133"/>
        <v>0</v>
      </c>
      <c r="LU37" s="21">
        <v>0</v>
      </c>
      <c r="LV37" s="21">
        <f t="shared" si="134"/>
        <v>0</v>
      </c>
      <c r="LW37" s="21">
        <v>0</v>
      </c>
      <c r="LX37" s="21">
        <f t="shared" si="135"/>
        <v>0</v>
      </c>
      <c r="LY37" s="21">
        <v>0</v>
      </c>
      <c r="LZ37" s="21">
        <f t="shared" si="136"/>
        <v>0</v>
      </c>
      <c r="MA37" s="21">
        <v>0</v>
      </c>
      <c r="MB37" s="21">
        <f t="shared" si="137"/>
        <v>0</v>
      </c>
      <c r="MC37" s="21">
        <f t="shared" si="138"/>
        <v>0</v>
      </c>
      <c r="MD37" s="21"/>
      <c r="ME37" s="23">
        <f t="shared" si="172"/>
        <v>0</v>
      </c>
      <c r="MF37" s="24">
        <f t="shared" si="10"/>
        <v>0</v>
      </c>
      <c r="MG37" s="24">
        <f t="shared" si="11"/>
        <v>0</v>
      </c>
      <c r="MH37" s="24">
        <f t="shared" si="139"/>
        <v>0</v>
      </c>
    </row>
    <row r="38" spans="1:346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2"/>
        <v>0</v>
      </c>
      <c r="M38" s="21">
        <f t="shared" si="13"/>
        <v>0</v>
      </c>
      <c r="N38" s="21">
        <v>0</v>
      </c>
      <c r="O38" s="21">
        <f t="shared" si="14"/>
        <v>0</v>
      </c>
      <c r="P38" s="21">
        <v>0</v>
      </c>
      <c r="Q38" s="21">
        <f t="shared" si="15"/>
        <v>0</v>
      </c>
      <c r="R38" s="21">
        <v>0</v>
      </c>
      <c r="S38" s="21">
        <f t="shared" si="16"/>
        <v>0</v>
      </c>
      <c r="T38" s="21">
        <v>0</v>
      </c>
      <c r="U38" s="21">
        <f t="shared" si="17"/>
        <v>0</v>
      </c>
      <c r="V38" s="21">
        <v>0</v>
      </c>
      <c r="W38" s="21">
        <f t="shared" si="18"/>
        <v>0</v>
      </c>
      <c r="X38" s="21">
        <f t="shared" si="19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0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1"/>
        <v>0</v>
      </c>
      <c r="AK38" s="21">
        <v>0</v>
      </c>
      <c r="AL38" s="21">
        <f t="shared" si="22"/>
        <v>0</v>
      </c>
      <c r="AM38" s="21">
        <v>0</v>
      </c>
      <c r="AN38" s="21">
        <f t="shared" si="23"/>
        <v>0</v>
      </c>
      <c r="AO38" s="21">
        <v>0</v>
      </c>
      <c r="AP38" s="21">
        <f t="shared" si="24"/>
        <v>0</v>
      </c>
      <c r="AQ38" s="21">
        <v>0</v>
      </c>
      <c r="AR38" s="21">
        <f t="shared" si="25"/>
        <v>0</v>
      </c>
      <c r="AS38" s="21">
        <v>0</v>
      </c>
      <c r="AT38" s="21">
        <f t="shared" si="26"/>
        <v>0</v>
      </c>
      <c r="AU38" s="21">
        <f t="shared" si="27"/>
        <v>0</v>
      </c>
      <c r="AV38" s="21"/>
      <c r="AW38" s="23">
        <f t="shared" si="140"/>
        <v>0</v>
      </c>
      <c r="AX38" s="22"/>
      <c r="AY38" s="22"/>
      <c r="AZ38" s="22"/>
      <c r="BA38" s="23">
        <v>0</v>
      </c>
      <c r="BB38" s="21">
        <f t="shared" si="147"/>
        <v>0</v>
      </c>
      <c r="BC38" s="21">
        <f t="shared" si="29"/>
        <v>0</v>
      </c>
      <c r="BD38" s="21">
        <v>0</v>
      </c>
      <c r="BE38" s="21">
        <f t="shared" si="30"/>
        <v>0</v>
      </c>
      <c r="BF38" s="21">
        <v>0</v>
      </c>
      <c r="BG38" s="21">
        <f t="shared" si="31"/>
        <v>0</v>
      </c>
      <c r="BH38" s="21">
        <v>0</v>
      </c>
      <c r="BI38" s="21">
        <f t="shared" si="32"/>
        <v>0</v>
      </c>
      <c r="BJ38" s="21">
        <v>0</v>
      </c>
      <c r="BK38" s="21">
        <f t="shared" si="33"/>
        <v>0</v>
      </c>
      <c r="BL38" s="21">
        <v>0</v>
      </c>
      <c r="BM38" s="21">
        <f t="shared" si="34"/>
        <v>0</v>
      </c>
      <c r="BN38" s="21">
        <f t="shared" si="16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36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37"/>
        <v>0</v>
      </c>
      <c r="CA38" s="21">
        <v>0</v>
      </c>
      <c r="CB38" s="21">
        <f t="shared" si="38"/>
        <v>0</v>
      </c>
      <c r="CC38" s="21">
        <v>0</v>
      </c>
      <c r="CD38" s="21">
        <f t="shared" si="39"/>
        <v>0</v>
      </c>
      <c r="CE38" s="21">
        <v>0</v>
      </c>
      <c r="CF38" s="21">
        <f t="shared" si="40"/>
        <v>0</v>
      </c>
      <c r="CG38" s="21">
        <v>0</v>
      </c>
      <c r="CH38" s="21">
        <f t="shared" si="41"/>
        <v>0</v>
      </c>
      <c r="CI38" s="21">
        <v>0</v>
      </c>
      <c r="CJ38" s="21">
        <f t="shared" si="42"/>
        <v>0</v>
      </c>
      <c r="CK38" s="21">
        <f t="shared" si="43"/>
        <v>0</v>
      </c>
      <c r="CL38" s="21"/>
      <c r="CM38" s="23">
        <f t="shared" si="167"/>
        <v>0</v>
      </c>
      <c r="CN38" s="22"/>
      <c r="CO38" s="22"/>
      <c r="CP38" s="22"/>
      <c r="CQ38" s="23">
        <v>0</v>
      </c>
      <c r="CR38" s="21">
        <f t="shared" si="148"/>
        <v>0</v>
      </c>
      <c r="CS38" s="21">
        <f t="shared" si="45"/>
        <v>0</v>
      </c>
      <c r="CT38" s="21">
        <v>0</v>
      </c>
      <c r="CU38" s="21">
        <f t="shared" si="46"/>
        <v>0</v>
      </c>
      <c r="CV38" s="21">
        <v>0</v>
      </c>
      <c r="CW38" s="21">
        <f t="shared" si="47"/>
        <v>0</v>
      </c>
      <c r="CX38" s="21">
        <v>0</v>
      </c>
      <c r="CY38" s="21">
        <f t="shared" si="48"/>
        <v>0</v>
      </c>
      <c r="CZ38" s="21">
        <v>0</v>
      </c>
      <c r="DA38" s="21">
        <f t="shared" si="49"/>
        <v>0</v>
      </c>
      <c r="DB38" s="21">
        <v>0</v>
      </c>
      <c r="DC38" s="21">
        <f t="shared" si="50"/>
        <v>0</v>
      </c>
      <c r="DD38" s="21">
        <f t="shared" si="16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2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3"/>
        <v>0</v>
      </c>
      <c r="DS38" s="21">
        <v>0</v>
      </c>
      <c r="DT38" s="21">
        <f t="shared" si="54"/>
        <v>0</v>
      </c>
      <c r="DU38" s="21">
        <v>0</v>
      </c>
      <c r="DV38" s="21">
        <f t="shared" si="55"/>
        <v>0</v>
      </c>
      <c r="DW38" s="21">
        <v>0</v>
      </c>
      <c r="DX38" s="21">
        <f t="shared" si="56"/>
        <v>0</v>
      </c>
      <c r="DY38" s="21">
        <v>0</v>
      </c>
      <c r="DZ38" s="21">
        <f t="shared" si="57"/>
        <v>0</v>
      </c>
      <c r="EA38" s="21">
        <f t="shared" si="58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149"/>
        <v>0</v>
      </c>
      <c r="EI38" s="21">
        <f t="shared" si="60"/>
        <v>0</v>
      </c>
      <c r="EJ38" s="21">
        <v>0</v>
      </c>
      <c r="EK38" s="21">
        <f t="shared" si="61"/>
        <v>0</v>
      </c>
      <c r="EL38" s="21">
        <v>0</v>
      </c>
      <c r="EM38" s="21">
        <f t="shared" si="62"/>
        <v>0</v>
      </c>
      <c r="EN38" s="21">
        <v>0</v>
      </c>
      <c r="EO38" s="21">
        <f t="shared" si="63"/>
        <v>0</v>
      </c>
      <c r="EP38" s="21">
        <v>0</v>
      </c>
      <c r="EQ38" s="21">
        <f t="shared" si="64"/>
        <v>0</v>
      </c>
      <c r="ER38" s="21">
        <v>0</v>
      </c>
      <c r="ES38" s="21">
        <f t="shared" si="65"/>
        <v>0</v>
      </c>
      <c r="ET38" s="21">
        <f t="shared" si="16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67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68"/>
        <v>0</v>
      </c>
      <c r="FG38" s="21">
        <v>0</v>
      </c>
      <c r="FH38" s="21">
        <f t="shared" si="69"/>
        <v>0</v>
      </c>
      <c r="FI38" s="21">
        <v>0</v>
      </c>
      <c r="FJ38" s="21">
        <f t="shared" si="70"/>
        <v>0</v>
      </c>
      <c r="FK38" s="21">
        <v>0</v>
      </c>
      <c r="FL38" s="21">
        <f t="shared" si="71"/>
        <v>0</v>
      </c>
      <c r="FM38" s="21">
        <v>0</v>
      </c>
      <c r="FN38" s="21">
        <f t="shared" si="72"/>
        <v>0</v>
      </c>
      <c r="FO38" s="21">
        <v>0</v>
      </c>
      <c r="FP38" s="21">
        <f t="shared" si="73"/>
        <v>0</v>
      </c>
      <c r="FQ38" s="21">
        <f t="shared" si="74"/>
        <v>0</v>
      </c>
      <c r="FR38" s="21"/>
      <c r="FS38" s="23">
        <f t="shared" si="168"/>
        <v>0</v>
      </c>
      <c r="FT38" s="22"/>
      <c r="FU38" s="22"/>
      <c r="FV38" s="22"/>
      <c r="FW38" s="23">
        <v>0</v>
      </c>
      <c r="FX38" s="21">
        <f t="shared" si="150"/>
        <v>0</v>
      </c>
      <c r="FY38" s="21">
        <f t="shared" si="76"/>
        <v>0</v>
      </c>
      <c r="FZ38" s="21">
        <v>0</v>
      </c>
      <c r="GA38" s="21">
        <f t="shared" si="77"/>
        <v>0</v>
      </c>
      <c r="GB38" s="21">
        <v>0</v>
      </c>
      <c r="GC38" s="21">
        <f t="shared" si="78"/>
        <v>0</v>
      </c>
      <c r="GD38" s="21">
        <v>0</v>
      </c>
      <c r="GE38" s="21">
        <f t="shared" si="79"/>
        <v>0</v>
      </c>
      <c r="GF38" s="21">
        <v>0</v>
      </c>
      <c r="GG38" s="21">
        <f t="shared" si="80"/>
        <v>0</v>
      </c>
      <c r="GH38" s="21">
        <v>0</v>
      </c>
      <c r="GI38" s="21">
        <f t="shared" si="81"/>
        <v>0</v>
      </c>
      <c r="GJ38" s="21">
        <f t="shared" si="16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3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4"/>
        <v>0</v>
      </c>
      <c r="GW38" s="21">
        <v>0</v>
      </c>
      <c r="GX38" s="21">
        <f t="shared" si="85"/>
        <v>0</v>
      </c>
      <c r="GY38" s="21">
        <v>0</v>
      </c>
      <c r="GZ38" s="21">
        <f t="shared" si="86"/>
        <v>0</v>
      </c>
      <c r="HA38" s="21">
        <v>0</v>
      </c>
      <c r="HB38" s="21">
        <f t="shared" si="87"/>
        <v>0</v>
      </c>
      <c r="HC38" s="21">
        <v>0</v>
      </c>
      <c r="HD38" s="21">
        <f t="shared" si="88"/>
        <v>0</v>
      </c>
      <c r="HE38" s="21">
        <v>0</v>
      </c>
      <c r="HF38" s="21">
        <f t="shared" si="89"/>
        <v>0</v>
      </c>
      <c r="HG38" s="21">
        <f t="shared" si="90"/>
        <v>0</v>
      </c>
      <c r="HH38" s="21"/>
      <c r="HI38" s="23">
        <f t="shared" si="169"/>
        <v>0</v>
      </c>
      <c r="HJ38" s="22"/>
      <c r="HK38" s="22"/>
      <c r="HL38" s="22"/>
      <c r="HM38" s="23">
        <v>0</v>
      </c>
      <c r="HN38" s="21">
        <f t="shared" si="151"/>
        <v>0</v>
      </c>
      <c r="HO38" s="21">
        <f t="shared" si="92"/>
        <v>0</v>
      </c>
      <c r="HP38" s="21">
        <v>0</v>
      </c>
      <c r="HQ38" s="21">
        <f t="shared" si="93"/>
        <v>0</v>
      </c>
      <c r="HR38" s="21">
        <v>0</v>
      </c>
      <c r="HS38" s="21">
        <f t="shared" si="94"/>
        <v>0</v>
      </c>
      <c r="HT38" s="21">
        <v>0</v>
      </c>
      <c r="HU38" s="21">
        <f t="shared" si="95"/>
        <v>0</v>
      </c>
      <c r="HV38" s="21">
        <v>0</v>
      </c>
      <c r="HW38" s="21">
        <f t="shared" si="96"/>
        <v>0</v>
      </c>
      <c r="HX38" s="21">
        <v>0</v>
      </c>
      <c r="HY38" s="21">
        <f t="shared" si="97"/>
        <v>0</v>
      </c>
      <c r="HZ38" s="21">
        <f t="shared" si="16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99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0"/>
        <v>0</v>
      </c>
      <c r="IM38" s="21">
        <v>0</v>
      </c>
      <c r="IN38" s="21">
        <f t="shared" si="101"/>
        <v>0</v>
      </c>
      <c r="IO38" s="21">
        <v>0</v>
      </c>
      <c r="IP38" s="21">
        <f t="shared" si="102"/>
        <v>0</v>
      </c>
      <c r="IQ38" s="21">
        <v>0</v>
      </c>
      <c r="IR38" s="21">
        <f t="shared" si="103"/>
        <v>0</v>
      </c>
      <c r="IS38" s="21">
        <v>0</v>
      </c>
      <c r="IT38" s="21">
        <f t="shared" si="104"/>
        <v>0</v>
      </c>
      <c r="IU38" s="21">
        <v>0</v>
      </c>
      <c r="IV38" s="21">
        <f t="shared" si="105"/>
        <v>0</v>
      </c>
      <c r="IW38" s="21">
        <f t="shared" si="106"/>
        <v>0</v>
      </c>
      <c r="IX38" s="21"/>
      <c r="IY38" s="23">
        <f t="shared" si="170"/>
        <v>0</v>
      </c>
      <c r="IZ38" s="22"/>
      <c r="JA38" s="22"/>
      <c r="JB38" s="22"/>
      <c r="JC38" s="23">
        <v>0</v>
      </c>
      <c r="JD38" s="21">
        <f t="shared" si="152"/>
        <v>0</v>
      </c>
      <c r="JE38" s="21">
        <f t="shared" si="108"/>
        <v>0</v>
      </c>
      <c r="JF38" s="21">
        <v>0</v>
      </c>
      <c r="JG38" s="21">
        <f t="shared" si="109"/>
        <v>0</v>
      </c>
      <c r="JH38" s="21">
        <v>0</v>
      </c>
      <c r="JI38" s="21">
        <f t="shared" si="110"/>
        <v>0</v>
      </c>
      <c r="JJ38" s="21">
        <v>0</v>
      </c>
      <c r="JK38" s="21">
        <f t="shared" si="111"/>
        <v>0</v>
      </c>
      <c r="JL38" s="21">
        <v>0</v>
      </c>
      <c r="JM38" s="21">
        <f t="shared" si="112"/>
        <v>0</v>
      </c>
      <c r="JN38" s="21">
        <v>0</v>
      </c>
      <c r="JO38" s="21">
        <f t="shared" si="113"/>
        <v>0</v>
      </c>
      <c r="JP38" s="21">
        <f t="shared" si="16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15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16"/>
        <v>0</v>
      </c>
      <c r="KC38" s="21">
        <v>0</v>
      </c>
      <c r="KD38" s="21">
        <f t="shared" si="117"/>
        <v>0</v>
      </c>
      <c r="KE38" s="21">
        <v>0</v>
      </c>
      <c r="KF38" s="21">
        <f t="shared" si="118"/>
        <v>0</v>
      </c>
      <c r="KG38" s="21">
        <v>0</v>
      </c>
      <c r="KH38" s="21">
        <f t="shared" si="119"/>
        <v>0</v>
      </c>
      <c r="KI38" s="21">
        <v>0</v>
      </c>
      <c r="KJ38" s="21">
        <f t="shared" si="120"/>
        <v>0</v>
      </c>
      <c r="KK38" s="21">
        <v>0</v>
      </c>
      <c r="KL38" s="21">
        <f t="shared" si="121"/>
        <v>0</v>
      </c>
      <c r="KM38" s="21">
        <f t="shared" si="122"/>
        <v>0</v>
      </c>
      <c r="KN38" s="21"/>
      <c r="KO38" s="23">
        <f t="shared" si="171"/>
        <v>0</v>
      </c>
      <c r="KP38" s="22"/>
      <c r="KQ38" s="22"/>
      <c r="KR38" s="22"/>
      <c r="KS38" s="23">
        <v>0</v>
      </c>
      <c r="KT38" s="21">
        <f t="shared" si="153"/>
        <v>0</v>
      </c>
      <c r="KU38" s="21">
        <f t="shared" si="124"/>
        <v>0</v>
      </c>
      <c r="KV38" s="21">
        <v>0</v>
      </c>
      <c r="KW38" s="21">
        <f t="shared" si="125"/>
        <v>0</v>
      </c>
      <c r="KX38" s="21">
        <v>0</v>
      </c>
      <c r="KY38" s="21">
        <f t="shared" si="126"/>
        <v>0</v>
      </c>
      <c r="KZ38" s="21">
        <v>0</v>
      </c>
      <c r="LA38" s="21">
        <f t="shared" si="127"/>
        <v>0</v>
      </c>
      <c r="LB38" s="21">
        <v>0</v>
      </c>
      <c r="LC38" s="21">
        <f t="shared" si="128"/>
        <v>0</v>
      </c>
      <c r="LD38" s="21">
        <v>0</v>
      </c>
      <c r="LE38" s="21">
        <f t="shared" si="129"/>
        <v>0</v>
      </c>
      <c r="LF38" s="21">
        <f t="shared" si="16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1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2"/>
        <v>0</v>
      </c>
      <c r="LS38" s="21">
        <v>0</v>
      </c>
      <c r="LT38" s="21">
        <f t="shared" si="133"/>
        <v>0</v>
      </c>
      <c r="LU38" s="21">
        <v>0</v>
      </c>
      <c r="LV38" s="21">
        <f t="shared" si="134"/>
        <v>0</v>
      </c>
      <c r="LW38" s="21">
        <v>0</v>
      </c>
      <c r="LX38" s="21">
        <f t="shared" si="135"/>
        <v>0</v>
      </c>
      <c r="LY38" s="21">
        <v>0</v>
      </c>
      <c r="LZ38" s="21">
        <f t="shared" si="136"/>
        <v>0</v>
      </c>
      <c r="MA38" s="21">
        <v>0</v>
      </c>
      <c r="MB38" s="21">
        <f t="shared" si="137"/>
        <v>0</v>
      </c>
      <c r="MC38" s="21">
        <f t="shared" si="138"/>
        <v>0</v>
      </c>
      <c r="MD38" s="21"/>
      <c r="ME38" s="23">
        <f t="shared" si="172"/>
        <v>0</v>
      </c>
      <c r="MF38" s="24">
        <f t="shared" si="10"/>
        <v>0</v>
      </c>
      <c r="MG38" s="24">
        <f t="shared" si="11"/>
        <v>0</v>
      </c>
      <c r="MH38" s="24">
        <f t="shared" si="139"/>
        <v>0</v>
      </c>
    </row>
    <row r="39" spans="1:346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2"/>
        <v>0</v>
      </c>
      <c r="M39" s="21">
        <f t="shared" si="13"/>
        <v>0</v>
      </c>
      <c r="N39" s="21">
        <v>0</v>
      </c>
      <c r="O39" s="21">
        <f t="shared" si="14"/>
        <v>0</v>
      </c>
      <c r="P39" s="21">
        <v>0</v>
      </c>
      <c r="Q39" s="21">
        <f t="shared" si="15"/>
        <v>0</v>
      </c>
      <c r="R39" s="21">
        <v>0</v>
      </c>
      <c r="S39" s="21">
        <f t="shared" si="16"/>
        <v>0</v>
      </c>
      <c r="T39" s="21">
        <v>0</v>
      </c>
      <c r="U39" s="21">
        <f t="shared" si="17"/>
        <v>0</v>
      </c>
      <c r="V39" s="21">
        <v>0</v>
      </c>
      <c r="W39" s="21">
        <f t="shared" si="18"/>
        <v>0</v>
      </c>
      <c r="X39" s="21">
        <f t="shared" si="19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0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1"/>
        <v>0</v>
      </c>
      <c r="AK39" s="21">
        <v>0</v>
      </c>
      <c r="AL39" s="21">
        <f t="shared" si="22"/>
        <v>0</v>
      </c>
      <c r="AM39" s="21">
        <v>0</v>
      </c>
      <c r="AN39" s="21">
        <f t="shared" si="23"/>
        <v>0</v>
      </c>
      <c r="AO39" s="21">
        <v>0</v>
      </c>
      <c r="AP39" s="21">
        <f t="shared" si="24"/>
        <v>0</v>
      </c>
      <c r="AQ39" s="21">
        <v>0</v>
      </c>
      <c r="AR39" s="21">
        <f t="shared" si="25"/>
        <v>0</v>
      </c>
      <c r="AS39" s="21">
        <v>0</v>
      </c>
      <c r="AT39" s="21">
        <f t="shared" si="26"/>
        <v>0</v>
      </c>
      <c r="AU39" s="21">
        <f t="shared" si="27"/>
        <v>0</v>
      </c>
      <c r="AV39" s="21"/>
      <c r="AW39" s="23">
        <f t="shared" si="140"/>
        <v>0</v>
      </c>
      <c r="AX39" s="22"/>
      <c r="AY39" s="22"/>
      <c r="AZ39" s="22"/>
      <c r="BA39" s="23">
        <v>0</v>
      </c>
      <c r="BB39" s="21">
        <f t="shared" si="147"/>
        <v>0</v>
      </c>
      <c r="BC39" s="21">
        <f t="shared" si="29"/>
        <v>0</v>
      </c>
      <c r="BD39" s="21">
        <v>0</v>
      </c>
      <c r="BE39" s="21">
        <f t="shared" si="30"/>
        <v>0</v>
      </c>
      <c r="BF39" s="21">
        <v>0</v>
      </c>
      <c r="BG39" s="21">
        <f t="shared" si="31"/>
        <v>0</v>
      </c>
      <c r="BH39" s="21">
        <v>0</v>
      </c>
      <c r="BI39" s="21">
        <f t="shared" si="32"/>
        <v>0</v>
      </c>
      <c r="BJ39" s="21">
        <v>0</v>
      </c>
      <c r="BK39" s="21">
        <f t="shared" si="33"/>
        <v>0</v>
      </c>
      <c r="BL39" s="21">
        <v>0</v>
      </c>
      <c r="BM39" s="21">
        <f t="shared" si="34"/>
        <v>0</v>
      </c>
      <c r="BN39" s="21">
        <f t="shared" si="16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36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37"/>
        <v>0</v>
      </c>
      <c r="CA39" s="21">
        <v>0</v>
      </c>
      <c r="CB39" s="21">
        <f t="shared" si="38"/>
        <v>0</v>
      </c>
      <c r="CC39" s="21">
        <v>0</v>
      </c>
      <c r="CD39" s="21">
        <f t="shared" si="39"/>
        <v>0</v>
      </c>
      <c r="CE39" s="21">
        <v>0</v>
      </c>
      <c r="CF39" s="21">
        <f t="shared" si="40"/>
        <v>0</v>
      </c>
      <c r="CG39" s="21">
        <v>0</v>
      </c>
      <c r="CH39" s="21">
        <f t="shared" si="41"/>
        <v>0</v>
      </c>
      <c r="CI39" s="21">
        <v>0</v>
      </c>
      <c r="CJ39" s="21">
        <f t="shared" si="42"/>
        <v>0</v>
      </c>
      <c r="CK39" s="21">
        <f t="shared" si="43"/>
        <v>0</v>
      </c>
      <c r="CL39" s="21"/>
      <c r="CM39" s="23">
        <f t="shared" si="167"/>
        <v>0</v>
      </c>
      <c r="CN39" s="22"/>
      <c r="CO39" s="22"/>
      <c r="CP39" s="22"/>
      <c r="CQ39" s="23">
        <v>0</v>
      </c>
      <c r="CR39" s="21">
        <f t="shared" si="148"/>
        <v>0</v>
      </c>
      <c r="CS39" s="21">
        <f t="shared" si="45"/>
        <v>0</v>
      </c>
      <c r="CT39" s="21">
        <v>0</v>
      </c>
      <c r="CU39" s="21">
        <f t="shared" si="46"/>
        <v>0</v>
      </c>
      <c r="CV39" s="21">
        <v>0</v>
      </c>
      <c r="CW39" s="21">
        <f t="shared" si="47"/>
        <v>0</v>
      </c>
      <c r="CX39" s="21">
        <v>0</v>
      </c>
      <c r="CY39" s="21">
        <f t="shared" si="48"/>
        <v>0</v>
      </c>
      <c r="CZ39" s="21">
        <v>0</v>
      </c>
      <c r="DA39" s="21">
        <f t="shared" si="49"/>
        <v>0</v>
      </c>
      <c r="DB39" s="21">
        <v>0</v>
      </c>
      <c r="DC39" s="21">
        <f t="shared" si="50"/>
        <v>0</v>
      </c>
      <c r="DD39" s="21">
        <f t="shared" si="16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2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3"/>
        <v>0</v>
      </c>
      <c r="DS39" s="21">
        <v>0</v>
      </c>
      <c r="DT39" s="21">
        <f t="shared" si="54"/>
        <v>0</v>
      </c>
      <c r="DU39" s="21">
        <v>0</v>
      </c>
      <c r="DV39" s="21">
        <f t="shared" si="55"/>
        <v>0</v>
      </c>
      <c r="DW39" s="21">
        <v>0</v>
      </c>
      <c r="DX39" s="21">
        <f t="shared" si="56"/>
        <v>0</v>
      </c>
      <c r="DY39" s="21">
        <v>0</v>
      </c>
      <c r="DZ39" s="21">
        <f t="shared" si="57"/>
        <v>0</v>
      </c>
      <c r="EA39" s="21">
        <f t="shared" si="58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149"/>
        <v>0</v>
      </c>
      <c r="EI39" s="21">
        <f t="shared" si="60"/>
        <v>0</v>
      </c>
      <c r="EJ39" s="21">
        <v>0</v>
      </c>
      <c r="EK39" s="21">
        <f t="shared" si="61"/>
        <v>0</v>
      </c>
      <c r="EL39" s="21">
        <v>0</v>
      </c>
      <c r="EM39" s="21">
        <f t="shared" si="62"/>
        <v>0</v>
      </c>
      <c r="EN39" s="21">
        <v>0</v>
      </c>
      <c r="EO39" s="21">
        <f t="shared" si="63"/>
        <v>0</v>
      </c>
      <c r="EP39" s="21">
        <v>0</v>
      </c>
      <c r="EQ39" s="21">
        <f t="shared" si="64"/>
        <v>0</v>
      </c>
      <c r="ER39" s="21">
        <v>0</v>
      </c>
      <c r="ES39" s="21">
        <f t="shared" si="65"/>
        <v>0</v>
      </c>
      <c r="ET39" s="21">
        <f t="shared" si="16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67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68"/>
        <v>0</v>
      </c>
      <c r="FG39" s="21">
        <v>0</v>
      </c>
      <c r="FH39" s="21">
        <f t="shared" si="69"/>
        <v>0</v>
      </c>
      <c r="FI39" s="21">
        <v>0</v>
      </c>
      <c r="FJ39" s="21">
        <f t="shared" si="70"/>
        <v>0</v>
      </c>
      <c r="FK39" s="21">
        <v>0</v>
      </c>
      <c r="FL39" s="21">
        <f t="shared" si="71"/>
        <v>0</v>
      </c>
      <c r="FM39" s="21">
        <v>0</v>
      </c>
      <c r="FN39" s="21">
        <f t="shared" si="72"/>
        <v>0</v>
      </c>
      <c r="FO39" s="21">
        <v>0</v>
      </c>
      <c r="FP39" s="21">
        <f t="shared" si="73"/>
        <v>0</v>
      </c>
      <c r="FQ39" s="21">
        <f t="shared" si="74"/>
        <v>0</v>
      </c>
      <c r="FR39" s="21"/>
      <c r="FS39" s="23">
        <f t="shared" si="168"/>
        <v>0</v>
      </c>
      <c r="FT39" s="22"/>
      <c r="FU39" s="22"/>
      <c r="FV39" s="22"/>
      <c r="FW39" s="23">
        <v>0</v>
      </c>
      <c r="FX39" s="21">
        <f t="shared" si="150"/>
        <v>0</v>
      </c>
      <c r="FY39" s="21">
        <f t="shared" si="76"/>
        <v>0</v>
      </c>
      <c r="FZ39" s="21">
        <v>0</v>
      </c>
      <c r="GA39" s="21">
        <f t="shared" si="77"/>
        <v>0</v>
      </c>
      <c r="GB39" s="21">
        <v>0</v>
      </c>
      <c r="GC39" s="21">
        <f t="shared" si="78"/>
        <v>0</v>
      </c>
      <c r="GD39" s="21">
        <v>0</v>
      </c>
      <c r="GE39" s="21">
        <f t="shared" si="79"/>
        <v>0</v>
      </c>
      <c r="GF39" s="21">
        <v>0</v>
      </c>
      <c r="GG39" s="21">
        <f t="shared" si="80"/>
        <v>0</v>
      </c>
      <c r="GH39" s="21">
        <v>0</v>
      </c>
      <c r="GI39" s="21">
        <f t="shared" si="81"/>
        <v>0</v>
      </c>
      <c r="GJ39" s="21">
        <f t="shared" si="16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3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4"/>
        <v>0</v>
      </c>
      <c r="GW39" s="21">
        <v>0</v>
      </c>
      <c r="GX39" s="21">
        <f t="shared" si="85"/>
        <v>0</v>
      </c>
      <c r="GY39" s="21">
        <v>0</v>
      </c>
      <c r="GZ39" s="21">
        <f t="shared" si="86"/>
        <v>0</v>
      </c>
      <c r="HA39" s="21">
        <v>0</v>
      </c>
      <c r="HB39" s="21">
        <f t="shared" si="87"/>
        <v>0</v>
      </c>
      <c r="HC39" s="21">
        <v>0</v>
      </c>
      <c r="HD39" s="21">
        <f t="shared" si="88"/>
        <v>0</v>
      </c>
      <c r="HE39" s="21">
        <v>0</v>
      </c>
      <c r="HF39" s="21">
        <f t="shared" si="89"/>
        <v>0</v>
      </c>
      <c r="HG39" s="21">
        <f t="shared" si="90"/>
        <v>0</v>
      </c>
      <c r="HH39" s="21"/>
      <c r="HI39" s="23">
        <f t="shared" si="169"/>
        <v>0</v>
      </c>
      <c r="HJ39" s="22"/>
      <c r="HK39" s="22"/>
      <c r="HL39" s="22"/>
      <c r="HM39" s="23">
        <v>0</v>
      </c>
      <c r="HN39" s="21">
        <f t="shared" si="151"/>
        <v>0</v>
      </c>
      <c r="HO39" s="21">
        <f t="shared" si="92"/>
        <v>0</v>
      </c>
      <c r="HP39" s="21">
        <v>0</v>
      </c>
      <c r="HQ39" s="21">
        <f t="shared" si="93"/>
        <v>0</v>
      </c>
      <c r="HR39" s="21">
        <v>0</v>
      </c>
      <c r="HS39" s="21">
        <f t="shared" si="94"/>
        <v>0</v>
      </c>
      <c r="HT39" s="21">
        <v>0</v>
      </c>
      <c r="HU39" s="21">
        <f t="shared" si="95"/>
        <v>0</v>
      </c>
      <c r="HV39" s="21">
        <v>0</v>
      </c>
      <c r="HW39" s="21">
        <f t="shared" si="96"/>
        <v>0</v>
      </c>
      <c r="HX39" s="21">
        <v>0</v>
      </c>
      <c r="HY39" s="21">
        <f t="shared" si="97"/>
        <v>0</v>
      </c>
      <c r="HZ39" s="21">
        <f t="shared" si="16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99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0"/>
        <v>0</v>
      </c>
      <c r="IM39" s="21">
        <v>0</v>
      </c>
      <c r="IN39" s="21">
        <f t="shared" si="101"/>
        <v>0</v>
      </c>
      <c r="IO39" s="21">
        <v>0</v>
      </c>
      <c r="IP39" s="21">
        <f t="shared" si="102"/>
        <v>0</v>
      </c>
      <c r="IQ39" s="21">
        <v>0</v>
      </c>
      <c r="IR39" s="21">
        <f t="shared" si="103"/>
        <v>0</v>
      </c>
      <c r="IS39" s="21">
        <v>0</v>
      </c>
      <c r="IT39" s="21">
        <f t="shared" si="104"/>
        <v>0</v>
      </c>
      <c r="IU39" s="21">
        <v>0</v>
      </c>
      <c r="IV39" s="21">
        <f t="shared" si="105"/>
        <v>0</v>
      </c>
      <c r="IW39" s="21">
        <f t="shared" si="106"/>
        <v>0</v>
      </c>
      <c r="IX39" s="21"/>
      <c r="IY39" s="23">
        <f t="shared" si="170"/>
        <v>0</v>
      </c>
      <c r="IZ39" s="22"/>
      <c r="JA39" s="22"/>
      <c r="JB39" s="22"/>
      <c r="JC39" s="23">
        <v>0</v>
      </c>
      <c r="JD39" s="21">
        <f t="shared" si="152"/>
        <v>0</v>
      </c>
      <c r="JE39" s="21">
        <f t="shared" si="108"/>
        <v>0</v>
      </c>
      <c r="JF39" s="21">
        <v>0</v>
      </c>
      <c r="JG39" s="21">
        <f t="shared" si="109"/>
        <v>0</v>
      </c>
      <c r="JH39" s="21">
        <v>0</v>
      </c>
      <c r="JI39" s="21">
        <f t="shared" si="110"/>
        <v>0</v>
      </c>
      <c r="JJ39" s="21">
        <v>0</v>
      </c>
      <c r="JK39" s="21">
        <f t="shared" si="111"/>
        <v>0</v>
      </c>
      <c r="JL39" s="21">
        <v>0</v>
      </c>
      <c r="JM39" s="21">
        <f t="shared" si="112"/>
        <v>0</v>
      </c>
      <c r="JN39" s="21">
        <v>0</v>
      </c>
      <c r="JO39" s="21">
        <f t="shared" si="113"/>
        <v>0</v>
      </c>
      <c r="JP39" s="21">
        <f t="shared" si="16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15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16"/>
        <v>0</v>
      </c>
      <c r="KC39" s="21">
        <v>0</v>
      </c>
      <c r="KD39" s="21">
        <f t="shared" si="117"/>
        <v>0</v>
      </c>
      <c r="KE39" s="21">
        <v>0</v>
      </c>
      <c r="KF39" s="21">
        <f t="shared" si="118"/>
        <v>0</v>
      </c>
      <c r="KG39" s="21">
        <v>0</v>
      </c>
      <c r="KH39" s="21">
        <f t="shared" si="119"/>
        <v>0</v>
      </c>
      <c r="KI39" s="21">
        <v>0</v>
      </c>
      <c r="KJ39" s="21">
        <f t="shared" si="120"/>
        <v>0</v>
      </c>
      <c r="KK39" s="21">
        <v>0</v>
      </c>
      <c r="KL39" s="21">
        <f t="shared" si="121"/>
        <v>0</v>
      </c>
      <c r="KM39" s="21">
        <f t="shared" si="122"/>
        <v>0</v>
      </c>
      <c r="KN39" s="21"/>
      <c r="KO39" s="23">
        <f t="shared" si="171"/>
        <v>0</v>
      </c>
      <c r="KP39" s="22"/>
      <c r="KQ39" s="22"/>
      <c r="KR39" s="22"/>
      <c r="KS39" s="23">
        <v>0</v>
      </c>
      <c r="KT39" s="21">
        <f t="shared" si="153"/>
        <v>0</v>
      </c>
      <c r="KU39" s="21">
        <f t="shared" si="124"/>
        <v>0</v>
      </c>
      <c r="KV39" s="21">
        <v>0</v>
      </c>
      <c r="KW39" s="21">
        <f t="shared" si="125"/>
        <v>0</v>
      </c>
      <c r="KX39" s="21">
        <v>0</v>
      </c>
      <c r="KY39" s="21">
        <f t="shared" si="126"/>
        <v>0</v>
      </c>
      <c r="KZ39" s="21">
        <v>0</v>
      </c>
      <c r="LA39" s="21">
        <f t="shared" si="127"/>
        <v>0</v>
      </c>
      <c r="LB39" s="21">
        <v>0</v>
      </c>
      <c r="LC39" s="21">
        <f t="shared" si="128"/>
        <v>0</v>
      </c>
      <c r="LD39" s="21">
        <v>0</v>
      </c>
      <c r="LE39" s="21">
        <f t="shared" si="129"/>
        <v>0</v>
      </c>
      <c r="LF39" s="21">
        <f t="shared" si="16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1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2"/>
        <v>0</v>
      </c>
      <c r="LS39" s="21">
        <v>0</v>
      </c>
      <c r="LT39" s="21">
        <f t="shared" si="133"/>
        <v>0</v>
      </c>
      <c r="LU39" s="21">
        <v>0</v>
      </c>
      <c r="LV39" s="21">
        <f t="shared" si="134"/>
        <v>0</v>
      </c>
      <c r="LW39" s="21">
        <v>0</v>
      </c>
      <c r="LX39" s="21">
        <f t="shared" si="135"/>
        <v>0</v>
      </c>
      <c r="LY39" s="21">
        <v>0</v>
      </c>
      <c r="LZ39" s="21">
        <f t="shared" si="136"/>
        <v>0</v>
      </c>
      <c r="MA39" s="21">
        <v>0</v>
      </c>
      <c r="MB39" s="21">
        <f t="shared" si="137"/>
        <v>0</v>
      </c>
      <c r="MC39" s="21">
        <f t="shared" si="138"/>
        <v>0</v>
      </c>
      <c r="MD39" s="21"/>
      <c r="ME39" s="23">
        <f t="shared" si="172"/>
        <v>0</v>
      </c>
      <c r="MF39" s="24">
        <f t="shared" si="10"/>
        <v>0</v>
      </c>
      <c r="MG39" s="24">
        <f t="shared" si="11"/>
        <v>0</v>
      </c>
      <c r="MH39" s="24">
        <f t="shared" si="139"/>
        <v>0</v>
      </c>
    </row>
    <row r="40" spans="1:346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2"/>
        <v>0</v>
      </c>
      <c r="M40" s="21">
        <f t="shared" si="13"/>
        <v>0</v>
      </c>
      <c r="N40" s="21">
        <v>0</v>
      </c>
      <c r="O40" s="21">
        <f t="shared" si="14"/>
        <v>0</v>
      </c>
      <c r="P40" s="21">
        <v>0</v>
      </c>
      <c r="Q40" s="21">
        <f t="shared" si="15"/>
        <v>0</v>
      </c>
      <c r="R40" s="21">
        <v>0</v>
      </c>
      <c r="S40" s="21">
        <f t="shared" si="16"/>
        <v>0</v>
      </c>
      <c r="T40" s="21">
        <v>0</v>
      </c>
      <c r="U40" s="21">
        <f t="shared" si="17"/>
        <v>0</v>
      </c>
      <c r="V40" s="21">
        <v>0</v>
      </c>
      <c r="W40" s="21">
        <f t="shared" si="18"/>
        <v>0</v>
      </c>
      <c r="X40" s="21">
        <f t="shared" si="19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0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1"/>
        <v>0</v>
      </c>
      <c r="AK40" s="21">
        <v>0</v>
      </c>
      <c r="AL40" s="21">
        <f t="shared" si="22"/>
        <v>0</v>
      </c>
      <c r="AM40" s="21">
        <v>0</v>
      </c>
      <c r="AN40" s="21">
        <f t="shared" si="23"/>
        <v>0</v>
      </c>
      <c r="AO40" s="21">
        <v>0</v>
      </c>
      <c r="AP40" s="21">
        <f t="shared" si="24"/>
        <v>0</v>
      </c>
      <c r="AQ40" s="21">
        <v>0</v>
      </c>
      <c r="AR40" s="21">
        <f t="shared" si="25"/>
        <v>0</v>
      </c>
      <c r="AS40" s="21">
        <v>0</v>
      </c>
      <c r="AT40" s="21">
        <f t="shared" si="26"/>
        <v>0</v>
      </c>
      <c r="AU40" s="21">
        <f t="shared" si="27"/>
        <v>0</v>
      </c>
      <c r="AV40" s="21"/>
      <c r="AW40" s="23">
        <f t="shared" si="140"/>
        <v>0</v>
      </c>
      <c r="AX40" s="22"/>
      <c r="AY40" s="22"/>
      <c r="AZ40" s="22"/>
      <c r="BA40" s="23">
        <v>0</v>
      </c>
      <c r="BB40" s="21">
        <f t="shared" si="147"/>
        <v>0</v>
      </c>
      <c r="BC40" s="21">
        <f t="shared" si="29"/>
        <v>0</v>
      </c>
      <c r="BD40" s="21">
        <v>0</v>
      </c>
      <c r="BE40" s="21">
        <f t="shared" si="30"/>
        <v>0</v>
      </c>
      <c r="BF40" s="21">
        <v>0</v>
      </c>
      <c r="BG40" s="21">
        <f t="shared" si="31"/>
        <v>0</v>
      </c>
      <c r="BH40" s="21">
        <v>0</v>
      </c>
      <c r="BI40" s="21">
        <f t="shared" si="32"/>
        <v>0</v>
      </c>
      <c r="BJ40" s="21">
        <v>0</v>
      </c>
      <c r="BK40" s="21">
        <f t="shared" si="33"/>
        <v>0</v>
      </c>
      <c r="BL40" s="21">
        <v>0</v>
      </c>
      <c r="BM40" s="21">
        <f t="shared" si="34"/>
        <v>0</v>
      </c>
      <c r="BN40" s="21">
        <f t="shared" si="16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36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37"/>
        <v>0</v>
      </c>
      <c r="CA40" s="21">
        <v>0</v>
      </c>
      <c r="CB40" s="21">
        <f t="shared" si="38"/>
        <v>0</v>
      </c>
      <c r="CC40" s="21">
        <v>0</v>
      </c>
      <c r="CD40" s="21">
        <f t="shared" si="39"/>
        <v>0</v>
      </c>
      <c r="CE40" s="21">
        <v>0</v>
      </c>
      <c r="CF40" s="21">
        <f t="shared" si="40"/>
        <v>0</v>
      </c>
      <c r="CG40" s="21">
        <v>0</v>
      </c>
      <c r="CH40" s="21">
        <f t="shared" si="41"/>
        <v>0</v>
      </c>
      <c r="CI40" s="21">
        <v>0</v>
      </c>
      <c r="CJ40" s="21">
        <f t="shared" si="42"/>
        <v>0</v>
      </c>
      <c r="CK40" s="21">
        <f t="shared" si="43"/>
        <v>0</v>
      </c>
      <c r="CL40" s="21"/>
      <c r="CM40" s="23">
        <f t="shared" si="167"/>
        <v>0</v>
      </c>
      <c r="CN40" s="22"/>
      <c r="CO40" s="22"/>
      <c r="CP40" s="22"/>
      <c r="CQ40" s="23">
        <v>0</v>
      </c>
      <c r="CR40" s="21">
        <f t="shared" si="148"/>
        <v>0</v>
      </c>
      <c r="CS40" s="21">
        <f t="shared" si="45"/>
        <v>0</v>
      </c>
      <c r="CT40" s="21">
        <v>0</v>
      </c>
      <c r="CU40" s="21">
        <f t="shared" si="46"/>
        <v>0</v>
      </c>
      <c r="CV40" s="21">
        <v>0</v>
      </c>
      <c r="CW40" s="21">
        <f t="shared" si="47"/>
        <v>0</v>
      </c>
      <c r="CX40" s="21">
        <v>0</v>
      </c>
      <c r="CY40" s="21">
        <f t="shared" si="48"/>
        <v>0</v>
      </c>
      <c r="CZ40" s="21">
        <v>0</v>
      </c>
      <c r="DA40" s="21">
        <f t="shared" si="49"/>
        <v>0</v>
      </c>
      <c r="DB40" s="21">
        <v>0</v>
      </c>
      <c r="DC40" s="21">
        <f t="shared" si="50"/>
        <v>0</v>
      </c>
      <c r="DD40" s="21">
        <f t="shared" si="16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2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3"/>
        <v>0</v>
      </c>
      <c r="DS40" s="21">
        <v>0</v>
      </c>
      <c r="DT40" s="21">
        <f t="shared" si="54"/>
        <v>0</v>
      </c>
      <c r="DU40" s="21">
        <v>0</v>
      </c>
      <c r="DV40" s="21">
        <f t="shared" si="55"/>
        <v>0</v>
      </c>
      <c r="DW40" s="21">
        <v>0</v>
      </c>
      <c r="DX40" s="21">
        <f t="shared" si="56"/>
        <v>0</v>
      </c>
      <c r="DY40" s="21">
        <v>0</v>
      </c>
      <c r="DZ40" s="21">
        <f t="shared" si="57"/>
        <v>0</v>
      </c>
      <c r="EA40" s="21">
        <f t="shared" si="58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149"/>
        <v>0</v>
      </c>
      <c r="EI40" s="21">
        <f t="shared" si="60"/>
        <v>0</v>
      </c>
      <c r="EJ40" s="21">
        <v>0</v>
      </c>
      <c r="EK40" s="21">
        <f t="shared" si="61"/>
        <v>0</v>
      </c>
      <c r="EL40" s="21">
        <v>0</v>
      </c>
      <c r="EM40" s="21">
        <f t="shared" si="62"/>
        <v>0</v>
      </c>
      <c r="EN40" s="21">
        <v>0</v>
      </c>
      <c r="EO40" s="21">
        <f t="shared" si="63"/>
        <v>0</v>
      </c>
      <c r="EP40" s="21">
        <v>0</v>
      </c>
      <c r="EQ40" s="21">
        <f t="shared" si="64"/>
        <v>0</v>
      </c>
      <c r="ER40" s="21">
        <v>0</v>
      </c>
      <c r="ES40" s="21">
        <f t="shared" si="65"/>
        <v>0</v>
      </c>
      <c r="ET40" s="21">
        <f t="shared" si="16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67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68"/>
        <v>0</v>
      </c>
      <c r="FG40" s="21">
        <v>0</v>
      </c>
      <c r="FH40" s="21">
        <f t="shared" si="69"/>
        <v>0</v>
      </c>
      <c r="FI40" s="21">
        <v>0</v>
      </c>
      <c r="FJ40" s="21">
        <f t="shared" si="70"/>
        <v>0</v>
      </c>
      <c r="FK40" s="21">
        <v>0</v>
      </c>
      <c r="FL40" s="21">
        <f t="shared" si="71"/>
        <v>0</v>
      </c>
      <c r="FM40" s="21">
        <v>0</v>
      </c>
      <c r="FN40" s="21">
        <f t="shared" si="72"/>
        <v>0</v>
      </c>
      <c r="FO40" s="21">
        <v>0</v>
      </c>
      <c r="FP40" s="21">
        <f t="shared" si="73"/>
        <v>0</v>
      </c>
      <c r="FQ40" s="21">
        <f t="shared" si="74"/>
        <v>0</v>
      </c>
      <c r="FR40" s="21"/>
      <c r="FS40" s="23">
        <f t="shared" si="168"/>
        <v>0</v>
      </c>
      <c r="FT40" s="22"/>
      <c r="FU40" s="22"/>
      <c r="FV40" s="22"/>
      <c r="FW40" s="23">
        <v>0</v>
      </c>
      <c r="FX40" s="21">
        <f t="shared" si="150"/>
        <v>0</v>
      </c>
      <c r="FY40" s="21">
        <f t="shared" si="76"/>
        <v>0</v>
      </c>
      <c r="FZ40" s="21">
        <v>0</v>
      </c>
      <c r="GA40" s="21">
        <f t="shared" si="77"/>
        <v>0</v>
      </c>
      <c r="GB40" s="21">
        <v>0</v>
      </c>
      <c r="GC40" s="21">
        <f t="shared" si="78"/>
        <v>0</v>
      </c>
      <c r="GD40" s="21">
        <v>0</v>
      </c>
      <c r="GE40" s="21">
        <f t="shared" si="79"/>
        <v>0</v>
      </c>
      <c r="GF40" s="21">
        <v>0</v>
      </c>
      <c r="GG40" s="21">
        <f t="shared" si="80"/>
        <v>0</v>
      </c>
      <c r="GH40" s="21">
        <v>0</v>
      </c>
      <c r="GI40" s="21">
        <f t="shared" si="81"/>
        <v>0</v>
      </c>
      <c r="GJ40" s="21">
        <f t="shared" si="16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3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4"/>
        <v>0</v>
      </c>
      <c r="GW40" s="21">
        <v>0</v>
      </c>
      <c r="GX40" s="21">
        <f t="shared" si="85"/>
        <v>0</v>
      </c>
      <c r="GY40" s="21">
        <v>0</v>
      </c>
      <c r="GZ40" s="21">
        <f t="shared" si="86"/>
        <v>0</v>
      </c>
      <c r="HA40" s="21">
        <v>0</v>
      </c>
      <c r="HB40" s="21">
        <f t="shared" si="87"/>
        <v>0</v>
      </c>
      <c r="HC40" s="21">
        <v>0</v>
      </c>
      <c r="HD40" s="21">
        <f t="shared" si="88"/>
        <v>0</v>
      </c>
      <c r="HE40" s="21">
        <v>0</v>
      </c>
      <c r="HF40" s="21">
        <f t="shared" si="89"/>
        <v>0</v>
      </c>
      <c r="HG40" s="21">
        <f t="shared" si="90"/>
        <v>0</v>
      </c>
      <c r="HH40" s="21"/>
      <c r="HI40" s="23">
        <f t="shared" si="169"/>
        <v>0</v>
      </c>
      <c r="HJ40" s="22"/>
      <c r="HK40" s="22"/>
      <c r="HL40" s="22"/>
      <c r="HM40" s="23">
        <v>0</v>
      </c>
      <c r="HN40" s="21">
        <f t="shared" si="151"/>
        <v>0</v>
      </c>
      <c r="HO40" s="21">
        <f t="shared" si="92"/>
        <v>0</v>
      </c>
      <c r="HP40" s="21">
        <v>0</v>
      </c>
      <c r="HQ40" s="21">
        <f t="shared" si="93"/>
        <v>0</v>
      </c>
      <c r="HR40" s="21">
        <v>0</v>
      </c>
      <c r="HS40" s="21">
        <f t="shared" si="94"/>
        <v>0</v>
      </c>
      <c r="HT40" s="21">
        <v>0</v>
      </c>
      <c r="HU40" s="21">
        <f t="shared" si="95"/>
        <v>0</v>
      </c>
      <c r="HV40" s="21">
        <v>0</v>
      </c>
      <c r="HW40" s="21">
        <f t="shared" si="96"/>
        <v>0</v>
      </c>
      <c r="HX40" s="21">
        <v>0</v>
      </c>
      <c r="HY40" s="21">
        <f t="shared" si="97"/>
        <v>0</v>
      </c>
      <c r="HZ40" s="21">
        <f t="shared" si="16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99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0"/>
        <v>0</v>
      </c>
      <c r="IM40" s="21">
        <v>0</v>
      </c>
      <c r="IN40" s="21">
        <f t="shared" si="101"/>
        <v>0</v>
      </c>
      <c r="IO40" s="21">
        <v>0</v>
      </c>
      <c r="IP40" s="21">
        <f t="shared" si="102"/>
        <v>0</v>
      </c>
      <c r="IQ40" s="21">
        <v>0</v>
      </c>
      <c r="IR40" s="21">
        <f t="shared" si="103"/>
        <v>0</v>
      </c>
      <c r="IS40" s="21">
        <v>0</v>
      </c>
      <c r="IT40" s="21">
        <f t="shared" si="104"/>
        <v>0</v>
      </c>
      <c r="IU40" s="21">
        <v>0</v>
      </c>
      <c r="IV40" s="21">
        <f t="shared" si="105"/>
        <v>0</v>
      </c>
      <c r="IW40" s="21">
        <f t="shared" si="106"/>
        <v>0</v>
      </c>
      <c r="IX40" s="21"/>
      <c r="IY40" s="23">
        <f t="shared" si="170"/>
        <v>0</v>
      </c>
      <c r="IZ40" s="22"/>
      <c r="JA40" s="22"/>
      <c r="JB40" s="22"/>
      <c r="JC40" s="23">
        <v>0</v>
      </c>
      <c r="JD40" s="21">
        <f t="shared" si="152"/>
        <v>0</v>
      </c>
      <c r="JE40" s="21">
        <f t="shared" si="108"/>
        <v>0</v>
      </c>
      <c r="JF40" s="21">
        <v>0</v>
      </c>
      <c r="JG40" s="21">
        <f t="shared" si="109"/>
        <v>0</v>
      </c>
      <c r="JH40" s="21">
        <v>0</v>
      </c>
      <c r="JI40" s="21">
        <f t="shared" si="110"/>
        <v>0</v>
      </c>
      <c r="JJ40" s="21">
        <v>0</v>
      </c>
      <c r="JK40" s="21">
        <f t="shared" si="111"/>
        <v>0</v>
      </c>
      <c r="JL40" s="21">
        <v>0</v>
      </c>
      <c r="JM40" s="21">
        <f t="shared" si="112"/>
        <v>0</v>
      </c>
      <c r="JN40" s="21">
        <v>0</v>
      </c>
      <c r="JO40" s="21">
        <f t="shared" si="113"/>
        <v>0</v>
      </c>
      <c r="JP40" s="21">
        <f t="shared" si="16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15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16"/>
        <v>0</v>
      </c>
      <c r="KC40" s="21">
        <v>0</v>
      </c>
      <c r="KD40" s="21">
        <f t="shared" si="117"/>
        <v>0</v>
      </c>
      <c r="KE40" s="21">
        <v>0</v>
      </c>
      <c r="KF40" s="21">
        <f t="shared" si="118"/>
        <v>0</v>
      </c>
      <c r="KG40" s="21">
        <v>0</v>
      </c>
      <c r="KH40" s="21">
        <f t="shared" si="119"/>
        <v>0</v>
      </c>
      <c r="KI40" s="21">
        <v>0</v>
      </c>
      <c r="KJ40" s="21">
        <f t="shared" si="120"/>
        <v>0</v>
      </c>
      <c r="KK40" s="21">
        <v>0</v>
      </c>
      <c r="KL40" s="21">
        <f t="shared" si="121"/>
        <v>0</v>
      </c>
      <c r="KM40" s="21">
        <f t="shared" si="122"/>
        <v>0</v>
      </c>
      <c r="KN40" s="21"/>
      <c r="KO40" s="23">
        <f t="shared" si="171"/>
        <v>0</v>
      </c>
      <c r="KP40" s="22"/>
      <c r="KQ40" s="22"/>
      <c r="KR40" s="22"/>
      <c r="KS40" s="23">
        <v>0</v>
      </c>
      <c r="KT40" s="21">
        <f t="shared" si="153"/>
        <v>0</v>
      </c>
      <c r="KU40" s="21">
        <f t="shared" si="124"/>
        <v>0</v>
      </c>
      <c r="KV40" s="21">
        <v>0</v>
      </c>
      <c r="KW40" s="21">
        <f t="shared" si="125"/>
        <v>0</v>
      </c>
      <c r="KX40" s="21">
        <v>0</v>
      </c>
      <c r="KY40" s="21">
        <f t="shared" si="126"/>
        <v>0</v>
      </c>
      <c r="KZ40" s="21">
        <v>0</v>
      </c>
      <c r="LA40" s="21">
        <f t="shared" si="127"/>
        <v>0</v>
      </c>
      <c r="LB40" s="21">
        <v>0</v>
      </c>
      <c r="LC40" s="21">
        <f t="shared" si="128"/>
        <v>0</v>
      </c>
      <c r="LD40" s="21">
        <v>0</v>
      </c>
      <c r="LE40" s="21">
        <f t="shared" si="129"/>
        <v>0</v>
      </c>
      <c r="LF40" s="21">
        <f t="shared" si="16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1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2"/>
        <v>0</v>
      </c>
      <c r="LS40" s="21">
        <v>0</v>
      </c>
      <c r="LT40" s="21">
        <f t="shared" si="133"/>
        <v>0</v>
      </c>
      <c r="LU40" s="21">
        <v>0</v>
      </c>
      <c r="LV40" s="21">
        <f t="shared" si="134"/>
        <v>0</v>
      </c>
      <c r="LW40" s="21">
        <v>0</v>
      </c>
      <c r="LX40" s="21">
        <f t="shared" si="135"/>
        <v>0</v>
      </c>
      <c r="LY40" s="21">
        <v>0</v>
      </c>
      <c r="LZ40" s="21">
        <f t="shared" si="136"/>
        <v>0</v>
      </c>
      <c r="MA40" s="21">
        <v>0</v>
      </c>
      <c r="MB40" s="21">
        <f t="shared" si="137"/>
        <v>0</v>
      </c>
      <c r="MC40" s="21">
        <f t="shared" si="138"/>
        <v>0</v>
      </c>
      <c r="MD40" s="21"/>
      <c r="ME40" s="23">
        <f t="shared" si="172"/>
        <v>0</v>
      </c>
      <c r="MF40" s="24">
        <f t="shared" si="10"/>
        <v>0</v>
      </c>
      <c r="MG40" s="24">
        <f t="shared" si="11"/>
        <v>0</v>
      </c>
      <c r="MH40" s="24">
        <f t="shared" si="139"/>
        <v>0</v>
      </c>
    </row>
    <row r="41" spans="1:346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2"/>
        <v>0</v>
      </c>
      <c r="M41" s="21">
        <f t="shared" si="13"/>
        <v>0</v>
      </c>
      <c r="N41" s="21">
        <v>0</v>
      </c>
      <c r="O41" s="21">
        <f t="shared" si="14"/>
        <v>0</v>
      </c>
      <c r="P41" s="21">
        <v>0</v>
      </c>
      <c r="Q41" s="21">
        <f t="shared" si="15"/>
        <v>0</v>
      </c>
      <c r="R41" s="21">
        <v>0</v>
      </c>
      <c r="S41" s="21">
        <f t="shared" si="16"/>
        <v>0</v>
      </c>
      <c r="T41" s="21">
        <v>0</v>
      </c>
      <c r="U41" s="21">
        <f t="shared" si="17"/>
        <v>0</v>
      </c>
      <c r="V41" s="21">
        <v>0</v>
      </c>
      <c r="W41" s="21">
        <f t="shared" si="18"/>
        <v>0</v>
      </c>
      <c r="X41" s="21">
        <f t="shared" si="19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0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1"/>
        <v>0</v>
      </c>
      <c r="AK41" s="21">
        <v>0</v>
      </c>
      <c r="AL41" s="21">
        <f t="shared" si="22"/>
        <v>0</v>
      </c>
      <c r="AM41" s="21">
        <v>0</v>
      </c>
      <c r="AN41" s="21">
        <f t="shared" si="23"/>
        <v>0</v>
      </c>
      <c r="AO41" s="21">
        <v>0</v>
      </c>
      <c r="AP41" s="21">
        <f t="shared" si="24"/>
        <v>0</v>
      </c>
      <c r="AQ41" s="21">
        <v>0</v>
      </c>
      <c r="AR41" s="21">
        <f t="shared" si="25"/>
        <v>0</v>
      </c>
      <c r="AS41" s="21">
        <v>0</v>
      </c>
      <c r="AT41" s="21">
        <f t="shared" si="26"/>
        <v>0</v>
      </c>
      <c r="AU41" s="21">
        <f t="shared" si="27"/>
        <v>0</v>
      </c>
      <c r="AV41" s="21"/>
      <c r="AW41" s="23">
        <f t="shared" si="140"/>
        <v>0</v>
      </c>
      <c r="AX41" s="22"/>
      <c r="AY41" s="22"/>
      <c r="AZ41" s="22"/>
      <c r="BA41" s="23">
        <v>0</v>
      </c>
      <c r="BB41" s="21">
        <f t="shared" si="147"/>
        <v>0</v>
      </c>
      <c r="BC41" s="21">
        <f t="shared" si="29"/>
        <v>0</v>
      </c>
      <c r="BD41" s="21">
        <v>0</v>
      </c>
      <c r="BE41" s="21">
        <f t="shared" si="30"/>
        <v>0</v>
      </c>
      <c r="BF41" s="21">
        <v>0</v>
      </c>
      <c r="BG41" s="21">
        <f t="shared" si="31"/>
        <v>0</v>
      </c>
      <c r="BH41" s="21">
        <v>0</v>
      </c>
      <c r="BI41" s="21">
        <f t="shared" si="32"/>
        <v>0</v>
      </c>
      <c r="BJ41" s="21">
        <v>0</v>
      </c>
      <c r="BK41" s="21">
        <f t="shared" si="33"/>
        <v>0</v>
      </c>
      <c r="BL41" s="21">
        <v>0</v>
      </c>
      <c r="BM41" s="21">
        <f t="shared" si="34"/>
        <v>0</v>
      </c>
      <c r="BN41" s="21">
        <f t="shared" si="16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36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37"/>
        <v>0</v>
      </c>
      <c r="CA41" s="21">
        <v>0</v>
      </c>
      <c r="CB41" s="21">
        <f t="shared" si="38"/>
        <v>0</v>
      </c>
      <c r="CC41" s="21">
        <v>0</v>
      </c>
      <c r="CD41" s="21">
        <f t="shared" si="39"/>
        <v>0</v>
      </c>
      <c r="CE41" s="21">
        <v>0</v>
      </c>
      <c r="CF41" s="21">
        <f t="shared" si="40"/>
        <v>0</v>
      </c>
      <c r="CG41" s="21">
        <v>0</v>
      </c>
      <c r="CH41" s="21">
        <f t="shared" si="41"/>
        <v>0</v>
      </c>
      <c r="CI41" s="21">
        <v>0</v>
      </c>
      <c r="CJ41" s="21">
        <f t="shared" si="42"/>
        <v>0</v>
      </c>
      <c r="CK41" s="21">
        <f t="shared" si="43"/>
        <v>0</v>
      </c>
      <c r="CL41" s="21"/>
      <c r="CM41" s="23">
        <f t="shared" si="167"/>
        <v>0</v>
      </c>
      <c r="CN41" s="22"/>
      <c r="CO41" s="22"/>
      <c r="CP41" s="22"/>
      <c r="CQ41" s="23">
        <v>0</v>
      </c>
      <c r="CR41" s="21">
        <f t="shared" si="148"/>
        <v>0</v>
      </c>
      <c r="CS41" s="21">
        <f t="shared" si="45"/>
        <v>0</v>
      </c>
      <c r="CT41" s="21">
        <v>0</v>
      </c>
      <c r="CU41" s="21">
        <f t="shared" si="46"/>
        <v>0</v>
      </c>
      <c r="CV41" s="21">
        <v>0</v>
      </c>
      <c r="CW41" s="21">
        <f t="shared" si="47"/>
        <v>0</v>
      </c>
      <c r="CX41" s="21">
        <v>0</v>
      </c>
      <c r="CY41" s="21">
        <f t="shared" si="48"/>
        <v>0</v>
      </c>
      <c r="CZ41" s="21">
        <v>0</v>
      </c>
      <c r="DA41" s="21">
        <f t="shared" si="49"/>
        <v>0</v>
      </c>
      <c r="DB41" s="21">
        <v>0</v>
      </c>
      <c r="DC41" s="21">
        <f t="shared" si="50"/>
        <v>0</v>
      </c>
      <c r="DD41" s="21">
        <f t="shared" si="16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2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3"/>
        <v>0</v>
      </c>
      <c r="DS41" s="21">
        <v>0</v>
      </c>
      <c r="DT41" s="21">
        <f t="shared" si="54"/>
        <v>0</v>
      </c>
      <c r="DU41" s="21">
        <v>0</v>
      </c>
      <c r="DV41" s="21">
        <f t="shared" si="55"/>
        <v>0</v>
      </c>
      <c r="DW41" s="21">
        <v>0</v>
      </c>
      <c r="DX41" s="21">
        <f t="shared" si="56"/>
        <v>0</v>
      </c>
      <c r="DY41" s="21">
        <v>0</v>
      </c>
      <c r="DZ41" s="21">
        <f t="shared" si="57"/>
        <v>0</v>
      </c>
      <c r="EA41" s="21">
        <f t="shared" si="58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149"/>
        <v>0</v>
      </c>
      <c r="EI41" s="21">
        <f t="shared" si="60"/>
        <v>0</v>
      </c>
      <c r="EJ41" s="21">
        <v>0</v>
      </c>
      <c r="EK41" s="21">
        <f t="shared" si="61"/>
        <v>0</v>
      </c>
      <c r="EL41" s="21">
        <v>0</v>
      </c>
      <c r="EM41" s="21">
        <f t="shared" si="62"/>
        <v>0</v>
      </c>
      <c r="EN41" s="21">
        <v>0</v>
      </c>
      <c r="EO41" s="21">
        <f t="shared" si="63"/>
        <v>0</v>
      </c>
      <c r="EP41" s="21">
        <v>0</v>
      </c>
      <c r="EQ41" s="21">
        <f t="shared" si="64"/>
        <v>0</v>
      </c>
      <c r="ER41" s="21">
        <v>0</v>
      </c>
      <c r="ES41" s="21">
        <f t="shared" si="65"/>
        <v>0</v>
      </c>
      <c r="ET41" s="21">
        <f t="shared" si="16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67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68"/>
        <v>0</v>
      </c>
      <c r="FG41" s="21">
        <v>0</v>
      </c>
      <c r="FH41" s="21">
        <f t="shared" si="69"/>
        <v>0</v>
      </c>
      <c r="FI41" s="21">
        <v>0</v>
      </c>
      <c r="FJ41" s="21">
        <f t="shared" si="70"/>
        <v>0</v>
      </c>
      <c r="FK41" s="21">
        <v>0</v>
      </c>
      <c r="FL41" s="21">
        <f t="shared" si="71"/>
        <v>0</v>
      </c>
      <c r="FM41" s="21">
        <v>0</v>
      </c>
      <c r="FN41" s="21">
        <f t="shared" si="72"/>
        <v>0</v>
      </c>
      <c r="FO41" s="21">
        <v>0</v>
      </c>
      <c r="FP41" s="21">
        <f t="shared" si="73"/>
        <v>0</v>
      </c>
      <c r="FQ41" s="21">
        <f t="shared" si="74"/>
        <v>0</v>
      </c>
      <c r="FR41" s="21"/>
      <c r="FS41" s="23">
        <f t="shared" si="168"/>
        <v>0</v>
      </c>
      <c r="FT41" s="22"/>
      <c r="FU41" s="22"/>
      <c r="FV41" s="22"/>
      <c r="FW41" s="23">
        <v>0</v>
      </c>
      <c r="FX41" s="21">
        <f t="shared" si="150"/>
        <v>0</v>
      </c>
      <c r="FY41" s="21">
        <f t="shared" si="76"/>
        <v>0</v>
      </c>
      <c r="FZ41" s="21">
        <v>0</v>
      </c>
      <c r="GA41" s="21">
        <f t="shared" si="77"/>
        <v>0</v>
      </c>
      <c r="GB41" s="21">
        <v>0</v>
      </c>
      <c r="GC41" s="21">
        <f t="shared" si="78"/>
        <v>0</v>
      </c>
      <c r="GD41" s="21">
        <v>0</v>
      </c>
      <c r="GE41" s="21">
        <f t="shared" si="79"/>
        <v>0</v>
      </c>
      <c r="GF41" s="21">
        <v>0</v>
      </c>
      <c r="GG41" s="21">
        <f t="shared" si="80"/>
        <v>0</v>
      </c>
      <c r="GH41" s="21">
        <v>0</v>
      </c>
      <c r="GI41" s="21">
        <f t="shared" si="81"/>
        <v>0</v>
      </c>
      <c r="GJ41" s="21">
        <f t="shared" si="16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3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4"/>
        <v>0</v>
      </c>
      <c r="GW41" s="21">
        <v>0</v>
      </c>
      <c r="GX41" s="21">
        <f t="shared" si="85"/>
        <v>0</v>
      </c>
      <c r="GY41" s="21">
        <v>0</v>
      </c>
      <c r="GZ41" s="21">
        <f t="shared" si="86"/>
        <v>0</v>
      </c>
      <c r="HA41" s="21">
        <v>0</v>
      </c>
      <c r="HB41" s="21">
        <f t="shared" si="87"/>
        <v>0</v>
      </c>
      <c r="HC41" s="21">
        <v>0</v>
      </c>
      <c r="HD41" s="21">
        <f t="shared" si="88"/>
        <v>0</v>
      </c>
      <c r="HE41" s="21">
        <v>0</v>
      </c>
      <c r="HF41" s="21">
        <f t="shared" si="89"/>
        <v>0</v>
      </c>
      <c r="HG41" s="21">
        <f t="shared" si="90"/>
        <v>0</v>
      </c>
      <c r="HH41" s="21"/>
      <c r="HI41" s="23">
        <f t="shared" si="169"/>
        <v>0</v>
      </c>
      <c r="HJ41" s="22"/>
      <c r="HK41" s="22"/>
      <c r="HL41" s="22"/>
      <c r="HM41" s="23">
        <v>0</v>
      </c>
      <c r="HN41" s="21">
        <f t="shared" si="151"/>
        <v>0</v>
      </c>
      <c r="HO41" s="21">
        <f t="shared" si="92"/>
        <v>0</v>
      </c>
      <c r="HP41" s="21">
        <v>0</v>
      </c>
      <c r="HQ41" s="21">
        <f t="shared" si="93"/>
        <v>0</v>
      </c>
      <c r="HR41" s="21">
        <v>0</v>
      </c>
      <c r="HS41" s="21">
        <f t="shared" si="94"/>
        <v>0</v>
      </c>
      <c r="HT41" s="21">
        <v>0</v>
      </c>
      <c r="HU41" s="21">
        <f t="shared" si="95"/>
        <v>0</v>
      </c>
      <c r="HV41" s="21">
        <v>0</v>
      </c>
      <c r="HW41" s="21">
        <f t="shared" si="96"/>
        <v>0</v>
      </c>
      <c r="HX41" s="21">
        <v>0</v>
      </c>
      <c r="HY41" s="21">
        <f t="shared" si="97"/>
        <v>0</v>
      </c>
      <c r="HZ41" s="21">
        <f t="shared" si="16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99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0"/>
        <v>0</v>
      </c>
      <c r="IM41" s="21">
        <v>0</v>
      </c>
      <c r="IN41" s="21">
        <f t="shared" si="101"/>
        <v>0</v>
      </c>
      <c r="IO41" s="21">
        <v>0</v>
      </c>
      <c r="IP41" s="21">
        <f t="shared" si="102"/>
        <v>0</v>
      </c>
      <c r="IQ41" s="21">
        <v>0</v>
      </c>
      <c r="IR41" s="21">
        <f t="shared" si="103"/>
        <v>0</v>
      </c>
      <c r="IS41" s="21">
        <v>0</v>
      </c>
      <c r="IT41" s="21">
        <f t="shared" si="104"/>
        <v>0</v>
      </c>
      <c r="IU41" s="21">
        <v>0</v>
      </c>
      <c r="IV41" s="21">
        <f t="shared" si="105"/>
        <v>0</v>
      </c>
      <c r="IW41" s="21">
        <f t="shared" si="106"/>
        <v>0</v>
      </c>
      <c r="IX41" s="21"/>
      <c r="IY41" s="23">
        <f t="shared" si="170"/>
        <v>0</v>
      </c>
      <c r="IZ41" s="22"/>
      <c r="JA41" s="22"/>
      <c r="JB41" s="22"/>
      <c r="JC41" s="23">
        <v>0</v>
      </c>
      <c r="JD41" s="21">
        <f t="shared" si="152"/>
        <v>0</v>
      </c>
      <c r="JE41" s="21">
        <f t="shared" si="108"/>
        <v>0</v>
      </c>
      <c r="JF41" s="21">
        <v>0</v>
      </c>
      <c r="JG41" s="21">
        <f t="shared" si="109"/>
        <v>0</v>
      </c>
      <c r="JH41" s="21">
        <v>0</v>
      </c>
      <c r="JI41" s="21">
        <f t="shared" si="110"/>
        <v>0</v>
      </c>
      <c r="JJ41" s="21">
        <v>0</v>
      </c>
      <c r="JK41" s="21">
        <f t="shared" si="111"/>
        <v>0</v>
      </c>
      <c r="JL41" s="21">
        <v>0</v>
      </c>
      <c r="JM41" s="21">
        <f t="shared" si="112"/>
        <v>0</v>
      </c>
      <c r="JN41" s="21">
        <v>0</v>
      </c>
      <c r="JO41" s="21">
        <f t="shared" si="113"/>
        <v>0</v>
      </c>
      <c r="JP41" s="21">
        <f t="shared" si="16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15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16"/>
        <v>0</v>
      </c>
      <c r="KC41" s="21">
        <v>0</v>
      </c>
      <c r="KD41" s="21">
        <f t="shared" si="117"/>
        <v>0</v>
      </c>
      <c r="KE41" s="21">
        <v>0</v>
      </c>
      <c r="KF41" s="21">
        <f t="shared" si="118"/>
        <v>0</v>
      </c>
      <c r="KG41" s="21">
        <v>0</v>
      </c>
      <c r="KH41" s="21">
        <f t="shared" si="119"/>
        <v>0</v>
      </c>
      <c r="KI41" s="21">
        <v>0</v>
      </c>
      <c r="KJ41" s="21">
        <f t="shared" si="120"/>
        <v>0</v>
      </c>
      <c r="KK41" s="21">
        <v>0</v>
      </c>
      <c r="KL41" s="21">
        <f t="shared" si="121"/>
        <v>0</v>
      </c>
      <c r="KM41" s="21">
        <f t="shared" si="122"/>
        <v>0</v>
      </c>
      <c r="KN41" s="21"/>
      <c r="KO41" s="23">
        <f t="shared" si="171"/>
        <v>0</v>
      </c>
      <c r="KP41" s="22"/>
      <c r="KQ41" s="22"/>
      <c r="KR41" s="22"/>
      <c r="KS41" s="23">
        <v>0</v>
      </c>
      <c r="KT41" s="21">
        <f t="shared" si="153"/>
        <v>0</v>
      </c>
      <c r="KU41" s="21">
        <f t="shared" si="124"/>
        <v>0</v>
      </c>
      <c r="KV41" s="21">
        <v>0</v>
      </c>
      <c r="KW41" s="21">
        <f t="shared" si="125"/>
        <v>0</v>
      </c>
      <c r="KX41" s="21">
        <v>0</v>
      </c>
      <c r="KY41" s="21">
        <f t="shared" si="126"/>
        <v>0</v>
      </c>
      <c r="KZ41" s="21">
        <v>0</v>
      </c>
      <c r="LA41" s="21">
        <f t="shared" si="127"/>
        <v>0</v>
      </c>
      <c r="LB41" s="21">
        <v>0</v>
      </c>
      <c r="LC41" s="21">
        <f t="shared" si="128"/>
        <v>0</v>
      </c>
      <c r="LD41" s="21">
        <v>0</v>
      </c>
      <c r="LE41" s="21">
        <f t="shared" si="129"/>
        <v>0</v>
      </c>
      <c r="LF41" s="21">
        <f t="shared" si="16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1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2"/>
        <v>0</v>
      </c>
      <c r="LS41" s="21">
        <v>0</v>
      </c>
      <c r="LT41" s="21">
        <f t="shared" si="133"/>
        <v>0</v>
      </c>
      <c r="LU41" s="21">
        <v>0</v>
      </c>
      <c r="LV41" s="21">
        <f t="shared" si="134"/>
        <v>0</v>
      </c>
      <c r="LW41" s="21">
        <v>0</v>
      </c>
      <c r="LX41" s="21">
        <f t="shared" si="135"/>
        <v>0</v>
      </c>
      <c r="LY41" s="21">
        <v>0</v>
      </c>
      <c r="LZ41" s="21">
        <f t="shared" si="136"/>
        <v>0</v>
      </c>
      <c r="MA41" s="21">
        <v>0</v>
      </c>
      <c r="MB41" s="21">
        <f t="shared" si="137"/>
        <v>0</v>
      </c>
      <c r="MC41" s="21">
        <f t="shared" si="138"/>
        <v>0</v>
      </c>
      <c r="MD41" s="21"/>
      <c r="ME41" s="23">
        <f t="shared" si="172"/>
        <v>0</v>
      </c>
      <c r="MF41" s="24">
        <f t="shared" si="10"/>
        <v>0</v>
      </c>
      <c r="MG41" s="24">
        <f t="shared" si="11"/>
        <v>0</v>
      </c>
      <c r="MH41" s="24">
        <f t="shared" si="139"/>
        <v>0</v>
      </c>
    </row>
    <row r="42" spans="1:346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2"/>
        <v>0</v>
      </c>
      <c r="M42" s="21">
        <f t="shared" si="13"/>
        <v>0</v>
      </c>
      <c r="N42" s="21">
        <v>0</v>
      </c>
      <c r="O42" s="21">
        <f t="shared" si="14"/>
        <v>0</v>
      </c>
      <c r="P42" s="21">
        <v>0</v>
      </c>
      <c r="Q42" s="21">
        <f t="shared" si="15"/>
        <v>0</v>
      </c>
      <c r="R42" s="21">
        <v>0</v>
      </c>
      <c r="S42" s="21">
        <f t="shared" si="16"/>
        <v>0</v>
      </c>
      <c r="T42" s="21">
        <v>0</v>
      </c>
      <c r="U42" s="21">
        <f t="shared" si="17"/>
        <v>0</v>
      </c>
      <c r="V42" s="21">
        <v>0</v>
      </c>
      <c r="W42" s="21">
        <f t="shared" si="18"/>
        <v>0</v>
      </c>
      <c r="X42" s="21">
        <f t="shared" si="19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0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1"/>
        <v>0</v>
      </c>
      <c r="AK42" s="21">
        <v>0</v>
      </c>
      <c r="AL42" s="21">
        <f t="shared" si="22"/>
        <v>0</v>
      </c>
      <c r="AM42" s="21">
        <v>0</v>
      </c>
      <c r="AN42" s="21">
        <f t="shared" si="23"/>
        <v>0</v>
      </c>
      <c r="AO42" s="21">
        <v>0</v>
      </c>
      <c r="AP42" s="21">
        <f t="shared" si="24"/>
        <v>0</v>
      </c>
      <c r="AQ42" s="21">
        <v>0</v>
      </c>
      <c r="AR42" s="21">
        <f t="shared" si="25"/>
        <v>0</v>
      </c>
      <c r="AS42" s="21">
        <v>0</v>
      </c>
      <c r="AT42" s="21">
        <f t="shared" si="26"/>
        <v>0</v>
      </c>
      <c r="AU42" s="21">
        <f t="shared" si="27"/>
        <v>0</v>
      </c>
      <c r="AV42" s="21"/>
      <c r="AW42" s="23">
        <f t="shared" si="140"/>
        <v>0</v>
      </c>
      <c r="AX42" s="22"/>
      <c r="AY42" s="22"/>
      <c r="AZ42" s="22"/>
      <c r="BA42" s="23">
        <v>0</v>
      </c>
      <c r="BB42" s="21">
        <f t="shared" si="147"/>
        <v>0</v>
      </c>
      <c r="BC42" s="21">
        <f t="shared" si="29"/>
        <v>0</v>
      </c>
      <c r="BD42" s="21">
        <v>0</v>
      </c>
      <c r="BE42" s="21">
        <f t="shared" si="30"/>
        <v>0</v>
      </c>
      <c r="BF42" s="21">
        <v>0</v>
      </c>
      <c r="BG42" s="21">
        <f t="shared" si="31"/>
        <v>0</v>
      </c>
      <c r="BH42" s="21">
        <v>0</v>
      </c>
      <c r="BI42" s="21">
        <f t="shared" si="32"/>
        <v>0</v>
      </c>
      <c r="BJ42" s="21">
        <v>0</v>
      </c>
      <c r="BK42" s="21">
        <f t="shared" si="33"/>
        <v>0</v>
      </c>
      <c r="BL42" s="21">
        <v>0</v>
      </c>
      <c r="BM42" s="21">
        <f t="shared" si="34"/>
        <v>0</v>
      </c>
      <c r="BN42" s="21">
        <f t="shared" si="16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36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37"/>
        <v>0</v>
      </c>
      <c r="CA42" s="21">
        <v>0</v>
      </c>
      <c r="CB42" s="21">
        <f t="shared" si="38"/>
        <v>0</v>
      </c>
      <c r="CC42" s="21">
        <v>0</v>
      </c>
      <c r="CD42" s="21">
        <f t="shared" si="39"/>
        <v>0</v>
      </c>
      <c r="CE42" s="21">
        <v>0</v>
      </c>
      <c r="CF42" s="21">
        <f t="shared" si="40"/>
        <v>0</v>
      </c>
      <c r="CG42" s="21">
        <v>0</v>
      </c>
      <c r="CH42" s="21">
        <f t="shared" si="41"/>
        <v>0</v>
      </c>
      <c r="CI42" s="21">
        <v>0</v>
      </c>
      <c r="CJ42" s="21">
        <f t="shared" si="42"/>
        <v>0</v>
      </c>
      <c r="CK42" s="21">
        <f t="shared" si="43"/>
        <v>0</v>
      </c>
      <c r="CL42" s="21"/>
      <c r="CM42" s="23">
        <f t="shared" si="167"/>
        <v>0</v>
      </c>
      <c r="CN42" s="22"/>
      <c r="CO42" s="22"/>
      <c r="CP42" s="22"/>
      <c r="CQ42" s="23">
        <v>0</v>
      </c>
      <c r="CR42" s="21">
        <f t="shared" si="148"/>
        <v>0</v>
      </c>
      <c r="CS42" s="21">
        <f t="shared" si="45"/>
        <v>0</v>
      </c>
      <c r="CT42" s="21">
        <v>0</v>
      </c>
      <c r="CU42" s="21">
        <f t="shared" si="46"/>
        <v>0</v>
      </c>
      <c r="CV42" s="21">
        <v>0</v>
      </c>
      <c r="CW42" s="21">
        <f t="shared" si="47"/>
        <v>0</v>
      </c>
      <c r="CX42" s="21">
        <v>0</v>
      </c>
      <c r="CY42" s="21">
        <f t="shared" si="48"/>
        <v>0</v>
      </c>
      <c r="CZ42" s="21">
        <v>0</v>
      </c>
      <c r="DA42" s="21">
        <f t="shared" si="49"/>
        <v>0</v>
      </c>
      <c r="DB42" s="21">
        <v>0</v>
      </c>
      <c r="DC42" s="21">
        <f t="shared" si="50"/>
        <v>0</v>
      </c>
      <c r="DD42" s="21">
        <f t="shared" si="16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2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3"/>
        <v>0</v>
      </c>
      <c r="DS42" s="21">
        <v>0</v>
      </c>
      <c r="DT42" s="21">
        <f t="shared" si="54"/>
        <v>0</v>
      </c>
      <c r="DU42" s="21">
        <v>0</v>
      </c>
      <c r="DV42" s="21">
        <f t="shared" si="55"/>
        <v>0</v>
      </c>
      <c r="DW42" s="21">
        <v>0</v>
      </c>
      <c r="DX42" s="21">
        <f t="shared" si="56"/>
        <v>0</v>
      </c>
      <c r="DY42" s="21">
        <v>0</v>
      </c>
      <c r="DZ42" s="21">
        <f t="shared" si="57"/>
        <v>0</v>
      </c>
      <c r="EA42" s="21">
        <f t="shared" si="58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149"/>
        <v>0</v>
      </c>
      <c r="EI42" s="21">
        <f t="shared" si="60"/>
        <v>0</v>
      </c>
      <c r="EJ42" s="21">
        <v>0</v>
      </c>
      <c r="EK42" s="21">
        <f t="shared" si="61"/>
        <v>0</v>
      </c>
      <c r="EL42" s="21">
        <v>0</v>
      </c>
      <c r="EM42" s="21">
        <f t="shared" si="62"/>
        <v>0</v>
      </c>
      <c r="EN42" s="21">
        <v>0</v>
      </c>
      <c r="EO42" s="21">
        <f t="shared" si="63"/>
        <v>0</v>
      </c>
      <c r="EP42" s="21">
        <v>0</v>
      </c>
      <c r="EQ42" s="21">
        <f t="shared" si="64"/>
        <v>0</v>
      </c>
      <c r="ER42" s="21">
        <v>0</v>
      </c>
      <c r="ES42" s="21">
        <f t="shared" si="65"/>
        <v>0</v>
      </c>
      <c r="ET42" s="21">
        <f t="shared" si="16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67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68"/>
        <v>0</v>
      </c>
      <c r="FG42" s="21">
        <v>0</v>
      </c>
      <c r="FH42" s="21">
        <f t="shared" si="69"/>
        <v>0</v>
      </c>
      <c r="FI42" s="21">
        <v>0</v>
      </c>
      <c r="FJ42" s="21">
        <f t="shared" si="70"/>
        <v>0</v>
      </c>
      <c r="FK42" s="21">
        <v>0</v>
      </c>
      <c r="FL42" s="21">
        <f t="shared" si="71"/>
        <v>0</v>
      </c>
      <c r="FM42" s="21">
        <v>0</v>
      </c>
      <c r="FN42" s="21">
        <f t="shared" si="72"/>
        <v>0</v>
      </c>
      <c r="FO42" s="21">
        <v>0</v>
      </c>
      <c r="FP42" s="21">
        <f t="shared" si="73"/>
        <v>0</v>
      </c>
      <c r="FQ42" s="21">
        <f t="shared" si="74"/>
        <v>0</v>
      </c>
      <c r="FR42" s="21"/>
      <c r="FS42" s="23">
        <f t="shared" si="168"/>
        <v>0</v>
      </c>
      <c r="FT42" s="22"/>
      <c r="FU42" s="22"/>
      <c r="FV42" s="22"/>
      <c r="FW42" s="23">
        <v>0</v>
      </c>
      <c r="FX42" s="21">
        <f t="shared" si="150"/>
        <v>0</v>
      </c>
      <c r="FY42" s="21">
        <f t="shared" si="76"/>
        <v>0</v>
      </c>
      <c r="FZ42" s="21">
        <v>0</v>
      </c>
      <c r="GA42" s="21">
        <f t="shared" si="77"/>
        <v>0</v>
      </c>
      <c r="GB42" s="21">
        <v>0</v>
      </c>
      <c r="GC42" s="21">
        <f t="shared" si="78"/>
        <v>0</v>
      </c>
      <c r="GD42" s="21">
        <v>0</v>
      </c>
      <c r="GE42" s="21">
        <f t="shared" si="79"/>
        <v>0</v>
      </c>
      <c r="GF42" s="21">
        <v>0</v>
      </c>
      <c r="GG42" s="21">
        <f t="shared" si="80"/>
        <v>0</v>
      </c>
      <c r="GH42" s="21">
        <v>0</v>
      </c>
      <c r="GI42" s="21">
        <f t="shared" si="81"/>
        <v>0</v>
      </c>
      <c r="GJ42" s="21">
        <f t="shared" si="16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3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4"/>
        <v>0</v>
      </c>
      <c r="GW42" s="21">
        <v>0</v>
      </c>
      <c r="GX42" s="21">
        <f t="shared" si="85"/>
        <v>0</v>
      </c>
      <c r="GY42" s="21">
        <v>0</v>
      </c>
      <c r="GZ42" s="21">
        <f t="shared" si="86"/>
        <v>0</v>
      </c>
      <c r="HA42" s="21">
        <v>0</v>
      </c>
      <c r="HB42" s="21">
        <f t="shared" si="87"/>
        <v>0</v>
      </c>
      <c r="HC42" s="21">
        <v>0</v>
      </c>
      <c r="HD42" s="21">
        <f t="shared" si="88"/>
        <v>0</v>
      </c>
      <c r="HE42" s="21">
        <v>0</v>
      </c>
      <c r="HF42" s="21">
        <f t="shared" si="89"/>
        <v>0</v>
      </c>
      <c r="HG42" s="21">
        <f t="shared" si="90"/>
        <v>0</v>
      </c>
      <c r="HH42" s="21"/>
      <c r="HI42" s="23">
        <f t="shared" si="169"/>
        <v>0</v>
      </c>
      <c r="HJ42" s="22"/>
      <c r="HK42" s="22"/>
      <c r="HL42" s="22"/>
      <c r="HM42" s="23">
        <v>0</v>
      </c>
      <c r="HN42" s="21">
        <f t="shared" si="151"/>
        <v>0</v>
      </c>
      <c r="HO42" s="21">
        <f t="shared" si="92"/>
        <v>0</v>
      </c>
      <c r="HP42" s="21">
        <v>0</v>
      </c>
      <c r="HQ42" s="21">
        <f t="shared" si="93"/>
        <v>0</v>
      </c>
      <c r="HR42" s="21">
        <v>0</v>
      </c>
      <c r="HS42" s="21">
        <f t="shared" si="94"/>
        <v>0</v>
      </c>
      <c r="HT42" s="21">
        <v>0</v>
      </c>
      <c r="HU42" s="21">
        <f t="shared" si="95"/>
        <v>0</v>
      </c>
      <c r="HV42" s="21">
        <v>0</v>
      </c>
      <c r="HW42" s="21">
        <f t="shared" si="96"/>
        <v>0</v>
      </c>
      <c r="HX42" s="21">
        <v>0</v>
      </c>
      <c r="HY42" s="21">
        <f t="shared" si="97"/>
        <v>0</v>
      </c>
      <c r="HZ42" s="21">
        <f t="shared" si="16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99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0"/>
        <v>0</v>
      </c>
      <c r="IM42" s="21">
        <v>0</v>
      </c>
      <c r="IN42" s="21">
        <f t="shared" si="101"/>
        <v>0</v>
      </c>
      <c r="IO42" s="21">
        <v>0</v>
      </c>
      <c r="IP42" s="21">
        <f t="shared" si="102"/>
        <v>0</v>
      </c>
      <c r="IQ42" s="21">
        <v>0</v>
      </c>
      <c r="IR42" s="21">
        <f t="shared" si="103"/>
        <v>0</v>
      </c>
      <c r="IS42" s="21">
        <v>0</v>
      </c>
      <c r="IT42" s="21">
        <f t="shared" si="104"/>
        <v>0</v>
      </c>
      <c r="IU42" s="21">
        <v>0</v>
      </c>
      <c r="IV42" s="21">
        <f t="shared" si="105"/>
        <v>0</v>
      </c>
      <c r="IW42" s="21">
        <f t="shared" si="106"/>
        <v>0</v>
      </c>
      <c r="IX42" s="21"/>
      <c r="IY42" s="23">
        <f t="shared" si="170"/>
        <v>0</v>
      </c>
      <c r="IZ42" s="22"/>
      <c r="JA42" s="22"/>
      <c r="JB42" s="22"/>
      <c r="JC42" s="23">
        <v>0</v>
      </c>
      <c r="JD42" s="21">
        <f t="shared" si="152"/>
        <v>0</v>
      </c>
      <c r="JE42" s="21">
        <f t="shared" si="108"/>
        <v>0</v>
      </c>
      <c r="JF42" s="21">
        <v>0</v>
      </c>
      <c r="JG42" s="21">
        <f t="shared" si="109"/>
        <v>0</v>
      </c>
      <c r="JH42" s="21">
        <v>0</v>
      </c>
      <c r="JI42" s="21">
        <f t="shared" si="110"/>
        <v>0</v>
      </c>
      <c r="JJ42" s="21">
        <v>0</v>
      </c>
      <c r="JK42" s="21">
        <f t="shared" si="111"/>
        <v>0</v>
      </c>
      <c r="JL42" s="21">
        <v>0</v>
      </c>
      <c r="JM42" s="21">
        <f t="shared" si="112"/>
        <v>0</v>
      </c>
      <c r="JN42" s="21">
        <v>0</v>
      </c>
      <c r="JO42" s="21">
        <f t="shared" si="113"/>
        <v>0</v>
      </c>
      <c r="JP42" s="21">
        <f t="shared" si="16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15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16"/>
        <v>0</v>
      </c>
      <c r="KC42" s="21">
        <v>0</v>
      </c>
      <c r="KD42" s="21">
        <f t="shared" si="117"/>
        <v>0</v>
      </c>
      <c r="KE42" s="21">
        <v>0</v>
      </c>
      <c r="KF42" s="21">
        <f t="shared" si="118"/>
        <v>0</v>
      </c>
      <c r="KG42" s="21">
        <v>0</v>
      </c>
      <c r="KH42" s="21">
        <f t="shared" si="119"/>
        <v>0</v>
      </c>
      <c r="KI42" s="21">
        <v>0</v>
      </c>
      <c r="KJ42" s="21">
        <f t="shared" si="120"/>
        <v>0</v>
      </c>
      <c r="KK42" s="21">
        <v>0</v>
      </c>
      <c r="KL42" s="21">
        <f t="shared" si="121"/>
        <v>0</v>
      </c>
      <c r="KM42" s="21">
        <f t="shared" si="122"/>
        <v>0</v>
      </c>
      <c r="KN42" s="21"/>
      <c r="KO42" s="23">
        <f t="shared" si="171"/>
        <v>0</v>
      </c>
      <c r="KP42" s="22"/>
      <c r="KQ42" s="22"/>
      <c r="KR42" s="22"/>
      <c r="KS42" s="23">
        <v>0</v>
      </c>
      <c r="KT42" s="21">
        <f t="shared" si="153"/>
        <v>0</v>
      </c>
      <c r="KU42" s="21">
        <f t="shared" si="124"/>
        <v>0</v>
      </c>
      <c r="KV42" s="21">
        <v>0</v>
      </c>
      <c r="KW42" s="21">
        <f t="shared" si="125"/>
        <v>0</v>
      </c>
      <c r="KX42" s="21">
        <v>0</v>
      </c>
      <c r="KY42" s="21">
        <f t="shared" si="126"/>
        <v>0</v>
      </c>
      <c r="KZ42" s="21">
        <v>0</v>
      </c>
      <c r="LA42" s="21">
        <f t="shared" si="127"/>
        <v>0</v>
      </c>
      <c r="LB42" s="21">
        <v>0</v>
      </c>
      <c r="LC42" s="21">
        <f t="shared" si="128"/>
        <v>0</v>
      </c>
      <c r="LD42" s="21">
        <v>0</v>
      </c>
      <c r="LE42" s="21">
        <f t="shared" si="129"/>
        <v>0</v>
      </c>
      <c r="LF42" s="21">
        <f t="shared" si="16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1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2"/>
        <v>0</v>
      </c>
      <c r="LS42" s="21">
        <v>0</v>
      </c>
      <c r="LT42" s="21">
        <f t="shared" si="133"/>
        <v>0</v>
      </c>
      <c r="LU42" s="21">
        <v>0</v>
      </c>
      <c r="LV42" s="21">
        <f t="shared" si="134"/>
        <v>0</v>
      </c>
      <c r="LW42" s="21">
        <v>0</v>
      </c>
      <c r="LX42" s="21">
        <f t="shared" si="135"/>
        <v>0</v>
      </c>
      <c r="LY42" s="21">
        <v>0</v>
      </c>
      <c r="LZ42" s="21">
        <f t="shared" si="136"/>
        <v>0</v>
      </c>
      <c r="MA42" s="21">
        <v>0</v>
      </c>
      <c r="MB42" s="21">
        <f t="shared" si="137"/>
        <v>0</v>
      </c>
      <c r="MC42" s="21">
        <f t="shared" si="138"/>
        <v>0</v>
      </c>
      <c r="MD42" s="21"/>
      <c r="ME42" s="23">
        <f t="shared" si="172"/>
        <v>0</v>
      </c>
      <c r="MF42" s="24">
        <f t="shared" si="10"/>
        <v>0</v>
      </c>
      <c r="MG42" s="24">
        <f t="shared" si="11"/>
        <v>0</v>
      </c>
      <c r="MH42" s="24">
        <f t="shared" si="139"/>
        <v>0</v>
      </c>
    </row>
    <row r="43" spans="1:346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173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174">SUM(Q12:Q42)</f>
        <v>0</v>
      </c>
      <c r="R43" s="25">
        <f t="shared" si="174"/>
        <v>0</v>
      </c>
      <c r="S43" s="25">
        <f t="shared" si="174"/>
        <v>0</v>
      </c>
      <c r="T43" s="25">
        <f t="shared" si="174"/>
        <v>0</v>
      </c>
      <c r="U43" s="25">
        <f t="shared" si="174"/>
        <v>0</v>
      </c>
      <c r="V43" s="25">
        <f t="shared" si="174"/>
        <v>0</v>
      </c>
      <c r="W43" s="25">
        <f t="shared" si="173"/>
        <v>0</v>
      </c>
      <c r="X43" s="25">
        <f t="shared" si="173"/>
        <v>0</v>
      </c>
      <c r="Y43" s="25">
        <f t="shared" si="173"/>
        <v>0</v>
      </c>
      <c r="Z43" s="25">
        <f t="shared" si="173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175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176">SUM(AL12:AL42)</f>
        <v>0</v>
      </c>
      <c r="AM43" s="25">
        <f t="shared" si="176"/>
        <v>0</v>
      </c>
      <c r="AN43" s="25">
        <f t="shared" si="176"/>
        <v>0</v>
      </c>
      <c r="AO43" s="25">
        <f t="shared" si="176"/>
        <v>0</v>
      </c>
      <c r="AP43" s="25">
        <f t="shared" si="176"/>
        <v>0</v>
      </c>
      <c r="AQ43" s="25">
        <f t="shared" si="176"/>
        <v>0</v>
      </c>
      <c r="AR43" s="25">
        <f t="shared" si="176"/>
        <v>0</v>
      </c>
      <c r="AS43" s="25">
        <f t="shared" si="176"/>
        <v>0</v>
      </c>
      <c r="AT43" s="25">
        <f t="shared" si="176"/>
        <v>0</v>
      </c>
      <c r="AU43" s="25">
        <f>SUM(AU12:AU42)</f>
        <v>0</v>
      </c>
      <c r="AV43" s="25">
        <f>SUM(AV12:AV42)</f>
        <v>0</v>
      </c>
      <c r="AW43" s="25">
        <f t="shared" ref="AW43" si="177">SUM(AW12:AW42)</f>
        <v>0</v>
      </c>
      <c r="AX43" s="13"/>
      <c r="AY43" s="13"/>
      <c r="AZ43" s="13"/>
      <c r="BA43" s="25">
        <f>SUM(BA12:BA42)</f>
        <v>0</v>
      </c>
      <c r="BB43" s="25">
        <f t="shared" ref="BB43" si="178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179">SUM(BG12:BG42)</f>
        <v>0</v>
      </c>
      <c r="BH43" s="25">
        <f t="shared" si="179"/>
        <v>0</v>
      </c>
      <c r="BI43" s="25">
        <f t="shared" si="179"/>
        <v>0</v>
      </c>
      <c r="BJ43" s="25">
        <f t="shared" si="179"/>
        <v>0</v>
      </c>
      <c r="BK43" s="25">
        <f t="shared" si="179"/>
        <v>0</v>
      </c>
      <c r="BL43" s="25">
        <f t="shared" si="179"/>
        <v>0</v>
      </c>
      <c r="BM43" s="25">
        <f t="shared" si="179"/>
        <v>0</v>
      </c>
      <c r="BN43" s="25">
        <f t="shared" si="179"/>
        <v>0</v>
      </c>
      <c r="BO43" s="25">
        <f t="shared" si="179"/>
        <v>0</v>
      </c>
      <c r="BP43" s="25">
        <f t="shared" si="179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180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181">SUM(CB12:CB42)</f>
        <v>0</v>
      </c>
      <c r="CC43" s="25">
        <f t="shared" si="181"/>
        <v>0</v>
      </c>
      <c r="CD43" s="25">
        <f t="shared" si="181"/>
        <v>0</v>
      </c>
      <c r="CE43" s="25">
        <f t="shared" si="181"/>
        <v>0</v>
      </c>
      <c r="CF43" s="25">
        <f t="shared" si="181"/>
        <v>0</v>
      </c>
      <c r="CG43" s="25">
        <f t="shared" si="181"/>
        <v>0</v>
      </c>
      <c r="CH43" s="25">
        <f t="shared" si="181"/>
        <v>0</v>
      </c>
      <c r="CI43" s="25">
        <f t="shared" si="181"/>
        <v>0</v>
      </c>
      <c r="CJ43" s="25">
        <f t="shared" si="181"/>
        <v>0</v>
      </c>
      <c r="CK43" s="25">
        <f>SUM(CK12:CK42)</f>
        <v>0</v>
      </c>
      <c r="CL43" s="25">
        <f>SUM(CL12:CL42)</f>
        <v>0</v>
      </c>
      <c r="CM43" s="25">
        <f t="shared" ref="CM43" si="182">SUM(CM12:CM42)</f>
        <v>0</v>
      </c>
      <c r="CN43" s="13"/>
      <c r="CO43" s="13"/>
      <c r="CP43" s="13"/>
      <c r="CQ43" s="25">
        <f>SUM(CQ12:CQ42)</f>
        <v>0</v>
      </c>
      <c r="CR43" s="25">
        <f t="shared" ref="CR43" si="183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184">SUM(CW12:CW42)</f>
        <v>0</v>
      </c>
      <c r="CX43" s="25">
        <f t="shared" si="184"/>
        <v>0</v>
      </c>
      <c r="CY43" s="25">
        <f t="shared" si="184"/>
        <v>0</v>
      </c>
      <c r="CZ43" s="25">
        <f t="shared" si="184"/>
        <v>0</v>
      </c>
      <c r="DA43" s="25">
        <f t="shared" si="184"/>
        <v>0</v>
      </c>
      <c r="DB43" s="25">
        <f t="shared" si="184"/>
        <v>0</v>
      </c>
      <c r="DC43" s="25">
        <f t="shared" si="184"/>
        <v>0</v>
      </c>
      <c r="DD43" s="25">
        <f t="shared" si="184"/>
        <v>0</v>
      </c>
      <c r="DE43" s="25">
        <f t="shared" si="184"/>
        <v>0</v>
      </c>
      <c r="DF43" s="25">
        <f t="shared" si="184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185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186">SUM(DR12:DR42)</f>
        <v>0</v>
      </c>
      <c r="DS43" s="25">
        <f t="shared" si="186"/>
        <v>0</v>
      </c>
      <c r="DT43" s="25">
        <f t="shared" si="186"/>
        <v>0</v>
      </c>
      <c r="DU43" s="25">
        <f t="shared" si="186"/>
        <v>0</v>
      </c>
      <c r="DV43" s="25">
        <f t="shared" si="186"/>
        <v>0</v>
      </c>
      <c r="DW43" s="25">
        <f t="shared" si="186"/>
        <v>0</v>
      </c>
      <c r="DX43" s="25">
        <f t="shared" si="186"/>
        <v>0</v>
      </c>
      <c r="DY43" s="25">
        <f t="shared" si="186"/>
        <v>0</v>
      </c>
      <c r="DZ43" s="25">
        <f t="shared" si="186"/>
        <v>0</v>
      </c>
      <c r="EA43" s="25">
        <f>SUM(EA12:EA42)</f>
        <v>0</v>
      </c>
      <c r="EB43" s="25">
        <f>SUM(EB12:EB42)</f>
        <v>0</v>
      </c>
      <c r="EC43" s="25">
        <f t="shared" ref="EC43" si="187">SUM(EC12:EC42)</f>
        <v>0</v>
      </c>
      <c r="ED43" s="13"/>
      <c r="EE43" s="13"/>
      <c r="EF43" s="13"/>
      <c r="EG43" s="25">
        <f>SUM(EG12:EG42)</f>
        <v>0</v>
      </c>
      <c r="EH43" s="25">
        <f t="shared" ref="EH43" si="188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189">SUM(EM12:EM42)</f>
        <v>0</v>
      </c>
      <c r="EN43" s="25">
        <f t="shared" si="189"/>
        <v>0</v>
      </c>
      <c r="EO43" s="25">
        <f t="shared" si="189"/>
        <v>0</v>
      </c>
      <c r="EP43" s="25">
        <f t="shared" si="189"/>
        <v>0</v>
      </c>
      <c r="EQ43" s="25">
        <f t="shared" si="189"/>
        <v>0</v>
      </c>
      <c r="ER43" s="25">
        <f t="shared" si="189"/>
        <v>0</v>
      </c>
      <c r="ES43" s="25">
        <f t="shared" si="189"/>
        <v>0</v>
      </c>
      <c r="ET43" s="25">
        <f t="shared" si="189"/>
        <v>0</v>
      </c>
      <c r="EU43" s="25">
        <f t="shared" si="189"/>
        <v>0</v>
      </c>
      <c r="EV43" s="25">
        <f t="shared" si="189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190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191">SUM(FH12:FH42)</f>
        <v>0</v>
      </c>
      <c r="FI43" s="25">
        <f t="shared" si="191"/>
        <v>0</v>
      </c>
      <c r="FJ43" s="25">
        <f t="shared" si="191"/>
        <v>0</v>
      </c>
      <c r="FK43" s="25">
        <f t="shared" si="191"/>
        <v>0</v>
      </c>
      <c r="FL43" s="25">
        <f t="shared" si="191"/>
        <v>0</v>
      </c>
      <c r="FM43" s="25">
        <f t="shared" si="191"/>
        <v>0</v>
      </c>
      <c r="FN43" s="25">
        <f t="shared" si="191"/>
        <v>0</v>
      </c>
      <c r="FO43" s="25">
        <f t="shared" si="191"/>
        <v>0</v>
      </c>
      <c r="FP43" s="25">
        <f t="shared" si="191"/>
        <v>0</v>
      </c>
      <c r="FQ43" s="25">
        <f>SUM(FQ12:FQ42)</f>
        <v>0</v>
      </c>
      <c r="FR43" s="25">
        <f>SUM(FR12:FR42)</f>
        <v>0</v>
      </c>
      <c r="FS43" s="25">
        <f t="shared" ref="FS43" si="192">SUM(FS12:FS42)</f>
        <v>0</v>
      </c>
      <c r="FT43" s="13"/>
      <c r="FU43" s="13"/>
      <c r="FV43" s="13"/>
      <c r="FW43" s="25">
        <f>SUM(FW12:FW42)</f>
        <v>0</v>
      </c>
      <c r="FX43" s="25">
        <f t="shared" ref="FX43" si="193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194">SUM(GC12:GC42)</f>
        <v>0</v>
      </c>
      <c r="GD43" s="25">
        <f t="shared" si="194"/>
        <v>0</v>
      </c>
      <c r="GE43" s="25">
        <f t="shared" si="194"/>
        <v>0</v>
      </c>
      <c r="GF43" s="25">
        <f t="shared" si="194"/>
        <v>0</v>
      </c>
      <c r="GG43" s="25">
        <f t="shared" si="194"/>
        <v>0</v>
      </c>
      <c r="GH43" s="25">
        <f t="shared" si="194"/>
        <v>0</v>
      </c>
      <c r="GI43" s="25">
        <f t="shared" si="194"/>
        <v>0</v>
      </c>
      <c r="GJ43" s="25">
        <f t="shared" si="194"/>
        <v>0</v>
      </c>
      <c r="GK43" s="25">
        <f t="shared" si="194"/>
        <v>0</v>
      </c>
      <c r="GL43" s="25">
        <f t="shared" si="194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195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196">SUM(GX12:GX42)</f>
        <v>0</v>
      </c>
      <c r="GY43" s="25">
        <f t="shared" si="196"/>
        <v>0</v>
      </c>
      <c r="GZ43" s="25">
        <f t="shared" si="196"/>
        <v>0</v>
      </c>
      <c r="HA43" s="25">
        <f t="shared" si="196"/>
        <v>0</v>
      </c>
      <c r="HB43" s="25">
        <f t="shared" si="196"/>
        <v>0</v>
      </c>
      <c r="HC43" s="25">
        <f t="shared" si="196"/>
        <v>0</v>
      </c>
      <c r="HD43" s="25">
        <f t="shared" si="196"/>
        <v>0</v>
      </c>
      <c r="HE43" s="25">
        <f t="shared" si="196"/>
        <v>0</v>
      </c>
      <c r="HF43" s="25">
        <f t="shared" si="196"/>
        <v>0</v>
      </c>
      <c r="HG43" s="25">
        <f>SUM(HG12:HG42)</f>
        <v>0</v>
      </c>
      <c r="HH43" s="25">
        <f>SUM(HH12:HH42)</f>
        <v>0</v>
      </c>
      <c r="HI43" s="25">
        <f t="shared" ref="HI43" si="197">SUM(HI12:HI42)</f>
        <v>0</v>
      </c>
      <c r="HJ43" s="13"/>
      <c r="HK43" s="13"/>
      <c r="HL43" s="13"/>
      <c r="HM43" s="25">
        <f>SUM(HM12:HM42)</f>
        <v>0</v>
      </c>
      <c r="HN43" s="25">
        <f t="shared" ref="HN43" si="198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199">SUM(HS12:HS42)</f>
        <v>0</v>
      </c>
      <c r="HT43" s="25">
        <f t="shared" si="199"/>
        <v>0</v>
      </c>
      <c r="HU43" s="25">
        <f t="shared" si="199"/>
        <v>0</v>
      </c>
      <c r="HV43" s="25">
        <f t="shared" si="199"/>
        <v>0</v>
      </c>
      <c r="HW43" s="25">
        <f t="shared" si="199"/>
        <v>0</v>
      </c>
      <c r="HX43" s="25">
        <f t="shared" si="199"/>
        <v>0</v>
      </c>
      <c r="HY43" s="25">
        <f t="shared" si="199"/>
        <v>0</v>
      </c>
      <c r="HZ43" s="25">
        <f t="shared" si="199"/>
        <v>0</v>
      </c>
      <c r="IA43" s="25">
        <f t="shared" si="199"/>
        <v>0</v>
      </c>
      <c r="IB43" s="25">
        <f t="shared" si="199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200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201">SUM(IN12:IN42)</f>
        <v>0</v>
      </c>
      <c r="IO43" s="25">
        <f t="shared" si="201"/>
        <v>0</v>
      </c>
      <c r="IP43" s="25">
        <f t="shared" si="201"/>
        <v>0</v>
      </c>
      <c r="IQ43" s="25">
        <f t="shared" si="201"/>
        <v>0</v>
      </c>
      <c r="IR43" s="25">
        <f t="shared" si="201"/>
        <v>0</v>
      </c>
      <c r="IS43" s="25">
        <f t="shared" si="201"/>
        <v>0</v>
      </c>
      <c r="IT43" s="25">
        <f t="shared" si="201"/>
        <v>0</v>
      </c>
      <c r="IU43" s="25">
        <f t="shared" si="201"/>
        <v>0</v>
      </c>
      <c r="IV43" s="25">
        <f t="shared" si="201"/>
        <v>0</v>
      </c>
      <c r="IW43" s="25">
        <f>SUM(IW12:IW42)</f>
        <v>0</v>
      </c>
      <c r="IX43" s="25">
        <f>SUM(IX12:IX42)</f>
        <v>0</v>
      </c>
      <c r="IY43" s="25">
        <f t="shared" ref="IY43" si="202">SUM(IY12:IY42)</f>
        <v>0</v>
      </c>
      <c r="IZ43" s="13"/>
      <c r="JA43" s="13"/>
      <c r="JB43" s="13"/>
      <c r="JC43" s="25">
        <f>SUM(JC12:JC42)</f>
        <v>0</v>
      </c>
      <c r="JD43" s="25">
        <f t="shared" ref="JD43" si="203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204">SUM(JI12:JI42)</f>
        <v>0</v>
      </c>
      <c r="JJ43" s="25">
        <f t="shared" si="204"/>
        <v>0</v>
      </c>
      <c r="JK43" s="25">
        <f t="shared" si="204"/>
        <v>0</v>
      </c>
      <c r="JL43" s="25">
        <f t="shared" si="204"/>
        <v>0</v>
      </c>
      <c r="JM43" s="25">
        <f t="shared" si="204"/>
        <v>0</v>
      </c>
      <c r="JN43" s="25">
        <f t="shared" si="204"/>
        <v>0</v>
      </c>
      <c r="JO43" s="25">
        <f t="shared" si="204"/>
        <v>0</v>
      </c>
      <c r="JP43" s="25">
        <f t="shared" si="204"/>
        <v>0</v>
      </c>
      <c r="JQ43" s="25">
        <f t="shared" si="204"/>
        <v>0</v>
      </c>
      <c r="JR43" s="25">
        <f t="shared" si="204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205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206">SUM(KD12:KD42)</f>
        <v>0</v>
      </c>
      <c r="KE43" s="25">
        <f t="shared" si="206"/>
        <v>0</v>
      </c>
      <c r="KF43" s="25">
        <f t="shared" si="206"/>
        <v>0</v>
      </c>
      <c r="KG43" s="25">
        <f t="shared" si="206"/>
        <v>0</v>
      </c>
      <c r="KH43" s="25">
        <f t="shared" si="206"/>
        <v>0</v>
      </c>
      <c r="KI43" s="25">
        <f t="shared" si="206"/>
        <v>0</v>
      </c>
      <c r="KJ43" s="25">
        <f t="shared" si="206"/>
        <v>0</v>
      </c>
      <c r="KK43" s="25">
        <f t="shared" si="206"/>
        <v>0</v>
      </c>
      <c r="KL43" s="25">
        <f t="shared" si="206"/>
        <v>0</v>
      </c>
      <c r="KM43" s="25">
        <f>SUM(KM12:KM42)</f>
        <v>0</v>
      </c>
      <c r="KN43" s="25">
        <f>SUM(KN12:KN42)</f>
        <v>0</v>
      </c>
      <c r="KO43" s="25">
        <f t="shared" ref="KO43" si="207">SUM(KO12:KO42)</f>
        <v>0</v>
      </c>
      <c r="KP43" s="13"/>
      <c r="KQ43" s="13"/>
      <c r="KR43" s="13"/>
      <c r="KS43" s="25">
        <f>SUM(KS12:KS42)</f>
        <v>0</v>
      </c>
      <c r="KT43" s="25">
        <f t="shared" ref="KT43" si="208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209">SUM(KY12:KY42)</f>
        <v>0</v>
      </c>
      <c r="KZ43" s="25">
        <f t="shared" si="209"/>
        <v>0</v>
      </c>
      <c r="LA43" s="25">
        <f t="shared" si="209"/>
        <v>0</v>
      </c>
      <c r="LB43" s="25">
        <f t="shared" si="209"/>
        <v>0</v>
      </c>
      <c r="LC43" s="25">
        <f t="shared" si="209"/>
        <v>0</v>
      </c>
      <c r="LD43" s="25">
        <f t="shared" si="209"/>
        <v>0</v>
      </c>
      <c r="LE43" s="25">
        <f t="shared" si="209"/>
        <v>0</v>
      </c>
      <c r="LF43" s="25">
        <f t="shared" si="209"/>
        <v>0</v>
      </c>
      <c r="LG43" s="25">
        <f t="shared" si="209"/>
        <v>0</v>
      </c>
      <c r="LH43" s="25">
        <f t="shared" si="209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210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211">SUM(LT12:LT42)</f>
        <v>0</v>
      </c>
      <c r="LU43" s="25">
        <f t="shared" si="211"/>
        <v>0</v>
      </c>
      <c r="LV43" s="25">
        <f t="shared" si="211"/>
        <v>0</v>
      </c>
      <c r="LW43" s="25">
        <f t="shared" si="211"/>
        <v>0</v>
      </c>
      <c r="LX43" s="25">
        <f t="shared" si="211"/>
        <v>0</v>
      </c>
      <c r="LY43" s="25">
        <f t="shared" si="211"/>
        <v>0</v>
      </c>
      <c r="LZ43" s="25">
        <f t="shared" si="211"/>
        <v>0</v>
      </c>
      <c r="MA43" s="25">
        <f t="shared" si="211"/>
        <v>0</v>
      </c>
      <c r="MB43" s="25">
        <f t="shared" si="211"/>
        <v>0</v>
      </c>
      <c r="MC43" s="25">
        <f>SUM(MC12:MC42)</f>
        <v>0</v>
      </c>
      <c r="MD43" s="25">
        <f>SUM(MD12:MD42)</f>
        <v>0</v>
      </c>
      <c r="ME43" s="25">
        <f t="shared" ref="ME43" si="212">SUM(ME12:ME42)</f>
        <v>0</v>
      </c>
      <c r="MF43" s="25">
        <f>SUM(MF12:MF42)</f>
        <v>0</v>
      </c>
      <c r="MG43" s="25">
        <f>SUM(MG12:MG42)</f>
        <v>0</v>
      </c>
      <c r="MH43" s="25">
        <f>SUM(MH12:MH42)</f>
        <v>0</v>
      </c>
    </row>
    <row r="44" spans="1:346" ht="13.8" thickBot="1" x14ac:dyDescent="0.35"/>
    <row r="45" spans="1:346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G45" s="27"/>
    </row>
    <row r="46" spans="1:346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G46" s="27"/>
    </row>
    <row r="47" spans="1:346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G47" s="27"/>
    </row>
    <row r="48" spans="1:346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</f>
        <v>0</v>
      </c>
      <c r="G48" s="28">
        <v>0</v>
      </c>
      <c r="H48" s="28">
        <v>0</v>
      </c>
      <c r="I48" s="29">
        <v>0</v>
      </c>
      <c r="J48" s="56"/>
      <c r="K48" s="27"/>
      <c r="AG48" s="27"/>
      <c r="AH48" s="27"/>
      <c r="AI48" s="27"/>
      <c r="AX48" s="61"/>
      <c r="AY48" s="62"/>
      <c r="AZ48" s="56"/>
      <c r="BA48" s="27"/>
      <c r="BW48" s="27"/>
      <c r="BX48" s="27"/>
      <c r="BY48" s="27"/>
      <c r="CN48" s="61"/>
      <c r="CO48" s="62"/>
      <c r="CP48" s="56"/>
      <c r="CQ48" s="27"/>
      <c r="DM48" s="27"/>
      <c r="DN48" s="27"/>
      <c r="DO48" s="27"/>
      <c r="ED48" s="61"/>
      <c r="EE48" s="62"/>
      <c r="EF48" s="56"/>
      <c r="EG48" s="27"/>
      <c r="FC48" s="27"/>
      <c r="FD48" s="27"/>
      <c r="FE48" s="27"/>
      <c r="FT48" s="61"/>
      <c r="FU48" s="62"/>
      <c r="FV48" s="56"/>
      <c r="FW48" s="27"/>
      <c r="GS48" s="27"/>
      <c r="GT48" s="27"/>
      <c r="GU48" s="27"/>
      <c r="HJ48" s="61"/>
      <c r="HK48" s="62"/>
      <c r="HL48" s="5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56"/>
      <c r="KS48" s="27"/>
      <c r="LO48" s="27"/>
      <c r="LP48" s="27"/>
      <c r="LQ48" s="27"/>
    </row>
    <row r="49" spans="1:342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</row>
    <row r="50" spans="1:342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</f>
        <v>0</v>
      </c>
      <c r="G50" s="31">
        <f>Q43+AF43-AN43+BG43+BV43-CD43+CW43+DL43-DT43+EM43+FB43-FJ43+GC43+GR43-GZ43+HS43+IH43-IP43+JI43-JX43+KY43+LN43-LV43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</row>
    <row r="51" spans="1:342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</f>
        <v>0</v>
      </c>
      <c r="G51" s="31">
        <f>S43-AP43+BI43-CF43+CY43-DV43+EO43-FL43+GE43-HB43+HU43-IR43+JK43-KH43+LA43-LX43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</row>
    <row r="52" spans="1:342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</f>
        <v>0</v>
      </c>
      <c r="G52" s="31">
        <f>O43-AL43+BE43-CB43+CU43-DR43+EK43-FH43+GA43-GX43+HQ43-IN43+JG43-KD43+KW43-LT43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</row>
    <row r="53" spans="1:342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</row>
    <row r="54" spans="1:342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</f>
        <v>0</v>
      </c>
      <c r="I54" s="32">
        <f>Z43-AW43+BP43-CM43+DF43-EC43+EV43-FS43+GL43-HI43+IB43-IY43+JR43-KO43+LH43-ME43</f>
        <v>0</v>
      </c>
      <c r="J54" s="46"/>
      <c r="K54" s="46"/>
      <c r="L54" s="56"/>
      <c r="M54" s="56"/>
      <c r="N54" s="56"/>
      <c r="O54" s="56"/>
      <c r="AJ54" s="56"/>
      <c r="AK54" s="56"/>
      <c r="AL54" s="56"/>
      <c r="AX54" s="61"/>
      <c r="AY54" s="62"/>
      <c r="AZ54" s="46"/>
      <c r="BA54" s="46"/>
      <c r="BB54" s="56"/>
      <c r="BC54" s="56"/>
      <c r="BD54" s="56"/>
      <c r="BE54" s="56"/>
      <c r="BZ54" s="56"/>
      <c r="CA54" s="56"/>
      <c r="CB54" s="56"/>
      <c r="CN54" s="61"/>
      <c r="CO54" s="62"/>
      <c r="CP54" s="46"/>
      <c r="CQ54" s="46"/>
      <c r="CR54" s="56"/>
      <c r="CS54" s="56"/>
      <c r="CT54" s="56"/>
      <c r="CU54" s="56"/>
      <c r="DP54" s="56"/>
      <c r="DQ54" s="56"/>
      <c r="DR54" s="56"/>
      <c r="ED54" s="61"/>
      <c r="EE54" s="62"/>
      <c r="EF54" s="46"/>
      <c r="EG54" s="46"/>
      <c r="EH54" s="56"/>
      <c r="EI54" s="56"/>
      <c r="EJ54" s="56"/>
      <c r="EK54" s="56"/>
      <c r="FF54" s="56"/>
      <c r="FG54" s="56"/>
      <c r="FH54" s="56"/>
      <c r="FT54" s="61"/>
      <c r="FU54" s="62"/>
      <c r="FV54" s="46"/>
      <c r="FW54" s="46"/>
      <c r="FX54" s="56"/>
      <c r="FY54" s="56"/>
      <c r="FZ54" s="56"/>
      <c r="GA54" s="56"/>
      <c r="GV54" s="56"/>
      <c r="GW54" s="56"/>
      <c r="GX54" s="56"/>
      <c r="HJ54" s="61"/>
      <c r="HK54" s="62"/>
      <c r="HL54" s="46"/>
      <c r="HM54" s="46"/>
      <c r="HN54" s="56"/>
      <c r="HO54" s="56"/>
      <c r="HP54" s="56"/>
      <c r="HQ54" s="56"/>
      <c r="IL54" s="56"/>
      <c r="IM54" s="56"/>
      <c r="IN54" s="56"/>
      <c r="IY54" s="66"/>
      <c r="IZ54" s="61"/>
      <c r="JA54" s="62"/>
      <c r="JB54" s="71"/>
      <c r="JC54" s="46"/>
      <c r="JD54" s="56"/>
      <c r="JE54" s="56"/>
      <c r="JF54" s="56"/>
      <c r="JG54" s="56"/>
      <c r="KB54" s="56"/>
      <c r="KC54" s="56"/>
      <c r="KD54" s="56"/>
      <c r="KP54" s="61"/>
      <c r="KQ54" s="62"/>
      <c r="KR54" s="46"/>
      <c r="KS54" s="46"/>
      <c r="KT54" s="56"/>
      <c r="KU54" s="56"/>
      <c r="KV54" s="56"/>
      <c r="KW54" s="56"/>
      <c r="LR54" s="56"/>
      <c r="LS54" s="56"/>
      <c r="LT54" s="56"/>
    </row>
    <row r="55" spans="1:342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</row>
    <row r="56" spans="1:342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</row>
    <row r="57" spans="1:342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</row>
    <row r="58" spans="1:342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</row>
    <row r="59" spans="1:342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</row>
    <row r="60" spans="1:342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</row>
    <row r="61" spans="1:342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</row>
    <row r="62" spans="1:342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</row>
    <row r="65" spans="3:304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</row>
    <row r="66" spans="3:304" x14ac:dyDescent="0.3">
      <c r="I66" s="27"/>
      <c r="AY66" s="27"/>
      <c r="CO66" s="27"/>
      <c r="EE66" s="27"/>
      <c r="FU66" s="27"/>
      <c r="HK66" s="27"/>
      <c r="JA66" s="27"/>
      <c r="KQ66" s="27"/>
    </row>
    <row r="606" spans="348:348" x14ac:dyDescent="0.3">
      <c r="MJ606" s="3">
        <v>244102.39999999999</v>
      </c>
    </row>
    <row r="607" spans="348:348" x14ac:dyDescent="0.3">
      <c r="MJ607" s="3">
        <v>973014.35</v>
      </c>
    </row>
    <row r="609" spans="348:348" x14ac:dyDescent="0.3">
      <c r="MJ609" s="3">
        <v>958007.35</v>
      </c>
    </row>
    <row r="612" spans="348:348" x14ac:dyDescent="0.3">
      <c r="MJ612" s="3">
        <v>563860.19999999995</v>
      </c>
    </row>
    <row r="614" spans="348:348" x14ac:dyDescent="0.3">
      <c r="MJ614" s="3">
        <v>451945.35</v>
      </c>
    </row>
    <row r="615" spans="348:348" x14ac:dyDescent="0.3">
      <c r="MJ615" s="3">
        <v>410841.59999999998</v>
      </c>
    </row>
    <row r="616" spans="348:348" x14ac:dyDescent="0.3">
      <c r="MJ616" s="3">
        <v>595228.19999999995</v>
      </c>
    </row>
    <row r="618" spans="348:348" x14ac:dyDescent="0.3">
      <c r="MJ618" s="3">
        <v>630042.5</v>
      </c>
    </row>
    <row r="620" spans="348:348" x14ac:dyDescent="0.3">
      <c r="MJ620" s="3">
        <v>632721.5</v>
      </c>
    </row>
    <row r="635" ht="22.65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</sheetData>
  <mergeCells count="87">
    <mergeCell ref="JA65:JB65"/>
    <mergeCell ref="KP9:LH9"/>
    <mergeCell ref="LI9:LN9"/>
    <mergeCell ref="LO9:ME9"/>
    <mergeCell ref="KP10:LH10"/>
    <mergeCell ref="LI10:LN10"/>
    <mergeCell ref="KP45:KP46"/>
    <mergeCell ref="KQ45:KQ46"/>
    <mergeCell ref="KQ65:KR65"/>
    <mergeCell ref="IZ9:JR9"/>
    <mergeCell ref="JS9:JX9"/>
    <mergeCell ref="JY9:KO9"/>
    <mergeCell ref="JS10:JX10"/>
    <mergeCell ref="A52:E52"/>
    <mergeCell ref="A53:E53"/>
    <mergeCell ref="HK65:HL65"/>
    <mergeCell ref="A55:E55"/>
    <mergeCell ref="A56:E56"/>
    <mergeCell ref="A57:E57"/>
    <mergeCell ref="A58:E58"/>
    <mergeCell ref="A59:E59"/>
    <mergeCell ref="A60:C60"/>
    <mergeCell ref="I65:J65"/>
    <mergeCell ref="AY65:AZ65"/>
    <mergeCell ref="CO65:CP65"/>
    <mergeCell ref="EE65:EF65"/>
    <mergeCell ref="FU65:FV65"/>
    <mergeCell ref="A54:E54"/>
    <mergeCell ref="HJ45:HJ46"/>
    <mergeCell ref="HK45:HK46"/>
    <mergeCell ref="IZ45:IZ46"/>
    <mergeCell ref="JA45:JA46"/>
    <mergeCell ref="A47:E47"/>
    <mergeCell ref="FT45:FT46"/>
    <mergeCell ref="FU45:FU46"/>
    <mergeCell ref="A48:E48"/>
    <mergeCell ref="CN45:CN46"/>
    <mergeCell ref="CO45:CO46"/>
    <mergeCell ref="ED45:ED46"/>
    <mergeCell ref="EE45:EE46"/>
    <mergeCell ref="A49:E49"/>
    <mergeCell ref="A50:E50"/>
    <mergeCell ref="A51:E51"/>
    <mergeCell ref="IC10:IH10"/>
    <mergeCell ref="IZ10:JR10"/>
    <mergeCell ref="A45:E46"/>
    <mergeCell ref="F45:F46"/>
    <mergeCell ref="G45:G46"/>
    <mergeCell ref="H45:H46"/>
    <mergeCell ref="I45:I46"/>
    <mergeCell ref="AX45:AX46"/>
    <mergeCell ref="AY45:AY46"/>
    <mergeCell ref="DG10:DL10"/>
    <mergeCell ref="ED10:EV10"/>
    <mergeCell ref="EW10:FB10"/>
    <mergeCell ref="FT10:GL10"/>
    <mergeCell ref="GM10:GR10"/>
    <mergeCell ref="HJ10:IB10"/>
    <mergeCell ref="FT9:GL9"/>
    <mergeCell ref="GM9:GR9"/>
    <mergeCell ref="GS9:HI9"/>
    <mergeCell ref="B10:D10"/>
    <mergeCell ref="E10:G10"/>
    <mergeCell ref="H10:Z10"/>
    <mergeCell ref="AA10:AF10"/>
    <mergeCell ref="AX10:BP10"/>
    <mergeCell ref="ED9:EV9"/>
    <mergeCell ref="EW9:FB9"/>
    <mergeCell ref="FC9:FS9"/>
    <mergeCell ref="BQ10:BV10"/>
    <mergeCell ref="CN10:DF10"/>
    <mergeCell ref="A6:MG6"/>
    <mergeCell ref="A7:MG7"/>
    <mergeCell ref="B9:D9"/>
    <mergeCell ref="E9:G9"/>
    <mergeCell ref="H9:Z9"/>
    <mergeCell ref="AA9:AF9"/>
    <mergeCell ref="AG9:AW9"/>
    <mergeCell ref="AX9:BP9"/>
    <mergeCell ref="BQ9:BV9"/>
    <mergeCell ref="BW9:CM9"/>
    <mergeCell ref="HJ9:IB9"/>
    <mergeCell ref="IC9:IH9"/>
    <mergeCell ref="II9:IY9"/>
    <mergeCell ref="CN9:DF9"/>
    <mergeCell ref="DG9:DL9"/>
    <mergeCell ref="DM9:EC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398-E475-43A8-96F3-B93B7CAB8F04}">
  <dimension ref="A1:OC665"/>
  <sheetViews>
    <sheetView topLeftCell="A9" zoomScaleNormal="100" workbookViewId="0">
      <selection activeCell="A9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9" style="3" customWidth="1"/>
    <col min="387" max="387" width="18.88671875" style="3" customWidth="1"/>
    <col min="388" max="388" width="14.109375" style="3" customWidth="1"/>
    <col min="389" max="389" width="5" style="3" customWidth="1"/>
    <col min="390" max="390" width="11.44140625" style="3"/>
    <col min="391" max="391" width="20.109375" style="3" customWidth="1"/>
    <col min="392" max="16384" width="11.44140625" style="3"/>
  </cols>
  <sheetData>
    <row r="1" spans="1:393" s="4" customFormat="1" ht="18" customHeight="1" x14ac:dyDescent="0.3">
      <c r="A1" s="40" t="s">
        <v>0</v>
      </c>
      <c r="B1" s="40"/>
      <c r="C1" s="26"/>
      <c r="D1" s="26"/>
      <c r="E1" s="2"/>
      <c r="F1" s="2"/>
      <c r="G1" s="2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3"/>
      <c r="NZ1" s="3"/>
      <c r="OA1" s="3"/>
      <c r="OB1" s="3"/>
      <c r="OC1" s="3"/>
    </row>
    <row r="2" spans="1:393" s="4" customFormat="1" ht="18" customHeight="1" x14ac:dyDescent="0.3">
      <c r="A2" s="40" t="s">
        <v>1</v>
      </c>
      <c r="B2" s="40"/>
      <c r="C2" s="26"/>
      <c r="D2" s="26"/>
      <c r="E2" s="2"/>
      <c r="F2" s="2"/>
      <c r="G2" s="2"/>
      <c r="H2" s="26"/>
      <c r="I2" s="26"/>
      <c r="J2" s="2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26"/>
      <c r="AH2" s="26"/>
      <c r="AI2" s="2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6"/>
      <c r="AW2" s="26"/>
      <c r="AX2" s="26"/>
      <c r="AY2" s="26"/>
      <c r="AZ2" s="2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26"/>
      <c r="BX2" s="26"/>
      <c r="BY2" s="26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26"/>
      <c r="CM2" s="26"/>
      <c r="CN2" s="26"/>
      <c r="CO2" s="26"/>
      <c r="CP2" s="26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26"/>
      <c r="DN2" s="26"/>
      <c r="DO2" s="26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26"/>
      <c r="EC2" s="26"/>
      <c r="ED2" s="26"/>
      <c r="EE2" s="26"/>
      <c r="EF2" s="26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26"/>
      <c r="FD2" s="26"/>
      <c r="FE2" s="26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26"/>
      <c r="FS2" s="26"/>
      <c r="FT2" s="26"/>
      <c r="FU2" s="26"/>
      <c r="FV2" s="26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26"/>
      <c r="GT2" s="26"/>
      <c r="GU2" s="26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26"/>
      <c r="HI2" s="26"/>
      <c r="HJ2" s="26"/>
      <c r="HK2" s="26"/>
      <c r="HL2" s="26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26"/>
      <c r="IJ2" s="26"/>
      <c r="IK2" s="26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26"/>
      <c r="IY2" s="26"/>
      <c r="IZ2" s="26"/>
      <c r="JA2" s="26"/>
      <c r="JB2" s="26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26"/>
      <c r="JZ2" s="26"/>
      <c r="KA2" s="26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26"/>
      <c r="KO2" s="26"/>
      <c r="KP2" s="26"/>
      <c r="KQ2" s="26"/>
      <c r="KR2" s="26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26"/>
      <c r="LP2" s="26"/>
      <c r="LQ2" s="26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26"/>
      <c r="ME2" s="26"/>
      <c r="MF2" s="26"/>
      <c r="MG2" s="26"/>
      <c r="MH2" s="26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26"/>
      <c r="NF2" s="26"/>
      <c r="NG2" s="26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26"/>
      <c r="NU2" s="26"/>
      <c r="NV2" s="26"/>
      <c r="NW2" s="26"/>
      <c r="NX2" s="26"/>
      <c r="NY2" s="3"/>
      <c r="NZ2" s="3"/>
      <c r="OA2" s="3"/>
      <c r="OB2" s="3"/>
      <c r="OC2" s="3"/>
    </row>
    <row r="3" spans="1:393" s="4" customFormat="1" ht="18" customHeight="1" x14ac:dyDescent="0.3">
      <c r="A3" s="40" t="s">
        <v>62</v>
      </c>
      <c r="B3" s="40"/>
      <c r="C3" s="26"/>
      <c r="D3" s="26"/>
      <c r="E3" s="2"/>
      <c r="F3" s="2"/>
      <c r="G3" s="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3"/>
      <c r="NZ3" s="3"/>
      <c r="OA3" s="3"/>
      <c r="OB3" s="3"/>
      <c r="OC3" s="3"/>
    </row>
    <row r="4" spans="1:393" s="4" customFormat="1" ht="15.6" x14ac:dyDescent="0.3">
      <c r="A4" s="40" t="s">
        <v>2</v>
      </c>
      <c r="B4" s="40"/>
      <c r="C4" s="26"/>
      <c r="D4" s="26"/>
      <c r="E4" s="2"/>
      <c r="F4" s="2"/>
      <c r="G4" s="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3"/>
      <c r="NZ4" s="3"/>
      <c r="OA4" s="3"/>
      <c r="OB4" s="3"/>
      <c r="OC4" s="3"/>
    </row>
    <row r="5" spans="1:393" s="4" customFormat="1" ht="15" x14ac:dyDescent="0.3">
      <c r="A5" s="26"/>
      <c r="B5" s="26"/>
      <c r="C5" s="26"/>
      <c r="D5" s="26"/>
      <c r="E5" s="2"/>
      <c r="F5" s="2"/>
      <c r="G5" s="2"/>
      <c r="H5" s="26"/>
      <c r="I5" s="26"/>
      <c r="J5" s="26"/>
      <c r="K5" s="26"/>
      <c r="L5" s="26"/>
      <c r="M5" s="26"/>
      <c r="N5" s="41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41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41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41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41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41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41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41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41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3"/>
      <c r="NZ5" s="3"/>
      <c r="OA5" s="3"/>
      <c r="OB5" s="3"/>
      <c r="OC5" s="3"/>
    </row>
    <row r="6" spans="1:393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6"/>
      <c r="NY6" s="3"/>
      <c r="NZ6" s="3"/>
      <c r="OA6" s="3"/>
      <c r="OB6" s="3"/>
      <c r="OC6" s="3"/>
    </row>
    <row r="7" spans="1:393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39"/>
      <c r="NY7" s="3"/>
      <c r="NZ7" s="3"/>
      <c r="OA7" s="3"/>
      <c r="OB7" s="3"/>
      <c r="OC7" s="3"/>
    </row>
    <row r="8" spans="1:393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9"/>
      <c r="NX8" s="9"/>
    </row>
    <row r="9" spans="1:393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"/>
      <c r="NW9" s="9"/>
      <c r="NX9" s="9"/>
    </row>
    <row r="10" spans="1:393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"/>
      <c r="NW10" s="9"/>
      <c r="NX10" s="9"/>
    </row>
    <row r="11" spans="1:393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8" t="s">
        <v>40</v>
      </c>
      <c r="NW11" s="18" t="s">
        <v>41</v>
      </c>
      <c r="NX11" s="18" t="s">
        <v>42</v>
      </c>
    </row>
    <row r="12" spans="1:393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4">
        <f t="shared" ref="NV12:NV42" si="11">+M12+AD12-AJ12+BC12+BT12-BY12+CS12+DJ12-DP12+EI12+EZ12-FF12+FY12+GP12-GV12+HO12+IF12-IL12+JE12+JV12-KB12+KU12+LL12-LR12+MK12+NB12-NH12</f>
        <v>0</v>
      </c>
      <c r="NW12" s="24">
        <f t="shared" ref="NW12:NW42" si="12">D12-G12+K12-Z12+AC12-AJ12-AU12-AW12-BP12+BS12-BY12-CK12-CM12-DF12+DI12-DP12-EA12-EC12+EG12-EV12+EY12-FF12-FQ12-FS12+FW12-GL12+GO12-GV12-HG12-HI12+HM12-IB12+IE12-IL12-IW12-IY12+JC12-JR12+JU12-KB12-KM12-KO12+KS12-LH12+LK12-LR12-MC12-ME12+MI12-MX12+NA12-NH12-NS12-NU12</f>
        <v>0</v>
      </c>
      <c r="NX12" s="24">
        <f>Z12-AW12+BP12-CM12+DF12-EC12+EV12-FS12+GL12-HI12+IB12-IY12+JR12-KO12+LH12-ME12+MX12-NU12</f>
        <v>0</v>
      </c>
    </row>
    <row r="13" spans="1:393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3">M13</f>
        <v>0</v>
      </c>
      <c r="M13" s="21">
        <f t="shared" ref="M13:M42" si="14">K13-N13-O13-P13-Q13-R13-S13-T13-Z13</f>
        <v>0</v>
      </c>
      <c r="N13" s="21">
        <v>0</v>
      </c>
      <c r="O13" s="21">
        <f t="shared" ref="O13:O42" si="15">N13*8%</f>
        <v>0</v>
      </c>
      <c r="P13" s="21">
        <v>0</v>
      </c>
      <c r="Q13" s="21">
        <f t="shared" ref="Q13:Q42" si="16">P13*16%</f>
        <v>0</v>
      </c>
      <c r="R13" s="21">
        <v>0</v>
      </c>
      <c r="S13" s="21">
        <f t="shared" ref="S13:S42" si="17">R13*31%</f>
        <v>0</v>
      </c>
      <c r="T13" s="21">
        <v>0</v>
      </c>
      <c r="U13" s="21">
        <f t="shared" ref="U13:U42" si="18">T13*0%</f>
        <v>0</v>
      </c>
      <c r="V13" s="21">
        <v>0</v>
      </c>
      <c r="W13" s="21">
        <f t="shared" ref="W13:W42" si="19">V13*0%</f>
        <v>0</v>
      </c>
      <c r="X13" s="21">
        <f t="shared" ref="X13:X42" si="20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1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2">+AI13-AK13-AL13-AM13-AN13-AO13-AP13-AQ13-AR13-AW13</f>
        <v>0</v>
      </c>
      <c r="AK13" s="21">
        <v>0</v>
      </c>
      <c r="AL13" s="21">
        <f t="shared" ref="AL13:AL42" si="23">AK13*8%</f>
        <v>0</v>
      </c>
      <c r="AM13" s="21">
        <v>0</v>
      </c>
      <c r="AN13" s="21">
        <f t="shared" ref="AN13:AN42" si="24">AM13*16%</f>
        <v>0</v>
      </c>
      <c r="AO13" s="21">
        <v>0</v>
      </c>
      <c r="AP13" s="21">
        <f t="shared" ref="AP13:AP42" si="25">AO13*31%</f>
        <v>0</v>
      </c>
      <c r="AQ13" s="21">
        <v>0</v>
      </c>
      <c r="AR13" s="21">
        <f t="shared" ref="AR13:AR42" si="26">AQ13*0%</f>
        <v>0</v>
      </c>
      <c r="AS13" s="21">
        <v>0</v>
      </c>
      <c r="AT13" s="21">
        <f t="shared" ref="AT13:AT42" si="27">AS13*0%</f>
        <v>0</v>
      </c>
      <c r="AU13" s="21">
        <f t="shared" ref="AU13:AU42" si="28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29">BC13</f>
        <v>0</v>
      </c>
      <c r="BC13" s="21">
        <f t="shared" ref="BC13:BC42" si="30">BA13-BD13-BE13-BF13-BG13-BH13-BI13-BJ13-BP13</f>
        <v>0</v>
      </c>
      <c r="BD13" s="21">
        <v>0</v>
      </c>
      <c r="BE13" s="21">
        <f t="shared" ref="BE13:BE42" si="31">BD13*8%</f>
        <v>0</v>
      </c>
      <c r="BF13" s="21">
        <v>0</v>
      </c>
      <c r="BG13" s="21">
        <f t="shared" ref="BG13:BG42" si="32">BF13*16%</f>
        <v>0</v>
      </c>
      <c r="BH13" s="21">
        <v>0</v>
      </c>
      <c r="BI13" s="21">
        <f t="shared" ref="BI13:BI42" si="33">BH13*31%</f>
        <v>0</v>
      </c>
      <c r="BJ13" s="21">
        <v>0</v>
      </c>
      <c r="BK13" s="21">
        <f t="shared" ref="BK13:BK42" si="34">BJ13*0%</f>
        <v>0</v>
      </c>
      <c r="BL13" s="21">
        <v>0</v>
      </c>
      <c r="BM13" s="21">
        <f t="shared" ref="BM13:BM42" si="35">BL13*0%</f>
        <v>0</v>
      </c>
      <c r="BN13" s="21">
        <f t="shared" ref="BN13:BN17" si="36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37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38">+BY13-CA13-CB13-CC13-CD13-CE13-CF13-CG13-CH13-CM13</f>
        <v>0</v>
      </c>
      <c r="CA13" s="21">
        <v>0</v>
      </c>
      <c r="CB13" s="21">
        <f t="shared" ref="CB13:CB42" si="39">CA13*8%</f>
        <v>0</v>
      </c>
      <c r="CC13" s="21">
        <v>0</v>
      </c>
      <c r="CD13" s="21">
        <f t="shared" ref="CD13:CD42" si="40">CC13*16%</f>
        <v>0</v>
      </c>
      <c r="CE13" s="21">
        <v>0</v>
      </c>
      <c r="CF13" s="21">
        <f t="shared" ref="CF13:CF42" si="41">CE13*31%</f>
        <v>0</v>
      </c>
      <c r="CG13" s="21">
        <v>0</v>
      </c>
      <c r="CH13" s="21">
        <f t="shared" ref="CH13:CH42" si="42">CG13*0%</f>
        <v>0</v>
      </c>
      <c r="CI13" s="21">
        <v>0</v>
      </c>
      <c r="CJ13" s="21">
        <f t="shared" ref="CJ13:CJ42" si="43">CI13*0%</f>
        <v>0</v>
      </c>
      <c r="CK13" s="21">
        <f t="shared" ref="CK13:CK42" si="44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5">CS13</f>
        <v>0</v>
      </c>
      <c r="CS13" s="21">
        <f t="shared" ref="CS13:CS42" si="46">CQ13-CT13-CU13-CV13-CW13-CX13-CY13-CZ13-DF13</f>
        <v>0</v>
      </c>
      <c r="CT13" s="21">
        <v>0</v>
      </c>
      <c r="CU13" s="21">
        <f t="shared" ref="CU13:CU42" si="47">CT13*8%</f>
        <v>0</v>
      </c>
      <c r="CV13" s="21">
        <v>0</v>
      </c>
      <c r="CW13" s="21">
        <f t="shared" ref="CW13:CW42" si="48">CV13*16%</f>
        <v>0</v>
      </c>
      <c r="CX13" s="21">
        <v>0</v>
      </c>
      <c r="CY13" s="21">
        <f t="shared" ref="CY13:CY42" si="49">CX13*31%</f>
        <v>0</v>
      </c>
      <c r="CZ13" s="21">
        <v>0</v>
      </c>
      <c r="DA13" s="21">
        <f t="shared" ref="DA13:DA42" si="50">CZ13*0%</f>
        <v>0</v>
      </c>
      <c r="DB13" s="21">
        <v>0</v>
      </c>
      <c r="DC13" s="21">
        <f t="shared" ref="DC13:DC42" si="51">DB13*0%</f>
        <v>0</v>
      </c>
      <c r="DD13" s="21">
        <f t="shared" ref="DD13:DD17" si="52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3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4">DQ13*8%</f>
        <v>0</v>
      </c>
      <c r="DS13" s="21">
        <v>0</v>
      </c>
      <c r="DT13" s="21">
        <f t="shared" ref="DT13:DT42" si="55">DS13*16%</f>
        <v>0</v>
      </c>
      <c r="DU13" s="21">
        <v>0</v>
      </c>
      <c r="DV13" s="21">
        <f t="shared" ref="DV13:DV42" si="56">DU13*31%</f>
        <v>0</v>
      </c>
      <c r="DW13" s="21">
        <v>0</v>
      </c>
      <c r="DX13" s="21">
        <f t="shared" ref="DX13:DX42" si="57">DW13*0%</f>
        <v>0</v>
      </c>
      <c r="DY13" s="21">
        <v>0</v>
      </c>
      <c r="DZ13" s="21">
        <f t="shared" ref="DZ13:DZ42" si="58">DY13*0%</f>
        <v>0</v>
      </c>
      <c r="EA13" s="21">
        <f t="shared" ref="EA13:EA42" si="59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0">EI13</f>
        <v>0</v>
      </c>
      <c r="EI13" s="21">
        <f t="shared" ref="EI13:EI42" si="61">EG13-EJ13-EK13-EL13-EM13-EN13-EO13-EP13-EV13</f>
        <v>0</v>
      </c>
      <c r="EJ13" s="21">
        <v>0</v>
      </c>
      <c r="EK13" s="21">
        <f t="shared" ref="EK13:EK42" si="62">EJ13*8%</f>
        <v>0</v>
      </c>
      <c r="EL13" s="21">
        <v>0</v>
      </c>
      <c r="EM13" s="21">
        <f t="shared" ref="EM13:EM42" si="63">EL13*16%</f>
        <v>0</v>
      </c>
      <c r="EN13" s="21">
        <v>0</v>
      </c>
      <c r="EO13" s="21">
        <f t="shared" ref="EO13:EO42" si="64">EN13*31%</f>
        <v>0</v>
      </c>
      <c r="EP13" s="21">
        <v>0</v>
      </c>
      <c r="EQ13" s="21">
        <f t="shared" ref="EQ13:EQ42" si="65">EP13*0%</f>
        <v>0</v>
      </c>
      <c r="ER13" s="21">
        <v>0</v>
      </c>
      <c r="ES13" s="21">
        <f t="shared" ref="ES13:ES42" si="66">ER13*0%</f>
        <v>0</v>
      </c>
      <c r="ET13" s="21">
        <f t="shared" ref="ET13:ET17" si="67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68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69">+FE13-FG13-FH13-FI13-FJ13-FK13-FL13-FM13-FN13-FS13</f>
        <v>0</v>
      </c>
      <c r="FG13" s="21">
        <v>0</v>
      </c>
      <c r="FH13" s="21">
        <f t="shared" ref="FH13:FH42" si="70">FG13*8%</f>
        <v>0</v>
      </c>
      <c r="FI13" s="21">
        <v>0</v>
      </c>
      <c r="FJ13" s="21">
        <f t="shared" ref="FJ13:FJ42" si="71">FI13*16%</f>
        <v>0</v>
      </c>
      <c r="FK13" s="21">
        <v>0</v>
      </c>
      <c r="FL13" s="21">
        <f t="shared" ref="FL13:FL42" si="72">FK13*31%</f>
        <v>0</v>
      </c>
      <c r="FM13" s="21">
        <v>0</v>
      </c>
      <c r="FN13" s="21">
        <f t="shared" ref="FN13:FN42" si="73">FM13*0%</f>
        <v>0</v>
      </c>
      <c r="FO13" s="21">
        <v>0</v>
      </c>
      <c r="FP13" s="21">
        <f t="shared" ref="FP13:FP42" si="74">FO13*0%</f>
        <v>0</v>
      </c>
      <c r="FQ13" s="21">
        <f t="shared" ref="FQ13:FQ42" si="75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76">FY13</f>
        <v>0</v>
      </c>
      <c r="FY13" s="21">
        <f t="shared" ref="FY13:FY42" si="77">FW13-FZ13-GA13-GB13-GC13-GD13-GE13-GF13-GL13</f>
        <v>0</v>
      </c>
      <c r="FZ13" s="21">
        <v>0</v>
      </c>
      <c r="GA13" s="21">
        <f t="shared" ref="GA13:GA42" si="78">FZ13*8%</f>
        <v>0</v>
      </c>
      <c r="GB13" s="21">
        <v>0</v>
      </c>
      <c r="GC13" s="21">
        <f t="shared" ref="GC13:GC42" si="79">GB13*16%</f>
        <v>0</v>
      </c>
      <c r="GD13" s="21">
        <v>0</v>
      </c>
      <c r="GE13" s="21">
        <f t="shared" ref="GE13:GE42" si="80">GD13*31%</f>
        <v>0</v>
      </c>
      <c r="GF13" s="21">
        <v>0</v>
      </c>
      <c r="GG13" s="21">
        <f t="shared" ref="GG13:GG42" si="81">GF13*0%</f>
        <v>0</v>
      </c>
      <c r="GH13" s="21">
        <v>0</v>
      </c>
      <c r="GI13" s="21">
        <f t="shared" ref="GI13:GI42" si="82">GH13*0%</f>
        <v>0</v>
      </c>
      <c r="GJ13" s="21">
        <f t="shared" ref="GJ13:GJ17" si="83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4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5">+GU13-GW13-GX13-GY13-GZ13-HA13-HB13-HC13-HD13-HI13</f>
        <v>0</v>
      </c>
      <c r="GW13" s="21">
        <v>0</v>
      </c>
      <c r="GX13" s="21">
        <f t="shared" ref="GX13:GX42" si="86">GW13*8%</f>
        <v>0</v>
      </c>
      <c r="GY13" s="21">
        <v>0</v>
      </c>
      <c r="GZ13" s="21">
        <f t="shared" ref="GZ13:GZ42" si="87">GY13*16%</f>
        <v>0</v>
      </c>
      <c r="HA13" s="21">
        <v>0</v>
      </c>
      <c r="HB13" s="21">
        <f t="shared" ref="HB13:HB42" si="88">HA13*31%</f>
        <v>0</v>
      </c>
      <c r="HC13" s="21">
        <v>0</v>
      </c>
      <c r="HD13" s="21">
        <f t="shared" ref="HD13:HD42" si="89">HC13*0%</f>
        <v>0</v>
      </c>
      <c r="HE13" s="21">
        <v>0</v>
      </c>
      <c r="HF13" s="21">
        <f t="shared" ref="HF13:HF42" si="90">HE13*0%</f>
        <v>0</v>
      </c>
      <c r="HG13" s="21">
        <f t="shared" ref="HG13:HG42" si="91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2">HO13</f>
        <v>0</v>
      </c>
      <c r="HO13" s="21">
        <f t="shared" ref="HO13:HO42" si="93">HM13-HP13-HQ13-HR13-HS13-HT13-HU13-HV13-IB13</f>
        <v>0</v>
      </c>
      <c r="HP13" s="21">
        <v>0</v>
      </c>
      <c r="HQ13" s="21">
        <f t="shared" ref="HQ13:HQ42" si="94">HP13*8%</f>
        <v>0</v>
      </c>
      <c r="HR13" s="21">
        <v>0</v>
      </c>
      <c r="HS13" s="21">
        <f t="shared" ref="HS13:HS42" si="95">HR13*16%</f>
        <v>0</v>
      </c>
      <c r="HT13" s="21">
        <v>0</v>
      </c>
      <c r="HU13" s="21">
        <f t="shared" ref="HU13:HU42" si="96">HT13*31%</f>
        <v>0</v>
      </c>
      <c r="HV13" s="21">
        <v>0</v>
      </c>
      <c r="HW13" s="21">
        <f t="shared" ref="HW13:HW42" si="97">HV13*0%</f>
        <v>0</v>
      </c>
      <c r="HX13" s="21">
        <v>0</v>
      </c>
      <c r="HY13" s="21">
        <f t="shared" ref="HY13:HY42" si="98">HX13*0%</f>
        <v>0</v>
      </c>
      <c r="HZ13" s="21">
        <f t="shared" ref="HZ13:HZ17" si="99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0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1">+IK13-IM13-IN13-IO13-IP13-IQ13-IR13-IS13-IT13-IY13</f>
        <v>0</v>
      </c>
      <c r="IM13" s="21">
        <v>0</v>
      </c>
      <c r="IN13" s="21">
        <f t="shared" ref="IN13:IN42" si="102">IM13*8%</f>
        <v>0</v>
      </c>
      <c r="IO13" s="21">
        <v>0</v>
      </c>
      <c r="IP13" s="21">
        <f t="shared" ref="IP13:IP42" si="103">IO13*16%</f>
        <v>0</v>
      </c>
      <c r="IQ13" s="21">
        <v>0</v>
      </c>
      <c r="IR13" s="21">
        <f t="shared" ref="IR13:IR42" si="104">IQ13*31%</f>
        <v>0</v>
      </c>
      <c r="IS13" s="21">
        <v>0</v>
      </c>
      <c r="IT13" s="21">
        <f t="shared" ref="IT13:IT42" si="105">IS13*0%</f>
        <v>0</v>
      </c>
      <c r="IU13" s="21">
        <v>0</v>
      </c>
      <c r="IV13" s="21">
        <f t="shared" ref="IV13:IV42" si="106">IU13*0%</f>
        <v>0</v>
      </c>
      <c r="IW13" s="21">
        <f t="shared" ref="IW13:IW42" si="107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08">JE13</f>
        <v>0</v>
      </c>
      <c r="JE13" s="21">
        <f t="shared" ref="JE13:JE42" si="109">JC13-JF13-JG13-JH13-JI13-JJ13-JK13-JL13-JR13</f>
        <v>0</v>
      </c>
      <c r="JF13" s="21">
        <v>0</v>
      </c>
      <c r="JG13" s="21">
        <f t="shared" ref="JG13:JG42" si="110">JF13*8%</f>
        <v>0</v>
      </c>
      <c r="JH13" s="21">
        <v>0</v>
      </c>
      <c r="JI13" s="21">
        <f t="shared" ref="JI13:JI42" si="111">JH13*16%</f>
        <v>0</v>
      </c>
      <c r="JJ13" s="21">
        <v>0</v>
      </c>
      <c r="JK13" s="21">
        <f t="shared" ref="JK13:JK42" si="112">JJ13*31%</f>
        <v>0</v>
      </c>
      <c r="JL13" s="21">
        <v>0</v>
      </c>
      <c r="JM13" s="21">
        <f t="shared" ref="JM13:JM42" si="113">JL13*0%</f>
        <v>0</v>
      </c>
      <c r="JN13" s="21">
        <v>0</v>
      </c>
      <c r="JO13" s="21">
        <f t="shared" ref="JO13:JO42" si="114">JN13*0%</f>
        <v>0</v>
      </c>
      <c r="JP13" s="21">
        <f t="shared" ref="JP13:JP17" si="115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16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17">+KA13-KC13-KD13-KE13-KF13-KG13-KH13-KI13-KJ13-KO13</f>
        <v>0</v>
      </c>
      <c r="KC13" s="21">
        <v>0</v>
      </c>
      <c r="KD13" s="21">
        <f t="shared" ref="KD13:KD42" si="118">KC13*8%</f>
        <v>0</v>
      </c>
      <c r="KE13" s="21">
        <v>0</v>
      </c>
      <c r="KF13" s="21">
        <f t="shared" ref="KF13:KF42" si="119">KE13*16%</f>
        <v>0</v>
      </c>
      <c r="KG13" s="21">
        <v>0</v>
      </c>
      <c r="KH13" s="21">
        <f t="shared" ref="KH13:KH42" si="120">KG13*31%</f>
        <v>0</v>
      </c>
      <c r="KI13" s="21">
        <v>0</v>
      </c>
      <c r="KJ13" s="21">
        <f t="shared" ref="KJ13:KJ42" si="121">KI13*0%</f>
        <v>0</v>
      </c>
      <c r="KK13" s="21">
        <v>0</v>
      </c>
      <c r="KL13" s="21">
        <f t="shared" ref="KL13:KL42" si="122">KK13*0%</f>
        <v>0</v>
      </c>
      <c r="KM13" s="21">
        <f t="shared" ref="KM13:KM42" si="123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4">KU13</f>
        <v>0</v>
      </c>
      <c r="KU13" s="21">
        <f t="shared" ref="KU13:KU42" si="125">KS13-KV13-KW13-KX13-KY13-KZ13-LA13-LB13-LH13</f>
        <v>0</v>
      </c>
      <c r="KV13" s="21">
        <v>0</v>
      </c>
      <c r="KW13" s="21">
        <f t="shared" ref="KW13:KW42" si="126">KV13*8%</f>
        <v>0</v>
      </c>
      <c r="KX13" s="21">
        <v>0</v>
      </c>
      <c r="KY13" s="21">
        <f t="shared" ref="KY13:KY42" si="127">KX13*16%</f>
        <v>0</v>
      </c>
      <c r="KZ13" s="21">
        <v>0</v>
      </c>
      <c r="LA13" s="21">
        <f t="shared" ref="LA13:LA42" si="128">KZ13*31%</f>
        <v>0</v>
      </c>
      <c r="LB13" s="21">
        <v>0</v>
      </c>
      <c r="LC13" s="21">
        <f t="shared" ref="LC13:LC42" si="129">LB13*0%</f>
        <v>0</v>
      </c>
      <c r="LD13" s="21">
        <v>0</v>
      </c>
      <c r="LE13" s="21">
        <f t="shared" ref="LE13:LE42" si="130">LD13*0%</f>
        <v>0</v>
      </c>
      <c r="LF13" s="21">
        <f t="shared" ref="LF13:LF17" si="131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2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3">+LQ13-LS13-LT13-LU13-LV13-LW13-LX13-LY13-LZ13-ME13</f>
        <v>0</v>
      </c>
      <c r="LS13" s="21">
        <v>0</v>
      </c>
      <c r="LT13" s="21">
        <f t="shared" ref="LT13:LT42" si="134">LS13*8%</f>
        <v>0</v>
      </c>
      <c r="LU13" s="21">
        <v>0</v>
      </c>
      <c r="LV13" s="21">
        <f t="shared" ref="LV13:LV42" si="135">LU13*16%</f>
        <v>0</v>
      </c>
      <c r="LW13" s="21">
        <v>0</v>
      </c>
      <c r="LX13" s="21">
        <f t="shared" ref="LX13:LX42" si="136">LW13*31%</f>
        <v>0</v>
      </c>
      <c r="LY13" s="21">
        <v>0</v>
      </c>
      <c r="LZ13" s="21">
        <f t="shared" ref="LZ13:LZ42" si="137">LY13*0%</f>
        <v>0</v>
      </c>
      <c r="MA13" s="21">
        <v>0</v>
      </c>
      <c r="MB13" s="21">
        <f t="shared" ref="MB13:MB42" si="138">MA13*0%</f>
        <v>0</v>
      </c>
      <c r="MC13" s="21">
        <f t="shared" ref="MC13:MC42" si="139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0">MK13</f>
        <v>0</v>
      </c>
      <c r="MK13" s="21">
        <f t="shared" ref="MK13:MK42" si="141">MI13-ML13-MM13-MN13-MO13-MP13-MQ13-MR13-MX13</f>
        <v>0</v>
      </c>
      <c r="ML13" s="21">
        <v>0</v>
      </c>
      <c r="MM13" s="21">
        <f t="shared" ref="MM13:MM42" si="142">ML13*8%</f>
        <v>0</v>
      </c>
      <c r="MN13" s="21">
        <v>0</v>
      </c>
      <c r="MO13" s="21">
        <f t="shared" ref="MO13:MO42" si="143">MN13*16%</f>
        <v>0</v>
      </c>
      <c r="MP13" s="21">
        <v>0</v>
      </c>
      <c r="MQ13" s="21">
        <f t="shared" ref="MQ13:MQ42" si="144">MP13*31%</f>
        <v>0</v>
      </c>
      <c r="MR13" s="21">
        <v>0</v>
      </c>
      <c r="MS13" s="21">
        <f t="shared" ref="MS13:MS42" si="145">MR13*0%</f>
        <v>0</v>
      </c>
      <c r="MT13" s="21">
        <v>0</v>
      </c>
      <c r="MU13" s="21">
        <f t="shared" ref="MU13:MU42" si="146">MT13*0%</f>
        <v>0</v>
      </c>
      <c r="MV13" s="21">
        <f t="shared" ref="MV13:MV17" si="147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48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49">+NG13-NI13-NJ13-NK13-NL13-NM13-NN13-NO13-NP13-NU13</f>
        <v>0</v>
      </c>
      <c r="NI13" s="21">
        <v>0</v>
      </c>
      <c r="NJ13" s="21">
        <f t="shared" ref="NJ13:NJ42" si="150">NI13*8%</f>
        <v>0</v>
      </c>
      <c r="NK13" s="21">
        <v>0</v>
      </c>
      <c r="NL13" s="21">
        <f t="shared" ref="NL13:NL42" si="151">NK13*16%</f>
        <v>0</v>
      </c>
      <c r="NM13" s="21">
        <v>0</v>
      </c>
      <c r="NN13" s="21">
        <f t="shared" ref="NN13:NN42" si="152">NM13*31%</f>
        <v>0</v>
      </c>
      <c r="NO13" s="21">
        <v>0</v>
      </c>
      <c r="NP13" s="21">
        <f t="shared" ref="NP13:NP42" si="153">NO13*0%</f>
        <v>0</v>
      </c>
      <c r="NQ13" s="21">
        <v>0</v>
      </c>
      <c r="NR13" s="21">
        <f t="shared" ref="NR13:NR42" si="154">NQ13*0%</f>
        <v>0</v>
      </c>
      <c r="NS13" s="21">
        <f t="shared" ref="NS13:NS42" si="155">NI13+NJ13+NK13+NL13+NM13+NN13+NO13+NP13</f>
        <v>0</v>
      </c>
      <c r="NT13" s="21"/>
      <c r="NU13" s="23">
        <f>+NT13*3%</f>
        <v>0</v>
      </c>
      <c r="NV13" s="24">
        <f t="shared" si="11"/>
        <v>0</v>
      </c>
      <c r="NW13" s="24">
        <f t="shared" si="12"/>
        <v>0</v>
      </c>
      <c r="NX13" s="24">
        <f t="shared" ref="NX13:NX42" si="156">Z13-AW13+BP13-CM13+DF13-EC13+EV13-FS13+GL13-HI13+IB13-IY13+JR13-KO13+LH13-ME13+MX13-NU13</f>
        <v>0</v>
      </c>
    </row>
    <row r="14" spans="1:393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3"/>
        <v>0</v>
      </c>
      <c r="M14" s="21">
        <f t="shared" si="14"/>
        <v>0</v>
      </c>
      <c r="N14" s="21">
        <v>0</v>
      </c>
      <c r="O14" s="21">
        <f t="shared" si="15"/>
        <v>0</v>
      </c>
      <c r="P14" s="21">
        <v>0</v>
      </c>
      <c r="Q14" s="21">
        <f t="shared" si="16"/>
        <v>0</v>
      </c>
      <c r="R14" s="21">
        <v>0</v>
      </c>
      <c r="S14" s="21">
        <f t="shared" si="17"/>
        <v>0</v>
      </c>
      <c r="T14" s="21">
        <v>0</v>
      </c>
      <c r="U14" s="21">
        <f t="shared" si="18"/>
        <v>0</v>
      </c>
      <c r="V14" s="21">
        <v>0</v>
      </c>
      <c r="W14" s="21">
        <f t="shared" si="19"/>
        <v>0</v>
      </c>
      <c r="X14" s="21">
        <f t="shared" si="20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1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2"/>
        <v>0</v>
      </c>
      <c r="AK14" s="21">
        <v>0</v>
      </c>
      <c r="AL14" s="21">
        <f t="shared" si="23"/>
        <v>0</v>
      </c>
      <c r="AM14" s="21">
        <v>0</v>
      </c>
      <c r="AN14" s="21">
        <f t="shared" si="24"/>
        <v>0</v>
      </c>
      <c r="AO14" s="21">
        <v>0</v>
      </c>
      <c r="AP14" s="21">
        <f t="shared" si="25"/>
        <v>0</v>
      </c>
      <c r="AQ14" s="21">
        <v>0</v>
      </c>
      <c r="AR14" s="21">
        <f t="shared" si="26"/>
        <v>0</v>
      </c>
      <c r="AS14" s="21">
        <v>0</v>
      </c>
      <c r="AT14" s="21">
        <f t="shared" si="27"/>
        <v>0</v>
      </c>
      <c r="AU14" s="21">
        <f t="shared" si="28"/>
        <v>0</v>
      </c>
      <c r="AV14" s="21"/>
      <c r="AW14" s="23">
        <f t="shared" ref="AW14:AW42" si="157">+AV14*3%</f>
        <v>0</v>
      </c>
      <c r="AX14" s="22"/>
      <c r="AY14" s="22"/>
      <c r="AZ14" s="22"/>
      <c r="BA14" s="23">
        <v>0</v>
      </c>
      <c r="BB14" s="21">
        <f t="shared" si="29"/>
        <v>0</v>
      </c>
      <c r="BC14" s="21">
        <f t="shared" si="30"/>
        <v>0</v>
      </c>
      <c r="BD14" s="21">
        <v>0</v>
      </c>
      <c r="BE14" s="21">
        <f t="shared" si="31"/>
        <v>0</v>
      </c>
      <c r="BF14" s="21">
        <v>0</v>
      </c>
      <c r="BG14" s="21">
        <f t="shared" si="32"/>
        <v>0</v>
      </c>
      <c r="BH14" s="21">
        <v>0</v>
      </c>
      <c r="BI14" s="21">
        <f t="shared" si="33"/>
        <v>0</v>
      </c>
      <c r="BJ14" s="21">
        <v>0</v>
      </c>
      <c r="BK14" s="21">
        <f t="shared" si="34"/>
        <v>0</v>
      </c>
      <c r="BL14" s="21">
        <v>0</v>
      </c>
      <c r="BM14" s="21">
        <f t="shared" si="35"/>
        <v>0</v>
      </c>
      <c r="BN14" s="21">
        <f t="shared" si="36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37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38"/>
        <v>0</v>
      </c>
      <c r="CA14" s="21">
        <v>0</v>
      </c>
      <c r="CB14" s="21">
        <f t="shared" si="39"/>
        <v>0</v>
      </c>
      <c r="CC14" s="21">
        <v>0</v>
      </c>
      <c r="CD14" s="21">
        <f t="shared" si="40"/>
        <v>0</v>
      </c>
      <c r="CE14" s="21">
        <v>0</v>
      </c>
      <c r="CF14" s="21">
        <f t="shared" si="41"/>
        <v>0</v>
      </c>
      <c r="CG14" s="21">
        <v>0</v>
      </c>
      <c r="CH14" s="21">
        <f t="shared" si="42"/>
        <v>0</v>
      </c>
      <c r="CI14" s="21">
        <v>0</v>
      </c>
      <c r="CJ14" s="21">
        <f t="shared" si="43"/>
        <v>0</v>
      </c>
      <c r="CK14" s="21">
        <f t="shared" si="44"/>
        <v>0</v>
      </c>
      <c r="CL14" s="21"/>
      <c r="CM14" s="23">
        <f t="shared" ref="CM14:CM15" si="158">+CL14*3%</f>
        <v>0</v>
      </c>
      <c r="CN14" s="22"/>
      <c r="CO14" s="22"/>
      <c r="CP14" s="22"/>
      <c r="CQ14" s="23">
        <v>0</v>
      </c>
      <c r="CR14" s="21">
        <f t="shared" si="45"/>
        <v>0</v>
      </c>
      <c r="CS14" s="21">
        <f t="shared" si="46"/>
        <v>0</v>
      </c>
      <c r="CT14" s="21">
        <v>0</v>
      </c>
      <c r="CU14" s="21">
        <f t="shared" si="47"/>
        <v>0</v>
      </c>
      <c r="CV14" s="21">
        <v>0</v>
      </c>
      <c r="CW14" s="21">
        <f t="shared" si="48"/>
        <v>0</v>
      </c>
      <c r="CX14" s="21">
        <v>0</v>
      </c>
      <c r="CY14" s="21">
        <f t="shared" si="49"/>
        <v>0</v>
      </c>
      <c r="CZ14" s="21">
        <v>0</v>
      </c>
      <c r="DA14" s="21">
        <f t="shared" si="50"/>
        <v>0</v>
      </c>
      <c r="DB14" s="21">
        <v>0</v>
      </c>
      <c r="DC14" s="21">
        <f t="shared" si="51"/>
        <v>0</v>
      </c>
      <c r="DD14" s="21">
        <f t="shared" si="52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3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4"/>
        <v>0</v>
      </c>
      <c r="DS14" s="21">
        <v>0</v>
      </c>
      <c r="DT14" s="21">
        <f t="shared" si="55"/>
        <v>0</v>
      </c>
      <c r="DU14" s="21">
        <v>0</v>
      </c>
      <c r="DV14" s="21">
        <f t="shared" si="56"/>
        <v>0</v>
      </c>
      <c r="DW14" s="21">
        <v>0</v>
      </c>
      <c r="DX14" s="21">
        <f t="shared" si="57"/>
        <v>0</v>
      </c>
      <c r="DY14" s="21">
        <v>0</v>
      </c>
      <c r="DZ14" s="21">
        <f t="shared" si="58"/>
        <v>0</v>
      </c>
      <c r="EA14" s="21">
        <f t="shared" si="59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0"/>
        <v>0</v>
      </c>
      <c r="EI14" s="21">
        <f t="shared" si="61"/>
        <v>0</v>
      </c>
      <c r="EJ14" s="21">
        <v>0</v>
      </c>
      <c r="EK14" s="21">
        <f t="shared" si="62"/>
        <v>0</v>
      </c>
      <c r="EL14" s="21">
        <v>0</v>
      </c>
      <c r="EM14" s="21">
        <f t="shared" si="63"/>
        <v>0</v>
      </c>
      <c r="EN14" s="21">
        <v>0</v>
      </c>
      <c r="EO14" s="21">
        <f t="shared" si="64"/>
        <v>0</v>
      </c>
      <c r="EP14" s="21">
        <v>0</v>
      </c>
      <c r="EQ14" s="21">
        <f t="shared" si="65"/>
        <v>0</v>
      </c>
      <c r="ER14" s="21">
        <v>0</v>
      </c>
      <c r="ES14" s="21">
        <f t="shared" si="66"/>
        <v>0</v>
      </c>
      <c r="ET14" s="21">
        <f t="shared" si="67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68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69"/>
        <v>0</v>
      </c>
      <c r="FG14" s="21">
        <v>0</v>
      </c>
      <c r="FH14" s="21">
        <f t="shared" si="70"/>
        <v>0</v>
      </c>
      <c r="FI14" s="21">
        <v>0</v>
      </c>
      <c r="FJ14" s="21">
        <f t="shared" si="71"/>
        <v>0</v>
      </c>
      <c r="FK14" s="21">
        <v>0</v>
      </c>
      <c r="FL14" s="21">
        <f t="shared" si="72"/>
        <v>0</v>
      </c>
      <c r="FM14" s="21">
        <v>0</v>
      </c>
      <c r="FN14" s="21">
        <f t="shared" si="73"/>
        <v>0</v>
      </c>
      <c r="FO14" s="21">
        <v>0</v>
      </c>
      <c r="FP14" s="21">
        <f t="shared" si="74"/>
        <v>0</v>
      </c>
      <c r="FQ14" s="21">
        <f t="shared" si="75"/>
        <v>0</v>
      </c>
      <c r="FR14" s="21"/>
      <c r="FS14" s="23">
        <f t="shared" ref="FS14:FS15" si="159">+FR14*3%</f>
        <v>0</v>
      </c>
      <c r="FT14" s="22"/>
      <c r="FU14" s="22"/>
      <c r="FV14" s="22"/>
      <c r="FW14" s="23">
        <v>0</v>
      </c>
      <c r="FX14" s="21">
        <f t="shared" si="76"/>
        <v>0</v>
      </c>
      <c r="FY14" s="21">
        <f t="shared" si="77"/>
        <v>0</v>
      </c>
      <c r="FZ14" s="21">
        <v>0</v>
      </c>
      <c r="GA14" s="21">
        <f t="shared" si="78"/>
        <v>0</v>
      </c>
      <c r="GB14" s="21">
        <v>0</v>
      </c>
      <c r="GC14" s="21">
        <f t="shared" si="79"/>
        <v>0</v>
      </c>
      <c r="GD14" s="21">
        <v>0</v>
      </c>
      <c r="GE14" s="21">
        <f t="shared" si="80"/>
        <v>0</v>
      </c>
      <c r="GF14" s="21">
        <v>0</v>
      </c>
      <c r="GG14" s="21">
        <f t="shared" si="81"/>
        <v>0</v>
      </c>
      <c r="GH14" s="21">
        <v>0</v>
      </c>
      <c r="GI14" s="21">
        <f t="shared" si="82"/>
        <v>0</v>
      </c>
      <c r="GJ14" s="21">
        <f t="shared" si="83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4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5"/>
        <v>0</v>
      </c>
      <c r="GW14" s="21">
        <v>0</v>
      </c>
      <c r="GX14" s="21">
        <f t="shared" si="86"/>
        <v>0</v>
      </c>
      <c r="GY14" s="21">
        <v>0</v>
      </c>
      <c r="GZ14" s="21">
        <f t="shared" si="87"/>
        <v>0</v>
      </c>
      <c r="HA14" s="21">
        <v>0</v>
      </c>
      <c r="HB14" s="21">
        <f t="shared" si="88"/>
        <v>0</v>
      </c>
      <c r="HC14" s="21">
        <v>0</v>
      </c>
      <c r="HD14" s="21">
        <f t="shared" si="89"/>
        <v>0</v>
      </c>
      <c r="HE14" s="21">
        <v>0</v>
      </c>
      <c r="HF14" s="21">
        <f t="shared" si="90"/>
        <v>0</v>
      </c>
      <c r="HG14" s="21">
        <f t="shared" si="91"/>
        <v>0</v>
      </c>
      <c r="HH14" s="21"/>
      <c r="HI14" s="23">
        <f t="shared" ref="HI14:HI15" si="160">+HH14*3%</f>
        <v>0</v>
      </c>
      <c r="HJ14" s="22"/>
      <c r="HK14" s="22"/>
      <c r="HL14" s="22"/>
      <c r="HM14" s="23">
        <v>0</v>
      </c>
      <c r="HN14" s="21">
        <f t="shared" si="92"/>
        <v>0</v>
      </c>
      <c r="HO14" s="21">
        <f t="shared" si="93"/>
        <v>0</v>
      </c>
      <c r="HP14" s="21">
        <v>0</v>
      </c>
      <c r="HQ14" s="21">
        <f t="shared" si="94"/>
        <v>0</v>
      </c>
      <c r="HR14" s="21">
        <v>0</v>
      </c>
      <c r="HS14" s="21">
        <f t="shared" si="95"/>
        <v>0</v>
      </c>
      <c r="HT14" s="21">
        <v>0</v>
      </c>
      <c r="HU14" s="21">
        <f t="shared" si="96"/>
        <v>0</v>
      </c>
      <c r="HV14" s="21">
        <v>0</v>
      </c>
      <c r="HW14" s="21">
        <f t="shared" si="97"/>
        <v>0</v>
      </c>
      <c r="HX14" s="21">
        <v>0</v>
      </c>
      <c r="HY14" s="21">
        <f t="shared" si="98"/>
        <v>0</v>
      </c>
      <c r="HZ14" s="21">
        <f t="shared" si="99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0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1"/>
        <v>0</v>
      </c>
      <c r="IM14" s="21">
        <v>0</v>
      </c>
      <c r="IN14" s="21">
        <f t="shared" si="102"/>
        <v>0</v>
      </c>
      <c r="IO14" s="21">
        <v>0</v>
      </c>
      <c r="IP14" s="21">
        <f t="shared" si="103"/>
        <v>0</v>
      </c>
      <c r="IQ14" s="21">
        <v>0</v>
      </c>
      <c r="IR14" s="21">
        <f t="shared" si="104"/>
        <v>0</v>
      </c>
      <c r="IS14" s="21">
        <v>0</v>
      </c>
      <c r="IT14" s="21">
        <f t="shared" si="105"/>
        <v>0</v>
      </c>
      <c r="IU14" s="21">
        <v>0</v>
      </c>
      <c r="IV14" s="21">
        <f t="shared" si="106"/>
        <v>0</v>
      </c>
      <c r="IW14" s="21">
        <f t="shared" si="107"/>
        <v>0</v>
      </c>
      <c r="IX14" s="21"/>
      <c r="IY14" s="23">
        <f t="shared" ref="IY14:IY15" si="161">+IX14*3%</f>
        <v>0</v>
      </c>
      <c r="IZ14" s="22"/>
      <c r="JA14" s="22"/>
      <c r="JB14" s="22"/>
      <c r="JC14" s="23">
        <v>0</v>
      </c>
      <c r="JD14" s="21">
        <f t="shared" si="108"/>
        <v>0</v>
      </c>
      <c r="JE14" s="21">
        <f t="shared" si="109"/>
        <v>0</v>
      </c>
      <c r="JF14" s="21">
        <v>0</v>
      </c>
      <c r="JG14" s="21">
        <f t="shared" si="110"/>
        <v>0</v>
      </c>
      <c r="JH14" s="21">
        <v>0</v>
      </c>
      <c r="JI14" s="21">
        <f t="shared" si="111"/>
        <v>0</v>
      </c>
      <c r="JJ14" s="21">
        <v>0</v>
      </c>
      <c r="JK14" s="21">
        <f t="shared" si="112"/>
        <v>0</v>
      </c>
      <c r="JL14" s="21">
        <v>0</v>
      </c>
      <c r="JM14" s="21">
        <f t="shared" si="113"/>
        <v>0</v>
      </c>
      <c r="JN14" s="21">
        <v>0</v>
      </c>
      <c r="JO14" s="21">
        <f t="shared" si="114"/>
        <v>0</v>
      </c>
      <c r="JP14" s="21">
        <f t="shared" si="115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16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17"/>
        <v>0</v>
      </c>
      <c r="KC14" s="21">
        <v>0</v>
      </c>
      <c r="KD14" s="21">
        <f t="shared" si="118"/>
        <v>0</v>
      </c>
      <c r="KE14" s="21">
        <v>0</v>
      </c>
      <c r="KF14" s="21">
        <f t="shared" si="119"/>
        <v>0</v>
      </c>
      <c r="KG14" s="21">
        <v>0</v>
      </c>
      <c r="KH14" s="21">
        <f t="shared" si="120"/>
        <v>0</v>
      </c>
      <c r="KI14" s="21">
        <v>0</v>
      </c>
      <c r="KJ14" s="21">
        <f t="shared" si="121"/>
        <v>0</v>
      </c>
      <c r="KK14" s="21">
        <v>0</v>
      </c>
      <c r="KL14" s="21">
        <f t="shared" si="122"/>
        <v>0</v>
      </c>
      <c r="KM14" s="21">
        <f t="shared" si="123"/>
        <v>0</v>
      </c>
      <c r="KN14" s="21"/>
      <c r="KO14" s="23">
        <f t="shared" ref="KO14:KO15" si="162">+KN14*3%</f>
        <v>0</v>
      </c>
      <c r="KP14" s="22"/>
      <c r="KQ14" s="22"/>
      <c r="KR14" s="22"/>
      <c r="KS14" s="23">
        <v>0</v>
      </c>
      <c r="KT14" s="21">
        <f t="shared" si="124"/>
        <v>0</v>
      </c>
      <c r="KU14" s="21">
        <f t="shared" si="125"/>
        <v>0</v>
      </c>
      <c r="KV14" s="21">
        <v>0</v>
      </c>
      <c r="KW14" s="21">
        <f t="shared" si="126"/>
        <v>0</v>
      </c>
      <c r="KX14" s="21">
        <v>0</v>
      </c>
      <c r="KY14" s="21">
        <f t="shared" si="127"/>
        <v>0</v>
      </c>
      <c r="KZ14" s="21">
        <v>0</v>
      </c>
      <c r="LA14" s="21">
        <f t="shared" si="128"/>
        <v>0</v>
      </c>
      <c r="LB14" s="21">
        <v>0</v>
      </c>
      <c r="LC14" s="21">
        <f t="shared" si="129"/>
        <v>0</v>
      </c>
      <c r="LD14" s="21">
        <v>0</v>
      </c>
      <c r="LE14" s="21">
        <f t="shared" si="130"/>
        <v>0</v>
      </c>
      <c r="LF14" s="21">
        <f t="shared" si="131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2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3"/>
        <v>0</v>
      </c>
      <c r="LS14" s="21">
        <v>0</v>
      </c>
      <c r="LT14" s="21">
        <f t="shared" si="134"/>
        <v>0</v>
      </c>
      <c r="LU14" s="21">
        <v>0</v>
      </c>
      <c r="LV14" s="21">
        <f t="shared" si="135"/>
        <v>0</v>
      </c>
      <c r="LW14" s="21">
        <v>0</v>
      </c>
      <c r="LX14" s="21">
        <f t="shared" si="136"/>
        <v>0</v>
      </c>
      <c r="LY14" s="21">
        <v>0</v>
      </c>
      <c r="LZ14" s="21">
        <f t="shared" si="137"/>
        <v>0</v>
      </c>
      <c r="MA14" s="21">
        <v>0</v>
      </c>
      <c r="MB14" s="21">
        <f t="shared" si="138"/>
        <v>0</v>
      </c>
      <c r="MC14" s="21">
        <f t="shared" si="139"/>
        <v>0</v>
      </c>
      <c r="MD14" s="21"/>
      <c r="ME14" s="23">
        <f t="shared" ref="ME14:ME15" si="163">+MD14*3%</f>
        <v>0</v>
      </c>
      <c r="MF14" s="22"/>
      <c r="MG14" s="22"/>
      <c r="MH14" s="22"/>
      <c r="MI14" s="23">
        <v>0</v>
      </c>
      <c r="MJ14" s="21">
        <f t="shared" si="140"/>
        <v>0</v>
      </c>
      <c r="MK14" s="21">
        <f t="shared" si="141"/>
        <v>0</v>
      </c>
      <c r="ML14" s="21">
        <v>0</v>
      </c>
      <c r="MM14" s="21">
        <f t="shared" si="142"/>
        <v>0</v>
      </c>
      <c r="MN14" s="21">
        <v>0</v>
      </c>
      <c r="MO14" s="21">
        <f t="shared" si="143"/>
        <v>0</v>
      </c>
      <c r="MP14" s="21">
        <v>0</v>
      </c>
      <c r="MQ14" s="21">
        <f t="shared" si="144"/>
        <v>0</v>
      </c>
      <c r="MR14" s="21">
        <v>0</v>
      </c>
      <c r="MS14" s="21">
        <f t="shared" si="145"/>
        <v>0</v>
      </c>
      <c r="MT14" s="21">
        <v>0</v>
      </c>
      <c r="MU14" s="21">
        <f t="shared" si="146"/>
        <v>0</v>
      </c>
      <c r="MV14" s="21">
        <f t="shared" si="147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48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49"/>
        <v>0</v>
      </c>
      <c r="NI14" s="21">
        <v>0</v>
      </c>
      <c r="NJ14" s="21">
        <f t="shared" si="150"/>
        <v>0</v>
      </c>
      <c r="NK14" s="21">
        <v>0</v>
      </c>
      <c r="NL14" s="21">
        <f t="shared" si="151"/>
        <v>0</v>
      </c>
      <c r="NM14" s="21">
        <v>0</v>
      </c>
      <c r="NN14" s="21">
        <f t="shared" si="152"/>
        <v>0</v>
      </c>
      <c r="NO14" s="21">
        <v>0</v>
      </c>
      <c r="NP14" s="21">
        <f t="shared" si="153"/>
        <v>0</v>
      </c>
      <c r="NQ14" s="21">
        <v>0</v>
      </c>
      <c r="NR14" s="21">
        <f t="shared" si="154"/>
        <v>0</v>
      </c>
      <c r="NS14" s="21">
        <f t="shared" si="155"/>
        <v>0</v>
      </c>
      <c r="NT14" s="21"/>
      <c r="NU14" s="23">
        <f t="shared" ref="NU14:NU15" si="164">+NT14*3%</f>
        <v>0</v>
      </c>
      <c r="NV14" s="24">
        <f t="shared" si="11"/>
        <v>0</v>
      </c>
      <c r="NW14" s="24">
        <f t="shared" si="12"/>
        <v>0</v>
      </c>
      <c r="NX14" s="24">
        <f t="shared" si="156"/>
        <v>0</v>
      </c>
    </row>
    <row r="15" spans="1:393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4"/>
        <v>0</v>
      </c>
      <c r="N15" s="21">
        <v>0</v>
      </c>
      <c r="O15" s="21">
        <f t="shared" si="15"/>
        <v>0</v>
      </c>
      <c r="P15" s="21">
        <v>0</v>
      </c>
      <c r="Q15" s="21">
        <f t="shared" si="16"/>
        <v>0</v>
      </c>
      <c r="R15" s="21">
        <v>0</v>
      </c>
      <c r="S15" s="21">
        <f t="shared" si="17"/>
        <v>0</v>
      </c>
      <c r="T15" s="21">
        <v>0</v>
      </c>
      <c r="U15" s="21">
        <f t="shared" si="18"/>
        <v>0</v>
      </c>
      <c r="V15" s="21">
        <v>0</v>
      </c>
      <c r="W15" s="21">
        <f t="shared" si="19"/>
        <v>0</v>
      </c>
      <c r="X15" s="21">
        <f t="shared" si="20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1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2"/>
        <v>0</v>
      </c>
      <c r="AK15" s="21">
        <v>0</v>
      </c>
      <c r="AL15" s="21">
        <f t="shared" si="23"/>
        <v>0</v>
      </c>
      <c r="AM15" s="21">
        <v>0</v>
      </c>
      <c r="AN15" s="21">
        <f t="shared" si="24"/>
        <v>0</v>
      </c>
      <c r="AO15" s="21">
        <v>0</v>
      </c>
      <c r="AP15" s="21">
        <f t="shared" si="25"/>
        <v>0</v>
      </c>
      <c r="AQ15" s="21">
        <v>0</v>
      </c>
      <c r="AR15" s="21">
        <f t="shared" si="26"/>
        <v>0</v>
      </c>
      <c r="AS15" s="21">
        <v>0</v>
      </c>
      <c r="AT15" s="21">
        <f t="shared" si="27"/>
        <v>0</v>
      </c>
      <c r="AU15" s="21">
        <f t="shared" si="28"/>
        <v>0</v>
      </c>
      <c r="AV15" s="21"/>
      <c r="AW15" s="23">
        <f t="shared" si="157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0"/>
        <v>0</v>
      </c>
      <c r="BD15" s="21">
        <v>0</v>
      </c>
      <c r="BE15" s="21">
        <f t="shared" si="31"/>
        <v>0</v>
      </c>
      <c r="BF15" s="21">
        <v>0</v>
      </c>
      <c r="BG15" s="21">
        <f t="shared" si="32"/>
        <v>0</v>
      </c>
      <c r="BH15" s="21">
        <v>0</v>
      </c>
      <c r="BI15" s="21">
        <f t="shared" si="33"/>
        <v>0</v>
      </c>
      <c r="BJ15" s="21">
        <v>0</v>
      </c>
      <c r="BK15" s="21">
        <f t="shared" si="34"/>
        <v>0</v>
      </c>
      <c r="BL15" s="21">
        <v>0</v>
      </c>
      <c r="BM15" s="21">
        <f t="shared" si="35"/>
        <v>0</v>
      </c>
      <c r="BN15" s="21">
        <f t="shared" si="36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37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38"/>
        <v>0</v>
      </c>
      <c r="CA15" s="21">
        <v>0</v>
      </c>
      <c r="CB15" s="21">
        <f t="shared" si="39"/>
        <v>0</v>
      </c>
      <c r="CC15" s="21">
        <v>0</v>
      </c>
      <c r="CD15" s="21">
        <f t="shared" si="40"/>
        <v>0</v>
      </c>
      <c r="CE15" s="21">
        <v>0</v>
      </c>
      <c r="CF15" s="21">
        <f t="shared" si="41"/>
        <v>0</v>
      </c>
      <c r="CG15" s="21">
        <v>0</v>
      </c>
      <c r="CH15" s="21">
        <f t="shared" si="42"/>
        <v>0</v>
      </c>
      <c r="CI15" s="21">
        <v>0</v>
      </c>
      <c r="CJ15" s="21">
        <f t="shared" si="43"/>
        <v>0</v>
      </c>
      <c r="CK15" s="21">
        <f t="shared" si="44"/>
        <v>0</v>
      </c>
      <c r="CL15" s="21"/>
      <c r="CM15" s="23">
        <f t="shared" si="158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46"/>
        <v>0</v>
      </c>
      <c r="CT15" s="21">
        <v>0</v>
      </c>
      <c r="CU15" s="21">
        <f t="shared" si="47"/>
        <v>0</v>
      </c>
      <c r="CV15" s="21">
        <v>0</v>
      </c>
      <c r="CW15" s="21">
        <f t="shared" si="48"/>
        <v>0</v>
      </c>
      <c r="CX15" s="21">
        <v>0</v>
      </c>
      <c r="CY15" s="21">
        <f t="shared" si="49"/>
        <v>0</v>
      </c>
      <c r="CZ15" s="21">
        <v>0</v>
      </c>
      <c r="DA15" s="21">
        <f t="shared" si="50"/>
        <v>0</v>
      </c>
      <c r="DB15" s="21">
        <v>0</v>
      </c>
      <c r="DC15" s="21">
        <f t="shared" si="51"/>
        <v>0</v>
      </c>
      <c r="DD15" s="21">
        <f t="shared" si="52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3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4"/>
        <v>0</v>
      </c>
      <c r="DS15" s="21">
        <v>0</v>
      </c>
      <c r="DT15" s="21">
        <f t="shared" si="55"/>
        <v>0</v>
      </c>
      <c r="DU15" s="21">
        <v>0</v>
      </c>
      <c r="DV15" s="21">
        <f t="shared" si="56"/>
        <v>0</v>
      </c>
      <c r="DW15" s="21">
        <v>0</v>
      </c>
      <c r="DX15" s="21">
        <f t="shared" si="57"/>
        <v>0</v>
      </c>
      <c r="DY15" s="21">
        <v>0</v>
      </c>
      <c r="DZ15" s="21">
        <f t="shared" si="58"/>
        <v>0</v>
      </c>
      <c r="EA15" s="21">
        <f t="shared" si="59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1"/>
        <v>0</v>
      </c>
      <c r="EJ15" s="21">
        <v>0</v>
      </c>
      <c r="EK15" s="21">
        <f t="shared" si="62"/>
        <v>0</v>
      </c>
      <c r="EL15" s="21">
        <v>0</v>
      </c>
      <c r="EM15" s="21">
        <f t="shared" si="63"/>
        <v>0</v>
      </c>
      <c r="EN15" s="21">
        <v>0</v>
      </c>
      <c r="EO15" s="21">
        <f t="shared" si="64"/>
        <v>0</v>
      </c>
      <c r="EP15" s="21">
        <v>0</v>
      </c>
      <c r="EQ15" s="21">
        <f t="shared" si="65"/>
        <v>0</v>
      </c>
      <c r="ER15" s="21">
        <v>0</v>
      </c>
      <c r="ES15" s="21">
        <f t="shared" si="66"/>
        <v>0</v>
      </c>
      <c r="ET15" s="21">
        <f t="shared" si="67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68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69"/>
        <v>0</v>
      </c>
      <c r="FG15" s="21">
        <v>0</v>
      </c>
      <c r="FH15" s="21">
        <f t="shared" si="70"/>
        <v>0</v>
      </c>
      <c r="FI15" s="21">
        <v>0</v>
      </c>
      <c r="FJ15" s="21">
        <f t="shared" si="71"/>
        <v>0</v>
      </c>
      <c r="FK15" s="21">
        <v>0</v>
      </c>
      <c r="FL15" s="21">
        <f t="shared" si="72"/>
        <v>0</v>
      </c>
      <c r="FM15" s="21">
        <v>0</v>
      </c>
      <c r="FN15" s="21">
        <f t="shared" si="73"/>
        <v>0</v>
      </c>
      <c r="FO15" s="21">
        <v>0</v>
      </c>
      <c r="FP15" s="21">
        <f t="shared" si="74"/>
        <v>0</v>
      </c>
      <c r="FQ15" s="21">
        <f t="shared" si="75"/>
        <v>0</v>
      </c>
      <c r="FR15" s="21"/>
      <c r="FS15" s="23">
        <f t="shared" si="159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77"/>
        <v>0</v>
      </c>
      <c r="FZ15" s="21">
        <v>0</v>
      </c>
      <c r="GA15" s="21">
        <f t="shared" si="78"/>
        <v>0</v>
      </c>
      <c r="GB15" s="21">
        <v>0</v>
      </c>
      <c r="GC15" s="21">
        <f t="shared" si="79"/>
        <v>0</v>
      </c>
      <c r="GD15" s="21">
        <v>0</v>
      </c>
      <c r="GE15" s="21">
        <f t="shared" si="80"/>
        <v>0</v>
      </c>
      <c r="GF15" s="21">
        <v>0</v>
      </c>
      <c r="GG15" s="21">
        <f t="shared" si="81"/>
        <v>0</v>
      </c>
      <c r="GH15" s="21">
        <v>0</v>
      </c>
      <c r="GI15" s="21">
        <f t="shared" si="82"/>
        <v>0</v>
      </c>
      <c r="GJ15" s="21">
        <f t="shared" si="83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4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5"/>
        <v>0</v>
      </c>
      <c r="GW15" s="21">
        <v>0</v>
      </c>
      <c r="GX15" s="21">
        <f t="shared" si="86"/>
        <v>0</v>
      </c>
      <c r="GY15" s="21">
        <v>0</v>
      </c>
      <c r="GZ15" s="21">
        <f t="shared" si="87"/>
        <v>0</v>
      </c>
      <c r="HA15" s="21">
        <v>0</v>
      </c>
      <c r="HB15" s="21">
        <f t="shared" si="88"/>
        <v>0</v>
      </c>
      <c r="HC15" s="21">
        <v>0</v>
      </c>
      <c r="HD15" s="21">
        <f t="shared" si="89"/>
        <v>0</v>
      </c>
      <c r="HE15" s="21">
        <v>0</v>
      </c>
      <c r="HF15" s="21">
        <f t="shared" si="90"/>
        <v>0</v>
      </c>
      <c r="HG15" s="21">
        <f t="shared" si="91"/>
        <v>0</v>
      </c>
      <c r="HH15" s="21"/>
      <c r="HI15" s="23">
        <f t="shared" si="160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3"/>
        <v>0</v>
      </c>
      <c r="HP15" s="21">
        <v>0</v>
      </c>
      <c r="HQ15" s="21">
        <f t="shared" si="94"/>
        <v>0</v>
      </c>
      <c r="HR15" s="21">
        <v>0</v>
      </c>
      <c r="HS15" s="21">
        <f t="shared" si="95"/>
        <v>0</v>
      </c>
      <c r="HT15" s="21">
        <v>0</v>
      </c>
      <c r="HU15" s="21">
        <f t="shared" si="96"/>
        <v>0</v>
      </c>
      <c r="HV15" s="21">
        <v>0</v>
      </c>
      <c r="HW15" s="21">
        <f t="shared" si="97"/>
        <v>0</v>
      </c>
      <c r="HX15" s="21">
        <v>0</v>
      </c>
      <c r="HY15" s="21">
        <f t="shared" si="98"/>
        <v>0</v>
      </c>
      <c r="HZ15" s="21">
        <f t="shared" si="99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0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1"/>
        <v>0</v>
      </c>
      <c r="IM15" s="21">
        <v>0</v>
      </c>
      <c r="IN15" s="21">
        <f t="shared" si="102"/>
        <v>0</v>
      </c>
      <c r="IO15" s="21">
        <v>0</v>
      </c>
      <c r="IP15" s="21">
        <f t="shared" si="103"/>
        <v>0</v>
      </c>
      <c r="IQ15" s="21">
        <v>0</v>
      </c>
      <c r="IR15" s="21">
        <f t="shared" si="104"/>
        <v>0</v>
      </c>
      <c r="IS15" s="21">
        <v>0</v>
      </c>
      <c r="IT15" s="21">
        <f t="shared" si="105"/>
        <v>0</v>
      </c>
      <c r="IU15" s="21">
        <v>0</v>
      </c>
      <c r="IV15" s="21">
        <f t="shared" si="106"/>
        <v>0</v>
      </c>
      <c r="IW15" s="21">
        <f t="shared" si="107"/>
        <v>0</v>
      </c>
      <c r="IX15" s="21"/>
      <c r="IY15" s="23">
        <f t="shared" si="161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09"/>
        <v>0</v>
      </c>
      <c r="JF15" s="21">
        <v>0</v>
      </c>
      <c r="JG15" s="21">
        <f t="shared" si="110"/>
        <v>0</v>
      </c>
      <c r="JH15" s="21">
        <v>0</v>
      </c>
      <c r="JI15" s="21">
        <f t="shared" si="111"/>
        <v>0</v>
      </c>
      <c r="JJ15" s="21">
        <v>0</v>
      </c>
      <c r="JK15" s="21">
        <f t="shared" si="112"/>
        <v>0</v>
      </c>
      <c r="JL15" s="21">
        <v>0</v>
      </c>
      <c r="JM15" s="21">
        <f t="shared" si="113"/>
        <v>0</v>
      </c>
      <c r="JN15" s="21">
        <v>0</v>
      </c>
      <c r="JO15" s="21">
        <f t="shared" si="114"/>
        <v>0</v>
      </c>
      <c r="JP15" s="21">
        <f t="shared" si="115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16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17"/>
        <v>0</v>
      </c>
      <c r="KC15" s="21">
        <v>0</v>
      </c>
      <c r="KD15" s="21">
        <f t="shared" si="118"/>
        <v>0</v>
      </c>
      <c r="KE15" s="21">
        <v>0</v>
      </c>
      <c r="KF15" s="21">
        <f t="shared" si="119"/>
        <v>0</v>
      </c>
      <c r="KG15" s="21">
        <v>0</v>
      </c>
      <c r="KH15" s="21">
        <f t="shared" si="120"/>
        <v>0</v>
      </c>
      <c r="KI15" s="21">
        <v>0</v>
      </c>
      <c r="KJ15" s="21">
        <f t="shared" si="121"/>
        <v>0</v>
      </c>
      <c r="KK15" s="21">
        <v>0</v>
      </c>
      <c r="KL15" s="21">
        <f t="shared" si="122"/>
        <v>0</v>
      </c>
      <c r="KM15" s="21">
        <f t="shared" si="123"/>
        <v>0</v>
      </c>
      <c r="KN15" s="21"/>
      <c r="KO15" s="23">
        <f t="shared" si="162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5"/>
        <v>0</v>
      </c>
      <c r="KV15" s="21">
        <v>0</v>
      </c>
      <c r="KW15" s="21">
        <f t="shared" si="126"/>
        <v>0</v>
      </c>
      <c r="KX15" s="21">
        <v>0</v>
      </c>
      <c r="KY15" s="21">
        <f t="shared" si="127"/>
        <v>0</v>
      </c>
      <c r="KZ15" s="21">
        <v>0</v>
      </c>
      <c r="LA15" s="21">
        <f t="shared" si="128"/>
        <v>0</v>
      </c>
      <c r="LB15" s="21">
        <v>0</v>
      </c>
      <c r="LC15" s="21">
        <f t="shared" si="129"/>
        <v>0</v>
      </c>
      <c r="LD15" s="21">
        <v>0</v>
      </c>
      <c r="LE15" s="21">
        <f t="shared" si="130"/>
        <v>0</v>
      </c>
      <c r="LF15" s="21">
        <f t="shared" si="131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2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3"/>
        <v>0</v>
      </c>
      <c r="LS15" s="21">
        <v>0</v>
      </c>
      <c r="LT15" s="21">
        <f t="shared" si="134"/>
        <v>0</v>
      </c>
      <c r="LU15" s="21">
        <v>0</v>
      </c>
      <c r="LV15" s="21">
        <f t="shared" si="135"/>
        <v>0</v>
      </c>
      <c r="LW15" s="21">
        <v>0</v>
      </c>
      <c r="LX15" s="21">
        <f t="shared" si="136"/>
        <v>0</v>
      </c>
      <c r="LY15" s="21">
        <v>0</v>
      </c>
      <c r="LZ15" s="21">
        <f t="shared" si="137"/>
        <v>0</v>
      </c>
      <c r="MA15" s="21">
        <v>0</v>
      </c>
      <c r="MB15" s="21">
        <f t="shared" si="138"/>
        <v>0</v>
      </c>
      <c r="MC15" s="21">
        <f t="shared" si="139"/>
        <v>0</v>
      </c>
      <c r="MD15" s="21"/>
      <c r="ME15" s="23">
        <f t="shared" si="163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1"/>
        <v>0</v>
      </c>
      <c r="ML15" s="21">
        <v>0</v>
      </c>
      <c r="MM15" s="21">
        <f t="shared" si="142"/>
        <v>0</v>
      </c>
      <c r="MN15" s="21">
        <v>0</v>
      </c>
      <c r="MO15" s="21">
        <f t="shared" si="143"/>
        <v>0</v>
      </c>
      <c r="MP15" s="21">
        <v>0</v>
      </c>
      <c r="MQ15" s="21">
        <f t="shared" si="144"/>
        <v>0</v>
      </c>
      <c r="MR15" s="21">
        <v>0</v>
      </c>
      <c r="MS15" s="21">
        <f t="shared" si="145"/>
        <v>0</v>
      </c>
      <c r="MT15" s="21">
        <v>0</v>
      </c>
      <c r="MU15" s="21">
        <f t="shared" si="146"/>
        <v>0</v>
      </c>
      <c r="MV15" s="21">
        <f t="shared" si="147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48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49"/>
        <v>0</v>
      </c>
      <c r="NI15" s="21">
        <v>0</v>
      </c>
      <c r="NJ15" s="21">
        <f t="shared" si="150"/>
        <v>0</v>
      </c>
      <c r="NK15" s="21">
        <v>0</v>
      </c>
      <c r="NL15" s="21">
        <f t="shared" si="151"/>
        <v>0</v>
      </c>
      <c r="NM15" s="21">
        <v>0</v>
      </c>
      <c r="NN15" s="21">
        <f t="shared" si="152"/>
        <v>0</v>
      </c>
      <c r="NO15" s="21">
        <v>0</v>
      </c>
      <c r="NP15" s="21">
        <f t="shared" si="153"/>
        <v>0</v>
      </c>
      <c r="NQ15" s="21">
        <v>0</v>
      </c>
      <c r="NR15" s="21">
        <f t="shared" si="154"/>
        <v>0</v>
      </c>
      <c r="NS15" s="21">
        <f t="shared" si="155"/>
        <v>0</v>
      </c>
      <c r="NT15" s="21"/>
      <c r="NU15" s="23">
        <f t="shared" si="164"/>
        <v>0</v>
      </c>
      <c r="NV15" s="24">
        <f t="shared" si="11"/>
        <v>0</v>
      </c>
      <c r="NW15" s="24">
        <f t="shared" si="12"/>
        <v>0</v>
      </c>
      <c r="NX15" s="24">
        <f t="shared" si="156"/>
        <v>0</v>
      </c>
    </row>
    <row r="16" spans="1:393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3"/>
        <v>0</v>
      </c>
      <c r="M16" s="21">
        <f t="shared" si="14"/>
        <v>0</v>
      </c>
      <c r="N16" s="21">
        <v>0</v>
      </c>
      <c r="O16" s="21">
        <f t="shared" si="15"/>
        <v>0</v>
      </c>
      <c r="P16" s="21">
        <v>0</v>
      </c>
      <c r="Q16" s="21">
        <f t="shared" si="16"/>
        <v>0</v>
      </c>
      <c r="R16" s="21">
        <v>0</v>
      </c>
      <c r="S16" s="21">
        <f t="shared" si="17"/>
        <v>0</v>
      </c>
      <c r="T16" s="21">
        <v>0</v>
      </c>
      <c r="U16" s="21">
        <f t="shared" si="18"/>
        <v>0</v>
      </c>
      <c r="V16" s="21">
        <v>0</v>
      </c>
      <c r="W16" s="21">
        <f t="shared" si="19"/>
        <v>0</v>
      </c>
      <c r="X16" s="21">
        <f t="shared" si="20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1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2"/>
        <v>0</v>
      </c>
      <c r="AK16" s="21">
        <v>0</v>
      </c>
      <c r="AL16" s="21">
        <f t="shared" si="23"/>
        <v>0</v>
      </c>
      <c r="AM16" s="21">
        <v>0</v>
      </c>
      <c r="AN16" s="21">
        <f t="shared" si="24"/>
        <v>0</v>
      </c>
      <c r="AO16" s="21">
        <v>0</v>
      </c>
      <c r="AP16" s="21">
        <f t="shared" si="25"/>
        <v>0</v>
      </c>
      <c r="AQ16" s="21">
        <v>0</v>
      </c>
      <c r="AR16" s="21">
        <f t="shared" si="26"/>
        <v>0</v>
      </c>
      <c r="AS16" s="21">
        <v>0</v>
      </c>
      <c r="AT16" s="21">
        <f t="shared" si="27"/>
        <v>0</v>
      </c>
      <c r="AU16" s="21">
        <f t="shared" si="28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165">BC16</f>
        <v>0</v>
      </c>
      <c r="BC16" s="21">
        <f t="shared" si="30"/>
        <v>0</v>
      </c>
      <c r="BD16" s="21">
        <v>0</v>
      </c>
      <c r="BE16" s="21">
        <f t="shared" si="31"/>
        <v>0</v>
      </c>
      <c r="BF16" s="21">
        <v>0</v>
      </c>
      <c r="BG16" s="21">
        <f t="shared" si="32"/>
        <v>0</v>
      </c>
      <c r="BH16" s="21">
        <v>0</v>
      </c>
      <c r="BI16" s="21">
        <f t="shared" si="33"/>
        <v>0</v>
      </c>
      <c r="BJ16" s="21">
        <v>0</v>
      </c>
      <c r="BK16" s="21">
        <f t="shared" si="34"/>
        <v>0</v>
      </c>
      <c r="BL16" s="21">
        <v>0</v>
      </c>
      <c r="BM16" s="21">
        <f t="shared" si="35"/>
        <v>0</v>
      </c>
      <c r="BN16" s="21">
        <f t="shared" si="36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37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38"/>
        <v>0</v>
      </c>
      <c r="CA16" s="21">
        <v>0</v>
      </c>
      <c r="CB16" s="21">
        <f t="shared" si="39"/>
        <v>0</v>
      </c>
      <c r="CC16" s="21">
        <v>0</v>
      </c>
      <c r="CD16" s="21">
        <f t="shared" si="40"/>
        <v>0</v>
      </c>
      <c r="CE16" s="21">
        <v>0</v>
      </c>
      <c r="CF16" s="21">
        <f t="shared" si="41"/>
        <v>0</v>
      </c>
      <c r="CG16" s="21">
        <v>0</v>
      </c>
      <c r="CH16" s="21">
        <f t="shared" si="42"/>
        <v>0</v>
      </c>
      <c r="CI16" s="21">
        <v>0</v>
      </c>
      <c r="CJ16" s="21">
        <f t="shared" si="43"/>
        <v>0</v>
      </c>
      <c r="CK16" s="21">
        <f t="shared" si="44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166">CS16</f>
        <v>0</v>
      </c>
      <c r="CS16" s="21">
        <f t="shared" si="46"/>
        <v>0</v>
      </c>
      <c r="CT16" s="21">
        <v>0</v>
      </c>
      <c r="CU16" s="21">
        <f t="shared" si="47"/>
        <v>0</v>
      </c>
      <c r="CV16" s="21">
        <v>0</v>
      </c>
      <c r="CW16" s="21">
        <f t="shared" si="48"/>
        <v>0</v>
      </c>
      <c r="CX16" s="21">
        <v>0</v>
      </c>
      <c r="CY16" s="21">
        <f t="shared" si="49"/>
        <v>0</v>
      </c>
      <c r="CZ16" s="21">
        <v>0</v>
      </c>
      <c r="DA16" s="21">
        <f t="shared" si="50"/>
        <v>0</v>
      </c>
      <c r="DB16" s="21">
        <v>0</v>
      </c>
      <c r="DC16" s="21">
        <f t="shared" si="51"/>
        <v>0</v>
      </c>
      <c r="DD16" s="21">
        <f t="shared" si="52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3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4"/>
        <v>0</v>
      </c>
      <c r="DS16" s="21">
        <v>0</v>
      </c>
      <c r="DT16" s="21">
        <f t="shared" si="55"/>
        <v>0</v>
      </c>
      <c r="DU16" s="21">
        <v>0</v>
      </c>
      <c r="DV16" s="21">
        <f t="shared" si="56"/>
        <v>0</v>
      </c>
      <c r="DW16" s="21">
        <v>0</v>
      </c>
      <c r="DX16" s="21">
        <f t="shared" si="57"/>
        <v>0</v>
      </c>
      <c r="DY16" s="21">
        <v>0</v>
      </c>
      <c r="DZ16" s="21">
        <f t="shared" si="58"/>
        <v>0</v>
      </c>
      <c r="EA16" s="21">
        <f t="shared" si="59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167">EI16</f>
        <v>0</v>
      </c>
      <c r="EI16" s="21">
        <f t="shared" si="61"/>
        <v>0</v>
      </c>
      <c r="EJ16" s="21">
        <v>0</v>
      </c>
      <c r="EK16" s="21">
        <f t="shared" si="62"/>
        <v>0</v>
      </c>
      <c r="EL16" s="21">
        <v>0</v>
      </c>
      <c r="EM16" s="21">
        <f t="shared" si="63"/>
        <v>0</v>
      </c>
      <c r="EN16" s="21">
        <v>0</v>
      </c>
      <c r="EO16" s="21">
        <f t="shared" si="64"/>
        <v>0</v>
      </c>
      <c r="EP16" s="21">
        <v>0</v>
      </c>
      <c r="EQ16" s="21">
        <f t="shared" si="65"/>
        <v>0</v>
      </c>
      <c r="ER16" s="21">
        <v>0</v>
      </c>
      <c r="ES16" s="21">
        <f t="shared" si="66"/>
        <v>0</v>
      </c>
      <c r="ET16" s="21">
        <f t="shared" si="67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68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69"/>
        <v>0</v>
      </c>
      <c r="FG16" s="21">
        <v>0</v>
      </c>
      <c r="FH16" s="21">
        <f t="shared" si="70"/>
        <v>0</v>
      </c>
      <c r="FI16" s="21">
        <v>0</v>
      </c>
      <c r="FJ16" s="21">
        <f t="shared" si="71"/>
        <v>0</v>
      </c>
      <c r="FK16" s="21">
        <v>0</v>
      </c>
      <c r="FL16" s="21">
        <f t="shared" si="72"/>
        <v>0</v>
      </c>
      <c r="FM16" s="21">
        <v>0</v>
      </c>
      <c r="FN16" s="21">
        <f t="shared" si="73"/>
        <v>0</v>
      </c>
      <c r="FO16" s="21">
        <v>0</v>
      </c>
      <c r="FP16" s="21">
        <f t="shared" si="74"/>
        <v>0</v>
      </c>
      <c r="FQ16" s="21">
        <f t="shared" si="75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168">FY16</f>
        <v>0</v>
      </c>
      <c r="FY16" s="21">
        <f t="shared" si="77"/>
        <v>0</v>
      </c>
      <c r="FZ16" s="21">
        <v>0</v>
      </c>
      <c r="GA16" s="21">
        <f t="shared" si="78"/>
        <v>0</v>
      </c>
      <c r="GB16" s="21">
        <v>0</v>
      </c>
      <c r="GC16" s="21">
        <f t="shared" si="79"/>
        <v>0</v>
      </c>
      <c r="GD16" s="21">
        <v>0</v>
      </c>
      <c r="GE16" s="21">
        <f t="shared" si="80"/>
        <v>0</v>
      </c>
      <c r="GF16" s="21">
        <v>0</v>
      </c>
      <c r="GG16" s="21">
        <f t="shared" si="81"/>
        <v>0</v>
      </c>
      <c r="GH16" s="21">
        <v>0</v>
      </c>
      <c r="GI16" s="21">
        <f t="shared" si="82"/>
        <v>0</v>
      </c>
      <c r="GJ16" s="21">
        <f t="shared" si="83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4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5"/>
        <v>0</v>
      </c>
      <c r="GW16" s="21">
        <v>0</v>
      </c>
      <c r="GX16" s="21">
        <f t="shared" si="86"/>
        <v>0</v>
      </c>
      <c r="GY16" s="21">
        <v>0</v>
      </c>
      <c r="GZ16" s="21">
        <f t="shared" si="87"/>
        <v>0</v>
      </c>
      <c r="HA16" s="21">
        <v>0</v>
      </c>
      <c r="HB16" s="21">
        <f t="shared" si="88"/>
        <v>0</v>
      </c>
      <c r="HC16" s="21">
        <v>0</v>
      </c>
      <c r="HD16" s="21">
        <f t="shared" si="89"/>
        <v>0</v>
      </c>
      <c r="HE16" s="21">
        <v>0</v>
      </c>
      <c r="HF16" s="21">
        <f t="shared" si="90"/>
        <v>0</v>
      </c>
      <c r="HG16" s="21">
        <f t="shared" si="91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169">HO16</f>
        <v>0</v>
      </c>
      <c r="HO16" s="21">
        <f t="shared" si="93"/>
        <v>0</v>
      </c>
      <c r="HP16" s="21">
        <v>0</v>
      </c>
      <c r="HQ16" s="21">
        <f t="shared" si="94"/>
        <v>0</v>
      </c>
      <c r="HR16" s="21">
        <v>0</v>
      </c>
      <c r="HS16" s="21">
        <f t="shared" si="95"/>
        <v>0</v>
      </c>
      <c r="HT16" s="21">
        <v>0</v>
      </c>
      <c r="HU16" s="21">
        <f t="shared" si="96"/>
        <v>0</v>
      </c>
      <c r="HV16" s="21">
        <v>0</v>
      </c>
      <c r="HW16" s="21">
        <f t="shared" si="97"/>
        <v>0</v>
      </c>
      <c r="HX16" s="21">
        <v>0</v>
      </c>
      <c r="HY16" s="21">
        <f t="shared" si="98"/>
        <v>0</v>
      </c>
      <c r="HZ16" s="21">
        <f t="shared" si="99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0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1"/>
        <v>0</v>
      </c>
      <c r="IM16" s="21">
        <v>0</v>
      </c>
      <c r="IN16" s="21">
        <f t="shared" si="102"/>
        <v>0</v>
      </c>
      <c r="IO16" s="21">
        <v>0</v>
      </c>
      <c r="IP16" s="21">
        <f t="shared" si="103"/>
        <v>0</v>
      </c>
      <c r="IQ16" s="21">
        <v>0</v>
      </c>
      <c r="IR16" s="21">
        <f t="shared" si="104"/>
        <v>0</v>
      </c>
      <c r="IS16" s="21">
        <v>0</v>
      </c>
      <c r="IT16" s="21">
        <f t="shared" si="105"/>
        <v>0</v>
      </c>
      <c r="IU16" s="21">
        <v>0</v>
      </c>
      <c r="IV16" s="21">
        <f t="shared" si="106"/>
        <v>0</v>
      </c>
      <c r="IW16" s="21">
        <f t="shared" si="107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170">JE16</f>
        <v>0</v>
      </c>
      <c r="JE16" s="21">
        <f t="shared" si="109"/>
        <v>0</v>
      </c>
      <c r="JF16" s="21">
        <v>0</v>
      </c>
      <c r="JG16" s="21">
        <f t="shared" si="110"/>
        <v>0</v>
      </c>
      <c r="JH16" s="21">
        <v>0</v>
      </c>
      <c r="JI16" s="21">
        <f t="shared" si="111"/>
        <v>0</v>
      </c>
      <c r="JJ16" s="21">
        <v>0</v>
      </c>
      <c r="JK16" s="21">
        <f t="shared" si="112"/>
        <v>0</v>
      </c>
      <c r="JL16" s="21">
        <v>0</v>
      </c>
      <c r="JM16" s="21">
        <f t="shared" si="113"/>
        <v>0</v>
      </c>
      <c r="JN16" s="21">
        <v>0</v>
      </c>
      <c r="JO16" s="21">
        <f t="shared" si="114"/>
        <v>0</v>
      </c>
      <c r="JP16" s="21">
        <f t="shared" si="115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16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17"/>
        <v>0</v>
      </c>
      <c r="KC16" s="21">
        <v>0</v>
      </c>
      <c r="KD16" s="21">
        <f t="shared" si="118"/>
        <v>0</v>
      </c>
      <c r="KE16" s="21">
        <v>0</v>
      </c>
      <c r="KF16" s="21">
        <f t="shared" si="119"/>
        <v>0</v>
      </c>
      <c r="KG16" s="21">
        <v>0</v>
      </c>
      <c r="KH16" s="21">
        <f t="shared" si="120"/>
        <v>0</v>
      </c>
      <c r="KI16" s="21">
        <v>0</v>
      </c>
      <c r="KJ16" s="21">
        <f t="shared" si="121"/>
        <v>0</v>
      </c>
      <c r="KK16" s="21">
        <v>0</v>
      </c>
      <c r="KL16" s="21">
        <f t="shared" si="122"/>
        <v>0</v>
      </c>
      <c r="KM16" s="21">
        <f t="shared" si="123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171">KU16</f>
        <v>0</v>
      </c>
      <c r="KU16" s="21">
        <f t="shared" si="125"/>
        <v>0</v>
      </c>
      <c r="KV16" s="21">
        <v>0</v>
      </c>
      <c r="KW16" s="21">
        <f t="shared" si="126"/>
        <v>0</v>
      </c>
      <c r="KX16" s="21">
        <v>0</v>
      </c>
      <c r="KY16" s="21">
        <f t="shared" si="127"/>
        <v>0</v>
      </c>
      <c r="KZ16" s="21">
        <v>0</v>
      </c>
      <c r="LA16" s="21">
        <f t="shared" si="128"/>
        <v>0</v>
      </c>
      <c r="LB16" s="21">
        <v>0</v>
      </c>
      <c r="LC16" s="21">
        <f t="shared" si="129"/>
        <v>0</v>
      </c>
      <c r="LD16" s="21">
        <v>0</v>
      </c>
      <c r="LE16" s="21">
        <f t="shared" si="130"/>
        <v>0</v>
      </c>
      <c r="LF16" s="21">
        <f t="shared" si="131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2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3"/>
        <v>0</v>
      </c>
      <c r="LS16" s="21">
        <v>0</v>
      </c>
      <c r="LT16" s="21">
        <f t="shared" si="134"/>
        <v>0</v>
      </c>
      <c r="LU16" s="21">
        <v>0</v>
      </c>
      <c r="LV16" s="21">
        <f t="shared" si="135"/>
        <v>0</v>
      </c>
      <c r="LW16" s="21">
        <v>0</v>
      </c>
      <c r="LX16" s="21">
        <f t="shared" si="136"/>
        <v>0</v>
      </c>
      <c r="LY16" s="21">
        <v>0</v>
      </c>
      <c r="LZ16" s="21">
        <f t="shared" si="137"/>
        <v>0</v>
      </c>
      <c r="MA16" s="21">
        <v>0</v>
      </c>
      <c r="MB16" s="21">
        <f t="shared" si="138"/>
        <v>0</v>
      </c>
      <c r="MC16" s="21">
        <f t="shared" si="139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172">MK16</f>
        <v>0</v>
      </c>
      <c r="MK16" s="21">
        <f t="shared" si="141"/>
        <v>0</v>
      </c>
      <c r="ML16" s="21">
        <v>0</v>
      </c>
      <c r="MM16" s="21">
        <f t="shared" si="142"/>
        <v>0</v>
      </c>
      <c r="MN16" s="21">
        <v>0</v>
      </c>
      <c r="MO16" s="21">
        <f t="shared" si="143"/>
        <v>0</v>
      </c>
      <c r="MP16" s="21">
        <v>0</v>
      </c>
      <c r="MQ16" s="21">
        <f t="shared" si="144"/>
        <v>0</v>
      </c>
      <c r="MR16" s="21">
        <v>0</v>
      </c>
      <c r="MS16" s="21">
        <f t="shared" si="145"/>
        <v>0</v>
      </c>
      <c r="MT16" s="21">
        <v>0</v>
      </c>
      <c r="MU16" s="21">
        <f t="shared" si="146"/>
        <v>0</v>
      </c>
      <c r="MV16" s="21">
        <f t="shared" si="147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48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49"/>
        <v>0</v>
      </c>
      <c r="NI16" s="21">
        <v>0</v>
      </c>
      <c r="NJ16" s="21">
        <f t="shared" si="150"/>
        <v>0</v>
      </c>
      <c r="NK16" s="21">
        <v>0</v>
      </c>
      <c r="NL16" s="21">
        <f t="shared" si="151"/>
        <v>0</v>
      </c>
      <c r="NM16" s="21">
        <v>0</v>
      </c>
      <c r="NN16" s="21">
        <f t="shared" si="152"/>
        <v>0</v>
      </c>
      <c r="NO16" s="21">
        <v>0</v>
      </c>
      <c r="NP16" s="21">
        <f t="shared" si="153"/>
        <v>0</v>
      </c>
      <c r="NQ16" s="21">
        <v>0</v>
      </c>
      <c r="NR16" s="21">
        <f t="shared" si="154"/>
        <v>0</v>
      </c>
      <c r="NS16" s="21">
        <f t="shared" si="155"/>
        <v>0</v>
      </c>
      <c r="NT16" s="21"/>
      <c r="NU16" s="23">
        <f>+NT16*3%</f>
        <v>0</v>
      </c>
      <c r="NV16" s="24">
        <f t="shared" si="11"/>
        <v>0</v>
      </c>
      <c r="NW16" s="24">
        <f t="shared" si="12"/>
        <v>0</v>
      </c>
      <c r="NX16" s="24">
        <f t="shared" si="156"/>
        <v>0</v>
      </c>
    </row>
    <row r="17" spans="1:388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3"/>
        <v>0</v>
      </c>
      <c r="M17" s="21">
        <f t="shared" si="14"/>
        <v>0</v>
      </c>
      <c r="N17" s="21">
        <v>0</v>
      </c>
      <c r="O17" s="21">
        <f t="shared" si="15"/>
        <v>0</v>
      </c>
      <c r="P17" s="21">
        <v>0</v>
      </c>
      <c r="Q17" s="21">
        <f t="shared" si="16"/>
        <v>0</v>
      </c>
      <c r="R17" s="21">
        <v>0</v>
      </c>
      <c r="S17" s="21">
        <f t="shared" si="17"/>
        <v>0</v>
      </c>
      <c r="T17" s="21">
        <v>0</v>
      </c>
      <c r="U17" s="21">
        <f t="shared" si="18"/>
        <v>0</v>
      </c>
      <c r="V17" s="21">
        <v>0</v>
      </c>
      <c r="W17" s="21">
        <f t="shared" si="19"/>
        <v>0</v>
      </c>
      <c r="X17" s="21">
        <f t="shared" si="20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1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2"/>
        <v>0</v>
      </c>
      <c r="AK17" s="21">
        <v>0</v>
      </c>
      <c r="AL17" s="21">
        <f t="shared" si="23"/>
        <v>0</v>
      </c>
      <c r="AM17" s="21">
        <v>0</v>
      </c>
      <c r="AN17" s="21">
        <f t="shared" si="24"/>
        <v>0</v>
      </c>
      <c r="AO17" s="21">
        <v>0</v>
      </c>
      <c r="AP17" s="21">
        <f t="shared" si="25"/>
        <v>0</v>
      </c>
      <c r="AQ17" s="21">
        <v>0</v>
      </c>
      <c r="AR17" s="21">
        <f t="shared" si="26"/>
        <v>0</v>
      </c>
      <c r="AS17" s="21">
        <v>0</v>
      </c>
      <c r="AT17" s="21">
        <f t="shared" si="27"/>
        <v>0</v>
      </c>
      <c r="AU17" s="21">
        <f t="shared" si="28"/>
        <v>0</v>
      </c>
      <c r="AV17" s="21"/>
      <c r="AW17" s="23">
        <f t="shared" si="157"/>
        <v>0</v>
      </c>
      <c r="AX17" s="22"/>
      <c r="AY17" s="22"/>
      <c r="AZ17" s="22"/>
      <c r="BA17" s="23">
        <v>0</v>
      </c>
      <c r="BB17" s="21">
        <f t="shared" si="165"/>
        <v>0</v>
      </c>
      <c r="BC17" s="21">
        <f t="shared" si="30"/>
        <v>0</v>
      </c>
      <c r="BD17" s="21">
        <v>0</v>
      </c>
      <c r="BE17" s="21">
        <f t="shared" si="31"/>
        <v>0</v>
      </c>
      <c r="BF17" s="21">
        <v>0</v>
      </c>
      <c r="BG17" s="21">
        <f t="shared" si="32"/>
        <v>0</v>
      </c>
      <c r="BH17" s="21">
        <v>0</v>
      </c>
      <c r="BI17" s="21">
        <f t="shared" si="33"/>
        <v>0</v>
      </c>
      <c r="BJ17" s="21">
        <v>0</v>
      </c>
      <c r="BK17" s="21">
        <f t="shared" si="34"/>
        <v>0</v>
      </c>
      <c r="BL17" s="21">
        <v>0</v>
      </c>
      <c r="BM17" s="21">
        <f t="shared" si="35"/>
        <v>0</v>
      </c>
      <c r="BN17" s="21">
        <f t="shared" si="36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37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38"/>
        <v>0</v>
      </c>
      <c r="CA17" s="21">
        <v>0</v>
      </c>
      <c r="CB17" s="21">
        <f t="shared" si="39"/>
        <v>0</v>
      </c>
      <c r="CC17" s="21">
        <v>0</v>
      </c>
      <c r="CD17" s="21">
        <f t="shared" si="40"/>
        <v>0</v>
      </c>
      <c r="CE17" s="21">
        <v>0</v>
      </c>
      <c r="CF17" s="21">
        <f t="shared" si="41"/>
        <v>0</v>
      </c>
      <c r="CG17" s="21">
        <v>0</v>
      </c>
      <c r="CH17" s="21">
        <f t="shared" si="42"/>
        <v>0</v>
      </c>
      <c r="CI17" s="21">
        <v>0</v>
      </c>
      <c r="CJ17" s="21">
        <f t="shared" si="43"/>
        <v>0</v>
      </c>
      <c r="CK17" s="21">
        <f t="shared" si="44"/>
        <v>0</v>
      </c>
      <c r="CL17" s="21"/>
      <c r="CM17" s="23">
        <f t="shared" ref="CM17:CM20" si="173">+CL17*3%</f>
        <v>0</v>
      </c>
      <c r="CN17" s="22"/>
      <c r="CO17" s="22"/>
      <c r="CP17" s="22"/>
      <c r="CQ17" s="23">
        <v>0</v>
      </c>
      <c r="CR17" s="21">
        <f t="shared" si="166"/>
        <v>0</v>
      </c>
      <c r="CS17" s="21">
        <f t="shared" si="46"/>
        <v>0</v>
      </c>
      <c r="CT17" s="21">
        <v>0</v>
      </c>
      <c r="CU17" s="21">
        <f t="shared" si="47"/>
        <v>0</v>
      </c>
      <c r="CV17" s="21">
        <v>0</v>
      </c>
      <c r="CW17" s="21">
        <f t="shared" si="48"/>
        <v>0</v>
      </c>
      <c r="CX17" s="21">
        <v>0</v>
      </c>
      <c r="CY17" s="21">
        <f t="shared" si="49"/>
        <v>0</v>
      </c>
      <c r="CZ17" s="21">
        <v>0</v>
      </c>
      <c r="DA17" s="21">
        <f t="shared" si="50"/>
        <v>0</v>
      </c>
      <c r="DB17" s="21">
        <v>0</v>
      </c>
      <c r="DC17" s="21">
        <f t="shared" si="51"/>
        <v>0</v>
      </c>
      <c r="DD17" s="21">
        <f t="shared" si="52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3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4"/>
        <v>0</v>
      </c>
      <c r="DS17" s="21">
        <v>0</v>
      </c>
      <c r="DT17" s="21">
        <f t="shared" si="55"/>
        <v>0</v>
      </c>
      <c r="DU17" s="21">
        <v>0</v>
      </c>
      <c r="DV17" s="21">
        <f t="shared" si="56"/>
        <v>0</v>
      </c>
      <c r="DW17" s="21">
        <v>0</v>
      </c>
      <c r="DX17" s="21">
        <f t="shared" si="57"/>
        <v>0</v>
      </c>
      <c r="DY17" s="21">
        <v>0</v>
      </c>
      <c r="DZ17" s="21">
        <f t="shared" si="58"/>
        <v>0</v>
      </c>
      <c r="EA17" s="21">
        <f t="shared" si="59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167"/>
        <v>0</v>
      </c>
      <c r="EI17" s="21">
        <f t="shared" si="61"/>
        <v>0</v>
      </c>
      <c r="EJ17" s="21">
        <v>0</v>
      </c>
      <c r="EK17" s="21">
        <f t="shared" si="62"/>
        <v>0</v>
      </c>
      <c r="EL17" s="21">
        <v>0</v>
      </c>
      <c r="EM17" s="21">
        <f t="shared" si="63"/>
        <v>0</v>
      </c>
      <c r="EN17" s="21">
        <v>0</v>
      </c>
      <c r="EO17" s="21">
        <f t="shared" si="64"/>
        <v>0</v>
      </c>
      <c r="EP17" s="21">
        <v>0</v>
      </c>
      <c r="EQ17" s="21">
        <f t="shared" si="65"/>
        <v>0</v>
      </c>
      <c r="ER17" s="21">
        <v>0</v>
      </c>
      <c r="ES17" s="21">
        <f t="shared" si="66"/>
        <v>0</v>
      </c>
      <c r="ET17" s="21">
        <f t="shared" si="67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68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69"/>
        <v>0</v>
      </c>
      <c r="FG17" s="21">
        <v>0</v>
      </c>
      <c r="FH17" s="21">
        <f t="shared" si="70"/>
        <v>0</v>
      </c>
      <c r="FI17" s="21">
        <v>0</v>
      </c>
      <c r="FJ17" s="21">
        <f t="shared" si="71"/>
        <v>0</v>
      </c>
      <c r="FK17" s="21">
        <v>0</v>
      </c>
      <c r="FL17" s="21">
        <f t="shared" si="72"/>
        <v>0</v>
      </c>
      <c r="FM17" s="21">
        <v>0</v>
      </c>
      <c r="FN17" s="21">
        <f t="shared" si="73"/>
        <v>0</v>
      </c>
      <c r="FO17" s="21">
        <v>0</v>
      </c>
      <c r="FP17" s="21">
        <f t="shared" si="74"/>
        <v>0</v>
      </c>
      <c r="FQ17" s="21">
        <f t="shared" si="75"/>
        <v>0</v>
      </c>
      <c r="FR17" s="21"/>
      <c r="FS17" s="23">
        <f t="shared" ref="FS17:FS20" si="174">+FR17*3%</f>
        <v>0</v>
      </c>
      <c r="FT17" s="22"/>
      <c r="FU17" s="22"/>
      <c r="FV17" s="22"/>
      <c r="FW17" s="23">
        <v>0</v>
      </c>
      <c r="FX17" s="21">
        <f t="shared" si="168"/>
        <v>0</v>
      </c>
      <c r="FY17" s="21">
        <f t="shared" si="77"/>
        <v>0</v>
      </c>
      <c r="FZ17" s="21">
        <v>0</v>
      </c>
      <c r="GA17" s="21">
        <f t="shared" si="78"/>
        <v>0</v>
      </c>
      <c r="GB17" s="21">
        <v>0</v>
      </c>
      <c r="GC17" s="21">
        <f t="shared" si="79"/>
        <v>0</v>
      </c>
      <c r="GD17" s="21">
        <v>0</v>
      </c>
      <c r="GE17" s="21">
        <f t="shared" si="80"/>
        <v>0</v>
      </c>
      <c r="GF17" s="21">
        <v>0</v>
      </c>
      <c r="GG17" s="21">
        <f t="shared" si="81"/>
        <v>0</v>
      </c>
      <c r="GH17" s="21">
        <v>0</v>
      </c>
      <c r="GI17" s="21">
        <f t="shared" si="82"/>
        <v>0</v>
      </c>
      <c r="GJ17" s="21">
        <f t="shared" si="83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4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5"/>
        <v>0</v>
      </c>
      <c r="GW17" s="21">
        <v>0</v>
      </c>
      <c r="GX17" s="21">
        <f t="shared" si="86"/>
        <v>0</v>
      </c>
      <c r="GY17" s="21">
        <v>0</v>
      </c>
      <c r="GZ17" s="21">
        <f t="shared" si="87"/>
        <v>0</v>
      </c>
      <c r="HA17" s="21">
        <v>0</v>
      </c>
      <c r="HB17" s="21">
        <f t="shared" si="88"/>
        <v>0</v>
      </c>
      <c r="HC17" s="21">
        <v>0</v>
      </c>
      <c r="HD17" s="21">
        <f t="shared" si="89"/>
        <v>0</v>
      </c>
      <c r="HE17" s="21">
        <v>0</v>
      </c>
      <c r="HF17" s="21">
        <f t="shared" si="90"/>
        <v>0</v>
      </c>
      <c r="HG17" s="21">
        <f t="shared" si="91"/>
        <v>0</v>
      </c>
      <c r="HH17" s="21"/>
      <c r="HI17" s="23">
        <f t="shared" ref="HI17:HI20" si="175">+HH17*3%</f>
        <v>0</v>
      </c>
      <c r="HJ17" s="22"/>
      <c r="HK17" s="22"/>
      <c r="HL17" s="22"/>
      <c r="HM17" s="23">
        <v>0</v>
      </c>
      <c r="HN17" s="21">
        <f t="shared" si="169"/>
        <v>0</v>
      </c>
      <c r="HO17" s="21">
        <f t="shared" si="93"/>
        <v>0</v>
      </c>
      <c r="HP17" s="21">
        <v>0</v>
      </c>
      <c r="HQ17" s="21">
        <f t="shared" si="94"/>
        <v>0</v>
      </c>
      <c r="HR17" s="21">
        <v>0</v>
      </c>
      <c r="HS17" s="21">
        <f t="shared" si="95"/>
        <v>0</v>
      </c>
      <c r="HT17" s="21">
        <v>0</v>
      </c>
      <c r="HU17" s="21">
        <f t="shared" si="96"/>
        <v>0</v>
      </c>
      <c r="HV17" s="21">
        <v>0</v>
      </c>
      <c r="HW17" s="21">
        <f t="shared" si="97"/>
        <v>0</v>
      </c>
      <c r="HX17" s="21">
        <v>0</v>
      </c>
      <c r="HY17" s="21">
        <f t="shared" si="98"/>
        <v>0</v>
      </c>
      <c r="HZ17" s="21">
        <f t="shared" si="99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0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1"/>
        <v>0</v>
      </c>
      <c r="IM17" s="21">
        <v>0</v>
      </c>
      <c r="IN17" s="21">
        <f t="shared" si="102"/>
        <v>0</v>
      </c>
      <c r="IO17" s="21">
        <v>0</v>
      </c>
      <c r="IP17" s="21">
        <f t="shared" si="103"/>
        <v>0</v>
      </c>
      <c r="IQ17" s="21">
        <v>0</v>
      </c>
      <c r="IR17" s="21">
        <f t="shared" si="104"/>
        <v>0</v>
      </c>
      <c r="IS17" s="21">
        <v>0</v>
      </c>
      <c r="IT17" s="21">
        <f t="shared" si="105"/>
        <v>0</v>
      </c>
      <c r="IU17" s="21">
        <v>0</v>
      </c>
      <c r="IV17" s="21">
        <f t="shared" si="106"/>
        <v>0</v>
      </c>
      <c r="IW17" s="21">
        <f t="shared" si="107"/>
        <v>0</v>
      </c>
      <c r="IX17" s="21"/>
      <c r="IY17" s="23">
        <f t="shared" ref="IY17:IY20" si="176">+IX17*3%</f>
        <v>0</v>
      </c>
      <c r="IZ17" s="22"/>
      <c r="JA17" s="22"/>
      <c r="JB17" s="22"/>
      <c r="JC17" s="23">
        <v>0</v>
      </c>
      <c r="JD17" s="21">
        <f t="shared" si="170"/>
        <v>0</v>
      </c>
      <c r="JE17" s="21">
        <f t="shared" si="109"/>
        <v>0</v>
      </c>
      <c r="JF17" s="21">
        <v>0</v>
      </c>
      <c r="JG17" s="21">
        <f t="shared" si="110"/>
        <v>0</v>
      </c>
      <c r="JH17" s="21">
        <v>0</v>
      </c>
      <c r="JI17" s="21">
        <f t="shared" si="111"/>
        <v>0</v>
      </c>
      <c r="JJ17" s="21">
        <v>0</v>
      </c>
      <c r="JK17" s="21">
        <f t="shared" si="112"/>
        <v>0</v>
      </c>
      <c r="JL17" s="21">
        <v>0</v>
      </c>
      <c r="JM17" s="21">
        <f t="shared" si="113"/>
        <v>0</v>
      </c>
      <c r="JN17" s="21">
        <v>0</v>
      </c>
      <c r="JO17" s="21">
        <f t="shared" si="114"/>
        <v>0</v>
      </c>
      <c r="JP17" s="21">
        <f t="shared" si="115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16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17"/>
        <v>0</v>
      </c>
      <c r="KC17" s="21">
        <v>0</v>
      </c>
      <c r="KD17" s="21">
        <f t="shared" si="118"/>
        <v>0</v>
      </c>
      <c r="KE17" s="21">
        <v>0</v>
      </c>
      <c r="KF17" s="21">
        <f t="shared" si="119"/>
        <v>0</v>
      </c>
      <c r="KG17" s="21">
        <v>0</v>
      </c>
      <c r="KH17" s="21">
        <f t="shared" si="120"/>
        <v>0</v>
      </c>
      <c r="KI17" s="21">
        <v>0</v>
      </c>
      <c r="KJ17" s="21">
        <f t="shared" si="121"/>
        <v>0</v>
      </c>
      <c r="KK17" s="21">
        <v>0</v>
      </c>
      <c r="KL17" s="21">
        <f t="shared" si="122"/>
        <v>0</v>
      </c>
      <c r="KM17" s="21">
        <f t="shared" si="123"/>
        <v>0</v>
      </c>
      <c r="KN17" s="21"/>
      <c r="KO17" s="23">
        <f t="shared" ref="KO17:KO20" si="177">+KN17*3%</f>
        <v>0</v>
      </c>
      <c r="KP17" s="22"/>
      <c r="KQ17" s="22"/>
      <c r="KR17" s="22"/>
      <c r="KS17" s="23">
        <v>0</v>
      </c>
      <c r="KT17" s="21">
        <f t="shared" si="171"/>
        <v>0</v>
      </c>
      <c r="KU17" s="21">
        <f t="shared" si="125"/>
        <v>0</v>
      </c>
      <c r="KV17" s="21">
        <v>0</v>
      </c>
      <c r="KW17" s="21">
        <f t="shared" si="126"/>
        <v>0</v>
      </c>
      <c r="KX17" s="21">
        <v>0</v>
      </c>
      <c r="KY17" s="21">
        <f t="shared" si="127"/>
        <v>0</v>
      </c>
      <c r="KZ17" s="21">
        <v>0</v>
      </c>
      <c r="LA17" s="21">
        <f t="shared" si="128"/>
        <v>0</v>
      </c>
      <c r="LB17" s="21">
        <v>0</v>
      </c>
      <c r="LC17" s="21">
        <f t="shared" si="129"/>
        <v>0</v>
      </c>
      <c r="LD17" s="21">
        <v>0</v>
      </c>
      <c r="LE17" s="21">
        <f t="shared" si="130"/>
        <v>0</v>
      </c>
      <c r="LF17" s="21">
        <f t="shared" si="131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2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3"/>
        <v>0</v>
      </c>
      <c r="LS17" s="21">
        <v>0</v>
      </c>
      <c r="LT17" s="21">
        <f t="shared" si="134"/>
        <v>0</v>
      </c>
      <c r="LU17" s="21">
        <v>0</v>
      </c>
      <c r="LV17" s="21">
        <f t="shared" si="135"/>
        <v>0</v>
      </c>
      <c r="LW17" s="21">
        <v>0</v>
      </c>
      <c r="LX17" s="21">
        <f t="shared" si="136"/>
        <v>0</v>
      </c>
      <c r="LY17" s="21">
        <v>0</v>
      </c>
      <c r="LZ17" s="21">
        <f t="shared" si="137"/>
        <v>0</v>
      </c>
      <c r="MA17" s="21">
        <v>0</v>
      </c>
      <c r="MB17" s="21">
        <f t="shared" si="138"/>
        <v>0</v>
      </c>
      <c r="MC17" s="21">
        <f t="shared" si="139"/>
        <v>0</v>
      </c>
      <c r="MD17" s="21"/>
      <c r="ME17" s="23">
        <f t="shared" ref="ME17:ME20" si="178">+MD17*3%</f>
        <v>0</v>
      </c>
      <c r="MF17" s="22"/>
      <c r="MG17" s="22"/>
      <c r="MH17" s="22"/>
      <c r="MI17" s="23">
        <v>0</v>
      </c>
      <c r="MJ17" s="21">
        <f t="shared" si="172"/>
        <v>0</v>
      </c>
      <c r="MK17" s="21">
        <f t="shared" si="141"/>
        <v>0</v>
      </c>
      <c r="ML17" s="21">
        <v>0</v>
      </c>
      <c r="MM17" s="21">
        <f t="shared" si="142"/>
        <v>0</v>
      </c>
      <c r="MN17" s="21">
        <v>0</v>
      </c>
      <c r="MO17" s="21">
        <f t="shared" si="143"/>
        <v>0</v>
      </c>
      <c r="MP17" s="21">
        <v>0</v>
      </c>
      <c r="MQ17" s="21">
        <f t="shared" si="144"/>
        <v>0</v>
      </c>
      <c r="MR17" s="21">
        <v>0</v>
      </c>
      <c r="MS17" s="21">
        <f t="shared" si="145"/>
        <v>0</v>
      </c>
      <c r="MT17" s="21">
        <v>0</v>
      </c>
      <c r="MU17" s="21">
        <f t="shared" si="146"/>
        <v>0</v>
      </c>
      <c r="MV17" s="21">
        <f t="shared" si="147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48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49"/>
        <v>0</v>
      </c>
      <c r="NI17" s="21">
        <v>0</v>
      </c>
      <c r="NJ17" s="21">
        <f t="shared" si="150"/>
        <v>0</v>
      </c>
      <c r="NK17" s="21">
        <v>0</v>
      </c>
      <c r="NL17" s="21">
        <f t="shared" si="151"/>
        <v>0</v>
      </c>
      <c r="NM17" s="21">
        <v>0</v>
      </c>
      <c r="NN17" s="21">
        <f t="shared" si="152"/>
        <v>0</v>
      </c>
      <c r="NO17" s="21">
        <v>0</v>
      </c>
      <c r="NP17" s="21">
        <f t="shared" si="153"/>
        <v>0</v>
      </c>
      <c r="NQ17" s="21">
        <v>0</v>
      </c>
      <c r="NR17" s="21">
        <f t="shared" si="154"/>
        <v>0</v>
      </c>
      <c r="NS17" s="21">
        <f t="shared" si="155"/>
        <v>0</v>
      </c>
      <c r="NT17" s="21"/>
      <c r="NU17" s="23">
        <f t="shared" ref="NU17:NU20" si="179">+NT17*3%</f>
        <v>0</v>
      </c>
      <c r="NV17" s="24">
        <f t="shared" si="11"/>
        <v>0</v>
      </c>
      <c r="NW17" s="24">
        <f t="shared" si="12"/>
        <v>0</v>
      </c>
      <c r="NX17" s="24">
        <f t="shared" si="156"/>
        <v>0</v>
      </c>
    </row>
    <row r="18" spans="1:388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3"/>
        <v>0</v>
      </c>
      <c r="M18" s="21">
        <f t="shared" si="14"/>
        <v>0</v>
      </c>
      <c r="N18" s="21">
        <v>0</v>
      </c>
      <c r="O18" s="21">
        <f t="shared" si="15"/>
        <v>0</v>
      </c>
      <c r="P18" s="21">
        <v>0</v>
      </c>
      <c r="Q18" s="21">
        <f t="shared" si="16"/>
        <v>0</v>
      </c>
      <c r="R18" s="21">
        <v>0</v>
      </c>
      <c r="S18" s="21">
        <f t="shared" si="17"/>
        <v>0</v>
      </c>
      <c r="T18" s="21">
        <v>0</v>
      </c>
      <c r="U18" s="21">
        <f t="shared" si="18"/>
        <v>0</v>
      </c>
      <c r="V18" s="21">
        <v>0</v>
      </c>
      <c r="W18" s="21">
        <f t="shared" si="19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1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2"/>
        <v>0</v>
      </c>
      <c r="AK18" s="21">
        <v>0</v>
      </c>
      <c r="AL18" s="21">
        <f t="shared" si="23"/>
        <v>0</v>
      </c>
      <c r="AM18" s="21">
        <v>0</v>
      </c>
      <c r="AN18" s="21">
        <f t="shared" si="24"/>
        <v>0</v>
      </c>
      <c r="AO18" s="21">
        <v>0</v>
      </c>
      <c r="AP18" s="21">
        <f t="shared" si="25"/>
        <v>0</v>
      </c>
      <c r="AQ18" s="21">
        <v>0</v>
      </c>
      <c r="AR18" s="21">
        <f t="shared" si="26"/>
        <v>0</v>
      </c>
      <c r="AS18" s="21">
        <v>0</v>
      </c>
      <c r="AT18" s="21">
        <f t="shared" si="27"/>
        <v>0</v>
      </c>
      <c r="AU18" s="21">
        <f t="shared" si="28"/>
        <v>0</v>
      </c>
      <c r="AV18" s="21"/>
      <c r="AW18" s="23">
        <f t="shared" si="157"/>
        <v>0</v>
      </c>
      <c r="AX18" s="22"/>
      <c r="AY18" s="22"/>
      <c r="AZ18" s="22"/>
      <c r="BA18" s="23">
        <v>0</v>
      </c>
      <c r="BB18" s="21">
        <f t="shared" si="165"/>
        <v>0</v>
      </c>
      <c r="BC18" s="21">
        <f t="shared" si="30"/>
        <v>0</v>
      </c>
      <c r="BD18" s="21">
        <v>0</v>
      </c>
      <c r="BE18" s="21">
        <f t="shared" si="31"/>
        <v>0</v>
      </c>
      <c r="BF18" s="21">
        <v>0</v>
      </c>
      <c r="BG18" s="21">
        <f t="shared" si="32"/>
        <v>0</v>
      </c>
      <c r="BH18" s="21">
        <v>0</v>
      </c>
      <c r="BI18" s="21">
        <f t="shared" si="33"/>
        <v>0</v>
      </c>
      <c r="BJ18" s="21">
        <v>0</v>
      </c>
      <c r="BK18" s="21">
        <f t="shared" si="34"/>
        <v>0</v>
      </c>
      <c r="BL18" s="21">
        <v>0</v>
      </c>
      <c r="BM18" s="21">
        <f t="shared" si="35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37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38"/>
        <v>0</v>
      </c>
      <c r="CA18" s="21">
        <v>0</v>
      </c>
      <c r="CB18" s="21">
        <f t="shared" si="39"/>
        <v>0</v>
      </c>
      <c r="CC18" s="21">
        <v>0</v>
      </c>
      <c r="CD18" s="21">
        <f t="shared" si="40"/>
        <v>0</v>
      </c>
      <c r="CE18" s="21">
        <v>0</v>
      </c>
      <c r="CF18" s="21">
        <f t="shared" si="41"/>
        <v>0</v>
      </c>
      <c r="CG18" s="21">
        <v>0</v>
      </c>
      <c r="CH18" s="21">
        <f t="shared" si="42"/>
        <v>0</v>
      </c>
      <c r="CI18" s="21">
        <v>0</v>
      </c>
      <c r="CJ18" s="21">
        <f t="shared" si="43"/>
        <v>0</v>
      </c>
      <c r="CK18" s="21">
        <f t="shared" si="44"/>
        <v>0</v>
      </c>
      <c r="CL18" s="21"/>
      <c r="CM18" s="23">
        <f t="shared" si="173"/>
        <v>0</v>
      </c>
      <c r="CN18" s="22"/>
      <c r="CO18" s="22"/>
      <c r="CP18" s="22"/>
      <c r="CQ18" s="23">
        <v>0</v>
      </c>
      <c r="CR18" s="21">
        <f t="shared" si="166"/>
        <v>0</v>
      </c>
      <c r="CS18" s="21">
        <f t="shared" si="46"/>
        <v>0</v>
      </c>
      <c r="CT18" s="21">
        <v>0</v>
      </c>
      <c r="CU18" s="21">
        <f t="shared" si="47"/>
        <v>0</v>
      </c>
      <c r="CV18" s="21">
        <v>0</v>
      </c>
      <c r="CW18" s="21">
        <f t="shared" si="48"/>
        <v>0</v>
      </c>
      <c r="CX18" s="21">
        <v>0</v>
      </c>
      <c r="CY18" s="21">
        <f t="shared" si="49"/>
        <v>0</v>
      </c>
      <c r="CZ18" s="21">
        <v>0</v>
      </c>
      <c r="DA18" s="21">
        <f t="shared" si="50"/>
        <v>0</v>
      </c>
      <c r="DB18" s="21">
        <v>0</v>
      </c>
      <c r="DC18" s="21">
        <f t="shared" si="51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3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4"/>
        <v>0</v>
      </c>
      <c r="DS18" s="21">
        <v>0</v>
      </c>
      <c r="DT18" s="21">
        <f t="shared" si="55"/>
        <v>0</v>
      </c>
      <c r="DU18" s="21">
        <v>0</v>
      </c>
      <c r="DV18" s="21">
        <f t="shared" si="56"/>
        <v>0</v>
      </c>
      <c r="DW18" s="21">
        <v>0</v>
      </c>
      <c r="DX18" s="21">
        <f t="shared" si="57"/>
        <v>0</v>
      </c>
      <c r="DY18" s="21">
        <v>0</v>
      </c>
      <c r="DZ18" s="21">
        <f t="shared" si="58"/>
        <v>0</v>
      </c>
      <c r="EA18" s="21">
        <f t="shared" si="59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167"/>
        <v>0</v>
      </c>
      <c r="EI18" s="21">
        <f t="shared" si="61"/>
        <v>0</v>
      </c>
      <c r="EJ18" s="21">
        <v>0</v>
      </c>
      <c r="EK18" s="21">
        <f t="shared" si="62"/>
        <v>0</v>
      </c>
      <c r="EL18" s="21">
        <v>0</v>
      </c>
      <c r="EM18" s="21">
        <f t="shared" si="63"/>
        <v>0</v>
      </c>
      <c r="EN18" s="21">
        <v>0</v>
      </c>
      <c r="EO18" s="21">
        <f t="shared" si="64"/>
        <v>0</v>
      </c>
      <c r="EP18" s="21">
        <v>0</v>
      </c>
      <c r="EQ18" s="21">
        <f t="shared" si="65"/>
        <v>0</v>
      </c>
      <c r="ER18" s="21">
        <v>0</v>
      </c>
      <c r="ES18" s="21">
        <f t="shared" si="66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68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69"/>
        <v>0</v>
      </c>
      <c r="FG18" s="21">
        <v>0</v>
      </c>
      <c r="FH18" s="21">
        <f t="shared" si="70"/>
        <v>0</v>
      </c>
      <c r="FI18" s="21">
        <v>0</v>
      </c>
      <c r="FJ18" s="21">
        <f t="shared" si="71"/>
        <v>0</v>
      </c>
      <c r="FK18" s="21">
        <v>0</v>
      </c>
      <c r="FL18" s="21">
        <f t="shared" si="72"/>
        <v>0</v>
      </c>
      <c r="FM18" s="21">
        <v>0</v>
      </c>
      <c r="FN18" s="21">
        <f t="shared" si="73"/>
        <v>0</v>
      </c>
      <c r="FO18" s="21">
        <v>0</v>
      </c>
      <c r="FP18" s="21">
        <f t="shared" si="74"/>
        <v>0</v>
      </c>
      <c r="FQ18" s="21">
        <f t="shared" si="75"/>
        <v>0</v>
      </c>
      <c r="FR18" s="21"/>
      <c r="FS18" s="23">
        <f t="shared" si="174"/>
        <v>0</v>
      </c>
      <c r="FT18" s="22"/>
      <c r="FU18" s="22"/>
      <c r="FV18" s="22"/>
      <c r="FW18" s="23">
        <v>0</v>
      </c>
      <c r="FX18" s="21">
        <f t="shared" si="168"/>
        <v>0</v>
      </c>
      <c r="FY18" s="21">
        <f t="shared" si="77"/>
        <v>0</v>
      </c>
      <c r="FZ18" s="21">
        <v>0</v>
      </c>
      <c r="GA18" s="21">
        <f t="shared" si="78"/>
        <v>0</v>
      </c>
      <c r="GB18" s="21">
        <v>0</v>
      </c>
      <c r="GC18" s="21">
        <f t="shared" si="79"/>
        <v>0</v>
      </c>
      <c r="GD18" s="21">
        <v>0</v>
      </c>
      <c r="GE18" s="21">
        <f t="shared" si="80"/>
        <v>0</v>
      </c>
      <c r="GF18" s="21">
        <v>0</v>
      </c>
      <c r="GG18" s="21">
        <f t="shared" si="81"/>
        <v>0</v>
      </c>
      <c r="GH18" s="21">
        <v>0</v>
      </c>
      <c r="GI18" s="21">
        <f t="shared" si="82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4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5"/>
        <v>0</v>
      </c>
      <c r="GW18" s="21">
        <v>0</v>
      </c>
      <c r="GX18" s="21">
        <f t="shared" si="86"/>
        <v>0</v>
      </c>
      <c r="GY18" s="21">
        <v>0</v>
      </c>
      <c r="GZ18" s="21">
        <f t="shared" si="87"/>
        <v>0</v>
      </c>
      <c r="HA18" s="21">
        <v>0</v>
      </c>
      <c r="HB18" s="21">
        <f t="shared" si="88"/>
        <v>0</v>
      </c>
      <c r="HC18" s="21">
        <v>0</v>
      </c>
      <c r="HD18" s="21">
        <f t="shared" si="89"/>
        <v>0</v>
      </c>
      <c r="HE18" s="21">
        <v>0</v>
      </c>
      <c r="HF18" s="21">
        <f t="shared" si="90"/>
        <v>0</v>
      </c>
      <c r="HG18" s="21">
        <f t="shared" si="91"/>
        <v>0</v>
      </c>
      <c r="HH18" s="21"/>
      <c r="HI18" s="23">
        <f t="shared" si="175"/>
        <v>0</v>
      </c>
      <c r="HJ18" s="22"/>
      <c r="HK18" s="22"/>
      <c r="HL18" s="22"/>
      <c r="HM18" s="23">
        <v>0</v>
      </c>
      <c r="HN18" s="21">
        <f t="shared" si="169"/>
        <v>0</v>
      </c>
      <c r="HO18" s="21">
        <f t="shared" si="93"/>
        <v>0</v>
      </c>
      <c r="HP18" s="21">
        <v>0</v>
      </c>
      <c r="HQ18" s="21">
        <f t="shared" si="94"/>
        <v>0</v>
      </c>
      <c r="HR18" s="21">
        <v>0</v>
      </c>
      <c r="HS18" s="21">
        <f t="shared" si="95"/>
        <v>0</v>
      </c>
      <c r="HT18" s="21">
        <v>0</v>
      </c>
      <c r="HU18" s="21">
        <f t="shared" si="96"/>
        <v>0</v>
      </c>
      <c r="HV18" s="21">
        <v>0</v>
      </c>
      <c r="HW18" s="21">
        <f t="shared" si="97"/>
        <v>0</v>
      </c>
      <c r="HX18" s="21">
        <v>0</v>
      </c>
      <c r="HY18" s="21">
        <f t="shared" si="98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0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1"/>
        <v>0</v>
      </c>
      <c r="IM18" s="21">
        <v>0</v>
      </c>
      <c r="IN18" s="21">
        <f t="shared" si="102"/>
        <v>0</v>
      </c>
      <c r="IO18" s="21">
        <v>0</v>
      </c>
      <c r="IP18" s="21">
        <f t="shared" si="103"/>
        <v>0</v>
      </c>
      <c r="IQ18" s="21">
        <v>0</v>
      </c>
      <c r="IR18" s="21">
        <f t="shared" si="104"/>
        <v>0</v>
      </c>
      <c r="IS18" s="21">
        <v>0</v>
      </c>
      <c r="IT18" s="21">
        <f t="shared" si="105"/>
        <v>0</v>
      </c>
      <c r="IU18" s="21">
        <v>0</v>
      </c>
      <c r="IV18" s="21">
        <f t="shared" si="106"/>
        <v>0</v>
      </c>
      <c r="IW18" s="21">
        <f t="shared" si="107"/>
        <v>0</v>
      </c>
      <c r="IX18" s="21"/>
      <c r="IY18" s="23">
        <f t="shared" si="176"/>
        <v>0</v>
      </c>
      <c r="IZ18" s="22"/>
      <c r="JA18" s="22"/>
      <c r="JB18" s="22"/>
      <c r="JC18" s="23">
        <v>0</v>
      </c>
      <c r="JD18" s="21">
        <f t="shared" si="170"/>
        <v>0</v>
      </c>
      <c r="JE18" s="21">
        <f t="shared" si="109"/>
        <v>0</v>
      </c>
      <c r="JF18" s="21">
        <v>0</v>
      </c>
      <c r="JG18" s="21">
        <f t="shared" si="110"/>
        <v>0</v>
      </c>
      <c r="JH18" s="21">
        <v>0</v>
      </c>
      <c r="JI18" s="21">
        <f t="shared" si="111"/>
        <v>0</v>
      </c>
      <c r="JJ18" s="21">
        <v>0</v>
      </c>
      <c r="JK18" s="21">
        <f t="shared" si="112"/>
        <v>0</v>
      </c>
      <c r="JL18" s="21">
        <v>0</v>
      </c>
      <c r="JM18" s="21">
        <f t="shared" si="113"/>
        <v>0</v>
      </c>
      <c r="JN18" s="21">
        <v>0</v>
      </c>
      <c r="JO18" s="21">
        <f t="shared" si="114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16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17"/>
        <v>0</v>
      </c>
      <c r="KC18" s="21">
        <v>0</v>
      </c>
      <c r="KD18" s="21">
        <f t="shared" si="118"/>
        <v>0</v>
      </c>
      <c r="KE18" s="21">
        <v>0</v>
      </c>
      <c r="KF18" s="21">
        <f t="shared" si="119"/>
        <v>0</v>
      </c>
      <c r="KG18" s="21">
        <v>0</v>
      </c>
      <c r="KH18" s="21">
        <f t="shared" si="120"/>
        <v>0</v>
      </c>
      <c r="KI18" s="21">
        <v>0</v>
      </c>
      <c r="KJ18" s="21">
        <f t="shared" si="121"/>
        <v>0</v>
      </c>
      <c r="KK18" s="21">
        <v>0</v>
      </c>
      <c r="KL18" s="21">
        <f t="shared" si="122"/>
        <v>0</v>
      </c>
      <c r="KM18" s="21">
        <f t="shared" si="123"/>
        <v>0</v>
      </c>
      <c r="KN18" s="21"/>
      <c r="KO18" s="23">
        <f t="shared" si="177"/>
        <v>0</v>
      </c>
      <c r="KP18" s="22"/>
      <c r="KQ18" s="22"/>
      <c r="KR18" s="22"/>
      <c r="KS18" s="23">
        <v>0</v>
      </c>
      <c r="KT18" s="21">
        <f t="shared" si="171"/>
        <v>0</v>
      </c>
      <c r="KU18" s="21">
        <f t="shared" si="125"/>
        <v>0</v>
      </c>
      <c r="KV18" s="21">
        <v>0</v>
      </c>
      <c r="KW18" s="21">
        <f t="shared" si="126"/>
        <v>0</v>
      </c>
      <c r="KX18" s="21">
        <v>0</v>
      </c>
      <c r="KY18" s="21">
        <f t="shared" si="127"/>
        <v>0</v>
      </c>
      <c r="KZ18" s="21">
        <v>0</v>
      </c>
      <c r="LA18" s="21">
        <f t="shared" si="128"/>
        <v>0</v>
      </c>
      <c r="LB18" s="21">
        <v>0</v>
      </c>
      <c r="LC18" s="21">
        <f t="shared" si="129"/>
        <v>0</v>
      </c>
      <c r="LD18" s="21">
        <v>0</v>
      </c>
      <c r="LE18" s="21">
        <f t="shared" si="130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2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3"/>
        <v>0</v>
      </c>
      <c r="LS18" s="21">
        <v>0</v>
      </c>
      <c r="LT18" s="21">
        <f t="shared" si="134"/>
        <v>0</v>
      </c>
      <c r="LU18" s="21">
        <v>0</v>
      </c>
      <c r="LV18" s="21">
        <f t="shared" si="135"/>
        <v>0</v>
      </c>
      <c r="LW18" s="21">
        <v>0</v>
      </c>
      <c r="LX18" s="21">
        <f t="shared" si="136"/>
        <v>0</v>
      </c>
      <c r="LY18" s="21">
        <v>0</v>
      </c>
      <c r="LZ18" s="21">
        <f t="shared" si="137"/>
        <v>0</v>
      </c>
      <c r="MA18" s="21">
        <v>0</v>
      </c>
      <c r="MB18" s="21">
        <f t="shared" si="138"/>
        <v>0</v>
      </c>
      <c r="MC18" s="21">
        <f t="shared" si="139"/>
        <v>0</v>
      </c>
      <c r="MD18" s="21"/>
      <c r="ME18" s="23">
        <f t="shared" si="178"/>
        <v>0</v>
      </c>
      <c r="MF18" s="22"/>
      <c r="MG18" s="22"/>
      <c r="MH18" s="22"/>
      <c r="MI18" s="23">
        <v>0</v>
      </c>
      <c r="MJ18" s="21">
        <f t="shared" si="172"/>
        <v>0</v>
      </c>
      <c r="MK18" s="21">
        <f t="shared" si="141"/>
        <v>0</v>
      </c>
      <c r="ML18" s="21">
        <v>0</v>
      </c>
      <c r="MM18" s="21">
        <f t="shared" si="142"/>
        <v>0</v>
      </c>
      <c r="MN18" s="21">
        <v>0</v>
      </c>
      <c r="MO18" s="21">
        <f t="shared" si="143"/>
        <v>0</v>
      </c>
      <c r="MP18" s="21">
        <v>0</v>
      </c>
      <c r="MQ18" s="21">
        <f t="shared" si="144"/>
        <v>0</v>
      </c>
      <c r="MR18" s="21">
        <v>0</v>
      </c>
      <c r="MS18" s="21">
        <f t="shared" si="145"/>
        <v>0</v>
      </c>
      <c r="MT18" s="21">
        <v>0</v>
      </c>
      <c r="MU18" s="21">
        <f t="shared" si="146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48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49"/>
        <v>0</v>
      </c>
      <c r="NI18" s="21">
        <v>0</v>
      </c>
      <c r="NJ18" s="21">
        <f t="shared" si="150"/>
        <v>0</v>
      </c>
      <c r="NK18" s="21">
        <v>0</v>
      </c>
      <c r="NL18" s="21">
        <f t="shared" si="151"/>
        <v>0</v>
      </c>
      <c r="NM18" s="21">
        <v>0</v>
      </c>
      <c r="NN18" s="21">
        <f t="shared" si="152"/>
        <v>0</v>
      </c>
      <c r="NO18" s="21">
        <v>0</v>
      </c>
      <c r="NP18" s="21">
        <f t="shared" si="153"/>
        <v>0</v>
      </c>
      <c r="NQ18" s="21">
        <v>0</v>
      </c>
      <c r="NR18" s="21">
        <f t="shared" si="154"/>
        <v>0</v>
      </c>
      <c r="NS18" s="21">
        <f t="shared" si="155"/>
        <v>0</v>
      </c>
      <c r="NT18" s="21"/>
      <c r="NU18" s="23">
        <f t="shared" si="179"/>
        <v>0</v>
      </c>
      <c r="NV18" s="24">
        <f t="shared" si="11"/>
        <v>0</v>
      </c>
      <c r="NW18" s="24">
        <f t="shared" si="12"/>
        <v>0</v>
      </c>
      <c r="NX18" s="24">
        <f t="shared" si="156"/>
        <v>0</v>
      </c>
    </row>
    <row r="19" spans="1:388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3"/>
        <v>0</v>
      </c>
      <c r="M19" s="21">
        <f t="shared" si="14"/>
        <v>0</v>
      </c>
      <c r="N19" s="21">
        <v>0</v>
      </c>
      <c r="O19" s="21">
        <f t="shared" si="15"/>
        <v>0</v>
      </c>
      <c r="P19" s="21">
        <v>0</v>
      </c>
      <c r="Q19" s="21">
        <f t="shared" si="16"/>
        <v>0</v>
      </c>
      <c r="R19" s="21">
        <v>0</v>
      </c>
      <c r="S19" s="21">
        <f t="shared" si="17"/>
        <v>0</v>
      </c>
      <c r="T19" s="21">
        <v>0</v>
      </c>
      <c r="U19" s="21">
        <f t="shared" si="18"/>
        <v>0</v>
      </c>
      <c r="V19" s="21">
        <v>0</v>
      </c>
      <c r="W19" s="21">
        <f t="shared" si="19"/>
        <v>0</v>
      </c>
      <c r="X19" s="21">
        <f t="shared" si="20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1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2"/>
        <v>0</v>
      </c>
      <c r="AK19" s="21">
        <v>0</v>
      </c>
      <c r="AL19" s="21">
        <f t="shared" si="23"/>
        <v>0</v>
      </c>
      <c r="AM19" s="21">
        <v>0</v>
      </c>
      <c r="AN19" s="21">
        <f t="shared" si="24"/>
        <v>0</v>
      </c>
      <c r="AO19" s="21">
        <v>0</v>
      </c>
      <c r="AP19" s="21">
        <f t="shared" si="25"/>
        <v>0</v>
      </c>
      <c r="AQ19" s="21">
        <v>0</v>
      </c>
      <c r="AR19" s="21">
        <f t="shared" si="26"/>
        <v>0</v>
      </c>
      <c r="AS19" s="21">
        <v>0</v>
      </c>
      <c r="AT19" s="21">
        <f t="shared" si="27"/>
        <v>0</v>
      </c>
      <c r="AU19" s="21">
        <f t="shared" si="28"/>
        <v>0</v>
      </c>
      <c r="AV19" s="21"/>
      <c r="AW19" s="23">
        <f t="shared" si="157"/>
        <v>0</v>
      </c>
      <c r="AX19" s="22"/>
      <c r="AY19" s="22"/>
      <c r="AZ19" s="22"/>
      <c r="BA19" s="23">
        <v>0</v>
      </c>
      <c r="BB19" s="21">
        <f t="shared" si="165"/>
        <v>0</v>
      </c>
      <c r="BC19" s="21">
        <f t="shared" si="30"/>
        <v>0</v>
      </c>
      <c r="BD19" s="21">
        <v>0</v>
      </c>
      <c r="BE19" s="21">
        <f t="shared" si="31"/>
        <v>0</v>
      </c>
      <c r="BF19" s="21">
        <v>0</v>
      </c>
      <c r="BG19" s="21">
        <f t="shared" si="32"/>
        <v>0</v>
      </c>
      <c r="BH19" s="21">
        <v>0</v>
      </c>
      <c r="BI19" s="21">
        <f t="shared" si="33"/>
        <v>0</v>
      </c>
      <c r="BJ19" s="21">
        <v>0</v>
      </c>
      <c r="BK19" s="21">
        <f t="shared" si="34"/>
        <v>0</v>
      </c>
      <c r="BL19" s="21">
        <v>0</v>
      </c>
      <c r="BM19" s="21">
        <f t="shared" si="35"/>
        <v>0</v>
      </c>
      <c r="BN19" s="21">
        <f t="shared" ref="BN19:BN42" si="18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37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38"/>
        <v>0</v>
      </c>
      <c r="CA19" s="21">
        <v>0</v>
      </c>
      <c r="CB19" s="21">
        <f t="shared" si="39"/>
        <v>0</v>
      </c>
      <c r="CC19" s="21">
        <v>0</v>
      </c>
      <c r="CD19" s="21">
        <f t="shared" si="40"/>
        <v>0</v>
      </c>
      <c r="CE19" s="21">
        <v>0</v>
      </c>
      <c r="CF19" s="21">
        <f t="shared" si="41"/>
        <v>0</v>
      </c>
      <c r="CG19" s="21">
        <v>0</v>
      </c>
      <c r="CH19" s="21">
        <f t="shared" si="42"/>
        <v>0</v>
      </c>
      <c r="CI19" s="21">
        <v>0</v>
      </c>
      <c r="CJ19" s="21">
        <f t="shared" si="43"/>
        <v>0</v>
      </c>
      <c r="CK19" s="21">
        <f t="shared" si="44"/>
        <v>0</v>
      </c>
      <c r="CL19" s="21"/>
      <c r="CM19" s="23">
        <f t="shared" si="173"/>
        <v>0</v>
      </c>
      <c r="CN19" s="22"/>
      <c r="CO19" s="22"/>
      <c r="CP19" s="22"/>
      <c r="CQ19" s="23">
        <v>0</v>
      </c>
      <c r="CR19" s="21">
        <f t="shared" si="166"/>
        <v>0</v>
      </c>
      <c r="CS19" s="21">
        <f t="shared" si="46"/>
        <v>0</v>
      </c>
      <c r="CT19" s="21">
        <v>0</v>
      </c>
      <c r="CU19" s="21">
        <f t="shared" si="47"/>
        <v>0</v>
      </c>
      <c r="CV19" s="21">
        <v>0</v>
      </c>
      <c r="CW19" s="21">
        <f t="shared" si="48"/>
        <v>0</v>
      </c>
      <c r="CX19" s="21">
        <v>0</v>
      </c>
      <c r="CY19" s="21">
        <f t="shared" si="49"/>
        <v>0</v>
      </c>
      <c r="CZ19" s="21">
        <v>0</v>
      </c>
      <c r="DA19" s="21">
        <f t="shared" si="50"/>
        <v>0</v>
      </c>
      <c r="DB19" s="21">
        <v>0</v>
      </c>
      <c r="DC19" s="21">
        <f t="shared" si="51"/>
        <v>0</v>
      </c>
      <c r="DD19" s="21">
        <f t="shared" ref="DD19:DD42" si="18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3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4"/>
        <v>0</v>
      </c>
      <c r="DS19" s="21">
        <v>0</v>
      </c>
      <c r="DT19" s="21">
        <f t="shared" si="55"/>
        <v>0</v>
      </c>
      <c r="DU19" s="21">
        <v>0</v>
      </c>
      <c r="DV19" s="21">
        <f t="shared" si="56"/>
        <v>0</v>
      </c>
      <c r="DW19" s="21">
        <v>0</v>
      </c>
      <c r="DX19" s="21">
        <f t="shared" si="57"/>
        <v>0</v>
      </c>
      <c r="DY19" s="21">
        <v>0</v>
      </c>
      <c r="DZ19" s="21">
        <f t="shared" si="58"/>
        <v>0</v>
      </c>
      <c r="EA19" s="21">
        <f t="shared" si="59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167"/>
        <v>0</v>
      </c>
      <c r="EI19" s="21">
        <f t="shared" si="61"/>
        <v>0</v>
      </c>
      <c r="EJ19" s="21">
        <v>0</v>
      </c>
      <c r="EK19" s="21">
        <f t="shared" si="62"/>
        <v>0</v>
      </c>
      <c r="EL19" s="21">
        <v>0</v>
      </c>
      <c r="EM19" s="21">
        <f t="shared" si="63"/>
        <v>0</v>
      </c>
      <c r="EN19" s="21">
        <v>0</v>
      </c>
      <c r="EO19" s="21">
        <f t="shared" si="64"/>
        <v>0</v>
      </c>
      <c r="EP19" s="21">
        <v>0</v>
      </c>
      <c r="EQ19" s="21">
        <f t="shared" si="65"/>
        <v>0</v>
      </c>
      <c r="ER19" s="21">
        <v>0</v>
      </c>
      <c r="ES19" s="21">
        <f t="shared" si="66"/>
        <v>0</v>
      </c>
      <c r="ET19" s="21">
        <f t="shared" ref="ET19:ET42" si="18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68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69"/>
        <v>0</v>
      </c>
      <c r="FG19" s="21">
        <v>0</v>
      </c>
      <c r="FH19" s="21">
        <f t="shared" si="70"/>
        <v>0</v>
      </c>
      <c r="FI19" s="21">
        <v>0</v>
      </c>
      <c r="FJ19" s="21">
        <f t="shared" si="71"/>
        <v>0</v>
      </c>
      <c r="FK19" s="21">
        <v>0</v>
      </c>
      <c r="FL19" s="21">
        <f t="shared" si="72"/>
        <v>0</v>
      </c>
      <c r="FM19" s="21">
        <v>0</v>
      </c>
      <c r="FN19" s="21">
        <f t="shared" si="73"/>
        <v>0</v>
      </c>
      <c r="FO19" s="21">
        <v>0</v>
      </c>
      <c r="FP19" s="21">
        <f t="shared" si="74"/>
        <v>0</v>
      </c>
      <c r="FQ19" s="21">
        <f t="shared" si="75"/>
        <v>0</v>
      </c>
      <c r="FR19" s="21"/>
      <c r="FS19" s="23">
        <f t="shared" si="174"/>
        <v>0</v>
      </c>
      <c r="FT19" s="22"/>
      <c r="FU19" s="22"/>
      <c r="FV19" s="22"/>
      <c r="FW19" s="23">
        <v>0</v>
      </c>
      <c r="FX19" s="21">
        <f t="shared" si="168"/>
        <v>0</v>
      </c>
      <c r="FY19" s="21">
        <f t="shared" si="77"/>
        <v>0</v>
      </c>
      <c r="FZ19" s="21">
        <v>0</v>
      </c>
      <c r="GA19" s="21">
        <f t="shared" si="78"/>
        <v>0</v>
      </c>
      <c r="GB19" s="21">
        <v>0</v>
      </c>
      <c r="GC19" s="21">
        <f t="shared" si="79"/>
        <v>0</v>
      </c>
      <c r="GD19" s="21">
        <v>0</v>
      </c>
      <c r="GE19" s="21">
        <f t="shared" si="80"/>
        <v>0</v>
      </c>
      <c r="GF19" s="21">
        <v>0</v>
      </c>
      <c r="GG19" s="21">
        <f t="shared" si="81"/>
        <v>0</v>
      </c>
      <c r="GH19" s="21">
        <v>0</v>
      </c>
      <c r="GI19" s="21">
        <f t="shared" si="82"/>
        <v>0</v>
      </c>
      <c r="GJ19" s="21">
        <f t="shared" ref="GJ19:GJ42" si="18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4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5"/>
        <v>0</v>
      </c>
      <c r="GW19" s="21">
        <v>0</v>
      </c>
      <c r="GX19" s="21">
        <f t="shared" si="86"/>
        <v>0</v>
      </c>
      <c r="GY19" s="21">
        <v>0</v>
      </c>
      <c r="GZ19" s="21">
        <f t="shared" si="87"/>
        <v>0</v>
      </c>
      <c r="HA19" s="21">
        <v>0</v>
      </c>
      <c r="HB19" s="21">
        <f t="shared" si="88"/>
        <v>0</v>
      </c>
      <c r="HC19" s="21">
        <v>0</v>
      </c>
      <c r="HD19" s="21">
        <f t="shared" si="89"/>
        <v>0</v>
      </c>
      <c r="HE19" s="21">
        <v>0</v>
      </c>
      <c r="HF19" s="21">
        <f t="shared" si="90"/>
        <v>0</v>
      </c>
      <c r="HG19" s="21">
        <f t="shared" si="91"/>
        <v>0</v>
      </c>
      <c r="HH19" s="21"/>
      <c r="HI19" s="23">
        <f t="shared" si="175"/>
        <v>0</v>
      </c>
      <c r="HJ19" s="22"/>
      <c r="HK19" s="22"/>
      <c r="HL19" s="22"/>
      <c r="HM19" s="23">
        <v>0</v>
      </c>
      <c r="HN19" s="21">
        <f t="shared" si="169"/>
        <v>0</v>
      </c>
      <c r="HO19" s="21">
        <f t="shared" si="93"/>
        <v>0</v>
      </c>
      <c r="HP19" s="21">
        <v>0</v>
      </c>
      <c r="HQ19" s="21">
        <f t="shared" si="94"/>
        <v>0</v>
      </c>
      <c r="HR19" s="21">
        <v>0</v>
      </c>
      <c r="HS19" s="21">
        <f t="shared" si="95"/>
        <v>0</v>
      </c>
      <c r="HT19" s="21">
        <v>0</v>
      </c>
      <c r="HU19" s="21">
        <f t="shared" si="96"/>
        <v>0</v>
      </c>
      <c r="HV19" s="21">
        <v>0</v>
      </c>
      <c r="HW19" s="21">
        <f t="shared" si="97"/>
        <v>0</v>
      </c>
      <c r="HX19" s="21">
        <v>0</v>
      </c>
      <c r="HY19" s="21">
        <f t="shared" si="98"/>
        <v>0</v>
      </c>
      <c r="HZ19" s="21">
        <f t="shared" ref="HZ19:HZ42" si="18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0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1"/>
        <v>0</v>
      </c>
      <c r="IM19" s="21">
        <v>0</v>
      </c>
      <c r="IN19" s="21">
        <f t="shared" si="102"/>
        <v>0</v>
      </c>
      <c r="IO19" s="21">
        <v>0</v>
      </c>
      <c r="IP19" s="21">
        <f t="shared" si="103"/>
        <v>0</v>
      </c>
      <c r="IQ19" s="21">
        <v>0</v>
      </c>
      <c r="IR19" s="21">
        <f t="shared" si="104"/>
        <v>0</v>
      </c>
      <c r="IS19" s="21">
        <v>0</v>
      </c>
      <c r="IT19" s="21">
        <f t="shared" si="105"/>
        <v>0</v>
      </c>
      <c r="IU19" s="21">
        <v>0</v>
      </c>
      <c r="IV19" s="21">
        <f t="shared" si="106"/>
        <v>0</v>
      </c>
      <c r="IW19" s="21">
        <f t="shared" si="107"/>
        <v>0</v>
      </c>
      <c r="IX19" s="21"/>
      <c r="IY19" s="23">
        <f t="shared" si="176"/>
        <v>0</v>
      </c>
      <c r="IZ19" s="22"/>
      <c r="JA19" s="22"/>
      <c r="JB19" s="22"/>
      <c r="JC19" s="23">
        <v>0</v>
      </c>
      <c r="JD19" s="21">
        <f t="shared" si="170"/>
        <v>0</v>
      </c>
      <c r="JE19" s="21">
        <f t="shared" si="109"/>
        <v>0</v>
      </c>
      <c r="JF19" s="21">
        <v>0</v>
      </c>
      <c r="JG19" s="21">
        <f t="shared" si="110"/>
        <v>0</v>
      </c>
      <c r="JH19" s="21">
        <v>0</v>
      </c>
      <c r="JI19" s="21">
        <f t="shared" si="111"/>
        <v>0</v>
      </c>
      <c r="JJ19" s="21">
        <v>0</v>
      </c>
      <c r="JK19" s="21">
        <f t="shared" si="112"/>
        <v>0</v>
      </c>
      <c r="JL19" s="21">
        <v>0</v>
      </c>
      <c r="JM19" s="21">
        <f t="shared" si="113"/>
        <v>0</v>
      </c>
      <c r="JN19" s="21">
        <v>0</v>
      </c>
      <c r="JO19" s="21">
        <f t="shared" si="114"/>
        <v>0</v>
      </c>
      <c r="JP19" s="21">
        <f t="shared" ref="JP19:JP42" si="18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16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17"/>
        <v>0</v>
      </c>
      <c r="KC19" s="21">
        <v>0</v>
      </c>
      <c r="KD19" s="21">
        <f t="shared" si="118"/>
        <v>0</v>
      </c>
      <c r="KE19" s="21">
        <v>0</v>
      </c>
      <c r="KF19" s="21">
        <f t="shared" si="119"/>
        <v>0</v>
      </c>
      <c r="KG19" s="21">
        <v>0</v>
      </c>
      <c r="KH19" s="21">
        <f t="shared" si="120"/>
        <v>0</v>
      </c>
      <c r="KI19" s="21">
        <v>0</v>
      </c>
      <c r="KJ19" s="21">
        <f t="shared" si="121"/>
        <v>0</v>
      </c>
      <c r="KK19" s="21">
        <v>0</v>
      </c>
      <c r="KL19" s="21">
        <f t="shared" si="122"/>
        <v>0</v>
      </c>
      <c r="KM19" s="21">
        <f t="shared" si="123"/>
        <v>0</v>
      </c>
      <c r="KN19" s="21"/>
      <c r="KO19" s="23">
        <f t="shared" si="177"/>
        <v>0</v>
      </c>
      <c r="KP19" s="22"/>
      <c r="KQ19" s="22"/>
      <c r="KR19" s="22"/>
      <c r="KS19" s="23">
        <v>0</v>
      </c>
      <c r="KT19" s="21">
        <f t="shared" si="171"/>
        <v>0</v>
      </c>
      <c r="KU19" s="21">
        <f t="shared" si="125"/>
        <v>0</v>
      </c>
      <c r="KV19" s="21">
        <v>0</v>
      </c>
      <c r="KW19" s="21">
        <f t="shared" si="126"/>
        <v>0</v>
      </c>
      <c r="KX19" s="21">
        <v>0</v>
      </c>
      <c r="KY19" s="21">
        <f t="shared" si="127"/>
        <v>0</v>
      </c>
      <c r="KZ19" s="21">
        <v>0</v>
      </c>
      <c r="LA19" s="21">
        <f t="shared" si="128"/>
        <v>0</v>
      </c>
      <c r="LB19" s="21">
        <v>0</v>
      </c>
      <c r="LC19" s="21">
        <f t="shared" si="129"/>
        <v>0</v>
      </c>
      <c r="LD19" s="21">
        <v>0</v>
      </c>
      <c r="LE19" s="21">
        <f t="shared" si="130"/>
        <v>0</v>
      </c>
      <c r="LF19" s="21">
        <f t="shared" ref="LF19:LF42" si="18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2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3"/>
        <v>0</v>
      </c>
      <c r="LS19" s="21">
        <v>0</v>
      </c>
      <c r="LT19" s="21">
        <f t="shared" si="134"/>
        <v>0</v>
      </c>
      <c r="LU19" s="21">
        <v>0</v>
      </c>
      <c r="LV19" s="21">
        <f t="shared" si="135"/>
        <v>0</v>
      </c>
      <c r="LW19" s="21">
        <v>0</v>
      </c>
      <c r="LX19" s="21">
        <f t="shared" si="136"/>
        <v>0</v>
      </c>
      <c r="LY19" s="21">
        <v>0</v>
      </c>
      <c r="LZ19" s="21">
        <f t="shared" si="137"/>
        <v>0</v>
      </c>
      <c r="MA19" s="21">
        <v>0</v>
      </c>
      <c r="MB19" s="21">
        <f t="shared" si="138"/>
        <v>0</v>
      </c>
      <c r="MC19" s="21">
        <f t="shared" si="139"/>
        <v>0</v>
      </c>
      <c r="MD19" s="21"/>
      <c r="ME19" s="23">
        <f t="shared" si="178"/>
        <v>0</v>
      </c>
      <c r="MF19" s="22"/>
      <c r="MG19" s="22"/>
      <c r="MH19" s="22"/>
      <c r="MI19" s="23">
        <v>0</v>
      </c>
      <c r="MJ19" s="21">
        <f t="shared" si="172"/>
        <v>0</v>
      </c>
      <c r="MK19" s="21">
        <f t="shared" si="141"/>
        <v>0</v>
      </c>
      <c r="ML19" s="21">
        <v>0</v>
      </c>
      <c r="MM19" s="21">
        <f t="shared" si="142"/>
        <v>0</v>
      </c>
      <c r="MN19" s="21">
        <v>0</v>
      </c>
      <c r="MO19" s="21">
        <f t="shared" si="143"/>
        <v>0</v>
      </c>
      <c r="MP19" s="21">
        <v>0</v>
      </c>
      <c r="MQ19" s="21">
        <f t="shared" si="144"/>
        <v>0</v>
      </c>
      <c r="MR19" s="21">
        <v>0</v>
      </c>
      <c r="MS19" s="21">
        <f t="shared" si="145"/>
        <v>0</v>
      </c>
      <c r="MT19" s="21">
        <v>0</v>
      </c>
      <c r="MU19" s="21">
        <f t="shared" si="146"/>
        <v>0</v>
      </c>
      <c r="MV19" s="21">
        <f t="shared" ref="MV19:MV42" si="18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48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49"/>
        <v>0</v>
      </c>
      <c r="NI19" s="21">
        <v>0</v>
      </c>
      <c r="NJ19" s="21">
        <f t="shared" si="150"/>
        <v>0</v>
      </c>
      <c r="NK19" s="21">
        <v>0</v>
      </c>
      <c r="NL19" s="21">
        <f t="shared" si="151"/>
        <v>0</v>
      </c>
      <c r="NM19" s="21">
        <v>0</v>
      </c>
      <c r="NN19" s="21">
        <f t="shared" si="152"/>
        <v>0</v>
      </c>
      <c r="NO19" s="21">
        <v>0</v>
      </c>
      <c r="NP19" s="21">
        <f t="shared" si="153"/>
        <v>0</v>
      </c>
      <c r="NQ19" s="21">
        <v>0</v>
      </c>
      <c r="NR19" s="21">
        <f t="shared" si="154"/>
        <v>0</v>
      </c>
      <c r="NS19" s="21">
        <f t="shared" si="155"/>
        <v>0</v>
      </c>
      <c r="NT19" s="21"/>
      <c r="NU19" s="23">
        <f t="shared" si="179"/>
        <v>0</v>
      </c>
      <c r="NV19" s="24">
        <f t="shared" si="11"/>
        <v>0</v>
      </c>
      <c r="NW19" s="24">
        <f t="shared" si="12"/>
        <v>0</v>
      </c>
      <c r="NX19" s="24">
        <f t="shared" si="156"/>
        <v>0</v>
      </c>
    </row>
    <row r="20" spans="1:388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3"/>
        <v>0</v>
      </c>
      <c r="M20" s="21">
        <f t="shared" si="14"/>
        <v>0</v>
      </c>
      <c r="N20" s="21">
        <v>0</v>
      </c>
      <c r="O20" s="21">
        <f t="shared" si="15"/>
        <v>0</v>
      </c>
      <c r="P20" s="21">
        <v>0</v>
      </c>
      <c r="Q20" s="21">
        <f t="shared" si="16"/>
        <v>0</v>
      </c>
      <c r="R20" s="21">
        <v>0</v>
      </c>
      <c r="S20" s="21">
        <f t="shared" si="17"/>
        <v>0</v>
      </c>
      <c r="T20" s="21">
        <v>0</v>
      </c>
      <c r="U20" s="21">
        <f t="shared" si="18"/>
        <v>0</v>
      </c>
      <c r="V20" s="21">
        <v>0</v>
      </c>
      <c r="W20" s="21">
        <f t="shared" si="19"/>
        <v>0</v>
      </c>
      <c r="X20" s="21">
        <f t="shared" si="20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1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2"/>
        <v>0</v>
      </c>
      <c r="AK20" s="21">
        <v>0</v>
      </c>
      <c r="AL20" s="21">
        <f t="shared" si="23"/>
        <v>0</v>
      </c>
      <c r="AM20" s="21">
        <v>0</v>
      </c>
      <c r="AN20" s="21">
        <f t="shared" si="24"/>
        <v>0</v>
      </c>
      <c r="AO20" s="21">
        <v>0</v>
      </c>
      <c r="AP20" s="21">
        <f t="shared" si="25"/>
        <v>0</v>
      </c>
      <c r="AQ20" s="21">
        <v>0</v>
      </c>
      <c r="AR20" s="21">
        <f t="shared" si="26"/>
        <v>0</v>
      </c>
      <c r="AS20" s="21">
        <v>0</v>
      </c>
      <c r="AT20" s="21">
        <f t="shared" si="27"/>
        <v>0</v>
      </c>
      <c r="AU20" s="21">
        <f t="shared" si="28"/>
        <v>0</v>
      </c>
      <c r="AV20" s="21"/>
      <c r="AW20" s="23">
        <f t="shared" si="157"/>
        <v>0</v>
      </c>
      <c r="AX20" s="22"/>
      <c r="AY20" s="22"/>
      <c r="AZ20" s="22"/>
      <c r="BA20" s="23">
        <v>0</v>
      </c>
      <c r="BB20" s="21">
        <f t="shared" si="165"/>
        <v>0</v>
      </c>
      <c r="BC20" s="21">
        <f t="shared" si="30"/>
        <v>0</v>
      </c>
      <c r="BD20" s="21">
        <v>0</v>
      </c>
      <c r="BE20" s="21">
        <f t="shared" si="31"/>
        <v>0</v>
      </c>
      <c r="BF20" s="21">
        <v>0</v>
      </c>
      <c r="BG20" s="21">
        <f t="shared" si="32"/>
        <v>0</v>
      </c>
      <c r="BH20" s="21">
        <v>0</v>
      </c>
      <c r="BI20" s="21">
        <f t="shared" si="33"/>
        <v>0</v>
      </c>
      <c r="BJ20" s="21">
        <v>0</v>
      </c>
      <c r="BK20" s="21">
        <f t="shared" si="34"/>
        <v>0</v>
      </c>
      <c r="BL20" s="21">
        <v>0</v>
      </c>
      <c r="BM20" s="21">
        <f t="shared" si="35"/>
        <v>0</v>
      </c>
      <c r="BN20" s="21">
        <f t="shared" si="18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37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38"/>
        <v>0</v>
      </c>
      <c r="CA20" s="21">
        <v>0</v>
      </c>
      <c r="CB20" s="21">
        <f t="shared" si="39"/>
        <v>0</v>
      </c>
      <c r="CC20" s="21">
        <v>0</v>
      </c>
      <c r="CD20" s="21">
        <f t="shared" si="40"/>
        <v>0</v>
      </c>
      <c r="CE20" s="21">
        <v>0</v>
      </c>
      <c r="CF20" s="21">
        <f t="shared" si="41"/>
        <v>0</v>
      </c>
      <c r="CG20" s="21">
        <v>0</v>
      </c>
      <c r="CH20" s="21">
        <f t="shared" si="42"/>
        <v>0</v>
      </c>
      <c r="CI20" s="21">
        <v>0</v>
      </c>
      <c r="CJ20" s="21">
        <f t="shared" si="43"/>
        <v>0</v>
      </c>
      <c r="CK20" s="21">
        <f t="shared" si="44"/>
        <v>0</v>
      </c>
      <c r="CL20" s="21"/>
      <c r="CM20" s="23">
        <f t="shared" si="173"/>
        <v>0</v>
      </c>
      <c r="CN20" s="22"/>
      <c r="CO20" s="22"/>
      <c r="CP20" s="22"/>
      <c r="CQ20" s="23">
        <v>0</v>
      </c>
      <c r="CR20" s="21">
        <f t="shared" si="166"/>
        <v>0</v>
      </c>
      <c r="CS20" s="21">
        <f t="shared" si="46"/>
        <v>0</v>
      </c>
      <c r="CT20" s="21">
        <v>0</v>
      </c>
      <c r="CU20" s="21">
        <f t="shared" si="47"/>
        <v>0</v>
      </c>
      <c r="CV20" s="21">
        <v>0</v>
      </c>
      <c r="CW20" s="21">
        <f t="shared" si="48"/>
        <v>0</v>
      </c>
      <c r="CX20" s="21">
        <v>0</v>
      </c>
      <c r="CY20" s="21">
        <f t="shared" si="49"/>
        <v>0</v>
      </c>
      <c r="CZ20" s="21">
        <v>0</v>
      </c>
      <c r="DA20" s="21">
        <f t="shared" si="50"/>
        <v>0</v>
      </c>
      <c r="DB20" s="21">
        <v>0</v>
      </c>
      <c r="DC20" s="21">
        <f t="shared" si="51"/>
        <v>0</v>
      </c>
      <c r="DD20" s="21">
        <f t="shared" si="18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3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4"/>
        <v>0</v>
      </c>
      <c r="DS20" s="21">
        <v>0</v>
      </c>
      <c r="DT20" s="21">
        <f t="shared" si="55"/>
        <v>0</v>
      </c>
      <c r="DU20" s="21">
        <v>0</v>
      </c>
      <c r="DV20" s="21">
        <f t="shared" si="56"/>
        <v>0</v>
      </c>
      <c r="DW20" s="21">
        <v>0</v>
      </c>
      <c r="DX20" s="21">
        <f t="shared" si="57"/>
        <v>0</v>
      </c>
      <c r="DY20" s="21">
        <v>0</v>
      </c>
      <c r="DZ20" s="21">
        <f t="shared" si="58"/>
        <v>0</v>
      </c>
      <c r="EA20" s="21">
        <f t="shared" si="59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167"/>
        <v>0</v>
      </c>
      <c r="EI20" s="21">
        <f t="shared" si="61"/>
        <v>0</v>
      </c>
      <c r="EJ20" s="21">
        <v>0</v>
      </c>
      <c r="EK20" s="21">
        <f t="shared" si="62"/>
        <v>0</v>
      </c>
      <c r="EL20" s="21">
        <v>0</v>
      </c>
      <c r="EM20" s="21">
        <f t="shared" si="63"/>
        <v>0</v>
      </c>
      <c r="EN20" s="21">
        <v>0</v>
      </c>
      <c r="EO20" s="21">
        <f t="shared" si="64"/>
        <v>0</v>
      </c>
      <c r="EP20" s="21">
        <v>0</v>
      </c>
      <c r="EQ20" s="21">
        <f t="shared" si="65"/>
        <v>0</v>
      </c>
      <c r="ER20" s="21">
        <v>0</v>
      </c>
      <c r="ES20" s="21">
        <f t="shared" si="66"/>
        <v>0</v>
      </c>
      <c r="ET20" s="21">
        <f t="shared" si="18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68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69"/>
        <v>0</v>
      </c>
      <c r="FG20" s="21">
        <v>0</v>
      </c>
      <c r="FH20" s="21">
        <f t="shared" si="70"/>
        <v>0</v>
      </c>
      <c r="FI20" s="21">
        <v>0</v>
      </c>
      <c r="FJ20" s="21">
        <f t="shared" si="71"/>
        <v>0</v>
      </c>
      <c r="FK20" s="21">
        <v>0</v>
      </c>
      <c r="FL20" s="21">
        <f t="shared" si="72"/>
        <v>0</v>
      </c>
      <c r="FM20" s="21">
        <v>0</v>
      </c>
      <c r="FN20" s="21">
        <f t="shared" si="73"/>
        <v>0</v>
      </c>
      <c r="FO20" s="21">
        <v>0</v>
      </c>
      <c r="FP20" s="21">
        <f t="shared" si="74"/>
        <v>0</v>
      </c>
      <c r="FQ20" s="21">
        <f t="shared" si="75"/>
        <v>0</v>
      </c>
      <c r="FR20" s="21"/>
      <c r="FS20" s="23">
        <f t="shared" si="174"/>
        <v>0</v>
      </c>
      <c r="FT20" s="22"/>
      <c r="FU20" s="22"/>
      <c r="FV20" s="22"/>
      <c r="FW20" s="23">
        <v>0</v>
      </c>
      <c r="FX20" s="21">
        <f t="shared" si="168"/>
        <v>0</v>
      </c>
      <c r="FY20" s="21">
        <f t="shared" si="77"/>
        <v>0</v>
      </c>
      <c r="FZ20" s="21">
        <v>0</v>
      </c>
      <c r="GA20" s="21">
        <f t="shared" si="78"/>
        <v>0</v>
      </c>
      <c r="GB20" s="21">
        <v>0</v>
      </c>
      <c r="GC20" s="21">
        <f t="shared" si="79"/>
        <v>0</v>
      </c>
      <c r="GD20" s="21">
        <v>0</v>
      </c>
      <c r="GE20" s="21">
        <f t="shared" si="80"/>
        <v>0</v>
      </c>
      <c r="GF20" s="21">
        <v>0</v>
      </c>
      <c r="GG20" s="21">
        <f t="shared" si="81"/>
        <v>0</v>
      </c>
      <c r="GH20" s="21">
        <v>0</v>
      </c>
      <c r="GI20" s="21">
        <f t="shared" si="82"/>
        <v>0</v>
      </c>
      <c r="GJ20" s="21">
        <f t="shared" si="18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4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5"/>
        <v>0</v>
      </c>
      <c r="GW20" s="21">
        <v>0</v>
      </c>
      <c r="GX20" s="21">
        <f t="shared" si="86"/>
        <v>0</v>
      </c>
      <c r="GY20" s="21">
        <v>0</v>
      </c>
      <c r="GZ20" s="21">
        <f t="shared" si="87"/>
        <v>0</v>
      </c>
      <c r="HA20" s="21">
        <v>0</v>
      </c>
      <c r="HB20" s="21">
        <f t="shared" si="88"/>
        <v>0</v>
      </c>
      <c r="HC20" s="21">
        <v>0</v>
      </c>
      <c r="HD20" s="21">
        <f t="shared" si="89"/>
        <v>0</v>
      </c>
      <c r="HE20" s="21">
        <v>0</v>
      </c>
      <c r="HF20" s="21">
        <f t="shared" si="90"/>
        <v>0</v>
      </c>
      <c r="HG20" s="21">
        <f t="shared" si="91"/>
        <v>0</v>
      </c>
      <c r="HH20" s="21"/>
      <c r="HI20" s="23">
        <f t="shared" si="175"/>
        <v>0</v>
      </c>
      <c r="HJ20" s="22"/>
      <c r="HK20" s="22"/>
      <c r="HL20" s="22"/>
      <c r="HM20" s="23">
        <v>0</v>
      </c>
      <c r="HN20" s="21">
        <f t="shared" si="169"/>
        <v>0</v>
      </c>
      <c r="HO20" s="21">
        <f t="shared" si="93"/>
        <v>0</v>
      </c>
      <c r="HP20" s="21">
        <v>0</v>
      </c>
      <c r="HQ20" s="21">
        <f t="shared" si="94"/>
        <v>0</v>
      </c>
      <c r="HR20" s="21">
        <v>0</v>
      </c>
      <c r="HS20" s="21">
        <f t="shared" si="95"/>
        <v>0</v>
      </c>
      <c r="HT20" s="21">
        <v>0</v>
      </c>
      <c r="HU20" s="21">
        <f t="shared" si="96"/>
        <v>0</v>
      </c>
      <c r="HV20" s="21">
        <v>0</v>
      </c>
      <c r="HW20" s="21">
        <f t="shared" si="97"/>
        <v>0</v>
      </c>
      <c r="HX20" s="21">
        <v>0</v>
      </c>
      <c r="HY20" s="21">
        <f t="shared" si="98"/>
        <v>0</v>
      </c>
      <c r="HZ20" s="21">
        <f t="shared" si="18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0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1"/>
        <v>0</v>
      </c>
      <c r="IM20" s="21">
        <v>0</v>
      </c>
      <c r="IN20" s="21">
        <f t="shared" si="102"/>
        <v>0</v>
      </c>
      <c r="IO20" s="21">
        <v>0</v>
      </c>
      <c r="IP20" s="21">
        <f t="shared" si="103"/>
        <v>0</v>
      </c>
      <c r="IQ20" s="21">
        <v>0</v>
      </c>
      <c r="IR20" s="21">
        <f t="shared" si="104"/>
        <v>0</v>
      </c>
      <c r="IS20" s="21">
        <v>0</v>
      </c>
      <c r="IT20" s="21">
        <f t="shared" si="105"/>
        <v>0</v>
      </c>
      <c r="IU20" s="21">
        <v>0</v>
      </c>
      <c r="IV20" s="21">
        <f t="shared" si="106"/>
        <v>0</v>
      </c>
      <c r="IW20" s="21">
        <f t="shared" si="107"/>
        <v>0</v>
      </c>
      <c r="IX20" s="21"/>
      <c r="IY20" s="23">
        <f t="shared" si="176"/>
        <v>0</v>
      </c>
      <c r="IZ20" s="22"/>
      <c r="JA20" s="22"/>
      <c r="JB20" s="22"/>
      <c r="JC20" s="23">
        <v>0</v>
      </c>
      <c r="JD20" s="21">
        <f t="shared" si="170"/>
        <v>0</v>
      </c>
      <c r="JE20" s="21">
        <f t="shared" si="109"/>
        <v>0</v>
      </c>
      <c r="JF20" s="21">
        <v>0</v>
      </c>
      <c r="JG20" s="21">
        <f t="shared" si="110"/>
        <v>0</v>
      </c>
      <c r="JH20" s="21">
        <v>0</v>
      </c>
      <c r="JI20" s="21">
        <f t="shared" si="111"/>
        <v>0</v>
      </c>
      <c r="JJ20" s="21">
        <v>0</v>
      </c>
      <c r="JK20" s="21">
        <f t="shared" si="112"/>
        <v>0</v>
      </c>
      <c r="JL20" s="21">
        <v>0</v>
      </c>
      <c r="JM20" s="21">
        <f t="shared" si="113"/>
        <v>0</v>
      </c>
      <c r="JN20" s="21">
        <v>0</v>
      </c>
      <c r="JO20" s="21">
        <f t="shared" si="114"/>
        <v>0</v>
      </c>
      <c r="JP20" s="21">
        <f t="shared" si="18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16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17"/>
        <v>0</v>
      </c>
      <c r="KC20" s="21">
        <v>0</v>
      </c>
      <c r="KD20" s="21">
        <f t="shared" si="118"/>
        <v>0</v>
      </c>
      <c r="KE20" s="21">
        <v>0</v>
      </c>
      <c r="KF20" s="21">
        <f t="shared" si="119"/>
        <v>0</v>
      </c>
      <c r="KG20" s="21">
        <v>0</v>
      </c>
      <c r="KH20" s="21">
        <f t="shared" si="120"/>
        <v>0</v>
      </c>
      <c r="KI20" s="21">
        <v>0</v>
      </c>
      <c r="KJ20" s="21">
        <f t="shared" si="121"/>
        <v>0</v>
      </c>
      <c r="KK20" s="21">
        <v>0</v>
      </c>
      <c r="KL20" s="21">
        <f t="shared" si="122"/>
        <v>0</v>
      </c>
      <c r="KM20" s="21">
        <f t="shared" si="123"/>
        <v>0</v>
      </c>
      <c r="KN20" s="21"/>
      <c r="KO20" s="23">
        <f t="shared" si="177"/>
        <v>0</v>
      </c>
      <c r="KP20" s="22"/>
      <c r="KQ20" s="22"/>
      <c r="KR20" s="22"/>
      <c r="KS20" s="23">
        <v>0</v>
      </c>
      <c r="KT20" s="21">
        <f t="shared" si="171"/>
        <v>0</v>
      </c>
      <c r="KU20" s="21">
        <f t="shared" si="125"/>
        <v>0</v>
      </c>
      <c r="KV20" s="21">
        <v>0</v>
      </c>
      <c r="KW20" s="21">
        <f t="shared" si="126"/>
        <v>0</v>
      </c>
      <c r="KX20" s="21">
        <v>0</v>
      </c>
      <c r="KY20" s="21">
        <f t="shared" si="127"/>
        <v>0</v>
      </c>
      <c r="KZ20" s="21">
        <v>0</v>
      </c>
      <c r="LA20" s="21">
        <f t="shared" si="128"/>
        <v>0</v>
      </c>
      <c r="LB20" s="21">
        <v>0</v>
      </c>
      <c r="LC20" s="21">
        <f t="shared" si="129"/>
        <v>0</v>
      </c>
      <c r="LD20" s="21">
        <v>0</v>
      </c>
      <c r="LE20" s="21">
        <f t="shared" si="130"/>
        <v>0</v>
      </c>
      <c r="LF20" s="21">
        <f t="shared" si="18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2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3"/>
        <v>0</v>
      </c>
      <c r="LS20" s="21">
        <v>0</v>
      </c>
      <c r="LT20" s="21">
        <f t="shared" si="134"/>
        <v>0</v>
      </c>
      <c r="LU20" s="21">
        <v>0</v>
      </c>
      <c r="LV20" s="21">
        <f t="shared" si="135"/>
        <v>0</v>
      </c>
      <c r="LW20" s="21">
        <v>0</v>
      </c>
      <c r="LX20" s="21">
        <f t="shared" si="136"/>
        <v>0</v>
      </c>
      <c r="LY20" s="21">
        <v>0</v>
      </c>
      <c r="LZ20" s="21">
        <f t="shared" si="137"/>
        <v>0</v>
      </c>
      <c r="MA20" s="21">
        <v>0</v>
      </c>
      <c r="MB20" s="21">
        <f t="shared" si="138"/>
        <v>0</v>
      </c>
      <c r="MC20" s="21">
        <f t="shared" si="139"/>
        <v>0</v>
      </c>
      <c r="MD20" s="21"/>
      <c r="ME20" s="23">
        <f t="shared" si="178"/>
        <v>0</v>
      </c>
      <c r="MF20" s="22"/>
      <c r="MG20" s="22"/>
      <c r="MH20" s="22"/>
      <c r="MI20" s="23">
        <v>0</v>
      </c>
      <c r="MJ20" s="21">
        <f t="shared" si="172"/>
        <v>0</v>
      </c>
      <c r="MK20" s="21">
        <f t="shared" si="141"/>
        <v>0</v>
      </c>
      <c r="ML20" s="21">
        <v>0</v>
      </c>
      <c r="MM20" s="21">
        <f t="shared" si="142"/>
        <v>0</v>
      </c>
      <c r="MN20" s="21">
        <v>0</v>
      </c>
      <c r="MO20" s="21">
        <f t="shared" si="143"/>
        <v>0</v>
      </c>
      <c r="MP20" s="21">
        <v>0</v>
      </c>
      <c r="MQ20" s="21">
        <f t="shared" si="144"/>
        <v>0</v>
      </c>
      <c r="MR20" s="21">
        <v>0</v>
      </c>
      <c r="MS20" s="21">
        <f t="shared" si="145"/>
        <v>0</v>
      </c>
      <c r="MT20" s="21">
        <v>0</v>
      </c>
      <c r="MU20" s="21">
        <f t="shared" si="146"/>
        <v>0</v>
      </c>
      <c r="MV20" s="21">
        <f t="shared" si="18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48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49"/>
        <v>0</v>
      </c>
      <c r="NI20" s="21">
        <v>0</v>
      </c>
      <c r="NJ20" s="21">
        <f t="shared" si="150"/>
        <v>0</v>
      </c>
      <c r="NK20" s="21">
        <v>0</v>
      </c>
      <c r="NL20" s="21">
        <f t="shared" si="151"/>
        <v>0</v>
      </c>
      <c r="NM20" s="21">
        <v>0</v>
      </c>
      <c r="NN20" s="21">
        <f t="shared" si="152"/>
        <v>0</v>
      </c>
      <c r="NO20" s="21">
        <v>0</v>
      </c>
      <c r="NP20" s="21">
        <f t="shared" si="153"/>
        <v>0</v>
      </c>
      <c r="NQ20" s="21">
        <v>0</v>
      </c>
      <c r="NR20" s="21">
        <f t="shared" si="154"/>
        <v>0</v>
      </c>
      <c r="NS20" s="21">
        <f t="shared" si="155"/>
        <v>0</v>
      </c>
      <c r="NT20" s="21"/>
      <c r="NU20" s="23">
        <f t="shared" si="179"/>
        <v>0</v>
      </c>
      <c r="NV20" s="24">
        <f t="shared" si="11"/>
        <v>0</v>
      </c>
      <c r="NW20" s="24">
        <f t="shared" si="12"/>
        <v>0</v>
      </c>
      <c r="NX20" s="24">
        <f t="shared" si="156"/>
        <v>0</v>
      </c>
    </row>
    <row r="21" spans="1:388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3"/>
        <v>0</v>
      </c>
      <c r="M21" s="21">
        <f t="shared" si="14"/>
        <v>0</v>
      </c>
      <c r="N21" s="21">
        <v>0</v>
      </c>
      <c r="O21" s="21">
        <f t="shared" si="15"/>
        <v>0</v>
      </c>
      <c r="P21" s="21">
        <v>0</v>
      </c>
      <c r="Q21" s="21">
        <f t="shared" si="16"/>
        <v>0</v>
      </c>
      <c r="R21" s="21">
        <v>0</v>
      </c>
      <c r="S21" s="21">
        <f t="shared" si="17"/>
        <v>0</v>
      </c>
      <c r="T21" s="21">
        <v>0</v>
      </c>
      <c r="U21" s="21">
        <f t="shared" si="18"/>
        <v>0</v>
      </c>
      <c r="V21" s="21">
        <v>0</v>
      </c>
      <c r="W21" s="21">
        <f t="shared" si="19"/>
        <v>0</v>
      </c>
      <c r="X21" s="21">
        <f t="shared" si="20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1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2"/>
        <v>0</v>
      </c>
      <c r="AK21" s="21">
        <v>0</v>
      </c>
      <c r="AL21" s="21">
        <f t="shared" si="23"/>
        <v>0</v>
      </c>
      <c r="AM21" s="21">
        <v>0</v>
      </c>
      <c r="AN21" s="21">
        <f t="shared" si="24"/>
        <v>0</v>
      </c>
      <c r="AO21" s="21">
        <v>0</v>
      </c>
      <c r="AP21" s="21">
        <f t="shared" si="25"/>
        <v>0</v>
      </c>
      <c r="AQ21" s="21">
        <v>0</v>
      </c>
      <c r="AR21" s="21">
        <f t="shared" si="26"/>
        <v>0</v>
      </c>
      <c r="AS21" s="21">
        <v>0</v>
      </c>
      <c r="AT21" s="21">
        <f t="shared" si="27"/>
        <v>0</v>
      </c>
      <c r="AU21" s="21">
        <f t="shared" si="28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165"/>
        <v>0</v>
      </c>
      <c r="BC21" s="21">
        <f t="shared" si="30"/>
        <v>0</v>
      </c>
      <c r="BD21" s="21">
        <v>0</v>
      </c>
      <c r="BE21" s="21">
        <f t="shared" si="31"/>
        <v>0</v>
      </c>
      <c r="BF21" s="21">
        <v>0</v>
      </c>
      <c r="BG21" s="21">
        <f t="shared" si="32"/>
        <v>0</v>
      </c>
      <c r="BH21" s="21">
        <v>0</v>
      </c>
      <c r="BI21" s="21">
        <f t="shared" si="33"/>
        <v>0</v>
      </c>
      <c r="BJ21" s="21">
        <v>0</v>
      </c>
      <c r="BK21" s="21">
        <f t="shared" si="34"/>
        <v>0</v>
      </c>
      <c r="BL21" s="21">
        <v>0</v>
      </c>
      <c r="BM21" s="21">
        <f t="shared" si="35"/>
        <v>0</v>
      </c>
      <c r="BN21" s="21">
        <f t="shared" si="18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37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38"/>
        <v>0</v>
      </c>
      <c r="CA21" s="21">
        <v>0</v>
      </c>
      <c r="CB21" s="21">
        <f t="shared" si="39"/>
        <v>0</v>
      </c>
      <c r="CC21" s="21">
        <v>0</v>
      </c>
      <c r="CD21" s="21">
        <f t="shared" si="40"/>
        <v>0</v>
      </c>
      <c r="CE21" s="21">
        <v>0</v>
      </c>
      <c r="CF21" s="21">
        <f t="shared" si="41"/>
        <v>0</v>
      </c>
      <c r="CG21" s="21">
        <v>0</v>
      </c>
      <c r="CH21" s="21">
        <f t="shared" si="42"/>
        <v>0</v>
      </c>
      <c r="CI21" s="21">
        <v>0</v>
      </c>
      <c r="CJ21" s="21">
        <f t="shared" si="43"/>
        <v>0</v>
      </c>
      <c r="CK21" s="21">
        <f t="shared" si="44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166"/>
        <v>0</v>
      </c>
      <c r="CS21" s="21">
        <f t="shared" si="46"/>
        <v>0</v>
      </c>
      <c r="CT21" s="21">
        <v>0</v>
      </c>
      <c r="CU21" s="21">
        <f t="shared" si="47"/>
        <v>0</v>
      </c>
      <c r="CV21" s="21">
        <v>0</v>
      </c>
      <c r="CW21" s="21">
        <f t="shared" si="48"/>
        <v>0</v>
      </c>
      <c r="CX21" s="21">
        <v>0</v>
      </c>
      <c r="CY21" s="21">
        <f t="shared" si="49"/>
        <v>0</v>
      </c>
      <c r="CZ21" s="21">
        <v>0</v>
      </c>
      <c r="DA21" s="21">
        <f t="shared" si="50"/>
        <v>0</v>
      </c>
      <c r="DB21" s="21">
        <v>0</v>
      </c>
      <c r="DC21" s="21">
        <f t="shared" si="51"/>
        <v>0</v>
      </c>
      <c r="DD21" s="21">
        <f t="shared" si="18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3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4"/>
        <v>0</v>
      </c>
      <c r="DS21" s="21">
        <v>0</v>
      </c>
      <c r="DT21" s="21">
        <f t="shared" si="55"/>
        <v>0</v>
      </c>
      <c r="DU21" s="21">
        <v>0</v>
      </c>
      <c r="DV21" s="21">
        <f t="shared" si="56"/>
        <v>0</v>
      </c>
      <c r="DW21" s="21">
        <v>0</v>
      </c>
      <c r="DX21" s="21">
        <f t="shared" si="57"/>
        <v>0</v>
      </c>
      <c r="DY21" s="21">
        <v>0</v>
      </c>
      <c r="DZ21" s="21">
        <f t="shared" si="58"/>
        <v>0</v>
      </c>
      <c r="EA21" s="21">
        <f t="shared" si="59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167"/>
        <v>0</v>
      </c>
      <c r="EI21" s="21">
        <f t="shared" si="61"/>
        <v>0</v>
      </c>
      <c r="EJ21" s="21">
        <v>0</v>
      </c>
      <c r="EK21" s="21">
        <f t="shared" si="62"/>
        <v>0</v>
      </c>
      <c r="EL21" s="21">
        <v>0</v>
      </c>
      <c r="EM21" s="21">
        <f t="shared" si="63"/>
        <v>0</v>
      </c>
      <c r="EN21" s="21">
        <v>0</v>
      </c>
      <c r="EO21" s="21">
        <f t="shared" si="64"/>
        <v>0</v>
      </c>
      <c r="EP21" s="21">
        <v>0</v>
      </c>
      <c r="EQ21" s="21">
        <f t="shared" si="65"/>
        <v>0</v>
      </c>
      <c r="ER21" s="21">
        <v>0</v>
      </c>
      <c r="ES21" s="21">
        <f t="shared" si="66"/>
        <v>0</v>
      </c>
      <c r="ET21" s="21">
        <f t="shared" si="18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68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69"/>
        <v>0</v>
      </c>
      <c r="FG21" s="21">
        <v>0</v>
      </c>
      <c r="FH21" s="21">
        <f t="shared" si="70"/>
        <v>0</v>
      </c>
      <c r="FI21" s="21">
        <v>0</v>
      </c>
      <c r="FJ21" s="21">
        <f t="shared" si="71"/>
        <v>0</v>
      </c>
      <c r="FK21" s="21">
        <v>0</v>
      </c>
      <c r="FL21" s="21">
        <f t="shared" si="72"/>
        <v>0</v>
      </c>
      <c r="FM21" s="21">
        <v>0</v>
      </c>
      <c r="FN21" s="21">
        <f t="shared" si="73"/>
        <v>0</v>
      </c>
      <c r="FO21" s="21">
        <v>0</v>
      </c>
      <c r="FP21" s="21">
        <f t="shared" si="74"/>
        <v>0</v>
      </c>
      <c r="FQ21" s="21">
        <f t="shared" si="75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168"/>
        <v>0</v>
      </c>
      <c r="FY21" s="21">
        <f t="shared" si="77"/>
        <v>0</v>
      </c>
      <c r="FZ21" s="21">
        <v>0</v>
      </c>
      <c r="GA21" s="21">
        <f t="shared" si="78"/>
        <v>0</v>
      </c>
      <c r="GB21" s="21">
        <v>0</v>
      </c>
      <c r="GC21" s="21">
        <f t="shared" si="79"/>
        <v>0</v>
      </c>
      <c r="GD21" s="21">
        <v>0</v>
      </c>
      <c r="GE21" s="21">
        <f t="shared" si="80"/>
        <v>0</v>
      </c>
      <c r="GF21" s="21">
        <v>0</v>
      </c>
      <c r="GG21" s="21">
        <f t="shared" si="81"/>
        <v>0</v>
      </c>
      <c r="GH21" s="21">
        <v>0</v>
      </c>
      <c r="GI21" s="21">
        <f t="shared" si="82"/>
        <v>0</v>
      </c>
      <c r="GJ21" s="21">
        <f t="shared" si="18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4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5"/>
        <v>0</v>
      </c>
      <c r="GW21" s="21">
        <v>0</v>
      </c>
      <c r="GX21" s="21">
        <f t="shared" si="86"/>
        <v>0</v>
      </c>
      <c r="GY21" s="21">
        <v>0</v>
      </c>
      <c r="GZ21" s="21">
        <f t="shared" si="87"/>
        <v>0</v>
      </c>
      <c r="HA21" s="21">
        <v>0</v>
      </c>
      <c r="HB21" s="21">
        <f t="shared" si="88"/>
        <v>0</v>
      </c>
      <c r="HC21" s="21">
        <v>0</v>
      </c>
      <c r="HD21" s="21">
        <f t="shared" si="89"/>
        <v>0</v>
      </c>
      <c r="HE21" s="21">
        <v>0</v>
      </c>
      <c r="HF21" s="21">
        <f t="shared" si="90"/>
        <v>0</v>
      </c>
      <c r="HG21" s="21">
        <f t="shared" si="91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169"/>
        <v>0</v>
      </c>
      <c r="HO21" s="21">
        <f t="shared" si="93"/>
        <v>0</v>
      </c>
      <c r="HP21" s="21">
        <v>0</v>
      </c>
      <c r="HQ21" s="21">
        <f t="shared" si="94"/>
        <v>0</v>
      </c>
      <c r="HR21" s="21">
        <v>0</v>
      </c>
      <c r="HS21" s="21">
        <f t="shared" si="95"/>
        <v>0</v>
      </c>
      <c r="HT21" s="21">
        <v>0</v>
      </c>
      <c r="HU21" s="21">
        <f t="shared" si="96"/>
        <v>0</v>
      </c>
      <c r="HV21" s="21">
        <v>0</v>
      </c>
      <c r="HW21" s="21">
        <f t="shared" si="97"/>
        <v>0</v>
      </c>
      <c r="HX21" s="21">
        <v>0</v>
      </c>
      <c r="HY21" s="21">
        <f t="shared" si="98"/>
        <v>0</v>
      </c>
      <c r="HZ21" s="21">
        <f t="shared" si="18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0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1"/>
        <v>0</v>
      </c>
      <c r="IM21" s="21">
        <v>0</v>
      </c>
      <c r="IN21" s="21">
        <f t="shared" si="102"/>
        <v>0</v>
      </c>
      <c r="IO21" s="21">
        <v>0</v>
      </c>
      <c r="IP21" s="21">
        <f t="shared" si="103"/>
        <v>0</v>
      </c>
      <c r="IQ21" s="21">
        <v>0</v>
      </c>
      <c r="IR21" s="21">
        <f t="shared" si="104"/>
        <v>0</v>
      </c>
      <c r="IS21" s="21">
        <v>0</v>
      </c>
      <c r="IT21" s="21">
        <f t="shared" si="105"/>
        <v>0</v>
      </c>
      <c r="IU21" s="21">
        <v>0</v>
      </c>
      <c r="IV21" s="21">
        <f t="shared" si="106"/>
        <v>0</v>
      </c>
      <c r="IW21" s="21">
        <f t="shared" si="107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170"/>
        <v>0</v>
      </c>
      <c r="JE21" s="21">
        <f t="shared" si="109"/>
        <v>0</v>
      </c>
      <c r="JF21" s="21">
        <v>0</v>
      </c>
      <c r="JG21" s="21">
        <f t="shared" si="110"/>
        <v>0</v>
      </c>
      <c r="JH21" s="21">
        <v>0</v>
      </c>
      <c r="JI21" s="21">
        <f t="shared" si="111"/>
        <v>0</v>
      </c>
      <c r="JJ21" s="21">
        <v>0</v>
      </c>
      <c r="JK21" s="21">
        <f t="shared" si="112"/>
        <v>0</v>
      </c>
      <c r="JL21" s="21">
        <v>0</v>
      </c>
      <c r="JM21" s="21">
        <f t="shared" si="113"/>
        <v>0</v>
      </c>
      <c r="JN21" s="21">
        <v>0</v>
      </c>
      <c r="JO21" s="21">
        <f t="shared" si="114"/>
        <v>0</v>
      </c>
      <c r="JP21" s="21">
        <f t="shared" si="18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16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17"/>
        <v>0</v>
      </c>
      <c r="KC21" s="21">
        <v>0</v>
      </c>
      <c r="KD21" s="21">
        <f t="shared" si="118"/>
        <v>0</v>
      </c>
      <c r="KE21" s="21">
        <v>0</v>
      </c>
      <c r="KF21" s="21">
        <f t="shared" si="119"/>
        <v>0</v>
      </c>
      <c r="KG21" s="21">
        <v>0</v>
      </c>
      <c r="KH21" s="21">
        <f t="shared" si="120"/>
        <v>0</v>
      </c>
      <c r="KI21" s="21">
        <v>0</v>
      </c>
      <c r="KJ21" s="21">
        <f t="shared" si="121"/>
        <v>0</v>
      </c>
      <c r="KK21" s="21">
        <v>0</v>
      </c>
      <c r="KL21" s="21">
        <f t="shared" si="122"/>
        <v>0</v>
      </c>
      <c r="KM21" s="21">
        <f t="shared" si="123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171"/>
        <v>0</v>
      </c>
      <c r="KU21" s="21">
        <f t="shared" si="125"/>
        <v>0</v>
      </c>
      <c r="KV21" s="21">
        <v>0</v>
      </c>
      <c r="KW21" s="21">
        <f t="shared" si="126"/>
        <v>0</v>
      </c>
      <c r="KX21" s="21">
        <v>0</v>
      </c>
      <c r="KY21" s="21">
        <f t="shared" si="127"/>
        <v>0</v>
      </c>
      <c r="KZ21" s="21">
        <v>0</v>
      </c>
      <c r="LA21" s="21">
        <f t="shared" si="128"/>
        <v>0</v>
      </c>
      <c r="LB21" s="21">
        <v>0</v>
      </c>
      <c r="LC21" s="21">
        <f t="shared" si="129"/>
        <v>0</v>
      </c>
      <c r="LD21" s="21">
        <v>0</v>
      </c>
      <c r="LE21" s="21">
        <f t="shared" si="130"/>
        <v>0</v>
      </c>
      <c r="LF21" s="21">
        <f t="shared" si="18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2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3"/>
        <v>0</v>
      </c>
      <c r="LS21" s="21">
        <v>0</v>
      </c>
      <c r="LT21" s="21">
        <f t="shared" si="134"/>
        <v>0</v>
      </c>
      <c r="LU21" s="21">
        <v>0</v>
      </c>
      <c r="LV21" s="21">
        <f t="shared" si="135"/>
        <v>0</v>
      </c>
      <c r="LW21" s="21">
        <v>0</v>
      </c>
      <c r="LX21" s="21">
        <f t="shared" si="136"/>
        <v>0</v>
      </c>
      <c r="LY21" s="21">
        <v>0</v>
      </c>
      <c r="LZ21" s="21">
        <f t="shared" si="137"/>
        <v>0</v>
      </c>
      <c r="MA21" s="21">
        <v>0</v>
      </c>
      <c r="MB21" s="21">
        <f t="shared" si="138"/>
        <v>0</v>
      </c>
      <c r="MC21" s="21">
        <f t="shared" si="139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172"/>
        <v>0</v>
      </c>
      <c r="MK21" s="21">
        <f t="shared" si="141"/>
        <v>0</v>
      </c>
      <c r="ML21" s="21">
        <v>0</v>
      </c>
      <c r="MM21" s="21">
        <f t="shared" si="142"/>
        <v>0</v>
      </c>
      <c r="MN21" s="21">
        <v>0</v>
      </c>
      <c r="MO21" s="21">
        <f t="shared" si="143"/>
        <v>0</v>
      </c>
      <c r="MP21" s="21">
        <v>0</v>
      </c>
      <c r="MQ21" s="21">
        <f t="shared" si="144"/>
        <v>0</v>
      </c>
      <c r="MR21" s="21">
        <v>0</v>
      </c>
      <c r="MS21" s="21">
        <f t="shared" si="145"/>
        <v>0</v>
      </c>
      <c r="MT21" s="21">
        <v>0</v>
      </c>
      <c r="MU21" s="21">
        <f t="shared" si="146"/>
        <v>0</v>
      </c>
      <c r="MV21" s="21">
        <f t="shared" si="18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48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49"/>
        <v>0</v>
      </c>
      <c r="NI21" s="21">
        <v>0</v>
      </c>
      <c r="NJ21" s="21">
        <f t="shared" si="150"/>
        <v>0</v>
      </c>
      <c r="NK21" s="21">
        <v>0</v>
      </c>
      <c r="NL21" s="21">
        <f t="shared" si="151"/>
        <v>0</v>
      </c>
      <c r="NM21" s="21">
        <v>0</v>
      </c>
      <c r="NN21" s="21">
        <f t="shared" si="152"/>
        <v>0</v>
      </c>
      <c r="NO21" s="21">
        <v>0</v>
      </c>
      <c r="NP21" s="21">
        <f t="shared" si="153"/>
        <v>0</v>
      </c>
      <c r="NQ21" s="21">
        <v>0</v>
      </c>
      <c r="NR21" s="21">
        <f t="shared" si="154"/>
        <v>0</v>
      </c>
      <c r="NS21" s="21">
        <f t="shared" si="155"/>
        <v>0</v>
      </c>
      <c r="NT21" s="21"/>
      <c r="NU21" s="23">
        <f>+NT21*3%</f>
        <v>0</v>
      </c>
      <c r="NV21" s="24">
        <f t="shared" si="11"/>
        <v>0</v>
      </c>
      <c r="NW21" s="24">
        <f t="shared" si="12"/>
        <v>0</v>
      </c>
      <c r="NX21" s="24">
        <f t="shared" si="156"/>
        <v>0</v>
      </c>
    </row>
    <row r="22" spans="1:388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3"/>
        <v>0</v>
      </c>
      <c r="M22" s="21">
        <f t="shared" si="14"/>
        <v>0</v>
      </c>
      <c r="N22" s="21">
        <v>0</v>
      </c>
      <c r="O22" s="21">
        <f t="shared" si="15"/>
        <v>0</v>
      </c>
      <c r="P22" s="21">
        <v>0</v>
      </c>
      <c r="Q22" s="21">
        <f t="shared" si="16"/>
        <v>0</v>
      </c>
      <c r="R22" s="21">
        <v>0</v>
      </c>
      <c r="S22" s="21">
        <f t="shared" si="17"/>
        <v>0</v>
      </c>
      <c r="T22" s="21">
        <v>0</v>
      </c>
      <c r="U22" s="21">
        <f t="shared" si="18"/>
        <v>0</v>
      </c>
      <c r="V22" s="21">
        <v>0</v>
      </c>
      <c r="W22" s="21">
        <f t="shared" si="19"/>
        <v>0</v>
      </c>
      <c r="X22" s="21">
        <f t="shared" si="20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1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2"/>
        <v>0</v>
      </c>
      <c r="AK22" s="21">
        <v>0</v>
      </c>
      <c r="AL22" s="21">
        <f t="shared" si="23"/>
        <v>0</v>
      </c>
      <c r="AM22" s="21">
        <v>0</v>
      </c>
      <c r="AN22" s="21">
        <f t="shared" si="24"/>
        <v>0</v>
      </c>
      <c r="AO22" s="21">
        <v>0</v>
      </c>
      <c r="AP22" s="21">
        <f t="shared" si="25"/>
        <v>0</v>
      </c>
      <c r="AQ22" s="21">
        <v>0</v>
      </c>
      <c r="AR22" s="21">
        <f t="shared" si="26"/>
        <v>0</v>
      </c>
      <c r="AS22" s="21">
        <v>0</v>
      </c>
      <c r="AT22" s="21">
        <f t="shared" si="27"/>
        <v>0</v>
      </c>
      <c r="AU22" s="21">
        <f t="shared" si="28"/>
        <v>0</v>
      </c>
      <c r="AV22" s="21"/>
      <c r="AW22" s="23">
        <f t="shared" si="157"/>
        <v>0</v>
      </c>
      <c r="AX22" s="22"/>
      <c r="AY22" s="22"/>
      <c r="AZ22" s="22"/>
      <c r="BA22" s="23">
        <v>0</v>
      </c>
      <c r="BB22" s="21">
        <f t="shared" si="165"/>
        <v>0</v>
      </c>
      <c r="BC22" s="21">
        <f t="shared" si="30"/>
        <v>0</v>
      </c>
      <c r="BD22" s="21">
        <v>0</v>
      </c>
      <c r="BE22" s="21">
        <f t="shared" si="31"/>
        <v>0</v>
      </c>
      <c r="BF22" s="21">
        <v>0</v>
      </c>
      <c r="BG22" s="21">
        <f t="shared" si="32"/>
        <v>0</v>
      </c>
      <c r="BH22" s="21">
        <v>0</v>
      </c>
      <c r="BI22" s="21">
        <f t="shared" si="33"/>
        <v>0</v>
      </c>
      <c r="BJ22" s="21">
        <v>0</v>
      </c>
      <c r="BK22" s="21">
        <f t="shared" si="34"/>
        <v>0</v>
      </c>
      <c r="BL22" s="21">
        <v>0</v>
      </c>
      <c r="BM22" s="21">
        <f t="shared" si="35"/>
        <v>0</v>
      </c>
      <c r="BN22" s="21">
        <f t="shared" si="18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37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38"/>
        <v>0</v>
      </c>
      <c r="CA22" s="21">
        <v>0</v>
      </c>
      <c r="CB22" s="21">
        <f t="shared" si="39"/>
        <v>0</v>
      </c>
      <c r="CC22" s="21">
        <v>0</v>
      </c>
      <c r="CD22" s="21">
        <f t="shared" si="40"/>
        <v>0</v>
      </c>
      <c r="CE22" s="21">
        <v>0</v>
      </c>
      <c r="CF22" s="21">
        <f t="shared" si="41"/>
        <v>0</v>
      </c>
      <c r="CG22" s="21">
        <v>0</v>
      </c>
      <c r="CH22" s="21">
        <f t="shared" si="42"/>
        <v>0</v>
      </c>
      <c r="CI22" s="21">
        <v>0</v>
      </c>
      <c r="CJ22" s="21">
        <f t="shared" si="43"/>
        <v>0</v>
      </c>
      <c r="CK22" s="21">
        <f t="shared" si="44"/>
        <v>0</v>
      </c>
      <c r="CL22" s="21"/>
      <c r="CM22" s="23">
        <f t="shared" ref="CM22:CM42" si="188">+CL22*3%</f>
        <v>0</v>
      </c>
      <c r="CN22" s="22"/>
      <c r="CO22" s="22"/>
      <c r="CP22" s="22"/>
      <c r="CQ22" s="23">
        <v>0</v>
      </c>
      <c r="CR22" s="21">
        <f t="shared" si="166"/>
        <v>0</v>
      </c>
      <c r="CS22" s="21">
        <f t="shared" si="46"/>
        <v>0</v>
      </c>
      <c r="CT22" s="21">
        <v>0</v>
      </c>
      <c r="CU22" s="21">
        <f t="shared" si="47"/>
        <v>0</v>
      </c>
      <c r="CV22" s="21">
        <v>0</v>
      </c>
      <c r="CW22" s="21">
        <f t="shared" si="48"/>
        <v>0</v>
      </c>
      <c r="CX22" s="21">
        <v>0</v>
      </c>
      <c r="CY22" s="21">
        <f t="shared" si="49"/>
        <v>0</v>
      </c>
      <c r="CZ22" s="21">
        <v>0</v>
      </c>
      <c r="DA22" s="21">
        <f t="shared" si="50"/>
        <v>0</v>
      </c>
      <c r="DB22" s="21">
        <v>0</v>
      </c>
      <c r="DC22" s="21">
        <f t="shared" si="51"/>
        <v>0</v>
      </c>
      <c r="DD22" s="21">
        <f t="shared" si="18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3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4"/>
        <v>0</v>
      </c>
      <c r="DS22" s="21">
        <v>0</v>
      </c>
      <c r="DT22" s="21">
        <f t="shared" si="55"/>
        <v>0</v>
      </c>
      <c r="DU22" s="21">
        <v>0</v>
      </c>
      <c r="DV22" s="21">
        <f t="shared" si="56"/>
        <v>0</v>
      </c>
      <c r="DW22" s="21">
        <v>0</v>
      </c>
      <c r="DX22" s="21">
        <f t="shared" si="57"/>
        <v>0</v>
      </c>
      <c r="DY22" s="21">
        <v>0</v>
      </c>
      <c r="DZ22" s="21">
        <f t="shared" si="58"/>
        <v>0</v>
      </c>
      <c r="EA22" s="21">
        <f t="shared" si="59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167"/>
        <v>0</v>
      </c>
      <c r="EI22" s="21">
        <f t="shared" si="61"/>
        <v>0</v>
      </c>
      <c r="EJ22" s="21">
        <v>0</v>
      </c>
      <c r="EK22" s="21">
        <f t="shared" si="62"/>
        <v>0</v>
      </c>
      <c r="EL22" s="21">
        <v>0</v>
      </c>
      <c r="EM22" s="21">
        <f t="shared" si="63"/>
        <v>0</v>
      </c>
      <c r="EN22" s="21">
        <v>0</v>
      </c>
      <c r="EO22" s="21">
        <f t="shared" si="64"/>
        <v>0</v>
      </c>
      <c r="EP22" s="21">
        <v>0</v>
      </c>
      <c r="EQ22" s="21">
        <f t="shared" si="65"/>
        <v>0</v>
      </c>
      <c r="ER22" s="21">
        <v>0</v>
      </c>
      <c r="ES22" s="21">
        <f t="shared" si="66"/>
        <v>0</v>
      </c>
      <c r="ET22" s="21">
        <f t="shared" si="18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68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69"/>
        <v>0</v>
      </c>
      <c r="FG22" s="21">
        <v>0</v>
      </c>
      <c r="FH22" s="21">
        <f t="shared" si="70"/>
        <v>0</v>
      </c>
      <c r="FI22" s="21">
        <v>0</v>
      </c>
      <c r="FJ22" s="21">
        <f t="shared" si="71"/>
        <v>0</v>
      </c>
      <c r="FK22" s="21">
        <v>0</v>
      </c>
      <c r="FL22" s="21">
        <f t="shared" si="72"/>
        <v>0</v>
      </c>
      <c r="FM22" s="21">
        <v>0</v>
      </c>
      <c r="FN22" s="21">
        <f t="shared" si="73"/>
        <v>0</v>
      </c>
      <c r="FO22" s="21">
        <v>0</v>
      </c>
      <c r="FP22" s="21">
        <f t="shared" si="74"/>
        <v>0</v>
      </c>
      <c r="FQ22" s="21">
        <f t="shared" si="75"/>
        <v>0</v>
      </c>
      <c r="FR22" s="21"/>
      <c r="FS22" s="23">
        <f t="shared" ref="FS22:FS42" si="189">+FR22*3%</f>
        <v>0</v>
      </c>
      <c r="FT22" s="22"/>
      <c r="FU22" s="22"/>
      <c r="FV22" s="22"/>
      <c r="FW22" s="23">
        <v>0</v>
      </c>
      <c r="FX22" s="21">
        <f t="shared" si="168"/>
        <v>0</v>
      </c>
      <c r="FY22" s="21">
        <f t="shared" si="77"/>
        <v>0</v>
      </c>
      <c r="FZ22" s="21">
        <v>0</v>
      </c>
      <c r="GA22" s="21">
        <f t="shared" si="78"/>
        <v>0</v>
      </c>
      <c r="GB22" s="21">
        <v>0</v>
      </c>
      <c r="GC22" s="21">
        <f t="shared" si="79"/>
        <v>0</v>
      </c>
      <c r="GD22" s="21">
        <v>0</v>
      </c>
      <c r="GE22" s="21">
        <f t="shared" si="80"/>
        <v>0</v>
      </c>
      <c r="GF22" s="21">
        <v>0</v>
      </c>
      <c r="GG22" s="21">
        <f t="shared" si="81"/>
        <v>0</v>
      </c>
      <c r="GH22" s="21">
        <v>0</v>
      </c>
      <c r="GI22" s="21">
        <f t="shared" si="82"/>
        <v>0</v>
      </c>
      <c r="GJ22" s="21">
        <f t="shared" si="18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4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5"/>
        <v>0</v>
      </c>
      <c r="GW22" s="21">
        <v>0</v>
      </c>
      <c r="GX22" s="21">
        <f t="shared" si="86"/>
        <v>0</v>
      </c>
      <c r="GY22" s="21">
        <v>0</v>
      </c>
      <c r="GZ22" s="21">
        <f t="shared" si="87"/>
        <v>0</v>
      </c>
      <c r="HA22" s="21">
        <v>0</v>
      </c>
      <c r="HB22" s="21">
        <f t="shared" si="88"/>
        <v>0</v>
      </c>
      <c r="HC22" s="21">
        <v>0</v>
      </c>
      <c r="HD22" s="21">
        <f t="shared" si="89"/>
        <v>0</v>
      </c>
      <c r="HE22" s="21">
        <v>0</v>
      </c>
      <c r="HF22" s="21">
        <f t="shared" si="90"/>
        <v>0</v>
      </c>
      <c r="HG22" s="21">
        <f t="shared" si="91"/>
        <v>0</v>
      </c>
      <c r="HH22" s="21"/>
      <c r="HI22" s="23">
        <f t="shared" ref="HI22:HI42" si="190">+HH22*3%</f>
        <v>0</v>
      </c>
      <c r="HJ22" s="22"/>
      <c r="HK22" s="22"/>
      <c r="HL22" s="22"/>
      <c r="HM22" s="23">
        <v>0</v>
      </c>
      <c r="HN22" s="21">
        <f t="shared" si="169"/>
        <v>0</v>
      </c>
      <c r="HO22" s="21">
        <f t="shared" si="93"/>
        <v>0</v>
      </c>
      <c r="HP22" s="21">
        <v>0</v>
      </c>
      <c r="HQ22" s="21">
        <f t="shared" si="94"/>
        <v>0</v>
      </c>
      <c r="HR22" s="21">
        <v>0</v>
      </c>
      <c r="HS22" s="21">
        <f t="shared" si="95"/>
        <v>0</v>
      </c>
      <c r="HT22" s="21">
        <v>0</v>
      </c>
      <c r="HU22" s="21">
        <f t="shared" si="96"/>
        <v>0</v>
      </c>
      <c r="HV22" s="21">
        <v>0</v>
      </c>
      <c r="HW22" s="21">
        <f t="shared" si="97"/>
        <v>0</v>
      </c>
      <c r="HX22" s="21">
        <v>0</v>
      </c>
      <c r="HY22" s="21">
        <f t="shared" si="98"/>
        <v>0</v>
      </c>
      <c r="HZ22" s="21">
        <f t="shared" si="18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0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1"/>
        <v>0</v>
      </c>
      <c r="IM22" s="21">
        <v>0</v>
      </c>
      <c r="IN22" s="21">
        <f t="shared" si="102"/>
        <v>0</v>
      </c>
      <c r="IO22" s="21">
        <v>0</v>
      </c>
      <c r="IP22" s="21">
        <f t="shared" si="103"/>
        <v>0</v>
      </c>
      <c r="IQ22" s="21">
        <v>0</v>
      </c>
      <c r="IR22" s="21">
        <f t="shared" si="104"/>
        <v>0</v>
      </c>
      <c r="IS22" s="21">
        <v>0</v>
      </c>
      <c r="IT22" s="21">
        <f t="shared" si="105"/>
        <v>0</v>
      </c>
      <c r="IU22" s="21">
        <v>0</v>
      </c>
      <c r="IV22" s="21">
        <f t="shared" si="106"/>
        <v>0</v>
      </c>
      <c r="IW22" s="21">
        <f t="shared" si="107"/>
        <v>0</v>
      </c>
      <c r="IX22" s="21"/>
      <c r="IY22" s="23">
        <f t="shared" ref="IY22:IY42" si="191">+IX22*3%</f>
        <v>0</v>
      </c>
      <c r="IZ22" s="22"/>
      <c r="JA22" s="22"/>
      <c r="JB22" s="22"/>
      <c r="JC22" s="23">
        <v>0</v>
      </c>
      <c r="JD22" s="21">
        <f t="shared" si="170"/>
        <v>0</v>
      </c>
      <c r="JE22" s="21">
        <f t="shared" si="109"/>
        <v>0</v>
      </c>
      <c r="JF22" s="21">
        <v>0</v>
      </c>
      <c r="JG22" s="21">
        <f t="shared" si="110"/>
        <v>0</v>
      </c>
      <c r="JH22" s="21">
        <v>0</v>
      </c>
      <c r="JI22" s="21">
        <f t="shared" si="111"/>
        <v>0</v>
      </c>
      <c r="JJ22" s="21">
        <v>0</v>
      </c>
      <c r="JK22" s="21">
        <f t="shared" si="112"/>
        <v>0</v>
      </c>
      <c r="JL22" s="21">
        <v>0</v>
      </c>
      <c r="JM22" s="21">
        <f t="shared" si="113"/>
        <v>0</v>
      </c>
      <c r="JN22" s="21">
        <v>0</v>
      </c>
      <c r="JO22" s="21">
        <f t="shared" si="114"/>
        <v>0</v>
      </c>
      <c r="JP22" s="21">
        <f t="shared" si="18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16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17"/>
        <v>0</v>
      </c>
      <c r="KC22" s="21">
        <v>0</v>
      </c>
      <c r="KD22" s="21">
        <f t="shared" si="118"/>
        <v>0</v>
      </c>
      <c r="KE22" s="21">
        <v>0</v>
      </c>
      <c r="KF22" s="21">
        <f t="shared" si="119"/>
        <v>0</v>
      </c>
      <c r="KG22" s="21">
        <v>0</v>
      </c>
      <c r="KH22" s="21">
        <f t="shared" si="120"/>
        <v>0</v>
      </c>
      <c r="KI22" s="21">
        <v>0</v>
      </c>
      <c r="KJ22" s="21">
        <f t="shared" si="121"/>
        <v>0</v>
      </c>
      <c r="KK22" s="21">
        <v>0</v>
      </c>
      <c r="KL22" s="21">
        <f t="shared" si="122"/>
        <v>0</v>
      </c>
      <c r="KM22" s="21">
        <f t="shared" si="123"/>
        <v>0</v>
      </c>
      <c r="KN22" s="21"/>
      <c r="KO22" s="23">
        <f t="shared" ref="KO22:KO42" si="192">+KN22*3%</f>
        <v>0</v>
      </c>
      <c r="KP22" s="22"/>
      <c r="KQ22" s="22"/>
      <c r="KR22" s="22"/>
      <c r="KS22" s="23">
        <v>0</v>
      </c>
      <c r="KT22" s="21">
        <f t="shared" si="171"/>
        <v>0</v>
      </c>
      <c r="KU22" s="21">
        <f t="shared" si="125"/>
        <v>0</v>
      </c>
      <c r="KV22" s="21">
        <v>0</v>
      </c>
      <c r="KW22" s="21">
        <f t="shared" si="126"/>
        <v>0</v>
      </c>
      <c r="KX22" s="21">
        <v>0</v>
      </c>
      <c r="KY22" s="21">
        <f t="shared" si="127"/>
        <v>0</v>
      </c>
      <c r="KZ22" s="21">
        <v>0</v>
      </c>
      <c r="LA22" s="21">
        <f t="shared" si="128"/>
        <v>0</v>
      </c>
      <c r="LB22" s="21">
        <v>0</v>
      </c>
      <c r="LC22" s="21">
        <f t="shared" si="129"/>
        <v>0</v>
      </c>
      <c r="LD22" s="21">
        <v>0</v>
      </c>
      <c r="LE22" s="21">
        <f t="shared" si="130"/>
        <v>0</v>
      </c>
      <c r="LF22" s="21">
        <f t="shared" si="18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2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3"/>
        <v>0</v>
      </c>
      <c r="LS22" s="21">
        <v>0</v>
      </c>
      <c r="LT22" s="21">
        <f t="shared" si="134"/>
        <v>0</v>
      </c>
      <c r="LU22" s="21">
        <v>0</v>
      </c>
      <c r="LV22" s="21">
        <f t="shared" si="135"/>
        <v>0</v>
      </c>
      <c r="LW22" s="21">
        <v>0</v>
      </c>
      <c r="LX22" s="21">
        <f t="shared" si="136"/>
        <v>0</v>
      </c>
      <c r="LY22" s="21">
        <v>0</v>
      </c>
      <c r="LZ22" s="21">
        <f t="shared" si="137"/>
        <v>0</v>
      </c>
      <c r="MA22" s="21">
        <v>0</v>
      </c>
      <c r="MB22" s="21">
        <f t="shared" si="138"/>
        <v>0</v>
      </c>
      <c r="MC22" s="21">
        <f t="shared" si="139"/>
        <v>0</v>
      </c>
      <c r="MD22" s="21"/>
      <c r="ME22" s="23">
        <f t="shared" ref="ME22:ME42" si="193">+MD22*3%</f>
        <v>0</v>
      </c>
      <c r="MF22" s="22"/>
      <c r="MG22" s="22"/>
      <c r="MH22" s="22"/>
      <c r="MI22" s="23">
        <v>0</v>
      </c>
      <c r="MJ22" s="21">
        <f t="shared" si="172"/>
        <v>0</v>
      </c>
      <c r="MK22" s="21">
        <f t="shared" si="141"/>
        <v>0</v>
      </c>
      <c r="ML22" s="21">
        <v>0</v>
      </c>
      <c r="MM22" s="21">
        <f t="shared" si="142"/>
        <v>0</v>
      </c>
      <c r="MN22" s="21">
        <v>0</v>
      </c>
      <c r="MO22" s="21">
        <f t="shared" si="143"/>
        <v>0</v>
      </c>
      <c r="MP22" s="21">
        <v>0</v>
      </c>
      <c r="MQ22" s="21">
        <f t="shared" si="144"/>
        <v>0</v>
      </c>
      <c r="MR22" s="21">
        <v>0</v>
      </c>
      <c r="MS22" s="21">
        <f t="shared" si="145"/>
        <v>0</v>
      </c>
      <c r="MT22" s="21">
        <v>0</v>
      </c>
      <c r="MU22" s="21">
        <f t="shared" si="146"/>
        <v>0</v>
      </c>
      <c r="MV22" s="21">
        <f t="shared" si="18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48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49"/>
        <v>0</v>
      </c>
      <c r="NI22" s="21">
        <v>0</v>
      </c>
      <c r="NJ22" s="21">
        <f t="shared" si="150"/>
        <v>0</v>
      </c>
      <c r="NK22" s="21">
        <v>0</v>
      </c>
      <c r="NL22" s="21">
        <f t="shared" si="151"/>
        <v>0</v>
      </c>
      <c r="NM22" s="21">
        <v>0</v>
      </c>
      <c r="NN22" s="21">
        <f t="shared" si="152"/>
        <v>0</v>
      </c>
      <c r="NO22" s="21">
        <v>0</v>
      </c>
      <c r="NP22" s="21">
        <f t="shared" si="153"/>
        <v>0</v>
      </c>
      <c r="NQ22" s="21">
        <v>0</v>
      </c>
      <c r="NR22" s="21">
        <f t="shared" si="154"/>
        <v>0</v>
      </c>
      <c r="NS22" s="21">
        <f t="shared" si="155"/>
        <v>0</v>
      </c>
      <c r="NT22" s="21"/>
      <c r="NU22" s="23">
        <f t="shared" ref="NU22:NU42" si="194">+NT22*3%</f>
        <v>0</v>
      </c>
      <c r="NV22" s="24">
        <f t="shared" si="11"/>
        <v>0</v>
      </c>
      <c r="NW22" s="24">
        <f t="shared" si="12"/>
        <v>0</v>
      </c>
      <c r="NX22" s="24">
        <f t="shared" si="156"/>
        <v>0</v>
      </c>
    </row>
    <row r="23" spans="1:388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3"/>
        <v>0</v>
      </c>
      <c r="M23" s="21">
        <f t="shared" si="14"/>
        <v>0</v>
      </c>
      <c r="N23" s="21">
        <v>0</v>
      </c>
      <c r="O23" s="21">
        <f t="shared" si="15"/>
        <v>0</v>
      </c>
      <c r="P23" s="21">
        <v>0</v>
      </c>
      <c r="Q23" s="21">
        <f t="shared" si="16"/>
        <v>0</v>
      </c>
      <c r="R23" s="21">
        <v>0</v>
      </c>
      <c r="S23" s="21">
        <f t="shared" si="17"/>
        <v>0</v>
      </c>
      <c r="T23" s="21">
        <v>0</v>
      </c>
      <c r="U23" s="21">
        <f t="shared" si="18"/>
        <v>0</v>
      </c>
      <c r="V23" s="21">
        <v>0</v>
      </c>
      <c r="W23" s="21">
        <f t="shared" si="19"/>
        <v>0</v>
      </c>
      <c r="X23" s="21">
        <f t="shared" si="20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1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2"/>
        <v>0</v>
      </c>
      <c r="AK23" s="21">
        <v>0</v>
      </c>
      <c r="AL23" s="21">
        <f t="shared" si="23"/>
        <v>0</v>
      </c>
      <c r="AM23" s="21">
        <v>0</v>
      </c>
      <c r="AN23" s="21">
        <f t="shared" si="24"/>
        <v>0</v>
      </c>
      <c r="AO23" s="21">
        <v>0</v>
      </c>
      <c r="AP23" s="21">
        <f t="shared" si="25"/>
        <v>0</v>
      </c>
      <c r="AQ23" s="21">
        <v>0</v>
      </c>
      <c r="AR23" s="21">
        <f t="shared" si="26"/>
        <v>0</v>
      </c>
      <c r="AS23" s="21">
        <v>0</v>
      </c>
      <c r="AT23" s="21">
        <f t="shared" si="27"/>
        <v>0</v>
      </c>
      <c r="AU23" s="21">
        <f t="shared" si="28"/>
        <v>0</v>
      </c>
      <c r="AV23" s="21"/>
      <c r="AW23" s="23">
        <f t="shared" si="157"/>
        <v>0</v>
      </c>
      <c r="AX23" s="22"/>
      <c r="AY23" s="22"/>
      <c r="AZ23" s="22"/>
      <c r="BA23" s="23">
        <v>0</v>
      </c>
      <c r="BB23" s="21">
        <f t="shared" si="165"/>
        <v>0</v>
      </c>
      <c r="BC23" s="21">
        <f t="shared" si="30"/>
        <v>0</v>
      </c>
      <c r="BD23" s="21">
        <v>0</v>
      </c>
      <c r="BE23" s="21">
        <f t="shared" si="31"/>
        <v>0</v>
      </c>
      <c r="BF23" s="21">
        <v>0</v>
      </c>
      <c r="BG23" s="21">
        <f t="shared" si="32"/>
        <v>0</v>
      </c>
      <c r="BH23" s="21">
        <v>0</v>
      </c>
      <c r="BI23" s="21">
        <f t="shared" si="33"/>
        <v>0</v>
      </c>
      <c r="BJ23" s="21">
        <v>0</v>
      </c>
      <c r="BK23" s="21">
        <f t="shared" si="34"/>
        <v>0</v>
      </c>
      <c r="BL23" s="21">
        <v>0</v>
      </c>
      <c r="BM23" s="21">
        <f t="shared" si="35"/>
        <v>0</v>
      </c>
      <c r="BN23" s="21">
        <f t="shared" si="18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37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38"/>
        <v>0</v>
      </c>
      <c r="CA23" s="21">
        <v>0</v>
      </c>
      <c r="CB23" s="21">
        <f t="shared" si="39"/>
        <v>0</v>
      </c>
      <c r="CC23" s="21">
        <v>0</v>
      </c>
      <c r="CD23" s="21">
        <f t="shared" si="40"/>
        <v>0</v>
      </c>
      <c r="CE23" s="21">
        <v>0</v>
      </c>
      <c r="CF23" s="21">
        <f t="shared" si="41"/>
        <v>0</v>
      </c>
      <c r="CG23" s="21">
        <v>0</v>
      </c>
      <c r="CH23" s="21">
        <f t="shared" si="42"/>
        <v>0</v>
      </c>
      <c r="CI23" s="21">
        <v>0</v>
      </c>
      <c r="CJ23" s="21">
        <f t="shared" si="43"/>
        <v>0</v>
      </c>
      <c r="CK23" s="21">
        <f t="shared" si="44"/>
        <v>0</v>
      </c>
      <c r="CL23" s="21"/>
      <c r="CM23" s="23">
        <f t="shared" si="188"/>
        <v>0</v>
      </c>
      <c r="CN23" s="22"/>
      <c r="CO23" s="22"/>
      <c r="CP23" s="22"/>
      <c r="CQ23" s="23">
        <v>0</v>
      </c>
      <c r="CR23" s="21">
        <f t="shared" si="166"/>
        <v>0</v>
      </c>
      <c r="CS23" s="21">
        <f t="shared" si="46"/>
        <v>0</v>
      </c>
      <c r="CT23" s="21">
        <v>0</v>
      </c>
      <c r="CU23" s="21">
        <f t="shared" si="47"/>
        <v>0</v>
      </c>
      <c r="CV23" s="21">
        <v>0</v>
      </c>
      <c r="CW23" s="21">
        <f t="shared" si="48"/>
        <v>0</v>
      </c>
      <c r="CX23" s="21">
        <v>0</v>
      </c>
      <c r="CY23" s="21">
        <f t="shared" si="49"/>
        <v>0</v>
      </c>
      <c r="CZ23" s="21">
        <v>0</v>
      </c>
      <c r="DA23" s="21">
        <f t="shared" si="50"/>
        <v>0</v>
      </c>
      <c r="DB23" s="21">
        <v>0</v>
      </c>
      <c r="DC23" s="21">
        <f t="shared" si="51"/>
        <v>0</v>
      </c>
      <c r="DD23" s="21">
        <f t="shared" si="18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3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4"/>
        <v>0</v>
      </c>
      <c r="DS23" s="21">
        <v>0</v>
      </c>
      <c r="DT23" s="21">
        <f t="shared" si="55"/>
        <v>0</v>
      </c>
      <c r="DU23" s="21">
        <v>0</v>
      </c>
      <c r="DV23" s="21">
        <f t="shared" si="56"/>
        <v>0</v>
      </c>
      <c r="DW23" s="21">
        <v>0</v>
      </c>
      <c r="DX23" s="21">
        <f t="shared" si="57"/>
        <v>0</v>
      </c>
      <c r="DY23" s="21">
        <v>0</v>
      </c>
      <c r="DZ23" s="21">
        <f t="shared" si="58"/>
        <v>0</v>
      </c>
      <c r="EA23" s="21">
        <f t="shared" si="59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167"/>
        <v>0</v>
      </c>
      <c r="EI23" s="21">
        <f t="shared" si="61"/>
        <v>0</v>
      </c>
      <c r="EJ23" s="21">
        <v>0</v>
      </c>
      <c r="EK23" s="21">
        <f t="shared" si="62"/>
        <v>0</v>
      </c>
      <c r="EL23" s="21">
        <v>0</v>
      </c>
      <c r="EM23" s="21">
        <f t="shared" si="63"/>
        <v>0</v>
      </c>
      <c r="EN23" s="21">
        <v>0</v>
      </c>
      <c r="EO23" s="21">
        <f t="shared" si="64"/>
        <v>0</v>
      </c>
      <c r="EP23" s="21">
        <v>0</v>
      </c>
      <c r="EQ23" s="21">
        <f t="shared" si="65"/>
        <v>0</v>
      </c>
      <c r="ER23" s="21">
        <v>0</v>
      </c>
      <c r="ES23" s="21">
        <f t="shared" si="66"/>
        <v>0</v>
      </c>
      <c r="ET23" s="21">
        <f t="shared" si="18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68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69"/>
        <v>0</v>
      </c>
      <c r="FG23" s="21">
        <v>0</v>
      </c>
      <c r="FH23" s="21">
        <f t="shared" si="70"/>
        <v>0</v>
      </c>
      <c r="FI23" s="21">
        <v>0</v>
      </c>
      <c r="FJ23" s="21">
        <f t="shared" si="71"/>
        <v>0</v>
      </c>
      <c r="FK23" s="21">
        <v>0</v>
      </c>
      <c r="FL23" s="21">
        <f t="shared" si="72"/>
        <v>0</v>
      </c>
      <c r="FM23" s="21">
        <v>0</v>
      </c>
      <c r="FN23" s="21">
        <f t="shared" si="73"/>
        <v>0</v>
      </c>
      <c r="FO23" s="21">
        <v>0</v>
      </c>
      <c r="FP23" s="21">
        <f t="shared" si="74"/>
        <v>0</v>
      </c>
      <c r="FQ23" s="21">
        <f t="shared" si="75"/>
        <v>0</v>
      </c>
      <c r="FR23" s="21"/>
      <c r="FS23" s="23">
        <f t="shared" si="189"/>
        <v>0</v>
      </c>
      <c r="FT23" s="22"/>
      <c r="FU23" s="22"/>
      <c r="FV23" s="22"/>
      <c r="FW23" s="23">
        <v>0</v>
      </c>
      <c r="FX23" s="21">
        <f t="shared" si="168"/>
        <v>0</v>
      </c>
      <c r="FY23" s="21">
        <f t="shared" si="77"/>
        <v>0</v>
      </c>
      <c r="FZ23" s="21">
        <v>0</v>
      </c>
      <c r="GA23" s="21">
        <f t="shared" si="78"/>
        <v>0</v>
      </c>
      <c r="GB23" s="21">
        <v>0</v>
      </c>
      <c r="GC23" s="21">
        <f t="shared" si="79"/>
        <v>0</v>
      </c>
      <c r="GD23" s="21">
        <v>0</v>
      </c>
      <c r="GE23" s="21">
        <f t="shared" si="80"/>
        <v>0</v>
      </c>
      <c r="GF23" s="21">
        <v>0</v>
      </c>
      <c r="GG23" s="21">
        <f t="shared" si="81"/>
        <v>0</v>
      </c>
      <c r="GH23" s="21">
        <v>0</v>
      </c>
      <c r="GI23" s="21">
        <f t="shared" si="82"/>
        <v>0</v>
      </c>
      <c r="GJ23" s="21">
        <f t="shared" si="18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4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5"/>
        <v>0</v>
      </c>
      <c r="GW23" s="21">
        <v>0</v>
      </c>
      <c r="GX23" s="21">
        <f t="shared" si="86"/>
        <v>0</v>
      </c>
      <c r="GY23" s="21">
        <v>0</v>
      </c>
      <c r="GZ23" s="21">
        <f t="shared" si="87"/>
        <v>0</v>
      </c>
      <c r="HA23" s="21">
        <v>0</v>
      </c>
      <c r="HB23" s="21">
        <f t="shared" si="88"/>
        <v>0</v>
      </c>
      <c r="HC23" s="21">
        <v>0</v>
      </c>
      <c r="HD23" s="21">
        <f t="shared" si="89"/>
        <v>0</v>
      </c>
      <c r="HE23" s="21">
        <v>0</v>
      </c>
      <c r="HF23" s="21">
        <f t="shared" si="90"/>
        <v>0</v>
      </c>
      <c r="HG23" s="21">
        <f t="shared" si="91"/>
        <v>0</v>
      </c>
      <c r="HH23" s="21"/>
      <c r="HI23" s="23">
        <f t="shared" si="190"/>
        <v>0</v>
      </c>
      <c r="HJ23" s="22"/>
      <c r="HK23" s="22"/>
      <c r="HL23" s="22"/>
      <c r="HM23" s="23">
        <v>0</v>
      </c>
      <c r="HN23" s="21">
        <f t="shared" si="169"/>
        <v>0</v>
      </c>
      <c r="HO23" s="21">
        <f t="shared" si="93"/>
        <v>0</v>
      </c>
      <c r="HP23" s="21">
        <v>0</v>
      </c>
      <c r="HQ23" s="21">
        <f t="shared" si="94"/>
        <v>0</v>
      </c>
      <c r="HR23" s="21">
        <v>0</v>
      </c>
      <c r="HS23" s="21">
        <f t="shared" si="95"/>
        <v>0</v>
      </c>
      <c r="HT23" s="21">
        <v>0</v>
      </c>
      <c r="HU23" s="21">
        <f t="shared" si="96"/>
        <v>0</v>
      </c>
      <c r="HV23" s="21">
        <v>0</v>
      </c>
      <c r="HW23" s="21">
        <f t="shared" si="97"/>
        <v>0</v>
      </c>
      <c r="HX23" s="21">
        <v>0</v>
      </c>
      <c r="HY23" s="21">
        <f t="shared" si="98"/>
        <v>0</v>
      </c>
      <c r="HZ23" s="21">
        <f t="shared" si="18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0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1"/>
        <v>0</v>
      </c>
      <c r="IM23" s="21">
        <v>0</v>
      </c>
      <c r="IN23" s="21">
        <f t="shared" si="102"/>
        <v>0</v>
      </c>
      <c r="IO23" s="21">
        <v>0</v>
      </c>
      <c r="IP23" s="21">
        <f t="shared" si="103"/>
        <v>0</v>
      </c>
      <c r="IQ23" s="21">
        <v>0</v>
      </c>
      <c r="IR23" s="21">
        <f t="shared" si="104"/>
        <v>0</v>
      </c>
      <c r="IS23" s="21">
        <v>0</v>
      </c>
      <c r="IT23" s="21">
        <f t="shared" si="105"/>
        <v>0</v>
      </c>
      <c r="IU23" s="21">
        <v>0</v>
      </c>
      <c r="IV23" s="21">
        <f t="shared" si="106"/>
        <v>0</v>
      </c>
      <c r="IW23" s="21">
        <f t="shared" si="107"/>
        <v>0</v>
      </c>
      <c r="IX23" s="21"/>
      <c r="IY23" s="23">
        <f t="shared" si="191"/>
        <v>0</v>
      </c>
      <c r="IZ23" s="22"/>
      <c r="JA23" s="22"/>
      <c r="JB23" s="22"/>
      <c r="JC23" s="23">
        <v>0</v>
      </c>
      <c r="JD23" s="21">
        <f t="shared" si="170"/>
        <v>0</v>
      </c>
      <c r="JE23" s="21">
        <f t="shared" si="109"/>
        <v>0</v>
      </c>
      <c r="JF23" s="21">
        <v>0</v>
      </c>
      <c r="JG23" s="21">
        <f t="shared" si="110"/>
        <v>0</v>
      </c>
      <c r="JH23" s="21">
        <v>0</v>
      </c>
      <c r="JI23" s="21">
        <f t="shared" si="111"/>
        <v>0</v>
      </c>
      <c r="JJ23" s="21">
        <v>0</v>
      </c>
      <c r="JK23" s="21">
        <f t="shared" si="112"/>
        <v>0</v>
      </c>
      <c r="JL23" s="21">
        <v>0</v>
      </c>
      <c r="JM23" s="21">
        <f t="shared" si="113"/>
        <v>0</v>
      </c>
      <c r="JN23" s="21">
        <v>0</v>
      </c>
      <c r="JO23" s="21">
        <f t="shared" si="114"/>
        <v>0</v>
      </c>
      <c r="JP23" s="21">
        <f t="shared" si="18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16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17"/>
        <v>0</v>
      </c>
      <c r="KC23" s="21">
        <v>0</v>
      </c>
      <c r="KD23" s="21">
        <f t="shared" si="118"/>
        <v>0</v>
      </c>
      <c r="KE23" s="21">
        <v>0</v>
      </c>
      <c r="KF23" s="21">
        <f t="shared" si="119"/>
        <v>0</v>
      </c>
      <c r="KG23" s="21">
        <v>0</v>
      </c>
      <c r="KH23" s="21">
        <f t="shared" si="120"/>
        <v>0</v>
      </c>
      <c r="KI23" s="21">
        <v>0</v>
      </c>
      <c r="KJ23" s="21">
        <f t="shared" si="121"/>
        <v>0</v>
      </c>
      <c r="KK23" s="21">
        <v>0</v>
      </c>
      <c r="KL23" s="21">
        <f t="shared" si="122"/>
        <v>0</v>
      </c>
      <c r="KM23" s="21">
        <f t="shared" si="123"/>
        <v>0</v>
      </c>
      <c r="KN23" s="21"/>
      <c r="KO23" s="23">
        <f t="shared" si="192"/>
        <v>0</v>
      </c>
      <c r="KP23" s="22"/>
      <c r="KQ23" s="22"/>
      <c r="KR23" s="22"/>
      <c r="KS23" s="23">
        <v>0</v>
      </c>
      <c r="KT23" s="21">
        <f t="shared" si="171"/>
        <v>0</v>
      </c>
      <c r="KU23" s="21">
        <f t="shared" si="125"/>
        <v>0</v>
      </c>
      <c r="KV23" s="21">
        <v>0</v>
      </c>
      <c r="KW23" s="21">
        <f t="shared" si="126"/>
        <v>0</v>
      </c>
      <c r="KX23" s="21">
        <v>0</v>
      </c>
      <c r="KY23" s="21">
        <f t="shared" si="127"/>
        <v>0</v>
      </c>
      <c r="KZ23" s="21">
        <v>0</v>
      </c>
      <c r="LA23" s="21">
        <f t="shared" si="128"/>
        <v>0</v>
      </c>
      <c r="LB23" s="21">
        <v>0</v>
      </c>
      <c r="LC23" s="21">
        <f t="shared" si="129"/>
        <v>0</v>
      </c>
      <c r="LD23" s="21">
        <v>0</v>
      </c>
      <c r="LE23" s="21">
        <f t="shared" si="130"/>
        <v>0</v>
      </c>
      <c r="LF23" s="21">
        <f t="shared" si="18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2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3"/>
        <v>0</v>
      </c>
      <c r="LS23" s="21">
        <v>0</v>
      </c>
      <c r="LT23" s="21">
        <f t="shared" si="134"/>
        <v>0</v>
      </c>
      <c r="LU23" s="21">
        <v>0</v>
      </c>
      <c r="LV23" s="21">
        <f t="shared" si="135"/>
        <v>0</v>
      </c>
      <c r="LW23" s="21">
        <v>0</v>
      </c>
      <c r="LX23" s="21">
        <f t="shared" si="136"/>
        <v>0</v>
      </c>
      <c r="LY23" s="21">
        <v>0</v>
      </c>
      <c r="LZ23" s="21">
        <f t="shared" si="137"/>
        <v>0</v>
      </c>
      <c r="MA23" s="21">
        <v>0</v>
      </c>
      <c r="MB23" s="21">
        <f t="shared" si="138"/>
        <v>0</v>
      </c>
      <c r="MC23" s="21">
        <f t="shared" si="139"/>
        <v>0</v>
      </c>
      <c r="MD23" s="21"/>
      <c r="ME23" s="23">
        <f t="shared" si="193"/>
        <v>0</v>
      </c>
      <c r="MF23" s="22"/>
      <c r="MG23" s="22"/>
      <c r="MH23" s="22"/>
      <c r="MI23" s="23">
        <v>0</v>
      </c>
      <c r="MJ23" s="21">
        <f t="shared" si="172"/>
        <v>0</v>
      </c>
      <c r="MK23" s="21">
        <f t="shared" si="141"/>
        <v>0</v>
      </c>
      <c r="ML23" s="21">
        <v>0</v>
      </c>
      <c r="MM23" s="21">
        <f t="shared" si="142"/>
        <v>0</v>
      </c>
      <c r="MN23" s="21">
        <v>0</v>
      </c>
      <c r="MO23" s="21">
        <f t="shared" si="143"/>
        <v>0</v>
      </c>
      <c r="MP23" s="21">
        <v>0</v>
      </c>
      <c r="MQ23" s="21">
        <f t="shared" si="144"/>
        <v>0</v>
      </c>
      <c r="MR23" s="21">
        <v>0</v>
      </c>
      <c r="MS23" s="21">
        <f t="shared" si="145"/>
        <v>0</v>
      </c>
      <c r="MT23" s="21">
        <v>0</v>
      </c>
      <c r="MU23" s="21">
        <f t="shared" si="146"/>
        <v>0</v>
      </c>
      <c r="MV23" s="21">
        <f t="shared" si="18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48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49"/>
        <v>0</v>
      </c>
      <c r="NI23" s="21">
        <v>0</v>
      </c>
      <c r="NJ23" s="21">
        <f t="shared" si="150"/>
        <v>0</v>
      </c>
      <c r="NK23" s="21">
        <v>0</v>
      </c>
      <c r="NL23" s="21">
        <f t="shared" si="151"/>
        <v>0</v>
      </c>
      <c r="NM23" s="21">
        <v>0</v>
      </c>
      <c r="NN23" s="21">
        <f t="shared" si="152"/>
        <v>0</v>
      </c>
      <c r="NO23" s="21">
        <v>0</v>
      </c>
      <c r="NP23" s="21">
        <f t="shared" si="153"/>
        <v>0</v>
      </c>
      <c r="NQ23" s="21">
        <v>0</v>
      </c>
      <c r="NR23" s="21">
        <f t="shared" si="154"/>
        <v>0</v>
      </c>
      <c r="NS23" s="21">
        <f t="shared" si="155"/>
        <v>0</v>
      </c>
      <c r="NT23" s="21"/>
      <c r="NU23" s="23">
        <f t="shared" si="194"/>
        <v>0</v>
      </c>
      <c r="NV23" s="24">
        <f t="shared" si="11"/>
        <v>0</v>
      </c>
      <c r="NW23" s="24">
        <f t="shared" si="12"/>
        <v>0</v>
      </c>
      <c r="NX23" s="24">
        <f t="shared" si="156"/>
        <v>0</v>
      </c>
    </row>
    <row r="24" spans="1:388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3"/>
        <v>0</v>
      </c>
      <c r="M24" s="21">
        <f t="shared" si="14"/>
        <v>0</v>
      </c>
      <c r="N24" s="21">
        <v>0</v>
      </c>
      <c r="O24" s="21">
        <f t="shared" si="15"/>
        <v>0</v>
      </c>
      <c r="P24" s="21">
        <v>0</v>
      </c>
      <c r="Q24" s="21">
        <f t="shared" si="16"/>
        <v>0</v>
      </c>
      <c r="R24" s="21">
        <v>0</v>
      </c>
      <c r="S24" s="21">
        <f t="shared" si="17"/>
        <v>0</v>
      </c>
      <c r="T24" s="21">
        <v>0</v>
      </c>
      <c r="U24" s="21">
        <f t="shared" si="18"/>
        <v>0</v>
      </c>
      <c r="V24" s="21">
        <v>0</v>
      </c>
      <c r="W24" s="21">
        <f t="shared" si="19"/>
        <v>0</v>
      </c>
      <c r="X24" s="21">
        <f t="shared" si="20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1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2"/>
        <v>0</v>
      </c>
      <c r="AK24" s="21">
        <v>0</v>
      </c>
      <c r="AL24" s="21">
        <f t="shared" si="23"/>
        <v>0</v>
      </c>
      <c r="AM24" s="21">
        <v>0</v>
      </c>
      <c r="AN24" s="21">
        <f t="shared" si="24"/>
        <v>0</v>
      </c>
      <c r="AO24" s="21">
        <v>0</v>
      </c>
      <c r="AP24" s="21">
        <f t="shared" si="25"/>
        <v>0</v>
      </c>
      <c r="AQ24" s="21">
        <v>0</v>
      </c>
      <c r="AR24" s="21">
        <f t="shared" si="26"/>
        <v>0</v>
      </c>
      <c r="AS24" s="21">
        <v>0</v>
      </c>
      <c r="AT24" s="21">
        <f t="shared" si="27"/>
        <v>0</v>
      </c>
      <c r="AU24" s="21">
        <f t="shared" si="28"/>
        <v>0</v>
      </c>
      <c r="AV24" s="21"/>
      <c r="AW24" s="23">
        <f t="shared" si="157"/>
        <v>0</v>
      </c>
      <c r="AX24" s="22"/>
      <c r="AY24" s="22"/>
      <c r="AZ24" s="22"/>
      <c r="BA24" s="23">
        <v>0</v>
      </c>
      <c r="BB24" s="21">
        <f t="shared" si="165"/>
        <v>0</v>
      </c>
      <c r="BC24" s="21">
        <f t="shared" si="30"/>
        <v>0</v>
      </c>
      <c r="BD24" s="21">
        <v>0</v>
      </c>
      <c r="BE24" s="21">
        <f t="shared" si="31"/>
        <v>0</v>
      </c>
      <c r="BF24" s="21">
        <v>0</v>
      </c>
      <c r="BG24" s="21">
        <f t="shared" si="32"/>
        <v>0</v>
      </c>
      <c r="BH24" s="21">
        <v>0</v>
      </c>
      <c r="BI24" s="21">
        <f t="shared" si="33"/>
        <v>0</v>
      </c>
      <c r="BJ24" s="21">
        <v>0</v>
      </c>
      <c r="BK24" s="21">
        <f t="shared" si="34"/>
        <v>0</v>
      </c>
      <c r="BL24" s="21">
        <v>0</v>
      </c>
      <c r="BM24" s="21">
        <f t="shared" si="35"/>
        <v>0</v>
      </c>
      <c r="BN24" s="21">
        <f t="shared" si="18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37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38"/>
        <v>0</v>
      </c>
      <c r="CA24" s="21">
        <v>0</v>
      </c>
      <c r="CB24" s="21">
        <f t="shared" si="39"/>
        <v>0</v>
      </c>
      <c r="CC24" s="21">
        <v>0</v>
      </c>
      <c r="CD24" s="21">
        <f t="shared" si="40"/>
        <v>0</v>
      </c>
      <c r="CE24" s="21">
        <v>0</v>
      </c>
      <c r="CF24" s="21">
        <f t="shared" si="41"/>
        <v>0</v>
      </c>
      <c r="CG24" s="21">
        <v>0</v>
      </c>
      <c r="CH24" s="21">
        <f t="shared" si="42"/>
        <v>0</v>
      </c>
      <c r="CI24" s="21">
        <v>0</v>
      </c>
      <c r="CJ24" s="21">
        <f t="shared" si="43"/>
        <v>0</v>
      </c>
      <c r="CK24" s="21">
        <f t="shared" si="44"/>
        <v>0</v>
      </c>
      <c r="CL24" s="21"/>
      <c r="CM24" s="23">
        <f t="shared" si="188"/>
        <v>0</v>
      </c>
      <c r="CN24" s="22"/>
      <c r="CO24" s="22"/>
      <c r="CP24" s="22"/>
      <c r="CQ24" s="23">
        <v>0</v>
      </c>
      <c r="CR24" s="21">
        <f t="shared" si="166"/>
        <v>0</v>
      </c>
      <c r="CS24" s="21">
        <f t="shared" si="46"/>
        <v>0</v>
      </c>
      <c r="CT24" s="21">
        <v>0</v>
      </c>
      <c r="CU24" s="21">
        <f t="shared" si="47"/>
        <v>0</v>
      </c>
      <c r="CV24" s="21">
        <v>0</v>
      </c>
      <c r="CW24" s="21">
        <f t="shared" si="48"/>
        <v>0</v>
      </c>
      <c r="CX24" s="21">
        <v>0</v>
      </c>
      <c r="CY24" s="21">
        <f t="shared" si="49"/>
        <v>0</v>
      </c>
      <c r="CZ24" s="21">
        <v>0</v>
      </c>
      <c r="DA24" s="21">
        <f t="shared" si="50"/>
        <v>0</v>
      </c>
      <c r="DB24" s="21">
        <v>0</v>
      </c>
      <c r="DC24" s="21">
        <f t="shared" si="51"/>
        <v>0</v>
      </c>
      <c r="DD24" s="21">
        <f t="shared" si="18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3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4"/>
        <v>0</v>
      </c>
      <c r="DS24" s="21">
        <v>0</v>
      </c>
      <c r="DT24" s="21">
        <f t="shared" si="55"/>
        <v>0</v>
      </c>
      <c r="DU24" s="21">
        <v>0</v>
      </c>
      <c r="DV24" s="21">
        <f t="shared" si="56"/>
        <v>0</v>
      </c>
      <c r="DW24" s="21">
        <v>0</v>
      </c>
      <c r="DX24" s="21">
        <f t="shared" si="57"/>
        <v>0</v>
      </c>
      <c r="DY24" s="21">
        <v>0</v>
      </c>
      <c r="DZ24" s="21">
        <f t="shared" si="58"/>
        <v>0</v>
      </c>
      <c r="EA24" s="21">
        <f t="shared" si="59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167"/>
        <v>0</v>
      </c>
      <c r="EI24" s="21">
        <f t="shared" si="61"/>
        <v>0</v>
      </c>
      <c r="EJ24" s="21">
        <v>0</v>
      </c>
      <c r="EK24" s="21">
        <f t="shared" si="62"/>
        <v>0</v>
      </c>
      <c r="EL24" s="21">
        <v>0</v>
      </c>
      <c r="EM24" s="21">
        <f t="shared" si="63"/>
        <v>0</v>
      </c>
      <c r="EN24" s="21">
        <v>0</v>
      </c>
      <c r="EO24" s="21">
        <f t="shared" si="64"/>
        <v>0</v>
      </c>
      <c r="EP24" s="21">
        <v>0</v>
      </c>
      <c r="EQ24" s="21">
        <f t="shared" si="65"/>
        <v>0</v>
      </c>
      <c r="ER24" s="21">
        <v>0</v>
      </c>
      <c r="ES24" s="21">
        <f t="shared" si="66"/>
        <v>0</v>
      </c>
      <c r="ET24" s="21">
        <f t="shared" si="18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68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69"/>
        <v>0</v>
      </c>
      <c r="FG24" s="21">
        <v>0</v>
      </c>
      <c r="FH24" s="21">
        <f t="shared" si="70"/>
        <v>0</v>
      </c>
      <c r="FI24" s="21">
        <v>0</v>
      </c>
      <c r="FJ24" s="21">
        <f t="shared" si="71"/>
        <v>0</v>
      </c>
      <c r="FK24" s="21">
        <v>0</v>
      </c>
      <c r="FL24" s="21">
        <f t="shared" si="72"/>
        <v>0</v>
      </c>
      <c r="FM24" s="21">
        <v>0</v>
      </c>
      <c r="FN24" s="21">
        <f t="shared" si="73"/>
        <v>0</v>
      </c>
      <c r="FO24" s="21">
        <v>0</v>
      </c>
      <c r="FP24" s="21">
        <f t="shared" si="74"/>
        <v>0</v>
      </c>
      <c r="FQ24" s="21">
        <f t="shared" si="75"/>
        <v>0</v>
      </c>
      <c r="FR24" s="21"/>
      <c r="FS24" s="23">
        <f t="shared" si="189"/>
        <v>0</v>
      </c>
      <c r="FT24" s="22"/>
      <c r="FU24" s="22"/>
      <c r="FV24" s="22"/>
      <c r="FW24" s="23">
        <v>0</v>
      </c>
      <c r="FX24" s="21">
        <f t="shared" si="168"/>
        <v>0</v>
      </c>
      <c r="FY24" s="21">
        <f t="shared" si="77"/>
        <v>0</v>
      </c>
      <c r="FZ24" s="21">
        <v>0</v>
      </c>
      <c r="GA24" s="21">
        <f t="shared" si="78"/>
        <v>0</v>
      </c>
      <c r="GB24" s="21">
        <v>0</v>
      </c>
      <c r="GC24" s="21">
        <f t="shared" si="79"/>
        <v>0</v>
      </c>
      <c r="GD24" s="21">
        <v>0</v>
      </c>
      <c r="GE24" s="21">
        <f t="shared" si="80"/>
        <v>0</v>
      </c>
      <c r="GF24" s="21">
        <v>0</v>
      </c>
      <c r="GG24" s="21">
        <f t="shared" si="81"/>
        <v>0</v>
      </c>
      <c r="GH24" s="21">
        <v>0</v>
      </c>
      <c r="GI24" s="21">
        <f t="shared" si="82"/>
        <v>0</v>
      </c>
      <c r="GJ24" s="21">
        <f t="shared" si="18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4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5"/>
        <v>0</v>
      </c>
      <c r="GW24" s="21">
        <v>0</v>
      </c>
      <c r="GX24" s="21">
        <f t="shared" si="86"/>
        <v>0</v>
      </c>
      <c r="GY24" s="21">
        <v>0</v>
      </c>
      <c r="GZ24" s="21">
        <f t="shared" si="87"/>
        <v>0</v>
      </c>
      <c r="HA24" s="21">
        <v>0</v>
      </c>
      <c r="HB24" s="21">
        <f t="shared" si="88"/>
        <v>0</v>
      </c>
      <c r="HC24" s="21">
        <v>0</v>
      </c>
      <c r="HD24" s="21">
        <f t="shared" si="89"/>
        <v>0</v>
      </c>
      <c r="HE24" s="21">
        <v>0</v>
      </c>
      <c r="HF24" s="21">
        <f t="shared" si="90"/>
        <v>0</v>
      </c>
      <c r="HG24" s="21">
        <f t="shared" si="91"/>
        <v>0</v>
      </c>
      <c r="HH24" s="21"/>
      <c r="HI24" s="23">
        <f t="shared" si="190"/>
        <v>0</v>
      </c>
      <c r="HJ24" s="22"/>
      <c r="HK24" s="22"/>
      <c r="HL24" s="22"/>
      <c r="HM24" s="23">
        <v>0</v>
      </c>
      <c r="HN24" s="21">
        <f t="shared" si="169"/>
        <v>0</v>
      </c>
      <c r="HO24" s="21">
        <f t="shared" si="93"/>
        <v>0</v>
      </c>
      <c r="HP24" s="21">
        <v>0</v>
      </c>
      <c r="HQ24" s="21">
        <f t="shared" si="94"/>
        <v>0</v>
      </c>
      <c r="HR24" s="21">
        <v>0</v>
      </c>
      <c r="HS24" s="21">
        <f t="shared" si="95"/>
        <v>0</v>
      </c>
      <c r="HT24" s="21">
        <v>0</v>
      </c>
      <c r="HU24" s="21">
        <f t="shared" si="96"/>
        <v>0</v>
      </c>
      <c r="HV24" s="21">
        <v>0</v>
      </c>
      <c r="HW24" s="21">
        <f t="shared" si="97"/>
        <v>0</v>
      </c>
      <c r="HX24" s="21">
        <v>0</v>
      </c>
      <c r="HY24" s="21">
        <f t="shared" si="98"/>
        <v>0</v>
      </c>
      <c r="HZ24" s="21">
        <f t="shared" si="18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0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1"/>
        <v>0</v>
      </c>
      <c r="IM24" s="21">
        <v>0</v>
      </c>
      <c r="IN24" s="21">
        <f t="shared" si="102"/>
        <v>0</v>
      </c>
      <c r="IO24" s="21">
        <v>0</v>
      </c>
      <c r="IP24" s="21">
        <f t="shared" si="103"/>
        <v>0</v>
      </c>
      <c r="IQ24" s="21">
        <v>0</v>
      </c>
      <c r="IR24" s="21">
        <f t="shared" si="104"/>
        <v>0</v>
      </c>
      <c r="IS24" s="21">
        <v>0</v>
      </c>
      <c r="IT24" s="21">
        <f t="shared" si="105"/>
        <v>0</v>
      </c>
      <c r="IU24" s="21">
        <v>0</v>
      </c>
      <c r="IV24" s="21">
        <f t="shared" si="106"/>
        <v>0</v>
      </c>
      <c r="IW24" s="21">
        <f t="shared" si="107"/>
        <v>0</v>
      </c>
      <c r="IX24" s="21"/>
      <c r="IY24" s="23">
        <f t="shared" si="191"/>
        <v>0</v>
      </c>
      <c r="IZ24" s="22"/>
      <c r="JA24" s="22"/>
      <c r="JB24" s="22"/>
      <c r="JC24" s="23">
        <v>0</v>
      </c>
      <c r="JD24" s="21">
        <f t="shared" si="170"/>
        <v>0</v>
      </c>
      <c r="JE24" s="21">
        <f t="shared" si="109"/>
        <v>0</v>
      </c>
      <c r="JF24" s="21">
        <v>0</v>
      </c>
      <c r="JG24" s="21">
        <f t="shared" si="110"/>
        <v>0</v>
      </c>
      <c r="JH24" s="21">
        <v>0</v>
      </c>
      <c r="JI24" s="21">
        <f t="shared" si="111"/>
        <v>0</v>
      </c>
      <c r="JJ24" s="21">
        <v>0</v>
      </c>
      <c r="JK24" s="21">
        <f t="shared" si="112"/>
        <v>0</v>
      </c>
      <c r="JL24" s="21">
        <v>0</v>
      </c>
      <c r="JM24" s="21">
        <f t="shared" si="113"/>
        <v>0</v>
      </c>
      <c r="JN24" s="21">
        <v>0</v>
      </c>
      <c r="JO24" s="21">
        <f t="shared" si="114"/>
        <v>0</v>
      </c>
      <c r="JP24" s="21">
        <f t="shared" si="18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16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17"/>
        <v>0</v>
      </c>
      <c r="KC24" s="21">
        <v>0</v>
      </c>
      <c r="KD24" s="21">
        <f t="shared" si="118"/>
        <v>0</v>
      </c>
      <c r="KE24" s="21">
        <v>0</v>
      </c>
      <c r="KF24" s="21">
        <f t="shared" si="119"/>
        <v>0</v>
      </c>
      <c r="KG24" s="21">
        <v>0</v>
      </c>
      <c r="KH24" s="21">
        <f t="shared" si="120"/>
        <v>0</v>
      </c>
      <c r="KI24" s="21">
        <v>0</v>
      </c>
      <c r="KJ24" s="21">
        <f t="shared" si="121"/>
        <v>0</v>
      </c>
      <c r="KK24" s="21">
        <v>0</v>
      </c>
      <c r="KL24" s="21">
        <f t="shared" si="122"/>
        <v>0</v>
      </c>
      <c r="KM24" s="21">
        <f t="shared" si="123"/>
        <v>0</v>
      </c>
      <c r="KN24" s="21"/>
      <c r="KO24" s="23">
        <f t="shared" si="192"/>
        <v>0</v>
      </c>
      <c r="KP24" s="22"/>
      <c r="KQ24" s="22"/>
      <c r="KR24" s="22"/>
      <c r="KS24" s="23">
        <v>0</v>
      </c>
      <c r="KT24" s="21">
        <f t="shared" si="171"/>
        <v>0</v>
      </c>
      <c r="KU24" s="21">
        <f t="shared" si="125"/>
        <v>0</v>
      </c>
      <c r="KV24" s="21">
        <v>0</v>
      </c>
      <c r="KW24" s="21">
        <f t="shared" si="126"/>
        <v>0</v>
      </c>
      <c r="KX24" s="21">
        <v>0</v>
      </c>
      <c r="KY24" s="21">
        <f t="shared" si="127"/>
        <v>0</v>
      </c>
      <c r="KZ24" s="21">
        <v>0</v>
      </c>
      <c r="LA24" s="21">
        <f t="shared" si="128"/>
        <v>0</v>
      </c>
      <c r="LB24" s="21">
        <v>0</v>
      </c>
      <c r="LC24" s="21">
        <f t="shared" si="129"/>
        <v>0</v>
      </c>
      <c r="LD24" s="21">
        <v>0</v>
      </c>
      <c r="LE24" s="21">
        <f t="shared" si="130"/>
        <v>0</v>
      </c>
      <c r="LF24" s="21">
        <f t="shared" si="18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2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3"/>
        <v>0</v>
      </c>
      <c r="LS24" s="21">
        <v>0</v>
      </c>
      <c r="LT24" s="21">
        <f t="shared" si="134"/>
        <v>0</v>
      </c>
      <c r="LU24" s="21">
        <v>0</v>
      </c>
      <c r="LV24" s="21">
        <f t="shared" si="135"/>
        <v>0</v>
      </c>
      <c r="LW24" s="21">
        <v>0</v>
      </c>
      <c r="LX24" s="21">
        <f t="shared" si="136"/>
        <v>0</v>
      </c>
      <c r="LY24" s="21">
        <v>0</v>
      </c>
      <c r="LZ24" s="21">
        <f t="shared" si="137"/>
        <v>0</v>
      </c>
      <c r="MA24" s="21">
        <v>0</v>
      </c>
      <c r="MB24" s="21">
        <f t="shared" si="138"/>
        <v>0</v>
      </c>
      <c r="MC24" s="21">
        <f t="shared" si="139"/>
        <v>0</v>
      </c>
      <c r="MD24" s="21"/>
      <c r="ME24" s="23">
        <f t="shared" si="193"/>
        <v>0</v>
      </c>
      <c r="MF24" s="22"/>
      <c r="MG24" s="22"/>
      <c r="MH24" s="22"/>
      <c r="MI24" s="23">
        <v>0</v>
      </c>
      <c r="MJ24" s="21">
        <f t="shared" si="172"/>
        <v>0</v>
      </c>
      <c r="MK24" s="21">
        <f t="shared" si="141"/>
        <v>0</v>
      </c>
      <c r="ML24" s="21">
        <v>0</v>
      </c>
      <c r="MM24" s="21">
        <f t="shared" si="142"/>
        <v>0</v>
      </c>
      <c r="MN24" s="21">
        <v>0</v>
      </c>
      <c r="MO24" s="21">
        <f t="shared" si="143"/>
        <v>0</v>
      </c>
      <c r="MP24" s="21">
        <v>0</v>
      </c>
      <c r="MQ24" s="21">
        <f t="shared" si="144"/>
        <v>0</v>
      </c>
      <c r="MR24" s="21">
        <v>0</v>
      </c>
      <c r="MS24" s="21">
        <f t="shared" si="145"/>
        <v>0</v>
      </c>
      <c r="MT24" s="21">
        <v>0</v>
      </c>
      <c r="MU24" s="21">
        <f t="shared" si="146"/>
        <v>0</v>
      </c>
      <c r="MV24" s="21">
        <f t="shared" si="18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48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49"/>
        <v>0</v>
      </c>
      <c r="NI24" s="21">
        <v>0</v>
      </c>
      <c r="NJ24" s="21">
        <f t="shared" si="150"/>
        <v>0</v>
      </c>
      <c r="NK24" s="21">
        <v>0</v>
      </c>
      <c r="NL24" s="21">
        <f t="shared" si="151"/>
        <v>0</v>
      </c>
      <c r="NM24" s="21">
        <v>0</v>
      </c>
      <c r="NN24" s="21">
        <f t="shared" si="152"/>
        <v>0</v>
      </c>
      <c r="NO24" s="21">
        <v>0</v>
      </c>
      <c r="NP24" s="21">
        <f t="shared" si="153"/>
        <v>0</v>
      </c>
      <c r="NQ24" s="21">
        <v>0</v>
      </c>
      <c r="NR24" s="21">
        <f t="shared" si="154"/>
        <v>0</v>
      </c>
      <c r="NS24" s="21">
        <f t="shared" si="155"/>
        <v>0</v>
      </c>
      <c r="NT24" s="21"/>
      <c r="NU24" s="23">
        <f t="shared" si="194"/>
        <v>0</v>
      </c>
      <c r="NV24" s="24">
        <f t="shared" si="11"/>
        <v>0</v>
      </c>
      <c r="NW24" s="24">
        <f t="shared" si="12"/>
        <v>0</v>
      </c>
      <c r="NX24" s="24">
        <f t="shared" si="156"/>
        <v>0</v>
      </c>
    </row>
    <row r="25" spans="1:388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3"/>
        <v>0</v>
      </c>
      <c r="M25" s="21">
        <f t="shared" si="14"/>
        <v>0</v>
      </c>
      <c r="N25" s="21">
        <v>0</v>
      </c>
      <c r="O25" s="21">
        <f t="shared" si="15"/>
        <v>0</v>
      </c>
      <c r="P25" s="21">
        <v>0</v>
      </c>
      <c r="Q25" s="21">
        <f t="shared" si="16"/>
        <v>0</v>
      </c>
      <c r="R25" s="21">
        <v>0</v>
      </c>
      <c r="S25" s="21">
        <f t="shared" si="17"/>
        <v>0</v>
      </c>
      <c r="T25" s="21">
        <v>0</v>
      </c>
      <c r="U25" s="21">
        <f t="shared" si="18"/>
        <v>0</v>
      </c>
      <c r="V25" s="21">
        <v>0</v>
      </c>
      <c r="W25" s="21">
        <f t="shared" si="19"/>
        <v>0</v>
      </c>
      <c r="X25" s="21">
        <f t="shared" si="20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1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2"/>
        <v>0</v>
      </c>
      <c r="AK25" s="21">
        <v>0</v>
      </c>
      <c r="AL25" s="21">
        <f t="shared" si="23"/>
        <v>0</v>
      </c>
      <c r="AM25" s="21">
        <v>0</v>
      </c>
      <c r="AN25" s="21">
        <f t="shared" si="24"/>
        <v>0</v>
      </c>
      <c r="AO25" s="21">
        <v>0</v>
      </c>
      <c r="AP25" s="21">
        <f t="shared" si="25"/>
        <v>0</v>
      </c>
      <c r="AQ25" s="21">
        <v>0</v>
      </c>
      <c r="AR25" s="21">
        <f t="shared" si="26"/>
        <v>0</v>
      </c>
      <c r="AS25" s="21">
        <v>0</v>
      </c>
      <c r="AT25" s="21">
        <f t="shared" si="27"/>
        <v>0</v>
      </c>
      <c r="AU25" s="21">
        <f t="shared" si="28"/>
        <v>0</v>
      </c>
      <c r="AV25" s="21"/>
      <c r="AW25" s="23">
        <f t="shared" si="157"/>
        <v>0</v>
      </c>
      <c r="AX25" s="22"/>
      <c r="AY25" s="22"/>
      <c r="AZ25" s="22"/>
      <c r="BA25" s="23">
        <v>0</v>
      </c>
      <c r="BB25" s="21">
        <f t="shared" si="165"/>
        <v>0</v>
      </c>
      <c r="BC25" s="21">
        <f t="shared" si="30"/>
        <v>0</v>
      </c>
      <c r="BD25" s="21">
        <v>0</v>
      </c>
      <c r="BE25" s="21">
        <f t="shared" si="31"/>
        <v>0</v>
      </c>
      <c r="BF25" s="21">
        <v>0</v>
      </c>
      <c r="BG25" s="21">
        <f t="shared" si="32"/>
        <v>0</v>
      </c>
      <c r="BH25" s="21">
        <v>0</v>
      </c>
      <c r="BI25" s="21">
        <f t="shared" si="33"/>
        <v>0</v>
      </c>
      <c r="BJ25" s="21">
        <v>0</v>
      </c>
      <c r="BK25" s="21">
        <f t="shared" si="34"/>
        <v>0</v>
      </c>
      <c r="BL25" s="21">
        <v>0</v>
      </c>
      <c r="BM25" s="21">
        <f t="shared" si="35"/>
        <v>0</v>
      </c>
      <c r="BN25" s="21">
        <f t="shared" si="18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37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38"/>
        <v>0</v>
      </c>
      <c r="CA25" s="21">
        <v>0</v>
      </c>
      <c r="CB25" s="21">
        <f t="shared" si="39"/>
        <v>0</v>
      </c>
      <c r="CC25" s="21">
        <v>0</v>
      </c>
      <c r="CD25" s="21">
        <f t="shared" si="40"/>
        <v>0</v>
      </c>
      <c r="CE25" s="21">
        <v>0</v>
      </c>
      <c r="CF25" s="21">
        <f t="shared" si="41"/>
        <v>0</v>
      </c>
      <c r="CG25" s="21">
        <v>0</v>
      </c>
      <c r="CH25" s="21">
        <f t="shared" si="42"/>
        <v>0</v>
      </c>
      <c r="CI25" s="21">
        <v>0</v>
      </c>
      <c r="CJ25" s="21">
        <f t="shared" si="43"/>
        <v>0</v>
      </c>
      <c r="CK25" s="21">
        <f t="shared" si="44"/>
        <v>0</v>
      </c>
      <c r="CL25" s="21"/>
      <c r="CM25" s="23">
        <f t="shared" si="188"/>
        <v>0</v>
      </c>
      <c r="CN25" s="22"/>
      <c r="CO25" s="22"/>
      <c r="CP25" s="22"/>
      <c r="CQ25" s="23">
        <v>0</v>
      </c>
      <c r="CR25" s="21">
        <f t="shared" si="166"/>
        <v>0</v>
      </c>
      <c r="CS25" s="21">
        <f t="shared" si="46"/>
        <v>0</v>
      </c>
      <c r="CT25" s="21">
        <v>0</v>
      </c>
      <c r="CU25" s="21">
        <f t="shared" si="47"/>
        <v>0</v>
      </c>
      <c r="CV25" s="21">
        <v>0</v>
      </c>
      <c r="CW25" s="21">
        <f t="shared" si="48"/>
        <v>0</v>
      </c>
      <c r="CX25" s="21">
        <v>0</v>
      </c>
      <c r="CY25" s="21">
        <f t="shared" si="49"/>
        <v>0</v>
      </c>
      <c r="CZ25" s="21">
        <v>0</v>
      </c>
      <c r="DA25" s="21">
        <f t="shared" si="50"/>
        <v>0</v>
      </c>
      <c r="DB25" s="21">
        <v>0</v>
      </c>
      <c r="DC25" s="21">
        <f t="shared" si="51"/>
        <v>0</v>
      </c>
      <c r="DD25" s="21">
        <f t="shared" si="18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3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4"/>
        <v>0</v>
      </c>
      <c r="DS25" s="21">
        <v>0</v>
      </c>
      <c r="DT25" s="21">
        <f t="shared" si="55"/>
        <v>0</v>
      </c>
      <c r="DU25" s="21">
        <v>0</v>
      </c>
      <c r="DV25" s="21">
        <f t="shared" si="56"/>
        <v>0</v>
      </c>
      <c r="DW25" s="21">
        <v>0</v>
      </c>
      <c r="DX25" s="21">
        <f t="shared" si="57"/>
        <v>0</v>
      </c>
      <c r="DY25" s="21">
        <v>0</v>
      </c>
      <c r="DZ25" s="21">
        <f t="shared" si="58"/>
        <v>0</v>
      </c>
      <c r="EA25" s="21">
        <f t="shared" si="59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167"/>
        <v>0</v>
      </c>
      <c r="EI25" s="21">
        <f t="shared" si="61"/>
        <v>0</v>
      </c>
      <c r="EJ25" s="21">
        <v>0</v>
      </c>
      <c r="EK25" s="21">
        <f t="shared" si="62"/>
        <v>0</v>
      </c>
      <c r="EL25" s="21">
        <v>0</v>
      </c>
      <c r="EM25" s="21">
        <f t="shared" si="63"/>
        <v>0</v>
      </c>
      <c r="EN25" s="21">
        <v>0</v>
      </c>
      <c r="EO25" s="21">
        <f t="shared" si="64"/>
        <v>0</v>
      </c>
      <c r="EP25" s="21">
        <v>0</v>
      </c>
      <c r="EQ25" s="21">
        <f t="shared" si="65"/>
        <v>0</v>
      </c>
      <c r="ER25" s="21">
        <v>0</v>
      </c>
      <c r="ES25" s="21">
        <f t="shared" si="66"/>
        <v>0</v>
      </c>
      <c r="ET25" s="21">
        <f t="shared" si="18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68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69"/>
        <v>0</v>
      </c>
      <c r="FG25" s="21">
        <v>0</v>
      </c>
      <c r="FH25" s="21">
        <f t="shared" si="70"/>
        <v>0</v>
      </c>
      <c r="FI25" s="21">
        <v>0</v>
      </c>
      <c r="FJ25" s="21">
        <f t="shared" si="71"/>
        <v>0</v>
      </c>
      <c r="FK25" s="21">
        <v>0</v>
      </c>
      <c r="FL25" s="21">
        <f t="shared" si="72"/>
        <v>0</v>
      </c>
      <c r="FM25" s="21">
        <v>0</v>
      </c>
      <c r="FN25" s="21">
        <f t="shared" si="73"/>
        <v>0</v>
      </c>
      <c r="FO25" s="21">
        <v>0</v>
      </c>
      <c r="FP25" s="21">
        <f t="shared" si="74"/>
        <v>0</v>
      </c>
      <c r="FQ25" s="21">
        <f t="shared" si="75"/>
        <v>0</v>
      </c>
      <c r="FR25" s="21"/>
      <c r="FS25" s="23">
        <f t="shared" si="189"/>
        <v>0</v>
      </c>
      <c r="FT25" s="22"/>
      <c r="FU25" s="22"/>
      <c r="FV25" s="22"/>
      <c r="FW25" s="23">
        <v>0</v>
      </c>
      <c r="FX25" s="21">
        <f t="shared" si="168"/>
        <v>0</v>
      </c>
      <c r="FY25" s="21">
        <f t="shared" si="77"/>
        <v>0</v>
      </c>
      <c r="FZ25" s="21">
        <v>0</v>
      </c>
      <c r="GA25" s="21">
        <f t="shared" si="78"/>
        <v>0</v>
      </c>
      <c r="GB25" s="21">
        <v>0</v>
      </c>
      <c r="GC25" s="21">
        <f t="shared" si="79"/>
        <v>0</v>
      </c>
      <c r="GD25" s="21">
        <v>0</v>
      </c>
      <c r="GE25" s="21">
        <f t="shared" si="80"/>
        <v>0</v>
      </c>
      <c r="GF25" s="21">
        <v>0</v>
      </c>
      <c r="GG25" s="21">
        <f t="shared" si="81"/>
        <v>0</v>
      </c>
      <c r="GH25" s="21">
        <v>0</v>
      </c>
      <c r="GI25" s="21">
        <f t="shared" si="82"/>
        <v>0</v>
      </c>
      <c r="GJ25" s="21">
        <f t="shared" si="18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4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5"/>
        <v>0</v>
      </c>
      <c r="GW25" s="21">
        <v>0</v>
      </c>
      <c r="GX25" s="21">
        <f t="shared" si="86"/>
        <v>0</v>
      </c>
      <c r="GY25" s="21">
        <v>0</v>
      </c>
      <c r="GZ25" s="21">
        <f t="shared" si="87"/>
        <v>0</v>
      </c>
      <c r="HA25" s="21">
        <v>0</v>
      </c>
      <c r="HB25" s="21">
        <f t="shared" si="88"/>
        <v>0</v>
      </c>
      <c r="HC25" s="21">
        <v>0</v>
      </c>
      <c r="HD25" s="21">
        <f t="shared" si="89"/>
        <v>0</v>
      </c>
      <c r="HE25" s="21">
        <v>0</v>
      </c>
      <c r="HF25" s="21">
        <f t="shared" si="90"/>
        <v>0</v>
      </c>
      <c r="HG25" s="21">
        <f t="shared" si="91"/>
        <v>0</v>
      </c>
      <c r="HH25" s="21"/>
      <c r="HI25" s="23">
        <f t="shared" si="190"/>
        <v>0</v>
      </c>
      <c r="HJ25" s="22"/>
      <c r="HK25" s="22"/>
      <c r="HL25" s="22"/>
      <c r="HM25" s="23">
        <v>0</v>
      </c>
      <c r="HN25" s="21">
        <f t="shared" si="169"/>
        <v>0</v>
      </c>
      <c r="HO25" s="21">
        <f t="shared" si="93"/>
        <v>0</v>
      </c>
      <c r="HP25" s="21">
        <v>0</v>
      </c>
      <c r="HQ25" s="21">
        <f t="shared" si="94"/>
        <v>0</v>
      </c>
      <c r="HR25" s="21">
        <v>0</v>
      </c>
      <c r="HS25" s="21">
        <f t="shared" si="95"/>
        <v>0</v>
      </c>
      <c r="HT25" s="21">
        <v>0</v>
      </c>
      <c r="HU25" s="21">
        <f t="shared" si="96"/>
        <v>0</v>
      </c>
      <c r="HV25" s="21">
        <v>0</v>
      </c>
      <c r="HW25" s="21">
        <f t="shared" si="97"/>
        <v>0</v>
      </c>
      <c r="HX25" s="21">
        <v>0</v>
      </c>
      <c r="HY25" s="21">
        <f t="shared" si="98"/>
        <v>0</v>
      </c>
      <c r="HZ25" s="21">
        <f t="shared" si="18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0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1"/>
        <v>0</v>
      </c>
      <c r="IM25" s="21">
        <v>0</v>
      </c>
      <c r="IN25" s="21">
        <f t="shared" si="102"/>
        <v>0</v>
      </c>
      <c r="IO25" s="21">
        <v>0</v>
      </c>
      <c r="IP25" s="21">
        <f t="shared" si="103"/>
        <v>0</v>
      </c>
      <c r="IQ25" s="21">
        <v>0</v>
      </c>
      <c r="IR25" s="21">
        <f t="shared" si="104"/>
        <v>0</v>
      </c>
      <c r="IS25" s="21">
        <v>0</v>
      </c>
      <c r="IT25" s="21">
        <f t="shared" si="105"/>
        <v>0</v>
      </c>
      <c r="IU25" s="21">
        <v>0</v>
      </c>
      <c r="IV25" s="21">
        <f t="shared" si="106"/>
        <v>0</v>
      </c>
      <c r="IW25" s="21">
        <f t="shared" si="107"/>
        <v>0</v>
      </c>
      <c r="IX25" s="21"/>
      <c r="IY25" s="23">
        <f t="shared" si="191"/>
        <v>0</v>
      </c>
      <c r="IZ25" s="22"/>
      <c r="JA25" s="22"/>
      <c r="JB25" s="22"/>
      <c r="JC25" s="23">
        <v>0</v>
      </c>
      <c r="JD25" s="21">
        <f t="shared" si="170"/>
        <v>0</v>
      </c>
      <c r="JE25" s="21">
        <f t="shared" si="109"/>
        <v>0</v>
      </c>
      <c r="JF25" s="21">
        <v>0</v>
      </c>
      <c r="JG25" s="21">
        <f t="shared" si="110"/>
        <v>0</v>
      </c>
      <c r="JH25" s="21">
        <v>0</v>
      </c>
      <c r="JI25" s="21">
        <f t="shared" si="111"/>
        <v>0</v>
      </c>
      <c r="JJ25" s="21">
        <v>0</v>
      </c>
      <c r="JK25" s="21">
        <f t="shared" si="112"/>
        <v>0</v>
      </c>
      <c r="JL25" s="21">
        <v>0</v>
      </c>
      <c r="JM25" s="21">
        <f t="shared" si="113"/>
        <v>0</v>
      </c>
      <c r="JN25" s="21">
        <v>0</v>
      </c>
      <c r="JO25" s="21">
        <f t="shared" si="114"/>
        <v>0</v>
      </c>
      <c r="JP25" s="21">
        <f t="shared" si="18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16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17"/>
        <v>0</v>
      </c>
      <c r="KC25" s="21">
        <v>0</v>
      </c>
      <c r="KD25" s="21">
        <f t="shared" si="118"/>
        <v>0</v>
      </c>
      <c r="KE25" s="21">
        <v>0</v>
      </c>
      <c r="KF25" s="21">
        <f t="shared" si="119"/>
        <v>0</v>
      </c>
      <c r="KG25" s="21">
        <v>0</v>
      </c>
      <c r="KH25" s="21">
        <f t="shared" si="120"/>
        <v>0</v>
      </c>
      <c r="KI25" s="21">
        <v>0</v>
      </c>
      <c r="KJ25" s="21">
        <f t="shared" si="121"/>
        <v>0</v>
      </c>
      <c r="KK25" s="21">
        <v>0</v>
      </c>
      <c r="KL25" s="21">
        <f t="shared" si="122"/>
        <v>0</v>
      </c>
      <c r="KM25" s="21">
        <f t="shared" si="123"/>
        <v>0</v>
      </c>
      <c r="KN25" s="21"/>
      <c r="KO25" s="23">
        <f t="shared" si="192"/>
        <v>0</v>
      </c>
      <c r="KP25" s="22"/>
      <c r="KQ25" s="22"/>
      <c r="KR25" s="22"/>
      <c r="KS25" s="23">
        <v>0</v>
      </c>
      <c r="KT25" s="21">
        <f t="shared" si="171"/>
        <v>0</v>
      </c>
      <c r="KU25" s="21">
        <f t="shared" si="125"/>
        <v>0</v>
      </c>
      <c r="KV25" s="21">
        <v>0</v>
      </c>
      <c r="KW25" s="21">
        <f t="shared" si="126"/>
        <v>0</v>
      </c>
      <c r="KX25" s="21">
        <v>0</v>
      </c>
      <c r="KY25" s="21">
        <f t="shared" si="127"/>
        <v>0</v>
      </c>
      <c r="KZ25" s="21">
        <v>0</v>
      </c>
      <c r="LA25" s="21">
        <f t="shared" si="128"/>
        <v>0</v>
      </c>
      <c r="LB25" s="21">
        <v>0</v>
      </c>
      <c r="LC25" s="21">
        <f t="shared" si="129"/>
        <v>0</v>
      </c>
      <c r="LD25" s="21">
        <v>0</v>
      </c>
      <c r="LE25" s="21">
        <f t="shared" si="130"/>
        <v>0</v>
      </c>
      <c r="LF25" s="21">
        <f t="shared" si="18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2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3"/>
        <v>0</v>
      </c>
      <c r="LS25" s="21">
        <v>0</v>
      </c>
      <c r="LT25" s="21">
        <f t="shared" si="134"/>
        <v>0</v>
      </c>
      <c r="LU25" s="21">
        <v>0</v>
      </c>
      <c r="LV25" s="21">
        <f t="shared" si="135"/>
        <v>0</v>
      </c>
      <c r="LW25" s="21">
        <v>0</v>
      </c>
      <c r="LX25" s="21">
        <f t="shared" si="136"/>
        <v>0</v>
      </c>
      <c r="LY25" s="21">
        <v>0</v>
      </c>
      <c r="LZ25" s="21">
        <f t="shared" si="137"/>
        <v>0</v>
      </c>
      <c r="MA25" s="21">
        <v>0</v>
      </c>
      <c r="MB25" s="21">
        <f t="shared" si="138"/>
        <v>0</v>
      </c>
      <c r="MC25" s="21">
        <f t="shared" si="139"/>
        <v>0</v>
      </c>
      <c r="MD25" s="21"/>
      <c r="ME25" s="23">
        <f t="shared" si="193"/>
        <v>0</v>
      </c>
      <c r="MF25" s="22"/>
      <c r="MG25" s="22"/>
      <c r="MH25" s="22"/>
      <c r="MI25" s="23">
        <v>0</v>
      </c>
      <c r="MJ25" s="21">
        <f t="shared" si="172"/>
        <v>0</v>
      </c>
      <c r="MK25" s="21">
        <f t="shared" si="141"/>
        <v>0</v>
      </c>
      <c r="ML25" s="21">
        <v>0</v>
      </c>
      <c r="MM25" s="21">
        <f t="shared" si="142"/>
        <v>0</v>
      </c>
      <c r="MN25" s="21">
        <v>0</v>
      </c>
      <c r="MO25" s="21">
        <f t="shared" si="143"/>
        <v>0</v>
      </c>
      <c r="MP25" s="21">
        <v>0</v>
      </c>
      <c r="MQ25" s="21">
        <f t="shared" si="144"/>
        <v>0</v>
      </c>
      <c r="MR25" s="21">
        <v>0</v>
      </c>
      <c r="MS25" s="21">
        <f t="shared" si="145"/>
        <v>0</v>
      </c>
      <c r="MT25" s="21">
        <v>0</v>
      </c>
      <c r="MU25" s="21">
        <f t="shared" si="146"/>
        <v>0</v>
      </c>
      <c r="MV25" s="21">
        <f t="shared" si="18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48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49"/>
        <v>0</v>
      </c>
      <c r="NI25" s="21">
        <v>0</v>
      </c>
      <c r="NJ25" s="21">
        <f t="shared" si="150"/>
        <v>0</v>
      </c>
      <c r="NK25" s="21">
        <v>0</v>
      </c>
      <c r="NL25" s="21">
        <f t="shared" si="151"/>
        <v>0</v>
      </c>
      <c r="NM25" s="21">
        <v>0</v>
      </c>
      <c r="NN25" s="21">
        <f t="shared" si="152"/>
        <v>0</v>
      </c>
      <c r="NO25" s="21">
        <v>0</v>
      </c>
      <c r="NP25" s="21">
        <f t="shared" si="153"/>
        <v>0</v>
      </c>
      <c r="NQ25" s="21">
        <v>0</v>
      </c>
      <c r="NR25" s="21">
        <f t="shared" si="154"/>
        <v>0</v>
      </c>
      <c r="NS25" s="21">
        <f t="shared" si="155"/>
        <v>0</v>
      </c>
      <c r="NT25" s="21"/>
      <c r="NU25" s="23">
        <f t="shared" si="194"/>
        <v>0</v>
      </c>
      <c r="NV25" s="24">
        <f t="shared" si="11"/>
        <v>0</v>
      </c>
      <c r="NW25" s="24">
        <f t="shared" si="12"/>
        <v>0</v>
      </c>
      <c r="NX25" s="24">
        <f t="shared" si="156"/>
        <v>0</v>
      </c>
    </row>
    <row r="26" spans="1:388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3"/>
        <v>0</v>
      </c>
      <c r="M26" s="21">
        <f t="shared" si="14"/>
        <v>0</v>
      </c>
      <c r="N26" s="21">
        <v>0</v>
      </c>
      <c r="O26" s="21">
        <f t="shared" si="15"/>
        <v>0</v>
      </c>
      <c r="P26" s="21">
        <v>0</v>
      </c>
      <c r="Q26" s="21">
        <f t="shared" si="16"/>
        <v>0</v>
      </c>
      <c r="R26" s="21">
        <v>0</v>
      </c>
      <c r="S26" s="21">
        <f t="shared" si="17"/>
        <v>0</v>
      </c>
      <c r="T26" s="21">
        <v>0</v>
      </c>
      <c r="U26" s="21">
        <f t="shared" si="18"/>
        <v>0</v>
      </c>
      <c r="V26" s="21">
        <v>0</v>
      </c>
      <c r="W26" s="21">
        <f t="shared" si="19"/>
        <v>0</v>
      </c>
      <c r="X26" s="21">
        <f t="shared" si="20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1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2"/>
        <v>0</v>
      </c>
      <c r="AK26" s="21">
        <v>0</v>
      </c>
      <c r="AL26" s="21">
        <f t="shared" si="23"/>
        <v>0</v>
      </c>
      <c r="AM26" s="21">
        <v>0</v>
      </c>
      <c r="AN26" s="21">
        <f t="shared" si="24"/>
        <v>0</v>
      </c>
      <c r="AO26" s="21">
        <v>0</v>
      </c>
      <c r="AP26" s="21">
        <f t="shared" si="25"/>
        <v>0</v>
      </c>
      <c r="AQ26" s="21">
        <v>0</v>
      </c>
      <c r="AR26" s="21">
        <f t="shared" si="26"/>
        <v>0</v>
      </c>
      <c r="AS26" s="21">
        <v>0</v>
      </c>
      <c r="AT26" s="21">
        <f t="shared" si="27"/>
        <v>0</v>
      </c>
      <c r="AU26" s="21">
        <f t="shared" si="28"/>
        <v>0</v>
      </c>
      <c r="AV26" s="21"/>
      <c r="AW26" s="23">
        <f t="shared" si="157"/>
        <v>0</v>
      </c>
      <c r="AX26" s="22"/>
      <c r="AY26" s="22"/>
      <c r="AZ26" s="22"/>
      <c r="BA26" s="23">
        <v>0</v>
      </c>
      <c r="BB26" s="21">
        <f t="shared" si="165"/>
        <v>0</v>
      </c>
      <c r="BC26" s="21">
        <f t="shared" si="30"/>
        <v>0</v>
      </c>
      <c r="BD26" s="21">
        <v>0</v>
      </c>
      <c r="BE26" s="21">
        <f t="shared" si="31"/>
        <v>0</v>
      </c>
      <c r="BF26" s="21">
        <v>0</v>
      </c>
      <c r="BG26" s="21">
        <f t="shared" si="32"/>
        <v>0</v>
      </c>
      <c r="BH26" s="21">
        <v>0</v>
      </c>
      <c r="BI26" s="21">
        <f t="shared" si="33"/>
        <v>0</v>
      </c>
      <c r="BJ26" s="21">
        <v>0</v>
      </c>
      <c r="BK26" s="21">
        <f t="shared" si="34"/>
        <v>0</v>
      </c>
      <c r="BL26" s="21">
        <v>0</v>
      </c>
      <c r="BM26" s="21">
        <f t="shared" si="35"/>
        <v>0</v>
      </c>
      <c r="BN26" s="21">
        <f t="shared" si="18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37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38"/>
        <v>0</v>
      </c>
      <c r="CA26" s="21">
        <v>0</v>
      </c>
      <c r="CB26" s="21">
        <f t="shared" si="39"/>
        <v>0</v>
      </c>
      <c r="CC26" s="21">
        <v>0</v>
      </c>
      <c r="CD26" s="21">
        <f t="shared" si="40"/>
        <v>0</v>
      </c>
      <c r="CE26" s="21">
        <v>0</v>
      </c>
      <c r="CF26" s="21">
        <f t="shared" si="41"/>
        <v>0</v>
      </c>
      <c r="CG26" s="21">
        <v>0</v>
      </c>
      <c r="CH26" s="21">
        <f t="shared" si="42"/>
        <v>0</v>
      </c>
      <c r="CI26" s="21">
        <v>0</v>
      </c>
      <c r="CJ26" s="21">
        <f t="shared" si="43"/>
        <v>0</v>
      </c>
      <c r="CK26" s="21">
        <f t="shared" si="44"/>
        <v>0</v>
      </c>
      <c r="CL26" s="21"/>
      <c r="CM26" s="23">
        <f t="shared" si="188"/>
        <v>0</v>
      </c>
      <c r="CN26" s="22"/>
      <c r="CO26" s="22"/>
      <c r="CP26" s="22"/>
      <c r="CQ26" s="23">
        <v>0</v>
      </c>
      <c r="CR26" s="21">
        <f t="shared" si="166"/>
        <v>0</v>
      </c>
      <c r="CS26" s="21">
        <f t="shared" si="46"/>
        <v>0</v>
      </c>
      <c r="CT26" s="21">
        <v>0</v>
      </c>
      <c r="CU26" s="21">
        <f t="shared" si="47"/>
        <v>0</v>
      </c>
      <c r="CV26" s="21">
        <v>0</v>
      </c>
      <c r="CW26" s="21">
        <f t="shared" si="48"/>
        <v>0</v>
      </c>
      <c r="CX26" s="21">
        <v>0</v>
      </c>
      <c r="CY26" s="21">
        <f t="shared" si="49"/>
        <v>0</v>
      </c>
      <c r="CZ26" s="21">
        <v>0</v>
      </c>
      <c r="DA26" s="21">
        <f t="shared" si="50"/>
        <v>0</v>
      </c>
      <c r="DB26" s="21">
        <v>0</v>
      </c>
      <c r="DC26" s="21">
        <f t="shared" si="51"/>
        <v>0</v>
      </c>
      <c r="DD26" s="21">
        <f t="shared" si="18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3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4"/>
        <v>0</v>
      </c>
      <c r="DS26" s="21">
        <v>0</v>
      </c>
      <c r="DT26" s="21">
        <f t="shared" si="55"/>
        <v>0</v>
      </c>
      <c r="DU26" s="21">
        <v>0</v>
      </c>
      <c r="DV26" s="21">
        <f t="shared" si="56"/>
        <v>0</v>
      </c>
      <c r="DW26" s="21">
        <v>0</v>
      </c>
      <c r="DX26" s="21">
        <f t="shared" si="57"/>
        <v>0</v>
      </c>
      <c r="DY26" s="21">
        <v>0</v>
      </c>
      <c r="DZ26" s="21">
        <f t="shared" si="58"/>
        <v>0</v>
      </c>
      <c r="EA26" s="21">
        <f t="shared" si="59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167"/>
        <v>0</v>
      </c>
      <c r="EI26" s="21">
        <f t="shared" si="61"/>
        <v>0</v>
      </c>
      <c r="EJ26" s="21">
        <v>0</v>
      </c>
      <c r="EK26" s="21">
        <f t="shared" si="62"/>
        <v>0</v>
      </c>
      <c r="EL26" s="21">
        <v>0</v>
      </c>
      <c r="EM26" s="21">
        <f t="shared" si="63"/>
        <v>0</v>
      </c>
      <c r="EN26" s="21">
        <v>0</v>
      </c>
      <c r="EO26" s="21">
        <f t="shared" si="64"/>
        <v>0</v>
      </c>
      <c r="EP26" s="21">
        <v>0</v>
      </c>
      <c r="EQ26" s="21">
        <f t="shared" si="65"/>
        <v>0</v>
      </c>
      <c r="ER26" s="21">
        <v>0</v>
      </c>
      <c r="ES26" s="21">
        <f t="shared" si="66"/>
        <v>0</v>
      </c>
      <c r="ET26" s="21">
        <f t="shared" si="18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68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69"/>
        <v>0</v>
      </c>
      <c r="FG26" s="21">
        <v>0</v>
      </c>
      <c r="FH26" s="21">
        <f t="shared" si="70"/>
        <v>0</v>
      </c>
      <c r="FI26" s="21">
        <v>0</v>
      </c>
      <c r="FJ26" s="21">
        <f t="shared" si="71"/>
        <v>0</v>
      </c>
      <c r="FK26" s="21">
        <v>0</v>
      </c>
      <c r="FL26" s="21">
        <f t="shared" si="72"/>
        <v>0</v>
      </c>
      <c r="FM26" s="21">
        <v>0</v>
      </c>
      <c r="FN26" s="21">
        <f t="shared" si="73"/>
        <v>0</v>
      </c>
      <c r="FO26" s="21">
        <v>0</v>
      </c>
      <c r="FP26" s="21">
        <f t="shared" si="74"/>
        <v>0</v>
      </c>
      <c r="FQ26" s="21">
        <f t="shared" si="75"/>
        <v>0</v>
      </c>
      <c r="FR26" s="21"/>
      <c r="FS26" s="23">
        <f t="shared" si="189"/>
        <v>0</v>
      </c>
      <c r="FT26" s="22"/>
      <c r="FU26" s="22"/>
      <c r="FV26" s="22"/>
      <c r="FW26" s="23">
        <v>0</v>
      </c>
      <c r="FX26" s="21">
        <f t="shared" si="168"/>
        <v>0</v>
      </c>
      <c r="FY26" s="21">
        <f t="shared" si="77"/>
        <v>0</v>
      </c>
      <c r="FZ26" s="21">
        <v>0</v>
      </c>
      <c r="GA26" s="21">
        <f t="shared" si="78"/>
        <v>0</v>
      </c>
      <c r="GB26" s="21">
        <v>0</v>
      </c>
      <c r="GC26" s="21">
        <f t="shared" si="79"/>
        <v>0</v>
      </c>
      <c r="GD26" s="21">
        <v>0</v>
      </c>
      <c r="GE26" s="21">
        <f t="shared" si="80"/>
        <v>0</v>
      </c>
      <c r="GF26" s="21">
        <v>0</v>
      </c>
      <c r="GG26" s="21">
        <f t="shared" si="81"/>
        <v>0</v>
      </c>
      <c r="GH26" s="21">
        <v>0</v>
      </c>
      <c r="GI26" s="21">
        <f t="shared" si="82"/>
        <v>0</v>
      </c>
      <c r="GJ26" s="21">
        <f t="shared" si="18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4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5"/>
        <v>0</v>
      </c>
      <c r="GW26" s="21">
        <v>0</v>
      </c>
      <c r="GX26" s="21">
        <f t="shared" si="86"/>
        <v>0</v>
      </c>
      <c r="GY26" s="21">
        <v>0</v>
      </c>
      <c r="GZ26" s="21">
        <f t="shared" si="87"/>
        <v>0</v>
      </c>
      <c r="HA26" s="21">
        <v>0</v>
      </c>
      <c r="HB26" s="21">
        <f t="shared" si="88"/>
        <v>0</v>
      </c>
      <c r="HC26" s="21">
        <v>0</v>
      </c>
      <c r="HD26" s="21">
        <f t="shared" si="89"/>
        <v>0</v>
      </c>
      <c r="HE26" s="21">
        <v>0</v>
      </c>
      <c r="HF26" s="21">
        <f t="shared" si="90"/>
        <v>0</v>
      </c>
      <c r="HG26" s="21">
        <f t="shared" si="91"/>
        <v>0</v>
      </c>
      <c r="HH26" s="21"/>
      <c r="HI26" s="23">
        <f t="shared" si="190"/>
        <v>0</v>
      </c>
      <c r="HJ26" s="22"/>
      <c r="HK26" s="22"/>
      <c r="HL26" s="22"/>
      <c r="HM26" s="23">
        <v>0</v>
      </c>
      <c r="HN26" s="21">
        <f t="shared" si="169"/>
        <v>0</v>
      </c>
      <c r="HO26" s="21">
        <f t="shared" si="93"/>
        <v>0</v>
      </c>
      <c r="HP26" s="21">
        <v>0</v>
      </c>
      <c r="HQ26" s="21">
        <f t="shared" si="94"/>
        <v>0</v>
      </c>
      <c r="HR26" s="21">
        <v>0</v>
      </c>
      <c r="HS26" s="21">
        <f t="shared" si="95"/>
        <v>0</v>
      </c>
      <c r="HT26" s="21">
        <v>0</v>
      </c>
      <c r="HU26" s="21">
        <f t="shared" si="96"/>
        <v>0</v>
      </c>
      <c r="HV26" s="21">
        <v>0</v>
      </c>
      <c r="HW26" s="21">
        <f t="shared" si="97"/>
        <v>0</v>
      </c>
      <c r="HX26" s="21">
        <v>0</v>
      </c>
      <c r="HY26" s="21">
        <f t="shared" si="98"/>
        <v>0</v>
      </c>
      <c r="HZ26" s="21">
        <f t="shared" si="18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0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1"/>
        <v>0</v>
      </c>
      <c r="IM26" s="21">
        <v>0</v>
      </c>
      <c r="IN26" s="21">
        <f t="shared" si="102"/>
        <v>0</v>
      </c>
      <c r="IO26" s="21">
        <v>0</v>
      </c>
      <c r="IP26" s="21">
        <f t="shared" si="103"/>
        <v>0</v>
      </c>
      <c r="IQ26" s="21">
        <v>0</v>
      </c>
      <c r="IR26" s="21">
        <f t="shared" si="104"/>
        <v>0</v>
      </c>
      <c r="IS26" s="21">
        <v>0</v>
      </c>
      <c r="IT26" s="21">
        <f t="shared" si="105"/>
        <v>0</v>
      </c>
      <c r="IU26" s="21">
        <v>0</v>
      </c>
      <c r="IV26" s="21">
        <f t="shared" si="106"/>
        <v>0</v>
      </c>
      <c r="IW26" s="21">
        <f t="shared" si="107"/>
        <v>0</v>
      </c>
      <c r="IX26" s="21"/>
      <c r="IY26" s="23">
        <f t="shared" si="191"/>
        <v>0</v>
      </c>
      <c r="IZ26" s="22"/>
      <c r="JA26" s="22"/>
      <c r="JB26" s="22"/>
      <c r="JC26" s="23">
        <v>0</v>
      </c>
      <c r="JD26" s="21">
        <f t="shared" si="170"/>
        <v>0</v>
      </c>
      <c r="JE26" s="21">
        <f t="shared" si="109"/>
        <v>0</v>
      </c>
      <c r="JF26" s="21">
        <v>0</v>
      </c>
      <c r="JG26" s="21">
        <f t="shared" si="110"/>
        <v>0</v>
      </c>
      <c r="JH26" s="21">
        <v>0</v>
      </c>
      <c r="JI26" s="21">
        <f t="shared" si="111"/>
        <v>0</v>
      </c>
      <c r="JJ26" s="21">
        <v>0</v>
      </c>
      <c r="JK26" s="21">
        <f t="shared" si="112"/>
        <v>0</v>
      </c>
      <c r="JL26" s="21">
        <v>0</v>
      </c>
      <c r="JM26" s="21">
        <f t="shared" si="113"/>
        <v>0</v>
      </c>
      <c r="JN26" s="21">
        <v>0</v>
      </c>
      <c r="JO26" s="21">
        <f t="shared" si="114"/>
        <v>0</v>
      </c>
      <c r="JP26" s="21">
        <f t="shared" si="18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16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17"/>
        <v>0</v>
      </c>
      <c r="KC26" s="21">
        <v>0</v>
      </c>
      <c r="KD26" s="21">
        <f t="shared" si="118"/>
        <v>0</v>
      </c>
      <c r="KE26" s="21">
        <v>0</v>
      </c>
      <c r="KF26" s="21">
        <f t="shared" si="119"/>
        <v>0</v>
      </c>
      <c r="KG26" s="21">
        <v>0</v>
      </c>
      <c r="KH26" s="21">
        <f t="shared" si="120"/>
        <v>0</v>
      </c>
      <c r="KI26" s="21">
        <v>0</v>
      </c>
      <c r="KJ26" s="21">
        <f t="shared" si="121"/>
        <v>0</v>
      </c>
      <c r="KK26" s="21">
        <v>0</v>
      </c>
      <c r="KL26" s="21">
        <f t="shared" si="122"/>
        <v>0</v>
      </c>
      <c r="KM26" s="21">
        <f t="shared" si="123"/>
        <v>0</v>
      </c>
      <c r="KN26" s="21"/>
      <c r="KO26" s="23">
        <f t="shared" si="192"/>
        <v>0</v>
      </c>
      <c r="KP26" s="22"/>
      <c r="KQ26" s="22"/>
      <c r="KR26" s="22"/>
      <c r="KS26" s="23">
        <v>0</v>
      </c>
      <c r="KT26" s="21">
        <f t="shared" si="171"/>
        <v>0</v>
      </c>
      <c r="KU26" s="21">
        <f t="shared" si="125"/>
        <v>0</v>
      </c>
      <c r="KV26" s="21">
        <v>0</v>
      </c>
      <c r="KW26" s="21">
        <f t="shared" si="126"/>
        <v>0</v>
      </c>
      <c r="KX26" s="21">
        <v>0</v>
      </c>
      <c r="KY26" s="21">
        <f t="shared" si="127"/>
        <v>0</v>
      </c>
      <c r="KZ26" s="21">
        <v>0</v>
      </c>
      <c r="LA26" s="21">
        <f t="shared" si="128"/>
        <v>0</v>
      </c>
      <c r="LB26" s="21">
        <v>0</v>
      </c>
      <c r="LC26" s="21">
        <f t="shared" si="129"/>
        <v>0</v>
      </c>
      <c r="LD26" s="21">
        <v>0</v>
      </c>
      <c r="LE26" s="21">
        <f t="shared" si="130"/>
        <v>0</v>
      </c>
      <c r="LF26" s="21">
        <f t="shared" si="18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2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3"/>
        <v>0</v>
      </c>
      <c r="LS26" s="21">
        <v>0</v>
      </c>
      <c r="LT26" s="21">
        <f t="shared" si="134"/>
        <v>0</v>
      </c>
      <c r="LU26" s="21">
        <v>0</v>
      </c>
      <c r="LV26" s="21">
        <f t="shared" si="135"/>
        <v>0</v>
      </c>
      <c r="LW26" s="21">
        <v>0</v>
      </c>
      <c r="LX26" s="21">
        <f t="shared" si="136"/>
        <v>0</v>
      </c>
      <c r="LY26" s="21">
        <v>0</v>
      </c>
      <c r="LZ26" s="21">
        <f t="shared" si="137"/>
        <v>0</v>
      </c>
      <c r="MA26" s="21">
        <v>0</v>
      </c>
      <c r="MB26" s="21">
        <f t="shared" si="138"/>
        <v>0</v>
      </c>
      <c r="MC26" s="21">
        <f t="shared" si="139"/>
        <v>0</v>
      </c>
      <c r="MD26" s="21"/>
      <c r="ME26" s="23">
        <f t="shared" si="193"/>
        <v>0</v>
      </c>
      <c r="MF26" s="22"/>
      <c r="MG26" s="22"/>
      <c r="MH26" s="22"/>
      <c r="MI26" s="23">
        <v>0</v>
      </c>
      <c r="MJ26" s="21">
        <f t="shared" si="172"/>
        <v>0</v>
      </c>
      <c r="MK26" s="21">
        <f t="shared" si="141"/>
        <v>0</v>
      </c>
      <c r="ML26" s="21">
        <v>0</v>
      </c>
      <c r="MM26" s="21">
        <f t="shared" si="142"/>
        <v>0</v>
      </c>
      <c r="MN26" s="21">
        <v>0</v>
      </c>
      <c r="MO26" s="21">
        <f t="shared" si="143"/>
        <v>0</v>
      </c>
      <c r="MP26" s="21">
        <v>0</v>
      </c>
      <c r="MQ26" s="21">
        <f t="shared" si="144"/>
        <v>0</v>
      </c>
      <c r="MR26" s="21">
        <v>0</v>
      </c>
      <c r="MS26" s="21">
        <f t="shared" si="145"/>
        <v>0</v>
      </c>
      <c r="MT26" s="21">
        <v>0</v>
      </c>
      <c r="MU26" s="21">
        <f t="shared" si="146"/>
        <v>0</v>
      </c>
      <c r="MV26" s="21">
        <f t="shared" si="18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48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49"/>
        <v>0</v>
      </c>
      <c r="NI26" s="21">
        <v>0</v>
      </c>
      <c r="NJ26" s="21">
        <f t="shared" si="150"/>
        <v>0</v>
      </c>
      <c r="NK26" s="21">
        <v>0</v>
      </c>
      <c r="NL26" s="21">
        <f t="shared" si="151"/>
        <v>0</v>
      </c>
      <c r="NM26" s="21">
        <v>0</v>
      </c>
      <c r="NN26" s="21">
        <f t="shared" si="152"/>
        <v>0</v>
      </c>
      <c r="NO26" s="21">
        <v>0</v>
      </c>
      <c r="NP26" s="21">
        <f t="shared" si="153"/>
        <v>0</v>
      </c>
      <c r="NQ26" s="21">
        <v>0</v>
      </c>
      <c r="NR26" s="21">
        <f t="shared" si="154"/>
        <v>0</v>
      </c>
      <c r="NS26" s="21">
        <f t="shared" si="155"/>
        <v>0</v>
      </c>
      <c r="NT26" s="21"/>
      <c r="NU26" s="23">
        <f t="shared" si="194"/>
        <v>0</v>
      </c>
      <c r="NV26" s="24">
        <f t="shared" si="11"/>
        <v>0</v>
      </c>
      <c r="NW26" s="24">
        <f t="shared" si="12"/>
        <v>0</v>
      </c>
      <c r="NX26" s="24">
        <f t="shared" si="156"/>
        <v>0</v>
      </c>
    </row>
    <row r="27" spans="1:388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3"/>
        <v>0</v>
      </c>
      <c r="M27" s="21">
        <f t="shared" si="14"/>
        <v>0</v>
      </c>
      <c r="N27" s="21">
        <v>0</v>
      </c>
      <c r="O27" s="21">
        <f t="shared" si="15"/>
        <v>0</v>
      </c>
      <c r="P27" s="21">
        <v>0</v>
      </c>
      <c r="Q27" s="21">
        <f t="shared" si="16"/>
        <v>0</v>
      </c>
      <c r="R27" s="21">
        <v>0</v>
      </c>
      <c r="S27" s="21">
        <f t="shared" si="17"/>
        <v>0</v>
      </c>
      <c r="T27" s="21">
        <v>0</v>
      </c>
      <c r="U27" s="21">
        <f t="shared" si="18"/>
        <v>0</v>
      </c>
      <c r="V27" s="21">
        <v>0</v>
      </c>
      <c r="W27" s="21">
        <f t="shared" si="19"/>
        <v>0</v>
      </c>
      <c r="X27" s="21">
        <f t="shared" si="20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1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2"/>
        <v>0</v>
      </c>
      <c r="AK27" s="21">
        <v>0</v>
      </c>
      <c r="AL27" s="21">
        <f t="shared" si="23"/>
        <v>0</v>
      </c>
      <c r="AM27" s="21">
        <v>0</v>
      </c>
      <c r="AN27" s="21">
        <f t="shared" si="24"/>
        <v>0</v>
      </c>
      <c r="AO27" s="21">
        <v>0</v>
      </c>
      <c r="AP27" s="21">
        <f t="shared" si="25"/>
        <v>0</v>
      </c>
      <c r="AQ27" s="21">
        <v>0</v>
      </c>
      <c r="AR27" s="21">
        <f t="shared" si="26"/>
        <v>0</v>
      </c>
      <c r="AS27" s="21">
        <v>0</v>
      </c>
      <c r="AT27" s="21">
        <f t="shared" si="27"/>
        <v>0</v>
      </c>
      <c r="AU27" s="21">
        <f t="shared" si="28"/>
        <v>0</v>
      </c>
      <c r="AV27" s="21"/>
      <c r="AW27" s="23">
        <f t="shared" si="157"/>
        <v>0</v>
      </c>
      <c r="AX27" s="22"/>
      <c r="AY27" s="22"/>
      <c r="AZ27" s="22"/>
      <c r="BA27" s="23">
        <v>0</v>
      </c>
      <c r="BB27" s="21">
        <f t="shared" si="165"/>
        <v>0</v>
      </c>
      <c r="BC27" s="21">
        <f t="shared" si="30"/>
        <v>0</v>
      </c>
      <c r="BD27" s="21">
        <v>0</v>
      </c>
      <c r="BE27" s="21">
        <f t="shared" si="31"/>
        <v>0</v>
      </c>
      <c r="BF27" s="21">
        <v>0</v>
      </c>
      <c r="BG27" s="21">
        <f t="shared" si="32"/>
        <v>0</v>
      </c>
      <c r="BH27" s="21">
        <v>0</v>
      </c>
      <c r="BI27" s="21">
        <f t="shared" si="33"/>
        <v>0</v>
      </c>
      <c r="BJ27" s="21">
        <v>0</v>
      </c>
      <c r="BK27" s="21">
        <f t="shared" si="34"/>
        <v>0</v>
      </c>
      <c r="BL27" s="21">
        <v>0</v>
      </c>
      <c r="BM27" s="21">
        <f t="shared" si="35"/>
        <v>0</v>
      </c>
      <c r="BN27" s="21">
        <f t="shared" si="18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37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38"/>
        <v>0</v>
      </c>
      <c r="CA27" s="21">
        <v>0</v>
      </c>
      <c r="CB27" s="21">
        <f t="shared" si="39"/>
        <v>0</v>
      </c>
      <c r="CC27" s="21">
        <v>0</v>
      </c>
      <c r="CD27" s="21">
        <f t="shared" si="40"/>
        <v>0</v>
      </c>
      <c r="CE27" s="21">
        <v>0</v>
      </c>
      <c r="CF27" s="21">
        <f t="shared" si="41"/>
        <v>0</v>
      </c>
      <c r="CG27" s="21">
        <v>0</v>
      </c>
      <c r="CH27" s="21">
        <f t="shared" si="42"/>
        <v>0</v>
      </c>
      <c r="CI27" s="21">
        <v>0</v>
      </c>
      <c r="CJ27" s="21">
        <f t="shared" si="43"/>
        <v>0</v>
      </c>
      <c r="CK27" s="21">
        <f t="shared" si="44"/>
        <v>0</v>
      </c>
      <c r="CL27" s="21"/>
      <c r="CM27" s="23">
        <f t="shared" si="188"/>
        <v>0</v>
      </c>
      <c r="CN27" s="22"/>
      <c r="CO27" s="22"/>
      <c r="CP27" s="22"/>
      <c r="CQ27" s="23">
        <v>0</v>
      </c>
      <c r="CR27" s="21">
        <f t="shared" si="166"/>
        <v>0</v>
      </c>
      <c r="CS27" s="21">
        <f t="shared" si="46"/>
        <v>0</v>
      </c>
      <c r="CT27" s="21">
        <v>0</v>
      </c>
      <c r="CU27" s="21">
        <f t="shared" si="47"/>
        <v>0</v>
      </c>
      <c r="CV27" s="21">
        <v>0</v>
      </c>
      <c r="CW27" s="21">
        <f t="shared" si="48"/>
        <v>0</v>
      </c>
      <c r="CX27" s="21">
        <v>0</v>
      </c>
      <c r="CY27" s="21">
        <f t="shared" si="49"/>
        <v>0</v>
      </c>
      <c r="CZ27" s="21">
        <v>0</v>
      </c>
      <c r="DA27" s="21">
        <f t="shared" si="50"/>
        <v>0</v>
      </c>
      <c r="DB27" s="21">
        <v>0</v>
      </c>
      <c r="DC27" s="21">
        <f t="shared" si="51"/>
        <v>0</v>
      </c>
      <c r="DD27" s="21">
        <f t="shared" si="18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3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4"/>
        <v>0</v>
      </c>
      <c r="DS27" s="21">
        <v>0</v>
      </c>
      <c r="DT27" s="21">
        <f t="shared" si="55"/>
        <v>0</v>
      </c>
      <c r="DU27" s="21">
        <v>0</v>
      </c>
      <c r="DV27" s="21">
        <f t="shared" si="56"/>
        <v>0</v>
      </c>
      <c r="DW27" s="21">
        <v>0</v>
      </c>
      <c r="DX27" s="21">
        <f t="shared" si="57"/>
        <v>0</v>
      </c>
      <c r="DY27" s="21">
        <v>0</v>
      </c>
      <c r="DZ27" s="21">
        <f t="shared" si="58"/>
        <v>0</v>
      </c>
      <c r="EA27" s="21">
        <f t="shared" si="59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167"/>
        <v>0</v>
      </c>
      <c r="EI27" s="21">
        <f t="shared" si="61"/>
        <v>0</v>
      </c>
      <c r="EJ27" s="21">
        <v>0</v>
      </c>
      <c r="EK27" s="21">
        <f t="shared" si="62"/>
        <v>0</v>
      </c>
      <c r="EL27" s="21">
        <v>0</v>
      </c>
      <c r="EM27" s="21">
        <f t="shared" si="63"/>
        <v>0</v>
      </c>
      <c r="EN27" s="21">
        <v>0</v>
      </c>
      <c r="EO27" s="21">
        <f t="shared" si="64"/>
        <v>0</v>
      </c>
      <c r="EP27" s="21">
        <v>0</v>
      </c>
      <c r="EQ27" s="21">
        <f t="shared" si="65"/>
        <v>0</v>
      </c>
      <c r="ER27" s="21">
        <v>0</v>
      </c>
      <c r="ES27" s="21">
        <f t="shared" si="66"/>
        <v>0</v>
      </c>
      <c r="ET27" s="21">
        <f t="shared" si="18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68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69"/>
        <v>0</v>
      </c>
      <c r="FG27" s="21">
        <v>0</v>
      </c>
      <c r="FH27" s="21">
        <f t="shared" si="70"/>
        <v>0</v>
      </c>
      <c r="FI27" s="21">
        <v>0</v>
      </c>
      <c r="FJ27" s="21">
        <f t="shared" si="71"/>
        <v>0</v>
      </c>
      <c r="FK27" s="21">
        <v>0</v>
      </c>
      <c r="FL27" s="21">
        <f t="shared" si="72"/>
        <v>0</v>
      </c>
      <c r="FM27" s="21">
        <v>0</v>
      </c>
      <c r="FN27" s="21">
        <f t="shared" si="73"/>
        <v>0</v>
      </c>
      <c r="FO27" s="21">
        <v>0</v>
      </c>
      <c r="FP27" s="21">
        <f t="shared" si="74"/>
        <v>0</v>
      </c>
      <c r="FQ27" s="21">
        <f t="shared" si="75"/>
        <v>0</v>
      </c>
      <c r="FR27" s="21"/>
      <c r="FS27" s="23">
        <f t="shared" si="189"/>
        <v>0</v>
      </c>
      <c r="FT27" s="22"/>
      <c r="FU27" s="22"/>
      <c r="FV27" s="22"/>
      <c r="FW27" s="23">
        <v>0</v>
      </c>
      <c r="FX27" s="21">
        <f t="shared" si="168"/>
        <v>0</v>
      </c>
      <c r="FY27" s="21">
        <f t="shared" si="77"/>
        <v>0</v>
      </c>
      <c r="FZ27" s="21">
        <v>0</v>
      </c>
      <c r="GA27" s="21">
        <f t="shared" si="78"/>
        <v>0</v>
      </c>
      <c r="GB27" s="21">
        <v>0</v>
      </c>
      <c r="GC27" s="21">
        <f t="shared" si="79"/>
        <v>0</v>
      </c>
      <c r="GD27" s="21">
        <v>0</v>
      </c>
      <c r="GE27" s="21">
        <f t="shared" si="80"/>
        <v>0</v>
      </c>
      <c r="GF27" s="21">
        <v>0</v>
      </c>
      <c r="GG27" s="21">
        <f t="shared" si="81"/>
        <v>0</v>
      </c>
      <c r="GH27" s="21">
        <v>0</v>
      </c>
      <c r="GI27" s="21">
        <f t="shared" si="82"/>
        <v>0</v>
      </c>
      <c r="GJ27" s="21">
        <f t="shared" si="18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4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5"/>
        <v>0</v>
      </c>
      <c r="GW27" s="21">
        <v>0</v>
      </c>
      <c r="GX27" s="21">
        <f t="shared" si="86"/>
        <v>0</v>
      </c>
      <c r="GY27" s="21">
        <v>0</v>
      </c>
      <c r="GZ27" s="21">
        <f t="shared" si="87"/>
        <v>0</v>
      </c>
      <c r="HA27" s="21">
        <v>0</v>
      </c>
      <c r="HB27" s="21">
        <f t="shared" si="88"/>
        <v>0</v>
      </c>
      <c r="HC27" s="21">
        <v>0</v>
      </c>
      <c r="HD27" s="21">
        <f t="shared" si="89"/>
        <v>0</v>
      </c>
      <c r="HE27" s="21">
        <v>0</v>
      </c>
      <c r="HF27" s="21">
        <f t="shared" si="90"/>
        <v>0</v>
      </c>
      <c r="HG27" s="21">
        <f t="shared" si="91"/>
        <v>0</v>
      </c>
      <c r="HH27" s="21"/>
      <c r="HI27" s="23">
        <f t="shared" si="190"/>
        <v>0</v>
      </c>
      <c r="HJ27" s="22"/>
      <c r="HK27" s="22"/>
      <c r="HL27" s="22"/>
      <c r="HM27" s="23">
        <v>0</v>
      </c>
      <c r="HN27" s="21">
        <f t="shared" si="169"/>
        <v>0</v>
      </c>
      <c r="HO27" s="21">
        <f t="shared" si="93"/>
        <v>0</v>
      </c>
      <c r="HP27" s="21">
        <v>0</v>
      </c>
      <c r="HQ27" s="21">
        <f t="shared" si="94"/>
        <v>0</v>
      </c>
      <c r="HR27" s="21">
        <v>0</v>
      </c>
      <c r="HS27" s="21">
        <f t="shared" si="95"/>
        <v>0</v>
      </c>
      <c r="HT27" s="21">
        <v>0</v>
      </c>
      <c r="HU27" s="21">
        <f t="shared" si="96"/>
        <v>0</v>
      </c>
      <c r="HV27" s="21">
        <v>0</v>
      </c>
      <c r="HW27" s="21">
        <f t="shared" si="97"/>
        <v>0</v>
      </c>
      <c r="HX27" s="21">
        <v>0</v>
      </c>
      <c r="HY27" s="21">
        <f t="shared" si="98"/>
        <v>0</v>
      </c>
      <c r="HZ27" s="21">
        <f t="shared" si="18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0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1"/>
        <v>0</v>
      </c>
      <c r="IM27" s="21">
        <v>0</v>
      </c>
      <c r="IN27" s="21">
        <f t="shared" si="102"/>
        <v>0</v>
      </c>
      <c r="IO27" s="21">
        <v>0</v>
      </c>
      <c r="IP27" s="21">
        <f t="shared" si="103"/>
        <v>0</v>
      </c>
      <c r="IQ27" s="21">
        <v>0</v>
      </c>
      <c r="IR27" s="21">
        <f t="shared" si="104"/>
        <v>0</v>
      </c>
      <c r="IS27" s="21">
        <v>0</v>
      </c>
      <c r="IT27" s="21">
        <f t="shared" si="105"/>
        <v>0</v>
      </c>
      <c r="IU27" s="21">
        <v>0</v>
      </c>
      <c r="IV27" s="21">
        <f t="shared" si="106"/>
        <v>0</v>
      </c>
      <c r="IW27" s="21">
        <f t="shared" si="107"/>
        <v>0</v>
      </c>
      <c r="IX27" s="21"/>
      <c r="IY27" s="23">
        <f t="shared" si="191"/>
        <v>0</v>
      </c>
      <c r="IZ27" s="22"/>
      <c r="JA27" s="22"/>
      <c r="JB27" s="22"/>
      <c r="JC27" s="23">
        <v>0</v>
      </c>
      <c r="JD27" s="21">
        <f t="shared" si="170"/>
        <v>0</v>
      </c>
      <c r="JE27" s="21">
        <f t="shared" si="109"/>
        <v>0</v>
      </c>
      <c r="JF27" s="21">
        <v>0</v>
      </c>
      <c r="JG27" s="21">
        <f t="shared" si="110"/>
        <v>0</v>
      </c>
      <c r="JH27" s="21">
        <v>0</v>
      </c>
      <c r="JI27" s="21">
        <f t="shared" si="111"/>
        <v>0</v>
      </c>
      <c r="JJ27" s="21">
        <v>0</v>
      </c>
      <c r="JK27" s="21">
        <f t="shared" si="112"/>
        <v>0</v>
      </c>
      <c r="JL27" s="21">
        <v>0</v>
      </c>
      <c r="JM27" s="21">
        <f t="shared" si="113"/>
        <v>0</v>
      </c>
      <c r="JN27" s="21">
        <v>0</v>
      </c>
      <c r="JO27" s="21">
        <f t="shared" si="114"/>
        <v>0</v>
      </c>
      <c r="JP27" s="21">
        <f t="shared" si="18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16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17"/>
        <v>0</v>
      </c>
      <c r="KC27" s="21">
        <v>0</v>
      </c>
      <c r="KD27" s="21">
        <f t="shared" si="118"/>
        <v>0</v>
      </c>
      <c r="KE27" s="21">
        <v>0</v>
      </c>
      <c r="KF27" s="21">
        <f t="shared" si="119"/>
        <v>0</v>
      </c>
      <c r="KG27" s="21">
        <v>0</v>
      </c>
      <c r="KH27" s="21">
        <f t="shared" si="120"/>
        <v>0</v>
      </c>
      <c r="KI27" s="21">
        <v>0</v>
      </c>
      <c r="KJ27" s="21">
        <f t="shared" si="121"/>
        <v>0</v>
      </c>
      <c r="KK27" s="21">
        <v>0</v>
      </c>
      <c r="KL27" s="21">
        <f t="shared" si="122"/>
        <v>0</v>
      </c>
      <c r="KM27" s="21">
        <f t="shared" si="123"/>
        <v>0</v>
      </c>
      <c r="KN27" s="21"/>
      <c r="KO27" s="23">
        <f t="shared" si="192"/>
        <v>0</v>
      </c>
      <c r="KP27" s="22"/>
      <c r="KQ27" s="22"/>
      <c r="KR27" s="22"/>
      <c r="KS27" s="23">
        <v>0</v>
      </c>
      <c r="KT27" s="21">
        <f t="shared" si="171"/>
        <v>0</v>
      </c>
      <c r="KU27" s="21">
        <f t="shared" si="125"/>
        <v>0</v>
      </c>
      <c r="KV27" s="21">
        <v>0</v>
      </c>
      <c r="KW27" s="21">
        <f t="shared" si="126"/>
        <v>0</v>
      </c>
      <c r="KX27" s="21">
        <v>0</v>
      </c>
      <c r="KY27" s="21">
        <f t="shared" si="127"/>
        <v>0</v>
      </c>
      <c r="KZ27" s="21">
        <v>0</v>
      </c>
      <c r="LA27" s="21">
        <f t="shared" si="128"/>
        <v>0</v>
      </c>
      <c r="LB27" s="21">
        <v>0</v>
      </c>
      <c r="LC27" s="21">
        <f t="shared" si="129"/>
        <v>0</v>
      </c>
      <c r="LD27" s="21">
        <v>0</v>
      </c>
      <c r="LE27" s="21">
        <f t="shared" si="130"/>
        <v>0</v>
      </c>
      <c r="LF27" s="21">
        <f t="shared" si="18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2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3"/>
        <v>0</v>
      </c>
      <c r="LS27" s="21">
        <v>0</v>
      </c>
      <c r="LT27" s="21">
        <f t="shared" si="134"/>
        <v>0</v>
      </c>
      <c r="LU27" s="21">
        <v>0</v>
      </c>
      <c r="LV27" s="21">
        <f t="shared" si="135"/>
        <v>0</v>
      </c>
      <c r="LW27" s="21">
        <v>0</v>
      </c>
      <c r="LX27" s="21">
        <f t="shared" si="136"/>
        <v>0</v>
      </c>
      <c r="LY27" s="21">
        <v>0</v>
      </c>
      <c r="LZ27" s="21">
        <f t="shared" si="137"/>
        <v>0</v>
      </c>
      <c r="MA27" s="21">
        <v>0</v>
      </c>
      <c r="MB27" s="21">
        <f t="shared" si="138"/>
        <v>0</v>
      </c>
      <c r="MC27" s="21">
        <f t="shared" si="139"/>
        <v>0</v>
      </c>
      <c r="MD27" s="21"/>
      <c r="ME27" s="23">
        <f t="shared" si="193"/>
        <v>0</v>
      </c>
      <c r="MF27" s="22"/>
      <c r="MG27" s="22"/>
      <c r="MH27" s="22"/>
      <c r="MI27" s="23">
        <v>0</v>
      </c>
      <c r="MJ27" s="21">
        <f t="shared" si="172"/>
        <v>0</v>
      </c>
      <c r="MK27" s="21">
        <f t="shared" si="141"/>
        <v>0</v>
      </c>
      <c r="ML27" s="21">
        <v>0</v>
      </c>
      <c r="MM27" s="21">
        <f t="shared" si="142"/>
        <v>0</v>
      </c>
      <c r="MN27" s="21">
        <v>0</v>
      </c>
      <c r="MO27" s="21">
        <f t="shared" si="143"/>
        <v>0</v>
      </c>
      <c r="MP27" s="21">
        <v>0</v>
      </c>
      <c r="MQ27" s="21">
        <f t="shared" si="144"/>
        <v>0</v>
      </c>
      <c r="MR27" s="21">
        <v>0</v>
      </c>
      <c r="MS27" s="21">
        <f t="shared" si="145"/>
        <v>0</v>
      </c>
      <c r="MT27" s="21">
        <v>0</v>
      </c>
      <c r="MU27" s="21">
        <f t="shared" si="146"/>
        <v>0</v>
      </c>
      <c r="MV27" s="21">
        <f t="shared" si="18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48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49"/>
        <v>0</v>
      </c>
      <c r="NI27" s="21">
        <v>0</v>
      </c>
      <c r="NJ27" s="21">
        <f t="shared" si="150"/>
        <v>0</v>
      </c>
      <c r="NK27" s="21">
        <v>0</v>
      </c>
      <c r="NL27" s="21">
        <f t="shared" si="151"/>
        <v>0</v>
      </c>
      <c r="NM27" s="21">
        <v>0</v>
      </c>
      <c r="NN27" s="21">
        <f t="shared" si="152"/>
        <v>0</v>
      </c>
      <c r="NO27" s="21">
        <v>0</v>
      </c>
      <c r="NP27" s="21">
        <f t="shared" si="153"/>
        <v>0</v>
      </c>
      <c r="NQ27" s="21">
        <v>0</v>
      </c>
      <c r="NR27" s="21">
        <f t="shared" si="154"/>
        <v>0</v>
      </c>
      <c r="NS27" s="21">
        <f t="shared" si="155"/>
        <v>0</v>
      </c>
      <c r="NT27" s="21"/>
      <c r="NU27" s="23">
        <f t="shared" si="194"/>
        <v>0</v>
      </c>
      <c r="NV27" s="24">
        <f t="shared" si="11"/>
        <v>0</v>
      </c>
      <c r="NW27" s="24">
        <f t="shared" si="12"/>
        <v>0</v>
      </c>
      <c r="NX27" s="24">
        <f t="shared" si="156"/>
        <v>0</v>
      </c>
    </row>
    <row r="28" spans="1:388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3"/>
        <v>0</v>
      </c>
      <c r="M28" s="21">
        <f t="shared" si="14"/>
        <v>0</v>
      </c>
      <c r="N28" s="21">
        <v>0</v>
      </c>
      <c r="O28" s="21">
        <f t="shared" si="15"/>
        <v>0</v>
      </c>
      <c r="P28" s="21">
        <v>0</v>
      </c>
      <c r="Q28" s="21">
        <f t="shared" si="16"/>
        <v>0</v>
      </c>
      <c r="R28" s="21">
        <v>0</v>
      </c>
      <c r="S28" s="21">
        <f t="shared" si="17"/>
        <v>0</v>
      </c>
      <c r="T28" s="21">
        <v>0</v>
      </c>
      <c r="U28" s="21">
        <f t="shared" si="18"/>
        <v>0</v>
      </c>
      <c r="V28" s="21">
        <v>0</v>
      </c>
      <c r="W28" s="21">
        <f t="shared" si="19"/>
        <v>0</v>
      </c>
      <c r="X28" s="21">
        <f t="shared" si="20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1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2"/>
        <v>0</v>
      </c>
      <c r="AK28" s="21">
        <v>0</v>
      </c>
      <c r="AL28" s="21">
        <f t="shared" si="23"/>
        <v>0</v>
      </c>
      <c r="AM28" s="21">
        <v>0</v>
      </c>
      <c r="AN28" s="21">
        <f t="shared" si="24"/>
        <v>0</v>
      </c>
      <c r="AO28" s="21">
        <v>0</v>
      </c>
      <c r="AP28" s="21">
        <f t="shared" si="25"/>
        <v>0</v>
      </c>
      <c r="AQ28" s="21">
        <v>0</v>
      </c>
      <c r="AR28" s="21">
        <f t="shared" si="26"/>
        <v>0</v>
      </c>
      <c r="AS28" s="21">
        <v>0</v>
      </c>
      <c r="AT28" s="21">
        <f t="shared" si="27"/>
        <v>0</v>
      </c>
      <c r="AU28" s="21">
        <f t="shared" si="28"/>
        <v>0</v>
      </c>
      <c r="AV28" s="21"/>
      <c r="AW28" s="23">
        <f t="shared" si="157"/>
        <v>0</v>
      </c>
      <c r="AX28" s="22"/>
      <c r="AY28" s="22"/>
      <c r="AZ28" s="22"/>
      <c r="BA28" s="23">
        <v>0</v>
      </c>
      <c r="BB28" s="21">
        <f t="shared" si="165"/>
        <v>0</v>
      </c>
      <c r="BC28" s="21">
        <f t="shared" si="30"/>
        <v>0</v>
      </c>
      <c r="BD28" s="21">
        <v>0</v>
      </c>
      <c r="BE28" s="21">
        <f t="shared" si="31"/>
        <v>0</v>
      </c>
      <c r="BF28" s="21">
        <v>0</v>
      </c>
      <c r="BG28" s="21">
        <f t="shared" si="32"/>
        <v>0</v>
      </c>
      <c r="BH28" s="21">
        <v>0</v>
      </c>
      <c r="BI28" s="21">
        <f t="shared" si="33"/>
        <v>0</v>
      </c>
      <c r="BJ28" s="21">
        <v>0</v>
      </c>
      <c r="BK28" s="21">
        <f t="shared" si="34"/>
        <v>0</v>
      </c>
      <c r="BL28" s="21">
        <v>0</v>
      </c>
      <c r="BM28" s="21">
        <f t="shared" si="35"/>
        <v>0</v>
      </c>
      <c r="BN28" s="21">
        <f t="shared" si="18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37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38"/>
        <v>0</v>
      </c>
      <c r="CA28" s="21">
        <v>0</v>
      </c>
      <c r="CB28" s="21">
        <f t="shared" si="39"/>
        <v>0</v>
      </c>
      <c r="CC28" s="21">
        <v>0</v>
      </c>
      <c r="CD28" s="21">
        <f t="shared" si="40"/>
        <v>0</v>
      </c>
      <c r="CE28" s="21">
        <v>0</v>
      </c>
      <c r="CF28" s="21">
        <f t="shared" si="41"/>
        <v>0</v>
      </c>
      <c r="CG28" s="21">
        <v>0</v>
      </c>
      <c r="CH28" s="21">
        <f t="shared" si="42"/>
        <v>0</v>
      </c>
      <c r="CI28" s="21">
        <v>0</v>
      </c>
      <c r="CJ28" s="21">
        <f t="shared" si="43"/>
        <v>0</v>
      </c>
      <c r="CK28" s="21">
        <f t="shared" si="44"/>
        <v>0</v>
      </c>
      <c r="CL28" s="21"/>
      <c r="CM28" s="23">
        <f t="shared" si="188"/>
        <v>0</v>
      </c>
      <c r="CN28" s="22"/>
      <c r="CO28" s="22"/>
      <c r="CP28" s="22"/>
      <c r="CQ28" s="23">
        <v>0</v>
      </c>
      <c r="CR28" s="21">
        <f t="shared" si="166"/>
        <v>0</v>
      </c>
      <c r="CS28" s="21">
        <f t="shared" si="46"/>
        <v>0</v>
      </c>
      <c r="CT28" s="21">
        <v>0</v>
      </c>
      <c r="CU28" s="21">
        <f t="shared" si="47"/>
        <v>0</v>
      </c>
      <c r="CV28" s="21">
        <v>0</v>
      </c>
      <c r="CW28" s="21">
        <f t="shared" si="48"/>
        <v>0</v>
      </c>
      <c r="CX28" s="21">
        <v>0</v>
      </c>
      <c r="CY28" s="21">
        <f t="shared" si="49"/>
        <v>0</v>
      </c>
      <c r="CZ28" s="21">
        <v>0</v>
      </c>
      <c r="DA28" s="21">
        <f t="shared" si="50"/>
        <v>0</v>
      </c>
      <c r="DB28" s="21">
        <v>0</v>
      </c>
      <c r="DC28" s="21">
        <f t="shared" si="51"/>
        <v>0</v>
      </c>
      <c r="DD28" s="21">
        <f t="shared" si="18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3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4"/>
        <v>0</v>
      </c>
      <c r="DS28" s="21">
        <v>0</v>
      </c>
      <c r="DT28" s="21">
        <f t="shared" si="55"/>
        <v>0</v>
      </c>
      <c r="DU28" s="21">
        <v>0</v>
      </c>
      <c r="DV28" s="21">
        <f t="shared" si="56"/>
        <v>0</v>
      </c>
      <c r="DW28" s="21">
        <v>0</v>
      </c>
      <c r="DX28" s="21">
        <f t="shared" si="57"/>
        <v>0</v>
      </c>
      <c r="DY28" s="21">
        <v>0</v>
      </c>
      <c r="DZ28" s="21">
        <f t="shared" si="58"/>
        <v>0</v>
      </c>
      <c r="EA28" s="21">
        <f t="shared" si="59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167"/>
        <v>0</v>
      </c>
      <c r="EI28" s="21">
        <f t="shared" si="61"/>
        <v>0</v>
      </c>
      <c r="EJ28" s="21">
        <v>0</v>
      </c>
      <c r="EK28" s="21">
        <f t="shared" si="62"/>
        <v>0</v>
      </c>
      <c r="EL28" s="21">
        <v>0</v>
      </c>
      <c r="EM28" s="21">
        <f t="shared" si="63"/>
        <v>0</v>
      </c>
      <c r="EN28" s="21">
        <v>0</v>
      </c>
      <c r="EO28" s="21">
        <f t="shared" si="64"/>
        <v>0</v>
      </c>
      <c r="EP28" s="21">
        <v>0</v>
      </c>
      <c r="EQ28" s="21">
        <f t="shared" si="65"/>
        <v>0</v>
      </c>
      <c r="ER28" s="21">
        <v>0</v>
      </c>
      <c r="ES28" s="21">
        <f t="shared" si="66"/>
        <v>0</v>
      </c>
      <c r="ET28" s="21">
        <f t="shared" si="18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68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69"/>
        <v>0</v>
      </c>
      <c r="FG28" s="21">
        <v>0</v>
      </c>
      <c r="FH28" s="21">
        <f t="shared" si="70"/>
        <v>0</v>
      </c>
      <c r="FI28" s="21">
        <v>0</v>
      </c>
      <c r="FJ28" s="21">
        <f t="shared" si="71"/>
        <v>0</v>
      </c>
      <c r="FK28" s="21">
        <v>0</v>
      </c>
      <c r="FL28" s="21">
        <f t="shared" si="72"/>
        <v>0</v>
      </c>
      <c r="FM28" s="21">
        <v>0</v>
      </c>
      <c r="FN28" s="21">
        <f t="shared" si="73"/>
        <v>0</v>
      </c>
      <c r="FO28" s="21">
        <v>0</v>
      </c>
      <c r="FP28" s="21">
        <f t="shared" si="74"/>
        <v>0</v>
      </c>
      <c r="FQ28" s="21">
        <f t="shared" si="75"/>
        <v>0</v>
      </c>
      <c r="FR28" s="21"/>
      <c r="FS28" s="23">
        <f t="shared" si="189"/>
        <v>0</v>
      </c>
      <c r="FT28" s="22"/>
      <c r="FU28" s="22"/>
      <c r="FV28" s="22"/>
      <c r="FW28" s="23">
        <v>0</v>
      </c>
      <c r="FX28" s="21">
        <f t="shared" si="168"/>
        <v>0</v>
      </c>
      <c r="FY28" s="21">
        <f t="shared" si="77"/>
        <v>0</v>
      </c>
      <c r="FZ28" s="21">
        <v>0</v>
      </c>
      <c r="GA28" s="21">
        <f t="shared" si="78"/>
        <v>0</v>
      </c>
      <c r="GB28" s="21">
        <v>0</v>
      </c>
      <c r="GC28" s="21">
        <f t="shared" si="79"/>
        <v>0</v>
      </c>
      <c r="GD28" s="21">
        <v>0</v>
      </c>
      <c r="GE28" s="21">
        <f t="shared" si="80"/>
        <v>0</v>
      </c>
      <c r="GF28" s="21">
        <v>0</v>
      </c>
      <c r="GG28" s="21">
        <f t="shared" si="81"/>
        <v>0</v>
      </c>
      <c r="GH28" s="21">
        <v>0</v>
      </c>
      <c r="GI28" s="21">
        <f t="shared" si="82"/>
        <v>0</v>
      </c>
      <c r="GJ28" s="21">
        <f t="shared" si="18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4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5"/>
        <v>0</v>
      </c>
      <c r="GW28" s="21">
        <v>0</v>
      </c>
      <c r="GX28" s="21">
        <f t="shared" si="86"/>
        <v>0</v>
      </c>
      <c r="GY28" s="21">
        <v>0</v>
      </c>
      <c r="GZ28" s="21">
        <f t="shared" si="87"/>
        <v>0</v>
      </c>
      <c r="HA28" s="21">
        <v>0</v>
      </c>
      <c r="HB28" s="21">
        <f t="shared" si="88"/>
        <v>0</v>
      </c>
      <c r="HC28" s="21">
        <v>0</v>
      </c>
      <c r="HD28" s="21">
        <f t="shared" si="89"/>
        <v>0</v>
      </c>
      <c r="HE28" s="21">
        <v>0</v>
      </c>
      <c r="HF28" s="21">
        <f t="shared" si="90"/>
        <v>0</v>
      </c>
      <c r="HG28" s="21">
        <f t="shared" si="91"/>
        <v>0</v>
      </c>
      <c r="HH28" s="21"/>
      <c r="HI28" s="23">
        <f t="shared" si="190"/>
        <v>0</v>
      </c>
      <c r="HJ28" s="22"/>
      <c r="HK28" s="22"/>
      <c r="HL28" s="22"/>
      <c r="HM28" s="23">
        <v>0</v>
      </c>
      <c r="HN28" s="21">
        <f t="shared" si="169"/>
        <v>0</v>
      </c>
      <c r="HO28" s="21">
        <f t="shared" si="93"/>
        <v>0</v>
      </c>
      <c r="HP28" s="21">
        <v>0</v>
      </c>
      <c r="HQ28" s="21">
        <f t="shared" si="94"/>
        <v>0</v>
      </c>
      <c r="HR28" s="21">
        <v>0</v>
      </c>
      <c r="HS28" s="21">
        <f t="shared" si="95"/>
        <v>0</v>
      </c>
      <c r="HT28" s="21">
        <v>0</v>
      </c>
      <c r="HU28" s="21">
        <f t="shared" si="96"/>
        <v>0</v>
      </c>
      <c r="HV28" s="21">
        <v>0</v>
      </c>
      <c r="HW28" s="21">
        <f t="shared" si="97"/>
        <v>0</v>
      </c>
      <c r="HX28" s="21">
        <v>0</v>
      </c>
      <c r="HY28" s="21">
        <f t="shared" si="98"/>
        <v>0</v>
      </c>
      <c r="HZ28" s="21">
        <f t="shared" si="18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0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1"/>
        <v>0</v>
      </c>
      <c r="IM28" s="21">
        <v>0</v>
      </c>
      <c r="IN28" s="21">
        <f t="shared" si="102"/>
        <v>0</v>
      </c>
      <c r="IO28" s="21">
        <v>0</v>
      </c>
      <c r="IP28" s="21">
        <f t="shared" si="103"/>
        <v>0</v>
      </c>
      <c r="IQ28" s="21">
        <v>0</v>
      </c>
      <c r="IR28" s="21">
        <f t="shared" si="104"/>
        <v>0</v>
      </c>
      <c r="IS28" s="21">
        <v>0</v>
      </c>
      <c r="IT28" s="21">
        <f t="shared" si="105"/>
        <v>0</v>
      </c>
      <c r="IU28" s="21">
        <v>0</v>
      </c>
      <c r="IV28" s="21">
        <f t="shared" si="106"/>
        <v>0</v>
      </c>
      <c r="IW28" s="21">
        <f t="shared" si="107"/>
        <v>0</v>
      </c>
      <c r="IX28" s="21"/>
      <c r="IY28" s="23">
        <f t="shared" si="191"/>
        <v>0</v>
      </c>
      <c r="IZ28" s="22"/>
      <c r="JA28" s="22"/>
      <c r="JB28" s="22"/>
      <c r="JC28" s="23">
        <v>0</v>
      </c>
      <c r="JD28" s="21">
        <f t="shared" si="170"/>
        <v>0</v>
      </c>
      <c r="JE28" s="21">
        <f t="shared" si="109"/>
        <v>0</v>
      </c>
      <c r="JF28" s="21">
        <v>0</v>
      </c>
      <c r="JG28" s="21">
        <f t="shared" si="110"/>
        <v>0</v>
      </c>
      <c r="JH28" s="21">
        <v>0</v>
      </c>
      <c r="JI28" s="21">
        <f t="shared" si="111"/>
        <v>0</v>
      </c>
      <c r="JJ28" s="21">
        <v>0</v>
      </c>
      <c r="JK28" s="21">
        <f t="shared" si="112"/>
        <v>0</v>
      </c>
      <c r="JL28" s="21">
        <v>0</v>
      </c>
      <c r="JM28" s="21">
        <f t="shared" si="113"/>
        <v>0</v>
      </c>
      <c r="JN28" s="21">
        <v>0</v>
      </c>
      <c r="JO28" s="21">
        <f t="shared" si="114"/>
        <v>0</v>
      </c>
      <c r="JP28" s="21">
        <f t="shared" si="18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16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17"/>
        <v>0</v>
      </c>
      <c r="KC28" s="21">
        <v>0</v>
      </c>
      <c r="KD28" s="21">
        <f t="shared" si="118"/>
        <v>0</v>
      </c>
      <c r="KE28" s="21">
        <v>0</v>
      </c>
      <c r="KF28" s="21">
        <f t="shared" si="119"/>
        <v>0</v>
      </c>
      <c r="KG28" s="21">
        <v>0</v>
      </c>
      <c r="KH28" s="21">
        <f t="shared" si="120"/>
        <v>0</v>
      </c>
      <c r="KI28" s="21">
        <v>0</v>
      </c>
      <c r="KJ28" s="21">
        <f t="shared" si="121"/>
        <v>0</v>
      </c>
      <c r="KK28" s="21">
        <v>0</v>
      </c>
      <c r="KL28" s="21">
        <f t="shared" si="122"/>
        <v>0</v>
      </c>
      <c r="KM28" s="21">
        <f t="shared" si="123"/>
        <v>0</v>
      </c>
      <c r="KN28" s="21"/>
      <c r="KO28" s="23">
        <f t="shared" si="192"/>
        <v>0</v>
      </c>
      <c r="KP28" s="22"/>
      <c r="KQ28" s="22"/>
      <c r="KR28" s="22"/>
      <c r="KS28" s="23">
        <v>0</v>
      </c>
      <c r="KT28" s="21">
        <f t="shared" si="171"/>
        <v>0</v>
      </c>
      <c r="KU28" s="21">
        <f t="shared" si="125"/>
        <v>0</v>
      </c>
      <c r="KV28" s="21">
        <v>0</v>
      </c>
      <c r="KW28" s="21">
        <f t="shared" si="126"/>
        <v>0</v>
      </c>
      <c r="KX28" s="21">
        <v>0</v>
      </c>
      <c r="KY28" s="21">
        <f t="shared" si="127"/>
        <v>0</v>
      </c>
      <c r="KZ28" s="21">
        <v>0</v>
      </c>
      <c r="LA28" s="21">
        <f t="shared" si="128"/>
        <v>0</v>
      </c>
      <c r="LB28" s="21">
        <v>0</v>
      </c>
      <c r="LC28" s="21">
        <f t="shared" si="129"/>
        <v>0</v>
      </c>
      <c r="LD28" s="21">
        <v>0</v>
      </c>
      <c r="LE28" s="21">
        <f t="shared" si="130"/>
        <v>0</v>
      </c>
      <c r="LF28" s="21">
        <f t="shared" si="18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2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3"/>
        <v>0</v>
      </c>
      <c r="LS28" s="21">
        <v>0</v>
      </c>
      <c r="LT28" s="21">
        <f t="shared" si="134"/>
        <v>0</v>
      </c>
      <c r="LU28" s="21">
        <v>0</v>
      </c>
      <c r="LV28" s="21">
        <f t="shared" si="135"/>
        <v>0</v>
      </c>
      <c r="LW28" s="21">
        <v>0</v>
      </c>
      <c r="LX28" s="21">
        <f t="shared" si="136"/>
        <v>0</v>
      </c>
      <c r="LY28" s="21">
        <v>0</v>
      </c>
      <c r="LZ28" s="21">
        <f t="shared" si="137"/>
        <v>0</v>
      </c>
      <c r="MA28" s="21">
        <v>0</v>
      </c>
      <c r="MB28" s="21">
        <f t="shared" si="138"/>
        <v>0</v>
      </c>
      <c r="MC28" s="21">
        <f t="shared" si="139"/>
        <v>0</v>
      </c>
      <c r="MD28" s="21"/>
      <c r="ME28" s="23">
        <f t="shared" si="193"/>
        <v>0</v>
      </c>
      <c r="MF28" s="22"/>
      <c r="MG28" s="22"/>
      <c r="MH28" s="22"/>
      <c r="MI28" s="23">
        <v>0</v>
      </c>
      <c r="MJ28" s="21">
        <f t="shared" si="172"/>
        <v>0</v>
      </c>
      <c r="MK28" s="21">
        <f t="shared" si="141"/>
        <v>0</v>
      </c>
      <c r="ML28" s="21">
        <v>0</v>
      </c>
      <c r="MM28" s="21">
        <f t="shared" si="142"/>
        <v>0</v>
      </c>
      <c r="MN28" s="21">
        <v>0</v>
      </c>
      <c r="MO28" s="21">
        <f t="shared" si="143"/>
        <v>0</v>
      </c>
      <c r="MP28" s="21">
        <v>0</v>
      </c>
      <c r="MQ28" s="21">
        <f t="shared" si="144"/>
        <v>0</v>
      </c>
      <c r="MR28" s="21">
        <v>0</v>
      </c>
      <c r="MS28" s="21">
        <f t="shared" si="145"/>
        <v>0</v>
      </c>
      <c r="MT28" s="21">
        <v>0</v>
      </c>
      <c r="MU28" s="21">
        <f t="shared" si="146"/>
        <v>0</v>
      </c>
      <c r="MV28" s="21">
        <f t="shared" si="18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48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49"/>
        <v>0</v>
      </c>
      <c r="NI28" s="21">
        <v>0</v>
      </c>
      <c r="NJ28" s="21">
        <f t="shared" si="150"/>
        <v>0</v>
      </c>
      <c r="NK28" s="21">
        <v>0</v>
      </c>
      <c r="NL28" s="21">
        <f t="shared" si="151"/>
        <v>0</v>
      </c>
      <c r="NM28" s="21">
        <v>0</v>
      </c>
      <c r="NN28" s="21">
        <f t="shared" si="152"/>
        <v>0</v>
      </c>
      <c r="NO28" s="21">
        <v>0</v>
      </c>
      <c r="NP28" s="21">
        <f t="shared" si="153"/>
        <v>0</v>
      </c>
      <c r="NQ28" s="21">
        <v>0</v>
      </c>
      <c r="NR28" s="21">
        <f t="shared" si="154"/>
        <v>0</v>
      </c>
      <c r="NS28" s="21">
        <f t="shared" si="155"/>
        <v>0</v>
      </c>
      <c r="NT28" s="21"/>
      <c r="NU28" s="23">
        <f t="shared" si="194"/>
        <v>0</v>
      </c>
      <c r="NV28" s="24">
        <f t="shared" si="11"/>
        <v>0</v>
      </c>
      <c r="NW28" s="24">
        <f t="shared" si="12"/>
        <v>0</v>
      </c>
      <c r="NX28" s="24">
        <f t="shared" si="156"/>
        <v>0</v>
      </c>
    </row>
    <row r="29" spans="1:388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3"/>
        <v>0</v>
      </c>
      <c r="M29" s="21">
        <f t="shared" si="14"/>
        <v>0</v>
      </c>
      <c r="N29" s="21">
        <v>0</v>
      </c>
      <c r="O29" s="21">
        <f t="shared" si="15"/>
        <v>0</v>
      </c>
      <c r="P29" s="21">
        <v>0</v>
      </c>
      <c r="Q29" s="21">
        <f t="shared" si="16"/>
        <v>0</v>
      </c>
      <c r="R29" s="21">
        <v>0</v>
      </c>
      <c r="S29" s="21">
        <f t="shared" si="17"/>
        <v>0</v>
      </c>
      <c r="T29" s="21">
        <v>0</v>
      </c>
      <c r="U29" s="21">
        <f t="shared" si="18"/>
        <v>0</v>
      </c>
      <c r="V29" s="21">
        <v>0</v>
      </c>
      <c r="W29" s="21">
        <f t="shared" si="19"/>
        <v>0</v>
      </c>
      <c r="X29" s="21">
        <f t="shared" si="20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1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2"/>
        <v>0</v>
      </c>
      <c r="AK29" s="21">
        <v>0</v>
      </c>
      <c r="AL29" s="21">
        <f t="shared" si="23"/>
        <v>0</v>
      </c>
      <c r="AM29" s="21">
        <v>0</v>
      </c>
      <c r="AN29" s="21">
        <f t="shared" si="24"/>
        <v>0</v>
      </c>
      <c r="AO29" s="21">
        <v>0</v>
      </c>
      <c r="AP29" s="21">
        <f t="shared" si="25"/>
        <v>0</v>
      </c>
      <c r="AQ29" s="21">
        <v>0</v>
      </c>
      <c r="AR29" s="21">
        <f t="shared" si="26"/>
        <v>0</v>
      </c>
      <c r="AS29" s="21">
        <v>0</v>
      </c>
      <c r="AT29" s="21">
        <f t="shared" si="27"/>
        <v>0</v>
      </c>
      <c r="AU29" s="21">
        <f t="shared" si="28"/>
        <v>0</v>
      </c>
      <c r="AV29" s="21"/>
      <c r="AW29" s="23">
        <f t="shared" si="157"/>
        <v>0</v>
      </c>
      <c r="AX29" s="22"/>
      <c r="AY29" s="22"/>
      <c r="AZ29" s="22"/>
      <c r="BA29" s="23">
        <v>0</v>
      </c>
      <c r="BB29" s="21">
        <f t="shared" si="165"/>
        <v>0</v>
      </c>
      <c r="BC29" s="21">
        <f t="shared" si="30"/>
        <v>0</v>
      </c>
      <c r="BD29" s="21">
        <v>0</v>
      </c>
      <c r="BE29" s="21">
        <f t="shared" si="31"/>
        <v>0</v>
      </c>
      <c r="BF29" s="21">
        <v>0</v>
      </c>
      <c r="BG29" s="21">
        <f t="shared" si="32"/>
        <v>0</v>
      </c>
      <c r="BH29" s="21">
        <v>0</v>
      </c>
      <c r="BI29" s="21">
        <f t="shared" si="33"/>
        <v>0</v>
      </c>
      <c r="BJ29" s="21">
        <v>0</v>
      </c>
      <c r="BK29" s="21">
        <f t="shared" si="34"/>
        <v>0</v>
      </c>
      <c r="BL29" s="21">
        <v>0</v>
      </c>
      <c r="BM29" s="21">
        <f t="shared" si="35"/>
        <v>0</v>
      </c>
      <c r="BN29" s="21">
        <f t="shared" si="18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37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38"/>
        <v>0</v>
      </c>
      <c r="CA29" s="21">
        <v>0</v>
      </c>
      <c r="CB29" s="21">
        <f t="shared" si="39"/>
        <v>0</v>
      </c>
      <c r="CC29" s="21">
        <v>0</v>
      </c>
      <c r="CD29" s="21">
        <f t="shared" si="40"/>
        <v>0</v>
      </c>
      <c r="CE29" s="21">
        <v>0</v>
      </c>
      <c r="CF29" s="21">
        <f t="shared" si="41"/>
        <v>0</v>
      </c>
      <c r="CG29" s="21">
        <v>0</v>
      </c>
      <c r="CH29" s="21">
        <f t="shared" si="42"/>
        <v>0</v>
      </c>
      <c r="CI29" s="21">
        <v>0</v>
      </c>
      <c r="CJ29" s="21">
        <f t="shared" si="43"/>
        <v>0</v>
      </c>
      <c r="CK29" s="21">
        <f t="shared" si="44"/>
        <v>0</v>
      </c>
      <c r="CL29" s="21"/>
      <c r="CM29" s="23">
        <f t="shared" si="188"/>
        <v>0</v>
      </c>
      <c r="CN29" s="22"/>
      <c r="CO29" s="22"/>
      <c r="CP29" s="22"/>
      <c r="CQ29" s="23">
        <v>0</v>
      </c>
      <c r="CR29" s="21">
        <f t="shared" si="166"/>
        <v>0</v>
      </c>
      <c r="CS29" s="21">
        <f t="shared" si="46"/>
        <v>0</v>
      </c>
      <c r="CT29" s="21">
        <v>0</v>
      </c>
      <c r="CU29" s="21">
        <f t="shared" si="47"/>
        <v>0</v>
      </c>
      <c r="CV29" s="21">
        <v>0</v>
      </c>
      <c r="CW29" s="21">
        <f t="shared" si="48"/>
        <v>0</v>
      </c>
      <c r="CX29" s="21">
        <v>0</v>
      </c>
      <c r="CY29" s="21">
        <f t="shared" si="49"/>
        <v>0</v>
      </c>
      <c r="CZ29" s="21">
        <v>0</v>
      </c>
      <c r="DA29" s="21">
        <f t="shared" si="50"/>
        <v>0</v>
      </c>
      <c r="DB29" s="21">
        <v>0</v>
      </c>
      <c r="DC29" s="21">
        <f t="shared" si="51"/>
        <v>0</v>
      </c>
      <c r="DD29" s="21">
        <f t="shared" si="18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3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4"/>
        <v>0</v>
      </c>
      <c r="DS29" s="21">
        <v>0</v>
      </c>
      <c r="DT29" s="21">
        <f t="shared" si="55"/>
        <v>0</v>
      </c>
      <c r="DU29" s="21">
        <v>0</v>
      </c>
      <c r="DV29" s="21">
        <f t="shared" si="56"/>
        <v>0</v>
      </c>
      <c r="DW29" s="21">
        <v>0</v>
      </c>
      <c r="DX29" s="21">
        <f t="shared" si="57"/>
        <v>0</v>
      </c>
      <c r="DY29" s="21">
        <v>0</v>
      </c>
      <c r="DZ29" s="21">
        <f t="shared" si="58"/>
        <v>0</v>
      </c>
      <c r="EA29" s="21">
        <f t="shared" si="59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167"/>
        <v>0</v>
      </c>
      <c r="EI29" s="21">
        <f t="shared" si="61"/>
        <v>0</v>
      </c>
      <c r="EJ29" s="21">
        <v>0</v>
      </c>
      <c r="EK29" s="21">
        <f t="shared" si="62"/>
        <v>0</v>
      </c>
      <c r="EL29" s="21">
        <v>0</v>
      </c>
      <c r="EM29" s="21">
        <f t="shared" si="63"/>
        <v>0</v>
      </c>
      <c r="EN29" s="21">
        <v>0</v>
      </c>
      <c r="EO29" s="21">
        <f t="shared" si="64"/>
        <v>0</v>
      </c>
      <c r="EP29" s="21">
        <v>0</v>
      </c>
      <c r="EQ29" s="21">
        <f t="shared" si="65"/>
        <v>0</v>
      </c>
      <c r="ER29" s="21">
        <v>0</v>
      </c>
      <c r="ES29" s="21">
        <f t="shared" si="66"/>
        <v>0</v>
      </c>
      <c r="ET29" s="21">
        <f t="shared" si="18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68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69"/>
        <v>0</v>
      </c>
      <c r="FG29" s="21">
        <v>0</v>
      </c>
      <c r="FH29" s="21">
        <f t="shared" si="70"/>
        <v>0</v>
      </c>
      <c r="FI29" s="21">
        <v>0</v>
      </c>
      <c r="FJ29" s="21">
        <f t="shared" si="71"/>
        <v>0</v>
      </c>
      <c r="FK29" s="21">
        <v>0</v>
      </c>
      <c r="FL29" s="21">
        <f t="shared" si="72"/>
        <v>0</v>
      </c>
      <c r="FM29" s="21">
        <v>0</v>
      </c>
      <c r="FN29" s="21">
        <f t="shared" si="73"/>
        <v>0</v>
      </c>
      <c r="FO29" s="21">
        <v>0</v>
      </c>
      <c r="FP29" s="21">
        <f t="shared" si="74"/>
        <v>0</v>
      </c>
      <c r="FQ29" s="21">
        <f t="shared" si="75"/>
        <v>0</v>
      </c>
      <c r="FR29" s="21"/>
      <c r="FS29" s="23">
        <f t="shared" si="189"/>
        <v>0</v>
      </c>
      <c r="FT29" s="22"/>
      <c r="FU29" s="22"/>
      <c r="FV29" s="22"/>
      <c r="FW29" s="23">
        <v>0</v>
      </c>
      <c r="FX29" s="21">
        <f t="shared" si="168"/>
        <v>0</v>
      </c>
      <c r="FY29" s="21">
        <f t="shared" si="77"/>
        <v>0</v>
      </c>
      <c r="FZ29" s="21">
        <v>0</v>
      </c>
      <c r="GA29" s="21">
        <f t="shared" si="78"/>
        <v>0</v>
      </c>
      <c r="GB29" s="21">
        <v>0</v>
      </c>
      <c r="GC29" s="21">
        <f t="shared" si="79"/>
        <v>0</v>
      </c>
      <c r="GD29" s="21">
        <v>0</v>
      </c>
      <c r="GE29" s="21">
        <f t="shared" si="80"/>
        <v>0</v>
      </c>
      <c r="GF29" s="21">
        <v>0</v>
      </c>
      <c r="GG29" s="21">
        <f t="shared" si="81"/>
        <v>0</v>
      </c>
      <c r="GH29" s="21">
        <v>0</v>
      </c>
      <c r="GI29" s="21">
        <f t="shared" si="82"/>
        <v>0</v>
      </c>
      <c r="GJ29" s="21">
        <f t="shared" si="18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4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5"/>
        <v>0</v>
      </c>
      <c r="GW29" s="21">
        <v>0</v>
      </c>
      <c r="GX29" s="21">
        <f t="shared" si="86"/>
        <v>0</v>
      </c>
      <c r="GY29" s="21">
        <v>0</v>
      </c>
      <c r="GZ29" s="21">
        <f t="shared" si="87"/>
        <v>0</v>
      </c>
      <c r="HA29" s="21">
        <v>0</v>
      </c>
      <c r="HB29" s="21">
        <f t="shared" si="88"/>
        <v>0</v>
      </c>
      <c r="HC29" s="21">
        <v>0</v>
      </c>
      <c r="HD29" s="21">
        <f t="shared" si="89"/>
        <v>0</v>
      </c>
      <c r="HE29" s="21">
        <v>0</v>
      </c>
      <c r="HF29" s="21">
        <f t="shared" si="90"/>
        <v>0</v>
      </c>
      <c r="HG29" s="21">
        <f t="shared" si="91"/>
        <v>0</v>
      </c>
      <c r="HH29" s="21"/>
      <c r="HI29" s="23">
        <f t="shared" si="190"/>
        <v>0</v>
      </c>
      <c r="HJ29" s="22"/>
      <c r="HK29" s="22"/>
      <c r="HL29" s="22"/>
      <c r="HM29" s="23">
        <v>0</v>
      </c>
      <c r="HN29" s="21">
        <f t="shared" si="169"/>
        <v>0</v>
      </c>
      <c r="HO29" s="21">
        <f t="shared" si="93"/>
        <v>0</v>
      </c>
      <c r="HP29" s="21">
        <v>0</v>
      </c>
      <c r="HQ29" s="21">
        <f t="shared" si="94"/>
        <v>0</v>
      </c>
      <c r="HR29" s="21">
        <v>0</v>
      </c>
      <c r="HS29" s="21">
        <f t="shared" si="95"/>
        <v>0</v>
      </c>
      <c r="HT29" s="21">
        <v>0</v>
      </c>
      <c r="HU29" s="21">
        <f t="shared" si="96"/>
        <v>0</v>
      </c>
      <c r="HV29" s="21">
        <v>0</v>
      </c>
      <c r="HW29" s="21">
        <f t="shared" si="97"/>
        <v>0</v>
      </c>
      <c r="HX29" s="21">
        <v>0</v>
      </c>
      <c r="HY29" s="21">
        <f t="shared" si="98"/>
        <v>0</v>
      </c>
      <c r="HZ29" s="21">
        <f t="shared" si="18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0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1"/>
        <v>0</v>
      </c>
      <c r="IM29" s="21">
        <v>0</v>
      </c>
      <c r="IN29" s="21">
        <f t="shared" si="102"/>
        <v>0</v>
      </c>
      <c r="IO29" s="21">
        <v>0</v>
      </c>
      <c r="IP29" s="21">
        <f t="shared" si="103"/>
        <v>0</v>
      </c>
      <c r="IQ29" s="21">
        <v>0</v>
      </c>
      <c r="IR29" s="21">
        <f t="shared" si="104"/>
        <v>0</v>
      </c>
      <c r="IS29" s="21">
        <v>0</v>
      </c>
      <c r="IT29" s="21">
        <f t="shared" si="105"/>
        <v>0</v>
      </c>
      <c r="IU29" s="21">
        <v>0</v>
      </c>
      <c r="IV29" s="21">
        <f t="shared" si="106"/>
        <v>0</v>
      </c>
      <c r="IW29" s="21">
        <f t="shared" si="107"/>
        <v>0</v>
      </c>
      <c r="IX29" s="21"/>
      <c r="IY29" s="23">
        <f t="shared" si="191"/>
        <v>0</v>
      </c>
      <c r="IZ29" s="22"/>
      <c r="JA29" s="22"/>
      <c r="JB29" s="22"/>
      <c r="JC29" s="23">
        <v>0</v>
      </c>
      <c r="JD29" s="21">
        <f t="shared" si="170"/>
        <v>0</v>
      </c>
      <c r="JE29" s="21">
        <f t="shared" si="109"/>
        <v>0</v>
      </c>
      <c r="JF29" s="21">
        <v>0</v>
      </c>
      <c r="JG29" s="21">
        <f t="shared" si="110"/>
        <v>0</v>
      </c>
      <c r="JH29" s="21">
        <v>0</v>
      </c>
      <c r="JI29" s="21">
        <f t="shared" si="111"/>
        <v>0</v>
      </c>
      <c r="JJ29" s="21">
        <v>0</v>
      </c>
      <c r="JK29" s="21">
        <f t="shared" si="112"/>
        <v>0</v>
      </c>
      <c r="JL29" s="21">
        <v>0</v>
      </c>
      <c r="JM29" s="21">
        <f t="shared" si="113"/>
        <v>0</v>
      </c>
      <c r="JN29" s="21">
        <v>0</v>
      </c>
      <c r="JO29" s="21">
        <f t="shared" si="114"/>
        <v>0</v>
      </c>
      <c r="JP29" s="21">
        <f t="shared" si="18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16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17"/>
        <v>0</v>
      </c>
      <c r="KC29" s="21">
        <v>0</v>
      </c>
      <c r="KD29" s="21">
        <f t="shared" si="118"/>
        <v>0</v>
      </c>
      <c r="KE29" s="21">
        <v>0</v>
      </c>
      <c r="KF29" s="21">
        <f t="shared" si="119"/>
        <v>0</v>
      </c>
      <c r="KG29" s="21">
        <v>0</v>
      </c>
      <c r="KH29" s="21">
        <f t="shared" si="120"/>
        <v>0</v>
      </c>
      <c r="KI29" s="21">
        <v>0</v>
      </c>
      <c r="KJ29" s="21">
        <f t="shared" si="121"/>
        <v>0</v>
      </c>
      <c r="KK29" s="21">
        <v>0</v>
      </c>
      <c r="KL29" s="21">
        <f t="shared" si="122"/>
        <v>0</v>
      </c>
      <c r="KM29" s="21">
        <f t="shared" si="123"/>
        <v>0</v>
      </c>
      <c r="KN29" s="21"/>
      <c r="KO29" s="23">
        <f t="shared" si="192"/>
        <v>0</v>
      </c>
      <c r="KP29" s="22"/>
      <c r="KQ29" s="22"/>
      <c r="KR29" s="22"/>
      <c r="KS29" s="23">
        <v>0</v>
      </c>
      <c r="KT29" s="21">
        <f t="shared" si="171"/>
        <v>0</v>
      </c>
      <c r="KU29" s="21">
        <f t="shared" si="125"/>
        <v>0</v>
      </c>
      <c r="KV29" s="21">
        <v>0</v>
      </c>
      <c r="KW29" s="21">
        <f t="shared" si="126"/>
        <v>0</v>
      </c>
      <c r="KX29" s="21">
        <v>0</v>
      </c>
      <c r="KY29" s="21">
        <f t="shared" si="127"/>
        <v>0</v>
      </c>
      <c r="KZ29" s="21">
        <v>0</v>
      </c>
      <c r="LA29" s="21">
        <f t="shared" si="128"/>
        <v>0</v>
      </c>
      <c r="LB29" s="21">
        <v>0</v>
      </c>
      <c r="LC29" s="21">
        <f t="shared" si="129"/>
        <v>0</v>
      </c>
      <c r="LD29" s="21">
        <v>0</v>
      </c>
      <c r="LE29" s="21">
        <f t="shared" si="130"/>
        <v>0</v>
      </c>
      <c r="LF29" s="21">
        <f t="shared" si="18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2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3"/>
        <v>0</v>
      </c>
      <c r="LS29" s="21">
        <v>0</v>
      </c>
      <c r="LT29" s="21">
        <f t="shared" si="134"/>
        <v>0</v>
      </c>
      <c r="LU29" s="21">
        <v>0</v>
      </c>
      <c r="LV29" s="21">
        <f t="shared" si="135"/>
        <v>0</v>
      </c>
      <c r="LW29" s="21">
        <v>0</v>
      </c>
      <c r="LX29" s="21">
        <f t="shared" si="136"/>
        <v>0</v>
      </c>
      <c r="LY29" s="21">
        <v>0</v>
      </c>
      <c r="LZ29" s="21">
        <f t="shared" si="137"/>
        <v>0</v>
      </c>
      <c r="MA29" s="21">
        <v>0</v>
      </c>
      <c r="MB29" s="21">
        <f t="shared" si="138"/>
        <v>0</v>
      </c>
      <c r="MC29" s="21">
        <f t="shared" si="139"/>
        <v>0</v>
      </c>
      <c r="MD29" s="21"/>
      <c r="ME29" s="23">
        <f t="shared" si="193"/>
        <v>0</v>
      </c>
      <c r="MF29" s="22"/>
      <c r="MG29" s="22"/>
      <c r="MH29" s="22"/>
      <c r="MI29" s="23">
        <v>0</v>
      </c>
      <c r="MJ29" s="21">
        <f t="shared" si="172"/>
        <v>0</v>
      </c>
      <c r="MK29" s="21">
        <f t="shared" si="141"/>
        <v>0</v>
      </c>
      <c r="ML29" s="21">
        <v>0</v>
      </c>
      <c r="MM29" s="21">
        <f t="shared" si="142"/>
        <v>0</v>
      </c>
      <c r="MN29" s="21">
        <v>0</v>
      </c>
      <c r="MO29" s="21">
        <f t="shared" si="143"/>
        <v>0</v>
      </c>
      <c r="MP29" s="21">
        <v>0</v>
      </c>
      <c r="MQ29" s="21">
        <f t="shared" si="144"/>
        <v>0</v>
      </c>
      <c r="MR29" s="21">
        <v>0</v>
      </c>
      <c r="MS29" s="21">
        <f t="shared" si="145"/>
        <v>0</v>
      </c>
      <c r="MT29" s="21">
        <v>0</v>
      </c>
      <c r="MU29" s="21">
        <f t="shared" si="146"/>
        <v>0</v>
      </c>
      <c r="MV29" s="21">
        <f t="shared" si="18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48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49"/>
        <v>0</v>
      </c>
      <c r="NI29" s="21">
        <v>0</v>
      </c>
      <c r="NJ29" s="21">
        <f t="shared" si="150"/>
        <v>0</v>
      </c>
      <c r="NK29" s="21">
        <v>0</v>
      </c>
      <c r="NL29" s="21">
        <f t="shared" si="151"/>
        <v>0</v>
      </c>
      <c r="NM29" s="21">
        <v>0</v>
      </c>
      <c r="NN29" s="21">
        <f t="shared" si="152"/>
        <v>0</v>
      </c>
      <c r="NO29" s="21">
        <v>0</v>
      </c>
      <c r="NP29" s="21">
        <f t="shared" si="153"/>
        <v>0</v>
      </c>
      <c r="NQ29" s="21">
        <v>0</v>
      </c>
      <c r="NR29" s="21">
        <f t="shared" si="154"/>
        <v>0</v>
      </c>
      <c r="NS29" s="21">
        <f t="shared" si="155"/>
        <v>0</v>
      </c>
      <c r="NT29" s="21"/>
      <c r="NU29" s="23">
        <f t="shared" si="194"/>
        <v>0</v>
      </c>
      <c r="NV29" s="24">
        <f t="shared" si="11"/>
        <v>0</v>
      </c>
      <c r="NW29" s="24">
        <f t="shared" si="12"/>
        <v>0</v>
      </c>
      <c r="NX29" s="24">
        <f t="shared" si="156"/>
        <v>0</v>
      </c>
    </row>
    <row r="30" spans="1:388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3"/>
        <v>0</v>
      </c>
      <c r="M30" s="21">
        <f t="shared" si="14"/>
        <v>0</v>
      </c>
      <c r="N30" s="21">
        <v>0</v>
      </c>
      <c r="O30" s="21">
        <f t="shared" si="15"/>
        <v>0</v>
      </c>
      <c r="P30" s="21">
        <v>0</v>
      </c>
      <c r="Q30" s="21">
        <f t="shared" si="16"/>
        <v>0</v>
      </c>
      <c r="R30" s="21">
        <v>0</v>
      </c>
      <c r="S30" s="21">
        <f t="shared" si="17"/>
        <v>0</v>
      </c>
      <c r="T30" s="21">
        <v>0</v>
      </c>
      <c r="U30" s="21">
        <f t="shared" si="18"/>
        <v>0</v>
      </c>
      <c r="V30" s="21">
        <v>0</v>
      </c>
      <c r="W30" s="21">
        <f t="shared" si="19"/>
        <v>0</v>
      </c>
      <c r="X30" s="21">
        <f t="shared" si="20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1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2"/>
        <v>0</v>
      </c>
      <c r="AK30" s="21">
        <v>0</v>
      </c>
      <c r="AL30" s="21">
        <f t="shared" si="23"/>
        <v>0</v>
      </c>
      <c r="AM30" s="21">
        <v>0</v>
      </c>
      <c r="AN30" s="21">
        <f t="shared" si="24"/>
        <v>0</v>
      </c>
      <c r="AO30" s="21">
        <v>0</v>
      </c>
      <c r="AP30" s="21">
        <f t="shared" si="25"/>
        <v>0</v>
      </c>
      <c r="AQ30" s="21">
        <v>0</v>
      </c>
      <c r="AR30" s="21">
        <f t="shared" si="26"/>
        <v>0</v>
      </c>
      <c r="AS30" s="21">
        <v>0</v>
      </c>
      <c r="AT30" s="21">
        <f t="shared" si="27"/>
        <v>0</v>
      </c>
      <c r="AU30" s="21">
        <f t="shared" si="28"/>
        <v>0</v>
      </c>
      <c r="AV30" s="21"/>
      <c r="AW30" s="23">
        <f t="shared" si="157"/>
        <v>0</v>
      </c>
      <c r="AX30" s="22"/>
      <c r="AY30" s="22"/>
      <c r="AZ30" s="22"/>
      <c r="BA30" s="23">
        <v>0</v>
      </c>
      <c r="BB30" s="21">
        <f t="shared" si="165"/>
        <v>0</v>
      </c>
      <c r="BC30" s="21">
        <f t="shared" si="30"/>
        <v>0</v>
      </c>
      <c r="BD30" s="21">
        <v>0</v>
      </c>
      <c r="BE30" s="21">
        <f t="shared" si="31"/>
        <v>0</v>
      </c>
      <c r="BF30" s="21">
        <v>0</v>
      </c>
      <c r="BG30" s="21">
        <f t="shared" si="32"/>
        <v>0</v>
      </c>
      <c r="BH30" s="21">
        <v>0</v>
      </c>
      <c r="BI30" s="21">
        <f t="shared" si="33"/>
        <v>0</v>
      </c>
      <c r="BJ30" s="21">
        <v>0</v>
      </c>
      <c r="BK30" s="21">
        <f t="shared" si="34"/>
        <v>0</v>
      </c>
      <c r="BL30" s="21">
        <v>0</v>
      </c>
      <c r="BM30" s="21">
        <f t="shared" si="35"/>
        <v>0</v>
      </c>
      <c r="BN30" s="21">
        <f t="shared" si="18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37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38"/>
        <v>0</v>
      </c>
      <c r="CA30" s="21">
        <v>0</v>
      </c>
      <c r="CB30" s="21">
        <f t="shared" si="39"/>
        <v>0</v>
      </c>
      <c r="CC30" s="21">
        <v>0</v>
      </c>
      <c r="CD30" s="21">
        <f t="shared" si="40"/>
        <v>0</v>
      </c>
      <c r="CE30" s="21">
        <v>0</v>
      </c>
      <c r="CF30" s="21">
        <f t="shared" si="41"/>
        <v>0</v>
      </c>
      <c r="CG30" s="21">
        <v>0</v>
      </c>
      <c r="CH30" s="21">
        <f t="shared" si="42"/>
        <v>0</v>
      </c>
      <c r="CI30" s="21">
        <v>0</v>
      </c>
      <c r="CJ30" s="21">
        <f t="shared" si="43"/>
        <v>0</v>
      </c>
      <c r="CK30" s="21">
        <f t="shared" si="44"/>
        <v>0</v>
      </c>
      <c r="CL30" s="21"/>
      <c r="CM30" s="23">
        <f t="shared" si="188"/>
        <v>0</v>
      </c>
      <c r="CN30" s="22"/>
      <c r="CO30" s="22"/>
      <c r="CP30" s="22"/>
      <c r="CQ30" s="23">
        <v>0</v>
      </c>
      <c r="CR30" s="21">
        <f t="shared" si="166"/>
        <v>0</v>
      </c>
      <c r="CS30" s="21">
        <f t="shared" si="46"/>
        <v>0</v>
      </c>
      <c r="CT30" s="21">
        <v>0</v>
      </c>
      <c r="CU30" s="21">
        <f t="shared" si="47"/>
        <v>0</v>
      </c>
      <c r="CV30" s="21">
        <v>0</v>
      </c>
      <c r="CW30" s="21">
        <f t="shared" si="48"/>
        <v>0</v>
      </c>
      <c r="CX30" s="21">
        <v>0</v>
      </c>
      <c r="CY30" s="21">
        <f t="shared" si="49"/>
        <v>0</v>
      </c>
      <c r="CZ30" s="21">
        <v>0</v>
      </c>
      <c r="DA30" s="21">
        <f t="shared" si="50"/>
        <v>0</v>
      </c>
      <c r="DB30" s="21">
        <v>0</v>
      </c>
      <c r="DC30" s="21">
        <f t="shared" si="51"/>
        <v>0</v>
      </c>
      <c r="DD30" s="21">
        <f t="shared" si="18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3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4"/>
        <v>0</v>
      </c>
      <c r="DS30" s="21">
        <v>0</v>
      </c>
      <c r="DT30" s="21">
        <f t="shared" si="55"/>
        <v>0</v>
      </c>
      <c r="DU30" s="21">
        <v>0</v>
      </c>
      <c r="DV30" s="21">
        <f t="shared" si="56"/>
        <v>0</v>
      </c>
      <c r="DW30" s="21">
        <v>0</v>
      </c>
      <c r="DX30" s="21">
        <f t="shared" si="57"/>
        <v>0</v>
      </c>
      <c r="DY30" s="21">
        <v>0</v>
      </c>
      <c r="DZ30" s="21">
        <f t="shared" si="58"/>
        <v>0</v>
      </c>
      <c r="EA30" s="21">
        <f t="shared" si="59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167"/>
        <v>0</v>
      </c>
      <c r="EI30" s="21">
        <f t="shared" si="61"/>
        <v>0</v>
      </c>
      <c r="EJ30" s="21">
        <v>0</v>
      </c>
      <c r="EK30" s="21">
        <f t="shared" si="62"/>
        <v>0</v>
      </c>
      <c r="EL30" s="21">
        <v>0</v>
      </c>
      <c r="EM30" s="21">
        <f t="shared" si="63"/>
        <v>0</v>
      </c>
      <c r="EN30" s="21">
        <v>0</v>
      </c>
      <c r="EO30" s="21">
        <f t="shared" si="64"/>
        <v>0</v>
      </c>
      <c r="EP30" s="21">
        <v>0</v>
      </c>
      <c r="EQ30" s="21">
        <f t="shared" si="65"/>
        <v>0</v>
      </c>
      <c r="ER30" s="21">
        <v>0</v>
      </c>
      <c r="ES30" s="21">
        <f t="shared" si="66"/>
        <v>0</v>
      </c>
      <c r="ET30" s="21">
        <f t="shared" si="18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68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69"/>
        <v>0</v>
      </c>
      <c r="FG30" s="21">
        <v>0</v>
      </c>
      <c r="FH30" s="21">
        <f t="shared" si="70"/>
        <v>0</v>
      </c>
      <c r="FI30" s="21">
        <v>0</v>
      </c>
      <c r="FJ30" s="21">
        <f t="shared" si="71"/>
        <v>0</v>
      </c>
      <c r="FK30" s="21">
        <v>0</v>
      </c>
      <c r="FL30" s="21">
        <f t="shared" si="72"/>
        <v>0</v>
      </c>
      <c r="FM30" s="21">
        <v>0</v>
      </c>
      <c r="FN30" s="21">
        <f t="shared" si="73"/>
        <v>0</v>
      </c>
      <c r="FO30" s="21">
        <v>0</v>
      </c>
      <c r="FP30" s="21">
        <f t="shared" si="74"/>
        <v>0</v>
      </c>
      <c r="FQ30" s="21">
        <f t="shared" si="75"/>
        <v>0</v>
      </c>
      <c r="FR30" s="21"/>
      <c r="FS30" s="23">
        <f t="shared" si="189"/>
        <v>0</v>
      </c>
      <c r="FT30" s="22"/>
      <c r="FU30" s="22"/>
      <c r="FV30" s="22"/>
      <c r="FW30" s="23">
        <v>0</v>
      </c>
      <c r="FX30" s="21">
        <f t="shared" si="168"/>
        <v>0</v>
      </c>
      <c r="FY30" s="21">
        <f t="shared" si="77"/>
        <v>0</v>
      </c>
      <c r="FZ30" s="21">
        <v>0</v>
      </c>
      <c r="GA30" s="21">
        <f t="shared" si="78"/>
        <v>0</v>
      </c>
      <c r="GB30" s="21">
        <v>0</v>
      </c>
      <c r="GC30" s="21">
        <f t="shared" si="79"/>
        <v>0</v>
      </c>
      <c r="GD30" s="21">
        <v>0</v>
      </c>
      <c r="GE30" s="21">
        <f t="shared" si="80"/>
        <v>0</v>
      </c>
      <c r="GF30" s="21">
        <v>0</v>
      </c>
      <c r="GG30" s="21">
        <f t="shared" si="81"/>
        <v>0</v>
      </c>
      <c r="GH30" s="21">
        <v>0</v>
      </c>
      <c r="GI30" s="21">
        <f t="shared" si="82"/>
        <v>0</v>
      </c>
      <c r="GJ30" s="21">
        <f t="shared" si="18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4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5"/>
        <v>0</v>
      </c>
      <c r="GW30" s="21">
        <v>0</v>
      </c>
      <c r="GX30" s="21">
        <f t="shared" si="86"/>
        <v>0</v>
      </c>
      <c r="GY30" s="21">
        <v>0</v>
      </c>
      <c r="GZ30" s="21">
        <f t="shared" si="87"/>
        <v>0</v>
      </c>
      <c r="HA30" s="21">
        <v>0</v>
      </c>
      <c r="HB30" s="21">
        <f t="shared" si="88"/>
        <v>0</v>
      </c>
      <c r="HC30" s="21">
        <v>0</v>
      </c>
      <c r="HD30" s="21">
        <f t="shared" si="89"/>
        <v>0</v>
      </c>
      <c r="HE30" s="21">
        <v>0</v>
      </c>
      <c r="HF30" s="21">
        <f t="shared" si="90"/>
        <v>0</v>
      </c>
      <c r="HG30" s="21">
        <f t="shared" si="91"/>
        <v>0</v>
      </c>
      <c r="HH30" s="21"/>
      <c r="HI30" s="23">
        <f t="shared" si="190"/>
        <v>0</v>
      </c>
      <c r="HJ30" s="22"/>
      <c r="HK30" s="22"/>
      <c r="HL30" s="22"/>
      <c r="HM30" s="23">
        <v>0</v>
      </c>
      <c r="HN30" s="21">
        <f t="shared" si="169"/>
        <v>0</v>
      </c>
      <c r="HO30" s="21">
        <f t="shared" si="93"/>
        <v>0</v>
      </c>
      <c r="HP30" s="21">
        <v>0</v>
      </c>
      <c r="HQ30" s="21">
        <f t="shared" si="94"/>
        <v>0</v>
      </c>
      <c r="HR30" s="21">
        <v>0</v>
      </c>
      <c r="HS30" s="21">
        <f t="shared" si="95"/>
        <v>0</v>
      </c>
      <c r="HT30" s="21">
        <v>0</v>
      </c>
      <c r="HU30" s="21">
        <f t="shared" si="96"/>
        <v>0</v>
      </c>
      <c r="HV30" s="21">
        <v>0</v>
      </c>
      <c r="HW30" s="21">
        <f t="shared" si="97"/>
        <v>0</v>
      </c>
      <c r="HX30" s="21">
        <v>0</v>
      </c>
      <c r="HY30" s="21">
        <f t="shared" si="98"/>
        <v>0</v>
      </c>
      <c r="HZ30" s="21">
        <f t="shared" si="18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0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1"/>
        <v>0</v>
      </c>
      <c r="IM30" s="21">
        <v>0</v>
      </c>
      <c r="IN30" s="21">
        <f t="shared" si="102"/>
        <v>0</v>
      </c>
      <c r="IO30" s="21">
        <v>0</v>
      </c>
      <c r="IP30" s="21">
        <f t="shared" si="103"/>
        <v>0</v>
      </c>
      <c r="IQ30" s="21">
        <v>0</v>
      </c>
      <c r="IR30" s="21">
        <f t="shared" si="104"/>
        <v>0</v>
      </c>
      <c r="IS30" s="21">
        <v>0</v>
      </c>
      <c r="IT30" s="21">
        <f t="shared" si="105"/>
        <v>0</v>
      </c>
      <c r="IU30" s="21">
        <v>0</v>
      </c>
      <c r="IV30" s="21">
        <f t="shared" si="106"/>
        <v>0</v>
      </c>
      <c r="IW30" s="21">
        <f t="shared" si="107"/>
        <v>0</v>
      </c>
      <c r="IX30" s="21"/>
      <c r="IY30" s="23">
        <f t="shared" si="191"/>
        <v>0</v>
      </c>
      <c r="IZ30" s="22"/>
      <c r="JA30" s="22"/>
      <c r="JB30" s="22"/>
      <c r="JC30" s="23">
        <v>0</v>
      </c>
      <c r="JD30" s="21">
        <f t="shared" si="170"/>
        <v>0</v>
      </c>
      <c r="JE30" s="21">
        <f t="shared" si="109"/>
        <v>0</v>
      </c>
      <c r="JF30" s="21">
        <v>0</v>
      </c>
      <c r="JG30" s="21">
        <f t="shared" si="110"/>
        <v>0</v>
      </c>
      <c r="JH30" s="21">
        <v>0</v>
      </c>
      <c r="JI30" s="21">
        <f t="shared" si="111"/>
        <v>0</v>
      </c>
      <c r="JJ30" s="21">
        <v>0</v>
      </c>
      <c r="JK30" s="21">
        <f t="shared" si="112"/>
        <v>0</v>
      </c>
      <c r="JL30" s="21">
        <v>0</v>
      </c>
      <c r="JM30" s="21">
        <f t="shared" si="113"/>
        <v>0</v>
      </c>
      <c r="JN30" s="21">
        <v>0</v>
      </c>
      <c r="JO30" s="21">
        <f t="shared" si="114"/>
        <v>0</v>
      </c>
      <c r="JP30" s="21">
        <f t="shared" si="18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16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17"/>
        <v>0</v>
      </c>
      <c r="KC30" s="21">
        <v>0</v>
      </c>
      <c r="KD30" s="21">
        <f t="shared" si="118"/>
        <v>0</v>
      </c>
      <c r="KE30" s="21">
        <v>0</v>
      </c>
      <c r="KF30" s="21">
        <f t="shared" si="119"/>
        <v>0</v>
      </c>
      <c r="KG30" s="21">
        <v>0</v>
      </c>
      <c r="KH30" s="21">
        <f t="shared" si="120"/>
        <v>0</v>
      </c>
      <c r="KI30" s="21">
        <v>0</v>
      </c>
      <c r="KJ30" s="21">
        <f t="shared" si="121"/>
        <v>0</v>
      </c>
      <c r="KK30" s="21">
        <v>0</v>
      </c>
      <c r="KL30" s="21">
        <f t="shared" si="122"/>
        <v>0</v>
      </c>
      <c r="KM30" s="21">
        <f t="shared" si="123"/>
        <v>0</v>
      </c>
      <c r="KN30" s="21"/>
      <c r="KO30" s="23">
        <f t="shared" si="192"/>
        <v>0</v>
      </c>
      <c r="KP30" s="22"/>
      <c r="KQ30" s="22"/>
      <c r="KR30" s="22"/>
      <c r="KS30" s="23">
        <v>0</v>
      </c>
      <c r="KT30" s="21">
        <f t="shared" si="171"/>
        <v>0</v>
      </c>
      <c r="KU30" s="21">
        <f t="shared" si="125"/>
        <v>0</v>
      </c>
      <c r="KV30" s="21">
        <v>0</v>
      </c>
      <c r="KW30" s="21">
        <f t="shared" si="126"/>
        <v>0</v>
      </c>
      <c r="KX30" s="21">
        <v>0</v>
      </c>
      <c r="KY30" s="21">
        <f t="shared" si="127"/>
        <v>0</v>
      </c>
      <c r="KZ30" s="21">
        <v>0</v>
      </c>
      <c r="LA30" s="21">
        <f t="shared" si="128"/>
        <v>0</v>
      </c>
      <c r="LB30" s="21">
        <v>0</v>
      </c>
      <c r="LC30" s="21">
        <f t="shared" si="129"/>
        <v>0</v>
      </c>
      <c r="LD30" s="21">
        <v>0</v>
      </c>
      <c r="LE30" s="21">
        <f t="shared" si="130"/>
        <v>0</v>
      </c>
      <c r="LF30" s="21">
        <f t="shared" si="18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2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3"/>
        <v>0</v>
      </c>
      <c r="LS30" s="21">
        <v>0</v>
      </c>
      <c r="LT30" s="21">
        <f t="shared" si="134"/>
        <v>0</v>
      </c>
      <c r="LU30" s="21">
        <v>0</v>
      </c>
      <c r="LV30" s="21">
        <f t="shared" si="135"/>
        <v>0</v>
      </c>
      <c r="LW30" s="21">
        <v>0</v>
      </c>
      <c r="LX30" s="21">
        <f t="shared" si="136"/>
        <v>0</v>
      </c>
      <c r="LY30" s="21">
        <v>0</v>
      </c>
      <c r="LZ30" s="21">
        <f t="shared" si="137"/>
        <v>0</v>
      </c>
      <c r="MA30" s="21">
        <v>0</v>
      </c>
      <c r="MB30" s="21">
        <f t="shared" si="138"/>
        <v>0</v>
      </c>
      <c r="MC30" s="21">
        <f t="shared" si="139"/>
        <v>0</v>
      </c>
      <c r="MD30" s="21"/>
      <c r="ME30" s="23">
        <f t="shared" si="193"/>
        <v>0</v>
      </c>
      <c r="MF30" s="22"/>
      <c r="MG30" s="22"/>
      <c r="MH30" s="22"/>
      <c r="MI30" s="23">
        <v>0</v>
      </c>
      <c r="MJ30" s="21">
        <f t="shared" si="172"/>
        <v>0</v>
      </c>
      <c r="MK30" s="21">
        <f t="shared" si="141"/>
        <v>0</v>
      </c>
      <c r="ML30" s="21">
        <v>0</v>
      </c>
      <c r="MM30" s="21">
        <f t="shared" si="142"/>
        <v>0</v>
      </c>
      <c r="MN30" s="21">
        <v>0</v>
      </c>
      <c r="MO30" s="21">
        <f t="shared" si="143"/>
        <v>0</v>
      </c>
      <c r="MP30" s="21">
        <v>0</v>
      </c>
      <c r="MQ30" s="21">
        <f t="shared" si="144"/>
        <v>0</v>
      </c>
      <c r="MR30" s="21">
        <v>0</v>
      </c>
      <c r="MS30" s="21">
        <f t="shared" si="145"/>
        <v>0</v>
      </c>
      <c r="MT30" s="21">
        <v>0</v>
      </c>
      <c r="MU30" s="21">
        <f t="shared" si="146"/>
        <v>0</v>
      </c>
      <c r="MV30" s="21">
        <f t="shared" si="18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48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49"/>
        <v>0</v>
      </c>
      <c r="NI30" s="21">
        <v>0</v>
      </c>
      <c r="NJ30" s="21">
        <f t="shared" si="150"/>
        <v>0</v>
      </c>
      <c r="NK30" s="21">
        <v>0</v>
      </c>
      <c r="NL30" s="21">
        <f t="shared" si="151"/>
        <v>0</v>
      </c>
      <c r="NM30" s="21">
        <v>0</v>
      </c>
      <c r="NN30" s="21">
        <f t="shared" si="152"/>
        <v>0</v>
      </c>
      <c r="NO30" s="21">
        <v>0</v>
      </c>
      <c r="NP30" s="21">
        <f t="shared" si="153"/>
        <v>0</v>
      </c>
      <c r="NQ30" s="21">
        <v>0</v>
      </c>
      <c r="NR30" s="21">
        <f t="shared" si="154"/>
        <v>0</v>
      </c>
      <c r="NS30" s="21">
        <f t="shared" si="155"/>
        <v>0</v>
      </c>
      <c r="NT30" s="21"/>
      <c r="NU30" s="23">
        <f t="shared" si="194"/>
        <v>0</v>
      </c>
      <c r="NV30" s="24">
        <f t="shared" si="11"/>
        <v>0</v>
      </c>
      <c r="NW30" s="24">
        <f t="shared" si="12"/>
        <v>0</v>
      </c>
      <c r="NX30" s="24">
        <f t="shared" si="156"/>
        <v>0</v>
      </c>
    </row>
    <row r="31" spans="1:388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3"/>
        <v>0</v>
      </c>
      <c r="M31" s="21">
        <f t="shared" si="14"/>
        <v>0</v>
      </c>
      <c r="N31" s="21">
        <v>0</v>
      </c>
      <c r="O31" s="21">
        <f t="shared" si="15"/>
        <v>0</v>
      </c>
      <c r="P31" s="21">
        <v>0</v>
      </c>
      <c r="Q31" s="21">
        <f t="shared" si="16"/>
        <v>0</v>
      </c>
      <c r="R31" s="21">
        <v>0</v>
      </c>
      <c r="S31" s="21">
        <f t="shared" si="17"/>
        <v>0</v>
      </c>
      <c r="T31" s="21">
        <v>0</v>
      </c>
      <c r="U31" s="21">
        <f t="shared" si="18"/>
        <v>0</v>
      </c>
      <c r="V31" s="21">
        <v>0</v>
      </c>
      <c r="W31" s="21">
        <f t="shared" si="19"/>
        <v>0</v>
      </c>
      <c r="X31" s="21">
        <f t="shared" si="20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1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2"/>
        <v>0</v>
      </c>
      <c r="AK31" s="21">
        <v>0</v>
      </c>
      <c r="AL31" s="21">
        <f t="shared" si="23"/>
        <v>0</v>
      </c>
      <c r="AM31" s="21">
        <v>0</v>
      </c>
      <c r="AN31" s="21">
        <f t="shared" si="24"/>
        <v>0</v>
      </c>
      <c r="AO31" s="21">
        <v>0</v>
      </c>
      <c r="AP31" s="21">
        <f t="shared" si="25"/>
        <v>0</v>
      </c>
      <c r="AQ31" s="21">
        <v>0</v>
      </c>
      <c r="AR31" s="21">
        <f t="shared" si="26"/>
        <v>0</v>
      </c>
      <c r="AS31" s="21">
        <v>0</v>
      </c>
      <c r="AT31" s="21">
        <f t="shared" si="27"/>
        <v>0</v>
      </c>
      <c r="AU31" s="21">
        <f t="shared" si="28"/>
        <v>0</v>
      </c>
      <c r="AV31" s="21"/>
      <c r="AW31" s="23">
        <f t="shared" si="157"/>
        <v>0</v>
      </c>
      <c r="AX31" s="22"/>
      <c r="AY31" s="22"/>
      <c r="AZ31" s="22"/>
      <c r="BA31" s="23">
        <v>0</v>
      </c>
      <c r="BB31" s="21">
        <f t="shared" si="165"/>
        <v>0</v>
      </c>
      <c r="BC31" s="21">
        <f t="shared" si="30"/>
        <v>0</v>
      </c>
      <c r="BD31" s="21">
        <v>0</v>
      </c>
      <c r="BE31" s="21">
        <f t="shared" si="31"/>
        <v>0</v>
      </c>
      <c r="BF31" s="21">
        <v>0</v>
      </c>
      <c r="BG31" s="21">
        <f t="shared" si="32"/>
        <v>0</v>
      </c>
      <c r="BH31" s="21">
        <v>0</v>
      </c>
      <c r="BI31" s="21">
        <f t="shared" si="33"/>
        <v>0</v>
      </c>
      <c r="BJ31" s="21">
        <v>0</v>
      </c>
      <c r="BK31" s="21">
        <f t="shared" si="34"/>
        <v>0</v>
      </c>
      <c r="BL31" s="21">
        <v>0</v>
      </c>
      <c r="BM31" s="21">
        <f t="shared" si="35"/>
        <v>0</v>
      </c>
      <c r="BN31" s="21">
        <f t="shared" si="18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37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38"/>
        <v>0</v>
      </c>
      <c r="CA31" s="21">
        <v>0</v>
      </c>
      <c r="CB31" s="21">
        <f t="shared" si="39"/>
        <v>0</v>
      </c>
      <c r="CC31" s="21">
        <v>0</v>
      </c>
      <c r="CD31" s="21">
        <f t="shared" si="40"/>
        <v>0</v>
      </c>
      <c r="CE31" s="21">
        <v>0</v>
      </c>
      <c r="CF31" s="21">
        <f t="shared" si="41"/>
        <v>0</v>
      </c>
      <c r="CG31" s="21">
        <v>0</v>
      </c>
      <c r="CH31" s="21">
        <f t="shared" si="42"/>
        <v>0</v>
      </c>
      <c r="CI31" s="21">
        <v>0</v>
      </c>
      <c r="CJ31" s="21">
        <f t="shared" si="43"/>
        <v>0</v>
      </c>
      <c r="CK31" s="21">
        <f t="shared" si="44"/>
        <v>0</v>
      </c>
      <c r="CL31" s="21"/>
      <c r="CM31" s="23">
        <f t="shared" si="188"/>
        <v>0</v>
      </c>
      <c r="CN31" s="22"/>
      <c r="CO31" s="22"/>
      <c r="CP31" s="22"/>
      <c r="CQ31" s="23">
        <v>0</v>
      </c>
      <c r="CR31" s="21">
        <f t="shared" si="166"/>
        <v>0</v>
      </c>
      <c r="CS31" s="21">
        <f t="shared" si="46"/>
        <v>0</v>
      </c>
      <c r="CT31" s="21">
        <v>0</v>
      </c>
      <c r="CU31" s="21">
        <f t="shared" si="47"/>
        <v>0</v>
      </c>
      <c r="CV31" s="21">
        <v>0</v>
      </c>
      <c r="CW31" s="21">
        <f t="shared" si="48"/>
        <v>0</v>
      </c>
      <c r="CX31" s="21">
        <v>0</v>
      </c>
      <c r="CY31" s="21">
        <f t="shared" si="49"/>
        <v>0</v>
      </c>
      <c r="CZ31" s="21">
        <v>0</v>
      </c>
      <c r="DA31" s="21">
        <f t="shared" si="50"/>
        <v>0</v>
      </c>
      <c r="DB31" s="21">
        <v>0</v>
      </c>
      <c r="DC31" s="21">
        <f t="shared" si="51"/>
        <v>0</v>
      </c>
      <c r="DD31" s="21">
        <f t="shared" si="18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3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4"/>
        <v>0</v>
      </c>
      <c r="DS31" s="21">
        <v>0</v>
      </c>
      <c r="DT31" s="21">
        <f t="shared" si="55"/>
        <v>0</v>
      </c>
      <c r="DU31" s="21">
        <v>0</v>
      </c>
      <c r="DV31" s="21">
        <f t="shared" si="56"/>
        <v>0</v>
      </c>
      <c r="DW31" s="21">
        <v>0</v>
      </c>
      <c r="DX31" s="21">
        <f t="shared" si="57"/>
        <v>0</v>
      </c>
      <c r="DY31" s="21">
        <v>0</v>
      </c>
      <c r="DZ31" s="21">
        <f t="shared" si="58"/>
        <v>0</v>
      </c>
      <c r="EA31" s="21">
        <f t="shared" si="59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167"/>
        <v>0</v>
      </c>
      <c r="EI31" s="21">
        <f t="shared" si="61"/>
        <v>0</v>
      </c>
      <c r="EJ31" s="21">
        <v>0</v>
      </c>
      <c r="EK31" s="21">
        <f t="shared" si="62"/>
        <v>0</v>
      </c>
      <c r="EL31" s="21">
        <v>0</v>
      </c>
      <c r="EM31" s="21">
        <f t="shared" si="63"/>
        <v>0</v>
      </c>
      <c r="EN31" s="21">
        <v>0</v>
      </c>
      <c r="EO31" s="21">
        <f t="shared" si="64"/>
        <v>0</v>
      </c>
      <c r="EP31" s="21">
        <v>0</v>
      </c>
      <c r="EQ31" s="21">
        <f t="shared" si="65"/>
        <v>0</v>
      </c>
      <c r="ER31" s="21">
        <v>0</v>
      </c>
      <c r="ES31" s="21">
        <f t="shared" si="66"/>
        <v>0</v>
      </c>
      <c r="ET31" s="21">
        <f t="shared" si="18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68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69"/>
        <v>0</v>
      </c>
      <c r="FG31" s="21">
        <v>0</v>
      </c>
      <c r="FH31" s="21">
        <f t="shared" si="70"/>
        <v>0</v>
      </c>
      <c r="FI31" s="21">
        <v>0</v>
      </c>
      <c r="FJ31" s="21">
        <f t="shared" si="71"/>
        <v>0</v>
      </c>
      <c r="FK31" s="21">
        <v>0</v>
      </c>
      <c r="FL31" s="21">
        <f t="shared" si="72"/>
        <v>0</v>
      </c>
      <c r="FM31" s="21">
        <v>0</v>
      </c>
      <c r="FN31" s="21">
        <f t="shared" si="73"/>
        <v>0</v>
      </c>
      <c r="FO31" s="21">
        <v>0</v>
      </c>
      <c r="FP31" s="21">
        <f t="shared" si="74"/>
        <v>0</v>
      </c>
      <c r="FQ31" s="21">
        <f t="shared" si="75"/>
        <v>0</v>
      </c>
      <c r="FR31" s="21"/>
      <c r="FS31" s="23">
        <f t="shared" si="189"/>
        <v>0</v>
      </c>
      <c r="FT31" s="22"/>
      <c r="FU31" s="22"/>
      <c r="FV31" s="22"/>
      <c r="FW31" s="23">
        <v>0</v>
      </c>
      <c r="FX31" s="21">
        <f t="shared" si="168"/>
        <v>0</v>
      </c>
      <c r="FY31" s="21">
        <f t="shared" si="77"/>
        <v>0</v>
      </c>
      <c r="FZ31" s="21">
        <v>0</v>
      </c>
      <c r="GA31" s="21">
        <f t="shared" si="78"/>
        <v>0</v>
      </c>
      <c r="GB31" s="21">
        <v>0</v>
      </c>
      <c r="GC31" s="21">
        <f t="shared" si="79"/>
        <v>0</v>
      </c>
      <c r="GD31" s="21">
        <v>0</v>
      </c>
      <c r="GE31" s="21">
        <f t="shared" si="80"/>
        <v>0</v>
      </c>
      <c r="GF31" s="21">
        <v>0</v>
      </c>
      <c r="GG31" s="21">
        <f t="shared" si="81"/>
        <v>0</v>
      </c>
      <c r="GH31" s="21">
        <v>0</v>
      </c>
      <c r="GI31" s="21">
        <f t="shared" si="82"/>
        <v>0</v>
      </c>
      <c r="GJ31" s="21">
        <f t="shared" si="18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4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5"/>
        <v>0</v>
      </c>
      <c r="GW31" s="21">
        <v>0</v>
      </c>
      <c r="GX31" s="21">
        <f t="shared" si="86"/>
        <v>0</v>
      </c>
      <c r="GY31" s="21">
        <v>0</v>
      </c>
      <c r="GZ31" s="21">
        <f t="shared" si="87"/>
        <v>0</v>
      </c>
      <c r="HA31" s="21">
        <v>0</v>
      </c>
      <c r="HB31" s="21">
        <f t="shared" si="88"/>
        <v>0</v>
      </c>
      <c r="HC31" s="21">
        <v>0</v>
      </c>
      <c r="HD31" s="21">
        <f t="shared" si="89"/>
        <v>0</v>
      </c>
      <c r="HE31" s="21">
        <v>0</v>
      </c>
      <c r="HF31" s="21">
        <f t="shared" si="90"/>
        <v>0</v>
      </c>
      <c r="HG31" s="21">
        <f t="shared" si="91"/>
        <v>0</v>
      </c>
      <c r="HH31" s="21"/>
      <c r="HI31" s="23">
        <f t="shared" si="190"/>
        <v>0</v>
      </c>
      <c r="HJ31" s="22"/>
      <c r="HK31" s="22"/>
      <c r="HL31" s="22"/>
      <c r="HM31" s="23">
        <v>0</v>
      </c>
      <c r="HN31" s="21">
        <f t="shared" si="169"/>
        <v>0</v>
      </c>
      <c r="HO31" s="21">
        <f t="shared" si="93"/>
        <v>0</v>
      </c>
      <c r="HP31" s="21">
        <v>0</v>
      </c>
      <c r="HQ31" s="21">
        <f t="shared" si="94"/>
        <v>0</v>
      </c>
      <c r="HR31" s="21">
        <v>0</v>
      </c>
      <c r="HS31" s="21">
        <f t="shared" si="95"/>
        <v>0</v>
      </c>
      <c r="HT31" s="21">
        <v>0</v>
      </c>
      <c r="HU31" s="21">
        <f t="shared" si="96"/>
        <v>0</v>
      </c>
      <c r="HV31" s="21">
        <v>0</v>
      </c>
      <c r="HW31" s="21">
        <f t="shared" si="97"/>
        <v>0</v>
      </c>
      <c r="HX31" s="21">
        <v>0</v>
      </c>
      <c r="HY31" s="21">
        <f t="shared" si="98"/>
        <v>0</v>
      </c>
      <c r="HZ31" s="21">
        <f t="shared" si="18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0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1"/>
        <v>0</v>
      </c>
      <c r="IM31" s="21">
        <v>0</v>
      </c>
      <c r="IN31" s="21">
        <f t="shared" si="102"/>
        <v>0</v>
      </c>
      <c r="IO31" s="21">
        <v>0</v>
      </c>
      <c r="IP31" s="21">
        <f t="shared" si="103"/>
        <v>0</v>
      </c>
      <c r="IQ31" s="21">
        <v>0</v>
      </c>
      <c r="IR31" s="21">
        <f t="shared" si="104"/>
        <v>0</v>
      </c>
      <c r="IS31" s="21">
        <v>0</v>
      </c>
      <c r="IT31" s="21">
        <f t="shared" si="105"/>
        <v>0</v>
      </c>
      <c r="IU31" s="21">
        <v>0</v>
      </c>
      <c r="IV31" s="21">
        <f t="shared" si="106"/>
        <v>0</v>
      </c>
      <c r="IW31" s="21">
        <f t="shared" si="107"/>
        <v>0</v>
      </c>
      <c r="IX31" s="21"/>
      <c r="IY31" s="23">
        <f t="shared" si="191"/>
        <v>0</v>
      </c>
      <c r="IZ31" s="22"/>
      <c r="JA31" s="22"/>
      <c r="JB31" s="22"/>
      <c r="JC31" s="23">
        <v>0</v>
      </c>
      <c r="JD31" s="21">
        <f t="shared" si="170"/>
        <v>0</v>
      </c>
      <c r="JE31" s="21">
        <f t="shared" si="109"/>
        <v>0</v>
      </c>
      <c r="JF31" s="21">
        <v>0</v>
      </c>
      <c r="JG31" s="21">
        <f t="shared" si="110"/>
        <v>0</v>
      </c>
      <c r="JH31" s="21">
        <v>0</v>
      </c>
      <c r="JI31" s="21">
        <f t="shared" si="111"/>
        <v>0</v>
      </c>
      <c r="JJ31" s="21">
        <v>0</v>
      </c>
      <c r="JK31" s="21">
        <f t="shared" si="112"/>
        <v>0</v>
      </c>
      <c r="JL31" s="21">
        <v>0</v>
      </c>
      <c r="JM31" s="21">
        <f t="shared" si="113"/>
        <v>0</v>
      </c>
      <c r="JN31" s="21">
        <v>0</v>
      </c>
      <c r="JO31" s="21">
        <f t="shared" si="114"/>
        <v>0</v>
      </c>
      <c r="JP31" s="21">
        <f t="shared" si="18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16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17"/>
        <v>0</v>
      </c>
      <c r="KC31" s="21">
        <v>0</v>
      </c>
      <c r="KD31" s="21">
        <f t="shared" si="118"/>
        <v>0</v>
      </c>
      <c r="KE31" s="21">
        <v>0</v>
      </c>
      <c r="KF31" s="21">
        <f t="shared" si="119"/>
        <v>0</v>
      </c>
      <c r="KG31" s="21">
        <v>0</v>
      </c>
      <c r="KH31" s="21">
        <f t="shared" si="120"/>
        <v>0</v>
      </c>
      <c r="KI31" s="21">
        <v>0</v>
      </c>
      <c r="KJ31" s="21">
        <f t="shared" si="121"/>
        <v>0</v>
      </c>
      <c r="KK31" s="21">
        <v>0</v>
      </c>
      <c r="KL31" s="21">
        <f t="shared" si="122"/>
        <v>0</v>
      </c>
      <c r="KM31" s="21">
        <f t="shared" si="123"/>
        <v>0</v>
      </c>
      <c r="KN31" s="21"/>
      <c r="KO31" s="23">
        <f t="shared" si="192"/>
        <v>0</v>
      </c>
      <c r="KP31" s="22"/>
      <c r="KQ31" s="22"/>
      <c r="KR31" s="22"/>
      <c r="KS31" s="23">
        <v>0</v>
      </c>
      <c r="KT31" s="21">
        <f t="shared" si="171"/>
        <v>0</v>
      </c>
      <c r="KU31" s="21">
        <f t="shared" si="125"/>
        <v>0</v>
      </c>
      <c r="KV31" s="21">
        <v>0</v>
      </c>
      <c r="KW31" s="21">
        <f t="shared" si="126"/>
        <v>0</v>
      </c>
      <c r="KX31" s="21">
        <v>0</v>
      </c>
      <c r="KY31" s="21">
        <f t="shared" si="127"/>
        <v>0</v>
      </c>
      <c r="KZ31" s="21">
        <v>0</v>
      </c>
      <c r="LA31" s="21">
        <f t="shared" si="128"/>
        <v>0</v>
      </c>
      <c r="LB31" s="21">
        <v>0</v>
      </c>
      <c r="LC31" s="21">
        <f t="shared" si="129"/>
        <v>0</v>
      </c>
      <c r="LD31" s="21">
        <v>0</v>
      </c>
      <c r="LE31" s="21">
        <f t="shared" si="130"/>
        <v>0</v>
      </c>
      <c r="LF31" s="21">
        <f t="shared" si="18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2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3"/>
        <v>0</v>
      </c>
      <c r="LS31" s="21">
        <v>0</v>
      </c>
      <c r="LT31" s="21">
        <f t="shared" si="134"/>
        <v>0</v>
      </c>
      <c r="LU31" s="21">
        <v>0</v>
      </c>
      <c r="LV31" s="21">
        <f t="shared" si="135"/>
        <v>0</v>
      </c>
      <c r="LW31" s="21">
        <v>0</v>
      </c>
      <c r="LX31" s="21">
        <f t="shared" si="136"/>
        <v>0</v>
      </c>
      <c r="LY31" s="21">
        <v>0</v>
      </c>
      <c r="LZ31" s="21">
        <f t="shared" si="137"/>
        <v>0</v>
      </c>
      <c r="MA31" s="21">
        <v>0</v>
      </c>
      <c r="MB31" s="21">
        <f t="shared" si="138"/>
        <v>0</v>
      </c>
      <c r="MC31" s="21">
        <f t="shared" si="139"/>
        <v>0</v>
      </c>
      <c r="MD31" s="21"/>
      <c r="ME31" s="23">
        <f t="shared" si="193"/>
        <v>0</v>
      </c>
      <c r="MF31" s="22"/>
      <c r="MG31" s="22"/>
      <c r="MH31" s="22"/>
      <c r="MI31" s="23">
        <v>0</v>
      </c>
      <c r="MJ31" s="21">
        <f t="shared" si="172"/>
        <v>0</v>
      </c>
      <c r="MK31" s="21">
        <f t="shared" si="141"/>
        <v>0</v>
      </c>
      <c r="ML31" s="21">
        <v>0</v>
      </c>
      <c r="MM31" s="21">
        <f t="shared" si="142"/>
        <v>0</v>
      </c>
      <c r="MN31" s="21">
        <v>0</v>
      </c>
      <c r="MO31" s="21">
        <f t="shared" si="143"/>
        <v>0</v>
      </c>
      <c r="MP31" s="21">
        <v>0</v>
      </c>
      <c r="MQ31" s="21">
        <f t="shared" si="144"/>
        <v>0</v>
      </c>
      <c r="MR31" s="21">
        <v>0</v>
      </c>
      <c r="MS31" s="21">
        <f t="shared" si="145"/>
        <v>0</v>
      </c>
      <c r="MT31" s="21">
        <v>0</v>
      </c>
      <c r="MU31" s="21">
        <f t="shared" si="146"/>
        <v>0</v>
      </c>
      <c r="MV31" s="21">
        <f t="shared" si="18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48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49"/>
        <v>0</v>
      </c>
      <c r="NI31" s="21">
        <v>0</v>
      </c>
      <c r="NJ31" s="21">
        <f t="shared" si="150"/>
        <v>0</v>
      </c>
      <c r="NK31" s="21">
        <v>0</v>
      </c>
      <c r="NL31" s="21">
        <f t="shared" si="151"/>
        <v>0</v>
      </c>
      <c r="NM31" s="21">
        <v>0</v>
      </c>
      <c r="NN31" s="21">
        <f t="shared" si="152"/>
        <v>0</v>
      </c>
      <c r="NO31" s="21">
        <v>0</v>
      </c>
      <c r="NP31" s="21">
        <f t="shared" si="153"/>
        <v>0</v>
      </c>
      <c r="NQ31" s="21">
        <v>0</v>
      </c>
      <c r="NR31" s="21">
        <f t="shared" si="154"/>
        <v>0</v>
      </c>
      <c r="NS31" s="21">
        <f t="shared" si="155"/>
        <v>0</v>
      </c>
      <c r="NT31" s="21"/>
      <c r="NU31" s="23">
        <f t="shared" si="194"/>
        <v>0</v>
      </c>
      <c r="NV31" s="24">
        <f t="shared" si="11"/>
        <v>0</v>
      </c>
      <c r="NW31" s="24">
        <f t="shared" si="12"/>
        <v>0</v>
      </c>
      <c r="NX31" s="24">
        <f t="shared" si="156"/>
        <v>0</v>
      </c>
    </row>
    <row r="32" spans="1:388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3"/>
        <v>0</v>
      </c>
      <c r="M32" s="21">
        <f t="shared" si="14"/>
        <v>0</v>
      </c>
      <c r="N32" s="21">
        <v>0</v>
      </c>
      <c r="O32" s="21">
        <f t="shared" si="15"/>
        <v>0</v>
      </c>
      <c r="P32" s="21">
        <v>0</v>
      </c>
      <c r="Q32" s="21">
        <f t="shared" si="16"/>
        <v>0</v>
      </c>
      <c r="R32" s="21">
        <v>0</v>
      </c>
      <c r="S32" s="21">
        <f t="shared" si="17"/>
        <v>0</v>
      </c>
      <c r="T32" s="21">
        <v>0</v>
      </c>
      <c r="U32" s="21">
        <f t="shared" si="18"/>
        <v>0</v>
      </c>
      <c r="V32" s="21">
        <v>0</v>
      </c>
      <c r="W32" s="21">
        <f t="shared" si="19"/>
        <v>0</v>
      </c>
      <c r="X32" s="21">
        <f t="shared" si="20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1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2"/>
        <v>0</v>
      </c>
      <c r="AK32" s="21">
        <v>0</v>
      </c>
      <c r="AL32" s="21">
        <f t="shared" si="23"/>
        <v>0</v>
      </c>
      <c r="AM32" s="21">
        <v>0</v>
      </c>
      <c r="AN32" s="21">
        <f t="shared" si="24"/>
        <v>0</v>
      </c>
      <c r="AO32" s="21">
        <v>0</v>
      </c>
      <c r="AP32" s="21">
        <f t="shared" si="25"/>
        <v>0</v>
      </c>
      <c r="AQ32" s="21">
        <v>0</v>
      </c>
      <c r="AR32" s="21">
        <f t="shared" si="26"/>
        <v>0</v>
      </c>
      <c r="AS32" s="21">
        <v>0</v>
      </c>
      <c r="AT32" s="21">
        <f t="shared" si="27"/>
        <v>0</v>
      </c>
      <c r="AU32" s="21">
        <f t="shared" si="28"/>
        <v>0</v>
      </c>
      <c r="AV32" s="21"/>
      <c r="AW32" s="23">
        <f t="shared" si="157"/>
        <v>0</v>
      </c>
      <c r="AX32" s="22"/>
      <c r="AY32" s="22"/>
      <c r="AZ32" s="22"/>
      <c r="BA32" s="23">
        <v>0</v>
      </c>
      <c r="BB32" s="21">
        <f t="shared" si="165"/>
        <v>0</v>
      </c>
      <c r="BC32" s="21">
        <f t="shared" si="30"/>
        <v>0</v>
      </c>
      <c r="BD32" s="21">
        <v>0</v>
      </c>
      <c r="BE32" s="21">
        <f t="shared" si="31"/>
        <v>0</v>
      </c>
      <c r="BF32" s="21">
        <v>0</v>
      </c>
      <c r="BG32" s="21">
        <f t="shared" si="32"/>
        <v>0</v>
      </c>
      <c r="BH32" s="21">
        <v>0</v>
      </c>
      <c r="BI32" s="21">
        <f t="shared" si="33"/>
        <v>0</v>
      </c>
      <c r="BJ32" s="21">
        <v>0</v>
      </c>
      <c r="BK32" s="21">
        <f t="shared" si="34"/>
        <v>0</v>
      </c>
      <c r="BL32" s="21">
        <v>0</v>
      </c>
      <c r="BM32" s="21">
        <f t="shared" si="35"/>
        <v>0</v>
      </c>
      <c r="BN32" s="21">
        <f t="shared" si="18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37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38"/>
        <v>0</v>
      </c>
      <c r="CA32" s="21">
        <v>0</v>
      </c>
      <c r="CB32" s="21">
        <f t="shared" si="39"/>
        <v>0</v>
      </c>
      <c r="CC32" s="21">
        <v>0</v>
      </c>
      <c r="CD32" s="21">
        <f t="shared" si="40"/>
        <v>0</v>
      </c>
      <c r="CE32" s="21">
        <v>0</v>
      </c>
      <c r="CF32" s="21">
        <f t="shared" si="41"/>
        <v>0</v>
      </c>
      <c r="CG32" s="21">
        <v>0</v>
      </c>
      <c r="CH32" s="21">
        <f t="shared" si="42"/>
        <v>0</v>
      </c>
      <c r="CI32" s="21">
        <v>0</v>
      </c>
      <c r="CJ32" s="21">
        <f t="shared" si="43"/>
        <v>0</v>
      </c>
      <c r="CK32" s="21">
        <f t="shared" si="44"/>
        <v>0</v>
      </c>
      <c r="CL32" s="21"/>
      <c r="CM32" s="23">
        <f t="shared" si="188"/>
        <v>0</v>
      </c>
      <c r="CN32" s="22"/>
      <c r="CO32" s="22"/>
      <c r="CP32" s="22"/>
      <c r="CQ32" s="23">
        <v>0</v>
      </c>
      <c r="CR32" s="21">
        <f t="shared" si="166"/>
        <v>0</v>
      </c>
      <c r="CS32" s="21">
        <f t="shared" si="46"/>
        <v>0</v>
      </c>
      <c r="CT32" s="21">
        <v>0</v>
      </c>
      <c r="CU32" s="21">
        <f t="shared" si="47"/>
        <v>0</v>
      </c>
      <c r="CV32" s="21">
        <v>0</v>
      </c>
      <c r="CW32" s="21">
        <f t="shared" si="48"/>
        <v>0</v>
      </c>
      <c r="CX32" s="21">
        <v>0</v>
      </c>
      <c r="CY32" s="21">
        <f t="shared" si="49"/>
        <v>0</v>
      </c>
      <c r="CZ32" s="21">
        <v>0</v>
      </c>
      <c r="DA32" s="21">
        <f t="shared" si="50"/>
        <v>0</v>
      </c>
      <c r="DB32" s="21">
        <v>0</v>
      </c>
      <c r="DC32" s="21">
        <f t="shared" si="51"/>
        <v>0</v>
      </c>
      <c r="DD32" s="21">
        <f t="shared" si="18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3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4"/>
        <v>0</v>
      </c>
      <c r="DS32" s="21">
        <v>0</v>
      </c>
      <c r="DT32" s="21">
        <f t="shared" si="55"/>
        <v>0</v>
      </c>
      <c r="DU32" s="21">
        <v>0</v>
      </c>
      <c r="DV32" s="21">
        <f t="shared" si="56"/>
        <v>0</v>
      </c>
      <c r="DW32" s="21">
        <v>0</v>
      </c>
      <c r="DX32" s="21">
        <f t="shared" si="57"/>
        <v>0</v>
      </c>
      <c r="DY32" s="21">
        <v>0</v>
      </c>
      <c r="DZ32" s="21">
        <f t="shared" si="58"/>
        <v>0</v>
      </c>
      <c r="EA32" s="21">
        <f t="shared" si="59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167"/>
        <v>0</v>
      </c>
      <c r="EI32" s="21">
        <f t="shared" si="61"/>
        <v>0</v>
      </c>
      <c r="EJ32" s="21">
        <v>0</v>
      </c>
      <c r="EK32" s="21">
        <f t="shared" si="62"/>
        <v>0</v>
      </c>
      <c r="EL32" s="21">
        <v>0</v>
      </c>
      <c r="EM32" s="21">
        <f t="shared" si="63"/>
        <v>0</v>
      </c>
      <c r="EN32" s="21">
        <v>0</v>
      </c>
      <c r="EO32" s="21">
        <f t="shared" si="64"/>
        <v>0</v>
      </c>
      <c r="EP32" s="21">
        <v>0</v>
      </c>
      <c r="EQ32" s="21">
        <f t="shared" si="65"/>
        <v>0</v>
      </c>
      <c r="ER32" s="21">
        <v>0</v>
      </c>
      <c r="ES32" s="21">
        <f t="shared" si="66"/>
        <v>0</v>
      </c>
      <c r="ET32" s="21">
        <f t="shared" si="18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68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69"/>
        <v>0</v>
      </c>
      <c r="FG32" s="21">
        <v>0</v>
      </c>
      <c r="FH32" s="21">
        <f t="shared" si="70"/>
        <v>0</v>
      </c>
      <c r="FI32" s="21">
        <v>0</v>
      </c>
      <c r="FJ32" s="21">
        <f t="shared" si="71"/>
        <v>0</v>
      </c>
      <c r="FK32" s="21">
        <v>0</v>
      </c>
      <c r="FL32" s="21">
        <f t="shared" si="72"/>
        <v>0</v>
      </c>
      <c r="FM32" s="21">
        <v>0</v>
      </c>
      <c r="FN32" s="21">
        <f t="shared" si="73"/>
        <v>0</v>
      </c>
      <c r="FO32" s="21">
        <v>0</v>
      </c>
      <c r="FP32" s="21">
        <f t="shared" si="74"/>
        <v>0</v>
      </c>
      <c r="FQ32" s="21">
        <f t="shared" si="75"/>
        <v>0</v>
      </c>
      <c r="FR32" s="21"/>
      <c r="FS32" s="23">
        <f t="shared" si="189"/>
        <v>0</v>
      </c>
      <c r="FT32" s="22"/>
      <c r="FU32" s="22"/>
      <c r="FV32" s="22"/>
      <c r="FW32" s="23">
        <v>0</v>
      </c>
      <c r="FX32" s="21">
        <f t="shared" si="168"/>
        <v>0</v>
      </c>
      <c r="FY32" s="21">
        <f t="shared" si="77"/>
        <v>0</v>
      </c>
      <c r="FZ32" s="21">
        <v>0</v>
      </c>
      <c r="GA32" s="21">
        <f t="shared" si="78"/>
        <v>0</v>
      </c>
      <c r="GB32" s="21">
        <v>0</v>
      </c>
      <c r="GC32" s="21">
        <f t="shared" si="79"/>
        <v>0</v>
      </c>
      <c r="GD32" s="21">
        <v>0</v>
      </c>
      <c r="GE32" s="21">
        <f t="shared" si="80"/>
        <v>0</v>
      </c>
      <c r="GF32" s="21">
        <v>0</v>
      </c>
      <c r="GG32" s="21">
        <f t="shared" si="81"/>
        <v>0</v>
      </c>
      <c r="GH32" s="21">
        <v>0</v>
      </c>
      <c r="GI32" s="21">
        <f t="shared" si="82"/>
        <v>0</v>
      </c>
      <c r="GJ32" s="21">
        <f t="shared" si="18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4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5"/>
        <v>0</v>
      </c>
      <c r="GW32" s="21">
        <v>0</v>
      </c>
      <c r="GX32" s="21">
        <f t="shared" si="86"/>
        <v>0</v>
      </c>
      <c r="GY32" s="21">
        <v>0</v>
      </c>
      <c r="GZ32" s="21">
        <f t="shared" si="87"/>
        <v>0</v>
      </c>
      <c r="HA32" s="21">
        <v>0</v>
      </c>
      <c r="HB32" s="21">
        <f t="shared" si="88"/>
        <v>0</v>
      </c>
      <c r="HC32" s="21">
        <v>0</v>
      </c>
      <c r="HD32" s="21">
        <f t="shared" si="89"/>
        <v>0</v>
      </c>
      <c r="HE32" s="21">
        <v>0</v>
      </c>
      <c r="HF32" s="21">
        <f t="shared" si="90"/>
        <v>0</v>
      </c>
      <c r="HG32" s="21">
        <f t="shared" si="91"/>
        <v>0</v>
      </c>
      <c r="HH32" s="21"/>
      <c r="HI32" s="23">
        <f t="shared" si="190"/>
        <v>0</v>
      </c>
      <c r="HJ32" s="22"/>
      <c r="HK32" s="22"/>
      <c r="HL32" s="22"/>
      <c r="HM32" s="23">
        <v>0</v>
      </c>
      <c r="HN32" s="21">
        <f t="shared" si="169"/>
        <v>0</v>
      </c>
      <c r="HO32" s="21">
        <f t="shared" si="93"/>
        <v>0</v>
      </c>
      <c r="HP32" s="21">
        <v>0</v>
      </c>
      <c r="HQ32" s="21">
        <f t="shared" si="94"/>
        <v>0</v>
      </c>
      <c r="HR32" s="21">
        <v>0</v>
      </c>
      <c r="HS32" s="21">
        <f t="shared" si="95"/>
        <v>0</v>
      </c>
      <c r="HT32" s="21">
        <v>0</v>
      </c>
      <c r="HU32" s="21">
        <f t="shared" si="96"/>
        <v>0</v>
      </c>
      <c r="HV32" s="21">
        <v>0</v>
      </c>
      <c r="HW32" s="21">
        <f t="shared" si="97"/>
        <v>0</v>
      </c>
      <c r="HX32" s="21">
        <v>0</v>
      </c>
      <c r="HY32" s="21">
        <f t="shared" si="98"/>
        <v>0</v>
      </c>
      <c r="HZ32" s="21">
        <f t="shared" si="18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0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1"/>
        <v>0</v>
      </c>
      <c r="IM32" s="21">
        <v>0</v>
      </c>
      <c r="IN32" s="21">
        <f t="shared" si="102"/>
        <v>0</v>
      </c>
      <c r="IO32" s="21">
        <v>0</v>
      </c>
      <c r="IP32" s="21">
        <f t="shared" si="103"/>
        <v>0</v>
      </c>
      <c r="IQ32" s="21">
        <v>0</v>
      </c>
      <c r="IR32" s="21">
        <f t="shared" si="104"/>
        <v>0</v>
      </c>
      <c r="IS32" s="21">
        <v>0</v>
      </c>
      <c r="IT32" s="21">
        <f t="shared" si="105"/>
        <v>0</v>
      </c>
      <c r="IU32" s="21">
        <v>0</v>
      </c>
      <c r="IV32" s="21">
        <f t="shared" si="106"/>
        <v>0</v>
      </c>
      <c r="IW32" s="21">
        <f t="shared" si="107"/>
        <v>0</v>
      </c>
      <c r="IX32" s="21"/>
      <c r="IY32" s="23">
        <f t="shared" si="191"/>
        <v>0</v>
      </c>
      <c r="IZ32" s="22"/>
      <c r="JA32" s="22"/>
      <c r="JB32" s="22"/>
      <c r="JC32" s="23">
        <v>0</v>
      </c>
      <c r="JD32" s="21">
        <f t="shared" si="170"/>
        <v>0</v>
      </c>
      <c r="JE32" s="21">
        <f t="shared" si="109"/>
        <v>0</v>
      </c>
      <c r="JF32" s="21">
        <v>0</v>
      </c>
      <c r="JG32" s="21">
        <f t="shared" si="110"/>
        <v>0</v>
      </c>
      <c r="JH32" s="21">
        <v>0</v>
      </c>
      <c r="JI32" s="21">
        <f t="shared" si="111"/>
        <v>0</v>
      </c>
      <c r="JJ32" s="21">
        <v>0</v>
      </c>
      <c r="JK32" s="21">
        <f t="shared" si="112"/>
        <v>0</v>
      </c>
      <c r="JL32" s="21">
        <v>0</v>
      </c>
      <c r="JM32" s="21">
        <f t="shared" si="113"/>
        <v>0</v>
      </c>
      <c r="JN32" s="21">
        <v>0</v>
      </c>
      <c r="JO32" s="21">
        <f t="shared" si="114"/>
        <v>0</v>
      </c>
      <c r="JP32" s="21">
        <f t="shared" si="18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16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17"/>
        <v>0</v>
      </c>
      <c r="KC32" s="21">
        <v>0</v>
      </c>
      <c r="KD32" s="21">
        <f t="shared" si="118"/>
        <v>0</v>
      </c>
      <c r="KE32" s="21">
        <v>0</v>
      </c>
      <c r="KF32" s="21">
        <f t="shared" si="119"/>
        <v>0</v>
      </c>
      <c r="KG32" s="21">
        <v>0</v>
      </c>
      <c r="KH32" s="21">
        <f t="shared" si="120"/>
        <v>0</v>
      </c>
      <c r="KI32" s="21">
        <v>0</v>
      </c>
      <c r="KJ32" s="21">
        <f t="shared" si="121"/>
        <v>0</v>
      </c>
      <c r="KK32" s="21">
        <v>0</v>
      </c>
      <c r="KL32" s="21">
        <f t="shared" si="122"/>
        <v>0</v>
      </c>
      <c r="KM32" s="21">
        <f t="shared" si="123"/>
        <v>0</v>
      </c>
      <c r="KN32" s="21"/>
      <c r="KO32" s="23">
        <f t="shared" si="192"/>
        <v>0</v>
      </c>
      <c r="KP32" s="22"/>
      <c r="KQ32" s="22"/>
      <c r="KR32" s="22"/>
      <c r="KS32" s="23">
        <v>0</v>
      </c>
      <c r="KT32" s="21">
        <f t="shared" si="171"/>
        <v>0</v>
      </c>
      <c r="KU32" s="21">
        <f t="shared" si="125"/>
        <v>0</v>
      </c>
      <c r="KV32" s="21">
        <v>0</v>
      </c>
      <c r="KW32" s="21">
        <f t="shared" si="126"/>
        <v>0</v>
      </c>
      <c r="KX32" s="21">
        <v>0</v>
      </c>
      <c r="KY32" s="21">
        <f t="shared" si="127"/>
        <v>0</v>
      </c>
      <c r="KZ32" s="21">
        <v>0</v>
      </c>
      <c r="LA32" s="21">
        <f t="shared" si="128"/>
        <v>0</v>
      </c>
      <c r="LB32" s="21">
        <v>0</v>
      </c>
      <c r="LC32" s="21">
        <f t="shared" si="129"/>
        <v>0</v>
      </c>
      <c r="LD32" s="21">
        <v>0</v>
      </c>
      <c r="LE32" s="21">
        <f t="shared" si="130"/>
        <v>0</v>
      </c>
      <c r="LF32" s="21">
        <f t="shared" si="18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2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3"/>
        <v>0</v>
      </c>
      <c r="LS32" s="21">
        <v>0</v>
      </c>
      <c r="LT32" s="21">
        <f t="shared" si="134"/>
        <v>0</v>
      </c>
      <c r="LU32" s="21">
        <v>0</v>
      </c>
      <c r="LV32" s="21">
        <f t="shared" si="135"/>
        <v>0</v>
      </c>
      <c r="LW32" s="21">
        <v>0</v>
      </c>
      <c r="LX32" s="21">
        <f t="shared" si="136"/>
        <v>0</v>
      </c>
      <c r="LY32" s="21">
        <v>0</v>
      </c>
      <c r="LZ32" s="21">
        <f t="shared" si="137"/>
        <v>0</v>
      </c>
      <c r="MA32" s="21">
        <v>0</v>
      </c>
      <c r="MB32" s="21">
        <f t="shared" si="138"/>
        <v>0</v>
      </c>
      <c r="MC32" s="21">
        <f t="shared" si="139"/>
        <v>0</v>
      </c>
      <c r="MD32" s="21"/>
      <c r="ME32" s="23">
        <f t="shared" si="193"/>
        <v>0</v>
      </c>
      <c r="MF32" s="22"/>
      <c r="MG32" s="22"/>
      <c r="MH32" s="22"/>
      <c r="MI32" s="23">
        <v>0</v>
      </c>
      <c r="MJ32" s="21">
        <f t="shared" si="172"/>
        <v>0</v>
      </c>
      <c r="MK32" s="21">
        <f t="shared" si="141"/>
        <v>0</v>
      </c>
      <c r="ML32" s="21">
        <v>0</v>
      </c>
      <c r="MM32" s="21">
        <f t="shared" si="142"/>
        <v>0</v>
      </c>
      <c r="MN32" s="21">
        <v>0</v>
      </c>
      <c r="MO32" s="21">
        <f t="shared" si="143"/>
        <v>0</v>
      </c>
      <c r="MP32" s="21">
        <v>0</v>
      </c>
      <c r="MQ32" s="21">
        <f t="shared" si="144"/>
        <v>0</v>
      </c>
      <c r="MR32" s="21">
        <v>0</v>
      </c>
      <c r="MS32" s="21">
        <f t="shared" si="145"/>
        <v>0</v>
      </c>
      <c r="MT32" s="21">
        <v>0</v>
      </c>
      <c r="MU32" s="21">
        <f t="shared" si="146"/>
        <v>0</v>
      </c>
      <c r="MV32" s="21">
        <f t="shared" si="18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48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49"/>
        <v>0</v>
      </c>
      <c r="NI32" s="21">
        <v>0</v>
      </c>
      <c r="NJ32" s="21">
        <f t="shared" si="150"/>
        <v>0</v>
      </c>
      <c r="NK32" s="21">
        <v>0</v>
      </c>
      <c r="NL32" s="21">
        <f t="shared" si="151"/>
        <v>0</v>
      </c>
      <c r="NM32" s="21">
        <v>0</v>
      </c>
      <c r="NN32" s="21">
        <f t="shared" si="152"/>
        <v>0</v>
      </c>
      <c r="NO32" s="21">
        <v>0</v>
      </c>
      <c r="NP32" s="21">
        <f t="shared" si="153"/>
        <v>0</v>
      </c>
      <c r="NQ32" s="21">
        <v>0</v>
      </c>
      <c r="NR32" s="21">
        <f t="shared" si="154"/>
        <v>0</v>
      </c>
      <c r="NS32" s="21">
        <f t="shared" si="155"/>
        <v>0</v>
      </c>
      <c r="NT32" s="21"/>
      <c r="NU32" s="23">
        <f t="shared" si="194"/>
        <v>0</v>
      </c>
      <c r="NV32" s="24">
        <f t="shared" si="11"/>
        <v>0</v>
      </c>
      <c r="NW32" s="24">
        <f t="shared" si="12"/>
        <v>0</v>
      </c>
      <c r="NX32" s="24">
        <f t="shared" si="156"/>
        <v>0</v>
      </c>
    </row>
    <row r="33" spans="1:388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3"/>
        <v>0</v>
      </c>
      <c r="M33" s="21">
        <f t="shared" si="14"/>
        <v>0</v>
      </c>
      <c r="N33" s="21">
        <v>0</v>
      </c>
      <c r="O33" s="21">
        <f t="shared" si="15"/>
        <v>0</v>
      </c>
      <c r="P33" s="21">
        <v>0</v>
      </c>
      <c r="Q33" s="21">
        <f t="shared" si="16"/>
        <v>0</v>
      </c>
      <c r="R33" s="21">
        <v>0</v>
      </c>
      <c r="S33" s="21">
        <f t="shared" si="17"/>
        <v>0</v>
      </c>
      <c r="T33" s="21">
        <v>0</v>
      </c>
      <c r="U33" s="21">
        <f t="shared" si="18"/>
        <v>0</v>
      </c>
      <c r="V33" s="21">
        <v>0</v>
      </c>
      <c r="W33" s="21">
        <f t="shared" si="19"/>
        <v>0</v>
      </c>
      <c r="X33" s="21">
        <f t="shared" si="20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1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2"/>
        <v>0</v>
      </c>
      <c r="AK33" s="21">
        <v>0</v>
      </c>
      <c r="AL33" s="21">
        <f t="shared" si="23"/>
        <v>0</v>
      </c>
      <c r="AM33" s="21">
        <v>0</v>
      </c>
      <c r="AN33" s="21">
        <f t="shared" si="24"/>
        <v>0</v>
      </c>
      <c r="AO33" s="21">
        <v>0</v>
      </c>
      <c r="AP33" s="21">
        <f t="shared" si="25"/>
        <v>0</v>
      </c>
      <c r="AQ33" s="21">
        <v>0</v>
      </c>
      <c r="AR33" s="21">
        <f t="shared" si="26"/>
        <v>0</v>
      </c>
      <c r="AS33" s="21">
        <v>0</v>
      </c>
      <c r="AT33" s="21">
        <f t="shared" si="27"/>
        <v>0</v>
      </c>
      <c r="AU33" s="21">
        <f t="shared" si="28"/>
        <v>0</v>
      </c>
      <c r="AV33" s="21"/>
      <c r="AW33" s="23">
        <f t="shared" si="157"/>
        <v>0</v>
      </c>
      <c r="AX33" s="22"/>
      <c r="AY33" s="22"/>
      <c r="AZ33" s="22"/>
      <c r="BA33" s="23">
        <v>0</v>
      </c>
      <c r="BB33" s="21">
        <f t="shared" si="165"/>
        <v>0</v>
      </c>
      <c r="BC33" s="21">
        <f t="shared" si="30"/>
        <v>0</v>
      </c>
      <c r="BD33" s="21">
        <v>0</v>
      </c>
      <c r="BE33" s="21">
        <f t="shared" si="31"/>
        <v>0</v>
      </c>
      <c r="BF33" s="21">
        <v>0</v>
      </c>
      <c r="BG33" s="21">
        <f t="shared" si="32"/>
        <v>0</v>
      </c>
      <c r="BH33" s="21">
        <v>0</v>
      </c>
      <c r="BI33" s="21">
        <f t="shared" si="33"/>
        <v>0</v>
      </c>
      <c r="BJ33" s="21">
        <v>0</v>
      </c>
      <c r="BK33" s="21">
        <f t="shared" si="34"/>
        <v>0</v>
      </c>
      <c r="BL33" s="21">
        <v>0</v>
      </c>
      <c r="BM33" s="21">
        <f t="shared" si="35"/>
        <v>0</v>
      </c>
      <c r="BN33" s="21">
        <f t="shared" si="18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37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38"/>
        <v>0</v>
      </c>
      <c r="CA33" s="21">
        <v>0</v>
      </c>
      <c r="CB33" s="21">
        <f t="shared" si="39"/>
        <v>0</v>
      </c>
      <c r="CC33" s="21">
        <v>0</v>
      </c>
      <c r="CD33" s="21">
        <f t="shared" si="40"/>
        <v>0</v>
      </c>
      <c r="CE33" s="21">
        <v>0</v>
      </c>
      <c r="CF33" s="21">
        <f t="shared" si="41"/>
        <v>0</v>
      </c>
      <c r="CG33" s="21">
        <v>0</v>
      </c>
      <c r="CH33" s="21">
        <f t="shared" si="42"/>
        <v>0</v>
      </c>
      <c r="CI33" s="21">
        <v>0</v>
      </c>
      <c r="CJ33" s="21">
        <f t="shared" si="43"/>
        <v>0</v>
      </c>
      <c r="CK33" s="21">
        <f t="shared" si="44"/>
        <v>0</v>
      </c>
      <c r="CL33" s="21"/>
      <c r="CM33" s="23">
        <f t="shared" si="188"/>
        <v>0</v>
      </c>
      <c r="CN33" s="22"/>
      <c r="CO33" s="22"/>
      <c r="CP33" s="22"/>
      <c r="CQ33" s="23">
        <v>0</v>
      </c>
      <c r="CR33" s="21">
        <f t="shared" si="166"/>
        <v>0</v>
      </c>
      <c r="CS33" s="21">
        <f t="shared" si="46"/>
        <v>0</v>
      </c>
      <c r="CT33" s="21">
        <v>0</v>
      </c>
      <c r="CU33" s="21">
        <f t="shared" si="47"/>
        <v>0</v>
      </c>
      <c r="CV33" s="21">
        <v>0</v>
      </c>
      <c r="CW33" s="21">
        <f t="shared" si="48"/>
        <v>0</v>
      </c>
      <c r="CX33" s="21">
        <v>0</v>
      </c>
      <c r="CY33" s="21">
        <f t="shared" si="49"/>
        <v>0</v>
      </c>
      <c r="CZ33" s="21">
        <v>0</v>
      </c>
      <c r="DA33" s="21">
        <f t="shared" si="50"/>
        <v>0</v>
      </c>
      <c r="DB33" s="21">
        <v>0</v>
      </c>
      <c r="DC33" s="21">
        <f t="shared" si="51"/>
        <v>0</v>
      </c>
      <c r="DD33" s="21">
        <f t="shared" si="18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3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4"/>
        <v>0</v>
      </c>
      <c r="DS33" s="21">
        <v>0</v>
      </c>
      <c r="DT33" s="21">
        <f t="shared" si="55"/>
        <v>0</v>
      </c>
      <c r="DU33" s="21">
        <v>0</v>
      </c>
      <c r="DV33" s="21">
        <f t="shared" si="56"/>
        <v>0</v>
      </c>
      <c r="DW33" s="21">
        <v>0</v>
      </c>
      <c r="DX33" s="21">
        <f t="shared" si="57"/>
        <v>0</v>
      </c>
      <c r="DY33" s="21">
        <v>0</v>
      </c>
      <c r="DZ33" s="21">
        <f t="shared" si="58"/>
        <v>0</v>
      </c>
      <c r="EA33" s="21">
        <f t="shared" si="59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167"/>
        <v>0</v>
      </c>
      <c r="EI33" s="21">
        <f t="shared" si="61"/>
        <v>0</v>
      </c>
      <c r="EJ33" s="21">
        <v>0</v>
      </c>
      <c r="EK33" s="21">
        <f t="shared" si="62"/>
        <v>0</v>
      </c>
      <c r="EL33" s="21">
        <v>0</v>
      </c>
      <c r="EM33" s="21">
        <f t="shared" si="63"/>
        <v>0</v>
      </c>
      <c r="EN33" s="21">
        <v>0</v>
      </c>
      <c r="EO33" s="21">
        <f t="shared" si="64"/>
        <v>0</v>
      </c>
      <c r="EP33" s="21">
        <v>0</v>
      </c>
      <c r="EQ33" s="21">
        <f t="shared" si="65"/>
        <v>0</v>
      </c>
      <c r="ER33" s="21">
        <v>0</v>
      </c>
      <c r="ES33" s="21">
        <f t="shared" si="66"/>
        <v>0</v>
      </c>
      <c r="ET33" s="21">
        <f t="shared" si="18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68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69"/>
        <v>0</v>
      </c>
      <c r="FG33" s="21">
        <v>0</v>
      </c>
      <c r="FH33" s="21">
        <f t="shared" si="70"/>
        <v>0</v>
      </c>
      <c r="FI33" s="21">
        <v>0</v>
      </c>
      <c r="FJ33" s="21">
        <f t="shared" si="71"/>
        <v>0</v>
      </c>
      <c r="FK33" s="21">
        <v>0</v>
      </c>
      <c r="FL33" s="21">
        <f t="shared" si="72"/>
        <v>0</v>
      </c>
      <c r="FM33" s="21">
        <v>0</v>
      </c>
      <c r="FN33" s="21">
        <f t="shared" si="73"/>
        <v>0</v>
      </c>
      <c r="FO33" s="21">
        <v>0</v>
      </c>
      <c r="FP33" s="21">
        <f t="shared" si="74"/>
        <v>0</v>
      </c>
      <c r="FQ33" s="21">
        <f t="shared" si="75"/>
        <v>0</v>
      </c>
      <c r="FR33" s="21"/>
      <c r="FS33" s="23">
        <f t="shared" si="189"/>
        <v>0</v>
      </c>
      <c r="FT33" s="22"/>
      <c r="FU33" s="22"/>
      <c r="FV33" s="22"/>
      <c r="FW33" s="23">
        <v>0</v>
      </c>
      <c r="FX33" s="21">
        <f t="shared" si="168"/>
        <v>0</v>
      </c>
      <c r="FY33" s="21">
        <f t="shared" si="77"/>
        <v>0</v>
      </c>
      <c r="FZ33" s="21">
        <v>0</v>
      </c>
      <c r="GA33" s="21">
        <f t="shared" si="78"/>
        <v>0</v>
      </c>
      <c r="GB33" s="21">
        <v>0</v>
      </c>
      <c r="GC33" s="21">
        <f t="shared" si="79"/>
        <v>0</v>
      </c>
      <c r="GD33" s="21">
        <v>0</v>
      </c>
      <c r="GE33" s="21">
        <f t="shared" si="80"/>
        <v>0</v>
      </c>
      <c r="GF33" s="21">
        <v>0</v>
      </c>
      <c r="GG33" s="21">
        <f t="shared" si="81"/>
        <v>0</v>
      </c>
      <c r="GH33" s="21">
        <v>0</v>
      </c>
      <c r="GI33" s="21">
        <f t="shared" si="82"/>
        <v>0</v>
      </c>
      <c r="GJ33" s="21">
        <f t="shared" si="18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4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5"/>
        <v>0</v>
      </c>
      <c r="GW33" s="21">
        <v>0</v>
      </c>
      <c r="GX33" s="21">
        <f t="shared" si="86"/>
        <v>0</v>
      </c>
      <c r="GY33" s="21">
        <v>0</v>
      </c>
      <c r="GZ33" s="21">
        <f t="shared" si="87"/>
        <v>0</v>
      </c>
      <c r="HA33" s="21">
        <v>0</v>
      </c>
      <c r="HB33" s="21">
        <f t="shared" si="88"/>
        <v>0</v>
      </c>
      <c r="HC33" s="21">
        <v>0</v>
      </c>
      <c r="HD33" s="21">
        <f t="shared" si="89"/>
        <v>0</v>
      </c>
      <c r="HE33" s="21">
        <v>0</v>
      </c>
      <c r="HF33" s="21">
        <f t="shared" si="90"/>
        <v>0</v>
      </c>
      <c r="HG33" s="21">
        <f t="shared" si="91"/>
        <v>0</v>
      </c>
      <c r="HH33" s="21"/>
      <c r="HI33" s="23">
        <f t="shared" si="190"/>
        <v>0</v>
      </c>
      <c r="HJ33" s="22"/>
      <c r="HK33" s="22"/>
      <c r="HL33" s="22"/>
      <c r="HM33" s="23">
        <v>0</v>
      </c>
      <c r="HN33" s="21">
        <f t="shared" si="169"/>
        <v>0</v>
      </c>
      <c r="HO33" s="21">
        <f t="shared" si="93"/>
        <v>0</v>
      </c>
      <c r="HP33" s="21">
        <v>0</v>
      </c>
      <c r="HQ33" s="21">
        <f t="shared" si="94"/>
        <v>0</v>
      </c>
      <c r="HR33" s="21">
        <v>0</v>
      </c>
      <c r="HS33" s="21">
        <f t="shared" si="95"/>
        <v>0</v>
      </c>
      <c r="HT33" s="21">
        <v>0</v>
      </c>
      <c r="HU33" s="21">
        <f t="shared" si="96"/>
        <v>0</v>
      </c>
      <c r="HV33" s="21">
        <v>0</v>
      </c>
      <c r="HW33" s="21">
        <f t="shared" si="97"/>
        <v>0</v>
      </c>
      <c r="HX33" s="21">
        <v>0</v>
      </c>
      <c r="HY33" s="21">
        <f t="shared" si="98"/>
        <v>0</v>
      </c>
      <c r="HZ33" s="21">
        <f t="shared" si="18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0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1"/>
        <v>0</v>
      </c>
      <c r="IM33" s="21">
        <v>0</v>
      </c>
      <c r="IN33" s="21">
        <f t="shared" si="102"/>
        <v>0</v>
      </c>
      <c r="IO33" s="21">
        <v>0</v>
      </c>
      <c r="IP33" s="21">
        <f t="shared" si="103"/>
        <v>0</v>
      </c>
      <c r="IQ33" s="21">
        <v>0</v>
      </c>
      <c r="IR33" s="21">
        <f t="shared" si="104"/>
        <v>0</v>
      </c>
      <c r="IS33" s="21">
        <v>0</v>
      </c>
      <c r="IT33" s="21">
        <f t="shared" si="105"/>
        <v>0</v>
      </c>
      <c r="IU33" s="21">
        <v>0</v>
      </c>
      <c r="IV33" s="21">
        <f t="shared" si="106"/>
        <v>0</v>
      </c>
      <c r="IW33" s="21">
        <f t="shared" si="107"/>
        <v>0</v>
      </c>
      <c r="IX33" s="21"/>
      <c r="IY33" s="23">
        <f t="shared" si="191"/>
        <v>0</v>
      </c>
      <c r="IZ33" s="22"/>
      <c r="JA33" s="22"/>
      <c r="JB33" s="22"/>
      <c r="JC33" s="23">
        <v>0</v>
      </c>
      <c r="JD33" s="21">
        <f t="shared" si="170"/>
        <v>0</v>
      </c>
      <c r="JE33" s="21">
        <f t="shared" si="109"/>
        <v>0</v>
      </c>
      <c r="JF33" s="21">
        <v>0</v>
      </c>
      <c r="JG33" s="21">
        <f t="shared" si="110"/>
        <v>0</v>
      </c>
      <c r="JH33" s="21">
        <v>0</v>
      </c>
      <c r="JI33" s="21">
        <f t="shared" si="111"/>
        <v>0</v>
      </c>
      <c r="JJ33" s="21">
        <v>0</v>
      </c>
      <c r="JK33" s="21">
        <f t="shared" si="112"/>
        <v>0</v>
      </c>
      <c r="JL33" s="21">
        <v>0</v>
      </c>
      <c r="JM33" s="21">
        <f t="shared" si="113"/>
        <v>0</v>
      </c>
      <c r="JN33" s="21">
        <v>0</v>
      </c>
      <c r="JO33" s="21">
        <f t="shared" si="114"/>
        <v>0</v>
      </c>
      <c r="JP33" s="21">
        <f t="shared" si="18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16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17"/>
        <v>0</v>
      </c>
      <c r="KC33" s="21">
        <v>0</v>
      </c>
      <c r="KD33" s="21">
        <f t="shared" si="118"/>
        <v>0</v>
      </c>
      <c r="KE33" s="21">
        <v>0</v>
      </c>
      <c r="KF33" s="21">
        <f t="shared" si="119"/>
        <v>0</v>
      </c>
      <c r="KG33" s="21">
        <v>0</v>
      </c>
      <c r="KH33" s="21">
        <f t="shared" si="120"/>
        <v>0</v>
      </c>
      <c r="KI33" s="21">
        <v>0</v>
      </c>
      <c r="KJ33" s="21">
        <f t="shared" si="121"/>
        <v>0</v>
      </c>
      <c r="KK33" s="21">
        <v>0</v>
      </c>
      <c r="KL33" s="21">
        <f t="shared" si="122"/>
        <v>0</v>
      </c>
      <c r="KM33" s="21">
        <f t="shared" si="123"/>
        <v>0</v>
      </c>
      <c r="KN33" s="21"/>
      <c r="KO33" s="23">
        <f t="shared" si="192"/>
        <v>0</v>
      </c>
      <c r="KP33" s="22"/>
      <c r="KQ33" s="22"/>
      <c r="KR33" s="22"/>
      <c r="KS33" s="23">
        <v>0</v>
      </c>
      <c r="KT33" s="21">
        <f t="shared" si="171"/>
        <v>0</v>
      </c>
      <c r="KU33" s="21">
        <f t="shared" si="125"/>
        <v>0</v>
      </c>
      <c r="KV33" s="21">
        <v>0</v>
      </c>
      <c r="KW33" s="21">
        <f t="shared" si="126"/>
        <v>0</v>
      </c>
      <c r="KX33" s="21">
        <v>0</v>
      </c>
      <c r="KY33" s="21">
        <f t="shared" si="127"/>
        <v>0</v>
      </c>
      <c r="KZ33" s="21">
        <v>0</v>
      </c>
      <c r="LA33" s="21">
        <f t="shared" si="128"/>
        <v>0</v>
      </c>
      <c r="LB33" s="21">
        <v>0</v>
      </c>
      <c r="LC33" s="21">
        <f t="shared" si="129"/>
        <v>0</v>
      </c>
      <c r="LD33" s="21">
        <v>0</v>
      </c>
      <c r="LE33" s="21">
        <f t="shared" si="130"/>
        <v>0</v>
      </c>
      <c r="LF33" s="21">
        <f t="shared" si="18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2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3"/>
        <v>0</v>
      </c>
      <c r="LS33" s="21">
        <v>0</v>
      </c>
      <c r="LT33" s="21">
        <f t="shared" si="134"/>
        <v>0</v>
      </c>
      <c r="LU33" s="21">
        <v>0</v>
      </c>
      <c r="LV33" s="21">
        <f t="shared" si="135"/>
        <v>0</v>
      </c>
      <c r="LW33" s="21">
        <v>0</v>
      </c>
      <c r="LX33" s="21">
        <f t="shared" si="136"/>
        <v>0</v>
      </c>
      <c r="LY33" s="21">
        <v>0</v>
      </c>
      <c r="LZ33" s="21">
        <f t="shared" si="137"/>
        <v>0</v>
      </c>
      <c r="MA33" s="21">
        <v>0</v>
      </c>
      <c r="MB33" s="21">
        <f t="shared" si="138"/>
        <v>0</v>
      </c>
      <c r="MC33" s="21">
        <f t="shared" si="139"/>
        <v>0</v>
      </c>
      <c r="MD33" s="21"/>
      <c r="ME33" s="23">
        <f t="shared" si="193"/>
        <v>0</v>
      </c>
      <c r="MF33" s="22"/>
      <c r="MG33" s="22"/>
      <c r="MH33" s="22"/>
      <c r="MI33" s="23">
        <v>0</v>
      </c>
      <c r="MJ33" s="21">
        <f t="shared" si="172"/>
        <v>0</v>
      </c>
      <c r="MK33" s="21">
        <f t="shared" si="141"/>
        <v>0</v>
      </c>
      <c r="ML33" s="21">
        <v>0</v>
      </c>
      <c r="MM33" s="21">
        <f t="shared" si="142"/>
        <v>0</v>
      </c>
      <c r="MN33" s="21">
        <v>0</v>
      </c>
      <c r="MO33" s="21">
        <f t="shared" si="143"/>
        <v>0</v>
      </c>
      <c r="MP33" s="21">
        <v>0</v>
      </c>
      <c r="MQ33" s="21">
        <f t="shared" si="144"/>
        <v>0</v>
      </c>
      <c r="MR33" s="21">
        <v>0</v>
      </c>
      <c r="MS33" s="21">
        <f t="shared" si="145"/>
        <v>0</v>
      </c>
      <c r="MT33" s="21">
        <v>0</v>
      </c>
      <c r="MU33" s="21">
        <f t="shared" si="146"/>
        <v>0</v>
      </c>
      <c r="MV33" s="21">
        <f t="shared" si="18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48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49"/>
        <v>0</v>
      </c>
      <c r="NI33" s="21">
        <v>0</v>
      </c>
      <c r="NJ33" s="21">
        <f t="shared" si="150"/>
        <v>0</v>
      </c>
      <c r="NK33" s="21">
        <v>0</v>
      </c>
      <c r="NL33" s="21">
        <f t="shared" si="151"/>
        <v>0</v>
      </c>
      <c r="NM33" s="21">
        <v>0</v>
      </c>
      <c r="NN33" s="21">
        <f t="shared" si="152"/>
        <v>0</v>
      </c>
      <c r="NO33" s="21">
        <v>0</v>
      </c>
      <c r="NP33" s="21">
        <f t="shared" si="153"/>
        <v>0</v>
      </c>
      <c r="NQ33" s="21">
        <v>0</v>
      </c>
      <c r="NR33" s="21">
        <f t="shared" si="154"/>
        <v>0</v>
      </c>
      <c r="NS33" s="21">
        <f t="shared" si="155"/>
        <v>0</v>
      </c>
      <c r="NT33" s="21"/>
      <c r="NU33" s="23">
        <f t="shared" si="194"/>
        <v>0</v>
      </c>
      <c r="NV33" s="24">
        <f t="shared" si="11"/>
        <v>0</v>
      </c>
      <c r="NW33" s="24">
        <f t="shared" si="12"/>
        <v>0</v>
      </c>
      <c r="NX33" s="24">
        <f t="shared" si="156"/>
        <v>0</v>
      </c>
    </row>
    <row r="34" spans="1:388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3"/>
        <v>0</v>
      </c>
      <c r="M34" s="21">
        <f t="shared" si="14"/>
        <v>0</v>
      </c>
      <c r="N34" s="21">
        <v>0</v>
      </c>
      <c r="O34" s="21">
        <f t="shared" si="15"/>
        <v>0</v>
      </c>
      <c r="P34" s="21">
        <v>0</v>
      </c>
      <c r="Q34" s="21">
        <f t="shared" si="16"/>
        <v>0</v>
      </c>
      <c r="R34" s="21">
        <v>0</v>
      </c>
      <c r="S34" s="21">
        <f t="shared" si="17"/>
        <v>0</v>
      </c>
      <c r="T34" s="21">
        <v>0</v>
      </c>
      <c r="U34" s="21">
        <f t="shared" si="18"/>
        <v>0</v>
      </c>
      <c r="V34" s="21">
        <v>0</v>
      </c>
      <c r="W34" s="21">
        <f t="shared" si="19"/>
        <v>0</v>
      </c>
      <c r="X34" s="21">
        <f t="shared" si="20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1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2"/>
        <v>0</v>
      </c>
      <c r="AK34" s="21">
        <v>0</v>
      </c>
      <c r="AL34" s="21">
        <f t="shared" si="23"/>
        <v>0</v>
      </c>
      <c r="AM34" s="21">
        <v>0</v>
      </c>
      <c r="AN34" s="21">
        <f t="shared" si="24"/>
        <v>0</v>
      </c>
      <c r="AO34" s="21">
        <v>0</v>
      </c>
      <c r="AP34" s="21">
        <f t="shared" si="25"/>
        <v>0</v>
      </c>
      <c r="AQ34" s="21">
        <v>0</v>
      </c>
      <c r="AR34" s="21">
        <f t="shared" si="26"/>
        <v>0</v>
      </c>
      <c r="AS34" s="21">
        <v>0</v>
      </c>
      <c r="AT34" s="21">
        <f t="shared" si="27"/>
        <v>0</v>
      </c>
      <c r="AU34" s="21">
        <f t="shared" si="28"/>
        <v>0</v>
      </c>
      <c r="AV34" s="21"/>
      <c r="AW34" s="23">
        <f t="shared" si="157"/>
        <v>0</v>
      </c>
      <c r="AX34" s="22"/>
      <c r="AY34" s="22"/>
      <c r="AZ34" s="22"/>
      <c r="BA34" s="23">
        <v>0</v>
      </c>
      <c r="BB34" s="21">
        <f t="shared" si="165"/>
        <v>0</v>
      </c>
      <c r="BC34" s="21">
        <f t="shared" si="30"/>
        <v>0</v>
      </c>
      <c r="BD34" s="21">
        <v>0</v>
      </c>
      <c r="BE34" s="21">
        <f t="shared" si="31"/>
        <v>0</v>
      </c>
      <c r="BF34" s="21">
        <v>0</v>
      </c>
      <c r="BG34" s="21">
        <f t="shared" si="32"/>
        <v>0</v>
      </c>
      <c r="BH34" s="21">
        <v>0</v>
      </c>
      <c r="BI34" s="21">
        <f t="shared" si="33"/>
        <v>0</v>
      </c>
      <c r="BJ34" s="21">
        <v>0</v>
      </c>
      <c r="BK34" s="21">
        <f t="shared" si="34"/>
        <v>0</v>
      </c>
      <c r="BL34" s="21">
        <v>0</v>
      </c>
      <c r="BM34" s="21">
        <f t="shared" si="35"/>
        <v>0</v>
      </c>
      <c r="BN34" s="21">
        <f t="shared" si="18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37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38"/>
        <v>0</v>
      </c>
      <c r="CA34" s="21">
        <v>0</v>
      </c>
      <c r="CB34" s="21">
        <f t="shared" si="39"/>
        <v>0</v>
      </c>
      <c r="CC34" s="21">
        <v>0</v>
      </c>
      <c r="CD34" s="21">
        <f t="shared" si="40"/>
        <v>0</v>
      </c>
      <c r="CE34" s="21">
        <v>0</v>
      </c>
      <c r="CF34" s="21">
        <f t="shared" si="41"/>
        <v>0</v>
      </c>
      <c r="CG34" s="21">
        <v>0</v>
      </c>
      <c r="CH34" s="21">
        <f t="shared" si="42"/>
        <v>0</v>
      </c>
      <c r="CI34" s="21">
        <v>0</v>
      </c>
      <c r="CJ34" s="21">
        <f t="shared" si="43"/>
        <v>0</v>
      </c>
      <c r="CK34" s="21">
        <f t="shared" si="44"/>
        <v>0</v>
      </c>
      <c r="CL34" s="21"/>
      <c r="CM34" s="23">
        <f t="shared" si="188"/>
        <v>0</v>
      </c>
      <c r="CN34" s="22"/>
      <c r="CO34" s="22"/>
      <c r="CP34" s="22"/>
      <c r="CQ34" s="23">
        <v>0</v>
      </c>
      <c r="CR34" s="21">
        <f t="shared" si="166"/>
        <v>0</v>
      </c>
      <c r="CS34" s="21">
        <f t="shared" si="46"/>
        <v>0</v>
      </c>
      <c r="CT34" s="21">
        <v>0</v>
      </c>
      <c r="CU34" s="21">
        <f t="shared" si="47"/>
        <v>0</v>
      </c>
      <c r="CV34" s="21">
        <v>0</v>
      </c>
      <c r="CW34" s="21">
        <f t="shared" si="48"/>
        <v>0</v>
      </c>
      <c r="CX34" s="21">
        <v>0</v>
      </c>
      <c r="CY34" s="21">
        <f t="shared" si="49"/>
        <v>0</v>
      </c>
      <c r="CZ34" s="21">
        <v>0</v>
      </c>
      <c r="DA34" s="21">
        <f t="shared" si="50"/>
        <v>0</v>
      </c>
      <c r="DB34" s="21">
        <v>0</v>
      </c>
      <c r="DC34" s="21">
        <f t="shared" si="51"/>
        <v>0</v>
      </c>
      <c r="DD34" s="21">
        <f t="shared" si="18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3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4"/>
        <v>0</v>
      </c>
      <c r="DS34" s="21">
        <v>0</v>
      </c>
      <c r="DT34" s="21">
        <f t="shared" si="55"/>
        <v>0</v>
      </c>
      <c r="DU34" s="21">
        <v>0</v>
      </c>
      <c r="DV34" s="21">
        <f t="shared" si="56"/>
        <v>0</v>
      </c>
      <c r="DW34" s="21">
        <v>0</v>
      </c>
      <c r="DX34" s="21">
        <f t="shared" si="57"/>
        <v>0</v>
      </c>
      <c r="DY34" s="21">
        <v>0</v>
      </c>
      <c r="DZ34" s="21">
        <f t="shared" si="58"/>
        <v>0</v>
      </c>
      <c r="EA34" s="21">
        <f t="shared" si="59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167"/>
        <v>0</v>
      </c>
      <c r="EI34" s="21">
        <f t="shared" si="61"/>
        <v>0</v>
      </c>
      <c r="EJ34" s="21">
        <v>0</v>
      </c>
      <c r="EK34" s="21">
        <f t="shared" si="62"/>
        <v>0</v>
      </c>
      <c r="EL34" s="21">
        <v>0</v>
      </c>
      <c r="EM34" s="21">
        <f t="shared" si="63"/>
        <v>0</v>
      </c>
      <c r="EN34" s="21">
        <v>0</v>
      </c>
      <c r="EO34" s="21">
        <f t="shared" si="64"/>
        <v>0</v>
      </c>
      <c r="EP34" s="21">
        <v>0</v>
      </c>
      <c r="EQ34" s="21">
        <f t="shared" si="65"/>
        <v>0</v>
      </c>
      <c r="ER34" s="21">
        <v>0</v>
      </c>
      <c r="ES34" s="21">
        <f t="shared" si="66"/>
        <v>0</v>
      </c>
      <c r="ET34" s="21">
        <f t="shared" si="18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68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69"/>
        <v>0</v>
      </c>
      <c r="FG34" s="21">
        <v>0</v>
      </c>
      <c r="FH34" s="21">
        <f t="shared" si="70"/>
        <v>0</v>
      </c>
      <c r="FI34" s="21">
        <v>0</v>
      </c>
      <c r="FJ34" s="21">
        <f t="shared" si="71"/>
        <v>0</v>
      </c>
      <c r="FK34" s="21">
        <v>0</v>
      </c>
      <c r="FL34" s="21">
        <f t="shared" si="72"/>
        <v>0</v>
      </c>
      <c r="FM34" s="21">
        <v>0</v>
      </c>
      <c r="FN34" s="21">
        <f t="shared" si="73"/>
        <v>0</v>
      </c>
      <c r="FO34" s="21">
        <v>0</v>
      </c>
      <c r="FP34" s="21">
        <f t="shared" si="74"/>
        <v>0</v>
      </c>
      <c r="FQ34" s="21">
        <f t="shared" si="75"/>
        <v>0</v>
      </c>
      <c r="FR34" s="21"/>
      <c r="FS34" s="23">
        <f t="shared" si="189"/>
        <v>0</v>
      </c>
      <c r="FT34" s="22"/>
      <c r="FU34" s="22"/>
      <c r="FV34" s="22"/>
      <c r="FW34" s="23">
        <v>0</v>
      </c>
      <c r="FX34" s="21">
        <f t="shared" si="168"/>
        <v>0</v>
      </c>
      <c r="FY34" s="21">
        <f t="shared" si="77"/>
        <v>0</v>
      </c>
      <c r="FZ34" s="21">
        <v>0</v>
      </c>
      <c r="GA34" s="21">
        <f t="shared" si="78"/>
        <v>0</v>
      </c>
      <c r="GB34" s="21">
        <v>0</v>
      </c>
      <c r="GC34" s="21">
        <f t="shared" si="79"/>
        <v>0</v>
      </c>
      <c r="GD34" s="21">
        <v>0</v>
      </c>
      <c r="GE34" s="21">
        <f t="shared" si="80"/>
        <v>0</v>
      </c>
      <c r="GF34" s="21">
        <v>0</v>
      </c>
      <c r="GG34" s="21">
        <f t="shared" si="81"/>
        <v>0</v>
      </c>
      <c r="GH34" s="21">
        <v>0</v>
      </c>
      <c r="GI34" s="21">
        <f t="shared" si="82"/>
        <v>0</v>
      </c>
      <c r="GJ34" s="21">
        <f t="shared" si="18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4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5"/>
        <v>0</v>
      </c>
      <c r="GW34" s="21">
        <v>0</v>
      </c>
      <c r="GX34" s="21">
        <f t="shared" si="86"/>
        <v>0</v>
      </c>
      <c r="GY34" s="21">
        <v>0</v>
      </c>
      <c r="GZ34" s="21">
        <f t="shared" si="87"/>
        <v>0</v>
      </c>
      <c r="HA34" s="21">
        <v>0</v>
      </c>
      <c r="HB34" s="21">
        <f t="shared" si="88"/>
        <v>0</v>
      </c>
      <c r="HC34" s="21">
        <v>0</v>
      </c>
      <c r="HD34" s="21">
        <f t="shared" si="89"/>
        <v>0</v>
      </c>
      <c r="HE34" s="21">
        <v>0</v>
      </c>
      <c r="HF34" s="21">
        <f t="shared" si="90"/>
        <v>0</v>
      </c>
      <c r="HG34" s="21">
        <f t="shared" si="91"/>
        <v>0</v>
      </c>
      <c r="HH34" s="21"/>
      <c r="HI34" s="23">
        <f t="shared" si="190"/>
        <v>0</v>
      </c>
      <c r="HJ34" s="22"/>
      <c r="HK34" s="22"/>
      <c r="HL34" s="22"/>
      <c r="HM34" s="23">
        <v>0</v>
      </c>
      <c r="HN34" s="21">
        <f t="shared" si="169"/>
        <v>0</v>
      </c>
      <c r="HO34" s="21">
        <f t="shared" si="93"/>
        <v>0</v>
      </c>
      <c r="HP34" s="21">
        <v>0</v>
      </c>
      <c r="HQ34" s="21">
        <f t="shared" si="94"/>
        <v>0</v>
      </c>
      <c r="HR34" s="21">
        <v>0</v>
      </c>
      <c r="HS34" s="21">
        <f t="shared" si="95"/>
        <v>0</v>
      </c>
      <c r="HT34" s="21">
        <v>0</v>
      </c>
      <c r="HU34" s="21">
        <f t="shared" si="96"/>
        <v>0</v>
      </c>
      <c r="HV34" s="21">
        <v>0</v>
      </c>
      <c r="HW34" s="21">
        <f t="shared" si="97"/>
        <v>0</v>
      </c>
      <c r="HX34" s="21">
        <v>0</v>
      </c>
      <c r="HY34" s="21">
        <f t="shared" si="98"/>
        <v>0</v>
      </c>
      <c r="HZ34" s="21">
        <f t="shared" si="18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0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1"/>
        <v>0</v>
      </c>
      <c r="IM34" s="21">
        <v>0</v>
      </c>
      <c r="IN34" s="21">
        <f t="shared" si="102"/>
        <v>0</v>
      </c>
      <c r="IO34" s="21">
        <v>0</v>
      </c>
      <c r="IP34" s="21">
        <f t="shared" si="103"/>
        <v>0</v>
      </c>
      <c r="IQ34" s="21">
        <v>0</v>
      </c>
      <c r="IR34" s="21">
        <f t="shared" si="104"/>
        <v>0</v>
      </c>
      <c r="IS34" s="21">
        <v>0</v>
      </c>
      <c r="IT34" s="21">
        <f t="shared" si="105"/>
        <v>0</v>
      </c>
      <c r="IU34" s="21">
        <v>0</v>
      </c>
      <c r="IV34" s="21">
        <f t="shared" si="106"/>
        <v>0</v>
      </c>
      <c r="IW34" s="21">
        <f t="shared" si="107"/>
        <v>0</v>
      </c>
      <c r="IX34" s="21"/>
      <c r="IY34" s="23">
        <f t="shared" si="191"/>
        <v>0</v>
      </c>
      <c r="IZ34" s="22"/>
      <c r="JA34" s="22"/>
      <c r="JB34" s="22"/>
      <c r="JC34" s="23">
        <v>0</v>
      </c>
      <c r="JD34" s="21">
        <f t="shared" si="170"/>
        <v>0</v>
      </c>
      <c r="JE34" s="21">
        <f t="shared" si="109"/>
        <v>0</v>
      </c>
      <c r="JF34" s="21">
        <v>0</v>
      </c>
      <c r="JG34" s="21">
        <f t="shared" si="110"/>
        <v>0</v>
      </c>
      <c r="JH34" s="21">
        <v>0</v>
      </c>
      <c r="JI34" s="21">
        <f t="shared" si="111"/>
        <v>0</v>
      </c>
      <c r="JJ34" s="21">
        <v>0</v>
      </c>
      <c r="JK34" s="21">
        <f t="shared" si="112"/>
        <v>0</v>
      </c>
      <c r="JL34" s="21">
        <v>0</v>
      </c>
      <c r="JM34" s="21">
        <f t="shared" si="113"/>
        <v>0</v>
      </c>
      <c r="JN34" s="21">
        <v>0</v>
      </c>
      <c r="JO34" s="21">
        <f t="shared" si="114"/>
        <v>0</v>
      </c>
      <c r="JP34" s="21">
        <f t="shared" si="18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16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17"/>
        <v>0</v>
      </c>
      <c r="KC34" s="21">
        <v>0</v>
      </c>
      <c r="KD34" s="21">
        <f t="shared" si="118"/>
        <v>0</v>
      </c>
      <c r="KE34" s="21">
        <v>0</v>
      </c>
      <c r="KF34" s="21">
        <f t="shared" si="119"/>
        <v>0</v>
      </c>
      <c r="KG34" s="21">
        <v>0</v>
      </c>
      <c r="KH34" s="21">
        <f t="shared" si="120"/>
        <v>0</v>
      </c>
      <c r="KI34" s="21">
        <v>0</v>
      </c>
      <c r="KJ34" s="21">
        <f t="shared" si="121"/>
        <v>0</v>
      </c>
      <c r="KK34" s="21">
        <v>0</v>
      </c>
      <c r="KL34" s="21">
        <f t="shared" si="122"/>
        <v>0</v>
      </c>
      <c r="KM34" s="21">
        <f t="shared" si="123"/>
        <v>0</v>
      </c>
      <c r="KN34" s="21"/>
      <c r="KO34" s="23">
        <f t="shared" si="192"/>
        <v>0</v>
      </c>
      <c r="KP34" s="22"/>
      <c r="KQ34" s="22"/>
      <c r="KR34" s="22"/>
      <c r="KS34" s="23">
        <v>0</v>
      </c>
      <c r="KT34" s="21">
        <f t="shared" si="171"/>
        <v>0</v>
      </c>
      <c r="KU34" s="21">
        <f t="shared" si="125"/>
        <v>0</v>
      </c>
      <c r="KV34" s="21">
        <v>0</v>
      </c>
      <c r="KW34" s="21">
        <f t="shared" si="126"/>
        <v>0</v>
      </c>
      <c r="KX34" s="21">
        <v>0</v>
      </c>
      <c r="KY34" s="21">
        <f t="shared" si="127"/>
        <v>0</v>
      </c>
      <c r="KZ34" s="21">
        <v>0</v>
      </c>
      <c r="LA34" s="21">
        <f t="shared" si="128"/>
        <v>0</v>
      </c>
      <c r="LB34" s="21">
        <v>0</v>
      </c>
      <c r="LC34" s="21">
        <f t="shared" si="129"/>
        <v>0</v>
      </c>
      <c r="LD34" s="21">
        <v>0</v>
      </c>
      <c r="LE34" s="21">
        <f t="shared" si="130"/>
        <v>0</v>
      </c>
      <c r="LF34" s="21">
        <f t="shared" si="18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2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3"/>
        <v>0</v>
      </c>
      <c r="LS34" s="21">
        <v>0</v>
      </c>
      <c r="LT34" s="21">
        <f t="shared" si="134"/>
        <v>0</v>
      </c>
      <c r="LU34" s="21">
        <v>0</v>
      </c>
      <c r="LV34" s="21">
        <f t="shared" si="135"/>
        <v>0</v>
      </c>
      <c r="LW34" s="21">
        <v>0</v>
      </c>
      <c r="LX34" s="21">
        <f t="shared" si="136"/>
        <v>0</v>
      </c>
      <c r="LY34" s="21">
        <v>0</v>
      </c>
      <c r="LZ34" s="21">
        <f t="shared" si="137"/>
        <v>0</v>
      </c>
      <c r="MA34" s="21">
        <v>0</v>
      </c>
      <c r="MB34" s="21">
        <f t="shared" si="138"/>
        <v>0</v>
      </c>
      <c r="MC34" s="21">
        <f t="shared" si="139"/>
        <v>0</v>
      </c>
      <c r="MD34" s="21"/>
      <c r="ME34" s="23">
        <f t="shared" si="193"/>
        <v>0</v>
      </c>
      <c r="MF34" s="22"/>
      <c r="MG34" s="22"/>
      <c r="MH34" s="22"/>
      <c r="MI34" s="23">
        <v>0</v>
      </c>
      <c r="MJ34" s="21">
        <f t="shared" si="172"/>
        <v>0</v>
      </c>
      <c r="MK34" s="21">
        <f t="shared" si="141"/>
        <v>0</v>
      </c>
      <c r="ML34" s="21">
        <v>0</v>
      </c>
      <c r="MM34" s="21">
        <f t="shared" si="142"/>
        <v>0</v>
      </c>
      <c r="MN34" s="21">
        <v>0</v>
      </c>
      <c r="MO34" s="21">
        <f t="shared" si="143"/>
        <v>0</v>
      </c>
      <c r="MP34" s="21">
        <v>0</v>
      </c>
      <c r="MQ34" s="21">
        <f t="shared" si="144"/>
        <v>0</v>
      </c>
      <c r="MR34" s="21">
        <v>0</v>
      </c>
      <c r="MS34" s="21">
        <f t="shared" si="145"/>
        <v>0</v>
      </c>
      <c r="MT34" s="21">
        <v>0</v>
      </c>
      <c r="MU34" s="21">
        <f t="shared" si="146"/>
        <v>0</v>
      </c>
      <c r="MV34" s="21">
        <f t="shared" si="18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48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49"/>
        <v>0</v>
      </c>
      <c r="NI34" s="21">
        <v>0</v>
      </c>
      <c r="NJ34" s="21">
        <f t="shared" si="150"/>
        <v>0</v>
      </c>
      <c r="NK34" s="21">
        <v>0</v>
      </c>
      <c r="NL34" s="21">
        <f t="shared" si="151"/>
        <v>0</v>
      </c>
      <c r="NM34" s="21">
        <v>0</v>
      </c>
      <c r="NN34" s="21">
        <f t="shared" si="152"/>
        <v>0</v>
      </c>
      <c r="NO34" s="21">
        <v>0</v>
      </c>
      <c r="NP34" s="21">
        <f t="shared" si="153"/>
        <v>0</v>
      </c>
      <c r="NQ34" s="21">
        <v>0</v>
      </c>
      <c r="NR34" s="21">
        <f t="shared" si="154"/>
        <v>0</v>
      </c>
      <c r="NS34" s="21">
        <f t="shared" si="155"/>
        <v>0</v>
      </c>
      <c r="NT34" s="21"/>
      <c r="NU34" s="23">
        <f t="shared" si="194"/>
        <v>0</v>
      </c>
      <c r="NV34" s="24">
        <f t="shared" si="11"/>
        <v>0</v>
      </c>
      <c r="NW34" s="24">
        <f t="shared" si="12"/>
        <v>0</v>
      </c>
      <c r="NX34" s="24">
        <f t="shared" si="156"/>
        <v>0</v>
      </c>
    </row>
    <row r="35" spans="1:388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3"/>
        <v>0</v>
      </c>
      <c r="M35" s="21">
        <f t="shared" si="14"/>
        <v>0</v>
      </c>
      <c r="N35" s="21">
        <v>0</v>
      </c>
      <c r="O35" s="21">
        <f t="shared" si="15"/>
        <v>0</v>
      </c>
      <c r="P35" s="21">
        <v>0</v>
      </c>
      <c r="Q35" s="21">
        <f t="shared" si="16"/>
        <v>0</v>
      </c>
      <c r="R35" s="21">
        <v>0</v>
      </c>
      <c r="S35" s="21">
        <f t="shared" si="17"/>
        <v>0</v>
      </c>
      <c r="T35" s="21">
        <v>0</v>
      </c>
      <c r="U35" s="21">
        <f t="shared" si="18"/>
        <v>0</v>
      </c>
      <c r="V35" s="21">
        <v>0</v>
      </c>
      <c r="W35" s="21">
        <f t="shared" si="19"/>
        <v>0</v>
      </c>
      <c r="X35" s="21">
        <f t="shared" si="20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1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2"/>
        <v>0</v>
      </c>
      <c r="AK35" s="21">
        <v>0</v>
      </c>
      <c r="AL35" s="21">
        <f t="shared" si="23"/>
        <v>0</v>
      </c>
      <c r="AM35" s="21">
        <v>0</v>
      </c>
      <c r="AN35" s="21">
        <f t="shared" si="24"/>
        <v>0</v>
      </c>
      <c r="AO35" s="21">
        <v>0</v>
      </c>
      <c r="AP35" s="21">
        <f t="shared" si="25"/>
        <v>0</v>
      </c>
      <c r="AQ35" s="21">
        <v>0</v>
      </c>
      <c r="AR35" s="21">
        <f t="shared" si="26"/>
        <v>0</v>
      </c>
      <c r="AS35" s="21">
        <v>0</v>
      </c>
      <c r="AT35" s="21">
        <f t="shared" si="27"/>
        <v>0</v>
      </c>
      <c r="AU35" s="21">
        <f t="shared" si="28"/>
        <v>0</v>
      </c>
      <c r="AV35" s="21"/>
      <c r="AW35" s="23">
        <f t="shared" si="157"/>
        <v>0</v>
      </c>
      <c r="AX35" s="22"/>
      <c r="AY35" s="22"/>
      <c r="AZ35" s="22"/>
      <c r="BA35" s="23">
        <v>0</v>
      </c>
      <c r="BB35" s="21">
        <f t="shared" si="165"/>
        <v>0</v>
      </c>
      <c r="BC35" s="21">
        <f t="shared" si="30"/>
        <v>0</v>
      </c>
      <c r="BD35" s="21">
        <v>0</v>
      </c>
      <c r="BE35" s="21">
        <f t="shared" si="31"/>
        <v>0</v>
      </c>
      <c r="BF35" s="21">
        <v>0</v>
      </c>
      <c r="BG35" s="21">
        <f t="shared" si="32"/>
        <v>0</v>
      </c>
      <c r="BH35" s="21">
        <v>0</v>
      </c>
      <c r="BI35" s="21">
        <f t="shared" si="33"/>
        <v>0</v>
      </c>
      <c r="BJ35" s="21">
        <v>0</v>
      </c>
      <c r="BK35" s="21">
        <f t="shared" si="34"/>
        <v>0</v>
      </c>
      <c r="BL35" s="21">
        <v>0</v>
      </c>
      <c r="BM35" s="21">
        <f t="shared" si="35"/>
        <v>0</v>
      </c>
      <c r="BN35" s="21">
        <f t="shared" si="18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37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38"/>
        <v>0</v>
      </c>
      <c r="CA35" s="21">
        <v>0</v>
      </c>
      <c r="CB35" s="21">
        <f t="shared" si="39"/>
        <v>0</v>
      </c>
      <c r="CC35" s="21">
        <v>0</v>
      </c>
      <c r="CD35" s="21">
        <f t="shared" si="40"/>
        <v>0</v>
      </c>
      <c r="CE35" s="21">
        <v>0</v>
      </c>
      <c r="CF35" s="21">
        <f t="shared" si="41"/>
        <v>0</v>
      </c>
      <c r="CG35" s="21">
        <v>0</v>
      </c>
      <c r="CH35" s="21">
        <f t="shared" si="42"/>
        <v>0</v>
      </c>
      <c r="CI35" s="21">
        <v>0</v>
      </c>
      <c r="CJ35" s="21">
        <f t="shared" si="43"/>
        <v>0</v>
      </c>
      <c r="CK35" s="21">
        <f t="shared" si="44"/>
        <v>0</v>
      </c>
      <c r="CL35" s="21"/>
      <c r="CM35" s="23">
        <f t="shared" si="188"/>
        <v>0</v>
      </c>
      <c r="CN35" s="22"/>
      <c r="CO35" s="22"/>
      <c r="CP35" s="22"/>
      <c r="CQ35" s="23">
        <v>0</v>
      </c>
      <c r="CR35" s="21">
        <f t="shared" si="166"/>
        <v>0</v>
      </c>
      <c r="CS35" s="21">
        <f t="shared" si="46"/>
        <v>0</v>
      </c>
      <c r="CT35" s="21">
        <v>0</v>
      </c>
      <c r="CU35" s="21">
        <f t="shared" si="47"/>
        <v>0</v>
      </c>
      <c r="CV35" s="21">
        <v>0</v>
      </c>
      <c r="CW35" s="21">
        <f t="shared" si="48"/>
        <v>0</v>
      </c>
      <c r="CX35" s="21">
        <v>0</v>
      </c>
      <c r="CY35" s="21">
        <f t="shared" si="49"/>
        <v>0</v>
      </c>
      <c r="CZ35" s="21">
        <v>0</v>
      </c>
      <c r="DA35" s="21">
        <f t="shared" si="50"/>
        <v>0</v>
      </c>
      <c r="DB35" s="21">
        <v>0</v>
      </c>
      <c r="DC35" s="21">
        <f t="shared" si="51"/>
        <v>0</v>
      </c>
      <c r="DD35" s="21">
        <f t="shared" si="18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3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4"/>
        <v>0</v>
      </c>
      <c r="DS35" s="21">
        <v>0</v>
      </c>
      <c r="DT35" s="21">
        <f t="shared" si="55"/>
        <v>0</v>
      </c>
      <c r="DU35" s="21">
        <v>0</v>
      </c>
      <c r="DV35" s="21">
        <f t="shared" si="56"/>
        <v>0</v>
      </c>
      <c r="DW35" s="21">
        <v>0</v>
      </c>
      <c r="DX35" s="21">
        <f t="shared" si="57"/>
        <v>0</v>
      </c>
      <c r="DY35" s="21">
        <v>0</v>
      </c>
      <c r="DZ35" s="21">
        <f t="shared" si="58"/>
        <v>0</v>
      </c>
      <c r="EA35" s="21">
        <f t="shared" si="59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167"/>
        <v>0</v>
      </c>
      <c r="EI35" s="21">
        <f t="shared" si="61"/>
        <v>0</v>
      </c>
      <c r="EJ35" s="21">
        <v>0</v>
      </c>
      <c r="EK35" s="21">
        <f t="shared" si="62"/>
        <v>0</v>
      </c>
      <c r="EL35" s="21">
        <v>0</v>
      </c>
      <c r="EM35" s="21">
        <f t="shared" si="63"/>
        <v>0</v>
      </c>
      <c r="EN35" s="21">
        <v>0</v>
      </c>
      <c r="EO35" s="21">
        <f t="shared" si="64"/>
        <v>0</v>
      </c>
      <c r="EP35" s="21">
        <v>0</v>
      </c>
      <c r="EQ35" s="21">
        <f t="shared" si="65"/>
        <v>0</v>
      </c>
      <c r="ER35" s="21">
        <v>0</v>
      </c>
      <c r="ES35" s="21">
        <f t="shared" si="66"/>
        <v>0</v>
      </c>
      <c r="ET35" s="21">
        <f t="shared" si="18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68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69"/>
        <v>0</v>
      </c>
      <c r="FG35" s="21">
        <v>0</v>
      </c>
      <c r="FH35" s="21">
        <f t="shared" si="70"/>
        <v>0</v>
      </c>
      <c r="FI35" s="21">
        <v>0</v>
      </c>
      <c r="FJ35" s="21">
        <f t="shared" si="71"/>
        <v>0</v>
      </c>
      <c r="FK35" s="21">
        <v>0</v>
      </c>
      <c r="FL35" s="21">
        <f t="shared" si="72"/>
        <v>0</v>
      </c>
      <c r="FM35" s="21">
        <v>0</v>
      </c>
      <c r="FN35" s="21">
        <f t="shared" si="73"/>
        <v>0</v>
      </c>
      <c r="FO35" s="21">
        <v>0</v>
      </c>
      <c r="FP35" s="21">
        <f t="shared" si="74"/>
        <v>0</v>
      </c>
      <c r="FQ35" s="21">
        <f t="shared" si="75"/>
        <v>0</v>
      </c>
      <c r="FR35" s="21"/>
      <c r="FS35" s="23">
        <f t="shared" si="189"/>
        <v>0</v>
      </c>
      <c r="FT35" s="22"/>
      <c r="FU35" s="22"/>
      <c r="FV35" s="22"/>
      <c r="FW35" s="23">
        <v>0</v>
      </c>
      <c r="FX35" s="21">
        <f t="shared" si="168"/>
        <v>0</v>
      </c>
      <c r="FY35" s="21">
        <f t="shared" si="77"/>
        <v>0</v>
      </c>
      <c r="FZ35" s="21">
        <v>0</v>
      </c>
      <c r="GA35" s="21">
        <f t="shared" si="78"/>
        <v>0</v>
      </c>
      <c r="GB35" s="21">
        <v>0</v>
      </c>
      <c r="GC35" s="21">
        <f t="shared" si="79"/>
        <v>0</v>
      </c>
      <c r="GD35" s="21">
        <v>0</v>
      </c>
      <c r="GE35" s="21">
        <f t="shared" si="80"/>
        <v>0</v>
      </c>
      <c r="GF35" s="21">
        <v>0</v>
      </c>
      <c r="GG35" s="21">
        <f t="shared" si="81"/>
        <v>0</v>
      </c>
      <c r="GH35" s="21">
        <v>0</v>
      </c>
      <c r="GI35" s="21">
        <f t="shared" si="82"/>
        <v>0</v>
      </c>
      <c r="GJ35" s="21">
        <f t="shared" si="18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4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5"/>
        <v>0</v>
      </c>
      <c r="GW35" s="21">
        <v>0</v>
      </c>
      <c r="GX35" s="21">
        <f t="shared" si="86"/>
        <v>0</v>
      </c>
      <c r="GY35" s="21">
        <v>0</v>
      </c>
      <c r="GZ35" s="21">
        <f t="shared" si="87"/>
        <v>0</v>
      </c>
      <c r="HA35" s="21">
        <v>0</v>
      </c>
      <c r="HB35" s="21">
        <f t="shared" si="88"/>
        <v>0</v>
      </c>
      <c r="HC35" s="21">
        <v>0</v>
      </c>
      <c r="HD35" s="21">
        <f t="shared" si="89"/>
        <v>0</v>
      </c>
      <c r="HE35" s="21">
        <v>0</v>
      </c>
      <c r="HF35" s="21">
        <f t="shared" si="90"/>
        <v>0</v>
      </c>
      <c r="HG35" s="21">
        <f t="shared" si="91"/>
        <v>0</v>
      </c>
      <c r="HH35" s="21"/>
      <c r="HI35" s="23">
        <f t="shared" si="190"/>
        <v>0</v>
      </c>
      <c r="HJ35" s="22"/>
      <c r="HK35" s="22"/>
      <c r="HL35" s="22"/>
      <c r="HM35" s="23">
        <v>0</v>
      </c>
      <c r="HN35" s="21">
        <f t="shared" si="169"/>
        <v>0</v>
      </c>
      <c r="HO35" s="21">
        <f t="shared" si="93"/>
        <v>0</v>
      </c>
      <c r="HP35" s="21">
        <v>0</v>
      </c>
      <c r="HQ35" s="21">
        <f t="shared" si="94"/>
        <v>0</v>
      </c>
      <c r="HR35" s="21">
        <v>0</v>
      </c>
      <c r="HS35" s="21">
        <f t="shared" si="95"/>
        <v>0</v>
      </c>
      <c r="HT35" s="21">
        <v>0</v>
      </c>
      <c r="HU35" s="21">
        <f t="shared" si="96"/>
        <v>0</v>
      </c>
      <c r="HV35" s="21">
        <v>0</v>
      </c>
      <c r="HW35" s="21">
        <f t="shared" si="97"/>
        <v>0</v>
      </c>
      <c r="HX35" s="21">
        <v>0</v>
      </c>
      <c r="HY35" s="21">
        <f t="shared" si="98"/>
        <v>0</v>
      </c>
      <c r="HZ35" s="21">
        <f t="shared" si="18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0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1"/>
        <v>0</v>
      </c>
      <c r="IM35" s="21">
        <v>0</v>
      </c>
      <c r="IN35" s="21">
        <f t="shared" si="102"/>
        <v>0</v>
      </c>
      <c r="IO35" s="21">
        <v>0</v>
      </c>
      <c r="IP35" s="21">
        <f t="shared" si="103"/>
        <v>0</v>
      </c>
      <c r="IQ35" s="21">
        <v>0</v>
      </c>
      <c r="IR35" s="21">
        <f t="shared" si="104"/>
        <v>0</v>
      </c>
      <c r="IS35" s="21">
        <v>0</v>
      </c>
      <c r="IT35" s="21">
        <f t="shared" si="105"/>
        <v>0</v>
      </c>
      <c r="IU35" s="21">
        <v>0</v>
      </c>
      <c r="IV35" s="21">
        <f t="shared" si="106"/>
        <v>0</v>
      </c>
      <c r="IW35" s="21">
        <f t="shared" si="107"/>
        <v>0</v>
      </c>
      <c r="IX35" s="21"/>
      <c r="IY35" s="23">
        <f t="shared" si="191"/>
        <v>0</v>
      </c>
      <c r="IZ35" s="22"/>
      <c r="JA35" s="22"/>
      <c r="JB35" s="22"/>
      <c r="JC35" s="23">
        <v>0</v>
      </c>
      <c r="JD35" s="21">
        <f t="shared" si="170"/>
        <v>0</v>
      </c>
      <c r="JE35" s="21">
        <f t="shared" si="109"/>
        <v>0</v>
      </c>
      <c r="JF35" s="21">
        <v>0</v>
      </c>
      <c r="JG35" s="21">
        <f t="shared" si="110"/>
        <v>0</v>
      </c>
      <c r="JH35" s="21">
        <v>0</v>
      </c>
      <c r="JI35" s="21">
        <f t="shared" si="111"/>
        <v>0</v>
      </c>
      <c r="JJ35" s="21">
        <v>0</v>
      </c>
      <c r="JK35" s="21">
        <f t="shared" si="112"/>
        <v>0</v>
      </c>
      <c r="JL35" s="21">
        <v>0</v>
      </c>
      <c r="JM35" s="21">
        <f t="shared" si="113"/>
        <v>0</v>
      </c>
      <c r="JN35" s="21">
        <v>0</v>
      </c>
      <c r="JO35" s="21">
        <f t="shared" si="114"/>
        <v>0</v>
      </c>
      <c r="JP35" s="21">
        <f t="shared" si="18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16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17"/>
        <v>0</v>
      </c>
      <c r="KC35" s="21">
        <v>0</v>
      </c>
      <c r="KD35" s="21">
        <f t="shared" si="118"/>
        <v>0</v>
      </c>
      <c r="KE35" s="21">
        <v>0</v>
      </c>
      <c r="KF35" s="21">
        <f t="shared" si="119"/>
        <v>0</v>
      </c>
      <c r="KG35" s="21">
        <v>0</v>
      </c>
      <c r="KH35" s="21">
        <f t="shared" si="120"/>
        <v>0</v>
      </c>
      <c r="KI35" s="21">
        <v>0</v>
      </c>
      <c r="KJ35" s="21">
        <f t="shared" si="121"/>
        <v>0</v>
      </c>
      <c r="KK35" s="21">
        <v>0</v>
      </c>
      <c r="KL35" s="21">
        <f t="shared" si="122"/>
        <v>0</v>
      </c>
      <c r="KM35" s="21">
        <f t="shared" si="123"/>
        <v>0</v>
      </c>
      <c r="KN35" s="21"/>
      <c r="KO35" s="23">
        <f t="shared" si="192"/>
        <v>0</v>
      </c>
      <c r="KP35" s="22"/>
      <c r="KQ35" s="22"/>
      <c r="KR35" s="22"/>
      <c r="KS35" s="23">
        <v>0</v>
      </c>
      <c r="KT35" s="21">
        <f t="shared" si="171"/>
        <v>0</v>
      </c>
      <c r="KU35" s="21">
        <f t="shared" si="125"/>
        <v>0</v>
      </c>
      <c r="KV35" s="21">
        <v>0</v>
      </c>
      <c r="KW35" s="21">
        <f t="shared" si="126"/>
        <v>0</v>
      </c>
      <c r="KX35" s="21">
        <v>0</v>
      </c>
      <c r="KY35" s="21">
        <f t="shared" si="127"/>
        <v>0</v>
      </c>
      <c r="KZ35" s="21">
        <v>0</v>
      </c>
      <c r="LA35" s="21">
        <f t="shared" si="128"/>
        <v>0</v>
      </c>
      <c r="LB35" s="21">
        <v>0</v>
      </c>
      <c r="LC35" s="21">
        <f t="shared" si="129"/>
        <v>0</v>
      </c>
      <c r="LD35" s="21">
        <v>0</v>
      </c>
      <c r="LE35" s="21">
        <f t="shared" si="130"/>
        <v>0</v>
      </c>
      <c r="LF35" s="21">
        <f t="shared" si="18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2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3"/>
        <v>0</v>
      </c>
      <c r="LS35" s="21">
        <v>0</v>
      </c>
      <c r="LT35" s="21">
        <f t="shared" si="134"/>
        <v>0</v>
      </c>
      <c r="LU35" s="21">
        <v>0</v>
      </c>
      <c r="LV35" s="21">
        <f t="shared" si="135"/>
        <v>0</v>
      </c>
      <c r="LW35" s="21">
        <v>0</v>
      </c>
      <c r="LX35" s="21">
        <f t="shared" si="136"/>
        <v>0</v>
      </c>
      <c r="LY35" s="21">
        <v>0</v>
      </c>
      <c r="LZ35" s="21">
        <f t="shared" si="137"/>
        <v>0</v>
      </c>
      <c r="MA35" s="21">
        <v>0</v>
      </c>
      <c r="MB35" s="21">
        <f t="shared" si="138"/>
        <v>0</v>
      </c>
      <c r="MC35" s="21">
        <f t="shared" si="139"/>
        <v>0</v>
      </c>
      <c r="MD35" s="21"/>
      <c r="ME35" s="23">
        <f t="shared" si="193"/>
        <v>0</v>
      </c>
      <c r="MF35" s="22"/>
      <c r="MG35" s="22"/>
      <c r="MH35" s="22"/>
      <c r="MI35" s="23">
        <v>0</v>
      </c>
      <c r="MJ35" s="21">
        <f t="shared" si="172"/>
        <v>0</v>
      </c>
      <c r="MK35" s="21">
        <f t="shared" si="141"/>
        <v>0</v>
      </c>
      <c r="ML35" s="21">
        <v>0</v>
      </c>
      <c r="MM35" s="21">
        <f t="shared" si="142"/>
        <v>0</v>
      </c>
      <c r="MN35" s="21">
        <v>0</v>
      </c>
      <c r="MO35" s="21">
        <f t="shared" si="143"/>
        <v>0</v>
      </c>
      <c r="MP35" s="21">
        <v>0</v>
      </c>
      <c r="MQ35" s="21">
        <f t="shared" si="144"/>
        <v>0</v>
      </c>
      <c r="MR35" s="21">
        <v>0</v>
      </c>
      <c r="MS35" s="21">
        <f t="shared" si="145"/>
        <v>0</v>
      </c>
      <c r="MT35" s="21">
        <v>0</v>
      </c>
      <c r="MU35" s="21">
        <f t="shared" si="146"/>
        <v>0</v>
      </c>
      <c r="MV35" s="21">
        <f t="shared" si="18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48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49"/>
        <v>0</v>
      </c>
      <c r="NI35" s="21">
        <v>0</v>
      </c>
      <c r="NJ35" s="21">
        <f t="shared" si="150"/>
        <v>0</v>
      </c>
      <c r="NK35" s="21">
        <v>0</v>
      </c>
      <c r="NL35" s="21">
        <f t="shared" si="151"/>
        <v>0</v>
      </c>
      <c r="NM35" s="21">
        <v>0</v>
      </c>
      <c r="NN35" s="21">
        <f t="shared" si="152"/>
        <v>0</v>
      </c>
      <c r="NO35" s="21">
        <v>0</v>
      </c>
      <c r="NP35" s="21">
        <f t="shared" si="153"/>
        <v>0</v>
      </c>
      <c r="NQ35" s="21">
        <v>0</v>
      </c>
      <c r="NR35" s="21">
        <f t="shared" si="154"/>
        <v>0</v>
      </c>
      <c r="NS35" s="21">
        <f t="shared" si="155"/>
        <v>0</v>
      </c>
      <c r="NT35" s="21"/>
      <c r="NU35" s="23">
        <f t="shared" si="194"/>
        <v>0</v>
      </c>
      <c r="NV35" s="24">
        <f t="shared" si="11"/>
        <v>0</v>
      </c>
      <c r="NW35" s="24">
        <f t="shared" si="12"/>
        <v>0</v>
      </c>
      <c r="NX35" s="24">
        <f t="shared" si="156"/>
        <v>0</v>
      </c>
    </row>
    <row r="36" spans="1:388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3"/>
        <v>0</v>
      </c>
      <c r="M36" s="21">
        <f t="shared" si="14"/>
        <v>0</v>
      </c>
      <c r="N36" s="21">
        <v>0</v>
      </c>
      <c r="O36" s="21">
        <f t="shared" si="15"/>
        <v>0</v>
      </c>
      <c r="P36" s="21">
        <v>0</v>
      </c>
      <c r="Q36" s="21">
        <f t="shared" si="16"/>
        <v>0</v>
      </c>
      <c r="R36" s="21">
        <v>0</v>
      </c>
      <c r="S36" s="21">
        <f t="shared" si="17"/>
        <v>0</v>
      </c>
      <c r="T36" s="21">
        <v>0</v>
      </c>
      <c r="U36" s="21">
        <f t="shared" si="18"/>
        <v>0</v>
      </c>
      <c r="V36" s="21">
        <v>0</v>
      </c>
      <c r="W36" s="21">
        <f t="shared" si="19"/>
        <v>0</v>
      </c>
      <c r="X36" s="21">
        <f t="shared" si="20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1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2"/>
        <v>0</v>
      </c>
      <c r="AK36" s="21">
        <v>0</v>
      </c>
      <c r="AL36" s="21">
        <f t="shared" si="23"/>
        <v>0</v>
      </c>
      <c r="AM36" s="21">
        <v>0</v>
      </c>
      <c r="AN36" s="21">
        <f t="shared" si="24"/>
        <v>0</v>
      </c>
      <c r="AO36" s="21">
        <v>0</v>
      </c>
      <c r="AP36" s="21">
        <f t="shared" si="25"/>
        <v>0</v>
      </c>
      <c r="AQ36" s="21">
        <v>0</v>
      </c>
      <c r="AR36" s="21">
        <f t="shared" si="26"/>
        <v>0</v>
      </c>
      <c r="AS36" s="21">
        <v>0</v>
      </c>
      <c r="AT36" s="21">
        <f t="shared" si="27"/>
        <v>0</v>
      </c>
      <c r="AU36" s="21">
        <f t="shared" si="28"/>
        <v>0</v>
      </c>
      <c r="AV36" s="21"/>
      <c r="AW36" s="23">
        <f t="shared" si="157"/>
        <v>0</v>
      </c>
      <c r="AX36" s="22"/>
      <c r="AY36" s="22"/>
      <c r="AZ36" s="22"/>
      <c r="BA36" s="23">
        <v>0</v>
      </c>
      <c r="BB36" s="21">
        <f t="shared" si="165"/>
        <v>0</v>
      </c>
      <c r="BC36" s="21">
        <f t="shared" si="30"/>
        <v>0</v>
      </c>
      <c r="BD36" s="21">
        <v>0</v>
      </c>
      <c r="BE36" s="21">
        <f t="shared" si="31"/>
        <v>0</v>
      </c>
      <c r="BF36" s="21">
        <v>0</v>
      </c>
      <c r="BG36" s="21">
        <f t="shared" si="32"/>
        <v>0</v>
      </c>
      <c r="BH36" s="21">
        <v>0</v>
      </c>
      <c r="BI36" s="21">
        <f t="shared" si="33"/>
        <v>0</v>
      </c>
      <c r="BJ36" s="21">
        <v>0</v>
      </c>
      <c r="BK36" s="21">
        <f t="shared" si="34"/>
        <v>0</v>
      </c>
      <c r="BL36" s="21">
        <v>0</v>
      </c>
      <c r="BM36" s="21">
        <f t="shared" si="35"/>
        <v>0</v>
      </c>
      <c r="BN36" s="21">
        <f t="shared" si="18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37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38"/>
        <v>0</v>
      </c>
      <c r="CA36" s="21">
        <v>0</v>
      </c>
      <c r="CB36" s="21">
        <f t="shared" si="39"/>
        <v>0</v>
      </c>
      <c r="CC36" s="21">
        <v>0</v>
      </c>
      <c r="CD36" s="21">
        <f t="shared" si="40"/>
        <v>0</v>
      </c>
      <c r="CE36" s="21">
        <v>0</v>
      </c>
      <c r="CF36" s="21">
        <f t="shared" si="41"/>
        <v>0</v>
      </c>
      <c r="CG36" s="21">
        <v>0</v>
      </c>
      <c r="CH36" s="21">
        <f t="shared" si="42"/>
        <v>0</v>
      </c>
      <c r="CI36" s="21">
        <v>0</v>
      </c>
      <c r="CJ36" s="21">
        <f t="shared" si="43"/>
        <v>0</v>
      </c>
      <c r="CK36" s="21">
        <f t="shared" si="44"/>
        <v>0</v>
      </c>
      <c r="CL36" s="21"/>
      <c r="CM36" s="23">
        <f t="shared" si="188"/>
        <v>0</v>
      </c>
      <c r="CN36" s="22"/>
      <c r="CO36" s="22"/>
      <c r="CP36" s="22"/>
      <c r="CQ36" s="23">
        <v>0</v>
      </c>
      <c r="CR36" s="21">
        <f t="shared" si="166"/>
        <v>0</v>
      </c>
      <c r="CS36" s="21">
        <f t="shared" si="46"/>
        <v>0</v>
      </c>
      <c r="CT36" s="21">
        <v>0</v>
      </c>
      <c r="CU36" s="21">
        <f t="shared" si="47"/>
        <v>0</v>
      </c>
      <c r="CV36" s="21">
        <v>0</v>
      </c>
      <c r="CW36" s="21">
        <f t="shared" si="48"/>
        <v>0</v>
      </c>
      <c r="CX36" s="21">
        <v>0</v>
      </c>
      <c r="CY36" s="21">
        <f t="shared" si="49"/>
        <v>0</v>
      </c>
      <c r="CZ36" s="21">
        <v>0</v>
      </c>
      <c r="DA36" s="21">
        <f t="shared" si="50"/>
        <v>0</v>
      </c>
      <c r="DB36" s="21">
        <v>0</v>
      </c>
      <c r="DC36" s="21">
        <f t="shared" si="51"/>
        <v>0</v>
      </c>
      <c r="DD36" s="21">
        <f t="shared" si="18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3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4"/>
        <v>0</v>
      </c>
      <c r="DS36" s="21">
        <v>0</v>
      </c>
      <c r="DT36" s="21">
        <f t="shared" si="55"/>
        <v>0</v>
      </c>
      <c r="DU36" s="21">
        <v>0</v>
      </c>
      <c r="DV36" s="21">
        <f t="shared" si="56"/>
        <v>0</v>
      </c>
      <c r="DW36" s="21">
        <v>0</v>
      </c>
      <c r="DX36" s="21">
        <f t="shared" si="57"/>
        <v>0</v>
      </c>
      <c r="DY36" s="21">
        <v>0</v>
      </c>
      <c r="DZ36" s="21">
        <f t="shared" si="58"/>
        <v>0</v>
      </c>
      <c r="EA36" s="21">
        <f t="shared" si="59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167"/>
        <v>0</v>
      </c>
      <c r="EI36" s="21">
        <f t="shared" si="61"/>
        <v>0</v>
      </c>
      <c r="EJ36" s="21">
        <v>0</v>
      </c>
      <c r="EK36" s="21">
        <f t="shared" si="62"/>
        <v>0</v>
      </c>
      <c r="EL36" s="21">
        <v>0</v>
      </c>
      <c r="EM36" s="21">
        <f t="shared" si="63"/>
        <v>0</v>
      </c>
      <c r="EN36" s="21">
        <v>0</v>
      </c>
      <c r="EO36" s="21">
        <f t="shared" si="64"/>
        <v>0</v>
      </c>
      <c r="EP36" s="21">
        <v>0</v>
      </c>
      <c r="EQ36" s="21">
        <f t="shared" si="65"/>
        <v>0</v>
      </c>
      <c r="ER36" s="21">
        <v>0</v>
      </c>
      <c r="ES36" s="21">
        <f t="shared" si="66"/>
        <v>0</v>
      </c>
      <c r="ET36" s="21">
        <f t="shared" si="18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68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69"/>
        <v>0</v>
      </c>
      <c r="FG36" s="21">
        <v>0</v>
      </c>
      <c r="FH36" s="21">
        <f t="shared" si="70"/>
        <v>0</v>
      </c>
      <c r="FI36" s="21">
        <v>0</v>
      </c>
      <c r="FJ36" s="21">
        <f t="shared" si="71"/>
        <v>0</v>
      </c>
      <c r="FK36" s="21">
        <v>0</v>
      </c>
      <c r="FL36" s="21">
        <f t="shared" si="72"/>
        <v>0</v>
      </c>
      <c r="FM36" s="21">
        <v>0</v>
      </c>
      <c r="FN36" s="21">
        <f t="shared" si="73"/>
        <v>0</v>
      </c>
      <c r="FO36" s="21">
        <v>0</v>
      </c>
      <c r="FP36" s="21">
        <f t="shared" si="74"/>
        <v>0</v>
      </c>
      <c r="FQ36" s="21">
        <f t="shared" si="75"/>
        <v>0</v>
      </c>
      <c r="FR36" s="21"/>
      <c r="FS36" s="23">
        <f t="shared" si="189"/>
        <v>0</v>
      </c>
      <c r="FT36" s="22"/>
      <c r="FU36" s="22"/>
      <c r="FV36" s="22"/>
      <c r="FW36" s="23">
        <v>0</v>
      </c>
      <c r="FX36" s="21">
        <f t="shared" si="168"/>
        <v>0</v>
      </c>
      <c r="FY36" s="21">
        <f t="shared" si="77"/>
        <v>0</v>
      </c>
      <c r="FZ36" s="21">
        <v>0</v>
      </c>
      <c r="GA36" s="21">
        <f t="shared" si="78"/>
        <v>0</v>
      </c>
      <c r="GB36" s="21">
        <v>0</v>
      </c>
      <c r="GC36" s="21">
        <f t="shared" si="79"/>
        <v>0</v>
      </c>
      <c r="GD36" s="21">
        <v>0</v>
      </c>
      <c r="GE36" s="21">
        <f t="shared" si="80"/>
        <v>0</v>
      </c>
      <c r="GF36" s="21">
        <v>0</v>
      </c>
      <c r="GG36" s="21">
        <f t="shared" si="81"/>
        <v>0</v>
      </c>
      <c r="GH36" s="21">
        <v>0</v>
      </c>
      <c r="GI36" s="21">
        <f t="shared" si="82"/>
        <v>0</v>
      </c>
      <c r="GJ36" s="21">
        <f t="shared" si="18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4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5"/>
        <v>0</v>
      </c>
      <c r="GW36" s="21">
        <v>0</v>
      </c>
      <c r="GX36" s="21">
        <f t="shared" si="86"/>
        <v>0</v>
      </c>
      <c r="GY36" s="21">
        <v>0</v>
      </c>
      <c r="GZ36" s="21">
        <f t="shared" si="87"/>
        <v>0</v>
      </c>
      <c r="HA36" s="21">
        <v>0</v>
      </c>
      <c r="HB36" s="21">
        <f t="shared" si="88"/>
        <v>0</v>
      </c>
      <c r="HC36" s="21">
        <v>0</v>
      </c>
      <c r="HD36" s="21">
        <f t="shared" si="89"/>
        <v>0</v>
      </c>
      <c r="HE36" s="21">
        <v>0</v>
      </c>
      <c r="HF36" s="21">
        <f t="shared" si="90"/>
        <v>0</v>
      </c>
      <c r="HG36" s="21">
        <f t="shared" si="91"/>
        <v>0</v>
      </c>
      <c r="HH36" s="21"/>
      <c r="HI36" s="23">
        <f t="shared" si="190"/>
        <v>0</v>
      </c>
      <c r="HJ36" s="22"/>
      <c r="HK36" s="22"/>
      <c r="HL36" s="22"/>
      <c r="HM36" s="23">
        <v>0</v>
      </c>
      <c r="HN36" s="21">
        <f t="shared" si="169"/>
        <v>0</v>
      </c>
      <c r="HO36" s="21">
        <f t="shared" si="93"/>
        <v>0</v>
      </c>
      <c r="HP36" s="21">
        <v>0</v>
      </c>
      <c r="HQ36" s="21">
        <f t="shared" si="94"/>
        <v>0</v>
      </c>
      <c r="HR36" s="21">
        <v>0</v>
      </c>
      <c r="HS36" s="21">
        <f t="shared" si="95"/>
        <v>0</v>
      </c>
      <c r="HT36" s="21">
        <v>0</v>
      </c>
      <c r="HU36" s="21">
        <f t="shared" si="96"/>
        <v>0</v>
      </c>
      <c r="HV36" s="21">
        <v>0</v>
      </c>
      <c r="HW36" s="21">
        <f t="shared" si="97"/>
        <v>0</v>
      </c>
      <c r="HX36" s="21">
        <v>0</v>
      </c>
      <c r="HY36" s="21">
        <f t="shared" si="98"/>
        <v>0</v>
      </c>
      <c r="HZ36" s="21">
        <f t="shared" si="18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0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1"/>
        <v>0</v>
      </c>
      <c r="IM36" s="21">
        <v>0</v>
      </c>
      <c r="IN36" s="21">
        <f t="shared" si="102"/>
        <v>0</v>
      </c>
      <c r="IO36" s="21">
        <v>0</v>
      </c>
      <c r="IP36" s="21">
        <f t="shared" si="103"/>
        <v>0</v>
      </c>
      <c r="IQ36" s="21">
        <v>0</v>
      </c>
      <c r="IR36" s="21">
        <f t="shared" si="104"/>
        <v>0</v>
      </c>
      <c r="IS36" s="21">
        <v>0</v>
      </c>
      <c r="IT36" s="21">
        <f t="shared" si="105"/>
        <v>0</v>
      </c>
      <c r="IU36" s="21">
        <v>0</v>
      </c>
      <c r="IV36" s="21">
        <f t="shared" si="106"/>
        <v>0</v>
      </c>
      <c r="IW36" s="21">
        <f t="shared" si="107"/>
        <v>0</v>
      </c>
      <c r="IX36" s="21"/>
      <c r="IY36" s="23">
        <f t="shared" si="191"/>
        <v>0</v>
      </c>
      <c r="IZ36" s="22"/>
      <c r="JA36" s="22"/>
      <c r="JB36" s="22"/>
      <c r="JC36" s="23">
        <v>0</v>
      </c>
      <c r="JD36" s="21">
        <f t="shared" si="170"/>
        <v>0</v>
      </c>
      <c r="JE36" s="21">
        <f t="shared" si="109"/>
        <v>0</v>
      </c>
      <c r="JF36" s="21">
        <v>0</v>
      </c>
      <c r="JG36" s="21">
        <f t="shared" si="110"/>
        <v>0</v>
      </c>
      <c r="JH36" s="21">
        <v>0</v>
      </c>
      <c r="JI36" s="21">
        <f t="shared" si="111"/>
        <v>0</v>
      </c>
      <c r="JJ36" s="21">
        <v>0</v>
      </c>
      <c r="JK36" s="21">
        <f t="shared" si="112"/>
        <v>0</v>
      </c>
      <c r="JL36" s="21">
        <v>0</v>
      </c>
      <c r="JM36" s="21">
        <f t="shared" si="113"/>
        <v>0</v>
      </c>
      <c r="JN36" s="21">
        <v>0</v>
      </c>
      <c r="JO36" s="21">
        <f t="shared" si="114"/>
        <v>0</v>
      </c>
      <c r="JP36" s="21">
        <f t="shared" si="18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16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17"/>
        <v>0</v>
      </c>
      <c r="KC36" s="21">
        <v>0</v>
      </c>
      <c r="KD36" s="21">
        <f t="shared" si="118"/>
        <v>0</v>
      </c>
      <c r="KE36" s="21">
        <v>0</v>
      </c>
      <c r="KF36" s="21">
        <f t="shared" si="119"/>
        <v>0</v>
      </c>
      <c r="KG36" s="21">
        <v>0</v>
      </c>
      <c r="KH36" s="21">
        <f t="shared" si="120"/>
        <v>0</v>
      </c>
      <c r="KI36" s="21">
        <v>0</v>
      </c>
      <c r="KJ36" s="21">
        <f t="shared" si="121"/>
        <v>0</v>
      </c>
      <c r="KK36" s="21">
        <v>0</v>
      </c>
      <c r="KL36" s="21">
        <f t="shared" si="122"/>
        <v>0</v>
      </c>
      <c r="KM36" s="21">
        <f t="shared" si="123"/>
        <v>0</v>
      </c>
      <c r="KN36" s="21"/>
      <c r="KO36" s="23">
        <f t="shared" si="192"/>
        <v>0</v>
      </c>
      <c r="KP36" s="22"/>
      <c r="KQ36" s="22"/>
      <c r="KR36" s="22"/>
      <c r="KS36" s="23">
        <v>0</v>
      </c>
      <c r="KT36" s="21">
        <f t="shared" si="171"/>
        <v>0</v>
      </c>
      <c r="KU36" s="21">
        <f t="shared" si="125"/>
        <v>0</v>
      </c>
      <c r="KV36" s="21">
        <v>0</v>
      </c>
      <c r="KW36" s="21">
        <f t="shared" si="126"/>
        <v>0</v>
      </c>
      <c r="KX36" s="21">
        <v>0</v>
      </c>
      <c r="KY36" s="21">
        <f t="shared" si="127"/>
        <v>0</v>
      </c>
      <c r="KZ36" s="21">
        <v>0</v>
      </c>
      <c r="LA36" s="21">
        <f t="shared" si="128"/>
        <v>0</v>
      </c>
      <c r="LB36" s="21">
        <v>0</v>
      </c>
      <c r="LC36" s="21">
        <f t="shared" si="129"/>
        <v>0</v>
      </c>
      <c r="LD36" s="21">
        <v>0</v>
      </c>
      <c r="LE36" s="21">
        <f t="shared" si="130"/>
        <v>0</v>
      </c>
      <c r="LF36" s="21">
        <f t="shared" si="18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2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3"/>
        <v>0</v>
      </c>
      <c r="LS36" s="21">
        <v>0</v>
      </c>
      <c r="LT36" s="21">
        <f t="shared" si="134"/>
        <v>0</v>
      </c>
      <c r="LU36" s="21">
        <v>0</v>
      </c>
      <c r="LV36" s="21">
        <f t="shared" si="135"/>
        <v>0</v>
      </c>
      <c r="LW36" s="21">
        <v>0</v>
      </c>
      <c r="LX36" s="21">
        <f t="shared" si="136"/>
        <v>0</v>
      </c>
      <c r="LY36" s="21">
        <v>0</v>
      </c>
      <c r="LZ36" s="21">
        <f t="shared" si="137"/>
        <v>0</v>
      </c>
      <c r="MA36" s="21">
        <v>0</v>
      </c>
      <c r="MB36" s="21">
        <f t="shared" si="138"/>
        <v>0</v>
      </c>
      <c r="MC36" s="21">
        <f t="shared" si="139"/>
        <v>0</v>
      </c>
      <c r="MD36" s="21"/>
      <c r="ME36" s="23">
        <f t="shared" si="193"/>
        <v>0</v>
      </c>
      <c r="MF36" s="22"/>
      <c r="MG36" s="22"/>
      <c r="MH36" s="22"/>
      <c r="MI36" s="23">
        <v>0</v>
      </c>
      <c r="MJ36" s="21">
        <f t="shared" si="172"/>
        <v>0</v>
      </c>
      <c r="MK36" s="21">
        <f t="shared" si="141"/>
        <v>0</v>
      </c>
      <c r="ML36" s="21">
        <v>0</v>
      </c>
      <c r="MM36" s="21">
        <f t="shared" si="142"/>
        <v>0</v>
      </c>
      <c r="MN36" s="21">
        <v>0</v>
      </c>
      <c r="MO36" s="21">
        <f t="shared" si="143"/>
        <v>0</v>
      </c>
      <c r="MP36" s="21">
        <v>0</v>
      </c>
      <c r="MQ36" s="21">
        <f t="shared" si="144"/>
        <v>0</v>
      </c>
      <c r="MR36" s="21">
        <v>0</v>
      </c>
      <c r="MS36" s="21">
        <f t="shared" si="145"/>
        <v>0</v>
      </c>
      <c r="MT36" s="21">
        <v>0</v>
      </c>
      <c r="MU36" s="21">
        <f t="shared" si="146"/>
        <v>0</v>
      </c>
      <c r="MV36" s="21">
        <f t="shared" si="18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48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49"/>
        <v>0</v>
      </c>
      <c r="NI36" s="21">
        <v>0</v>
      </c>
      <c r="NJ36" s="21">
        <f t="shared" si="150"/>
        <v>0</v>
      </c>
      <c r="NK36" s="21">
        <v>0</v>
      </c>
      <c r="NL36" s="21">
        <f t="shared" si="151"/>
        <v>0</v>
      </c>
      <c r="NM36" s="21">
        <v>0</v>
      </c>
      <c r="NN36" s="21">
        <f t="shared" si="152"/>
        <v>0</v>
      </c>
      <c r="NO36" s="21">
        <v>0</v>
      </c>
      <c r="NP36" s="21">
        <f t="shared" si="153"/>
        <v>0</v>
      </c>
      <c r="NQ36" s="21">
        <v>0</v>
      </c>
      <c r="NR36" s="21">
        <f t="shared" si="154"/>
        <v>0</v>
      </c>
      <c r="NS36" s="21">
        <f t="shared" si="155"/>
        <v>0</v>
      </c>
      <c r="NT36" s="21"/>
      <c r="NU36" s="23">
        <f t="shared" si="194"/>
        <v>0</v>
      </c>
      <c r="NV36" s="24">
        <f t="shared" si="11"/>
        <v>0</v>
      </c>
      <c r="NW36" s="24">
        <f t="shared" si="12"/>
        <v>0</v>
      </c>
      <c r="NX36" s="24">
        <f t="shared" si="156"/>
        <v>0</v>
      </c>
    </row>
    <row r="37" spans="1:388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3"/>
        <v>0</v>
      </c>
      <c r="M37" s="21">
        <f t="shared" si="14"/>
        <v>0</v>
      </c>
      <c r="N37" s="21">
        <v>0</v>
      </c>
      <c r="O37" s="21">
        <f t="shared" si="15"/>
        <v>0</v>
      </c>
      <c r="P37" s="21">
        <v>0</v>
      </c>
      <c r="Q37" s="21">
        <f t="shared" si="16"/>
        <v>0</v>
      </c>
      <c r="R37" s="21">
        <v>0</v>
      </c>
      <c r="S37" s="21">
        <f t="shared" si="17"/>
        <v>0</v>
      </c>
      <c r="T37" s="21">
        <v>0</v>
      </c>
      <c r="U37" s="21">
        <f t="shared" si="18"/>
        <v>0</v>
      </c>
      <c r="V37" s="21">
        <v>0</v>
      </c>
      <c r="W37" s="21">
        <f t="shared" si="19"/>
        <v>0</v>
      </c>
      <c r="X37" s="21">
        <f t="shared" si="20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1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2"/>
        <v>0</v>
      </c>
      <c r="AK37" s="21">
        <v>0</v>
      </c>
      <c r="AL37" s="21">
        <f t="shared" si="23"/>
        <v>0</v>
      </c>
      <c r="AM37" s="21">
        <v>0</v>
      </c>
      <c r="AN37" s="21">
        <f t="shared" si="24"/>
        <v>0</v>
      </c>
      <c r="AO37" s="21">
        <v>0</v>
      </c>
      <c r="AP37" s="21">
        <f t="shared" si="25"/>
        <v>0</v>
      </c>
      <c r="AQ37" s="21">
        <v>0</v>
      </c>
      <c r="AR37" s="21">
        <f t="shared" si="26"/>
        <v>0</v>
      </c>
      <c r="AS37" s="21">
        <v>0</v>
      </c>
      <c r="AT37" s="21">
        <f t="shared" si="27"/>
        <v>0</v>
      </c>
      <c r="AU37" s="21">
        <f t="shared" si="28"/>
        <v>0</v>
      </c>
      <c r="AV37" s="21"/>
      <c r="AW37" s="23">
        <f t="shared" si="157"/>
        <v>0</v>
      </c>
      <c r="AX37" s="22"/>
      <c r="AY37" s="22"/>
      <c r="AZ37" s="22"/>
      <c r="BA37" s="23">
        <v>0</v>
      </c>
      <c r="BB37" s="21">
        <f t="shared" si="165"/>
        <v>0</v>
      </c>
      <c r="BC37" s="21">
        <f t="shared" si="30"/>
        <v>0</v>
      </c>
      <c r="BD37" s="21">
        <v>0</v>
      </c>
      <c r="BE37" s="21">
        <f t="shared" si="31"/>
        <v>0</v>
      </c>
      <c r="BF37" s="21">
        <v>0</v>
      </c>
      <c r="BG37" s="21">
        <f t="shared" si="32"/>
        <v>0</v>
      </c>
      <c r="BH37" s="21">
        <v>0</v>
      </c>
      <c r="BI37" s="21">
        <f t="shared" si="33"/>
        <v>0</v>
      </c>
      <c r="BJ37" s="21">
        <v>0</v>
      </c>
      <c r="BK37" s="21">
        <f t="shared" si="34"/>
        <v>0</v>
      </c>
      <c r="BL37" s="21">
        <v>0</v>
      </c>
      <c r="BM37" s="21">
        <f t="shared" si="35"/>
        <v>0</v>
      </c>
      <c r="BN37" s="21">
        <f t="shared" si="18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37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38"/>
        <v>0</v>
      </c>
      <c r="CA37" s="21">
        <v>0</v>
      </c>
      <c r="CB37" s="21">
        <f t="shared" si="39"/>
        <v>0</v>
      </c>
      <c r="CC37" s="21">
        <v>0</v>
      </c>
      <c r="CD37" s="21">
        <f t="shared" si="40"/>
        <v>0</v>
      </c>
      <c r="CE37" s="21">
        <v>0</v>
      </c>
      <c r="CF37" s="21">
        <f t="shared" si="41"/>
        <v>0</v>
      </c>
      <c r="CG37" s="21">
        <v>0</v>
      </c>
      <c r="CH37" s="21">
        <f t="shared" si="42"/>
        <v>0</v>
      </c>
      <c r="CI37" s="21">
        <v>0</v>
      </c>
      <c r="CJ37" s="21">
        <f t="shared" si="43"/>
        <v>0</v>
      </c>
      <c r="CK37" s="21">
        <f t="shared" si="44"/>
        <v>0</v>
      </c>
      <c r="CL37" s="21"/>
      <c r="CM37" s="23">
        <f t="shared" si="188"/>
        <v>0</v>
      </c>
      <c r="CN37" s="22"/>
      <c r="CO37" s="22"/>
      <c r="CP37" s="22"/>
      <c r="CQ37" s="23">
        <v>0</v>
      </c>
      <c r="CR37" s="21">
        <f t="shared" si="166"/>
        <v>0</v>
      </c>
      <c r="CS37" s="21">
        <f t="shared" si="46"/>
        <v>0</v>
      </c>
      <c r="CT37" s="21">
        <v>0</v>
      </c>
      <c r="CU37" s="21">
        <f t="shared" si="47"/>
        <v>0</v>
      </c>
      <c r="CV37" s="21">
        <v>0</v>
      </c>
      <c r="CW37" s="21">
        <f t="shared" si="48"/>
        <v>0</v>
      </c>
      <c r="CX37" s="21">
        <v>0</v>
      </c>
      <c r="CY37" s="21">
        <f t="shared" si="49"/>
        <v>0</v>
      </c>
      <c r="CZ37" s="21">
        <v>0</v>
      </c>
      <c r="DA37" s="21">
        <f t="shared" si="50"/>
        <v>0</v>
      </c>
      <c r="DB37" s="21">
        <v>0</v>
      </c>
      <c r="DC37" s="21">
        <f t="shared" si="51"/>
        <v>0</v>
      </c>
      <c r="DD37" s="21">
        <f t="shared" si="18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3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4"/>
        <v>0</v>
      </c>
      <c r="DS37" s="21">
        <v>0</v>
      </c>
      <c r="DT37" s="21">
        <f t="shared" si="55"/>
        <v>0</v>
      </c>
      <c r="DU37" s="21">
        <v>0</v>
      </c>
      <c r="DV37" s="21">
        <f t="shared" si="56"/>
        <v>0</v>
      </c>
      <c r="DW37" s="21">
        <v>0</v>
      </c>
      <c r="DX37" s="21">
        <f t="shared" si="57"/>
        <v>0</v>
      </c>
      <c r="DY37" s="21">
        <v>0</v>
      </c>
      <c r="DZ37" s="21">
        <f t="shared" si="58"/>
        <v>0</v>
      </c>
      <c r="EA37" s="21">
        <f t="shared" si="59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167"/>
        <v>0</v>
      </c>
      <c r="EI37" s="21">
        <f t="shared" si="61"/>
        <v>0</v>
      </c>
      <c r="EJ37" s="21">
        <v>0</v>
      </c>
      <c r="EK37" s="21">
        <f t="shared" si="62"/>
        <v>0</v>
      </c>
      <c r="EL37" s="21">
        <v>0</v>
      </c>
      <c r="EM37" s="21">
        <f t="shared" si="63"/>
        <v>0</v>
      </c>
      <c r="EN37" s="21">
        <v>0</v>
      </c>
      <c r="EO37" s="21">
        <f t="shared" si="64"/>
        <v>0</v>
      </c>
      <c r="EP37" s="21">
        <v>0</v>
      </c>
      <c r="EQ37" s="21">
        <f t="shared" si="65"/>
        <v>0</v>
      </c>
      <c r="ER37" s="21">
        <v>0</v>
      </c>
      <c r="ES37" s="21">
        <f t="shared" si="66"/>
        <v>0</v>
      </c>
      <c r="ET37" s="21">
        <f t="shared" si="18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68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69"/>
        <v>0</v>
      </c>
      <c r="FG37" s="21">
        <v>0</v>
      </c>
      <c r="FH37" s="21">
        <f t="shared" si="70"/>
        <v>0</v>
      </c>
      <c r="FI37" s="21">
        <v>0</v>
      </c>
      <c r="FJ37" s="21">
        <f t="shared" si="71"/>
        <v>0</v>
      </c>
      <c r="FK37" s="21">
        <v>0</v>
      </c>
      <c r="FL37" s="21">
        <f t="shared" si="72"/>
        <v>0</v>
      </c>
      <c r="FM37" s="21">
        <v>0</v>
      </c>
      <c r="FN37" s="21">
        <f t="shared" si="73"/>
        <v>0</v>
      </c>
      <c r="FO37" s="21">
        <v>0</v>
      </c>
      <c r="FP37" s="21">
        <f t="shared" si="74"/>
        <v>0</v>
      </c>
      <c r="FQ37" s="21">
        <f t="shared" si="75"/>
        <v>0</v>
      </c>
      <c r="FR37" s="21"/>
      <c r="FS37" s="23">
        <f t="shared" si="189"/>
        <v>0</v>
      </c>
      <c r="FT37" s="22"/>
      <c r="FU37" s="22"/>
      <c r="FV37" s="22"/>
      <c r="FW37" s="23">
        <v>0</v>
      </c>
      <c r="FX37" s="21">
        <f t="shared" si="168"/>
        <v>0</v>
      </c>
      <c r="FY37" s="21">
        <f t="shared" si="77"/>
        <v>0</v>
      </c>
      <c r="FZ37" s="21">
        <v>0</v>
      </c>
      <c r="GA37" s="21">
        <f t="shared" si="78"/>
        <v>0</v>
      </c>
      <c r="GB37" s="21">
        <v>0</v>
      </c>
      <c r="GC37" s="21">
        <f t="shared" si="79"/>
        <v>0</v>
      </c>
      <c r="GD37" s="21">
        <v>0</v>
      </c>
      <c r="GE37" s="21">
        <f t="shared" si="80"/>
        <v>0</v>
      </c>
      <c r="GF37" s="21">
        <v>0</v>
      </c>
      <c r="GG37" s="21">
        <f t="shared" si="81"/>
        <v>0</v>
      </c>
      <c r="GH37" s="21">
        <v>0</v>
      </c>
      <c r="GI37" s="21">
        <f t="shared" si="82"/>
        <v>0</v>
      </c>
      <c r="GJ37" s="21">
        <f t="shared" si="18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4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5"/>
        <v>0</v>
      </c>
      <c r="GW37" s="21">
        <v>0</v>
      </c>
      <c r="GX37" s="21">
        <f t="shared" si="86"/>
        <v>0</v>
      </c>
      <c r="GY37" s="21">
        <v>0</v>
      </c>
      <c r="GZ37" s="21">
        <f t="shared" si="87"/>
        <v>0</v>
      </c>
      <c r="HA37" s="21">
        <v>0</v>
      </c>
      <c r="HB37" s="21">
        <f t="shared" si="88"/>
        <v>0</v>
      </c>
      <c r="HC37" s="21">
        <v>0</v>
      </c>
      <c r="HD37" s="21">
        <f t="shared" si="89"/>
        <v>0</v>
      </c>
      <c r="HE37" s="21">
        <v>0</v>
      </c>
      <c r="HF37" s="21">
        <f t="shared" si="90"/>
        <v>0</v>
      </c>
      <c r="HG37" s="21">
        <f t="shared" si="91"/>
        <v>0</v>
      </c>
      <c r="HH37" s="21"/>
      <c r="HI37" s="23">
        <f t="shared" si="190"/>
        <v>0</v>
      </c>
      <c r="HJ37" s="22"/>
      <c r="HK37" s="22"/>
      <c r="HL37" s="22"/>
      <c r="HM37" s="23">
        <v>0</v>
      </c>
      <c r="HN37" s="21">
        <f t="shared" si="169"/>
        <v>0</v>
      </c>
      <c r="HO37" s="21">
        <f t="shared" si="93"/>
        <v>0</v>
      </c>
      <c r="HP37" s="21">
        <v>0</v>
      </c>
      <c r="HQ37" s="21">
        <f t="shared" si="94"/>
        <v>0</v>
      </c>
      <c r="HR37" s="21">
        <v>0</v>
      </c>
      <c r="HS37" s="21">
        <f t="shared" si="95"/>
        <v>0</v>
      </c>
      <c r="HT37" s="21">
        <v>0</v>
      </c>
      <c r="HU37" s="21">
        <f t="shared" si="96"/>
        <v>0</v>
      </c>
      <c r="HV37" s="21">
        <v>0</v>
      </c>
      <c r="HW37" s="21">
        <f t="shared" si="97"/>
        <v>0</v>
      </c>
      <c r="HX37" s="21">
        <v>0</v>
      </c>
      <c r="HY37" s="21">
        <f t="shared" si="98"/>
        <v>0</v>
      </c>
      <c r="HZ37" s="21">
        <f t="shared" si="18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0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1"/>
        <v>0</v>
      </c>
      <c r="IM37" s="21">
        <v>0</v>
      </c>
      <c r="IN37" s="21">
        <f t="shared" si="102"/>
        <v>0</v>
      </c>
      <c r="IO37" s="21">
        <v>0</v>
      </c>
      <c r="IP37" s="21">
        <f t="shared" si="103"/>
        <v>0</v>
      </c>
      <c r="IQ37" s="21">
        <v>0</v>
      </c>
      <c r="IR37" s="21">
        <f t="shared" si="104"/>
        <v>0</v>
      </c>
      <c r="IS37" s="21">
        <v>0</v>
      </c>
      <c r="IT37" s="21">
        <f t="shared" si="105"/>
        <v>0</v>
      </c>
      <c r="IU37" s="21">
        <v>0</v>
      </c>
      <c r="IV37" s="21">
        <f t="shared" si="106"/>
        <v>0</v>
      </c>
      <c r="IW37" s="21">
        <f t="shared" si="107"/>
        <v>0</v>
      </c>
      <c r="IX37" s="21"/>
      <c r="IY37" s="23">
        <f t="shared" si="191"/>
        <v>0</v>
      </c>
      <c r="IZ37" s="22"/>
      <c r="JA37" s="22"/>
      <c r="JB37" s="22"/>
      <c r="JC37" s="23">
        <v>0</v>
      </c>
      <c r="JD37" s="21">
        <f t="shared" si="170"/>
        <v>0</v>
      </c>
      <c r="JE37" s="21">
        <f t="shared" si="109"/>
        <v>0</v>
      </c>
      <c r="JF37" s="21">
        <v>0</v>
      </c>
      <c r="JG37" s="21">
        <f t="shared" si="110"/>
        <v>0</v>
      </c>
      <c r="JH37" s="21">
        <v>0</v>
      </c>
      <c r="JI37" s="21">
        <f t="shared" si="111"/>
        <v>0</v>
      </c>
      <c r="JJ37" s="21">
        <v>0</v>
      </c>
      <c r="JK37" s="21">
        <f t="shared" si="112"/>
        <v>0</v>
      </c>
      <c r="JL37" s="21">
        <v>0</v>
      </c>
      <c r="JM37" s="21">
        <f t="shared" si="113"/>
        <v>0</v>
      </c>
      <c r="JN37" s="21">
        <v>0</v>
      </c>
      <c r="JO37" s="21">
        <f t="shared" si="114"/>
        <v>0</v>
      </c>
      <c r="JP37" s="21">
        <f t="shared" si="18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16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17"/>
        <v>0</v>
      </c>
      <c r="KC37" s="21">
        <v>0</v>
      </c>
      <c r="KD37" s="21">
        <f t="shared" si="118"/>
        <v>0</v>
      </c>
      <c r="KE37" s="21">
        <v>0</v>
      </c>
      <c r="KF37" s="21">
        <f t="shared" si="119"/>
        <v>0</v>
      </c>
      <c r="KG37" s="21">
        <v>0</v>
      </c>
      <c r="KH37" s="21">
        <f t="shared" si="120"/>
        <v>0</v>
      </c>
      <c r="KI37" s="21">
        <v>0</v>
      </c>
      <c r="KJ37" s="21">
        <f t="shared" si="121"/>
        <v>0</v>
      </c>
      <c r="KK37" s="21">
        <v>0</v>
      </c>
      <c r="KL37" s="21">
        <f t="shared" si="122"/>
        <v>0</v>
      </c>
      <c r="KM37" s="21">
        <f t="shared" si="123"/>
        <v>0</v>
      </c>
      <c r="KN37" s="21"/>
      <c r="KO37" s="23">
        <f t="shared" si="192"/>
        <v>0</v>
      </c>
      <c r="KP37" s="22"/>
      <c r="KQ37" s="22"/>
      <c r="KR37" s="22"/>
      <c r="KS37" s="23">
        <v>0</v>
      </c>
      <c r="KT37" s="21">
        <f t="shared" si="171"/>
        <v>0</v>
      </c>
      <c r="KU37" s="21">
        <f t="shared" si="125"/>
        <v>0</v>
      </c>
      <c r="KV37" s="21">
        <v>0</v>
      </c>
      <c r="KW37" s="21">
        <f t="shared" si="126"/>
        <v>0</v>
      </c>
      <c r="KX37" s="21">
        <v>0</v>
      </c>
      <c r="KY37" s="21">
        <f t="shared" si="127"/>
        <v>0</v>
      </c>
      <c r="KZ37" s="21">
        <v>0</v>
      </c>
      <c r="LA37" s="21">
        <f t="shared" si="128"/>
        <v>0</v>
      </c>
      <c r="LB37" s="21">
        <v>0</v>
      </c>
      <c r="LC37" s="21">
        <f t="shared" si="129"/>
        <v>0</v>
      </c>
      <c r="LD37" s="21">
        <v>0</v>
      </c>
      <c r="LE37" s="21">
        <f t="shared" si="130"/>
        <v>0</v>
      </c>
      <c r="LF37" s="21">
        <f t="shared" si="18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2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3"/>
        <v>0</v>
      </c>
      <c r="LS37" s="21">
        <v>0</v>
      </c>
      <c r="LT37" s="21">
        <f t="shared" si="134"/>
        <v>0</v>
      </c>
      <c r="LU37" s="21">
        <v>0</v>
      </c>
      <c r="LV37" s="21">
        <f t="shared" si="135"/>
        <v>0</v>
      </c>
      <c r="LW37" s="21">
        <v>0</v>
      </c>
      <c r="LX37" s="21">
        <f t="shared" si="136"/>
        <v>0</v>
      </c>
      <c r="LY37" s="21">
        <v>0</v>
      </c>
      <c r="LZ37" s="21">
        <f t="shared" si="137"/>
        <v>0</v>
      </c>
      <c r="MA37" s="21">
        <v>0</v>
      </c>
      <c r="MB37" s="21">
        <f t="shared" si="138"/>
        <v>0</v>
      </c>
      <c r="MC37" s="21">
        <f t="shared" si="139"/>
        <v>0</v>
      </c>
      <c r="MD37" s="21"/>
      <c r="ME37" s="23">
        <f t="shared" si="193"/>
        <v>0</v>
      </c>
      <c r="MF37" s="22"/>
      <c r="MG37" s="22"/>
      <c r="MH37" s="22"/>
      <c r="MI37" s="23">
        <v>0</v>
      </c>
      <c r="MJ37" s="21">
        <f t="shared" si="172"/>
        <v>0</v>
      </c>
      <c r="MK37" s="21">
        <f t="shared" si="141"/>
        <v>0</v>
      </c>
      <c r="ML37" s="21">
        <v>0</v>
      </c>
      <c r="MM37" s="21">
        <f t="shared" si="142"/>
        <v>0</v>
      </c>
      <c r="MN37" s="21">
        <v>0</v>
      </c>
      <c r="MO37" s="21">
        <f t="shared" si="143"/>
        <v>0</v>
      </c>
      <c r="MP37" s="21">
        <v>0</v>
      </c>
      <c r="MQ37" s="21">
        <f t="shared" si="144"/>
        <v>0</v>
      </c>
      <c r="MR37" s="21">
        <v>0</v>
      </c>
      <c r="MS37" s="21">
        <f t="shared" si="145"/>
        <v>0</v>
      </c>
      <c r="MT37" s="21">
        <v>0</v>
      </c>
      <c r="MU37" s="21">
        <f t="shared" si="146"/>
        <v>0</v>
      </c>
      <c r="MV37" s="21">
        <f t="shared" si="18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48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49"/>
        <v>0</v>
      </c>
      <c r="NI37" s="21">
        <v>0</v>
      </c>
      <c r="NJ37" s="21">
        <f t="shared" si="150"/>
        <v>0</v>
      </c>
      <c r="NK37" s="21">
        <v>0</v>
      </c>
      <c r="NL37" s="21">
        <f t="shared" si="151"/>
        <v>0</v>
      </c>
      <c r="NM37" s="21">
        <v>0</v>
      </c>
      <c r="NN37" s="21">
        <f t="shared" si="152"/>
        <v>0</v>
      </c>
      <c r="NO37" s="21">
        <v>0</v>
      </c>
      <c r="NP37" s="21">
        <f t="shared" si="153"/>
        <v>0</v>
      </c>
      <c r="NQ37" s="21">
        <v>0</v>
      </c>
      <c r="NR37" s="21">
        <f t="shared" si="154"/>
        <v>0</v>
      </c>
      <c r="NS37" s="21">
        <f t="shared" si="155"/>
        <v>0</v>
      </c>
      <c r="NT37" s="21"/>
      <c r="NU37" s="23">
        <f t="shared" si="194"/>
        <v>0</v>
      </c>
      <c r="NV37" s="24">
        <f t="shared" si="11"/>
        <v>0</v>
      </c>
      <c r="NW37" s="24">
        <f t="shared" si="12"/>
        <v>0</v>
      </c>
      <c r="NX37" s="24">
        <f t="shared" si="156"/>
        <v>0</v>
      </c>
    </row>
    <row r="38" spans="1:388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3"/>
        <v>0</v>
      </c>
      <c r="M38" s="21">
        <f t="shared" si="14"/>
        <v>0</v>
      </c>
      <c r="N38" s="21">
        <v>0</v>
      </c>
      <c r="O38" s="21">
        <f t="shared" si="15"/>
        <v>0</v>
      </c>
      <c r="P38" s="21">
        <v>0</v>
      </c>
      <c r="Q38" s="21">
        <f t="shared" si="16"/>
        <v>0</v>
      </c>
      <c r="R38" s="21">
        <v>0</v>
      </c>
      <c r="S38" s="21">
        <f t="shared" si="17"/>
        <v>0</v>
      </c>
      <c r="T38" s="21">
        <v>0</v>
      </c>
      <c r="U38" s="21">
        <f t="shared" si="18"/>
        <v>0</v>
      </c>
      <c r="V38" s="21">
        <v>0</v>
      </c>
      <c r="W38" s="21">
        <f t="shared" si="19"/>
        <v>0</v>
      </c>
      <c r="X38" s="21">
        <f t="shared" si="20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1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2"/>
        <v>0</v>
      </c>
      <c r="AK38" s="21">
        <v>0</v>
      </c>
      <c r="AL38" s="21">
        <f t="shared" si="23"/>
        <v>0</v>
      </c>
      <c r="AM38" s="21">
        <v>0</v>
      </c>
      <c r="AN38" s="21">
        <f t="shared" si="24"/>
        <v>0</v>
      </c>
      <c r="AO38" s="21">
        <v>0</v>
      </c>
      <c r="AP38" s="21">
        <f t="shared" si="25"/>
        <v>0</v>
      </c>
      <c r="AQ38" s="21">
        <v>0</v>
      </c>
      <c r="AR38" s="21">
        <f t="shared" si="26"/>
        <v>0</v>
      </c>
      <c r="AS38" s="21">
        <v>0</v>
      </c>
      <c r="AT38" s="21">
        <f t="shared" si="27"/>
        <v>0</v>
      </c>
      <c r="AU38" s="21">
        <f t="shared" si="28"/>
        <v>0</v>
      </c>
      <c r="AV38" s="21"/>
      <c r="AW38" s="23">
        <f t="shared" si="157"/>
        <v>0</v>
      </c>
      <c r="AX38" s="22"/>
      <c r="AY38" s="22"/>
      <c r="AZ38" s="22"/>
      <c r="BA38" s="23">
        <v>0</v>
      </c>
      <c r="BB38" s="21">
        <f t="shared" si="165"/>
        <v>0</v>
      </c>
      <c r="BC38" s="21">
        <f t="shared" si="30"/>
        <v>0</v>
      </c>
      <c r="BD38" s="21">
        <v>0</v>
      </c>
      <c r="BE38" s="21">
        <f t="shared" si="31"/>
        <v>0</v>
      </c>
      <c r="BF38" s="21">
        <v>0</v>
      </c>
      <c r="BG38" s="21">
        <f t="shared" si="32"/>
        <v>0</v>
      </c>
      <c r="BH38" s="21">
        <v>0</v>
      </c>
      <c r="BI38" s="21">
        <f t="shared" si="33"/>
        <v>0</v>
      </c>
      <c r="BJ38" s="21">
        <v>0</v>
      </c>
      <c r="BK38" s="21">
        <f t="shared" si="34"/>
        <v>0</v>
      </c>
      <c r="BL38" s="21">
        <v>0</v>
      </c>
      <c r="BM38" s="21">
        <f t="shared" si="35"/>
        <v>0</v>
      </c>
      <c r="BN38" s="21">
        <f t="shared" si="18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37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38"/>
        <v>0</v>
      </c>
      <c r="CA38" s="21">
        <v>0</v>
      </c>
      <c r="CB38" s="21">
        <f t="shared" si="39"/>
        <v>0</v>
      </c>
      <c r="CC38" s="21">
        <v>0</v>
      </c>
      <c r="CD38" s="21">
        <f t="shared" si="40"/>
        <v>0</v>
      </c>
      <c r="CE38" s="21">
        <v>0</v>
      </c>
      <c r="CF38" s="21">
        <f t="shared" si="41"/>
        <v>0</v>
      </c>
      <c r="CG38" s="21">
        <v>0</v>
      </c>
      <c r="CH38" s="21">
        <f t="shared" si="42"/>
        <v>0</v>
      </c>
      <c r="CI38" s="21">
        <v>0</v>
      </c>
      <c r="CJ38" s="21">
        <f t="shared" si="43"/>
        <v>0</v>
      </c>
      <c r="CK38" s="21">
        <f t="shared" si="44"/>
        <v>0</v>
      </c>
      <c r="CL38" s="21"/>
      <c r="CM38" s="23">
        <f t="shared" si="188"/>
        <v>0</v>
      </c>
      <c r="CN38" s="22"/>
      <c r="CO38" s="22"/>
      <c r="CP38" s="22"/>
      <c r="CQ38" s="23">
        <v>0</v>
      </c>
      <c r="CR38" s="21">
        <f t="shared" si="166"/>
        <v>0</v>
      </c>
      <c r="CS38" s="21">
        <f t="shared" si="46"/>
        <v>0</v>
      </c>
      <c r="CT38" s="21">
        <v>0</v>
      </c>
      <c r="CU38" s="21">
        <f t="shared" si="47"/>
        <v>0</v>
      </c>
      <c r="CV38" s="21">
        <v>0</v>
      </c>
      <c r="CW38" s="21">
        <f t="shared" si="48"/>
        <v>0</v>
      </c>
      <c r="CX38" s="21">
        <v>0</v>
      </c>
      <c r="CY38" s="21">
        <f t="shared" si="49"/>
        <v>0</v>
      </c>
      <c r="CZ38" s="21">
        <v>0</v>
      </c>
      <c r="DA38" s="21">
        <f t="shared" si="50"/>
        <v>0</v>
      </c>
      <c r="DB38" s="21">
        <v>0</v>
      </c>
      <c r="DC38" s="21">
        <f t="shared" si="51"/>
        <v>0</v>
      </c>
      <c r="DD38" s="21">
        <f t="shared" si="18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3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4"/>
        <v>0</v>
      </c>
      <c r="DS38" s="21">
        <v>0</v>
      </c>
      <c r="DT38" s="21">
        <f t="shared" si="55"/>
        <v>0</v>
      </c>
      <c r="DU38" s="21">
        <v>0</v>
      </c>
      <c r="DV38" s="21">
        <f t="shared" si="56"/>
        <v>0</v>
      </c>
      <c r="DW38" s="21">
        <v>0</v>
      </c>
      <c r="DX38" s="21">
        <f t="shared" si="57"/>
        <v>0</v>
      </c>
      <c r="DY38" s="21">
        <v>0</v>
      </c>
      <c r="DZ38" s="21">
        <f t="shared" si="58"/>
        <v>0</v>
      </c>
      <c r="EA38" s="21">
        <f t="shared" si="59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167"/>
        <v>0</v>
      </c>
      <c r="EI38" s="21">
        <f t="shared" si="61"/>
        <v>0</v>
      </c>
      <c r="EJ38" s="21">
        <v>0</v>
      </c>
      <c r="EK38" s="21">
        <f t="shared" si="62"/>
        <v>0</v>
      </c>
      <c r="EL38" s="21">
        <v>0</v>
      </c>
      <c r="EM38" s="21">
        <f t="shared" si="63"/>
        <v>0</v>
      </c>
      <c r="EN38" s="21">
        <v>0</v>
      </c>
      <c r="EO38" s="21">
        <f t="shared" si="64"/>
        <v>0</v>
      </c>
      <c r="EP38" s="21">
        <v>0</v>
      </c>
      <c r="EQ38" s="21">
        <f t="shared" si="65"/>
        <v>0</v>
      </c>
      <c r="ER38" s="21">
        <v>0</v>
      </c>
      <c r="ES38" s="21">
        <f t="shared" si="66"/>
        <v>0</v>
      </c>
      <c r="ET38" s="21">
        <f t="shared" si="18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68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69"/>
        <v>0</v>
      </c>
      <c r="FG38" s="21">
        <v>0</v>
      </c>
      <c r="FH38" s="21">
        <f t="shared" si="70"/>
        <v>0</v>
      </c>
      <c r="FI38" s="21">
        <v>0</v>
      </c>
      <c r="FJ38" s="21">
        <f t="shared" si="71"/>
        <v>0</v>
      </c>
      <c r="FK38" s="21">
        <v>0</v>
      </c>
      <c r="FL38" s="21">
        <f t="shared" si="72"/>
        <v>0</v>
      </c>
      <c r="FM38" s="21">
        <v>0</v>
      </c>
      <c r="FN38" s="21">
        <f t="shared" si="73"/>
        <v>0</v>
      </c>
      <c r="FO38" s="21">
        <v>0</v>
      </c>
      <c r="FP38" s="21">
        <f t="shared" si="74"/>
        <v>0</v>
      </c>
      <c r="FQ38" s="21">
        <f t="shared" si="75"/>
        <v>0</v>
      </c>
      <c r="FR38" s="21"/>
      <c r="FS38" s="23">
        <f t="shared" si="189"/>
        <v>0</v>
      </c>
      <c r="FT38" s="22"/>
      <c r="FU38" s="22"/>
      <c r="FV38" s="22"/>
      <c r="FW38" s="23">
        <v>0</v>
      </c>
      <c r="FX38" s="21">
        <f t="shared" si="168"/>
        <v>0</v>
      </c>
      <c r="FY38" s="21">
        <f t="shared" si="77"/>
        <v>0</v>
      </c>
      <c r="FZ38" s="21">
        <v>0</v>
      </c>
      <c r="GA38" s="21">
        <f t="shared" si="78"/>
        <v>0</v>
      </c>
      <c r="GB38" s="21">
        <v>0</v>
      </c>
      <c r="GC38" s="21">
        <f t="shared" si="79"/>
        <v>0</v>
      </c>
      <c r="GD38" s="21">
        <v>0</v>
      </c>
      <c r="GE38" s="21">
        <f t="shared" si="80"/>
        <v>0</v>
      </c>
      <c r="GF38" s="21">
        <v>0</v>
      </c>
      <c r="GG38" s="21">
        <f t="shared" si="81"/>
        <v>0</v>
      </c>
      <c r="GH38" s="21">
        <v>0</v>
      </c>
      <c r="GI38" s="21">
        <f t="shared" si="82"/>
        <v>0</v>
      </c>
      <c r="GJ38" s="21">
        <f t="shared" si="18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4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5"/>
        <v>0</v>
      </c>
      <c r="GW38" s="21">
        <v>0</v>
      </c>
      <c r="GX38" s="21">
        <f t="shared" si="86"/>
        <v>0</v>
      </c>
      <c r="GY38" s="21">
        <v>0</v>
      </c>
      <c r="GZ38" s="21">
        <f t="shared" si="87"/>
        <v>0</v>
      </c>
      <c r="HA38" s="21">
        <v>0</v>
      </c>
      <c r="HB38" s="21">
        <f t="shared" si="88"/>
        <v>0</v>
      </c>
      <c r="HC38" s="21">
        <v>0</v>
      </c>
      <c r="HD38" s="21">
        <f t="shared" si="89"/>
        <v>0</v>
      </c>
      <c r="HE38" s="21">
        <v>0</v>
      </c>
      <c r="HF38" s="21">
        <f t="shared" si="90"/>
        <v>0</v>
      </c>
      <c r="HG38" s="21">
        <f t="shared" si="91"/>
        <v>0</v>
      </c>
      <c r="HH38" s="21"/>
      <c r="HI38" s="23">
        <f t="shared" si="190"/>
        <v>0</v>
      </c>
      <c r="HJ38" s="22"/>
      <c r="HK38" s="22"/>
      <c r="HL38" s="22"/>
      <c r="HM38" s="23">
        <v>0</v>
      </c>
      <c r="HN38" s="21">
        <f t="shared" si="169"/>
        <v>0</v>
      </c>
      <c r="HO38" s="21">
        <f t="shared" si="93"/>
        <v>0</v>
      </c>
      <c r="HP38" s="21">
        <v>0</v>
      </c>
      <c r="HQ38" s="21">
        <f t="shared" si="94"/>
        <v>0</v>
      </c>
      <c r="HR38" s="21">
        <v>0</v>
      </c>
      <c r="HS38" s="21">
        <f t="shared" si="95"/>
        <v>0</v>
      </c>
      <c r="HT38" s="21">
        <v>0</v>
      </c>
      <c r="HU38" s="21">
        <f t="shared" si="96"/>
        <v>0</v>
      </c>
      <c r="HV38" s="21">
        <v>0</v>
      </c>
      <c r="HW38" s="21">
        <f t="shared" si="97"/>
        <v>0</v>
      </c>
      <c r="HX38" s="21">
        <v>0</v>
      </c>
      <c r="HY38" s="21">
        <f t="shared" si="98"/>
        <v>0</v>
      </c>
      <c r="HZ38" s="21">
        <f t="shared" si="18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0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1"/>
        <v>0</v>
      </c>
      <c r="IM38" s="21">
        <v>0</v>
      </c>
      <c r="IN38" s="21">
        <f t="shared" si="102"/>
        <v>0</v>
      </c>
      <c r="IO38" s="21">
        <v>0</v>
      </c>
      <c r="IP38" s="21">
        <f t="shared" si="103"/>
        <v>0</v>
      </c>
      <c r="IQ38" s="21">
        <v>0</v>
      </c>
      <c r="IR38" s="21">
        <f t="shared" si="104"/>
        <v>0</v>
      </c>
      <c r="IS38" s="21">
        <v>0</v>
      </c>
      <c r="IT38" s="21">
        <f t="shared" si="105"/>
        <v>0</v>
      </c>
      <c r="IU38" s="21">
        <v>0</v>
      </c>
      <c r="IV38" s="21">
        <f t="shared" si="106"/>
        <v>0</v>
      </c>
      <c r="IW38" s="21">
        <f t="shared" si="107"/>
        <v>0</v>
      </c>
      <c r="IX38" s="21"/>
      <c r="IY38" s="23">
        <f t="shared" si="191"/>
        <v>0</v>
      </c>
      <c r="IZ38" s="22"/>
      <c r="JA38" s="22"/>
      <c r="JB38" s="22"/>
      <c r="JC38" s="23">
        <v>0</v>
      </c>
      <c r="JD38" s="21">
        <f t="shared" si="170"/>
        <v>0</v>
      </c>
      <c r="JE38" s="21">
        <f t="shared" si="109"/>
        <v>0</v>
      </c>
      <c r="JF38" s="21">
        <v>0</v>
      </c>
      <c r="JG38" s="21">
        <f t="shared" si="110"/>
        <v>0</v>
      </c>
      <c r="JH38" s="21">
        <v>0</v>
      </c>
      <c r="JI38" s="21">
        <f t="shared" si="111"/>
        <v>0</v>
      </c>
      <c r="JJ38" s="21">
        <v>0</v>
      </c>
      <c r="JK38" s="21">
        <f t="shared" si="112"/>
        <v>0</v>
      </c>
      <c r="JL38" s="21">
        <v>0</v>
      </c>
      <c r="JM38" s="21">
        <f t="shared" si="113"/>
        <v>0</v>
      </c>
      <c r="JN38" s="21">
        <v>0</v>
      </c>
      <c r="JO38" s="21">
        <f t="shared" si="114"/>
        <v>0</v>
      </c>
      <c r="JP38" s="21">
        <f t="shared" si="18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16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17"/>
        <v>0</v>
      </c>
      <c r="KC38" s="21">
        <v>0</v>
      </c>
      <c r="KD38" s="21">
        <f t="shared" si="118"/>
        <v>0</v>
      </c>
      <c r="KE38" s="21">
        <v>0</v>
      </c>
      <c r="KF38" s="21">
        <f t="shared" si="119"/>
        <v>0</v>
      </c>
      <c r="KG38" s="21">
        <v>0</v>
      </c>
      <c r="KH38" s="21">
        <f t="shared" si="120"/>
        <v>0</v>
      </c>
      <c r="KI38" s="21">
        <v>0</v>
      </c>
      <c r="KJ38" s="21">
        <f t="shared" si="121"/>
        <v>0</v>
      </c>
      <c r="KK38" s="21">
        <v>0</v>
      </c>
      <c r="KL38" s="21">
        <f t="shared" si="122"/>
        <v>0</v>
      </c>
      <c r="KM38" s="21">
        <f t="shared" si="123"/>
        <v>0</v>
      </c>
      <c r="KN38" s="21"/>
      <c r="KO38" s="23">
        <f t="shared" si="192"/>
        <v>0</v>
      </c>
      <c r="KP38" s="22"/>
      <c r="KQ38" s="22"/>
      <c r="KR38" s="22"/>
      <c r="KS38" s="23">
        <v>0</v>
      </c>
      <c r="KT38" s="21">
        <f t="shared" si="171"/>
        <v>0</v>
      </c>
      <c r="KU38" s="21">
        <f t="shared" si="125"/>
        <v>0</v>
      </c>
      <c r="KV38" s="21">
        <v>0</v>
      </c>
      <c r="KW38" s="21">
        <f t="shared" si="126"/>
        <v>0</v>
      </c>
      <c r="KX38" s="21">
        <v>0</v>
      </c>
      <c r="KY38" s="21">
        <f t="shared" si="127"/>
        <v>0</v>
      </c>
      <c r="KZ38" s="21">
        <v>0</v>
      </c>
      <c r="LA38" s="21">
        <f t="shared" si="128"/>
        <v>0</v>
      </c>
      <c r="LB38" s="21">
        <v>0</v>
      </c>
      <c r="LC38" s="21">
        <f t="shared" si="129"/>
        <v>0</v>
      </c>
      <c r="LD38" s="21">
        <v>0</v>
      </c>
      <c r="LE38" s="21">
        <f t="shared" si="130"/>
        <v>0</v>
      </c>
      <c r="LF38" s="21">
        <f t="shared" si="18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2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3"/>
        <v>0</v>
      </c>
      <c r="LS38" s="21">
        <v>0</v>
      </c>
      <c r="LT38" s="21">
        <f t="shared" si="134"/>
        <v>0</v>
      </c>
      <c r="LU38" s="21">
        <v>0</v>
      </c>
      <c r="LV38" s="21">
        <f t="shared" si="135"/>
        <v>0</v>
      </c>
      <c r="LW38" s="21">
        <v>0</v>
      </c>
      <c r="LX38" s="21">
        <f t="shared" si="136"/>
        <v>0</v>
      </c>
      <c r="LY38" s="21">
        <v>0</v>
      </c>
      <c r="LZ38" s="21">
        <f t="shared" si="137"/>
        <v>0</v>
      </c>
      <c r="MA38" s="21">
        <v>0</v>
      </c>
      <c r="MB38" s="21">
        <f t="shared" si="138"/>
        <v>0</v>
      </c>
      <c r="MC38" s="21">
        <f t="shared" si="139"/>
        <v>0</v>
      </c>
      <c r="MD38" s="21"/>
      <c r="ME38" s="23">
        <f t="shared" si="193"/>
        <v>0</v>
      </c>
      <c r="MF38" s="22"/>
      <c r="MG38" s="22"/>
      <c r="MH38" s="22"/>
      <c r="MI38" s="23">
        <v>0</v>
      </c>
      <c r="MJ38" s="21">
        <f t="shared" si="172"/>
        <v>0</v>
      </c>
      <c r="MK38" s="21">
        <f t="shared" si="141"/>
        <v>0</v>
      </c>
      <c r="ML38" s="21">
        <v>0</v>
      </c>
      <c r="MM38" s="21">
        <f t="shared" si="142"/>
        <v>0</v>
      </c>
      <c r="MN38" s="21">
        <v>0</v>
      </c>
      <c r="MO38" s="21">
        <f t="shared" si="143"/>
        <v>0</v>
      </c>
      <c r="MP38" s="21">
        <v>0</v>
      </c>
      <c r="MQ38" s="21">
        <f t="shared" si="144"/>
        <v>0</v>
      </c>
      <c r="MR38" s="21">
        <v>0</v>
      </c>
      <c r="MS38" s="21">
        <f t="shared" si="145"/>
        <v>0</v>
      </c>
      <c r="MT38" s="21">
        <v>0</v>
      </c>
      <c r="MU38" s="21">
        <f t="shared" si="146"/>
        <v>0</v>
      </c>
      <c r="MV38" s="21">
        <f t="shared" si="18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48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49"/>
        <v>0</v>
      </c>
      <c r="NI38" s="21">
        <v>0</v>
      </c>
      <c r="NJ38" s="21">
        <f t="shared" si="150"/>
        <v>0</v>
      </c>
      <c r="NK38" s="21">
        <v>0</v>
      </c>
      <c r="NL38" s="21">
        <f t="shared" si="151"/>
        <v>0</v>
      </c>
      <c r="NM38" s="21">
        <v>0</v>
      </c>
      <c r="NN38" s="21">
        <f t="shared" si="152"/>
        <v>0</v>
      </c>
      <c r="NO38" s="21">
        <v>0</v>
      </c>
      <c r="NP38" s="21">
        <f t="shared" si="153"/>
        <v>0</v>
      </c>
      <c r="NQ38" s="21">
        <v>0</v>
      </c>
      <c r="NR38" s="21">
        <f t="shared" si="154"/>
        <v>0</v>
      </c>
      <c r="NS38" s="21">
        <f t="shared" si="155"/>
        <v>0</v>
      </c>
      <c r="NT38" s="21"/>
      <c r="NU38" s="23">
        <f t="shared" si="194"/>
        <v>0</v>
      </c>
      <c r="NV38" s="24">
        <f t="shared" si="11"/>
        <v>0</v>
      </c>
      <c r="NW38" s="24">
        <f t="shared" si="12"/>
        <v>0</v>
      </c>
      <c r="NX38" s="24">
        <f t="shared" si="156"/>
        <v>0</v>
      </c>
    </row>
    <row r="39" spans="1:388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3"/>
        <v>0</v>
      </c>
      <c r="M39" s="21">
        <f t="shared" si="14"/>
        <v>0</v>
      </c>
      <c r="N39" s="21">
        <v>0</v>
      </c>
      <c r="O39" s="21">
        <f t="shared" si="15"/>
        <v>0</v>
      </c>
      <c r="P39" s="21">
        <v>0</v>
      </c>
      <c r="Q39" s="21">
        <f t="shared" si="16"/>
        <v>0</v>
      </c>
      <c r="R39" s="21">
        <v>0</v>
      </c>
      <c r="S39" s="21">
        <f t="shared" si="17"/>
        <v>0</v>
      </c>
      <c r="T39" s="21">
        <v>0</v>
      </c>
      <c r="U39" s="21">
        <f t="shared" si="18"/>
        <v>0</v>
      </c>
      <c r="V39" s="21">
        <v>0</v>
      </c>
      <c r="W39" s="21">
        <f t="shared" si="19"/>
        <v>0</v>
      </c>
      <c r="X39" s="21">
        <f t="shared" si="20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1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2"/>
        <v>0</v>
      </c>
      <c r="AK39" s="21">
        <v>0</v>
      </c>
      <c r="AL39" s="21">
        <f t="shared" si="23"/>
        <v>0</v>
      </c>
      <c r="AM39" s="21">
        <v>0</v>
      </c>
      <c r="AN39" s="21">
        <f t="shared" si="24"/>
        <v>0</v>
      </c>
      <c r="AO39" s="21">
        <v>0</v>
      </c>
      <c r="AP39" s="21">
        <f t="shared" si="25"/>
        <v>0</v>
      </c>
      <c r="AQ39" s="21">
        <v>0</v>
      </c>
      <c r="AR39" s="21">
        <f t="shared" si="26"/>
        <v>0</v>
      </c>
      <c r="AS39" s="21">
        <v>0</v>
      </c>
      <c r="AT39" s="21">
        <f t="shared" si="27"/>
        <v>0</v>
      </c>
      <c r="AU39" s="21">
        <f t="shared" si="28"/>
        <v>0</v>
      </c>
      <c r="AV39" s="21"/>
      <c r="AW39" s="23">
        <f t="shared" si="157"/>
        <v>0</v>
      </c>
      <c r="AX39" s="22"/>
      <c r="AY39" s="22"/>
      <c r="AZ39" s="22"/>
      <c r="BA39" s="23">
        <v>0</v>
      </c>
      <c r="BB39" s="21">
        <f t="shared" si="165"/>
        <v>0</v>
      </c>
      <c r="BC39" s="21">
        <f t="shared" si="30"/>
        <v>0</v>
      </c>
      <c r="BD39" s="21">
        <v>0</v>
      </c>
      <c r="BE39" s="21">
        <f t="shared" si="31"/>
        <v>0</v>
      </c>
      <c r="BF39" s="21">
        <v>0</v>
      </c>
      <c r="BG39" s="21">
        <f t="shared" si="32"/>
        <v>0</v>
      </c>
      <c r="BH39" s="21">
        <v>0</v>
      </c>
      <c r="BI39" s="21">
        <f t="shared" si="33"/>
        <v>0</v>
      </c>
      <c r="BJ39" s="21">
        <v>0</v>
      </c>
      <c r="BK39" s="21">
        <f t="shared" si="34"/>
        <v>0</v>
      </c>
      <c r="BL39" s="21">
        <v>0</v>
      </c>
      <c r="BM39" s="21">
        <f t="shared" si="35"/>
        <v>0</v>
      </c>
      <c r="BN39" s="21">
        <f t="shared" si="18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37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38"/>
        <v>0</v>
      </c>
      <c r="CA39" s="21">
        <v>0</v>
      </c>
      <c r="CB39" s="21">
        <f t="shared" si="39"/>
        <v>0</v>
      </c>
      <c r="CC39" s="21">
        <v>0</v>
      </c>
      <c r="CD39" s="21">
        <f t="shared" si="40"/>
        <v>0</v>
      </c>
      <c r="CE39" s="21">
        <v>0</v>
      </c>
      <c r="CF39" s="21">
        <f t="shared" si="41"/>
        <v>0</v>
      </c>
      <c r="CG39" s="21">
        <v>0</v>
      </c>
      <c r="CH39" s="21">
        <f t="shared" si="42"/>
        <v>0</v>
      </c>
      <c r="CI39" s="21">
        <v>0</v>
      </c>
      <c r="CJ39" s="21">
        <f t="shared" si="43"/>
        <v>0</v>
      </c>
      <c r="CK39" s="21">
        <f t="shared" si="44"/>
        <v>0</v>
      </c>
      <c r="CL39" s="21"/>
      <c r="CM39" s="23">
        <f t="shared" si="188"/>
        <v>0</v>
      </c>
      <c r="CN39" s="22"/>
      <c r="CO39" s="22"/>
      <c r="CP39" s="22"/>
      <c r="CQ39" s="23">
        <v>0</v>
      </c>
      <c r="CR39" s="21">
        <f t="shared" si="166"/>
        <v>0</v>
      </c>
      <c r="CS39" s="21">
        <f t="shared" si="46"/>
        <v>0</v>
      </c>
      <c r="CT39" s="21">
        <v>0</v>
      </c>
      <c r="CU39" s="21">
        <f t="shared" si="47"/>
        <v>0</v>
      </c>
      <c r="CV39" s="21">
        <v>0</v>
      </c>
      <c r="CW39" s="21">
        <f t="shared" si="48"/>
        <v>0</v>
      </c>
      <c r="CX39" s="21">
        <v>0</v>
      </c>
      <c r="CY39" s="21">
        <f t="shared" si="49"/>
        <v>0</v>
      </c>
      <c r="CZ39" s="21">
        <v>0</v>
      </c>
      <c r="DA39" s="21">
        <f t="shared" si="50"/>
        <v>0</v>
      </c>
      <c r="DB39" s="21">
        <v>0</v>
      </c>
      <c r="DC39" s="21">
        <f t="shared" si="51"/>
        <v>0</v>
      </c>
      <c r="DD39" s="21">
        <f t="shared" si="18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3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4"/>
        <v>0</v>
      </c>
      <c r="DS39" s="21">
        <v>0</v>
      </c>
      <c r="DT39" s="21">
        <f t="shared" si="55"/>
        <v>0</v>
      </c>
      <c r="DU39" s="21">
        <v>0</v>
      </c>
      <c r="DV39" s="21">
        <f t="shared" si="56"/>
        <v>0</v>
      </c>
      <c r="DW39" s="21">
        <v>0</v>
      </c>
      <c r="DX39" s="21">
        <f t="shared" si="57"/>
        <v>0</v>
      </c>
      <c r="DY39" s="21">
        <v>0</v>
      </c>
      <c r="DZ39" s="21">
        <f t="shared" si="58"/>
        <v>0</v>
      </c>
      <c r="EA39" s="21">
        <f t="shared" si="59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167"/>
        <v>0</v>
      </c>
      <c r="EI39" s="21">
        <f t="shared" si="61"/>
        <v>0</v>
      </c>
      <c r="EJ39" s="21">
        <v>0</v>
      </c>
      <c r="EK39" s="21">
        <f t="shared" si="62"/>
        <v>0</v>
      </c>
      <c r="EL39" s="21">
        <v>0</v>
      </c>
      <c r="EM39" s="21">
        <f t="shared" si="63"/>
        <v>0</v>
      </c>
      <c r="EN39" s="21">
        <v>0</v>
      </c>
      <c r="EO39" s="21">
        <f t="shared" si="64"/>
        <v>0</v>
      </c>
      <c r="EP39" s="21">
        <v>0</v>
      </c>
      <c r="EQ39" s="21">
        <f t="shared" si="65"/>
        <v>0</v>
      </c>
      <c r="ER39" s="21">
        <v>0</v>
      </c>
      <c r="ES39" s="21">
        <f t="shared" si="66"/>
        <v>0</v>
      </c>
      <c r="ET39" s="21">
        <f t="shared" si="18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68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69"/>
        <v>0</v>
      </c>
      <c r="FG39" s="21">
        <v>0</v>
      </c>
      <c r="FH39" s="21">
        <f t="shared" si="70"/>
        <v>0</v>
      </c>
      <c r="FI39" s="21">
        <v>0</v>
      </c>
      <c r="FJ39" s="21">
        <f t="shared" si="71"/>
        <v>0</v>
      </c>
      <c r="FK39" s="21">
        <v>0</v>
      </c>
      <c r="FL39" s="21">
        <f t="shared" si="72"/>
        <v>0</v>
      </c>
      <c r="FM39" s="21">
        <v>0</v>
      </c>
      <c r="FN39" s="21">
        <f t="shared" si="73"/>
        <v>0</v>
      </c>
      <c r="FO39" s="21">
        <v>0</v>
      </c>
      <c r="FP39" s="21">
        <f t="shared" si="74"/>
        <v>0</v>
      </c>
      <c r="FQ39" s="21">
        <f t="shared" si="75"/>
        <v>0</v>
      </c>
      <c r="FR39" s="21"/>
      <c r="FS39" s="23">
        <f t="shared" si="189"/>
        <v>0</v>
      </c>
      <c r="FT39" s="22"/>
      <c r="FU39" s="22"/>
      <c r="FV39" s="22"/>
      <c r="FW39" s="23">
        <v>0</v>
      </c>
      <c r="FX39" s="21">
        <f t="shared" si="168"/>
        <v>0</v>
      </c>
      <c r="FY39" s="21">
        <f t="shared" si="77"/>
        <v>0</v>
      </c>
      <c r="FZ39" s="21">
        <v>0</v>
      </c>
      <c r="GA39" s="21">
        <f t="shared" si="78"/>
        <v>0</v>
      </c>
      <c r="GB39" s="21">
        <v>0</v>
      </c>
      <c r="GC39" s="21">
        <f t="shared" si="79"/>
        <v>0</v>
      </c>
      <c r="GD39" s="21">
        <v>0</v>
      </c>
      <c r="GE39" s="21">
        <f t="shared" si="80"/>
        <v>0</v>
      </c>
      <c r="GF39" s="21">
        <v>0</v>
      </c>
      <c r="GG39" s="21">
        <f t="shared" si="81"/>
        <v>0</v>
      </c>
      <c r="GH39" s="21">
        <v>0</v>
      </c>
      <c r="GI39" s="21">
        <f t="shared" si="82"/>
        <v>0</v>
      </c>
      <c r="GJ39" s="21">
        <f t="shared" si="18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4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5"/>
        <v>0</v>
      </c>
      <c r="GW39" s="21">
        <v>0</v>
      </c>
      <c r="GX39" s="21">
        <f t="shared" si="86"/>
        <v>0</v>
      </c>
      <c r="GY39" s="21">
        <v>0</v>
      </c>
      <c r="GZ39" s="21">
        <f t="shared" si="87"/>
        <v>0</v>
      </c>
      <c r="HA39" s="21">
        <v>0</v>
      </c>
      <c r="HB39" s="21">
        <f t="shared" si="88"/>
        <v>0</v>
      </c>
      <c r="HC39" s="21">
        <v>0</v>
      </c>
      <c r="HD39" s="21">
        <f t="shared" si="89"/>
        <v>0</v>
      </c>
      <c r="HE39" s="21">
        <v>0</v>
      </c>
      <c r="HF39" s="21">
        <f t="shared" si="90"/>
        <v>0</v>
      </c>
      <c r="HG39" s="21">
        <f t="shared" si="91"/>
        <v>0</v>
      </c>
      <c r="HH39" s="21"/>
      <c r="HI39" s="23">
        <f t="shared" si="190"/>
        <v>0</v>
      </c>
      <c r="HJ39" s="22"/>
      <c r="HK39" s="22"/>
      <c r="HL39" s="22"/>
      <c r="HM39" s="23">
        <v>0</v>
      </c>
      <c r="HN39" s="21">
        <f t="shared" si="169"/>
        <v>0</v>
      </c>
      <c r="HO39" s="21">
        <f t="shared" si="93"/>
        <v>0</v>
      </c>
      <c r="HP39" s="21">
        <v>0</v>
      </c>
      <c r="HQ39" s="21">
        <f t="shared" si="94"/>
        <v>0</v>
      </c>
      <c r="HR39" s="21">
        <v>0</v>
      </c>
      <c r="HS39" s="21">
        <f t="shared" si="95"/>
        <v>0</v>
      </c>
      <c r="HT39" s="21">
        <v>0</v>
      </c>
      <c r="HU39" s="21">
        <f t="shared" si="96"/>
        <v>0</v>
      </c>
      <c r="HV39" s="21">
        <v>0</v>
      </c>
      <c r="HW39" s="21">
        <f t="shared" si="97"/>
        <v>0</v>
      </c>
      <c r="HX39" s="21">
        <v>0</v>
      </c>
      <c r="HY39" s="21">
        <f t="shared" si="98"/>
        <v>0</v>
      </c>
      <c r="HZ39" s="21">
        <f t="shared" si="18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0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1"/>
        <v>0</v>
      </c>
      <c r="IM39" s="21">
        <v>0</v>
      </c>
      <c r="IN39" s="21">
        <f t="shared" si="102"/>
        <v>0</v>
      </c>
      <c r="IO39" s="21">
        <v>0</v>
      </c>
      <c r="IP39" s="21">
        <f t="shared" si="103"/>
        <v>0</v>
      </c>
      <c r="IQ39" s="21">
        <v>0</v>
      </c>
      <c r="IR39" s="21">
        <f t="shared" si="104"/>
        <v>0</v>
      </c>
      <c r="IS39" s="21">
        <v>0</v>
      </c>
      <c r="IT39" s="21">
        <f t="shared" si="105"/>
        <v>0</v>
      </c>
      <c r="IU39" s="21">
        <v>0</v>
      </c>
      <c r="IV39" s="21">
        <f t="shared" si="106"/>
        <v>0</v>
      </c>
      <c r="IW39" s="21">
        <f t="shared" si="107"/>
        <v>0</v>
      </c>
      <c r="IX39" s="21"/>
      <c r="IY39" s="23">
        <f t="shared" si="191"/>
        <v>0</v>
      </c>
      <c r="IZ39" s="22"/>
      <c r="JA39" s="22"/>
      <c r="JB39" s="22"/>
      <c r="JC39" s="23">
        <v>0</v>
      </c>
      <c r="JD39" s="21">
        <f t="shared" si="170"/>
        <v>0</v>
      </c>
      <c r="JE39" s="21">
        <f t="shared" si="109"/>
        <v>0</v>
      </c>
      <c r="JF39" s="21">
        <v>0</v>
      </c>
      <c r="JG39" s="21">
        <f t="shared" si="110"/>
        <v>0</v>
      </c>
      <c r="JH39" s="21">
        <v>0</v>
      </c>
      <c r="JI39" s="21">
        <f t="shared" si="111"/>
        <v>0</v>
      </c>
      <c r="JJ39" s="21">
        <v>0</v>
      </c>
      <c r="JK39" s="21">
        <f t="shared" si="112"/>
        <v>0</v>
      </c>
      <c r="JL39" s="21">
        <v>0</v>
      </c>
      <c r="JM39" s="21">
        <f t="shared" si="113"/>
        <v>0</v>
      </c>
      <c r="JN39" s="21">
        <v>0</v>
      </c>
      <c r="JO39" s="21">
        <f t="shared" si="114"/>
        <v>0</v>
      </c>
      <c r="JP39" s="21">
        <f t="shared" si="18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16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17"/>
        <v>0</v>
      </c>
      <c r="KC39" s="21">
        <v>0</v>
      </c>
      <c r="KD39" s="21">
        <f t="shared" si="118"/>
        <v>0</v>
      </c>
      <c r="KE39" s="21">
        <v>0</v>
      </c>
      <c r="KF39" s="21">
        <f t="shared" si="119"/>
        <v>0</v>
      </c>
      <c r="KG39" s="21">
        <v>0</v>
      </c>
      <c r="KH39" s="21">
        <f t="shared" si="120"/>
        <v>0</v>
      </c>
      <c r="KI39" s="21">
        <v>0</v>
      </c>
      <c r="KJ39" s="21">
        <f t="shared" si="121"/>
        <v>0</v>
      </c>
      <c r="KK39" s="21">
        <v>0</v>
      </c>
      <c r="KL39" s="21">
        <f t="shared" si="122"/>
        <v>0</v>
      </c>
      <c r="KM39" s="21">
        <f t="shared" si="123"/>
        <v>0</v>
      </c>
      <c r="KN39" s="21"/>
      <c r="KO39" s="23">
        <f t="shared" si="192"/>
        <v>0</v>
      </c>
      <c r="KP39" s="22"/>
      <c r="KQ39" s="22"/>
      <c r="KR39" s="22"/>
      <c r="KS39" s="23">
        <v>0</v>
      </c>
      <c r="KT39" s="21">
        <f t="shared" si="171"/>
        <v>0</v>
      </c>
      <c r="KU39" s="21">
        <f t="shared" si="125"/>
        <v>0</v>
      </c>
      <c r="KV39" s="21">
        <v>0</v>
      </c>
      <c r="KW39" s="21">
        <f t="shared" si="126"/>
        <v>0</v>
      </c>
      <c r="KX39" s="21">
        <v>0</v>
      </c>
      <c r="KY39" s="21">
        <f t="shared" si="127"/>
        <v>0</v>
      </c>
      <c r="KZ39" s="21">
        <v>0</v>
      </c>
      <c r="LA39" s="21">
        <f t="shared" si="128"/>
        <v>0</v>
      </c>
      <c r="LB39" s="21">
        <v>0</v>
      </c>
      <c r="LC39" s="21">
        <f t="shared" si="129"/>
        <v>0</v>
      </c>
      <c r="LD39" s="21">
        <v>0</v>
      </c>
      <c r="LE39" s="21">
        <f t="shared" si="130"/>
        <v>0</v>
      </c>
      <c r="LF39" s="21">
        <f t="shared" si="18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2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3"/>
        <v>0</v>
      </c>
      <c r="LS39" s="21">
        <v>0</v>
      </c>
      <c r="LT39" s="21">
        <f t="shared" si="134"/>
        <v>0</v>
      </c>
      <c r="LU39" s="21">
        <v>0</v>
      </c>
      <c r="LV39" s="21">
        <f t="shared" si="135"/>
        <v>0</v>
      </c>
      <c r="LW39" s="21">
        <v>0</v>
      </c>
      <c r="LX39" s="21">
        <f t="shared" si="136"/>
        <v>0</v>
      </c>
      <c r="LY39" s="21">
        <v>0</v>
      </c>
      <c r="LZ39" s="21">
        <f t="shared" si="137"/>
        <v>0</v>
      </c>
      <c r="MA39" s="21">
        <v>0</v>
      </c>
      <c r="MB39" s="21">
        <f t="shared" si="138"/>
        <v>0</v>
      </c>
      <c r="MC39" s="21">
        <f t="shared" si="139"/>
        <v>0</v>
      </c>
      <c r="MD39" s="21"/>
      <c r="ME39" s="23">
        <f t="shared" si="193"/>
        <v>0</v>
      </c>
      <c r="MF39" s="22"/>
      <c r="MG39" s="22"/>
      <c r="MH39" s="22"/>
      <c r="MI39" s="23">
        <v>0</v>
      </c>
      <c r="MJ39" s="21">
        <f t="shared" si="172"/>
        <v>0</v>
      </c>
      <c r="MK39" s="21">
        <f t="shared" si="141"/>
        <v>0</v>
      </c>
      <c r="ML39" s="21">
        <v>0</v>
      </c>
      <c r="MM39" s="21">
        <f t="shared" si="142"/>
        <v>0</v>
      </c>
      <c r="MN39" s="21">
        <v>0</v>
      </c>
      <c r="MO39" s="21">
        <f t="shared" si="143"/>
        <v>0</v>
      </c>
      <c r="MP39" s="21">
        <v>0</v>
      </c>
      <c r="MQ39" s="21">
        <f t="shared" si="144"/>
        <v>0</v>
      </c>
      <c r="MR39" s="21">
        <v>0</v>
      </c>
      <c r="MS39" s="21">
        <f t="shared" si="145"/>
        <v>0</v>
      </c>
      <c r="MT39" s="21">
        <v>0</v>
      </c>
      <c r="MU39" s="21">
        <f t="shared" si="146"/>
        <v>0</v>
      </c>
      <c r="MV39" s="21">
        <f t="shared" si="18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48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49"/>
        <v>0</v>
      </c>
      <c r="NI39" s="21">
        <v>0</v>
      </c>
      <c r="NJ39" s="21">
        <f t="shared" si="150"/>
        <v>0</v>
      </c>
      <c r="NK39" s="21">
        <v>0</v>
      </c>
      <c r="NL39" s="21">
        <f t="shared" si="151"/>
        <v>0</v>
      </c>
      <c r="NM39" s="21">
        <v>0</v>
      </c>
      <c r="NN39" s="21">
        <f t="shared" si="152"/>
        <v>0</v>
      </c>
      <c r="NO39" s="21">
        <v>0</v>
      </c>
      <c r="NP39" s="21">
        <f t="shared" si="153"/>
        <v>0</v>
      </c>
      <c r="NQ39" s="21">
        <v>0</v>
      </c>
      <c r="NR39" s="21">
        <f t="shared" si="154"/>
        <v>0</v>
      </c>
      <c r="NS39" s="21">
        <f t="shared" si="155"/>
        <v>0</v>
      </c>
      <c r="NT39" s="21"/>
      <c r="NU39" s="23">
        <f t="shared" si="194"/>
        <v>0</v>
      </c>
      <c r="NV39" s="24">
        <f t="shared" si="11"/>
        <v>0</v>
      </c>
      <c r="NW39" s="24">
        <f t="shared" si="12"/>
        <v>0</v>
      </c>
      <c r="NX39" s="24">
        <f t="shared" si="156"/>
        <v>0</v>
      </c>
    </row>
    <row r="40" spans="1:388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3"/>
        <v>0</v>
      </c>
      <c r="M40" s="21">
        <f t="shared" si="14"/>
        <v>0</v>
      </c>
      <c r="N40" s="21">
        <v>0</v>
      </c>
      <c r="O40" s="21">
        <f t="shared" si="15"/>
        <v>0</v>
      </c>
      <c r="P40" s="21">
        <v>0</v>
      </c>
      <c r="Q40" s="21">
        <f t="shared" si="16"/>
        <v>0</v>
      </c>
      <c r="R40" s="21">
        <v>0</v>
      </c>
      <c r="S40" s="21">
        <f t="shared" si="17"/>
        <v>0</v>
      </c>
      <c r="T40" s="21">
        <v>0</v>
      </c>
      <c r="U40" s="21">
        <f t="shared" si="18"/>
        <v>0</v>
      </c>
      <c r="V40" s="21">
        <v>0</v>
      </c>
      <c r="W40" s="21">
        <f t="shared" si="19"/>
        <v>0</v>
      </c>
      <c r="X40" s="21">
        <f t="shared" si="20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1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2"/>
        <v>0</v>
      </c>
      <c r="AK40" s="21">
        <v>0</v>
      </c>
      <c r="AL40" s="21">
        <f t="shared" si="23"/>
        <v>0</v>
      </c>
      <c r="AM40" s="21">
        <v>0</v>
      </c>
      <c r="AN40" s="21">
        <f t="shared" si="24"/>
        <v>0</v>
      </c>
      <c r="AO40" s="21">
        <v>0</v>
      </c>
      <c r="AP40" s="21">
        <f t="shared" si="25"/>
        <v>0</v>
      </c>
      <c r="AQ40" s="21">
        <v>0</v>
      </c>
      <c r="AR40" s="21">
        <f t="shared" si="26"/>
        <v>0</v>
      </c>
      <c r="AS40" s="21">
        <v>0</v>
      </c>
      <c r="AT40" s="21">
        <f t="shared" si="27"/>
        <v>0</v>
      </c>
      <c r="AU40" s="21">
        <f t="shared" si="28"/>
        <v>0</v>
      </c>
      <c r="AV40" s="21"/>
      <c r="AW40" s="23">
        <f t="shared" si="157"/>
        <v>0</v>
      </c>
      <c r="AX40" s="22"/>
      <c r="AY40" s="22"/>
      <c r="AZ40" s="22"/>
      <c r="BA40" s="23">
        <v>0</v>
      </c>
      <c r="BB40" s="21">
        <f t="shared" si="165"/>
        <v>0</v>
      </c>
      <c r="BC40" s="21">
        <f t="shared" si="30"/>
        <v>0</v>
      </c>
      <c r="BD40" s="21">
        <v>0</v>
      </c>
      <c r="BE40" s="21">
        <f t="shared" si="31"/>
        <v>0</v>
      </c>
      <c r="BF40" s="21">
        <v>0</v>
      </c>
      <c r="BG40" s="21">
        <f t="shared" si="32"/>
        <v>0</v>
      </c>
      <c r="BH40" s="21">
        <v>0</v>
      </c>
      <c r="BI40" s="21">
        <f t="shared" si="33"/>
        <v>0</v>
      </c>
      <c r="BJ40" s="21">
        <v>0</v>
      </c>
      <c r="BK40" s="21">
        <f t="shared" si="34"/>
        <v>0</v>
      </c>
      <c r="BL40" s="21">
        <v>0</v>
      </c>
      <c r="BM40" s="21">
        <f t="shared" si="35"/>
        <v>0</v>
      </c>
      <c r="BN40" s="21">
        <f t="shared" si="18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37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38"/>
        <v>0</v>
      </c>
      <c r="CA40" s="21">
        <v>0</v>
      </c>
      <c r="CB40" s="21">
        <f t="shared" si="39"/>
        <v>0</v>
      </c>
      <c r="CC40" s="21">
        <v>0</v>
      </c>
      <c r="CD40" s="21">
        <f t="shared" si="40"/>
        <v>0</v>
      </c>
      <c r="CE40" s="21">
        <v>0</v>
      </c>
      <c r="CF40" s="21">
        <f t="shared" si="41"/>
        <v>0</v>
      </c>
      <c r="CG40" s="21">
        <v>0</v>
      </c>
      <c r="CH40" s="21">
        <f t="shared" si="42"/>
        <v>0</v>
      </c>
      <c r="CI40" s="21">
        <v>0</v>
      </c>
      <c r="CJ40" s="21">
        <f t="shared" si="43"/>
        <v>0</v>
      </c>
      <c r="CK40" s="21">
        <f t="shared" si="44"/>
        <v>0</v>
      </c>
      <c r="CL40" s="21"/>
      <c r="CM40" s="23">
        <f t="shared" si="188"/>
        <v>0</v>
      </c>
      <c r="CN40" s="22"/>
      <c r="CO40" s="22"/>
      <c r="CP40" s="22"/>
      <c r="CQ40" s="23">
        <v>0</v>
      </c>
      <c r="CR40" s="21">
        <f t="shared" si="166"/>
        <v>0</v>
      </c>
      <c r="CS40" s="21">
        <f t="shared" si="46"/>
        <v>0</v>
      </c>
      <c r="CT40" s="21">
        <v>0</v>
      </c>
      <c r="CU40" s="21">
        <f t="shared" si="47"/>
        <v>0</v>
      </c>
      <c r="CV40" s="21">
        <v>0</v>
      </c>
      <c r="CW40" s="21">
        <f t="shared" si="48"/>
        <v>0</v>
      </c>
      <c r="CX40" s="21">
        <v>0</v>
      </c>
      <c r="CY40" s="21">
        <f t="shared" si="49"/>
        <v>0</v>
      </c>
      <c r="CZ40" s="21">
        <v>0</v>
      </c>
      <c r="DA40" s="21">
        <f t="shared" si="50"/>
        <v>0</v>
      </c>
      <c r="DB40" s="21">
        <v>0</v>
      </c>
      <c r="DC40" s="21">
        <f t="shared" si="51"/>
        <v>0</v>
      </c>
      <c r="DD40" s="21">
        <f t="shared" si="18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3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4"/>
        <v>0</v>
      </c>
      <c r="DS40" s="21">
        <v>0</v>
      </c>
      <c r="DT40" s="21">
        <f t="shared" si="55"/>
        <v>0</v>
      </c>
      <c r="DU40" s="21">
        <v>0</v>
      </c>
      <c r="DV40" s="21">
        <f t="shared" si="56"/>
        <v>0</v>
      </c>
      <c r="DW40" s="21">
        <v>0</v>
      </c>
      <c r="DX40" s="21">
        <f t="shared" si="57"/>
        <v>0</v>
      </c>
      <c r="DY40" s="21">
        <v>0</v>
      </c>
      <c r="DZ40" s="21">
        <f t="shared" si="58"/>
        <v>0</v>
      </c>
      <c r="EA40" s="21">
        <f t="shared" si="59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167"/>
        <v>0</v>
      </c>
      <c r="EI40" s="21">
        <f t="shared" si="61"/>
        <v>0</v>
      </c>
      <c r="EJ40" s="21">
        <v>0</v>
      </c>
      <c r="EK40" s="21">
        <f t="shared" si="62"/>
        <v>0</v>
      </c>
      <c r="EL40" s="21">
        <v>0</v>
      </c>
      <c r="EM40" s="21">
        <f t="shared" si="63"/>
        <v>0</v>
      </c>
      <c r="EN40" s="21">
        <v>0</v>
      </c>
      <c r="EO40" s="21">
        <f t="shared" si="64"/>
        <v>0</v>
      </c>
      <c r="EP40" s="21">
        <v>0</v>
      </c>
      <c r="EQ40" s="21">
        <f t="shared" si="65"/>
        <v>0</v>
      </c>
      <c r="ER40" s="21">
        <v>0</v>
      </c>
      <c r="ES40" s="21">
        <f t="shared" si="66"/>
        <v>0</v>
      </c>
      <c r="ET40" s="21">
        <f t="shared" si="18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68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69"/>
        <v>0</v>
      </c>
      <c r="FG40" s="21">
        <v>0</v>
      </c>
      <c r="FH40" s="21">
        <f t="shared" si="70"/>
        <v>0</v>
      </c>
      <c r="FI40" s="21">
        <v>0</v>
      </c>
      <c r="FJ40" s="21">
        <f t="shared" si="71"/>
        <v>0</v>
      </c>
      <c r="FK40" s="21">
        <v>0</v>
      </c>
      <c r="FL40" s="21">
        <f t="shared" si="72"/>
        <v>0</v>
      </c>
      <c r="FM40" s="21">
        <v>0</v>
      </c>
      <c r="FN40" s="21">
        <f t="shared" si="73"/>
        <v>0</v>
      </c>
      <c r="FO40" s="21">
        <v>0</v>
      </c>
      <c r="FP40" s="21">
        <f t="shared" si="74"/>
        <v>0</v>
      </c>
      <c r="FQ40" s="21">
        <f t="shared" si="75"/>
        <v>0</v>
      </c>
      <c r="FR40" s="21"/>
      <c r="FS40" s="23">
        <f t="shared" si="189"/>
        <v>0</v>
      </c>
      <c r="FT40" s="22"/>
      <c r="FU40" s="22"/>
      <c r="FV40" s="22"/>
      <c r="FW40" s="23">
        <v>0</v>
      </c>
      <c r="FX40" s="21">
        <f t="shared" si="168"/>
        <v>0</v>
      </c>
      <c r="FY40" s="21">
        <f t="shared" si="77"/>
        <v>0</v>
      </c>
      <c r="FZ40" s="21">
        <v>0</v>
      </c>
      <c r="GA40" s="21">
        <f t="shared" si="78"/>
        <v>0</v>
      </c>
      <c r="GB40" s="21">
        <v>0</v>
      </c>
      <c r="GC40" s="21">
        <f t="shared" si="79"/>
        <v>0</v>
      </c>
      <c r="GD40" s="21">
        <v>0</v>
      </c>
      <c r="GE40" s="21">
        <f t="shared" si="80"/>
        <v>0</v>
      </c>
      <c r="GF40" s="21">
        <v>0</v>
      </c>
      <c r="GG40" s="21">
        <f t="shared" si="81"/>
        <v>0</v>
      </c>
      <c r="GH40" s="21">
        <v>0</v>
      </c>
      <c r="GI40" s="21">
        <f t="shared" si="82"/>
        <v>0</v>
      </c>
      <c r="GJ40" s="21">
        <f t="shared" si="18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4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5"/>
        <v>0</v>
      </c>
      <c r="GW40" s="21">
        <v>0</v>
      </c>
      <c r="GX40" s="21">
        <f t="shared" si="86"/>
        <v>0</v>
      </c>
      <c r="GY40" s="21">
        <v>0</v>
      </c>
      <c r="GZ40" s="21">
        <f t="shared" si="87"/>
        <v>0</v>
      </c>
      <c r="HA40" s="21">
        <v>0</v>
      </c>
      <c r="HB40" s="21">
        <f t="shared" si="88"/>
        <v>0</v>
      </c>
      <c r="HC40" s="21">
        <v>0</v>
      </c>
      <c r="HD40" s="21">
        <f t="shared" si="89"/>
        <v>0</v>
      </c>
      <c r="HE40" s="21">
        <v>0</v>
      </c>
      <c r="HF40" s="21">
        <f t="shared" si="90"/>
        <v>0</v>
      </c>
      <c r="HG40" s="21">
        <f t="shared" si="91"/>
        <v>0</v>
      </c>
      <c r="HH40" s="21"/>
      <c r="HI40" s="23">
        <f t="shared" si="190"/>
        <v>0</v>
      </c>
      <c r="HJ40" s="22"/>
      <c r="HK40" s="22"/>
      <c r="HL40" s="22"/>
      <c r="HM40" s="23">
        <v>0</v>
      </c>
      <c r="HN40" s="21">
        <f t="shared" si="169"/>
        <v>0</v>
      </c>
      <c r="HO40" s="21">
        <f t="shared" si="93"/>
        <v>0</v>
      </c>
      <c r="HP40" s="21">
        <v>0</v>
      </c>
      <c r="HQ40" s="21">
        <f t="shared" si="94"/>
        <v>0</v>
      </c>
      <c r="HR40" s="21">
        <v>0</v>
      </c>
      <c r="HS40" s="21">
        <f t="shared" si="95"/>
        <v>0</v>
      </c>
      <c r="HT40" s="21">
        <v>0</v>
      </c>
      <c r="HU40" s="21">
        <f t="shared" si="96"/>
        <v>0</v>
      </c>
      <c r="HV40" s="21">
        <v>0</v>
      </c>
      <c r="HW40" s="21">
        <f t="shared" si="97"/>
        <v>0</v>
      </c>
      <c r="HX40" s="21">
        <v>0</v>
      </c>
      <c r="HY40" s="21">
        <f t="shared" si="98"/>
        <v>0</v>
      </c>
      <c r="HZ40" s="21">
        <f t="shared" si="18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0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1"/>
        <v>0</v>
      </c>
      <c r="IM40" s="21">
        <v>0</v>
      </c>
      <c r="IN40" s="21">
        <f t="shared" si="102"/>
        <v>0</v>
      </c>
      <c r="IO40" s="21">
        <v>0</v>
      </c>
      <c r="IP40" s="21">
        <f t="shared" si="103"/>
        <v>0</v>
      </c>
      <c r="IQ40" s="21">
        <v>0</v>
      </c>
      <c r="IR40" s="21">
        <f t="shared" si="104"/>
        <v>0</v>
      </c>
      <c r="IS40" s="21">
        <v>0</v>
      </c>
      <c r="IT40" s="21">
        <f t="shared" si="105"/>
        <v>0</v>
      </c>
      <c r="IU40" s="21">
        <v>0</v>
      </c>
      <c r="IV40" s="21">
        <f t="shared" si="106"/>
        <v>0</v>
      </c>
      <c r="IW40" s="21">
        <f t="shared" si="107"/>
        <v>0</v>
      </c>
      <c r="IX40" s="21"/>
      <c r="IY40" s="23">
        <f t="shared" si="191"/>
        <v>0</v>
      </c>
      <c r="IZ40" s="22"/>
      <c r="JA40" s="22"/>
      <c r="JB40" s="22"/>
      <c r="JC40" s="23">
        <v>0</v>
      </c>
      <c r="JD40" s="21">
        <f t="shared" si="170"/>
        <v>0</v>
      </c>
      <c r="JE40" s="21">
        <f t="shared" si="109"/>
        <v>0</v>
      </c>
      <c r="JF40" s="21">
        <v>0</v>
      </c>
      <c r="JG40" s="21">
        <f t="shared" si="110"/>
        <v>0</v>
      </c>
      <c r="JH40" s="21">
        <v>0</v>
      </c>
      <c r="JI40" s="21">
        <f t="shared" si="111"/>
        <v>0</v>
      </c>
      <c r="JJ40" s="21">
        <v>0</v>
      </c>
      <c r="JK40" s="21">
        <f t="shared" si="112"/>
        <v>0</v>
      </c>
      <c r="JL40" s="21">
        <v>0</v>
      </c>
      <c r="JM40" s="21">
        <f t="shared" si="113"/>
        <v>0</v>
      </c>
      <c r="JN40" s="21">
        <v>0</v>
      </c>
      <c r="JO40" s="21">
        <f t="shared" si="114"/>
        <v>0</v>
      </c>
      <c r="JP40" s="21">
        <f t="shared" si="18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16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17"/>
        <v>0</v>
      </c>
      <c r="KC40" s="21">
        <v>0</v>
      </c>
      <c r="KD40" s="21">
        <f t="shared" si="118"/>
        <v>0</v>
      </c>
      <c r="KE40" s="21">
        <v>0</v>
      </c>
      <c r="KF40" s="21">
        <f t="shared" si="119"/>
        <v>0</v>
      </c>
      <c r="KG40" s="21">
        <v>0</v>
      </c>
      <c r="KH40" s="21">
        <f t="shared" si="120"/>
        <v>0</v>
      </c>
      <c r="KI40" s="21">
        <v>0</v>
      </c>
      <c r="KJ40" s="21">
        <f t="shared" si="121"/>
        <v>0</v>
      </c>
      <c r="KK40" s="21">
        <v>0</v>
      </c>
      <c r="KL40" s="21">
        <f t="shared" si="122"/>
        <v>0</v>
      </c>
      <c r="KM40" s="21">
        <f t="shared" si="123"/>
        <v>0</v>
      </c>
      <c r="KN40" s="21"/>
      <c r="KO40" s="23">
        <f t="shared" si="192"/>
        <v>0</v>
      </c>
      <c r="KP40" s="22"/>
      <c r="KQ40" s="22"/>
      <c r="KR40" s="22"/>
      <c r="KS40" s="23">
        <v>0</v>
      </c>
      <c r="KT40" s="21">
        <f t="shared" si="171"/>
        <v>0</v>
      </c>
      <c r="KU40" s="21">
        <f t="shared" si="125"/>
        <v>0</v>
      </c>
      <c r="KV40" s="21">
        <v>0</v>
      </c>
      <c r="KW40" s="21">
        <f t="shared" si="126"/>
        <v>0</v>
      </c>
      <c r="KX40" s="21">
        <v>0</v>
      </c>
      <c r="KY40" s="21">
        <f t="shared" si="127"/>
        <v>0</v>
      </c>
      <c r="KZ40" s="21">
        <v>0</v>
      </c>
      <c r="LA40" s="21">
        <f t="shared" si="128"/>
        <v>0</v>
      </c>
      <c r="LB40" s="21">
        <v>0</v>
      </c>
      <c r="LC40" s="21">
        <f t="shared" si="129"/>
        <v>0</v>
      </c>
      <c r="LD40" s="21">
        <v>0</v>
      </c>
      <c r="LE40" s="21">
        <f t="shared" si="130"/>
        <v>0</v>
      </c>
      <c r="LF40" s="21">
        <f t="shared" si="18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2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3"/>
        <v>0</v>
      </c>
      <c r="LS40" s="21">
        <v>0</v>
      </c>
      <c r="LT40" s="21">
        <f t="shared" si="134"/>
        <v>0</v>
      </c>
      <c r="LU40" s="21">
        <v>0</v>
      </c>
      <c r="LV40" s="21">
        <f t="shared" si="135"/>
        <v>0</v>
      </c>
      <c r="LW40" s="21">
        <v>0</v>
      </c>
      <c r="LX40" s="21">
        <f t="shared" si="136"/>
        <v>0</v>
      </c>
      <c r="LY40" s="21">
        <v>0</v>
      </c>
      <c r="LZ40" s="21">
        <f t="shared" si="137"/>
        <v>0</v>
      </c>
      <c r="MA40" s="21">
        <v>0</v>
      </c>
      <c r="MB40" s="21">
        <f t="shared" si="138"/>
        <v>0</v>
      </c>
      <c r="MC40" s="21">
        <f t="shared" si="139"/>
        <v>0</v>
      </c>
      <c r="MD40" s="21"/>
      <c r="ME40" s="23">
        <f t="shared" si="193"/>
        <v>0</v>
      </c>
      <c r="MF40" s="22"/>
      <c r="MG40" s="22"/>
      <c r="MH40" s="22"/>
      <c r="MI40" s="23">
        <v>0</v>
      </c>
      <c r="MJ40" s="21">
        <f t="shared" si="172"/>
        <v>0</v>
      </c>
      <c r="MK40" s="21">
        <f t="shared" si="141"/>
        <v>0</v>
      </c>
      <c r="ML40" s="21">
        <v>0</v>
      </c>
      <c r="MM40" s="21">
        <f t="shared" si="142"/>
        <v>0</v>
      </c>
      <c r="MN40" s="21">
        <v>0</v>
      </c>
      <c r="MO40" s="21">
        <f t="shared" si="143"/>
        <v>0</v>
      </c>
      <c r="MP40" s="21">
        <v>0</v>
      </c>
      <c r="MQ40" s="21">
        <f t="shared" si="144"/>
        <v>0</v>
      </c>
      <c r="MR40" s="21">
        <v>0</v>
      </c>
      <c r="MS40" s="21">
        <f t="shared" si="145"/>
        <v>0</v>
      </c>
      <c r="MT40" s="21">
        <v>0</v>
      </c>
      <c r="MU40" s="21">
        <f t="shared" si="146"/>
        <v>0</v>
      </c>
      <c r="MV40" s="21">
        <f t="shared" si="18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48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49"/>
        <v>0</v>
      </c>
      <c r="NI40" s="21">
        <v>0</v>
      </c>
      <c r="NJ40" s="21">
        <f t="shared" si="150"/>
        <v>0</v>
      </c>
      <c r="NK40" s="21">
        <v>0</v>
      </c>
      <c r="NL40" s="21">
        <f t="shared" si="151"/>
        <v>0</v>
      </c>
      <c r="NM40" s="21">
        <v>0</v>
      </c>
      <c r="NN40" s="21">
        <f t="shared" si="152"/>
        <v>0</v>
      </c>
      <c r="NO40" s="21">
        <v>0</v>
      </c>
      <c r="NP40" s="21">
        <f t="shared" si="153"/>
        <v>0</v>
      </c>
      <c r="NQ40" s="21">
        <v>0</v>
      </c>
      <c r="NR40" s="21">
        <f t="shared" si="154"/>
        <v>0</v>
      </c>
      <c r="NS40" s="21">
        <f t="shared" si="155"/>
        <v>0</v>
      </c>
      <c r="NT40" s="21"/>
      <c r="NU40" s="23">
        <f t="shared" si="194"/>
        <v>0</v>
      </c>
      <c r="NV40" s="24">
        <f t="shared" si="11"/>
        <v>0</v>
      </c>
      <c r="NW40" s="24">
        <f t="shared" si="12"/>
        <v>0</v>
      </c>
      <c r="NX40" s="24">
        <f t="shared" si="156"/>
        <v>0</v>
      </c>
    </row>
    <row r="41" spans="1:388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3"/>
        <v>0</v>
      </c>
      <c r="M41" s="21">
        <f t="shared" si="14"/>
        <v>0</v>
      </c>
      <c r="N41" s="21">
        <v>0</v>
      </c>
      <c r="O41" s="21">
        <f t="shared" si="15"/>
        <v>0</v>
      </c>
      <c r="P41" s="21">
        <v>0</v>
      </c>
      <c r="Q41" s="21">
        <f t="shared" si="16"/>
        <v>0</v>
      </c>
      <c r="R41" s="21">
        <v>0</v>
      </c>
      <c r="S41" s="21">
        <f t="shared" si="17"/>
        <v>0</v>
      </c>
      <c r="T41" s="21">
        <v>0</v>
      </c>
      <c r="U41" s="21">
        <f t="shared" si="18"/>
        <v>0</v>
      </c>
      <c r="V41" s="21">
        <v>0</v>
      </c>
      <c r="W41" s="21">
        <f t="shared" si="19"/>
        <v>0</v>
      </c>
      <c r="X41" s="21">
        <f t="shared" si="20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1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2"/>
        <v>0</v>
      </c>
      <c r="AK41" s="21">
        <v>0</v>
      </c>
      <c r="AL41" s="21">
        <f t="shared" si="23"/>
        <v>0</v>
      </c>
      <c r="AM41" s="21">
        <v>0</v>
      </c>
      <c r="AN41" s="21">
        <f t="shared" si="24"/>
        <v>0</v>
      </c>
      <c r="AO41" s="21">
        <v>0</v>
      </c>
      <c r="AP41" s="21">
        <f t="shared" si="25"/>
        <v>0</v>
      </c>
      <c r="AQ41" s="21">
        <v>0</v>
      </c>
      <c r="AR41" s="21">
        <f t="shared" si="26"/>
        <v>0</v>
      </c>
      <c r="AS41" s="21">
        <v>0</v>
      </c>
      <c r="AT41" s="21">
        <f t="shared" si="27"/>
        <v>0</v>
      </c>
      <c r="AU41" s="21">
        <f t="shared" si="28"/>
        <v>0</v>
      </c>
      <c r="AV41" s="21"/>
      <c r="AW41" s="23">
        <f t="shared" si="157"/>
        <v>0</v>
      </c>
      <c r="AX41" s="22"/>
      <c r="AY41" s="22"/>
      <c r="AZ41" s="22"/>
      <c r="BA41" s="23">
        <v>0</v>
      </c>
      <c r="BB41" s="21">
        <f t="shared" si="165"/>
        <v>0</v>
      </c>
      <c r="BC41" s="21">
        <f t="shared" si="30"/>
        <v>0</v>
      </c>
      <c r="BD41" s="21">
        <v>0</v>
      </c>
      <c r="BE41" s="21">
        <f t="shared" si="31"/>
        <v>0</v>
      </c>
      <c r="BF41" s="21">
        <v>0</v>
      </c>
      <c r="BG41" s="21">
        <f t="shared" si="32"/>
        <v>0</v>
      </c>
      <c r="BH41" s="21">
        <v>0</v>
      </c>
      <c r="BI41" s="21">
        <f t="shared" si="33"/>
        <v>0</v>
      </c>
      <c r="BJ41" s="21">
        <v>0</v>
      </c>
      <c r="BK41" s="21">
        <f t="shared" si="34"/>
        <v>0</v>
      </c>
      <c r="BL41" s="21">
        <v>0</v>
      </c>
      <c r="BM41" s="21">
        <f t="shared" si="35"/>
        <v>0</v>
      </c>
      <c r="BN41" s="21">
        <f t="shared" si="18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37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38"/>
        <v>0</v>
      </c>
      <c r="CA41" s="21">
        <v>0</v>
      </c>
      <c r="CB41" s="21">
        <f t="shared" si="39"/>
        <v>0</v>
      </c>
      <c r="CC41" s="21">
        <v>0</v>
      </c>
      <c r="CD41" s="21">
        <f t="shared" si="40"/>
        <v>0</v>
      </c>
      <c r="CE41" s="21">
        <v>0</v>
      </c>
      <c r="CF41" s="21">
        <f t="shared" si="41"/>
        <v>0</v>
      </c>
      <c r="CG41" s="21">
        <v>0</v>
      </c>
      <c r="CH41" s="21">
        <f t="shared" si="42"/>
        <v>0</v>
      </c>
      <c r="CI41" s="21">
        <v>0</v>
      </c>
      <c r="CJ41" s="21">
        <f t="shared" si="43"/>
        <v>0</v>
      </c>
      <c r="CK41" s="21">
        <f t="shared" si="44"/>
        <v>0</v>
      </c>
      <c r="CL41" s="21"/>
      <c r="CM41" s="23">
        <f t="shared" si="188"/>
        <v>0</v>
      </c>
      <c r="CN41" s="22"/>
      <c r="CO41" s="22"/>
      <c r="CP41" s="22"/>
      <c r="CQ41" s="23">
        <v>0</v>
      </c>
      <c r="CR41" s="21">
        <f t="shared" si="166"/>
        <v>0</v>
      </c>
      <c r="CS41" s="21">
        <f t="shared" si="46"/>
        <v>0</v>
      </c>
      <c r="CT41" s="21">
        <v>0</v>
      </c>
      <c r="CU41" s="21">
        <f t="shared" si="47"/>
        <v>0</v>
      </c>
      <c r="CV41" s="21">
        <v>0</v>
      </c>
      <c r="CW41" s="21">
        <f t="shared" si="48"/>
        <v>0</v>
      </c>
      <c r="CX41" s="21">
        <v>0</v>
      </c>
      <c r="CY41" s="21">
        <f t="shared" si="49"/>
        <v>0</v>
      </c>
      <c r="CZ41" s="21">
        <v>0</v>
      </c>
      <c r="DA41" s="21">
        <f t="shared" si="50"/>
        <v>0</v>
      </c>
      <c r="DB41" s="21">
        <v>0</v>
      </c>
      <c r="DC41" s="21">
        <f t="shared" si="51"/>
        <v>0</v>
      </c>
      <c r="DD41" s="21">
        <f t="shared" si="18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3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4"/>
        <v>0</v>
      </c>
      <c r="DS41" s="21">
        <v>0</v>
      </c>
      <c r="DT41" s="21">
        <f t="shared" si="55"/>
        <v>0</v>
      </c>
      <c r="DU41" s="21">
        <v>0</v>
      </c>
      <c r="DV41" s="21">
        <f t="shared" si="56"/>
        <v>0</v>
      </c>
      <c r="DW41" s="21">
        <v>0</v>
      </c>
      <c r="DX41" s="21">
        <f t="shared" si="57"/>
        <v>0</v>
      </c>
      <c r="DY41" s="21">
        <v>0</v>
      </c>
      <c r="DZ41" s="21">
        <f t="shared" si="58"/>
        <v>0</v>
      </c>
      <c r="EA41" s="21">
        <f t="shared" si="59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167"/>
        <v>0</v>
      </c>
      <c r="EI41" s="21">
        <f t="shared" si="61"/>
        <v>0</v>
      </c>
      <c r="EJ41" s="21">
        <v>0</v>
      </c>
      <c r="EK41" s="21">
        <f t="shared" si="62"/>
        <v>0</v>
      </c>
      <c r="EL41" s="21">
        <v>0</v>
      </c>
      <c r="EM41" s="21">
        <f t="shared" si="63"/>
        <v>0</v>
      </c>
      <c r="EN41" s="21">
        <v>0</v>
      </c>
      <c r="EO41" s="21">
        <f t="shared" si="64"/>
        <v>0</v>
      </c>
      <c r="EP41" s="21">
        <v>0</v>
      </c>
      <c r="EQ41" s="21">
        <f t="shared" si="65"/>
        <v>0</v>
      </c>
      <c r="ER41" s="21">
        <v>0</v>
      </c>
      <c r="ES41" s="21">
        <f t="shared" si="66"/>
        <v>0</v>
      </c>
      <c r="ET41" s="21">
        <f t="shared" si="18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68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69"/>
        <v>0</v>
      </c>
      <c r="FG41" s="21">
        <v>0</v>
      </c>
      <c r="FH41" s="21">
        <f t="shared" si="70"/>
        <v>0</v>
      </c>
      <c r="FI41" s="21">
        <v>0</v>
      </c>
      <c r="FJ41" s="21">
        <f t="shared" si="71"/>
        <v>0</v>
      </c>
      <c r="FK41" s="21">
        <v>0</v>
      </c>
      <c r="FL41" s="21">
        <f t="shared" si="72"/>
        <v>0</v>
      </c>
      <c r="FM41" s="21">
        <v>0</v>
      </c>
      <c r="FN41" s="21">
        <f t="shared" si="73"/>
        <v>0</v>
      </c>
      <c r="FO41" s="21">
        <v>0</v>
      </c>
      <c r="FP41" s="21">
        <f t="shared" si="74"/>
        <v>0</v>
      </c>
      <c r="FQ41" s="21">
        <f t="shared" si="75"/>
        <v>0</v>
      </c>
      <c r="FR41" s="21"/>
      <c r="FS41" s="23">
        <f t="shared" si="189"/>
        <v>0</v>
      </c>
      <c r="FT41" s="22"/>
      <c r="FU41" s="22"/>
      <c r="FV41" s="22"/>
      <c r="FW41" s="23">
        <v>0</v>
      </c>
      <c r="FX41" s="21">
        <f t="shared" si="168"/>
        <v>0</v>
      </c>
      <c r="FY41" s="21">
        <f t="shared" si="77"/>
        <v>0</v>
      </c>
      <c r="FZ41" s="21">
        <v>0</v>
      </c>
      <c r="GA41" s="21">
        <f t="shared" si="78"/>
        <v>0</v>
      </c>
      <c r="GB41" s="21">
        <v>0</v>
      </c>
      <c r="GC41" s="21">
        <f t="shared" si="79"/>
        <v>0</v>
      </c>
      <c r="GD41" s="21">
        <v>0</v>
      </c>
      <c r="GE41" s="21">
        <f t="shared" si="80"/>
        <v>0</v>
      </c>
      <c r="GF41" s="21">
        <v>0</v>
      </c>
      <c r="GG41" s="21">
        <f t="shared" si="81"/>
        <v>0</v>
      </c>
      <c r="GH41" s="21">
        <v>0</v>
      </c>
      <c r="GI41" s="21">
        <f t="shared" si="82"/>
        <v>0</v>
      </c>
      <c r="GJ41" s="21">
        <f t="shared" si="18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4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5"/>
        <v>0</v>
      </c>
      <c r="GW41" s="21">
        <v>0</v>
      </c>
      <c r="GX41" s="21">
        <f t="shared" si="86"/>
        <v>0</v>
      </c>
      <c r="GY41" s="21">
        <v>0</v>
      </c>
      <c r="GZ41" s="21">
        <f t="shared" si="87"/>
        <v>0</v>
      </c>
      <c r="HA41" s="21">
        <v>0</v>
      </c>
      <c r="HB41" s="21">
        <f t="shared" si="88"/>
        <v>0</v>
      </c>
      <c r="HC41" s="21">
        <v>0</v>
      </c>
      <c r="HD41" s="21">
        <f t="shared" si="89"/>
        <v>0</v>
      </c>
      <c r="HE41" s="21">
        <v>0</v>
      </c>
      <c r="HF41" s="21">
        <f t="shared" si="90"/>
        <v>0</v>
      </c>
      <c r="HG41" s="21">
        <f t="shared" si="91"/>
        <v>0</v>
      </c>
      <c r="HH41" s="21"/>
      <c r="HI41" s="23">
        <f t="shared" si="190"/>
        <v>0</v>
      </c>
      <c r="HJ41" s="22"/>
      <c r="HK41" s="22"/>
      <c r="HL41" s="22"/>
      <c r="HM41" s="23">
        <v>0</v>
      </c>
      <c r="HN41" s="21">
        <f t="shared" si="169"/>
        <v>0</v>
      </c>
      <c r="HO41" s="21">
        <f t="shared" si="93"/>
        <v>0</v>
      </c>
      <c r="HP41" s="21">
        <v>0</v>
      </c>
      <c r="HQ41" s="21">
        <f t="shared" si="94"/>
        <v>0</v>
      </c>
      <c r="HR41" s="21">
        <v>0</v>
      </c>
      <c r="HS41" s="21">
        <f t="shared" si="95"/>
        <v>0</v>
      </c>
      <c r="HT41" s="21">
        <v>0</v>
      </c>
      <c r="HU41" s="21">
        <f t="shared" si="96"/>
        <v>0</v>
      </c>
      <c r="HV41" s="21">
        <v>0</v>
      </c>
      <c r="HW41" s="21">
        <f t="shared" si="97"/>
        <v>0</v>
      </c>
      <c r="HX41" s="21">
        <v>0</v>
      </c>
      <c r="HY41" s="21">
        <f t="shared" si="98"/>
        <v>0</v>
      </c>
      <c r="HZ41" s="21">
        <f t="shared" si="18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0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1"/>
        <v>0</v>
      </c>
      <c r="IM41" s="21">
        <v>0</v>
      </c>
      <c r="IN41" s="21">
        <f t="shared" si="102"/>
        <v>0</v>
      </c>
      <c r="IO41" s="21">
        <v>0</v>
      </c>
      <c r="IP41" s="21">
        <f t="shared" si="103"/>
        <v>0</v>
      </c>
      <c r="IQ41" s="21">
        <v>0</v>
      </c>
      <c r="IR41" s="21">
        <f t="shared" si="104"/>
        <v>0</v>
      </c>
      <c r="IS41" s="21">
        <v>0</v>
      </c>
      <c r="IT41" s="21">
        <f t="shared" si="105"/>
        <v>0</v>
      </c>
      <c r="IU41" s="21">
        <v>0</v>
      </c>
      <c r="IV41" s="21">
        <f t="shared" si="106"/>
        <v>0</v>
      </c>
      <c r="IW41" s="21">
        <f t="shared" si="107"/>
        <v>0</v>
      </c>
      <c r="IX41" s="21"/>
      <c r="IY41" s="23">
        <f t="shared" si="191"/>
        <v>0</v>
      </c>
      <c r="IZ41" s="22"/>
      <c r="JA41" s="22"/>
      <c r="JB41" s="22"/>
      <c r="JC41" s="23">
        <v>0</v>
      </c>
      <c r="JD41" s="21">
        <f t="shared" si="170"/>
        <v>0</v>
      </c>
      <c r="JE41" s="21">
        <f t="shared" si="109"/>
        <v>0</v>
      </c>
      <c r="JF41" s="21">
        <v>0</v>
      </c>
      <c r="JG41" s="21">
        <f t="shared" si="110"/>
        <v>0</v>
      </c>
      <c r="JH41" s="21">
        <v>0</v>
      </c>
      <c r="JI41" s="21">
        <f t="shared" si="111"/>
        <v>0</v>
      </c>
      <c r="JJ41" s="21">
        <v>0</v>
      </c>
      <c r="JK41" s="21">
        <f t="shared" si="112"/>
        <v>0</v>
      </c>
      <c r="JL41" s="21">
        <v>0</v>
      </c>
      <c r="JM41" s="21">
        <f t="shared" si="113"/>
        <v>0</v>
      </c>
      <c r="JN41" s="21">
        <v>0</v>
      </c>
      <c r="JO41" s="21">
        <f t="shared" si="114"/>
        <v>0</v>
      </c>
      <c r="JP41" s="21">
        <f t="shared" si="18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16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17"/>
        <v>0</v>
      </c>
      <c r="KC41" s="21">
        <v>0</v>
      </c>
      <c r="KD41" s="21">
        <f t="shared" si="118"/>
        <v>0</v>
      </c>
      <c r="KE41" s="21">
        <v>0</v>
      </c>
      <c r="KF41" s="21">
        <f t="shared" si="119"/>
        <v>0</v>
      </c>
      <c r="KG41" s="21">
        <v>0</v>
      </c>
      <c r="KH41" s="21">
        <f t="shared" si="120"/>
        <v>0</v>
      </c>
      <c r="KI41" s="21">
        <v>0</v>
      </c>
      <c r="KJ41" s="21">
        <f t="shared" si="121"/>
        <v>0</v>
      </c>
      <c r="KK41" s="21">
        <v>0</v>
      </c>
      <c r="KL41" s="21">
        <f t="shared" si="122"/>
        <v>0</v>
      </c>
      <c r="KM41" s="21">
        <f t="shared" si="123"/>
        <v>0</v>
      </c>
      <c r="KN41" s="21"/>
      <c r="KO41" s="23">
        <f t="shared" si="192"/>
        <v>0</v>
      </c>
      <c r="KP41" s="22"/>
      <c r="KQ41" s="22"/>
      <c r="KR41" s="22"/>
      <c r="KS41" s="23">
        <v>0</v>
      </c>
      <c r="KT41" s="21">
        <f t="shared" si="171"/>
        <v>0</v>
      </c>
      <c r="KU41" s="21">
        <f t="shared" si="125"/>
        <v>0</v>
      </c>
      <c r="KV41" s="21">
        <v>0</v>
      </c>
      <c r="KW41" s="21">
        <f t="shared" si="126"/>
        <v>0</v>
      </c>
      <c r="KX41" s="21">
        <v>0</v>
      </c>
      <c r="KY41" s="21">
        <f t="shared" si="127"/>
        <v>0</v>
      </c>
      <c r="KZ41" s="21">
        <v>0</v>
      </c>
      <c r="LA41" s="21">
        <f t="shared" si="128"/>
        <v>0</v>
      </c>
      <c r="LB41" s="21">
        <v>0</v>
      </c>
      <c r="LC41" s="21">
        <f t="shared" si="129"/>
        <v>0</v>
      </c>
      <c r="LD41" s="21">
        <v>0</v>
      </c>
      <c r="LE41" s="21">
        <f t="shared" si="130"/>
        <v>0</v>
      </c>
      <c r="LF41" s="21">
        <f t="shared" si="18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2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3"/>
        <v>0</v>
      </c>
      <c r="LS41" s="21">
        <v>0</v>
      </c>
      <c r="LT41" s="21">
        <f t="shared" si="134"/>
        <v>0</v>
      </c>
      <c r="LU41" s="21">
        <v>0</v>
      </c>
      <c r="LV41" s="21">
        <f t="shared" si="135"/>
        <v>0</v>
      </c>
      <c r="LW41" s="21">
        <v>0</v>
      </c>
      <c r="LX41" s="21">
        <f t="shared" si="136"/>
        <v>0</v>
      </c>
      <c r="LY41" s="21">
        <v>0</v>
      </c>
      <c r="LZ41" s="21">
        <f t="shared" si="137"/>
        <v>0</v>
      </c>
      <c r="MA41" s="21">
        <v>0</v>
      </c>
      <c r="MB41" s="21">
        <f t="shared" si="138"/>
        <v>0</v>
      </c>
      <c r="MC41" s="21">
        <f t="shared" si="139"/>
        <v>0</v>
      </c>
      <c r="MD41" s="21"/>
      <c r="ME41" s="23">
        <f t="shared" si="193"/>
        <v>0</v>
      </c>
      <c r="MF41" s="22"/>
      <c r="MG41" s="22"/>
      <c r="MH41" s="22"/>
      <c r="MI41" s="23">
        <v>0</v>
      </c>
      <c r="MJ41" s="21">
        <f t="shared" si="172"/>
        <v>0</v>
      </c>
      <c r="MK41" s="21">
        <f t="shared" si="141"/>
        <v>0</v>
      </c>
      <c r="ML41" s="21">
        <v>0</v>
      </c>
      <c r="MM41" s="21">
        <f t="shared" si="142"/>
        <v>0</v>
      </c>
      <c r="MN41" s="21">
        <v>0</v>
      </c>
      <c r="MO41" s="21">
        <f t="shared" si="143"/>
        <v>0</v>
      </c>
      <c r="MP41" s="21">
        <v>0</v>
      </c>
      <c r="MQ41" s="21">
        <f t="shared" si="144"/>
        <v>0</v>
      </c>
      <c r="MR41" s="21">
        <v>0</v>
      </c>
      <c r="MS41" s="21">
        <f t="shared" si="145"/>
        <v>0</v>
      </c>
      <c r="MT41" s="21">
        <v>0</v>
      </c>
      <c r="MU41" s="21">
        <f t="shared" si="146"/>
        <v>0</v>
      </c>
      <c r="MV41" s="21">
        <f t="shared" si="18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48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49"/>
        <v>0</v>
      </c>
      <c r="NI41" s="21">
        <v>0</v>
      </c>
      <c r="NJ41" s="21">
        <f t="shared" si="150"/>
        <v>0</v>
      </c>
      <c r="NK41" s="21">
        <v>0</v>
      </c>
      <c r="NL41" s="21">
        <f t="shared" si="151"/>
        <v>0</v>
      </c>
      <c r="NM41" s="21">
        <v>0</v>
      </c>
      <c r="NN41" s="21">
        <f t="shared" si="152"/>
        <v>0</v>
      </c>
      <c r="NO41" s="21">
        <v>0</v>
      </c>
      <c r="NP41" s="21">
        <f t="shared" si="153"/>
        <v>0</v>
      </c>
      <c r="NQ41" s="21">
        <v>0</v>
      </c>
      <c r="NR41" s="21">
        <f t="shared" si="154"/>
        <v>0</v>
      </c>
      <c r="NS41" s="21">
        <f t="shared" si="155"/>
        <v>0</v>
      </c>
      <c r="NT41" s="21"/>
      <c r="NU41" s="23">
        <f t="shared" si="194"/>
        <v>0</v>
      </c>
      <c r="NV41" s="24">
        <f t="shared" si="11"/>
        <v>0</v>
      </c>
      <c r="NW41" s="24">
        <f t="shared" si="12"/>
        <v>0</v>
      </c>
      <c r="NX41" s="24">
        <f t="shared" si="156"/>
        <v>0</v>
      </c>
    </row>
    <row r="42" spans="1:388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3"/>
        <v>0</v>
      </c>
      <c r="M42" s="21">
        <f t="shared" si="14"/>
        <v>0</v>
      </c>
      <c r="N42" s="21">
        <v>0</v>
      </c>
      <c r="O42" s="21">
        <f t="shared" si="15"/>
        <v>0</v>
      </c>
      <c r="P42" s="21">
        <v>0</v>
      </c>
      <c r="Q42" s="21">
        <f t="shared" si="16"/>
        <v>0</v>
      </c>
      <c r="R42" s="21">
        <v>0</v>
      </c>
      <c r="S42" s="21">
        <f t="shared" si="17"/>
        <v>0</v>
      </c>
      <c r="T42" s="21">
        <v>0</v>
      </c>
      <c r="U42" s="21">
        <f t="shared" si="18"/>
        <v>0</v>
      </c>
      <c r="V42" s="21">
        <v>0</v>
      </c>
      <c r="W42" s="21">
        <f t="shared" si="19"/>
        <v>0</v>
      </c>
      <c r="X42" s="21">
        <f t="shared" si="20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1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2"/>
        <v>0</v>
      </c>
      <c r="AK42" s="21">
        <v>0</v>
      </c>
      <c r="AL42" s="21">
        <f t="shared" si="23"/>
        <v>0</v>
      </c>
      <c r="AM42" s="21">
        <v>0</v>
      </c>
      <c r="AN42" s="21">
        <f t="shared" si="24"/>
        <v>0</v>
      </c>
      <c r="AO42" s="21">
        <v>0</v>
      </c>
      <c r="AP42" s="21">
        <f t="shared" si="25"/>
        <v>0</v>
      </c>
      <c r="AQ42" s="21">
        <v>0</v>
      </c>
      <c r="AR42" s="21">
        <f t="shared" si="26"/>
        <v>0</v>
      </c>
      <c r="AS42" s="21">
        <v>0</v>
      </c>
      <c r="AT42" s="21">
        <f t="shared" si="27"/>
        <v>0</v>
      </c>
      <c r="AU42" s="21">
        <f t="shared" si="28"/>
        <v>0</v>
      </c>
      <c r="AV42" s="21"/>
      <c r="AW42" s="23">
        <f t="shared" si="157"/>
        <v>0</v>
      </c>
      <c r="AX42" s="22"/>
      <c r="AY42" s="22"/>
      <c r="AZ42" s="22"/>
      <c r="BA42" s="23">
        <v>0</v>
      </c>
      <c r="BB42" s="21">
        <f t="shared" si="165"/>
        <v>0</v>
      </c>
      <c r="BC42" s="21">
        <f t="shared" si="30"/>
        <v>0</v>
      </c>
      <c r="BD42" s="21">
        <v>0</v>
      </c>
      <c r="BE42" s="21">
        <f t="shared" si="31"/>
        <v>0</v>
      </c>
      <c r="BF42" s="21">
        <v>0</v>
      </c>
      <c r="BG42" s="21">
        <f t="shared" si="32"/>
        <v>0</v>
      </c>
      <c r="BH42" s="21">
        <v>0</v>
      </c>
      <c r="BI42" s="21">
        <f t="shared" si="33"/>
        <v>0</v>
      </c>
      <c r="BJ42" s="21">
        <v>0</v>
      </c>
      <c r="BK42" s="21">
        <f t="shared" si="34"/>
        <v>0</v>
      </c>
      <c r="BL42" s="21">
        <v>0</v>
      </c>
      <c r="BM42" s="21">
        <f t="shared" si="35"/>
        <v>0</v>
      </c>
      <c r="BN42" s="21">
        <f t="shared" si="18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37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38"/>
        <v>0</v>
      </c>
      <c r="CA42" s="21">
        <v>0</v>
      </c>
      <c r="CB42" s="21">
        <f t="shared" si="39"/>
        <v>0</v>
      </c>
      <c r="CC42" s="21">
        <v>0</v>
      </c>
      <c r="CD42" s="21">
        <f t="shared" si="40"/>
        <v>0</v>
      </c>
      <c r="CE42" s="21">
        <v>0</v>
      </c>
      <c r="CF42" s="21">
        <f t="shared" si="41"/>
        <v>0</v>
      </c>
      <c r="CG42" s="21">
        <v>0</v>
      </c>
      <c r="CH42" s="21">
        <f t="shared" si="42"/>
        <v>0</v>
      </c>
      <c r="CI42" s="21">
        <v>0</v>
      </c>
      <c r="CJ42" s="21">
        <f t="shared" si="43"/>
        <v>0</v>
      </c>
      <c r="CK42" s="21">
        <f t="shared" si="44"/>
        <v>0</v>
      </c>
      <c r="CL42" s="21"/>
      <c r="CM42" s="23">
        <f t="shared" si="188"/>
        <v>0</v>
      </c>
      <c r="CN42" s="22"/>
      <c r="CO42" s="22"/>
      <c r="CP42" s="22"/>
      <c r="CQ42" s="23">
        <v>0</v>
      </c>
      <c r="CR42" s="21">
        <f t="shared" si="166"/>
        <v>0</v>
      </c>
      <c r="CS42" s="21">
        <f t="shared" si="46"/>
        <v>0</v>
      </c>
      <c r="CT42" s="21">
        <v>0</v>
      </c>
      <c r="CU42" s="21">
        <f t="shared" si="47"/>
        <v>0</v>
      </c>
      <c r="CV42" s="21">
        <v>0</v>
      </c>
      <c r="CW42" s="21">
        <f t="shared" si="48"/>
        <v>0</v>
      </c>
      <c r="CX42" s="21">
        <v>0</v>
      </c>
      <c r="CY42" s="21">
        <f t="shared" si="49"/>
        <v>0</v>
      </c>
      <c r="CZ42" s="21">
        <v>0</v>
      </c>
      <c r="DA42" s="21">
        <f t="shared" si="50"/>
        <v>0</v>
      </c>
      <c r="DB42" s="21">
        <v>0</v>
      </c>
      <c r="DC42" s="21">
        <f t="shared" si="51"/>
        <v>0</v>
      </c>
      <c r="DD42" s="21">
        <f t="shared" si="18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3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4"/>
        <v>0</v>
      </c>
      <c r="DS42" s="21">
        <v>0</v>
      </c>
      <c r="DT42" s="21">
        <f t="shared" si="55"/>
        <v>0</v>
      </c>
      <c r="DU42" s="21">
        <v>0</v>
      </c>
      <c r="DV42" s="21">
        <f t="shared" si="56"/>
        <v>0</v>
      </c>
      <c r="DW42" s="21">
        <v>0</v>
      </c>
      <c r="DX42" s="21">
        <f t="shared" si="57"/>
        <v>0</v>
      </c>
      <c r="DY42" s="21">
        <v>0</v>
      </c>
      <c r="DZ42" s="21">
        <f t="shared" si="58"/>
        <v>0</v>
      </c>
      <c r="EA42" s="21">
        <f t="shared" si="59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167"/>
        <v>0</v>
      </c>
      <c r="EI42" s="21">
        <f t="shared" si="61"/>
        <v>0</v>
      </c>
      <c r="EJ42" s="21">
        <v>0</v>
      </c>
      <c r="EK42" s="21">
        <f t="shared" si="62"/>
        <v>0</v>
      </c>
      <c r="EL42" s="21">
        <v>0</v>
      </c>
      <c r="EM42" s="21">
        <f t="shared" si="63"/>
        <v>0</v>
      </c>
      <c r="EN42" s="21">
        <v>0</v>
      </c>
      <c r="EO42" s="21">
        <f t="shared" si="64"/>
        <v>0</v>
      </c>
      <c r="EP42" s="21">
        <v>0</v>
      </c>
      <c r="EQ42" s="21">
        <f t="shared" si="65"/>
        <v>0</v>
      </c>
      <c r="ER42" s="21">
        <v>0</v>
      </c>
      <c r="ES42" s="21">
        <f t="shared" si="66"/>
        <v>0</v>
      </c>
      <c r="ET42" s="21">
        <f t="shared" si="18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68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69"/>
        <v>0</v>
      </c>
      <c r="FG42" s="21">
        <v>0</v>
      </c>
      <c r="FH42" s="21">
        <f t="shared" si="70"/>
        <v>0</v>
      </c>
      <c r="FI42" s="21">
        <v>0</v>
      </c>
      <c r="FJ42" s="21">
        <f t="shared" si="71"/>
        <v>0</v>
      </c>
      <c r="FK42" s="21">
        <v>0</v>
      </c>
      <c r="FL42" s="21">
        <f t="shared" si="72"/>
        <v>0</v>
      </c>
      <c r="FM42" s="21">
        <v>0</v>
      </c>
      <c r="FN42" s="21">
        <f t="shared" si="73"/>
        <v>0</v>
      </c>
      <c r="FO42" s="21">
        <v>0</v>
      </c>
      <c r="FP42" s="21">
        <f t="shared" si="74"/>
        <v>0</v>
      </c>
      <c r="FQ42" s="21">
        <f t="shared" si="75"/>
        <v>0</v>
      </c>
      <c r="FR42" s="21"/>
      <c r="FS42" s="23">
        <f t="shared" si="189"/>
        <v>0</v>
      </c>
      <c r="FT42" s="22"/>
      <c r="FU42" s="22"/>
      <c r="FV42" s="22"/>
      <c r="FW42" s="23">
        <v>0</v>
      </c>
      <c r="FX42" s="21">
        <f t="shared" si="168"/>
        <v>0</v>
      </c>
      <c r="FY42" s="21">
        <f t="shared" si="77"/>
        <v>0</v>
      </c>
      <c r="FZ42" s="21">
        <v>0</v>
      </c>
      <c r="GA42" s="21">
        <f t="shared" si="78"/>
        <v>0</v>
      </c>
      <c r="GB42" s="21">
        <v>0</v>
      </c>
      <c r="GC42" s="21">
        <f t="shared" si="79"/>
        <v>0</v>
      </c>
      <c r="GD42" s="21">
        <v>0</v>
      </c>
      <c r="GE42" s="21">
        <f t="shared" si="80"/>
        <v>0</v>
      </c>
      <c r="GF42" s="21">
        <v>0</v>
      </c>
      <c r="GG42" s="21">
        <f t="shared" si="81"/>
        <v>0</v>
      </c>
      <c r="GH42" s="21">
        <v>0</v>
      </c>
      <c r="GI42" s="21">
        <f t="shared" si="82"/>
        <v>0</v>
      </c>
      <c r="GJ42" s="21">
        <f t="shared" si="18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4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5"/>
        <v>0</v>
      </c>
      <c r="GW42" s="21">
        <v>0</v>
      </c>
      <c r="GX42" s="21">
        <f t="shared" si="86"/>
        <v>0</v>
      </c>
      <c r="GY42" s="21">
        <v>0</v>
      </c>
      <c r="GZ42" s="21">
        <f t="shared" si="87"/>
        <v>0</v>
      </c>
      <c r="HA42" s="21">
        <v>0</v>
      </c>
      <c r="HB42" s="21">
        <f t="shared" si="88"/>
        <v>0</v>
      </c>
      <c r="HC42" s="21">
        <v>0</v>
      </c>
      <c r="HD42" s="21">
        <f t="shared" si="89"/>
        <v>0</v>
      </c>
      <c r="HE42" s="21">
        <v>0</v>
      </c>
      <c r="HF42" s="21">
        <f t="shared" si="90"/>
        <v>0</v>
      </c>
      <c r="HG42" s="21">
        <f t="shared" si="91"/>
        <v>0</v>
      </c>
      <c r="HH42" s="21"/>
      <c r="HI42" s="23">
        <f t="shared" si="190"/>
        <v>0</v>
      </c>
      <c r="HJ42" s="22"/>
      <c r="HK42" s="22"/>
      <c r="HL42" s="22"/>
      <c r="HM42" s="23">
        <v>0</v>
      </c>
      <c r="HN42" s="21">
        <f t="shared" si="169"/>
        <v>0</v>
      </c>
      <c r="HO42" s="21">
        <f t="shared" si="93"/>
        <v>0</v>
      </c>
      <c r="HP42" s="21">
        <v>0</v>
      </c>
      <c r="HQ42" s="21">
        <f t="shared" si="94"/>
        <v>0</v>
      </c>
      <c r="HR42" s="21">
        <v>0</v>
      </c>
      <c r="HS42" s="21">
        <f t="shared" si="95"/>
        <v>0</v>
      </c>
      <c r="HT42" s="21">
        <v>0</v>
      </c>
      <c r="HU42" s="21">
        <f t="shared" si="96"/>
        <v>0</v>
      </c>
      <c r="HV42" s="21">
        <v>0</v>
      </c>
      <c r="HW42" s="21">
        <f t="shared" si="97"/>
        <v>0</v>
      </c>
      <c r="HX42" s="21">
        <v>0</v>
      </c>
      <c r="HY42" s="21">
        <f t="shared" si="98"/>
        <v>0</v>
      </c>
      <c r="HZ42" s="21">
        <f t="shared" si="18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0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1"/>
        <v>0</v>
      </c>
      <c r="IM42" s="21">
        <v>0</v>
      </c>
      <c r="IN42" s="21">
        <f t="shared" si="102"/>
        <v>0</v>
      </c>
      <c r="IO42" s="21">
        <v>0</v>
      </c>
      <c r="IP42" s="21">
        <f t="shared" si="103"/>
        <v>0</v>
      </c>
      <c r="IQ42" s="21">
        <v>0</v>
      </c>
      <c r="IR42" s="21">
        <f t="shared" si="104"/>
        <v>0</v>
      </c>
      <c r="IS42" s="21">
        <v>0</v>
      </c>
      <c r="IT42" s="21">
        <f t="shared" si="105"/>
        <v>0</v>
      </c>
      <c r="IU42" s="21">
        <v>0</v>
      </c>
      <c r="IV42" s="21">
        <f t="shared" si="106"/>
        <v>0</v>
      </c>
      <c r="IW42" s="21">
        <f t="shared" si="107"/>
        <v>0</v>
      </c>
      <c r="IX42" s="21"/>
      <c r="IY42" s="23">
        <f t="shared" si="191"/>
        <v>0</v>
      </c>
      <c r="IZ42" s="22"/>
      <c r="JA42" s="22"/>
      <c r="JB42" s="22"/>
      <c r="JC42" s="23">
        <v>0</v>
      </c>
      <c r="JD42" s="21">
        <f t="shared" si="170"/>
        <v>0</v>
      </c>
      <c r="JE42" s="21">
        <f t="shared" si="109"/>
        <v>0</v>
      </c>
      <c r="JF42" s="21">
        <v>0</v>
      </c>
      <c r="JG42" s="21">
        <f t="shared" si="110"/>
        <v>0</v>
      </c>
      <c r="JH42" s="21">
        <v>0</v>
      </c>
      <c r="JI42" s="21">
        <f t="shared" si="111"/>
        <v>0</v>
      </c>
      <c r="JJ42" s="21">
        <v>0</v>
      </c>
      <c r="JK42" s="21">
        <f t="shared" si="112"/>
        <v>0</v>
      </c>
      <c r="JL42" s="21">
        <v>0</v>
      </c>
      <c r="JM42" s="21">
        <f t="shared" si="113"/>
        <v>0</v>
      </c>
      <c r="JN42" s="21">
        <v>0</v>
      </c>
      <c r="JO42" s="21">
        <f t="shared" si="114"/>
        <v>0</v>
      </c>
      <c r="JP42" s="21">
        <f t="shared" si="18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16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17"/>
        <v>0</v>
      </c>
      <c r="KC42" s="21">
        <v>0</v>
      </c>
      <c r="KD42" s="21">
        <f t="shared" si="118"/>
        <v>0</v>
      </c>
      <c r="KE42" s="21">
        <v>0</v>
      </c>
      <c r="KF42" s="21">
        <f t="shared" si="119"/>
        <v>0</v>
      </c>
      <c r="KG42" s="21">
        <v>0</v>
      </c>
      <c r="KH42" s="21">
        <f t="shared" si="120"/>
        <v>0</v>
      </c>
      <c r="KI42" s="21">
        <v>0</v>
      </c>
      <c r="KJ42" s="21">
        <f t="shared" si="121"/>
        <v>0</v>
      </c>
      <c r="KK42" s="21">
        <v>0</v>
      </c>
      <c r="KL42" s="21">
        <f t="shared" si="122"/>
        <v>0</v>
      </c>
      <c r="KM42" s="21">
        <f t="shared" si="123"/>
        <v>0</v>
      </c>
      <c r="KN42" s="21"/>
      <c r="KO42" s="23">
        <f t="shared" si="192"/>
        <v>0</v>
      </c>
      <c r="KP42" s="22"/>
      <c r="KQ42" s="22"/>
      <c r="KR42" s="22"/>
      <c r="KS42" s="23">
        <v>0</v>
      </c>
      <c r="KT42" s="21">
        <f t="shared" si="171"/>
        <v>0</v>
      </c>
      <c r="KU42" s="21">
        <f t="shared" si="125"/>
        <v>0</v>
      </c>
      <c r="KV42" s="21">
        <v>0</v>
      </c>
      <c r="KW42" s="21">
        <f t="shared" si="126"/>
        <v>0</v>
      </c>
      <c r="KX42" s="21">
        <v>0</v>
      </c>
      <c r="KY42" s="21">
        <f t="shared" si="127"/>
        <v>0</v>
      </c>
      <c r="KZ42" s="21">
        <v>0</v>
      </c>
      <c r="LA42" s="21">
        <f t="shared" si="128"/>
        <v>0</v>
      </c>
      <c r="LB42" s="21">
        <v>0</v>
      </c>
      <c r="LC42" s="21">
        <f t="shared" si="129"/>
        <v>0</v>
      </c>
      <c r="LD42" s="21">
        <v>0</v>
      </c>
      <c r="LE42" s="21">
        <f t="shared" si="130"/>
        <v>0</v>
      </c>
      <c r="LF42" s="21">
        <f t="shared" si="18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2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3"/>
        <v>0</v>
      </c>
      <c r="LS42" s="21">
        <v>0</v>
      </c>
      <c r="LT42" s="21">
        <f t="shared" si="134"/>
        <v>0</v>
      </c>
      <c r="LU42" s="21">
        <v>0</v>
      </c>
      <c r="LV42" s="21">
        <f t="shared" si="135"/>
        <v>0</v>
      </c>
      <c r="LW42" s="21">
        <v>0</v>
      </c>
      <c r="LX42" s="21">
        <f t="shared" si="136"/>
        <v>0</v>
      </c>
      <c r="LY42" s="21">
        <v>0</v>
      </c>
      <c r="LZ42" s="21">
        <f t="shared" si="137"/>
        <v>0</v>
      </c>
      <c r="MA42" s="21">
        <v>0</v>
      </c>
      <c r="MB42" s="21">
        <f t="shared" si="138"/>
        <v>0</v>
      </c>
      <c r="MC42" s="21">
        <f t="shared" si="139"/>
        <v>0</v>
      </c>
      <c r="MD42" s="21"/>
      <c r="ME42" s="23">
        <f t="shared" si="193"/>
        <v>0</v>
      </c>
      <c r="MF42" s="22"/>
      <c r="MG42" s="22"/>
      <c r="MH42" s="22"/>
      <c r="MI42" s="23">
        <v>0</v>
      </c>
      <c r="MJ42" s="21">
        <f t="shared" si="172"/>
        <v>0</v>
      </c>
      <c r="MK42" s="21">
        <f t="shared" si="141"/>
        <v>0</v>
      </c>
      <c r="ML42" s="21">
        <v>0</v>
      </c>
      <c r="MM42" s="21">
        <f t="shared" si="142"/>
        <v>0</v>
      </c>
      <c r="MN42" s="21">
        <v>0</v>
      </c>
      <c r="MO42" s="21">
        <f t="shared" si="143"/>
        <v>0</v>
      </c>
      <c r="MP42" s="21">
        <v>0</v>
      </c>
      <c r="MQ42" s="21">
        <f t="shared" si="144"/>
        <v>0</v>
      </c>
      <c r="MR42" s="21">
        <v>0</v>
      </c>
      <c r="MS42" s="21">
        <f t="shared" si="145"/>
        <v>0</v>
      </c>
      <c r="MT42" s="21">
        <v>0</v>
      </c>
      <c r="MU42" s="21">
        <f t="shared" si="146"/>
        <v>0</v>
      </c>
      <c r="MV42" s="21">
        <f t="shared" si="18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48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49"/>
        <v>0</v>
      </c>
      <c r="NI42" s="21">
        <v>0</v>
      </c>
      <c r="NJ42" s="21">
        <f t="shared" si="150"/>
        <v>0</v>
      </c>
      <c r="NK42" s="21">
        <v>0</v>
      </c>
      <c r="NL42" s="21">
        <f t="shared" si="151"/>
        <v>0</v>
      </c>
      <c r="NM42" s="21">
        <v>0</v>
      </c>
      <c r="NN42" s="21">
        <f t="shared" si="152"/>
        <v>0</v>
      </c>
      <c r="NO42" s="21">
        <v>0</v>
      </c>
      <c r="NP42" s="21">
        <f t="shared" si="153"/>
        <v>0</v>
      </c>
      <c r="NQ42" s="21">
        <v>0</v>
      </c>
      <c r="NR42" s="21">
        <f t="shared" si="154"/>
        <v>0</v>
      </c>
      <c r="NS42" s="21">
        <f t="shared" si="155"/>
        <v>0</v>
      </c>
      <c r="NT42" s="21"/>
      <c r="NU42" s="23">
        <f t="shared" si="194"/>
        <v>0</v>
      </c>
      <c r="NV42" s="24">
        <f t="shared" si="11"/>
        <v>0</v>
      </c>
      <c r="NW42" s="24">
        <f t="shared" si="12"/>
        <v>0</v>
      </c>
      <c r="NX42" s="24">
        <f t="shared" si="156"/>
        <v>0</v>
      </c>
    </row>
    <row r="43" spans="1:388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195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196">SUM(Q12:Q42)</f>
        <v>0</v>
      </c>
      <c r="R43" s="25">
        <f t="shared" si="196"/>
        <v>0</v>
      </c>
      <c r="S43" s="25">
        <f t="shared" si="196"/>
        <v>0</v>
      </c>
      <c r="T43" s="25">
        <f t="shared" si="196"/>
        <v>0</v>
      </c>
      <c r="U43" s="25">
        <f t="shared" si="196"/>
        <v>0</v>
      </c>
      <c r="V43" s="25">
        <f t="shared" si="196"/>
        <v>0</v>
      </c>
      <c r="W43" s="25">
        <f t="shared" si="195"/>
        <v>0</v>
      </c>
      <c r="X43" s="25">
        <f t="shared" si="195"/>
        <v>0</v>
      </c>
      <c r="Y43" s="25">
        <f t="shared" si="195"/>
        <v>0</v>
      </c>
      <c r="Z43" s="25">
        <f t="shared" si="195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197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198">SUM(AL12:AL42)</f>
        <v>0</v>
      </c>
      <c r="AM43" s="25">
        <f t="shared" si="198"/>
        <v>0</v>
      </c>
      <c r="AN43" s="25">
        <f t="shared" si="198"/>
        <v>0</v>
      </c>
      <c r="AO43" s="25">
        <f t="shared" si="198"/>
        <v>0</v>
      </c>
      <c r="AP43" s="25">
        <f t="shared" si="198"/>
        <v>0</v>
      </c>
      <c r="AQ43" s="25">
        <f t="shared" si="198"/>
        <v>0</v>
      </c>
      <c r="AR43" s="25">
        <f t="shared" si="198"/>
        <v>0</v>
      </c>
      <c r="AS43" s="25">
        <f t="shared" si="198"/>
        <v>0</v>
      </c>
      <c r="AT43" s="25">
        <f t="shared" si="198"/>
        <v>0</v>
      </c>
      <c r="AU43" s="25">
        <f>SUM(AU12:AU42)</f>
        <v>0</v>
      </c>
      <c r="AV43" s="25">
        <f>SUM(AV12:AV42)</f>
        <v>0</v>
      </c>
      <c r="AW43" s="25">
        <f t="shared" ref="AW43" si="199">SUM(AW12:AW42)</f>
        <v>0</v>
      </c>
      <c r="AX43" s="13"/>
      <c r="AY43" s="13"/>
      <c r="AZ43" s="13"/>
      <c r="BA43" s="25">
        <f>SUM(BA12:BA42)</f>
        <v>0</v>
      </c>
      <c r="BB43" s="25">
        <f t="shared" ref="BB43" si="200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01">SUM(BG12:BG42)</f>
        <v>0</v>
      </c>
      <c r="BH43" s="25">
        <f t="shared" si="201"/>
        <v>0</v>
      </c>
      <c r="BI43" s="25">
        <f t="shared" si="201"/>
        <v>0</v>
      </c>
      <c r="BJ43" s="25">
        <f t="shared" si="201"/>
        <v>0</v>
      </c>
      <c r="BK43" s="25">
        <f t="shared" si="201"/>
        <v>0</v>
      </c>
      <c r="BL43" s="25">
        <f t="shared" si="201"/>
        <v>0</v>
      </c>
      <c r="BM43" s="25">
        <f t="shared" si="201"/>
        <v>0</v>
      </c>
      <c r="BN43" s="25">
        <f t="shared" si="201"/>
        <v>0</v>
      </c>
      <c r="BO43" s="25">
        <f t="shared" si="201"/>
        <v>0</v>
      </c>
      <c r="BP43" s="25">
        <f t="shared" si="201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02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03">SUM(CB12:CB42)</f>
        <v>0</v>
      </c>
      <c r="CC43" s="25">
        <f t="shared" si="203"/>
        <v>0</v>
      </c>
      <c r="CD43" s="25">
        <f t="shared" si="203"/>
        <v>0</v>
      </c>
      <c r="CE43" s="25">
        <f t="shared" si="203"/>
        <v>0</v>
      </c>
      <c r="CF43" s="25">
        <f t="shared" si="203"/>
        <v>0</v>
      </c>
      <c r="CG43" s="25">
        <f t="shared" si="203"/>
        <v>0</v>
      </c>
      <c r="CH43" s="25">
        <f t="shared" si="203"/>
        <v>0</v>
      </c>
      <c r="CI43" s="25">
        <f t="shared" si="203"/>
        <v>0</v>
      </c>
      <c r="CJ43" s="25">
        <f t="shared" si="203"/>
        <v>0</v>
      </c>
      <c r="CK43" s="25">
        <f>SUM(CK12:CK42)</f>
        <v>0</v>
      </c>
      <c r="CL43" s="25">
        <f>SUM(CL12:CL42)</f>
        <v>0</v>
      </c>
      <c r="CM43" s="25">
        <f t="shared" ref="CM43" si="204">SUM(CM12:CM42)</f>
        <v>0</v>
      </c>
      <c r="CN43" s="13"/>
      <c r="CO43" s="13"/>
      <c r="CP43" s="13"/>
      <c r="CQ43" s="25">
        <f>SUM(CQ12:CQ42)</f>
        <v>0</v>
      </c>
      <c r="CR43" s="25">
        <f t="shared" ref="CR43" si="205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206">SUM(CW12:CW42)</f>
        <v>0</v>
      </c>
      <c r="CX43" s="25">
        <f t="shared" si="206"/>
        <v>0</v>
      </c>
      <c r="CY43" s="25">
        <f t="shared" si="206"/>
        <v>0</v>
      </c>
      <c r="CZ43" s="25">
        <f t="shared" si="206"/>
        <v>0</v>
      </c>
      <c r="DA43" s="25">
        <f t="shared" si="206"/>
        <v>0</v>
      </c>
      <c r="DB43" s="25">
        <f t="shared" si="206"/>
        <v>0</v>
      </c>
      <c r="DC43" s="25">
        <f t="shared" si="206"/>
        <v>0</v>
      </c>
      <c r="DD43" s="25">
        <f t="shared" si="206"/>
        <v>0</v>
      </c>
      <c r="DE43" s="25">
        <f t="shared" si="206"/>
        <v>0</v>
      </c>
      <c r="DF43" s="25">
        <f t="shared" si="206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207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208">SUM(DR12:DR42)</f>
        <v>0</v>
      </c>
      <c r="DS43" s="25">
        <f t="shared" si="208"/>
        <v>0</v>
      </c>
      <c r="DT43" s="25">
        <f t="shared" si="208"/>
        <v>0</v>
      </c>
      <c r="DU43" s="25">
        <f t="shared" si="208"/>
        <v>0</v>
      </c>
      <c r="DV43" s="25">
        <f t="shared" si="208"/>
        <v>0</v>
      </c>
      <c r="DW43" s="25">
        <f t="shared" si="208"/>
        <v>0</v>
      </c>
      <c r="DX43" s="25">
        <f t="shared" si="208"/>
        <v>0</v>
      </c>
      <c r="DY43" s="25">
        <f t="shared" si="208"/>
        <v>0</v>
      </c>
      <c r="DZ43" s="25">
        <f t="shared" si="208"/>
        <v>0</v>
      </c>
      <c r="EA43" s="25">
        <f>SUM(EA12:EA42)</f>
        <v>0</v>
      </c>
      <c r="EB43" s="25">
        <f>SUM(EB12:EB42)</f>
        <v>0</v>
      </c>
      <c r="EC43" s="25">
        <f t="shared" ref="EC43" si="209">SUM(EC12:EC42)</f>
        <v>0</v>
      </c>
      <c r="ED43" s="13"/>
      <c r="EE43" s="13"/>
      <c r="EF43" s="13"/>
      <c r="EG43" s="25">
        <f>SUM(EG12:EG42)</f>
        <v>0</v>
      </c>
      <c r="EH43" s="25">
        <f t="shared" ref="EH43" si="210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211">SUM(EM12:EM42)</f>
        <v>0</v>
      </c>
      <c r="EN43" s="25">
        <f t="shared" si="211"/>
        <v>0</v>
      </c>
      <c r="EO43" s="25">
        <f t="shared" si="211"/>
        <v>0</v>
      </c>
      <c r="EP43" s="25">
        <f t="shared" si="211"/>
        <v>0</v>
      </c>
      <c r="EQ43" s="25">
        <f t="shared" si="211"/>
        <v>0</v>
      </c>
      <c r="ER43" s="25">
        <f t="shared" si="211"/>
        <v>0</v>
      </c>
      <c r="ES43" s="25">
        <f t="shared" si="211"/>
        <v>0</v>
      </c>
      <c r="ET43" s="25">
        <f t="shared" si="211"/>
        <v>0</v>
      </c>
      <c r="EU43" s="25">
        <f t="shared" si="211"/>
        <v>0</v>
      </c>
      <c r="EV43" s="25">
        <f t="shared" si="211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212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213">SUM(FH12:FH42)</f>
        <v>0</v>
      </c>
      <c r="FI43" s="25">
        <f t="shared" si="213"/>
        <v>0</v>
      </c>
      <c r="FJ43" s="25">
        <f t="shared" si="213"/>
        <v>0</v>
      </c>
      <c r="FK43" s="25">
        <f t="shared" si="213"/>
        <v>0</v>
      </c>
      <c r="FL43" s="25">
        <f t="shared" si="213"/>
        <v>0</v>
      </c>
      <c r="FM43" s="25">
        <f t="shared" si="213"/>
        <v>0</v>
      </c>
      <c r="FN43" s="25">
        <f t="shared" si="213"/>
        <v>0</v>
      </c>
      <c r="FO43" s="25">
        <f t="shared" si="213"/>
        <v>0</v>
      </c>
      <c r="FP43" s="25">
        <f t="shared" si="213"/>
        <v>0</v>
      </c>
      <c r="FQ43" s="25">
        <f>SUM(FQ12:FQ42)</f>
        <v>0</v>
      </c>
      <c r="FR43" s="25">
        <f>SUM(FR12:FR42)</f>
        <v>0</v>
      </c>
      <c r="FS43" s="25">
        <f t="shared" ref="FS43" si="214">SUM(FS12:FS42)</f>
        <v>0</v>
      </c>
      <c r="FT43" s="13"/>
      <c r="FU43" s="13"/>
      <c r="FV43" s="13"/>
      <c r="FW43" s="25">
        <f>SUM(FW12:FW42)</f>
        <v>0</v>
      </c>
      <c r="FX43" s="25">
        <f t="shared" ref="FX43" si="215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216">SUM(GC12:GC42)</f>
        <v>0</v>
      </c>
      <c r="GD43" s="25">
        <f t="shared" si="216"/>
        <v>0</v>
      </c>
      <c r="GE43" s="25">
        <f t="shared" si="216"/>
        <v>0</v>
      </c>
      <c r="GF43" s="25">
        <f t="shared" si="216"/>
        <v>0</v>
      </c>
      <c r="GG43" s="25">
        <f t="shared" si="216"/>
        <v>0</v>
      </c>
      <c r="GH43" s="25">
        <f t="shared" si="216"/>
        <v>0</v>
      </c>
      <c r="GI43" s="25">
        <f t="shared" si="216"/>
        <v>0</v>
      </c>
      <c r="GJ43" s="25">
        <f t="shared" si="216"/>
        <v>0</v>
      </c>
      <c r="GK43" s="25">
        <f t="shared" si="216"/>
        <v>0</v>
      </c>
      <c r="GL43" s="25">
        <f t="shared" si="216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217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218">SUM(GX12:GX42)</f>
        <v>0</v>
      </c>
      <c r="GY43" s="25">
        <f t="shared" si="218"/>
        <v>0</v>
      </c>
      <c r="GZ43" s="25">
        <f t="shared" si="218"/>
        <v>0</v>
      </c>
      <c r="HA43" s="25">
        <f t="shared" si="218"/>
        <v>0</v>
      </c>
      <c r="HB43" s="25">
        <f t="shared" si="218"/>
        <v>0</v>
      </c>
      <c r="HC43" s="25">
        <f t="shared" si="218"/>
        <v>0</v>
      </c>
      <c r="HD43" s="25">
        <f t="shared" si="218"/>
        <v>0</v>
      </c>
      <c r="HE43" s="25">
        <f t="shared" si="218"/>
        <v>0</v>
      </c>
      <c r="HF43" s="25">
        <f t="shared" si="218"/>
        <v>0</v>
      </c>
      <c r="HG43" s="25">
        <f>SUM(HG12:HG42)</f>
        <v>0</v>
      </c>
      <c r="HH43" s="25">
        <f>SUM(HH12:HH42)</f>
        <v>0</v>
      </c>
      <c r="HI43" s="25">
        <f t="shared" ref="HI43" si="219">SUM(HI12:HI42)</f>
        <v>0</v>
      </c>
      <c r="HJ43" s="13"/>
      <c r="HK43" s="13"/>
      <c r="HL43" s="13"/>
      <c r="HM43" s="25">
        <f>SUM(HM12:HM42)</f>
        <v>0</v>
      </c>
      <c r="HN43" s="25">
        <f t="shared" ref="HN43" si="220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221">SUM(HS12:HS42)</f>
        <v>0</v>
      </c>
      <c r="HT43" s="25">
        <f t="shared" si="221"/>
        <v>0</v>
      </c>
      <c r="HU43" s="25">
        <f t="shared" si="221"/>
        <v>0</v>
      </c>
      <c r="HV43" s="25">
        <f t="shared" si="221"/>
        <v>0</v>
      </c>
      <c r="HW43" s="25">
        <f t="shared" si="221"/>
        <v>0</v>
      </c>
      <c r="HX43" s="25">
        <f t="shared" si="221"/>
        <v>0</v>
      </c>
      <c r="HY43" s="25">
        <f t="shared" si="221"/>
        <v>0</v>
      </c>
      <c r="HZ43" s="25">
        <f t="shared" si="221"/>
        <v>0</v>
      </c>
      <c r="IA43" s="25">
        <f t="shared" si="221"/>
        <v>0</v>
      </c>
      <c r="IB43" s="25">
        <f t="shared" si="221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222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223">SUM(IN12:IN42)</f>
        <v>0</v>
      </c>
      <c r="IO43" s="25">
        <f t="shared" si="223"/>
        <v>0</v>
      </c>
      <c r="IP43" s="25">
        <f t="shared" si="223"/>
        <v>0</v>
      </c>
      <c r="IQ43" s="25">
        <f t="shared" si="223"/>
        <v>0</v>
      </c>
      <c r="IR43" s="25">
        <f t="shared" si="223"/>
        <v>0</v>
      </c>
      <c r="IS43" s="25">
        <f t="shared" si="223"/>
        <v>0</v>
      </c>
      <c r="IT43" s="25">
        <f t="shared" si="223"/>
        <v>0</v>
      </c>
      <c r="IU43" s="25">
        <f t="shared" si="223"/>
        <v>0</v>
      </c>
      <c r="IV43" s="25">
        <f t="shared" si="223"/>
        <v>0</v>
      </c>
      <c r="IW43" s="25">
        <f>SUM(IW12:IW42)</f>
        <v>0</v>
      </c>
      <c r="IX43" s="25">
        <f>SUM(IX12:IX42)</f>
        <v>0</v>
      </c>
      <c r="IY43" s="25">
        <f t="shared" ref="IY43" si="224">SUM(IY12:IY42)</f>
        <v>0</v>
      </c>
      <c r="IZ43" s="13"/>
      <c r="JA43" s="13"/>
      <c r="JB43" s="13"/>
      <c r="JC43" s="25">
        <f>SUM(JC12:JC42)</f>
        <v>0</v>
      </c>
      <c r="JD43" s="25">
        <f t="shared" ref="JD43" si="225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226">SUM(JI12:JI42)</f>
        <v>0</v>
      </c>
      <c r="JJ43" s="25">
        <f t="shared" si="226"/>
        <v>0</v>
      </c>
      <c r="JK43" s="25">
        <f t="shared" si="226"/>
        <v>0</v>
      </c>
      <c r="JL43" s="25">
        <f t="shared" si="226"/>
        <v>0</v>
      </c>
      <c r="JM43" s="25">
        <f t="shared" si="226"/>
        <v>0</v>
      </c>
      <c r="JN43" s="25">
        <f t="shared" si="226"/>
        <v>0</v>
      </c>
      <c r="JO43" s="25">
        <f t="shared" si="226"/>
        <v>0</v>
      </c>
      <c r="JP43" s="25">
        <f t="shared" si="226"/>
        <v>0</v>
      </c>
      <c r="JQ43" s="25">
        <f t="shared" si="226"/>
        <v>0</v>
      </c>
      <c r="JR43" s="25">
        <f t="shared" si="226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227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228">SUM(KD12:KD42)</f>
        <v>0</v>
      </c>
      <c r="KE43" s="25">
        <f t="shared" si="228"/>
        <v>0</v>
      </c>
      <c r="KF43" s="25">
        <f t="shared" si="228"/>
        <v>0</v>
      </c>
      <c r="KG43" s="25">
        <f t="shared" si="228"/>
        <v>0</v>
      </c>
      <c r="KH43" s="25">
        <f t="shared" si="228"/>
        <v>0</v>
      </c>
      <c r="KI43" s="25">
        <f t="shared" si="228"/>
        <v>0</v>
      </c>
      <c r="KJ43" s="25">
        <f t="shared" si="228"/>
        <v>0</v>
      </c>
      <c r="KK43" s="25">
        <f t="shared" si="228"/>
        <v>0</v>
      </c>
      <c r="KL43" s="25">
        <f t="shared" si="228"/>
        <v>0</v>
      </c>
      <c r="KM43" s="25">
        <f>SUM(KM12:KM42)</f>
        <v>0</v>
      </c>
      <c r="KN43" s="25">
        <f>SUM(KN12:KN42)</f>
        <v>0</v>
      </c>
      <c r="KO43" s="25">
        <f t="shared" ref="KO43" si="229">SUM(KO12:KO42)</f>
        <v>0</v>
      </c>
      <c r="KP43" s="13"/>
      <c r="KQ43" s="13"/>
      <c r="KR43" s="13"/>
      <c r="KS43" s="25">
        <f>SUM(KS12:KS42)</f>
        <v>0</v>
      </c>
      <c r="KT43" s="25">
        <f t="shared" ref="KT43" si="230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231">SUM(KY12:KY42)</f>
        <v>0</v>
      </c>
      <c r="KZ43" s="25">
        <f t="shared" si="231"/>
        <v>0</v>
      </c>
      <c r="LA43" s="25">
        <f t="shared" si="231"/>
        <v>0</v>
      </c>
      <c r="LB43" s="25">
        <f t="shared" si="231"/>
        <v>0</v>
      </c>
      <c r="LC43" s="25">
        <f t="shared" si="231"/>
        <v>0</v>
      </c>
      <c r="LD43" s="25">
        <f t="shared" si="231"/>
        <v>0</v>
      </c>
      <c r="LE43" s="25">
        <f t="shared" si="231"/>
        <v>0</v>
      </c>
      <c r="LF43" s="25">
        <f t="shared" si="231"/>
        <v>0</v>
      </c>
      <c r="LG43" s="25">
        <f t="shared" si="231"/>
        <v>0</v>
      </c>
      <c r="LH43" s="25">
        <f t="shared" si="231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232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233">SUM(LT12:LT42)</f>
        <v>0</v>
      </c>
      <c r="LU43" s="25">
        <f t="shared" si="233"/>
        <v>0</v>
      </c>
      <c r="LV43" s="25">
        <f t="shared" si="233"/>
        <v>0</v>
      </c>
      <c r="LW43" s="25">
        <f t="shared" si="233"/>
        <v>0</v>
      </c>
      <c r="LX43" s="25">
        <f t="shared" si="233"/>
        <v>0</v>
      </c>
      <c r="LY43" s="25">
        <f t="shared" si="233"/>
        <v>0</v>
      </c>
      <c r="LZ43" s="25">
        <f t="shared" si="233"/>
        <v>0</v>
      </c>
      <c r="MA43" s="25">
        <f t="shared" si="233"/>
        <v>0</v>
      </c>
      <c r="MB43" s="25">
        <f t="shared" si="233"/>
        <v>0</v>
      </c>
      <c r="MC43" s="25">
        <f>SUM(MC12:MC42)</f>
        <v>0</v>
      </c>
      <c r="MD43" s="25">
        <f>SUM(MD12:MD42)</f>
        <v>0</v>
      </c>
      <c r="ME43" s="25">
        <f t="shared" ref="ME43" si="234">SUM(ME12:ME42)</f>
        <v>0</v>
      </c>
      <c r="MF43" s="13"/>
      <c r="MG43" s="13"/>
      <c r="MH43" s="13"/>
      <c r="MI43" s="25">
        <f>SUM(MI12:MI42)</f>
        <v>0</v>
      </c>
      <c r="MJ43" s="25">
        <f t="shared" ref="MJ43" si="235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236">SUM(MO12:MO42)</f>
        <v>0</v>
      </c>
      <c r="MP43" s="25">
        <f t="shared" si="236"/>
        <v>0</v>
      </c>
      <c r="MQ43" s="25">
        <f t="shared" si="236"/>
        <v>0</v>
      </c>
      <c r="MR43" s="25">
        <f t="shared" si="236"/>
        <v>0</v>
      </c>
      <c r="MS43" s="25">
        <f t="shared" si="236"/>
        <v>0</v>
      </c>
      <c r="MT43" s="25">
        <f t="shared" si="236"/>
        <v>0</v>
      </c>
      <c r="MU43" s="25">
        <f t="shared" si="236"/>
        <v>0</v>
      </c>
      <c r="MV43" s="25">
        <f t="shared" si="236"/>
        <v>0</v>
      </c>
      <c r="MW43" s="25">
        <f t="shared" si="236"/>
        <v>0</v>
      </c>
      <c r="MX43" s="25">
        <f t="shared" si="236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237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238">SUM(NJ12:NJ42)</f>
        <v>0</v>
      </c>
      <c r="NK43" s="25">
        <f t="shared" si="238"/>
        <v>0</v>
      </c>
      <c r="NL43" s="25">
        <f t="shared" si="238"/>
        <v>0</v>
      </c>
      <c r="NM43" s="25">
        <f t="shared" si="238"/>
        <v>0</v>
      </c>
      <c r="NN43" s="25">
        <f t="shared" si="238"/>
        <v>0</v>
      </c>
      <c r="NO43" s="25">
        <f t="shared" si="238"/>
        <v>0</v>
      </c>
      <c r="NP43" s="25">
        <f t="shared" si="238"/>
        <v>0</v>
      </c>
      <c r="NQ43" s="25">
        <f t="shared" si="238"/>
        <v>0</v>
      </c>
      <c r="NR43" s="25">
        <f t="shared" si="238"/>
        <v>0</v>
      </c>
      <c r="NS43" s="25">
        <f>SUM(NS12:NS42)</f>
        <v>0</v>
      </c>
      <c r="NT43" s="25">
        <f>SUM(NT12:NT42)</f>
        <v>0</v>
      </c>
      <c r="NU43" s="25">
        <f t="shared" ref="NU43" si="239">SUM(NU12:NU42)</f>
        <v>0</v>
      </c>
      <c r="NV43" s="25">
        <f>SUM(NV12:NV42)</f>
        <v>0</v>
      </c>
      <c r="NW43" s="25">
        <f>SUM(NW12:NW42)</f>
        <v>0</v>
      </c>
      <c r="NX43" s="25">
        <f>SUM(NX12:NX42)</f>
        <v>0</v>
      </c>
    </row>
    <row r="44" spans="1:388" ht="13.8" thickBot="1" x14ac:dyDescent="0.35"/>
    <row r="45" spans="1:388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W45" s="27"/>
    </row>
    <row r="46" spans="1:388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W46" s="27"/>
    </row>
    <row r="47" spans="1:388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W47" s="27"/>
    </row>
    <row r="48" spans="1:388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</f>
        <v>0</v>
      </c>
      <c r="G48" s="28">
        <v>0</v>
      </c>
      <c r="H48" s="28">
        <v>0</v>
      </c>
      <c r="I48" s="29">
        <v>0</v>
      </c>
      <c r="J48" s="56"/>
      <c r="K48" s="27"/>
      <c r="AG48" s="27"/>
      <c r="AH48" s="27"/>
      <c r="AI48" s="27"/>
      <c r="AX48" s="61"/>
      <c r="AY48" s="62"/>
      <c r="AZ48" s="56"/>
      <c r="BA48" s="27"/>
      <c r="BW48" s="27"/>
      <c r="BX48" s="27"/>
      <c r="BY48" s="27"/>
      <c r="CN48" s="61"/>
      <c r="CO48" s="62"/>
      <c r="CP48" s="56"/>
      <c r="CQ48" s="27"/>
      <c r="DM48" s="27"/>
      <c r="DN48" s="27"/>
      <c r="DO48" s="27"/>
      <c r="ED48" s="61"/>
      <c r="EE48" s="62"/>
      <c r="EF48" s="56"/>
      <c r="EG48" s="27"/>
      <c r="FC48" s="27"/>
      <c r="FD48" s="27"/>
      <c r="FE48" s="27"/>
      <c r="FT48" s="61"/>
      <c r="FU48" s="62"/>
      <c r="FV48" s="56"/>
      <c r="FW48" s="27"/>
      <c r="GS48" s="27"/>
      <c r="GT48" s="27"/>
      <c r="GU48" s="27"/>
      <c r="HJ48" s="61"/>
      <c r="HK48" s="62"/>
      <c r="HL48" s="5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56"/>
      <c r="KS48" s="27"/>
      <c r="LO48" s="27"/>
      <c r="LP48" s="27"/>
      <c r="LQ48" s="27"/>
      <c r="MF48" s="61"/>
      <c r="MG48" s="62"/>
      <c r="MH48" s="56"/>
      <c r="MI48" s="27"/>
      <c r="NE48" s="27"/>
      <c r="NF48" s="27"/>
      <c r="NG48" s="27"/>
    </row>
    <row r="49" spans="1:384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</row>
    <row r="50" spans="1:384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</f>
        <v>0</v>
      </c>
      <c r="G50" s="31">
        <f>Q43+AF43-AN43+BG43+BV43-CD43+CW43+DL43-DT43+EM43+FB43-FJ43+GC43+GR43-GZ43+HS43+IH43-IP43+JI43-JX43+KY43+LN43-LV43+MO43+NO43-NL43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</row>
    <row r="51" spans="1:384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</f>
        <v>0</v>
      </c>
      <c r="G51" s="31">
        <f>S43-AP43+BI43-CF43+CY43-DV43+EO43-FL43+GE43-HB43+HU43-IR43+JK43-KH43+LA43-LX43+MQ43-NN43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</row>
    <row r="52" spans="1:384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</f>
        <v>0</v>
      </c>
      <c r="G52" s="31">
        <f>O43-AL43+BE43-CB43+CU43-DR43+EK43-FH43+GA43-GX43+HQ43-IN43+JG43-KD43+KW43-LT43+MM43-NJ43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</row>
    <row r="53" spans="1:384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</row>
    <row r="54" spans="1:384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</f>
        <v>0</v>
      </c>
      <c r="I54" s="32">
        <f>Z43-AW43+BP43-CM43+DF43-EC43+EV43-FS43+GL43-HI43+IB43-IY43+JR43-KO43+LH43-ME43+MX43-NU43</f>
        <v>0</v>
      </c>
      <c r="J54" s="46"/>
      <c r="K54" s="46"/>
      <c r="L54" s="56"/>
      <c r="M54" s="56"/>
      <c r="N54" s="56"/>
      <c r="O54" s="56"/>
      <c r="AJ54" s="56"/>
      <c r="AK54" s="56"/>
      <c r="AL54" s="56"/>
      <c r="AX54" s="61"/>
      <c r="AY54" s="62"/>
      <c r="AZ54" s="46"/>
      <c r="BA54" s="46"/>
      <c r="BB54" s="56"/>
      <c r="BC54" s="56"/>
      <c r="BD54" s="56"/>
      <c r="BE54" s="56"/>
      <c r="BZ54" s="56"/>
      <c r="CA54" s="56"/>
      <c r="CB54" s="56"/>
      <c r="CN54" s="61"/>
      <c r="CO54" s="62"/>
      <c r="CP54" s="46"/>
      <c r="CQ54" s="46"/>
      <c r="CR54" s="56"/>
      <c r="CS54" s="56"/>
      <c r="CT54" s="56"/>
      <c r="CU54" s="56"/>
      <c r="DP54" s="56"/>
      <c r="DQ54" s="56"/>
      <c r="DR54" s="56"/>
      <c r="ED54" s="61"/>
      <c r="EE54" s="62"/>
      <c r="EF54" s="46"/>
      <c r="EG54" s="46"/>
      <c r="EH54" s="56"/>
      <c r="EI54" s="56"/>
      <c r="EJ54" s="56"/>
      <c r="EK54" s="56"/>
      <c r="FF54" s="56"/>
      <c r="FG54" s="56"/>
      <c r="FH54" s="56"/>
      <c r="FT54" s="61"/>
      <c r="FU54" s="62"/>
      <c r="FV54" s="46"/>
      <c r="FW54" s="46"/>
      <c r="FX54" s="56"/>
      <c r="FY54" s="56"/>
      <c r="FZ54" s="56"/>
      <c r="GA54" s="56"/>
      <c r="GV54" s="56"/>
      <c r="GW54" s="56"/>
      <c r="GX54" s="56"/>
      <c r="HJ54" s="61"/>
      <c r="HK54" s="62"/>
      <c r="HL54" s="46"/>
      <c r="HM54" s="46"/>
      <c r="HN54" s="56"/>
      <c r="HO54" s="56"/>
      <c r="HP54" s="56"/>
      <c r="HQ54" s="56"/>
      <c r="IL54" s="56"/>
      <c r="IM54" s="56"/>
      <c r="IN54" s="56"/>
      <c r="IY54" s="66"/>
      <c r="IZ54" s="61"/>
      <c r="JA54" s="62"/>
      <c r="JB54" s="71"/>
      <c r="JC54" s="46"/>
      <c r="JD54" s="56"/>
      <c r="JE54" s="56"/>
      <c r="JF54" s="56"/>
      <c r="JG54" s="56"/>
      <c r="KB54" s="56"/>
      <c r="KC54" s="56"/>
      <c r="KD54" s="56"/>
      <c r="KP54" s="61"/>
      <c r="KQ54" s="62"/>
      <c r="KR54" s="46"/>
      <c r="KS54" s="46"/>
      <c r="KT54" s="56"/>
      <c r="KU54" s="56"/>
      <c r="KV54" s="56"/>
      <c r="KW54" s="56"/>
      <c r="LR54" s="56"/>
      <c r="LS54" s="56"/>
      <c r="LT54" s="56"/>
      <c r="MF54" s="61"/>
      <c r="MG54" s="62"/>
      <c r="MH54" s="46"/>
      <c r="MI54" s="46"/>
      <c r="MJ54" s="56"/>
      <c r="MK54" s="56"/>
      <c r="ML54" s="56"/>
      <c r="MM54" s="56"/>
      <c r="NH54" s="56"/>
      <c r="NI54" s="56"/>
      <c r="NJ54" s="56"/>
    </row>
    <row r="55" spans="1:384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</row>
    <row r="56" spans="1:384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</row>
    <row r="57" spans="1:384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</row>
    <row r="58" spans="1:384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</row>
    <row r="59" spans="1:384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</row>
    <row r="60" spans="1:384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</row>
    <row r="61" spans="1:384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</row>
    <row r="62" spans="1:384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</row>
    <row r="65" spans="3:346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</row>
    <row r="66" spans="3:346" x14ac:dyDescent="0.3">
      <c r="I66" s="27"/>
      <c r="AY66" s="27"/>
      <c r="CO66" s="27"/>
      <c r="EE66" s="27"/>
      <c r="FU66" s="27"/>
      <c r="HK66" s="27"/>
      <c r="JA66" s="27"/>
      <c r="KQ66" s="27"/>
      <c r="MG66" s="27"/>
    </row>
    <row r="606" spans="390:390" x14ac:dyDescent="0.3">
      <c r="NZ606" s="3">
        <v>244102.39999999999</v>
      </c>
    </row>
    <row r="607" spans="390:390" x14ac:dyDescent="0.3">
      <c r="NZ607" s="3">
        <v>973014.35</v>
      </c>
    </row>
    <row r="609" spans="390:390" x14ac:dyDescent="0.3">
      <c r="NZ609" s="3">
        <v>958007.35</v>
      </c>
    </row>
    <row r="612" spans="390:390" x14ac:dyDescent="0.3">
      <c r="NZ612" s="3">
        <v>563860.19999999995</v>
      </c>
    </row>
    <row r="614" spans="390:390" x14ac:dyDescent="0.3">
      <c r="NZ614" s="3">
        <v>451945.35</v>
      </c>
    </row>
    <row r="615" spans="390:390" x14ac:dyDescent="0.3">
      <c r="NZ615" s="3">
        <v>410841.59999999998</v>
      </c>
    </row>
    <row r="616" spans="390:390" x14ac:dyDescent="0.3">
      <c r="NZ616" s="3">
        <v>595228.19999999995</v>
      </c>
    </row>
    <row r="618" spans="390:390" x14ac:dyDescent="0.3">
      <c r="NZ618" s="3">
        <v>630042.5</v>
      </c>
    </row>
    <row r="620" spans="390:390" x14ac:dyDescent="0.3">
      <c r="NZ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95">
    <mergeCell ref="MY9:ND9"/>
    <mergeCell ref="NE9:NU9"/>
    <mergeCell ref="MF10:MX10"/>
    <mergeCell ref="MY10:ND10"/>
    <mergeCell ref="MF45:MF46"/>
    <mergeCell ref="MG45:MG46"/>
    <mergeCell ref="MF9:MX9"/>
    <mergeCell ref="MG65:MH65"/>
    <mergeCell ref="A58:E58"/>
    <mergeCell ref="A59:E59"/>
    <mergeCell ref="A60:C60"/>
    <mergeCell ref="I65:J65"/>
    <mergeCell ref="AY65:AZ65"/>
    <mergeCell ref="CO65:CP65"/>
    <mergeCell ref="EE65:EF65"/>
    <mergeCell ref="FU65:FV65"/>
    <mergeCell ref="HK65:HL65"/>
    <mergeCell ref="JA65:JB65"/>
    <mergeCell ref="KQ65:KR65"/>
    <mergeCell ref="A52:E52"/>
    <mergeCell ref="A53:E53"/>
    <mergeCell ref="A54:E54"/>
    <mergeCell ref="A55:E55"/>
    <mergeCell ref="A56:E56"/>
    <mergeCell ref="A57:E57"/>
    <mergeCell ref="KQ45:KQ46"/>
    <mergeCell ref="A47:E47"/>
    <mergeCell ref="A48:E48"/>
    <mergeCell ref="A49:E49"/>
    <mergeCell ref="A50:E50"/>
    <mergeCell ref="A51:E51"/>
    <mergeCell ref="FU45:FU46"/>
    <mergeCell ref="HJ45:HJ46"/>
    <mergeCell ref="HK45:HK46"/>
    <mergeCell ref="IZ45:IZ46"/>
    <mergeCell ref="JA45:JA46"/>
    <mergeCell ref="KP45:KP46"/>
    <mergeCell ref="AY45:AY46"/>
    <mergeCell ref="CN45:CN46"/>
    <mergeCell ref="CO45:CO46"/>
    <mergeCell ref="ED45:ED46"/>
    <mergeCell ref="EE45:EE46"/>
    <mergeCell ref="FT45:FT46"/>
    <mergeCell ref="A45:E46"/>
    <mergeCell ref="F45:F46"/>
    <mergeCell ref="G45:G46"/>
    <mergeCell ref="H45:H46"/>
    <mergeCell ref="I45:I46"/>
    <mergeCell ref="AX45:AX46"/>
    <mergeCell ref="LI10:LN10"/>
    <mergeCell ref="CN10:DF10"/>
    <mergeCell ref="DG10:DL10"/>
    <mergeCell ref="ED10:EV10"/>
    <mergeCell ref="EW10:FB10"/>
    <mergeCell ref="FT10:GL10"/>
    <mergeCell ref="GM10:GR10"/>
    <mergeCell ref="HJ10:IB10"/>
    <mergeCell ref="IC10:IH10"/>
    <mergeCell ref="IZ10:JR10"/>
    <mergeCell ref="JS10:JX10"/>
    <mergeCell ref="KP10:LH10"/>
    <mergeCell ref="B10:D10"/>
    <mergeCell ref="E10:G10"/>
    <mergeCell ref="H10:Z10"/>
    <mergeCell ref="AA10:AF10"/>
    <mergeCell ref="AX10:BP10"/>
    <mergeCell ref="JY9:KO9"/>
    <mergeCell ref="KP9:LH9"/>
    <mergeCell ref="CN9:DF9"/>
    <mergeCell ref="DG9:DL9"/>
    <mergeCell ref="DM9:EC9"/>
    <mergeCell ref="ED9:EV9"/>
    <mergeCell ref="EW9:FB9"/>
    <mergeCell ref="FC9:FS9"/>
    <mergeCell ref="IC9:IH9"/>
    <mergeCell ref="II9:IY9"/>
    <mergeCell ref="GM9:GR9"/>
    <mergeCell ref="GS9:HI9"/>
    <mergeCell ref="HJ9:IB9"/>
    <mergeCell ref="BQ10:BV10"/>
    <mergeCell ref="IZ9:JR9"/>
    <mergeCell ref="JS9:JX9"/>
    <mergeCell ref="A6:NW6"/>
    <mergeCell ref="A7:NW7"/>
    <mergeCell ref="B9:D9"/>
    <mergeCell ref="E9:G9"/>
    <mergeCell ref="H9:Z9"/>
    <mergeCell ref="AA9:AF9"/>
    <mergeCell ref="AG9:AW9"/>
    <mergeCell ref="AX9:BP9"/>
    <mergeCell ref="BQ9:BV9"/>
    <mergeCell ref="BW9:CM9"/>
    <mergeCell ref="LI9:LN9"/>
    <mergeCell ref="LO9:ME9"/>
    <mergeCell ref="FT9:GL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1E94-0A81-43CA-91FD-5FB6A4149FBA}">
  <dimension ref="A1:PS665"/>
  <sheetViews>
    <sheetView topLeftCell="A37" zoomScale="60" zoomScaleNormal="60" workbookViewId="0">
      <selection activeCell="A37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9" style="3" customWidth="1"/>
    <col min="429" max="429" width="18.88671875" style="3" customWidth="1"/>
    <col min="430" max="430" width="14.109375" style="3" customWidth="1"/>
    <col min="431" max="431" width="5" style="3" customWidth="1"/>
    <col min="432" max="432" width="11.44140625" style="3"/>
    <col min="433" max="433" width="20.109375" style="3" customWidth="1"/>
    <col min="434" max="16384" width="11.44140625" style="3"/>
  </cols>
  <sheetData>
    <row r="1" spans="1:435" s="4" customFormat="1" ht="18" customHeight="1" x14ac:dyDescent="0.3">
      <c r="A1" s="40" t="s">
        <v>0</v>
      </c>
      <c r="B1" s="40"/>
      <c r="C1" s="60"/>
      <c r="D1" s="60"/>
      <c r="E1" s="2"/>
      <c r="F1" s="2"/>
      <c r="G1" s="2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/>
      <c r="IY1" s="60"/>
      <c r="IZ1" s="60"/>
      <c r="JA1" s="60"/>
      <c r="JB1" s="60"/>
      <c r="JC1" s="60"/>
      <c r="JD1" s="60"/>
      <c r="JE1" s="60"/>
      <c r="JF1" s="60"/>
      <c r="JG1" s="60"/>
      <c r="JH1" s="60"/>
      <c r="JI1" s="60"/>
      <c r="JJ1" s="60"/>
      <c r="JK1" s="60"/>
      <c r="JL1" s="60"/>
      <c r="JM1" s="60"/>
      <c r="JN1" s="60"/>
      <c r="JO1" s="60"/>
      <c r="JP1" s="60"/>
      <c r="JQ1" s="60"/>
      <c r="JR1" s="60"/>
      <c r="JS1" s="60"/>
      <c r="JT1" s="60"/>
      <c r="JU1" s="60"/>
      <c r="JV1" s="60"/>
      <c r="JW1" s="60"/>
      <c r="JX1" s="60"/>
      <c r="JY1" s="60"/>
      <c r="JZ1" s="60"/>
      <c r="KA1" s="60"/>
      <c r="KB1" s="60"/>
      <c r="KC1" s="60"/>
      <c r="KD1" s="60"/>
      <c r="KE1" s="60"/>
      <c r="KF1" s="60"/>
      <c r="KG1" s="60"/>
      <c r="KH1" s="60"/>
      <c r="KI1" s="60"/>
      <c r="KJ1" s="60"/>
      <c r="KK1" s="60"/>
      <c r="KL1" s="60"/>
      <c r="KM1" s="60"/>
      <c r="KN1" s="60"/>
      <c r="KO1" s="60"/>
      <c r="KP1" s="60"/>
      <c r="KQ1" s="60"/>
      <c r="KR1" s="60"/>
      <c r="KS1" s="60"/>
      <c r="KT1" s="60"/>
      <c r="KU1" s="60"/>
      <c r="KV1" s="60"/>
      <c r="KW1" s="60"/>
      <c r="KX1" s="60"/>
      <c r="KY1" s="60"/>
      <c r="KZ1" s="60"/>
      <c r="LA1" s="60"/>
      <c r="LB1" s="60"/>
      <c r="LC1" s="60"/>
      <c r="LD1" s="60"/>
      <c r="LE1" s="60"/>
      <c r="LF1" s="60"/>
      <c r="LG1" s="60"/>
      <c r="LH1" s="60"/>
      <c r="LI1" s="60"/>
      <c r="LJ1" s="60"/>
      <c r="LK1" s="60"/>
      <c r="LL1" s="60"/>
      <c r="LM1" s="60"/>
      <c r="LN1" s="60"/>
      <c r="LO1" s="60"/>
      <c r="LP1" s="60"/>
      <c r="LQ1" s="60"/>
      <c r="LR1" s="60"/>
      <c r="LS1" s="60"/>
      <c r="LT1" s="60"/>
      <c r="LU1" s="60"/>
      <c r="LV1" s="60"/>
      <c r="LW1" s="60"/>
      <c r="LX1" s="60"/>
      <c r="LY1" s="60"/>
      <c r="LZ1" s="60"/>
      <c r="MA1" s="60"/>
      <c r="MB1" s="60"/>
      <c r="MC1" s="60"/>
      <c r="MD1" s="60"/>
      <c r="ME1" s="60"/>
      <c r="MF1" s="60"/>
      <c r="MG1" s="60"/>
      <c r="MH1" s="60"/>
      <c r="MI1" s="60"/>
      <c r="MJ1" s="60"/>
      <c r="MK1" s="60"/>
      <c r="ML1" s="60"/>
      <c r="MM1" s="60"/>
      <c r="MN1" s="60"/>
      <c r="MO1" s="60"/>
      <c r="MP1" s="60"/>
      <c r="MQ1" s="60"/>
      <c r="MR1" s="60"/>
      <c r="MS1" s="60"/>
      <c r="MT1" s="60"/>
      <c r="MU1" s="60"/>
      <c r="MV1" s="60"/>
      <c r="MW1" s="60"/>
      <c r="MX1" s="60"/>
      <c r="MY1" s="60"/>
      <c r="MZ1" s="60"/>
      <c r="NA1" s="60"/>
      <c r="NB1" s="60"/>
      <c r="NC1" s="60"/>
      <c r="ND1" s="60"/>
      <c r="NE1" s="60"/>
      <c r="NF1" s="60"/>
      <c r="NG1" s="60"/>
      <c r="NH1" s="60"/>
      <c r="NI1" s="60"/>
      <c r="NJ1" s="60"/>
      <c r="NK1" s="60"/>
      <c r="NL1" s="60"/>
      <c r="NM1" s="60"/>
      <c r="NN1" s="60"/>
      <c r="NO1" s="60"/>
      <c r="NP1" s="60"/>
      <c r="NQ1" s="60"/>
      <c r="NR1" s="60"/>
      <c r="NS1" s="60"/>
      <c r="NT1" s="60"/>
      <c r="NU1" s="60"/>
      <c r="NV1" s="60"/>
      <c r="NW1" s="60"/>
      <c r="NX1" s="60"/>
      <c r="NY1" s="60"/>
      <c r="NZ1" s="60"/>
      <c r="OA1" s="60"/>
      <c r="OB1" s="60"/>
      <c r="OC1" s="60"/>
      <c r="OD1" s="60"/>
      <c r="OE1" s="60"/>
      <c r="OF1" s="60"/>
      <c r="OG1" s="60"/>
      <c r="OH1" s="60"/>
      <c r="OI1" s="60"/>
      <c r="OJ1" s="60"/>
      <c r="OK1" s="60"/>
      <c r="OL1" s="60"/>
      <c r="OM1" s="60"/>
      <c r="ON1" s="60"/>
      <c r="OO1" s="60"/>
      <c r="OP1" s="60"/>
      <c r="OQ1" s="60"/>
      <c r="OR1" s="60"/>
      <c r="OS1" s="60"/>
      <c r="OT1" s="60"/>
      <c r="OU1" s="60"/>
      <c r="OV1" s="60"/>
      <c r="OW1" s="60"/>
      <c r="OX1" s="60"/>
      <c r="OY1" s="60"/>
      <c r="OZ1" s="60"/>
      <c r="PA1" s="60"/>
      <c r="PB1" s="60"/>
      <c r="PC1" s="60"/>
      <c r="PD1" s="60"/>
      <c r="PE1" s="60"/>
      <c r="PF1" s="60"/>
      <c r="PG1" s="60"/>
      <c r="PH1" s="60"/>
      <c r="PI1" s="60"/>
      <c r="PJ1" s="60"/>
      <c r="PK1" s="60"/>
      <c r="PL1" s="60"/>
      <c r="PM1" s="60"/>
      <c r="PN1" s="60"/>
      <c r="PO1" s="3"/>
      <c r="PP1" s="3"/>
      <c r="PQ1" s="3"/>
      <c r="PR1" s="3"/>
      <c r="PS1" s="3"/>
    </row>
    <row r="2" spans="1:435" s="4" customFormat="1" ht="18" customHeight="1" x14ac:dyDescent="0.3">
      <c r="A2" s="40" t="s">
        <v>1</v>
      </c>
      <c r="B2" s="40"/>
      <c r="C2" s="60"/>
      <c r="D2" s="60"/>
      <c r="E2" s="2"/>
      <c r="F2" s="2"/>
      <c r="G2" s="2"/>
      <c r="H2" s="60"/>
      <c r="I2" s="60"/>
      <c r="J2" s="6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0"/>
      <c r="AH2" s="60"/>
      <c r="AI2" s="60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60"/>
      <c r="AW2" s="60"/>
      <c r="AX2" s="60"/>
      <c r="AY2" s="60"/>
      <c r="AZ2" s="60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0"/>
      <c r="BX2" s="60"/>
      <c r="BY2" s="60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60"/>
      <c r="CM2" s="60"/>
      <c r="CN2" s="60"/>
      <c r="CO2" s="60"/>
      <c r="CP2" s="60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60"/>
      <c r="DN2" s="60"/>
      <c r="DO2" s="60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60"/>
      <c r="EC2" s="60"/>
      <c r="ED2" s="60"/>
      <c r="EE2" s="60"/>
      <c r="EF2" s="60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60"/>
      <c r="FD2" s="60"/>
      <c r="FE2" s="60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60"/>
      <c r="FS2" s="60"/>
      <c r="FT2" s="60"/>
      <c r="FU2" s="60"/>
      <c r="FV2" s="60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60"/>
      <c r="GT2" s="60"/>
      <c r="GU2" s="60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60"/>
      <c r="HI2" s="60"/>
      <c r="HJ2" s="60"/>
      <c r="HK2" s="60"/>
      <c r="HL2" s="60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60"/>
      <c r="IJ2" s="60"/>
      <c r="IK2" s="60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60"/>
      <c r="IY2" s="60"/>
      <c r="IZ2" s="60"/>
      <c r="JA2" s="60"/>
      <c r="JB2" s="60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60"/>
      <c r="JZ2" s="60"/>
      <c r="KA2" s="60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60"/>
      <c r="KO2" s="60"/>
      <c r="KP2" s="60"/>
      <c r="KQ2" s="60"/>
      <c r="KR2" s="60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60"/>
      <c r="LP2" s="60"/>
      <c r="LQ2" s="60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60"/>
      <c r="ME2" s="60"/>
      <c r="MF2" s="60"/>
      <c r="MG2" s="60"/>
      <c r="MH2" s="60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60"/>
      <c r="NF2" s="60"/>
      <c r="NG2" s="60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60"/>
      <c r="NU2" s="60"/>
      <c r="NV2" s="60"/>
      <c r="NW2" s="60"/>
      <c r="NX2" s="60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60"/>
      <c r="OV2" s="60"/>
      <c r="OW2" s="60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60"/>
      <c r="PK2" s="60"/>
      <c r="PL2" s="60"/>
      <c r="PM2" s="60"/>
      <c r="PN2" s="60"/>
      <c r="PO2" s="3"/>
      <c r="PP2" s="3"/>
      <c r="PQ2" s="3"/>
      <c r="PR2" s="3"/>
      <c r="PS2" s="3"/>
    </row>
    <row r="3" spans="1:435" s="4" customFormat="1" ht="18" customHeight="1" x14ac:dyDescent="0.3">
      <c r="A3" s="40" t="s">
        <v>62</v>
      </c>
      <c r="B3" s="40"/>
      <c r="C3" s="60"/>
      <c r="D3" s="60"/>
      <c r="E3" s="2"/>
      <c r="F3" s="2"/>
      <c r="G3" s="2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  <c r="IR3" s="60"/>
      <c r="IS3" s="60"/>
      <c r="IT3" s="60"/>
      <c r="IU3" s="60"/>
      <c r="IV3" s="60"/>
      <c r="IW3" s="60"/>
      <c r="IX3" s="60"/>
      <c r="IY3" s="60"/>
      <c r="IZ3" s="60"/>
      <c r="JA3" s="60"/>
      <c r="JB3" s="60"/>
      <c r="JC3" s="60"/>
      <c r="JD3" s="60"/>
      <c r="JE3" s="60"/>
      <c r="JF3" s="60"/>
      <c r="JG3" s="60"/>
      <c r="JH3" s="60"/>
      <c r="JI3" s="60"/>
      <c r="JJ3" s="60"/>
      <c r="JK3" s="60"/>
      <c r="JL3" s="60"/>
      <c r="JM3" s="60"/>
      <c r="JN3" s="60"/>
      <c r="JO3" s="60"/>
      <c r="JP3" s="60"/>
      <c r="JQ3" s="60"/>
      <c r="JR3" s="60"/>
      <c r="JS3" s="60"/>
      <c r="JT3" s="60"/>
      <c r="JU3" s="60"/>
      <c r="JV3" s="60"/>
      <c r="JW3" s="60"/>
      <c r="JX3" s="60"/>
      <c r="JY3" s="60"/>
      <c r="JZ3" s="60"/>
      <c r="KA3" s="60"/>
      <c r="KB3" s="60"/>
      <c r="KC3" s="60"/>
      <c r="KD3" s="60"/>
      <c r="KE3" s="60"/>
      <c r="KF3" s="60"/>
      <c r="KG3" s="60"/>
      <c r="KH3" s="60"/>
      <c r="KI3" s="60"/>
      <c r="KJ3" s="60"/>
      <c r="KK3" s="60"/>
      <c r="KL3" s="60"/>
      <c r="KM3" s="60"/>
      <c r="KN3" s="60"/>
      <c r="KO3" s="60"/>
      <c r="KP3" s="60"/>
      <c r="KQ3" s="60"/>
      <c r="KR3" s="60"/>
      <c r="KS3" s="60"/>
      <c r="KT3" s="60"/>
      <c r="KU3" s="60"/>
      <c r="KV3" s="60"/>
      <c r="KW3" s="60"/>
      <c r="KX3" s="60"/>
      <c r="KY3" s="60"/>
      <c r="KZ3" s="60"/>
      <c r="LA3" s="60"/>
      <c r="LB3" s="60"/>
      <c r="LC3" s="60"/>
      <c r="LD3" s="60"/>
      <c r="LE3" s="60"/>
      <c r="LF3" s="60"/>
      <c r="LG3" s="60"/>
      <c r="LH3" s="60"/>
      <c r="LI3" s="60"/>
      <c r="LJ3" s="60"/>
      <c r="LK3" s="60"/>
      <c r="LL3" s="60"/>
      <c r="LM3" s="60"/>
      <c r="LN3" s="60"/>
      <c r="LO3" s="60"/>
      <c r="LP3" s="60"/>
      <c r="LQ3" s="60"/>
      <c r="LR3" s="60"/>
      <c r="LS3" s="60"/>
      <c r="LT3" s="60"/>
      <c r="LU3" s="60"/>
      <c r="LV3" s="60"/>
      <c r="LW3" s="60"/>
      <c r="LX3" s="60"/>
      <c r="LY3" s="60"/>
      <c r="LZ3" s="60"/>
      <c r="MA3" s="60"/>
      <c r="MB3" s="60"/>
      <c r="MC3" s="60"/>
      <c r="MD3" s="60"/>
      <c r="ME3" s="60"/>
      <c r="MF3" s="60"/>
      <c r="MG3" s="60"/>
      <c r="MH3" s="60"/>
      <c r="MI3" s="60"/>
      <c r="MJ3" s="60"/>
      <c r="MK3" s="60"/>
      <c r="ML3" s="60"/>
      <c r="MM3" s="60"/>
      <c r="MN3" s="60"/>
      <c r="MO3" s="60"/>
      <c r="MP3" s="60"/>
      <c r="MQ3" s="60"/>
      <c r="MR3" s="60"/>
      <c r="MS3" s="60"/>
      <c r="MT3" s="60"/>
      <c r="MU3" s="60"/>
      <c r="MV3" s="60"/>
      <c r="MW3" s="60"/>
      <c r="MX3" s="60"/>
      <c r="MY3" s="60"/>
      <c r="MZ3" s="60"/>
      <c r="NA3" s="60"/>
      <c r="NB3" s="60"/>
      <c r="NC3" s="60"/>
      <c r="ND3" s="60"/>
      <c r="NE3" s="60"/>
      <c r="NF3" s="60"/>
      <c r="NG3" s="60"/>
      <c r="NH3" s="60"/>
      <c r="NI3" s="60"/>
      <c r="NJ3" s="60"/>
      <c r="NK3" s="60"/>
      <c r="NL3" s="60"/>
      <c r="NM3" s="60"/>
      <c r="NN3" s="60"/>
      <c r="NO3" s="60"/>
      <c r="NP3" s="60"/>
      <c r="NQ3" s="60"/>
      <c r="NR3" s="60"/>
      <c r="NS3" s="60"/>
      <c r="NT3" s="60"/>
      <c r="NU3" s="60"/>
      <c r="NV3" s="60"/>
      <c r="NW3" s="60"/>
      <c r="NX3" s="60"/>
      <c r="NY3" s="60"/>
      <c r="NZ3" s="60"/>
      <c r="OA3" s="60"/>
      <c r="OB3" s="60"/>
      <c r="OC3" s="60"/>
      <c r="OD3" s="60"/>
      <c r="OE3" s="60"/>
      <c r="OF3" s="60"/>
      <c r="OG3" s="60"/>
      <c r="OH3" s="60"/>
      <c r="OI3" s="60"/>
      <c r="OJ3" s="60"/>
      <c r="OK3" s="60"/>
      <c r="OL3" s="60"/>
      <c r="OM3" s="60"/>
      <c r="ON3" s="60"/>
      <c r="OO3" s="60"/>
      <c r="OP3" s="60"/>
      <c r="OQ3" s="60"/>
      <c r="OR3" s="60"/>
      <c r="OS3" s="60"/>
      <c r="OT3" s="60"/>
      <c r="OU3" s="60"/>
      <c r="OV3" s="60"/>
      <c r="OW3" s="60"/>
      <c r="OX3" s="60"/>
      <c r="OY3" s="60"/>
      <c r="OZ3" s="60"/>
      <c r="PA3" s="60"/>
      <c r="PB3" s="60"/>
      <c r="PC3" s="60"/>
      <c r="PD3" s="60"/>
      <c r="PE3" s="60"/>
      <c r="PF3" s="60"/>
      <c r="PG3" s="60"/>
      <c r="PH3" s="60"/>
      <c r="PI3" s="60"/>
      <c r="PJ3" s="60"/>
      <c r="PK3" s="60"/>
      <c r="PL3" s="60"/>
      <c r="PM3" s="60"/>
      <c r="PN3" s="60"/>
      <c r="PO3" s="3"/>
      <c r="PP3" s="3"/>
      <c r="PQ3" s="3"/>
      <c r="PR3" s="3"/>
      <c r="PS3" s="3"/>
    </row>
    <row r="4" spans="1:435" s="4" customFormat="1" ht="15.6" x14ac:dyDescent="0.3">
      <c r="A4" s="40" t="s">
        <v>2</v>
      </c>
      <c r="B4" s="40"/>
      <c r="C4" s="60"/>
      <c r="D4" s="60"/>
      <c r="E4" s="2"/>
      <c r="F4" s="2"/>
      <c r="G4" s="2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  <c r="IR4" s="60"/>
      <c r="IS4" s="60"/>
      <c r="IT4" s="60"/>
      <c r="IU4" s="60"/>
      <c r="IV4" s="60"/>
      <c r="IW4" s="60"/>
      <c r="IX4" s="60"/>
      <c r="IY4" s="60"/>
      <c r="IZ4" s="60"/>
      <c r="JA4" s="60"/>
      <c r="JB4" s="60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JX4" s="60"/>
      <c r="JY4" s="60"/>
      <c r="JZ4" s="60"/>
      <c r="KA4" s="60"/>
      <c r="KB4" s="60"/>
      <c r="KC4" s="60"/>
      <c r="KD4" s="60"/>
      <c r="KE4" s="60"/>
      <c r="KF4" s="60"/>
      <c r="KG4" s="60"/>
      <c r="KH4" s="60"/>
      <c r="KI4" s="60"/>
      <c r="KJ4" s="60"/>
      <c r="KK4" s="60"/>
      <c r="KL4" s="60"/>
      <c r="KM4" s="60"/>
      <c r="KN4" s="60"/>
      <c r="KO4" s="60"/>
      <c r="KP4" s="60"/>
      <c r="KQ4" s="60"/>
      <c r="KR4" s="60"/>
      <c r="KS4" s="60"/>
      <c r="KT4" s="60"/>
      <c r="KU4" s="60"/>
      <c r="KV4" s="60"/>
      <c r="KW4" s="60"/>
      <c r="KX4" s="60"/>
      <c r="KY4" s="60"/>
      <c r="KZ4" s="60"/>
      <c r="LA4" s="60"/>
      <c r="LB4" s="60"/>
      <c r="LC4" s="60"/>
      <c r="LD4" s="60"/>
      <c r="LE4" s="60"/>
      <c r="LF4" s="60"/>
      <c r="LG4" s="60"/>
      <c r="LH4" s="60"/>
      <c r="LI4" s="60"/>
      <c r="LJ4" s="60"/>
      <c r="LK4" s="60"/>
      <c r="LL4" s="60"/>
      <c r="LM4" s="60"/>
      <c r="LN4" s="60"/>
      <c r="LO4" s="60"/>
      <c r="LP4" s="60"/>
      <c r="LQ4" s="60"/>
      <c r="LR4" s="60"/>
      <c r="LS4" s="60"/>
      <c r="LT4" s="60"/>
      <c r="LU4" s="60"/>
      <c r="LV4" s="60"/>
      <c r="LW4" s="60"/>
      <c r="LX4" s="60"/>
      <c r="LY4" s="60"/>
      <c r="LZ4" s="60"/>
      <c r="MA4" s="60"/>
      <c r="MB4" s="60"/>
      <c r="MC4" s="60"/>
      <c r="MD4" s="60"/>
      <c r="ME4" s="60"/>
      <c r="MF4" s="60"/>
      <c r="MG4" s="60"/>
      <c r="MH4" s="60"/>
      <c r="MI4" s="60"/>
      <c r="MJ4" s="60"/>
      <c r="MK4" s="60"/>
      <c r="ML4" s="60"/>
      <c r="MM4" s="60"/>
      <c r="MN4" s="60"/>
      <c r="MO4" s="60"/>
      <c r="MP4" s="60"/>
      <c r="MQ4" s="60"/>
      <c r="MR4" s="60"/>
      <c r="MS4" s="60"/>
      <c r="MT4" s="60"/>
      <c r="MU4" s="60"/>
      <c r="MV4" s="60"/>
      <c r="MW4" s="60"/>
      <c r="MX4" s="60"/>
      <c r="MY4" s="60"/>
      <c r="MZ4" s="60"/>
      <c r="NA4" s="60"/>
      <c r="NB4" s="60"/>
      <c r="NC4" s="60"/>
      <c r="ND4" s="60"/>
      <c r="NE4" s="60"/>
      <c r="NF4" s="60"/>
      <c r="NG4" s="60"/>
      <c r="NH4" s="60"/>
      <c r="NI4" s="60"/>
      <c r="NJ4" s="60"/>
      <c r="NK4" s="60"/>
      <c r="NL4" s="60"/>
      <c r="NM4" s="60"/>
      <c r="NN4" s="60"/>
      <c r="NO4" s="60"/>
      <c r="NP4" s="60"/>
      <c r="NQ4" s="60"/>
      <c r="NR4" s="60"/>
      <c r="NS4" s="60"/>
      <c r="NT4" s="60"/>
      <c r="NU4" s="60"/>
      <c r="NV4" s="60"/>
      <c r="NW4" s="60"/>
      <c r="NX4" s="60"/>
      <c r="NY4" s="60"/>
      <c r="NZ4" s="60"/>
      <c r="OA4" s="60"/>
      <c r="OB4" s="60"/>
      <c r="OC4" s="60"/>
      <c r="OD4" s="60"/>
      <c r="OE4" s="60"/>
      <c r="OF4" s="60"/>
      <c r="OG4" s="60"/>
      <c r="OH4" s="60"/>
      <c r="OI4" s="60"/>
      <c r="OJ4" s="60"/>
      <c r="OK4" s="60"/>
      <c r="OL4" s="60"/>
      <c r="OM4" s="60"/>
      <c r="ON4" s="60"/>
      <c r="OO4" s="60"/>
      <c r="OP4" s="60"/>
      <c r="OQ4" s="60"/>
      <c r="OR4" s="60"/>
      <c r="OS4" s="60"/>
      <c r="OT4" s="60"/>
      <c r="OU4" s="60"/>
      <c r="OV4" s="60"/>
      <c r="OW4" s="60"/>
      <c r="OX4" s="60"/>
      <c r="OY4" s="60"/>
      <c r="OZ4" s="60"/>
      <c r="PA4" s="60"/>
      <c r="PB4" s="60"/>
      <c r="PC4" s="60"/>
      <c r="PD4" s="60"/>
      <c r="PE4" s="60"/>
      <c r="PF4" s="60"/>
      <c r="PG4" s="60"/>
      <c r="PH4" s="60"/>
      <c r="PI4" s="60"/>
      <c r="PJ4" s="60"/>
      <c r="PK4" s="60"/>
      <c r="PL4" s="60"/>
      <c r="PM4" s="60"/>
      <c r="PN4" s="60"/>
      <c r="PO4" s="3"/>
      <c r="PP4" s="3"/>
      <c r="PQ4" s="3"/>
      <c r="PR4" s="3"/>
      <c r="PS4" s="3"/>
    </row>
    <row r="5" spans="1:435" s="4" customFormat="1" ht="15" x14ac:dyDescent="0.3">
      <c r="A5" s="60"/>
      <c r="B5" s="60"/>
      <c r="C5" s="60"/>
      <c r="D5" s="60"/>
      <c r="E5" s="2"/>
      <c r="F5" s="2"/>
      <c r="G5" s="2"/>
      <c r="H5" s="60"/>
      <c r="I5" s="60"/>
      <c r="J5" s="60"/>
      <c r="K5" s="60"/>
      <c r="L5" s="60"/>
      <c r="M5" s="60"/>
      <c r="N5" s="4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41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41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41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41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41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  <c r="IR5" s="60"/>
      <c r="IS5" s="60"/>
      <c r="IT5" s="60"/>
      <c r="IU5" s="60"/>
      <c r="IV5" s="60"/>
      <c r="IW5" s="60"/>
      <c r="IX5" s="60"/>
      <c r="IY5" s="60"/>
      <c r="IZ5" s="60"/>
      <c r="JA5" s="60"/>
      <c r="JB5" s="60"/>
      <c r="JC5" s="60"/>
      <c r="JD5" s="60"/>
      <c r="JE5" s="60"/>
      <c r="JF5" s="41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JX5" s="60"/>
      <c r="JY5" s="60"/>
      <c r="JZ5" s="60"/>
      <c r="KA5" s="60"/>
      <c r="KB5" s="60"/>
      <c r="KC5" s="60"/>
      <c r="KD5" s="60"/>
      <c r="KE5" s="60"/>
      <c r="KF5" s="60"/>
      <c r="KG5" s="60"/>
      <c r="KH5" s="60"/>
      <c r="KI5" s="60"/>
      <c r="KJ5" s="60"/>
      <c r="KK5" s="60"/>
      <c r="KL5" s="60"/>
      <c r="KM5" s="60"/>
      <c r="KN5" s="60"/>
      <c r="KO5" s="60"/>
      <c r="KP5" s="60"/>
      <c r="KQ5" s="60"/>
      <c r="KR5" s="60"/>
      <c r="KS5" s="60"/>
      <c r="KT5" s="60"/>
      <c r="KU5" s="60"/>
      <c r="KV5" s="41"/>
      <c r="KW5" s="60"/>
      <c r="KX5" s="60"/>
      <c r="KY5" s="60"/>
      <c r="KZ5" s="60"/>
      <c r="LA5" s="60"/>
      <c r="LB5" s="60"/>
      <c r="LC5" s="60"/>
      <c r="LD5" s="60"/>
      <c r="LE5" s="60"/>
      <c r="LF5" s="60"/>
      <c r="LG5" s="60"/>
      <c r="LH5" s="60"/>
      <c r="LI5" s="60"/>
      <c r="LJ5" s="60"/>
      <c r="LK5" s="60"/>
      <c r="LL5" s="60"/>
      <c r="LM5" s="60"/>
      <c r="LN5" s="60"/>
      <c r="LO5" s="60"/>
      <c r="LP5" s="60"/>
      <c r="LQ5" s="60"/>
      <c r="LR5" s="60"/>
      <c r="LS5" s="60"/>
      <c r="LT5" s="60"/>
      <c r="LU5" s="60"/>
      <c r="LV5" s="60"/>
      <c r="LW5" s="60"/>
      <c r="LX5" s="60"/>
      <c r="LY5" s="60"/>
      <c r="LZ5" s="60"/>
      <c r="MA5" s="60"/>
      <c r="MB5" s="60"/>
      <c r="MC5" s="60"/>
      <c r="MD5" s="60"/>
      <c r="ME5" s="60"/>
      <c r="MF5" s="60"/>
      <c r="MG5" s="60"/>
      <c r="MH5" s="60"/>
      <c r="MI5" s="60"/>
      <c r="MJ5" s="60"/>
      <c r="MK5" s="60"/>
      <c r="ML5" s="41"/>
      <c r="MM5" s="60"/>
      <c r="MN5" s="60"/>
      <c r="MO5" s="60"/>
      <c r="MP5" s="60"/>
      <c r="MQ5" s="60"/>
      <c r="MR5" s="60"/>
      <c r="MS5" s="60"/>
      <c r="MT5" s="60"/>
      <c r="MU5" s="60"/>
      <c r="MV5" s="60"/>
      <c r="MW5" s="60"/>
      <c r="MX5" s="60"/>
      <c r="MY5" s="60"/>
      <c r="MZ5" s="60"/>
      <c r="NA5" s="60"/>
      <c r="NB5" s="60"/>
      <c r="NC5" s="60"/>
      <c r="ND5" s="60"/>
      <c r="NE5" s="60"/>
      <c r="NF5" s="60"/>
      <c r="NG5" s="60"/>
      <c r="NH5" s="60"/>
      <c r="NI5" s="60"/>
      <c r="NJ5" s="60"/>
      <c r="NK5" s="60"/>
      <c r="NL5" s="60"/>
      <c r="NM5" s="60"/>
      <c r="NN5" s="60"/>
      <c r="NO5" s="60"/>
      <c r="NP5" s="60"/>
      <c r="NQ5" s="60"/>
      <c r="NR5" s="60"/>
      <c r="NS5" s="60"/>
      <c r="NT5" s="60"/>
      <c r="NU5" s="60"/>
      <c r="NV5" s="60"/>
      <c r="NW5" s="60"/>
      <c r="NX5" s="60"/>
      <c r="NY5" s="60"/>
      <c r="NZ5" s="60"/>
      <c r="OA5" s="60"/>
      <c r="OB5" s="41"/>
      <c r="OC5" s="60"/>
      <c r="OD5" s="60"/>
      <c r="OE5" s="60"/>
      <c r="OF5" s="60"/>
      <c r="OG5" s="60"/>
      <c r="OH5" s="60"/>
      <c r="OI5" s="60"/>
      <c r="OJ5" s="60"/>
      <c r="OK5" s="60"/>
      <c r="OL5" s="60"/>
      <c r="OM5" s="60"/>
      <c r="ON5" s="60"/>
      <c r="OO5" s="60"/>
      <c r="OP5" s="60"/>
      <c r="OQ5" s="60"/>
      <c r="OR5" s="60"/>
      <c r="OS5" s="60"/>
      <c r="OT5" s="60"/>
      <c r="OU5" s="60"/>
      <c r="OV5" s="60"/>
      <c r="OW5" s="60"/>
      <c r="OX5" s="60"/>
      <c r="OY5" s="60"/>
      <c r="OZ5" s="60"/>
      <c r="PA5" s="60"/>
      <c r="PB5" s="60"/>
      <c r="PC5" s="60"/>
      <c r="PD5" s="60"/>
      <c r="PE5" s="60"/>
      <c r="PF5" s="60"/>
      <c r="PG5" s="60"/>
      <c r="PH5" s="60"/>
      <c r="PI5" s="60"/>
      <c r="PJ5" s="60"/>
      <c r="PK5" s="60"/>
      <c r="PL5" s="60"/>
      <c r="PM5" s="60"/>
      <c r="PN5" s="60"/>
      <c r="PO5" s="3"/>
      <c r="PP5" s="3"/>
      <c r="PQ5" s="3"/>
      <c r="PR5" s="3"/>
      <c r="PS5" s="3"/>
    </row>
    <row r="6" spans="1:435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58"/>
      <c r="PO6" s="3"/>
      <c r="PP6" s="3"/>
      <c r="PQ6" s="3"/>
      <c r="PR6" s="3"/>
      <c r="PS6" s="3"/>
    </row>
    <row r="7" spans="1:435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59"/>
      <c r="PO7" s="3"/>
      <c r="PP7" s="3"/>
      <c r="PQ7" s="3"/>
      <c r="PR7" s="3"/>
      <c r="PS7" s="3"/>
    </row>
    <row r="8" spans="1:435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9"/>
      <c r="PN8" s="9"/>
    </row>
    <row r="9" spans="1:435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"/>
      <c r="PM9" s="9"/>
      <c r="PN9" s="9"/>
    </row>
    <row r="10" spans="1:435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"/>
      <c r="PM10" s="9"/>
      <c r="PN10" s="9"/>
    </row>
    <row r="11" spans="1:435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8" t="s">
        <v>40</v>
      </c>
      <c r="PM11" s="18" t="s">
        <v>41</v>
      </c>
      <c r="PN11" s="18" t="s">
        <v>42</v>
      </c>
    </row>
    <row r="12" spans="1:435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4">
        <f t="shared" ref="PL12:PL42" si="12">+M12+AD12-AJ12+BC12+BT12-BY12+CS12+DJ12-DP12+EI12+EZ12-FF12+FY12+GP12-GV12+HO12+IF12-IL12+JE12+JV12-KB12+KU12+LL12-LR12+MK12+NB12-NH12+OA12+OR12-OX12</f>
        <v>0</v>
      </c>
      <c r="PM12" s="24">
        <f t="shared" ref="PM12:PM42" si="13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</f>
        <v>0</v>
      </c>
      <c r="PN12" s="24">
        <f>Z12-AW12+BP12-CM12+DF12-EC12+EV12-FS12+GL12-HI12+IB12-IY12+JR12-KO12+LH12-ME12+MX12-NU12+ON12-PK12</f>
        <v>0</v>
      </c>
    </row>
    <row r="13" spans="1:435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4">M13</f>
        <v>0</v>
      </c>
      <c r="M13" s="21">
        <f t="shared" ref="M13:M42" si="15">K13-N13-O13-P13-Q13-R13-S13-T13-Z13</f>
        <v>0</v>
      </c>
      <c r="N13" s="21">
        <v>0</v>
      </c>
      <c r="O13" s="21">
        <f t="shared" ref="O13:O42" si="16">N13*8%</f>
        <v>0</v>
      </c>
      <c r="P13" s="21">
        <v>0</v>
      </c>
      <c r="Q13" s="21">
        <f t="shared" ref="Q13:Q42" si="17">P13*16%</f>
        <v>0</v>
      </c>
      <c r="R13" s="21">
        <v>0</v>
      </c>
      <c r="S13" s="21">
        <f t="shared" ref="S13:S42" si="18">R13*31%</f>
        <v>0</v>
      </c>
      <c r="T13" s="21">
        <v>0</v>
      </c>
      <c r="U13" s="21">
        <f t="shared" ref="U13:U42" si="19">T13*0%</f>
        <v>0</v>
      </c>
      <c r="V13" s="21">
        <v>0</v>
      </c>
      <c r="W13" s="21">
        <f t="shared" ref="W13:W42" si="20">V13*0%</f>
        <v>0</v>
      </c>
      <c r="X13" s="21">
        <f t="shared" ref="X13:X42" si="21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2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3">+AI13-AK13-AL13-AM13-AN13-AO13-AP13-AQ13-AR13-AW13</f>
        <v>0</v>
      </c>
      <c r="AK13" s="21">
        <v>0</v>
      </c>
      <c r="AL13" s="21">
        <f t="shared" ref="AL13:AL42" si="24">AK13*8%</f>
        <v>0</v>
      </c>
      <c r="AM13" s="21">
        <v>0</v>
      </c>
      <c r="AN13" s="21">
        <f t="shared" ref="AN13:AN42" si="25">AM13*16%</f>
        <v>0</v>
      </c>
      <c r="AO13" s="21">
        <v>0</v>
      </c>
      <c r="AP13" s="21">
        <f t="shared" ref="AP13:AP42" si="26">AO13*31%</f>
        <v>0</v>
      </c>
      <c r="AQ13" s="21">
        <v>0</v>
      </c>
      <c r="AR13" s="21">
        <f t="shared" ref="AR13:AR42" si="27">AQ13*0%</f>
        <v>0</v>
      </c>
      <c r="AS13" s="21">
        <v>0</v>
      </c>
      <c r="AT13" s="21">
        <f t="shared" ref="AT13:AT42" si="28">AS13*0%</f>
        <v>0</v>
      </c>
      <c r="AU13" s="21">
        <f t="shared" ref="AU13:AU42" si="29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0">BC13</f>
        <v>0</v>
      </c>
      <c r="BC13" s="21">
        <f t="shared" ref="BC13:BC42" si="31">BA13-BD13-BE13-BF13-BG13-BH13-BI13-BJ13-BP13</f>
        <v>0</v>
      </c>
      <c r="BD13" s="21">
        <v>0</v>
      </c>
      <c r="BE13" s="21">
        <f t="shared" ref="BE13:BE42" si="32">BD13*8%</f>
        <v>0</v>
      </c>
      <c r="BF13" s="21">
        <v>0</v>
      </c>
      <c r="BG13" s="21">
        <f t="shared" ref="BG13:BG42" si="33">BF13*16%</f>
        <v>0</v>
      </c>
      <c r="BH13" s="21">
        <v>0</v>
      </c>
      <c r="BI13" s="21">
        <f t="shared" ref="BI13:BI42" si="34">BH13*31%</f>
        <v>0</v>
      </c>
      <c r="BJ13" s="21">
        <v>0</v>
      </c>
      <c r="BK13" s="21">
        <f t="shared" ref="BK13:BK42" si="35">BJ13*0%</f>
        <v>0</v>
      </c>
      <c r="BL13" s="21">
        <v>0</v>
      </c>
      <c r="BM13" s="21">
        <f t="shared" ref="BM13:BM42" si="36">BL13*0%</f>
        <v>0</v>
      </c>
      <c r="BN13" s="21">
        <f t="shared" ref="BN13:BN17" si="37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38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39">+BY13-CA13-CB13-CC13-CD13-CE13-CF13-CG13-CH13-CM13</f>
        <v>0</v>
      </c>
      <c r="CA13" s="21">
        <v>0</v>
      </c>
      <c r="CB13" s="21">
        <f t="shared" ref="CB13:CB42" si="40">CA13*8%</f>
        <v>0</v>
      </c>
      <c r="CC13" s="21">
        <v>0</v>
      </c>
      <c r="CD13" s="21">
        <f t="shared" ref="CD13:CD42" si="41">CC13*16%</f>
        <v>0</v>
      </c>
      <c r="CE13" s="21">
        <v>0</v>
      </c>
      <c r="CF13" s="21">
        <f t="shared" ref="CF13:CF42" si="42">CE13*31%</f>
        <v>0</v>
      </c>
      <c r="CG13" s="21">
        <v>0</v>
      </c>
      <c r="CH13" s="21">
        <f t="shared" ref="CH13:CH42" si="43">CG13*0%</f>
        <v>0</v>
      </c>
      <c r="CI13" s="21">
        <v>0</v>
      </c>
      <c r="CJ13" s="21">
        <f t="shared" ref="CJ13:CJ42" si="44">CI13*0%</f>
        <v>0</v>
      </c>
      <c r="CK13" s="21">
        <f t="shared" ref="CK13:CK42" si="45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6">CS13</f>
        <v>0</v>
      </c>
      <c r="CS13" s="21">
        <f t="shared" ref="CS13:CS42" si="47">CQ13-CT13-CU13-CV13-CW13-CX13-CY13-CZ13-DF13</f>
        <v>0</v>
      </c>
      <c r="CT13" s="21">
        <v>0</v>
      </c>
      <c r="CU13" s="21">
        <f t="shared" ref="CU13:CU42" si="48">CT13*8%</f>
        <v>0</v>
      </c>
      <c r="CV13" s="21">
        <v>0</v>
      </c>
      <c r="CW13" s="21">
        <f t="shared" ref="CW13:CW42" si="49">CV13*16%</f>
        <v>0</v>
      </c>
      <c r="CX13" s="21">
        <v>0</v>
      </c>
      <c r="CY13" s="21">
        <f t="shared" ref="CY13:CY42" si="50">CX13*31%</f>
        <v>0</v>
      </c>
      <c r="CZ13" s="21">
        <v>0</v>
      </c>
      <c r="DA13" s="21">
        <f t="shared" ref="DA13:DA42" si="51">CZ13*0%</f>
        <v>0</v>
      </c>
      <c r="DB13" s="21">
        <v>0</v>
      </c>
      <c r="DC13" s="21">
        <f t="shared" ref="DC13:DC42" si="52">DB13*0%</f>
        <v>0</v>
      </c>
      <c r="DD13" s="21">
        <f t="shared" ref="DD13:DD17" si="53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4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5">DQ13*8%</f>
        <v>0</v>
      </c>
      <c r="DS13" s="21">
        <v>0</v>
      </c>
      <c r="DT13" s="21">
        <f t="shared" ref="DT13:DT42" si="56">DS13*16%</f>
        <v>0</v>
      </c>
      <c r="DU13" s="21">
        <v>0</v>
      </c>
      <c r="DV13" s="21">
        <f t="shared" ref="DV13:DV42" si="57">DU13*31%</f>
        <v>0</v>
      </c>
      <c r="DW13" s="21">
        <v>0</v>
      </c>
      <c r="DX13" s="21">
        <f t="shared" ref="DX13:DX42" si="58">DW13*0%</f>
        <v>0</v>
      </c>
      <c r="DY13" s="21">
        <v>0</v>
      </c>
      <c r="DZ13" s="21">
        <f t="shared" ref="DZ13:DZ42" si="59">DY13*0%</f>
        <v>0</v>
      </c>
      <c r="EA13" s="21">
        <f t="shared" ref="EA13:EA42" si="60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1">EI13</f>
        <v>0</v>
      </c>
      <c r="EI13" s="21">
        <f t="shared" ref="EI13:EI42" si="62">EG13-EJ13-EK13-EL13-EM13-EN13-EO13-EP13-EV13</f>
        <v>0</v>
      </c>
      <c r="EJ13" s="21">
        <v>0</v>
      </c>
      <c r="EK13" s="21">
        <f t="shared" ref="EK13:EK42" si="63">EJ13*8%</f>
        <v>0</v>
      </c>
      <c r="EL13" s="21">
        <v>0</v>
      </c>
      <c r="EM13" s="21">
        <f t="shared" ref="EM13:EM42" si="64">EL13*16%</f>
        <v>0</v>
      </c>
      <c r="EN13" s="21">
        <v>0</v>
      </c>
      <c r="EO13" s="21">
        <f t="shared" ref="EO13:EO42" si="65">EN13*31%</f>
        <v>0</v>
      </c>
      <c r="EP13" s="21">
        <v>0</v>
      </c>
      <c r="EQ13" s="21">
        <f t="shared" ref="EQ13:EQ42" si="66">EP13*0%</f>
        <v>0</v>
      </c>
      <c r="ER13" s="21">
        <v>0</v>
      </c>
      <c r="ES13" s="21">
        <f t="shared" ref="ES13:ES42" si="67">ER13*0%</f>
        <v>0</v>
      </c>
      <c r="ET13" s="21">
        <f t="shared" ref="ET13:ET17" si="68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69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0">+FE13-FG13-FH13-FI13-FJ13-FK13-FL13-FM13-FN13-FS13</f>
        <v>0</v>
      </c>
      <c r="FG13" s="21">
        <v>0</v>
      </c>
      <c r="FH13" s="21">
        <f t="shared" ref="FH13:FH42" si="71">FG13*8%</f>
        <v>0</v>
      </c>
      <c r="FI13" s="21">
        <v>0</v>
      </c>
      <c r="FJ13" s="21">
        <f t="shared" ref="FJ13:FJ42" si="72">FI13*16%</f>
        <v>0</v>
      </c>
      <c r="FK13" s="21">
        <v>0</v>
      </c>
      <c r="FL13" s="21">
        <f t="shared" ref="FL13:FL42" si="73">FK13*31%</f>
        <v>0</v>
      </c>
      <c r="FM13" s="21">
        <v>0</v>
      </c>
      <c r="FN13" s="21">
        <f t="shared" ref="FN13:FN42" si="74">FM13*0%</f>
        <v>0</v>
      </c>
      <c r="FO13" s="21">
        <v>0</v>
      </c>
      <c r="FP13" s="21">
        <f t="shared" ref="FP13:FP42" si="75">FO13*0%</f>
        <v>0</v>
      </c>
      <c r="FQ13" s="21">
        <f t="shared" ref="FQ13:FQ42" si="76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77">FY13</f>
        <v>0</v>
      </c>
      <c r="FY13" s="21">
        <f t="shared" ref="FY13:FY42" si="78">FW13-FZ13-GA13-GB13-GC13-GD13-GE13-GF13-GL13</f>
        <v>0</v>
      </c>
      <c r="FZ13" s="21">
        <v>0</v>
      </c>
      <c r="GA13" s="21">
        <f t="shared" ref="GA13:GA42" si="79">FZ13*8%</f>
        <v>0</v>
      </c>
      <c r="GB13" s="21">
        <v>0</v>
      </c>
      <c r="GC13" s="21">
        <f t="shared" ref="GC13:GC42" si="80">GB13*16%</f>
        <v>0</v>
      </c>
      <c r="GD13" s="21">
        <v>0</v>
      </c>
      <c r="GE13" s="21">
        <f t="shared" ref="GE13:GE42" si="81">GD13*31%</f>
        <v>0</v>
      </c>
      <c r="GF13" s="21">
        <v>0</v>
      </c>
      <c r="GG13" s="21">
        <f t="shared" ref="GG13:GG42" si="82">GF13*0%</f>
        <v>0</v>
      </c>
      <c r="GH13" s="21">
        <v>0</v>
      </c>
      <c r="GI13" s="21">
        <f t="shared" ref="GI13:GI42" si="83">GH13*0%</f>
        <v>0</v>
      </c>
      <c r="GJ13" s="21">
        <f t="shared" ref="GJ13:GJ17" si="84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5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6">+GU13-GW13-GX13-GY13-GZ13-HA13-HB13-HC13-HD13-HI13</f>
        <v>0</v>
      </c>
      <c r="GW13" s="21">
        <v>0</v>
      </c>
      <c r="GX13" s="21">
        <f t="shared" ref="GX13:GX42" si="87">GW13*8%</f>
        <v>0</v>
      </c>
      <c r="GY13" s="21">
        <v>0</v>
      </c>
      <c r="GZ13" s="21">
        <f t="shared" ref="GZ13:GZ42" si="88">GY13*16%</f>
        <v>0</v>
      </c>
      <c r="HA13" s="21">
        <v>0</v>
      </c>
      <c r="HB13" s="21">
        <f t="shared" ref="HB13:HB42" si="89">HA13*31%</f>
        <v>0</v>
      </c>
      <c r="HC13" s="21">
        <v>0</v>
      </c>
      <c r="HD13" s="21">
        <f t="shared" ref="HD13:HD42" si="90">HC13*0%</f>
        <v>0</v>
      </c>
      <c r="HE13" s="21">
        <v>0</v>
      </c>
      <c r="HF13" s="21">
        <f t="shared" ref="HF13:HF42" si="91">HE13*0%</f>
        <v>0</v>
      </c>
      <c r="HG13" s="21">
        <f t="shared" ref="HG13:HG42" si="92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3">HO13</f>
        <v>0</v>
      </c>
      <c r="HO13" s="21">
        <f t="shared" ref="HO13:HO42" si="94">HM13-HP13-HQ13-HR13-HS13-HT13-HU13-HV13-IB13</f>
        <v>0</v>
      </c>
      <c r="HP13" s="21">
        <v>0</v>
      </c>
      <c r="HQ13" s="21">
        <f t="shared" ref="HQ13:HQ42" si="95">HP13*8%</f>
        <v>0</v>
      </c>
      <c r="HR13" s="21">
        <v>0</v>
      </c>
      <c r="HS13" s="21">
        <f t="shared" ref="HS13:HS42" si="96">HR13*16%</f>
        <v>0</v>
      </c>
      <c r="HT13" s="21">
        <v>0</v>
      </c>
      <c r="HU13" s="21">
        <f t="shared" ref="HU13:HU42" si="97">HT13*31%</f>
        <v>0</v>
      </c>
      <c r="HV13" s="21">
        <v>0</v>
      </c>
      <c r="HW13" s="21">
        <f t="shared" ref="HW13:HW42" si="98">HV13*0%</f>
        <v>0</v>
      </c>
      <c r="HX13" s="21">
        <v>0</v>
      </c>
      <c r="HY13" s="21">
        <f t="shared" ref="HY13:HY42" si="99">HX13*0%</f>
        <v>0</v>
      </c>
      <c r="HZ13" s="21">
        <f t="shared" ref="HZ13:HZ17" si="100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1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2">+IK13-IM13-IN13-IO13-IP13-IQ13-IR13-IS13-IT13-IY13</f>
        <v>0</v>
      </c>
      <c r="IM13" s="21">
        <v>0</v>
      </c>
      <c r="IN13" s="21">
        <f t="shared" ref="IN13:IN42" si="103">IM13*8%</f>
        <v>0</v>
      </c>
      <c r="IO13" s="21">
        <v>0</v>
      </c>
      <c r="IP13" s="21">
        <f t="shared" ref="IP13:IP42" si="104">IO13*16%</f>
        <v>0</v>
      </c>
      <c r="IQ13" s="21">
        <v>0</v>
      </c>
      <c r="IR13" s="21">
        <f t="shared" ref="IR13:IR42" si="105">IQ13*31%</f>
        <v>0</v>
      </c>
      <c r="IS13" s="21">
        <v>0</v>
      </c>
      <c r="IT13" s="21">
        <f t="shared" ref="IT13:IT42" si="106">IS13*0%</f>
        <v>0</v>
      </c>
      <c r="IU13" s="21">
        <v>0</v>
      </c>
      <c r="IV13" s="21">
        <f t="shared" ref="IV13:IV42" si="107">IU13*0%</f>
        <v>0</v>
      </c>
      <c r="IW13" s="21">
        <f t="shared" ref="IW13:IW42" si="108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09">JE13</f>
        <v>0</v>
      </c>
      <c r="JE13" s="21">
        <f t="shared" ref="JE13:JE42" si="110">JC13-JF13-JG13-JH13-JI13-JJ13-JK13-JL13-JR13</f>
        <v>0</v>
      </c>
      <c r="JF13" s="21">
        <v>0</v>
      </c>
      <c r="JG13" s="21">
        <f t="shared" ref="JG13:JG42" si="111">JF13*8%</f>
        <v>0</v>
      </c>
      <c r="JH13" s="21">
        <v>0</v>
      </c>
      <c r="JI13" s="21">
        <f t="shared" ref="JI13:JI42" si="112">JH13*16%</f>
        <v>0</v>
      </c>
      <c r="JJ13" s="21">
        <v>0</v>
      </c>
      <c r="JK13" s="21">
        <f t="shared" ref="JK13:JK42" si="113">JJ13*31%</f>
        <v>0</v>
      </c>
      <c r="JL13" s="21">
        <v>0</v>
      </c>
      <c r="JM13" s="21">
        <f t="shared" ref="JM13:JM42" si="114">JL13*0%</f>
        <v>0</v>
      </c>
      <c r="JN13" s="21">
        <v>0</v>
      </c>
      <c r="JO13" s="21">
        <f t="shared" ref="JO13:JO42" si="115">JN13*0%</f>
        <v>0</v>
      </c>
      <c r="JP13" s="21">
        <f t="shared" ref="JP13:JP17" si="116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17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18">+KA13-KC13-KD13-KE13-KF13-KG13-KH13-KI13-KJ13-KO13</f>
        <v>0</v>
      </c>
      <c r="KC13" s="21">
        <v>0</v>
      </c>
      <c r="KD13" s="21">
        <f t="shared" ref="KD13:KD42" si="119">KC13*8%</f>
        <v>0</v>
      </c>
      <c r="KE13" s="21">
        <v>0</v>
      </c>
      <c r="KF13" s="21">
        <f t="shared" ref="KF13:KF42" si="120">KE13*16%</f>
        <v>0</v>
      </c>
      <c r="KG13" s="21">
        <v>0</v>
      </c>
      <c r="KH13" s="21">
        <f t="shared" ref="KH13:KH42" si="121">KG13*31%</f>
        <v>0</v>
      </c>
      <c r="KI13" s="21">
        <v>0</v>
      </c>
      <c r="KJ13" s="21">
        <f t="shared" ref="KJ13:KJ42" si="122">KI13*0%</f>
        <v>0</v>
      </c>
      <c r="KK13" s="21">
        <v>0</v>
      </c>
      <c r="KL13" s="21">
        <f t="shared" ref="KL13:KL42" si="123">KK13*0%</f>
        <v>0</v>
      </c>
      <c r="KM13" s="21">
        <f t="shared" ref="KM13:KM42" si="124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5">KU13</f>
        <v>0</v>
      </c>
      <c r="KU13" s="21">
        <f t="shared" ref="KU13:KU42" si="126">KS13-KV13-KW13-KX13-KY13-KZ13-LA13-LB13-LH13</f>
        <v>0</v>
      </c>
      <c r="KV13" s="21">
        <v>0</v>
      </c>
      <c r="KW13" s="21">
        <f t="shared" ref="KW13:KW42" si="127">KV13*8%</f>
        <v>0</v>
      </c>
      <c r="KX13" s="21">
        <v>0</v>
      </c>
      <c r="KY13" s="21">
        <f t="shared" ref="KY13:KY42" si="128">KX13*16%</f>
        <v>0</v>
      </c>
      <c r="KZ13" s="21">
        <v>0</v>
      </c>
      <c r="LA13" s="21">
        <f t="shared" ref="LA13:LA42" si="129">KZ13*31%</f>
        <v>0</v>
      </c>
      <c r="LB13" s="21">
        <v>0</v>
      </c>
      <c r="LC13" s="21">
        <f t="shared" ref="LC13:LC42" si="130">LB13*0%</f>
        <v>0</v>
      </c>
      <c r="LD13" s="21">
        <v>0</v>
      </c>
      <c r="LE13" s="21">
        <f t="shared" ref="LE13:LE42" si="131">LD13*0%</f>
        <v>0</v>
      </c>
      <c r="LF13" s="21">
        <f t="shared" ref="LF13:LF17" si="132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3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4">+LQ13-LS13-LT13-LU13-LV13-LW13-LX13-LY13-LZ13-ME13</f>
        <v>0</v>
      </c>
      <c r="LS13" s="21">
        <v>0</v>
      </c>
      <c r="LT13" s="21">
        <f t="shared" ref="LT13:LT42" si="135">LS13*8%</f>
        <v>0</v>
      </c>
      <c r="LU13" s="21">
        <v>0</v>
      </c>
      <c r="LV13" s="21">
        <f t="shared" ref="LV13:LV42" si="136">LU13*16%</f>
        <v>0</v>
      </c>
      <c r="LW13" s="21">
        <v>0</v>
      </c>
      <c r="LX13" s="21">
        <f t="shared" ref="LX13:LX42" si="137">LW13*31%</f>
        <v>0</v>
      </c>
      <c r="LY13" s="21">
        <v>0</v>
      </c>
      <c r="LZ13" s="21">
        <f t="shared" ref="LZ13:LZ42" si="138">LY13*0%</f>
        <v>0</v>
      </c>
      <c r="MA13" s="21">
        <v>0</v>
      </c>
      <c r="MB13" s="21">
        <f t="shared" ref="MB13:MB42" si="139">MA13*0%</f>
        <v>0</v>
      </c>
      <c r="MC13" s="21">
        <f t="shared" ref="MC13:MC42" si="140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1">MK13</f>
        <v>0</v>
      </c>
      <c r="MK13" s="21">
        <f t="shared" ref="MK13:MK42" si="142">MI13-ML13-MM13-MN13-MO13-MP13-MQ13-MR13-MX13</f>
        <v>0</v>
      </c>
      <c r="ML13" s="21">
        <v>0</v>
      </c>
      <c r="MM13" s="21">
        <f t="shared" ref="MM13:MM42" si="143">ML13*8%</f>
        <v>0</v>
      </c>
      <c r="MN13" s="21">
        <v>0</v>
      </c>
      <c r="MO13" s="21">
        <f t="shared" ref="MO13:MO42" si="144">MN13*16%</f>
        <v>0</v>
      </c>
      <c r="MP13" s="21">
        <v>0</v>
      </c>
      <c r="MQ13" s="21">
        <f t="shared" ref="MQ13:MQ42" si="145">MP13*31%</f>
        <v>0</v>
      </c>
      <c r="MR13" s="21">
        <v>0</v>
      </c>
      <c r="MS13" s="21">
        <f t="shared" ref="MS13:MS42" si="146">MR13*0%</f>
        <v>0</v>
      </c>
      <c r="MT13" s="21">
        <v>0</v>
      </c>
      <c r="MU13" s="21">
        <f t="shared" ref="MU13:MU42" si="147">MT13*0%</f>
        <v>0</v>
      </c>
      <c r="MV13" s="21">
        <f t="shared" ref="MV13:MV17" si="148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49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0">+NG13-NI13-NJ13-NK13-NL13-NM13-NN13-NO13-NP13-NU13</f>
        <v>0</v>
      </c>
      <c r="NI13" s="21">
        <v>0</v>
      </c>
      <c r="NJ13" s="21">
        <f t="shared" ref="NJ13:NJ42" si="151">NI13*8%</f>
        <v>0</v>
      </c>
      <c r="NK13" s="21">
        <v>0</v>
      </c>
      <c r="NL13" s="21">
        <f t="shared" ref="NL13:NL42" si="152">NK13*16%</f>
        <v>0</v>
      </c>
      <c r="NM13" s="21">
        <v>0</v>
      </c>
      <c r="NN13" s="21">
        <f t="shared" ref="NN13:NN42" si="153">NM13*31%</f>
        <v>0</v>
      </c>
      <c r="NO13" s="21">
        <v>0</v>
      </c>
      <c r="NP13" s="21">
        <f t="shared" ref="NP13:NP42" si="154">NO13*0%</f>
        <v>0</v>
      </c>
      <c r="NQ13" s="21">
        <v>0</v>
      </c>
      <c r="NR13" s="21">
        <f t="shared" ref="NR13:NR42" si="155">NQ13*0%</f>
        <v>0</v>
      </c>
      <c r="NS13" s="21">
        <f t="shared" ref="NS13:NS42" si="156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57">OA13</f>
        <v>0</v>
      </c>
      <c r="OA13" s="21">
        <f t="shared" ref="OA13:OA42" si="158">NY13-OB13-OC13-OD13-OE13-OF13-OG13-OH13-ON13</f>
        <v>0</v>
      </c>
      <c r="OB13" s="21">
        <v>0</v>
      </c>
      <c r="OC13" s="21">
        <f t="shared" ref="OC13:OC42" si="159">OB13*8%</f>
        <v>0</v>
      </c>
      <c r="OD13" s="21">
        <v>0</v>
      </c>
      <c r="OE13" s="21">
        <f t="shared" ref="OE13:OE42" si="160">OD13*16%</f>
        <v>0</v>
      </c>
      <c r="OF13" s="21">
        <v>0</v>
      </c>
      <c r="OG13" s="21">
        <f t="shared" ref="OG13:OG42" si="161">OF13*31%</f>
        <v>0</v>
      </c>
      <c r="OH13" s="21">
        <v>0</v>
      </c>
      <c r="OI13" s="21">
        <f t="shared" ref="OI13:OI42" si="162">OH13*0%</f>
        <v>0</v>
      </c>
      <c r="OJ13" s="21">
        <v>0</v>
      </c>
      <c r="OK13" s="21">
        <f t="shared" ref="OK13:OK42" si="163">OJ13*0%</f>
        <v>0</v>
      </c>
      <c r="OL13" s="21">
        <f t="shared" ref="OL13:OL17" si="164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65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66">+OW13-OY13-OZ13-PA13-PB13-PC13-PD13-PE13-PF13-PK13</f>
        <v>0</v>
      </c>
      <c r="OY13" s="21">
        <v>0</v>
      </c>
      <c r="OZ13" s="21">
        <f t="shared" ref="OZ13:OZ42" si="167">OY13*8%</f>
        <v>0</v>
      </c>
      <c r="PA13" s="21">
        <v>0</v>
      </c>
      <c r="PB13" s="21">
        <f t="shared" ref="PB13:PB42" si="168">PA13*16%</f>
        <v>0</v>
      </c>
      <c r="PC13" s="21">
        <v>0</v>
      </c>
      <c r="PD13" s="21">
        <f t="shared" ref="PD13:PD42" si="169">PC13*31%</f>
        <v>0</v>
      </c>
      <c r="PE13" s="21">
        <v>0</v>
      </c>
      <c r="PF13" s="21">
        <f t="shared" ref="PF13:PF42" si="170">PE13*0%</f>
        <v>0</v>
      </c>
      <c r="PG13" s="21">
        <v>0</v>
      </c>
      <c r="PH13" s="21">
        <f t="shared" ref="PH13:PH42" si="171">PG13*0%</f>
        <v>0</v>
      </c>
      <c r="PI13" s="21">
        <f t="shared" ref="PI13:PI42" si="172">OY13+OZ13+PA13+PB13+PC13+PD13+PE13+PF13</f>
        <v>0</v>
      </c>
      <c r="PJ13" s="21"/>
      <c r="PK13" s="23">
        <f>+PJ13*3%</f>
        <v>0</v>
      </c>
      <c r="PL13" s="24">
        <f t="shared" si="12"/>
        <v>0</v>
      </c>
      <c r="PM13" s="24">
        <f t="shared" si="13"/>
        <v>0</v>
      </c>
      <c r="PN13" s="24">
        <f t="shared" ref="PN13:PN42" si="173">Z13-AW13+BP13-CM13+DF13-EC13+EV13-FS13+GL13-HI13+IB13-IY13+JR13-KO13+LH13-ME13+MX13-NU13+ON13-PK13</f>
        <v>0</v>
      </c>
    </row>
    <row r="14" spans="1:435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4"/>
        <v>0</v>
      </c>
      <c r="M14" s="21">
        <f t="shared" si="15"/>
        <v>0</v>
      </c>
      <c r="N14" s="21">
        <v>0</v>
      </c>
      <c r="O14" s="21">
        <f t="shared" si="16"/>
        <v>0</v>
      </c>
      <c r="P14" s="21">
        <v>0</v>
      </c>
      <c r="Q14" s="21">
        <f t="shared" si="17"/>
        <v>0</v>
      </c>
      <c r="R14" s="21">
        <v>0</v>
      </c>
      <c r="S14" s="21">
        <f t="shared" si="18"/>
        <v>0</v>
      </c>
      <c r="T14" s="21">
        <v>0</v>
      </c>
      <c r="U14" s="21">
        <f t="shared" si="19"/>
        <v>0</v>
      </c>
      <c r="V14" s="21">
        <v>0</v>
      </c>
      <c r="W14" s="21">
        <f t="shared" si="20"/>
        <v>0</v>
      </c>
      <c r="X14" s="21">
        <f t="shared" si="21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2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3"/>
        <v>0</v>
      </c>
      <c r="AK14" s="21">
        <v>0</v>
      </c>
      <c r="AL14" s="21">
        <f t="shared" si="24"/>
        <v>0</v>
      </c>
      <c r="AM14" s="21">
        <v>0</v>
      </c>
      <c r="AN14" s="21">
        <f t="shared" si="25"/>
        <v>0</v>
      </c>
      <c r="AO14" s="21">
        <v>0</v>
      </c>
      <c r="AP14" s="21">
        <f t="shared" si="26"/>
        <v>0</v>
      </c>
      <c r="AQ14" s="21">
        <v>0</v>
      </c>
      <c r="AR14" s="21">
        <f t="shared" si="27"/>
        <v>0</v>
      </c>
      <c r="AS14" s="21">
        <v>0</v>
      </c>
      <c r="AT14" s="21">
        <f t="shared" si="28"/>
        <v>0</v>
      </c>
      <c r="AU14" s="21">
        <f t="shared" si="29"/>
        <v>0</v>
      </c>
      <c r="AV14" s="21"/>
      <c r="AW14" s="23">
        <f t="shared" ref="AW14:AW42" si="174">+AV14*3%</f>
        <v>0</v>
      </c>
      <c r="AX14" s="22"/>
      <c r="AY14" s="22"/>
      <c r="AZ14" s="22"/>
      <c r="BA14" s="23">
        <v>0</v>
      </c>
      <c r="BB14" s="21">
        <f t="shared" si="30"/>
        <v>0</v>
      </c>
      <c r="BC14" s="21">
        <f t="shared" si="31"/>
        <v>0</v>
      </c>
      <c r="BD14" s="21">
        <v>0</v>
      </c>
      <c r="BE14" s="21">
        <f t="shared" si="32"/>
        <v>0</v>
      </c>
      <c r="BF14" s="21">
        <v>0</v>
      </c>
      <c r="BG14" s="21">
        <f t="shared" si="33"/>
        <v>0</v>
      </c>
      <c r="BH14" s="21">
        <v>0</v>
      </c>
      <c r="BI14" s="21">
        <f t="shared" si="34"/>
        <v>0</v>
      </c>
      <c r="BJ14" s="21">
        <v>0</v>
      </c>
      <c r="BK14" s="21">
        <f t="shared" si="35"/>
        <v>0</v>
      </c>
      <c r="BL14" s="21">
        <v>0</v>
      </c>
      <c r="BM14" s="21">
        <f t="shared" si="36"/>
        <v>0</v>
      </c>
      <c r="BN14" s="21">
        <f t="shared" si="37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38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39"/>
        <v>0</v>
      </c>
      <c r="CA14" s="21">
        <v>0</v>
      </c>
      <c r="CB14" s="21">
        <f t="shared" si="40"/>
        <v>0</v>
      </c>
      <c r="CC14" s="21">
        <v>0</v>
      </c>
      <c r="CD14" s="21">
        <f t="shared" si="41"/>
        <v>0</v>
      </c>
      <c r="CE14" s="21">
        <v>0</v>
      </c>
      <c r="CF14" s="21">
        <f t="shared" si="42"/>
        <v>0</v>
      </c>
      <c r="CG14" s="21">
        <v>0</v>
      </c>
      <c r="CH14" s="21">
        <f t="shared" si="43"/>
        <v>0</v>
      </c>
      <c r="CI14" s="21">
        <v>0</v>
      </c>
      <c r="CJ14" s="21">
        <f t="shared" si="44"/>
        <v>0</v>
      </c>
      <c r="CK14" s="21">
        <f t="shared" si="45"/>
        <v>0</v>
      </c>
      <c r="CL14" s="21"/>
      <c r="CM14" s="23">
        <f t="shared" ref="CM14:CM15" si="175">+CL14*3%</f>
        <v>0</v>
      </c>
      <c r="CN14" s="22"/>
      <c r="CO14" s="22"/>
      <c r="CP14" s="22"/>
      <c r="CQ14" s="23">
        <v>0</v>
      </c>
      <c r="CR14" s="21">
        <f t="shared" si="46"/>
        <v>0</v>
      </c>
      <c r="CS14" s="21">
        <f t="shared" si="47"/>
        <v>0</v>
      </c>
      <c r="CT14" s="21">
        <v>0</v>
      </c>
      <c r="CU14" s="21">
        <f t="shared" si="48"/>
        <v>0</v>
      </c>
      <c r="CV14" s="21">
        <v>0</v>
      </c>
      <c r="CW14" s="21">
        <f t="shared" si="49"/>
        <v>0</v>
      </c>
      <c r="CX14" s="21">
        <v>0</v>
      </c>
      <c r="CY14" s="21">
        <f t="shared" si="50"/>
        <v>0</v>
      </c>
      <c r="CZ14" s="21">
        <v>0</v>
      </c>
      <c r="DA14" s="21">
        <f t="shared" si="51"/>
        <v>0</v>
      </c>
      <c r="DB14" s="21">
        <v>0</v>
      </c>
      <c r="DC14" s="21">
        <f t="shared" si="52"/>
        <v>0</v>
      </c>
      <c r="DD14" s="21">
        <f t="shared" si="53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4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5"/>
        <v>0</v>
      </c>
      <c r="DS14" s="21">
        <v>0</v>
      </c>
      <c r="DT14" s="21">
        <f t="shared" si="56"/>
        <v>0</v>
      </c>
      <c r="DU14" s="21">
        <v>0</v>
      </c>
      <c r="DV14" s="21">
        <f t="shared" si="57"/>
        <v>0</v>
      </c>
      <c r="DW14" s="21">
        <v>0</v>
      </c>
      <c r="DX14" s="21">
        <f t="shared" si="58"/>
        <v>0</v>
      </c>
      <c r="DY14" s="21">
        <v>0</v>
      </c>
      <c r="DZ14" s="21">
        <f t="shared" si="59"/>
        <v>0</v>
      </c>
      <c r="EA14" s="21">
        <f t="shared" si="60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1"/>
        <v>0</v>
      </c>
      <c r="EI14" s="21">
        <f t="shared" si="62"/>
        <v>0</v>
      </c>
      <c r="EJ14" s="21">
        <v>0</v>
      </c>
      <c r="EK14" s="21">
        <f t="shared" si="63"/>
        <v>0</v>
      </c>
      <c r="EL14" s="21">
        <v>0</v>
      </c>
      <c r="EM14" s="21">
        <f t="shared" si="64"/>
        <v>0</v>
      </c>
      <c r="EN14" s="21">
        <v>0</v>
      </c>
      <c r="EO14" s="21">
        <f t="shared" si="65"/>
        <v>0</v>
      </c>
      <c r="EP14" s="21">
        <v>0</v>
      </c>
      <c r="EQ14" s="21">
        <f t="shared" si="66"/>
        <v>0</v>
      </c>
      <c r="ER14" s="21">
        <v>0</v>
      </c>
      <c r="ES14" s="21">
        <f t="shared" si="67"/>
        <v>0</v>
      </c>
      <c r="ET14" s="21">
        <f t="shared" si="68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69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0"/>
        <v>0</v>
      </c>
      <c r="FG14" s="21">
        <v>0</v>
      </c>
      <c r="FH14" s="21">
        <f t="shared" si="71"/>
        <v>0</v>
      </c>
      <c r="FI14" s="21">
        <v>0</v>
      </c>
      <c r="FJ14" s="21">
        <f t="shared" si="72"/>
        <v>0</v>
      </c>
      <c r="FK14" s="21">
        <v>0</v>
      </c>
      <c r="FL14" s="21">
        <f t="shared" si="73"/>
        <v>0</v>
      </c>
      <c r="FM14" s="21">
        <v>0</v>
      </c>
      <c r="FN14" s="21">
        <f t="shared" si="74"/>
        <v>0</v>
      </c>
      <c r="FO14" s="21">
        <v>0</v>
      </c>
      <c r="FP14" s="21">
        <f t="shared" si="75"/>
        <v>0</v>
      </c>
      <c r="FQ14" s="21">
        <f t="shared" si="76"/>
        <v>0</v>
      </c>
      <c r="FR14" s="21"/>
      <c r="FS14" s="23">
        <f t="shared" ref="FS14:FS15" si="176">+FR14*3%</f>
        <v>0</v>
      </c>
      <c r="FT14" s="22"/>
      <c r="FU14" s="22"/>
      <c r="FV14" s="22"/>
      <c r="FW14" s="23">
        <v>0</v>
      </c>
      <c r="FX14" s="21">
        <f t="shared" si="77"/>
        <v>0</v>
      </c>
      <c r="FY14" s="21">
        <f t="shared" si="78"/>
        <v>0</v>
      </c>
      <c r="FZ14" s="21">
        <v>0</v>
      </c>
      <c r="GA14" s="21">
        <f t="shared" si="79"/>
        <v>0</v>
      </c>
      <c r="GB14" s="21">
        <v>0</v>
      </c>
      <c r="GC14" s="21">
        <f t="shared" si="80"/>
        <v>0</v>
      </c>
      <c r="GD14" s="21">
        <v>0</v>
      </c>
      <c r="GE14" s="21">
        <f t="shared" si="81"/>
        <v>0</v>
      </c>
      <c r="GF14" s="21">
        <v>0</v>
      </c>
      <c r="GG14" s="21">
        <f t="shared" si="82"/>
        <v>0</v>
      </c>
      <c r="GH14" s="21">
        <v>0</v>
      </c>
      <c r="GI14" s="21">
        <f t="shared" si="83"/>
        <v>0</v>
      </c>
      <c r="GJ14" s="21">
        <f t="shared" si="84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5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6"/>
        <v>0</v>
      </c>
      <c r="GW14" s="21">
        <v>0</v>
      </c>
      <c r="GX14" s="21">
        <f t="shared" si="87"/>
        <v>0</v>
      </c>
      <c r="GY14" s="21">
        <v>0</v>
      </c>
      <c r="GZ14" s="21">
        <f t="shared" si="88"/>
        <v>0</v>
      </c>
      <c r="HA14" s="21">
        <v>0</v>
      </c>
      <c r="HB14" s="21">
        <f t="shared" si="89"/>
        <v>0</v>
      </c>
      <c r="HC14" s="21">
        <v>0</v>
      </c>
      <c r="HD14" s="21">
        <f t="shared" si="90"/>
        <v>0</v>
      </c>
      <c r="HE14" s="21">
        <v>0</v>
      </c>
      <c r="HF14" s="21">
        <f t="shared" si="91"/>
        <v>0</v>
      </c>
      <c r="HG14" s="21">
        <f t="shared" si="92"/>
        <v>0</v>
      </c>
      <c r="HH14" s="21"/>
      <c r="HI14" s="23">
        <f t="shared" ref="HI14:HI15" si="177">+HH14*3%</f>
        <v>0</v>
      </c>
      <c r="HJ14" s="22"/>
      <c r="HK14" s="22"/>
      <c r="HL14" s="22"/>
      <c r="HM14" s="23">
        <v>0</v>
      </c>
      <c r="HN14" s="21">
        <f t="shared" si="93"/>
        <v>0</v>
      </c>
      <c r="HO14" s="21">
        <f t="shared" si="94"/>
        <v>0</v>
      </c>
      <c r="HP14" s="21">
        <v>0</v>
      </c>
      <c r="HQ14" s="21">
        <f t="shared" si="95"/>
        <v>0</v>
      </c>
      <c r="HR14" s="21">
        <v>0</v>
      </c>
      <c r="HS14" s="21">
        <f t="shared" si="96"/>
        <v>0</v>
      </c>
      <c r="HT14" s="21">
        <v>0</v>
      </c>
      <c r="HU14" s="21">
        <f t="shared" si="97"/>
        <v>0</v>
      </c>
      <c r="HV14" s="21">
        <v>0</v>
      </c>
      <c r="HW14" s="21">
        <f t="shared" si="98"/>
        <v>0</v>
      </c>
      <c r="HX14" s="21">
        <v>0</v>
      </c>
      <c r="HY14" s="21">
        <f t="shared" si="99"/>
        <v>0</v>
      </c>
      <c r="HZ14" s="21">
        <f t="shared" si="100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1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2"/>
        <v>0</v>
      </c>
      <c r="IM14" s="21">
        <v>0</v>
      </c>
      <c r="IN14" s="21">
        <f t="shared" si="103"/>
        <v>0</v>
      </c>
      <c r="IO14" s="21">
        <v>0</v>
      </c>
      <c r="IP14" s="21">
        <f t="shared" si="104"/>
        <v>0</v>
      </c>
      <c r="IQ14" s="21">
        <v>0</v>
      </c>
      <c r="IR14" s="21">
        <f t="shared" si="105"/>
        <v>0</v>
      </c>
      <c r="IS14" s="21">
        <v>0</v>
      </c>
      <c r="IT14" s="21">
        <f t="shared" si="106"/>
        <v>0</v>
      </c>
      <c r="IU14" s="21">
        <v>0</v>
      </c>
      <c r="IV14" s="21">
        <f t="shared" si="107"/>
        <v>0</v>
      </c>
      <c r="IW14" s="21">
        <f t="shared" si="108"/>
        <v>0</v>
      </c>
      <c r="IX14" s="21"/>
      <c r="IY14" s="23">
        <f t="shared" ref="IY14:IY15" si="178">+IX14*3%</f>
        <v>0</v>
      </c>
      <c r="IZ14" s="22"/>
      <c r="JA14" s="22"/>
      <c r="JB14" s="22"/>
      <c r="JC14" s="23">
        <v>0</v>
      </c>
      <c r="JD14" s="21">
        <f t="shared" si="109"/>
        <v>0</v>
      </c>
      <c r="JE14" s="21">
        <f t="shared" si="110"/>
        <v>0</v>
      </c>
      <c r="JF14" s="21">
        <v>0</v>
      </c>
      <c r="JG14" s="21">
        <f t="shared" si="111"/>
        <v>0</v>
      </c>
      <c r="JH14" s="21">
        <v>0</v>
      </c>
      <c r="JI14" s="21">
        <f t="shared" si="112"/>
        <v>0</v>
      </c>
      <c r="JJ14" s="21">
        <v>0</v>
      </c>
      <c r="JK14" s="21">
        <f t="shared" si="113"/>
        <v>0</v>
      </c>
      <c r="JL14" s="21">
        <v>0</v>
      </c>
      <c r="JM14" s="21">
        <f t="shared" si="114"/>
        <v>0</v>
      </c>
      <c r="JN14" s="21">
        <v>0</v>
      </c>
      <c r="JO14" s="21">
        <f t="shared" si="115"/>
        <v>0</v>
      </c>
      <c r="JP14" s="21">
        <f t="shared" si="116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17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18"/>
        <v>0</v>
      </c>
      <c r="KC14" s="21">
        <v>0</v>
      </c>
      <c r="KD14" s="21">
        <f t="shared" si="119"/>
        <v>0</v>
      </c>
      <c r="KE14" s="21">
        <v>0</v>
      </c>
      <c r="KF14" s="21">
        <f t="shared" si="120"/>
        <v>0</v>
      </c>
      <c r="KG14" s="21">
        <v>0</v>
      </c>
      <c r="KH14" s="21">
        <f t="shared" si="121"/>
        <v>0</v>
      </c>
      <c r="KI14" s="21">
        <v>0</v>
      </c>
      <c r="KJ14" s="21">
        <f t="shared" si="122"/>
        <v>0</v>
      </c>
      <c r="KK14" s="21">
        <v>0</v>
      </c>
      <c r="KL14" s="21">
        <f t="shared" si="123"/>
        <v>0</v>
      </c>
      <c r="KM14" s="21">
        <f t="shared" si="124"/>
        <v>0</v>
      </c>
      <c r="KN14" s="21"/>
      <c r="KO14" s="23">
        <f t="shared" ref="KO14:KO15" si="179">+KN14*3%</f>
        <v>0</v>
      </c>
      <c r="KP14" s="22"/>
      <c r="KQ14" s="22"/>
      <c r="KR14" s="22"/>
      <c r="KS14" s="23">
        <v>0</v>
      </c>
      <c r="KT14" s="21">
        <f t="shared" si="125"/>
        <v>0</v>
      </c>
      <c r="KU14" s="21">
        <f t="shared" si="126"/>
        <v>0</v>
      </c>
      <c r="KV14" s="21">
        <v>0</v>
      </c>
      <c r="KW14" s="21">
        <f t="shared" si="127"/>
        <v>0</v>
      </c>
      <c r="KX14" s="21">
        <v>0</v>
      </c>
      <c r="KY14" s="21">
        <f t="shared" si="128"/>
        <v>0</v>
      </c>
      <c r="KZ14" s="21">
        <v>0</v>
      </c>
      <c r="LA14" s="21">
        <f t="shared" si="129"/>
        <v>0</v>
      </c>
      <c r="LB14" s="21">
        <v>0</v>
      </c>
      <c r="LC14" s="21">
        <f t="shared" si="130"/>
        <v>0</v>
      </c>
      <c r="LD14" s="21">
        <v>0</v>
      </c>
      <c r="LE14" s="21">
        <f t="shared" si="131"/>
        <v>0</v>
      </c>
      <c r="LF14" s="21">
        <f t="shared" si="132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3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4"/>
        <v>0</v>
      </c>
      <c r="LS14" s="21">
        <v>0</v>
      </c>
      <c r="LT14" s="21">
        <f t="shared" si="135"/>
        <v>0</v>
      </c>
      <c r="LU14" s="21">
        <v>0</v>
      </c>
      <c r="LV14" s="21">
        <f t="shared" si="136"/>
        <v>0</v>
      </c>
      <c r="LW14" s="21">
        <v>0</v>
      </c>
      <c r="LX14" s="21">
        <f t="shared" si="137"/>
        <v>0</v>
      </c>
      <c r="LY14" s="21">
        <v>0</v>
      </c>
      <c r="LZ14" s="21">
        <f t="shared" si="138"/>
        <v>0</v>
      </c>
      <c r="MA14" s="21">
        <v>0</v>
      </c>
      <c r="MB14" s="21">
        <f t="shared" si="139"/>
        <v>0</v>
      </c>
      <c r="MC14" s="21">
        <f t="shared" si="140"/>
        <v>0</v>
      </c>
      <c r="MD14" s="21"/>
      <c r="ME14" s="23">
        <f t="shared" ref="ME14:ME15" si="180">+MD14*3%</f>
        <v>0</v>
      </c>
      <c r="MF14" s="22"/>
      <c r="MG14" s="22"/>
      <c r="MH14" s="22"/>
      <c r="MI14" s="23">
        <v>0</v>
      </c>
      <c r="MJ14" s="21">
        <f t="shared" si="141"/>
        <v>0</v>
      </c>
      <c r="MK14" s="21">
        <f t="shared" si="142"/>
        <v>0</v>
      </c>
      <c r="ML14" s="21">
        <v>0</v>
      </c>
      <c r="MM14" s="21">
        <f t="shared" si="143"/>
        <v>0</v>
      </c>
      <c r="MN14" s="21">
        <v>0</v>
      </c>
      <c r="MO14" s="21">
        <f t="shared" si="144"/>
        <v>0</v>
      </c>
      <c r="MP14" s="21">
        <v>0</v>
      </c>
      <c r="MQ14" s="21">
        <f t="shared" si="145"/>
        <v>0</v>
      </c>
      <c r="MR14" s="21">
        <v>0</v>
      </c>
      <c r="MS14" s="21">
        <f t="shared" si="146"/>
        <v>0</v>
      </c>
      <c r="MT14" s="21">
        <v>0</v>
      </c>
      <c r="MU14" s="21">
        <f t="shared" si="147"/>
        <v>0</v>
      </c>
      <c r="MV14" s="21">
        <f t="shared" si="148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49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0"/>
        <v>0</v>
      </c>
      <c r="NI14" s="21">
        <v>0</v>
      </c>
      <c r="NJ14" s="21">
        <f t="shared" si="151"/>
        <v>0</v>
      </c>
      <c r="NK14" s="21">
        <v>0</v>
      </c>
      <c r="NL14" s="21">
        <f t="shared" si="152"/>
        <v>0</v>
      </c>
      <c r="NM14" s="21">
        <v>0</v>
      </c>
      <c r="NN14" s="21">
        <f t="shared" si="153"/>
        <v>0</v>
      </c>
      <c r="NO14" s="21">
        <v>0</v>
      </c>
      <c r="NP14" s="21">
        <f t="shared" si="154"/>
        <v>0</v>
      </c>
      <c r="NQ14" s="21">
        <v>0</v>
      </c>
      <c r="NR14" s="21">
        <f t="shared" si="155"/>
        <v>0</v>
      </c>
      <c r="NS14" s="21">
        <f t="shared" si="156"/>
        <v>0</v>
      </c>
      <c r="NT14" s="21"/>
      <c r="NU14" s="23">
        <f t="shared" ref="NU14:NU15" si="181">+NT14*3%</f>
        <v>0</v>
      </c>
      <c r="NV14" s="22"/>
      <c r="NW14" s="22"/>
      <c r="NX14" s="22"/>
      <c r="NY14" s="23">
        <v>0</v>
      </c>
      <c r="NZ14" s="21">
        <f t="shared" si="157"/>
        <v>0</v>
      </c>
      <c r="OA14" s="21">
        <f t="shared" si="158"/>
        <v>0</v>
      </c>
      <c r="OB14" s="21">
        <v>0</v>
      </c>
      <c r="OC14" s="21">
        <f t="shared" si="159"/>
        <v>0</v>
      </c>
      <c r="OD14" s="21">
        <v>0</v>
      </c>
      <c r="OE14" s="21">
        <f t="shared" si="160"/>
        <v>0</v>
      </c>
      <c r="OF14" s="21">
        <v>0</v>
      </c>
      <c r="OG14" s="21">
        <f t="shared" si="161"/>
        <v>0</v>
      </c>
      <c r="OH14" s="21">
        <v>0</v>
      </c>
      <c r="OI14" s="21">
        <f t="shared" si="162"/>
        <v>0</v>
      </c>
      <c r="OJ14" s="21">
        <v>0</v>
      </c>
      <c r="OK14" s="21">
        <f t="shared" si="163"/>
        <v>0</v>
      </c>
      <c r="OL14" s="21">
        <f t="shared" si="164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65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66"/>
        <v>0</v>
      </c>
      <c r="OY14" s="21">
        <v>0</v>
      </c>
      <c r="OZ14" s="21">
        <f t="shared" si="167"/>
        <v>0</v>
      </c>
      <c r="PA14" s="21">
        <v>0</v>
      </c>
      <c r="PB14" s="21">
        <f t="shared" si="168"/>
        <v>0</v>
      </c>
      <c r="PC14" s="21">
        <v>0</v>
      </c>
      <c r="PD14" s="21">
        <f t="shared" si="169"/>
        <v>0</v>
      </c>
      <c r="PE14" s="21">
        <v>0</v>
      </c>
      <c r="PF14" s="21">
        <f t="shared" si="170"/>
        <v>0</v>
      </c>
      <c r="PG14" s="21">
        <v>0</v>
      </c>
      <c r="PH14" s="21">
        <f t="shared" si="171"/>
        <v>0</v>
      </c>
      <c r="PI14" s="21">
        <f t="shared" si="172"/>
        <v>0</v>
      </c>
      <c r="PJ14" s="21"/>
      <c r="PK14" s="23">
        <f t="shared" ref="PK14:PK15" si="182">+PJ14*3%</f>
        <v>0</v>
      </c>
      <c r="PL14" s="24">
        <f t="shared" si="12"/>
        <v>0</v>
      </c>
      <c r="PM14" s="24">
        <f t="shared" si="13"/>
        <v>0</v>
      </c>
      <c r="PN14" s="24">
        <f t="shared" si="173"/>
        <v>0</v>
      </c>
    </row>
    <row r="15" spans="1:435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5"/>
        <v>0</v>
      </c>
      <c r="N15" s="21">
        <v>0</v>
      </c>
      <c r="O15" s="21">
        <f t="shared" si="16"/>
        <v>0</v>
      </c>
      <c r="P15" s="21">
        <v>0</v>
      </c>
      <c r="Q15" s="21">
        <f t="shared" si="17"/>
        <v>0</v>
      </c>
      <c r="R15" s="21">
        <v>0</v>
      </c>
      <c r="S15" s="21">
        <f t="shared" si="18"/>
        <v>0</v>
      </c>
      <c r="T15" s="21">
        <v>0</v>
      </c>
      <c r="U15" s="21">
        <f t="shared" si="19"/>
        <v>0</v>
      </c>
      <c r="V15" s="21">
        <v>0</v>
      </c>
      <c r="W15" s="21">
        <f t="shared" si="20"/>
        <v>0</v>
      </c>
      <c r="X15" s="21">
        <f t="shared" si="21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2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3"/>
        <v>0</v>
      </c>
      <c r="AK15" s="21">
        <v>0</v>
      </c>
      <c r="AL15" s="21">
        <f t="shared" si="24"/>
        <v>0</v>
      </c>
      <c r="AM15" s="21">
        <v>0</v>
      </c>
      <c r="AN15" s="21">
        <f t="shared" si="25"/>
        <v>0</v>
      </c>
      <c r="AO15" s="21">
        <v>0</v>
      </c>
      <c r="AP15" s="21">
        <f t="shared" si="26"/>
        <v>0</v>
      </c>
      <c r="AQ15" s="21">
        <v>0</v>
      </c>
      <c r="AR15" s="21">
        <f t="shared" si="27"/>
        <v>0</v>
      </c>
      <c r="AS15" s="21">
        <v>0</v>
      </c>
      <c r="AT15" s="21">
        <f t="shared" si="28"/>
        <v>0</v>
      </c>
      <c r="AU15" s="21">
        <f t="shared" si="29"/>
        <v>0</v>
      </c>
      <c r="AV15" s="21"/>
      <c r="AW15" s="23">
        <f t="shared" si="174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1"/>
        <v>0</v>
      </c>
      <c r="BD15" s="21">
        <v>0</v>
      </c>
      <c r="BE15" s="21">
        <f t="shared" si="32"/>
        <v>0</v>
      </c>
      <c r="BF15" s="21">
        <v>0</v>
      </c>
      <c r="BG15" s="21">
        <f t="shared" si="33"/>
        <v>0</v>
      </c>
      <c r="BH15" s="21">
        <v>0</v>
      </c>
      <c r="BI15" s="21">
        <f t="shared" si="34"/>
        <v>0</v>
      </c>
      <c r="BJ15" s="21">
        <v>0</v>
      </c>
      <c r="BK15" s="21">
        <f t="shared" si="35"/>
        <v>0</v>
      </c>
      <c r="BL15" s="21">
        <v>0</v>
      </c>
      <c r="BM15" s="21">
        <f t="shared" si="36"/>
        <v>0</v>
      </c>
      <c r="BN15" s="21">
        <f t="shared" si="37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38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39"/>
        <v>0</v>
      </c>
      <c r="CA15" s="21">
        <v>0</v>
      </c>
      <c r="CB15" s="21">
        <f t="shared" si="40"/>
        <v>0</v>
      </c>
      <c r="CC15" s="21">
        <v>0</v>
      </c>
      <c r="CD15" s="21">
        <f t="shared" si="41"/>
        <v>0</v>
      </c>
      <c r="CE15" s="21">
        <v>0</v>
      </c>
      <c r="CF15" s="21">
        <f t="shared" si="42"/>
        <v>0</v>
      </c>
      <c r="CG15" s="21">
        <v>0</v>
      </c>
      <c r="CH15" s="21">
        <f t="shared" si="43"/>
        <v>0</v>
      </c>
      <c r="CI15" s="21">
        <v>0</v>
      </c>
      <c r="CJ15" s="21">
        <f t="shared" si="44"/>
        <v>0</v>
      </c>
      <c r="CK15" s="21">
        <f t="shared" si="45"/>
        <v>0</v>
      </c>
      <c r="CL15" s="21"/>
      <c r="CM15" s="23">
        <f t="shared" si="175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47"/>
        <v>0</v>
      </c>
      <c r="CT15" s="21">
        <v>0</v>
      </c>
      <c r="CU15" s="21">
        <f t="shared" si="48"/>
        <v>0</v>
      </c>
      <c r="CV15" s="21">
        <v>0</v>
      </c>
      <c r="CW15" s="21">
        <f t="shared" si="49"/>
        <v>0</v>
      </c>
      <c r="CX15" s="21">
        <v>0</v>
      </c>
      <c r="CY15" s="21">
        <f t="shared" si="50"/>
        <v>0</v>
      </c>
      <c r="CZ15" s="21">
        <v>0</v>
      </c>
      <c r="DA15" s="21">
        <f t="shared" si="51"/>
        <v>0</v>
      </c>
      <c r="DB15" s="21">
        <v>0</v>
      </c>
      <c r="DC15" s="21">
        <f t="shared" si="52"/>
        <v>0</v>
      </c>
      <c r="DD15" s="21">
        <f t="shared" si="53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4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5"/>
        <v>0</v>
      </c>
      <c r="DS15" s="21">
        <v>0</v>
      </c>
      <c r="DT15" s="21">
        <f t="shared" si="56"/>
        <v>0</v>
      </c>
      <c r="DU15" s="21">
        <v>0</v>
      </c>
      <c r="DV15" s="21">
        <f t="shared" si="57"/>
        <v>0</v>
      </c>
      <c r="DW15" s="21">
        <v>0</v>
      </c>
      <c r="DX15" s="21">
        <f t="shared" si="58"/>
        <v>0</v>
      </c>
      <c r="DY15" s="21">
        <v>0</v>
      </c>
      <c r="DZ15" s="21">
        <f t="shared" si="59"/>
        <v>0</v>
      </c>
      <c r="EA15" s="21">
        <f t="shared" si="60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2"/>
        <v>0</v>
      </c>
      <c r="EJ15" s="21">
        <v>0</v>
      </c>
      <c r="EK15" s="21">
        <f t="shared" si="63"/>
        <v>0</v>
      </c>
      <c r="EL15" s="21">
        <v>0</v>
      </c>
      <c r="EM15" s="21">
        <f t="shared" si="64"/>
        <v>0</v>
      </c>
      <c r="EN15" s="21">
        <v>0</v>
      </c>
      <c r="EO15" s="21">
        <f t="shared" si="65"/>
        <v>0</v>
      </c>
      <c r="EP15" s="21">
        <v>0</v>
      </c>
      <c r="EQ15" s="21">
        <f t="shared" si="66"/>
        <v>0</v>
      </c>
      <c r="ER15" s="21">
        <v>0</v>
      </c>
      <c r="ES15" s="21">
        <f t="shared" si="67"/>
        <v>0</v>
      </c>
      <c r="ET15" s="21">
        <f t="shared" si="68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69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0"/>
        <v>0</v>
      </c>
      <c r="FG15" s="21">
        <v>0</v>
      </c>
      <c r="FH15" s="21">
        <f t="shared" si="71"/>
        <v>0</v>
      </c>
      <c r="FI15" s="21">
        <v>0</v>
      </c>
      <c r="FJ15" s="21">
        <f t="shared" si="72"/>
        <v>0</v>
      </c>
      <c r="FK15" s="21">
        <v>0</v>
      </c>
      <c r="FL15" s="21">
        <f t="shared" si="73"/>
        <v>0</v>
      </c>
      <c r="FM15" s="21">
        <v>0</v>
      </c>
      <c r="FN15" s="21">
        <f t="shared" si="74"/>
        <v>0</v>
      </c>
      <c r="FO15" s="21">
        <v>0</v>
      </c>
      <c r="FP15" s="21">
        <f t="shared" si="75"/>
        <v>0</v>
      </c>
      <c r="FQ15" s="21">
        <f t="shared" si="76"/>
        <v>0</v>
      </c>
      <c r="FR15" s="21"/>
      <c r="FS15" s="23">
        <f t="shared" si="176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78"/>
        <v>0</v>
      </c>
      <c r="FZ15" s="21">
        <v>0</v>
      </c>
      <c r="GA15" s="21">
        <f t="shared" si="79"/>
        <v>0</v>
      </c>
      <c r="GB15" s="21">
        <v>0</v>
      </c>
      <c r="GC15" s="21">
        <f t="shared" si="80"/>
        <v>0</v>
      </c>
      <c r="GD15" s="21">
        <v>0</v>
      </c>
      <c r="GE15" s="21">
        <f t="shared" si="81"/>
        <v>0</v>
      </c>
      <c r="GF15" s="21">
        <v>0</v>
      </c>
      <c r="GG15" s="21">
        <f t="shared" si="82"/>
        <v>0</v>
      </c>
      <c r="GH15" s="21">
        <v>0</v>
      </c>
      <c r="GI15" s="21">
        <f t="shared" si="83"/>
        <v>0</v>
      </c>
      <c r="GJ15" s="21">
        <f t="shared" si="84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5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6"/>
        <v>0</v>
      </c>
      <c r="GW15" s="21">
        <v>0</v>
      </c>
      <c r="GX15" s="21">
        <f t="shared" si="87"/>
        <v>0</v>
      </c>
      <c r="GY15" s="21">
        <v>0</v>
      </c>
      <c r="GZ15" s="21">
        <f t="shared" si="88"/>
        <v>0</v>
      </c>
      <c r="HA15" s="21">
        <v>0</v>
      </c>
      <c r="HB15" s="21">
        <f t="shared" si="89"/>
        <v>0</v>
      </c>
      <c r="HC15" s="21">
        <v>0</v>
      </c>
      <c r="HD15" s="21">
        <f t="shared" si="90"/>
        <v>0</v>
      </c>
      <c r="HE15" s="21">
        <v>0</v>
      </c>
      <c r="HF15" s="21">
        <f t="shared" si="91"/>
        <v>0</v>
      </c>
      <c r="HG15" s="21">
        <f t="shared" si="92"/>
        <v>0</v>
      </c>
      <c r="HH15" s="21"/>
      <c r="HI15" s="23">
        <f t="shared" si="177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4"/>
        <v>0</v>
      </c>
      <c r="HP15" s="21">
        <v>0</v>
      </c>
      <c r="HQ15" s="21">
        <f t="shared" si="95"/>
        <v>0</v>
      </c>
      <c r="HR15" s="21">
        <v>0</v>
      </c>
      <c r="HS15" s="21">
        <f t="shared" si="96"/>
        <v>0</v>
      </c>
      <c r="HT15" s="21">
        <v>0</v>
      </c>
      <c r="HU15" s="21">
        <f t="shared" si="97"/>
        <v>0</v>
      </c>
      <c r="HV15" s="21">
        <v>0</v>
      </c>
      <c r="HW15" s="21">
        <f t="shared" si="98"/>
        <v>0</v>
      </c>
      <c r="HX15" s="21">
        <v>0</v>
      </c>
      <c r="HY15" s="21">
        <f t="shared" si="99"/>
        <v>0</v>
      </c>
      <c r="HZ15" s="21">
        <f t="shared" si="100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1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2"/>
        <v>0</v>
      </c>
      <c r="IM15" s="21">
        <v>0</v>
      </c>
      <c r="IN15" s="21">
        <f t="shared" si="103"/>
        <v>0</v>
      </c>
      <c r="IO15" s="21">
        <v>0</v>
      </c>
      <c r="IP15" s="21">
        <f t="shared" si="104"/>
        <v>0</v>
      </c>
      <c r="IQ15" s="21">
        <v>0</v>
      </c>
      <c r="IR15" s="21">
        <f t="shared" si="105"/>
        <v>0</v>
      </c>
      <c r="IS15" s="21">
        <v>0</v>
      </c>
      <c r="IT15" s="21">
        <f t="shared" si="106"/>
        <v>0</v>
      </c>
      <c r="IU15" s="21">
        <v>0</v>
      </c>
      <c r="IV15" s="21">
        <f t="shared" si="107"/>
        <v>0</v>
      </c>
      <c r="IW15" s="21">
        <f t="shared" si="108"/>
        <v>0</v>
      </c>
      <c r="IX15" s="21"/>
      <c r="IY15" s="23">
        <f t="shared" si="178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0"/>
        <v>0</v>
      </c>
      <c r="JF15" s="21">
        <v>0</v>
      </c>
      <c r="JG15" s="21">
        <f t="shared" si="111"/>
        <v>0</v>
      </c>
      <c r="JH15" s="21">
        <v>0</v>
      </c>
      <c r="JI15" s="21">
        <f t="shared" si="112"/>
        <v>0</v>
      </c>
      <c r="JJ15" s="21">
        <v>0</v>
      </c>
      <c r="JK15" s="21">
        <f t="shared" si="113"/>
        <v>0</v>
      </c>
      <c r="JL15" s="21">
        <v>0</v>
      </c>
      <c r="JM15" s="21">
        <f t="shared" si="114"/>
        <v>0</v>
      </c>
      <c r="JN15" s="21">
        <v>0</v>
      </c>
      <c r="JO15" s="21">
        <f t="shared" si="115"/>
        <v>0</v>
      </c>
      <c r="JP15" s="21">
        <f t="shared" si="116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17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18"/>
        <v>0</v>
      </c>
      <c r="KC15" s="21">
        <v>0</v>
      </c>
      <c r="KD15" s="21">
        <f t="shared" si="119"/>
        <v>0</v>
      </c>
      <c r="KE15" s="21">
        <v>0</v>
      </c>
      <c r="KF15" s="21">
        <f t="shared" si="120"/>
        <v>0</v>
      </c>
      <c r="KG15" s="21">
        <v>0</v>
      </c>
      <c r="KH15" s="21">
        <f t="shared" si="121"/>
        <v>0</v>
      </c>
      <c r="KI15" s="21">
        <v>0</v>
      </c>
      <c r="KJ15" s="21">
        <f t="shared" si="122"/>
        <v>0</v>
      </c>
      <c r="KK15" s="21">
        <v>0</v>
      </c>
      <c r="KL15" s="21">
        <f t="shared" si="123"/>
        <v>0</v>
      </c>
      <c r="KM15" s="21">
        <f t="shared" si="124"/>
        <v>0</v>
      </c>
      <c r="KN15" s="21"/>
      <c r="KO15" s="23">
        <f t="shared" si="179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6"/>
        <v>0</v>
      </c>
      <c r="KV15" s="21">
        <v>0</v>
      </c>
      <c r="KW15" s="21">
        <f t="shared" si="127"/>
        <v>0</v>
      </c>
      <c r="KX15" s="21">
        <v>0</v>
      </c>
      <c r="KY15" s="21">
        <f t="shared" si="128"/>
        <v>0</v>
      </c>
      <c r="KZ15" s="21">
        <v>0</v>
      </c>
      <c r="LA15" s="21">
        <f t="shared" si="129"/>
        <v>0</v>
      </c>
      <c r="LB15" s="21">
        <v>0</v>
      </c>
      <c r="LC15" s="21">
        <f t="shared" si="130"/>
        <v>0</v>
      </c>
      <c r="LD15" s="21">
        <v>0</v>
      </c>
      <c r="LE15" s="21">
        <f t="shared" si="131"/>
        <v>0</v>
      </c>
      <c r="LF15" s="21">
        <f t="shared" si="132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3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4"/>
        <v>0</v>
      </c>
      <c r="LS15" s="21">
        <v>0</v>
      </c>
      <c r="LT15" s="21">
        <f t="shared" si="135"/>
        <v>0</v>
      </c>
      <c r="LU15" s="21">
        <v>0</v>
      </c>
      <c r="LV15" s="21">
        <f t="shared" si="136"/>
        <v>0</v>
      </c>
      <c r="LW15" s="21">
        <v>0</v>
      </c>
      <c r="LX15" s="21">
        <f t="shared" si="137"/>
        <v>0</v>
      </c>
      <c r="LY15" s="21">
        <v>0</v>
      </c>
      <c r="LZ15" s="21">
        <f t="shared" si="138"/>
        <v>0</v>
      </c>
      <c r="MA15" s="21">
        <v>0</v>
      </c>
      <c r="MB15" s="21">
        <f t="shared" si="139"/>
        <v>0</v>
      </c>
      <c r="MC15" s="21">
        <f t="shared" si="140"/>
        <v>0</v>
      </c>
      <c r="MD15" s="21"/>
      <c r="ME15" s="23">
        <f t="shared" si="180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2"/>
        <v>0</v>
      </c>
      <c r="ML15" s="21">
        <v>0</v>
      </c>
      <c r="MM15" s="21">
        <f t="shared" si="143"/>
        <v>0</v>
      </c>
      <c r="MN15" s="21">
        <v>0</v>
      </c>
      <c r="MO15" s="21">
        <f t="shared" si="144"/>
        <v>0</v>
      </c>
      <c r="MP15" s="21">
        <v>0</v>
      </c>
      <c r="MQ15" s="21">
        <f t="shared" si="145"/>
        <v>0</v>
      </c>
      <c r="MR15" s="21">
        <v>0</v>
      </c>
      <c r="MS15" s="21">
        <f t="shared" si="146"/>
        <v>0</v>
      </c>
      <c r="MT15" s="21">
        <v>0</v>
      </c>
      <c r="MU15" s="21">
        <f t="shared" si="147"/>
        <v>0</v>
      </c>
      <c r="MV15" s="21">
        <f t="shared" si="148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49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0"/>
        <v>0</v>
      </c>
      <c r="NI15" s="21">
        <v>0</v>
      </c>
      <c r="NJ15" s="21">
        <f t="shared" si="151"/>
        <v>0</v>
      </c>
      <c r="NK15" s="21">
        <v>0</v>
      </c>
      <c r="NL15" s="21">
        <f t="shared" si="152"/>
        <v>0</v>
      </c>
      <c r="NM15" s="21">
        <v>0</v>
      </c>
      <c r="NN15" s="21">
        <f t="shared" si="153"/>
        <v>0</v>
      </c>
      <c r="NO15" s="21">
        <v>0</v>
      </c>
      <c r="NP15" s="21">
        <f t="shared" si="154"/>
        <v>0</v>
      </c>
      <c r="NQ15" s="21">
        <v>0</v>
      </c>
      <c r="NR15" s="21">
        <f t="shared" si="155"/>
        <v>0</v>
      </c>
      <c r="NS15" s="21">
        <f t="shared" si="156"/>
        <v>0</v>
      </c>
      <c r="NT15" s="21"/>
      <c r="NU15" s="23">
        <f t="shared" si="181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58"/>
        <v>0</v>
      </c>
      <c r="OB15" s="21">
        <v>0</v>
      </c>
      <c r="OC15" s="21">
        <f t="shared" si="159"/>
        <v>0</v>
      </c>
      <c r="OD15" s="21">
        <v>0</v>
      </c>
      <c r="OE15" s="21">
        <f t="shared" si="160"/>
        <v>0</v>
      </c>
      <c r="OF15" s="21">
        <v>0</v>
      </c>
      <c r="OG15" s="21">
        <f t="shared" si="161"/>
        <v>0</v>
      </c>
      <c r="OH15" s="21">
        <v>0</v>
      </c>
      <c r="OI15" s="21">
        <f t="shared" si="162"/>
        <v>0</v>
      </c>
      <c r="OJ15" s="21">
        <v>0</v>
      </c>
      <c r="OK15" s="21">
        <f t="shared" si="163"/>
        <v>0</v>
      </c>
      <c r="OL15" s="21">
        <f t="shared" si="164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65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66"/>
        <v>0</v>
      </c>
      <c r="OY15" s="21">
        <v>0</v>
      </c>
      <c r="OZ15" s="21">
        <f t="shared" si="167"/>
        <v>0</v>
      </c>
      <c r="PA15" s="21">
        <v>0</v>
      </c>
      <c r="PB15" s="21">
        <f t="shared" si="168"/>
        <v>0</v>
      </c>
      <c r="PC15" s="21">
        <v>0</v>
      </c>
      <c r="PD15" s="21">
        <f t="shared" si="169"/>
        <v>0</v>
      </c>
      <c r="PE15" s="21">
        <v>0</v>
      </c>
      <c r="PF15" s="21">
        <f t="shared" si="170"/>
        <v>0</v>
      </c>
      <c r="PG15" s="21">
        <v>0</v>
      </c>
      <c r="PH15" s="21">
        <f t="shared" si="171"/>
        <v>0</v>
      </c>
      <c r="PI15" s="21">
        <f t="shared" si="172"/>
        <v>0</v>
      </c>
      <c r="PJ15" s="21"/>
      <c r="PK15" s="23">
        <f t="shared" si="182"/>
        <v>0</v>
      </c>
      <c r="PL15" s="24">
        <f t="shared" si="12"/>
        <v>0</v>
      </c>
      <c r="PM15" s="24">
        <f t="shared" si="13"/>
        <v>0</v>
      </c>
      <c r="PN15" s="24">
        <f t="shared" si="173"/>
        <v>0</v>
      </c>
    </row>
    <row r="16" spans="1:435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4"/>
        <v>0</v>
      </c>
      <c r="M16" s="21">
        <f t="shared" si="15"/>
        <v>0</v>
      </c>
      <c r="N16" s="21">
        <v>0</v>
      </c>
      <c r="O16" s="21">
        <f t="shared" si="16"/>
        <v>0</v>
      </c>
      <c r="P16" s="21">
        <v>0</v>
      </c>
      <c r="Q16" s="21">
        <f t="shared" si="17"/>
        <v>0</v>
      </c>
      <c r="R16" s="21">
        <v>0</v>
      </c>
      <c r="S16" s="21">
        <f t="shared" si="18"/>
        <v>0</v>
      </c>
      <c r="T16" s="21">
        <v>0</v>
      </c>
      <c r="U16" s="21">
        <f t="shared" si="19"/>
        <v>0</v>
      </c>
      <c r="V16" s="21">
        <v>0</v>
      </c>
      <c r="W16" s="21">
        <f t="shared" si="20"/>
        <v>0</v>
      </c>
      <c r="X16" s="21">
        <f t="shared" si="21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2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3"/>
        <v>0</v>
      </c>
      <c r="AK16" s="21">
        <v>0</v>
      </c>
      <c r="AL16" s="21">
        <f t="shared" si="24"/>
        <v>0</v>
      </c>
      <c r="AM16" s="21">
        <v>0</v>
      </c>
      <c r="AN16" s="21">
        <f t="shared" si="25"/>
        <v>0</v>
      </c>
      <c r="AO16" s="21">
        <v>0</v>
      </c>
      <c r="AP16" s="21">
        <f t="shared" si="26"/>
        <v>0</v>
      </c>
      <c r="AQ16" s="21">
        <v>0</v>
      </c>
      <c r="AR16" s="21">
        <f t="shared" si="27"/>
        <v>0</v>
      </c>
      <c r="AS16" s="21">
        <v>0</v>
      </c>
      <c r="AT16" s="21">
        <f t="shared" si="28"/>
        <v>0</v>
      </c>
      <c r="AU16" s="21">
        <f t="shared" si="29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183">BC16</f>
        <v>0</v>
      </c>
      <c r="BC16" s="21">
        <f t="shared" si="31"/>
        <v>0</v>
      </c>
      <c r="BD16" s="21">
        <v>0</v>
      </c>
      <c r="BE16" s="21">
        <f t="shared" si="32"/>
        <v>0</v>
      </c>
      <c r="BF16" s="21">
        <v>0</v>
      </c>
      <c r="BG16" s="21">
        <f t="shared" si="33"/>
        <v>0</v>
      </c>
      <c r="BH16" s="21">
        <v>0</v>
      </c>
      <c r="BI16" s="21">
        <f t="shared" si="34"/>
        <v>0</v>
      </c>
      <c r="BJ16" s="21">
        <v>0</v>
      </c>
      <c r="BK16" s="21">
        <f t="shared" si="35"/>
        <v>0</v>
      </c>
      <c r="BL16" s="21">
        <v>0</v>
      </c>
      <c r="BM16" s="21">
        <f t="shared" si="36"/>
        <v>0</v>
      </c>
      <c r="BN16" s="21">
        <f t="shared" si="37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38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39"/>
        <v>0</v>
      </c>
      <c r="CA16" s="21">
        <v>0</v>
      </c>
      <c r="CB16" s="21">
        <f t="shared" si="40"/>
        <v>0</v>
      </c>
      <c r="CC16" s="21">
        <v>0</v>
      </c>
      <c r="CD16" s="21">
        <f t="shared" si="41"/>
        <v>0</v>
      </c>
      <c r="CE16" s="21">
        <v>0</v>
      </c>
      <c r="CF16" s="21">
        <f t="shared" si="42"/>
        <v>0</v>
      </c>
      <c r="CG16" s="21">
        <v>0</v>
      </c>
      <c r="CH16" s="21">
        <f t="shared" si="43"/>
        <v>0</v>
      </c>
      <c r="CI16" s="21">
        <v>0</v>
      </c>
      <c r="CJ16" s="21">
        <f t="shared" si="44"/>
        <v>0</v>
      </c>
      <c r="CK16" s="21">
        <f t="shared" si="45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184">CS16</f>
        <v>0</v>
      </c>
      <c r="CS16" s="21">
        <f t="shared" si="47"/>
        <v>0</v>
      </c>
      <c r="CT16" s="21">
        <v>0</v>
      </c>
      <c r="CU16" s="21">
        <f t="shared" si="48"/>
        <v>0</v>
      </c>
      <c r="CV16" s="21">
        <v>0</v>
      </c>
      <c r="CW16" s="21">
        <f t="shared" si="49"/>
        <v>0</v>
      </c>
      <c r="CX16" s="21">
        <v>0</v>
      </c>
      <c r="CY16" s="21">
        <f t="shared" si="50"/>
        <v>0</v>
      </c>
      <c r="CZ16" s="21">
        <v>0</v>
      </c>
      <c r="DA16" s="21">
        <f t="shared" si="51"/>
        <v>0</v>
      </c>
      <c r="DB16" s="21">
        <v>0</v>
      </c>
      <c r="DC16" s="21">
        <f t="shared" si="52"/>
        <v>0</v>
      </c>
      <c r="DD16" s="21">
        <f t="shared" si="53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4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5"/>
        <v>0</v>
      </c>
      <c r="DS16" s="21">
        <v>0</v>
      </c>
      <c r="DT16" s="21">
        <f t="shared" si="56"/>
        <v>0</v>
      </c>
      <c r="DU16" s="21">
        <v>0</v>
      </c>
      <c r="DV16" s="21">
        <f t="shared" si="57"/>
        <v>0</v>
      </c>
      <c r="DW16" s="21">
        <v>0</v>
      </c>
      <c r="DX16" s="21">
        <f t="shared" si="58"/>
        <v>0</v>
      </c>
      <c r="DY16" s="21">
        <v>0</v>
      </c>
      <c r="DZ16" s="21">
        <f t="shared" si="59"/>
        <v>0</v>
      </c>
      <c r="EA16" s="21">
        <f t="shared" si="60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185">EI16</f>
        <v>0</v>
      </c>
      <c r="EI16" s="21">
        <f t="shared" si="62"/>
        <v>0</v>
      </c>
      <c r="EJ16" s="21">
        <v>0</v>
      </c>
      <c r="EK16" s="21">
        <f t="shared" si="63"/>
        <v>0</v>
      </c>
      <c r="EL16" s="21">
        <v>0</v>
      </c>
      <c r="EM16" s="21">
        <f t="shared" si="64"/>
        <v>0</v>
      </c>
      <c r="EN16" s="21">
        <v>0</v>
      </c>
      <c r="EO16" s="21">
        <f t="shared" si="65"/>
        <v>0</v>
      </c>
      <c r="EP16" s="21">
        <v>0</v>
      </c>
      <c r="EQ16" s="21">
        <f t="shared" si="66"/>
        <v>0</v>
      </c>
      <c r="ER16" s="21">
        <v>0</v>
      </c>
      <c r="ES16" s="21">
        <f t="shared" si="67"/>
        <v>0</v>
      </c>
      <c r="ET16" s="21">
        <f t="shared" si="68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69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0"/>
        <v>0</v>
      </c>
      <c r="FG16" s="21">
        <v>0</v>
      </c>
      <c r="FH16" s="21">
        <f t="shared" si="71"/>
        <v>0</v>
      </c>
      <c r="FI16" s="21">
        <v>0</v>
      </c>
      <c r="FJ16" s="21">
        <f t="shared" si="72"/>
        <v>0</v>
      </c>
      <c r="FK16" s="21">
        <v>0</v>
      </c>
      <c r="FL16" s="21">
        <f t="shared" si="73"/>
        <v>0</v>
      </c>
      <c r="FM16" s="21">
        <v>0</v>
      </c>
      <c r="FN16" s="21">
        <f t="shared" si="74"/>
        <v>0</v>
      </c>
      <c r="FO16" s="21">
        <v>0</v>
      </c>
      <c r="FP16" s="21">
        <f t="shared" si="75"/>
        <v>0</v>
      </c>
      <c r="FQ16" s="21">
        <f t="shared" si="76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186">FY16</f>
        <v>0</v>
      </c>
      <c r="FY16" s="21">
        <f t="shared" si="78"/>
        <v>0</v>
      </c>
      <c r="FZ16" s="21">
        <v>0</v>
      </c>
      <c r="GA16" s="21">
        <f t="shared" si="79"/>
        <v>0</v>
      </c>
      <c r="GB16" s="21">
        <v>0</v>
      </c>
      <c r="GC16" s="21">
        <f t="shared" si="80"/>
        <v>0</v>
      </c>
      <c r="GD16" s="21">
        <v>0</v>
      </c>
      <c r="GE16" s="21">
        <f t="shared" si="81"/>
        <v>0</v>
      </c>
      <c r="GF16" s="21">
        <v>0</v>
      </c>
      <c r="GG16" s="21">
        <f t="shared" si="82"/>
        <v>0</v>
      </c>
      <c r="GH16" s="21">
        <v>0</v>
      </c>
      <c r="GI16" s="21">
        <f t="shared" si="83"/>
        <v>0</v>
      </c>
      <c r="GJ16" s="21">
        <f t="shared" si="84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5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6"/>
        <v>0</v>
      </c>
      <c r="GW16" s="21">
        <v>0</v>
      </c>
      <c r="GX16" s="21">
        <f t="shared" si="87"/>
        <v>0</v>
      </c>
      <c r="GY16" s="21">
        <v>0</v>
      </c>
      <c r="GZ16" s="21">
        <f t="shared" si="88"/>
        <v>0</v>
      </c>
      <c r="HA16" s="21">
        <v>0</v>
      </c>
      <c r="HB16" s="21">
        <f t="shared" si="89"/>
        <v>0</v>
      </c>
      <c r="HC16" s="21">
        <v>0</v>
      </c>
      <c r="HD16" s="21">
        <f t="shared" si="90"/>
        <v>0</v>
      </c>
      <c r="HE16" s="21">
        <v>0</v>
      </c>
      <c r="HF16" s="21">
        <f t="shared" si="91"/>
        <v>0</v>
      </c>
      <c r="HG16" s="21">
        <f t="shared" si="92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187">HO16</f>
        <v>0</v>
      </c>
      <c r="HO16" s="21">
        <f t="shared" si="94"/>
        <v>0</v>
      </c>
      <c r="HP16" s="21">
        <v>0</v>
      </c>
      <c r="HQ16" s="21">
        <f t="shared" si="95"/>
        <v>0</v>
      </c>
      <c r="HR16" s="21">
        <v>0</v>
      </c>
      <c r="HS16" s="21">
        <f t="shared" si="96"/>
        <v>0</v>
      </c>
      <c r="HT16" s="21">
        <v>0</v>
      </c>
      <c r="HU16" s="21">
        <f t="shared" si="97"/>
        <v>0</v>
      </c>
      <c r="HV16" s="21">
        <v>0</v>
      </c>
      <c r="HW16" s="21">
        <f t="shared" si="98"/>
        <v>0</v>
      </c>
      <c r="HX16" s="21">
        <v>0</v>
      </c>
      <c r="HY16" s="21">
        <f t="shared" si="99"/>
        <v>0</v>
      </c>
      <c r="HZ16" s="21">
        <f t="shared" si="100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1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2"/>
        <v>0</v>
      </c>
      <c r="IM16" s="21">
        <v>0</v>
      </c>
      <c r="IN16" s="21">
        <f t="shared" si="103"/>
        <v>0</v>
      </c>
      <c r="IO16" s="21">
        <v>0</v>
      </c>
      <c r="IP16" s="21">
        <f t="shared" si="104"/>
        <v>0</v>
      </c>
      <c r="IQ16" s="21">
        <v>0</v>
      </c>
      <c r="IR16" s="21">
        <f t="shared" si="105"/>
        <v>0</v>
      </c>
      <c r="IS16" s="21">
        <v>0</v>
      </c>
      <c r="IT16" s="21">
        <f t="shared" si="106"/>
        <v>0</v>
      </c>
      <c r="IU16" s="21">
        <v>0</v>
      </c>
      <c r="IV16" s="21">
        <f t="shared" si="107"/>
        <v>0</v>
      </c>
      <c r="IW16" s="21">
        <f t="shared" si="108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188">JE16</f>
        <v>0</v>
      </c>
      <c r="JE16" s="21">
        <f t="shared" si="110"/>
        <v>0</v>
      </c>
      <c r="JF16" s="21">
        <v>0</v>
      </c>
      <c r="JG16" s="21">
        <f t="shared" si="111"/>
        <v>0</v>
      </c>
      <c r="JH16" s="21">
        <v>0</v>
      </c>
      <c r="JI16" s="21">
        <f t="shared" si="112"/>
        <v>0</v>
      </c>
      <c r="JJ16" s="21">
        <v>0</v>
      </c>
      <c r="JK16" s="21">
        <f t="shared" si="113"/>
        <v>0</v>
      </c>
      <c r="JL16" s="21">
        <v>0</v>
      </c>
      <c r="JM16" s="21">
        <f t="shared" si="114"/>
        <v>0</v>
      </c>
      <c r="JN16" s="21">
        <v>0</v>
      </c>
      <c r="JO16" s="21">
        <f t="shared" si="115"/>
        <v>0</v>
      </c>
      <c r="JP16" s="21">
        <f t="shared" si="116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17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18"/>
        <v>0</v>
      </c>
      <c r="KC16" s="21">
        <v>0</v>
      </c>
      <c r="KD16" s="21">
        <f t="shared" si="119"/>
        <v>0</v>
      </c>
      <c r="KE16" s="21">
        <v>0</v>
      </c>
      <c r="KF16" s="21">
        <f t="shared" si="120"/>
        <v>0</v>
      </c>
      <c r="KG16" s="21">
        <v>0</v>
      </c>
      <c r="KH16" s="21">
        <f t="shared" si="121"/>
        <v>0</v>
      </c>
      <c r="KI16" s="21">
        <v>0</v>
      </c>
      <c r="KJ16" s="21">
        <f t="shared" si="122"/>
        <v>0</v>
      </c>
      <c r="KK16" s="21">
        <v>0</v>
      </c>
      <c r="KL16" s="21">
        <f t="shared" si="123"/>
        <v>0</v>
      </c>
      <c r="KM16" s="21">
        <f t="shared" si="124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189">KU16</f>
        <v>0</v>
      </c>
      <c r="KU16" s="21">
        <f t="shared" si="126"/>
        <v>0</v>
      </c>
      <c r="KV16" s="21">
        <v>0</v>
      </c>
      <c r="KW16" s="21">
        <f t="shared" si="127"/>
        <v>0</v>
      </c>
      <c r="KX16" s="21">
        <v>0</v>
      </c>
      <c r="KY16" s="21">
        <f t="shared" si="128"/>
        <v>0</v>
      </c>
      <c r="KZ16" s="21">
        <v>0</v>
      </c>
      <c r="LA16" s="21">
        <f t="shared" si="129"/>
        <v>0</v>
      </c>
      <c r="LB16" s="21">
        <v>0</v>
      </c>
      <c r="LC16" s="21">
        <f t="shared" si="130"/>
        <v>0</v>
      </c>
      <c r="LD16" s="21">
        <v>0</v>
      </c>
      <c r="LE16" s="21">
        <f t="shared" si="131"/>
        <v>0</v>
      </c>
      <c r="LF16" s="21">
        <f t="shared" si="132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3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4"/>
        <v>0</v>
      </c>
      <c r="LS16" s="21">
        <v>0</v>
      </c>
      <c r="LT16" s="21">
        <f t="shared" si="135"/>
        <v>0</v>
      </c>
      <c r="LU16" s="21">
        <v>0</v>
      </c>
      <c r="LV16" s="21">
        <f t="shared" si="136"/>
        <v>0</v>
      </c>
      <c r="LW16" s="21">
        <v>0</v>
      </c>
      <c r="LX16" s="21">
        <f t="shared" si="137"/>
        <v>0</v>
      </c>
      <c r="LY16" s="21">
        <v>0</v>
      </c>
      <c r="LZ16" s="21">
        <f t="shared" si="138"/>
        <v>0</v>
      </c>
      <c r="MA16" s="21">
        <v>0</v>
      </c>
      <c r="MB16" s="21">
        <f t="shared" si="139"/>
        <v>0</v>
      </c>
      <c r="MC16" s="21">
        <f t="shared" si="140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190">MK16</f>
        <v>0</v>
      </c>
      <c r="MK16" s="21">
        <f t="shared" si="142"/>
        <v>0</v>
      </c>
      <c r="ML16" s="21">
        <v>0</v>
      </c>
      <c r="MM16" s="21">
        <f t="shared" si="143"/>
        <v>0</v>
      </c>
      <c r="MN16" s="21">
        <v>0</v>
      </c>
      <c r="MO16" s="21">
        <f t="shared" si="144"/>
        <v>0</v>
      </c>
      <c r="MP16" s="21">
        <v>0</v>
      </c>
      <c r="MQ16" s="21">
        <f t="shared" si="145"/>
        <v>0</v>
      </c>
      <c r="MR16" s="21">
        <v>0</v>
      </c>
      <c r="MS16" s="21">
        <f t="shared" si="146"/>
        <v>0</v>
      </c>
      <c r="MT16" s="21">
        <v>0</v>
      </c>
      <c r="MU16" s="21">
        <f t="shared" si="147"/>
        <v>0</v>
      </c>
      <c r="MV16" s="21">
        <f t="shared" si="148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49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0"/>
        <v>0</v>
      </c>
      <c r="NI16" s="21">
        <v>0</v>
      </c>
      <c r="NJ16" s="21">
        <f t="shared" si="151"/>
        <v>0</v>
      </c>
      <c r="NK16" s="21">
        <v>0</v>
      </c>
      <c r="NL16" s="21">
        <f t="shared" si="152"/>
        <v>0</v>
      </c>
      <c r="NM16" s="21">
        <v>0</v>
      </c>
      <c r="NN16" s="21">
        <f t="shared" si="153"/>
        <v>0</v>
      </c>
      <c r="NO16" s="21">
        <v>0</v>
      </c>
      <c r="NP16" s="21">
        <f t="shared" si="154"/>
        <v>0</v>
      </c>
      <c r="NQ16" s="21">
        <v>0</v>
      </c>
      <c r="NR16" s="21">
        <f t="shared" si="155"/>
        <v>0</v>
      </c>
      <c r="NS16" s="21">
        <f t="shared" si="156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191">OA16</f>
        <v>0</v>
      </c>
      <c r="OA16" s="21">
        <f t="shared" si="158"/>
        <v>0</v>
      </c>
      <c r="OB16" s="21">
        <v>0</v>
      </c>
      <c r="OC16" s="21">
        <f t="shared" si="159"/>
        <v>0</v>
      </c>
      <c r="OD16" s="21">
        <v>0</v>
      </c>
      <c r="OE16" s="21">
        <f t="shared" si="160"/>
        <v>0</v>
      </c>
      <c r="OF16" s="21">
        <v>0</v>
      </c>
      <c r="OG16" s="21">
        <f t="shared" si="161"/>
        <v>0</v>
      </c>
      <c r="OH16" s="21">
        <v>0</v>
      </c>
      <c r="OI16" s="21">
        <f t="shared" si="162"/>
        <v>0</v>
      </c>
      <c r="OJ16" s="21">
        <v>0</v>
      </c>
      <c r="OK16" s="21">
        <f t="shared" si="163"/>
        <v>0</v>
      </c>
      <c r="OL16" s="21">
        <f t="shared" si="164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65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66"/>
        <v>0</v>
      </c>
      <c r="OY16" s="21">
        <v>0</v>
      </c>
      <c r="OZ16" s="21">
        <f t="shared" si="167"/>
        <v>0</v>
      </c>
      <c r="PA16" s="21">
        <v>0</v>
      </c>
      <c r="PB16" s="21">
        <f t="shared" si="168"/>
        <v>0</v>
      </c>
      <c r="PC16" s="21">
        <v>0</v>
      </c>
      <c r="PD16" s="21">
        <f t="shared" si="169"/>
        <v>0</v>
      </c>
      <c r="PE16" s="21">
        <v>0</v>
      </c>
      <c r="PF16" s="21">
        <f t="shared" si="170"/>
        <v>0</v>
      </c>
      <c r="PG16" s="21">
        <v>0</v>
      </c>
      <c r="PH16" s="21">
        <f t="shared" si="171"/>
        <v>0</v>
      </c>
      <c r="PI16" s="21">
        <f t="shared" si="172"/>
        <v>0</v>
      </c>
      <c r="PJ16" s="21"/>
      <c r="PK16" s="23">
        <f>+PJ16*3%</f>
        <v>0</v>
      </c>
      <c r="PL16" s="24">
        <f t="shared" si="12"/>
        <v>0</v>
      </c>
      <c r="PM16" s="24">
        <f t="shared" si="13"/>
        <v>0</v>
      </c>
      <c r="PN16" s="24">
        <f t="shared" si="173"/>
        <v>0</v>
      </c>
    </row>
    <row r="17" spans="1:430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4"/>
        <v>0</v>
      </c>
      <c r="M17" s="21">
        <f t="shared" si="15"/>
        <v>0</v>
      </c>
      <c r="N17" s="21">
        <v>0</v>
      </c>
      <c r="O17" s="21">
        <f t="shared" si="16"/>
        <v>0</v>
      </c>
      <c r="P17" s="21">
        <v>0</v>
      </c>
      <c r="Q17" s="21">
        <f t="shared" si="17"/>
        <v>0</v>
      </c>
      <c r="R17" s="21">
        <v>0</v>
      </c>
      <c r="S17" s="21">
        <f t="shared" si="18"/>
        <v>0</v>
      </c>
      <c r="T17" s="21">
        <v>0</v>
      </c>
      <c r="U17" s="21">
        <f t="shared" si="19"/>
        <v>0</v>
      </c>
      <c r="V17" s="21">
        <v>0</v>
      </c>
      <c r="W17" s="21">
        <f t="shared" si="20"/>
        <v>0</v>
      </c>
      <c r="X17" s="21">
        <f t="shared" si="21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2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3"/>
        <v>0</v>
      </c>
      <c r="AK17" s="21">
        <v>0</v>
      </c>
      <c r="AL17" s="21">
        <f t="shared" si="24"/>
        <v>0</v>
      </c>
      <c r="AM17" s="21">
        <v>0</v>
      </c>
      <c r="AN17" s="21">
        <f t="shared" si="25"/>
        <v>0</v>
      </c>
      <c r="AO17" s="21">
        <v>0</v>
      </c>
      <c r="AP17" s="21">
        <f t="shared" si="26"/>
        <v>0</v>
      </c>
      <c r="AQ17" s="21">
        <v>0</v>
      </c>
      <c r="AR17" s="21">
        <f t="shared" si="27"/>
        <v>0</v>
      </c>
      <c r="AS17" s="21">
        <v>0</v>
      </c>
      <c r="AT17" s="21">
        <f t="shared" si="28"/>
        <v>0</v>
      </c>
      <c r="AU17" s="21">
        <f t="shared" si="29"/>
        <v>0</v>
      </c>
      <c r="AV17" s="21"/>
      <c r="AW17" s="23">
        <f t="shared" si="174"/>
        <v>0</v>
      </c>
      <c r="AX17" s="22"/>
      <c r="AY17" s="22"/>
      <c r="AZ17" s="22"/>
      <c r="BA17" s="23">
        <v>0</v>
      </c>
      <c r="BB17" s="21">
        <f t="shared" si="183"/>
        <v>0</v>
      </c>
      <c r="BC17" s="21">
        <f t="shared" si="31"/>
        <v>0</v>
      </c>
      <c r="BD17" s="21">
        <v>0</v>
      </c>
      <c r="BE17" s="21">
        <f t="shared" si="32"/>
        <v>0</v>
      </c>
      <c r="BF17" s="21">
        <v>0</v>
      </c>
      <c r="BG17" s="21">
        <f t="shared" si="33"/>
        <v>0</v>
      </c>
      <c r="BH17" s="21">
        <v>0</v>
      </c>
      <c r="BI17" s="21">
        <f t="shared" si="34"/>
        <v>0</v>
      </c>
      <c r="BJ17" s="21">
        <v>0</v>
      </c>
      <c r="BK17" s="21">
        <f t="shared" si="35"/>
        <v>0</v>
      </c>
      <c r="BL17" s="21">
        <v>0</v>
      </c>
      <c r="BM17" s="21">
        <f t="shared" si="36"/>
        <v>0</v>
      </c>
      <c r="BN17" s="21">
        <f t="shared" si="37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38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39"/>
        <v>0</v>
      </c>
      <c r="CA17" s="21">
        <v>0</v>
      </c>
      <c r="CB17" s="21">
        <f t="shared" si="40"/>
        <v>0</v>
      </c>
      <c r="CC17" s="21">
        <v>0</v>
      </c>
      <c r="CD17" s="21">
        <f t="shared" si="41"/>
        <v>0</v>
      </c>
      <c r="CE17" s="21">
        <v>0</v>
      </c>
      <c r="CF17" s="21">
        <f t="shared" si="42"/>
        <v>0</v>
      </c>
      <c r="CG17" s="21">
        <v>0</v>
      </c>
      <c r="CH17" s="21">
        <f t="shared" si="43"/>
        <v>0</v>
      </c>
      <c r="CI17" s="21">
        <v>0</v>
      </c>
      <c r="CJ17" s="21">
        <f t="shared" si="44"/>
        <v>0</v>
      </c>
      <c r="CK17" s="21">
        <f t="shared" si="45"/>
        <v>0</v>
      </c>
      <c r="CL17" s="21"/>
      <c r="CM17" s="23">
        <f t="shared" ref="CM17:CM20" si="192">+CL17*3%</f>
        <v>0</v>
      </c>
      <c r="CN17" s="22"/>
      <c r="CO17" s="22"/>
      <c r="CP17" s="22"/>
      <c r="CQ17" s="23">
        <v>0</v>
      </c>
      <c r="CR17" s="21">
        <f t="shared" si="184"/>
        <v>0</v>
      </c>
      <c r="CS17" s="21">
        <f t="shared" si="47"/>
        <v>0</v>
      </c>
      <c r="CT17" s="21">
        <v>0</v>
      </c>
      <c r="CU17" s="21">
        <f t="shared" si="48"/>
        <v>0</v>
      </c>
      <c r="CV17" s="21">
        <v>0</v>
      </c>
      <c r="CW17" s="21">
        <f t="shared" si="49"/>
        <v>0</v>
      </c>
      <c r="CX17" s="21">
        <v>0</v>
      </c>
      <c r="CY17" s="21">
        <f t="shared" si="50"/>
        <v>0</v>
      </c>
      <c r="CZ17" s="21">
        <v>0</v>
      </c>
      <c r="DA17" s="21">
        <f t="shared" si="51"/>
        <v>0</v>
      </c>
      <c r="DB17" s="21">
        <v>0</v>
      </c>
      <c r="DC17" s="21">
        <f t="shared" si="52"/>
        <v>0</v>
      </c>
      <c r="DD17" s="21">
        <f t="shared" si="53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4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5"/>
        <v>0</v>
      </c>
      <c r="DS17" s="21">
        <v>0</v>
      </c>
      <c r="DT17" s="21">
        <f t="shared" si="56"/>
        <v>0</v>
      </c>
      <c r="DU17" s="21">
        <v>0</v>
      </c>
      <c r="DV17" s="21">
        <f t="shared" si="57"/>
        <v>0</v>
      </c>
      <c r="DW17" s="21">
        <v>0</v>
      </c>
      <c r="DX17" s="21">
        <f t="shared" si="58"/>
        <v>0</v>
      </c>
      <c r="DY17" s="21">
        <v>0</v>
      </c>
      <c r="DZ17" s="21">
        <f t="shared" si="59"/>
        <v>0</v>
      </c>
      <c r="EA17" s="21">
        <f t="shared" si="60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185"/>
        <v>0</v>
      </c>
      <c r="EI17" s="21">
        <f t="shared" si="62"/>
        <v>0</v>
      </c>
      <c r="EJ17" s="21">
        <v>0</v>
      </c>
      <c r="EK17" s="21">
        <f t="shared" si="63"/>
        <v>0</v>
      </c>
      <c r="EL17" s="21">
        <v>0</v>
      </c>
      <c r="EM17" s="21">
        <f t="shared" si="64"/>
        <v>0</v>
      </c>
      <c r="EN17" s="21">
        <v>0</v>
      </c>
      <c r="EO17" s="21">
        <f t="shared" si="65"/>
        <v>0</v>
      </c>
      <c r="EP17" s="21">
        <v>0</v>
      </c>
      <c r="EQ17" s="21">
        <f t="shared" si="66"/>
        <v>0</v>
      </c>
      <c r="ER17" s="21">
        <v>0</v>
      </c>
      <c r="ES17" s="21">
        <f t="shared" si="67"/>
        <v>0</v>
      </c>
      <c r="ET17" s="21">
        <f t="shared" si="68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69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0"/>
        <v>0</v>
      </c>
      <c r="FG17" s="21">
        <v>0</v>
      </c>
      <c r="FH17" s="21">
        <f t="shared" si="71"/>
        <v>0</v>
      </c>
      <c r="FI17" s="21">
        <v>0</v>
      </c>
      <c r="FJ17" s="21">
        <f t="shared" si="72"/>
        <v>0</v>
      </c>
      <c r="FK17" s="21">
        <v>0</v>
      </c>
      <c r="FL17" s="21">
        <f t="shared" si="73"/>
        <v>0</v>
      </c>
      <c r="FM17" s="21">
        <v>0</v>
      </c>
      <c r="FN17" s="21">
        <f t="shared" si="74"/>
        <v>0</v>
      </c>
      <c r="FO17" s="21">
        <v>0</v>
      </c>
      <c r="FP17" s="21">
        <f t="shared" si="75"/>
        <v>0</v>
      </c>
      <c r="FQ17" s="21">
        <f t="shared" si="76"/>
        <v>0</v>
      </c>
      <c r="FR17" s="21"/>
      <c r="FS17" s="23">
        <f t="shared" ref="FS17:FS20" si="193">+FR17*3%</f>
        <v>0</v>
      </c>
      <c r="FT17" s="22"/>
      <c r="FU17" s="22"/>
      <c r="FV17" s="22"/>
      <c r="FW17" s="23">
        <v>0</v>
      </c>
      <c r="FX17" s="21">
        <f t="shared" si="186"/>
        <v>0</v>
      </c>
      <c r="FY17" s="21">
        <f t="shared" si="78"/>
        <v>0</v>
      </c>
      <c r="FZ17" s="21">
        <v>0</v>
      </c>
      <c r="GA17" s="21">
        <f t="shared" si="79"/>
        <v>0</v>
      </c>
      <c r="GB17" s="21">
        <v>0</v>
      </c>
      <c r="GC17" s="21">
        <f t="shared" si="80"/>
        <v>0</v>
      </c>
      <c r="GD17" s="21">
        <v>0</v>
      </c>
      <c r="GE17" s="21">
        <f t="shared" si="81"/>
        <v>0</v>
      </c>
      <c r="GF17" s="21">
        <v>0</v>
      </c>
      <c r="GG17" s="21">
        <f t="shared" si="82"/>
        <v>0</v>
      </c>
      <c r="GH17" s="21">
        <v>0</v>
      </c>
      <c r="GI17" s="21">
        <f t="shared" si="83"/>
        <v>0</v>
      </c>
      <c r="GJ17" s="21">
        <f t="shared" si="84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5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6"/>
        <v>0</v>
      </c>
      <c r="GW17" s="21">
        <v>0</v>
      </c>
      <c r="GX17" s="21">
        <f t="shared" si="87"/>
        <v>0</v>
      </c>
      <c r="GY17" s="21">
        <v>0</v>
      </c>
      <c r="GZ17" s="21">
        <f t="shared" si="88"/>
        <v>0</v>
      </c>
      <c r="HA17" s="21">
        <v>0</v>
      </c>
      <c r="HB17" s="21">
        <f t="shared" si="89"/>
        <v>0</v>
      </c>
      <c r="HC17" s="21">
        <v>0</v>
      </c>
      <c r="HD17" s="21">
        <f t="shared" si="90"/>
        <v>0</v>
      </c>
      <c r="HE17" s="21">
        <v>0</v>
      </c>
      <c r="HF17" s="21">
        <f t="shared" si="91"/>
        <v>0</v>
      </c>
      <c r="HG17" s="21">
        <f t="shared" si="92"/>
        <v>0</v>
      </c>
      <c r="HH17" s="21"/>
      <c r="HI17" s="23">
        <f t="shared" ref="HI17:HI20" si="194">+HH17*3%</f>
        <v>0</v>
      </c>
      <c r="HJ17" s="22"/>
      <c r="HK17" s="22"/>
      <c r="HL17" s="22"/>
      <c r="HM17" s="23">
        <v>0</v>
      </c>
      <c r="HN17" s="21">
        <f t="shared" si="187"/>
        <v>0</v>
      </c>
      <c r="HO17" s="21">
        <f t="shared" si="94"/>
        <v>0</v>
      </c>
      <c r="HP17" s="21">
        <v>0</v>
      </c>
      <c r="HQ17" s="21">
        <f t="shared" si="95"/>
        <v>0</v>
      </c>
      <c r="HR17" s="21">
        <v>0</v>
      </c>
      <c r="HS17" s="21">
        <f t="shared" si="96"/>
        <v>0</v>
      </c>
      <c r="HT17" s="21">
        <v>0</v>
      </c>
      <c r="HU17" s="21">
        <f t="shared" si="97"/>
        <v>0</v>
      </c>
      <c r="HV17" s="21">
        <v>0</v>
      </c>
      <c r="HW17" s="21">
        <f t="shared" si="98"/>
        <v>0</v>
      </c>
      <c r="HX17" s="21">
        <v>0</v>
      </c>
      <c r="HY17" s="21">
        <f t="shared" si="99"/>
        <v>0</v>
      </c>
      <c r="HZ17" s="21">
        <f t="shared" si="100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1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2"/>
        <v>0</v>
      </c>
      <c r="IM17" s="21">
        <v>0</v>
      </c>
      <c r="IN17" s="21">
        <f t="shared" si="103"/>
        <v>0</v>
      </c>
      <c r="IO17" s="21">
        <v>0</v>
      </c>
      <c r="IP17" s="21">
        <f t="shared" si="104"/>
        <v>0</v>
      </c>
      <c r="IQ17" s="21">
        <v>0</v>
      </c>
      <c r="IR17" s="21">
        <f t="shared" si="105"/>
        <v>0</v>
      </c>
      <c r="IS17" s="21">
        <v>0</v>
      </c>
      <c r="IT17" s="21">
        <f t="shared" si="106"/>
        <v>0</v>
      </c>
      <c r="IU17" s="21">
        <v>0</v>
      </c>
      <c r="IV17" s="21">
        <f t="shared" si="107"/>
        <v>0</v>
      </c>
      <c r="IW17" s="21">
        <f t="shared" si="108"/>
        <v>0</v>
      </c>
      <c r="IX17" s="21"/>
      <c r="IY17" s="23">
        <f t="shared" ref="IY17:IY20" si="195">+IX17*3%</f>
        <v>0</v>
      </c>
      <c r="IZ17" s="22"/>
      <c r="JA17" s="22"/>
      <c r="JB17" s="22"/>
      <c r="JC17" s="23">
        <v>0</v>
      </c>
      <c r="JD17" s="21">
        <f t="shared" si="188"/>
        <v>0</v>
      </c>
      <c r="JE17" s="21">
        <f t="shared" si="110"/>
        <v>0</v>
      </c>
      <c r="JF17" s="21">
        <v>0</v>
      </c>
      <c r="JG17" s="21">
        <f t="shared" si="111"/>
        <v>0</v>
      </c>
      <c r="JH17" s="21">
        <v>0</v>
      </c>
      <c r="JI17" s="21">
        <f t="shared" si="112"/>
        <v>0</v>
      </c>
      <c r="JJ17" s="21">
        <v>0</v>
      </c>
      <c r="JK17" s="21">
        <f t="shared" si="113"/>
        <v>0</v>
      </c>
      <c r="JL17" s="21">
        <v>0</v>
      </c>
      <c r="JM17" s="21">
        <f t="shared" si="114"/>
        <v>0</v>
      </c>
      <c r="JN17" s="21">
        <v>0</v>
      </c>
      <c r="JO17" s="21">
        <f t="shared" si="115"/>
        <v>0</v>
      </c>
      <c r="JP17" s="21">
        <f t="shared" si="116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17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18"/>
        <v>0</v>
      </c>
      <c r="KC17" s="21">
        <v>0</v>
      </c>
      <c r="KD17" s="21">
        <f t="shared" si="119"/>
        <v>0</v>
      </c>
      <c r="KE17" s="21">
        <v>0</v>
      </c>
      <c r="KF17" s="21">
        <f t="shared" si="120"/>
        <v>0</v>
      </c>
      <c r="KG17" s="21">
        <v>0</v>
      </c>
      <c r="KH17" s="21">
        <f t="shared" si="121"/>
        <v>0</v>
      </c>
      <c r="KI17" s="21">
        <v>0</v>
      </c>
      <c r="KJ17" s="21">
        <f t="shared" si="122"/>
        <v>0</v>
      </c>
      <c r="KK17" s="21">
        <v>0</v>
      </c>
      <c r="KL17" s="21">
        <f t="shared" si="123"/>
        <v>0</v>
      </c>
      <c r="KM17" s="21">
        <f t="shared" si="124"/>
        <v>0</v>
      </c>
      <c r="KN17" s="21"/>
      <c r="KO17" s="23">
        <f t="shared" ref="KO17:KO20" si="196">+KN17*3%</f>
        <v>0</v>
      </c>
      <c r="KP17" s="22"/>
      <c r="KQ17" s="22"/>
      <c r="KR17" s="22"/>
      <c r="KS17" s="23">
        <v>0</v>
      </c>
      <c r="KT17" s="21">
        <f t="shared" si="189"/>
        <v>0</v>
      </c>
      <c r="KU17" s="21">
        <f t="shared" si="126"/>
        <v>0</v>
      </c>
      <c r="KV17" s="21">
        <v>0</v>
      </c>
      <c r="KW17" s="21">
        <f t="shared" si="127"/>
        <v>0</v>
      </c>
      <c r="KX17" s="21">
        <v>0</v>
      </c>
      <c r="KY17" s="21">
        <f t="shared" si="128"/>
        <v>0</v>
      </c>
      <c r="KZ17" s="21">
        <v>0</v>
      </c>
      <c r="LA17" s="21">
        <f t="shared" si="129"/>
        <v>0</v>
      </c>
      <c r="LB17" s="21">
        <v>0</v>
      </c>
      <c r="LC17" s="21">
        <f t="shared" si="130"/>
        <v>0</v>
      </c>
      <c r="LD17" s="21">
        <v>0</v>
      </c>
      <c r="LE17" s="21">
        <f t="shared" si="131"/>
        <v>0</v>
      </c>
      <c r="LF17" s="21">
        <f t="shared" si="132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3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4"/>
        <v>0</v>
      </c>
      <c r="LS17" s="21">
        <v>0</v>
      </c>
      <c r="LT17" s="21">
        <f t="shared" si="135"/>
        <v>0</v>
      </c>
      <c r="LU17" s="21">
        <v>0</v>
      </c>
      <c r="LV17" s="21">
        <f t="shared" si="136"/>
        <v>0</v>
      </c>
      <c r="LW17" s="21">
        <v>0</v>
      </c>
      <c r="LX17" s="21">
        <f t="shared" si="137"/>
        <v>0</v>
      </c>
      <c r="LY17" s="21">
        <v>0</v>
      </c>
      <c r="LZ17" s="21">
        <f t="shared" si="138"/>
        <v>0</v>
      </c>
      <c r="MA17" s="21">
        <v>0</v>
      </c>
      <c r="MB17" s="21">
        <f t="shared" si="139"/>
        <v>0</v>
      </c>
      <c r="MC17" s="21">
        <f t="shared" si="140"/>
        <v>0</v>
      </c>
      <c r="MD17" s="21"/>
      <c r="ME17" s="23">
        <f t="shared" ref="ME17:ME20" si="197">+MD17*3%</f>
        <v>0</v>
      </c>
      <c r="MF17" s="22"/>
      <c r="MG17" s="22"/>
      <c r="MH17" s="22"/>
      <c r="MI17" s="23">
        <v>0</v>
      </c>
      <c r="MJ17" s="21">
        <f t="shared" si="190"/>
        <v>0</v>
      </c>
      <c r="MK17" s="21">
        <f t="shared" si="142"/>
        <v>0</v>
      </c>
      <c r="ML17" s="21">
        <v>0</v>
      </c>
      <c r="MM17" s="21">
        <f t="shared" si="143"/>
        <v>0</v>
      </c>
      <c r="MN17" s="21">
        <v>0</v>
      </c>
      <c r="MO17" s="21">
        <f t="shared" si="144"/>
        <v>0</v>
      </c>
      <c r="MP17" s="21">
        <v>0</v>
      </c>
      <c r="MQ17" s="21">
        <f t="shared" si="145"/>
        <v>0</v>
      </c>
      <c r="MR17" s="21">
        <v>0</v>
      </c>
      <c r="MS17" s="21">
        <f t="shared" si="146"/>
        <v>0</v>
      </c>
      <c r="MT17" s="21">
        <v>0</v>
      </c>
      <c r="MU17" s="21">
        <f t="shared" si="147"/>
        <v>0</v>
      </c>
      <c r="MV17" s="21">
        <f t="shared" si="148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49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0"/>
        <v>0</v>
      </c>
      <c r="NI17" s="21">
        <v>0</v>
      </c>
      <c r="NJ17" s="21">
        <f t="shared" si="151"/>
        <v>0</v>
      </c>
      <c r="NK17" s="21">
        <v>0</v>
      </c>
      <c r="NL17" s="21">
        <f t="shared" si="152"/>
        <v>0</v>
      </c>
      <c r="NM17" s="21">
        <v>0</v>
      </c>
      <c r="NN17" s="21">
        <f t="shared" si="153"/>
        <v>0</v>
      </c>
      <c r="NO17" s="21">
        <v>0</v>
      </c>
      <c r="NP17" s="21">
        <f t="shared" si="154"/>
        <v>0</v>
      </c>
      <c r="NQ17" s="21">
        <v>0</v>
      </c>
      <c r="NR17" s="21">
        <f t="shared" si="155"/>
        <v>0</v>
      </c>
      <c r="NS17" s="21">
        <f t="shared" si="156"/>
        <v>0</v>
      </c>
      <c r="NT17" s="21"/>
      <c r="NU17" s="23">
        <f t="shared" ref="NU17:NU20" si="198">+NT17*3%</f>
        <v>0</v>
      </c>
      <c r="NV17" s="22"/>
      <c r="NW17" s="22"/>
      <c r="NX17" s="22"/>
      <c r="NY17" s="23">
        <v>0</v>
      </c>
      <c r="NZ17" s="21">
        <f t="shared" si="191"/>
        <v>0</v>
      </c>
      <c r="OA17" s="21">
        <f t="shared" si="158"/>
        <v>0</v>
      </c>
      <c r="OB17" s="21">
        <v>0</v>
      </c>
      <c r="OC17" s="21">
        <f t="shared" si="159"/>
        <v>0</v>
      </c>
      <c r="OD17" s="21">
        <v>0</v>
      </c>
      <c r="OE17" s="21">
        <f t="shared" si="160"/>
        <v>0</v>
      </c>
      <c r="OF17" s="21">
        <v>0</v>
      </c>
      <c r="OG17" s="21">
        <f t="shared" si="161"/>
        <v>0</v>
      </c>
      <c r="OH17" s="21">
        <v>0</v>
      </c>
      <c r="OI17" s="21">
        <f t="shared" si="162"/>
        <v>0</v>
      </c>
      <c r="OJ17" s="21">
        <v>0</v>
      </c>
      <c r="OK17" s="21">
        <f t="shared" si="163"/>
        <v>0</v>
      </c>
      <c r="OL17" s="21">
        <f t="shared" si="164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65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66"/>
        <v>0</v>
      </c>
      <c r="OY17" s="21">
        <v>0</v>
      </c>
      <c r="OZ17" s="21">
        <f t="shared" si="167"/>
        <v>0</v>
      </c>
      <c r="PA17" s="21">
        <v>0</v>
      </c>
      <c r="PB17" s="21">
        <f t="shared" si="168"/>
        <v>0</v>
      </c>
      <c r="PC17" s="21">
        <v>0</v>
      </c>
      <c r="PD17" s="21">
        <f t="shared" si="169"/>
        <v>0</v>
      </c>
      <c r="PE17" s="21">
        <v>0</v>
      </c>
      <c r="PF17" s="21">
        <f t="shared" si="170"/>
        <v>0</v>
      </c>
      <c r="PG17" s="21">
        <v>0</v>
      </c>
      <c r="PH17" s="21">
        <f t="shared" si="171"/>
        <v>0</v>
      </c>
      <c r="PI17" s="21">
        <f t="shared" si="172"/>
        <v>0</v>
      </c>
      <c r="PJ17" s="21"/>
      <c r="PK17" s="23">
        <f t="shared" ref="PK17:PK20" si="199">+PJ17*3%</f>
        <v>0</v>
      </c>
      <c r="PL17" s="24">
        <f t="shared" si="12"/>
        <v>0</v>
      </c>
      <c r="PM17" s="24">
        <f t="shared" si="13"/>
        <v>0</v>
      </c>
      <c r="PN17" s="24">
        <f t="shared" si="173"/>
        <v>0</v>
      </c>
    </row>
    <row r="18" spans="1:430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4"/>
        <v>0</v>
      </c>
      <c r="M18" s="21">
        <f t="shared" si="15"/>
        <v>0</v>
      </c>
      <c r="N18" s="21">
        <v>0</v>
      </c>
      <c r="O18" s="21">
        <f t="shared" si="16"/>
        <v>0</v>
      </c>
      <c r="P18" s="21">
        <v>0</v>
      </c>
      <c r="Q18" s="21">
        <f t="shared" si="17"/>
        <v>0</v>
      </c>
      <c r="R18" s="21">
        <v>0</v>
      </c>
      <c r="S18" s="21">
        <f t="shared" si="18"/>
        <v>0</v>
      </c>
      <c r="T18" s="21">
        <v>0</v>
      </c>
      <c r="U18" s="21">
        <f t="shared" si="19"/>
        <v>0</v>
      </c>
      <c r="V18" s="21">
        <v>0</v>
      </c>
      <c r="W18" s="21">
        <f t="shared" si="20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2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3"/>
        <v>0</v>
      </c>
      <c r="AK18" s="21">
        <v>0</v>
      </c>
      <c r="AL18" s="21">
        <f t="shared" si="24"/>
        <v>0</v>
      </c>
      <c r="AM18" s="21">
        <v>0</v>
      </c>
      <c r="AN18" s="21">
        <f t="shared" si="25"/>
        <v>0</v>
      </c>
      <c r="AO18" s="21">
        <v>0</v>
      </c>
      <c r="AP18" s="21">
        <f t="shared" si="26"/>
        <v>0</v>
      </c>
      <c r="AQ18" s="21">
        <v>0</v>
      </c>
      <c r="AR18" s="21">
        <f t="shared" si="27"/>
        <v>0</v>
      </c>
      <c r="AS18" s="21">
        <v>0</v>
      </c>
      <c r="AT18" s="21">
        <f t="shared" si="28"/>
        <v>0</v>
      </c>
      <c r="AU18" s="21">
        <f t="shared" si="29"/>
        <v>0</v>
      </c>
      <c r="AV18" s="21"/>
      <c r="AW18" s="23">
        <f t="shared" si="174"/>
        <v>0</v>
      </c>
      <c r="AX18" s="22"/>
      <c r="AY18" s="22"/>
      <c r="AZ18" s="22"/>
      <c r="BA18" s="23">
        <v>0</v>
      </c>
      <c r="BB18" s="21">
        <f t="shared" si="183"/>
        <v>0</v>
      </c>
      <c r="BC18" s="21">
        <f t="shared" si="31"/>
        <v>0</v>
      </c>
      <c r="BD18" s="21">
        <v>0</v>
      </c>
      <c r="BE18" s="21">
        <f t="shared" si="32"/>
        <v>0</v>
      </c>
      <c r="BF18" s="21">
        <v>0</v>
      </c>
      <c r="BG18" s="21">
        <f t="shared" si="33"/>
        <v>0</v>
      </c>
      <c r="BH18" s="21">
        <v>0</v>
      </c>
      <c r="BI18" s="21">
        <f t="shared" si="34"/>
        <v>0</v>
      </c>
      <c r="BJ18" s="21">
        <v>0</v>
      </c>
      <c r="BK18" s="21">
        <f t="shared" si="35"/>
        <v>0</v>
      </c>
      <c r="BL18" s="21">
        <v>0</v>
      </c>
      <c r="BM18" s="21">
        <f t="shared" si="36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38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39"/>
        <v>0</v>
      </c>
      <c r="CA18" s="21">
        <v>0</v>
      </c>
      <c r="CB18" s="21">
        <f t="shared" si="40"/>
        <v>0</v>
      </c>
      <c r="CC18" s="21">
        <v>0</v>
      </c>
      <c r="CD18" s="21">
        <f t="shared" si="41"/>
        <v>0</v>
      </c>
      <c r="CE18" s="21">
        <v>0</v>
      </c>
      <c r="CF18" s="21">
        <f t="shared" si="42"/>
        <v>0</v>
      </c>
      <c r="CG18" s="21">
        <v>0</v>
      </c>
      <c r="CH18" s="21">
        <f t="shared" si="43"/>
        <v>0</v>
      </c>
      <c r="CI18" s="21">
        <v>0</v>
      </c>
      <c r="CJ18" s="21">
        <f t="shared" si="44"/>
        <v>0</v>
      </c>
      <c r="CK18" s="21">
        <f t="shared" si="45"/>
        <v>0</v>
      </c>
      <c r="CL18" s="21"/>
      <c r="CM18" s="23">
        <f t="shared" si="192"/>
        <v>0</v>
      </c>
      <c r="CN18" s="22"/>
      <c r="CO18" s="22"/>
      <c r="CP18" s="22"/>
      <c r="CQ18" s="23">
        <v>0</v>
      </c>
      <c r="CR18" s="21">
        <f t="shared" si="184"/>
        <v>0</v>
      </c>
      <c r="CS18" s="21">
        <f t="shared" si="47"/>
        <v>0</v>
      </c>
      <c r="CT18" s="21">
        <v>0</v>
      </c>
      <c r="CU18" s="21">
        <f t="shared" si="48"/>
        <v>0</v>
      </c>
      <c r="CV18" s="21">
        <v>0</v>
      </c>
      <c r="CW18" s="21">
        <f t="shared" si="49"/>
        <v>0</v>
      </c>
      <c r="CX18" s="21">
        <v>0</v>
      </c>
      <c r="CY18" s="21">
        <f t="shared" si="50"/>
        <v>0</v>
      </c>
      <c r="CZ18" s="21">
        <v>0</v>
      </c>
      <c r="DA18" s="21">
        <f t="shared" si="51"/>
        <v>0</v>
      </c>
      <c r="DB18" s="21">
        <v>0</v>
      </c>
      <c r="DC18" s="21">
        <f t="shared" si="52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4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5"/>
        <v>0</v>
      </c>
      <c r="DS18" s="21">
        <v>0</v>
      </c>
      <c r="DT18" s="21">
        <f t="shared" si="56"/>
        <v>0</v>
      </c>
      <c r="DU18" s="21">
        <v>0</v>
      </c>
      <c r="DV18" s="21">
        <f t="shared" si="57"/>
        <v>0</v>
      </c>
      <c r="DW18" s="21">
        <v>0</v>
      </c>
      <c r="DX18" s="21">
        <f t="shared" si="58"/>
        <v>0</v>
      </c>
      <c r="DY18" s="21">
        <v>0</v>
      </c>
      <c r="DZ18" s="21">
        <f t="shared" si="59"/>
        <v>0</v>
      </c>
      <c r="EA18" s="21">
        <f t="shared" si="60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185"/>
        <v>0</v>
      </c>
      <c r="EI18" s="21">
        <f t="shared" si="62"/>
        <v>0</v>
      </c>
      <c r="EJ18" s="21">
        <v>0</v>
      </c>
      <c r="EK18" s="21">
        <f t="shared" si="63"/>
        <v>0</v>
      </c>
      <c r="EL18" s="21">
        <v>0</v>
      </c>
      <c r="EM18" s="21">
        <f t="shared" si="64"/>
        <v>0</v>
      </c>
      <c r="EN18" s="21">
        <v>0</v>
      </c>
      <c r="EO18" s="21">
        <f t="shared" si="65"/>
        <v>0</v>
      </c>
      <c r="EP18" s="21">
        <v>0</v>
      </c>
      <c r="EQ18" s="21">
        <f t="shared" si="66"/>
        <v>0</v>
      </c>
      <c r="ER18" s="21">
        <v>0</v>
      </c>
      <c r="ES18" s="21">
        <f t="shared" si="67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69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0"/>
        <v>0</v>
      </c>
      <c r="FG18" s="21">
        <v>0</v>
      </c>
      <c r="FH18" s="21">
        <f t="shared" si="71"/>
        <v>0</v>
      </c>
      <c r="FI18" s="21">
        <v>0</v>
      </c>
      <c r="FJ18" s="21">
        <f t="shared" si="72"/>
        <v>0</v>
      </c>
      <c r="FK18" s="21">
        <v>0</v>
      </c>
      <c r="FL18" s="21">
        <f t="shared" si="73"/>
        <v>0</v>
      </c>
      <c r="FM18" s="21">
        <v>0</v>
      </c>
      <c r="FN18" s="21">
        <f t="shared" si="74"/>
        <v>0</v>
      </c>
      <c r="FO18" s="21">
        <v>0</v>
      </c>
      <c r="FP18" s="21">
        <f t="shared" si="75"/>
        <v>0</v>
      </c>
      <c r="FQ18" s="21">
        <f t="shared" si="76"/>
        <v>0</v>
      </c>
      <c r="FR18" s="21"/>
      <c r="FS18" s="23">
        <f t="shared" si="193"/>
        <v>0</v>
      </c>
      <c r="FT18" s="22"/>
      <c r="FU18" s="22"/>
      <c r="FV18" s="22"/>
      <c r="FW18" s="23">
        <v>0</v>
      </c>
      <c r="FX18" s="21">
        <f t="shared" si="186"/>
        <v>0</v>
      </c>
      <c r="FY18" s="21">
        <f t="shared" si="78"/>
        <v>0</v>
      </c>
      <c r="FZ18" s="21">
        <v>0</v>
      </c>
      <c r="GA18" s="21">
        <f t="shared" si="79"/>
        <v>0</v>
      </c>
      <c r="GB18" s="21">
        <v>0</v>
      </c>
      <c r="GC18" s="21">
        <f t="shared" si="80"/>
        <v>0</v>
      </c>
      <c r="GD18" s="21">
        <v>0</v>
      </c>
      <c r="GE18" s="21">
        <f t="shared" si="81"/>
        <v>0</v>
      </c>
      <c r="GF18" s="21">
        <v>0</v>
      </c>
      <c r="GG18" s="21">
        <f t="shared" si="82"/>
        <v>0</v>
      </c>
      <c r="GH18" s="21">
        <v>0</v>
      </c>
      <c r="GI18" s="21">
        <f t="shared" si="83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5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6"/>
        <v>0</v>
      </c>
      <c r="GW18" s="21">
        <v>0</v>
      </c>
      <c r="GX18" s="21">
        <f t="shared" si="87"/>
        <v>0</v>
      </c>
      <c r="GY18" s="21">
        <v>0</v>
      </c>
      <c r="GZ18" s="21">
        <f t="shared" si="88"/>
        <v>0</v>
      </c>
      <c r="HA18" s="21">
        <v>0</v>
      </c>
      <c r="HB18" s="21">
        <f t="shared" si="89"/>
        <v>0</v>
      </c>
      <c r="HC18" s="21">
        <v>0</v>
      </c>
      <c r="HD18" s="21">
        <f t="shared" si="90"/>
        <v>0</v>
      </c>
      <c r="HE18" s="21">
        <v>0</v>
      </c>
      <c r="HF18" s="21">
        <f t="shared" si="91"/>
        <v>0</v>
      </c>
      <c r="HG18" s="21">
        <f t="shared" si="92"/>
        <v>0</v>
      </c>
      <c r="HH18" s="21"/>
      <c r="HI18" s="23">
        <f t="shared" si="194"/>
        <v>0</v>
      </c>
      <c r="HJ18" s="22"/>
      <c r="HK18" s="22"/>
      <c r="HL18" s="22"/>
      <c r="HM18" s="23">
        <v>0</v>
      </c>
      <c r="HN18" s="21">
        <f t="shared" si="187"/>
        <v>0</v>
      </c>
      <c r="HO18" s="21">
        <f t="shared" si="94"/>
        <v>0</v>
      </c>
      <c r="HP18" s="21">
        <v>0</v>
      </c>
      <c r="HQ18" s="21">
        <f t="shared" si="95"/>
        <v>0</v>
      </c>
      <c r="HR18" s="21">
        <v>0</v>
      </c>
      <c r="HS18" s="21">
        <f t="shared" si="96"/>
        <v>0</v>
      </c>
      <c r="HT18" s="21">
        <v>0</v>
      </c>
      <c r="HU18" s="21">
        <f t="shared" si="97"/>
        <v>0</v>
      </c>
      <c r="HV18" s="21">
        <v>0</v>
      </c>
      <c r="HW18" s="21">
        <f t="shared" si="98"/>
        <v>0</v>
      </c>
      <c r="HX18" s="21">
        <v>0</v>
      </c>
      <c r="HY18" s="21">
        <f t="shared" si="99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1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2"/>
        <v>0</v>
      </c>
      <c r="IM18" s="21">
        <v>0</v>
      </c>
      <c r="IN18" s="21">
        <f t="shared" si="103"/>
        <v>0</v>
      </c>
      <c r="IO18" s="21">
        <v>0</v>
      </c>
      <c r="IP18" s="21">
        <f t="shared" si="104"/>
        <v>0</v>
      </c>
      <c r="IQ18" s="21">
        <v>0</v>
      </c>
      <c r="IR18" s="21">
        <f t="shared" si="105"/>
        <v>0</v>
      </c>
      <c r="IS18" s="21">
        <v>0</v>
      </c>
      <c r="IT18" s="21">
        <f t="shared" si="106"/>
        <v>0</v>
      </c>
      <c r="IU18" s="21">
        <v>0</v>
      </c>
      <c r="IV18" s="21">
        <f t="shared" si="107"/>
        <v>0</v>
      </c>
      <c r="IW18" s="21">
        <f t="shared" si="108"/>
        <v>0</v>
      </c>
      <c r="IX18" s="21"/>
      <c r="IY18" s="23">
        <f t="shared" si="195"/>
        <v>0</v>
      </c>
      <c r="IZ18" s="22"/>
      <c r="JA18" s="22"/>
      <c r="JB18" s="22"/>
      <c r="JC18" s="23">
        <v>0</v>
      </c>
      <c r="JD18" s="21">
        <f t="shared" si="188"/>
        <v>0</v>
      </c>
      <c r="JE18" s="21">
        <f t="shared" si="110"/>
        <v>0</v>
      </c>
      <c r="JF18" s="21">
        <v>0</v>
      </c>
      <c r="JG18" s="21">
        <f t="shared" si="111"/>
        <v>0</v>
      </c>
      <c r="JH18" s="21">
        <v>0</v>
      </c>
      <c r="JI18" s="21">
        <f t="shared" si="112"/>
        <v>0</v>
      </c>
      <c r="JJ18" s="21">
        <v>0</v>
      </c>
      <c r="JK18" s="21">
        <f t="shared" si="113"/>
        <v>0</v>
      </c>
      <c r="JL18" s="21">
        <v>0</v>
      </c>
      <c r="JM18" s="21">
        <f t="shared" si="114"/>
        <v>0</v>
      </c>
      <c r="JN18" s="21">
        <v>0</v>
      </c>
      <c r="JO18" s="21">
        <f t="shared" si="115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17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18"/>
        <v>0</v>
      </c>
      <c r="KC18" s="21">
        <v>0</v>
      </c>
      <c r="KD18" s="21">
        <f t="shared" si="119"/>
        <v>0</v>
      </c>
      <c r="KE18" s="21">
        <v>0</v>
      </c>
      <c r="KF18" s="21">
        <f t="shared" si="120"/>
        <v>0</v>
      </c>
      <c r="KG18" s="21">
        <v>0</v>
      </c>
      <c r="KH18" s="21">
        <f t="shared" si="121"/>
        <v>0</v>
      </c>
      <c r="KI18" s="21">
        <v>0</v>
      </c>
      <c r="KJ18" s="21">
        <f t="shared" si="122"/>
        <v>0</v>
      </c>
      <c r="KK18" s="21">
        <v>0</v>
      </c>
      <c r="KL18" s="21">
        <f t="shared" si="123"/>
        <v>0</v>
      </c>
      <c r="KM18" s="21">
        <f t="shared" si="124"/>
        <v>0</v>
      </c>
      <c r="KN18" s="21"/>
      <c r="KO18" s="23">
        <f t="shared" si="196"/>
        <v>0</v>
      </c>
      <c r="KP18" s="22"/>
      <c r="KQ18" s="22"/>
      <c r="KR18" s="22"/>
      <c r="KS18" s="23">
        <v>0</v>
      </c>
      <c r="KT18" s="21">
        <f t="shared" si="189"/>
        <v>0</v>
      </c>
      <c r="KU18" s="21">
        <f t="shared" si="126"/>
        <v>0</v>
      </c>
      <c r="KV18" s="21">
        <v>0</v>
      </c>
      <c r="KW18" s="21">
        <f t="shared" si="127"/>
        <v>0</v>
      </c>
      <c r="KX18" s="21">
        <v>0</v>
      </c>
      <c r="KY18" s="21">
        <f t="shared" si="128"/>
        <v>0</v>
      </c>
      <c r="KZ18" s="21">
        <v>0</v>
      </c>
      <c r="LA18" s="21">
        <f t="shared" si="129"/>
        <v>0</v>
      </c>
      <c r="LB18" s="21">
        <v>0</v>
      </c>
      <c r="LC18" s="21">
        <f t="shared" si="130"/>
        <v>0</v>
      </c>
      <c r="LD18" s="21">
        <v>0</v>
      </c>
      <c r="LE18" s="21">
        <f t="shared" si="131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3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4"/>
        <v>0</v>
      </c>
      <c r="LS18" s="21">
        <v>0</v>
      </c>
      <c r="LT18" s="21">
        <f t="shared" si="135"/>
        <v>0</v>
      </c>
      <c r="LU18" s="21">
        <v>0</v>
      </c>
      <c r="LV18" s="21">
        <f t="shared" si="136"/>
        <v>0</v>
      </c>
      <c r="LW18" s="21">
        <v>0</v>
      </c>
      <c r="LX18" s="21">
        <f t="shared" si="137"/>
        <v>0</v>
      </c>
      <c r="LY18" s="21">
        <v>0</v>
      </c>
      <c r="LZ18" s="21">
        <f t="shared" si="138"/>
        <v>0</v>
      </c>
      <c r="MA18" s="21">
        <v>0</v>
      </c>
      <c r="MB18" s="21">
        <f t="shared" si="139"/>
        <v>0</v>
      </c>
      <c r="MC18" s="21">
        <f t="shared" si="140"/>
        <v>0</v>
      </c>
      <c r="MD18" s="21"/>
      <c r="ME18" s="23">
        <f t="shared" si="197"/>
        <v>0</v>
      </c>
      <c r="MF18" s="22"/>
      <c r="MG18" s="22"/>
      <c r="MH18" s="22"/>
      <c r="MI18" s="23">
        <v>0</v>
      </c>
      <c r="MJ18" s="21">
        <f t="shared" si="190"/>
        <v>0</v>
      </c>
      <c r="MK18" s="21">
        <f t="shared" si="142"/>
        <v>0</v>
      </c>
      <c r="ML18" s="21">
        <v>0</v>
      </c>
      <c r="MM18" s="21">
        <f t="shared" si="143"/>
        <v>0</v>
      </c>
      <c r="MN18" s="21">
        <v>0</v>
      </c>
      <c r="MO18" s="21">
        <f t="shared" si="144"/>
        <v>0</v>
      </c>
      <c r="MP18" s="21">
        <v>0</v>
      </c>
      <c r="MQ18" s="21">
        <f t="shared" si="145"/>
        <v>0</v>
      </c>
      <c r="MR18" s="21">
        <v>0</v>
      </c>
      <c r="MS18" s="21">
        <f t="shared" si="146"/>
        <v>0</v>
      </c>
      <c r="MT18" s="21">
        <v>0</v>
      </c>
      <c r="MU18" s="21">
        <f t="shared" si="147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49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0"/>
        <v>0</v>
      </c>
      <c r="NI18" s="21">
        <v>0</v>
      </c>
      <c r="NJ18" s="21">
        <f t="shared" si="151"/>
        <v>0</v>
      </c>
      <c r="NK18" s="21">
        <v>0</v>
      </c>
      <c r="NL18" s="21">
        <f t="shared" si="152"/>
        <v>0</v>
      </c>
      <c r="NM18" s="21">
        <v>0</v>
      </c>
      <c r="NN18" s="21">
        <f t="shared" si="153"/>
        <v>0</v>
      </c>
      <c r="NO18" s="21">
        <v>0</v>
      </c>
      <c r="NP18" s="21">
        <f t="shared" si="154"/>
        <v>0</v>
      </c>
      <c r="NQ18" s="21">
        <v>0</v>
      </c>
      <c r="NR18" s="21">
        <f t="shared" si="155"/>
        <v>0</v>
      </c>
      <c r="NS18" s="21">
        <f t="shared" si="156"/>
        <v>0</v>
      </c>
      <c r="NT18" s="21"/>
      <c r="NU18" s="23">
        <f t="shared" si="198"/>
        <v>0</v>
      </c>
      <c r="NV18" s="22"/>
      <c r="NW18" s="22"/>
      <c r="NX18" s="22"/>
      <c r="NY18" s="23">
        <v>0</v>
      </c>
      <c r="NZ18" s="21">
        <f t="shared" si="191"/>
        <v>0</v>
      </c>
      <c r="OA18" s="21">
        <f t="shared" si="158"/>
        <v>0</v>
      </c>
      <c r="OB18" s="21">
        <v>0</v>
      </c>
      <c r="OC18" s="21">
        <f t="shared" si="159"/>
        <v>0</v>
      </c>
      <c r="OD18" s="21">
        <v>0</v>
      </c>
      <c r="OE18" s="21">
        <f t="shared" si="160"/>
        <v>0</v>
      </c>
      <c r="OF18" s="21">
        <v>0</v>
      </c>
      <c r="OG18" s="21">
        <f t="shared" si="161"/>
        <v>0</v>
      </c>
      <c r="OH18" s="21">
        <v>0</v>
      </c>
      <c r="OI18" s="21">
        <f t="shared" si="162"/>
        <v>0</v>
      </c>
      <c r="OJ18" s="21">
        <v>0</v>
      </c>
      <c r="OK18" s="21">
        <f t="shared" si="163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65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66"/>
        <v>0</v>
      </c>
      <c r="OY18" s="21">
        <v>0</v>
      </c>
      <c r="OZ18" s="21">
        <f t="shared" si="167"/>
        <v>0</v>
      </c>
      <c r="PA18" s="21">
        <v>0</v>
      </c>
      <c r="PB18" s="21">
        <f t="shared" si="168"/>
        <v>0</v>
      </c>
      <c r="PC18" s="21">
        <v>0</v>
      </c>
      <c r="PD18" s="21">
        <f t="shared" si="169"/>
        <v>0</v>
      </c>
      <c r="PE18" s="21">
        <v>0</v>
      </c>
      <c r="PF18" s="21">
        <f t="shared" si="170"/>
        <v>0</v>
      </c>
      <c r="PG18" s="21">
        <v>0</v>
      </c>
      <c r="PH18" s="21">
        <f t="shared" si="171"/>
        <v>0</v>
      </c>
      <c r="PI18" s="21">
        <f t="shared" si="172"/>
        <v>0</v>
      </c>
      <c r="PJ18" s="21"/>
      <c r="PK18" s="23">
        <f t="shared" si="199"/>
        <v>0</v>
      </c>
      <c r="PL18" s="24">
        <f t="shared" si="12"/>
        <v>0</v>
      </c>
      <c r="PM18" s="24">
        <f t="shared" si="13"/>
        <v>0</v>
      </c>
      <c r="PN18" s="24">
        <f t="shared" si="173"/>
        <v>0</v>
      </c>
    </row>
    <row r="19" spans="1:430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4"/>
        <v>0</v>
      </c>
      <c r="M19" s="21">
        <f t="shared" si="15"/>
        <v>0</v>
      </c>
      <c r="N19" s="21">
        <v>0</v>
      </c>
      <c r="O19" s="21">
        <f t="shared" si="16"/>
        <v>0</v>
      </c>
      <c r="P19" s="21">
        <v>0</v>
      </c>
      <c r="Q19" s="21">
        <f t="shared" si="17"/>
        <v>0</v>
      </c>
      <c r="R19" s="21">
        <v>0</v>
      </c>
      <c r="S19" s="21">
        <f t="shared" si="18"/>
        <v>0</v>
      </c>
      <c r="T19" s="21">
        <v>0</v>
      </c>
      <c r="U19" s="21">
        <f t="shared" si="19"/>
        <v>0</v>
      </c>
      <c r="V19" s="21">
        <v>0</v>
      </c>
      <c r="W19" s="21">
        <f t="shared" si="20"/>
        <v>0</v>
      </c>
      <c r="X19" s="21">
        <f t="shared" si="21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2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3"/>
        <v>0</v>
      </c>
      <c r="AK19" s="21">
        <v>0</v>
      </c>
      <c r="AL19" s="21">
        <f t="shared" si="24"/>
        <v>0</v>
      </c>
      <c r="AM19" s="21">
        <v>0</v>
      </c>
      <c r="AN19" s="21">
        <f t="shared" si="25"/>
        <v>0</v>
      </c>
      <c r="AO19" s="21">
        <v>0</v>
      </c>
      <c r="AP19" s="21">
        <f t="shared" si="26"/>
        <v>0</v>
      </c>
      <c r="AQ19" s="21">
        <v>0</v>
      </c>
      <c r="AR19" s="21">
        <f t="shared" si="27"/>
        <v>0</v>
      </c>
      <c r="AS19" s="21">
        <v>0</v>
      </c>
      <c r="AT19" s="21">
        <f t="shared" si="28"/>
        <v>0</v>
      </c>
      <c r="AU19" s="21">
        <f t="shared" si="29"/>
        <v>0</v>
      </c>
      <c r="AV19" s="21"/>
      <c r="AW19" s="23">
        <f t="shared" si="174"/>
        <v>0</v>
      </c>
      <c r="AX19" s="22"/>
      <c r="AY19" s="22"/>
      <c r="AZ19" s="22"/>
      <c r="BA19" s="23">
        <v>0</v>
      </c>
      <c r="BB19" s="21">
        <f t="shared" si="183"/>
        <v>0</v>
      </c>
      <c r="BC19" s="21">
        <f t="shared" si="31"/>
        <v>0</v>
      </c>
      <c r="BD19" s="21">
        <v>0</v>
      </c>
      <c r="BE19" s="21">
        <f t="shared" si="32"/>
        <v>0</v>
      </c>
      <c r="BF19" s="21">
        <v>0</v>
      </c>
      <c r="BG19" s="21">
        <f t="shared" si="33"/>
        <v>0</v>
      </c>
      <c r="BH19" s="21">
        <v>0</v>
      </c>
      <c r="BI19" s="21">
        <f t="shared" si="34"/>
        <v>0</v>
      </c>
      <c r="BJ19" s="21">
        <v>0</v>
      </c>
      <c r="BK19" s="21">
        <f t="shared" si="35"/>
        <v>0</v>
      </c>
      <c r="BL19" s="21">
        <v>0</v>
      </c>
      <c r="BM19" s="21">
        <f t="shared" si="36"/>
        <v>0</v>
      </c>
      <c r="BN19" s="21">
        <f t="shared" ref="BN19:BN42" si="20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38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39"/>
        <v>0</v>
      </c>
      <c r="CA19" s="21">
        <v>0</v>
      </c>
      <c r="CB19" s="21">
        <f t="shared" si="40"/>
        <v>0</v>
      </c>
      <c r="CC19" s="21">
        <v>0</v>
      </c>
      <c r="CD19" s="21">
        <f t="shared" si="41"/>
        <v>0</v>
      </c>
      <c r="CE19" s="21">
        <v>0</v>
      </c>
      <c r="CF19" s="21">
        <f t="shared" si="42"/>
        <v>0</v>
      </c>
      <c r="CG19" s="21">
        <v>0</v>
      </c>
      <c r="CH19" s="21">
        <f t="shared" si="43"/>
        <v>0</v>
      </c>
      <c r="CI19" s="21">
        <v>0</v>
      </c>
      <c r="CJ19" s="21">
        <f t="shared" si="44"/>
        <v>0</v>
      </c>
      <c r="CK19" s="21">
        <f t="shared" si="45"/>
        <v>0</v>
      </c>
      <c r="CL19" s="21"/>
      <c r="CM19" s="23">
        <f t="shared" si="192"/>
        <v>0</v>
      </c>
      <c r="CN19" s="22"/>
      <c r="CO19" s="22"/>
      <c r="CP19" s="22"/>
      <c r="CQ19" s="23">
        <v>0</v>
      </c>
      <c r="CR19" s="21">
        <f t="shared" si="184"/>
        <v>0</v>
      </c>
      <c r="CS19" s="21">
        <f t="shared" si="47"/>
        <v>0</v>
      </c>
      <c r="CT19" s="21">
        <v>0</v>
      </c>
      <c r="CU19" s="21">
        <f t="shared" si="48"/>
        <v>0</v>
      </c>
      <c r="CV19" s="21">
        <v>0</v>
      </c>
      <c r="CW19" s="21">
        <f t="shared" si="49"/>
        <v>0</v>
      </c>
      <c r="CX19" s="21">
        <v>0</v>
      </c>
      <c r="CY19" s="21">
        <f t="shared" si="50"/>
        <v>0</v>
      </c>
      <c r="CZ19" s="21">
        <v>0</v>
      </c>
      <c r="DA19" s="21">
        <f t="shared" si="51"/>
        <v>0</v>
      </c>
      <c r="DB19" s="21">
        <v>0</v>
      </c>
      <c r="DC19" s="21">
        <f t="shared" si="52"/>
        <v>0</v>
      </c>
      <c r="DD19" s="21">
        <f t="shared" ref="DD19:DD42" si="20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4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5"/>
        <v>0</v>
      </c>
      <c r="DS19" s="21">
        <v>0</v>
      </c>
      <c r="DT19" s="21">
        <f t="shared" si="56"/>
        <v>0</v>
      </c>
      <c r="DU19" s="21">
        <v>0</v>
      </c>
      <c r="DV19" s="21">
        <f t="shared" si="57"/>
        <v>0</v>
      </c>
      <c r="DW19" s="21">
        <v>0</v>
      </c>
      <c r="DX19" s="21">
        <f t="shared" si="58"/>
        <v>0</v>
      </c>
      <c r="DY19" s="21">
        <v>0</v>
      </c>
      <c r="DZ19" s="21">
        <f t="shared" si="59"/>
        <v>0</v>
      </c>
      <c r="EA19" s="21">
        <f t="shared" si="60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185"/>
        <v>0</v>
      </c>
      <c r="EI19" s="21">
        <f t="shared" si="62"/>
        <v>0</v>
      </c>
      <c r="EJ19" s="21">
        <v>0</v>
      </c>
      <c r="EK19" s="21">
        <f t="shared" si="63"/>
        <v>0</v>
      </c>
      <c r="EL19" s="21">
        <v>0</v>
      </c>
      <c r="EM19" s="21">
        <f t="shared" si="64"/>
        <v>0</v>
      </c>
      <c r="EN19" s="21">
        <v>0</v>
      </c>
      <c r="EO19" s="21">
        <f t="shared" si="65"/>
        <v>0</v>
      </c>
      <c r="EP19" s="21">
        <v>0</v>
      </c>
      <c r="EQ19" s="21">
        <f t="shared" si="66"/>
        <v>0</v>
      </c>
      <c r="ER19" s="21">
        <v>0</v>
      </c>
      <c r="ES19" s="21">
        <f t="shared" si="67"/>
        <v>0</v>
      </c>
      <c r="ET19" s="21">
        <f t="shared" ref="ET19:ET42" si="20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69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0"/>
        <v>0</v>
      </c>
      <c r="FG19" s="21">
        <v>0</v>
      </c>
      <c r="FH19" s="21">
        <f t="shared" si="71"/>
        <v>0</v>
      </c>
      <c r="FI19" s="21">
        <v>0</v>
      </c>
      <c r="FJ19" s="21">
        <f t="shared" si="72"/>
        <v>0</v>
      </c>
      <c r="FK19" s="21">
        <v>0</v>
      </c>
      <c r="FL19" s="21">
        <f t="shared" si="73"/>
        <v>0</v>
      </c>
      <c r="FM19" s="21">
        <v>0</v>
      </c>
      <c r="FN19" s="21">
        <f t="shared" si="74"/>
        <v>0</v>
      </c>
      <c r="FO19" s="21">
        <v>0</v>
      </c>
      <c r="FP19" s="21">
        <f t="shared" si="75"/>
        <v>0</v>
      </c>
      <c r="FQ19" s="21">
        <f t="shared" si="76"/>
        <v>0</v>
      </c>
      <c r="FR19" s="21"/>
      <c r="FS19" s="23">
        <f t="shared" si="193"/>
        <v>0</v>
      </c>
      <c r="FT19" s="22"/>
      <c r="FU19" s="22"/>
      <c r="FV19" s="22"/>
      <c r="FW19" s="23">
        <v>0</v>
      </c>
      <c r="FX19" s="21">
        <f t="shared" si="186"/>
        <v>0</v>
      </c>
      <c r="FY19" s="21">
        <f t="shared" si="78"/>
        <v>0</v>
      </c>
      <c r="FZ19" s="21">
        <v>0</v>
      </c>
      <c r="GA19" s="21">
        <f t="shared" si="79"/>
        <v>0</v>
      </c>
      <c r="GB19" s="21">
        <v>0</v>
      </c>
      <c r="GC19" s="21">
        <f t="shared" si="80"/>
        <v>0</v>
      </c>
      <c r="GD19" s="21">
        <v>0</v>
      </c>
      <c r="GE19" s="21">
        <f t="shared" si="81"/>
        <v>0</v>
      </c>
      <c r="GF19" s="21">
        <v>0</v>
      </c>
      <c r="GG19" s="21">
        <f t="shared" si="82"/>
        <v>0</v>
      </c>
      <c r="GH19" s="21">
        <v>0</v>
      </c>
      <c r="GI19" s="21">
        <f t="shared" si="83"/>
        <v>0</v>
      </c>
      <c r="GJ19" s="21">
        <f t="shared" ref="GJ19:GJ42" si="20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5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6"/>
        <v>0</v>
      </c>
      <c r="GW19" s="21">
        <v>0</v>
      </c>
      <c r="GX19" s="21">
        <f t="shared" si="87"/>
        <v>0</v>
      </c>
      <c r="GY19" s="21">
        <v>0</v>
      </c>
      <c r="GZ19" s="21">
        <f t="shared" si="88"/>
        <v>0</v>
      </c>
      <c r="HA19" s="21">
        <v>0</v>
      </c>
      <c r="HB19" s="21">
        <f t="shared" si="89"/>
        <v>0</v>
      </c>
      <c r="HC19" s="21">
        <v>0</v>
      </c>
      <c r="HD19" s="21">
        <f t="shared" si="90"/>
        <v>0</v>
      </c>
      <c r="HE19" s="21">
        <v>0</v>
      </c>
      <c r="HF19" s="21">
        <f t="shared" si="91"/>
        <v>0</v>
      </c>
      <c r="HG19" s="21">
        <f t="shared" si="92"/>
        <v>0</v>
      </c>
      <c r="HH19" s="21"/>
      <c r="HI19" s="23">
        <f t="shared" si="194"/>
        <v>0</v>
      </c>
      <c r="HJ19" s="22"/>
      <c r="HK19" s="22"/>
      <c r="HL19" s="22"/>
      <c r="HM19" s="23">
        <v>0</v>
      </c>
      <c r="HN19" s="21">
        <f t="shared" si="187"/>
        <v>0</v>
      </c>
      <c r="HO19" s="21">
        <f t="shared" si="94"/>
        <v>0</v>
      </c>
      <c r="HP19" s="21">
        <v>0</v>
      </c>
      <c r="HQ19" s="21">
        <f t="shared" si="95"/>
        <v>0</v>
      </c>
      <c r="HR19" s="21">
        <v>0</v>
      </c>
      <c r="HS19" s="21">
        <f t="shared" si="96"/>
        <v>0</v>
      </c>
      <c r="HT19" s="21">
        <v>0</v>
      </c>
      <c r="HU19" s="21">
        <f t="shared" si="97"/>
        <v>0</v>
      </c>
      <c r="HV19" s="21">
        <v>0</v>
      </c>
      <c r="HW19" s="21">
        <f t="shared" si="98"/>
        <v>0</v>
      </c>
      <c r="HX19" s="21">
        <v>0</v>
      </c>
      <c r="HY19" s="21">
        <f t="shared" si="99"/>
        <v>0</v>
      </c>
      <c r="HZ19" s="21">
        <f t="shared" ref="HZ19:HZ42" si="20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1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2"/>
        <v>0</v>
      </c>
      <c r="IM19" s="21">
        <v>0</v>
      </c>
      <c r="IN19" s="21">
        <f t="shared" si="103"/>
        <v>0</v>
      </c>
      <c r="IO19" s="21">
        <v>0</v>
      </c>
      <c r="IP19" s="21">
        <f t="shared" si="104"/>
        <v>0</v>
      </c>
      <c r="IQ19" s="21">
        <v>0</v>
      </c>
      <c r="IR19" s="21">
        <f t="shared" si="105"/>
        <v>0</v>
      </c>
      <c r="IS19" s="21">
        <v>0</v>
      </c>
      <c r="IT19" s="21">
        <f t="shared" si="106"/>
        <v>0</v>
      </c>
      <c r="IU19" s="21">
        <v>0</v>
      </c>
      <c r="IV19" s="21">
        <f t="shared" si="107"/>
        <v>0</v>
      </c>
      <c r="IW19" s="21">
        <f t="shared" si="108"/>
        <v>0</v>
      </c>
      <c r="IX19" s="21"/>
      <c r="IY19" s="23">
        <f t="shared" si="195"/>
        <v>0</v>
      </c>
      <c r="IZ19" s="22"/>
      <c r="JA19" s="22"/>
      <c r="JB19" s="22"/>
      <c r="JC19" s="23">
        <v>0</v>
      </c>
      <c r="JD19" s="21">
        <f t="shared" si="188"/>
        <v>0</v>
      </c>
      <c r="JE19" s="21">
        <f t="shared" si="110"/>
        <v>0</v>
      </c>
      <c r="JF19" s="21">
        <v>0</v>
      </c>
      <c r="JG19" s="21">
        <f t="shared" si="111"/>
        <v>0</v>
      </c>
      <c r="JH19" s="21">
        <v>0</v>
      </c>
      <c r="JI19" s="21">
        <f t="shared" si="112"/>
        <v>0</v>
      </c>
      <c r="JJ19" s="21">
        <v>0</v>
      </c>
      <c r="JK19" s="21">
        <f t="shared" si="113"/>
        <v>0</v>
      </c>
      <c r="JL19" s="21">
        <v>0</v>
      </c>
      <c r="JM19" s="21">
        <f t="shared" si="114"/>
        <v>0</v>
      </c>
      <c r="JN19" s="21">
        <v>0</v>
      </c>
      <c r="JO19" s="21">
        <f t="shared" si="115"/>
        <v>0</v>
      </c>
      <c r="JP19" s="21">
        <f t="shared" ref="JP19:JP42" si="20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17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18"/>
        <v>0</v>
      </c>
      <c r="KC19" s="21">
        <v>0</v>
      </c>
      <c r="KD19" s="21">
        <f t="shared" si="119"/>
        <v>0</v>
      </c>
      <c r="KE19" s="21">
        <v>0</v>
      </c>
      <c r="KF19" s="21">
        <f t="shared" si="120"/>
        <v>0</v>
      </c>
      <c r="KG19" s="21">
        <v>0</v>
      </c>
      <c r="KH19" s="21">
        <f t="shared" si="121"/>
        <v>0</v>
      </c>
      <c r="KI19" s="21">
        <v>0</v>
      </c>
      <c r="KJ19" s="21">
        <f t="shared" si="122"/>
        <v>0</v>
      </c>
      <c r="KK19" s="21">
        <v>0</v>
      </c>
      <c r="KL19" s="21">
        <f t="shared" si="123"/>
        <v>0</v>
      </c>
      <c r="KM19" s="21">
        <f t="shared" si="124"/>
        <v>0</v>
      </c>
      <c r="KN19" s="21"/>
      <c r="KO19" s="23">
        <f t="shared" si="196"/>
        <v>0</v>
      </c>
      <c r="KP19" s="22"/>
      <c r="KQ19" s="22"/>
      <c r="KR19" s="22"/>
      <c r="KS19" s="23">
        <v>0</v>
      </c>
      <c r="KT19" s="21">
        <f t="shared" si="189"/>
        <v>0</v>
      </c>
      <c r="KU19" s="21">
        <f t="shared" si="126"/>
        <v>0</v>
      </c>
      <c r="KV19" s="21">
        <v>0</v>
      </c>
      <c r="KW19" s="21">
        <f t="shared" si="127"/>
        <v>0</v>
      </c>
      <c r="KX19" s="21">
        <v>0</v>
      </c>
      <c r="KY19" s="21">
        <f t="shared" si="128"/>
        <v>0</v>
      </c>
      <c r="KZ19" s="21">
        <v>0</v>
      </c>
      <c r="LA19" s="21">
        <f t="shared" si="129"/>
        <v>0</v>
      </c>
      <c r="LB19" s="21">
        <v>0</v>
      </c>
      <c r="LC19" s="21">
        <f t="shared" si="130"/>
        <v>0</v>
      </c>
      <c r="LD19" s="21">
        <v>0</v>
      </c>
      <c r="LE19" s="21">
        <f t="shared" si="131"/>
        <v>0</v>
      </c>
      <c r="LF19" s="21">
        <f t="shared" ref="LF19:LF42" si="20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3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4"/>
        <v>0</v>
      </c>
      <c r="LS19" s="21">
        <v>0</v>
      </c>
      <c r="LT19" s="21">
        <f t="shared" si="135"/>
        <v>0</v>
      </c>
      <c r="LU19" s="21">
        <v>0</v>
      </c>
      <c r="LV19" s="21">
        <f t="shared" si="136"/>
        <v>0</v>
      </c>
      <c r="LW19" s="21">
        <v>0</v>
      </c>
      <c r="LX19" s="21">
        <f t="shared" si="137"/>
        <v>0</v>
      </c>
      <c r="LY19" s="21">
        <v>0</v>
      </c>
      <c r="LZ19" s="21">
        <f t="shared" si="138"/>
        <v>0</v>
      </c>
      <c r="MA19" s="21">
        <v>0</v>
      </c>
      <c r="MB19" s="21">
        <f t="shared" si="139"/>
        <v>0</v>
      </c>
      <c r="MC19" s="21">
        <f t="shared" si="140"/>
        <v>0</v>
      </c>
      <c r="MD19" s="21"/>
      <c r="ME19" s="23">
        <f t="shared" si="197"/>
        <v>0</v>
      </c>
      <c r="MF19" s="22"/>
      <c r="MG19" s="22"/>
      <c r="MH19" s="22"/>
      <c r="MI19" s="23">
        <v>0</v>
      </c>
      <c r="MJ19" s="21">
        <f t="shared" si="190"/>
        <v>0</v>
      </c>
      <c r="MK19" s="21">
        <f t="shared" si="142"/>
        <v>0</v>
      </c>
      <c r="ML19" s="21">
        <v>0</v>
      </c>
      <c r="MM19" s="21">
        <f t="shared" si="143"/>
        <v>0</v>
      </c>
      <c r="MN19" s="21">
        <v>0</v>
      </c>
      <c r="MO19" s="21">
        <f t="shared" si="144"/>
        <v>0</v>
      </c>
      <c r="MP19" s="21">
        <v>0</v>
      </c>
      <c r="MQ19" s="21">
        <f t="shared" si="145"/>
        <v>0</v>
      </c>
      <c r="MR19" s="21">
        <v>0</v>
      </c>
      <c r="MS19" s="21">
        <f t="shared" si="146"/>
        <v>0</v>
      </c>
      <c r="MT19" s="21">
        <v>0</v>
      </c>
      <c r="MU19" s="21">
        <f t="shared" si="147"/>
        <v>0</v>
      </c>
      <c r="MV19" s="21">
        <f t="shared" ref="MV19:MV42" si="20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49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0"/>
        <v>0</v>
      </c>
      <c r="NI19" s="21">
        <v>0</v>
      </c>
      <c r="NJ19" s="21">
        <f t="shared" si="151"/>
        <v>0</v>
      </c>
      <c r="NK19" s="21">
        <v>0</v>
      </c>
      <c r="NL19" s="21">
        <f t="shared" si="152"/>
        <v>0</v>
      </c>
      <c r="NM19" s="21">
        <v>0</v>
      </c>
      <c r="NN19" s="21">
        <f t="shared" si="153"/>
        <v>0</v>
      </c>
      <c r="NO19" s="21">
        <v>0</v>
      </c>
      <c r="NP19" s="21">
        <f t="shared" si="154"/>
        <v>0</v>
      </c>
      <c r="NQ19" s="21">
        <v>0</v>
      </c>
      <c r="NR19" s="21">
        <f t="shared" si="155"/>
        <v>0</v>
      </c>
      <c r="NS19" s="21">
        <f t="shared" si="156"/>
        <v>0</v>
      </c>
      <c r="NT19" s="21"/>
      <c r="NU19" s="23">
        <f t="shared" si="198"/>
        <v>0</v>
      </c>
      <c r="NV19" s="22"/>
      <c r="NW19" s="22"/>
      <c r="NX19" s="22"/>
      <c r="NY19" s="23">
        <v>0</v>
      </c>
      <c r="NZ19" s="21">
        <f t="shared" si="191"/>
        <v>0</v>
      </c>
      <c r="OA19" s="21">
        <f t="shared" si="158"/>
        <v>0</v>
      </c>
      <c r="OB19" s="21">
        <v>0</v>
      </c>
      <c r="OC19" s="21">
        <f t="shared" si="159"/>
        <v>0</v>
      </c>
      <c r="OD19" s="21">
        <v>0</v>
      </c>
      <c r="OE19" s="21">
        <f t="shared" si="160"/>
        <v>0</v>
      </c>
      <c r="OF19" s="21">
        <v>0</v>
      </c>
      <c r="OG19" s="21">
        <f t="shared" si="161"/>
        <v>0</v>
      </c>
      <c r="OH19" s="21">
        <v>0</v>
      </c>
      <c r="OI19" s="21">
        <f t="shared" si="162"/>
        <v>0</v>
      </c>
      <c r="OJ19" s="21">
        <v>0</v>
      </c>
      <c r="OK19" s="21">
        <f t="shared" si="163"/>
        <v>0</v>
      </c>
      <c r="OL19" s="21">
        <f t="shared" ref="OL19:OL42" si="20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65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66"/>
        <v>0</v>
      </c>
      <c r="OY19" s="21">
        <v>0</v>
      </c>
      <c r="OZ19" s="21">
        <f t="shared" si="167"/>
        <v>0</v>
      </c>
      <c r="PA19" s="21">
        <v>0</v>
      </c>
      <c r="PB19" s="21">
        <f t="shared" si="168"/>
        <v>0</v>
      </c>
      <c r="PC19" s="21">
        <v>0</v>
      </c>
      <c r="PD19" s="21">
        <f t="shared" si="169"/>
        <v>0</v>
      </c>
      <c r="PE19" s="21">
        <v>0</v>
      </c>
      <c r="PF19" s="21">
        <f t="shared" si="170"/>
        <v>0</v>
      </c>
      <c r="PG19" s="21">
        <v>0</v>
      </c>
      <c r="PH19" s="21">
        <f t="shared" si="171"/>
        <v>0</v>
      </c>
      <c r="PI19" s="21">
        <f t="shared" si="172"/>
        <v>0</v>
      </c>
      <c r="PJ19" s="21"/>
      <c r="PK19" s="23">
        <f t="shared" si="199"/>
        <v>0</v>
      </c>
      <c r="PL19" s="24">
        <f t="shared" si="12"/>
        <v>0</v>
      </c>
      <c r="PM19" s="24">
        <f t="shared" si="13"/>
        <v>0</v>
      </c>
      <c r="PN19" s="24">
        <f t="shared" si="173"/>
        <v>0</v>
      </c>
    </row>
    <row r="20" spans="1:430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4"/>
        <v>0</v>
      </c>
      <c r="M20" s="21">
        <f t="shared" si="15"/>
        <v>0</v>
      </c>
      <c r="N20" s="21">
        <v>0</v>
      </c>
      <c r="O20" s="21">
        <f t="shared" si="16"/>
        <v>0</v>
      </c>
      <c r="P20" s="21">
        <v>0</v>
      </c>
      <c r="Q20" s="21">
        <f t="shared" si="17"/>
        <v>0</v>
      </c>
      <c r="R20" s="21">
        <v>0</v>
      </c>
      <c r="S20" s="21">
        <f t="shared" si="18"/>
        <v>0</v>
      </c>
      <c r="T20" s="21">
        <v>0</v>
      </c>
      <c r="U20" s="21">
        <f t="shared" si="19"/>
        <v>0</v>
      </c>
      <c r="V20" s="21">
        <v>0</v>
      </c>
      <c r="W20" s="21">
        <f t="shared" si="20"/>
        <v>0</v>
      </c>
      <c r="X20" s="21">
        <f t="shared" si="21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2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3"/>
        <v>0</v>
      </c>
      <c r="AK20" s="21">
        <v>0</v>
      </c>
      <c r="AL20" s="21">
        <f t="shared" si="24"/>
        <v>0</v>
      </c>
      <c r="AM20" s="21">
        <v>0</v>
      </c>
      <c r="AN20" s="21">
        <f t="shared" si="25"/>
        <v>0</v>
      </c>
      <c r="AO20" s="21">
        <v>0</v>
      </c>
      <c r="AP20" s="21">
        <f t="shared" si="26"/>
        <v>0</v>
      </c>
      <c r="AQ20" s="21">
        <v>0</v>
      </c>
      <c r="AR20" s="21">
        <f t="shared" si="27"/>
        <v>0</v>
      </c>
      <c r="AS20" s="21">
        <v>0</v>
      </c>
      <c r="AT20" s="21">
        <f t="shared" si="28"/>
        <v>0</v>
      </c>
      <c r="AU20" s="21">
        <f t="shared" si="29"/>
        <v>0</v>
      </c>
      <c r="AV20" s="21"/>
      <c r="AW20" s="23">
        <f t="shared" si="174"/>
        <v>0</v>
      </c>
      <c r="AX20" s="22"/>
      <c r="AY20" s="22"/>
      <c r="AZ20" s="22"/>
      <c r="BA20" s="23">
        <v>0</v>
      </c>
      <c r="BB20" s="21">
        <f t="shared" si="183"/>
        <v>0</v>
      </c>
      <c r="BC20" s="21">
        <f t="shared" si="31"/>
        <v>0</v>
      </c>
      <c r="BD20" s="21">
        <v>0</v>
      </c>
      <c r="BE20" s="21">
        <f t="shared" si="32"/>
        <v>0</v>
      </c>
      <c r="BF20" s="21">
        <v>0</v>
      </c>
      <c r="BG20" s="21">
        <f t="shared" si="33"/>
        <v>0</v>
      </c>
      <c r="BH20" s="21">
        <v>0</v>
      </c>
      <c r="BI20" s="21">
        <f t="shared" si="34"/>
        <v>0</v>
      </c>
      <c r="BJ20" s="21">
        <v>0</v>
      </c>
      <c r="BK20" s="21">
        <f t="shared" si="35"/>
        <v>0</v>
      </c>
      <c r="BL20" s="21">
        <v>0</v>
      </c>
      <c r="BM20" s="21">
        <f t="shared" si="36"/>
        <v>0</v>
      </c>
      <c r="BN20" s="21">
        <f t="shared" si="20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38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39"/>
        <v>0</v>
      </c>
      <c r="CA20" s="21">
        <v>0</v>
      </c>
      <c r="CB20" s="21">
        <f t="shared" si="40"/>
        <v>0</v>
      </c>
      <c r="CC20" s="21">
        <v>0</v>
      </c>
      <c r="CD20" s="21">
        <f t="shared" si="41"/>
        <v>0</v>
      </c>
      <c r="CE20" s="21">
        <v>0</v>
      </c>
      <c r="CF20" s="21">
        <f t="shared" si="42"/>
        <v>0</v>
      </c>
      <c r="CG20" s="21">
        <v>0</v>
      </c>
      <c r="CH20" s="21">
        <f t="shared" si="43"/>
        <v>0</v>
      </c>
      <c r="CI20" s="21">
        <v>0</v>
      </c>
      <c r="CJ20" s="21">
        <f t="shared" si="44"/>
        <v>0</v>
      </c>
      <c r="CK20" s="21">
        <f t="shared" si="45"/>
        <v>0</v>
      </c>
      <c r="CL20" s="21"/>
      <c r="CM20" s="23">
        <f t="shared" si="192"/>
        <v>0</v>
      </c>
      <c r="CN20" s="22"/>
      <c r="CO20" s="22"/>
      <c r="CP20" s="22"/>
      <c r="CQ20" s="23">
        <v>0</v>
      </c>
      <c r="CR20" s="21">
        <f t="shared" si="184"/>
        <v>0</v>
      </c>
      <c r="CS20" s="21">
        <f t="shared" si="47"/>
        <v>0</v>
      </c>
      <c r="CT20" s="21">
        <v>0</v>
      </c>
      <c r="CU20" s="21">
        <f t="shared" si="48"/>
        <v>0</v>
      </c>
      <c r="CV20" s="21">
        <v>0</v>
      </c>
      <c r="CW20" s="21">
        <f t="shared" si="49"/>
        <v>0</v>
      </c>
      <c r="CX20" s="21">
        <v>0</v>
      </c>
      <c r="CY20" s="21">
        <f t="shared" si="50"/>
        <v>0</v>
      </c>
      <c r="CZ20" s="21">
        <v>0</v>
      </c>
      <c r="DA20" s="21">
        <f t="shared" si="51"/>
        <v>0</v>
      </c>
      <c r="DB20" s="21">
        <v>0</v>
      </c>
      <c r="DC20" s="21">
        <f t="shared" si="52"/>
        <v>0</v>
      </c>
      <c r="DD20" s="21">
        <f t="shared" si="20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4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5"/>
        <v>0</v>
      </c>
      <c r="DS20" s="21">
        <v>0</v>
      </c>
      <c r="DT20" s="21">
        <f t="shared" si="56"/>
        <v>0</v>
      </c>
      <c r="DU20" s="21">
        <v>0</v>
      </c>
      <c r="DV20" s="21">
        <f t="shared" si="57"/>
        <v>0</v>
      </c>
      <c r="DW20" s="21">
        <v>0</v>
      </c>
      <c r="DX20" s="21">
        <f t="shared" si="58"/>
        <v>0</v>
      </c>
      <c r="DY20" s="21">
        <v>0</v>
      </c>
      <c r="DZ20" s="21">
        <f t="shared" si="59"/>
        <v>0</v>
      </c>
      <c r="EA20" s="21">
        <f t="shared" si="60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185"/>
        <v>0</v>
      </c>
      <c r="EI20" s="21">
        <f t="shared" si="62"/>
        <v>0</v>
      </c>
      <c r="EJ20" s="21">
        <v>0</v>
      </c>
      <c r="EK20" s="21">
        <f t="shared" si="63"/>
        <v>0</v>
      </c>
      <c r="EL20" s="21">
        <v>0</v>
      </c>
      <c r="EM20" s="21">
        <f t="shared" si="64"/>
        <v>0</v>
      </c>
      <c r="EN20" s="21">
        <v>0</v>
      </c>
      <c r="EO20" s="21">
        <f t="shared" si="65"/>
        <v>0</v>
      </c>
      <c r="EP20" s="21">
        <v>0</v>
      </c>
      <c r="EQ20" s="21">
        <f t="shared" si="66"/>
        <v>0</v>
      </c>
      <c r="ER20" s="21">
        <v>0</v>
      </c>
      <c r="ES20" s="21">
        <f t="shared" si="67"/>
        <v>0</v>
      </c>
      <c r="ET20" s="21">
        <f t="shared" si="20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69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0"/>
        <v>0</v>
      </c>
      <c r="FG20" s="21">
        <v>0</v>
      </c>
      <c r="FH20" s="21">
        <f t="shared" si="71"/>
        <v>0</v>
      </c>
      <c r="FI20" s="21">
        <v>0</v>
      </c>
      <c r="FJ20" s="21">
        <f t="shared" si="72"/>
        <v>0</v>
      </c>
      <c r="FK20" s="21">
        <v>0</v>
      </c>
      <c r="FL20" s="21">
        <f t="shared" si="73"/>
        <v>0</v>
      </c>
      <c r="FM20" s="21">
        <v>0</v>
      </c>
      <c r="FN20" s="21">
        <f t="shared" si="74"/>
        <v>0</v>
      </c>
      <c r="FO20" s="21">
        <v>0</v>
      </c>
      <c r="FP20" s="21">
        <f t="shared" si="75"/>
        <v>0</v>
      </c>
      <c r="FQ20" s="21">
        <f t="shared" si="76"/>
        <v>0</v>
      </c>
      <c r="FR20" s="21"/>
      <c r="FS20" s="23">
        <f t="shared" si="193"/>
        <v>0</v>
      </c>
      <c r="FT20" s="22"/>
      <c r="FU20" s="22"/>
      <c r="FV20" s="22"/>
      <c r="FW20" s="23">
        <v>0</v>
      </c>
      <c r="FX20" s="21">
        <f t="shared" si="186"/>
        <v>0</v>
      </c>
      <c r="FY20" s="21">
        <f t="shared" si="78"/>
        <v>0</v>
      </c>
      <c r="FZ20" s="21">
        <v>0</v>
      </c>
      <c r="GA20" s="21">
        <f t="shared" si="79"/>
        <v>0</v>
      </c>
      <c r="GB20" s="21">
        <v>0</v>
      </c>
      <c r="GC20" s="21">
        <f t="shared" si="80"/>
        <v>0</v>
      </c>
      <c r="GD20" s="21">
        <v>0</v>
      </c>
      <c r="GE20" s="21">
        <f t="shared" si="81"/>
        <v>0</v>
      </c>
      <c r="GF20" s="21">
        <v>0</v>
      </c>
      <c r="GG20" s="21">
        <f t="shared" si="82"/>
        <v>0</v>
      </c>
      <c r="GH20" s="21">
        <v>0</v>
      </c>
      <c r="GI20" s="21">
        <f t="shared" si="83"/>
        <v>0</v>
      </c>
      <c r="GJ20" s="21">
        <f t="shared" si="20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5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6"/>
        <v>0</v>
      </c>
      <c r="GW20" s="21">
        <v>0</v>
      </c>
      <c r="GX20" s="21">
        <f t="shared" si="87"/>
        <v>0</v>
      </c>
      <c r="GY20" s="21">
        <v>0</v>
      </c>
      <c r="GZ20" s="21">
        <f t="shared" si="88"/>
        <v>0</v>
      </c>
      <c r="HA20" s="21">
        <v>0</v>
      </c>
      <c r="HB20" s="21">
        <f t="shared" si="89"/>
        <v>0</v>
      </c>
      <c r="HC20" s="21">
        <v>0</v>
      </c>
      <c r="HD20" s="21">
        <f t="shared" si="90"/>
        <v>0</v>
      </c>
      <c r="HE20" s="21">
        <v>0</v>
      </c>
      <c r="HF20" s="21">
        <f t="shared" si="91"/>
        <v>0</v>
      </c>
      <c r="HG20" s="21">
        <f t="shared" si="92"/>
        <v>0</v>
      </c>
      <c r="HH20" s="21"/>
      <c r="HI20" s="23">
        <f t="shared" si="194"/>
        <v>0</v>
      </c>
      <c r="HJ20" s="22"/>
      <c r="HK20" s="22"/>
      <c r="HL20" s="22"/>
      <c r="HM20" s="23">
        <v>0</v>
      </c>
      <c r="HN20" s="21">
        <f t="shared" si="187"/>
        <v>0</v>
      </c>
      <c r="HO20" s="21">
        <f t="shared" si="94"/>
        <v>0</v>
      </c>
      <c r="HP20" s="21">
        <v>0</v>
      </c>
      <c r="HQ20" s="21">
        <f t="shared" si="95"/>
        <v>0</v>
      </c>
      <c r="HR20" s="21">
        <v>0</v>
      </c>
      <c r="HS20" s="21">
        <f t="shared" si="96"/>
        <v>0</v>
      </c>
      <c r="HT20" s="21">
        <v>0</v>
      </c>
      <c r="HU20" s="21">
        <f t="shared" si="97"/>
        <v>0</v>
      </c>
      <c r="HV20" s="21">
        <v>0</v>
      </c>
      <c r="HW20" s="21">
        <f t="shared" si="98"/>
        <v>0</v>
      </c>
      <c r="HX20" s="21">
        <v>0</v>
      </c>
      <c r="HY20" s="21">
        <f t="shared" si="99"/>
        <v>0</v>
      </c>
      <c r="HZ20" s="21">
        <f t="shared" si="20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1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2"/>
        <v>0</v>
      </c>
      <c r="IM20" s="21">
        <v>0</v>
      </c>
      <c r="IN20" s="21">
        <f t="shared" si="103"/>
        <v>0</v>
      </c>
      <c r="IO20" s="21">
        <v>0</v>
      </c>
      <c r="IP20" s="21">
        <f t="shared" si="104"/>
        <v>0</v>
      </c>
      <c r="IQ20" s="21">
        <v>0</v>
      </c>
      <c r="IR20" s="21">
        <f t="shared" si="105"/>
        <v>0</v>
      </c>
      <c r="IS20" s="21">
        <v>0</v>
      </c>
      <c r="IT20" s="21">
        <f t="shared" si="106"/>
        <v>0</v>
      </c>
      <c r="IU20" s="21">
        <v>0</v>
      </c>
      <c r="IV20" s="21">
        <f t="shared" si="107"/>
        <v>0</v>
      </c>
      <c r="IW20" s="21">
        <f t="shared" si="108"/>
        <v>0</v>
      </c>
      <c r="IX20" s="21"/>
      <c r="IY20" s="23">
        <f t="shared" si="195"/>
        <v>0</v>
      </c>
      <c r="IZ20" s="22"/>
      <c r="JA20" s="22"/>
      <c r="JB20" s="22"/>
      <c r="JC20" s="23">
        <v>0</v>
      </c>
      <c r="JD20" s="21">
        <f t="shared" si="188"/>
        <v>0</v>
      </c>
      <c r="JE20" s="21">
        <f t="shared" si="110"/>
        <v>0</v>
      </c>
      <c r="JF20" s="21">
        <v>0</v>
      </c>
      <c r="JG20" s="21">
        <f t="shared" si="111"/>
        <v>0</v>
      </c>
      <c r="JH20" s="21">
        <v>0</v>
      </c>
      <c r="JI20" s="21">
        <f t="shared" si="112"/>
        <v>0</v>
      </c>
      <c r="JJ20" s="21">
        <v>0</v>
      </c>
      <c r="JK20" s="21">
        <f t="shared" si="113"/>
        <v>0</v>
      </c>
      <c r="JL20" s="21">
        <v>0</v>
      </c>
      <c r="JM20" s="21">
        <f t="shared" si="114"/>
        <v>0</v>
      </c>
      <c r="JN20" s="21">
        <v>0</v>
      </c>
      <c r="JO20" s="21">
        <f t="shared" si="115"/>
        <v>0</v>
      </c>
      <c r="JP20" s="21">
        <f t="shared" si="20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17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18"/>
        <v>0</v>
      </c>
      <c r="KC20" s="21">
        <v>0</v>
      </c>
      <c r="KD20" s="21">
        <f t="shared" si="119"/>
        <v>0</v>
      </c>
      <c r="KE20" s="21">
        <v>0</v>
      </c>
      <c r="KF20" s="21">
        <f t="shared" si="120"/>
        <v>0</v>
      </c>
      <c r="KG20" s="21">
        <v>0</v>
      </c>
      <c r="KH20" s="21">
        <f t="shared" si="121"/>
        <v>0</v>
      </c>
      <c r="KI20" s="21">
        <v>0</v>
      </c>
      <c r="KJ20" s="21">
        <f t="shared" si="122"/>
        <v>0</v>
      </c>
      <c r="KK20" s="21">
        <v>0</v>
      </c>
      <c r="KL20" s="21">
        <f t="shared" si="123"/>
        <v>0</v>
      </c>
      <c r="KM20" s="21">
        <f t="shared" si="124"/>
        <v>0</v>
      </c>
      <c r="KN20" s="21"/>
      <c r="KO20" s="23">
        <f t="shared" si="196"/>
        <v>0</v>
      </c>
      <c r="KP20" s="22"/>
      <c r="KQ20" s="22"/>
      <c r="KR20" s="22"/>
      <c r="KS20" s="23">
        <v>0</v>
      </c>
      <c r="KT20" s="21">
        <f t="shared" si="189"/>
        <v>0</v>
      </c>
      <c r="KU20" s="21">
        <f t="shared" si="126"/>
        <v>0</v>
      </c>
      <c r="KV20" s="21">
        <v>0</v>
      </c>
      <c r="KW20" s="21">
        <f t="shared" si="127"/>
        <v>0</v>
      </c>
      <c r="KX20" s="21">
        <v>0</v>
      </c>
      <c r="KY20" s="21">
        <f t="shared" si="128"/>
        <v>0</v>
      </c>
      <c r="KZ20" s="21">
        <v>0</v>
      </c>
      <c r="LA20" s="21">
        <f t="shared" si="129"/>
        <v>0</v>
      </c>
      <c r="LB20" s="21">
        <v>0</v>
      </c>
      <c r="LC20" s="21">
        <f t="shared" si="130"/>
        <v>0</v>
      </c>
      <c r="LD20" s="21">
        <v>0</v>
      </c>
      <c r="LE20" s="21">
        <f t="shared" si="131"/>
        <v>0</v>
      </c>
      <c r="LF20" s="21">
        <f t="shared" si="20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3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4"/>
        <v>0</v>
      </c>
      <c r="LS20" s="21">
        <v>0</v>
      </c>
      <c r="LT20" s="21">
        <f t="shared" si="135"/>
        <v>0</v>
      </c>
      <c r="LU20" s="21">
        <v>0</v>
      </c>
      <c r="LV20" s="21">
        <f t="shared" si="136"/>
        <v>0</v>
      </c>
      <c r="LW20" s="21">
        <v>0</v>
      </c>
      <c r="LX20" s="21">
        <f t="shared" si="137"/>
        <v>0</v>
      </c>
      <c r="LY20" s="21">
        <v>0</v>
      </c>
      <c r="LZ20" s="21">
        <f t="shared" si="138"/>
        <v>0</v>
      </c>
      <c r="MA20" s="21">
        <v>0</v>
      </c>
      <c r="MB20" s="21">
        <f t="shared" si="139"/>
        <v>0</v>
      </c>
      <c r="MC20" s="21">
        <f t="shared" si="140"/>
        <v>0</v>
      </c>
      <c r="MD20" s="21"/>
      <c r="ME20" s="23">
        <f t="shared" si="197"/>
        <v>0</v>
      </c>
      <c r="MF20" s="22"/>
      <c r="MG20" s="22"/>
      <c r="MH20" s="22"/>
      <c r="MI20" s="23">
        <v>0</v>
      </c>
      <c r="MJ20" s="21">
        <f t="shared" si="190"/>
        <v>0</v>
      </c>
      <c r="MK20" s="21">
        <f t="shared" si="142"/>
        <v>0</v>
      </c>
      <c r="ML20" s="21">
        <v>0</v>
      </c>
      <c r="MM20" s="21">
        <f t="shared" si="143"/>
        <v>0</v>
      </c>
      <c r="MN20" s="21">
        <v>0</v>
      </c>
      <c r="MO20" s="21">
        <f t="shared" si="144"/>
        <v>0</v>
      </c>
      <c r="MP20" s="21">
        <v>0</v>
      </c>
      <c r="MQ20" s="21">
        <f t="shared" si="145"/>
        <v>0</v>
      </c>
      <c r="MR20" s="21">
        <v>0</v>
      </c>
      <c r="MS20" s="21">
        <f t="shared" si="146"/>
        <v>0</v>
      </c>
      <c r="MT20" s="21">
        <v>0</v>
      </c>
      <c r="MU20" s="21">
        <f t="shared" si="147"/>
        <v>0</v>
      </c>
      <c r="MV20" s="21">
        <f t="shared" si="20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49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0"/>
        <v>0</v>
      </c>
      <c r="NI20" s="21">
        <v>0</v>
      </c>
      <c r="NJ20" s="21">
        <f t="shared" si="151"/>
        <v>0</v>
      </c>
      <c r="NK20" s="21">
        <v>0</v>
      </c>
      <c r="NL20" s="21">
        <f t="shared" si="152"/>
        <v>0</v>
      </c>
      <c r="NM20" s="21">
        <v>0</v>
      </c>
      <c r="NN20" s="21">
        <f t="shared" si="153"/>
        <v>0</v>
      </c>
      <c r="NO20" s="21">
        <v>0</v>
      </c>
      <c r="NP20" s="21">
        <f t="shared" si="154"/>
        <v>0</v>
      </c>
      <c r="NQ20" s="21">
        <v>0</v>
      </c>
      <c r="NR20" s="21">
        <f t="shared" si="155"/>
        <v>0</v>
      </c>
      <c r="NS20" s="21">
        <f t="shared" si="156"/>
        <v>0</v>
      </c>
      <c r="NT20" s="21"/>
      <c r="NU20" s="23">
        <f t="shared" si="198"/>
        <v>0</v>
      </c>
      <c r="NV20" s="22"/>
      <c r="NW20" s="22"/>
      <c r="NX20" s="22"/>
      <c r="NY20" s="23">
        <v>0</v>
      </c>
      <c r="NZ20" s="21">
        <f t="shared" si="191"/>
        <v>0</v>
      </c>
      <c r="OA20" s="21">
        <f t="shared" si="158"/>
        <v>0</v>
      </c>
      <c r="OB20" s="21">
        <v>0</v>
      </c>
      <c r="OC20" s="21">
        <f t="shared" si="159"/>
        <v>0</v>
      </c>
      <c r="OD20" s="21">
        <v>0</v>
      </c>
      <c r="OE20" s="21">
        <f t="shared" si="160"/>
        <v>0</v>
      </c>
      <c r="OF20" s="21">
        <v>0</v>
      </c>
      <c r="OG20" s="21">
        <f t="shared" si="161"/>
        <v>0</v>
      </c>
      <c r="OH20" s="21">
        <v>0</v>
      </c>
      <c r="OI20" s="21">
        <f t="shared" si="162"/>
        <v>0</v>
      </c>
      <c r="OJ20" s="21">
        <v>0</v>
      </c>
      <c r="OK20" s="21">
        <f t="shared" si="163"/>
        <v>0</v>
      </c>
      <c r="OL20" s="21">
        <f t="shared" si="20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65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66"/>
        <v>0</v>
      </c>
      <c r="OY20" s="21">
        <v>0</v>
      </c>
      <c r="OZ20" s="21">
        <f t="shared" si="167"/>
        <v>0</v>
      </c>
      <c r="PA20" s="21">
        <v>0</v>
      </c>
      <c r="PB20" s="21">
        <f t="shared" si="168"/>
        <v>0</v>
      </c>
      <c r="PC20" s="21">
        <v>0</v>
      </c>
      <c r="PD20" s="21">
        <f t="shared" si="169"/>
        <v>0</v>
      </c>
      <c r="PE20" s="21">
        <v>0</v>
      </c>
      <c r="PF20" s="21">
        <f t="shared" si="170"/>
        <v>0</v>
      </c>
      <c r="PG20" s="21">
        <v>0</v>
      </c>
      <c r="PH20" s="21">
        <f t="shared" si="171"/>
        <v>0</v>
      </c>
      <c r="PI20" s="21">
        <f t="shared" si="172"/>
        <v>0</v>
      </c>
      <c r="PJ20" s="21"/>
      <c r="PK20" s="23">
        <f t="shared" si="199"/>
        <v>0</v>
      </c>
      <c r="PL20" s="24">
        <f t="shared" si="12"/>
        <v>0</v>
      </c>
      <c r="PM20" s="24">
        <f t="shared" si="13"/>
        <v>0</v>
      </c>
      <c r="PN20" s="24">
        <f t="shared" si="173"/>
        <v>0</v>
      </c>
    </row>
    <row r="21" spans="1:430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4"/>
        <v>0</v>
      </c>
      <c r="M21" s="21">
        <f t="shared" si="15"/>
        <v>0</v>
      </c>
      <c r="N21" s="21">
        <v>0</v>
      </c>
      <c r="O21" s="21">
        <f t="shared" si="16"/>
        <v>0</v>
      </c>
      <c r="P21" s="21">
        <v>0</v>
      </c>
      <c r="Q21" s="21">
        <f t="shared" si="17"/>
        <v>0</v>
      </c>
      <c r="R21" s="21">
        <v>0</v>
      </c>
      <c r="S21" s="21">
        <f t="shared" si="18"/>
        <v>0</v>
      </c>
      <c r="T21" s="21">
        <v>0</v>
      </c>
      <c r="U21" s="21">
        <f t="shared" si="19"/>
        <v>0</v>
      </c>
      <c r="V21" s="21">
        <v>0</v>
      </c>
      <c r="W21" s="21">
        <f t="shared" si="20"/>
        <v>0</v>
      </c>
      <c r="X21" s="21">
        <f t="shared" si="21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2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3"/>
        <v>0</v>
      </c>
      <c r="AK21" s="21">
        <v>0</v>
      </c>
      <c r="AL21" s="21">
        <f t="shared" si="24"/>
        <v>0</v>
      </c>
      <c r="AM21" s="21">
        <v>0</v>
      </c>
      <c r="AN21" s="21">
        <f t="shared" si="25"/>
        <v>0</v>
      </c>
      <c r="AO21" s="21">
        <v>0</v>
      </c>
      <c r="AP21" s="21">
        <f t="shared" si="26"/>
        <v>0</v>
      </c>
      <c r="AQ21" s="21">
        <v>0</v>
      </c>
      <c r="AR21" s="21">
        <f t="shared" si="27"/>
        <v>0</v>
      </c>
      <c r="AS21" s="21">
        <v>0</v>
      </c>
      <c r="AT21" s="21">
        <f t="shared" si="28"/>
        <v>0</v>
      </c>
      <c r="AU21" s="21">
        <f t="shared" si="29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183"/>
        <v>0</v>
      </c>
      <c r="BC21" s="21">
        <f t="shared" si="31"/>
        <v>0</v>
      </c>
      <c r="BD21" s="21">
        <v>0</v>
      </c>
      <c r="BE21" s="21">
        <f t="shared" si="32"/>
        <v>0</v>
      </c>
      <c r="BF21" s="21">
        <v>0</v>
      </c>
      <c r="BG21" s="21">
        <f t="shared" si="33"/>
        <v>0</v>
      </c>
      <c r="BH21" s="21">
        <v>0</v>
      </c>
      <c r="BI21" s="21">
        <f t="shared" si="34"/>
        <v>0</v>
      </c>
      <c r="BJ21" s="21">
        <v>0</v>
      </c>
      <c r="BK21" s="21">
        <f t="shared" si="35"/>
        <v>0</v>
      </c>
      <c r="BL21" s="21">
        <v>0</v>
      </c>
      <c r="BM21" s="21">
        <f t="shared" si="36"/>
        <v>0</v>
      </c>
      <c r="BN21" s="21">
        <f t="shared" si="20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38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39"/>
        <v>0</v>
      </c>
      <c r="CA21" s="21">
        <v>0</v>
      </c>
      <c r="CB21" s="21">
        <f t="shared" si="40"/>
        <v>0</v>
      </c>
      <c r="CC21" s="21">
        <v>0</v>
      </c>
      <c r="CD21" s="21">
        <f t="shared" si="41"/>
        <v>0</v>
      </c>
      <c r="CE21" s="21">
        <v>0</v>
      </c>
      <c r="CF21" s="21">
        <f t="shared" si="42"/>
        <v>0</v>
      </c>
      <c r="CG21" s="21">
        <v>0</v>
      </c>
      <c r="CH21" s="21">
        <f t="shared" si="43"/>
        <v>0</v>
      </c>
      <c r="CI21" s="21">
        <v>0</v>
      </c>
      <c r="CJ21" s="21">
        <f t="shared" si="44"/>
        <v>0</v>
      </c>
      <c r="CK21" s="21">
        <f t="shared" si="45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184"/>
        <v>0</v>
      </c>
      <c r="CS21" s="21">
        <f t="shared" si="47"/>
        <v>0</v>
      </c>
      <c r="CT21" s="21">
        <v>0</v>
      </c>
      <c r="CU21" s="21">
        <f t="shared" si="48"/>
        <v>0</v>
      </c>
      <c r="CV21" s="21">
        <v>0</v>
      </c>
      <c r="CW21" s="21">
        <f t="shared" si="49"/>
        <v>0</v>
      </c>
      <c r="CX21" s="21">
        <v>0</v>
      </c>
      <c r="CY21" s="21">
        <f t="shared" si="50"/>
        <v>0</v>
      </c>
      <c r="CZ21" s="21">
        <v>0</v>
      </c>
      <c r="DA21" s="21">
        <f t="shared" si="51"/>
        <v>0</v>
      </c>
      <c r="DB21" s="21">
        <v>0</v>
      </c>
      <c r="DC21" s="21">
        <f t="shared" si="52"/>
        <v>0</v>
      </c>
      <c r="DD21" s="21">
        <f t="shared" si="20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4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5"/>
        <v>0</v>
      </c>
      <c r="DS21" s="21">
        <v>0</v>
      </c>
      <c r="DT21" s="21">
        <f t="shared" si="56"/>
        <v>0</v>
      </c>
      <c r="DU21" s="21">
        <v>0</v>
      </c>
      <c r="DV21" s="21">
        <f t="shared" si="57"/>
        <v>0</v>
      </c>
      <c r="DW21" s="21">
        <v>0</v>
      </c>
      <c r="DX21" s="21">
        <f t="shared" si="58"/>
        <v>0</v>
      </c>
      <c r="DY21" s="21">
        <v>0</v>
      </c>
      <c r="DZ21" s="21">
        <f t="shared" si="59"/>
        <v>0</v>
      </c>
      <c r="EA21" s="21">
        <f t="shared" si="60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185"/>
        <v>0</v>
      </c>
      <c r="EI21" s="21">
        <f t="shared" si="62"/>
        <v>0</v>
      </c>
      <c r="EJ21" s="21">
        <v>0</v>
      </c>
      <c r="EK21" s="21">
        <f t="shared" si="63"/>
        <v>0</v>
      </c>
      <c r="EL21" s="21">
        <v>0</v>
      </c>
      <c r="EM21" s="21">
        <f t="shared" si="64"/>
        <v>0</v>
      </c>
      <c r="EN21" s="21">
        <v>0</v>
      </c>
      <c r="EO21" s="21">
        <f t="shared" si="65"/>
        <v>0</v>
      </c>
      <c r="EP21" s="21">
        <v>0</v>
      </c>
      <c r="EQ21" s="21">
        <f t="shared" si="66"/>
        <v>0</v>
      </c>
      <c r="ER21" s="21">
        <v>0</v>
      </c>
      <c r="ES21" s="21">
        <f t="shared" si="67"/>
        <v>0</v>
      </c>
      <c r="ET21" s="21">
        <f t="shared" si="20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69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0"/>
        <v>0</v>
      </c>
      <c r="FG21" s="21">
        <v>0</v>
      </c>
      <c r="FH21" s="21">
        <f t="shared" si="71"/>
        <v>0</v>
      </c>
      <c r="FI21" s="21">
        <v>0</v>
      </c>
      <c r="FJ21" s="21">
        <f t="shared" si="72"/>
        <v>0</v>
      </c>
      <c r="FK21" s="21">
        <v>0</v>
      </c>
      <c r="FL21" s="21">
        <f t="shared" si="73"/>
        <v>0</v>
      </c>
      <c r="FM21" s="21">
        <v>0</v>
      </c>
      <c r="FN21" s="21">
        <f t="shared" si="74"/>
        <v>0</v>
      </c>
      <c r="FO21" s="21">
        <v>0</v>
      </c>
      <c r="FP21" s="21">
        <f t="shared" si="75"/>
        <v>0</v>
      </c>
      <c r="FQ21" s="21">
        <f t="shared" si="76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186"/>
        <v>0</v>
      </c>
      <c r="FY21" s="21">
        <f t="shared" si="78"/>
        <v>0</v>
      </c>
      <c r="FZ21" s="21">
        <v>0</v>
      </c>
      <c r="GA21" s="21">
        <f t="shared" si="79"/>
        <v>0</v>
      </c>
      <c r="GB21" s="21">
        <v>0</v>
      </c>
      <c r="GC21" s="21">
        <f t="shared" si="80"/>
        <v>0</v>
      </c>
      <c r="GD21" s="21">
        <v>0</v>
      </c>
      <c r="GE21" s="21">
        <f t="shared" si="81"/>
        <v>0</v>
      </c>
      <c r="GF21" s="21">
        <v>0</v>
      </c>
      <c r="GG21" s="21">
        <f t="shared" si="82"/>
        <v>0</v>
      </c>
      <c r="GH21" s="21">
        <v>0</v>
      </c>
      <c r="GI21" s="21">
        <f t="shared" si="83"/>
        <v>0</v>
      </c>
      <c r="GJ21" s="21">
        <f t="shared" si="20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5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6"/>
        <v>0</v>
      </c>
      <c r="GW21" s="21">
        <v>0</v>
      </c>
      <c r="GX21" s="21">
        <f t="shared" si="87"/>
        <v>0</v>
      </c>
      <c r="GY21" s="21">
        <v>0</v>
      </c>
      <c r="GZ21" s="21">
        <f t="shared" si="88"/>
        <v>0</v>
      </c>
      <c r="HA21" s="21">
        <v>0</v>
      </c>
      <c r="HB21" s="21">
        <f t="shared" si="89"/>
        <v>0</v>
      </c>
      <c r="HC21" s="21">
        <v>0</v>
      </c>
      <c r="HD21" s="21">
        <f t="shared" si="90"/>
        <v>0</v>
      </c>
      <c r="HE21" s="21">
        <v>0</v>
      </c>
      <c r="HF21" s="21">
        <f t="shared" si="91"/>
        <v>0</v>
      </c>
      <c r="HG21" s="21">
        <f t="shared" si="92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187"/>
        <v>0</v>
      </c>
      <c r="HO21" s="21">
        <f t="shared" si="94"/>
        <v>0</v>
      </c>
      <c r="HP21" s="21">
        <v>0</v>
      </c>
      <c r="HQ21" s="21">
        <f t="shared" si="95"/>
        <v>0</v>
      </c>
      <c r="HR21" s="21">
        <v>0</v>
      </c>
      <c r="HS21" s="21">
        <f t="shared" si="96"/>
        <v>0</v>
      </c>
      <c r="HT21" s="21">
        <v>0</v>
      </c>
      <c r="HU21" s="21">
        <f t="shared" si="97"/>
        <v>0</v>
      </c>
      <c r="HV21" s="21">
        <v>0</v>
      </c>
      <c r="HW21" s="21">
        <f t="shared" si="98"/>
        <v>0</v>
      </c>
      <c r="HX21" s="21">
        <v>0</v>
      </c>
      <c r="HY21" s="21">
        <f t="shared" si="99"/>
        <v>0</v>
      </c>
      <c r="HZ21" s="21">
        <f t="shared" si="20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1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2"/>
        <v>0</v>
      </c>
      <c r="IM21" s="21">
        <v>0</v>
      </c>
      <c r="IN21" s="21">
        <f t="shared" si="103"/>
        <v>0</v>
      </c>
      <c r="IO21" s="21">
        <v>0</v>
      </c>
      <c r="IP21" s="21">
        <f t="shared" si="104"/>
        <v>0</v>
      </c>
      <c r="IQ21" s="21">
        <v>0</v>
      </c>
      <c r="IR21" s="21">
        <f t="shared" si="105"/>
        <v>0</v>
      </c>
      <c r="IS21" s="21">
        <v>0</v>
      </c>
      <c r="IT21" s="21">
        <f t="shared" si="106"/>
        <v>0</v>
      </c>
      <c r="IU21" s="21">
        <v>0</v>
      </c>
      <c r="IV21" s="21">
        <f t="shared" si="107"/>
        <v>0</v>
      </c>
      <c r="IW21" s="21">
        <f t="shared" si="108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188"/>
        <v>0</v>
      </c>
      <c r="JE21" s="21">
        <f t="shared" si="110"/>
        <v>0</v>
      </c>
      <c r="JF21" s="21">
        <v>0</v>
      </c>
      <c r="JG21" s="21">
        <f t="shared" si="111"/>
        <v>0</v>
      </c>
      <c r="JH21" s="21">
        <v>0</v>
      </c>
      <c r="JI21" s="21">
        <f t="shared" si="112"/>
        <v>0</v>
      </c>
      <c r="JJ21" s="21">
        <v>0</v>
      </c>
      <c r="JK21" s="21">
        <f t="shared" si="113"/>
        <v>0</v>
      </c>
      <c r="JL21" s="21">
        <v>0</v>
      </c>
      <c r="JM21" s="21">
        <f t="shared" si="114"/>
        <v>0</v>
      </c>
      <c r="JN21" s="21">
        <v>0</v>
      </c>
      <c r="JO21" s="21">
        <f t="shared" si="115"/>
        <v>0</v>
      </c>
      <c r="JP21" s="21">
        <f t="shared" si="20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17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18"/>
        <v>0</v>
      </c>
      <c r="KC21" s="21">
        <v>0</v>
      </c>
      <c r="KD21" s="21">
        <f t="shared" si="119"/>
        <v>0</v>
      </c>
      <c r="KE21" s="21">
        <v>0</v>
      </c>
      <c r="KF21" s="21">
        <f t="shared" si="120"/>
        <v>0</v>
      </c>
      <c r="KG21" s="21">
        <v>0</v>
      </c>
      <c r="KH21" s="21">
        <f t="shared" si="121"/>
        <v>0</v>
      </c>
      <c r="KI21" s="21">
        <v>0</v>
      </c>
      <c r="KJ21" s="21">
        <f t="shared" si="122"/>
        <v>0</v>
      </c>
      <c r="KK21" s="21">
        <v>0</v>
      </c>
      <c r="KL21" s="21">
        <f t="shared" si="123"/>
        <v>0</v>
      </c>
      <c r="KM21" s="21">
        <f t="shared" si="124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189"/>
        <v>0</v>
      </c>
      <c r="KU21" s="21">
        <f t="shared" si="126"/>
        <v>0</v>
      </c>
      <c r="KV21" s="21">
        <v>0</v>
      </c>
      <c r="KW21" s="21">
        <f t="shared" si="127"/>
        <v>0</v>
      </c>
      <c r="KX21" s="21">
        <v>0</v>
      </c>
      <c r="KY21" s="21">
        <f t="shared" si="128"/>
        <v>0</v>
      </c>
      <c r="KZ21" s="21">
        <v>0</v>
      </c>
      <c r="LA21" s="21">
        <f t="shared" si="129"/>
        <v>0</v>
      </c>
      <c r="LB21" s="21">
        <v>0</v>
      </c>
      <c r="LC21" s="21">
        <f t="shared" si="130"/>
        <v>0</v>
      </c>
      <c r="LD21" s="21">
        <v>0</v>
      </c>
      <c r="LE21" s="21">
        <f t="shared" si="131"/>
        <v>0</v>
      </c>
      <c r="LF21" s="21">
        <f t="shared" si="20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3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4"/>
        <v>0</v>
      </c>
      <c r="LS21" s="21">
        <v>0</v>
      </c>
      <c r="LT21" s="21">
        <f t="shared" si="135"/>
        <v>0</v>
      </c>
      <c r="LU21" s="21">
        <v>0</v>
      </c>
      <c r="LV21" s="21">
        <f t="shared" si="136"/>
        <v>0</v>
      </c>
      <c r="LW21" s="21">
        <v>0</v>
      </c>
      <c r="LX21" s="21">
        <f t="shared" si="137"/>
        <v>0</v>
      </c>
      <c r="LY21" s="21">
        <v>0</v>
      </c>
      <c r="LZ21" s="21">
        <f t="shared" si="138"/>
        <v>0</v>
      </c>
      <c r="MA21" s="21">
        <v>0</v>
      </c>
      <c r="MB21" s="21">
        <f t="shared" si="139"/>
        <v>0</v>
      </c>
      <c r="MC21" s="21">
        <f t="shared" si="140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190"/>
        <v>0</v>
      </c>
      <c r="MK21" s="21">
        <f t="shared" si="142"/>
        <v>0</v>
      </c>
      <c r="ML21" s="21">
        <v>0</v>
      </c>
      <c r="MM21" s="21">
        <f t="shared" si="143"/>
        <v>0</v>
      </c>
      <c r="MN21" s="21">
        <v>0</v>
      </c>
      <c r="MO21" s="21">
        <f t="shared" si="144"/>
        <v>0</v>
      </c>
      <c r="MP21" s="21">
        <v>0</v>
      </c>
      <c r="MQ21" s="21">
        <f t="shared" si="145"/>
        <v>0</v>
      </c>
      <c r="MR21" s="21">
        <v>0</v>
      </c>
      <c r="MS21" s="21">
        <f t="shared" si="146"/>
        <v>0</v>
      </c>
      <c r="MT21" s="21">
        <v>0</v>
      </c>
      <c r="MU21" s="21">
        <f t="shared" si="147"/>
        <v>0</v>
      </c>
      <c r="MV21" s="21">
        <f t="shared" si="20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49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0"/>
        <v>0</v>
      </c>
      <c r="NI21" s="21">
        <v>0</v>
      </c>
      <c r="NJ21" s="21">
        <f t="shared" si="151"/>
        <v>0</v>
      </c>
      <c r="NK21" s="21">
        <v>0</v>
      </c>
      <c r="NL21" s="21">
        <f t="shared" si="152"/>
        <v>0</v>
      </c>
      <c r="NM21" s="21">
        <v>0</v>
      </c>
      <c r="NN21" s="21">
        <f t="shared" si="153"/>
        <v>0</v>
      </c>
      <c r="NO21" s="21">
        <v>0</v>
      </c>
      <c r="NP21" s="21">
        <f t="shared" si="154"/>
        <v>0</v>
      </c>
      <c r="NQ21" s="21">
        <v>0</v>
      </c>
      <c r="NR21" s="21">
        <f t="shared" si="155"/>
        <v>0</v>
      </c>
      <c r="NS21" s="21">
        <f t="shared" si="156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191"/>
        <v>0</v>
      </c>
      <c r="OA21" s="21">
        <f t="shared" si="158"/>
        <v>0</v>
      </c>
      <c r="OB21" s="21">
        <v>0</v>
      </c>
      <c r="OC21" s="21">
        <f t="shared" si="159"/>
        <v>0</v>
      </c>
      <c r="OD21" s="21">
        <v>0</v>
      </c>
      <c r="OE21" s="21">
        <f t="shared" si="160"/>
        <v>0</v>
      </c>
      <c r="OF21" s="21">
        <v>0</v>
      </c>
      <c r="OG21" s="21">
        <f t="shared" si="161"/>
        <v>0</v>
      </c>
      <c r="OH21" s="21">
        <v>0</v>
      </c>
      <c r="OI21" s="21">
        <f t="shared" si="162"/>
        <v>0</v>
      </c>
      <c r="OJ21" s="21">
        <v>0</v>
      </c>
      <c r="OK21" s="21">
        <f t="shared" si="163"/>
        <v>0</v>
      </c>
      <c r="OL21" s="21">
        <f t="shared" si="20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65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66"/>
        <v>0</v>
      </c>
      <c r="OY21" s="21">
        <v>0</v>
      </c>
      <c r="OZ21" s="21">
        <f t="shared" si="167"/>
        <v>0</v>
      </c>
      <c r="PA21" s="21">
        <v>0</v>
      </c>
      <c r="PB21" s="21">
        <f t="shared" si="168"/>
        <v>0</v>
      </c>
      <c r="PC21" s="21">
        <v>0</v>
      </c>
      <c r="PD21" s="21">
        <f t="shared" si="169"/>
        <v>0</v>
      </c>
      <c r="PE21" s="21">
        <v>0</v>
      </c>
      <c r="PF21" s="21">
        <f t="shared" si="170"/>
        <v>0</v>
      </c>
      <c r="PG21" s="21">
        <v>0</v>
      </c>
      <c r="PH21" s="21">
        <f t="shared" si="171"/>
        <v>0</v>
      </c>
      <c r="PI21" s="21">
        <f t="shared" si="172"/>
        <v>0</v>
      </c>
      <c r="PJ21" s="21"/>
      <c r="PK21" s="23">
        <f>+PJ21*3%</f>
        <v>0</v>
      </c>
      <c r="PL21" s="24">
        <f t="shared" si="12"/>
        <v>0</v>
      </c>
      <c r="PM21" s="24">
        <f t="shared" si="13"/>
        <v>0</v>
      </c>
      <c r="PN21" s="24">
        <f t="shared" si="173"/>
        <v>0</v>
      </c>
    </row>
    <row r="22" spans="1:430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4"/>
        <v>0</v>
      </c>
      <c r="M22" s="21">
        <f t="shared" si="15"/>
        <v>0</v>
      </c>
      <c r="N22" s="21">
        <v>0</v>
      </c>
      <c r="O22" s="21">
        <f t="shared" si="16"/>
        <v>0</v>
      </c>
      <c r="P22" s="21">
        <v>0</v>
      </c>
      <c r="Q22" s="21">
        <f t="shared" si="17"/>
        <v>0</v>
      </c>
      <c r="R22" s="21">
        <v>0</v>
      </c>
      <c r="S22" s="21">
        <f t="shared" si="18"/>
        <v>0</v>
      </c>
      <c r="T22" s="21">
        <v>0</v>
      </c>
      <c r="U22" s="21">
        <f t="shared" si="19"/>
        <v>0</v>
      </c>
      <c r="V22" s="21">
        <v>0</v>
      </c>
      <c r="W22" s="21">
        <f t="shared" si="20"/>
        <v>0</v>
      </c>
      <c r="X22" s="21">
        <f t="shared" si="21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2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3"/>
        <v>0</v>
      </c>
      <c r="AK22" s="21">
        <v>0</v>
      </c>
      <c r="AL22" s="21">
        <f t="shared" si="24"/>
        <v>0</v>
      </c>
      <c r="AM22" s="21">
        <v>0</v>
      </c>
      <c r="AN22" s="21">
        <f t="shared" si="25"/>
        <v>0</v>
      </c>
      <c r="AO22" s="21">
        <v>0</v>
      </c>
      <c r="AP22" s="21">
        <f t="shared" si="26"/>
        <v>0</v>
      </c>
      <c r="AQ22" s="21">
        <v>0</v>
      </c>
      <c r="AR22" s="21">
        <f t="shared" si="27"/>
        <v>0</v>
      </c>
      <c r="AS22" s="21">
        <v>0</v>
      </c>
      <c r="AT22" s="21">
        <f t="shared" si="28"/>
        <v>0</v>
      </c>
      <c r="AU22" s="21">
        <f t="shared" si="29"/>
        <v>0</v>
      </c>
      <c r="AV22" s="21"/>
      <c r="AW22" s="23">
        <f t="shared" si="174"/>
        <v>0</v>
      </c>
      <c r="AX22" s="22"/>
      <c r="AY22" s="22"/>
      <c r="AZ22" s="22"/>
      <c r="BA22" s="23">
        <v>0</v>
      </c>
      <c r="BB22" s="21">
        <f t="shared" si="183"/>
        <v>0</v>
      </c>
      <c r="BC22" s="21">
        <f t="shared" si="31"/>
        <v>0</v>
      </c>
      <c r="BD22" s="21">
        <v>0</v>
      </c>
      <c r="BE22" s="21">
        <f t="shared" si="32"/>
        <v>0</v>
      </c>
      <c r="BF22" s="21">
        <v>0</v>
      </c>
      <c r="BG22" s="21">
        <f t="shared" si="33"/>
        <v>0</v>
      </c>
      <c r="BH22" s="21">
        <v>0</v>
      </c>
      <c r="BI22" s="21">
        <f t="shared" si="34"/>
        <v>0</v>
      </c>
      <c r="BJ22" s="21">
        <v>0</v>
      </c>
      <c r="BK22" s="21">
        <f t="shared" si="35"/>
        <v>0</v>
      </c>
      <c r="BL22" s="21">
        <v>0</v>
      </c>
      <c r="BM22" s="21">
        <f t="shared" si="36"/>
        <v>0</v>
      </c>
      <c r="BN22" s="21">
        <f t="shared" si="20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38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39"/>
        <v>0</v>
      </c>
      <c r="CA22" s="21">
        <v>0</v>
      </c>
      <c r="CB22" s="21">
        <f t="shared" si="40"/>
        <v>0</v>
      </c>
      <c r="CC22" s="21">
        <v>0</v>
      </c>
      <c r="CD22" s="21">
        <f t="shared" si="41"/>
        <v>0</v>
      </c>
      <c r="CE22" s="21">
        <v>0</v>
      </c>
      <c r="CF22" s="21">
        <f t="shared" si="42"/>
        <v>0</v>
      </c>
      <c r="CG22" s="21">
        <v>0</v>
      </c>
      <c r="CH22" s="21">
        <f t="shared" si="43"/>
        <v>0</v>
      </c>
      <c r="CI22" s="21">
        <v>0</v>
      </c>
      <c r="CJ22" s="21">
        <f t="shared" si="44"/>
        <v>0</v>
      </c>
      <c r="CK22" s="21">
        <f t="shared" si="45"/>
        <v>0</v>
      </c>
      <c r="CL22" s="21"/>
      <c r="CM22" s="23">
        <f t="shared" ref="CM22:CM42" si="209">+CL22*3%</f>
        <v>0</v>
      </c>
      <c r="CN22" s="22"/>
      <c r="CO22" s="22"/>
      <c r="CP22" s="22"/>
      <c r="CQ22" s="23">
        <v>0</v>
      </c>
      <c r="CR22" s="21">
        <f t="shared" si="184"/>
        <v>0</v>
      </c>
      <c r="CS22" s="21">
        <f t="shared" si="47"/>
        <v>0</v>
      </c>
      <c r="CT22" s="21">
        <v>0</v>
      </c>
      <c r="CU22" s="21">
        <f t="shared" si="48"/>
        <v>0</v>
      </c>
      <c r="CV22" s="21">
        <v>0</v>
      </c>
      <c r="CW22" s="21">
        <f t="shared" si="49"/>
        <v>0</v>
      </c>
      <c r="CX22" s="21">
        <v>0</v>
      </c>
      <c r="CY22" s="21">
        <f t="shared" si="50"/>
        <v>0</v>
      </c>
      <c r="CZ22" s="21">
        <v>0</v>
      </c>
      <c r="DA22" s="21">
        <f t="shared" si="51"/>
        <v>0</v>
      </c>
      <c r="DB22" s="21">
        <v>0</v>
      </c>
      <c r="DC22" s="21">
        <f t="shared" si="52"/>
        <v>0</v>
      </c>
      <c r="DD22" s="21">
        <f t="shared" si="20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4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5"/>
        <v>0</v>
      </c>
      <c r="DS22" s="21">
        <v>0</v>
      </c>
      <c r="DT22" s="21">
        <f t="shared" si="56"/>
        <v>0</v>
      </c>
      <c r="DU22" s="21">
        <v>0</v>
      </c>
      <c r="DV22" s="21">
        <f t="shared" si="57"/>
        <v>0</v>
      </c>
      <c r="DW22" s="21">
        <v>0</v>
      </c>
      <c r="DX22" s="21">
        <f t="shared" si="58"/>
        <v>0</v>
      </c>
      <c r="DY22" s="21">
        <v>0</v>
      </c>
      <c r="DZ22" s="21">
        <f t="shared" si="59"/>
        <v>0</v>
      </c>
      <c r="EA22" s="21">
        <f t="shared" si="60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185"/>
        <v>0</v>
      </c>
      <c r="EI22" s="21">
        <f t="shared" si="62"/>
        <v>0</v>
      </c>
      <c r="EJ22" s="21">
        <v>0</v>
      </c>
      <c r="EK22" s="21">
        <f t="shared" si="63"/>
        <v>0</v>
      </c>
      <c r="EL22" s="21">
        <v>0</v>
      </c>
      <c r="EM22" s="21">
        <f t="shared" si="64"/>
        <v>0</v>
      </c>
      <c r="EN22" s="21">
        <v>0</v>
      </c>
      <c r="EO22" s="21">
        <f t="shared" si="65"/>
        <v>0</v>
      </c>
      <c r="EP22" s="21">
        <v>0</v>
      </c>
      <c r="EQ22" s="21">
        <f t="shared" si="66"/>
        <v>0</v>
      </c>
      <c r="ER22" s="21">
        <v>0</v>
      </c>
      <c r="ES22" s="21">
        <f t="shared" si="67"/>
        <v>0</v>
      </c>
      <c r="ET22" s="21">
        <f t="shared" si="20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69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0"/>
        <v>0</v>
      </c>
      <c r="FG22" s="21">
        <v>0</v>
      </c>
      <c r="FH22" s="21">
        <f t="shared" si="71"/>
        <v>0</v>
      </c>
      <c r="FI22" s="21">
        <v>0</v>
      </c>
      <c r="FJ22" s="21">
        <f t="shared" si="72"/>
        <v>0</v>
      </c>
      <c r="FK22" s="21">
        <v>0</v>
      </c>
      <c r="FL22" s="21">
        <f t="shared" si="73"/>
        <v>0</v>
      </c>
      <c r="FM22" s="21">
        <v>0</v>
      </c>
      <c r="FN22" s="21">
        <f t="shared" si="74"/>
        <v>0</v>
      </c>
      <c r="FO22" s="21">
        <v>0</v>
      </c>
      <c r="FP22" s="21">
        <f t="shared" si="75"/>
        <v>0</v>
      </c>
      <c r="FQ22" s="21">
        <f t="shared" si="76"/>
        <v>0</v>
      </c>
      <c r="FR22" s="21"/>
      <c r="FS22" s="23">
        <f t="shared" ref="FS22:FS42" si="210">+FR22*3%</f>
        <v>0</v>
      </c>
      <c r="FT22" s="22"/>
      <c r="FU22" s="22"/>
      <c r="FV22" s="22"/>
      <c r="FW22" s="23">
        <v>0</v>
      </c>
      <c r="FX22" s="21">
        <f t="shared" si="186"/>
        <v>0</v>
      </c>
      <c r="FY22" s="21">
        <f t="shared" si="78"/>
        <v>0</v>
      </c>
      <c r="FZ22" s="21">
        <v>0</v>
      </c>
      <c r="GA22" s="21">
        <f t="shared" si="79"/>
        <v>0</v>
      </c>
      <c r="GB22" s="21">
        <v>0</v>
      </c>
      <c r="GC22" s="21">
        <f t="shared" si="80"/>
        <v>0</v>
      </c>
      <c r="GD22" s="21">
        <v>0</v>
      </c>
      <c r="GE22" s="21">
        <f t="shared" si="81"/>
        <v>0</v>
      </c>
      <c r="GF22" s="21">
        <v>0</v>
      </c>
      <c r="GG22" s="21">
        <f t="shared" si="82"/>
        <v>0</v>
      </c>
      <c r="GH22" s="21">
        <v>0</v>
      </c>
      <c r="GI22" s="21">
        <f t="shared" si="83"/>
        <v>0</v>
      </c>
      <c r="GJ22" s="21">
        <f t="shared" si="20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5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6"/>
        <v>0</v>
      </c>
      <c r="GW22" s="21">
        <v>0</v>
      </c>
      <c r="GX22" s="21">
        <f t="shared" si="87"/>
        <v>0</v>
      </c>
      <c r="GY22" s="21">
        <v>0</v>
      </c>
      <c r="GZ22" s="21">
        <f t="shared" si="88"/>
        <v>0</v>
      </c>
      <c r="HA22" s="21">
        <v>0</v>
      </c>
      <c r="HB22" s="21">
        <f t="shared" si="89"/>
        <v>0</v>
      </c>
      <c r="HC22" s="21">
        <v>0</v>
      </c>
      <c r="HD22" s="21">
        <f t="shared" si="90"/>
        <v>0</v>
      </c>
      <c r="HE22" s="21">
        <v>0</v>
      </c>
      <c r="HF22" s="21">
        <f t="shared" si="91"/>
        <v>0</v>
      </c>
      <c r="HG22" s="21">
        <f t="shared" si="92"/>
        <v>0</v>
      </c>
      <c r="HH22" s="21"/>
      <c r="HI22" s="23">
        <f t="shared" ref="HI22:HI42" si="211">+HH22*3%</f>
        <v>0</v>
      </c>
      <c r="HJ22" s="22"/>
      <c r="HK22" s="22"/>
      <c r="HL22" s="22"/>
      <c r="HM22" s="23">
        <v>0</v>
      </c>
      <c r="HN22" s="21">
        <f t="shared" si="187"/>
        <v>0</v>
      </c>
      <c r="HO22" s="21">
        <f t="shared" si="94"/>
        <v>0</v>
      </c>
      <c r="HP22" s="21">
        <v>0</v>
      </c>
      <c r="HQ22" s="21">
        <f t="shared" si="95"/>
        <v>0</v>
      </c>
      <c r="HR22" s="21">
        <v>0</v>
      </c>
      <c r="HS22" s="21">
        <f t="shared" si="96"/>
        <v>0</v>
      </c>
      <c r="HT22" s="21">
        <v>0</v>
      </c>
      <c r="HU22" s="21">
        <f t="shared" si="97"/>
        <v>0</v>
      </c>
      <c r="HV22" s="21">
        <v>0</v>
      </c>
      <c r="HW22" s="21">
        <f t="shared" si="98"/>
        <v>0</v>
      </c>
      <c r="HX22" s="21">
        <v>0</v>
      </c>
      <c r="HY22" s="21">
        <f t="shared" si="99"/>
        <v>0</v>
      </c>
      <c r="HZ22" s="21">
        <f t="shared" si="20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1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2"/>
        <v>0</v>
      </c>
      <c r="IM22" s="21">
        <v>0</v>
      </c>
      <c r="IN22" s="21">
        <f t="shared" si="103"/>
        <v>0</v>
      </c>
      <c r="IO22" s="21">
        <v>0</v>
      </c>
      <c r="IP22" s="21">
        <f t="shared" si="104"/>
        <v>0</v>
      </c>
      <c r="IQ22" s="21">
        <v>0</v>
      </c>
      <c r="IR22" s="21">
        <f t="shared" si="105"/>
        <v>0</v>
      </c>
      <c r="IS22" s="21">
        <v>0</v>
      </c>
      <c r="IT22" s="21">
        <f t="shared" si="106"/>
        <v>0</v>
      </c>
      <c r="IU22" s="21">
        <v>0</v>
      </c>
      <c r="IV22" s="21">
        <f t="shared" si="107"/>
        <v>0</v>
      </c>
      <c r="IW22" s="21">
        <f t="shared" si="108"/>
        <v>0</v>
      </c>
      <c r="IX22" s="21"/>
      <c r="IY22" s="23">
        <f t="shared" ref="IY22:IY42" si="212">+IX22*3%</f>
        <v>0</v>
      </c>
      <c r="IZ22" s="22"/>
      <c r="JA22" s="22"/>
      <c r="JB22" s="22"/>
      <c r="JC22" s="23">
        <v>0</v>
      </c>
      <c r="JD22" s="21">
        <f t="shared" si="188"/>
        <v>0</v>
      </c>
      <c r="JE22" s="21">
        <f t="shared" si="110"/>
        <v>0</v>
      </c>
      <c r="JF22" s="21">
        <v>0</v>
      </c>
      <c r="JG22" s="21">
        <f t="shared" si="111"/>
        <v>0</v>
      </c>
      <c r="JH22" s="21">
        <v>0</v>
      </c>
      <c r="JI22" s="21">
        <f t="shared" si="112"/>
        <v>0</v>
      </c>
      <c r="JJ22" s="21">
        <v>0</v>
      </c>
      <c r="JK22" s="21">
        <f t="shared" si="113"/>
        <v>0</v>
      </c>
      <c r="JL22" s="21">
        <v>0</v>
      </c>
      <c r="JM22" s="21">
        <f t="shared" si="114"/>
        <v>0</v>
      </c>
      <c r="JN22" s="21">
        <v>0</v>
      </c>
      <c r="JO22" s="21">
        <f t="shared" si="115"/>
        <v>0</v>
      </c>
      <c r="JP22" s="21">
        <f t="shared" si="20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17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18"/>
        <v>0</v>
      </c>
      <c r="KC22" s="21">
        <v>0</v>
      </c>
      <c r="KD22" s="21">
        <f t="shared" si="119"/>
        <v>0</v>
      </c>
      <c r="KE22" s="21">
        <v>0</v>
      </c>
      <c r="KF22" s="21">
        <f t="shared" si="120"/>
        <v>0</v>
      </c>
      <c r="KG22" s="21">
        <v>0</v>
      </c>
      <c r="KH22" s="21">
        <f t="shared" si="121"/>
        <v>0</v>
      </c>
      <c r="KI22" s="21">
        <v>0</v>
      </c>
      <c r="KJ22" s="21">
        <f t="shared" si="122"/>
        <v>0</v>
      </c>
      <c r="KK22" s="21">
        <v>0</v>
      </c>
      <c r="KL22" s="21">
        <f t="shared" si="123"/>
        <v>0</v>
      </c>
      <c r="KM22" s="21">
        <f t="shared" si="124"/>
        <v>0</v>
      </c>
      <c r="KN22" s="21"/>
      <c r="KO22" s="23">
        <f t="shared" ref="KO22:KO42" si="213">+KN22*3%</f>
        <v>0</v>
      </c>
      <c r="KP22" s="22"/>
      <c r="KQ22" s="22"/>
      <c r="KR22" s="22"/>
      <c r="KS22" s="23">
        <v>0</v>
      </c>
      <c r="KT22" s="21">
        <f t="shared" si="189"/>
        <v>0</v>
      </c>
      <c r="KU22" s="21">
        <f t="shared" si="126"/>
        <v>0</v>
      </c>
      <c r="KV22" s="21">
        <v>0</v>
      </c>
      <c r="KW22" s="21">
        <f t="shared" si="127"/>
        <v>0</v>
      </c>
      <c r="KX22" s="21">
        <v>0</v>
      </c>
      <c r="KY22" s="21">
        <f t="shared" si="128"/>
        <v>0</v>
      </c>
      <c r="KZ22" s="21">
        <v>0</v>
      </c>
      <c r="LA22" s="21">
        <f t="shared" si="129"/>
        <v>0</v>
      </c>
      <c r="LB22" s="21">
        <v>0</v>
      </c>
      <c r="LC22" s="21">
        <f t="shared" si="130"/>
        <v>0</v>
      </c>
      <c r="LD22" s="21">
        <v>0</v>
      </c>
      <c r="LE22" s="21">
        <f t="shared" si="131"/>
        <v>0</v>
      </c>
      <c r="LF22" s="21">
        <f t="shared" si="20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3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4"/>
        <v>0</v>
      </c>
      <c r="LS22" s="21">
        <v>0</v>
      </c>
      <c r="LT22" s="21">
        <f t="shared" si="135"/>
        <v>0</v>
      </c>
      <c r="LU22" s="21">
        <v>0</v>
      </c>
      <c r="LV22" s="21">
        <f t="shared" si="136"/>
        <v>0</v>
      </c>
      <c r="LW22" s="21">
        <v>0</v>
      </c>
      <c r="LX22" s="21">
        <f t="shared" si="137"/>
        <v>0</v>
      </c>
      <c r="LY22" s="21">
        <v>0</v>
      </c>
      <c r="LZ22" s="21">
        <f t="shared" si="138"/>
        <v>0</v>
      </c>
      <c r="MA22" s="21">
        <v>0</v>
      </c>
      <c r="MB22" s="21">
        <f t="shared" si="139"/>
        <v>0</v>
      </c>
      <c r="MC22" s="21">
        <f t="shared" si="140"/>
        <v>0</v>
      </c>
      <c r="MD22" s="21"/>
      <c r="ME22" s="23">
        <f t="shared" ref="ME22:ME42" si="214">+MD22*3%</f>
        <v>0</v>
      </c>
      <c r="MF22" s="22"/>
      <c r="MG22" s="22"/>
      <c r="MH22" s="22"/>
      <c r="MI22" s="23">
        <v>0</v>
      </c>
      <c r="MJ22" s="21">
        <f t="shared" si="190"/>
        <v>0</v>
      </c>
      <c r="MK22" s="21">
        <f t="shared" si="142"/>
        <v>0</v>
      </c>
      <c r="ML22" s="21">
        <v>0</v>
      </c>
      <c r="MM22" s="21">
        <f t="shared" si="143"/>
        <v>0</v>
      </c>
      <c r="MN22" s="21">
        <v>0</v>
      </c>
      <c r="MO22" s="21">
        <f t="shared" si="144"/>
        <v>0</v>
      </c>
      <c r="MP22" s="21">
        <v>0</v>
      </c>
      <c r="MQ22" s="21">
        <f t="shared" si="145"/>
        <v>0</v>
      </c>
      <c r="MR22" s="21">
        <v>0</v>
      </c>
      <c r="MS22" s="21">
        <f t="shared" si="146"/>
        <v>0</v>
      </c>
      <c r="MT22" s="21">
        <v>0</v>
      </c>
      <c r="MU22" s="21">
        <f t="shared" si="147"/>
        <v>0</v>
      </c>
      <c r="MV22" s="21">
        <f t="shared" si="20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49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0"/>
        <v>0</v>
      </c>
      <c r="NI22" s="21">
        <v>0</v>
      </c>
      <c r="NJ22" s="21">
        <f t="shared" si="151"/>
        <v>0</v>
      </c>
      <c r="NK22" s="21">
        <v>0</v>
      </c>
      <c r="NL22" s="21">
        <f t="shared" si="152"/>
        <v>0</v>
      </c>
      <c r="NM22" s="21">
        <v>0</v>
      </c>
      <c r="NN22" s="21">
        <f t="shared" si="153"/>
        <v>0</v>
      </c>
      <c r="NO22" s="21">
        <v>0</v>
      </c>
      <c r="NP22" s="21">
        <f t="shared" si="154"/>
        <v>0</v>
      </c>
      <c r="NQ22" s="21">
        <v>0</v>
      </c>
      <c r="NR22" s="21">
        <f t="shared" si="155"/>
        <v>0</v>
      </c>
      <c r="NS22" s="21">
        <f t="shared" si="156"/>
        <v>0</v>
      </c>
      <c r="NT22" s="21"/>
      <c r="NU22" s="23">
        <f t="shared" ref="NU22:NU42" si="215">+NT22*3%</f>
        <v>0</v>
      </c>
      <c r="NV22" s="22"/>
      <c r="NW22" s="22"/>
      <c r="NX22" s="22"/>
      <c r="NY22" s="23">
        <v>0</v>
      </c>
      <c r="NZ22" s="21">
        <f t="shared" si="191"/>
        <v>0</v>
      </c>
      <c r="OA22" s="21">
        <f t="shared" si="158"/>
        <v>0</v>
      </c>
      <c r="OB22" s="21">
        <v>0</v>
      </c>
      <c r="OC22" s="21">
        <f t="shared" si="159"/>
        <v>0</v>
      </c>
      <c r="OD22" s="21">
        <v>0</v>
      </c>
      <c r="OE22" s="21">
        <f t="shared" si="160"/>
        <v>0</v>
      </c>
      <c r="OF22" s="21">
        <v>0</v>
      </c>
      <c r="OG22" s="21">
        <f t="shared" si="161"/>
        <v>0</v>
      </c>
      <c r="OH22" s="21">
        <v>0</v>
      </c>
      <c r="OI22" s="21">
        <f t="shared" si="162"/>
        <v>0</v>
      </c>
      <c r="OJ22" s="21">
        <v>0</v>
      </c>
      <c r="OK22" s="21">
        <f t="shared" si="163"/>
        <v>0</v>
      </c>
      <c r="OL22" s="21">
        <f t="shared" si="20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65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66"/>
        <v>0</v>
      </c>
      <c r="OY22" s="21">
        <v>0</v>
      </c>
      <c r="OZ22" s="21">
        <f t="shared" si="167"/>
        <v>0</v>
      </c>
      <c r="PA22" s="21">
        <v>0</v>
      </c>
      <c r="PB22" s="21">
        <f t="shared" si="168"/>
        <v>0</v>
      </c>
      <c r="PC22" s="21">
        <v>0</v>
      </c>
      <c r="PD22" s="21">
        <f t="shared" si="169"/>
        <v>0</v>
      </c>
      <c r="PE22" s="21">
        <v>0</v>
      </c>
      <c r="PF22" s="21">
        <f t="shared" si="170"/>
        <v>0</v>
      </c>
      <c r="PG22" s="21">
        <v>0</v>
      </c>
      <c r="PH22" s="21">
        <f t="shared" si="171"/>
        <v>0</v>
      </c>
      <c r="PI22" s="21">
        <f t="shared" si="172"/>
        <v>0</v>
      </c>
      <c r="PJ22" s="21"/>
      <c r="PK22" s="23">
        <f t="shared" ref="PK22:PK42" si="216">+PJ22*3%</f>
        <v>0</v>
      </c>
      <c r="PL22" s="24">
        <f t="shared" si="12"/>
        <v>0</v>
      </c>
      <c r="PM22" s="24">
        <f t="shared" si="13"/>
        <v>0</v>
      </c>
      <c r="PN22" s="24">
        <f t="shared" si="173"/>
        <v>0</v>
      </c>
    </row>
    <row r="23" spans="1:430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4"/>
        <v>0</v>
      </c>
      <c r="M23" s="21">
        <f t="shared" si="15"/>
        <v>0</v>
      </c>
      <c r="N23" s="21">
        <v>0</v>
      </c>
      <c r="O23" s="21">
        <f t="shared" si="16"/>
        <v>0</v>
      </c>
      <c r="P23" s="21">
        <v>0</v>
      </c>
      <c r="Q23" s="21">
        <f t="shared" si="17"/>
        <v>0</v>
      </c>
      <c r="R23" s="21">
        <v>0</v>
      </c>
      <c r="S23" s="21">
        <f t="shared" si="18"/>
        <v>0</v>
      </c>
      <c r="T23" s="21">
        <v>0</v>
      </c>
      <c r="U23" s="21">
        <f t="shared" si="19"/>
        <v>0</v>
      </c>
      <c r="V23" s="21">
        <v>0</v>
      </c>
      <c r="W23" s="21">
        <f t="shared" si="20"/>
        <v>0</v>
      </c>
      <c r="X23" s="21">
        <f t="shared" si="21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2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3"/>
        <v>0</v>
      </c>
      <c r="AK23" s="21">
        <v>0</v>
      </c>
      <c r="AL23" s="21">
        <f t="shared" si="24"/>
        <v>0</v>
      </c>
      <c r="AM23" s="21">
        <v>0</v>
      </c>
      <c r="AN23" s="21">
        <f t="shared" si="25"/>
        <v>0</v>
      </c>
      <c r="AO23" s="21">
        <v>0</v>
      </c>
      <c r="AP23" s="21">
        <f t="shared" si="26"/>
        <v>0</v>
      </c>
      <c r="AQ23" s="21">
        <v>0</v>
      </c>
      <c r="AR23" s="21">
        <f t="shared" si="27"/>
        <v>0</v>
      </c>
      <c r="AS23" s="21">
        <v>0</v>
      </c>
      <c r="AT23" s="21">
        <f t="shared" si="28"/>
        <v>0</v>
      </c>
      <c r="AU23" s="21">
        <f t="shared" si="29"/>
        <v>0</v>
      </c>
      <c r="AV23" s="21"/>
      <c r="AW23" s="23">
        <f t="shared" si="174"/>
        <v>0</v>
      </c>
      <c r="AX23" s="22"/>
      <c r="AY23" s="22"/>
      <c r="AZ23" s="22"/>
      <c r="BA23" s="23">
        <v>0</v>
      </c>
      <c r="BB23" s="21">
        <f t="shared" si="183"/>
        <v>0</v>
      </c>
      <c r="BC23" s="21">
        <f t="shared" si="31"/>
        <v>0</v>
      </c>
      <c r="BD23" s="21">
        <v>0</v>
      </c>
      <c r="BE23" s="21">
        <f t="shared" si="32"/>
        <v>0</v>
      </c>
      <c r="BF23" s="21">
        <v>0</v>
      </c>
      <c r="BG23" s="21">
        <f t="shared" si="33"/>
        <v>0</v>
      </c>
      <c r="BH23" s="21">
        <v>0</v>
      </c>
      <c r="BI23" s="21">
        <f t="shared" si="34"/>
        <v>0</v>
      </c>
      <c r="BJ23" s="21">
        <v>0</v>
      </c>
      <c r="BK23" s="21">
        <f t="shared" si="35"/>
        <v>0</v>
      </c>
      <c r="BL23" s="21">
        <v>0</v>
      </c>
      <c r="BM23" s="21">
        <f t="shared" si="36"/>
        <v>0</v>
      </c>
      <c r="BN23" s="21">
        <f t="shared" si="20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38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39"/>
        <v>0</v>
      </c>
      <c r="CA23" s="21">
        <v>0</v>
      </c>
      <c r="CB23" s="21">
        <f t="shared" si="40"/>
        <v>0</v>
      </c>
      <c r="CC23" s="21">
        <v>0</v>
      </c>
      <c r="CD23" s="21">
        <f t="shared" si="41"/>
        <v>0</v>
      </c>
      <c r="CE23" s="21">
        <v>0</v>
      </c>
      <c r="CF23" s="21">
        <f t="shared" si="42"/>
        <v>0</v>
      </c>
      <c r="CG23" s="21">
        <v>0</v>
      </c>
      <c r="CH23" s="21">
        <f t="shared" si="43"/>
        <v>0</v>
      </c>
      <c r="CI23" s="21">
        <v>0</v>
      </c>
      <c r="CJ23" s="21">
        <f t="shared" si="44"/>
        <v>0</v>
      </c>
      <c r="CK23" s="21">
        <f t="shared" si="45"/>
        <v>0</v>
      </c>
      <c r="CL23" s="21"/>
      <c r="CM23" s="23">
        <f t="shared" si="209"/>
        <v>0</v>
      </c>
      <c r="CN23" s="22"/>
      <c r="CO23" s="22"/>
      <c r="CP23" s="22"/>
      <c r="CQ23" s="23">
        <v>0</v>
      </c>
      <c r="CR23" s="21">
        <f t="shared" si="184"/>
        <v>0</v>
      </c>
      <c r="CS23" s="21">
        <f t="shared" si="47"/>
        <v>0</v>
      </c>
      <c r="CT23" s="21">
        <v>0</v>
      </c>
      <c r="CU23" s="21">
        <f t="shared" si="48"/>
        <v>0</v>
      </c>
      <c r="CV23" s="21">
        <v>0</v>
      </c>
      <c r="CW23" s="21">
        <f t="shared" si="49"/>
        <v>0</v>
      </c>
      <c r="CX23" s="21">
        <v>0</v>
      </c>
      <c r="CY23" s="21">
        <f t="shared" si="50"/>
        <v>0</v>
      </c>
      <c r="CZ23" s="21">
        <v>0</v>
      </c>
      <c r="DA23" s="21">
        <f t="shared" si="51"/>
        <v>0</v>
      </c>
      <c r="DB23" s="21">
        <v>0</v>
      </c>
      <c r="DC23" s="21">
        <f t="shared" si="52"/>
        <v>0</v>
      </c>
      <c r="DD23" s="21">
        <f t="shared" si="20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4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5"/>
        <v>0</v>
      </c>
      <c r="DS23" s="21">
        <v>0</v>
      </c>
      <c r="DT23" s="21">
        <f t="shared" si="56"/>
        <v>0</v>
      </c>
      <c r="DU23" s="21">
        <v>0</v>
      </c>
      <c r="DV23" s="21">
        <f t="shared" si="57"/>
        <v>0</v>
      </c>
      <c r="DW23" s="21">
        <v>0</v>
      </c>
      <c r="DX23" s="21">
        <f t="shared" si="58"/>
        <v>0</v>
      </c>
      <c r="DY23" s="21">
        <v>0</v>
      </c>
      <c r="DZ23" s="21">
        <f t="shared" si="59"/>
        <v>0</v>
      </c>
      <c r="EA23" s="21">
        <f t="shared" si="60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185"/>
        <v>0</v>
      </c>
      <c r="EI23" s="21">
        <f t="shared" si="62"/>
        <v>0</v>
      </c>
      <c r="EJ23" s="21">
        <v>0</v>
      </c>
      <c r="EK23" s="21">
        <f t="shared" si="63"/>
        <v>0</v>
      </c>
      <c r="EL23" s="21">
        <v>0</v>
      </c>
      <c r="EM23" s="21">
        <f t="shared" si="64"/>
        <v>0</v>
      </c>
      <c r="EN23" s="21">
        <v>0</v>
      </c>
      <c r="EO23" s="21">
        <f t="shared" si="65"/>
        <v>0</v>
      </c>
      <c r="EP23" s="21">
        <v>0</v>
      </c>
      <c r="EQ23" s="21">
        <f t="shared" si="66"/>
        <v>0</v>
      </c>
      <c r="ER23" s="21">
        <v>0</v>
      </c>
      <c r="ES23" s="21">
        <f t="shared" si="67"/>
        <v>0</v>
      </c>
      <c r="ET23" s="21">
        <f t="shared" si="20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69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0"/>
        <v>0</v>
      </c>
      <c r="FG23" s="21">
        <v>0</v>
      </c>
      <c r="FH23" s="21">
        <f t="shared" si="71"/>
        <v>0</v>
      </c>
      <c r="FI23" s="21">
        <v>0</v>
      </c>
      <c r="FJ23" s="21">
        <f t="shared" si="72"/>
        <v>0</v>
      </c>
      <c r="FK23" s="21">
        <v>0</v>
      </c>
      <c r="FL23" s="21">
        <f t="shared" si="73"/>
        <v>0</v>
      </c>
      <c r="FM23" s="21">
        <v>0</v>
      </c>
      <c r="FN23" s="21">
        <f t="shared" si="74"/>
        <v>0</v>
      </c>
      <c r="FO23" s="21">
        <v>0</v>
      </c>
      <c r="FP23" s="21">
        <f t="shared" si="75"/>
        <v>0</v>
      </c>
      <c r="FQ23" s="21">
        <f t="shared" si="76"/>
        <v>0</v>
      </c>
      <c r="FR23" s="21"/>
      <c r="FS23" s="23">
        <f t="shared" si="210"/>
        <v>0</v>
      </c>
      <c r="FT23" s="22"/>
      <c r="FU23" s="22"/>
      <c r="FV23" s="22"/>
      <c r="FW23" s="23">
        <v>0</v>
      </c>
      <c r="FX23" s="21">
        <f t="shared" si="186"/>
        <v>0</v>
      </c>
      <c r="FY23" s="21">
        <f t="shared" si="78"/>
        <v>0</v>
      </c>
      <c r="FZ23" s="21">
        <v>0</v>
      </c>
      <c r="GA23" s="21">
        <f t="shared" si="79"/>
        <v>0</v>
      </c>
      <c r="GB23" s="21">
        <v>0</v>
      </c>
      <c r="GC23" s="21">
        <f t="shared" si="80"/>
        <v>0</v>
      </c>
      <c r="GD23" s="21">
        <v>0</v>
      </c>
      <c r="GE23" s="21">
        <f t="shared" si="81"/>
        <v>0</v>
      </c>
      <c r="GF23" s="21">
        <v>0</v>
      </c>
      <c r="GG23" s="21">
        <f t="shared" si="82"/>
        <v>0</v>
      </c>
      <c r="GH23" s="21">
        <v>0</v>
      </c>
      <c r="GI23" s="21">
        <f t="shared" si="83"/>
        <v>0</v>
      </c>
      <c r="GJ23" s="21">
        <f t="shared" si="20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5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6"/>
        <v>0</v>
      </c>
      <c r="GW23" s="21">
        <v>0</v>
      </c>
      <c r="GX23" s="21">
        <f t="shared" si="87"/>
        <v>0</v>
      </c>
      <c r="GY23" s="21">
        <v>0</v>
      </c>
      <c r="GZ23" s="21">
        <f t="shared" si="88"/>
        <v>0</v>
      </c>
      <c r="HA23" s="21">
        <v>0</v>
      </c>
      <c r="HB23" s="21">
        <f t="shared" si="89"/>
        <v>0</v>
      </c>
      <c r="HC23" s="21">
        <v>0</v>
      </c>
      <c r="HD23" s="21">
        <f t="shared" si="90"/>
        <v>0</v>
      </c>
      <c r="HE23" s="21">
        <v>0</v>
      </c>
      <c r="HF23" s="21">
        <f t="shared" si="91"/>
        <v>0</v>
      </c>
      <c r="HG23" s="21">
        <f t="shared" si="92"/>
        <v>0</v>
      </c>
      <c r="HH23" s="21"/>
      <c r="HI23" s="23">
        <f t="shared" si="211"/>
        <v>0</v>
      </c>
      <c r="HJ23" s="22"/>
      <c r="HK23" s="22"/>
      <c r="HL23" s="22"/>
      <c r="HM23" s="23">
        <v>0</v>
      </c>
      <c r="HN23" s="21">
        <f t="shared" si="187"/>
        <v>0</v>
      </c>
      <c r="HO23" s="21">
        <f t="shared" si="94"/>
        <v>0</v>
      </c>
      <c r="HP23" s="21">
        <v>0</v>
      </c>
      <c r="HQ23" s="21">
        <f t="shared" si="95"/>
        <v>0</v>
      </c>
      <c r="HR23" s="21">
        <v>0</v>
      </c>
      <c r="HS23" s="21">
        <f t="shared" si="96"/>
        <v>0</v>
      </c>
      <c r="HT23" s="21">
        <v>0</v>
      </c>
      <c r="HU23" s="21">
        <f t="shared" si="97"/>
        <v>0</v>
      </c>
      <c r="HV23" s="21">
        <v>0</v>
      </c>
      <c r="HW23" s="21">
        <f t="shared" si="98"/>
        <v>0</v>
      </c>
      <c r="HX23" s="21">
        <v>0</v>
      </c>
      <c r="HY23" s="21">
        <f t="shared" si="99"/>
        <v>0</v>
      </c>
      <c r="HZ23" s="21">
        <f t="shared" si="20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1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2"/>
        <v>0</v>
      </c>
      <c r="IM23" s="21">
        <v>0</v>
      </c>
      <c r="IN23" s="21">
        <f t="shared" si="103"/>
        <v>0</v>
      </c>
      <c r="IO23" s="21">
        <v>0</v>
      </c>
      <c r="IP23" s="21">
        <f t="shared" si="104"/>
        <v>0</v>
      </c>
      <c r="IQ23" s="21">
        <v>0</v>
      </c>
      <c r="IR23" s="21">
        <f t="shared" si="105"/>
        <v>0</v>
      </c>
      <c r="IS23" s="21">
        <v>0</v>
      </c>
      <c r="IT23" s="21">
        <f t="shared" si="106"/>
        <v>0</v>
      </c>
      <c r="IU23" s="21">
        <v>0</v>
      </c>
      <c r="IV23" s="21">
        <f t="shared" si="107"/>
        <v>0</v>
      </c>
      <c r="IW23" s="21">
        <f t="shared" si="108"/>
        <v>0</v>
      </c>
      <c r="IX23" s="21"/>
      <c r="IY23" s="23">
        <f t="shared" si="212"/>
        <v>0</v>
      </c>
      <c r="IZ23" s="22"/>
      <c r="JA23" s="22"/>
      <c r="JB23" s="22"/>
      <c r="JC23" s="23">
        <v>0</v>
      </c>
      <c r="JD23" s="21">
        <f t="shared" si="188"/>
        <v>0</v>
      </c>
      <c r="JE23" s="21">
        <f t="shared" si="110"/>
        <v>0</v>
      </c>
      <c r="JF23" s="21">
        <v>0</v>
      </c>
      <c r="JG23" s="21">
        <f t="shared" si="111"/>
        <v>0</v>
      </c>
      <c r="JH23" s="21">
        <v>0</v>
      </c>
      <c r="JI23" s="21">
        <f t="shared" si="112"/>
        <v>0</v>
      </c>
      <c r="JJ23" s="21">
        <v>0</v>
      </c>
      <c r="JK23" s="21">
        <f t="shared" si="113"/>
        <v>0</v>
      </c>
      <c r="JL23" s="21">
        <v>0</v>
      </c>
      <c r="JM23" s="21">
        <f t="shared" si="114"/>
        <v>0</v>
      </c>
      <c r="JN23" s="21">
        <v>0</v>
      </c>
      <c r="JO23" s="21">
        <f t="shared" si="115"/>
        <v>0</v>
      </c>
      <c r="JP23" s="21">
        <f t="shared" si="20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17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18"/>
        <v>0</v>
      </c>
      <c r="KC23" s="21">
        <v>0</v>
      </c>
      <c r="KD23" s="21">
        <f t="shared" si="119"/>
        <v>0</v>
      </c>
      <c r="KE23" s="21">
        <v>0</v>
      </c>
      <c r="KF23" s="21">
        <f t="shared" si="120"/>
        <v>0</v>
      </c>
      <c r="KG23" s="21">
        <v>0</v>
      </c>
      <c r="KH23" s="21">
        <f t="shared" si="121"/>
        <v>0</v>
      </c>
      <c r="KI23" s="21">
        <v>0</v>
      </c>
      <c r="KJ23" s="21">
        <f t="shared" si="122"/>
        <v>0</v>
      </c>
      <c r="KK23" s="21">
        <v>0</v>
      </c>
      <c r="KL23" s="21">
        <f t="shared" si="123"/>
        <v>0</v>
      </c>
      <c r="KM23" s="21">
        <f t="shared" si="124"/>
        <v>0</v>
      </c>
      <c r="KN23" s="21"/>
      <c r="KO23" s="23">
        <f t="shared" si="213"/>
        <v>0</v>
      </c>
      <c r="KP23" s="22"/>
      <c r="KQ23" s="22"/>
      <c r="KR23" s="22"/>
      <c r="KS23" s="23">
        <v>0</v>
      </c>
      <c r="KT23" s="21">
        <f t="shared" si="189"/>
        <v>0</v>
      </c>
      <c r="KU23" s="21">
        <f t="shared" si="126"/>
        <v>0</v>
      </c>
      <c r="KV23" s="21">
        <v>0</v>
      </c>
      <c r="KW23" s="21">
        <f t="shared" si="127"/>
        <v>0</v>
      </c>
      <c r="KX23" s="21">
        <v>0</v>
      </c>
      <c r="KY23" s="21">
        <f t="shared" si="128"/>
        <v>0</v>
      </c>
      <c r="KZ23" s="21">
        <v>0</v>
      </c>
      <c r="LA23" s="21">
        <f t="shared" si="129"/>
        <v>0</v>
      </c>
      <c r="LB23" s="21">
        <v>0</v>
      </c>
      <c r="LC23" s="21">
        <f t="shared" si="130"/>
        <v>0</v>
      </c>
      <c r="LD23" s="21">
        <v>0</v>
      </c>
      <c r="LE23" s="21">
        <f t="shared" si="131"/>
        <v>0</v>
      </c>
      <c r="LF23" s="21">
        <f t="shared" si="20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3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4"/>
        <v>0</v>
      </c>
      <c r="LS23" s="21">
        <v>0</v>
      </c>
      <c r="LT23" s="21">
        <f t="shared" si="135"/>
        <v>0</v>
      </c>
      <c r="LU23" s="21">
        <v>0</v>
      </c>
      <c r="LV23" s="21">
        <f t="shared" si="136"/>
        <v>0</v>
      </c>
      <c r="LW23" s="21">
        <v>0</v>
      </c>
      <c r="LX23" s="21">
        <f t="shared" si="137"/>
        <v>0</v>
      </c>
      <c r="LY23" s="21">
        <v>0</v>
      </c>
      <c r="LZ23" s="21">
        <f t="shared" si="138"/>
        <v>0</v>
      </c>
      <c r="MA23" s="21">
        <v>0</v>
      </c>
      <c r="MB23" s="21">
        <f t="shared" si="139"/>
        <v>0</v>
      </c>
      <c r="MC23" s="21">
        <f t="shared" si="140"/>
        <v>0</v>
      </c>
      <c r="MD23" s="21"/>
      <c r="ME23" s="23">
        <f t="shared" si="214"/>
        <v>0</v>
      </c>
      <c r="MF23" s="22"/>
      <c r="MG23" s="22"/>
      <c r="MH23" s="22"/>
      <c r="MI23" s="23">
        <v>0</v>
      </c>
      <c r="MJ23" s="21">
        <f t="shared" si="190"/>
        <v>0</v>
      </c>
      <c r="MK23" s="21">
        <f t="shared" si="142"/>
        <v>0</v>
      </c>
      <c r="ML23" s="21">
        <v>0</v>
      </c>
      <c r="MM23" s="21">
        <f t="shared" si="143"/>
        <v>0</v>
      </c>
      <c r="MN23" s="21">
        <v>0</v>
      </c>
      <c r="MO23" s="21">
        <f t="shared" si="144"/>
        <v>0</v>
      </c>
      <c r="MP23" s="21">
        <v>0</v>
      </c>
      <c r="MQ23" s="21">
        <f t="shared" si="145"/>
        <v>0</v>
      </c>
      <c r="MR23" s="21">
        <v>0</v>
      </c>
      <c r="MS23" s="21">
        <f t="shared" si="146"/>
        <v>0</v>
      </c>
      <c r="MT23" s="21">
        <v>0</v>
      </c>
      <c r="MU23" s="21">
        <f t="shared" si="147"/>
        <v>0</v>
      </c>
      <c r="MV23" s="21">
        <f t="shared" si="20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49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0"/>
        <v>0</v>
      </c>
      <c r="NI23" s="21">
        <v>0</v>
      </c>
      <c r="NJ23" s="21">
        <f t="shared" si="151"/>
        <v>0</v>
      </c>
      <c r="NK23" s="21">
        <v>0</v>
      </c>
      <c r="NL23" s="21">
        <f t="shared" si="152"/>
        <v>0</v>
      </c>
      <c r="NM23" s="21">
        <v>0</v>
      </c>
      <c r="NN23" s="21">
        <f t="shared" si="153"/>
        <v>0</v>
      </c>
      <c r="NO23" s="21">
        <v>0</v>
      </c>
      <c r="NP23" s="21">
        <f t="shared" si="154"/>
        <v>0</v>
      </c>
      <c r="NQ23" s="21">
        <v>0</v>
      </c>
      <c r="NR23" s="21">
        <f t="shared" si="155"/>
        <v>0</v>
      </c>
      <c r="NS23" s="21">
        <f t="shared" si="156"/>
        <v>0</v>
      </c>
      <c r="NT23" s="21"/>
      <c r="NU23" s="23">
        <f t="shared" si="215"/>
        <v>0</v>
      </c>
      <c r="NV23" s="22"/>
      <c r="NW23" s="22"/>
      <c r="NX23" s="22"/>
      <c r="NY23" s="23">
        <v>0</v>
      </c>
      <c r="NZ23" s="21">
        <f t="shared" si="191"/>
        <v>0</v>
      </c>
      <c r="OA23" s="21">
        <f t="shared" si="158"/>
        <v>0</v>
      </c>
      <c r="OB23" s="21">
        <v>0</v>
      </c>
      <c r="OC23" s="21">
        <f t="shared" si="159"/>
        <v>0</v>
      </c>
      <c r="OD23" s="21">
        <v>0</v>
      </c>
      <c r="OE23" s="21">
        <f t="shared" si="160"/>
        <v>0</v>
      </c>
      <c r="OF23" s="21">
        <v>0</v>
      </c>
      <c r="OG23" s="21">
        <f t="shared" si="161"/>
        <v>0</v>
      </c>
      <c r="OH23" s="21">
        <v>0</v>
      </c>
      <c r="OI23" s="21">
        <f t="shared" si="162"/>
        <v>0</v>
      </c>
      <c r="OJ23" s="21">
        <v>0</v>
      </c>
      <c r="OK23" s="21">
        <f t="shared" si="163"/>
        <v>0</v>
      </c>
      <c r="OL23" s="21">
        <f t="shared" si="20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65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66"/>
        <v>0</v>
      </c>
      <c r="OY23" s="21">
        <v>0</v>
      </c>
      <c r="OZ23" s="21">
        <f t="shared" si="167"/>
        <v>0</v>
      </c>
      <c r="PA23" s="21">
        <v>0</v>
      </c>
      <c r="PB23" s="21">
        <f t="shared" si="168"/>
        <v>0</v>
      </c>
      <c r="PC23" s="21">
        <v>0</v>
      </c>
      <c r="PD23" s="21">
        <f t="shared" si="169"/>
        <v>0</v>
      </c>
      <c r="PE23" s="21">
        <v>0</v>
      </c>
      <c r="PF23" s="21">
        <f t="shared" si="170"/>
        <v>0</v>
      </c>
      <c r="PG23" s="21">
        <v>0</v>
      </c>
      <c r="PH23" s="21">
        <f t="shared" si="171"/>
        <v>0</v>
      </c>
      <c r="PI23" s="21">
        <f t="shared" si="172"/>
        <v>0</v>
      </c>
      <c r="PJ23" s="21"/>
      <c r="PK23" s="23">
        <f t="shared" si="216"/>
        <v>0</v>
      </c>
      <c r="PL23" s="24">
        <f t="shared" si="12"/>
        <v>0</v>
      </c>
      <c r="PM23" s="24">
        <f t="shared" si="13"/>
        <v>0</v>
      </c>
      <c r="PN23" s="24">
        <f t="shared" si="173"/>
        <v>0</v>
      </c>
    </row>
    <row r="24" spans="1:430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4"/>
        <v>0</v>
      </c>
      <c r="M24" s="21">
        <f t="shared" si="15"/>
        <v>0</v>
      </c>
      <c r="N24" s="21">
        <v>0</v>
      </c>
      <c r="O24" s="21">
        <f t="shared" si="16"/>
        <v>0</v>
      </c>
      <c r="P24" s="21">
        <v>0</v>
      </c>
      <c r="Q24" s="21">
        <f t="shared" si="17"/>
        <v>0</v>
      </c>
      <c r="R24" s="21">
        <v>0</v>
      </c>
      <c r="S24" s="21">
        <f t="shared" si="18"/>
        <v>0</v>
      </c>
      <c r="T24" s="21">
        <v>0</v>
      </c>
      <c r="U24" s="21">
        <f t="shared" si="19"/>
        <v>0</v>
      </c>
      <c r="V24" s="21">
        <v>0</v>
      </c>
      <c r="W24" s="21">
        <f t="shared" si="20"/>
        <v>0</v>
      </c>
      <c r="X24" s="21">
        <f t="shared" si="21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2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3"/>
        <v>0</v>
      </c>
      <c r="AK24" s="21">
        <v>0</v>
      </c>
      <c r="AL24" s="21">
        <f t="shared" si="24"/>
        <v>0</v>
      </c>
      <c r="AM24" s="21">
        <v>0</v>
      </c>
      <c r="AN24" s="21">
        <f t="shared" si="25"/>
        <v>0</v>
      </c>
      <c r="AO24" s="21">
        <v>0</v>
      </c>
      <c r="AP24" s="21">
        <f t="shared" si="26"/>
        <v>0</v>
      </c>
      <c r="AQ24" s="21">
        <v>0</v>
      </c>
      <c r="AR24" s="21">
        <f t="shared" si="27"/>
        <v>0</v>
      </c>
      <c r="AS24" s="21">
        <v>0</v>
      </c>
      <c r="AT24" s="21">
        <f t="shared" si="28"/>
        <v>0</v>
      </c>
      <c r="AU24" s="21">
        <f t="shared" si="29"/>
        <v>0</v>
      </c>
      <c r="AV24" s="21"/>
      <c r="AW24" s="23">
        <f t="shared" si="174"/>
        <v>0</v>
      </c>
      <c r="AX24" s="22"/>
      <c r="AY24" s="22"/>
      <c r="AZ24" s="22"/>
      <c r="BA24" s="23">
        <v>0</v>
      </c>
      <c r="BB24" s="21">
        <f t="shared" si="183"/>
        <v>0</v>
      </c>
      <c r="BC24" s="21">
        <f t="shared" si="31"/>
        <v>0</v>
      </c>
      <c r="BD24" s="21">
        <v>0</v>
      </c>
      <c r="BE24" s="21">
        <f t="shared" si="32"/>
        <v>0</v>
      </c>
      <c r="BF24" s="21">
        <v>0</v>
      </c>
      <c r="BG24" s="21">
        <f t="shared" si="33"/>
        <v>0</v>
      </c>
      <c r="BH24" s="21">
        <v>0</v>
      </c>
      <c r="BI24" s="21">
        <f t="shared" si="34"/>
        <v>0</v>
      </c>
      <c r="BJ24" s="21">
        <v>0</v>
      </c>
      <c r="BK24" s="21">
        <f t="shared" si="35"/>
        <v>0</v>
      </c>
      <c r="BL24" s="21">
        <v>0</v>
      </c>
      <c r="BM24" s="21">
        <f t="shared" si="36"/>
        <v>0</v>
      </c>
      <c r="BN24" s="21">
        <f t="shared" si="20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38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39"/>
        <v>0</v>
      </c>
      <c r="CA24" s="21">
        <v>0</v>
      </c>
      <c r="CB24" s="21">
        <f t="shared" si="40"/>
        <v>0</v>
      </c>
      <c r="CC24" s="21">
        <v>0</v>
      </c>
      <c r="CD24" s="21">
        <f t="shared" si="41"/>
        <v>0</v>
      </c>
      <c r="CE24" s="21">
        <v>0</v>
      </c>
      <c r="CF24" s="21">
        <f t="shared" si="42"/>
        <v>0</v>
      </c>
      <c r="CG24" s="21">
        <v>0</v>
      </c>
      <c r="CH24" s="21">
        <f t="shared" si="43"/>
        <v>0</v>
      </c>
      <c r="CI24" s="21">
        <v>0</v>
      </c>
      <c r="CJ24" s="21">
        <f t="shared" si="44"/>
        <v>0</v>
      </c>
      <c r="CK24" s="21">
        <f t="shared" si="45"/>
        <v>0</v>
      </c>
      <c r="CL24" s="21"/>
      <c r="CM24" s="23">
        <f t="shared" si="209"/>
        <v>0</v>
      </c>
      <c r="CN24" s="22"/>
      <c r="CO24" s="22"/>
      <c r="CP24" s="22"/>
      <c r="CQ24" s="23">
        <v>0</v>
      </c>
      <c r="CR24" s="21">
        <f t="shared" si="184"/>
        <v>0</v>
      </c>
      <c r="CS24" s="21">
        <f t="shared" si="47"/>
        <v>0</v>
      </c>
      <c r="CT24" s="21">
        <v>0</v>
      </c>
      <c r="CU24" s="21">
        <f t="shared" si="48"/>
        <v>0</v>
      </c>
      <c r="CV24" s="21">
        <v>0</v>
      </c>
      <c r="CW24" s="21">
        <f t="shared" si="49"/>
        <v>0</v>
      </c>
      <c r="CX24" s="21">
        <v>0</v>
      </c>
      <c r="CY24" s="21">
        <f t="shared" si="50"/>
        <v>0</v>
      </c>
      <c r="CZ24" s="21">
        <v>0</v>
      </c>
      <c r="DA24" s="21">
        <f t="shared" si="51"/>
        <v>0</v>
      </c>
      <c r="DB24" s="21">
        <v>0</v>
      </c>
      <c r="DC24" s="21">
        <f t="shared" si="52"/>
        <v>0</v>
      </c>
      <c r="DD24" s="21">
        <f t="shared" si="20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4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5"/>
        <v>0</v>
      </c>
      <c r="DS24" s="21">
        <v>0</v>
      </c>
      <c r="DT24" s="21">
        <f t="shared" si="56"/>
        <v>0</v>
      </c>
      <c r="DU24" s="21">
        <v>0</v>
      </c>
      <c r="DV24" s="21">
        <f t="shared" si="57"/>
        <v>0</v>
      </c>
      <c r="DW24" s="21">
        <v>0</v>
      </c>
      <c r="DX24" s="21">
        <f t="shared" si="58"/>
        <v>0</v>
      </c>
      <c r="DY24" s="21">
        <v>0</v>
      </c>
      <c r="DZ24" s="21">
        <f t="shared" si="59"/>
        <v>0</v>
      </c>
      <c r="EA24" s="21">
        <f t="shared" si="60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185"/>
        <v>0</v>
      </c>
      <c r="EI24" s="21">
        <f t="shared" si="62"/>
        <v>0</v>
      </c>
      <c r="EJ24" s="21">
        <v>0</v>
      </c>
      <c r="EK24" s="21">
        <f t="shared" si="63"/>
        <v>0</v>
      </c>
      <c r="EL24" s="21">
        <v>0</v>
      </c>
      <c r="EM24" s="21">
        <f t="shared" si="64"/>
        <v>0</v>
      </c>
      <c r="EN24" s="21">
        <v>0</v>
      </c>
      <c r="EO24" s="21">
        <f t="shared" si="65"/>
        <v>0</v>
      </c>
      <c r="EP24" s="21">
        <v>0</v>
      </c>
      <c r="EQ24" s="21">
        <f t="shared" si="66"/>
        <v>0</v>
      </c>
      <c r="ER24" s="21">
        <v>0</v>
      </c>
      <c r="ES24" s="21">
        <f t="shared" si="67"/>
        <v>0</v>
      </c>
      <c r="ET24" s="21">
        <f t="shared" si="20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69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0"/>
        <v>0</v>
      </c>
      <c r="FG24" s="21">
        <v>0</v>
      </c>
      <c r="FH24" s="21">
        <f t="shared" si="71"/>
        <v>0</v>
      </c>
      <c r="FI24" s="21">
        <v>0</v>
      </c>
      <c r="FJ24" s="21">
        <f t="shared" si="72"/>
        <v>0</v>
      </c>
      <c r="FK24" s="21">
        <v>0</v>
      </c>
      <c r="FL24" s="21">
        <f t="shared" si="73"/>
        <v>0</v>
      </c>
      <c r="FM24" s="21">
        <v>0</v>
      </c>
      <c r="FN24" s="21">
        <f t="shared" si="74"/>
        <v>0</v>
      </c>
      <c r="FO24" s="21">
        <v>0</v>
      </c>
      <c r="FP24" s="21">
        <f t="shared" si="75"/>
        <v>0</v>
      </c>
      <c r="FQ24" s="21">
        <f t="shared" si="76"/>
        <v>0</v>
      </c>
      <c r="FR24" s="21"/>
      <c r="FS24" s="23">
        <f t="shared" si="210"/>
        <v>0</v>
      </c>
      <c r="FT24" s="22"/>
      <c r="FU24" s="22"/>
      <c r="FV24" s="22"/>
      <c r="FW24" s="23">
        <v>0</v>
      </c>
      <c r="FX24" s="21">
        <f t="shared" si="186"/>
        <v>0</v>
      </c>
      <c r="FY24" s="21">
        <f t="shared" si="78"/>
        <v>0</v>
      </c>
      <c r="FZ24" s="21">
        <v>0</v>
      </c>
      <c r="GA24" s="21">
        <f t="shared" si="79"/>
        <v>0</v>
      </c>
      <c r="GB24" s="21">
        <v>0</v>
      </c>
      <c r="GC24" s="21">
        <f t="shared" si="80"/>
        <v>0</v>
      </c>
      <c r="GD24" s="21">
        <v>0</v>
      </c>
      <c r="GE24" s="21">
        <f t="shared" si="81"/>
        <v>0</v>
      </c>
      <c r="GF24" s="21">
        <v>0</v>
      </c>
      <c r="GG24" s="21">
        <f t="shared" si="82"/>
        <v>0</v>
      </c>
      <c r="GH24" s="21">
        <v>0</v>
      </c>
      <c r="GI24" s="21">
        <f t="shared" si="83"/>
        <v>0</v>
      </c>
      <c r="GJ24" s="21">
        <f t="shared" si="20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5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6"/>
        <v>0</v>
      </c>
      <c r="GW24" s="21">
        <v>0</v>
      </c>
      <c r="GX24" s="21">
        <f t="shared" si="87"/>
        <v>0</v>
      </c>
      <c r="GY24" s="21">
        <v>0</v>
      </c>
      <c r="GZ24" s="21">
        <f t="shared" si="88"/>
        <v>0</v>
      </c>
      <c r="HA24" s="21">
        <v>0</v>
      </c>
      <c r="HB24" s="21">
        <f t="shared" si="89"/>
        <v>0</v>
      </c>
      <c r="HC24" s="21">
        <v>0</v>
      </c>
      <c r="HD24" s="21">
        <f t="shared" si="90"/>
        <v>0</v>
      </c>
      <c r="HE24" s="21">
        <v>0</v>
      </c>
      <c r="HF24" s="21">
        <f t="shared" si="91"/>
        <v>0</v>
      </c>
      <c r="HG24" s="21">
        <f t="shared" si="92"/>
        <v>0</v>
      </c>
      <c r="HH24" s="21"/>
      <c r="HI24" s="23">
        <f t="shared" si="211"/>
        <v>0</v>
      </c>
      <c r="HJ24" s="22"/>
      <c r="HK24" s="22"/>
      <c r="HL24" s="22"/>
      <c r="HM24" s="23">
        <v>0</v>
      </c>
      <c r="HN24" s="21">
        <f t="shared" si="187"/>
        <v>0</v>
      </c>
      <c r="HO24" s="21">
        <f t="shared" si="94"/>
        <v>0</v>
      </c>
      <c r="HP24" s="21">
        <v>0</v>
      </c>
      <c r="HQ24" s="21">
        <f t="shared" si="95"/>
        <v>0</v>
      </c>
      <c r="HR24" s="21">
        <v>0</v>
      </c>
      <c r="HS24" s="21">
        <f t="shared" si="96"/>
        <v>0</v>
      </c>
      <c r="HT24" s="21">
        <v>0</v>
      </c>
      <c r="HU24" s="21">
        <f t="shared" si="97"/>
        <v>0</v>
      </c>
      <c r="HV24" s="21">
        <v>0</v>
      </c>
      <c r="HW24" s="21">
        <f t="shared" si="98"/>
        <v>0</v>
      </c>
      <c r="HX24" s="21">
        <v>0</v>
      </c>
      <c r="HY24" s="21">
        <f t="shared" si="99"/>
        <v>0</v>
      </c>
      <c r="HZ24" s="21">
        <f t="shared" si="20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1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2"/>
        <v>0</v>
      </c>
      <c r="IM24" s="21">
        <v>0</v>
      </c>
      <c r="IN24" s="21">
        <f t="shared" si="103"/>
        <v>0</v>
      </c>
      <c r="IO24" s="21">
        <v>0</v>
      </c>
      <c r="IP24" s="21">
        <f t="shared" si="104"/>
        <v>0</v>
      </c>
      <c r="IQ24" s="21">
        <v>0</v>
      </c>
      <c r="IR24" s="21">
        <f t="shared" si="105"/>
        <v>0</v>
      </c>
      <c r="IS24" s="21">
        <v>0</v>
      </c>
      <c r="IT24" s="21">
        <f t="shared" si="106"/>
        <v>0</v>
      </c>
      <c r="IU24" s="21">
        <v>0</v>
      </c>
      <c r="IV24" s="21">
        <f t="shared" si="107"/>
        <v>0</v>
      </c>
      <c r="IW24" s="21">
        <f t="shared" si="108"/>
        <v>0</v>
      </c>
      <c r="IX24" s="21"/>
      <c r="IY24" s="23">
        <f t="shared" si="212"/>
        <v>0</v>
      </c>
      <c r="IZ24" s="22"/>
      <c r="JA24" s="22"/>
      <c r="JB24" s="22"/>
      <c r="JC24" s="23">
        <v>0</v>
      </c>
      <c r="JD24" s="21">
        <f t="shared" si="188"/>
        <v>0</v>
      </c>
      <c r="JE24" s="21">
        <f t="shared" si="110"/>
        <v>0</v>
      </c>
      <c r="JF24" s="21">
        <v>0</v>
      </c>
      <c r="JG24" s="21">
        <f t="shared" si="111"/>
        <v>0</v>
      </c>
      <c r="JH24" s="21">
        <v>0</v>
      </c>
      <c r="JI24" s="21">
        <f t="shared" si="112"/>
        <v>0</v>
      </c>
      <c r="JJ24" s="21">
        <v>0</v>
      </c>
      <c r="JK24" s="21">
        <f t="shared" si="113"/>
        <v>0</v>
      </c>
      <c r="JL24" s="21">
        <v>0</v>
      </c>
      <c r="JM24" s="21">
        <f t="shared" si="114"/>
        <v>0</v>
      </c>
      <c r="JN24" s="21">
        <v>0</v>
      </c>
      <c r="JO24" s="21">
        <f t="shared" si="115"/>
        <v>0</v>
      </c>
      <c r="JP24" s="21">
        <f t="shared" si="20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17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18"/>
        <v>0</v>
      </c>
      <c r="KC24" s="21">
        <v>0</v>
      </c>
      <c r="KD24" s="21">
        <f t="shared" si="119"/>
        <v>0</v>
      </c>
      <c r="KE24" s="21">
        <v>0</v>
      </c>
      <c r="KF24" s="21">
        <f t="shared" si="120"/>
        <v>0</v>
      </c>
      <c r="KG24" s="21">
        <v>0</v>
      </c>
      <c r="KH24" s="21">
        <f t="shared" si="121"/>
        <v>0</v>
      </c>
      <c r="KI24" s="21">
        <v>0</v>
      </c>
      <c r="KJ24" s="21">
        <f t="shared" si="122"/>
        <v>0</v>
      </c>
      <c r="KK24" s="21">
        <v>0</v>
      </c>
      <c r="KL24" s="21">
        <f t="shared" si="123"/>
        <v>0</v>
      </c>
      <c r="KM24" s="21">
        <f t="shared" si="124"/>
        <v>0</v>
      </c>
      <c r="KN24" s="21"/>
      <c r="KO24" s="23">
        <f t="shared" si="213"/>
        <v>0</v>
      </c>
      <c r="KP24" s="22"/>
      <c r="KQ24" s="22"/>
      <c r="KR24" s="22"/>
      <c r="KS24" s="23">
        <v>0</v>
      </c>
      <c r="KT24" s="21">
        <f t="shared" si="189"/>
        <v>0</v>
      </c>
      <c r="KU24" s="21">
        <f t="shared" si="126"/>
        <v>0</v>
      </c>
      <c r="KV24" s="21">
        <v>0</v>
      </c>
      <c r="KW24" s="21">
        <f t="shared" si="127"/>
        <v>0</v>
      </c>
      <c r="KX24" s="21">
        <v>0</v>
      </c>
      <c r="KY24" s="21">
        <f t="shared" si="128"/>
        <v>0</v>
      </c>
      <c r="KZ24" s="21">
        <v>0</v>
      </c>
      <c r="LA24" s="21">
        <f t="shared" si="129"/>
        <v>0</v>
      </c>
      <c r="LB24" s="21">
        <v>0</v>
      </c>
      <c r="LC24" s="21">
        <f t="shared" si="130"/>
        <v>0</v>
      </c>
      <c r="LD24" s="21">
        <v>0</v>
      </c>
      <c r="LE24" s="21">
        <f t="shared" si="131"/>
        <v>0</v>
      </c>
      <c r="LF24" s="21">
        <f t="shared" si="20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3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4"/>
        <v>0</v>
      </c>
      <c r="LS24" s="21">
        <v>0</v>
      </c>
      <c r="LT24" s="21">
        <f t="shared" si="135"/>
        <v>0</v>
      </c>
      <c r="LU24" s="21">
        <v>0</v>
      </c>
      <c r="LV24" s="21">
        <f t="shared" si="136"/>
        <v>0</v>
      </c>
      <c r="LW24" s="21">
        <v>0</v>
      </c>
      <c r="LX24" s="21">
        <f t="shared" si="137"/>
        <v>0</v>
      </c>
      <c r="LY24" s="21">
        <v>0</v>
      </c>
      <c r="LZ24" s="21">
        <f t="shared" si="138"/>
        <v>0</v>
      </c>
      <c r="MA24" s="21">
        <v>0</v>
      </c>
      <c r="MB24" s="21">
        <f t="shared" si="139"/>
        <v>0</v>
      </c>
      <c r="MC24" s="21">
        <f t="shared" si="140"/>
        <v>0</v>
      </c>
      <c r="MD24" s="21"/>
      <c r="ME24" s="23">
        <f t="shared" si="214"/>
        <v>0</v>
      </c>
      <c r="MF24" s="22"/>
      <c r="MG24" s="22"/>
      <c r="MH24" s="22"/>
      <c r="MI24" s="23">
        <v>0</v>
      </c>
      <c r="MJ24" s="21">
        <f t="shared" si="190"/>
        <v>0</v>
      </c>
      <c r="MK24" s="21">
        <f t="shared" si="142"/>
        <v>0</v>
      </c>
      <c r="ML24" s="21">
        <v>0</v>
      </c>
      <c r="MM24" s="21">
        <f t="shared" si="143"/>
        <v>0</v>
      </c>
      <c r="MN24" s="21">
        <v>0</v>
      </c>
      <c r="MO24" s="21">
        <f t="shared" si="144"/>
        <v>0</v>
      </c>
      <c r="MP24" s="21">
        <v>0</v>
      </c>
      <c r="MQ24" s="21">
        <f t="shared" si="145"/>
        <v>0</v>
      </c>
      <c r="MR24" s="21">
        <v>0</v>
      </c>
      <c r="MS24" s="21">
        <f t="shared" si="146"/>
        <v>0</v>
      </c>
      <c r="MT24" s="21">
        <v>0</v>
      </c>
      <c r="MU24" s="21">
        <f t="shared" si="147"/>
        <v>0</v>
      </c>
      <c r="MV24" s="21">
        <f t="shared" si="20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49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0"/>
        <v>0</v>
      </c>
      <c r="NI24" s="21">
        <v>0</v>
      </c>
      <c r="NJ24" s="21">
        <f t="shared" si="151"/>
        <v>0</v>
      </c>
      <c r="NK24" s="21">
        <v>0</v>
      </c>
      <c r="NL24" s="21">
        <f t="shared" si="152"/>
        <v>0</v>
      </c>
      <c r="NM24" s="21">
        <v>0</v>
      </c>
      <c r="NN24" s="21">
        <f t="shared" si="153"/>
        <v>0</v>
      </c>
      <c r="NO24" s="21">
        <v>0</v>
      </c>
      <c r="NP24" s="21">
        <f t="shared" si="154"/>
        <v>0</v>
      </c>
      <c r="NQ24" s="21">
        <v>0</v>
      </c>
      <c r="NR24" s="21">
        <f t="shared" si="155"/>
        <v>0</v>
      </c>
      <c r="NS24" s="21">
        <f t="shared" si="156"/>
        <v>0</v>
      </c>
      <c r="NT24" s="21"/>
      <c r="NU24" s="23">
        <f t="shared" si="215"/>
        <v>0</v>
      </c>
      <c r="NV24" s="22"/>
      <c r="NW24" s="22"/>
      <c r="NX24" s="22"/>
      <c r="NY24" s="23">
        <v>0</v>
      </c>
      <c r="NZ24" s="21">
        <f t="shared" si="191"/>
        <v>0</v>
      </c>
      <c r="OA24" s="21">
        <f t="shared" si="158"/>
        <v>0</v>
      </c>
      <c r="OB24" s="21">
        <v>0</v>
      </c>
      <c r="OC24" s="21">
        <f t="shared" si="159"/>
        <v>0</v>
      </c>
      <c r="OD24" s="21">
        <v>0</v>
      </c>
      <c r="OE24" s="21">
        <f t="shared" si="160"/>
        <v>0</v>
      </c>
      <c r="OF24" s="21">
        <v>0</v>
      </c>
      <c r="OG24" s="21">
        <f t="shared" si="161"/>
        <v>0</v>
      </c>
      <c r="OH24" s="21">
        <v>0</v>
      </c>
      <c r="OI24" s="21">
        <f t="shared" si="162"/>
        <v>0</v>
      </c>
      <c r="OJ24" s="21">
        <v>0</v>
      </c>
      <c r="OK24" s="21">
        <f t="shared" si="163"/>
        <v>0</v>
      </c>
      <c r="OL24" s="21">
        <f t="shared" si="20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65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66"/>
        <v>0</v>
      </c>
      <c r="OY24" s="21">
        <v>0</v>
      </c>
      <c r="OZ24" s="21">
        <f t="shared" si="167"/>
        <v>0</v>
      </c>
      <c r="PA24" s="21">
        <v>0</v>
      </c>
      <c r="PB24" s="21">
        <f t="shared" si="168"/>
        <v>0</v>
      </c>
      <c r="PC24" s="21">
        <v>0</v>
      </c>
      <c r="PD24" s="21">
        <f t="shared" si="169"/>
        <v>0</v>
      </c>
      <c r="PE24" s="21">
        <v>0</v>
      </c>
      <c r="PF24" s="21">
        <f t="shared" si="170"/>
        <v>0</v>
      </c>
      <c r="PG24" s="21">
        <v>0</v>
      </c>
      <c r="PH24" s="21">
        <f t="shared" si="171"/>
        <v>0</v>
      </c>
      <c r="PI24" s="21">
        <f t="shared" si="172"/>
        <v>0</v>
      </c>
      <c r="PJ24" s="21"/>
      <c r="PK24" s="23">
        <f t="shared" si="216"/>
        <v>0</v>
      </c>
      <c r="PL24" s="24">
        <f t="shared" si="12"/>
        <v>0</v>
      </c>
      <c r="PM24" s="24">
        <f t="shared" si="13"/>
        <v>0</v>
      </c>
      <c r="PN24" s="24">
        <f t="shared" si="173"/>
        <v>0</v>
      </c>
    </row>
    <row r="25" spans="1:430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4"/>
        <v>0</v>
      </c>
      <c r="M25" s="21">
        <f t="shared" si="15"/>
        <v>0</v>
      </c>
      <c r="N25" s="21">
        <v>0</v>
      </c>
      <c r="O25" s="21">
        <f t="shared" si="16"/>
        <v>0</v>
      </c>
      <c r="P25" s="21">
        <v>0</v>
      </c>
      <c r="Q25" s="21">
        <f t="shared" si="17"/>
        <v>0</v>
      </c>
      <c r="R25" s="21">
        <v>0</v>
      </c>
      <c r="S25" s="21">
        <f t="shared" si="18"/>
        <v>0</v>
      </c>
      <c r="T25" s="21">
        <v>0</v>
      </c>
      <c r="U25" s="21">
        <f t="shared" si="19"/>
        <v>0</v>
      </c>
      <c r="V25" s="21">
        <v>0</v>
      </c>
      <c r="W25" s="21">
        <f t="shared" si="20"/>
        <v>0</v>
      </c>
      <c r="X25" s="21">
        <f t="shared" si="21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2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3"/>
        <v>0</v>
      </c>
      <c r="AK25" s="21">
        <v>0</v>
      </c>
      <c r="AL25" s="21">
        <f t="shared" si="24"/>
        <v>0</v>
      </c>
      <c r="AM25" s="21">
        <v>0</v>
      </c>
      <c r="AN25" s="21">
        <f t="shared" si="25"/>
        <v>0</v>
      </c>
      <c r="AO25" s="21">
        <v>0</v>
      </c>
      <c r="AP25" s="21">
        <f t="shared" si="26"/>
        <v>0</v>
      </c>
      <c r="AQ25" s="21">
        <v>0</v>
      </c>
      <c r="AR25" s="21">
        <f t="shared" si="27"/>
        <v>0</v>
      </c>
      <c r="AS25" s="21">
        <v>0</v>
      </c>
      <c r="AT25" s="21">
        <f t="shared" si="28"/>
        <v>0</v>
      </c>
      <c r="AU25" s="21">
        <f t="shared" si="29"/>
        <v>0</v>
      </c>
      <c r="AV25" s="21"/>
      <c r="AW25" s="23">
        <f t="shared" si="174"/>
        <v>0</v>
      </c>
      <c r="AX25" s="22"/>
      <c r="AY25" s="22"/>
      <c r="AZ25" s="22"/>
      <c r="BA25" s="23">
        <v>0</v>
      </c>
      <c r="BB25" s="21">
        <f t="shared" si="183"/>
        <v>0</v>
      </c>
      <c r="BC25" s="21">
        <f t="shared" si="31"/>
        <v>0</v>
      </c>
      <c r="BD25" s="21">
        <v>0</v>
      </c>
      <c r="BE25" s="21">
        <f t="shared" si="32"/>
        <v>0</v>
      </c>
      <c r="BF25" s="21">
        <v>0</v>
      </c>
      <c r="BG25" s="21">
        <f t="shared" si="33"/>
        <v>0</v>
      </c>
      <c r="BH25" s="21">
        <v>0</v>
      </c>
      <c r="BI25" s="21">
        <f t="shared" si="34"/>
        <v>0</v>
      </c>
      <c r="BJ25" s="21">
        <v>0</v>
      </c>
      <c r="BK25" s="21">
        <f t="shared" si="35"/>
        <v>0</v>
      </c>
      <c r="BL25" s="21">
        <v>0</v>
      </c>
      <c r="BM25" s="21">
        <f t="shared" si="36"/>
        <v>0</v>
      </c>
      <c r="BN25" s="21">
        <f t="shared" si="20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38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39"/>
        <v>0</v>
      </c>
      <c r="CA25" s="21">
        <v>0</v>
      </c>
      <c r="CB25" s="21">
        <f t="shared" si="40"/>
        <v>0</v>
      </c>
      <c r="CC25" s="21">
        <v>0</v>
      </c>
      <c r="CD25" s="21">
        <f t="shared" si="41"/>
        <v>0</v>
      </c>
      <c r="CE25" s="21">
        <v>0</v>
      </c>
      <c r="CF25" s="21">
        <f t="shared" si="42"/>
        <v>0</v>
      </c>
      <c r="CG25" s="21">
        <v>0</v>
      </c>
      <c r="CH25" s="21">
        <f t="shared" si="43"/>
        <v>0</v>
      </c>
      <c r="CI25" s="21">
        <v>0</v>
      </c>
      <c r="CJ25" s="21">
        <f t="shared" si="44"/>
        <v>0</v>
      </c>
      <c r="CK25" s="21">
        <f t="shared" si="45"/>
        <v>0</v>
      </c>
      <c r="CL25" s="21"/>
      <c r="CM25" s="23">
        <f t="shared" si="209"/>
        <v>0</v>
      </c>
      <c r="CN25" s="22"/>
      <c r="CO25" s="22"/>
      <c r="CP25" s="22"/>
      <c r="CQ25" s="23">
        <v>0</v>
      </c>
      <c r="CR25" s="21">
        <f t="shared" si="184"/>
        <v>0</v>
      </c>
      <c r="CS25" s="21">
        <f t="shared" si="47"/>
        <v>0</v>
      </c>
      <c r="CT25" s="21">
        <v>0</v>
      </c>
      <c r="CU25" s="21">
        <f t="shared" si="48"/>
        <v>0</v>
      </c>
      <c r="CV25" s="21">
        <v>0</v>
      </c>
      <c r="CW25" s="21">
        <f t="shared" si="49"/>
        <v>0</v>
      </c>
      <c r="CX25" s="21">
        <v>0</v>
      </c>
      <c r="CY25" s="21">
        <f t="shared" si="50"/>
        <v>0</v>
      </c>
      <c r="CZ25" s="21">
        <v>0</v>
      </c>
      <c r="DA25" s="21">
        <f t="shared" si="51"/>
        <v>0</v>
      </c>
      <c r="DB25" s="21">
        <v>0</v>
      </c>
      <c r="DC25" s="21">
        <f t="shared" si="52"/>
        <v>0</v>
      </c>
      <c r="DD25" s="21">
        <f t="shared" si="20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4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5"/>
        <v>0</v>
      </c>
      <c r="DS25" s="21">
        <v>0</v>
      </c>
      <c r="DT25" s="21">
        <f t="shared" si="56"/>
        <v>0</v>
      </c>
      <c r="DU25" s="21">
        <v>0</v>
      </c>
      <c r="DV25" s="21">
        <f t="shared" si="57"/>
        <v>0</v>
      </c>
      <c r="DW25" s="21">
        <v>0</v>
      </c>
      <c r="DX25" s="21">
        <f t="shared" si="58"/>
        <v>0</v>
      </c>
      <c r="DY25" s="21">
        <v>0</v>
      </c>
      <c r="DZ25" s="21">
        <f t="shared" si="59"/>
        <v>0</v>
      </c>
      <c r="EA25" s="21">
        <f t="shared" si="60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185"/>
        <v>0</v>
      </c>
      <c r="EI25" s="21">
        <f t="shared" si="62"/>
        <v>0</v>
      </c>
      <c r="EJ25" s="21">
        <v>0</v>
      </c>
      <c r="EK25" s="21">
        <f t="shared" si="63"/>
        <v>0</v>
      </c>
      <c r="EL25" s="21">
        <v>0</v>
      </c>
      <c r="EM25" s="21">
        <f t="shared" si="64"/>
        <v>0</v>
      </c>
      <c r="EN25" s="21">
        <v>0</v>
      </c>
      <c r="EO25" s="21">
        <f t="shared" si="65"/>
        <v>0</v>
      </c>
      <c r="EP25" s="21">
        <v>0</v>
      </c>
      <c r="EQ25" s="21">
        <f t="shared" si="66"/>
        <v>0</v>
      </c>
      <c r="ER25" s="21">
        <v>0</v>
      </c>
      <c r="ES25" s="21">
        <f t="shared" si="67"/>
        <v>0</v>
      </c>
      <c r="ET25" s="21">
        <f t="shared" si="20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69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0"/>
        <v>0</v>
      </c>
      <c r="FG25" s="21">
        <v>0</v>
      </c>
      <c r="FH25" s="21">
        <f t="shared" si="71"/>
        <v>0</v>
      </c>
      <c r="FI25" s="21">
        <v>0</v>
      </c>
      <c r="FJ25" s="21">
        <f t="shared" si="72"/>
        <v>0</v>
      </c>
      <c r="FK25" s="21">
        <v>0</v>
      </c>
      <c r="FL25" s="21">
        <f t="shared" si="73"/>
        <v>0</v>
      </c>
      <c r="FM25" s="21">
        <v>0</v>
      </c>
      <c r="FN25" s="21">
        <f t="shared" si="74"/>
        <v>0</v>
      </c>
      <c r="FO25" s="21">
        <v>0</v>
      </c>
      <c r="FP25" s="21">
        <f t="shared" si="75"/>
        <v>0</v>
      </c>
      <c r="FQ25" s="21">
        <f t="shared" si="76"/>
        <v>0</v>
      </c>
      <c r="FR25" s="21"/>
      <c r="FS25" s="23">
        <f t="shared" si="210"/>
        <v>0</v>
      </c>
      <c r="FT25" s="22"/>
      <c r="FU25" s="22"/>
      <c r="FV25" s="22"/>
      <c r="FW25" s="23">
        <v>0</v>
      </c>
      <c r="FX25" s="21">
        <f t="shared" si="186"/>
        <v>0</v>
      </c>
      <c r="FY25" s="21">
        <f t="shared" si="78"/>
        <v>0</v>
      </c>
      <c r="FZ25" s="21">
        <v>0</v>
      </c>
      <c r="GA25" s="21">
        <f t="shared" si="79"/>
        <v>0</v>
      </c>
      <c r="GB25" s="21">
        <v>0</v>
      </c>
      <c r="GC25" s="21">
        <f t="shared" si="80"/>
        <v>0</v>
      </c>
      <c r="GD25" s="21">
        <v>0</v>
      </c>
      <c r="GE25" s="21">
        <f t="shared" si="81"/>
        <v>0</v>
      </c>
      <c r="GF25" s="21">
        <v>0</v>
      </c>
      <c r="GG25" s="21">
        <f t="shared" si="82"/>
        <v>0</v>
      </c>
      <c r="GH25" s="21">
        <v>0</v>
      </c>
      <c r="GI25" s="21">
        <f t="shared" si="83"/>
        <v>0</v>
      </c>
      <c r="GJ25" s="21">
        <f t="shared" si="20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5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6"/>
        <v>0</v>
      </c>
      <c r="GW25" s="21">
        <v>0</v>
      </c>
      <c r="GX25" s="21">
        <f t="shared" si="87"/>
        <v>0</v>
      </c>
      <c r="GY25" s="21">
        <v>0</v>
      </c>
      <c r="GZ25" s="21">
        <f t="shared" si="88"/>
        <v>0</v>
      </c>
      <c r="HA25" s="21">
        <v>0</v>
      </c>
      <c r="HB25" s="21">
        <f t="shared" si="89"/>
        <v>0</v>
      </c>
      <c r="HC25" s="21">
        <v>0</v>
      </c>
      <c r="HD25" s="21">
        <f t="shared" si="90"/>
        <v>0</v>
      </c>
      <c r="HE25" s="21">
        <v>0</v>
      </c>
      <c r="HF25" s="21">
        <f t="shared" si="91"/>
        <v>0</v>
      </c>
      <c r="HG25" s="21">
        <f t="shared" si="92"/>
        <v>0</v>
      </c>
      <c r="HH25" s="21"/>
      <c r="HI25" s="23">
        <f t="shared" si="211"/>
        <v>0</v>
      </c>
      <c r="HJ25" s="22"/>
      <c r="HK25" s="22"/>
      <c r="HL25" s="22"/>
      <c r="HM25" s="23">
        <v>0</v>
      </c>
      <c r="HN25" s="21">
        <f t="shared" si="187"/>
        <v>0</v>
      </c>
      <c r="HO25" s="21">
        <f t="shared" si="94"/>
        <v>0</v>
      </c>
      <c r="HP25" s="21">
        <v>0</v>
      </c>
      <c r="HQ25" s="21">
        <f t="shared" si="95"/>
        <v>0</v>
      </c>
      <c r="HR25" s="21">
        <v>0</v>
      </c>
      <c r="HS25" s="21">
        <f t="shared" si="96"/>
        <v>0</v>
      </c>
      <c r="HT25" s="21">
        <v>0</v>
      </c>
      <c r="HU25" s="21">
        <f t="shared" si="97"/>
        <v>0</v>
      </c>
      <c r="HV25" s="21">
        <v>0</v>
      </c>
      <c r="HW25" s="21">
        <f t="shared" si="98"/>
        <v>0</v>
      </c>
      <c r="HX25" s="21">
        <v>0</v>
      </c>
      <c r="HY25" s="21">
        <f t="shared" si="99"/>
        <v>0</v>
      </c>
      <c r="HZ25" s="21">
        <f t="shared" si="20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1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2"/>
        <v>0</v>
      </c>
      <c r="IM25" s="21">
        <v>0</v>
      </c>
      <c r="IN25" s="21">
        <f t="shared" si="103"/>
        <v>0</v>
      </c>
      <c r="IO25" s="21">
        <v>0</v>
      </c>
      <c r="IP25" s="21">
        <f t="shared" si="104"/>
        <v>0</v>
      </c>
      <c r="IQ25" s="21">
        <v>0</v>
      </c>
      <c r="IR25" s="21">
        <f t="shared" si="105"/>
        <v>0</v>
      </c>
      <c r="IS25" s="21">
        <v>0</v>
      </c>
      <c r="IT25" s="21">
        <f t="shared" si="106"/>
        <v>0</v>
      </c>
      <c r="IU25" s="21">
        <v>0</v>
      </c>
      <c r="IV25" s="21">
        <f t="shared" si="107"/>
        <v>0</v>
      </c>
      <c r="IW25" s="21">
        <f t="shared" si="108"/>
        <v>0</v>
      </c>
      <c r="IX25" s="21"/>
      <c r="IY25" s="23">
        <f t="shared" si="212"/>
        <v>0</v>
      </c>
      <c r="IZ25" s="22"/>
      <c r="JA25" s="22"/>
      <c r="JB25" s="22"/>
      <c r="JC25" s="23">
        <v>0</v>
      </c>
      <c r="JD25" s="21">
        <f t="shared" si="188"/>
        <v>0</v>
      </c>
      <c r="JE25" s="21">
        <f t="shared" si="110"/>
        <v>0</v>
      </c>
      <c r="JF25" s="21">
        <v>0</v>
      </c>
      <c r="JG25" s="21">
        <f t="shared" si="111"/>
        <v>0</v>
      </c>
      <c r="JH25" s="21">
        <v>0</v>
      </c>
      <c r="JI25" s="21">
        <f t="shared" si="112"/>
        <v>0</v>
      </c>
      <c r="JJ25" s="21">
        <v>0</v>
      </c>
      <c r="JK25" s="21">
        <f t="shared" si="113"/>
        <v>0</v>
      </c>
      <c r="JL25" s="21">
        <v>0</v>
      </c>
      <c r="JM25" s="21">
        <f t="shared" si="114"/>
        <v>0</v>
      </c>
      <c r="JN25" s="21">
        <v>0</v>
      </c>
      <c r="JO25" s="21">
        <f t="shared" si="115"/>
        <v>0</v>
      </c>
      <c r="JP25" s="21">
        <f t="shared" si="20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17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18"/>
        <v>0</v>
      </c>
      <c r="KC25" s="21">
        <v>0</v>
      </c>
      <c r="KD25" s="21">
        <f t="shared" si="119"/>
        <v>0</v>
      </c>
      <c r="KE25" s="21">
        <v>0</v>
      </c>
      <c r="KF25" s="21">
        <f t="shared" si="120"/>
        <v>0</v>
      </c>
      <c r="KG25" s="21">
        <v>0</v>
      </c>
      <c r="KH25" s="21">
        <f t="shared" si="121"/>
        <v>0</v>
      </c>
      <c r="KI25" s="21">
        <v>0</v>
      </c>
      <c r="KJ25" s="21">
        <f t="shared" si="122"/>
        <v>0</v>
      </c>
      <c r="KK25" s="21">
        <v>0</v>
      </c>
      <c r="KL25" s="21">
        <f t="shared" si="123"/>
        <v>0</v>
      </c>
      <c r="KM25" s="21">
        <f t="shared" si="124"/>
        <v>0</v>
      </c>
      <c r="KN25" s="21"/>
      <c r="KO25" s="23">
        <f t="shared" si="213"/>
        <v>0</v>
      </c>
      <c r="KP25" s="22"/>
      <c r="KQ25" s="22"/>
      <c r="KR25" s="22"/>
      <c r="KS25" s="23">
        <v>0</v>
      </c>
      <c r="KT25" s="21">
        <f t="shared" si="189"/>
        <v>0</v>
      </c>
      <c r="KU25" s="21">
        <f t="shared" si="126"/>
        <v>0</v>
      </c>
      <c r="KV25" s="21">
        <v>0</v>
      </c>
      <c r="KW25" s="21">
        <f t="shared" si="127"/>
        <v>0</v>
      </c>
      <c r="KX25" s="21">
        <v>0</v>
      </c>
      <c r="KY25" s="21">
        <f t="shared" si="128"/>
        <v>0</v>
      </c>
      <c r="KZ25" s="21">
        <v>0</v>
      </c>
      <c r="LA25" s="21">
        <f t="shared" si="129"/>
        <v>0</v>
      </c>
      <c r="LB25" s="21">
        <v>0</v>
      </c>
      <c r="LC25" s="21">
        <f t="shared" si="130"/>
        <v>0</v>
      </c>
      <c r="LD25" s="21">
        <v>0</v>
      </c>
      <c r="LE25" s="21">
        <f t="shared" si="131"/>
        <v>0</v>
      </c>
      <c r="LF25" s="21">
        <f t="shared" si="20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3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4"/>
        <v>0</v>
      </c>
      <c r="LS25" s="21">
        <v>0</v>
      </c>
      <c r="LT25" s="21">
        <f t="shared" si="135"/>
        <v>0</v>
      </c>
      <c r="LU25" s="21">
        <v>0</v>
      </c>
      <c r="LV25" s="21">
        <f t="shared" si="136"/>
        <v>0</v>
      </c>
      <c r="LW25" s="21">
        <v>0</v>
      </c>
      <c r="LX25" s="21">
        <f t="shared" si="137"/>
        <v>0</v>
      </c>
      <c r="LY25" s="21">
        <v>0</v>
      </c>
      <c r="LZ25" s="21">
        <f t="shared" si="138"/>
        <v>0</v>
      </c>
      <c r="MA25" s="21">
        <v>0</v>
      </c>
      <c r="MB25" s="21">
        <f t="shared" si="139"/>
        <v>0</v>
      </c>
      <c r="MC25" s="21">
        <f t="shared" si="140"/>
        <v>0</v>
      </c>
      <c r="MD25" s="21"/>
      <c r="ME25" s="23">
        <f t="shared" si="214"/>
        <v>0</v>
      </c>
      <c r="MF25" s="22"/>
      <c r="MG25" s="22"/>
      <c r="MH25" s="22"/>
      <c r="MI25" s="23">
        <v>0</v>
      </c>
      <c r="MJ25" s="21">
        <f t="shared" si="190"/>
        <v>0</v>
      </c>
      <c r="MK25" s="21">
        <f t="shared" si="142"/>
        <v>0</v>
      </c>
      <c r="ML25" s="21">
        <v>0</v>
      </c>
      <c r="MM25" s="21">
        <f t="shared" si="143"/>
        <v>0</v>
      </c>
      <c r="MN25" s="21">
        <v>0</v>
      </c>
      <c r="MO25" s="21">
        <f t="shared" si="144"/>
        <v>0</v>
      </c>
      <c r="MP25" s="21">
        <v>0</v>
      </c>
      <c r="MQ25" s="21">
        <f t="shared" si="145"/>
        <v>0</v>
      </c>
      <c r="MR25" s="21">
        <v>0</v>
      </c>
      <c r="MS25" s="21">
        <f t="shared" si="146"/>
        <v>0</v>
      </c>
      <c r="MT25" s="21">
        <v>0</v>
      </c>
      <c r="MU25" s="21">
        <f t="shared" si="147"/>
        <v>0</v>
      </c>
      <c r="MV25" s="21">
        <f t="shared" si="20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49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0"/>
        <v>0</v>
      </c>
      <c r="NI25" s="21">
        <v>0</v>
      </c>
      <c r="NJ25" s="21">
        <f t="shared" si="151"/>
        <v>0</v>
      </c>
      <c r="NK25" s="21">
        <v>0</v>
      </c>
      <c r="NL25" s="21">
        <f t="shared" si="152"/>
        <v>0</v>
      </c>
      <c r="NM25" s="21">
        <v>0</v>
      </c>
      <c r="NN25" s="21">
        <f t="shared" si="153"/>
        <v>0</v>
      </c>
      <c r="NO25" s="21">
        <v>0</v>
      </c>
      <c r="NP25" s="21">
        <f t="shared" si="154"/>
        <v>0</v>
      </c>
      <c r="NQ25" s="21">
        <v>0</v>
      </c>
      <c r="NR25" s="21">
        <f t="shared" si="155"/>
        <v>0</v>
      </c>
      <c r="NS25" s="21">
        <f t="shared" si="156"/>
        <v>0</v>
      </c>
      <c r="NT25" s="21"/>
      <c r="NU25" s="23">
        <f t="shared" si="215"/>
        <v>0</v>
      </c>
      <c r="NV25" s="22"/>
      <c r="NW25" s="22"/>
      <c r="NX25" s="22"/>
      <c r="NY25" s="23">
        <v>0</v>
      </c>
      <c r="NZ25" s="21">
        <f t="shared" si="191"/>
        <v>0</v>
      </c>
      <c r="OA25" s="21">
        <f t="shared" si="158"/>
        <v>0</v>
      </c>
      <c r="OB25" s="21">
        <v>0</v>
      </c>
      <c r="OC25" s="21">
        <f t="shared" si="159"/>
        <v>0</v>
      </c>
      <c r="OD25" s="21">
        <v>0</v>
      </c>
      <c r="OE25" s="21">
        <f t="shared" si="160"/>
        <v>0</v>
      </c>
      <c r="OF25" s="21">
        <v>0</v>
      </c>
      <c r="OG25" s="21">
        <f t="shared" si="161"/>
        <v>0</v>
      </c>
      <c r="OH25" s="21">
        <v>0</v>
      </c>
      <c r="OI25" s="21">
        <f t="shared" si="162"/>
        <v>0</v>
      </c>
      <c r="OJ25" s="21">
        <v>0</v>
      </c>
      <c r="OK25" s="21">
        <f t="shared" si="163"/>
        <v>0</v>
      </c>
      <c r="OL25" s="21">
        <f t="shared" si="20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65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66"/>
        <v>0</v>
      </c>
      <c r="OY25" s="21">
        <v>0</v>
      </c>
      <c r="OZ25" s="21">
        <f t="shared" si="167"/>
        <v>0</v>
      </c>
      <c r="PA25" s="21">
        <v>0</v>
      </c>
      <c r="PB25" s="21">
        <f t="shared" si="168"/>
        <v>0</v>
      </c>
      <c r="PC25" s="21">
        <v>0</v>
      </c>
      <c r="PD25" s="21">
        <f t="shared" si="169"/>
        <v>0</v>
      </c>
      <c r="PE25" s="21">
        <v>0</v>
      </c>
      <c r="PF25" s="21">
        <f t="shared" si="170"/>
        <v>0</v>
      </c>
      <c r="PG25" s="21">
        <v>0</v>
      </c>
      <c r="PH25" s="21">
        <f t="shared" si="171"/>
        <v>0</v>
      </c>
      <c r="PI25" s="21">
        <f t="shared" si="172"/>
        <v>0</v>
      </c>
      <c r="PJ25" s="21"/>
      <c r="PK25" s="23">
        <f t="shared" si="216"/>
        <v>0</v>
      </c>
      <c r="PL25" s="24">
        <f t="shared" si="12"/>
        <v>0</v>
      </c>
      <c r="PM25" s="24">
        <f t="shared" si="13"/>
        <v>0</v>
      </c>
      <c r="PN25" s="24">
        <f t="shared" si="173"/>
        <v>0</v>
      </c>
    </row>
    <row r="26" spans="1:430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4"/>
        <v>0</v>
      </c>
      <c r="M26" s="21">
        <f t="shared" si="15"/>
        <v>0</v>
      </c>
      <c r="N26" s="21">
        <v>0</v>
      </c>
      <c r="O26" s="21">
        <f t="shared" si="16"/>
        <v>0</v>
      </c>
      <c r="P26" s="21">
        <v>0</v>
      </c>
      <c r="Q26" s="21">
        <f t="shared" si="17"/>
        <v>0</v>
      </c>
      <c r="R26" s="21">
        <v>0</v>
      </c>
      <c r="S26" s="21">
        <f t="shared" si="18"/>
        <v>0</v>
      </c>
      <c r="T26" s="21">
        <v>0</v>
      </c>
      <c r="U26" s="21">
        <f t="shared" si="19"/>
        <v>0</v>
      </c>
      <c r="V26" s="21">
        <v>0</v>
      </c>
      <c r="W26" s="21">
        <f t="shared" si="20"/>
        <v>0</v>
      </c>
      <c r="X26" s="21">
        <f t="shared" si="21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2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3"/>
        <v>0</v>
      </c>
      <c r="AK26" s="21">
        <v>0</v>
      </c>
      <c r="AL26" s="21">
        <f t="shared" si="24"/>
        <v>0</v>
      </c>
      <c r="AM26" s="21">
        <v>0</v>
      </c>
      <c r="AN26" s="21">
        <f t="shared" si="25"/>
        <v>0</v>
      </c>
      <c r="AO26" s="21">
        <v>0</v>
      </c>
      <c r="AP26" s="21">
        <f t="shared" si="26"/>
        <v>0</v>
      </c>
      <c r="AQ26" s="21">
        <v>0</v>
      </c>
      <c r="AR26" s="21">
        <f t="shared" si="27"/>
        <v>0</v>
      </c>
      <c r="AS26" s="21">
        <v>0</v>
      </c>
      <c r="AT26" s="21">
        <f t="shared" si="28"/>
        <v>0</v>
      </c>
      <c r="AU26" s="21">
        <f t="shared" si="29"/>
        <v>0</v>
      </c>
      <c r="AV26" s="21"/>
      <c r="AW26" s="23">
        <f t="shared" si="174"/>
        <v>0</v>
      </c>
      <c r="AX26" s="22"/>
      <c r="AY26" s="22"/>
      <c r="AZ26" s="22"/>
      <c r="BA26" s="23">
        <v>0</v>
      </c>
      <c r="BB26" s="21">
        <f t="shared" si="183"/>
        <v>0</v>
      </c>
      <c r="BC26" s="21">
        <f t="shared" si="31"/>
        <v>0</v>
      </c>
      <c r="BD26" s="21">
        <v>0</v>
      </c>
      <c r="BE26" s="21">
        <f t="shared" si="32"/>
        <v>0</v>
      </c>
      <c r="BF26" s="21">
        <v>0</v>
      </c>
      <c r="BG26" s="21">
        <f t="shared" si="33"/>
        <v>0</v>
      </c>
      <c r="BH26" s="21">
        <v>0</v>
      </c>
      <c r="BI26" s="21">
        <f t="shared" si="34"/>
        <v>0</v>
      </c>
      <c r="BJ26" s="21">
        <v>0</v>
      </c>
      <c r="BK26" s="21">
        <f t="shared" si="35"/>
        <v>0</v>
      </c>
      <c r="BL26" s="21">
        <v>0</v>
      </c>
      <c r="BM26" s="21">
        <f t="shared" si="36"/>
        <v>0</v>
      </c>
      <c r="BN26" s="21">
        <f t="shared" si="20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38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39"/>
        <v>0</v>
      </c>
      <c r="CA26" s="21">
        <v>0</v>
      </c>
      <c r="CB26" s="21">
        <f t="shared" si="40"/>
        <v>0</v>
      </c>
      <c r="CC26" s="21">
        <v>0</v>
      </c>
      <c r="CD26" s="21">
        <f t="shared" si="41"/>
        <v>0</v>
      </c>
      <c r="CE26" s="21">
        <v>0</v>
      </c>
      <c r="CF26" s="21">
        <f t="shared" si="42"/>
        <v>0</v>
      </c>
      <c r="CG26" s="21">
        <v>0</v>
      </c>
      <c r="CH26" s="21">
        <f t="shared" si="43"/>
        <v>0</v>
      </c>
      <c r="CI26" s="21">
        <v>0</v>
      </c>
      <c r="CJ26" s="21">
        <f t="shared" si="44"/>
        <v>0</v>
      </c>
      <c r="CK26" s="21">
        <f t="shared" si="45"/>
        <v>0</v>
      </c>
      <c r="CL26" s="21"/>
      <c r="CM26" s="23">
        <f t="shared" si="209"/>
        <v>0</v>
      </c>
      <c r="CN26" s="22"/>
      <c r="CO26" s="22"/>
      <c r="CP26" s="22"/>
      <c r="CQ26" s="23">
        <v>0</v>
      </c>
      <c r="CR26" s="21">
        <f t="shared" si="184"/>
        <v>0</v>
      </c>
      <c r="CS26" s="21">
        <f t="shared" si="47"/>
        <v>0</v>
      </c>
      <c r="CT26" s="21">
        <v>0</v>
      </c>
      <c r="CU26" s="21">
        <f t="shared" si="48"/>
        <v>0</v>
      </c>
      <c r="CV26" s="21">
        <v>0</v>
      </c>
      <c r="CW26" s="21">
        <f t="shared" si="49"/>
        <v>0</v>
      </c>
      <c r="CX26" s="21">
        <v>0</v>
      </c>
      <c r="CY26" s="21">
        <f t="shared" si="50"/>
        <v>0</v>
      </c>
      <c r="CZ26" s="21">
        <v>0</v>
      </c>
      <c r="DA26" s="21">
        <f t="shared" si="51"/>
        <v>0</v>
      </c>
      <c r="DB26" s="21">
        <v>0</v>
      </c>
      <c r="DC26" s="21">
        <f t="shared" si="52"/>
        <v>0</v>
      </c>
      <c r="DD26" s="21">
        <f t="shared" si="20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4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5"/>
        <v>0</v>
      </c>
      <c r="DS26" s="21">
        <v>0</v>
      </c>
      <c r="DT26" s="21">
        <f t="shared" si="56"/>
        <v>0</v>
      </c>
      <c r="DU26" s="21">
        <v>0</v>
      </c>
      <c r="DV26" s="21">
        <f t="shared" si="57"/>
        <v>0</v>
      </c>
      <c r="DW26" s="21">
        <v>0</v>
      </c>
      <c r="DX26" s="21">
        <f t="shared" si="58"/>
        <v>0</v>
      </c>
      <c r="DY26" s="21">
        <v>0</v>
      </c>
      <c r="DZ26" s="21">
        <f t="shared" si="59"/>
        <v>0</v>
      </c>
      <c r="EA26" s="21">
        <f t="shared" si="60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185"/>
        <v>0</v>
      </c>
      <c r="EI26" s="21">
        <f t="shared" si="62"/>
        <v>0</v>
      </c>
      <c r="EJ26" s="21">
        <v>0</v>
      </c>
      <c r="EK26" s="21">
        <f t="shared" si="63"/>
        <v>0</v>
      </c>
      <c r="EL26" s="21">
        <v>0</v>
      </c>
      <c r="EM26" s="21">
        <f t="shared" si="64"/>
        <v>0</v>
      </c>
      <c r="EN26" s="21">
        <v>0</v>
      </c>
      <c r="EO26" s="21">
        <f t="shared" si="65"/>
        <v>0</v>
      </c>
      <c r="EP26" s="21">
        <v>0</v>
      </c>
      <c r="EQ26" s="21">
        <f t="shared" si="66"/>
        <v>0</v>
      </c>
      <c r="ER26" s="21">
        <v>0</v>
      </c>
      <c r="ES26" s="21">
        <f t="shared" si="67"/>
        <v>0</v>
      </c>
      <c r="ET26" s="21">
        <f t="shared" si="20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69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0"/>
        <v>0</v>
      </c>
      <c r="FG26" s="21">
        <v>0</v>
      </c>
      <c r="FH26" s="21">
        <f t="shared" si="71"/>
        <v>0</v>
      </c>
      <c r="FI26" s="21">
        <v>0</v>
      </c>
      <c r="FJ26" s="21">
        <f t="shared" si="72"/>
        <v>0</v>
      </c>
      <c r="FK26" s="21">
        <v>0</v>
      </c>
      <c r="FL26" s="21">
        <f t="shared" si="73"/>
        <v>0</v>
      </c>
      <c r="FM26" s="21">
        <v>0</v>
      </c>
      <c r="FN26" s="21">
        <f t="shared" si="74"/>
        <v>0</v>
      </c>
      <c r="FO26" s="21">
        <v>0</v>
      </c>
      <c r="FP26" s="21">
        <f t="shared" si="75"/>
        <v>0</v>
      </c>
      <c r="FQ26" s="21">
        <f t="shared" si="76"/>
        <v>0</v>
      </c>
      <c r="FR26" s="21"/>
      <c r="FS26" s="23">
        <f t="shared" si="210"/>
        <v>0</v>
      </c>
      <c r="FT26" s="22"/>
      <c r="FU26" s="22"/>
      <c r="FV26" s="22"/>
      <c r="FW26" s="23">
        <v>0</v>
      </c>
      <c r="FX26" s="21">
        <f t="shared" si="186"/>
        <v>0</v>
      </c>
      <c r="FY26" s="21">
        <f t="shared" si="78"/>
        <v>0</v>
      </c>
      <c r="FZ26" s="21">
        <v>0</v>
      </c>
      <c r="GA26" s="21">
        <f t="shared" si="79"/>
        <v>0</v>
      </c>
      <c r="GB26" s="21">
        <v>0</v>
      </c>
      <c r="GC26" s="21">
        <f t="shared" si="80"/>
        <v>0</v>
      </c>
      <c r="GD26" s="21">
        <v>0</v>
      </c>
      <c r="GE26" s="21">
        <f t="shared" si="81"/>
        <v>0</v>
      </c>
      <c r="GF26" s="21">
        <v>0</v>
      </c>
      <c r="GG26" s="21">
        <f t="shared" si="82"/>
        <v>0</v>
      </c>
      <c r="GH26" s="21">
        <v>0</v>
      </c>
      <c r="GI26" s="21">
        <f t="shared" si="83"/>
        <v>0</v>
      </c>
      <c r="GJ26" s="21">
        <f t="shared" si="20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5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6"/>
        <v>0</v>
      </c>
      <c r="GW26" s="21">
        <v>0</v>
      </c>
      <c r="GX26" s="21">
        <f t="shared" si="87"/>
        <v>0</v>
      </c>
      <c r="GY26" s="21">
        <v>0</v>
      </c>
      <c r="GZ26" s="21">
        <f t="shared" si="88"/>
        <v>0</v>
      </c>
      <c r="HA26" s="21">
        <v>0</v>
      </c>
      <c r="HB26" s="21">
        <f t="shared" si="89"/>
        <v>0</v>
      </c>
      <c r="HC26" s="21">
        <v>0</v>
      </c>
      <c r="HD26" s="21">
        <f t="shared" si="90"/>
        <v>0</v>
      </c>
      <c r="HE26" s="21">
        <v>0</v>
      </c>
      <c r="HF26" s="21">
        <f t="shared" si="91"/>
        <v>0</v>
      </c>
      <c r="HG26" s="21">
        <f t="shared" si="92"/>
        <v>0</v>
      </c>
      <c r="HH26" s="21"/>
      <c r="HI26" s="23">
        <f t="shared" si="211"/>
        <v>0</v>
      </c>
      <c r="HJ26" s="22"/>
      <c r="HK26" s="22"/>
      <c r="HL26" s="22"/>
      <c r="HM26" s="23">
        <v>0</v>
      </c>
      <c r="HN26" s="21">
        <f t="shared" si="187"/>
        <v>0</v>
      </c>
      <c r="HO26" s="21">
        <f t="shared" si="94"/>
        <v>0</v>
      </c>
      <c r="HP26" s="21">
        <v>0</v>
      </c>
      <c r="HQ26" s="21">
        <f t="shared" si="95"/>
        <v>0</v>
      </c>
      <c r="HR26" s="21">
        <v>0</v>
      </c>
      <c r="HS26" s="21">
        <f t="shared" si="96"/>
        <v>0</v>
      </c>
      <c r="HT26" s="21">
        <v>0</v>
      </c>
      <c r="HU26" s="21">
        <f t="shared" si="97"/>
        <v>0</v>
      </c>
      <c r="HV26" s="21">
        <v>0</v>
      </c>
      <c r="HW26" s="21">
        <f t="shared" si="98"/>
        <v>0</v>
      </c>
      <c r="HX26" s="21">
        <v>0</v>
      </c>
      <c r="HY26" s="21">
        <f t="shared" si="99"/>
        <v>0</v>
      </c>
      <c r="HZ26" s="21">
        <f t="shared" si="20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1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2"/>
        <v>0</v>
      </c>
      <c r="IM26" s="21">
        <v>0</v>
      </c>
      <c r="IN26" s="21">
        <f t="shared" si="103"/>
        <v>0</v>
      </c>
      <c r="IO26" s="21">
        <v>0</v>
      </c>
      <c r="IP26" s="21">
        <f t="shared" si="104"/>
        <v>0</v>
      </c>
      <c r="IQ26" s="21">
        <v>0</v>
      </c>
      <c r="IR26" s="21">
        <f t="shared" si="105"/>
        <v>0</v>
      </c>
      <c r="IS26" s="21">
        <v>0</v>
      </c>
      <c r="IT26" s="21">
        <f t="shared" si="106"/>
        <v>0</v>
      </c>
      <c r="IU26" s="21">
        <v>0</v>
      </c>
      <c r="IV26" s="21">
        <f t="shared" si="107"/>
        <v>0</v>
      </c>
      <c r="IW26" s="21">
        <f t="shared" si="108"/>
        <v>0</v>
      </c>
      <c r="IX26" s="21"/>
      <c r="IY26" s="23">
        <f t="shared" si="212"/>
        <v>0</v>
      </c>
      <c r="IZ26" s="22"/>
      <c r="JA26" s="22"/>
      <c r="JB26" s="22"/>
      <c r="JC26" s="23">
        <v>0</v>
      </c>
      <c r="JD26" s="21">
        <f t="shared" si="188"/>
        <v>0</v>
      </c>
      <c r="JE26" s="21">
        <f t="shared" si="110"/>
        <v>0</v>
      </c>
      <c r="JF26" s="21">
        <v>0</v>
      </c>
      <c r="JG26" s="21">
        <f t="shared" si="111"/>
        <v>0</v>
      </c>
      <c r="JH26" s="21">
        <v>0</v>
      </c>
      <c r="JI26" s="21">
        <f t="shared" si="112"/>
        <v>0</v>
      </c>
      <c r="JJ26" s="21">
        <v>0</v>
      </c>
      <c r="JK26" s="21">
        <f t="shared" si="113"/>
        <v>0</v>
      </c>
      <c r="JL26" s="21">
        <v>0</v>
      </c>
      <c r="JM26" s="21">
        <f t="shared" si="114"/>
        <v>0</v>
      </c>
      <c r="JN26" s="21">
        <v>0</v>
      </c>
      <c r="JO26" s="21">
        <f t="shared" si="115"/>
        <v>0</v>
      </c>
      <c r="JP26" s="21">
        <f t="shared" si="20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17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18"/>
        <v>0</v>
      </c>
      <c r="KC26" s="21">
        <v>0</v>
      </c>
      <c r="KD26" s="21">
        <f t="shared" si="119"/>
        <v>0</v>
      </c>
      <c r="KE26" s="21">
        <v>0</v>
      </c>
      <c r="KF26" s="21">
        <f t="shared" si="120"/>
        <v>0</v>
      </c>
      <c r="KG26" s="21">
        <v>0</v>
      </c>
      <c r="KH26" s="21">
        <f t="shared" si="121"/>
        <v>0</v>
      </c>
      <c r="KI26" s="21">
        <v>0</v>
      </c>
      <c r="KJ26" s="21">
        <f t="shared" si="122"/>
        <v>0</v>
      </c>
      <c r="KK26" s="21">
        <v>0</v>
      </c>
      <c r="KL26" s="21">
        <f t="shared" si="123"/>
        <v>0</v>
      </c>
      <c r="KM26" s="21">
        <f t="shared" si="124"/>
        <v>0</v>
      </c>
      <c r="KN26" s="21"/>
      <c r="KO26" s="23">
        <f t="shared" si="213"/>
        <v>0</v>
      </c>
      <c r="KP26" s="22"/>
      <c r="KQ26" s="22"/>
      <c r="KR26" s="22"/>
      <c r="KS26" s="23">
        <v>0</v>
      </c>
      <c r="KT26" s="21">
        <f t="shared" si="189"/>
        <v>0</v>
      </c>
      <c r="KU26" s="21">
        <f t="shared" si="126"/>
        <v>0</v>
      </c>
      <c r="KV26" s="21">
        <v>0</v>
      </c>
      <c r="KW26" s="21">
        <f t="shared" si="127"/>
        <v>0</v>
      </c>
      <c r="KX26" s="21">
        <v>0</v>
      </c>
      <c r="KY26" s="21">
        <f t="shared" si="128"/>
        <v>0</v>
      </c>
      <c r="KZ26" s="21">
        <v>0</v>
      </c>
      <c r="LA26" s="21">
        <f t="shared" si="129"/>
        <v>0</v>
      </c>
      <c r="LB26" s="21">
        <v>0</v>
      </c>
      <c r="LC26" s="21">
        <f t="shared" si="130"/>
        <v>0</v>
      </c>
      <c r="LD26" s="21">
        <v>0</v>
      </c>
      <c r="LE26" s="21">
        <f t="shared" si="131"/>
        <v>0</v>
      </c>
      <c r="LF26" s="21">
        <f t="shared" si="20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3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4"/>
        <v>0</v>
      </c>
      <c r="LS26" s="21">
        <v>0</v>
      </c>
      <c r="LT26" s="21">
        <f t="shared" si="135"/>
        <v>0</v>
      </c>
      <c r="LU26" s="21">
        <v>0</v>
      </c>
      <c r="LV26" s="21">
        <f t="shared" si="136"/>
        <v>0</v>
      </c>
      <c r="LW26" s="21">
        <v>0</v>
      </c>
      <c r="LX26" s="21">
        <f t="shared" si="137"/>
        <v>0</v>
      </c>
      <c r="LY26" s="21">
        <v>0</v>
      </c>
      <c r="LZ26" s="21">
        <f t="shared" si="138"/>
        <v>0</v>
      </c>
      <c r="MA26" s="21">
        <v>0</v>
      </c>
      <c r="MB26" s="21">
        <f t="shared" si="139"/>
        <v>0</v>
      </c>
      <c r="MC26" s="21">
        <f t="shared" si="140"/>
        <v>0</v>
      </c>
      <c r="MD26" s="21"/>
      <c r="ME26" s="23">
        <f t="shared" si="214"/>
        <v>0</v>
      </c>
      <c r="MF26" s="22"/>
      <c r="MG26" s="22"/>
      <c r="MH26" s="22"/>
      <c r="MI26" s="23">
        <v>0</v>
      </c>
      <c r="MJ26" s="21">
        <f t="shared" si="190"/>
        <v>0</v>
      </c>
      <c r="MK26" s="21">
        <f t="shared" si="142"/>
        <v>0</v>
      </c>
      <c r="ML26" s="21">
        <v>0</v>
      </c>
      <c r="MM26" s="21">
        <f t="shared" si="143"/>
        <v>0</v>
      </c>
      <c r="MN26" s="21">
        <v>0</v>
      </c>
      <c r="MO26" s="21">
        <f t="shared" si="144"/>
        <v>0</v>
      </c>
      <c r="MP26" s="21">
        <v>0</v>
      </c>
      <c r="MQ26" s="21">
        <f t="shared" si="145"/>
        <v>0</v>
      </c>
      <c r="MR26" s="21">
        <v>0</v>
      </c>
      <c r="MS26" s="21">
        <f t="shared" si="146"/>
        <v>0</v>
      </c>
      <c r="MT26" s="21">
        <v>0</v>
      </c>
      <c r="MU26" s="21">
        <f t="shared" si="147"/>
        <v>0</v>
      </c>
      <c r="MV26" s="21">
        <f t="shared" si="20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49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0"/>
        <v>0</v>
      </c>
      <c r="NI26" s="21">
        <v>0</v>
      </c>
      <c r="NJ26" s="21">
        <f t="shared" si="151"/>
        <v>0</v>
      </c>
      <c r="NK26" s="21">
        <v>0</v>
      </c>
      <c r="NL26" s="21">
        <f t="shared" si="152"/>
        <v>0</v>
      </c>
      <c r="NM26" s="21">
        <v>0</v>
      </c>
      <c r="NN26" s="21">
        <f t="shared" si="153"/>
        <v>0</v>
      </c>
      <c r="NO26" s="21">
        <v>0</v>
      </c>
      <c r="NP26" s="21">
        <f t="shared" si="154"/>
        <v>0</v>
      </c>
      <c r="NQ26" s="21">
        <v>0</v>
      </c>
      <c r="NR26" s="21">
        <f t="shared" si="155"/>
        <v>0</v>
      </c>
      <c r="NS26" s="21">
        <f t="shared" si="156"/>
        <v>0</v>
      </c>
      <c r="NT26" s="21"/>
      <c r="NU26" s="23">
        <f t="shared" si="215"/>
        <v>0</v>
      </c>
      <c r="NV26" s="22"/>
      <c r="NW26" s="22"/>
      <c r="NX26" s="22"/>
      <c r="NY26" s="23">
        <v>0</v>
      </c>
      <c r="NZ26" s="21">
        <f t="shared" si="191"/>
        <v>0</v>
      </c>
      <c r="OA26" s="21">
        <f t="shared" si="158"/>
        <v>0</v>
      </c>
      <c r="OB26" s="21">
        <v>0</v>
      </c>
      <c r="OC26" s="21">
        <f t="shared" si="159"/>
        <v>0</v>
      </c>
      <c r="OD26" s="21">
        <v>0</v>
      </c>
      <c r="OE26" s="21">
        <f t="shared" si="160"/>
        <v>0</v>
      </c>
      <c r="OF26" s="21">
        <v>0</v>
      </c>
      <c r="OG26" s="21">
        <f t="shared" si="161"/>
        <v>0</v>
      </c>
      <c r="OH26" s="21">
        <v>0</v>
      </c>
      <c r="OI26" s="21">
        <f t="shared" si="162"/>
        <v>0</v>
      </c>
      <c r="OJ26" s="21">
        <v>0</v>
      </c>
      <c r="OK26" s="21">
        <f t="shared" si="163"/>
        <v>0</v>
      </c>
      <c r="OL26" s="21">
        <f t="shared" si="20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65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66"/>
        <v>0</v>
      </c>
      <c r="OY26" s="21">
        <v>0</v>
      </c>
      <c r="OZ26" s="21">
        <f t="shared" si="167"/>
        <v>0</v>
      </c>
      <c r="PA26" s="21">
        <v>0</v>
      </c>
      <c r="PB26" s="21">
        <f t="shared" si="168"/>
        <v>0</v>
      </c>
      <c r="PC26" s="21">
        <v>0</v>
      </c>
      <c r="PD26" s="21">
        <f t="shared" si="169"/>
        <v>0</v>
      </c>
      <c r="PE26" s="21">
        <v>0</v>
      </c>
      <c r="PF26" s="21">
        <f t="shared" si="170"/>
        <v>0</v>
      </c>
      <c r="PG26" s="21">
        <v>0</v>
      </c>
      <c r="PH26" s="21">
        <f t="shared" si="171"/>
        <v>0</v>
      </c>
      <c r="PI26" s="21">
        <f t="shared" si="172"/>
        <v>0</v>
      </c>
      <c r="PJ26" s="21"/>
      <c r="PK26" s="23">
        <f t="shared" si="216"/>
        <v>0</v>
      </c>
      <c r="PL26" s="24">
        <f t="shared" si="12"/>
        <v>0</v>
      </c>
      <c r="PM26" s="24">
        <f t="shared" si="13"/>
        <v>0</v>
      </c>
      <c r="PN26" s="24">
        <f t="shared" si="173"/>
        <v>0</v>
      </c>
    </row>
    <row r="27" spans="1:430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4"/>
        <v>0</v>
      </c>
      <c r="M27" s="21">
        <f t="shared" si="15"/>
        <v>0</v>
      </c>
      <c r="N27" s="21">
        <v>0</v>
      </c>
      <c r="O27" s="21">
        <f t="shared" si="16"/>
        <v>0</v>
      </c>
      <c r="P27" s="21">
        <v>0</v>
      </c>
      <c r="Q27" s="21">
        <f t="shared" si="17"/>
        <v>0</v>
      </c>
      <c r="R27" s="21">
        <v>0</v>
      </c>
      <c r="S27" s="21">
        <f t="shared" si="18"/>
        <v>0</v>
      </c>
      <c r="T27" s="21">
        <v>0</v>
      </c>
      <c r="U27" s="21">
        <f t="shared" si="19"/>
        <v>0</v>
      </c>
      <c r="V27" s="21">
        <v>0</v>
      </c>
      <c r="W27" s="21">
        <f t="shared" si="20"/>
        <v>0</v>
      </c>
      <c r="X27" s="21">
        <f t="shared" si="21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2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3"/>
        <v>0</v>
      </c>
      <c r="AK27" s="21">
        <v>0</v>
      </c>
      <c r="AL27" s="21">
        <f t="shared" si="24"/>
        <v>0</v>
      </c>
      <c r="AM27" s="21">
        <v>0</v>
      </c>
      <c r="AN27" s="21">
        <f t="shared" si="25"/>
        <v>0</v>
      </c>
      <c r="AO27" s="21">
        <v>0</v>
      </c>
      <c r="AP27" s="21">
        <f t="shared" si="26"/>
        <v>0</v>
      </c>
      <c r="AQ27" s="21">
        <v>0</v>
      </c>
      <c r="AR27" s="21">
        <f t="shared" si="27"/>
        <v>0</v>
      </c>
      <c r="AS27" s="21">
        <v>0</v>
      </c>
      <c r="AT27" s="21">
        <f t="shared" si="28"/>
        <v>0</v>
      </c>
      <c r="AU27" s="21">
        <f t="shared" si="29"/>
        <v>0</v>
      </c>
      <c r="AV27" s="21"/>
      <c r="AW27" s="23">
        <f t="shared" si="174"/>
        <v>0</v>
      </c>
      <c r="AX27" s="22"/>
      <c r="AY27" s="22"/>
      <c r="AZ27" s="22"/>
      <c r="BA27" s="23">
        <v>0</v>
      </c>
      <c r="BB27" s="21">
        <f t="shared" si="183"/>
        <v>0</v>
      </c>
      <c r="BC27" s="21">
        <f t="shared" si="31"/>
        <v>0</v>
      </c>
      <c r="BD27" s="21">
        <v>0</v>
      </c>
      <c r="BE27" s="21">
        <f t="shared" si="32"/>
        <v>0</v>
      </c>
      <c r="BF27" s="21">
        <v>0</v>
      </c>
      <c r="BG27" s="21">
        <f t="shared" si="33"/>
        <v>0</v>
      </c>
      <c r="BH27" s="21">
        <v>0</v>
      </c>
      <c r="BI27" s="21">
        <f t="shared" si="34"/>
        <v>0</v>
      </c>
      <c r="BJ27" s="21">
        <v>0</v>
      </c>
      <c r="BK27" s="21">
        <f t="shared" si="35"/>
        <v>0</v>
      </c>
      <c r="BL27" s="21">
        <v>0</v>
      </c>
      <c r="BM27" s="21">
        <f t="shared" si="36"/>
        <v>0</v>
      </c>
      <c r="BN27" s="21">
        <f t="shared" si="20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38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39"/>
        <v>0</v>
      </c>
      <c r="CA27" s="21">
        <v>0</v>
      </c>
      <c r="CB27" s="21">
        <f t="shared" si="40"/>
        <v>0</v>
      </c>
      <c r="CC27" s="21">
        <v>0</v>
      </c>
      <c r="CD27" s="21">
        <f t="shared" si="41"/>
        <v>0</v>
      </c>
      <c r="CE27" s="21">
        <v>0</v>
      </c>
      <c r="CF27" s="21">
        <f t="shared" si="42"/>
        <v>0</v>
      </c>
      <c r="CG27" s="21">
        <v>0</v>
      </c>
      <c r="CH27" s="21">
        <f t="shared" si="43"/>
        <v>0</v>
      </c>
      <c r="CI27" s="21">
        <v>0</v>
      </c>
      <c r="CJ27" s="21">
        <f t="shared" si="44"/>
        <v>0</v>
      </c>
      <c r="CK27" s="21">
        <f t="shared" si="45"/>
        <v>0</v>
      </c>
      <c r="CL27" s="21"/>
      <c r="CM27" s="23">
        <f t="shared" si="209"/>
        <v>0</v>
      </c>
      <c r="CN27" s="22"/>
      <c r="CO27" s="22"/>
      <c r="CP27" s="22"/>
      <c r="CQ27" s="23">
        <v>0</v>
      </c>
      <c r="CR27" s="21">
        <f t="shared" si="184"/>
        <v>0</v>
      </c>
      <c r="CS27" s="21">
        <f t="shared" si="47"/>
        <v>0</v>
      </c>
      <c r="CT27" s="21">
        <v>0</v>
      </c>
      <c r="CU27" s="21">
        <f t="shared" si="48"/>
        <v>0</v>
      </c>
      <c r="CV27" s="21">
        <v>0</v>
      </c>
      <c r="CW27" s="21">
        <f t="shared" si="49"/>
        <v>0</v>
      </c>
      <c r="CX27" s="21">
        <v>0</v>
      </c>
      <c r="CY27" s="21">
        <f t="shared" si="50"/>
        <v>0</v>
      </c>
      <c r="CZ27" s="21">
        <v>0</v>
      </c>
      <c r="DA27" s="21">
        <f t="shared" si="51"/>
        <v>0</v>
      </c>
      <c r="DB27" s="21">
        <v>0</v>
      </c>
      <c r="DC27" s="21">
        <f t="shared" si="52"/>
        <v>0</v>
      </c>
      <c r="DD27" s="21">
        <f t="shared" si="20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4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5"/>
        <v>0</v>
      </c>
      <c r="DS27" s="21">
        <v>0</v>
      </c>
      <c r="DT27" s="21">
        <f t="shared" si="56"/>
        <v>0</v>
      </c>
      <c r="DU27" s="21">
        <v>0</v>
      </c>
      <c r="DV27" s="21">
        <f t="shared" si="57"/>
        <v>0</v>
      </c>
      <c r="DW27" s="21">
        <v>0</v>
      </c>
      <c r="DX27" s="21">
        <f t="shared" si="58"/>
        <v>0</v>
      </c>
      <c r="DY27" s="21">
        <v>0</v>
      </c>
      <c r="DZ27" s="21">
        <f t="shared" si="59"/>
        <v>0</v>
      </c>
      <c r="EA27" s="21">
        <f t="shared" si="60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185"/>
        <v>0</v>
      </c>
      <c r="EI27" s="21">
        <f t="shared" si="62"/>
        <v>0</v>
      </c>
      <c r="EJ27" s="21">
        <v>0</v>
      </c>
      <c r="EK27" s="21">
        <f t="shared" si="63"/>
        <v>0</v>
      </c>
      <c r="EL27" s="21">
        <v>0</v>
      </c>
      <c r="EM27" s="21">
        <f t="shared" si="64"/>
        <v>0</v>
      </c>
      <c r="EN27" s="21">
        <v>0</v>
      </c>
      <c r="EO27" s="21">
        <f t="shared" si="65"/>
        <v>0</v>
      </c>
      <c r="EP27" s="21">
        <v>0</v>
      </c>
      <c r="EQ27" s="21">
        <f t="shared" si="66"/>
        <v>0</v>
      </c>
      <c r="ER27" s="21">
        <v>0</v>
      </c>
      <c r="ES27" s="21">
        <f t="shared" si="67"/>
        <v>0</v>
      </c>
      <c r="ET27" s="21">
        <f t="shared" si="20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69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0"/>
        <v>0</v>
      </c>
      <c r="FG27" s="21">
        <v>0</v>
      </c>
      <c r="FH27" s="21">
        <f t="shared" si="71"/>
        <v>0</v>
      </c>
      <c r="FI27" s="21">
        <v>0</v>
      </c>
      <c r="FJ27" s="21">
        <f t="shared" si="72"/>
        <v>0</v>
      </c>
      <c r="FK27" s="21">
        <v>0</v>
      </c>
      <c r="FL27" s="21">
        <f t="shared" si="73"/>
        <v>0</v>
      </c>
      <c r="FM27" s="21">
        <v>0</v>
      </c>
      <c r="FN27" s="21">
        <f t="shared" si="74"/>
        <v>0</v>
      </c>
      <c r="FO27" s="21">
        <v>0</v>
      </c>
      <c r="FP27" s="21">
        <f t="shared" si="75"/>
        <v>0</v>
      </c>
      <c r="FQ27" s="21">
        <f t="shared" si="76"/>
        <v>0</v>
      </c>
      <c r="FR27" s="21"/>
      <c r="FS27" s="23">
        <f t="shared" si="210"/>
        <v>0</v>
      </c>
      <c r="FT27" s="22"/>
      <c r="FU27" s="22"/>
      <c r="FV27" s="22"/>
      <c r="FW27" s="23">
        <v>0</v>
      </c>
      <c r="FX27" s="21">
        <f t="shared" si="186"/>
        <v>0</v>
      </c>
      <c r="FY27" s="21">
        <f t="shared" si="78"/>
        <v>0</v>
      </c>
      <c r="FZ27" s="21">
        <v>0</v>
      </c>
      <c r="GA27" s="21">
        <f t="shared" si="79"/>
        <v>0</v>
      </c>
      <c r="GB27" s="21">
        <v>0</v>
      </c>
      <c r="GC27" s="21">
        <f t="shared" si="80"/>
        <v>0</v>
      </c>
      <c r="GD27" s="21">
        <v>0</v>
      </c>
      <c r="GE27" s="21">
        <f t="shared" si="81"/>
        <v>0</v>
      </c>
      <c r="GF27" s="21">
        <v>0</v>
      </c>
      <c r="GG27" s="21">
        <f t="shared" si="82"/>
        <v>0</v>
      </c>
      <c r="GH27" s="21">
        <v>0</v>
      </c>
      <c r="GI27" s="21">
        <f t="shared" si="83"/>
        <v>0</v>
      </c>
      <c r="GJ27" s="21">
        <f t="shared" si="20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5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6"/>
        <v>0</v>
      </c>
      <c r="GW27" s="21">
        <v>0</v>
      </c>
      <c r="GX27" s="21">
        <f t="shared" si="87"/>
        <v>0</v>
      </c>
      <c r="GY27" s="21">
        <v>0</v>
      </c>
      <c r="GZ27" s="21">
        <f t="shared" si="88"/>
        <v>0</v>
      </c>
      <c r="HA27" s="21">
        <v>0</v>
      </c>
      <c r="HB27" s="21">
        <f t="shared" si="89"/>
        <v>0</v>
      </c>
      <c r="HC27" s="21">
        <v>0</v>
      </c>
      <c r="HD27" s="21">
        <f t="shared" si="90"/>
        <v>0</v>
      </c>
      <c r="HE27" s="21">
        <v>0</v>
      </c>
      <c r="HF27" s="21">
        <f t="shared" si="91"/>
        <v>0</v>
      </c>
      <c r="HG27" s="21">
        <f t="shared" si="92"/>
        <v>0</v>
      </c>
      <c r="HH27" s="21"/>
      <c r="HI27" s="23">
        <f t="shared" si="211"/>
        <v>0</v>
      </c>
      <c r="HJ27" s="22"/>
      <c r="HK27" s="22"/>
      <c r="HL27" s="22"/>
      <c r="HM27" s="23">
        <v>0</v>
      </c>
      <c r="HN27" s="21">
        <f t="shared" si="187"/>
        <v>0</v>
      </c>
      <c r="HO27" s="21">
        <f t="shared" si="94"/>
        <v>0</v>
      </c>
      <c r="HP27" s="21">
        <v>0</v>
      </c>
      <c r="HQ27" s="21">
        <f t="shared" si="95"/>
        <v>0</v>
      </c>
      <c r="HR27" s="21">
        <v>0</v>
      </c>
      <c r="HS27" s="21">
        <f t="shared" si="96"/>
        <v>0</v>
      </c>
      <c r="HT27" s="21">
        <v>0</v>
      </c>
      <c r="HU27" s="21">
        <f t="shared" si="97"/>
        <v>0</v>
      </c>
      <c r="HV27" s="21">
        <v>0</v>
      </c>
      <c r="HW27" s="21">
        <f t="shared" si="98"/>
        <v>0</v>
      </c>
      <c r="HX27" s="21">
        <v>0</v>
      </c>
      <c r="HY27" s="21">
        <f t="shared" si="99"/>
        <v>0</v>
      </c>
      <c r="HZ27" s="21">
        <f t="shared" si="20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1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2"/>
        <v>0</v>
      </c>
      <c r="IM27" s="21">
        <v>0</v>
      </c>
      <c r="IN27" s="21">
        <f t="shared" si="103"/>
        <v>0</v>
      </c>
      <c r="IO27" s="21">
        <v>0</v>
      </c>
      <c r="IP27" s="21">
        <f t="shared" si="104"/>
        <v>0</v>
      </c>
      <c r="IQ27" s="21">
        <v>0</v>
      </c>
      <c r="IR27" s="21">
        <f t="shared" si="105"/>
        <v>0</v>
      </c>
      <c r="IS27" s="21">
        <v>0</v>
      </c>
      <c r="IT27" s="21">
        <f t="shared" si="106"/>
        <v>0</v>
      </c>
      <c r="IU27" s="21">
        <v>0</v>
      </c>
      <c r="IV27" s="21">
        <f t="shared" si="107"/>
        <v>0</v>
      </c>
      <c r="IW27" s="21">
        <f t="shared" si="108"/>
        <v>0</v>
      </c>
      <c r="IX27" s="21"/>
      <c r="IY27" s="23">
        <f t="shared" si="212"/>
        <v>0</v>
      </c>
      <c r="IZ27" s="22"/>
      <c r="JA27" s="22"/>
      <c r="JB27" s="22"/>
      <c r="JC27" s="23">
        <v>0</v>
      </c>
      <c r="JD27" s="21">
        <f t="shared" si="188"/>
        <v>0</v>
      </c>
      <c r="JE27" s="21">
        <f t="shared" si="110"/>
        <v>0</v>
      </c>
      <c r="JF27" s="21">
        <v>0</v>
      </c>
      <c r="JG27" s="21">
        <f t="shared" si="111"/>
        <v>0</v>
      </c>
      <c r="JH27" s="21">
        <v>0</v>
      </c>
      <c r="JI27" s="21">
        <f t="shared" si="112"/>
        <v>0</v>
      </c>
      <c r="JJ27" s="21">
        <v>0</v>
      </c>
      <c r="JK27" s="21">
        <f t="shared" si="113"/>
        <v>0</v>
      </c>
      <c r="JL27" s="21">
        <v>0</v>
      </c>
      <c r="JM27" s="21">
        <f t="shared" si="114"/>
        <v>0</v>
      </c>
      <c r="JN27" s="21">
        <v>0</v>
      </c>
      <c r="JO27" s="21">
        <f t="shared" si="115"/>
        <v>0</v>
      </c>
      <c r="JP27" s="21">
        <f t="shared" si="20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17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18"/>
        <v>0</v>
      </c>
      <c r="KC27" s="21">
        <v>0</v>
      </c>
      <c r="KD27" s="21">
        <f t="shared" si="119"/>
        <v>0</v>
      </c>
      <c r="KE27" s="21">
        <v>0</v>
      </c>
      <c r="KF27" s="21">
        <f t="shared" si="120"/>
        <v>0</v>
      </c>
      <c r="KG27" s="21">
        <v>0</v>
      </c>
      <c r="KH27" s="21">
        <f t="shared" si="121"/>
        <v>0</v>
      </c>
      <c r="KI27" s="21">
        <v>0</v>
      </c>
      <c r="KJ27" s="21">
        <f t="shared" si="122"/>
        <v>0</v>
      </c>
      <c r="KK27" s="21">
        <v>0</v>
      </c>
      <c r="KL27" s="21">
        <f t="shared" si="123"/>
        <v>0</v>
      </c>
      <c r="KM27" s="21">
        <f t="shared" si="124"/>
        <v>0</v>
      </c>
      <c r="KN27" s="21"/>
      <c r="KO27" s="23">
        <f t="shared" si="213"/>
        <v>0</v>
      </c>
      <c r="KP27" s="22"/>
      <c r="KQ27" s="22"/>
      <c r="KR27" s="22"/>
      <c r="KS27" s="23">
        <v>0</v>
      </c>
      <c r="KT27" s="21">
        <f t="shared" si="189"/>
        <v>0</v>
      </c>
      <c r="KU27" s="21">
        <f t="shared" si="126"/>
        <v>0</v>
      </c>
      <c r="KV27" s="21">
        <v>0</v>
      </c>
      <c r="KW27" s="21">
        <f t="shared" si="127"/>
        <v>0</v>
      </c>
      <c r="KX27" s="21">
        <v>0</v>
      </c>
      <c r="KY27" s="21">
        <f t="shared" si="128"/>
        <v>0</v>
      </c>
      <c r="KZ27" s="21">
        <v>0</v>
      </c>
      <c r="LA27" s="21">
        <f t="shared" si="129"/>
        <v>0</v>
      </c>
      <c r="LB27" s="21">
        <v>0</v>
      </c>
      <c r="LC27" s="21">
        <f t="shared" si="130"/>
        <v>0</v>
      </c>
      <c r="LD27" s="21">
        <v>0</v>
      </c>
      <c r="LE27" s="21">
        <f t="shared" si="131"/>
        <v>0</v>
      </c>
      <c r="LF27" s="21">
        <f t="shared" si="20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3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4"/>
        <v>0</v>
      </c>
      <c r="LS27" s="21">
        <v>0</v>
      </c>
      <c r="LT27" s="21">
        <f t="shared" si="135"/>
        <v>0</v>
      </c>
      <c r="LU27" s="21">
        <v>0</v>
      </c>
      <c r="LV27" s="21">
        <f t="shared" si="136"/>
        <v>0</v>
      </c>
      <c r="LW27" s="21">
        <v>0</v>
      </c>
      <c r="LX27" s="21">
        <f t="shared" si="137"/>
        <v>0</v>
      </c>
      <c r="LY27" s="21">
        <v>0</v>
      </c>
      <c r="LZ27" s="21">
        <f t="shared" si="138"/>
        <v>0</v>
      </c>
      <c r="MA27" s="21">
        <v>0</v>
      </c>
      <c r="MB27" s="21">
        <f t="shared" si="139"/>
        <v>0</v>
      </c>
      <c r="MC27" s="21">
        <f t="shared" si="140"/>
        <v>0</v>
      </c>
      <c r="MD27" s="21"/>
      <c r="ME27" s="23">
        <f t="shared" si="214"/>
        <v>0</v>
      </c>
      <c r="MF27" s="22"/>
      <c r="MG27" s="22"/>
      <c r="MH27" s="22"/>
      <c r="MI27" s="23">
        <v>0</v>
      </c>
      <c r="MJ27" s="21">
        <f t="shared" si="190"/>
        <v>0</v>
      </c>
      <c r="MK27" s="21">
        <f t="shared" si="142"/>
        <v>0</v>
      </c>
      <c r="ML27" s="21">
        <v>0</v>
      </c>
      <c r="MM27" s="21">
        <f t="shared" si="143"/>
        <v>0</v>
      </c>
      <c r="MN27" s="21">
        <v>0</v>
      </c>
      <c r="MO27" s="21">
        <f t="shared" si="144"/>
        <v>0</v>
      </c>
      <c r="MP27" s="21">
        <v>0</v>
      </c>
      <c r="MQ27" s="21">
        <f t="shared" si="145"/>
        <v>0</v>
      </c>
      <c r="MR27" s="21">
        <v>0</v>
      </c>
      <c r="MS27" s="21">
        <f t="shared" si="146"/>
        <v>0</v>
      </c>
      <c r="MT27" s="21">
        <v>0</v>
      </c>
      <c r="MU27" s="21">
        <f t="shared" si="147"/>
        <v>0</v>
      </c>
      <c r="MV27" s="21">
        <f t="shared" si="20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49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0"/>
        <v>0</v>
      </c>
      <c r="NI27" s="21">
        <v>0</v>
      </c>
      <c r="NJ27" s="21">
        <f t="shared" si="151"/>
        <v>0</v>
      </c>
      <c r="NK27" s="21">
        <v>0</v>
      </c>
      <c r="NL27" s="21">
        <f t="shared" si="152"/>
        <v>0</v>
      </c>
      <c r="NM27" s="21">
        <v>0</v>
      </c>
      <c r="NN27" s="21">
        <f t="shared" si="153"/>
        <v>0</v>
      </c>
      <c r="NO27" s="21">
        <v>0</v>
      </c>
      <c r="NP27" s="21">
        <f t="shared" si="154"/>
        <v>0</v>
      </c>
      <c r="NQ27" s="21">
        <v>0</v>
      </c>
      <c r="NR27" s="21">
        <f t="shared" si="155"/>
        <v>0</v>
      </c>
      <c r="NS27" s="21">
        <f t="shared" si="156"/>
        <v>0</v>
      </c>
      <c r="NT27" s="21"/>
      <c r="NU27" s="23">
        <f t="shared" si="215"/>
        <v>0</v>
      </c>
      <c r="NV27" s="22"/>
      <c r="NW27" s="22"/>
      <c r="NX27" s="22"/>
      <c r="NY27" s="23">
        <v>0</v>
      </c>
      <c r="NZ27" s="21">
        <f t="shared" si="191"/>
        <v>0</v>
      </c>
      <c r="OA27" s="21">
        <f t="shared" si="158"/>
        <v>0</v>
      </c>
      <c r="OB27" s="21">
        <v>0</v>
      </c>
      <c r="OC27" s="21">
        <f t="shared" si="159"/>
        <v>0</v>
      </c>
      <c r="OD27" s="21">
        <v>0</v>
      </c>
      <c r="OE27" s="21">
        <f t="shared" si="160"/>
        <v>0</v>
      </c>
      <c r="OF27" s="21">
        <v>0</v>
      </c>
      <c r="OG27" s="21">
        <f t="shared" si="161"/>
        <v>0</v>
      </c>
      <c r="OH27" s="21">
        <v>0</v>
      </c>
      <c r="OI27" s="21">
        <f t="shared" si="162"/>
        <v>0</v>
      </c>
      <c r="OJ27" s="21">
        <v>0</v>
      </c>
      <c r="OK27" s="21">
        <f t="shared" si="163"/>
        <v>0</v>
      </c>
      <c r="OL27" s="21">
        <f t="shared" si="20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65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66"/>
        <v>0</v>
      </c>
      <c r="OY27" s="21">
        <v>0</v>
      </c>
      <c r="OZ27" s="21">
        <f t="shared" si="167"/>
        <v>0</v>
      </c>
      <c r="PA27" s="21">
        <v>0</v>
      </c>
      <c r="PB27" s="21">
        <f t="shared" si="168"/>
        <v>0</v>
      </c>
      <c r="PC27" s="21">
        <v>0</v>
      </c>
      <c r="PD27" s="21">
        <f t="shared" si="169"/>
        <v>0</v>
      </c>
      <c r="PE27" s="21">
        <v>0</v>
      </c>
      <c r="PF27" s="21">
        <f t="shared" si="170"/>
        <v>0</v>
      </c>
      <c r="PG27" s="21">
        <v>0</v>
      </c>
      <c r="PH27" s="21">
        <f t="shared" si="171"/>
        <v>0</v>
      </c>
      <c r="PI27" s="21">
        <f t="shared" si="172"/>
        <v>0</v>
      </c>
      <c r="PJ27" s="21"/>
      <c r="PK27" s="23">
        <f t="shared" si="216"/>
        <v>0</v>
      </c>
      <c r="PL27" s="24">
        <f t="shared" si="12"/>
        <v>0</v>
      </c>
      <c r="PM27" s="24">
        <f t="shared" si="13"/>
        <v>0</v>
      </c>
      <c r="PN27" s="24">
        <f t="shared" si="173"/>
        <v>0</v>
      </c>
    </row>
    <row r="28" spans="1:430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4"/>
        <v>0</v>
      </c>
      <c r="M28" s="21">
        <f t="shared" si="15"/>
        <v>0</v>
      </c>
      <c r="N28" s="21">
        <v>0</v>
      </c>
      <c r="O28" s="21">
        <f t="shared" si="16"/>
        <v>0</v>
      </c>
      <c r="P28" s="21">
        <v>0</v>
      </c>
      <c r="Q28" s="21">
        <f t="shared" si="17"/>
        <v>0</v>
      </c>
      <c r="R28" s="21">
        <v>0</v>
      </c>
      <c r="S28" s="21">
        <f t="shared" si="18"/>
        <v>0</v>
      </c>
      <c r="T28" s="21">
        <v>0</v>
      </c>
      <c r="U28" s="21">
        <f t="shared" si="19"/>
        <v>0</v>
      </c>
      <c r="V28" s="21">
        <v>0</v>
      </c>
      <c r="W28" s="21">
        <f t="shared" si="20"/>
        <v>0</v>
      </c>
      <c r="X28" s="21">
        <f t="shared" si="21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2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3"/>
        <v>0</v>
      </c>
      <c r="AK28" s="21">
        <v>0</v>
      </c>
      <c r="AL28" s="21">
        <f t="shared" si="24"/>
        <v>0</v>
      </c>
      <c r="AM28" s="21">
        <v>0</v>
      </c>
      <c r="AN28" s="21">
        <f t="shared" si="25"/>
        <v>0</v>
      </c>
      <c r="AO28" s="21">
        <v>0</v>
      </c>
      <c r="AP28" s="21">
        <f t="shared" si="26"/>
        <v>0</v>
      </c>
      <c r="AQ28" s="21">
        <v>0</v>
      </c>
      <c r="AR28" s="21">
        <f t="shared" si="27"/>
        <v>0</v>
      </c>
      <c r="AS28" s="21">
        <v>0</v>
      </c>
      <c r="AT28" s="21">
        <f t="shared" si="28"/>
        <v>0</v>
      </c>
      <c r="AU28" s="21">
        <f t="shared" si="29"/>
        <v>0</v>
      </c>
      <c r="AV28" s="21"/>
      <c r="AW28" s="23">
        <f t="shared" si="174"/>
        <v>0</v>
      </c>
      <c r="AX28" s="22"/>
      <c r="AY28" s="22"/>
      <c r="AZ28" s="22"/>
      <c r="BA28" s="23">
        <v>0</v>
      </c>
      <c r="BB28" s="21">
        <f t="shared" si="183"/>
        <v>0</v>
      </c>
      <c r="BC28" s="21">
        <f t="shared" si="31"/>
        <v>0</v>
      </c>
      <c r="BD28" s="21">
        <v>0</v>
      </c>
      <c r="BE28" s="21">
        <f t="shared" si="32"/>
        <v>0</v>
      </c>
      <c r="BF28" s="21">
        <v>0</v>
      </c>
      <c r="BG28" s="21">
        <f t="shared" si="33"/>
        <v>0</v>
      </c>
      <c r="BH28" s="21">
        <v>0</v>
      </c>
      <c r="BI28" s="21">
        <f t="shared" si="34"/>
        <v>0</v>
      </c>
      <c r="BJ28" s="21">
        <v>0</v>
      </c>
      <c r="BK28" s="21">
        <f t="shared" si="35"/>
        <v>0</v>
      </c>
      <c r="BL28" s="21">
        <v>0</v>
      </c>
      <c r="BM28" s="21">
        <f t="shared" si="36"/>
        <v>0</v>
      </c>
      <c r="BN28" s="21">
        <f t="shared" si="20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38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39"/>
        <v>0</v>
      </c>
      <c r="CA28" s="21">
        <v>0</v>
      </c>
      <c r="CB28" s="21">
        <f t="shared" si="40"/>
        <v>0</v>
      </c>
      <c r="CC28" s="21">
        <v>0</v>
      </c>
      <c r="CD28" s="21">
        <f t="shared" si="41"/>
        <v>0</v>
      </c>
      <c r="CE28" s="21">
        <v>0</v>
      </c>
      <c r="CF28" s="21">
        <f t="shared" si="42"/>
        <v>0</v>
      </c>
      <c r="CG28" s="21">
        <v>0</v>
      </c>
      <c r="CH28" s="21">
        <f t="shared" si="43"/>
        <v>0</v>
      </c>
      <c r="CI28" s="21">
        <v>0</v>
      </c>
      <c r="CJ28" s="21">
        <f t="shared" si="44"/>
        <v>0</v>
      </c>
      <c r="CK28" s="21">
        <f t="shared" si="45"/>
        <v>0</v>
      </c>
      <c r="CL28" s="21"/>
      <c r="CM28" s="23">
        <f t="shared" si="209"/>
        <v>0</v>
      </c>
      <c r="CN28" s="22"/>
      <c r="CO28" s="22"/>
      <c r="CP28" s="22"/>
      <c r="CQ28" s="23">
        <v>0</v>
      </c>
      <c r="CR28" s="21">
        <f t="shared" si="184"/>
        <v>0</v>
      </c>
      <c r="CS28" s="21">
        <f t="shared" si="47"/>
        <v>0</v>
      </c>
      <c r="CT28" s="21">
        <v>0</v>
      </c>
      <c r="CU28" s="21">
        <f t="shared" si="48"/>
        <v>0</v>
      </c>
      <c r="CV28" s="21">
        <v>0</v>
      </c>
      <c r="CW28" s="21">
        <f t="shared" si="49"/>
        <v>0</v>
      </c>
      <c r="CX28" s="21">
        <v>0</v>
      </c>
      <c r="CY28" s="21">
        <f t="shared" si="50"/>
        <v>0</v>
      </c>
      <c r="CZ28" s="21">
        <v>0</v>
      </c>
      <c r="DA28" s="21">
        <f t="shared" si="51"/>
        <v>0</v>
      </c>
      <c r="DB28" s="21">
        <v>0</v>
      </c>
      <c r="DC28" s="21">
        <f t="shared" si="52"/>
        <v>0</v>
      </c>
      <c r="DD28" s="21">
        <f t="shared" si="20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4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5"/>
        <v>0</v>
      </c>
      <c r="DS28" s="21">
        <v>0</v>
      </c>
      <c r="DT28" s="21">
        <f t="shared" si="56"/>
        <v>0</v>
      </c>
      <c r="DU28" s="21">
        <v>0</v>
      </c>
      <c r="DV28" s="21">
        <f t="shared" si="57"/>
        <v>0</v>
      </c>
      <c r="DW28" s="21">
        <v>0</v>
      </c>
      <c r="DX28" s="21">
        <f t="shared" si="58"/>
        <v>0</v>
      </c>
      <c r="DY28" s="21">
        <v>0</v>
      </c>
      <c r="DZ28" s="21">
        <f t="shared" si="59"/>
        <v>0</v>
      </c>
      <c r="EA28" s="21">
        <f t="shared" si="60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185"/>
        <v>0</v>
      </c>
      <c r="EI28" s="21">
        <f t="shared" si="62"/>
        <v>0</v>
      </c>
      <c r="EJ28" s="21">
        <v>0</v>
      </c>
      <c r="EK28" s="21">
        <f t="shared" si="63"/>
        <v>0</v>
      </c>
      <c r="EL28" s="21">
        <v>0</v>
      </c>
      <c r="EM28" s="21">
        <f t="shared" si="64"/>
        <v>0</v>
      </c>
      <c r="EN28" s="21">
        <v>0</v>
      </c>
      <c r="EO28" s="21">
        <f t="shared" si="65"/>
        <v>0</v>
      </c>
      <c r="EP28" s="21">
        <v>0</v>
      </c>
      <c r="EQ28" s="21">
        <f t="shared" si="66"/>
        <v>0</v>
      </c>
      <c r="ER28" s="21">
        <v>0</v>
      </c>
      <c r="ES28" s="21">
        <f t="shared" si="67"/>
        <v>0</v>
      </c>
      <c r="ET28" s="21">
        <f t="shared" si="20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69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0"/>
        <v>0</v>
      </c>
      <c r="FG28" s="21">
        <v>0</v>
      </c>
      <c r="FH28" s="21">
        <f t="shared" si="71"/>
        <v>0</v>
      </c>
      <c r="FI28" s="21">
        <v>0</v>
      </c>
      <c r="FJ28" s="21">
        <f t="shared" si="72"/>
        <v>0</v>
      </c>
      <c r="FK28" s="21">
        <v>0</v>
      </c>
      <c r="FL28" s="21">
        <f t="shared" si="73"/>
        <v>0</v>
      </c>
      <c r="FM28" s="21">
        <v>0</v>
      </c>
      <c r="FN28" s="21">
        <f t="shared" si="74"/>
        <v>0</v>
      </c>
      <c r="FO28" s="21">
        <v>0</v>
      </c>
      <c r="FP28" s="21">
        <f t="shared" si="75"/>
        <v>0</v>
      </c>
      <c r="FQ28" s="21">
        <f t="shared" si="76"/>
        <v>0</v>
      </c>
      <c r="FR28" s="21"/>
      <c r="FS28" s="23">
        <f t="shared" si="210"/>
        <v>0</v>
      </c>
      <c r="FT28" s="22"/>
      <c r="FU28" s="22"/>
      <c r="FV28" s="22"/>
      <c r="FW28" s="23">
        <v>0</v>
      </c>
      <c r="FX28" s="21">
        <f t="shared" si="186"/>
        <v>0</v>
      </c>
      <c r="FY28" s="21">
        <f t="shared" si="78"/>
        <v>0</v>
      </c>
      <c r="FZ28" s="21">
        <v>0</v>
      </c>
      <c r="GA28" s="21">
        <f t="shared" si="79"/>
        <v>0</v>
      </c>
      <c r="GB28" s="21">
        <v>0</v>
      </c>
      <c r="GC28" s="21">
        <f t="shared" si="80"/>
        <v>0</v>
      </c>
      <c r="GD28" s="21">
        <v>0</v>
      </c>
      <c r="GE28" s="21">
        <f t="shared" si="81"/>
        <v>0</v>
      </c>
      <c r="GF28" s="21">
        <v>0</v>
      </c>
      <c r="GG28" s="21">
        <f t="shared" si="82"/>
        <v>0</v>
      </c>
      <c r="GH28" s="21">
        <v>0</v>
      </c>
      <c r="GI28" s="21">
        <f t="shared" si="83"/>
        <v>0</v>
      </c>
      <c r="GJ28" s="21">
        <f t="shared" si="20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5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6"/>
        <v>0</v>
      </c>
      <c r="GW28" s="21">
        <v>0</v>
      </c>
      <c r="GX28" s="21">
        <f t="shared" si="87"/>
        <v>0</v>
      </c>
      <c r="GY28" s="21">
        <v>0</v>
      </c>
      <c r="GZ28" s="21">
        <f t="shared" si="88"/>
        <v>0</v>
      </c>
      <c r="HA28" s="21">
        <v>0</v>
      </c>
      <c r="HB28" s="21">
        <f t="shared" si="89"/>
        <v>0</v>
      </c>
      <c r="HC28" s="21">
        <v>0</v>
      </c>
      <c r="HD28" s="21">
        <f t="shared" si="90"/>
        <v>0</v>
      </c>
      <c r="HE28" s="21">
        <v>0</v>
      </c>
      <c r="HF28" s="21">
        <f t="shared" si="91"/>
        <v>0</v>
      </c>
      <c r="HG28" s="21">
        <f t="shared" si="92"/>
        <v>0</v>
      </c>
      <c r="HH28" s="21"/>
      <c r="HI28" s="23">
        <f t="shared" si="211"/>
        <v>0</v>
      </c>
      <c r="HJ28" s="22"/>
      <c r="HK28" s="22"/>
      <c r="HL28" s="22"/>
      <c r="HM28" s="23">
        <v>0</v>
      </c>
      <c r="HN28" s="21">
        <f t="shared" si="187"/>
        <v>0</v>
      </c>
      <c r="HO28" s="21">
        <f t="shared" si="94"/>
        <v>0</v>
      </c>
      <c r="HP28" s="21">
        <v>0</v>
      </c>
      <c r="HQ28" s="21">
        <f t="shared" si="95"/>
        <v>0</v>
      </c>
      <c r="HR28" s="21">
        <v>0</v>
      </c>
      <c r="HS28" s="21">
        <f t="shared" si="96"/>
        <v>0</v>
      </c>
      <c r="HT28" s="21">
        <v>0</v>
      </c>
      <c r="HU28" s="21">
        <f t="shared" si="97"/>
        <v>0</v>
      </c>
      <c r="HV28" s="21">
        <v>0</v>
      </c>
      <c r="HW28" s="21">
        <f t="shared" si="98"/>
        <v>0</v>
      </c>
      <c r="HX28" s="21">
        <v>0</v>
      </c>
      <c r="HY28" s="21">
        <f t="shared" si="99"/>
        <v>0</v>
      </c>
      <c r="HZ28" s="21">
        <f t="shared" si="20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1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2"/>
        <v>0</v>
      </c>
      <c r="IM28" s="21">
        <v>0</v>
      </c>
      <c r="IN28" s="21">
        <f t="shared" si="103"/>
        <v>0</v>
      </c>
      <c r="IO28" s="21">
        <v>0</v>
      </c>
      <c r="IP28" s="21">
        <f t="shared" si="104"/>
        <v>0</v>
      </c>
      <c r="IQ28" s="21">
        <v>0</v>
      </c>
      <c r="IR28" s="21">
        <f t="shared" si="105"/>
        <v>0</v>
      </c>
      <c r="IS28" s="21">
        <v>0</v>
      </c>
      <c r="IT28" s="21">
        <f t="shared" si="106"/>
        <v>0</v>
      </c>
      <c r="IU28" s="21">
        <v>0</v>
      </c>
      <c r="IV28" s="21">
        <f t="shared" si="107"/>
        <v>0</v>
      </c>
      <c r="IW28" s="21">
        <f t="shared" si="108"/>
        <v>0</v>
      </c>
      <c r="IX28" s="21"/>
      <c r="IY28" s="23">
        <f t="shared" si="212"/>
        <v>0</v>
      </c>
      <c r="IZ28" s="22"/>
      <c r="JA28" s="22"/>
      <c r="JB28" s="22"/>
      <c r="JC28" s="23">
        <v>0</v>
      </c>
      <c r="JD28" s="21">
        <f t="shared" si="188"/>
        <v>0</v>
      </c>
      <c r="JE28" s="21">
        <f t="shared" si="110"/>
        <v>0</v>
      </c>
      <c r="JF28" s="21">
        <v>0</v>
      </c>
      <c r="JG28" s="21">
        <f t="shared" si="111"/>
        <v>0</v>
      </c>
      <c r="JH28" s="21">
        <v>0</v>
      </c>
      <c r="JI28" s="21">
        <f t="shared" si="112"/>
        <v>0</v>
      </c>
      <c r="JJ28" s="21">
        <v>0</v>
      </c>
      <c r="JK28" s="21">
        <f t="shared" si="113"/>
        <v>0</v>
      </c>
      <c r="JL28" s="21">
        <v>0</v>
      </c>
      <c r="JM28" s="21">
        <f t="shared" si="114"/>
        <v>0</v>
      </c>
      <c r="JN28" s="21">
        <v>0</v>
      </c>
      <c r="JO28" s="21">
        <f t="shared" si="115"/>
        <v>0</v>
      </c>
      <c r="JP28" s="21">
        <f t="shared" si="20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17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18"/>
        <v>0</v>
      </c>
      <c r="KC28" s="21">
        <v>0</v>
      </c>
      <c r="KD28" s="21">
        <f t="shared" si="119"/>
        <v>0</v>
      </c>
      <c r="KE28" s="21">
        <v>0</v>
      </c>
      <c r="KF28" s="21">
        <f t="shared" si="120"/>
        <v>0</v>
      </c>
      <c r="KG28" s="21">
        <v>0</v>
      </c>
      <c r="KH28" s="21">
        <f t="shared" si="121"/>
        <v>0</v>
      </c>
      <c r="KI28" s="21">
        <v>0</v>
      </c>
      <c r="KJ28" s="21">
        <f t="shared" si="122"/>
        <v>0</v>
      </c>
      <c r="KK28" s="21">
        <v>0</v>
      </c>
      <c r="KL28" s="21">
        <f t="shared" si="123"/>
        <v>0</v>
      </c>
      <c r="KM28" s="21">
        <f t="shared" si="124"/>
        <v>0</v>
      </c>
      <c r="KN28" s="21"/>
      <c r="KO28" s="23">
        <f t="shared" si="213"/>
        <v>0</v>
      </c>
      <c r="KP28" s="22"/>
      <c r="KQ28" s="22"/>
      <c r="KR28" s="22"/>
      <c r="KS28" s="23">
        <v>0</v>
      </c>
      <c r="KT28" s="21">
        <f t="shared" si="189"/>
        <v>0</v>
      </c>
      <c r="KU28" s="21">
        <f t="shared" si="126"/>
        <v>0</v>
      </c>
      <c r="KV28" s="21">
        <v>0</v>
      </c>
      <c r="KW28" s="21">
        <f t="shared" si="127"/>
        <v>0</v>
      </c>
      <c r="KX28" s="21">
        <v>0</v>
      </c>
      <c r="KY28" s="21">
        <f t="shared" si="128"/>
        <v>0</v>
      </c>
      <c r="KZ28" s="21">
        <v>0</v>
      </c>
      <c r="LA28" s="21">
        <f t="shared" si="129"/>
        <v>0</v>
      </c>
      <c r="LB28" s="21">
        <v>0</v>
      </c>
      <c r="LC28" s="21">
        <f t="shared" si="130"/>
        <v>0</v>
      </c>
      <c r="LD28" s="21">
        <v>0</v>
      </c>
      <c r="LE28" s="21">
        <f t="shared" si="131"/>
        <v>0</v>
      </c>
      <c r="LF28" s="21">
        <f t="shared" si="20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3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4"/>
        <v>0</v>
      </c>
      <c r="LS28" s="21">
        <v>0</v>
      </c>
      <c r="LT28" s="21">
        <f t="shared" si="135"/>
        <v>0</v>
      </c>
      <c r="LU28" s="21">
        <v>0</v>
      </c>
      <c r="LV28" s="21">
        <f t="shared" si="136"/>
        <v>0</v>
      </c>
      <c r="LW28" s="21">
        <v>0</v>
      </c>
      <c r="LX28" s="21">
        <f t="shared" si="137"/>
        <v>0</v>
      </c>
      <c r="LY28" s="21">
        <v>0</v>
      </c>
      <c r="LZ28" s="21">
        <f t="shared" si="138"/>
        <v>0</v>
      </c>
      <c r="MA28" s="21">
        <v>0</v>
      </c>
      <c r="MB28" s="21">
        <f t="shared" si="139"/>
        <v>0</v>
      </c>
      <c r="MC28" s="21">
        <f t="shared" si="140"/>
        <v>0</v>
      </c>
      <c r="MD28" s="21"/>
      <c r="ME28" s="23">
        <f t="shared" si="214"/>
        <v>0</v>
      </c>
      <c r="MF28" s="22"/>
      <c r="MG28" s="22"/>
      <c r="MH28" s="22"/>
      <c r="MI28" s="23">
        <v>0</v>
      </c>
      <c r="MJ28" s="21">
        <f t="shared" si="190"/>
        <v>0</v>
      </c>
      <c r="MK28" s="21">
        <f t="shared" si="142"/>
        <v>0</v>
      </c>
      <c r="ML28" s="21">
        <v>0</v>
      </c>
      <c r="MM28" s="21">
        <f t="shared" si="143"/>
        <v>0</v>
      </c>
      <c r="MN28" s="21">
        <v>0</v>
      </c>
      <c r="MO28" s="21">
        <f t="shared" si="144"/>
        <v>0</v>
      </c>
      <c r="MP28" s="21">
        <v>0</v>
      </c>
      <c r="MQ28" s="21">
        <f t="shared" si="145"/>
        <v>0</v>
      </c>
      <c r="MR28" s="21">
        <v>0</v>
      </c>
      <c r="MS28" s="21">
        <f t="shared" si="146"/>
        <v>0</v>
      </c>
      <c r="MT28" s="21">
        <v>0</v>
      </c>
      <c r="MU28" s="21">
        <f t="shared" si="147"/>
        <v>0</v>
      </c>
      <c r="MV28" s="21">
        <f t="shared" si="20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49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0"/>
        <v>0</v>
      </c>
      <c r="NI28" s="21">
        <v>0</v>
      </c>
      <c r="NJ28" s="21">
        <f t="shared" si="151"/>
        <v>0</v>
      </c>
      <c r="NK28" s="21">
        <v>0</v>
      </c>
      <c r="NL28" s="21">
        <f t="shared" si="152"/>
        <v>0</v>
      </c>
      <c r="NM28" s="21">
        <v>0</v>
      </c>
      <c r="NN28" s="21">
        <f t="shared" si="153"/>
        <v>0</v>
      </c>
      <c r="NO28" s="21">
        <v>0</v>
      </c>
      <c r="NP28" s="21">
        <f t="shared" si="154"/>
        <v>0</v>
      </c>
      <c r="NQ28" s="21">
        <v>0</v>
      </c>
      <c r="NR28" s="21">
        <f t="shared" si="155"/>
        <v>0</v>
      </c>
      <c r="NS28" s="21">
        <f t="shared" si="156"/>
        <v>0</v>
      </c>
      <c r="NT28" s="21"/>
      <c r="NU28" s="23">
        <f t="shared" si="215"/>
        <v>0</v>
      </c>
      <c r="NV28" s="22"/>
      <c r="NW28" s="22"/>
      <c r="NX28" s="22"/>
      <c r="NY28" s="23">
        <v>0</v>
      </c>
      <c r="NZ28" s="21">
        <f t="shared" si="191"/>
        <v>0</v>
      </c>
      <c r="OA28" s="21">
        <f t="shared" si="158"/>
        <v>0</v>
      </c>
      <c r="OB28" s="21">
        <v>0</v>
      </c>
      <c r="OC28" s="21">
        <f t="shared" si="159"/>
        <v>0</v>
      </c>
      <c r="OD28" s="21">
        <v>0</v>
      </c>
      <c r="OE28" s="21">
        <f t="shared" si="160"/>
        <v>0</v>
      </c>
      <c r="OF28" s="21">
        <v>0</v>
      </c>
      <c r="OG28" s="21">
        <f t="shared" si="161"/>
        <v>0</v>
      </c>
      <c r="OH28" s="21">
        <v>0</v>
      </c>
      <c r="OI28" s="21">
        <f t="shared" si="162"/>
        <v>0</v>
      </c>
      <c r="OJ28" s="21">
        <v>0</v>
      </c>
      <c r="OK28" s="21">
        <f t="shared" si="163"/>
        <v>0</v>
      </c>
      <c r="OL28" s="21">
        <f t="shared" si="20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65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66"/>
        <v>0</v>
      </c>
      <c r="OY28" s="21">
        <v>0</v>
      </c>
      <c r="OZ28" s="21">
        <f t="shared" si="167"/>
        <v>0</v>
      </c>
      <c r="PA28" s="21">
        <v>0</v>
      </c>
      <c r="PB28" s="21">
        <f t="shared" si="168"/>
        <v>0</v>
      </c>
      <c r="PC28" s="21">
        <v>0</v>
      </c>
      <c r="PD28" s="21">
        <f t="shared" si="169"/>
        <v>0</v>
      </c>
      <c r="PE28" s="21">
        <v>0</v>
      </c>
      <c r="PF28" s="21">
        <f t="shared" si="170"/>
        <v>0</v>
      </c>
      <c r="PG28" s="21">
        <v>0</v>
      </c>
      <c r="PH28" s="21">
        <f t="shared" si="171"/>
        <v>0</v>
      </c>
      <c r="PI28" s="21">
        <f t="shared" si="172"/>
        <v>0</v>
      </c>
      <c r="PJ28" s="21"/>
      <c r="PK28" s="23">
        <f t="shared" si="216"/>
        <v>0</v>
      </c>
      <c r="PL28" s="24">
        <f t="shared" si="12"/>
        <v>0</v>
      </c>
      <c r="PM28" s="24">
        <f t="shared" si="13"/>
        <v>0</v>
      </c>
      <c r="PN28" s="24">
        <f t="shared" si="173"/>
        <v>0</v>
      </c>
    </row>
    <row r="29" spans="1:430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4"/>
        <v>0</v>
      </c>
      <c r="M29" s="21">
        <f t="shared" si="15"/>
        <v>0</v>
      </c>
      <c r="N29" s="21">
        <v>0</v>
      </c>
      <c r="O29" s="21">
        <f t="shared" si="16"/>
        <v>0</v>
      </c>
      <c r="P29" s="21">
        <v>0</v>
      </c>
      <c r="Q29" s="21">
        <f t="shared" si="17"/>
        <v>0</v>
      </c>
      <c r="R29" s="21">
        <v>0</v>
      </c>
      <c r="S29" s="21">
        <f t="shared" si="18"/>
        <v>0</v>
      </c>
      <c r="T29" s="21">
        <v>0</v>
      </c>
      <c r="U29" s="21">
        <f t="shared" si="19"/>
        <v>0</v>
      </c>
      <c r="V29" s="21">
        <v>0</v>
      </c>
      <c r="W29" s="21">
        <f t="shared" si="20"/>
        <v>0</v>
      </c>
      <c r="X29" s="21">
        <f t="shared" si="21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2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3"/>
        <v>0</v>
      </c>
      <c r="AK29" s="21">
        <v>0</v>
      </c>
      <c r="AL29" s="21">
        <f t="shared" si="24"/>
        <v>0</v>
      </c>
      <c r="AM29" s="21">
        <v>0</v>
      </c>
      <c r="AN29" s="21">
        <f t="shared" si="25"/>
        <v>0</v>
      </c>
      <c r="AO29" s="21">
        <v>0</v>
      </c>
      <c r="AP29" s="21">
        <f t="shared" si="26"/>
        <v>0</v>
      </c>
      <c r="AQ29" s="21">
        <v>0</v>
      </c>
      <c r="AR29" s="21">
        <f t="shared" si="27"/>
        <v>0</v>
      </c>
      <c r="AS29" s="21">
        <v>0</v>
      </c>
      <c r="AT29" s="21">
        <f t="shared" si="28"/>
        <v>0</v>
      </c>
      <c r="AU29" s="21">
        <f t="shared" si="29"/>
        <v>0</v>
      </c>
      <c r="AV29" s="21"/>
      <c r="AW29" s="23">
        <f t="shared" si="174"/>
        <v>0</v>
      </c>
      <c r="AX29" s="22"/>
      <c r="AY29" s="22"/>
      <c r="AZ29" s="22"/>
      <c r="BA29" s="23">
        <v>0</v>
      </c>
      <c r="BB29" s="21">
        <f t="shared" si="183"/>
        <v>0</v>
      </c>
      <c r="BC29" s="21">
        <f t="shared" si="31"/>
        <v>0</v>
      </c>
      <c r="BD29" s="21">
        <v>0</v>
      </c>
      <c r="BE29" s="21">
        <f t="shared" si="32"/>
        <v>0</v>
      </c>
      <c r="BF29" s="21">
        <v>0</v>
      </c>
      <c r="BG29" s="21">
        <f t="shared" si="33"/>
        <v>0</v>
      </c>
      <c r="BH29" s="21">
        <v>0</v>
      </c>
      <c r="BI29" s="21">
        <f t="shared" si="34"/>
        <v>0</v>
      </c>
      <c r="BJ29" s="21">
        <v>0</v>
      </c>
      <c r="BK29" s="21">
        <f t="shared" si="35"/>
        <v>0</v>
      </c>
      <c r="BL29" s="21">
        <v>0</v>
      </c>
      <c r="BM29" s="21">
        <f t="shared" si="36"/>
        <v>0</v>
      </c>
      <c r="BN29" s="21">
        <f t="shared" si="20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38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39"/>
        <v>0</v>
      </c>
      <c r="CA29" s="21">
        <v>0</v>
      </c>
      <c r="CB29" s="21">
        <f t="shared" si="40"/>
        <v>0</v>
      </c>
      <c r="CC29" s="21">
        <v>0</v>
      </c>
      <c r="CD29" s="21">
        <f t="shared" si="41"/>
        <v>0</v>
      </c>
      <c r="CE29" s="21">
        <v>0</v>
      </c>
      <c r="CF29" s="21">
        <f t="shared" si="42"/>
        <v>0</v>
      </c>
      <c r="CG29" s="21">
        <v>0</v>
      </c>
      <c r="CH29" s="21">
        <f t="shared" si="43"/>
        <v>0</v>
      </c>
      <c r="CI29" s="21">
        <v>0</v>
      </c>
      <c r="CJ29" s="21">
        <f t="shared" si="44"/>
        <v>0</v>
      </c>
      <c r="CK29" s="21">
        <f t="shared" si="45"/>
        <v>0</v>
      </c>
      <c r="CL29" s="21"/>
      <c r="CM29" s="23">
        <f t="shared" si="209"/>
        <v>0</v>
      </c>
      <c r="CN29" s="22"/>
      <c r="CO29" s="22"/>
      <c r="CP29" s="22"/>
      <c r="CQ29" s="23">
        <v>0</v>
      </c>
      <c r="CR29" s="21">
        <f t="shared" si="184"/>
        <v>0</v>
      </c>
      <c r="CS29" s="21">
        <f t="shared" si="47"/>
        <v>0</v>
      </c>
      <c r="CT29" s="21">
        <v>0</v>
      </c>
      <c r="CU29" s="21">
        <f t="shared" si="48"/>
        <v>0</v>
      </c>
      <c r="CV29" s="21">
        <v>0</v>
      </c>
      <c r="CW29" s="21">
        <f t="shared" si="49"/>
        <v>0</v>
      </c>
      <c r="CX29" s="21">
        <v>0</v>
      </c>
      <c r="CY29" s="21">
        <f t="shared" si="50"/>
        <v>0</v>
      </c>
      <c r="CZ29" s="21">
        <v>0</v>
      </c>
      <c r="DA29" s="21">
        <f t="shared" si="51"/>
        <v>0</v>
      </c>
      <c r="DB29" s="21">
        <v>0</v>
      </c>
      <c r="DC29" s="21">
        <f t="shared" si="52"/>
        <v>0</v>
      </c>
      <c r="DD29" s="21">
        <f t="shared" si="20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4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5"/>
        <v>0</v>
      </c>
      <c r="DS29" s="21">
        <v>0</v>
      </c>
      <c r="DT29" s="21">
        <f t="shared" si="56"/>
        <v>0</v>
      </c>
      <c r="DU29" s="21">
        <v>0</v>
      </c>
      <c r="DV29" s="21">
        <f t="shared" si="57"/>
        <v>0</v>
      </c>
      <c r="DW29" s="21">
        <v>0</v>
      </c>
      <c r="DX29" s="21">
        <f t="shared" si="58"/>
        <v>0</v>
      </c>
      <c r="DY29" s="21">
        <v>0</v>
      </c>
      <c r="DZ29" s="21">
        <f t="shared" si="59"/>
        <v>0</v>
      </c>
      <c r="EA29" s="21">
        <f t="shared" si="60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185"/>
        <v>0</v>
      </c>
      <c r="EI29" s="21">
        <f t="shared" si="62"/>
        <v>0</v>
      </c>
      <c r="EJ29" s="21">
        <v>0</v>
      </c>
      <c r="EK29" s="21">
        <f t="shared" si="63"/>
        <v>0</v>
      </c>
      <c r="EL29" s="21">
        <v>0</v>
      </c>
      <c r="EM29" s="21">
        <f t="shared" si="64"/>
        <v>0</v>
      </c>
      <c r="EN29" s="21">
        <v>0</v>
      </c>
      <c r="EO29" s="21">
        <f t="shared" si="65"/>
        <v>0</v>
      </c>
      <c r="EP29" s="21">
        <v>0</v>
      </c>
      <c r="EQ29" s="21">
        <f t="shared" si="66"/>
        <v>0</v>
      </c>
      <c r="ER29" s="21">
        <v>0</v>
      </c>
      <c r="ES29" s="21">
        <f t="shared" si="67"/>
        <v>0</v>
      </c>
      <c r="ET29" s="21">
        <f t="shared" si="20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69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0"/>
        <v>0</v>
      </c>
      <c r="FG29" s="21">
        <v>0</v>
      </c>
      <c r="FH29" s="21">
        <f t="shared" si="71"/>
        <v>0</v>
      </c>
      <c r="FI29" s="21">
        <v>0</v>
      </c>
      <c r="FJ29" s="21">
        <f t="shared" si="72"/>
        <v>0</v>
      </c>
      <c r="FK29" s="21">
        <v>0</v>
      </c>
      <c r="FL29" s="21">
        <f t="shared" si="73"/>
        <v>0</v>
      </c>
      <c r="FM29" s="21">
        <v>0</v>
      </c>
      <c r="FN29" s="21">
        <f t="shared" si="74"/>
        <v>0</v>
      </c>
      <c r="FO29" s="21">
        <v>0</v>
      </c>
      <c r="FP29" s="21">
        <f t="shared" si="75"/>
        <v>0</v>
      </c>
      <c r="FQ29" s="21">
        <f t="shared" si="76"/>
        <v>0</v>
      </c>
      <c r="FR29" s="21"/>
      <c r="FS29" s="23">
        <f t="shared" si="210"/>
        <v>0</v>
      </c>
      <c r="FT29" s="22"/>
      <c r="FU29" s="22"/>
      <c r="FV29" s="22"/>
      <c r="FW29" s="23">
        <v>0</v>
      </c>
      <c r="FX29" s="21">
        <f t="shared" si="186"/>
        <v>0</v>
      </c>
      <c r="FY29" s="21">
        <f t="shared" si="78"/>
        <v>0</v>
      </c>
      <c r="FZ29" s="21">
        <v>0</v>
      </c>
      <c r="GA29" s="21">
        <f t="shared" si="79"/>
        <v>0</v>
      </c>
      <c r="GB29" s="21">
        <v>0</v>
      </c>
      <c r="GC29" s="21">
        <f t="shared" si="80"/>
        <v>0</v>
      </c>
      <c r="GD29" s="21">
        <v>0</v>
      </c>
      <c r="GE29" s="21">
        <f t="shared" si="81"/>
        <v>0</v>
      </c>
      <c r="GF29" s="21">
        <v>0</v>
      </c>
      <c r="GG29" s="21">
        <f t="shared" si="82"/>
        <v>0</v>
      </c>
      <c r="GH29" s="21">
        <v>0</v>
      </c>
      <c r="GI29" s="21">
        <f t="shared" si="83"/>
        <v>0</v>
      </c>
      <c r="GJ29" s="21">
        <f t="shared" si="20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5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6"/>
        <v>0</v>
      </c>
      <c r="GW29" s="21">
        <v>0</v>
      </c>
      <c r="GX29" s="21">
        <f t="shared" si="87"/>
        <v>0</v>
      </c>
      <c r="GY29" s="21">
        <v>0</v>
      </c>
      <c r="GZ29" s="21">
        <f t="shared" si="88"/>
        <v>0</v>
      </c>
      <c r="HA29" s="21">
        <v>0</v>
      </c>
      <c r="HB29" s="21">
        <f t="shared" si="89"/>
        <v>0</v>
      </c>
      <c r="HC29" s="21">
        <v>0</v>
      </c>
      <c r="HD29" s="21">
        <f t="shared" si="90"/>
        <v>0</v>
      </c>
      <c r="HE29" s="21">
        <v>0</v>
      </c>
      <c r="HF29" s="21">
        <f t="shared" si="91"/>
        <v>0</v>
      </c>
      <c r="HG29" s="21">
        <f t="shared" si="92"/>
        <v>0</v>
      </c>
      <c r="HH29" s="21"/>
      <c r="HI29" s="23">
        <f t="shared" si="211"/>
        <v>0</v>
      </c>
      <c r="HJ29" s="22"/>
      <c r="HK29" s="22"/>
      <c r="HL29" s="22"/>
      <c r="HM29" s="23">
        <v>0</v>
      </c>
      <c r="HN29" s="21">
        <f t="shared" si="187"/>
        <v>0</v>
      </c>
      <c r="HO29" s="21">
        <f t="shared" si="94"/>
        <v>0</v>
      </c>
      <c r="HP29" s="21">
        <v>0</v>
      </c>
      <c r="HQ29" s="21">
        <f t="shared" si="95"/>
        <v>0</v>
      </c>
      <c r="HR29" s="21">
        <v>0</v>
      </c>
      <c r="HS29" s="21">
        <f t="shared" si="96"/>
        <v>0</v>
      </c>
      <c r="HT29" s="21">
        <v>0</v>
      </c>
      <c r="HU29" s="21">
        <f t="shared" si="97"/>
        <v>0</v>
      </c>
      <c r="HV29" s="21">
        <v>0</v>
      </c>
      <c r="HW29" s="21">
        <f t="shared" si="98"/>
        <v>0</v>
      </c>
      <c r="HX29" s="21">
        <v>0</v>
      </c>
      <c r="HY29" s="21">
        <f t="shared" si="99"/>
        <v>0</v>
      </c>
      <c r="HZ29" s="21">
        <f t="shared" si="20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1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2"/>
        <v>0</v>
      </c>
      <c r="IM29" s="21">
        <v>0</v>
      </c>
      <c r="IN29" s="21">
        <f t="shared" si="103"/>
        <v>0</v>
      </c>
      <c r="IO29" s="21">
        <v>0</v>
      </c>
      <c r="IP29" s="21">
        <f t="shared" si="104"/>
        <v>0</v>
      </c>
      <c r="IQ29" s="21">
        <v>0</v>
      </c>
      <c r="IR29" s="21">
        <f t="shared" si="105"/>
        <v>0</v>
      </c>
      <c r="IS29" s="21">
        <v>0</v>
      </c>
      <c r="IT29" s="21">
        <f t="shared" si="106"/>
        <v>0</v>
      </c>
      <c r="IU29" s="21">
        <v>0</v>
      </c>
      <c r="IV29" s="21">
        <f t="shared" si="107"/>
        <v>0</v>
      </c>
      <c r="IW29" s="21">
        <f t="shared" si="108"/>
        <v>0</v>
      </c>
      <c r="IX29" s="21"/>
      <c r="IY29" s="23">
        <f t="shared" si="212"/>
        <v>0</v>
      </c>
      <c r="IZ29" s="22"/>
      <c r="JA29" s="22"/>
      <c r="JB29" s="22"/>
      <c r="JC29" s="23">
        <v>0</v>
      </c>
      <c r="JD29" s="21">
        <f t="shared" si="188"/>
        <v>0</v>
      </c>
      <c r="JE29" s="21">
        <f t="shared" si="110"/>
        <v>0</v>
      </c>
      <c r="JF29" s="21">
        <v>0</v>
      </c>
      <c r="JG29" s="21">
        <f t="shared" si="111"/>
        <v>0</v>
      </c>
      <c r="JH29" s="21">
        <v>0</v>
      </c>
      <c r="JI29" s="21">
        <f t="shared" si="112"/>
        <v>0</v>
      </c>
      <c r="JJ29" s="21">
        <v>0</v>
      </c>
      <c r="JK29" s="21">
        <f t="shared" si="113"/>
        <v>0</v>
      </c>
      <c r="JL29" s="21">
        <v>0</v>
      </c>
      <c r="JM29" s="21">
        <f t="shared" si="114"/>
        <v>0</v>
      </c>
      <c r="JN29" s="21">
        <v>0</v>
      </c>
      <c r="JO29" s="21">
        <f t="shared" si="115"/>
        <v>0</v>
      </c>
      <c r="JP29" s="21">
        <f t="shared" si="20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17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18"/>
        <v>0</v>
      </c>
      <c r="KC29" s="21">
        <v>0</v>
      </c>
      <c r="KD29" s="21">
        <f t="shared" si="119"/>
        <v>0</v>
      </c>
      <c r="KE29" s="21">
        <v>0</v>
      </c>
      <c r="KF29" s="21">
        <f t="shared" si="120"/>
        <v>0</v>
      </c>
      <c r="KG29" s="21">
        <v>0</v>
      </c>
      <c r="KH29" s="21">
        <f t="shared" si="121"/>
        <v>0</v>
      </c>
      <c r="KI29" s="21">
        <v>0</v>
      </c>
      <c r="KJ29" s="21">
        <f t="shared" si="122"/>
        <v>0</v>
      </c>
      <c r="KK29" s="21">
        <v>0</v>
      </c>
      <c r="KL29" s="21">
        <f t="shared" si="123"/>
        <v>0</v>
      </c>
      <c r="KM29" s="21">
        <f t="shared" si="124"/>
        <v>0</v>
      </c>
      <c r="KN29" s="21"/>
      <c r="KO29" s="23">
        <f t="shared" si="213"/>
        <v>0</v>
      </c>
      <c r="KP29" s="22"/>
      <c r="KQ29" s="22"/>
      <c r="KR29" s="22"/>
      <c r="KS29" s="23">
        <v>0</v>
      </c>
      <c r="KT29" s="21">
        <f t="shared" si="189"/>
        <v>0</v>
      </c>
      <c r="KU29" s="21">
        <f t="shared" si="126"/>
        <v>0</v>
      </c>
      <c r="KV29" s="21">
        <v>0</v>
      </c>
      <c r="KW29" s="21">
        <f t="shared" si="127"/>
        <v>0</v>
      </c>
      <c r="KX29" s="21">
        <v>0</v>
      </c>
      <c r="KY29" s="21">
        <f t="shared" si="128"/>
        <v>0</v>
      </c>
      <c r="KZ29" s="21">
        <v>0</v>
      </c>
      <c r="LA29" s="21">
        <f t="shared" si="129"/>
        <v>0</v>
      </c>
      <c r="LB29" s="21">
        <v>0</v>
      </c>
      <c r="LC29" s="21">
        <f t="shared" si="130"/>
        <v>0</v>
      </c>
      <c r="LD29" s="21">
        <v>0</v>
      </c>
      <c r="LE29" s="21">
        <f t="shared" si="131"/>
        <v>0</v>
      </c>
      <c r="LF29" s="21">
        <f t="shared" si="20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3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4"/>
        <v>0</v>
      </c>
      <c r="LS29" s="21">
        <v>0</v>
      </c>
      <c r="LT29" s="21">
        <f t="shared" si="135"/>
        <v>0</v>
      </c>
      <c r="LU29" s="21">
        <v>0</v>
      </c>
      <c r="LV29" s="21">
        <f t="shared" si="136"/>
        <v>0</v>
      </c>
      <c r="LW29" s="21">
        <v>0</v>
      </c>
      <c r="LX29" s="21">
        <f t="shared" si="137"/>
        <v>0</v>
      </c>
      <c r="LY29" s="21">
        <v>0</v>
      </c>
      <c r="LZ29" s="21">
        <f t="shared" si="138"/>
        <v>0</v>
      </c>
      <c r="MA29" s="21">
        <v>0</v>
      </c>
      <c r="MB29" s="21">
        <f t="shared" si="139"/>
        <v>0</v>
      </c>
      <c r="MC29" s="21">
        <f t="shared" si="140"/>
        <v>0</v>
      </c>
      <c r="MD29" s="21"/>
      <c r="ME29" s="23">
        <f t="shared" si="214"/>
        <v>0</v>
      </c>
      <c r="MF29" s="22"/>
      <c r="MG29" s="22"/>
      <c r="MH29" s="22"/>
      <c r="MI29" s="23">
        <v>0</v>
      </c>
      <c r="MJ29" s="21">
        <f t="shared" si="190"/>
        <v>0</v>
      </c>
      <c r="MK29" s="21">
        <f t="shared" si="142"/>
        <v>0</v>
      </c>
      <c r="ML29" s="21">
        <v>0</v>
      </c>
      <c r="MM29" s="21">
        <f t="shared" si="143"/>
        <v>0</v>
      </c>
      <c r="MN29" s="21">
        <v>0</v>
      </c>
      <c r="MO29" s="21">
        <f t="shared" si="144"/>
        <v>0</v>
      </c>
      <c r="MP29" s="21">
        <v>0</v>
      </c>
      <c r="MQ29" s="21">
        <f t="shared" si="145"/>
        <v>0</v>
      </c>
      <c r="MR29" s="21">
        <v>0</v>
      </c>
      <c r="MS29" s="21">
        <f t="shared" si="146"/>
        <v>0</v>
      </c>
      <c r="MT29" s="21">
        <v>0</v>
      </c>
      <c r="MU29" s="21">
        <f t="shared" si="147"/>
        <v>0</v>
      </c>
      <c r="MV29" s="21">
        <f t="shared" si="20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49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0"/>
        <v>0</v>
      </c>
      <c r="NI29" s="21">
        <v>0</v>
      </c>
      <c r="NJ29" s="21">
        <f t="shared" si="151"/>
        <v>0</v>
      </c>
      <c r="NK29" s="21">
        <v>0</v>
      </c>
      <c r="NL29" s="21">
        <f t="shared" si="152"/>
        <v>0</v>
      </c>
      <c r="NM29" s="21">
        <v>0</v>
      </c>
      <c r="NN29" s="21">
        <f t="shared" si="153"/>
        <v>0</v>
      </c>
      <c r="NO29" s="21">
        <v>0</v>
      </c>
      <c r="NP29" s="21">
        <f t="shared" si="154"/>
        <v>0</v>
      </c>
      <c r="NQ29" s="21">
        <v>0</v>
      </c>
      <c r="NR29" s="21">
        <f t="shared" si="155"/>
        <v>0</v>
      </c>
      <c r="NS29" s="21">
        <f t="shared" si="156"/>
        <v>0</v>
      </c>
      <c r="NT29" s="21"/>
      <c r="NU29" s="23">
        <f t="shared" si="215"/>
        <v>0</v>
      </c>
      <c r="NV29" s="22"/>
      <c r="NW29" s="22"/>
      <c r="NX29" s="22"/>
      <c r="NY29" s="23">
        <v>0</v>
      </c>
      <c r="NZ29" s="21">
        <f t="shared" si="191"/>
        <v>0</v>
      </c>
      <c r="OA29" s="21">
        <f t="shared" si="158"/>
        <v>0</v>
      </c>
      <c r="OB29" s="21">
        <v>0</v>
      </c>
      <c r="OC29" s="21">
        <f t="shared" si="159"/>
        <v>0</v>
      </c>
      <c r="OD29" s="21">
        <v>0</v>
      </c>
      <c r="OE29" s="21">
        <f t="shared" si="160"/>
        <v>0</v>
      </c>
      <c r="OF29" s="21">
        <v>0</v>
      </c>
      <c r="OG29" s="21">
        <f t="shared" si="161"/>
        <v>0</v>
      </c>
      <c r="OH29" s="21">
        <v>0</v>
      </c>
      <c r="OI29" s="21">
        <f t="shared" si="162"/>
        <v>0</v>
      </c>
      <c r="OJ29" s="21">
        <v>0</v>
      </c>
      <c r="OK29" s="21">
        <f t="shared" si="163"/>
        <v>0</v>
      </c>
      <c r="OL29" s="21">
        <f t="shared" si="20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65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66"/>
        <v>0</v>
      </c>
      <c r="OY29" s="21">
        <v>0</v>
      </c>
      <c r="OZ29" s="21">
        <f t="shared" si="167"/>
        <v>0</v>
      </c>
      <c r="PA29" s="21">
        <v>0</v>
      </c>
      <c r="PB29" s="21">
        <f t="shared" si="168"/>
        <v>0</v>
      </c>
      <c r="PC29" s="21">
        <v>0</v>
      </c>
      <c r="PD29" s="21">
        <f t="shared" si="169"/>
        <v>0</v>
      </c>
      <c r="PE29" s="21">
        <v>0</v>
      </c>
      <c r="PF29" s="21">
        <f t="shared" si="170"/>
        <v>0</v>
      </c>
      <c r="PG29" s="21">
        <v>0</v>
      </c>
      <c r="PH29" s="21">
        <f t="shared" si="171"/>
        <v>0</v>
      </c>
      <c r="PI29" s="21">
        <f t="shared" si="172"/>
        <v>0</v>
      </c>
      <c r="PJ29" s="21"/>
      <c r="PK29" s="23">
        <f t="shared" si="216"/>
        <v>0</v>
      </c>
      <c r="PL29" s="24">
        <f t="shared" si="12"/>
        <v>0</v>
      </c>
      <c r="PM29" s="24">
        <f t="shared" si="13"/>
        <v>0</v>
      </c>
      <c r="PN29" s="24">
        <f t="shared" si="173"/>
        <v>0</v>
      </c>
    </row>
    <row r="30" spans="1:430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4"/>
        <v>0</v>
      </c>
      <c r="M30" s="21">
        <f t="shared" si="15"/>
        <v>0</v>
      </c>
      <c r="N30" s="21">
        <v>0</v>
      </c>
      <c r="O30" s="21">
        <f t="shared" si="16"/>
        <v>0</v>
      </c>
      <c r="P30" s="21">
        <v>0</v>
      </c>
      <c r="Q30" s="21">
        <f t="shared" si="17"/>
        <v>0</v>
      </c>
      <c r="R30" s="21">
        <v>0</v>
      </c>
      <c r="S30" s="21">
        <f t="shared" si="18"/>
        <v>0</v>
      </c>
      <c r="T30" s="21">
        <v>0</v>
      </c>
      <c r="U30" s="21">
        <f t="shared" si="19"/>
        <v>0</v>
      </c>
      <c r="V30" s="21">
        <v>0</v>
      </c>
      <c r="W30" s="21">
        <f t="shared" si="20"/>
        <v>0</v>
      </c>
      <c r="X30" s="21">
        <f t="shared" si="21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2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3"/>
        <v>0</v>
      </c>
      <c r="AK30" s="21">
        <v>0</v>
      </c>
      <c r="AL30" s="21">
        <f t="shared" si="24"/>
        <v>0</v>
      </c>
      <c r="AM30" s="21">
        <v>0</v>
      </c>
      <c r="AN30" s="21">
        <f t="shared" si="25"/>
        <v>0</v>
      </c>
      <c r="AO30" s="21">
        <v>0</v>
      </c>
      <c r="AP30" s="21">
        <f t="shared" si="26"/>
        <v>0</v>
      </c>
      <c r="AQ30" s="21">
        <v>0</v>
      </c>
      <c r="AR30" s="21">
        <f t="shared" si="27"/>
        <v>0</v>
      </c>
      <c r="AS30" s="21">
        <v>0</v>
      </c>
      <c r="AT30" s="21">
        <f t="shared" si="28"/>
        <v>0</v>
      </c>
      <c r="AU30" s="21">
        <f t="shared" si="29"/>
        <v>0</v>
      </c>
      <c r="AV30" s="21"/>
      <c r="AW30" s="23">
        <f t="shared" si="174"/>
        <v>0</v>
      </c>
      <c r="AX30" s="22"/>
      <c r="AY30" s="22"/>
      <c r="AZ30" s="22"/>
      <c r="BA30" s="23">
        <v>0</v>
      </c>
      <c r="BB30" s="21">
        <f t="shared" si="183"/>
        <v>0</v>
      </c>
      <c r="BC30" s="21">
        <f t="shared" si="31"/>
        <v>0</v>
      </c>
      <c r="BD30" s="21">
        <v>0</v>
      </c>
      <c r="BE30" s="21">
        <f t="shared" si="32"/>
        <v>0</v>
      </c>
      <c r="BF30" s="21">
        <v>0</v>
      </c>
      <c r="BG30" s="21">
        <f t="shared" si="33"/>
        <v>0</v>
      </c>
      <c r="BH30" s="21">
        <v>0</v>
      </c>
      <c r="BI30" s="21">
        <f t="shared" si="34"/>
        <v>0</v>
      </c>
      <c r="BJ30" s="21">
        <v>0</v>
      </c>
      <c r="BK30" s="21">
        <f t="shared" si="35"/>
        <v>0</v>
      </c>
      <c r="BL30" s="21">
        <v>0</v>
      </c>
      <c r="BM30" s="21">
        <f t="shared" si="36"/>
        <v>0</v>
      </c>
      <c r="BN30" s="21">
        <f t="shared" si="20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38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39"/>
        <v>0</v>
      </c>
      <c r="CA30" s="21">
        <v>0</v>
      </c>
      <c r="CB30" s="21">
        <f t="shared" si="40"/>
        <v>0</v>
      </c>
      <c r="CC30" s="21">
        <v>0</v>
      </c>
      <c r="CD30" s="21">
        <f t="shared" si="41"/>
        <v>0</v>
      </c>
      <c r="CE30" s="21">
        <v>0</v>
      </c>
      <c r="CF30" s="21">
        <f t="shared" si="42"/>
        <v>0</v>
      </c>
      <c r="CG30" s="21">
        <v>0</v>
      </c>
      <c r="CH30" s="21">
        <f t="shared" si="43"/>
        <v>0</v>
      </c>
      <c r="CI30" s="21">
        <v>0</v>
      </c>
      <c r="CJ30" s="21">
        <f t="shared" si="44"/>
        <v>0</v>
      </c>
      <c r="CK30" s="21">
        <f t="shared" si="45"/>
        <v>0</v>
      </c>
      <c r="CL30" s="21"/>
      <c r="CM30" s="23">
        <f t="shared" si="209"/>
        <v>0</v>
      </c>
      <c r="CN30" s="22"/>
      <c r="CO30" s="22"/>
      <c r="CP30" s="22"/>
      <c r="CQ30" s="23">
        <v>0</v>
      </c>
      <c r="CR30" s="21">
        <f t="shared" si="184"/>
        <v>0</v>
      </c>
      <c r="CS30" s="21">
        <f t="shared" si="47"/>
        <v>0</v>
      </c>
      <c r="CT30" s="21">
        <v>0</v>
      </c>
      <c r="CU30" s="21">
        <f t="shared" si="48"/>
        <v>0</v>
      </c>
      <c r="CV30" s="21">
        <v>0</v>
      </c>
      <c r="CW30" s="21">
        <f t="shared" si="49"/>
        <v>0</v>
      </c>
      <c r="CX30" s="21">
        <v>0</v>
      </c>
      <c r="CY30" s="21">
        <f t="shared" si="50"/>
        <v>0</v>
      </c>
      <c r="CZ30" s="21">
        <v>0</v>
      </c>
      <c r="DA30" s="21">
        <f t="shared" si="51"/>
        <v>0</v>
      </c>
      <c r="DB30" s="21">
        <v>0</v>
      </c>
      <c r="DC30" s="21">
        <f t="shared" si="52"/>
        <v>0</v>
      </c>
      <c r="DD30" s="21">
        <f t="shared" si="20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4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5"/>
        <v>0</v>
      </c>
      <c r="DS30" s="21">
        <v>0</v>
      </c>
      <c r="DT30" s="21">
        <f t="shared" si="56"/>
        <v>0</v>
      </c>
      <c r="DU30" s="21">
        <v>0</v>
      </c>
      <c r="DV30" s="21">
        <f t="shared" si="57"/>
        <v>0</v>
      </c>
      <c r="DW30" s="21">
        <v>0</v>
      </c>
      <c r="DX30" s="21">
        <f t="shared" si="58"/>
        <v>0</v>
      </c>
      <c r="DY30" s="21">
        <v>0</v>
      </c>
      <c r="DZ30" s="21">
        <f t="shared" si="59"/>
        <v>0</v>
      </c>
      <c r="EA30" s="21">
        <f t="shared" si="60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185"/>
        <v>0</v>
      </c>
      <c r="EI30" s="21">
        <f t="shared" si="62"/>
        <v>0</v>
      </c>
      <c r="EJ30" s="21">
        <v>0</v>
      </c>
      <c r="EK30" s="21">
        <f t="shared" si="63"/>
        <v>0</v>
      </c>
      <c r="EL30" s="21">
        <v>0</v>
      </c>
      <c r="EM30" s="21">
        <f t="shared" si="64"/>
        <v>0</v>
      </c>
      <c r="EN30" s="21">
        <v>0</v>
      </c>
      <c r="EO30" s="21">
        <f t="shared" si="65"/>
        <v>0</v>
      </c>
      <c r="EP30" s="21">
        <v>0</v>
      </c>
      <c r="EQ30" s="21">
        <f t="shared" si="66"/>
        <v>0</v>
      </c>
      <c r="ER30" s="21">
        <v>0</v>
      </c>
      <c r="ES30" s="21">
        <f t="shared" si="67"/>
        <v>0</v>
      </c>
      <c r="ET30" s="21">
        <f t="shared" si="20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69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0"/>
        <v>0</v>
      </c>
      <c r="FG30" s="21">
        <v>0</v>
      </c>
      <c r="FH30" s="21">
        <f t="shared" si="71"/>
        <v>0</v>
      </c>
      <c r="FI30" s="21">
        <v>0</v>
      </c>
      <c r="FJ30" s="21">
        <f t="shared" si="72"/>
        <v>0</v>
      </c>
      <c r="FK30" s="21">
        <v>0</v>
      </c>
      <c r="FL30" s="21">
        <f t="shared" si="73"/>
        <v>0</v>
      </c>
      <c r="FM30" s="21">
        <v>0</v>
      </c>
      <c r="FN30" s="21">
        <f t="shared" si="74"/>
        <v>0</v>
      </c>
      <c r="FO30" s="21">
        <v>0</v>
      </c>
      <c r="FP30" s="21">
        <f t="shared" si="75"/>
        <v>0</v>
      </c>
      <c r="FQ30" s="21">
        <f t="shared" si="76"/>
        <v>0</v>
      </c>
      <c r="FR30" s="21"/>
      <c r="FS30" s="23">
        <f t="shared" si="210"/>
        <v>0</v>
      </c>
      <c r="FT30" s="22"/>
      <c r="FU30" s="22"/>
      <c r="FV30" s="22"/>
      <c r="FW30" s="23">
        <v>0</v>
      </c>
      <c r="FX30" s="21">
        <f t="shared" si="186"/>
        <v>0</v>
      </c>
      <c r="FY30" s="21">
        <f t="shared" si="78"/>
        <v>0</v>
      </c>
      <c r="FZ30" s="21">
        <v>0</v>
      </c>
      <c r="GA30" s="21">
        <f t="shared" si="79"/>
        <v>0</v>
      </c>
      <c r="GB30" s="21">
        <v>0</v>
      </c>
      <c r="GC30" s="21">
        <f t="shared" si="80"/>
        <v>0</v>
      </c>
      <c r="GD30" s="21">
        <v>0</v>
      </c>
      <c r="GE30" s="21">
        <f t="shared" si="81"/>
        <v>0</v>
      </c>
      <c r="GF30" s="21">
        <v>0</v>
      </c>
      <c r="GG30" s="21">
        <f t="shared" si="82"/>
        <v>0</v>
      </c>
      <c r="GH30" s="21">
        <v>0</v>
      </c>
      <c r="GI30" s="21">
        <f t="shared" si="83"/>
        <v>0</v>
      </c>
      <c r="GJ30" s="21">
        <f t="shared" si="20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5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6"/>
        <v>0</v>
      </c>
      <c r="GW30" s="21">
        <v>0</v>
      </c>
      <c r="GX30" s="21">
        <f t="shared" si="87"/>
        <v>0</v>
      </c>
      <c r="GY30" s="21">
        <v>0</v>
      </c>
      <c r="GZ30" s="21">
        <f t="shared" si="88"/>
        <v>0</v>
      </c>
      <c r="HA30" s="21">
        <v>0</v>
      </c>
      <c r="HB30" s="21">
        <f t="shared" si="89"/>
        <v>0</v>
      </c>
      <c r="HC30" s="21">
        <v>0</v>
      </c>
      <c r="HD30" s="21">
        <f t="shared" si="90"/>
        <v>0</v>
      </c>
      <c r="HE30" s="21">
        <v>0</v>
      </c>
      <c r="HF30" s="21">
        <f t="shared" si="91"/>
        <v>0</v>
      </c>
      <c r="HG30" s="21">
        <f t="shared" si="92"/>
        <v>0</v>
      </c>
      <c r="HH30" s="21"/>
      <c r="HI30" s="23">
        <f t="shared" si="211"/>
        <v>0</v>
      </c>
      <c r="HJ30" s="22"/>
      <c r="HK30" s="22"/>
      <c r="HL30" s="22"/>
      <c r="HM30" s="23">
        <v>0</v>
      </c>
      <c r="HN30" s="21">
        <f t="shared" si="187"/>
        <v>0</v>
      </c>
      <c r="HO30" s="21">
        <f t="shared" si="94"/>
        <v>0</v>
      </c>
      <c r="HP30" s="21">
        <v>0</v>
      </c>
      <c r="HQ30" s="21">
        <f t="shared" si="95"/>
        <v>0</v>
      </c>
      <c r="HR30" s="21">
        <v>0</v>
      </c>
      <c r="HS30" s="21">
        <f t="shared" si="96"/>
        <v>0</v>
      </c>
      <c r="HT30" s="21">
        <v>0</v>
      </c>
      <c r="HU30" s="21">
        <f t="shared" si="97"/>
        <v>0</v>
      </c>
      <c r="HV30" s="21">
        <v>0</v>
      </c>
      <c r="HW30" s="21">
        <f t="shared" si="98"/>
        <v>0</v>
      </c>
      <c r="HX30" s="21">
        <v>0</v>
      </c>
      <c r="HY30" s="21">
        <f t="shared" si="99"/>
        <v>0</v>
      </c>
      <c r="HZ30" s="21">
        <f t="shared" si="20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1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2"/>
        <v>0</v>
      </c>
      <c r="IM30" s="21">
        <v>0</v>
      </c>
      <c r="IN30" s="21">
        <f t="shared" si="103"/>
        <v>0</v>
      </c>
      <c r="IO30" s="21">
        <v>0</v>
      </c>
      <c r="IP30" s="21">
        <f t="shared" si="104"/>
        <v>0</v>
      </c>
      <c r="IQ30" s="21">
        <v>0</v>
      </c>
      <c r="IR30" s="21">
        <f t="shared" si="105"/>
        <v>0</v>
      </c>
      <c r="IS30" s="21">
        <v>0</v>
      </c>
      <c r="IT30" s="21">
        <f t="shared" si="106"/>
        <v>0</v>
      </c>
      <c r="IU30" s="21">
        <v>0</v>
      </c>
      <c r="IV30" s="21">
        <f t="shared" si="107"/>
        <v>0</v>
      </c>
      <c r="IW30" s="21">
        <f t="shared" si="108"/>
        <v>0</v>
      </c>
      <c r="IX30" s="21"/>
      <c r="IY30" s="23">
        <f t="shared" si="212"/>
        <v>0</v>
      </c>
      <c r="IZ30" s="22"/>
      <c r="JA30" s="22"/>
      <c r="JB30" s="22"/>
      <c r="JC30" s="23">
        <v>0</v>
      </c>
      <c r="JD30" s="21">
        <f t="shared" si="188"/>
        <v>0</v>
      </c>
      <c r="JE30" s="21">
        <f t="shared" si="110"/>
        <v>0</v>
      </c>
      <c r="JF30" s="21">
        <v>0</v>
      </c>
      <c r="JG30" s="21">
        <f t="shared" si="111"/>
        <v>0</v>
      </c>
      <c r="JH30" s="21">
        <v>0</v>
      </c>
      <c r="JI30" s="21">
        <f t="shared" si="112"/>
        <v>0</v>
      </c>
      <c r="JJ30" s="21">
        <v>0</v>
      </c>
      <c r="JK30" s="21">
        <f t="shared" si="113"/>
        <v>0</v>
      </c>
      <c r="JL30" s="21">
        <v>0</v>
      </c>
      <c r="JM30" s="21">
        <f t="shared" si="114"/>
        <v>0</v>
      </c>
      <c r="JN30" s="21">
        <v>0</v>
      </c>
      <c r="JO30" s="21">
        <f t="shared" si="115"/>
        <v>0</v>
      </c>
      <c r="JP30" s="21">
        <f t="shared" si="20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17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18"/>
        <v>0</v>
      </c>
      <c r="KC30" s="21">
        <v>0</v>
      </c>
      <c r="KD30" s="21">
        <f t="shared" si="119"/>
        <v>0</v>
      </c>
      <c r="KE30" s="21">
        <v>0</v>
      </c>
      <c r="KF30" s="21">
        <f t="shared" si="120"/>
        <v>0</v>
      </c>
      <c r="KG30" s="21">
        <v>0</v>
      </c>
      <c r="KH30" s="21">
        <f t="shared" si="121"/>
        <v>0</v>
      </c>
      <c r="KI30" s="21">
        <v>0</v>
      </c>
      <c r="KJ30" s="21">
        <f t="shared" si="122"/>
        <v>0</v>
      </c>
      <c r="KK30" s="21">
        <v>0</v>
      </c>
      <c r="KL30" s="21">
        <f t="shared" si="123"/>
        <v>0</v>
      </c>
      <c r="KM30" s="21">
        <f t="shared" si="124"/>
        <v>0</v>
      </c>
      <c r="KN30" s="21"/>
      <c r="KO30" s="23">
        <f t="shared" si="213"/>
        <v>0</v>
      </c>
      <c r="KP30" s="22"/>
      <c r="KQ30" s="22"/>
      <c r="KR30" s="22"/>
      <c r="KS30" s="23">
        <v>0</v>
      </c>
      <c r="KT30" s="21">
        <f t="shared" si="189"/>
        <v>0</v>
      </c>
      <c r="KU30" s="21">
        <f t="shared" si="126"/>
        <v>0</v>
      </c>
      <c r="KV30" s="21">
        <v>0</v>
      </c>
      <c r="KW30" s="21">
        <f t="shared" si="127"/>
        <v>0</v>
      </c>
      <c r="KX30" s="21">
        <v>0</v>
      </c>
      <c r="KY30" s="21">
        <f t="shared" si="128"/>
        <v>0</v>
      </c>
      <c r="KZ30" s="21">
        <v>0</v>
      </c>
      <c r="LA30" s="21">
        <f t="shared" si="129"/>
        <v>0</v>
      </c>
      <c r="LB30" s="21">
        <v>0</v>
      </c>
      <c r="LC30" s="21">
        <f t="shared" si="130"/>
        <v>0</v>
      </c>
      <c r="LD30" s="21">
        <v>0</v>
      </c>
      <c r="LE30" s="21">
        <f t="shared" si="131"/>
        <v>0</v>
      </c>
      <c r="LF30" s="21">
        <f t="shared" si="20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3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4"/>
        <v>0</v>
      </c>
      <c r="LS30" s="21">
        <v>0</v>
      </c>
      <c r="LT30" s="21">
        <f t="shared" si="135"/>
        <v>0</v>
      </c>
      <c r="LU30" s="21">
        <v>0</v>
      </c>
      <c r="LV30" s="21">
        <f t="shared" si="136"/>
        <v>0</v>
      </c>
      <c r="LW30" s="21">
        <v>0</v>
      </c>
      <c r="LX30" s="21">
        <f t="shared" si="137"/>
        <v>0</v>
      </c>
      <c r="LY30" s="21">
        <v>0</v>
      </c>
      <c r="LZ30" s="21">
        <f t="shared" si="138"/>
        <v>0</v>
      </c>
      <c r="MA30" s="21">
        <v>0</v>
      </c>
      <c r="MB30" s="21">
        <f t="shared" si="139"/>
        <v>0</v>
      </c>
      <c r="MC30" s="21">
        <f t="shared" si="140"/>
        <v>0</v>
      </c>
      <c r="MD30" s="21"/>
      <c r="ME30" s="23">
        <f t="shared" si="214"/>
        <v>0</v>
      </c>
      <c r="MF30" s="22"/>
      <c r="MG30" s="22"/>
      <c r="MH30" s="22"/>
      <c r="MI30" s="23">
        <v>0</v>
      </c>
      <c r="MJ30" s="21">
        <f t="shared" si="190"/>
        <v>0</v>
      </c>
      <c r="MK30" s="21">
        <f t="shared" si="142"/>
        <v>0</v>
      </c>
      <c r="ML30" s="21">
        <v>0</v>
      </c>
      <c r="MM30" s="21">
        <f t="shared" si="143"/>
        <v>0</v>
      </c>
      <c r="MN30" s="21">
        <v>0</v>
      </c>
      <c r="MO30" s="21">
        <f t="shared" si="144"/>
        <v>0</v>
      </c>
      <c r="MP30" s="21">
        <v>0</v>
      </c>
      <c r="MQ30" s="21">
        <f t="shared" si="145"/>
        <v>0</v>
      </c>
      <c r="MR30" s="21">
        <v>0</v>
      </c>
      <c r="MS30" s="21">
        <f t="shared" si="146"/>
        <v>0</v>
      </c>
      <c r="MT30" s="21">
        <v>0</v>
      </c>
      <c r="MU30" s="21">
        <f t="shared" si="147"/>
        <v>0</v>
      </c>
      <c r="MV30" s="21">
        <f t="shared" si="20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49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0"/>
        <v>0</v>
      </c>
      <c r="NI30" s="21">
        <v>0</v>
      </c>
      <c r="NJ30" s="21">
        <f t="shared" si="151"/>
        <v>0</v>
      </c>
      <c r="NK30" s="21">
        <v>0</v>
      </c>
      <c r="NL30" s="21">
        <f t="shared" si="152"/>
        <v>0</v>
      </c>
      <c r="NM30" s="21">
        <v>0</v>
      </c>
      <c r="NN30" s="21">
        <f t="shared" si="153"/>
        <v>0</v>
      </c>
      <c r="NO30" s="21">
        <v>0</v>
      </c>
      <c r="NP30" s="21">
        <f t="shared" si="154"/>
        <v>0</v>
      </c>
      <c r="NQ30" s="21">
        <v>0</v>
      </c>
      <c r="NR30" s="21">
        <f t="shared" si="155"/>
        <v>0</v>
      </c>
      <c r="NS30" s="21">
        <f t="shared" si="156"/>
        <v>0</v>
      </c>
      <c r="NT30" s="21"/>
      <c r="NU30" s="23">
        <f t="shared" si="215"/>
        <v>0</v>
      </c>
      <c r="NV30" s="22"/>
      <c r="NW30" s="22"/>
      <c r="NX30" s="22"/>
      <c r="NY30" s="23">
        <v>0</v>
      </c>
      <c r="NZ30" s="21">
        <f t="shared" si="191"/>
        <v>0</v>
      </c>
      <c r="OA30" s="21">
        <f t="shared" si="158"/>
        <v>0</v>
      </c>
      <c r="OB30" s="21">
        <v>0</v>
      </c>
      <c r="OC30" s="21">
        <f t="shared" si="159"/>
        <v>0</v>
      </c>
      <c r="OD30" s="21">
        <v>0</v>
      </c>
      <c r="OE30" s="21">
        <f t="shared" si="160"/>
        <v>0</v>
      </c>
      <c r="OF30" s="21">
        <v>0</v>
      </c>
      <c r="OG30" s="21">
        <f t="shared" si="161"/>
        <v>0</v>
      </c>
      <c r="OH30" s="21">
        <v>0</v>
      </c>
      <c r="OI30" s="21">
        <f t="shared" si="162"/>
        <v>0</v>
      </c>
      <c r="OJ30" s="21">
        <v>0</v>
      </c>
      <c r="OK30" s="21">
        <f t="shared" si="163"/>
        <v>0</v>
      </c>
      <c r="OL30" s="21">
        <f t="shared" si="20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65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66"/>
        <v>0</v>
      </c>
      <c r="OY30" s="21">
        <v>0</v>
      </c>
      <c r="OZ30" s="21">
        <f t="shared" si="167"/>
        <v>0</v>
      </c>
      <c r="PA30" s="21">
        <v>0</v>
      </c>
      <c r="PB30" s="21">
        <f t="shared" si="168"/>
        <v>0</v>
      </c>
      <c r="PC30" s="21">
        <v>0</v>
      </c>
      <c r="PD30" s="21">
        <f t="shared" si="169"/>
        <v>0</v>
      </c>
      <c r="PE30" s="21">
        <v>0</v>
      </c>
      <c r="PF30" s="21">
        <f t="shared" si="170"/>
        <v>0</v>
      </c>
      <c r="PG30" s="21">
        <v>0</v>
      </c>
      <c r="PH30" s="21">
        <f t="shared" si="171"/>
        <v>0</v>
      </c>
      <c r="PI30" s="21">
        <f t="shared" si="172"/>
        <v>0</v>
      </c>
      <c r="PJ30" s="21"/>
      <c r="PK30" s="23">
        <f t="shared" si="216"/>
        <v>0</v>
      </c>
      <c r="PL30" s="24">
        <f t="shared" si="12"/>
        <v>0</v>
      </c>
      <c r="PM30" s="24">
        <f t="shared" si="13"/>
        <v>0</v>
      </c>
      <c r="PN30" s="24">
        <f t="shared" si="173"/>
        <v>0</v>
      </c>
    </row>
    <row r="31" spans="1:430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4"/>
        <v>0</v>
      </c>
      <c r="M31" s="21">
        <f t="shared" si="15"/>
        <v>0</v>
      </c>
      <c r="N31" s="21">
        <v>0</v>
      </c>
      <c r="O31" s="21">
        <f t="shared" si="16"/>
        <v>0</v>
      </c>
      <c r="P31" s="21">
        <v>0</v>
      </c>
      <c r="Q31" s="21">
        <f t="shared" si="17"/>
        <v>0</v>
      </c>
      <c r="R31" s="21">
        <v>0</v>
      </c>
      <c r="S31" s="21">
        <f t="shared" si="18"/>
        <v>0</v>
      </c>
      <c r="T31" s="21">
        <v>0</v>
      </c>
      <c r="U31" s="21">
        <f t="shared" si="19"/>
        <v>0</v>
      </c>
      <c r="V31" s="21">
        <v>0</v>
      </c>
      <c r="W31" s="21">
        <f t="shared" si="20"/>
        <v>0</v>
      </c>
      <c r="X31" s="21">
        <f t="shared" si="21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2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3"/>
        <v>0</v>
      </c>
      <c r="AK31" s="21">
        <v>0</v>
      </c>
      <c r="AL31" s="21">
        <f t="shared" si="24"/>
        <v>0</v>
      </c>
      <c r="AM31" s="21">
        <v>0</v>
      </c>
      <c r="AN31" s="21">
        <f t="shared" si="25"/>
        <v>0</v>
      </c>
      <c r="AO31" s="21">
        <v>0</v>
      </c>
      <c r="AP31" s="21">
        <f t="shared" si="26"/>
        <v>0</v>
      </c>
      <c r="AQ31" s="21">
        <v>0</v>
      </c>
      <c r="AR31" s="21">
        <f t="shared" si="27"/>
        <v>0</v>
      </c>
      <c r="AS31" s="21">
        <v>0</v>
      </c>
      <c r="AT31" s="21">
        <f t="shared" si="28"/>
        <v>0</v>
      </c>
      <c r="AU31" s="21">
        <f t="shared" si="29"/>
        <v>0</v>
      </c>
      <c r="AV31" s="21"/>
      <c r="AW31" s="23">
        <f t="shared" si="174"/>
        <v>0</v>
      </c>
      <c r="AX31" s="22"/>
      <c r="AY31" s="22"/>
      <c r="AZ31" s="22"/>
      <c r="BA31" s="23">
        <v>0</v>
      </c>
      <c r="BB31" s="21">
        <f t="shared" si="183"/>
        <v>0</v>
      </c>
      <c r="BC31" s="21">
        <f t="shared" si="31"/>
        <v>0</v>
      </c>
      <c r="BD31" s="21">
        <v>0</v>
      </c>
      <c r="BE31" s="21">
        <f t="shared" si="32"/>
        <v>0</v>
      </c>
      <c r="BF31" s="21">
        <v>0</v>
      </c>
      <c r="BG31" s="21">
        <f t="shared" si="33"/>
        <v>0</v>
      </c>
      <c r="BH31" s="21">
        <v>0</v>
      </c>
      <c r="BI31" s="21">
        <f t="shared" si="34"/>
        <v>0</v>
      </c>
      <c r="BJ31" s="21">
        <v>0</v>
      </c>
      <c r="BK31" s="21">
        <f t="shared" si="35"/>
        <v>0</v>
      </c>
      <c r="BL31" s="21">
        <v>0</v>
      </c>
      <c r="BM31" s="21">
        <f t="shared" si="36"/>
        <v>0</v>
      </c>
      <c r="BN31" s="21">
        <f t="shared" si="20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38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39"/>
        <v>0</v>
      </c>
      <c r="CA31" s="21">
        <v>0</v>
      </c>
      <c r="CB31" s="21">
        <f t="shared" si="40"/>
        <v>0</v>
      </c>
      <c r="CC31" s="21">
        <v>0</v>
      </c>
      <c r="CD31" s="21">
        <f t="shared" si="41"/>
        <v>0</v>
      </c>
      <c r="CE31" s="21">
        <v>0</v>
      </c>
      <c r="CF31" s="21">
        <f t="shared" si="42"/>
        <v>0</v>
      </c>
      <c r="CG31" s="21">
        <v>0</v>
      </c>
      <c r="CH31" s="21">
        <f t="shared" si="43"/>
        <v>0</v>
      </c>
      <c r="CI31" s="21">
        <v>0</v>
      </c>
      <c r="CJ31" s="21">
        <f t="shared" si="44"/>
        <v>0</v>
      </c>
      <c r="CK31" s="21">
        <f t="shared" si="45"/>
        <v>0</v>
      </c>
      <c r="CL31" s="21"/>
      <c r="CM31" s="23">
        <f t="shared" si="209"/>
        <v>0</v>
      </c>
      <c r="CN31" s="22"/>
      <c r="CO31" s="22"/>
      <c r="CP31" s="22"/>
      <c r="CQ31" s="23">
        <v>0</v>
      </c>
      <c r="CR31" s="21">
        <f t="shared" si="184"/>
        <v>0</v>
      </c>
      <c r="CS31" s="21">
        <f t="shared" si="47"/>
        <v>0</v>
      </c>
      <c r="CT31" s="21">
        <v>0</v>
      </c>
      <c r="CU31" s="21">
        <f t="shared" si="48"/>
        <v>0</v>
      </c>
      <c r="CV31" s="21">
        <v>0</v>
      </c>
      <c r="CW31" s="21">
        <f t="shared" si="49"/>
        <v>0</v>
      </c>
      <c r="CX31" s="21">
        <v>0</v>
      </c>
      <c r="CY31" s="21">
        <f t="shared" si="50"/>
        <v>0</v>
      </c>
      <c r="CZ31" s="21">
        <v>0</v>
      </c>
      <c r="DA31" s="21">
        <f t="shared" si="51"/>
        <v>0</v>
      </c>
      <c r="DB31" s="21">
        <v>0</v>
      </c>
      <c r="DC31" s="21">
        <f t="shared" si="52"/>
        <v>0</v>
      </c>
      <c r="DD31" s="21">
        <f t="shared" si="20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4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5"/>
        <v>0</v>
      </c>
      <c r="DS31" s="21">
        <v>0</v>
      </c>
      <c r="DT31" s="21">
        <f t="shared" si="56"/>
        <v>0</v>
      </c>
      <c r="DU31" s="21">
        <v>0</v>
      </c>
      <c r="DV31" s="21">
        <f t="shared" si="57"/>
        <v>0</v>
      </c>
      <c r="DW31" s="21">
        <v>0</v>
      </c>
      <c r="DX31" s="21">
        <f t="shared" si="58"/>
        <v>0</v>
      </c>
      <c r="DY31" s="21">
        <v>0</v>
      </c>
      <c r="DZ31" s="21">
        <f t="shared" si="59"/>
        <v>0</v>
      </c>
      <c r="EA31" s="21">
        <f t="shared" si="60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185"/>
        <v>0</v>
      </c>
      <c r="EI31" s="21">
        <f t="shared" si="62"/>
        <v>0</v>
      </c>
      <c r="EJ31" s="21">
        <v>0</v>
      </c>
      <c r="EK31" s="21">
        <f t="shared" si="63"/>
        <v>0</v>
      </c>
      <c r="EL31" s="21">
        <v>0</v>
      </c>
      <c r="EM31" s="21">
        <f t="shared" si="64"/>
        <v>0</v>
      </c>
      <c r="EN31" s="21">
        <v>0</v>
      </c>
      <c r="EO31" s="21">
        <f t="shared" si="65"/>
        <v>0</v>
      </c>
      <c r="EP31" s="21">
        <v>0</v>
      </c>
      <c r="EQ31" s="21">
        <f t="shared" si="66"/>
        <v>0</v>
      </c>
      <c r="ER31" s="21">
        <v>0</v>
      </c>
      <c r="ES31" s="21">
        <f t="shared" si="67"/>
        <v>0</v>
      </c>
      <c r="ET31" s="21">
        <f t="shared" si="20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69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0"/>
        <v>0</v>
      </c>
      <c r="FG31" s="21">
        <v>0</v>
      </c>
      <c r="FH31" s="21">
        <f t="shared" si="71"/>
        <v>0</v>
      </c>
      <c r="FI31" s="21">
        <v>0</v>
      </c>
      <c r="FJ31" s="21">
        <f t="shared" si="72"/>
        <v>0</v>
      </c>
      <c r="FK31" s="21">
        <v>0</v>
      </c>
      <c r="FL31" s="21">
        <f t="shared" si="73"/>
        <v>0</v>
      </c>
      <c r="FM31" s="21">
        <v>0</v>
      </c>
      <c r="FN31" s="21">
        <f t="shared" si="74"/>
        <v>0</v>
      </c>
      <c r="FO31" s="21">
        <v>0</v>
      </c>
      <c r="FP31" s="21">
        <f t="shared" si="75"/>
        <v>0</v>
      </c>
      <c r="FQ31" s="21">
        <f t="shared" si="76"/>
        <v>0</v>
      </c>
      <c r="FR31" s="21"/>
      <c r="FS31" s="23">
        <f t="shared" si="210"/>
        <v>0</v>
      </c>
      <c r="FT31" s="22"/>
      <c r="FU31" s="22"/>
      <c r="FV31" s="22"/>
      <c r="FW31" s="23">
        <v>0</v>
      </c>
      <c r="FX31" s="21">
        <f t="shared" si="186"/>
        <v>0</v>
      </c>
      <c r="FY31" s="21">
        <f t="shared" si="78"/>
        <v>0</v>
      </c>
      <c r="FZ31" s="21">
        <v>0</v>
      </c>
      <c r="GA31" s="21">
        <f t="shared" si="79"/>
        <v>0</v>
      </c>
      <c r="GB31" s="21">
        <v>0</v>
      </c>
      <c r="GC31" s="21">
        <f t="shared" si="80"/>
        <v>0</v>
      </c>
      <c r="GD31" s="21">
        <v>0</v>
      </c>
      <c r="GE31" s="21">
        <f t="shared" si="81"/>
        <v>0</v>
      </c>
      <c r="GF31" s="21">
        <v>0</v>
      </c>
      <c r="GG31" s="21">
        <f t="shared" si="82"/>
        <v>0</v>
      </c>
      <c r="GH31" s="21">
        <v>0</v>
      </c>
      <c r="GI31" s="21">
        <f t="shared" si="83"/>
        <v>0</v>
      </c>
      <c r="GJ31" s="21">
        <f t="shared" si="20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5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6"/>
        <v>0</v>
      </c>
      <c r="GW31" s="21">
        <v>0</v>
      </c>
      <c r="GX31" s="21">
        <f t="shared" si="87"/>
        <v>0</v>
      </c>
      <c r="GY31" s="21">
        <v>0</v>
      </c>
      <c r="GZ31" s="21">
        <f t="shared" si="88"/>
        <v>0</v>
      </c>
      <c r="HA31" s="21">
        <v>0</v>
      </c>
      <c r="HB31" s="21">
        <f t="shared" si="89"/>
        <v>0</v>
      </c>
      <c r="HC31" s="21">
        <v>0</v>
      </c>
      <c r="HD31" s="21">
        <f t="shared" si="90"/>
        <v>0</v>
      </c>
      <c r="HE31" s="21">
        <v>0</v>
      </c>
      <c r="HF31" s="21">
        <f t="shared" si="91"/>
        <v>0</v>
      </c>
      <c r="HG31" s="21">
        <f t="shared" si="92"/>
        <v>0</v>
      </c>
      <c r="HH31" s="21"/>
      <c r="HI31" s="23">
        <f t="shared" si="211"/>
        <v>0</v>
      </c>
      <c r="HJ31" s="22"/>
      <c r="HK31" s="22"/>
      <c r="HL31" s="22"/>
      <c r="HM31" s="23">
        <v>0</v>
      </c>
      <c r="HN31" s="21">
        <f t="shared" si="187"/>
        <v>0</v>
      </c>
      <c r="HO31" s="21">
        <f t="shared" si="94"/>
        <v>0</v>
      </c>
      <c r="HP31" s="21">
        <v>0</v>
      </c>
      <c r="HQ31" s="21">
        <f t="shared" si="95"/>
        <v>0</v>
      </c>
      <c r="HR31" s="21">
        <v>0</v>
      </c>
      <c r="HS31" s="21">
        <f t="shared" si="96"/>
        <v>0</v>
      </c>
      <c r="HT31" s="21">
        <v>0</v>
      </c>
      <c r="HU31" s="21">
        <f t="shared" si="97"/>
        <v>0</v>
      </c>
      <c r="HV31" s="21">
        <v>0</v>
      </c>
      <c r="HW31" s="21">
        <f t="shared" si="98"/>
        <v>0</v>
      </c>
      <c r="HX31" s="21">
        <v>0</v>
      </c>
      <c r="HY31" s="21">
        <f t="shared" si="99"/>
        <v>0</v>
      </c>
      <c r="HZ31" s="21">
        <f t="shared" si="20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1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2"/>
        <v>0</v>
      </c>
      <c r="IM31" s="21">
        <v>0</v>
      </c>
      <c r="IN31" s="21">
        <f t="shared" si="103"/>
        <v>0</v>
      </c>
      <c r="IO31" s="21">
        <v>0</v>
      </c>
      <c r="IP31" s="21">
        <f t="shared" si="104"/>
        <v>0</v>
      </c>
      <c r="IQ31" s="21">
        <v>0</v>
      </c>
      <c r="IR31" s="21">
        <f t="shared" si="105"/>
        <v>0</v>
      </c>
      <c r="IS31" s="21">
        <v>0</v>
      </c>
      <c r="IT31" s="21">
        <f t="shared" si="106"/>
        <v>0</v>
      </c>
      <c r="IU31" s="21">
        <v>0</v>
      </c>
      <c r="IV31" s="21">
        <f t="shared" si="107"/>
        <v>0</v>
      </c>
      <c r="IW31" s="21">
        <f t="shared" si="108"/>
        <v>0</v>
      </c>
      <c r="IX31" s="21"/>
      <c r="IY31" s="23">
        <f t="shared" si="212"/>
        <v>0</v>
      </c>
      <c r="IZ31" s="22"/>
      <c r="JA31" s="22"/>
      <c r="JB31" s="22"/>
      <c r="JC31" s="23">
        <v>0</v>
      </c>
      <c r="JD31" s="21">
        <f t="shared" si="188"/>
        <v>0</v>
      </c>
      <c r="JE31" s="21">
        <f t="shared" si="110"/>
        <v>0</v>
      </c>
      <c r="JF31" s="21">
        <v>0</v>
      </c>
      <c r="JG31" s="21">
        <f t="shared" si="111"/>
        <v>0</v>
      </c>
      <c r="JH31" s="21">
        <v>0</v>
      </c>
      <c r="JI31" s="21">
        <f t="shared" si="112"/>
        <v>0</v>
      </c>
      <c r="JJ31" s="21">
        <v>0</v>
      </c>
      <c r="JK31" s="21">
        <f t="shared" si="113"/>
        <v>0</v>
      </c>
      <c r="JL31" s="21">
        <v>0</v>
      </c>
      <c r="JM31" s="21">
        <f t="shared" si="114"/>
        <v>0</v>
      </c>
      <c r="JN31" s="21">
        <v>0</v>
      </c>
      <c r="JO31" s="21">
        <f t="shared" si="115"/>
        <v>0</v>
      </c>
      <c r="JP31" s="21">
        <f t="shared" si="20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17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18"/>
        <v>0</v>
      </c>
      <c r="KC31" s="21">
        <v>0</v>
      </c>
      <c r="KD31" s="21">
        <f t="shared" si="119"/>
        <v>0</v>
      </c>
      <c r="KE31" s="21">
        <v>0</v>
      </c>
      <c r="KF31" s="21">
        <f t="shared" si="120"/>
        <v>0</v>
      </c>
      <c r="KG31" s="21">
        <v>0</v>
      </c>
      <c r="KH31" s="21">
        <f t="shared" si="121"/>
        <v>0</v>
      </c>
      <c r="KI31" s="21">
        <v>0</v>
      </c>
      <c r="KJ31" s="21">
        <f t="shared" si="122"/>
        <v>0</v>
      </c>
      <c r="KK31" s="21">
        <v>0</v>
      </c>
      <c r="KL31" s="21">
        <f t="shared" si="123"/>
        <v>0</v>
      </c>
      <c r="KM31" s="21">
        <f t="shared" si="124"/>
        <v>0</v>
      </c>
      <c r="KN31" s="21"/>
      <c r="KO31" s="23">
        <f t="shared" si="213"/>
        <v>0</v>
      </c>
      <c r="KP31" s="22"/>
      <c r="KQ31" s="22"/>
      <c r="KR31" s="22"/>
      <c r="KS31" s="23">
        <v>0</v>
      </c>
      <c r="KT31" s="21">
        <f t="shared" si="189"/>
        <v>0</v>
      </c>
      <c r="KU31" s="21">
        <f t="shared" si="126"/>
        <v>0</v>
      </c>
      <c r="KV31" s="21">
        <v>0</v>
      </c>
      <c r="KW31" s="21">
        <f t="shared" si="127"/>
        <v>0</v>
      </c>
      <c r="KX31" s="21">
        <v>0</v>
      </c>
      <c r="KY31" s="21">
        <f t="shared" si="128"/>
        <v>0</v>
      </c>
      <c r="KZ31" s="21">
        <v>0</v>
      </c>
      <c r="LA31" s="21">
        <f t="shared" si="129"/>
        <v>0</v>
      </c>
      <c r="LB31" s="21">
        <v>0</v>
      </c>
      <c r="LC31" s="21">
        <f t="shared" si="130"/>
        <v>0</v>
      </c>
      <c r="LD31" s="21">
        <v>0</v>
      </c>
      <c r="LE31" s="21">
        <f t="shared" si="131"/>
        <v>0</v>
      </c>
      <c r="LF31" s="21">
        <f t="shared" si="20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3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4"/>
        <v>0</v>
      </c>
      <c r="LS31" s="21">
        <v>0</v>
      </c>
      <c r="LT31" s="21">
        <f t="shared" si="135"/>
        <v>0</v>
      </c>
      <c r="LU31" s="21">
        <v>0</v>
      </c>
      <c r="LV31" s="21">
        <f t="shared" si="136"/>
        <v>0</v>
      </c>
      <c r="LW31" s="21">
        <v>0</v>
      </c>
      <c r="LX31" s="21">
        <f t="shared" si="137"/>
        <v>0</v>
      </c>
      <c r="LY31" s="21">
        <v>0</v>
      </c>
      <c r="LZ31" s="21">
        <f t="shared" si="138"/>
        <v>0</v>
      </c>
      <c r="MA31" s="21">
        <v>0</v>
      </c>
      <c r="MB31" s="21">
        <f t="shared" si="139"/>
        <v>0</v>
      </c>
      <c r="MC31" s="21">
        <f t="shared" si="140"/>
        <v>0</v>
      </c>
      <c r="MD31" s="21"/>
      <c r="ME31" s="23">
        <f t="shared" si="214"/>
        <v>0</v>
      </c>
      <c r="MF31" s="22"/>
      <c r="MG31" s="22"/>
      <c r="MH31" s="22"/>
      <c r="MI31" s="23">
        <v>0</v>
      </c>
      <c r="MJ31" s="21">
        <f t="shared" si="190"/>
        <v>0</v>
      </c>
      <c r="MK31" s="21">
        <f t="shared" si="142"/>
        <v>0</v>
      </c>
      <c r="ML31" s="21">
        <v>0</v>
      </c>
      <c r="MM31" s="21">
        <f t="shared" si="143"/>
        <v>0</v>
      </c>
      <c r="MN31" s="21">
        <v>0</v>
      </c>
      <c r="MO31" s="21">
        <f t="shared" si="144"/>
        <v>0</v>
      </c>
      <c r="MP31" s="21">
        <v>0</v>
      </c>
      <c r="MQ31" s="21">
        <f t="shared" si="145"/>
        <v>0</v>
      </c>
      <c r="MR31" s="21">
        <v>0</v>
      </c>
      <c r="MS31" s="21">
        <f t="shared" si="146"/>
        <v>0</v>
      </c>
      <c r="MT31" s="21">
        <v>0</v>
      </c>
      <c r="MU31" s="21">
        <f t="shared" si="147"/>
        <v>0</v>
      </c>
      <c r="MV31" s="21">
        <f t="shared" si="20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49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0"/>
        <v>0</v>
      </c>
      <c r="NI31" s="21">
        <v>0</v>
      </c>
      <c r="NJ31" s="21">
        <f t="shared" si="151"/>
        <v>0</v>
      </c>
      <c r="NK31" s="21">
        <v>0</v>
      </c>
      <c r="NL31" s="21">
        <f t="shared" si="152"/>
        <v>0</v>
      </c>
      <c r="NM31" s="21">
        <v>0</v>
      </c>
      <c r="NN31" s="21">
        <f t="shared" si="153"/>
        <v>0</v>
      </c>
      <c r="NO31" s="21">
        <v>0</v>
      </c>
      <c r="NP31" s="21">
        <f t="shared" si="154"/>
        <v>0</v>
      </c>
      <c r="NQ31" s="21">
        <v>0</v>
      </c>
      <c r="NR31" s="21">
        <f t="shared" si="155"/>
        <v>0</v>
      </c>
      <c r="NS31" s="21">
        <f t="shared" si="156"/>
        <v>0</v>
      </c>
      <c r="NT31" s="21"/>
      <c r="NU31" s="23">
        <f t="shared" si="215"/>
        <v>0</v>
      </c>
      <c r="NV31" s="22"/>
      <c r="NW31" s="22"/>
      <c r="NX31" s="22"/>
      <c r="NY31" s="23">
        <v>0</v>
      </c>
      <c r="NZ31" s="21">
        <f t="shared" si="191"/>
        <v>0</v>
      </c>
      <c r="OA31" s="21">
        <f t="shared" si="158"/>
        <v>0</v>
      </c>
      <c r="OB31" s="21">
        <v>0</v>
      </c>
      <c r="OC31" s="21">
        <f t="shared" si="159"/>
        <v>0</v>
      </c>
      <c r="OD31" s="21">
        <v>0</v>
      </c>
      <c r="OE31" s="21">
        <f t="shared" si="160"/>
        <v>0</v>
      </c>
      <c r="OF31" s="21">
        <v>0</v>
      </c>
      <c r="OG31" s="21">
        <f t="shared" si="161"/>
        <v>0</v>
      </c>
      <c r="OH31" s="21">
        <v>0</v>
      </c>
      <c r="OI31" s="21">
        <f t="shared" si="162"/>
        <v>0</v>
      </c>
      <c r="OJ31" s="21">
        <v>0</v>
      </c>
      <c r="OK31" s="21">
        <f t="shared" si="163"/>
        <v>0</v>
      </c>
      <c r="OL31" s="21">
        <f t="shared" si="20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65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66"/>
        <v>0</v>
      </c>
      <c r="OY31" s="21">
        <v>0</v>
      </c>
      <c r="OZ31" s="21">
        <f t="shared" si="167"/>
        <v>0</v>
      </c>
      <c r="PA31" s="21">
        <v>0</v>
      </c>
      <c r="PB31" s="21">
        <f t="shared" si="168"/>
        <v>0</v>
      </c>
      <c r="PC31" s="21">
        <v>0</v>
      </c>
      <c r="PD31" s="21">
        <f t="shared" si="169"/>
        <v>0</v>
      </c>
      <c r="PE31" s="21">
        <v>0</v>
      </c>
      <c r="PF31" s="21">
        <f t="shared" si="170"/>
        <v>0</v>
      </c>
      <c r="PG31" s="21">
        <v>0</v>
      </c>
      <c r="PH31" s="21">
        <f t="shared" si="171"/>
        <v>0</v>
      </c>
      <c r="PI31" s="21">
        <f t="shared" si="172"/>
        <v>0</v>
      </c>
      <c r="PJ31" s="21"/>
      <c r="PK31" s="23">
        <f t="shared" si="216"/>
        <v>0</v>
      </c>
      <c r="PL31" s="24">
        <f t="shared" si="12"/>
        <v>0</v>
      </c>
      <c r="PM31" s="24">
        <f t="shared" si="13"/>
        <v>0</v>
      </c>
      <c r="PN31" s="24">
        <f t="shared" si="173"/>
        <v>0</v>
      </c>
    </row>
    <row r="32" spans="1:430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4"/>
        <v>0</v>
      </c>
      <c r="M32" s="21">
        <f t="shared" si="15"/>
        <v>0</v>
      </c>
      <c r="N32" s="21">
        <v>0</v>
      </c>
      <c r="O32" s="21">
        <f t="shared" si="16"/>
        <v>0</v>
      </c>
      <c r="P32" s="21">
        <v>0</v>
      </c>
      <c r="Q32" s="21">
        <f t="shared" si="17"/>
        <v>0</v>
      </c>
      <c r="R32" s="21">
        <v>0</v>
      </c>
      <c r="S32" s="21">
        <f t="shared" si="18"/>
        <v>0</v>
      </c>
      <c r="T32" s="21">
        <v>0</v>
      </c>
      <c r="U32" s="21">
        <f t="shared" si="19"/>
        <v>0</v>
      </c>
      <c r="V32" s="21">
        <v>0</v>
      </c>
      <c r="W32" s="21">
        <f t="shared" si="20"/>
        <v>0</v>
      </c>
      <c r="X32" s="21">
        <f t="shared" si="21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2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3"/>
        <v>0</v>
      </c>
      <c r="AK32" s="21">
        <v>0</v>
      </c>
      <c r="AL32" s="21">
        <f t="shared" si="24"/>
        <v>0</v>
      </c>
      <c r="AM32" s="21">
        <v>0</v>
      </c>
      <c r="AN32" s="21">
        <f t="shared" si="25"/>
        <v>0</v>
      </c>
      <c r="AO32" s="21">
        <v>0</v>
      </c>
      <c r="AP32" s="21">
        <f t="shared" si="26"/>
        <v>0</v>
      </c>
      <c r="AQ32" s="21">
        <v>0</v>
      </c>
      <c r="AR32" s="21">
        <f t="shared" si="27"/>
        <v>0</v>
      </c>
      <c r="AS32" s="21">
        <v>0</v>
      </c>
      <c r="AT32" s="21">
        <f t="shared" si="28"/>
        <v>0</v>
      </c>
      <c r="AU32" s="21">
        <f t="shared" si="29"/>
        <v>0</v>
      </c>
      <c r="AV32" s="21"/>
      <c r="AW32" s="23">
        <f t="shared" si="174"/>
        <v>0</v>
      </c>
      <c r="AX32" s="22"/>
      <c r="AY32" s="22"/>
      <c r="AZ32" s="22"/>
      <c r="BA32" s="23">
        <v>0</v>
      </c>
      <c r="BB32" s="21">
        <f t="shared" si="183"/>
        <v>0</v>
      </c>
      <c r="BC32" s="21">
        <f t="shared" si="31"/>
        <v>0</v>
      </c>
      <c r="BD32" s="21">
        <v>0</v>
      </c>
      <c r="BE32" s="21">
        <f t="shared" si="32"/>
        <v>0</v>
      </c>
      <c r="BF32" s="21">
        <v>0</v>
      </c>
      <c r="BG32" s="21">
        <f t="shared" si="33"/>
        <v>0</v>
      </c>
      <c r="BH32" s="21">
        <v>0</v>
      </c>
      <c r="BI32" s="21">
        <f t="shared" si="34"/>
        <v>0</v>
      </c>
      <c r="BJ32" s="21">
        <v>0</v>
      </c>
      <c r="BK32" s="21">
        <f t="shared" si="35"/>
        <v>0</v>
      </c>
      <c r="BL32" s="21">
        <v>0</v>
      </c>
      <c r="BM32" s="21">
        <f t="shared" si="36"/>
        <v>0</v>
      </c>
      <c r="BN32" s="21">
        <f t="shared" si="20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38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39"/>
        <v>0</v>
      </c>
      <c r="CA32" s="21">
        <v>0</v>
      </c>
      <c r="CB32" s="21">
        <f t="shared" si="40"/>
        <v>0</v>
      </c>
      <c r="CC32" s="21">
        <v>0</v>
      </c>
      <c r="CD32" s="21">
        <f t="shared" si="41"/>
        <v>0</v>
      </c>
      <c r="CE32" s="21">
        <v>0</v>
      </c>
      <c r="CF32" s="21">
        <f t="shared" si="42"/>
        <v>0</v>
      </c>
      <c r="CG32" s="21">
        <v>0</v>
      </c>
      <c r="CH32" s="21">
        <f t="shared" si="43"/>
        <v>0</v>
      </c>
      <c r="CI32" s="21">
        <v>0</v>
      </c>
      <c r="CJ32" s="21">
        <f t="shared" si="44"/>
        <v>0</v>
      </c>
      <c r="CK32" s="21">
        <f t="shared" si="45"/>
        <v>0</v>
      </c>
      <c r="CL32" s="21"/>
      <c r="CM32" s="23">
        <f t="shared" si="209"/>
        <v>0</v>
      </c>
      <c r="CN32" s="22"/>
      <c r="CO32" s="22"/>
      <c r="CP32" s="22"/>
      <c r="CQ32" s="23">
        <v>0</v>
      </c>
      <c r="CR32" s="21">
        <f t="shared" si="184"/>
        <v>0</v>
      </c>
      <c r="CS32" s="21">
        <f t="shared" si="47"/>
        <v>0</v>
      </c>
      <c r="CT32" s="21">
        <v>0</v>
      </c>
      <c r="CU32" s="21">
        <f t="shared" si="48"/>
        <v>0</v>
      </c>
      <c r="CV32" s="21">
        <v>0</v>
      </c>
      <c r="CW32" s="21">
        <f t="shared" si="49"/>
        <v>0</v>
      </c>
      <c r="CX32" s="21">
        <v>0</v>
      </c>
      <c r="CY32" s="21">
        <f t="shared" si="50"/>
        <v>0</v>
      </c>
      <c r="CZ32" s="21">
        <v>0</v>
      </c>
      <c r="DA32" s="21">
        <f t="shared" si="51"/>
        <v>0</v>
      </c>
      <c r="DB32" s="21">
        <v>0</v>
      </c>
      <c r="DC32" s="21">
        <f t="shared" si="52"/>
        <v>0</v>
      </c>
      <c r="DD32" s="21">
        <f t="shared" si="20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4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5"/>
        <v>0</v>
      </c>
      <c r="DS32" s="21">
        <v>0</v>
      </c>
      <c r="DT32" s="21">
        <f t="shared" si="56"/>
        <v>0</v>
      </c>
      <c r="DU32" s="21">
        <v>0</v>
      </c>
      <c r="DV32" s="21">
        <f t="shared" si="57"/>
        <v>0</v>
      </c>
      <c r="DW32" s="21">
        <v>0</v>
      </c>
      <c r="DX32" s="21">
        <f t="shared" si="58"/>
        <v>0</v>
      </c>
      <c r="DY32" s="21">
        <v>0</v>
      </c>
      <c r="DZ32" s="21">
        <f t="shared" si="59"/>
        <v>0</v>
      </c>
      <c r="EA32" s="21">
        <f t="shared" si="60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185"/>
        <v>0</v>
      </c>
      <c r="EI32" s="21">
        <f t="shared" si="62"/>
        <v>0</v>
      </c>
      <c r="EJ32" s="21">
        <v>0</v>
      </c>
      <c r="EK32" s="21">
        <f t="shared" si="63"/>
        <v>0</v>
      </c>
      <c r="EL32" s="21">
        <v>0</v>
      </c>
      <c r="EM32" s="21">
        <f t="shared" si="64"/>
        <v>0</v>
      </c>
      <c r="EN32" s="21">
        <v>0</v>
      </c>
      <c r="EO32" s="21">
        <f t="shared" si="65"/>
        <v>0</v>
      </c>
      <c r="EP32" s="21">
        <v>0</v>
      </c>
      <c r="EQ32" s="21">
        <f t="shared" si="66"/>
        <v>0</v>
      </c>
      <c r="ER32" s="21">
        <v>0</v>
      </c>
      <c r="ES32" s="21">
        <f t="shared" si="67"/>
        <v>0</v>
      </c>
      <c r="ET32" s="21">
        <f t="shared" si="20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69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0"/>
        <v>0</v>
      </c>
      <c r="FG32" s="21">
        <v>0</v>
      </c>
      <c r="FH32" s="21">
        <f t="shared" si="71"/>
        <v>0</v>
      </c>
      <c r="FI32" s="21">
        <v>0</v>
      </c>
      <c r="FJ32" s="21">
        <f t="shared" si="72"/>
        <v>0</v>
      </c>
      <c r="FK32" s="21">
        <v>0</v>
      </c>
      <c r="FL32" s="21">
        <f t="shared" si="73"/>
        <v>0</v>
      </c>
      <c r="FM32" s="21">
        <v>0</v>
      </c>
      <c r="FN32" s="21">
        <f t="shared" si="74"/>
        <v>0</v>
      </c>
      <c r="FO32" s="21">
        <v>0</v>
      </c>
      <c r="FP32" s="21">
        <f t="shared" si="75"/>
        <v>0</v>
      </c>
      <c r="FQ32" s="21">
        <f t="shared" si="76"/>
        <v>0</v>
      </c>
      <c r="FR32" s="21"/>
      <c r="FS32" s="23">
        <f t="shared" si="210"/>
        <v>0</v>
      </c>
      <c r="FT32" s="22"/>
      <c r="FU32" s="22"/>
      <c r="FV32" s="22"/>
      <c r="FW32" s="23">
        <v>0</v>
      </c>
      <c r="FX32" s="21">
        <f t="shared" si="186"/>
        <v>0</v>
      </c>
      <c r="FY32" s="21">
        <f t="shared" si="78"/>
        <v>0</v>
      </c>
      <c r="FZ32" s="21">
        <v>0</v>
      </c>
      <c r="GA32" s="21">
        <f t="shared" si="79"/>
        <v>0</v>
      </c>
      <c r="GB32" s="21">
        <v>0</v>
      </c>
      <c r="GC32" s="21">
        <f t="shared" si="80"/>
        <v>0</v>
      </c>
      <c r="GD32" s="21">
        <v>0</v>
      </c>
      <c r="GE32" s="21">
        <f t="shared" si="81"/>
        <v>0</v>
      </c>
      <c r="GF32" s="21">
        <v>0</v>
      </c>
      <c r="GG32" s="21">
        <f t="shared" si="82"/>
        <v>0</v>
      </c>
      <c r="GH32" s="21">
        <v>0</v>
      </c>
      <c r="GI32" s="21">
        <f t="shared" si="83"/>
        <v>0</v>
      </c>
      <c r="GJ32" s="21">
        <f t="shared" si="20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5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6"/>
        <v>0</v>
      </c>
      <c r="GW32" s="21">
        <v>0</v>
      </c>
      <c r="GX32" s="21">
        <f t="shared" si="87"/>
        <v>0</v>
      </c>
      <c r="GY32" s="21">
        <v>0</v>
      </c>
      <c r="GZ32" s="21">
        <f t="shared" si="88"/>
        <v>0</v>
      </c>
      <c r="HA32" s="21">
        <v>0</v>
      </c>
      <c r="HB32" s="21">
        <f t="shared" si="89"/>
        <v>0</v>
      </c>
      <c r="HC32" s="21">
        <v>0</v>
      </c>
      <c r="HD32" s="21">
        <f t="shared" si="90"/>
        <v>0</v>
      </c>
      <c r="HE32" s="21">
        <v>0</v>
      </c>
      <c r="HF32" s="21">
        <f t="shared" si="91"/>
        <v>0</v>
      </c>
      <c r="HG32" s="21">
        <f t="shared" si="92"/>
        <v>0</v>
      </c>
      <c r="HH32" s="21"/>
      <c r="HI32" s="23">
        <f t="shared" si="211"/>
        <v>0</v>
      </c>
      <c r="HJ32" s="22"/>
      <c r="HK32" s="22"/>
      <c r="HL32" s="22"/>
      <c r="HM32" s="23">
        <v>0</v>
      </c>
      <c r="HN32" s="21">
        <f t="shared" si="187"/>
        <v>0</v>
      </c>
      <c r="HO32" s="21">
        <f t="shared" si="94"/>
        <v>0</v>
      </c>
      <c r="HP32" s="21">
        <v>0</v>
      </c>
      <c r="HQ32" s="21">
        <f t="shared" si="95"/>
        <v>0</v>
      </c>
      <c r="HR32" s="21">
        <v>0</v>
      </c>
      <c r="HS32" s="21">
        <f t="shared" si="96"/>
        <v>0</v>
      </c>
      <c r="HT32" s="21">
        <v>0</v>
      </c>
      <c r="HU32" s="21">
        <f t="shared" si="97"/>
        <v>0</v>
      </c>
      <c r="HV32" s="21">
        <v>0</v>
      </c>
      <c r="HW32" s="21">
        <f t="shared" si="98"/>
        <v>0</v>
      </c>
      <c r="HX32" s="21">
        <v>0</v>
      </c>
      <c r="HY32" s="21">
        <f t="shared" si="99"/>
        <v>0</v>
      </c>
      <c r="HZ32" s="21">
        <f t="shared" si="20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1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2"/>
        <v>0</v>
      </c>
      <c r="IM32" s="21">
        <v>0</v>
      </c>
      <c r="IN32" s="21">
        <f t="shared" si="103"/>
        <v>0</v>
      </c>
      <c r="IO32" s="21">
        <v>0</v>
      </c>
      <c r="IP32" s="21">
        <f t="shared" si="104"/>
        <v>0</v>
      </c>
      <c r="IQ32" s="21">
        <v>0</v>
      </c>
      <c r="IR32" s="21">
        <f t="shared" si="105"/>
        <v>0</v>
      </c>
      <c r="IS32" s="21">
        <v>0</v>
      </c>
      <c r="IT32" s="21">
        <f t="shared" si="106"/>
        <v>0</v>
      </c>
      <c r="IU32" s="21">
        <v>0</v>
      </c>
      <c r="IV32" s="21">
        <f t="shared" si="107"/>
        <v>0</v>
      </c>
      <c r="IW32" s="21">
        <f t="shared" si="108"/>
        <v>0</v>
      </c>
      <c r="IX32" s="21"/>
      <c r="IY32" s="23">
        <f t="shared" si="212"/>
        <v>0</v>
      </c>
      <c r="IZ32" s="22"/>
      <c r="JA32" s="22"/>
      <c r="JB32" s="22"/>
      <c r="JC32" s="23">
        <v>0</v>
      </c>
      <c r="JD32" s="21">
        <f t="shared" si="188"/>
        <v>0</v>
      </c>
      <c r="JE32" s="21">
        <f t="shared" si="110"/>
        <v>0</v>
      </c>
      <c r="JF32" s="21">
        <v>0</v>
      </c>
      <c r="JG32" s="21">
        <f t="shared" si="111"/>
        <v>0</v>
      </c>
      <c r="JH32" s="21">
        <v>0</v>
      </c>
      <c r="JI32" s="21">
        <f t="shared" si="112"/>
        <v>0</v>
      </c>
      <c r="JJ32" s="21">
        <v>0</v>
      </c>
      <c r="JK32" s="21">
        <f t="shared" si="113"/>
        <v>0</v>
      </c>
      <c r="JL32" s="21">
        <v>0</v>
      </c>
      <c r="JM32" s="21">
        <f t="shared" si="114"/>
        <v>0</v>
      </c>
      <c r="JN32" s="21">
        <v>0</v>
      </c>
      <c r="JO32" s="21">
        <f t="shared" si="115"/>
        <v>0</v>
      </c>
      <c r="JP32" s="21">
        <f t="shared" si="20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17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18"/>
        <v>0</v>
      </c>
      <c r="KC32" s="21">
        <v>0</v>
      </c>
      <c r="KD32" s="21">
        <f t="shared" si="119"/>
        <v>0</v>
      </c>
      <c r="KE32" s="21">
        <v>0</v>
      </c>
      <c r="KF32" s="21">
        <f t="shared" si="120"/>
        <v>0</v>
      </c>
      <c r="KG32" s="21">
        <v>0</v>
      </c>
      <c r="KH32" s="21">
        <f t="shared" si="121"/>
        <v>0</v>
      </c>
      <c r="KI32" s="21">
        <v>0</v>
      </c>
      <c r="KJ32" s="21">
        <f t="shared" si="122"/>
        <v>0</v>
      </c>
      <c r="KK32" s="21">
        <v>0</v>
      </c>
      <c r="KL32" s="21">
        <f t="shared" si="123"/>
        <v>0</v>
      </c>
      <c r="KM32" s="21">
        <f t="shared" si="124"/>
        <v>0</v>
      </c>
      <c r="KN32" s="21"/>
      <c r="KO32" s="23">
        <f t="shared" si="213"/>
        <v>0</v>
      </c>
      <c r="KP32" s="22"/>
      <c r="KQ32" s="22"/>
      <c r="KR32" s="22"/>
      <c r="KS32" s="23">
        <v>0</v>
      </c>
      <c r="KT32" s="21">
        <f t="shared" si="189"/>
        <v>0</v>
      </c>
      <c r="KU32" s="21">
        <f t="shared" si="126"/>
        <v>0</v>
      </c>
      <c r="KV32" s="21">
        <v>0</v>
      </c>
      <c r="KW32" s="21">
        <f t="shared" si="127"/>
        <v>0</v>
      </c>
      <c r="KX32" s="21">
        <v>0</v>
      </c>
      <c r="KY32" s="21">
        <f t="shared" si="128"/>
        <v>0</v>
      </c>
      <c r="KZ32" s="21">
        <v>0</v>
      </c>
      <c r="LA32" s="21">
        <f t="shared" si="129"/>
        <v>0</v>
      </c>
      <c r="LB32" s="21">
        <v>0</v>
      </c>
      <c r="LC32" s="21">
        <f t="shared" si="130"/>
        <v>0</v>
      </c>
      <c r="LD32" s="21">
        <v>0</v>
      </c>
      <c r="LE32" s="21">
        <f t="shared" si="131"/>
        <v>0</v>
      </c>
      <c r="LF32" s="21">
        <f t="shared" si="20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3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4"/>
        <v>0</v>
      </c>
      <c r="LS32" s="21">
        <v>0</v>
      </c>
      <c r="LT32" s="21">
        <f t="shared" si="135"/>
        <v>0</v>
      </c>
      <c r="LU32" s="21">
        <v>0</v>
      </c>
      <c r="LV32" s="21">
        <f t="shared" si="136"/>
        <v>0</v>
      </c>
      <c r="LW32" s="21">
        <v>0</v>
      </c>
      <c r="LX32" s="21">
        <f t="shared" si="137"/>
        <v>0</v>
      </c>
      <c r="LY32" s="21">
        <v>0</v>
      </c>
      <c r="LZ32" s="21">
        <f t="shared" si="138"/>
        <v>0</v>
      </c>
      <c r="MA32" s="21">
        <v>0</v>
      </c>
      <c r="MB32" s="21">
        <f t="shared" si="139"/>
        <v>0</v>
      </c>
      <c r="MC32" s="21">
        <f t="shared" si="140"/>
        <v>0</v>
      </c>
      <c r="MD32" s="21"/>
      <c r="ME32" s="23">
        <f t="shared" si="214"/>
        <v>0</v>
      </c>
      <c r="MF32" s="22"/>
      <c r="MG32" s="22"/>
      <c r="MH32" s="22"/>
      <c r="MI32" s="23">
        <v>0</v>
      </c>
      <c r="MJ32" s="21">
        <f t="shared" si="190"/>
        <v>0</v>
      </c>
      <c r="MK32" s="21">
        <f t="shared" si="142"/>
        <v>0</v>
      </c>
      <c r="ML32" s="21">
        <v>0</v>
      </c>
      <c r="MM32" s="21">
        <f t="shared" si="143"/>
        <v>0</v>
      </c>
      <c r="MN32" s="21">
        <v>0</v>
      </c>
      <c r="MO32" s="21">
        <f t="shared" si="144"/>
        <v>0</v>
      </c>
      <c r="MP32" s="21">
        <v>0</v>
      </c>
      <c r="MQ32" s="21">
        <f t="shared" si="145"/>
        <v>0</v>
      </c>
      <c r="MR32" s="21">
        <v>0</v>
      </c>
      <c r="MS32" s="21">
        <f t="shared" si="146"/>
        <v>0</v>
      </c>
      <c r="MT32" s="21">
        <v>0</v>
      </c>
      <c r="MU32" s="21">
        <f t="shared" si="147"/>
        <v>0</v>
      </c>
      <c r="MV32" s="21">
        <f t="shared" si="20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49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0"/>
        <v>0</v>
      </c>
      <c r="NI32" s="21">
        <v>0</v>
      </c>
      <c r="NJ32" s="21">
        <f t="shared" si="151"/>
        <v>0</v>
      </c>
      <c r="NK32" s="21">
        <v>0</v>
      </c>
      <c r="NL32" s="21">
        <f t="shared" si="152"/>
        <v>0</v>
      </c>
      <c r="NM32" s="21">
        <v>0</v>
      </c>
      <c r="NN32" s="21">
        <f t="shared" si="153"/>
        <v>0</v>
      </c>
      <c r="NO32" s="21">
        <v>0</v>
      </c>
      <c r="NP32" s="21">
        <f t="shared" si="154"/>
        <v>0</v>
      </c>
      <c r="NQ32" s="21">
        <v>0</v>
      </c>
      <c r="NR32" s="21">
        <f t="shared" si="155"/>
        <v>0</v>
      </c>
      <c r="NS32" s="21">
        <f t="shared" si="156"/>
        <v>0</v>
      </c>
      <c r="NT32" s="21"/>
      <c r="NU32" s="23">
        <f t="shared" si="215"/>
        <v>0</v>
      </c>
      <c r="NV32" s="22"/>
      <c r="NW32" s="22"/>
      <c r="NX32" s="22"/>
      <c r="NY32" s="23">
        <v>0</v>
      </c>
      <c r="NZ32" s="21">
        <f t="shared" si="191"/>
        <v>0</v>
      </c>
      <c r="OA32" s="21">
        <f t="shared" si="158"/>
        <v>0</v>
      </c>
      <c r="OB32" s="21">
        <v>0</v>
      </c>
      <c r="OC32" s="21">
        <f t="shared" si="159"/>
        <v>0</v>
      </c>
      <c r="OD32" s="21">
        <v>0</v>
      </c>
      <c r="OE32" s="21">
        <f t="shared" si="160"/>
        <v>0</v>
      </c>
      <c r="OF32" s="21">
        <v>0</v>
      </c>
      <c r="OG32" s="21">
        <f t="shared" si="161"/>
        <v>0</v>
      </c>
      <c r="OH32" s="21">
        <v>0</v>
      </c>
      <c r="OI32" s="21">
        <f t="shared" si="162"/>
        <v>0</v>
      </c>
      <c r="OJ32" s="21">
        <v>0</v>
      </c>
      <c r="OK32" s="21">
        <f t="shared" si="163"/>
        <v>0</v>
      </c>
      <c r="OL32" s="21">
        <f t="shared" si="20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65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66"/>
        <v>0</v>
      </c>
      <c r="OY32" s="21">
        <v>0</v>
      </c>
      <c r="OZ32" s="21">
        <f t="shared" si="167"/>
        <v>0</v>
      </c>
      <c r="PA32" s="21">
        <v>0</v>
      </c>
      <c r="PB32" s="21">
        <f t="shared" si="168"/>
        <v>0</v>
      </c>
      <c r="PC32" s="21">
        <v>0</v>
      </c>
      <c r="PD32" s="21">
        <f t="shared" si="169"/>
        <v>0</v>
      </c>
      <c r="PE32" s="21">
        <v>0</v>
      </c>
      <c r="PF32" s="21">
        <f t="shared" si="170"/>
        <v>0</v>
      </c>
      <c r="PG32" s="21">
        <v>0</v>
      </c>
      <c r="PH32" s="21">
        <f t="shared" si="171"/>
        <v>0</v>
      </c>
      <c r="PI32" s="21">
        <f t="shared" si="172"/>
        <v>0</v>
      </c>
      <c r="PJ32" s="21"/>
      <c r="PK32" s="23">
        <f t="shared" si="216"/>
        <v>0</v>
      </c>
      <c r="PL32" s="24">
        <f t="shared" si="12"/>
        <v>0</v>
      </c>
      <c r="PM32" s="24">
        <f t="shared" si="13"/>
        <v>0</v>
      </c>
      <c r="PN32" s="24">
        <f t="shared" si="173"/>
        <v>0</v>
      </c>
    </row>
    <row r="33" spans="1:430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4"/>
        <v>0</v>
      </c>
      <c r="M33" s="21">
        <f t="shared" si="15"/>
        <v>0</v>
      </c>
      <c r="N33" s="21">
        <v>0</v>
      </c>
      <c r="O33" s="21">
        <f t="shared" si="16"/>
        <v>0</v>
      </c>
      <c r="P33" s="21">
        <v>0</v>
      </c>
      <c r="Q33" s="21">
        <f t="shared" si="17"/>
        <v>0</v>
      </c>
      <c r="R33" s="21">
        <v>0</v>
      </c>
      <c r="S33" s="21">
        <f t="shared" si="18"/>
        <v>0</v>
      </c>
      <c r="T33" s="21">
        <v>0</v>
      </c>
      <c r="U33" s="21">
        <f t="shared" si="19"/>
        <v>0</v>
      </c>
      <c r="V33" s="21">
        <v>0</v>
      </c>
      <c r="W33" s="21">
        <f t="shared" si="20"/>
        <v>0</v>
      </c>
      <c r="X33" s="21">
        <f t="shared" si="21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2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3"/>
        <v>0</v>
      </c>
      <c r="AK33" s="21">
        <v>0</v>
      </c>
      <c r="AL33" s="21">
        <f t="shared" si="24"/>
        <v>0</v>
      </c>
      <c r="AM33" s="21">
        <v>0</v>
      </c>
      <c r="AN33" s="21">
        <f t="shared" si="25"/>
        <v>0</v>
      </c>
      <c r="AO33" s="21">
        <v>0</v>
      </c>
      <c r="AP33" s="21">
        <f t="shared" si="26"/>
        <v>0</v>
      </c>
      <c r="AQ33" s="21">
        <v>0</v>
      </c>
      <c r="AR33" s="21">
        <f t="shared" si="27"/>
        <v>0</v>
      </c>
      <c r="AS33" s="21">
        <v>0</v>
      </c>
      <c r="AT33" s="21">
        <f t="shared" si="28"/>
        <v>0</v>
      </c>
      <c r="AU33" s="21">
        <f t="shared" si="29"/>
        <v>0</v>
      </c>
      <c r="AV33" s="21"/>
      <c r="AW33" s="23">
        <f t="shared" si="174"/>
        <v>0</v>
      </c>
      <c r="AX33" s="22"/>
      <c r="AY33" s="22"/>
      <c r="AZ33" s="22"/>
      <c r="BA33" s="23">
        <v>0</v>
      </c>
      <c r="BB33" s="21">
        <f t="shared" si="183"/>
        <v>0</v>
      </c>
      <c r="BC33" s="21">
        <f t="shared" si="31"/>
        <v>0</v>
      </c>
      <c r="BD33" s="21">
        <v>0</v>
      </c>
      <c r="BE33" s="21">
        <f t="shared" si="32"/>
        <v>0</v>
      </c>
      <c r="BF33" s="21">
        <v>0</v>
      </c>
      <c r="BG33" s="21">
        <f t="shared" si="33"/>
        <v>0</v>
      </c>
      <c r="BH33" s="21">
        <v>0</v>
      </c>
      <c r="BI33" s="21">
        <f t="shared" si="34"/>
        <v>0</v>
      </c>
      <c r="BJ33" s="21">
        <v>0</v>
      </c>
      <c r="BK33" s="21">
        <f t="shared" si="35"/>
        <v>0</v>
      </c>
      <c r="BL33" s="21">
        <v>0</v>
      </c>
      <c r="BM33" s="21">
        <f t="shared" si="36"/>
        <v>0</v>
      </c>
      <c r="BN33" s="21">
        <f t="shared" si="20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38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39"/>
        <v>0</v>
      </c>
      <c r="CA33" s="21">
        <v>0</v>
      </c>
      <c r="CB33" s="21">
        <f t="shared" si="40"/>
        <v>0</v>
      </c>
      <c r="CC33" s="21">
        <v>0</v>
      </c>
      <c r="CD33" s="21">
        <f t="shared" si="41"/>
        <v>0</v>
      </c>
      <c r="CE33" s="21">
        <v>0</v>
      </c>
      <c r="CF33" s="21">
        <f t="shared" si="42"/>
        <v>0</v>
      </c>
      <c r="CG33" s="21">
        <v>0</v>
      </c>
      <c r="CH33" s="21">
        <f t="shared" si="43"/>
        <v>0</v>
      </c>
      <c r="CI33" s="21">
        <v>0</v>
      </c>
      <c r="CJ33" s="21">
        <f t="shared" si="44"/>
        <v>0</v>
      </c>
      <c r="CK33" s="21">
        <f t="shared" si="45"/>
        <v>0</v>
      </c>
      <c r="CL33" s="21"/>
      <c r="CM33" s="23">
        <f t="shared" si="209"/>
        <v>0</v>
      </c>
      <c r="CN33" s="22"/>
      <c r="CO33" s="22"/>
      <c r="CP33" s="22"/>
      <c r="CQ33" s="23">
        <v>0</v>
      </c>
      <c r="CR33" s="21">
        <f t="shared" si="184"/>
        <v>0</v>
      </c>
      <c r="CS33" s="21">
        <f t="shared" si="47"/>
        <v>0</v>
      </c>
      <c r="CT33" s="21">
        <v>0</v>
      </c>
      <c r="CU33" s="21">
        <f t="shared" si="48"/>
        <v>0</v>
      </c>
      <c r="CV33" s="21">
        <v>0</v>
      </c>
      <c r="CW33" s="21">
        <f t="shared" si="49"/>
        <v>0</v>
      </c>
      <c r="CX33" s="21">
        <v>0</v>
      </c>
      <c r="CY33" s="21">
        <f t="shared" si="50"/>
        <v>0</v>
      </c>
      <c r="CZ33" s="21">
        <v>0</v>
      </c>
      <c r="DA33" s="21">
        <f t="shared" si="51"/>
        <v>0</v>
      </c>
      <c r="DB33" s="21">
        <v>0</v>
      </c>
      <c r="DC33" s="21">
        <f t="shared" si="52"/>
        <v>0</v>
      </c>
      <c r="DD33" s="21">
        <f t="shared" si="20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4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5"/>
        <v>0</v>
      </c>
      <c r="DS33" s="21">
        <v>0</v>
      </c>
      <c r="DT33" s="21">
        <f t="shared" si="56"/>
        <v>0</v>
      </c>
      <c r="DU33" s="21">
        <v>0</v>
      </c>
      <c r="DV33" s="21">
        <f t="shared" si="57"/>
        <v>0</v>
      </c>
      <c r="DW33" s="21">
        <v>0</v>
      </c>
      <c r="DX33" s="21">
        <f t="shared" si="58"/>
        <v>0</v>
      </c>
      <c r="DY33" s="21">
        <v>0</v>
      </c>
      <c r="DZ33" s="21">
        <f t="shared" si="59"/>
        <v>0</v>
      </c>
      <c r="EA33" s="21">
        <f t="shared" si="60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185"/>
        <v>0</v>
      </c>
      <c r="EI33" s="21">
        <f t="shared" si="62"/>
        <v>0</v>
      </c>
      <c r="EJ33" s="21">
        <v>0</v>
      </c>
      <c r="EK33" s="21">
        <f t="shared" si="63"/>
        <v>0</v>
      </c>
      <c r="EL33" s="21">
        <v>0</v>
      </c>
      <c r="EM33" s="21">
        <f t="shared" si="64"/>
        <v>0</v>
      </c>
      <c r="EN33" s="21">
        <v>0</v>
      </c>
      <c r="EO33" s="21">
        <f t="shared" si="65"/>
        <v>0</v>
      </c>
      <c r="EP33" s="21">
        <v>0</v>
      </c>
      <c r="EQ33" s="21">
        <f t="shared" si="66"/>
        <v>0</v>
      </c>
      <c r="ER33" s="21">
        <v>0</v>
      </c>
      <c r="ES33" s="21">
        <f t="shared" si="67"/>
        <v>0</v>
      </c>
      <c r="ET33" s="21">
        <f t="shared" si="20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69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0"/>
        <v>0</v>
      </c>
      <c r="FG33" s="21">
        <v>0</v>
      </c>
      <c r="FH33" s="21">
        <f t="shared" si="71"/>
        <v>0</v>
      </c>
      <c r="FI33" s="21">
        <v>0</v>
      </c>
      <c r="FJ33" s="21">
        <f t="shared" si="72"/>
        <v>0</v>
      </c>
      <c r="FK33" s="21">
        <v>0</v>
      </c>
      <c r="FL33" s="21">
        <f t="shared" si="73"/>
        <v>0</v>
      </c>
      <c r="FM33" s="21">
        <v>0</v>
      </c>
      <c r="FN33" s="21">
        <f t="shared" si="74"/>
        <v>0</v>
      </c>
      <c r="FO33" s="21">
        <v>0</v>
      </c>
      <c r="FP33" s="21">
        <f t="shared" si="75"/>
        <v>0</v>
      </c>
      <c r="FQ33" s="21">
        <f t="shared" si="76"/>
        <v>0</v>
      </c>
      <c r="FR33" s="21"/>
      <c r="FS33" s="23">
        <f t="shared" si="210"/>
        <v>0</v>
      </c>
      <c r="FT33" s="22"/>
      <c r="FU33" s="22"/>
      <c r="FV33" s="22"/>
      <c r="FW33" s="23">
        <v>0</v>
      </c>
      <c r="FX33" s="21">
        <f t="shared" si="186"/>
        <v>0</v>
      </c>
      <c r="FY33" s="21">
        <f t="shared" si="78"/>
        <v>0</v>
      </c>
      <c r="FZ33" s="21">
        <v>0</v>
      </c>
      <c r="GA33" s="21">
        <f t="shared" si="79"/>
        <v>0</v>
      </c>
      <c r="GB33" s="21">
        <v>0</v>
      </c>
      <c r="GC33" s="21">
        <f t="shared" si="80"/>
        <v>0</v>
      </c>
      <c r="GD33" s="21">
        <v>0</v>
      </c>
      <c r="GE33" s="21">
        <f t="shared" si="81"/>
        <v>0</v>
      </c>
      <c r="GF33" s="21">
        <v>0</v>
      </c>
      <c r="GG33" s="21">
        <f t="shared" si="82"/>
        <v>0</v>
      </c>
      <c r="GH33" s="21">
        <v>0</v>
      </c>
      <c r="GI33" s="21">
        <f t="shared" si="83"/>
        <v>0</v>
      </c>
      <c r="GJ33" s="21">
        <f t="shared" si="20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5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6"/>
        <v>0</v>
      </c>
      <c r="GW33" s="21">
        <v>0</v>
      </c>
      <c r="GX33" s="21">
        <f t="shared" si="87"/>
        <v>0</v>
      </c>
      <c r="GY33" s="21">
        <v>0</v>
      </c>
      <c r="GZ33" s="21">
        <f t="shared" si="88"/>
        <v>0</v>
      </c>
      <c r="HA33" s="21">
        <v>0</v>
      </c>
      <c r="HB33" s="21">
        <f t="shared" si="89"/>
        <v>0</v>
      </c>
      <c r="HC33" s="21">
        <v>0</v>
      </c>
      <c r="HD33" s="21">
        <f t="shared" si="90"/>
        <v>0</v>
      </c>
      <c r="HE33" s="21">
        <v>0</v>
      </c>
      <c r="HF33" s="21">
        <f t="shared" si="91"/>
        <v>0</v>
      </c>
      <c r="HG33" s="21">
        <f t="shared" si="92"/>
        <v>0</v>
      </c>
      <c r="HH33" s="21"/>
      <c r="HI33" s="23">
        <f t="shared" si="211"/>
        <v>0</v>
      </c>
      <c r="HJ33" s="22"/>
      <c r="HK33" s="22"/>
      <c r="HL33" s="22"/>
      <c r="HM33" s="23">
        <v>0</v>
      </c>
      <c r="HN33" s="21">
        <f t="shared" si="187"/>
        <v>0</v>
      </c>
      <c r="HO33" s="21">
        <f t="shared" si="94"/>
        <v>0</v>
      </c>
      <c r="HP33" s="21">
        <v>0</v>
      </c>
      <c r="HQ33" s="21">
        <f t="shared" si="95"/>
        <v>0</v>
      </c>
      <c r="HR33" s="21">
        <v>0</v>
      </c>
      <c r="HS33" s="21">
        <f t="shared" si="96"/>
        <v>0</v>
      </c>
      <c r="HT33" s="21">
        <v>0</v>
      </c>
      <c r="HU33" s="21">
        <f t="shared" si="97"/>
        <v>0</v>
      </c>
      <c r="HV33" s="21">
        <v>0</v>
      </c>
      <c r="HW33" s="21">
        <f t="shared" si="98"/>
        <v>0</v>
      </c>
      <c r="HX33" s="21">
        <v>0</v>
      </c>
      <c r="HY33" s="21">
        <f t="shared" si="99"/>
        <v>0</v>
      </c>
      <c r="HZ33" s="21">
        <f t="shared" si="20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1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2"/>
        <v>0</v>
      </c>
      <c r="IM33" s="21">
        <v>0</v>
      </c>
      <c r="IN33" s="21">
        <f t="shared" si="103"/>
        <v>0</v>
      </c>
      <c r="IO33" s="21">
        <v>0</v>
      </c>
      <c r="IP33" s="21">
        <f t="shared" si="104"/>
        <v>0</v>
      </c>
      <c r="IQ33" s="21">
        <v>0</v>
      </c>
      <c r="IR33" s="21">
        <f t="shared" si="105"/>
        <v>0</v>
      </c>
      <c r="IS33" s="21">
        <v>0</v>
      </c>
      <c r="IT33" s="21">
        <f t="shared" si="106"/>
        <v>0</v>
      </c>
      <c r="IU33" s="21">
        <v>0</v>
      </c>
      <c r="IV33" s="21">
        <f t="shared" si="107"/>
        <v>0</v>
      </c>
      <c r="IW33" s="21">
        <f t="shared" si="108"/>
        <v>0</v>
      </c>
      <c r="IX33" s="21"/>
      <c r="IY33" s="23">
        <f t="shared" si="212"/>
        <v>0</v>
      </c>
      <c r="IZ33" s="22"/>
      <c r="JA33" s="22"/>
      <c r="JB33" s="22"/>
      <c r="JC33" s="23">
        <v>0</v>
      </c>
      <c r="JD33" s="21">
        <f t="shared" si="188"/>
        <v>0</v>
      </c>
      <c r="JE33" s="21">
        <f t="shared" si="110"/>
        <v>0</v>
      </c>
      <c r="JF33" s="21">
        <v>0</v>
      </c>
      <c r="JG33" s="21">
        <f t="shared" si="111"/>
        <v>0</v>
      </c>
      <c r="JH33" s="21">
        <v>0</v>
      </c>
      <c r="JI33" s="21">
        <f t="shared" si="112"/>
        <v>0</v>
      </c>
      <c r="JJ33" s="21">
        <v>0</v>
      </c>
      <c r="JK33" s="21">
        <f t="shared" si="113"/>
        <v>0</v>
      </c>
      <c r="JL33" s="21">
        <v>0</v>
      </c>
      <c r="JM33" s="21">
        <f t="shared" si="114"/>
        <v>0</v>
      </c>
      <c r="JN33" s="21">
        <v>0</v>
      </c>
      <c r="JO33" s="21">
        <f t="shared" si="115"/>
        <v>0</v>
      </c>
      <c r="JP33" s="21">
        <f t="shared" si="20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17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18"/>
        <v>0</v>
      </c>
      <c r="KC33" s="21">
        <v>0</v>
      </c>
      <c r="KD33" s="21">
        <f t="shared" si="119"/>
        <v>0</v>
      </c>
      <c r="KE33" s="21">
        <v>0</v>
      </c>
      <c r="KF33" s="21">
        <f t="shared" si="120"/>
        <v>0</v>
      </c>
      <c r="KG33" s="21">
        <v>0</v>
      </c>
      <c r="KH33" s="21">
        <f t="shared" si="121"/>
        <v>0</v>
      </c>
      <c r="KI33" s="21">
        <v>0</v>
      </c>
      <c r="KJ33" s="21">
        <f t="shared" si="122"/>
        <v>0</v>
      </c>
      <c r="KK33" s="21">
        <v>0</v>
      </c>
      <c r="KL33" s="21">
        <f t="shared" si="123"/>
        <v>0</v>
      </c>
      <c r="KM33" s="21">
        <f t="shared" si="124"/>
        <v>0</v>
      </c>
      <c r="KN33" s="21"/>
      <c r="KO33" s="23">
        <f t="shared" si="213"/>
        <v>0</v>
      </c>
      <c r="KP33" s="22"/>
      <c r="KQ33" s="22"/>
      <c r="KR33" s="22"/>
      <c r="KS33" s="23">
        <v>0</v>
      </c>
      <c r="KT33" s="21">
        <f t="shared" si="189"/>
        <v>0</v>
      </c>
      <c r="KU33" s="21">
        <f t="shared" si="126"/>
        <v>0</v>
      </c>
      <c r="KV33" s="21">
        <v>0</v>
      </c>
      <c r="KW33" s="21">
        <f t="shared" si="127"/>
        <v>0</v>
      </c>
      <c r="KX33" s="21">
        <v>0</v>
      </c>
      <c r="KY33" s="21">
        <f t="shared" si="128"/>
        <v>0</v>
      </c>
      <c r="KZ33" s="21">
        <v>0</v>
      </c>
      <c r="LA33" s="21">
        <f t="shared" si="129"/>
        <v>0</v>
      </c>
      <c r="LB33" s="21">
        <v>0</v>
      </c>
      <c r="LC33" s="21">
        <f t="shared" si="130"/>
        <v>0</v>
      </c>
      <c r="LD33" s="21">
        <v>0</v>
      </c>
      <c r="LE33" s="21">
        <f t="shared" si="131"/>
        <v>0</v>
      </c>
      <c r="LF33" s="21">
        <f t="shared" si="20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3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4"/>
        <v>0</v>
      </c>
      <c r="LS33" s="21">
        <v>0</v>
      </c>
      <c r="LT33" s="21">
        <f t="shared" si="135"/>
        <v>0</v>
      </c>
      <c r="LU33" s="21">
        <v>0</v>
      </c>
      <c r="LV33" s="21">
        <f t="shared" si="136"/>
        <v>0</v>
      </c>
      <c r="LW33" s="21">
        <v>0</v>
      </c>
      <c r="LX33" s="21">
        <f t="shared" si="137"/>
        <v>0</v>
      </c>
      <c r="LY33" s="21">
        <v>0</v>
      </c>
      <c r="LZ33" s="21">
        <f t="shared" si="138"/>
        <v>0</v>
      </c>
      <c r="MA33" s="21">
        <v>0</v>
      </c>
      <c r="MB33" s="21">
        <f t="shared" si="139"/>
        <v>0</v>
      </c>
      <c r="MC33" s="21">
        <f t="shared" si="140"/>
        <v>0</v>
      </c>
      <c r="MD33" s="21"/>
      <c r="ME33" s="23">
        <f t="shared" si="214"/>
        <v>0</v>
      </c>
      <c r="MF33" s="22"/>
      <c r="MG33" s="22"/>
      <c r="MH33" s="22"/>
      <c r="MI33" s="23">
        <v>0</v>
      </c>
      <c r="MJ33" s="21">
        <f t="shared" si="190"/>
        <v>0</v>
      </c>
      <c r="MK33" s="21">
        <f t="shared" si="142"/>
        <v>0</v>
      </c>
      <c r="ML33" s="21">
        <v>0</v>
      </c>
      <c r="MM33" s="21">
        <f t="shared" si="143"/>
        <v>0</v>
      </c>
      <c r="MN33" s="21">
        <v>0</v>
      </c>
      <c r="MO33" s="21">
        <f t="shared" si="144"/>
        <v>0</v>
      </c>
      <c r="MP33" s="21">
        <v>0</v>
      </c>
      <c r="MQ33" s="21">
        <f t="shared" si="145"/>
        <v>0</v>
      </c>
      <c r="MR33" s="21">
        <v>0</v>
      </c>
      <c r="MS33" s="21">
        <f t="shared" si="146"/>
        <v>0</v>
      </c>
      <c r="MT33" s="21">
        <v>0</v>
      </c>
      <c r="MU33" s="21">
        <f t="shared" si="147"/>
        <v>0</v>
      </c>
      <c r="MV33" s="21">
        <f t="shared" si="20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49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0"/>
        <v>0</v>
      </c>
      <c r="NI33" s="21">
        <v>0</v>
      </c>
      <c r="NJ33" s="21">
        <f t="shared" si="151"/>
        <v>0</v>
      </c>
      <c r="NK33" s="21">
        <v>0</v>
      </c>
      <c r="NL33" s="21">
        <f t="shared" si="152"/>
        <v>0</v>
      </c>
      <c r="NM33" s="21">
        <v>0</v>
      </c>
      <c r="NN33" s="21">
        <f t="shared" si="153"/>
        <v>0</v>
      </c>
      <c r="NO33" s="21">
        <v>0</v>
      </c>
      <c r="NP33" s="21">
        <f t="shared" si="154"/>
        <v>0</v>
      </c>
      <c r="NQ33" s="21">
        <v>0</v>
      </c>
      <c r="NR33" s="21">
        <f t="shared" si="155"/>
        <v>0</v>
      </c>
      <c r="NS33" s="21">
        <f t="shared" si="156"/>
        <v>0</v>
      </c>
      <c r="NT33" s="21"/>
      <c r="NU33" s="23">
        <f t="shared" si="215"/>
        <v>0</v>
      </c>
      <c r="NV33" s="22"/>
      <c r="NW33" s="22"/>
      <c r="NX33" s="22"/>
      <c r="NY33" s="23">
        <v>0</v>
      </c>
      <c r="NZ33" s="21">
        <f t="shared" si="191"/>
        <v>0</v>
      </c>
      <c r="OA33" s="21">
        <f t="shared" si="158"/>
        <v>0</v>
      </c>
      <c r="OB33" s="21">
        <v>0</v>
      </c>
      <c r="OC33" s="21">
        <f t="shared" si="159"/>
        <v>0</v>
      </c>
      <c r="OD33" s="21">
        <v>0</v>
      </c>
      <c r="OE33" s="21">
        <f t="shared" si="160"/>
        <v>0</v>
      </c>
      <c r="OF33" s="21">
        <v>0</v>
      </c>
      <c r="OG33" s="21">
        <f t="shared" si="161"/>
        <v>0</v>
      </c>
      <c r="OH33" s="21">
        <v>0</v>
      </c>
      <c r="OI33" s="21">
        <f t="shared" si="162"/>
        <v>0</v>
      </c>
      <c r="OJ33" s="21">
        <v>0</v>
      </c>
      <c r="OK33" s="21">
        <f t="shared" si="163"/>
        <v>0</v>
      </c>
      <c r="OL33" s="21">
        <f t="shared" si="20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65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66"/>
        <v>0</v>
      </c>
      <c r="OY33" s="21">
        <v>0</v>
      </c>
      <c r="OZ33" s="21">
        <f t="shared" si="167"/>
        <v>0</v>
      </c>
      <c r="PA33" s="21">
        <v>0</v>
      </c>
      <c r="PB33" s="21">
        <f t="shared" si="168"/>
        <v>0</v>
      </c>
      <c r="PC33" s="21">
        <v>0</v>
      </c>
      <c r="PD33" s="21">
        <f t="shared" si="169"/>
        <v>0</v>
      </c>
      <c r="PE33" s="21">
        <v>0</v>
      </c>
      <c r="PF33" s="21">
        <f t="shared" si="170"/>
        <v>0</v>
      </c>
      <c r="PG33" s="21">
        <v>0</v>
      </c>
      <c r="PH33" s="21">
        <f t="shared" si="171"/>
        <v>0</v>
      </c>
      <c r="PI33" s="21">
        <f t="shared" si="172"/>
        <v>0</v>
      </c>
      <c r="PJ33" s="21"/>
      <c r="PK33" s="23">
        <f t="shared" si="216"/>
        <v>0</v>
      </c>
      <c r="PL33" s="24">
        <f t="shared" si="12"/>
        <v>0</v>
      </c>
      <c r="PM33" s="24">
        <f t="shared" si="13"/>
        <v>0</v>
      </c>
      <c r="PN33" s="24">
        <f t="shared" si="173"/>
        <v>0</v>
      </c>
    </row>
    <row r="34" spans="1:430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4"/>
        <v>0</v>
      </c>
      <c r="M34" s="21">
        <f t="shared" si="15"/>
        <v>0</v>
      </c>
      <c r="N34" s="21">
        <v>0</v>
      </c>
      <c r="O34" s="21">
        <f t="shared" si="16"/>
        <v>0</v>
      </c>
      <c r="P34" s="21">
        <v>0</v>
      </c>
      <c r="Q34" s="21">
        <f t="shared" si="17"/>
        <v>0</v>
      </c>
      <c r="R34" s="21">
        <v>0</v>
      </c>
      <c r="S34" s="21">
        <f t="shared" si="18"/>
        <v>0</v>
      </c>
      <c r="T34" s="21">
        <v>0</v>
      </c>
      <c r="U34" s="21">
        <f t="shared" si="19"/>
        <v>0</v>
      </c>
      <c r="V34" s="21">
        <v>0</v>
      </c>
      <c r="W34" s="21">
        <f t="shared" si="20"/>
        <v>0</v>
      </c>
      <c r="X34" s="21">
        <f t="shared" si="21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2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3"/>
        <v>0</v>
      </c>
      <c r="AK34" s="21">
        <v>0</v>
      </c>
      <c r="AL34" s="21">
        <f t="shared" si="24"/>
        <v>0</v>
      </c>
      <c r="AM34" s="21">
        <v>0</v>
      </c>
      <c r="AN34" s="21">
        <f t="shared" si="25"/>
        <v>0</v>
      </c>
      <c r="AO34" s="21">
        <v>0</v>
      </c>
      <c r="AP34" s="21">
        <f t="shared" si="26"/>
        <v>0</v>
      </c>
      <c r="AQ34" s="21">
        <v>0</v>
      </c>
      <c r="AR34" s="21">
        <f t="shared" si="27"/>
        <v>0</v>
      </c>
      <c r="AS34" s="21">
        <v>0</v>
      </c>
      <c r="AT34" s="21">
        <f t="shared" si="28"/>
        <v>0</v>
      </c>
      <c r="AU34" s="21">
        <f t="shared" si="29"/>
        <v>0</v>
      </c>
      <c r="AV34" s="21"/>
      <c r="AW34" s="23">
        <f t="shared" si="174"/>
        <v>0</v>
      </c>
      <c r="AX34" s="22"/>
      <c r="AY34" s="22"/>
      <c r="AZ34" s="22"/>
      <c r="BA34" s="23">
        <v>0</v>
      </c>
      <c r="BB34" s="21">
        <f t="shared" si="183"/>
        <v>0</v>
      </c>
      <c r="BC34" s="21">
        <f t="shared" si="31"/>
        <v>0</v>
      </c>
      <c r="BD34" s="21">
        <v>0</v>
      </c>
      <c r="BE34" s="21">
        <f t="shared" si="32"/>
        <v>0</v>
      </c>
      <c r="BF34" s="21">
        <v>0</v>
      </c>
      <c r="BG34" s="21">
        <f t="shared" si="33"/>
        <v>0</v>
      </c>
      <c r="BH34" s="21">
        <v>0</v>
      </c>
      <c r="BI34" s="21">
        <f t="shared" si="34"/>
        <v>0</v>
      </c>
      <c r="BJ34" s="21">
        <v>0</v>
      </c>
      <c r="BK34" s="21">
        <f t="shared" si="35"/>
        <v>0</v>
      </c>
      <c r="BL34" s="21">
        <v>0</v>
      </c>
      <c r="BM34" s="21">
        <f t="shared" si="36"/>
        <v>0</v>
      </c>
      <c r="BN34" s="21">
        <f t="shared" si="20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38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39"/>
        <v>0</v>
      </c>
      <c r="CA34" s="21">
        <v>0</v>
      </c>
      <c r="CB34" s="21">
        <f t="shared" si="40"/>
        <v>0</v>
      </c>
      <c r="CC34" s="21">
        <v>0</v>
      </c>
      <c r="CD34" s="21">
        <f t="shared" si="41"/>
        <v>0</v>
      </c>
      <c r="CE34" s="21">
        <v>0</v>
      </c>
      <c r="CF34" s="21">
        <f t="shared" si="42"/>
        <v>0</v>
      </c>
      <c r="CG34" s="21">
        <v>0</v>
      </c>
      <c r="CH34" s="21">
        <f t="shared" si="43"/>
        <v>0</v>
      </c>
      <c r="CI34" s="21">
        <v>0</v>
      </c>
      <c r="CJ34" s="21">
        <f t="shared" si="44"/>
        <v>0</v>
      </c>
      <c r="CK34" s="21">
        <f t="shared" si="45"/>
        <v>0</v>
      </c>
      <c r="CL34" s="21"/>
      <c r="CM34" s="23">
        <f t="shared" si="209"/>
        <v>0</v>
      </c>
      <c r="CN34" s="22"/>
      <c r="CO34" s="22"/>
      <c r="CP34" s="22"/>
      <c r="CQ34" s="23">
        <v>0</v>
      </c>
      <c r="CR34" s="21">
        <f t="shared" si="184"/>
        <v>0</v>
      </c>
      <c r="CS34" s="21">
        <f t="shared" si="47"/>
        <v>0</v>
      </c>
      <c r="CT34" s="21">
        <v>0</v>
      </c>
      <c r="CU34" s="21">
        <f t="shared" si="48"/>
        <v>0</v>
      </c>
      <c r="CV34" s="21">
        <v>0</v>
      </c>
      <c r="CW34" s="21">
        <f t="shared" si="49"/>
        <v>0</v>
      </c>
      <c r="CX34" s="21">
        <v>0</v>
      </c>
      <c r="CY34" s="21">
        <f t="shared" si="50"/>
        <v>0</v>
      </c>
      <c r="CZ34" s="21">
        <v>0</v>
      </c>
      <c r="DA34" s="21">
        <f t="shared" si="51"/>
        <v>0</v>
      </c>
      <c r="DB34" s="21">
        <v>0</v>
      </c>
      <c r="DC34" s="21">
        <f t="shared" si="52"/>
        <v>0</v>
      </c>
      <c r="DD34" s="21">
        <f t="shared" si="20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4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5"/>
        <v>0</v>
      </c>
      <c r="DS34" s="21">
        <v>0</v>
      </c>
      <c r="DT34" s="21">
        <f t="shared" si="56"/>
        <v>0</v>
      </c>
      <c r="DU34" s="21">
        <v>0</v>
      </c>
      <c r="DV34" s="21">
        <f t="shared" si="57"/>
        <v>0</v>
      </c>
      <c r="DW34" s="21">
        <v>0</v>
      </c>
      <c r="DX34" s="21">
        <f t="shared" si="58"/>
        <v>0</v>
      </c>
      <c r="DY34" s="21">
        <v>0</v>
      </c>
      <c r="DZ34" s="21">
        <f t="shared" si="59"/>
        <v>0</v>
      </c>
      <c r="EA34" s="21">
        <f t="shared" si="60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185"/>
        <v>0</v>
      </c>
      <c r="EI34" s="21">
        <f t="shared" si="62"/>
        <v>0</v>
      </c>
      <c r="EJ34" s="21">
        <v>0</v>
      </c>
      <c r="EK34" s="21">
        <f t="shared" si="63"/>
        <v>0</v>
      </c>
      <c r="EL34" s="21">
        <v>0</v>
      </c>
      <c r="EM34" s="21">
        <f t="shared" si="64"/>
        <v>0</v>
      </c>
      <c r="EN34" s="21">
        <v>0</v>
      </c>
      <c r="EO34" s="21">
        <f t="shared" si="65"/>
        <v>0</v>
      </c>
      <c r="EP34" s="21">
        <v>0</v>
      </c>
      <c r="EQ34" s="21">
        <f t="shared" si="66"/>
        <v>0</v>
      </c>
      <c r="ER34" s="21">
        <v>0</v>
      </c>
      <c r="ES34" s="21">
        <f t="shared" si="67"/>
        <v>0</v>
      </c>
      <c r="ET34" s="21">
        <f t="shared" si="20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69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0"/>
        <v>0</v>
      </c>
      <c r="FG34" s="21">
        <v>0</v>
      </c>
      <c r="FH34" s="21">
        <f t="shared" si="71"/>
        <v>0</v>
      </c>
      <c r="FI34" s="21">
        <v>0</v>
      </c>
      <c r="FJ34" s="21">
        <f t="shared" si="72"/>
        <v>0</v>
      </c>
      <c r="FK34" s="21">
        <v>0</v>
      </c>
      <c r="FL34" s="21">
        <f t="shared" si="73"/>
        <v>0</v>
      </c>
      <c r="FM34" s="21">
        <v>0</v>
      </c>
      <c r="FN34" s="21">
        <f t="shared" si="74"/>
        <v>0</v>
      </c>
      <c r="FO34" s="21">
        <v>0</v>
      </c>
      <c r="FP34" s="21">
        <f t="shared" si="75"/>
        <v>0</v>
      </c>
      <c r="FQ34" s="21">
        <f t="shared" si="76"/>
        <v>0</v>
      </c>
      <c r="FR34" s="21"/>
      <c r="FS34" s="23">
        <f t="shared" si="210"/>
        <v>0</v>
      </c>
      <c r="FT34" s="22"/>
      <c r="FU34" s="22"/>
      <c r="FV34" s="22"/>
      <c r="FW34" s="23">
        <v>0</v>
      </c>
      <c r="FX34" s="21">
        <f t="shared" si="186"/>
        <v>0</v>
      </c>
      <c r="FY34" s="21">
        <f t="shared" si="78"/>
        <v>0</v>
      </c>
      <c r="FZ34" s="21">
        <v>0</v>
      </c>
      <c r="GA34" s="21">
        <f t="shared" si="79"/>
        <v>0</v>
      </c>
      <c r="GB34" s="21">
        <v>0</v>
      </c>
      <c r="GC34" s="21">
        <f t="shared" si="80"/>
        <v>0</v>
      </c>
      <c r="GD34" s="21">
        <v>0</v>
      </c>
      <c r="GE34" s="21">
        <f t="shared" si="81"/>
        <v>0</v>
      </c>
      <c r="GF34" s="21">
        <v>0</v>
      </c>
      <c r="GG34" s="21">
        <f t="shared" si="82"/>
        <v>0</v>
      </c>
      <c r="GH34" s="21">
        <v>0</v>
      </c>
      <c r="GI34" s="21">
        <f t="shared" si="83"/>
        <v>0</v>
      </c>
      <c r="GJ34" s="21">
        <f t="shared" si="20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5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6"/>
        <v>0</v>
      </c>
      <c r="GW34" s="21">
        <v>0</v>
      </c>
      <c r="GX34" s="21">
        <f t="shared" si="87"/>
        <v>0</v>
      </c>
      <c r="GY34" s="21">
        <v>0</v>
      </c>
      <c r="GZ34" s="21">
        <f t="shared" si="88"/>
        <v>0</v>
      </c>
      <c r="HA34" s="21">
        <v>0</v>
      </c>
      <c r="HB34" s="21">
        <f t="shared" si="89"/>
        <v>0</v>
      </c>
      <c r="HC34" s="21">
        <v>0</v>
      </c>
      <c r="HD34" s="21">
        <f t="shared" si="90"/>
        <v>0</v>
      </c>
      <c r="HE34" s="21">
        <v>0</v>
      </c>
      <c r="HF34" s="21">
        <f t="shared" si="91"/>
        <v>0</v>
      </c>
      <c r="HG34" s="21">
        <f t="shared" si="92"/>
        <v>0</v>
      </c>
      <c r="HH34" s="21"/>
      <c r="HI34" s="23">
        <f t="shared" si="211"/>
        <v>0</v>
      </c>
      <c r="HJ34" s="22"/>
      <c r="HK34" s="22"/>
      <c r="HL34" s="22"/>
      <c r="HM34" s="23">
        <v>0</v>
      </c>
      <c r="HN34" s="21">
        <f t="shared" si="187"/>
        <v>0</v>
      </c>
      <c r="HO34" s="21">
        <f t="shared" si="94"/>
        <v>0</v>
      </c>
      <c r="HP34" s="21">
        <v>0</v>
      </c>
      <c r="HQ34" s="21">
        <f t="shared" si="95"/>
        <v>0</v>
      </c>
      <c r="HR34" s="21">
        <v>0</v>
      </c>
      <c r="HS34" s="21">
        <f t="shared" si="96"/>
        <v>0</v>
      </c>
      <c r="HT34" s="21">
        <v>0</v>
      </c>
      <c r="HU34" s="21">
        <f t="shared" si="97"/>
        <v>0</v>
      </c>
      <c r="HV34" s="21">
        <v>0</v>
      </c>
      <c r="HW34" s="21">
        <f t="shared" si="98"/>
        <v>0</v>
      </c>
      <c r="HX34" s="21">
        <v>0</v>
      </c>
      <c r="HY34" s="21">
        <f t="shared" si="99"/>
        <v>0</v>
      </c>
      <c r="HZ34" s="21">
        <f t="shared" si="20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1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2"/>
        <v>0</v>
      </c>
      <c r="IM34" s="21">
        <v>0</v>
      </c>
      <c r="IN34" s="21">
        <f t="shared" si="103"/>
        <v>0</v>
      </c>
      <c r="IO34" s="21">
        <v>0</v>
      </c>
      <c r="IP34" s="21">
        <f t="shared" si="104"/>
        <v>0</v>
      </c>
      <c r="IQ34" s="21">
        <v>0</v>
      </c>
      <c r="IR34" s="21">
        <f t="shared" si="105"/>
        <v>0</v>
      </c>
      <c r="IS34" s="21">
        <v>0</v>
      </c>
      <c r="IT34" s="21">
        <f t="shared" si="106"/>
        <v>0</v>
      </c>
      <c r="IU34" s="21">
        <v>0</v>
      </c>
      <c r="IV34" s="21">
        <f t="shared" si="107"/>
        <v>0</v>
      </c>
      <c r="IW34" s="21">
        <f t="shared" si="108"/>
        <v>0</v>
      </c>
      <c r="IX34" s="21"/>
      <c r="IY34" s="23">
        <f t="shared" si="212"/>
        <v>0</v>
      </c>
      <c r="IZ34" s="22"/>
      <c r="JA34" s="22"/>
      <c r="JB34" s="22"/>
      <c r="JC34" s="23">
        <v>0</v>
      </c>
      <c r="JD34" s="21">
        <f t="shared" si="188"/>
        <v>0</v>
      </c>
      <c r="JE34" s="21">
        <f t="shared" si="110"/>
        <v>0</v>
      </c>
      <c r="JF34" s="21">
        <v>0</v>
      </c>
      <c r="JG34" s="21">
        <f t="shared" si="111"/>
        <v>0</v>
      </c>
      <c r="JH34" s="21">
        <v>0</v>
      </c>
      <c r="JI34" s="21">
        <f t="shared" si="112"/>
        <v>0</v>
      </c>
      <c r="JJ34" s="21">
        <v>0</v>
      </c>
      <c r="JK34" s="21">
        <f t="shared" si="113"/>
        <v>0</v>
      </c>
      <c r="JL34" s="21">
        <v>0</v>
      </c>
      <c r="JM34" s="21">
        <f t="shared" si="114"/>
        <v>0</v>
      </c>
      <c r="JN34" s="21">
        <v>0</v>
      </c>
      <c r="JO34" s="21">
        <f t="shared" si="115"/>
        <v>0</v>
      </c>
      <c r="JP34" s="21">
        <f t="shared" si="20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17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18"/>
        <v>0</v>
      </c>
      <c r="KC34" s="21">
        <v>0</v>
      </c>
      <c r="KD34" s="21">
        <f t="shared" si="119"/>
        <v>0</v>
      </c>
      <c r="KE34" s="21">
        <v>0</v>
      </c>
      <c r="KF34" s="21">
        <f t="shared" si="120"/>
        <v>0</v>
      </c>
      <c r="KG34" s="21">
        <v>0</v>
      </c>
      <c r="KH34" s="21">
        <f t="shared" si="121"/>
        <v>0</v>
      </c>
      <c r="KI34" s="21">
        <v>0</v>
      </c>
      <c r="KJ34" s="21">
        <f t="shared" si="122"/>
        <v>0</v>
      </c>
      <c r="KK34" s="21">
        <v>0</v>
      </c>
      <c r="KL34" s="21">
        <f t="shared" si="123"/>
        <v>0</v>
      </c>
      <c r="KM34" s="21">
        <f t="shared" si="124"/>
        <v>0</v>
      </c>
      <c r="KN34" s="21"/>
      <c r="KO34" s="23">
        <f t="shared" si="213"/>
        <v>0</v>
      </c>
      <c r="KP34" s="22"/>
      <c r="KQ34" s="22"/>
      <c r="KR34" s="22"/>
      <c r="KS34" s="23">
        <v>0</v>
      </c>
      <c r="KT34" s="21">
        <f t="shared" si="189"/>
        <v>0</v>
      </c>
      <c r="KU34" s="21">
        <f t="shared" si="126"/>
        <v>0</v>
      </c>
      <c r="KV34" s="21">
        <v>0</v>
      </c>
      <c r="KW34" s="21">
        <f t="shared" si="127"/>
        <v>0</v>
      </c>
      <c r="KX34" s="21">
        <v>0</v>
      </c>
      <c r="KY34" s="21">
        <f t="shared" si="128"/>
        <v>0</v>
      </c>
      <c r="KZ34" s="21">
        <v>0</v>
      </c>
      <c r="LA34" s="21">
        <f t="shared" si="129"/>
        <v>0</v>
      </c>
      <c r="LB34" s="21">
        <v>0</v>
      </c>
      <c r="LC34" s="21">
        <f t="shared" si="130"/>
        <v>0</v>
      </c>
      <c r="LD34" s="21">
        <v>0</v>
      </c>
      <c r="LE34" s="21">
        <f t="shared" si="131"/>
        <v>0</v>
      </c>
      <c r="LF34" s="21">
        <f t="shared" si="20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3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4"/>
        <v>0</v>
      </c>
      <c r="LS34" s="21">
        <v>0</v>
      </c>
      <c r="LT34" s="21">
        <f t="shared" si="135"/>
        <v>0</v>
      </c>
      <c r="LU34" s="21">
        <v>0</v>
      </c>
      <c r="LV34" s="21">
        <f t="shared" si="136"/>
        <v>0</v>
      </c>
      <c r="LW34" s="21">
        <v>0</v>
      </c>
      <c r="LX34" s="21">
        <f t="shared" si="137"/>
        <v>0</v>
      </c>
      <c r="LY34" s="21">
        <v>0</v>
      </c>
      <c r="LZ34" s="21">
        <f t="shared" si="138"/>
        <v>0</v>
      </c>
      <c r="MA34" s="21">
        <v>0</v>
      </c>
      <c r="MB34" s="21">
        <f t="shared" si="139"/>
        <v>0</v>
      </c>
      <c r="MC34" s="21">
        <f t="shared" si="140"/>
        <v>0</v>
      </c>
      <c r="MD34" s="21"/>
      <c r="ME34" s="23">
        <f t="shared" si="214"/>
        <v>0</v>
      </c>
      <c r="MF34" s="22"/>
      <c r="MG34" s="22"/>
      <c r="MH34" s="22"/>
      <c r="MI34" s="23">
        <v>0</v>
      </c>
      <c r="MJ34" s="21">
        <f t="shared" si="190"/>
        <v>0</v>
      </c>
      <c r="MK34" s="21">
        <f t="shared" si="142"/>
        <v>0</v>
      </c>
      <c r="ML34" s="21">
        <v>0</v>
      </c>
      <c r="MM34" s="21">
        <f t="shared" si="143"/>
        <v>0</v>
      </c>
      <c r="MN34" s="21">
        <v>0</v>
      </c>
      <c r="MO34" s="21">
        <f t="shared" si="144"/>
        <v>0</v>
      </c>
      <c r="MP34" s="21">
        <v>0</v>
      </c>
      <c r="MQ34" s="21">
        <f t="shared" si="145"/>
        <v>0</v>
      </c>
      <c r="MR34" s="21">
        <v>0</v>
      </c>
      <c r="MS34" s="21">
        <f t="shared" si="146"/>
        <v>0</v>
      </c>
      <c r="MT34" s="21">
        <v>0</v>
      </c>
      <c r="MU34" s="21">
        <f t="shared" si="147"/>
        <v>0</v>
      </c>
      <c r="MV34" s="21">
        <f t="shared" si="20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49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0"/>
        <v>0</v>
      </c>
      <c r="NI34" s="21">
        <v>0</v>
      </c>
      <c r="NJ34" s="21">
        <f t="shared" si="151"/>
        <v>0</v>
      </c>
      <c r="NK34" s="21">
        <v>0</v>
      </c>
      <c r="NL34" s="21">
        <f t="shared" si="152"/>
        <v>0</v>
      </c>
      <c r="NM34" s="21">
        <v>0</v>
      </c>
      <c r="NN34" s="21">
        <f t="shared" si="153"/>
        <v>0</v>
      </c>
      <c r="NO34" s="21">
        <v>0</v>
      </c>
      <c r="NP34" s="21">
        <f t="shared" si="154"/>
        <v>0</v>
      </c>
      <c r="NQ34" s="21">
        <v>0</v>
      </c>
      <c r="NR34" s="21">
        <f t="shared" si="155"/>
        <v>0</v>
      </c>
      <c r="NS34" s="21">
        <f t="shared" si="156"/>
        <v>0</v>
      </c>
      <c r="NT34" s="21"/>
      <c r="NU34" s="23">
        <f t="shared" si="215"/>
        <v>0</v>
      </c>
      <c r="NV34" s="22"/>
      <c r="NW34" s="22"/>
      <c r="NX34" s="22"/>
      <c r="NY34" s="23">
        <v>0</v>
      </c>
      <c r="NZ34" s="21">
        <f t="shared" si="191"/>
        <v>0</v>
      </c>
      <c r="OA34" s="21">
        <f t="shared" si="158"/>
        <v>0</v>
      </c>
      <c r="OB34" s="21">
        <v>0</v>
      </c>
      <c r="OC34" s="21">
        <f t="shared" si="159"/>
        <v>0</v>
      </c>
      <c r="OD34" s="21">
        <v>0</v>
      </c>
      <c r="OE34" s="21">
        <f t="shared" si="160"/>
        <v>0</v>
      </c>
      <c r="OF34" s="21">
        <v>0</v>
      </c>
      <c r="OG34" s="21">
        <f t="shared" si="161"/>
        <v>0</v>
      </c>
      <c r="OH34" s="21">
        <v>0</v>
      </c>
      <c r="OI34" s="21">
        <f t="shared" si="162"/>
        <v>0</v>
      </c>
      <c r="OJ34" s="21">
        <v>0</v>
      </c>
      <c r="OK34" s="21">
        <f t="shared" si="163"/>
        <v>0</v>
      </c>
      <c r="OL34" s="21">
        <f t="shared" si="20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65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66"/>
        <v>0</v>
      </c>
      <c r="OY34" s="21">
        <v>0</v>
      </c>
      <c r="OZ34" s="21">
        <f t="shared" si="167"/>
        <v>0</v>
      </c>
      <c r="PA34" s="21">
        <v>0</v>
      </c>
      <c r="PB34" s="21">
        <f t="shared" si="168"/>
        <v>0</v>
      </c>
      <c r="PC34" s="21">
        <v>0</v>
      </c>
      <c r="PD34" s="21">
        <f t="shared" si="169"/>
        <v>0</v>
      </c>
      <c r="PE34" s="21">
        <v>0</v>
      </c>
      <c r="PF34" s="21">
        <f t="shared" si="170"/>
        <v>0</v>
      </c>
      <c r="PG34" s="21">
        <v>0</v>
      </c>
      <c r="PH34" s="21">
        <f t="shared" si="171"/>
        <v>0</v>
      </c>
      <c r="PI34" s="21">
        <f t="shared" si="172"/>
        <v>0</v>
      </c>
      <c r="PJ34" s="21"/>
      <c r="PK34" s="23">
        <f t="shared" si="216"/>
        <v>0</v>
      </c>
      <c r="PL34" s="24">
        <f t="shared" si="12"/>
        <v>0</v>
      </c>
      <c r="PM34" s="24">
        <f t="shared" si="13"/>
        <v>0</v>
      </c>
      <c r="PN34" s="24">
        <f t="shared" si="173"/>
        <v>0</v>
      </c>
    </row>
    <row r="35" spans="1:430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4"/>
        <v>0</v>
      </c>
      <c r="M35" s="21">
        <f t="shared" si="15"/>
        <v>0</v>
      </c>
      <c r="N35" s="21">
        <v>0</v>
      </c>
      <c r="O35" s="21">
        <f t="shared" si="16"/>
        <v>0</v>
      </c>
      <c r="P35" s="21">
        <v>0</v>
      </c>
      <c r="Q35" s="21">
        <f t="shared" si="17"/>
        <v>0</v>
      </c>
      <c r="R35" s="21">
        <v>0</v>
      </c>
      <c r="S35" s="21">
        <f t="shared" si="18"/>
        <v>0</v>
      </c>
      <c r="T35" s="21">
        <v>0</v>
      </c>
      <c r="U35" s="21">
        <f t="shared" si="19"/>
        <v>0</v>
      </c>
      <c r="V35" s="21">
        <v>0</v>
      </c>
      <c r="W35" s="21">
        <f t="shared" si="20"/>
        <v>0</v>
      </c>
      <c r="X35" s="21">
        <f t="shared" si="21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2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3"/>
        <v>0</v>
      </c>
      <c r="AK35" s="21">
        <v>0</v>
      </c>
      <c r="AL35" s="21">
        <f t="shared" si="24"/>
        <v>0</v>
      </c>
      <c r="AM35" s="21">
        <v>0</v>
      </c>
      <c r="AN35" s="21">
        <f t="shared" si="25"/>
        <v>0</v>
      </c>
      <c r="AO35" s="21">
        <v>0</v>
      </c>
      <c r="AP35" s="21">
        <f t="shared" si="26"/>
        <v>0</v>
      </c>
      <c r="AQ35" s="21">
        <v>0</v>
      </c>
      <c r="AR35" s="21">
        <f t="shared" si="27"/>
        <v>0</v>
      </c>
      <c r="AS35" s="21">
        <v>0</v>
      </c>
      <c r="AT35" s="21">
        <f t="shared" si="28"/>
        <v>0</v>
      </c>
      <c r="AU35" s="21">
        <f t="shared" si="29"/>
        <v>0</v>
      </c>
      <c r="AV35" s="21"/>
      <c r="AW35" s="23">
        <f t="shared" si="174"/>
        <v>0</v>
      </c>
      <c r="AX35" s="22"/>
      <c r="AY35" s="22"/>
      <c r="AZ35" s="22"/>
      <c r="BA35" s="23">
        <v>0</v>
      </c>
      <c r="BB35" s="21">
        <f t="shared" si="183"/>
        <v>0</v>
      </c>
      <c r="BC35" s="21">
        <f t="shared" si="31"/>
        <v>0</v>
      </c>
      <c r="BD35" s="21">
        <v>0</v>
      </c>
      <c r="BE35" s="21">
        <f t="shared" si="32"/>
        <v>0</v>
      </c>
      <c r="BF35" s="21">
        <v>0</v>
      </c>
      <c r="BG35" s="21">
        <f t="shared" si="33"/>
        <v>0</v>
      </c>
      <c r="BH35" s="21">
        <v>0</v>
      </c>
      <c r="BI35" s="21">
        <f t="shared" si="34"/>
        <v>0</v>
      </c>
      <c r="BJ35" s="21">
        <v>0</v>
      </c>
      <c r="BK35" s="21">
        <f t="shared" si="35"/>
        <v>0</v>
      </c>
      <c r="BL35" s="21">
        <v>0</v>
      </c>
      <c r="BM35" s="21">
        <f t="shared" si="36"/>
        <v>0</v>
      </c>
      <c r="BN35" s="21">
        <f t="shared" si="20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38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39"/>
        <v>0</v>
      </c>
      <c r="CA35" s="21">
        <v>0</v>
      </c>
      <c r="CB35" s="21">
        <f t="shared" si="40"/>
        <v>0</v>
      </c>
      <c r="CC35" s="21">
        <v>0</v>
      </c>
      <c r="CD35" s="21">
        <f t="shared" si="41"/>
        <v>0</v>
      </c>
      <c r="CE35" s="21">
        <v>0</v>
      </c>
      <c r="CF35" s="21">
        <f t="shared" si="42"/>
        <v>0</v>
      </c>
      <c r="CG35" s="21">
        <v>0</v>
      </c>
      <c r="CH35" s="21">
        <f t="shared" si="43"/>
        <v>0</v>
      </c>
      <c r="CI35" s="21">
        <v>0</v>
      </c>
      <c r="CJ35" s="21">
        <f t="shared" si="44"/>
        <v>0</v>
      </c>
      <c r="CK35" s="21">
        <f t="shared" si="45"/>
        <v>0</v>
      </c>
      <c r="CL35" s="21"/>
      <c r="CM35" s="23">
        <f t="shared" si="209"/>
        <v>0</v>
      </c>
      <c r="CN35" s="22"/>
      <c r="CO35" s="22"/>
      <c r="CP35" s="22"/>
      <c r="CQ35" s="23">
        <v>0</v>
      </c>
      <c r="CR35" s="21">
        <f t="shared" si="184"/>
        <v>0</v>
      </c>
      <c r="CS35" s="21">
        <f t="shared" si="47"/>
        <v>0</v>
      </c>
      <c r="CT35" s="21">
        <v>0</v>
      </c>
      <c r="CU35" s="21">
        <f t="shared" si="48"/>
        <v>0</v>
      </c>
      <c r="CV35" s="21">
        <v>0</v>
      </c>
      <c r="CW35" s="21">
        <f t="shared" si="49"/>
        <v>0</v>
      </c>
      <c r="CX35" s="21">
        <v>0</v>
      </c>
      <c r="CY35" s="21">
        <f t="shared" si="50"/>
        <v>0</v>
      </c>
      <c r="CZ35" s="21">
        <v>0</v>
      </c>
      <c r="DA35" s="21">
        <f t="shared" si="51"/>
        <v>0</v>
      </c>
      <c r="DB35" s="21">
        <v>0</v>
      </c>
      <c r="DC35" s="21">
        <f t="shared" si="52"/>
        <v>0</v>
      </c>
      <c r="DD35" s="21">
        <f t="shared" si="20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4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5"/>
        <v>0</v>
      </c>
      <c r="DS35" s="21">
        <v>0</v>
      </c>
      <c r="DT35" s="21">
        <f t="shared" si="56"/>
        <v>0</v>
      </c>
      <c r="DU35" s="21">
        <v>0</v>
      </c>
      <c r="DV35" s="21">
        <f t="shared" si="57"/>
        <v>0</v>
      </c>
      <c r="DW35" s="21">
        <v>0</v>
      </c>
      <c r="DX35" s="21">
        <f t="shared" si="58"/>
        <v>0</v>
      </c>
      <c r="DY35" s="21">
        <v>0</v>
      </c>
      <c r="DZ35" s="21">
        <f t="shared" si="59"/>
        <v>0</v>
      </c>
      <c r="EA35" s="21">
        <f t="shared" si="60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185"/>
        <v>0</v>
      </c>
      <c r="EI35" s="21">
        <f t="shared" si="62"/>
        <v>0</v>
      </c>
      <c r="EJ35" s="21">
        <v>0</v>
      </c>
      <c r="EK35" s="21">
        <f t="shared" si="63"/>
        <v>0</v>
      </c>
      <c r="EL35" s="21">
        <v>0</v>
      </c>
      <c r="EM35" s="21">
        <f t="shared" si="64"/>
        <v>0</v>
      </c>
      <c r="EN35" s="21">
        <v>0</v>
      </c>
      <c r="EO35" s="21">
        <f t="shared" si="65"/>
        <v>0</v>
      </c>
      <c r="EP35" s="21">
        <v>0</v>
      </c>
      <c r="EQ35" s="21">
        <f t="shared" si="66"/>
        <v>0</v>
      </c>
      <c r="ER35" s="21">
        <v>0</v>
      </c>
      <c r="ES35" s="21">
        <f t="shared" si="67"/>
        <v>0</v>
      </c>
      <c r="ET35" s="21">
        <f t="shared" si="20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69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0"/>
        <v>0</v>
      </c>
      <c r="FG35" s="21">
        <v>0</v>
      </c>
      <c r="FH35" s="21">
        <f t="shared" si="71"/>
        <v>0</v>
      </c>
      <c r="FI35" s="21">
        <v>0</v>
      </c>
      <c r="FJ35" s="21">
        <f t="shared" si="72"/>
        <v>0</v>
      </c>
      <c r="FK35" s="21">
        <v>0</v>
      </c>
      <c r="FL35" s="21">
        <f t="shared" si="73"/>
        <v>0</v>
      </c>
      <c r="FM35" s="21">
        <v>0</v>
      </c>
      <c r="FN35" s="21">
        <f t="shared" si="74"/>
        <v>0</v>
      </c>
      <c r="FO35" s="21">
        <v>0</v>
      </c>
      <c r="FP35" s="21">
        <f t="shared" si="75"/>
        <v>0</v>
      </c>
      <c r="FQ35" s="21">
        <f t="shared" si="76"/>
        <v>0</v>
      </c>
      <c r="FR35" s="21"/>
      <c r="FS35" s="23">
        <f t="shared" si="210"/>
        <v>0</v>
      </c>
      <c r="FT35" s="22"/>
      <c r="FU35" s="22"/>
      <c r="FV35" s="22"/>
      <c r="FW35" s="23">
        <v>0</v>
      </c>
      <c r="FX35" s="21">
        <f t="shared" si="186"/>
        <v>0</v>
      </c>
      <c r="FY35" s="21">
        <f t="shared" si="78"/>
        <v>0</v>
      </c>
      <c r="FZ35" s="21">
        <v>0</v>
      </c>
      <c r="GA35" s="21">
        <f t="shared" si="79"/>
        <v>0</v>
      </c>
      <c r="GB35" s="21">
        <v>0</v>
      </c>
      <c r="GC35" s="21">
        <f t="shared" si="80"/>
        <v>0</v>
      </c>
      <c r="GD35" s="21">
        <v>0</v>
      </c>
      <c r="GE35" s="21">
        <f t="shared" si="81"/>
        <v>0</v>
      </c>
      <c r="GF35" s="21">
        <v>0</v>
      </c>
      <c r="GG35" s="21">
        <f t="shared" si="82"/>
        <v>0</v>
      </c>
      <c r="GH35" s="21">
        <v>0</v>
      </c>
      <c r="GI35" s="21">
        <f t="shared" si="83"/>
        <v>0</v>
      </c>
      <c r="GJ35" s="21">
        <f t="shared" si="20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5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6"/>
        <v>0</v>
      </c>
      <c r="GW35" s="21">
        <v>0</v>
      </c>
      <c r="GX35" s="21">
        <f t="shared" si="87"/>
        <v>0</v>
      </c>
      <c r="GY35" s="21">
        <v>0</v>
      </c>
      <c r="GZ35" s="21">
        <f t="shared" si="88"/>
        <v>0</v>
      </c>
      <c r="HA35" s="21">
        <v>0</v>
      </c>
      <c r="HB35" s="21">
        <f t="shared" si="89"/>
        <v>0</v>
      </c>
      <c r="HC35" s="21">
        <v>0</v>
      </c>
      <c r="HD35" s="21">
        <f t="shared" si="90"/>
        <v>0</v>
      </c>
      <c r="HE35" s="21">
        <v>0</v>
      </c>
      <c r="HF35" s="21">
        <f t="shared" si="91"/>
        <v>0</v>
      </c>
      <c r="HG35" s="21">
        <f t="shared" si="92"/>
        <v>0</v>
      </c>
      <c r="HH35" s="21"/>
      <c r="HI35" s="23">
        <f t="shared" si="211"/>
        <v>0</v>
      </c>
      <c r="HJ35" s="22"/>
      <c r="HK35" s="22"/>
      <c r="HL35" s="22"/>
      <c r="HM35" s="23">
        <v>0</v>
      </c>
      <c r="HN35" s="21">
        <f t="shared" si="187"/>
        <v>0</v>
      </c>
      <c r="HO35" s="21">
        <f t="shared" si="94"/>
        <v>0</v>
      </c>
      <c r="HP35" s="21">
        <v>0</v>
      </c>
      <c r="HQ35" s="21">
        <f t="shared" si="95"/>
        <v>0</v>
      </c>
      <c r="HR35" s="21">
        <v>0</v>
      </c>
      <c r="HS35" s="21">
        <f t="shared" si="96"/>
        <v>0</v>
      </c>
      <c r="HT35" s="21">
        <v>0</v>
      </c>
      <c r="HU35" s="21">
        <f t="shared" si="97"/>
        <v>0</v>
      </c>
      <c r="HV35" s="21">
        <v>0</v>
      </c>
      <c r="HW35" s="21">
        <f t="shared" si="98"/>
        <v>0</v>
      </c>
      <c r="HX35" s="21">
        <v>0</v>
      </c>
      <c r="HY35" s="21">
        <f t="shared" si="99"/>
        <v>0</v>
      </c>
      <c r="HZ35" s="21">
        <f t="shared" si="20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1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2"/>
        <v>0</v>
      </c>
      <c r="IM35" s="21">
        <v>0</v>
      </c>
      <c r="IN35" s="21">
        <f t="shared" si="103"/>
        <v>0</v>
      </c>
      <c r="IO35" s="21">
        <v>0</v>
      </c>
      <c r="IP35" s="21">
        <f t="shared" si="104"/>
        <v>0</v>
      </c>
      <c r="IQ35" s="21">
        <v>0</v>
      </c>
      <c r="IR35" s="21">
        <f t="shared" si="105"/>
        <v>0</v>
      </c>
      <c r="IS35" s="21">
        <v>0</v>
      </c>
      <c r="IT35" s="21">
        <f t="shared" si="106"/>
        <v>0</v>
      </c>
      <c r="IU35" s="21">
        <v>0</v>
      </c>
      <c r="IV35" s="21">
        <f t="shared" si="107"/>
        <v>0</v>
      </c>
      <c r="IW35" s="21">
        <f t="shared" si="108"/>
        <v>0</v>
      </c>
      <c r="IX35" s="21"/>
      <c r="IY35" s="23">
        <f t="shared" si="212"/>
        <v>0</v>
      </c>
      <c r="IZ35" s="22"/>
      <c r="JA35" s="22"/>
      <c r="JB35" s="22"/>
      <c r="JC35" s="23">
        <v>0</v>
      </c>
      <c r="JD35" s="21">
        <f t="shared" si="188"/>
        <v>0</v>
      </c>
      <c r="JE35" s="21">
        <f t="shared" si="110"/>
        <v>0</v>
      </c>
      <c r="JF35" s="21">
        <v>0</v>
      </c>
      <c r="JG35" s="21">
        <f t="shared" si="111"/>
        <v>0</v>
      </c>
      <c r="JH35" s="21">
        <v>0</v>
      </c>
      <c r="JI35" s="21">
        <f t="shared" si="112"/>
        <v>0</v>
      </c>
      <c r="JJ35" s="21">
        <v>0</v>
      </c>
      <c r="JK35" s="21">
        <f t="shared" si="113"/>
        <v>0</v>
      </c>
      <c r="JL35" s="21">
        <v>0</v>
      </c>
      <c r="JM35" s="21">
        <f t="shared" si="114"/>
        <v>0</v>
      </c>
      <c r="JN35" s="21">
        <v>0</v>
      </c>
      <c r="JO35" s="21">
        <f t="shared" si="115"/>
        <v>0</v>
      </c>
      <c r="JP35" s="21">
        <f t="shared" si="20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17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18"/>
        <v>0</v>
      </c>
      <c r="KC35" s="21">
        <v>0</v>
      </c>
      <c r="KD35" s="21">
        <f t="shared" si="119"/>
        <v>0</v>
      </c>
      <c r="KE35" s="21">
        <v>0</v>
      </c>
      <c r="KF35" s="21">
        <f t="shared" si="120"/>
        <v>0</v>
      </c>
      <c r="KG35" s="21">
        <v>0</v>
      </c>
      <c r="KH35" s="21">
        <f t="shared" si="121"/>
        <v>0</v>
      </c>
      <c r="KI35" s="21">
        <v>0</v>
      </c>
      <c r="KJ35" s="21">
        <f t="shared" si="122"/>
        <v>0</v>
      </c>
      <c r="KK35" s="21">
        <v>0</v>
      </c>
      <c r="KL35" s="21">
        <f t="shared" si="123"/>
        <v>0</v>
      </c>
      <c r="KM35" s="21">
        <f t="shared" si="124"/>
        <v>0</v>
      </c>
      <c r="KN35" s="21"/>
      <c r="KO35" s="23">
        <f t="shared" si="213"/>
        <v>0</v>
      </c>
      <c r="KP35" s="22"/>
      <c r="KQ35" s="22"/>
      <c r="KR35" s="22"/>
      <c r="KS35" s="23">
        <v>0</v>
      </c>
      <c r="KT35" s="21">
        <f t="shared" si="189"/>
        <v>0</v>
      </c>
      <c r="KU35" s="21">
        <f t="shared" si="126"/>
        <v>0</v>
      </c>
      <c r="KV35" s="21">
        <v>0</v>
      </c>
      <c r="KW35" s="21">
        <f t="shared" si="127"/>
        <v>0</v>
      </c>
      <c r="KX35" s="21">
        <v>0</v>
      </c>
      <c r="KY35" s="21">
        <f t="shared" si="128"/>
        <v>0</v>
      </c>
      <c r="KZ35" s="21">
        <v>0</v>
      </c>
      <c r="LA35" s="21">
        <f t="shared" si="129"/>
        <v>0</v>
      </c>
      <c r="LB35" s="21">
        <v>0</v>
      </c>
      <c r="LC35" s="21">
        <f t="shared" si="130"/>
        <v>0</v>
      </c>
      <c r="LD35" s="21">
        <v>0</v>
      </c>
      <c r="LE35" s="21">
        <f t="shared" si="131"/>
        <v>0</v>
      </c>
      <c r="LF35" s="21">
        <f t="shared" si="20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3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4"/>
        <v>0</v>
      </c>
      <c r="LS35" s="21">
        <v>0</v>
      </c>
      <c r="LT35" s="21">
        <f t="shared" si="135"/>
        <v>0</v>
      </c>
      <c r="LU35" s="21">
        <v>0</v>
      </c>
      <c r="LV35" s="21">
        <f t="shared" si="136"/>
        <v>0</v>
      </c>
      <c r="LW35" s="21">
        <v>0</v>
      </c>
      <c r="LX35" s="21">
        <f t="shared" si="137"/>
        <v>0</v>
      </c>
      <c r="LY35" s="21">
        <v>0</v>
      </c>
      <c r="LZ35" s="21">
        <f t="shared" si="138"/>
        <v>0</v>
      </c>
      <c r="MA35" s="21">
        <v>0</v>
      </c>
      <c r="MB35" s="21">
        <f t="shared" si="139"/>
        <v>0</v>
      </c>
      <c r="MC35" s="21">
        <f t="shared" si="140"/>
        <v>0</v>
      </c>
      <c r="MD35" s="21"/>
      <c r="ME35" s="23">
        <f t="shared" si="214"/>
        <v>0</v>
      </c>
      <c r="MF35" s="22"/>
      <c r="MG35" s="22"/>
      <c r="MH35" s="22"/>
      <c r="MI35" s="23">
        <v>0</v>
      </c>
      <c r="MJ35" s="21">
        <f t="shared" si="190"/>
        <v>0</v>
      </c>
      <c r="MK35" s="21">
        <f t="shared" si="142"/>
        <v>0</v>
      </c>
      <c r="ML35" s="21">
        <v>0</v>
      </c>
      <c r="MM35" s="21">
        <f t="shared" si="143"/>
        <v>0</v>
      </c>
      <c r="MN35" s="21">
        <v>0</v>
      </c>
      <c r="MO35" s="21">
        <f t="shared" si="144"/>
        <v>0</v>
      </c>
      <c r="MP35" s="21">
        <v>0</v>
      </c>
      <c r="MQ35" s="21">
        <f t="shared" si="145"/>
        <v>0</v>
      </c>
      <c r="MR35" s="21">
        <v>0</v>
      </c>
      <c r="MS35" s="21">
        <f t="shared" si="146"/>
        <v>0</v>
      </c>
      <c r="MT35" s="21">
        <v>0</v>
      </c>
      <c r="MU35" s="21">
        <f t="shared" si="147"/>
        <v>0</v>
      </c>
      <c r="MV35" s="21">
        <f t="shared" si="20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49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0"/>
        <v>0</v>
      </c>
      <c r="NI35" s="21">
        <v>0</v>
      </c>
      <c r="NJ35" s="21">
        <f t="shared" si="151"/>
        <v>0</v>
      </c>
      <c r="NK35" s="21">
        <v>0</v>
      </c>
      <c r="NL35" s="21">
        <f t="shared" si="152"/>
        <v>0</v>
      </c>
      <c r="NM35" s="21">
        <v>0</v>
      </c>
      <c r="NN35" s="21">
        <f t="shared" si="153"/>
        <v>0</v>
      </c>
      <c r="NO35" s="21">
        <v>0</v>
      </c>
      <c r="NP35" s="21">
        <f t="shared" si="154"/>
        <v>0</v>
      </c>
      <c r="NQ35" s="21">
        <v>0</v>
      </c>
      <c r="NR35" s="21">
        <f t="shared" si="155"/>
        <v>0</v>
      </c>
      <c r="NS35" s="21">
        <f t="shared" si="156"/>
        <v>0</v>
      </c>
      <c r="NT35" s="21"/>
      <c r="NU35" s="23">
        <f t="shared" si="215"/>
        <v>0</v>
      </c>
      <c r="NV35" s="22"/>
      <c r="NW35" s="22"/>
      <c r="NX35" s="22"/>
      <c r="NY35" s="23">
        <v>0</v>
      </c>
      <c r="NZ35" s="21">
        <f t="shared" si="191"/>
        <v>0</v>
      </c>
      <c r="OA35" s="21">
        <f t="shared" si="158"/>
        <v>0</v>
      </c>
      <c r="OB35" s="21">
        <v>0</v>
      </c>
      <c r="OC35" s="21">
        <f t="shared" si="159"/>
        <v>0</v>
      </c>
      <c r="OD35" s="21">
        <v>0</v>
      </c>
      <c r="OE35" s="21">
        <f t="shared" si="160"/>
        <v>0</v>
      </c>
      <c r="OF35" s="21">
        <v>0</v>
      </c>
      <c r="OG35" s="21">
        <f t="shared" si="161"/>
        <v>0</v>
      </c>
      <c r="OH35" s="21">
        <v>0</v>
      </c>
      <c r="OI35" s="21">
        <f t="shared" si="162"/>
        <v>0</v>
      </c>
      <c r="OJ35" s="21">
        <v>0</v>
      </c>
      <c r="OK35" s="21">
        <f t="shared" si="163"/>
        <v>0</v>
      </c>
      <c r="OL35" s="21">
        <f t="shared" si="20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65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66"/>
        <v>0</v>
      </c>
      <c r="OY35" s="21">
        <v>0</v>
      </c>
      <c r="OZ35" s="21">
        <f t="shared" si="167"/>
        <v>0</v>
      </c>
      <c r="PA35" s="21">
        <v>0</v>
      </c>
      <c r="PB35" s="21">
        <f t="shared" si="168"/>
        <v>0</v>
      </c>
      <c r="PC35" s="21">
        <v>0</v>
      </c>
      <c r="PD35" s="21">
        <f t="shared" si="169"/>
        <v>0</v>
      </c>
      <c r="PE35" s="21">
        <v>0</v>
      </c>
      <c r="PF35" s="21">
        <f t="shared" si="170"/>
        <v>0</v>
      </c>
      <c r="PG35" s="21">
        <v>0</v>
      </c>
      <c r="PH35" s="21">
        <f t="shared" si="171"/>
        <v>0</v>
      </c>
      <c r="PI35" s="21">
        <f t="shared" si="172"/>
        <v>0</v>
      </c>
      <c r="PJ35" s="21"/>
      <c r="PK35" s="23">
        <f t="shared" si="216"/>
        <v>0</v>
      </c>
      <c r="PL35" s="24">
        <f t="shared" si="12"/>
        <v>0</v>
      </c>
      <c r="PM35" s="24">
        <f t="shared" si="13"/>
        <v>0</v>
      </c>
      <c r="PN35" s="24">
        <f t="shared" si="173"/>
        <v>0</v>
      </c>
    </row>
    <row r="36" spans="1:430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4"/>
        <v>0</v>
      </c>
      <c r="M36" s="21">
        <f t="shared" si="15"/>
        <v>0</v>
      </c>
      <c r="N36" s="21">
        <v>0</v>
      </c>
      <c r="O36" s="21">
        <f t="shared" si="16"/>
        <v>0</v>
      </c>
      <c r="P36" s="21">
        <v>0</v>
      </c>
      <c r="Q36" s="21">
        <f t="shared" si="17"/>
        <v>0</v>
      </c>
      <c r="R36" s="21">
        <v>0</v>
      </c>
      <c r="S36" s="21">
        <f t="shared" si="18"/>
        <v>0</v>
      </c>
      <c r="T36" s="21">
        <v>0</v>
      </c>
      <c r="U36" s="21">
        <f t="shared" si="19"/>
        <v>0</v>
      </c>
      <c r="V36" s="21">
        <v>0</v>
      </c>
      <c r="W36" s="21">
        <f t="shared" si="20"/>
        <v>0</v>
      </c>
      <c r="X36" s="21">
        <f t="shared" si="21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2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3"/>
        <v>0</v>
      </c>
      <c r="AK36" s="21">
        <v>0</v>
      </c>
      <c r="AL36" s="21">
        <f t="shared" si="24"/>
        <v>0</v>
      </c>
      <c r="AM36" s="21">
        <v>0</v>
      </c>
      <c r="AN36" s="21">
        <f t="shared" si="25"/>
        <v>0</v>
      </c>
      <c r="AO36" s="21">
        <v>0</v>
      </c>
      <c r="AP36" s="21">
        <f t="shared" si="26"/>
        <v>0</v>
      </c>
      <c r="AQ36" s="21">
        <v>0</v>
      </c>
      <c r="AR36" s="21">
        <f t="shared" si="27"/>
        <v>0</v>
      </c>
      <c r="AS36" s="21">
        <v>0</v>
      </c>
      <c r="AT36" s="21">
        <f t="shared" si="28"/>
        <v>0</v>
      </c>
      <c r="AU36" s="21">
        <f t="shared" si="29"/>
        <v>0</v>
      </c>
      <c r="AV36" s="21"/>
      <c r="AW36" s="23">
        <f t="shared" si="174"/>
        <v>0</v>
      </c>
      <c r="AX36" s="22"/>
      <c r="AY36" s="22"/>
      <c r="AZ36" s="22"/>
      <c r="BA36" s="23">
        <v>0</v>
      </c>
      <c r="BB36" s="21">
        <f t="shared" si="183"/>
        <v>0</v>
      </c>
      <c r="BC36" s="21">
        <f t="shared" si="31"/>
        <v>0</v>
      </c>
      <c r="BD36" s="21">
        <v>0</v>
      </c>
      <c r="BE36" s="21">
        <f t="shared" si="32"/>
        <v>0</v>
      </c>
      <c r="BF36" s="21">
        <v>0</v>
      </c>
      <c r="BG36" s="21">
        <f t="shared" si="33"/>
        <v>0</v>
      </c>
      <c r="BH36" s="21">
        <v>0</v>
      </c>
      <c r="BI36" s="21">
        <f t="shared" si="34"/>
        <v>0</v>
      </c>
      <c r="BJ36" s="21">
        <v>0</v>
      </c>
      <c r="BK36" s="21">
        <f t="shared" si="35"/>
        <v>0</v>
      </c>
      <c r="BL36" s="21">
        <v>0</v>
      </c>
      <c r="BM36" s="21">
        <f t="shared" si="36"/>
        <v>0</v>
      </c>
      <c r="BN36" s="21">
        <f t="shared" si="20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38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39"/>
        <v>0</v>
      </c>
      <c r="CA36" s="21">
        <v>0</v>
      </c>
      <c r="CB36" s="21">
        <f t="shared" si="40"/>
        <v>0</v>
      </c>
      <c r="CC36" s="21">
        <v>0</v>
      </c>
      <c r="CD36" s="21">
        <f t="shared" si="41"/>
        <v>0</v>
      </c>
      <c r="CE36" s="21">
        <v>0</v>
      </c>
      <c r="CF36" s="21">
        <f t="shared" si="42"/>
        <v>0</v>
      </c>
      <c r="CG36" s="21">
        <v>0</v>
      </c>
      <c r="CH36" s="21">
        <f t="shared" si="43"/>
        <v>0</v>
      </c>
      <c r="CI36" s="21">
        <v>0</v>
      </c>
      <c r="CJ36" s="21">
        <f t="shared" si="44"/>
        <v>0</v>
      </c>
      <c r="CK36" s="21">
        <f t="shared" si="45"/>
        <v>0</v>
      </c>
      <c r="CL36" s="21"/>
      <c r="CM36" s="23">
        <f t="shared" si="209"/>
        <v>0</v>
      </c>
      <c r="CN36" s="22"/>
      <c r="CO36" s="22"/>
      <c r="CP36" s="22"/>
      <c r="CQ36" s="23">
        <v>0</v>
      </c>
      <c r="CR36" s="21">
        <f t="shared" si="184"/>
        <v>0</v>
      </c>
      <c r="CS36" s="21">
        <f t="shared" si="47"/>
        <v>0</v>
      </c>
      <c r="CT36" s="21">
        <v>0</v>
      </c>
      <c r="CU36" s="21">
        <f t="shared" si="48"/>
        <v>0</v>
      </c>
      <c r="CV36" s="21">
        <v>0</v>
      </c>
      <c r="CW36" s="21">
        <f t="shared" si="49"/>
        <v>0</v>
      </c>
      <c r="CX36" s="21">
        <v>0</v>
      </c>
      <c r="CY36" s="21">
        <f t="shared" si="50"/>
        <v>0</v>
      </c>
      <c r="CZ36" s="21">
        <v>0</v>
      </c>
      <c r="DA36" s="21">
        <f t="shared" si="51"/>
        <v>0</v>
      </c>
      <c r="DB36" s="21">
        <v>0</v>
      </c>
      <c r="DC36" s="21">
        <f t="shared" si="52"/>
        <v>0</v>
      </c>
      <c r="DD36" s="21">
        <f t="shared" si="20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4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5"/>
        <v>0</v>
      </c>
      <c r="DS36" s="21">
        <v>0</v>
      </c>
      <c r="DT36" s="21">
        <f t="shared" si="56"/>
        <v>0</v>
      </c>
      <c r="DU36" s="21">
        <v>0</v>
      </c>
      <c r="DV36" s="21">
        <f t="shared" si="57"/>
        <v>0</v>
      </c>
      <c r="DW36" s="21">
        <v>0</v>
      </c>
      <c r="DX36" s="21">
        <f t="shared" si="58"/>
        <v>0</v>
      </c>
      <c r="DY36" s="21">
        <v>0</v>
      </c>
      <c r="DZ36" s="21">
        <f t="shared" si="59"/>
        <v>0</v>
      </c>
      <c r="EA36" s="21">
        <f t="shared" si="60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185"/>
        <v>0</v>
      </c>
      <c r="EI36" s="21">
        <f t="shared" si="62"/>
        <v>0</v>
      </c>
      <c r="EJ36" s="21">
        <v>0</v>
      </c>
      <c r="EK36" s="21">
        <f t="shared" si="63"/>
        <v>0</v>
      </c>
      <c r="EL36" s="21">
        <v>0</v>
      </c>
      <c r="EM36" s="21">
        <f t="shared" si="64"/>
        <v>0</v>
      </c>
      <c r="EN36" s="21">
        <v>0</v>
      </c>
      <c r="EO36" s="21">
        <f t="shared" si="65"/>
        <v>0</v>
      </c>
      <c r="EP36" s="21">
        <v>0</v>
      </c>
      <c r="EQ36" s="21">
        <f t="shared" si="66"/>
        <v>0</v>
      </c>
      <c r="ER36" s="21">
        <v>0</v>
      </c>
      <c r="ES36" s="21">
        <f t="shared" si="67"/>
        <v>0</v>
      </c>
      <c r="ET36" s="21">
        <f t="shared" si="20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69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0"/>
        <v>0</v>
      </c>
      <c r="FG36" s="21">
        <v>0</v>
      </c>
      <c r="FH36" s="21">
        <f t="shared" si="71"/>
        <v>0</v>
      </c>
      <c r="FI36" s="21">
        <v>0</v>
      </c>
      <c r="FJ36" s="21">
        <f t="shared" si="72"/>
        <v>0</v>
      </c>
      <c r="FK36" s="21">
        <v>0</v>
      </c>
      <c r="FL36" s="21">
        <f t="shared" si="73"/>
        <v>0</v>
      </c>
      <c r="FM36" s="21">
        <v>0</v>
      </c>
      <c r="FN36" s="21">
        <f t="shared" si="74"/>
        <v>0</v>
      </c>
      <c r="FO36" s="21">
        <v>0</v>
      </c>
      <c r="FP36" s="21">
        <f t="shared" si="75"/>
        <v>0</v>
      </c>
      <c r="FQ36" s="21">
        <f t="shared" si="76"/>
        <v>0</v>
      </c>
      <c r="FR36" s="21"/>
      <c r="FS36" s="23">
        <f t="shared" si="210"/>
        <v>0</v>
      </c>
      <c r="FT36" s="22"/>
      <c r="FU36" s="22"/>
      <c r="FV36" s="22"/>
      <c r="FW36" s="23">
        <v>0</v>
      </c>
      <c r="FX36" s="21">
        <f t="shared" si="186"/>
        <v>0</v>
      </c>
      <c r="FY36" s="21">
        <f t="shared" si="78"/>
        <v>0</v>
      </c>
      <c r="FZ36" s="21">
        <v>0</v>
      </c>
      <c r="GA36" s="21">
        <f t="shared" si="79"/>
        <v>0</v>
      </c>
      <c r="GB36" s="21">
        <v>0</v>
      </c>
      <c r="GC36" s="21">
        <f t="shared" si="80"/>
        <v>0</v>
      </c>
      <c r="GD36" s="21">
        <v>0</v>
      </c>
      <c r="GE36" s="21">
        <f t="shared" si="81"/>
        <v>0</v>
      </c>
      <c r="GF36" s="21">
        <v>0</v>
      </c>
      <c r="GG36" s="21">
        <f t="shared" si="82"/>
        <v>0</v>
      </c>
      <c r="GH36" s="21">
        <v>0</v>
      </c>
      <c r="GI36" s="21">
        <f t="shared" si="83"/>
        <v>0</v>
      </c>
      <c r="GJ36" s="21">
        <f t="shared" si="20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5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6"/>
        <v>0</v>
      </c>
      <c r="GW36" s="21">
        <v>0</v>
      </c>
      <c r="GX36" s="21">
        <f t="shared" si="87"/>
        <v>0</v>
      </c>
      <c r="GY36" s="21">
        <v>0</v>
      </c>
      <c r="GZ36" s="21">
        <f t="shared" si="88"/>
        <v>0</v>
      </c>
      <c r="HA36" s="21">
        <v>0</v>
      </c>
      <c r="HB36" s="21">
        <f t="shared" si="89"/>
        <v>0</v>
      </c>
      <c r="HC36" s="21">
        <v>0</v>
      </c>
      <c r="HD36" s="21">
        <f t="shared" si="90"/>
        <v>0</v>
      </c>
      <c r="HE36" s="21">
        <v>0</v>
      </c>
      <c r="HF36" s="21">
        <f t="shared" si="91"/>
        <v>0</v>
      </c>
      <c r="HG36" s="21">
        <f t="shared" si="92"/>
        <v>0</v>
      </c>
      <c r="HH36" s="21"/>
      <c r="HI36" s="23">
        <f t="shared" si="211"/>
        <v>0</v>
      </c>
      <c r="HJ36" s="22"/>
      <c r="HK36" s="22"/>
      <c r="HL36" s="22"/>
      <c r="HM36" s="23">
        <v>0</v>
      </c>
      <c r="HN36" s="21">
        <f t="shared" si="187"/>
        <v>0</v>
      </c>
      <c r="HO36" s="21">
        <f t="shared" si="94"/>
        <v>0</v>
      </c>
      <c r="HP36" s="21">
        <v>0</v>
      </c>
      <c r="HQ36" s="21">
        <f t="shared" si="95"/>
        <v>0</v>
      </c>
      <c r="HR36" s="21">
        <v>0</v>
      </c>
      <c r="HS36" s="21">
        <f t="shared" si="96"/>
        <v>0</v>
      </c>
      <c r="HT36" s="21">
        <v>0</v>
      </c>
      <c r="HU36" s="21">
        <f t="shared" si="97"/>
        <v>0</v>
      </c>
      <c r="HV36" s="21">
        <v>0</v>
      </c>
      <c r="HW36" s="21">
        <f t="shared" si="98"/>
        <v>0</v>
      </c>
      <c r="HX36" s="21">
        <v>0</v>
      </c>
      <c r="HY36" s="21">
        <f t="shared" si="99"/>
        <v>0</v>
      </c>
      <c r="HZ36" s="21">
        <f t="shared" si="20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1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2"/>
        <v>0</v>
      </c>
      <c r="IM36" s="21">
        <v>0</v>
      </c>
      <c r="IN36" s="21">
        <f t="shared" si="103"/>
        <v>0</v>
      </c>
      <c r="IO36" s="21">
        <v>0</v>
      </c>
      <c r="IP36" s="21">
        <f t="shared" si="104"/>
        <v>0</v>
      </c>
      <c r="IQ36" s="21">
        <v>0</v>
      </c>
      <c r="IR36" s="21">
        <f t="shared" si="105"/>
        <v>0</v>
      </c>
      <c r="IS36" s="21">
        <v>0</v>
      </c>
      <c r="IT36" s="21">
        <f t="shared" si="106"/>
        <v>0</v>
      </c>
      <c r="IU36" s="21">
        <v>0</v>
      </c>
      <c r="IV36" s="21">
        <f t="shared" si="107"/>
        <v>0</v>
      </c>
      <c r="IW36" s="21">
        <f t="shared" si="108"/>
        <v>0</v>
      </c>
      <c r="IX36" s="21"/>
      <c r="IY36" s="23">
        <f t="shared" si="212"/>
        <v>0</v>
      </c>
      <c r="IZ36" s="22"/>
      <c r="JA36" s="22"/>
      <c r="JB36" s="22"/>
      <c r="JC36" s="23">
        <v>0</v>
      </c>
      <c r="JD36" s="21">
        <f t="shared" si="188"/>
        <v>0</v>
      </c>
      <c r="JE36" s="21">
        <f t="shared" si="110"/>
        <v>0</v>
      </c>
      <c r="JF36" s="21">
        <v>0</v>
      </c>
      <c r="JG36" s="21">
        <f t="shared" si="111"/>
        <v>0</v>
      </c>
      <c r="JH36" s="21">
        <v>0</v>
      </c>
      <c r="JI36" s="21">
        <f t="shared" si="112"/>
        <v>0</v>
      </c>
      <c r="JJ36" s="21">
        <v>0</v>
      </c>
      <c r="JK36" s="21">
        <f t="shared" si="113"/>
        <v>0</v>
      </c>
      <c r="JL36" s="21">
        <v>0</v>
      </c>
      <c r="JM36" s="21">
        <f t="shared" si="114"/>
        <v>0</v>
      </c>
      <c r="JN36" s="21">
        <v>0</v>
      </c>
      <c r="JO36" s="21">
        <f t="shared" si="115"/>
        <v>0</v>
      </c>
      <c r="JP36" s="21">
        <f t="shared" si="20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17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18"/>
        <v>0</v>
      </c>
      <c r="KC36" s="21">
        <v>0</v>
      </c>
      <c r="KD36" s="21">
        <f t="shared" si="119"/>
        <v>0</v>
      </c>
      <c r="KE36" s="21">
        <v>0</v>
      </c>
      <c r="KF36" s="21">
        <f t="shared" si="120"/>
        <v>0</v>
      </c>
      <c r="KG36" s="21">
        <v>0</v>
      </c>
      <c r="KH36" s="21">
        <f t="shared" si="121"/>
        <v>0</v>
      </c>
      <c r="KI36" s="21">
        <v>0</v>
      </c>
      <c r="KJ36" s="21">
        <f t="shared" si="122"/>
        <v>0</v>
      </c>
      <c r="KK36" s="21">
        <v>0</v>
      </c>
      <c r="KL36" s="21">
        <f t="shared" si="123"/>
        <v>0</v>
      </c>
      <c r="KM36" s="21">
        <f t="shared" si="124"/>
        <v>0</v>
      </c>
      <c r="KN36" s="21"/>
      <c r="KO36" s="23">
        <f t="shared" si="213"/>
        <v>0</v>
      </c>
      <c r="KP36" s="22"/>
      <c r="KQ36" s="22"/>
      <c r="KR36" s="22"/>
      <c r="KS36" s="23">
        <v>0</v>
      </c>
      <c r="KT36" s="21">
        <f t="shared" si="189"/>
        <v>0</v>
      </c>
      <c r="KU36" s="21">
        <f t="shared" si="126"/>
        <v>0</v>
      </c>
      <c r="KV36" s="21">
        <v>0</v>
      </c>
      <c r="KW36" s="21">
        <f t="shared" si="127"/>
        <v>0</v>
      </c>
      <c r="KX36" s="21">
        <v>0</v>
      </c>
      <c r="KY36" s="21">
        <f t="shared" si="128"/>
        <v>0</v>
      </c>
      <c r="KZ36" s="21">
        <v>0</v>
      </c>
      <c r="LA36" s="21">
        <f t="shared" si="129"/>
        <v>0</v>
      </c>
      <c r="LB36" s="21">
        <v>0</v>
      </c>
      <c r="LC36" s="21">
        <f t="shared" si="130"/>
        <v>0</v>
      </c>
      <c r="LD36" s="21">
        <v>0</v>
      </c>
      <c r="LE36" s="21">
        <f t="shared" si="131"/>
        <v>0</v>
      </c>
      <c r="LF36" s="21">
        <f t="shared" si="20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3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4"/>
        <v>0</v>
      </c>
      <c r="LS36" s="21">
        <v>0</v>
      </c>
      <c r="LT36" s="21">
        <f t="shared" si="135"/>
        <v>0</v>
      </c>
      <c r="LU36" s="21">
        <v>0</v>
      </c>
      <c r="LV36" s="21">
        <f t="shared" si="136"/>
        <v>0</v>
      </c>
      <c r="LW36" s="21">
        <v>0</v>
      </c>
      <c r="LX36" s="21">
        <f t="shared" si="137"/>
        <v>0</v>
      </c>
      <c r="LY36" s="21">
        <v>0</v>
      </c>
      <c r="LZ36" s="21">
        <f t="shared" si="138"/>
        <v>0</v>
      </c>
      <c r="MA36" s="21">
        <v>0</v>
      </c>
      <c r="MB36" s="21">
        <f t="shared" si="139"/>
        <v>0</v>
      </c>
      <c r="MC36" s="21">
        <f t="shared" si="140"/>
        <v>0</v>
      </c>
      <c r="MD36" s="21"/>
      <c r="ME36" s="23">
        <f t="shared" si="214"/>
        <v>0</v>
      </c>
      <c r="MF36" s="22"/>
      <c r="MG36" s="22"/>
      <c r="MH36" s="22"/>
      <c r="MI36" s="23">
        <v>0</v>
      </c>
      <c r="MJ36" s="21">
        <f t="shared" si="190"/>
        <v>0</v>
      </c>
      <c r="MK36" s="21">
        <f t="shared" si="142"/>
        <v>0</v>
      </c>
      <c r="ML36" s="21">
        <v>0</v>
      </c>
      <c r="MM36" s="21">
        <f t="shared" si="143"/>
        <v>0</v>
      </c>
      <c r="MN36" s="21">
        <v>0</v>
      </c>
      <c r="MO36" s="21">
        <f t="shared" si="144"/>
        <v>0</v>
      </c>
      <c r="MP36" s="21">
        <v>0</v>
      </c>
      <c r="MQ36" s="21">
        <f t="shared" si="145"/>
        <v>0</v>
      </c>
      <c r="MR36" s="21">
        <v>0</v>
      </c>
      <c r="MS36" s="21">
        <f t="shared" si="146"/>
        <v>0</v>
      </c>
      <c r="MT36" s="21">
        <v>0</v>
      </c>
      <c r="MU36" s="21">
        <f t="shared" si="147"/>
        <v>0</v>
      </c>
      <c r="MV36" s="21">
        <f t="shared" si="20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49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0"/>
        <v>0</v>
      </c>
      <c r="NI36" s="21">
        <v>0</v>
      </c>
      <c r="NJ36" s="21">
        <f t="shared" si="151"/>
        <v>0</v>
      </c>
      <c r="NK36" s="21">
        <v>0</v>
      </c>
      <c r="NL36" s="21">
        <f t="shared" si="152"/>
        <v>0</v>
      </c>
      <c r="NM36" s="21">
        <v>0</v>
      </c>
      <c r="NN36" s="21">
        <f t="shared" si="153"/>
        <v>0</v>
      </c>
      <c r="NO36" s="21">
        <v>0</v>
      </c>
      <c r="NP36" s="21">
        <f t="shared" si="154"/>
        <v>0</v>
      </c>
      <c r="NQ36" s="21">
        <v>0</v>
      </c>
      <c r="NR36" s="21">
        <f t="shared" si="155"/>
        <v>0</v>
      </c>
      <c r="NS36" s="21">
        <f t="shared" si="156"/>
        <v>0</v>
      </c>
      <c r="NT36" s="21"/>
      <c r="NU36" s="23">
        <f t="shared" si="215"/>
        <v>0</v>
      </c>
      <c r="NV36" s="22"/>
      <c r="NW36" s="22"/>
      <c r="NX36" s="22"/>
      <c r="NY36" s="23">
        <v>0</v>
      </c>
      <c r="NZ36" s="21">
        <f t="shared" si="191"/>
        <v>0</v>
      </c>
      <c r="OA36" s="21">
        <f t="shared" si="158"/>
        <v>0</v>
      </c>
      <c r="OB36" s="21">
        <v>0</v>
      </c>
      <c r="OC36" s="21">
        <f t="shared" si="159"/>
        <v>0</v>
      </c>
      <c r="OD36" s="21">
        <v>0</v>
      </c>
      <c r="OE36" s="21">
        <f t="shared" si="160"/>
        <v>0</v>
      </c>
      <c r="OF36" s="21">
        <v>0</v>
      </c>
      <c r="OG36" s="21">
        <f t="shared" si="161"/>
        <v>0</v>
      </c>
      <c r="OH36" s="21">
        <v>0</v>
      </c>
      <c r="OI36" s="21">
        <f t="shared" si="162"/>
        <v>0</v>
      </c>
      <c r="OJ36" s="21">
        <v>0</v>
      </c>
      <c r="OK36" s="21">
        <f t="shared" si="163"/>
        <v>0</v>
      </c>
      <c r="OL36" s="21">
        <f t="shared" si="20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65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66"/>
        <v>0</v>
      </c>
      <c r="OY36" s="21">
        <v>0</v>
      </c>
      <c r="OZ36" s="21">
        <f t="shared" si="167"/>
        <v>0</v>
      </c>
      <c r="PA36" s="21">
        <v>0</v>
      </c>
      <c r="PB36" s="21">
        <f t="shared" si="168"/>
        <v>0</v>
      </c>
      <c r="PC36" s="21">
        <v>0</v>
      </c>
      <c r="PD36" s="21">
        <f t="shared" si="169"/>
        <v>0</v>
      </c>
      <c r="PE36" s="21">
        <v>0</v>
      </c>
      <c r="PF36" s="21">
        <f t="shared" si="170"/>
        <v>0</v>
      </c>
      <c r="PG36" s="21">
        <v>0</v>
      </c>
      <c r="PH36" s="21">
        <f t="shared" si="171"/>
        <v>0</v>
      </c>
      <c r="PI36" s="21">
        <f t="shared" si="172"/>
        <v>0</v>
      </c>
      <c r="PJ36" s="21"/>
      <c r="PK36" s="23">
        <f t="shared" si="216"/>
        <v>0</v>
      </c>
      <c r="PL36" s="24">
        <f t="shared" si="12"/>
        <v>0</v>
      </c>
      <c r="PM36" s="24">
        <f t="shared" si="13"/>
        <v>0</v>
      </c>
      <c r="PN36" s="24">
        <f t="shared" si="173"/>
        <v>0</v>
      </c>
    </row>
    <row r="37" spans="1:430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4"/>
        <v>0</v>
      </c>
      <c r="M37" s="21">
        <f t="shared" si="15"/>
        <v>0</v>
      </c>
      <c r="N37" s="21">
        <v>0</v>
      </c>
      <c r="O37" s="21">
        <f t="shared" si="16"/>
        <v>0</v>
      </c>
      <c r="P37" s="21">
        <v>0</v>
      </c>
      <c r="Q37" s="21">
        <f t="shared" si="17"/>
        <v>0</v>
      </c>
      <c r="R37" s="21">
        <v>0</v>
      </c>
      <c r="S37" s="21">
        <f t="shared" si="18"/>
        <v>0</v>
      </c>
      <c r="T37" s="21">
        <v>0</v>
      </c>
      <c r="U37" s="21">
        <f t="shared" si="19"/>
        <v>0</v>
      </c>
      <c r="V37" s="21">
        <v>0</v>
      </c>
      <c r="W37" s="21">
        <f t="shared" si="20"/>
        <v>0</v>
      </c>
      <c r="X37" s="21">
        <f t="shared" si="21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2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3"/>
        <v>0</v>
      </c>
      <c r="AK37" s="21">
        <v>0</v>
      </c>
      <c r="AL37" s="21">
        <f t="shared" si="24"/>
        <v>0</v>
      </c>
      <c r="AM37" s="21">
        <v>0</v>
      </c>
      <c r="AN37" s="21">
        <f t="shared" si="25"/>
        <v>0</v>
      </c>
      <c r="AO37" s="21">
        <v>0</v>
      </c>
      <c r="AP37" s="21">
        <f t="shared" si="26"/>
        <v>0</v>
      </c>
      <c r="AQ37" s="21">
        <v>0</v>
      </c>
      <c r="AR37" s="21">
        <f t="shared" si="27"/>
        <v>0</v>
      </c>
      <c r="AS37" s="21">
        <v>0</v>
      </c>
      <c r="AT37" s="21">
        <f t="shared" si="28"/>
        <v>0</v>
      </c>
      <c r="AU37" s="21">
        <f t="shared" si="29"/>
        <v>0</v>
      </c>
      <c r="AV37" s="21"/>
      <c r="AW37" s="23">
        <f t="shared" si="174"/>
        <v>0</v>
      </c>
      <c r="AX37" s="22"/>
      <c r="AY37" s="22"/>
      <c r="AZ37" s="22"/>
      <c r="BA37" s="23">
        <v>0</v>
      </c>
      <c r="BB37" s="21">
        <f t="shared" si="183"/>
        <v>0</v>
      </c>
      <c r="BC37" s="21">
        <f t="shared" si="31"/>
        <v>0</v>
      </c>
      <c r="BD37" s="21">
        <v>0</v>
      </c>
      <c r="BE37" s="21">
        <f t="shared" si="32"/>
        <v>0</v>
      </c>
      <c r="BF37" s="21">
        <v>0</v>
      </c>
      <c r="BG37" s="21">
        <f t="shared" si="33"/>
        <v>0</v>
      </c>
      <c r="BH37" s="21">
        <v>0</v>
      </c>
      <c r="BI37" s="21">
        <f t="shared" si="34"/>
        <v>0</v>
      </c>
      <c r="BJ37" s="21">
        <v>0</v>
      </c>
      <c r="BK37" s="21">
        <f t="shared" si="35"/>
        <v>0</v>
      </c>
      <c r="BL37" s="21">
        <v>0</v>
      </c>
      <c r="BM37" s="21">
        <f t="shared" si="36"/>
        <v>0</v>
      </c>
      <c r="BN37" s="21">
        <f t="shared" si="20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38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39"/>
        <v>0</v>
      </c>
      <c r="CA37" s="21">
        <v>0</v>
      </c>
      <c r="CB37" s="21">
        <f t="shared" si="40"/>
        <v>0</v>
      </c>
      <c r="CC37" s="21">
        <v>0</v>
      </c>
      <c r="CD37" s="21">
        <f t="shared" si="41"/>
        <v>0</v>
      </c>
      <c r="CE37" s="21">
        <v>0</v>
      </c>
      <c r="CF37" s="21">
        <f t="shared" si="42"/>
        <v>0</v>
      </c>
      <c r="CG37" s="21">
        <v>0</v>
      </c>
      <c r="CH37" s="21">
        <f t="shared" si="43"/>
        <v>0</v>
      </c>
      <c r="CI37" s="21">
        <v>0</v>
      </c>
      <c r="CJ37" s="21">
        <f t="shared" si="44"/>
        <v>0</v>
      </c>
      <c r="CK37" s="21">
        <f t="shared" si="45"/>
        <v>0</v>
      </c>
      <c r="CL37" s="21"/>
      <c r="CM37" s="23">
        <f t="shared" si="209"/>
        <v>0</v>
      </c>
      <c r="CN37" s="22"/>
      <c r="CO37" s="22"/>
      <c r="CP37" s="22"/>
      <c r="CQ37" s="23">
        <v>0</v>
      </c>
      <c r="CR37" s="21">
        <f t="shared" si="184"/>
        <v>0</v>
      </c>
      <c r="CS37" s="21">
        <f t="shared" si="47"/>
        <v>0</v>
      </c>
      <c r="CT37" s="21">
        <v>0</v>
      </c>
      <c r="CU37" s="21">
        <f t="shared" si="48"/>
        <v>0</v>
      </c>
      <c r="CV37" s="21">
        <v>0</v>
      </c>
      <c r="CW37" s="21">
        <f t="shared" si="49"/>
        <v>0</v>
      </c>
      <c r="CX37" s="21">
        <v>0</v>
      </c>
      <c r="CY37" s="21">
        <f t="shared" si="50"/>
        <v>0</v>
      </c>
      <c r="CZ37" s="21">
        <v>0</v>
      </c>
      <c r="DA37" s="21">
        <f t="shared" si="51"/>
        <v>0</v>
      </c>
      <c r="DB37" s="21">
        <v>0</v>
      </c>
      <c r="DC37" s="21">
        <f t="shared" si="52"/>
        <v>0</v>
      </c>
      <c r="DD37" s="21">
        <f t="shared" si="20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4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5"/>
        <v>0</v>
      </c>
      <c r="DS37" s="21">
        <v>0</v>
      </c>
      <c r="DT37" s="21">
        <f t="shared" si="56"/>
        <v>0</v>
      </c>
      <c r="DU37" s="21">
        <v>0</v>
      </c>
      <c r="DV37" s="21">
        <f t="shared" si="57"/>
        <v>0</v>
      </c>
      <c r="DW37" s="21">
        <v>0</v>
      </c>
      <c r="DX37" s="21">
        <f t="shared" si="58"/>
        <v>0</v>
      </c>
      <c r="DY37" s="21">
        <v>0</v>
      </c>
      <c r="DZ37" s="21">
        <f t="shared" si="59"/>
        <v>0</v>
      </c>
      <c r="EA37" s="21">
        <f t="shared" si="60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185"/>
        <v>0</v>
      </c>
      <c r="EI37" s="21">
        <f t="shared" si="62"/>
        <v>0</v>
      </c>
      <c r="EJ37" s="21">
        <v>0</v>
      </c>
      <c r="EK37" s="21">
        <f t="shared" si="63"/>
        <v>0</v>
      </c>
      <c r="EL37" s="21">
        <v>0</v>
      </c>
      <c r="EM37" s="21">
        <f t="shared" si="64"/>
        <v>0</v>
      </c>
      <c r="EN37" s="21">
        <v>0</v>
      </c>
      <c r="EO37" s="21">
        <f t="shared" si="65"/>
        <v>0</v>
      </c>
      <c r="EP37" s="21">
        <v>0</v>
      </c>
      <c r="EQ37" s="21">
        <f t="shared" si="66"/>
        <v>0</v>
      </c>
      <c r="ER37" s="21">
        <v>0</v>
      </c>
      <c r="ES37" s="21">
        <f t="shared" si="67"/>
        <v>0</v>
      </c>
      <c r="ET37" s="21">
        <f t="shared" si="20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69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0"/>
        <v>0</v>
      </c>
      <c r="FG37" s="21">
        <v>0</v>
      </c>
      <c r="FH37" s="21">
        <f t="shared" si="71"/>
        <v>0</v>
      </c>
      <c r="FI37" s="21">
        <v>0</v>
      </c>
      <c r="FJ37" s="21">
        <f t="shared" si="72"/>
        <v>0</v>
      </c>
      <c r="FK37" s="21">
        <v>0</v>
      </c>
      <c r="FL37" s="21">
        <f t="shared" si="73"/>
        <v>0</v>
      </c>
      <c r="FM37" s="21">
        <v>0</v>
      </c>
      <c r="FN37" s="21">
        <f t="shared" si="74"/>
        <v>0</v>
      </c>
      <c r="FO37" s="21">
        <v>0</v>
      </c>
      <c r="FP37" s="21">
        <f t="shared" si="75"/>
        <v>0</v>
      </c>
      <c r="FQ37" s="21">
        <f t="shared" si="76"/>
        <v>0</v>
      </c>
      <c r="FR37" s="21"/>
      <c r="FS37" s="23">
        <f t="shared" si="210"/>
        <v>0</v>
      </c>
      <c r="FT37" s="22"/>
      <c r="FU37" s="22"/>
      <c r="FV37" s="22"/>
      <c r="FW37" s="23">
        <v>0</v>
      </c>
      <c r="FX37" s="21">
        <f t="shared" si="186"/>
        <v>0</v>
      </c>
      <c r="FY37" s="21">
        <f t="shared" si="78"/>
        <v>0</v>
      </c>
      <c r="FZ37" s="21">
        <v>0</v>
      </c>
      <c r="GA37" s="21">
        <f t="shared" si="79"/>
        <v>0</v>
      </c>
      <c r="GB37" s="21">
        <v>0</v>
      </c>
      <c r="GC37" s="21">
        <f t="shared" si="80"/>
        <v>0</v>
      </c>
      <c r="GD37" s="21">
        <v>0</v>
      </c>
      <c r="GE37" s="21">
        <f t="shared" si="81"/>
        <v>0</v>
      </c>
      <c r="GF37" s="21">
        <v>0</v>
      </c>
      <c r="GG37" s="21">
        <f t="shared" si="82"/>
        <v>0</v>
      </c>
      <c r="GH37" s="21">
        <v>0</v>
      </c>
      <c r="GI37" s="21">
        <f t="shared" si="83"/>
        <v>0</v>
      </c>
      <c r="GJ37" s="21">
        <f t="shared" si="20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5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6"/>
        <v>0</v>
      </c>
      <c r="GW37" s="21">
        <v>0</v>
      </c>
      <c r="GX37" s="21">
        <f t="shared" si="87"/>
        <v>0</v>
      </c>
      <c r="GY37" s="21">
        <v>0</v>
      </c>
      <c r="GZ37" s="21">
        <f t="shared" si="88"/>
        <v>0</v>
      </c>
      <c r="HA37" s="21">
        <v>0</v>
      </c>
      <c r="HB37" s="21">
        <f t="shared" si="89"/>
        <v>0</v>
      </c>
      <c r="HC37" s="21">
        <v>0</v>
      </c>
      <c r="HD37" s="21">
        <f t="shared" si="90"/>
        <v>0</v>
      </c>
      <c r="HE37" s="21">
        <v>0</v>
      </c>
      <c r="HF37" s="21">
        <f t="shared" si="91"/>
        <v>0</v>
      </c>
      <c r="HG37" s="21">
        <f t="shared" si="92"/>
        <v>0</v>
      </c>
      <c r="HH37" s="21"/>
      <c r="HI37" s="23">
        <f t="shared" si="211"/>
        <v>0</v>
      </c>
      <c r="HJ37" s="22"/>
      <c r="HK37" s="22"/>
      <c r="HL37" s="22"/>
      <c r="HM37" s="23">
        <v>0</v>
      </c>
      <c r="HN37" s="21">
        <f t="shared" si="187"/>
        <v>0</v>
      </c>
      <c r="HO37" s="21">
        <f t="shared" si="94"/>
        <v>0</v>
      </c>
      <c r="HP37" s="21">
        <v>0</v>
      </c>
      <c r="HQ37" s="21">
        <f t="shared" si="95"/>
        <v>0</v>
      </c>
      <c r="HR37" s="21">
        <v>0</v>
      </c>
      <c r="HS37" s="21">
        <f t="shared" si="96"/>
        <v>0</v>
      </c>
      <c r="HT37" s="21">
        <v>0</v>
      </c>
      <c r="HU37" s="21">
        <f t="shared" si="97"/>
        <v>0</v>
      </c>
      <c r="HV37" s="21">
        <v>0</v>
      </c>
      <c r="HW37" s="21">
        <f t="shared" si="98"/>
        <v>0</v>
      </c>
      <c r="HX37" s="21">
        <v>0</v>
      </c>
      <c r="HY37" s="21">
        <f t="shared" si="99"/>
        <v>0</v>
      </c>
      <c r="HZ37" s="21">
        <f t="shared" si="20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1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2"/>
        <v>0</v>
      </c>
      <c r="IM37" s="21">
        <v>0</v>
      </c>
      <c r="IN37" s="21">
        <f t="shared" si="103"/>
        <v>0</v>
      </c>
      <c r="IO37" s="21">
        <v>0</v>
      </c>
      <c r="IP37" s="21">
        <f t="shared" si="104"/>
        <v>0</v>
      </c>
      <c r="IQ37" s="21">
        <v>0</v>
      </c>
      <c r="IR37" s="21">
        <f t="shared" si="105"/>
        <v>0</v>
      </c>
      <c r="IS37" s="21">
        <v>0</v>
      </c>
      <c r="IT37" s="21">
        <f t="shared" si="106"/>
        <v>0</v>
      </c>
      <c r="IU37" s="21">
        <v>0</v>
      </c>
      <c r="IV37" s="21">
        <f t="shared" si="107"/>
        <v>0</v>
      </c>
      <c r="IW37" s="21">
        <f t="shared" si="108"/>
        <v>0</v>
      </c>
      <c r="IX37" s="21"/>
      <c r="IY37" s="23">
        <f t="shared" si="212"/>
        <v>0</v>
      </c>
      <c r="IZ37" s="22"/>
      <c r="JA37" s="22"/>
      <c r="JB37" s="22"/>
      <c r="JC37" s="23">
        <v>0</v>
      </c>
      <c r="JD37" s="21">
        <f t="shared" si="188"/>
        <v>0</v>
      </c>
      <c r="JE37" s="21">
        <f t="shared" si="110"/>
        <v>0</v>
      </c>
      <c r="JF37" s="21">
        <v>0</v>
      </c>
      <c r="JG37" s="21">
        <f t="shared" si="111"/>
        <v>0</v>
      </c>
      <c r="JH37" s="21">
        <v>0</v>
      </c>
      <c r="JI37" s="21">
        <f t="shared" si="112"/>
        <v>0</v>
      </c>
      <c r="JJ37" s="21">
        <v>0</v>
      </c>
      <c r="JK37" s="21">
        <f t="shared" si="113"/>
        <v>0</v>
      </c>
      <c r="JL37" s="21">
        <v>0</v>
      </c>
      <c r="JM37" s="21">
        <f t="shared" si="114"/>
        <v>0</v>
      </c>
      <c r="JN37" s="21">
        <v>0</v>
      </c>
      <c r="JO37" s="21">
        <f t="shared" si="115"/>
        <v>0</v>
      </c>
      <c r="JP37" s="21">
        <f t="shared" si="20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17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18"/>
        <v>0</v>
      </c>
      <c r="KC37" s="21">
        <v>0</v>
      </c>
      <c r="KD37" s="21">
        <f t="shared" si="119"/>
        <v>0</v>
      </c>
      <c r="KE37" s="21">
        <v>0</v>
      </c>
      <c r="KF37" s="21">
        <f t="shared" si="120"/>
        <v>0</v>
      </c>
      <c r="KG37" s="21">
        <v>0</v>
      </c>
      <c r="KH37" s="21">
        <f t="shared" si="121"/>
        <v>0</v>
      </c>
      <c r="KI37" s="21">
        <v>0</v>
      </c>
      <c r="KJ37" s="21">
        <f t="shared" si="122"/>
        <v>0</v>
      </c>
      <c r="KK37" s="21">
        <v>0</v>
      </c>
      <c r="KL37" s="21">
        <f t="shared" si="123"/>
        <v>0</v>
      </c>
      <c r="KM37" s="21">
        <f t="shared" si="124"/>
        <v>0</v>
      </c>
      <c r="KN37" s="21"/>
      <c r="KO37" s="23">
        <f t="shared" si="213"/>
        <v>0</v>
      </c>
      <c r="KP37" s="22"/>
      <c r="KQ37" s="22"/>
      <c r="KR37" s="22"/>
      <c r="KS37" s="23">
        <v>0</v>
      </c>
      <c r="KT37" s="21">
        <f t="shared" si="189"/>
        <v>0</v>
      </c>
      <c r="KU37" s="21">
        <f t="shared" si="126"/>
        <v>0</v>
      </c>
      <c r="KV37" s="21">
        <v>0</v>
      </c>
      <c r="KW37" s="21">
        <f t="shared" si="127"/>
        <v>0</v>
      </c>
      <c r="KX37" s="21">
        <v>0</v>
      </c>
      <c r="KY37" s="21">
        <f t="shared" si="128"/>
        <v>0</v>
      </c>
      <c r="KZ37" s="21">
        <v>0</v>
      </c>
      <c r="LA37" s="21">
        <f t="shared" si="129"/>
        <v>0</v>
      </c>
      <c r="LB37" s="21">
        <v>0</v>
      </c>
      <c r="LC37" s="21">
        <f t="shared" si="130"/>
        <v>0</v>
      </c>
      <c r="LD37" s="21">
        <v>0</v>
      </c>
      <c r="LE37" s="21">
        <f t="shared" si="131"/>
        <v>0</v>
      </c>
      <c r="LF37" s="21">
        <f t="shared" si="20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3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4"/>
        <v>0</v>
      </c>
      <c r="LS37" s="21">
        <v>0</v>
      </c>
      <c r="LT37" s="21">
        <f t="shared" si="135"/>
        <v>0</v>
      </c>
      <c r="LU37" s="21">
        <v>0</v>
      </c>
      <c r="LV37" s="21">
        <f t="shared" si="136"/>
        <v>0</v>
      </c>
      <c r="LW37" s="21">
        <v>0</v>
      </c>
      <c r="LX37" s="21">
        <f t="shared" si="137"/>
        <v>0</v>
      </c>
      <c r="LY37" s="21">
        <v>0</v>
      </c>
      <c r="LZ37" s="21">
        <f t="shared" si="138"/>
        <v>0</v>
      </c>
      <c r="MA37" s="21">
        <v>0</v>
      </c>
      <c r="MB37" s="21">
        <f t="shared" si="139"/>
        <v>0</v>
      </c>
      <c r="MC37" s="21">
        <f t="shared" si="140"/>
        <v>0</v>
      </c>
      <c r="MD37" s="21"/>
      <c r="ME37" s="23">
        <f t="shared" si="214"/>
        <v>0</v>
      </c>
      <c r="MF37" s="22"/>
      <c r="MG37" s="22"/>
      <c r="MH37" s="22"/>
      <c r="MI37" s="23">
        <v>0</v>
      </c>
      <c r="MJ37" s="21">
        <f t="shared" si="190"/>
        <v>0</v>
      </c>
      <c r="MK37" s="21">
        <f t="shared" si="142"/>
        <v>0</v>
      </c>
      <c r="ML37" s="21">
        <v>0</v>
      </c>
      <c r="MM37" s="21">
        <f t="shared" si="143"/>
        <v>0</v>
      </c>
      <c r="MN37" s="21">
        <v>0</v>
      </c>
      <c r="MO37" s="21">
        <f t="shared" si="144"/>
        <v>0</v>
      </c>
      <c r="MP37" s="21">
        <v>0</v>
      </c>
      <c r="MQ37" s="21">
        <f t="shared" si="145"/>
        <v>0</v>
      </c>
      <c r="MR37" s="21">
        <v>0</v>
      </c>
      <c r="MS37" s="21">
        <f t="shared" si="146"/>
        <v>0</v>
      </c>
      <c r="MT37" s="21">
        <v>0</v>
      </c>
      <c r="MU37" s="21">
        <f t="shared" si="147"/>
        <v>0</v>
      </c>
      <c r="MV37" s="21">
        <f t="shared" si="20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49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0"/>
        <v>0</v>
      </c>
      <c r="NI37" s="21">
        <v>0</v>
      </c>
      <c r="NJ37" s="21">
        <f t="shared" si="151"/>
        <v>0</v>
      </c>
      <c r="NK37" s="21">
        <v>0</v>
      </c>
      <c r="NL37" s="21">
        <f t="shared" si="152"/>
        <v>0</v>
      </c>
      <c r="NM37" s="21">
        <v>0</v>
      </c>
      <c r="NN37" s="21">
        <f t="shared" si="153"/>
        <v>0</v>
      </c>
      <c r="NO37" s="21">
        <v>0</v>
      </c>
      <c r="NP37" s="21">
        <f t="shared" si="154"/>
        <v>0</v>
      </c>
      <c r="NQ37" s="21">
        <v>0</v>
      </c>
      <c r="NR37" s="21">
        <f t="shared" si="155"/>
        <v>0</v>
      </c>
      <c r="NS37" s="21">
        <f t="shared" si="156"/>
        <v>0</v>
      </c>
      <c r="NT37" s="21"/>
      <c r="NU37" s="23">
        <f t="shared" si="215"/>
        <v>0</v>
      </c>
      <c r="NV37" s="22"/>
      <c r="NW37" s="22"/>
      <c r="NX37" s="22"/>
      <c r="NY37" s="23">
        <v>0</v>
      </c>
      <c r="NZ37" s="21">
        <f t="shared" si="191"/>
        <v>0</v>
      </c>
      <c r="OA37" s="21">
        <f t="shared" si="158"/>
        <v>0</v>
      </c>
      <c r="OB37" s="21">
        <v>0</v>
      </c>
      <c r="OC37" s="21">
        <f t="shared" si="159"/>
        <v>0</v>
      </c>
      <c r="OD37" s="21">
        <v>0</v>
      </c>
      <c r="OE37" s="21">
        <f t="shared" si="160"/>
        <v>0</v>
      </c>
      <c r="OF37" s="21">
        <v>0</v>
      </c>
      <c r="OG37" s="21">
        <f t="shared" si="161"/>
        <v>0</v>
      </c>
      <c r="OH37" s="21">
        <v>0</v>
      </c>
      <c r="OI37" s="21">
        <f t="shared" si="162"/>
        <v>0</v>
      </c>
      <c r="OJ37" s="21">
        <v>0</v>
      </c>
      <c r="OK37" s="21">
        <f t="shared" si="163"/>
        <v>0</v>
      </c>
      <c r="OL37" s="21">
        <f t="shared" si="20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65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66"/>
        <v>0</v>
      </c>
      <c r="OY37" s="21">
        <v>0</v>
      </c>
      <c r="OZ37" s="21">
        <f t="shared" si="167"/>
        <v>0</v>
      </c>
      <c r="PA37" s="21">
        <v>0</v>
      </c>
      <c r="PB37" s="21">
        <f t="shared" si="168"/>
        <v>0</v>
      </c>
      <c r="PC37" s="21">
        <v>0</v>
      </c>
      <c r="PD37" s="21">
        <f t="shared" si="169"/>
        <v>0</v>
      </c>
      <c r="PE37" s="21">
        <v>0</v>
      </c>
      <c r="PF37" s="21">
        <f t="shared" si="170"/>
        <v>0</v>
      </c>
      <c r="PG37" s="21">
        <v>0</v>
      </c>
      <c r="PH37" s="21">
        <f t="shared" si="171"/>
        <v>0</v>
      </c>
      <c r="PI37" s="21">
        <f t="shared" si="172"/>
        <v>0</v>
      </c>
      <c r="PJ37" s="21"/>
      <c r="PK37" s="23">
        <f t="shared" si="216"/>
        <v>0</v>
      </c>
      <c r="PL37" s="24">
        <f t="shared" si="12"/>
        <v>0</v>
      </c>
      <c r="PM37" s="24">
        <f t="shared" si="13"/>
        <v>0</v>
      </c>
      <c r="PN37" s="24">
        <f t="shared" si="173"/>
        <v>0</v>
      </c>
    </row>
    <row r="38" spans="1:430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4"/>
        <v>0</v>
      </c>
      <c r="M38" s="21">
        <f t="shared" si="15"/>
        <v>0</v>
      </c>
      <c r="N38" s="21">
        <v>0</v>
      </c>
      <c r="O38" s="21">
        <f t="shared" si="16"/>
        <v>0</v>
      </c>
      <c r="P38" s="21">
        <v>0</v>
      </c>
      <c r="Q38" s="21">
        <f t="shared" si="17"/>
        <v>0</v>
      </c>
      <c r="R38" s="21">
        <v>0</v>
      </c>
      <c r="S38" s="21">
        <f t="shared" si="18"/>
        <v>0</v>
      </c>
      <c r="T38" s="21">
        <v>0</v>
      </c>
      <c r="U38" s="21">
        <f t="shared" si="19"/>
        <v>0</v>
      </c>
      <c r="V38" s="21">
        <v>0</v>
      </c>
      <c r="W38" s="21">
        <f t="shared" si="20"/>
        <v>0</v>
      </c>
      <c r="X38" s="21">
        <f t="shared" si="21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2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3"/>
        <v>0</v>
      </c>
      <c r="AK38" s="21">
        <v>0</v>
      </c>
      <c r="AL38" s="21">
        <f t="shared" si="24"/>
        <v>0</v>
      </c>
      <c r="AM38" s="21">
        <v>0</v>
      </c>
      <c r="AN38" s="21">
        <f t="shared" si="25"/>
        <v>0</v>
      </c>
      <c r="AO38" s="21">
        <v>0</v>
      </c>
      <c r="AP38" s="21">
        <f t="shared" si="26"/>
        <v>0</v>
      </c>
      <c r="AQ38" s="21">
        <v>0</v>
      </c>
      <c r="AR38" s="21">
        <f t="shared" si="27"/>
        <v>0</v>
      </c>
      <c r="AS38" s="21">
        <v>0</v>
      </c>
      <c r="AT38" s="21">
        <f t="shared" si="28"/>
        <v>0</v>
      </c>
      <c r="AU38" s="21">
        <f t="shared" si="29"/>
        <v>0</v>
      </c>
      <c r="AV38" s="21"/>
      <c r="AW38" s="23">
        <f t="shared" si="174"/>
        <v>0</v>
      </c>
      <c r="AX38" s="22"/>
      <c r="AY38" s="22"/>
      <c r="AZ38" s="22"/>
      <c r="BA38" s="23">
        <v>0</v>
      </c>
      <c r="BB38" s="21">
        <f t="shared" si="183"/>
        <v>0</v>
      </c>
      <c r="BC38" s="21">
        <f t="shared" si="31"/>
        <v>0</v>
      </c>
      <c r="BD38" s="21">
        <v>0</v>
      </c>
      <c r="BE38" s="21">
        <f t="shared" si="32"/>
        <v>0</v>
      </c>
      <c r="BF38" s="21">
        <v>0</v>
      </c>
      <c r="BG38" s="21">
        <f t="shared" si="33"/>
        <v>0</v>
      </c>
      <c r="BH38" s="21">
        <v>0</v>
      </c>
      <c r="BI38" s="21">
        <f t="shared" si="34"/>
        <v>0</v>
      </c>
      <c r="BJ38" s="21">
        <v>0</v>
      </c>
      <c r="BK38" s="21">
        <f t="shared" si="35"/>
        <v>0</v>
      </c>
      <c r="BL38" s="21">
        <v>0</v>
      </c>
      <c r="BM38" s="21">
        <f t="shared" si="36"/>
        <v>0</v>
      </c>
      <c r="BN38" s="21">
        <f t="shared" si="20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38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39"/>
        <v>0</v>
      </c>
      <c r="CA38" s="21">
        <v>0</v>
      </c>
      <c r="CB38" s="21">
        <f t="shared" si="40"/>
        <v>0</v>
      </c>
      <c r="CC38" s="21">
        <v>0</v>
      </c>
      <c r="CD38" s="21">
        <f t="shared" si="41"/>
        <v>0</v>
      </c>
      <c r="CE38" s="21">
        <v>0</v>
      </c>
      <c r="CF38" s="21">
        <f t="shared" si="42"/>
        <v>0</v>
      </c>
      <c r="CG38" s="21">
        <v>0</v>
      </c>
      <c r="CH38" s="21">
        <f t="shared" si="43"/>
        <v>0</v>
      </c>
      <c r="CI38" s="21">
        <v>0</v>
      </c>
      <c r="CJ38" s="21">
        <f t="shared" si="44"/>
        <v>0</v>
      </c>
      <c r="CK38" s="21">
        <f t="shared" si="45"/>
        <v>0</v>
      </c>
      <c r="CL38" s="21"/>
      <c r="CM38" s="23">
        <f t="shared" si="209"/>
        <v>0</v>
      </c>
      <c r="CN38" s="22"/>
      <c r="CO38" s="22"/>
      <c r="CP38" s="22"/>
      <c r="CQ38" s="23">
        <v>0</v>
      </c>
      <c r="CR38" s="21">
        <f t="shared" si="184"/>
        <v>0</v>
      </c>
      <c r="CS38" s="21">
        <f t="shared" si="47"/>
        <v>0</v>
      </c>
      <c r="CT38" s="21">
        <v>0</v>
      </c>
      <c r="CU38" s="21">
        <f t="shared" si="48"/>
        <v>0</v>
      </c>
      <c r="CV38" s="21">
        <v>0</v>
      </c>
      <c r="CW38" s="21">
        <f t="shared" si="49"/>
        <v>0</v>
      </c>
      <c r="CX38" s="21">
        <v>0</v>
      </c>
      <c r="CY38" s="21">
        <f t="shared" si="50"/>
        <v>0</v>
      </c>
      <c r="CZ38" s="21">
        <v>0</v>
      </c>
      <c r="DA38" s="21">
        <f t="shared" si="51"/>
        <v>0</v>
      </c>
      <c r="DB38" s="21">
        <v>0</v>
      </c>
      <c r="DC38" s="21">
        <f t="shared" si="52"/>
        <v>0</v>
      </c>
      <c r="DD38" s="21">
        <f t="shared" si="20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4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5"/>
        <v>0</v>
      </c>
      <c r="DS38" s="21">
        <v>0</v>
      </c>
      <c r="DT38" s="21">
        <f t="shared" si="56"/>
        <v>0</v>
      </c>
      <c r="DU38" s="21">
        <v>0</v>
      </c>
      <c r="DV38" s="21">
        <f t="shared" si="57"/>
        <v>0</v>
      </c>
      <c r="DW38" s="21">
        <v>0</v>
      </c>
      <c r="DX38" s="21">
        <f t="shared" si="58"/>
        <v>0</v>
      </c>
      <c r="DY38" s="21">
        <v>0</v>
      </c>
      <c r="DZ38" s="21">
        <f t="shared" si="59"/>
        <v>0</v>
      </c>
      <c r="EA38" s="21">
        <f t="shared" si="60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185"/>
        <v>0</v>
      </c>
      <c r="EI38" s="21">
        <f t="shared" si="62"/>
        <v>0</v>
      </c>
      <c r="EJ38" s="21">
        <v>0</v>
      </c>
      <c r="EK38" s="21">
        <f t="shared" si="63"/>
        <v>0</v>
      </c>
      <c r="EL38" s="21">
        <v>0</v>
      </c>
      <c r="EM38" s="21">
        <f t="shared" si="64"/>
        <v>0</v>
      </c>
      <c r="EN38" s="21">
        <v>0</v>
      </c>
      <c r="EO38" s="21">
        <f t="shared" si="65"/>
        <v>0</v>
      </c>
      <c r="EP38" s="21">
        <v>0</v>
      </c>
      <c r="EQ38" s="21">
        <f t="shared" si="66"/>
        <v>0</v>
      </c>
      <c r="ER38" s="21">
        <v>0</v>
      </c>
      <c r="ES38" s="21">
        <f t="shared" si="67"/>
        <v>0</v>
      </c>
      <c r="ET38" s="21">
        <f t="shared" si="20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69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0"/>
        <v>0</v>
      </c>
      <c r="FG38" s="21">
        <v>0</v>
      </c>
      <c r="FH38" s="21">
        <f t="shared" si="71"/>
        <v>0</v>
      </c>
      <c r="FI38" s="21">
        <v>0</v>
      </c>
      <c r="FJ38" s="21">
        <f t="shared" si="72"/>
        <v>0</v>
      </c>
      <c r="FK38" s="21">
        <v>0</v>
      </c>
      <c r="FL38" s="21">
        <f t="shared" si="73"/>
        <v>0</v>
      </c>
      <c r="FM38" s="21">
        <v>0</v>
      </c>
      <c r="FN38" s="21">
        <f t="shared" si="74"/>
        <v>0</v>
      </c>
      <c r="FO38" s="21">
        <v>0</v>
      </c>
      <c r="FP38" s="21">
        <f t="shared" si="75"/>
        <v>0</v>
      </c>
      <c r="FQ38" s="21">
        <f t="shared" si="76"/>
        <v>0</v>
      </c>
      <c r="FR38" s="21"/>
      <c r="FS38" s="23">
        <f t="shared" si="210"/>
        <v>0</v>
      </c>
      <c r="FT38" s="22"/>
      <c r="FU38" s="22"/>
      <c r="FV38" s="22"/>
      <c r="FW38" s="23">
        <v>0</v>
      </c>
      <c r="FX38" s="21">
        <f t="shared" si="186"/>
        <v>0</v>
      </c>
      <c r="FY38" s="21">
        <f t="shared" si="78"/>
        <v>0</v>
      </c>
      <c r="FZ38" s="21">
        <v>0</v>
      </c>
      <c r="GA38" s="21">
        <f t="shared" si="79"/>
        <v>0</v>
      </c>
      <c r="GB38" s="21">
        <v>0</v>
      </c>
      <c r="GC38" s="21">
        <f t="shared" si="80"/>
        <v>0</v>
      </c>
      <c r="GD38" s="21">
        <v>0</v>
      </c>
      <c r="GE38" s="21">
        <f t="shared" si="81"/>
        <v>0</v>
      </c>
      <c r="GF38" s="21">
        <v>0</v>
      </c>
      <c r="GG38" s="21">
        <f t="shared" si="82"/>
        <v>0</v>
      </c>
      <c r="GH38" s="21">
        <v>0</v>
      </c>
      <c r="GI38" s="21">
        <f t="shared" si="83"/>
        <v>0</v>
      </c>
      <c r="GJ38" s="21">
        <f t="shared" si="20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5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6"/>
        <v>0</v>
      </c>
      <c r="GW38" s="21">
        <v>0</v>
      </c>
      <c r="GX38" s="21">
        <f t="shared" si="87"/>
        <v>0</v>
      </c>
      <c r="GY38" s="21">
        <v>0</v>
      </c>
      <c r="GZ38" s="21">
        <f t="shared" si="88"/>
        <v>0</v>
      </c>
      <c r="HA38" s="21">
        <v>0</v>
      </c>
      <c r="HB38" s="21">
        <f t="shared" si="89"/>
        <v>0</v>
      </c>
      <c r="HC38" s="21">
        <v>0</v>
      </c>
      <c r="HD38" s="21">
        <f t="shared" si="90"/>
        <v>0</v>
      </c>
      <c r="HE38" s="21">
        <v>0</v>
      </c>
      <c r="HF38" s="21">
        <f t="shared" si="91"/>
        <v>0</v>
      </c>
      <c r="HG38" s="21">
        <f t="shared" si="92"/>
        <v>0</v>
      </c>
      <c r="HH38" s="21"/>
      <c r="HI38" s="23">
        <f t="shared" si="211"/>
        <v>0</v>
      </c>
      <c r="HJ38" s="22"/>
      <c r="HK38" s="22"/>
      <c r="HL38" s="22"/>
      <c r="HM38" s="23">
        <v>0</v>
      </c>
      <c r="HN38" s="21">
        <f t="shared" si="187"/>
        <v>0</v>
      </c>
      <c r="HO38" s="21">
        <f t="shared" si="94"/>
        <v>0</v>
      </c>
      <c r="HP38" s="21">
        <v>0</v>
      </c>
      <c r="HQ38" s="21">
        <f t="shared" si="95"/>
        <v>0</v>
      </c>
      <c r="HR38" s="21">
        <v>0</v>
      </c>
      <c r="HS38" s="21">
        <f t="shared" si="96"/>
        <v>0</v>
      </c>
      <c r="HT38" s="21">
        <v>0</v>
      </c>
      <c r="HU38" s="21">
        <f t="shared" si="97"/>
        <v>0</v>
      </c>
      <c r="HV38" s="21">
        <v>0</v>
      </c>
      <c r="HW38" s="21">
        <f t="shared" si="98"/>
        <v>0</v>
      </c>
      <c r="HX38" s="21">
        <v>0</v>
      </c>
      <c r="HY38" s="21">
        <f t="shared" si="99"/>
        <v>0</v>
      </c>
      <c r="HZ38" s="21">
        <f t="shared" si="20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1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2"/>
        <v>0</v>
      </c>
      <c r="IM38" s="21">
        <v>0</v>
      </c>
      <c r="IN38" s="21">
        <f t="shared" si="103"/>
        <v>0</v>
      </c>
      <c r="IO38" s="21">
        <v>0</v>
      </c>
      <c r="IP38" s="21">
        <f t="shared" si="104"/>
        <v>0</v>
      </c>
      <c r="IQ38" s="21">
        <v>0</v>
      </c>
      <c r="IR38" s="21">
        <f t="shared" si="105"/>
        <v>0</v>
      </c>
      <c r="IS38" s="21">
        <v>0</v>
      </c>
      <c r="IT38" s="21">
        <f t="shared" si="106"/>
        <v>0</v>
      </c>
      <c r="IU38" s="21">
        <v>0</v>
      </c>
      <c r="IV38" s="21">
        <f t="shared" si="107"/>
        <v>0</v>
      </c>
      <c r="IW38" s="21">
        <f t="shared" si="108"/>
        <v>0</v>
      </c>
      <c r="IX38" s="21"/>
      <c r="IY38" s="23">
        <f t="shared" si="212"/>
        <v>0</v>
      </c>
      <c r="IZ38" s="22"/>
      <c r="JA38" s="22"/>
      <c r="JB38" s="22"/>
      <c r="JC38" s="23">
        <v>0</v>
      </c>
      <c r="JD38" s="21">
        <f t="shared" si="188"/>
        <v>0</v>
      </c>
      <c r="JE38" s="21">
        <f t="shared" si="110"/>
        <v>0</v>
      </c>
      <c r="JF38" s="21">
        <v>0</v>
      </c>
      <c r="JG38" s="21">
        <f t="shared" si="111"/>
        <v>0</v>
      </c>
      <c r="JH38" s="21">
        <v>0</v>
      </c>
      <c r="JI38" s="21">
        <f t="shared" si="112"/>
        <v>0</v>
      </c>
      <c r="JJ38" s="21">
        <v>0</v>
      </c>
      <c r="JK38" s="21">
        <f t="shared" si="113"/>
        <v>0</v>
      </c>
      <c r="JL38" s="21">
        <v>0</v>
      </c>
      <c r="JM38" s="21">
        <f t="shared" si="114"/>
        <v>0</v>
      </c>
      <c r="JN38" s="21">
        <v>0</v>
      </c>
      <c r="JO38" s="21">
        <f t="shared" si="115"/>
        <v>0</v>
      </c>
      <c r="JP38" s="21">
        <f t="shared" si="20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17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18"/>
        <v>0</v>
      </c>
      <c r="KC38" s="21">
        <v>0</v>
      </c>
      <c r="KD38" s="21">
        <f t="shared" si="119"/>
        <v>0</v>
      </c>
      <c r="KE38" s="21">
        <v>0</v>
      </c>
      <c r="KF38" s="21">
        <f t="shared" si="120"/>
        <v>0</v>
      </c>
      <c r="KG38" s="21">
        <v>0</v>
      </c>
      <c r="KH38" s="21">
        <f t="shared" si="121"/>
        <v>0</v>
      </c>
      <c r="KI38" s="21">
        <v>0</v>
      </c>
      <c r="KJ38" s="21">
        <f t="shared" si="122"/>
        <v>0</v>
      </c>
      <c r="KK38" s="21">
        <v>0</v>
      </c>
      <c r="KL38" s="21">
        <f t="shared" si="123"/>
        <v>0</v>
      </c>
      <c r="KM38" s="21">
        <f t="shared" si="124"/>
        <v>0</v>
      </c>
      <c r="KN38" s="21"/>
      <c r="KO38" s="23">
        <f t="shared" si="213"/>
        <v>0</v>
      </c>
      <c r="KP38" s="22"/>
      <c r="KQ38" s="22"/>
      <c r="KR38" s="22"/>
      <c r="KS38" s="23">
        <v>0</v>
      </c>
      <c r="KT38" s="21">
        <f t="shared" si="189"/>
        <v>0</v>
      </c>
      <c r="KU38" s="21">
        <f t="shared" si="126"/>
        <v>0</v>
      </c>
      <c r="KV38" s="21">
        <v>0</v>
      </c>
      <c r="KW38" s="21">
        <f t="shared" si="127"/>
        <v>0</v>
      </c>
      <c r="KX38" s="21">
        <v>0</v>
      </c>
      <c r="KY38" s="21">
        <f t="shared" si="128"/>
        <v>0</v>
      </c>
      <c r="KZ38" s="21">
        <v>0</v>
      </c>
      <c r="LA38" s="21">
        <f t="shared" si="129"/>
        <v>0</v>
      </c>
      <c r="LB38" s="21">
        <v>0</v>
      </c>
      <c r="LC38" s="21">
        <f t="shared" si="130"/>
        <v>0</v>
      </c>
      <c r="LD38" s="21">
        <v>0</v>
      </c>
      <c r="LE38" s="21">
        <f t="shared" si="131"/>
        <v>0</v>
      </c>
      <c r="LF38" s="21">
        <f t="shared" si="20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3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4"/>
        <v>0</v>
      </c>
      <c r="LS38" s="21">
        <v>0</v>
      </c>
      <c r="LT38" s="21">
        <f t="shared" si="135"/>
        <v>0</v>
      </c>
      <c r="LU38" s="21">
        <v>0</v>
      </c>
      <c r="LV38" s="21">
        <f t="shared" si="136"/>
        <v>0</v>
      </c>
      <c r="LW38" s="21">
        <v>0</v>
      </c>
      <c r="LX38" s="21">
        <f t="shared" si="137"/>
        <v>0</v>
      </c>
      <c r="LY38" s="21">
        <v>0</v>
      </c>
      <c r="LZ38" s="21">
        <f t="shared" si="138"/>
        <v>0</v>
      </c>
      <c r="MA38" s="21">
        <v>0</v>
      </c>
      <c r="MB38" s="21">
        <f t="shared" si="139"/>
        <v>0</v>
      </c>
      <c r="MC38" s="21">
        <f t="shared" si="140"/>
        <v>0</v>
      </c>
      <c r="MD38" s="21"/>
      <c r="ME38" s="23">
        <f t="shared" si="214"/>
        <v>0</v>
      </c>
      <c r="MF38" s="22"/>
      <c r="MG38" s="22"/>
      <c r="MH38" s="22"/>
      <c r="MI38" s="23">
        <v>0</v>
      </c>
      <c r="MJ38" s="21">
        <f t="shared" si="190"/>
        <v>0</v>
      </c>
      <c r="MK38" s="21">
        <f t="shared" si="142"/>
        <v>0</v>
      </c>
      <c r="ML38" s="21">
        <v>0</v>
      </c>
      <c r="MM38" s="21">
        <f t="shared" si="143"/>
        <v>0</v>
      </c>
      <c r="MN38" s="21">
        <v>0</v>
      </c>
      <c r="MO38" s="21">
        <f t="shared" si="144"/>
        <v>0</v>
      </c>
      <c r="MP38" s="21">
        <v>0</v>
      </c>
      <c r="MQ38" s="21">
        <f t="shared" si="145"/>
        <v>0</v>
      </c>
      <c r="MR38" s="21">
        <v>0</v>
      </c>
      <c r="MS38" s="21">
        <f t="shared" si="146"/>
        <v>0</v>
      </c>
      <c r="MT38" s="21">
        <v>0</v>
      </c>
      <c r="MU38" s="21">
        <f t="shared" si="147"/>
        <v>0</v>
      </c>
      <c r="MV38" s="21">
        <f t="shared" si="20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49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0"/>
        <v>0</v>
      </c>
      <c r="NI38" s="21">
        <v>0</v>
      </c>
      <c r="NJ38" s="21">
        <f t="shared" si="151"/>
        <v>0</v>
      </c>
      <c r="NK38" s="21">
        <v>0</v>
      </c>
      <c r="NL38" s="21">
        <f t="shared" si="152"/>
        <v>0</v>
      </c>
      <c r="NM38" s="21">
        <v>0</v>
      </c>
      <c r="NN38" s="21">
        <f t="shared" si="153"/>
        <v>0</v>
      </c>
      <c r="NO38" s="21">
        <v>0</v>
      </c>
      <c r="NP38" s="21">
        <f t="shared" si="154"/>
        <v>0</v>
      </c>
      <c r="NQ38" s="21">
        <v>0</v>
      </c>
      <c r="NR38" s="21">
        <f t="shared" si="155"/>
        <v>0</v>
      </c>
      <c r="NS38" s="21">
        <f t="shared" si="156"/>
        <v>0</v>
      </c>
      <c r="NT38" s="21"/>
      <c r="NU38" s="23">
        <f t="shared" si="215"/>
        <v>0</v>
      </c>
      <c r="NV38" s="22"/>
      <c r="NW38" s="22"/>
      <c r="NX38" s="22"/>
      <c r="NY38" s="23">
        <v>0</v>
      </c>
      <c r="NZ38" s="21">
        <f t="shared" si="191"/>
        <v>0</v>
      </c>
      <c r="OA38" s="21">
        <f t="shared" si="158"/>
        <v>0</v>
      </c>
      <c r="OB38" s="21">
        <v>0</v>
      </c>
      <c r="OC38" s="21">
        <f t="shared" si="159"/>
        <v>0</v>
      </c>
      <c r="OD38" s="21">
        <v>0</v>
      </c>
      <c r="OE38" s="21">
        <f t="shared" si="160"/>
        <v>0</v>
      </c>
      <c r="OF38" s="21">
        <v>0</v>
      </c>
      <c r="OG38" s="21">
        <f t="shared" si="161"/>
        <v>0</v>
      </c>
      <c r="OH38" s="21">
        <v>0</v>
      </c>
      <c r="OI38" s="21">
        <f t="shared" si="162"/>
        <v>0</v>
      </c>
      <c r="OJ38" s="21">
        <v>0</v>
      </c>
      <c r="OK38" s="21">
        <f t="shared" si="163"/>
        <v>0</v>
      </c>
      <c r="OL38" s="21">
        <f t="shared" si="20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65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66"/>
        <v>0</v>
      </c>
      <c r="OY38" s="21">
        <v>0</v>
      </c>
      <c r="OZ38" s="21">
        <f t="shared" si="167"/>
        <v>0</v>
      </c>
      <c r="PA38" s="21">
        <v>0</v>
      </c>
      <c r="PB38" s="21">
        <f t="shared" si="168"/>
        <v>0</v>
      </c>
      <c r="PC38" s="21">
        <v>0</v>
      </c>
      <c r="PD38" s="21">
        <f t="shared" si="169"/>
        <v>0</v>
      </c>
      <c r="PE38" s="21">
        <v>0</v>
      </c>
      <c r="PF38" s="21">
        <f t="shared" si="170"/>
        <v>0</v>
      </c>
      <c r="PG38" s="21">
        <v>0</v>
      </c>
      <c r="PH38" s="21">
        <f t="shared" si="171"/>
        <v>0</v>
      </c>
      <c r="PI38" s="21">
        <f t="shared" si="172"/>
        <v>0</v>
      </c>
      <c r="PJ38" s="21"/>
      <c r="PK38" s="23">
        <f t="shared" si="216"/>
        <v>0</v>
      </c>
      <c r="PL38" s="24">
        <f t="shared" si="12"/>
        <v>0</v>
      </c>
      <c r="PM38" s="24">
        <f t="shared" si="13"/>
        <v>0</v>
      </c>
      <c r="PN38" s="24">
        <f t="shared" si="173"/>
        <v>0</v>
      </c>
    </row>
    <row r="39" spans="1:430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4"/>
        <v>0</v>
      </c>
      <c r="M39" s="21">
        <f t="shared" si="15"/>
        <v>0</v>
      </c>
      <c r="N39" s="21">
        <v>0</v>
      </c>
      <c r="O39" s="21">
        <f t="shared" si="16"/>
        <v>0</v>
      </c>
      <c r="P39" s="21">
        <v>0</v>
      </c>
      <c r="Q39" s="21">
        <f t="shared" si="17"/>
        <v>0</v>
      </c>
      <c r="R39" s="21">
        <v>0</v>
      </c>
      <c r="S39" s="21">
        <f t="shared" si="18"/>
        <v>0</v>
      </c>
      <c r="T39" s="21">
        <v>0</v>
      </c>
      <c r="U39" s="21">
        <f t="shared" si="19"/>
        <v>0</v>
      </c>
      <c r="V39" s="21">
        <v>0</v>
      </c>
      <c r="W39" s="21">
        <f t="shared" si="20"/>
        <v>0</v>
      </c>
      <c r="X39" s="21">
        <f t="shared" si="21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2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3"/>
        <v>0</v>
      </c>
      <c r="AK39" s="21">
        <v>0</v>
      </c>
      <c r="AL39" s="21">
        <f t="shared" si="24"/>
        <v>0</v>
      </c>
      <c r="AM39" s="21">
        <v>0</v>
      </c>
      <c r="AN39" s="21">
        <f t="shared" si="25"/>
        <v>0</v>
      </c>
      <c r="AO39" s="21">
        <v>0</v>
      </c>
      <c r="AP39" s="21">
        <f t="shared" si="26"/>
        <v>0</v>
      </c>
      <c r="AQ39" s="21">
        <v>0</v>
      </c>
      <c r="AR39" s="21">
        <f t="shared" si="27"/>
        <v>0</v>
      </c>
      <c r="AS39" s="21">
        <v>0</v>
      </c>
      <c r="AT39" s="21">
        <f t="shared" si="28"/>
        <v>0</v>
      </c>
      <c r="AU39" s="21">
        <f t="shared" si="29"/>
        <v>0</v>
      </c>
      <c r="AV39" s="21"/>
      <c r="AW39" s="23">
        <f t="shared" si="174"/>
        <v>0</v>
      </c>
      <c r="AX39" s="22"/>
      <c r="AY39" s="22"/>
      <c r="AZ39" s="22"/>
      <c r="BA39" s="23">
        <v>0</v>
      </c>
      <c r="BB39" s="21">
        <f t="shared" si="183"/>
        <v>0</v>
      </c>
      <c r="BC39" s="21">
        <f t="shared" si="31"/>
        <v>0</v>
      </c>
      <c r="BD39" s="21">
        <v>0</v>
      </c>
      <c r="BE39" s="21">
        <f t="shared" si="32"/>
        <v>0</v>
      </c>
      <c r="BF39" s="21">
        <v>0</v>
      </c>
      <c r="BG39" s="21">
        <f t="shared" si="33"/>
        <v>0</v>
      </c>
      <c r="BH39" s="21">
        <v>0</v>
      </c>
      <c r="BI39" s="21">
        <f t="shared" si="34"/>
        <v>0</v>
      </c>
      <c r="BJ39" s="21">
        <v>0</v>
      </c>
      <c r="BK39" s="21">
        <f t="shared" si="35"/>
        <v>0</v>
      </c>
      <c r="BL39" s="21">
        <v>0</v>
      </c>
      <c r="BM39" s="21">
        <f t="shared" si="36"/>
        <v>0</v>
      </c>
      <c r="BN39" s="21">
        <f t="shared" si="20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38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39"/>
        <v>0</v>
      </c>
      <c r="CA39" s="21">
        <v>0</v>
      </c>
      <c r="CB39" s="21">
        <f t="shared" si="40"/>
        <v>0</v>
      </c>
      <c r="CC39" s="21">
        <v>0</v>
      </c>
      <c r="CD39" s="21">
        <f t="shared" si="41"/>
        <v>0</v>
      </c>
      <c r="CE39" s="21">
        <v>0</v>
      </c>
      <c r="CF39" s="21">
        <f t="shared" si="42"/>
        <v>0</v>
      </c>
      <c r="CG39" s="21">
        <v>0</v>
      </c>
      <c r="CH39" s="21">
        <f t="shared" si="43"/>
        <v>0</v>
      </c>
      <c r="CI39" s="21">
        <v>0</v>
      </c>
      <c r="CJ39" s="21">
        <f t="shared" si="44"/>
        <v>0</v>
      </c>
      <c r="CK39" s="21">
        <f t="shared" si="45"/>
        <v>0</v>
      </c>
      <c r="CL39" s="21"/>
      <c r="CM39" s="23">
        <f t="shared" si="209"/>
        <v>0</v>
      </c>
      <c r="CN39" s="22"/>
      <c r="CO39" s="22"/>
      <c r="CP39" s="22"/>
      <c r="CQ39" s="23">
        <v>0</v>
      </c>
      <c r="CR39" s="21">
        <f t="shared" si="184"/>
        <v>0</v>
      </c>
      <c r="CS39" s="21">
        <f t="shared" si="47"/>
        <v>0</v>
      </c>
      <c r="CT39" s="21">
        <v>0</v>
      </c>
      <c r="CU39" s="21">
        <f t="shared" si="48"/>
        <v>0</v>
      </c>
      <c r="CV39" s="21">
        <v>0</v>
      </c>
      <c r="CW39" s="21">
        <f t="shared" si="49"/>
        <v>0</v>
      </c>
      <c r="CX39" s="21">
        <v>0</v>
      </c>
      <c r="CY39" s="21">
        <f t="shared" si="50"/>
        <v>0</v>
      </c>
      <c r="CZ39" s="21">
        <v>0</v>
      </c>
      <c r="DA39" s="21">
        <f t="shared" si="51"/>
        <v>0</v>
      </c>
      <c r="DB39" s="21">
        <v>0</v>
      </c>
      <c r="DC39" s="21">
        <f t="shared" si="52"/>
        <v>0</v>
      </c>
      <c r="DD39" s="21">
        <f t="shared" si="20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4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5"/>
        <v>0</v>
      </c>
      <c r="DS39" s="21">
        <v>0</v>
      </c>
      <c r="DT39" s="21">
        <f t="shared" si="56"/>
        <v>0</v>
      </c>
      <c r="DU39" s="21">
        <v>0</v>
      </c>
      <c r="DV39" s="21">
        <f t="shared" si="57"/>
        <v>0</v>
      </c>
      <c r="DW39" s="21">
        <v>0</v>
      </c>
      <c r="DX39" s="21">
        <f t="shared" si="58"/>
        <v>0</v>
      </c>
      <c r="DY39" s="21">
        <v>0</v>
      </c>
      <c r="DZ39" s="21">
        <f t="shared" si="59"/>
        <v>0</v>
      </c>
      <c r="EA39" s="21">
        <f t="shared" si="60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185"/>
        <v>0</v>
      </c>
      <c r="EI39" s="21">
        <f t="shared" si="62"/>
        <v>0</v>
      </c>
      <c r="EJ39" s="21">
        <v>0</v>
      </c>
      <c r="EK39" s="21">
        <f t="shared" si="63"/>
        <v>0</v>
      </c>
      <c r="EL39" s="21">
        <v>0</v>
      </c>
      <c r="EM39" s="21">
        <f t="shared" si="64"/>
        <v>0</v>
      </c>
      <c r="EN39" s="21">
        <v>0</v>
      </c>
      <c r="EO39" s="21">
        <f t="shared" si="65"/>
        <v>0</v>
      </c>
      <c r="EP39" s="21">
        <v>0</v>
      </c>
      <c r="EQ39" s="21">
        <f t="shared" si="66"/>
        <v>0</v>
      </c>
      <c r="ER39" s="21">
        <v>0</v>
      </c>
      <c r="ES39" s="21">
        <f t="shared" si="67"/>
        <v>0</v>
      </c>
      <c r="ET39" s="21">
        <f t="shared" si="20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69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0"/>
        <v>0</v>
      </c>
      <c r="FG39" s="21">
        <v>0</v>
      </c>
      <c r="FH39" s="21">
        <f t="shared" si="71"/>
        <v>0</v>
      </c>
      <c r="FI39" s="21">
        <v>0</v>
      </c>
      <c r="FJ39" s="21">
        <f t="shared" si="72"/>
        <v>0</v>
      </c>
      <c r="FK39" s="21">
        <v>0</v>
      </c>
      <c r="FL39" s="21">
        <f t="shared" si="73"/>
        <v>0</v>
      </c>
      <c r="FM39" s="21">
        <v>0</v>
      </c>
      <c r="FN39" s="21">
        <f t="shared" si="74"/>
        <v>0</v>
      </c>
      <c r="FO39" s="21">
        <v>0</v>
      </c>
      <c r="FP39" s="21">
        <f t="shared" si="75"/>
        <v>0</v>
      </c>
      <c r="FQ39" s="21">
        <f t="shared" si="76"/>
        <v>0</v>
      </c>
      <c r="FR39" s="21"/>
      <c r="FS39" s="23">
        <f t="shared" si="210"/>
        <v>0</v>
      </c>
      <c r="FT39" s="22"/>
      <c r="FU39" s="22"/>
      <c r="FV39" s="22"/>
      <c r="FW39" s="23">
        <v>0</v>
      </c>
      <c r="FX39" s="21">
        <f t="shared" si="186"/>
        <v>0</v>
      </c>
      <c r="FY39" s="21">
        <f t="shared" si="78"/>
        <v>0</v>
      </c>
      <c r="FZ39" s="21">
        <v>0</v>
      </c>
      <c r="GA39" s="21">
        <f t="shared" si="79"/>
        <v>0</v>
      </c>
      <c r="GB39" s="21">
        <v>0</v>
      </c>
      <c r="GC39" s="21">
        <f t="shared" si="80"/>
        <v>0</v>
      </c>
      <c r="GD39" s="21">
        <v>0</v>
      </c>
      <c r="GE39" s="21">
        <f t="shared" si="81"/>
        <v>0</v>
      </c>
      <c r="GF39" s="21">
        <v>0</v>
      </c>
      <c r="GG39" s="21">
        <f t="shared" si="82"/>
        <v>0</v>
      </c>
      <c r="GH39" s="21">
        <v>0</v>
      </c>
      <c r="GI39" s="21">
        <f t="shared" si="83"/>
        <v>0</v>
      </c>
      <c r="GJ39" s="21">
        <f t="shared" si="20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5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6"/>
        <v>0</v>
      </c>
      <c r="GW39" s="21">
        <v>0</v>
      </c>
      <c r="GX39" s="21">
        <f t="shared" si="87"/>
        <v>0</v>
      </c>
      <c r="GY39" s="21">
        <v>0</v>
      </c>
      <c r="GZ39" s="21">
        <f t="shared" si="88"/>
        <v>0</v>
      </c>
      <c r="HA39" s="21">
        <v>0</v>
      </c>
      <c r="HB39" s="21">
        <f t="shared" si="89"/>
        <v>0</v>
      </c>
      <c r="HC39" s="21">
        <v>0</v>
      </c>
      <c r="HD39" s="21">
        <f t="shared" si="90"/>
        <v>0</v>
      </c>
      <c r="HE39" s="21">
        <v>0</v>
      </c>
      <c r="HF39" s="21">
        <f t="shared" si="91"/>
        <v>0</v>
      </c>
      <c r="HG39" s="21">
        <f t="shared" si="92"/>
        <v>0</v>
      </c>
      <c r="HH39" s="21"/>
      <c r="HI39" s="23">
        <f t="shared" si="211"/>
        <v>0</v>
      </c>
      <c r="HJ39" s="22"/>
      <c r="HK39" s="22"/>
      <c r="HL39" s="22"/>
      <c r="HM39" s="23">
        <v>0</v>
      </c>
      <c r="HN39" s="21">
        <f t="shared" si="187"/>
        <v>0</v>
      </c>
      <c r="HO39" s="21">
        <f t="shared" si="94"/>
        <v>0</v>
      </c>
      <c r="HP39" s="21">
        <v>0</v>
      </c>
      <c r="HQ39" s="21">
        <f t="shared" si="95"/>
        <v>0</v>
      </c>
      <c r="HR39" s="21">
        <v>0</v>
      </c>
      <c r="HS39" s="21">
        <f t="shared" si="96"/>
        <v>0</v>
      </c>
      <c r="HT39" s="21">
        <v>0</v>
      </c>
      <c r="HU39" s="21">
        <f t="shared" si="97"/>
        <v>0</v>
      </c>
      <c r="HV39" s="21">
        <v>0</v>
      </c>
      <c r="HW39" s="21">
        <f t="shared" si="98"/>
        <v>0</v>
      </c>
      <c r="HX39" s="21">
        <v>0</v>
      </c>
      <c r="HY39" s="21">
        <f t="shared" si="99"/>
        <v>0</v>
      </c>
      <c r="HZ39" s="21">
        <f t="shared" si="20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1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2"/>
        <v>0</v>
      </c>
      <c r="IM39" s="21">
        <v>0</v>
      </c>
      <c r="IN39" s="21">
        <f t="shared" si="103"/>
        <v>0</v>
      </c>
      <c r="IO39" s="21">
        <v>0</v>
      </c>
      <c r="IP39" s="21">
        <f t="shared" si="104"/>
        <v>0</v>
      </c>
      <c r="IQ39" s="21">
        <v>0</v>
      </c>
      <c r="IR39" s="21">
        <f t="shared" si="105"/>
        <v>0</v>
      </c>
      <c r="IS39" s="21">
        <v>0</v>
      </c>
      <c r="IT39" s="21">
        <f t="shared" si="106"/>
        <v>0</v>
      </c>
      <c r="IU39" s="21">
        <v>0</v>
      </c>
      <c r="IV39" s="21">
        <f t="shared" si="107"/>
        <v>0</v>
      </c>
      <c r="IW39" s="21">
        <f t="shared" si="108"/>
        <v>0</v>
      </c>
      <c r="IX39" s="21"/>
      <c r="IY39" s="23">
        <f t="shared" si="212"/>
        <v>0</v>
      </c>
      <c r="IZ39" s="22"/>
      <c r="JA39" s="22"/>
      <c r="JB39" s="22"/>
      <c r="JC39" s="23">
        <v>0</v>
      </c>
      <c r="JD39" s="21">
        <f t="shared" si="188"/>
        <v>0</v>
      </c>
      <c r="JE39" s="21">
        <f t="shared" si="110"/>
        <v>0</v>
      </c>
      <c r="JF39" s="21">
        <v>0</v>
      </c>
      <c r="JG39" s="21">
        <f t="shared" si="111"/>
        <v>0</v>
      </c>
      <c r="JH39" s="21">
        <v>0</v>
      </c>
      <c r="JI39" s="21">
        <f t="shared" si="112"/>
        <v>0</v>
      </c>
      <c r="JJ39" s="21">
        <v>0</v>
      </c>
      <c r="JK39" s="21">
        <f t="shared" si="113"/>
        <v>0</v>
      </c>
      <c r="JL39" s="21">
        <v>0</v>
      </c>
      <c r="JM39" s="21">
        <f t="shared" si="114"/>
        <v>0</v>
      </c>
      <c r="JN39" s="21">
        <v>0</v>
      </c>
      <c r="JO39" s="21">
        <f t="shared" si="115"/>
        <v>0</v>
      </c>
      <c r="JP39" s="21">
        <f t="shared" si="20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17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18"/>
        <v>0</v>
      </c>
      <c r="KC39" s="21">
        <v>0</v>
      </c>
      <c r="KD39" s="21">
        <f t="shared" si="119"/>
        <v>0</v>
      </c>
      <c r="KE39" s="21">
        <v>0</v>
      </c>
      <c r="KF39" s="21">
        <f t="shared" si="120"/>
        <v>0</v>
      </c>
      <c r="KG39" s="21">
        <v>0</v>
      </c>
      <c r="KH39" s="21">
        <f t="shared" si="121"/>
        <v>0</v>
      </c>
      <c r="KI39" s="21">
        <v>0</v>
      </c>
      <c r="KJ39" s="21">
        <f t="shared" si="122"/>
        <v>0</v>
      </c>
      <c r="KK39" s="21">
        <v>0</v>
      </c>
      <c r="KL39" s="21">
        <f t="shared" si="123"/>
        <v>0</v>
      </c>
      <c r="KM39" s="21">
        <f t="shared" si="124"/>
        <v>0</v>
      </c>
      <c r="KN39" s="21"/>
      <c r="KO39" s="23">
        <f t="shared" si="213"/>
        <v>0</v>
      </c>
      <c r="KP39" s="22"/>
      <c r="KQ39" s="22"/>
      <c r="KR39" s="22"/>
      <c r="KS39" s="23">
        <v>0</v>
      </c>
      <c r="KT39" s="21">
        <f t="shared" si="189"/>
        <v>0</v>
      </c>
      <c r="KU39" s="21">
        <f t="shared" si="126"/>
        <v>0</v>
      </c>
      <c r="KV39" s="21">
        <v>0</v>
      </c>
      <c r="KW39" s="21">
        <f t="shared" si="127"/>
        <v>0</v>
      </c>
      <c r="KX39" s="21">
        <v>0</v>
      </c>
      <c r="KY39" s="21">
        <f t="shared" si="128"/>
        <v>0</v>
      </c>
      <c r="KZ39" s="21">
        <v>0</v>
      </c>
      <c r="LA39" s="21">
        <f t="shared" si="129"/>
        <v>0</v>
      </c>
      <c r="LB39" s="21">
        <v>0</v>
      </c>
      <c r="LC39" s="21">
        <f t="shared" si="130"/>
        <v>0</v>
      </c>
      <c r="LD39" s="21">
        <v>0</v>
      </c>
      <c r="LE39" s="21">
        <f t="shared" si="131"/>
        <v>0</v>
      </c>
      <c r="LF39" s="21">
        <f t="shared" si="20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3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4"/>
        <v>0</v>
      </c>
      <c r="LS39" s="21">
        <v>0</v>
      </c>
      <c r="LT39" s="21">
        <f t="shared" si="135"/>
        <v>0</v>
      </c>
      <c r="LU39" s="21">
        <v>0</v>
      </c>
      <c r="LV39" s="21">
        <f t="shared" si="136"/>
        <v>0</v>
      </c>
      <c r="LW39" s="21">
        <v>0</v>
      </c>
      <c r="LX39" s="21">
        <f t="shared" si="137"/>
        <v>0</v>
      </c>
      <c r="LY39" s="21">
        <v>0</v>
      </c>
      <c r="LZ39" s="21">
        <f t="shared" si="138"/>
        <v>0</v>
      </c>
      <c r="MA39" s="21">
        <v>0</v>
      </c>
      <c r="MB39" s="21">
        <f t="shared" si="139"/>
        <v>0</v>
      </c>
      <c r="MC39" s="21">
        <f t="shared" si="140"/>
        <v>0</v>
      </c>
      <c r="MD39" s="21"/>
      <c r="ME39" s="23">
        <f t="shared" si="214"/>
        <v>0</v>
      </c>
      <c r="MF39" s="22"/>
      <c r="MG39" s="22"/>
      <c r="MH39" s="22"/>
      <c r="MI39" s="23">
        <v>0</v>
      </c>
      <c r="MJ39" s="21">
        <f t="shared" si="190"/>
        <v>0</v>
      </c>
      <c r="MK39" s="21">
        <f t="shared" si="142"/>
        <v>0</v>
      </c>
      <c r="ML39" s="21">
        <v>0</v>
      </c>
      <c r="MM39" s="21">
        <f t="shared" si="143"/>
        <v>0</v>
      </c>
      <c r="MN39" s="21">
        <v>0</v>
      </c>
      <c r="MO39" s="21">
        <f t="shared" si="144"/>
        <v>0</v>
      </c>
      <c r="MP39" s="21">
        <v>0</v>
      </c>
      <c r="MQ39" s="21">
        <f t="shared" si="145"/>
        <v>0</v>
      </c>
      <c r="MR39" s="21">
        <v>0</v>
      </c>
      <c r="MS39" s="21">
        <f t="shared" si="146"/>
        <v>0</v>
      </c>
      <c r="MT39" s="21">
        <v>0</v>
      </c>
      <c r="MU39" s="21">
        <f t="shared" si="147"/>
        <v>0</v>
      </c>
      <c r="MV39" s="21">
        <f t="shared" si="20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49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0"/>
        <v>0</v>
      </c>
      <c r="NI39" s="21">
        <v>0</v>
      </c>
      <c r="NJ39" s="21">
        <f t="shared" si="151"/>
        <v>0</v>
      </c>
      <c r="NK39" s="21">
        <v>0</v>
      </c>
      <c r="NL39" s="21">
        <f t="shared" si="152"/>
        <v>0</v>
      </c>
      <c r="NM39" s="21">
        <v>0</v>
      </c>
      <c r="NN39" s="21">
        <f t="shared" si="153"/>
        <v>0</v>
      </c>
      <c r="NO39" s="21">
        <v>0</v>
      </c>
      <c r="NP39" s="21">
        <f t="shared" si="154"/>
        <v>0</v>
      </c>
      <c r="NQ39" s="21">
        <v>0</v>
      </c>
      <c r="NR39" s="21">
        <f t="shared" si="155"/>
        <v>0</v>
      </c>
      <c r="NS39" s="21">
        <f t="shared" si="156"/>
        <v>0</v>
      </c>
      <c r="NT39" s="21"/>
      <c r="NU39" s="23">
        <f t="shared" si="215"/>
        <v>0</v>
      </c>
      <c r="NV39" s="22"/>
      <c r="NW39" s="22"/>
      <c r="NX39" s="22"/>
      <c r="NY39" s="23">
        <v>0</v>
      </c>
      <c r="NZ39" s="21">
        <f t="shared" si="191"/>
        <v>0</v>
      </c>
      <c r="OA39" s="21">
        <f t="shared" si="158"/>
        <v>0</v>
      </c>
      <c r="OB39" s="21">
        <v>0</v>
      </c>
      <c r="OC39" s="21">
        <f t="shared" si="159"/>
        <v>0</v>
      </c>
      <c r="OD39" s="21">
        <v>0</v>
      </c>
      <c r="OE39" s="21">
        <f t="shared" si="160"/>
        <v>0</v>
      </c>
      <c r="OF39" s="21">
        <v>0</v>
      </c>
      <c r="OG39" s="21">
        <f t="shared" si="161"/>
        <v>0</v>
      </c>
      <c r="OH39" s="21">
        <v>0</v>
      </c>
      <c r="OI39" s="21">
        <f t="shared" si="162"/>
        <v>0</v>
      </c>
      <c r="OJ39" s="21">
        <v>0</v>
      </c>
      <c r="OK39" s="21">
        <f t="shared" si="163"/>
        <v>0</v>
      </c>
      <c r="OL39" s="21">
        <f t="shared" si="20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65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66"/>
        <v>0</v>
      </c>
      <c r="OY39" s="21">
        <v>0</v>
      </c>
      <c r="OZ39" s="21">
        <f t="shared" si="167"/>
        <v>0</v>
      </c>
      <c r="PA39" s="21">
        <v>0</v>
      </c>
      <c r="PB39" s="21">
        <f t="shared" si="168"/>
        <v>0</v>
      </c>
      <c r="PC39" s="21">
        <v>0</v>
      </c>
      <c r="PD39" s="21">
        <f t="shared" si="169"/>
        <v>0</v>
      </c>
      <c r="PE39" s="21">
        <v>0</v>
      </c>
      <c r="PF39" s="21">
        <f t="shared" si="170"/>
        <v>0</v>
      </c>
      <c r="PG39" s="21">
        <v>0</v>
      </c>
      <c r="PH39" s="21">
        <f t="shared" si="171"/>
        <v>0</v>
      </c>
      <c r="PI39" s="21">
        <f t="shared" si="172"/>
        <v>0</v>
      </c>
      <c r="PJ39" s="21"/>
      <c r="PK39" s="23">
        <f t="shared" si="216"/>
        <v>0</v>
      </c>
      <c r="PL39" s="24">
        <f t="shared" si="12"/>
        <v>0</v>
      </c>
      <c r="PM39" s="24">
        <f t="shared" si="13"/>
        <v>0</v>
      </c>
      <c r="PN39" s="24">
        <f t="shared" si="173"/>
        <v>0</v>
      </c>
    </row>
    <row r="40" spans="1:430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4"/>
        <v>0</v>
      </c>
      <c r="M40" s="21">
        <f t="shared" si="15"/>
        <v>0</v>
      </c>
      <c r="N40" s="21">
        <v>0</v>
      </c>
      <c r="O40" s="21">
        <f t="shared" si="16"/>
        <v>0</v>
      </c>
      <c r="P40" s="21">
        <v>0</v>
      </c>
      <c r="Q40" s="21">
        <f t="shared" si="17"/>
        <v>0</v>
      </c>
      <c r="R40" s="21">
        <v>0</v>
      </c>
      <c r="S40" s="21">
        <f t="shared" si="18"/>
        <v>0</v>
      </c>
      <c r="T40" s="21">
        <v>0</v>
      </c>
      <c r="U40" s="21">
        <f t="shared" si="19"/>
        <v>0</v>
      </c>
      <c r="V40" s="21">
        <v>0</v>
      </c>
      <c r="W40" s="21">
        <f t="shared" si="20"/>
        <v>0</v>
      </c>
      <c r="X40" s="21">
        <f t="shared" si="21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2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3"/>
        <v>0</v>
      </c>
      <c r="AK40" s="21">
        <v>0</v>
      </c>
      <c r="AL40" s="21">
        <f t="shared" si="24"/>
        <v>0</v>
      </c>
      <c r="AM40" s="21">
        <v>0</v>
      </c>
      <c r="AN40" s="21">
        <f t="shared" si="25"/>
        <v>0</v>
      </c>
      <c r="AO40" s="21">
        <v>0</v>
      </c>
      <c r="AP40" s="21">
        <f t="shared" si="26"/>
        <v>0</v>
      </c>
      <c r="AQ40" s="21">
        <v>0</v>
      </c>
      <c r="AR40" s="21">
        <f t="shared" si="27"/>
        <v>0</v>
      </c>
      <c r="AS40" s="21">
        <v>0</v>
      </c>
      <c r="AT40" s="21">
        <f t="shared" si="28"/>
        <v>0</v>
      </c>
      <c r="AU40" s="21">
        <f t="shared" si="29"/>
        <v>0</v>
      </c>
      <c r="AV40" s="21"/>
      <c r="AW40" s="23">
        <f t="shared" si="174"/>
        <v>0</v>
      </c>
      <c r="AX40" s="22"/>
      <c r="AY40" s="22"/>
      <c r="AZ40" s="22"/>
      <c r="BA40" s="23">
        <v>0</v>
      </c>
      <c r="BB40" s="21">
        <f t="shared" si="183"/>
        <v>0</v>
      </c>
      <c r="BC40" s="21">
        <f t="shared" si="31"/>
        <v>0</v>
      </c>
      <c r="BD40" s="21">
        <v>0</v>
      </c>
      <c r="BE40" s="21">
        <f t="shared" si="32"/>
        <v>0</v>
      </c>
      <c r="BF40" s="21">
        <v>0</v>
      </c>
      <c r="BG40" s="21">
        <f t="shared" si="33"/>
        <v>0</v>
      </c>
      <c r="BH40" s="21">
        <v>0</v>
      </c>
      <c r="BI40" s="21">
        <f t="shared" si="34"/>
        <v>0</v>
      </c>
      <c r="BJ40" s="21">
        <v>0</v>
      </c>
      <c r="BK40" s="21">
        <f t="shared" si="35"/>
        <v>0</v>
      </c>
      <c r="BL40" s="21">
        <v>0</v>
      </c>
      <c r="BM40" s="21">
        <f t="shared" si="36"/>
        <v>0</v>
      </c>
      <c r="BN40" s="21">
        <f t="shared" si="20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38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39"/>
        <v>0</v>
      </c>
      <c r="CA40" s="21">
        <v>0</v>
      </c>
      <c r="CB40" s="21">
        <f t="shared" si="40"/>
        <v>0</v>
      </c>
      <c r="CC40" s="21">
        <v>0</v>
      </c>
      <c r="CD40" s="21">
        <f t="shared" si="41"/>
        <v>0</v>
      </c>
      <c r="CE40" s="21">
        <v>0</v>
      </c>
      <c r="CF40" s="21">
        <f t="shared" si="42"/>
        <v>0</v>
      </c>
      <c r="CG40" s="21">
        <v>0</v>
      </c>
      <c r="CH40" s="21">
        <f t="shared" si="43"/>
        <v>0</v>
      </c>
      <c r="CI40" s="21">
        <v>0</v>
      </c>
      <c r="CJ40" s="21">
        <f t="shared" si="44"/>
        <v>0</v>
      </c>
      <c r="CK40" s="21">
        <f t="shared" si="45"/>
        <v>0</v>
      </c>
      <c r="CL40" s="21"/>
      <c r="CM40" s="23">
        <f t="shared" si="209"/>
        <v>0</v>
      </c>
      <c r="CN40" s="22"/>
      <c r="CO40" s="22"/>
      <c r="CP40" s="22"/>
      <c r="CQ40" s="23">
        <v>0</v>
      </c>
      <c r="CR40" s="21">
        <f t="shared" si="184"/>
        <v>0</v>
      </c>
      <c r="CS40" s="21">
        <f t="shared" si="47"/>
        <v>0</v>
      </c>
      <c r="CT40" s="21">
        <v>0</v>
      </c>
      <c r="CU40" s="21">
        <f t="shared" si="48"/>
        <v>0</v>
      </c>
      <c r="CV40" s="21">
        <v>0</v>
      </c>
      <c r="CW40" s="21">
        <f t="shared" si="49"/>
        <v>0</v>
      </c>
      <c r="CX40" s="21">
        <v>0</v>
      </c>
      <c r="CY40" s="21">
        <f t="shared" si="50"/>
        <v>0</v>
      </c>
      <c r="CZ40" s="21">
        <v>0</v>
      </c>
      <c r="DA40" s="21">
        <f t="shared" si="51"/>
        <v>0</v>
      </c>
      <c r="DB40" s="21">
        <v>0</v>
      </c>
      <c r="DC40" s="21">
        <f t="shared" si="52"/>
        <v>0</v>
      </c>
      <c r="DD40" s="21">
        <f t="shared" si="20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4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5"/>
        <v>0</v>
      </c>
      <c r="DS40" s="21">
        <v>0</v>
      </c>
      <c r="DT40" s="21">
        <f t="shared" si="56"/>
        <v>0</v>
      </c>
      <c r="DU40" s="21">
        <v>0</v>
      </c>
      <c r="DV40" s="21">
        <f t="shared" si="57"/>
        <v>0</v>
      </c>
      <c r="DW40" s="21">
        <v>0</v>
      </c>
      <c r="DX40" s="21">
        <f t="shared" si="58"/>
        <v>0</v>
      </c>
      <c r="DY40" s="21">
        <v>0</v>
      </c>
      <c r="DZ40" s="21">
        <f t="shared" si="59"/>
        <v>0</v>
      </c>
      <c r="EA40" s="21">
        <f t="shared" si="60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185"/>
        <v>0</v>
      </c>
      <c r="EI40" s="21">
        <f t="shared" si="62"/>
        <v>0</v>
      </c>
      <c r="EJ40" s="21">
        <v>0</v>
      </c>
      <c r="EK40" s="21">
        <f t="shared" si="63"/>
        <v>0</v>
      </c>
      <c r="EL40" s="21">
        <v>0</v>
      </c>
      <c r="EM40" s="21">
        <f t="shared" si="64"/>
        <v>0</v>
      </c>
      <c r="EN40" s="21">
        <v>0</v>
      </c>
      <c r="EO40" s="21">
        <f t="shared" si="65"/>
        <v>0</v>
      </c>
      <c r="EP40" s="21">
        <v>0</v>
      </c>
      <c r="EQ40" s="21">
        <f t="shared" si="66"/>
        <v>0</v>
      </c>
      <c r="ER40" s="21">
        <v>0</v>
      </c>
      <c r="ES40" s="21">
        <f t="shared" si="67"/>
        <v>0</v>
      </c>
      <c r="ET40" s="21">
        <f t="shared" si="20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69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0"/>
        <v>0</v>
      </c>
      <c r="FG40" s="21">
        <v>0</v>
      </c>
      <c r="FH40" s="21">
        <f t="shared" si="71"/>
        <v>0</v>
      </c>
      <c r="FI40" s="21">
        <v>0</v>
      </c>
      <c r="FJ40" s="21">
        <f t="shared" si="72"/>
        <v>0</v>
      </c>
      <c r="FK40" s="21">
        <v>0</v>
      </c>
      <c r="FL40" s="21">
        <f t="shared" si="73"/>
        <v>0</v>
      </c>
      <c r="FM40" s="21">
        <v>0</v>
      </c>
      <c r="FN40" s="21">
        <f t="shared" si="74"/>
        <v>0</v>
      </c>
      <c r="FO40" s="21">
        <v>0</v>
      </c>
      <c r="FP40" s="21">
        <f t="shared" si="75"/>
        <v>0</v>
      </c>
      <c r="FQ40" s="21">
        <f t="shared" si="76"/>
        <v>0</v>
      </c>
      <c r="FR40" s="21"/>
      <c r="FS40" s="23">
        <f t="shared" si="210"/>
        <v>0</v>
      </c>
      <c r="FT40" s="22"/>
      <c r="FU40" s="22"/>
      <c r="FV40" s="22"/>
      <c r="FW40" s="23">
        <v>0</v>
      </c>
      <c r="FX40" s="21">
        <f t="shared" si="186"/>
        <v>0</v>
      </c>
      <c r="FY40" s="21">
        <f t="shared" si="78"/>
        <v>0</v>
      </c>
      <c r="FZ40" s="21">
        <v>0</v>
      </c>
      <c r="GA40" s="21">
        <f t="shared" si="79"/>
        <v>0</v>
      </c>
      <c r="GB40" s="21">
        <v>0</v>
      </c>
      <c r="GC40" s="21">
        <f t="shared" si="80"/>
        <v>0</v>
      </c>
      <c r="GD40" s="21">
        <v>0</v>
      </c>
      <c r="GE40" s="21">
        <f t="shared" si="81"/>
        <v>0</v>
      </c>
      <c r="GF40" s="21">
        <v>0</v>
      </c>
      <c r="GG40" s="21">
        <f t="shared" si="82"/>
        <v>0</v>
      </c>
      <c r="GH40" s="21">
        <v>0</v>
      </c>
      <c r="GI40" s="21">
        <f t="shared" si="83"/>
        <v>0</v>
      </c>
      <c r="GJ40" s="21">
        <f t="shared" si="20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5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6"/>
        <v>0</v>
      </c>
      <c r="GW40" s="21">
        <v>0</v>
      </c>
      <c r="GX40" s="21">
        <f t="shared" si="87"/>
        <v>0</v>
      </c>
      <c r="GY40" s="21">
        <v>0</v>
      </c>
      <c r="GZ40" s="21">
        <f t="shared" si="88"/>
        <v>0</v>
      </c>
      <c r="HA40" s="21">
        <v>0</v>
      </c>
      <c r="HB40" s="21">
        <f t="shared" si="89"/>
        <v>0</v>
      </c>
      <c r="HC40" s="21">
        <v>0</v>
      </c>
      <c r="HD40" s="21">
        <f t="shared" si="90"/>
        <v>0</v>
      </c>
      <c r="HE40" s="21">
        <v>0</v>
      </c>
      <c r="HF40" s="21">
        <f t="shared" si="91"/>
        <v>0</v>
      </c>
      <c r="HG40" s="21">
        <f t="shared" si="92"/>
        <v>0</v>
      </c>
      <c r="HH40" s="21"/>
      <c r="HI40" s="23">
        <f t="shared" si="211"/>
        <v>0</v>
      </c>
      <c r="HJ40" s="22"/>
      <c r="HK40" s="22"/>
      <c r="HL40" s="22"/>
      <c r="HM40" s="23">
        <v>0</v>
      </c>
      <c r="HN40" s="21">
        <f t="shared" si="187"/>
        <v>0</v>
      </c>
      <c r="HO40" s="21">
        <f t="shared" si="94"/>
        <v>0</v>
      </c>
      <c r="HP40" s="21">
        <v>0</v>
      </c>
      <c r="HQ40" s="21">
        <f t="shared" si="95"/>
        <v>0</v>
      </c>
      <c r="HR40" s="21">
        <v>0</v>
      </c>
      <c r="HS40" s="21">
        <f t="shared" si="96"/>
        <v>0</v>
      </c>
      <c r="HT40" s="21">
        <v>0</v>
      </c>
      <c r="HU40" s="21">
        <f t="shared" si="97"/>
        <v>0</v>
      </c>
      <c r="HV40" s="21">
        <v>0</v>
      </c>
      <c r="HW40" s="21">
        <f t="shared" si="98"/>
        <v>0</v>
      </c>
      <c r="HX40" s="21">
        <v>0</v>
      </c>
      <c r="HY40" s="21">
        <f t="shared" si="99"/>
        <v>0</v>
      </c>
      <c r="HZ40" s="21">
        <f t="shared" si="20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1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2"/>
        <v>0</v>
      </c>
      <c r="IM40" s="21">
        <v>0</v>
      </c>
      <c r="IN40" s="21">
        <f t="shared" si="103"/>
        <v>0</v>
      </c>
      <c r="IO40" s="21">
        <v>0</v>
      </c>
      <c r="IP40" s="21">
        <f t="shared" si="104"/>
        <v>0</v>
      </c>
      <c r="IQ40" s="21">
        <v>0</v>
      </c>
      <c r="IR40" s="21">
        <f t="shared" si="105"/>
        <v>0</v>
      </c>
      <c r="IS40" s="21">
        <v>0</v>
      </c>
      <c r="IT40" s="21">
        <f t="shared" si="106"/>
        <v>0</v>
      </c>
      <c r="IU40" s="21">
        <v>0</v>
      </c>
      <c r="IV40" s="21">
        <f t="shared" si="107"/>
        <v>0</v>
      </c>
      <c r="IW40" s="21">
        <f t="shared" si="108"/>
        <v>0</v>
      </c>
      <c r="IX40" s="21"/>
      <c r="IY40" s="23">
        <f t="shared" si="212"/>
        <v>0</v>
      </c>
      <c r="IZ40" s="22"/>
      <c r="JA40" s="22"/>
      <c r="JB40" s="22"/>
      <c r="JC40" s="23">
        <v>0</v>
      </c>
      <c r="JD40" s="21">
        <f t="shared" si="188"/>
        <v>0</v>
      </c>
      <c r="JE40" s="21">
        <f t="shared" si="110"/>
        <v>0</v>
      </c>
      <c r="JF40" s="21">
        <v>0</v>
      </c>
      <c r="JG40" s="21">
        <f t="shared" si="111"/>
        <v>0</v>
      </c>
      <c r="JH40" s="21">
        <v>0</v>
      </c>
      <c r="JI40" s="21">
        <f t="shared" si="112"/>
        <v>0</v>
      </c>
      <c r="JJ40" s="21">
        <v>0</v>
      </c>
      <c r="JK40" s="21">
        <f t="shared" si="113"/>
        <v>0</v>
      </c>
      <c r="JL40" s="21">
        <v>0</v>
      </c>
      <c r="JM40" s="21">
        <f t="shared" si="114"/>
        <v>0</v>
      </c>
      <c r="JN40" s="21">
        <v>0</v>
      </c>
      <c r="JO40" s="21">
        <f t="shared" si="115"/>
        <v>0</v>
      </c>
      <c r="JP40" s="21">
        <f t="shared" si="20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17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18"/>
        <v>0</v>
      </c>
      <c r="KC40" s="21">
        <v>0</v>
      </c>
      <c r="KD40" s="21">
        <f t="shared" si="119"/>
        <v>0</v>
      </c>
      <c r="KE40" s="21">
        <v>0</v>
      </c>
      <c r="KF40" s="21">
        <f t="shared" si="120"/>
        <v>0</v>
      </c>
      <c r="KG40" s="21">
        <v>0</v>
      </c>
      <c r="KH40" s="21">
        <f t="shared" si="121"/>
        <v>0</v>
      </c>
      <c r="KI40" s="21">
        <v>0</v>
      </c>
      <c r="KJ40" s="21">
        <f t="shared" si="122"/>
        <v>0</v>
      </c>
      <c r="KK40" s="21">
        <v>0</v>
      </c>
      <c r="KL40" s="21">
        <f t="shared" si="123"/>
        <v>0</v>
      </c>
      <c r="KM40" s="21">
        <f t="shared" si="124"/>
        <v>0</v>
      </c>
      <c r="KN40" s="21"/>
      <c r="KO40" s="23">
        <f t="shared" si="213"/>
        <v>0</v>
      </c>
      <c r="KP40" s="22"/>
      <c r="KQ40" s="22"/>
      <c r="KR40" s="22"/>
      <c r="KS40" s="23">
        <v>0</v>
      </c>
      <c r="KT40" s="21">
        <f t="shared" si="189"/>
        <v>0</v>
      </c>
      <c r="KU40" s="21">
        <f t="shared" si="126"/>
        <v>0</v>
      </c>
      <c r="KV40" s="21">
        <v>0</v>
      </c>
      <c r="KW40" s="21">
        <f t="shared" si="127"/>
        <v>0</v>
      </c>
      <c r="KX40" s="21">
        <v>0</v>
      </c>
      <c r="KY40" s="21">
        <f t="shared" si="128"/>
        <v>0</v>
      </c>
      <c r="KZ40" s="21">
        <v>0</v>
      </c>
      <c r="LA40" s="21">
        <f t="shared" si="129"/>
        <v>0</v>
      </c>
      <c r="LB40" s="21">
        <v>0</v>
      </c>
      <c r="LC40" s="21">
        <f t="shared" si="130"/>
        <v>0</v>
      </c>
      <c r="LD40" s="21">
        <v>0</v>
      </c>
      <c r="LE40" s="21">
        <f t="shared" si="131"/>
        <v>0</v>
      </c>
      <c r="LF40" s="21">
        <f t="shared" si="20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3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4"/>
        <v>0</v>
      </c>
      <c r="LS40" s="21">
        <v>0</v>
      </c>
      <c r="LT40" s="21">
        <f t="shared" si="135"/>
        <v>0</v>
      </c>
      <c r="LU40" s="21">
        <v>0</v>
      </c>
      <c r="LV40" s="21">
        <f t="shared" si="136"/>
        <v>0</v>
      </c>
      <c r="LW40" s="21">
        <v>0</v>
      </c>
      <c r="LX40" s="21">
        <f t="shared" si="137"/>
        <v>0</v>
      </c>
      <c r="LY40" s="21">
        <v>0</v>
      </c>
      <c r="LZ40" s="21">
        <f t="shared" si="138"/>
        <v>0</v>
      </c>
      <c r="MA40" s="21">
        <v>0</v>
      </c>
      <c r="MB40" s="21">
        <f t="shared" si="139"/>
        <v>0</v>
      </c>
      <c r="MC40" s="21">
        <f t="shared" si="140"/>
        <v>0</v>
      </c>
      <c r="MD40" s="21"/>
      <c r="ME40" s="23">
        <f t="shared" si="214"/>
        <v>0</v>
      </c>
      <c r="MF40" s="22"/>
      <c r="MG40" s="22"/>
      <c r="MH40" s="22"/>
      <c r="MI40" s="23">
        <v>0</v>
      </c>
      <c r="MJ40" s="21">
        <f t="shared" si="190"/>
        <v>0</v>
      </c>
      <c r="MK40" s="21">
        <f t="shared" si="142"/>
        <v>0</v>
      </c>
      <c r="ML40" s="21">
        <v>0</v>
      </c>
      <c r="MM40" s="21">
        <f t="shared" si="143"/>
        <v>0</v>
      </c>
      <c r="MN40" s="21">
        <v>0</v>
      </c>
      <c r="MO40" s="21">
        <f t="shared" si="144"/>
        <v>0</v>
      </c>
      <c r="MP40" s="21">
        <v>0</v>
      </c>
      <c r="MQ40" s="21">
        <f t="shared" si="145"/>
        <v>0</v>
      </c>
      <c r="MR40" s="21">
        <v>0</v>
      </c>
      <c r="MS40" s="21">
        <f t="shared" si="146"/>
        <v>0</v>
      </c>
      <c r="MT40" s="21">
        <v>0</v>
      </c>
      <c r="MU40" s="21">
        <f t="shared" si="147"/>
        <v>0</v>
      </c>
      <c r="MV40" s="21">
        <f t="shared" si="20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49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0"/>
        <v>0</v>
      </c>
      <c r="NI40" s="21">
        <v>0</v>
      </c>
      <c r="NJ40" s="21">
        <f t="shared" si="151"/>
        <v>0</v>
      </c>
      <c r="NK40" s="21">
        <v>0</v>
      </c>
      <c r="NL40" s="21">
        <f t="shared" si="152"/>
        <v>0</v>
      </c>
      <c r="NM40" s="21">
        <v>0</v>
      </c>
      <c r="NN40" s="21">
        <f t="shared" si="153"/>
        <v>0</v>
      </c>
      <c r="NO40" s="21">
        <v>0</v>
      </c>
      <c r="NP40" s="21">
        <f t="shared" si="154"/>
        <v>0</v>
      </c>
      <c r="NQ40" s="21">
        <v>0</v>
      </c>
      <c r="NR40" s="21">
        <f t="shared" si="155"/>
        <v>0</v>
      </c>
      <c r="NS40" s="21">
        <f t="shared" si="156"/>
        <v>0</v>
      </c>
      <c r="NT40" s="21"/>
      <c r="NU40" s="23">
        <f t="shared" si="215"/>
        <v>0</v>
      </c>
      <c r="NV40" s="22"/>
      <c r="NW40" s="22"/>
      <c r="NX40" s="22"/>
      <c r="NY40" s="23">
        <v>0</v>
      </c>
      <c r="NZ40" s="21">
        <f t="shared" si="191"/>
        <v>0</v>
      </c>
      <c r="OA40" s="21">
        <f t="shared" si="158"/>
        <v>0</v>
      </c>
      <c r="OB40" s="21">
        <v>0</v>
      </c>
      <c r="OC40" s="21">
        <f t="shared" si="159"/>
        <v>0</v>
      </c>
      <c r="OD40" s="21">
        <v>0</v>
      </c>
      <c r="OE40" s="21">
        <f t="shared" si="160"/>
        <v>0</v>
      </c>
      <c r="OF40" s="21">
        <v>0</v>
      </c>
      <c r="OG40" s="21">
        <f t="shared" si="161"/>
        <v>0</v>
      </c>
      <c r="OH40" s="21">
        <v>0</v>
      </c>
      <c r="OI40" s="21">
        <f t="shared" si="162"/>
        <v>0</v>
      </c>
      <c r="OJ40" s="21">
        <v>0</v>
      </c>
      <c r="OK40" s="21">
        <f t="shared" si="163"/>
        <v>0</v>
      </c>
      <c r="OL40" s="21">
        <f t="shared" si="20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65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66"/>
        <v>0</v>
      </c>
      <c r="OY40" s="21">
        <v>0</v>
      </c>
      <c r="OZ40" s="21">
        <f t="shared" si="167"/>
        <v>0</v>
      </c>
      <c r="PA40" s="21">
        <v>0</v>
      </c>
      <c r="PB40" s="21">
        <f t="shared" si="168"/>
        <v>0</v>
      </c>
      <c r="PC40" s="21">
        <v>0</v>
      </c>
      <c r="PD40" s="21">
        <f t="shared" si="169"/>
        <v>0</v>
      </c>
      <c r="PE40" s="21">
        <v>0</v>
      </c>
      <c r="PF40" s="21">
        <f t="shared" si="170"/>
        <v>0</v>
      </c>
      <c r="PG40" s="21">
        <v>0</v>
      </c>
      <c r="PH40" s="21">
        <f t="shared" si="171"/>
        <v>0</v>
      </c>
      <c r="PI40" s="21">
        <f t="shared" si="172"/>
        <v>0</v>
      </c>
      <c r="PJ40" s="21"/>
      <c r="PK40" s="23">
        <f t="shared" si="216"/>
        <v>0</v>
      </c>
      <c r="PL40" s="24">
        <f t="shared" si="12"/>
        <v>0</v>
      </c>
      <c r="PM40" s="24">
        <f t="shared" si="13"/>
        <v>0</v>
      </c>
      <c r="PN40" s="24">
        <f t="shared" si="173"/>
        <v>0</v>
      </c>
    </row>
    <row r="41" spans="1:430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4"/>
        <v>0</v>
      </c>
      <c r="M41" s="21">
        <f t="shared" si="15"/>
        <v>0</v>
      </c>
      <c r="N41" s="21">
        <v>0</v>
      </c>
      <c r="O41" s="21">
        <f t="shared" si="16"/>
        <v>0</v>
      </c>
      <c r="P41" s="21">
        <v>0</v>
      </c>
      <c r="Q41" s="21">
        <f t="shared" si="17"/>
        <v>0</v>
      </c>
      <c r="R41" s="21">
        <v>0</v>
      </c>
      <c r="S41" s="21">
        <f t="shared" si="18"/>
        <v>0</v>
      </c>
      <c r="T41" s="21">
        <v>0</v>
      </c>
      <c r="U41" s="21">
        <f t="shared" si="19"/>
        <v>0</v>
      </c>
      <c r="V41" s="21">
        <v>0</v>
      </c>
      <c r="W41" s="21">
        <f t="shared" si="20"/>
        <v>0</v>
      </c>
      <c r="X41" s="21">
        <f t="shared" si="21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2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3"/>
        <v>0</v>
      </c>
      <c r="AK41" s="21">
        <v>0</v>
      </c>
      <c r="AL41" s="21">
        <f t="shared" si="24"/>
        <v>0</v>
      </c>
      <c r="AM41" s="21">
        <v>0</v>
      </c>
      <c r="AN41" s="21">
        <f t="shared" si="25"/>
        <v>0</v>
      </c>
      <c r="AO41" s="21">
        <v>0</v>
      </c>
      <c r="AP41" s="21">
        <f t="shared" si="26"/>
        <v>0</v>
      </c>
      <c r="AQ41" s="21">
        <v>0</v>
      </c>
      <c r="AR41" s="21">
        <f t="shared" si="27"/>
        <v>0</v>
      </c>
      <c r="AS41" s="21">
        <v>0</v>
      </c>
      <c r="AT41" s="21">
        <f t="shared" si="28"/>
        <v>0</v>
      </c>
      <c r="AU41" s="21">
        <f t="shared" si="29"/>
        <v>0</v>
      </c>
      <c r="AV41" s="21"/>
      <c r="AW41" s="23">
        <f t="shared" si="174"/>
        <v>0</v>
      </c>
      <c r="AX41" s="22"/>
      <c r="AY41" s="22"/>
      <c r="AZ41" s="22"/>
      <c r="BA41" s="23">
        <v>0</v>
      </c>
      <c r="BB41" s="21">
        <f t="shared" si="183"/>
        <v>0</v>
      </c>
      <c r="BC41" s="21">
        <f t="shared" si="31"/>
        <v>0</v>
      </c>
      <c r="BD41" s="21">
        <v>0</v>
      </c>
      <c r="BE41" s="21">
        <f t="shared" si="32"/>
        <v>0</v>
      </c>
      <c r="BF41" s="21">
        <v>0</v>
      </c>
      <c r="BG41" s="21">
        <f t="shared" si="33"/>
        <v>0</v>
      </c>
      <c r="BH41" s="21">
        <v>0</v>
      </c>
      <c r="BI41" s="21">
        <f t="shared" si="34"/>
        <v>0</v>
      </c>
      <c r="BJ41" s="21">
        <v>0</v>
      </c>
      <c r="BK41" s="21">
        <f t="shared" si="35"/>
        <v>0</v>
      </c>
      <c r="BL41" s="21">
        <v>0</v>
      </c>
      <c r="BM41" s="21">
        <f t="shared" si="36"/>
        <v>0</v>
      </c>
      <c r="BN41" s="21">
        <f t="shared" si="20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38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39"/>
        <v>0</v>
      </c>
      <c r="CA41" s="21">
        <v>0</v>
      </c>
      <c r="CB41" s="21">
        <f t="shared" si="40"/>
        <v>0</v>
      </c>
      <c r="CC41" s="21">
        <v>0</v>
      </c>
      <c r="CD41" s="21">
        <f t="shared" si="41"/>
        <v>0</v>
      </c>
      <c r="CE41" s="21">
        <v>0</v>
      </c>
      <c r="CF41" s="21">
        <f t="shared" si="42"/>
        <v>0</v>
      </c>
      <c r="CG41" s="21">
        <v>0</v>
      </c>
      <c r="CH41" s="21">
        <f t="shared" si="43"/>
        <v>0</v>
      </c>
      <c r="CI41" s="21">
        <v>0</v>
      </c>
      <c r="CJ41" s="21">
        <f t="shared" si="44"/>
        <v>0</v>
      </c>
      <c r="CK41" s="21">
        <f t="shared" si="45"/>
        <v>0</v>
      </c>
      <c r="CL41" s="21"/>
      <c r="CM41" s="23">
        <f t="shared" si="209"/>
        <v>0</v>
      </c>
      <c r="CN41" s="22"/>
      <c r="CO41" s="22"/>
      <c r="CP41" s="22"/>
      <c r="CQ41" s="23">
        <v>0</v>
      </c>
      <c r="CR41" s="21">
        <f t="shared" si="184"/>
        <v>0</v>
      </c>
      <c r="CS41" s="21">
        <f t="shared" si="47"/>
        <v>0</v>
      </c>
      <c r="CT41" s="21">
        <v>0</v>
      </c>
      <c r="CU41" s="21">
        <f t="shared" si="48"/>
        <v>0</v>
      </c>
      <c r="CV41" s="21">
        <v>0</v>
      </c>
      <c r="CW41" s="21">
        <f t="shared" si="49"/>
        <v>0</v>
      </c>
      <c r="CX41" s="21">
        <v>0</v>
      </c>
      <c r="CY41" s="21">
        <f t="shared" si="50"/>
        <v>0</v>
      </c>
      <c r="CZ41" s="21">
        <v>0</v>
      </c>
      <c r="DA41" s="21">
        <f t="shared" si="51"/>
        <v>0</v>
      </c>
      <c r="DB41" s="21">
        <v>0</v>
      </c>
      <c r="DC41" s="21">
        <f t="shared" si="52"/>
        <v>0</v>
      </c>
      <c r="DD41" s="21">
        <f t="shared" si="20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4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5"/>
        <v>0</v>
      </c>
      <c r="DS41" s="21">
        <v>0</v>
      </c>
      <c r="DT41" s="21">
        <f t="shared" si="56"/>
        <v>0</v>
      </c>
      <c r="DU41" s="21">
        <v>0</v>
      </c>
      <c r="DV41" s="21">
        <f t="shared" si="57"/>
        <v>0</v>
      </c>
      <c r="DW41" s="21">
        <v>0</v>
      </c>
      <c r="DX41" s="21">
        <f t="shared" si="58"/>
        <v>0</v>
      </c>
      <c r="DY41" s="21">
        <v>0</v>
      </c>
      <c r="DZ41" s="21">
        <f t="shared" si="59"/>
        <v>0</v>
      </c>
      <c r="EA41" s="21">
        <f t="shared" si="60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185"/>
        <v>0</v>
      </c>
      <c r="EI41" s="21">
        <f t="shared" si="62"/>
        <v>0</v>
      </c>
      <c r="EJ41" s="21">
        <v>0</v>
      </c>
      <c r="EK41" s="21">
        <f t="shared" si="63"/>
        <v>0</v>
      </c>
      <c r="EL41" s="21">
        <v>0</v>
      </c>
      <c r="EM41" s="21">
        <f t="shared" si="64"/>
        <v>0</v>
      </c>
      <c r="EN41" s="21">
        <v>0</v>
      </c>
      <c r="EO41" s="21">
        <f t="shared" si="65"/>
        <v>0</v>
      </c>
      <c r="EP41" s="21">
        <v>0</v>
      </c>
      <c r="EQ41" s="21">
        <f t="shared" si="66"/>
        <v>0</v>
      </c>
      <c r="ER41" s="21">
        <v>0</v>
      </c>
      <c r="ES41" s="21">
        <f t="shared" si="67"/>
        <v>0</v>
      </c>
      <c r="ET41" s="21">
        <f t="shared" si="20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69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0"/>
        <v>0</v>
      </c>
      <c r="FG41" s="21">
        <v>0</v>
      </c>
      <c r="FH41" s="21">
        <f t="shared" si="71"/>
        <v>0</v>
      </c>
      <c r="FI41" s="21">
        <v>0</v>
      </c>
      <c r="FJ41" s="21">
        <f t="shared" si="72"/>
        <v>0</v>
      </c>
      <c r="FK41" s="21">
        <v>0</v>
      </c>
      <c r="FL41" s="21">
        <f t="shared" si="73"/>
        <v>0</v>
      </c>
      <c r="FM41" s="21">
        <v>0</v>
      </c>
      <c r="FN41" s="21">
        <f t="shared" si="74"/>
        <v>0</v>
      </c>
      <c r="FO41" s="21">
        <v>0</v>
      </c>
      <c r="FP41" s="21">
        <f t="shared" si="75"/>
        <v>0</v>
      </c>
      <c r="FQ41" s="21">
        <f t="shared" si="76"/>
        <v>0</v>
      </c>
      <c r="FR41" s="21"/>
      <c r="FS41" s="23">
        <f t="shared" si="210"/>
        <v>0</v>
      </c>
      <c r="FT41" s="22"/>
      <c r="FU41" s="22"/>
      <c r="FV41" s="22"/>
      <c r="FW41" s="23">
        <v>0</v>
      </c>
      <c r="FX41" s="21">
        <f t="shared" si="186"/>
        <v>0</v>
      </c>
      <c r="FY41" s="21">
        <f t="shared" si="78"/>
        <v>0</v>
      </c>
      <c r="FZ41" s="21">
        <v>0</v>
      </c>
      <c r="GA41" s="21">
        <f t="shared" si="79"/>
        <v>0</v>
      </c>
      <c r="GB41" s="21">
        <v>0</v>
      </c>
      <c r="GC41" s="21">
        <f t="shared" si="80"/>
        <v>0</v>
      </c>
      <c r="GD41" s="21">
        <v>0</v>
      </c>
      <c r="GE41" s="21">
        <f t="shared" si="81"/>
        <v>0</v>
      </c>
      <c r="GF41" s="21">
        <v>0</v>
      </c>
      <c r="GG41" s="21">
        <f t="shared" si="82"/>
        <v>0</v>
      </c>
      <c r="GH41" s="21">
        <v>0</v>
      </c>
      <c r="GI41" s="21">
        <f t="shared" si="83"/>
        <v>0</v>
      </c>
      <c r="GJ41" s="21">
        <f t="shared" si="20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5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6"/>
        <v>0</v>
      </c>
      <c r="GW41" s="21">
        <v>0</v>
      </c>
      <c r="GX41" s="21">
        <f t="shared" si="87"/>
        <v>0</v>
      </c>
      <c r="GY41" s="21">
        <v>0</v>
      </c>
      <c r="GZ41" s="21">
        <f t="shared" si="88"/>
        <v>0</v>
      </c>
      <c r="HA41" s="21">
        <v>0</v>
      </c>
      <c r="HB41" s="21">
        <f t="shared" si="89"/>
        <v>0</v>
      </c>
      <c r="HC41" s="21">
        <v>0</v>
      </c>
      <c r="HD41" s="21">
        <f t="shared" si="90"/>
        <v>0</v>
      </c>
      <c r="HE41" s="21">
        <v>0</v>
      </c>
      <c r="HF41" s="21">
        <f t="shared" si="91"/>
        <v>0</v>
      </c>
      <c r="HG41" s="21">
        <f t="shared" si="92"/>
        <v>0</v>
      </c>
      <c r="HH41" s="21"/>
      <c r="HI41" s="23">
        <f t="shared" si="211"/>
        <v>0</v>
      </c>
      <c r="HJ41" s="22"/>
      <c r="HK41" s="22"/>
      <c r="HL41" s="22"/>
      <c r="HM41" s="23">
        <v>0</v>
      </c>
      <c r="HN41" s="21">
        <f t="shared" si="187"/>
        <v>0</v>
      </c>
      <c r="HO41" s="21">
        <f t="shared" si="94"/>
        <v>0</v>
      </c>
      <c r="HP41" s="21">
        <v>0</v>
      </c>
      <c r="HQ41" s="21">
        <f t="shared" si="95"/>
        <v>0</v>
      </c>
      <c r="HR41" s="21">
        <v>0</v>
      </c>
      <c r="HS41" s="21">
        <f t="shared" si="96"/>
        <v>0</v>
      </c>
      <c r="HT41" s="21">
        <v>0</v>
      </c>
      <c r="HU41" s="21">
        <f t="shared" si="97"/>
        <v>0</v>
      </c>
      <c r="HV41" s="21">
        <v>0</v>
      </c>
      <c r="HW41" s="21">
        <f t="shared" si="98"/>
        <v>0</v>
      </c>
      <c r="HX41" s="21">
        <v>0</v>
      </c>
      <c r="HY41" s="21">
        <f t="shared" si="99"/>
        <v>0</v>
      </c>
      <c r="HZ41" s="21">
        <f t="shared" si="20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1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2"/>
        <v>0</v>
      </c>
      <c r="IM41" s="21">
        <v>0</v>
      </c>
      <c r="IN41" s="21">
        <f t="shared" si="103"/>
        <v>0</v>
      </c>
      <c r="IO41" s="21">
        <v>0</v>
      </c>
      <c r="IP41" s="21">
        <f t="shared" si="104"/>
        <v>0</v>
      </c>
      <c r="IQ41" s="21">
        <v>0</v>
      </c>
      <c r="IR41" s="21">
        <f t="shared" si="105"/>
        <v>0</v>
      </c>
      <c r="IS41" s="21">
        <v>0</v>
      </c>
      <c r="IT41" s="21">
        <f t="shared" si="106"/>
        <v>0</v>
      </c>
      <c r="IU41" s="21">
        <v>0</v>
      </c>
      <c r="IV41" s="21">
        <f t="shared" si="107"/>
        <v>0</v>
      </c>
      <c r="IW41" s="21">
        <f t="shared" si="108"/>
        <v>0</v>
      </c>
      <c r="IX41" s="21"/>
      <c r="IY41" s="23">
        <f t="shared" si="212"/>
        <v>0</v>
      </c>
      <c r="IZ41" s="22"/>
      <c r="JA41" s="22"/>
      <c r="JB41" s="22"/>
      <c r="JC41" s="23">
        <v>0</v>
      </c>
      <c r="JD41" s="21">
        <f t="shared" si="188"/>
        <v>0</v>
      </c>
      <c r="JE41" s="21">
        <f t="shared" si="110"/>
        <v>0</v>
      </c>
      <c r="JF41" s="21">
        <v>0</v>
      </c>
      <c r="JG41" s="21">
        <f t="shared" si="111"/>
        <v>0</v>
      </c>
      <c r="JH41" s="21">
        <v>0</v>
      </c>
      <c r="JI41" s="21">
        <f t="shared" si="112"/>
        <v>0</v>
      </c>
      <c r="JJ41" s="21">
        <v>0</v>
      </c>
      <c r="JK41" s="21">
        <f t="shared" si="113"/>
        <v>0</v>
      </c>
      <c r="JL41" s="21">
        <v>0</v>
      </c>
      <c r="JM41" s="21">
        <f t="shared" si="114"/>
        <v>0</v>
      </c>
      <c r="JN41" s="21">
        <v>0</v>
      </c>
      <c r="JO41" s="21">
        <f t="shared" si="115"/>
        <v>0</v>
      </c>
      <c r="JP41" s="21">
        <f t="shared" si="20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17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18"/>
        <v>0</v>
      </c>
      <c r="KC41" s="21">
        <v>0</v>
      </c>
      <c r="KD41" s="21">
        <f t="shared" si="119"/>
        <v>0</v>
      </c>
      <c r="KE41" s="21">
        <v>0</v>
      </c>
      <c r="KF41" s="21">
        <f t="shared" si="120"/>
        <v>0</v>
      </c>
      <c r="KG41" s="21">
        <v>0</v>
      </c>
      <c r="KH41" s="21">
        <f t="shared" si="121"/>
        <v>0</v>
      </c>
      <c r="KI41" s="21">
        <v>0</v>
      </c>
      <c r="KJ41" s="21">
        <f t="shared" si="122"/>
        <v>0</v>
      </c>
      <c r="KK41" s="21">
        <v>0</v>
      </c>
      <c r="KL41" s="21">
        <f t="shared" si="123"/>
        <v>0</v>
      </c>
      <c r="KM41" s="21">
        <f t="shared" si="124"/>
        <v>0</v>
      </c>
      <c r="KN41" s="21"/>
      <c r="KO41" s="23">
        <f t="shared" si="213"/>
        <v>0</v>
      </c>
      <c r="KP41" s="22"/>
      <c r="KQ41" s="22"/>
      <c r="KR41" s="22"/>
      <c r="KS41" s="23">
        <v>0</v>
      </c>
      <c r="KT41" s="21">
        <f t="shared" si="189"/>
        <v>0</v>
      </c>
      <c r="KU41" s="21">
        <f t="shared" si="126"/>
        <v>0</v>
      </c>
      <c r="KV41" s="21">
        <v>0</v>
      </c>
      <c r="KW41" s="21">
        <f t="shared" si="127"/>
        <v>0</v>
      </c>
      <c r="KX41" s="21">
        <v>0</v>
      </c>
      <c r="KY41" s="21">
        <f t="shared" si="128"/>
        <v>0</v>
      </c>
      <c r="KZ41" s="21">
        <v>0</v>
      </c>
      <c r="LA41" s="21">
        <f t="shared" si="129"/>
        <v>0</v>
      </c>
      <c r="LB41" s="21">
        <v>0</v>
      </c>
      <c r="LC41" s="21">
        <f t="shared" si="130"/>
        <v>0</v>
      </c>
      <c r="LD41" s="21">
        <v>0</v>
      </c>
      <c r="LE41" s="21">
        <f t="shared" si="131"/>
        <v>0</v>
      </c>
      <c r="LF41" s="21">
        <f t="shared" si="20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3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4"/>
        <v>0</v>
      </c>
      <c r="LS41" s="21">
        <v>0</v>
      </c>
      <c r="LT41" s="21">
        <f t="shared" si="135"/>
        <v>0</v>
      </c>
      <c r="LU41" s="21">
        <v>0</v>
      </c>
      <c r="LV41" s="21">
        <f t="shared" si="136"/>
        <v>0</v>
      </c>
      <c r="LW41" s="21">
        <v>0</v>
      </c>
      <c r="LX41" s="21">
        <f t="shared" si="137"/>
        <v>0</v>
      </c>
      <c r="LY41" s="21">
        <v>0</v>
      </c>
      <c r="LZ41" s="21">
        <f t="shared" si="138"/>
        <v>0</v>
      </c>
      <c r="MA41" s="21">
        <v>0</v>
      </c>
      <c r="MB41" s="21">
        <f t="shared" si="139"/>
        <v>0</v>
      </c>
      <c r="MC41" s="21">
        <f t="shared" si="140"/>
        <v>0</v>
      </c>
      <c r="MD41" s="21"/>
      <c r="ME41" s="23">
        <f t="shared" si="214"/>
        <v>0</v>
      </c>
      <c r="MF41" s="22"/>
      <c r="MG41" s="22"/>
      <c r="MH41" s="22"/>
      <c r="MI41" s="23">
        <v>0</v>
      </c>
      <c r="MJ41" s="21">
        <f t="shared" si="190"/>
        <v>0</v>
      </c>
      <c r="MK41" s="21">
        <f t="shared" si="142"/>
        <v>0</v>
      </c>
      <c r="ML41" s="21">
        <v>0</v>
      </c>
      <c r="MM41" s="21">
        <f t="shared" si="143"/>
        <v>0</v>
      </c>
      <c r="MN41" s="21">
        <v>0</v>
      </c>
      <c r="MO41" s="21">
        <f t="shared" si="144"/>
        <v>0</v>
      </c>
      <c r="MP41" s="21">
        <v>0</v>
      </c>
      <c r="MQ41" s="21">
        <f t="shared" si="145"/>
        <v>0</v>
      </c>
      <c r="MR41" s="21">
        <v>0</v>
      </c>
      <c r="MS41" s="21">
        <f t="shared" si="146"/>
        <v>0</v>
      </c>
      <c r="MT41" s="21">
        <v>0</v>
      </c>
      <c r="MU41" s="21">
        <f t="shared" si="147"/>
        <v>0</v>
      </c>
      <c r="MV41" s="21">
        <f t="shared" si="20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49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0"/>
        <v>0</v>
      </c>
      <c r="NI41" s="21">
        <v>0</v>
      </c>
      <c r="NJ41" s="21">
        <f t="shared" si="151"/>
        <v>0</v>
      </c>
      <c r="NK41" s="21">
        <v>0</v>
      </c>
      <c r="NL41" s="21">
        <f t="shared" si="152"/>
        <v>0</v>
      </c>
      <c r="NM41" s="21">
        <v>0</v>
      </c>
      <c r="NN41" s="21">
        <f t="shared" si="153"/>
        <v>0</v>
      </c>
      <c r="NO41" s="21">
        <v>0</v>
      </c>
      <c r="NP41" s="21">
        <f t="shared" si="154"/>
        <v>0</v>
      </c>
      <c r="NQ41" s="21">
        <v>0</v>
      </c>
      <c r="NR41" s="21">
        <f t="shared" si="155"/>
        <v>0</v>
      </c>
      <c r="NS41" s="21">
        <f t="shared" si="156"/>
        <v>0</v>
      </c>
      <c r="NT41" s="21"/>
      <c r="NU41" s="23">
        <f t="shared" si="215"/>
        <v>0</v>
      </c>
      <c r="NV41" s="22"/>
      <c r="NW41" s="22"/>
      <c r="NX41" s="22"/>
      <c r="NY41" s="23">
        <v>0</v>
      </c>
      <c r="NZ41" s="21">
        <f t="shared" si="191"/>
        <v>0</v>
      </c>
      <c r="OA41" s="21">
        <f t="shared" si="158"/>
        <v>0</v>
      </c>
      <c r="OB41" s="21">
        <v>0</v>
      </c>
      <c r="OC41" s="21">
        <f t="shared" si="159"/>
        <v>0</v>
      </c>
      <c r="OD41" s="21">
        <v>0</v>
      </c>
      <c r="OE41" s="21">
        <f t="shared" si="160"/>
        <v>0</v>
      </c>
      <c r="OF41" s="21">
        <v>0</v>
      </c>
      <c r="OG41" s="21">
        <f t="shared" si="161"/>
        <v>0</v>
      </c>
      <c r="OH41" s="21">
        <v>0</v>
      </c>
      <c r="OI41" s="21">
        <f t="shared" si="162"/>
        <v>0</v>
      </c>
      <c r="OJ41" s="21">
        <v>0</v>
      </c>
      <c r="OK41" s="21">
        <f t="shared" si="163"/>
        <v>0</v>
      </c>
      <c r="OL41" s="21">
        <f t="shared" si="20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65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66"/>
        <v>0</v>
      </c>
      <c r="OY41" s="21">
        <v>0</v>
      </c>
      <c r="OZ41" s="21">
        <f t="shared" si="167"/>
        <v>0</v>
      </c>
      <c r="PA41" s="21">
        <v>0</v>
      </c>
      <c r="PB41" s="21">
        <f t="shared" si="168"/>
        <v>0</v>
      </c>
      <c r="PC41" s="21">
        <v>0</v>
      </c>
      <c r="PD41" s="21">
        <f t="shared" si="169"/>
        <v>0</v>
      </c>
      <c r="PE41" s="21">
        <v>0</v>
      </c>
      <c r="PF41" s="21">
        <f t="shared" si="170"/>
        <v>0</v>
      </c>
      <c r="PG41" s="21">
        <v>0</v>
      </c>
      <c r="PH41" s="21">
        <f t="shared" si="171"/>
        <v>0</v>
      </c>
      <c r="PI41" s="21">
        <f t="shared" si="172"/>
        <v>0</v>
      </c>
      <c r="PJ41" s="21"/>
      <c r="PK41" s="23">
        <f t="shared" si="216"/>
        <v>0</v>
      </c>
      <c r="PL41" s="24">
        <f t="shared" si="12"/>
        <v>0</v>
      </c>
      <c r="PM41" s="24">
        <f t="shared" si="13"/>
        <v>0</v>
      </c>
      <c r="PN41" s="24">
        <f t="shared" si="173"/>
        <v>0</v>
      </c>
    </row>
    <row r="42" spans="1:430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4"/>
        <v>0</v>
      </c>
      <c r="M42" s="21">
        <f t="shared" si="15"/>
        <v>0</v>
      </c>
      <c r="N42" s="21">
        <v>0</v>
      </c>
      <c r="O42" s="21">
        <f t="shared" si="16"/>
        <v>0</v>
      </c>
      <c r="P42" s="21">
        <v>0</v>
      </c>
      <c r="Q42" s="21">
        <f t="shared" si="17"/>
        <v>0</v>
      </c>
      <c r="R42" s="21">
        <v>0</v>
      </c>
      <c r="S42" s="21">
        <f t="shared" si="18"/>
        <v>0</v>
      </c>
      <c r="T42" s="21">
        <v>0</v>
      </c>
      <c r="U42" s="21">
        <f t="shared" si="19"/>
        <v>0</v>
      </c>
      <c r="V42" s="21">
        <v>0</v>
      </c>
      <c r="W42" s="21">
        <f t="shared" si="20"/>
        <v>0</v>
      </c>
      <c r="X42" s="21">
        <f t="shared" si="21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2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3"/>
        <v>0</v>
      </c>
      <c r="AK42" s="21">
        <v>0</v>
      </c>
      <c r="AL42" s="21">
        <f t="shared" si="24"/>
        <v>0</v>
      </c>
      <c r="AM42" s="21">
        <v>0</v>
      </c>
      <c r="AN42" s="21">
        <f t="shared" si="25"/>
        <v>0</v>
      </c>
      <c r="AO42" s="21">
        <v>0</v>
      </c>
      <c r="AP42" s="21">
        <f t="shared" si="26"/>
        <v>0</v>
      </c>
      <c r="AQ42" s="21">
        <v>0</v>
      </c>
      <c r="AR42" s="21">
        <f t="shared" si="27"/>
        <v>0</v>
      </c>
      <c r="AS42" s="21">
        <v>0</v>
      </c>
      <c r="AT42" s="21">
        <f t="shared" si="28"/>
        <v>0</v>
      </c>
      <c r="AU42" s="21">
        <f t="shared" si="29"/>
        <v>0</v>
      </c>
      <c r="AV42" s="21"/>
      <c r="AW42" s="23">
        <f t="shared" si="174"/>
        <v>0</v>
      </c>
      <c r="AX42" s="22"/>
      <c r="AY42" s="22"/>
      <c r="AZ42" s="22"/>
      <c r="BA42" s="23">
        <v>0</v>
      </c>
      <c r="BB42" s="21">
        <f t="shared" si="183"/>
        <v>0</v>
      </c>
      <c r="BC42" s="21">
        <f t="shared" si="31"/>
        <v>0</v>
      </c>
      <c r="BD42" s="21">
        <v>0</v>
      </c>
      <c r="BE42" s="21">
        <f t="shared" si="32"/>
        <v>0</v>
      </c>
      <c r="BF42" s="21">
        <v>0</v>
      </c>
      <c r="BG42" s="21">
        <f t="shared" si="33"/>
        <v>0</v>
      </c>
      <c r="BH42" s="21">
        <v>0</v>
      </c>
      <c r="BI42" s="21">
        <f t="shared" si="34"/>
        <v>0</v>
      </c>
      <c r="BJ42" s="21">
        <v>0</v>
      </c>
      <c r="BK42" s="21">
        <f t="shared" si="35"/>
        <v>0</v>
      </c>
      <c r="BL42" s="21">
        <v>0</v>
      </c>
      <c r="BM42" s="21">
        <f t="shared" si="36"/>
        <v>0</v>
      </c>
      <c r="BN42" s="21">
        <f t="shared" si="20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38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39"/>
        <v>0</v>
      </c>
      <c r="CA42" s="21">
        <v>0</v>
      </c>
      <c r="CB42" s="21">
        <f t="shared" si="40"/>
        <v>0</v>
      </c>
      <c r="CC42" s="21">
        <v>0</v>
      </c>
      <c r="CD42" s="21">
        <f t="shared" si="41"/>
        <v>0</v>
      </c>
      <c r="CE42" s="21">
        <v>0</v>
      </c>
      <c r="CF42" s="21">
        <f t="shared" si="42"/>
        <v>0</v>
      </c>
      <c r="CG42" s="21">
        <v>0</v>
      </c>
      <c r="CH42" s="21">
        <f t="shared" si="43"/>
        <v>0</v>
      </c>
      <c r="CI42" s="21">
        <v>0</v>
      </c>
      <c r="CJ42" s="21">
        <f t="shared" si="44"/>
        <v>0</v>
      </c>
      <c r="CK42" s="21">
        <f t="shared" si="45"/>
        <v>0</v>
      </c>
      <c r="CL42" s="21"/>
      <c r="CM42" s="23">
        <f t="shared" si="209"/>
        <v>0</v>
      </c>
      <c r="CN42" s="22"/>
      <c r="CO42" s="22"/>
      <c r="CP42" s="22"/>
      <c r="CQ42" s="23">
        <v>0</v>
      </c>
      <c r="CR42" s="21">
        <f t="shared" si="184"/>
        <v>0</v>
      </c>
      <c r="CS42" s="21">
        <f t="shared" si="47"/>
        <v>0</v>
      </c>
      <c r="CT42" s="21">
        <v>0</v>
      </c>
      <c r="CU42" s="21">
        <f t="shared" si="48"/>
        <v>0</v>
      </c>
      <c r="CV42" s="21">
        <v>0</v>
      </c>
      <c r="CW42" s="21">
        <f t="shared" si="49"/>
        <v>0</v>
      </c>
      <c r="CX42" s="21">
        <v>0</v>
      </c>
      <c r="CY42" s="21">
        <f t="shared" si="50"/>
        <v>0</v>
      </c>
      <c r="CZ42" s="21">
        <v>0</v>
      </c>
      <c r="DA42" s="21">
        <f t="shared" si="51"/>
        <v>0</v>
      </c>
      <c r="DB42" s="21">
        <v>0</v>
      </c>
      <c r="DC42" s="21">
        <f t="shared" si="52"/>
        <v>0</v>
      </c>
      <c r="DD42" s="21">
        <f t="shared" si="20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4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5"/>
        <v>0</v>
      </c>
      <c r="DS42" s="21">
        <v>0</v>
      </c>
      <c r="DT42" s="21">
        <f t="shared" si="56"/>
        <v>0</v>
      </c>
      <c r="DU42" s="21">
        <v>0</v>
      </c>
      <c r="DV42" s="21">
        <f t="shared" si="57"/>
        <v>0</v>
      </c>
      <c r="DW42" s="21">
        <v>0</v>
      </c>
      <c r="DX42" s="21">
        <f t="shared" si="58"/>
        <v>0</v>
      </c>
      <c r="DY42" s="21">
        <v>0</v>
      </c>
      <c r="DZ42" s="21">
        <f t="shared" si="59"/>
        <v>0</v>
      </c>
      <c r="EA42" s="21">
        <f t="shared" si="60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185"/>
        <v>0</v>
      </c>
      <c r="EI42" s="21">
        <f t="shared" si="62"/>
        <v>0</v>
      </c>
      <c r="EJ42" s="21">
        <v>0</v>
      </c>
      <c r="EK42" s="21">
        <f t="shared" si="63"/>
        <v>0</v>
      </c>
      <c r="EL42" s="21">
        <v>0</v>
      </c>
      <c r="EM42" s="21">
        <f t="shared" si="64"/>
        <v>0</v>
      </c>
      <c r="EN42" s="21">
        <v>0</v>
      </c>
      <c r="EO42" s="21">
        <f t="shared" si="65"/>
        <v>0</v>
      </c>
      <c r="EP42" s="21">
        <v>0</v>
      </c>
      <c r="EQ42" s="21">
        <f t="shared" si="66"/>
        <v>0</v>
      </c>
      <c r="ER42" s="21">
        <v>0</v>
      </c>
      <c r="ES42" s="21">
        <f t="shared" si="67"/>
        <v>0</v>
      </c>
      <c r="ET42" s="21">
        <f t="shared" si="20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69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0"/>
        <v>0</v>
      </c>
      <c r="FG42" s="21">
        <v>0</v>
      </c>
      <c r="FH42" s="21">
        <f t="shared" si="71"/>
        <v>0</v>
      </c>
      <c r="FI42" s="21">
        <v>0</v>
      </c>
      <c r="FJ42" s="21">
        <f t="shared" si="72"/>
        <v>0</v>
      </c>
      <c r="FK42" s="21">
        <v>0</v>
      </c>
      <c r="FL42" s="21">
        <f t="shared" si="73"/>
        <v>0</v>
      </c>
      <c r="FM42" s="21">
        <v>0</v>
      </c>
      <c r="FN42" s="21">
        <f t="shared" si="74"/>
        <v>0</v>
      </c>
      <c r="FO42" s="21">
        <v>0</v>
      </c>
      <c r="FP42" s="21">
        <f t="shared" si="75"/>
        <v>0</v>
      </c>
      <c r="FQ42" s="21">
        <f t="shared" si="76"/>
        <v>0</v>
      </c>
      <c r="FR42" s="21"/>
      <c r="FS42" s="23">
        <f t="shared" si="210"/>
        <v>0</v>
      </c>
      <c r="FT42" s="22"/>
      <c r="FU42" s="22"/>
      <c r="FV42" s="22"/>
      <c r="FW42" s="23">
        <v>0</v>
      </c>
      <c r="FX42" s="21">
        <f t="shared" si="186"/>
        <v>0</v>
      </c>
      <c r="FY42" s="21">
        <f t="shared" si="78"/>
        <v>0</v>
      </c>
      <c r="FZ42" s="21">
        <v>0</v>
      </c>
      <c r="GA42" s="21">
        <f t="shared" si="79"/>
        <v>0</v>
      </c>
      <c r="GB42" s="21">
        <v>0</v>
      </c>
      <c r="GC42" s="21">
        <f t="shared" si="80"/>
        <v>0</v>
      </c>
      <c r="GD42" s="21">
        <v>0</v>
      </c>
      <c r="GE42" s="21">
        <f t="shared" si="81"/>
        <v>0</v>
      </c>
      <c r="GF42" s="21">
        <v>0</v>
      </c>
      <c r="GG42" s="21">
        <f t="shared" si="82"/>
        <v>0</v>
      </c>
      <c r="GH42" s="21">
        <v>0</v>
      </c>
      <c r="GI42" s="21">
        <f t="shared" si="83"/>
        <v>0</v>
      </c>
      <c r="GJ42" s="21">
        <f t="shared" si="20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5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6"/>
        <v>0</v>
      </c>
      <c r="GW42" s="21">
        <v>0</v>
      </c>
      <c r="GX42" s="21">
        <f t="shared" si="87"/>
        <v>0</v>
      </c>
      <c r="GY42" s="21">
        <v>0</v>
      </c>
      <c r="GZ42" s="21">
        <f t="shared" si="88"/>
        <v>0</v>
      </c>
      <c r="HA42" s="21">
        <v>0</v>
      </c>
      <c r="HB42" s="21">
        <f t="shared" si="89"/>
        <v>0</v>
      </c>
      <c r="HC42" s="21">
        <v>0</v>
      </c>
      <c r="HD42" s="21">
        <f t="shared" si="90"/>
        <v>0</v>
      </c>
      <c r="HE42" s="21">
        <v>0</v>
      </c>
      <c r="HF42" s="21">
        <f t="shared" si="91"/>
        <v>0</v>
      </c>
      <c r="HG42" s="21">
        <f t="shared" si="92"/>
        <v>0</v>
      </c>
      <c r="HH42" s="21"/>
      <c r="HI42" s="23">
        <f t="shared" si="211"/>
        <v>0</v>
      </c>
      <c r="HJ42" s="22"/>
      <c r="HK42" s="22"/>
      <c r="HL42" s="22"/>
      <c r="HM42" s="23">
        <v>0</v>
      </c>
      <c r="HN42" s="21">
        <f t="shared" si="187"/>
        <v>0</v>
      </c>
      <c r="HO42" s="21">
        <f t="shared" si="94"/>
        <v>0</v>
      </c>
      <c r="HP42" s="21">
        <v>0</v>
      </c>
      <c r="HQ42" s="21">
        <f t="shared" si="95"/>
        <v>0</v>
      </c>
      <c r="HR42" s="21">
        <v>0</v>
      </c>
      <c r="HS42" s="21">
        <f t="shared" si="96"/>
        <v>0</v>
      </c>
      <c r="HT42" s="21">
        <v>0</v>
      </c>
      <c r="HU42" s="21">
        <f t="shared" si="97"/>
        <v>0</v>
      </c>
      <c r="HV42" s="21">
        <v>0</v>
      </c>
      <c r="HW42" s="21">
        <f t="shared" si="98"/>
        <v>0</v>
      </c>
      <c r="HX42" s="21">
        <v>0</v>
      </c>
      <c r="HY42" s="21">
        <f t="shared" si="99"/>
        <v>0</v>
      </c>
      <c r="HZ42" s="21">
        <f t="shared" si="20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1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2"/>
        <v>0</v>
      </c>
      <c r="IM42" s="21">
        <v>0</v>
      </c>
      <c r="IN42" s="21">
        <f t="shared" si="103"/>
        <v>0</v>
      </c>
      <c r="IO42" s="21">
        <v>0</v>
      </c>
      <c r="IP42" s="21">
        <f t="shared" si="104"/>
        <v>0</v>
      </c>
      <c r="IQ42" s="21">
        <v>0</v>
      </c>
      <c r="IR42" s="21">
        <f t="shared" si="105"/>
        <v>0</v>
      </c>
      <c r="IS42" s="21">
        <v>0</v>
      </c>
      <c r="IT42" s="21">
        <f t="shared" si="106"/>
        <v>0</v>
      </c>
      <c r="IU42" s="21">
        <v>0</v>
      </c>
      <c r="IV42" s="21">
        <f t="shared" si="107"/>
        <v>0</v>
      </c>
      <c r="IW42" s="21">
        <f t="shared" si="108"/>
        <v>0</v>
      </c>
      <c r="IX42" s="21"/>
      <c r="IY42" s="23">
        <f t="shared" si="212"/>
        <v>0</v>
      </c>
      <c r="IZ42" s="22"/>
      <c r="JA42" s="22"/>
      <c r="JB42" s="22"/>
      <c r="JC42" s="23">
        <v>0</v>
      </c>
      <c r="JD42" s="21">
        <f t="shared" si="188"/>
        <v>0</v>
      </c>
      <c r="JE42" s="21">
        <f t="shared" si="110"/>
        <v>0</v>
      </c>
      <c r="JF42" s="21">
        <v>0</v>
      </c>
      <c r="JG42" s="21">
        <f t="shared" si="111"/>
        <v>0</v>
      </c>
      <c r="JH42" s="21">
        <v>0</v>
      </c>
      <c r="JI42" s="21">
        <f t="shared" si="112"/>
        <v>0</v>
      </c>
      <c r="JJ42" s="21">
        <v>0</v>
      </c>
      <c r="JK42" s="21">
        <f t="shared" si="113"/>
        <v>0</v>
      </c>
      <c r="JL42" s="21">
        <v>0</v>
      </c>
      <c r="JM42" s="21">
        <f t="shared" si="114"/>
        <v>0</v>
      </c>
      <c r="JN42" s="21">
        <v>0</v>
      </c>
      <c r="JO42" s="21">
        <f t="shared" si="115"/>
        <v>0</v>
      </c>
      <c r="JP42" s="21">
        <f t="shared" si="20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17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18"/>
        <v>0</v>
      </c>
      <c r="KC42" s="21">
        <v>0</v>
      </c>
      <c r="KD42" s="21">
        <f t="shared" si="119"/>
        <v>0</v>
      </c>
      <c r="KE42" s="21">
        <v>0</v>
      </c>
      <c r="KF42" s="21">
        <f t="shared" si="120"/>
        <v>0</v>
      </c>
      <c r="KG42" s="21">
        <v>0</v>
      </c>
      <c r="KH42" s="21">
        <f t="shared" si="121"/>
        <v>0</v>
      </c>
      <c r="KI42" s="21">
        <v>0</v>
      </c>
      <c r="KJ42" s="21">
        <f t="shared" si="122"/>
        <v>0</v>
      </c>
      <c r="KK42" s="21">
        <v>0</v>
      </c>
      <c r="KL42" s="21">
        <f t="shared" si="123"/>
        <v>0</v>
      </c>
      <c r="KM42" s="21">
        <f t="shared" si="124"/>
        <v>0</v>
      </c>
      <c r="KN42" s="21"/>
      <c r="KO42" s="23">
        <f t="shared" si="213"/>
        <v>0</v>
      </c>
      <c r="KP42" s="22"/>
      <c r="KQ42" s="22"/>
      <c r="KR42" s="22"/>
      <c r="KS42" s="23">
        <v>0</v>
      </c>
      <c r="KT42" s="21">
        <f t="shared" si="189"/>
        <v>0</v>
      </c>
      <c r="KU42" s="21">
        <f t="shared" si="126"/>
        <v>0</v>
      </c>
      <c r="KV42" s="21">
        <v>0</v>
      </c>
      <c r="KW42" s="21">
        <f t="shared" si="127"/>
        <v>0</v>
      </c>
      <c r="KX42" s="21">
        <v>0</v>
      </c>
      <c r="KY42" s="21">
        <f t="shared" si="128"/>
        <v>0</v>
      </c>
      <c r="KZ42" s="21">
        <v>0</v>
      </c>
      <c r="LA42" s="21">
        <f t="shared" si="129"/>
        <v>0</v>
      </c>
      <c r="LB42" s="21">
        <v>0</v>
      </c>
      <c r="LC42" s="21">
        <f t="shared" si="130"/>
        <v>0</v>
      </c>
      <c r="LD42" s="21">
        <v>0</v>
      </c>
      <c r="LE42" s="21">
        <f t="shared" si="131"/>
        <v>0</v>
      </c>
      <c r="LF42" s="21">
        <f t="shared" si="20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3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4"/>
        <v>0</v>
      </c>
      <c r="LS42" s="21">
        <v>0</v>
      </c>
      <c r="LT42" s="21">
        <f t="shared" si="135"/>
        <v>0</v>
      </c>
      <c r="LU42" s="21">
        <v>0</v>
      </c>
      <c r="LV42" s="21">
        <f t="shared" si="136"/>
        <v>0</v>
      </c>
      <c r="LW42" s="21">
        <v>0</v>
      </c>
      <c r="LX42" s="21">
        <f t="shared" si="137"/>
        <v>0</v>
      </c>
      <c r="LY42" s="21">
        <v>0</v>
      </c>
      <c r="LZ42" s="21">
        <f t="shared" si="138"/>
        <v>0</v>
      </c>
      <c r="MA42" s="21">
        <v>0</v>
      </c>
      <c r="MB42" s="21">
        <f t="shared" si="139"/>
        <v>0</v>
      </c>
      <c r="MC42" s="21">
        <f t="shared" si="140"/>
        <v>0</v>
      </c>
      <c r="MD42" s="21"/>
      <c r="ME42" s="23">
        <f t="shared" si="214"/>
        <v>0</v>
      </c>
      <c r="MF42" s="22"/>
      <c r="MG42" s="22"/>
      <c r="MH42" s="22"/>
      <c r="MI42" s="23">
        <v>0</v>
      </c>
      <c r="MJ42" s="21">
        <f t="shared" si="190"/>
        <v>0</v>
      </c>
      <c r="MK42" s="21">
        <f t="shared" si="142"/>
        <v>0</v>
      </c>
      <c r="ML42" s="21">
        <v>0</v>
      </c>
      <c r="MM42" s="21">
        <f t="shared" si="143"/>
        <v>0</v>
      </c>
      <c r="MN42" s="21">
        <v>0</v>
      </c>
      <c r="MO42" s="21">
        <f t="shared" si="144"/>
        <v>0</v>
      </c>
      <c r="MP42" s="21">
        <v>0</v>
      </c>
      <c r="MQ42" s="21">
        <f t="shared" si="145"/>
        <v>0</v>
      </c>
      <c r="MR42" s="21">
        <v>0</v>
      </c>
      <c r="MS42" s="21">
        <f t="shared" si="146"/>
        <v>0</v>
      </c>
      <c r="MT42" s="21">
        <v>0</v>
      </c>
      <c r="MU42" s="21">
        <f t="shared" si="147"/>
        <v>0</v>
      </c>
      <c r="MV42" s="21">
        <f t="shared" si="20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49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0"/>
        <v>0</v>
      </c>
      <c r="NI42" s="21">
        <v>0</v>
      </c>
      <c r="NJ42" s="21">
        <f t="shared" si="151"/>
        <v>0</v>
      </c>
      <c r="NK42" s="21">
        <v>0</v>
      </c>
      <c r="NL42" s="21">
        <f t="shared" si="152"/>
        <v>0</v>
      </c>
      <c r="NM42" s="21">
        <v>0</v>
      </c>
      <c r="NN42" s="21">
        <f t="shared" si="153"/>
        <v>0</v>
      </c>
      <c r="NO42" s="21">
        <v>0</v>
      </c>
      <c r="NP42" s="21">
        <f t="shared" si="154"/>
        <v>0</v>
      </c>
      <c r="NQ42" s="21">
        <v>0</v>
      </c>
      <c r="NR42" s="21">
        <f t="shared" si="155"/>
        <v>0</v>
      </c>
      <c r="NS42" s="21">
        <f t="shared" si="156"/>
        <v>0</v>
      </c>
      <c r="NT42" s="21"/>
      <c r="NU42" s="23">
        <f t="shared" si="215"/>
        <v>0</v>
      </c>
      <c r="NV42" s="22"/>
      <c r="NW42" s="22"/>
      <c r="NX42" s="22"/>
      <c r="NY42" s="23">
        <v>0</v>
      </c>
      <c r="NZ42" s="21">
        <f t="shared" si="191"/>
        <v>0</v>
      </c>
      <c r="OA42" s="21">
        <f t="shared" si="158"/>
        <v>0</v>
      </c>
      <c r="OB42" s="21">
        <v>0</v>
      </c>
      <c r="OC42" s="21">
        <f t="shared" si="159"/>
        <v>0</v>
      </c>
      <c r="OD42" s="21">
        <v>0</v>
      </c>
      <c r="OE42" s="21">
        <f t="shared" si="160"/>
        <v>0</v>
      </c>
      <c r="OF42" s="21">
        <v>0</v>
      </c>
      <c r="OG42" s="21">
        <f t="shared" si="161"/>
        <v>0</v>
      </c>
      <c r="OH42" s="21">
        <v>0</v>
      </c>
      <c r="OI42" s="21">
        <f t="shared" si="162"/>
        <v>0</v>
      </c>
      <c r="OJ42" s="21">
        <v>0</v>
      </c>
      <c r="OK42" s="21">
        <f t="shared" si="163"/>
        <v>0</v>
      </c>
      <c r="OL42" s="21">
        <f t="shared" si="20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65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66"/>
        <v>0</v>
      </c>
      <c r="OY42" s="21">
        <v>0</v>
      </c>
      <c r="OZ42" s="21">
        <f t="shared" si="167"/>
        <v>0</v>
      </c>
      <c r="PA42" s="21">
        <v>0</v>
      </c>
      <c r="PB42" s="21">
        <f t="shared" si="168"/>
        <v>0</v>
      </c>
      <c r="PC42" s="21">
        <v>0</v>
      </c>
      <c r="PD42" s="21">
        <f t="shared" si="169"/>
        <v>0</v>
      </c>
      <c r="PE42" s="21">
        <v>0</v>
      </c>
      <c r="PF42" s="21">
        <f t="shared" si="170"/>
        <v>0</v>
      </c>
      <c r="PG42" s="21">
        <v>0</v>
      </c>
      <c r="PH42" s="21">
        <f t="shared" si="171"/>
        <v>0</v>
      </c>
      <c r="PI42" s="21">
        <f t="shared" si="172"/>
        <v>0</v>
      </c>
      <c r="PJ42" s="21"/>
      <c r="PK42" s="23">
        <f t="shared" si="216"/>
        <v>0</v>
      </c>
      <c r="PL42" s="24">
        <f t="shared" si="12"/>
        <v>0</v>
      </c>
      <c r="PM42" s="24">
        <f t="shared" si="13"/>
        <v>0</v>
      </c>
      <c r="PN42" s="24">
        <f t="shared" si="173"/>
        <v>0</v>
      </c>
    </row>
    <row r="43" spans="1:430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217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218">SUM(Q12:Q42)</f>
        <v>0</v>
      </c>
      <c r="R43" s="25">
        <f t="shared" si="218"/>
        <v>0</v>
      </c>
      <c r="S43" s="25">
        <f t="shared" si="218"/>
        <v>0</v>
      </c>
      <c r="T43" s="25">
        <f t="shared" si="218"/>
        <v>0</v>
      </c>
      <c r="U43" s="25">
        <f t="shared" si="218"/>
        <v>0</v>
      </c>
      <c r="V43" s="25">
        <f t="shared" si="218"/>
        <v>0</v>
      </c>
      <c r="W43" s="25">
        <f t="shared" si="217"/>
        <v>0</v>
      </c>
      <c r="X43" s="25">
        <f t="shared" si="217"/>
        <v>0</v>
      </c>
      <c r="Y43" s="25">
        <f t="shared" si="217"/>
        <v>0</v>
      </c>
      <c r="Z43" s="25">
        <f t="shared" si="217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219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20">SUM(AL12:AL42)</f>
        <v>0</v>
      </c>
      <c r="AM43" s="25">
        <f t="shared" si="220"/>
        <v>0</v>
      </c>
      <c r="AN43" s="25">
        <f t="shared" si="220"/>
        <v>0</v>
      </c>
      <c r="AO43" s="25">
        <f t="shared" si="220"/>
        <v>0</v>
      </c>
      <c r="AP43" s="25">
        <f t="shared" si="220"/>
        <v>0</v>
      </c>
      <c r="AQ43" s="25">
        <f t="shared" si="220"/>
        <v>0</v>
      </c>
      <c r="AR43" s="25">
        <f t="shared" si="220"/>
        <v>0</v>
      </c>
      <c r="AS43" s="25">
        <f t="shared" si="220"/>
        <v>0</v>
      </c>
      <c r="AT43" s="25">
        <f t="shared" si="220"/>
        <v>0</v>
      </c>
      <c r="AU43" s="25">
        <f>SUM(AU12:AU42)</f>
        <v>0</v>
      </c>
      <c r="AV43" s="25">
        <f>SUM(AV12:AV42)</f>
        <v>0</v>
      </c>
      <c r="AW43" s="25">
        <f t="shared" ref="AW43" si="221">SUM(AW12:AW42)</f>
        <v>0</v>
      </c>
      <c r="AX43" s="13"/>
      <c r="AY43" s="13"/>
      <c r="AZ43" s="13"/>
      <c r="BA43" s="25">
        <f>SUM(BA12:BA42)</f>
        <v>0</v>
      </c>
      <c r="BB43" s="25">
        <f t="shared" ref="BB43" si="222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23">SUM(BG12:BG42)</f>
        <v>0</v>
      </c>
      <c r="BH43" s="25">
        <f t="shared" si="223"/>
        <v>0</v>
      </c>
      <c r="BI43" s="25">
        <f t="shared" si="223"/>
        <v>0</v>
      </c>
      <c r="BJ43" s="25">
        <f t="shared" si="223"/>
        <v>0</v>
      </c>
      <c r="BK43" s="25">
        <f t="shared" si="223"/>
        <v>0</v>
      </c>
      <c r="BL43" s="25">
        <f t="shared" si="223"/>
        <v>0</v>
      </c>
      <c r="BM43" s="25">
        <f t="shared" si="223"/>
        <v>0</v>
      </c>
      <c r="BN43" s="25">
        <f t="shared" si="223"/>
        <v>0</v>
      </c>
      <c r="BO43" s="25">
        <f t="shared" si="223"/>
        <v>0</v>
      </c>
      <c r="BP43" s="25">
        <f t="shared" si="223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24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25">SUM(CB12:CB42)</f>
        <v>0</v>
      </c>
      <c r="CC43" s="25">
        <f t="shared" si="225"/>
        <v>0</v>
      </c>
      <c r="CD43" s="25">
        <f t="shared" si="225"/>
        <v>0</v>
      </c>
      <c r="CE43" s="25">
        <f t="shared" si="225"/>
        <v>0</v>
      </c>
      <c r="CF43" s="25">
        <f t="shared" si="225"/>
        <v>0</v>
      </c>
      <c r="CG43" s="25">
        <f t="shared" si="225"/>
        <v>0</v>
      </c>
      <c r="CH43" s="25">
        <f t="shared" si="225"/>
        <v>0</v>
      </c>
      <c r="CI43" s="25">
        <f t="shared" si="225"/>
        <v>0</v>
      </c>
      <c r="CJ43" s="25">
        <f t="shared" si="225"/>
        <v>0</v>
      </c>
      <c r="CK43" s="25">
        <f>SUM(CK12:CK42)</f>
        <v>0</v>
      </c>
      <c r="CL43" s="25">
        <f>SUM(CL12:CL42)</f>
        <v>0</v>
      </c>
      <c r="CM43" s="25">
        <f t="shared" ref="CM43" si="226">SUM(CM12:CM42)</f>
        <v>0</v>
      </c>
      <c r="CN43" s="13"/>
      <c r="CO43" s="13"/>
      <c r="CP43" s="13"/>
      <c r="CQ43" s="25">
        <f>SUM(CQ12:CQ42)</f>
        <v>0</v>
      </c>
      <c r="CR43" s="25">
        <f t="shared" ref="CR43" si="227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228">SUM(CW12:CW42)</f>
        <v>0</v>
      </c>
      <c r="CX43" s="25">
        <f t="shared" si="228"/>
        <v>0</v>
      </c>
      <c r="CY43" s="25">
        <f t="shared" si="228"/>
        <v>0</v>
      </c>
      <c r="CZ43" s="25">
        <f t="shared" si="228"/>
        <v>0</v>
      </c>
      <c r="DA43" s="25">
        <f t="shared" si="228"/>
        <v>0</v>
      </c>
      <c r="DB43" s="25">
        <f t="shared" si="228"/>
        <v>0</v>
      </c>
      <c r="DC43" s="25">
        <f t="shared" si="228"/>
        <v>0</v>
      </c>
      <c r="DD43" s="25">
        <f t="shared" si="228"/>
        <v>0</v>
      </c>
      <c r="DE43" s="25">
        <f t="shared" si="228"/>
        <v>0</v>
      </c>
      <c r="DF43" s="25">
        <f t="shared" si="228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229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230">SUM(DR12:DR42)</f>
        <v>0</v>
      </c>
      <c r="DS43" s="25">
        <f t="shared" si="230"/>
        <v>0</v>
      </c>
      <c r="DT43" s="25">
        <f t="shared" si="230"/>
        <v>0</v>
      </c>
      <c r="DU43" s="25">
        <f t="shared" si="230"/>
        <v>0</v>
      </c>
      <c r="DV43" s="25">
        <f t="shared" si="230"/>
        <v>0</v>
      </c>
      <c r="DW43" s="25">
        <f t="shared" si="230"/>
        <v>0</v>
      </c>
      <c r="DX43" s="25">
        <f t="shared" si="230"/>
        <v>0</v>
      </c>
      <c r="DY43" s="25">
        <f t="shared" si="230"/>
        <v>0</v>
      </c>
      <c r="DZ43" s="25">
        <f t="shared" si="230"/>
        <v>0</v>
      </c>
      <c r="EA43" s="25">
        <f>SUM(EA12:EA42)</f>
        <v>0</v>
      </c>
      <c r="EB43" s="25">
        <f>SUM(EB12:EB42)</f>
        <v>0</v>
      </c>
      <c r="EC43" s="25">
        <f t="shared" ref="EC43" si="231">SUM(EC12:EC42)</f>
        <v>0</v>
      </c>
      <c r="ED43" s="13"/>
      <c r="EE43" s="13"/>
      <c r="EF43" s="13"/>
      <c r="EG43" s="25">
        <f>SUM(EG12:EG42)</f>
        <v>0</v>
      </c>
      <c r="EH43" s="25">
        <f t="shared" ref="EH43" si="232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233">SUM(EM12:EM42)</f>
        <v>0</v>
      </c>
      <c r="EN43" s="25">
        <f t="shared" si="233"/>
        <v>0</v>
      </c>
      <c r="EO43" s="25">
        <f t="shared" si="233"/>
        <v>0</v>
      </c>
      <c r="EP43" s="25">
        <f t="shared" si="233"/>
        <v>0</v>
      </c>
      <c r="EQ43" s="25">
        <f t="shared" si="233"/>
        <v>0</v>
      </c>
      <c r="ER43" s="25">
        <f t="shared" si="233"/>
        <v>0</v>
      </c>
      <c r="ES43" s="25">
        <f t="shared" si="233"/>
        <v>0</v>
      </c>
      <c r="ET43" s="25">
        <f t="shared" si="233"/>
        <v>0</v>
      </c>
      <c r="EU43" s="25">
        <f t="shared" si="233"/>
        <v>0</v>
      </c>
      <c r="EV43" s="25">
        <f t="shared" si="233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234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235">SUM(FH12:FH42)</f>
        <v>0</v>
      </c>
      <c r="FI43" s="25">
        <f t="shared" si="235"/>
        <v>0</v>
      </c>
      <c r="FJ43" s="25">
        <f t="shared" si="235"/>
        <v>0</v>
      </c>
      <c r="FK43" s="25">
        <f t="shared" si="235"/>
        <v>0</v>
      </c>
      <c r="FL43" s="25">
        <f t="shared" si="235"/>
        <v>0</v>
      </c>
      <c r="FM43" s="25">
        <f t="shared" si="235"/>
        <v>0</v>
      </c>
      <c r="FN43" s="25">
        <f t="shared" si="235"/>
        <v>0</v>
      </c>
      <c r="FO43" s="25">
        <f t="shared" si="235"/>
        <v>0</v>
      </c>
      <c r="FP43" s="25">
        <f t="shared" si="235"/>
        <v>0</v>
      </c>
      <c r="FQ43" s="25">
        <f>SUM(FQ12:FQ42)</f>
        <v>0</v>
      </c>
      <c r="FR43" s="25">
        <f>SUM(FR12:FR42)</f>
        <v>0</v>
      </c>
      <c r="FS43" s="25">
        <f t="shared" ref="FS43" si="236">SUM(FS12:FS42)</f>
        <v>0</v>
      </c>
      <c r="FT43" s="13"/>
      <c r="FU43" s="13"/>
      <c r="FV43" s="13"/>
      <c r="FW43" s="25">
        <f>SUM(FW12:FW42)</f>
        <v>0</v>
      </c>
      <c r="FX43" s="25">
        <f t="shared" ref="FX43" si="237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238">SUM(GC12:GC42)</f>
        <v>0</v>
      </c>
      <c r="GD43" s="25">
        <f t="shared" si="238"/>
        <v>0</v>
      </c>
      <c r="GE43" s="25">
        <f t="shared" si="238"/>
        <v>0</v>
      </c>
      <c r="GF43" s="25">
        <f t="shared" si="238"/>
        <v>0</v>
      </c>
      <c r="GG43" s="25">
        <f t="shared" si="238"/>
        <v>0</v>
      </c>
      <c r="GH43" s="25">
        <f t="shared" si="238"/>
        <v>0</v>
      </c>
      <c r="GI43" s="25">
        <f t="shared" si="238"/>
        <v>0</v>
      </c>
      <c r="GJ43" s="25">
        <f t="shared" si="238"/>
        <v>0</v>
      </c>
      <c r="GK43" s="25">
        <f t="shared" si="238"/>
        <v>0</v>
      </c>
      <c r="GL43" s="25">
        <f t="shared" si="238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239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240">SUM(GX12:GX42)</f>
        <v>0</v>
      </c>
      <c r="GY43" s="25">
        <f t="shared" si="240"/>
        <v>0</v>
      </c>
      <c r="GZ43" s="25">
        <f t="shared" si="240"/>
        <v>0</v>
      </c>
      <c r="HA43" s="25">
        <f t="shared" si="240"/>
        <v>0</v>
      </c>
      <c r="HB43" s="25">
        <f t="shared" si="240"/>
        <v>0</v>
      </c>
      <c r="HC43" s="25">
        <f t="shared" si="240"/>
        <v>0</v>
      </c>
      <c r="HD43" s="25">
        <f t="shared" si="240"/>
        <v>0</v>
      </c>
      <c r="HE43" s="25">
        <f t="shared" si="240"/>
        <v>0</v>
      </c>
      <c r="HF43" s="25">
        <f t="shared" si="240"/>
        <v>0</v>
      </c>
      <c r="HG43" s="25">
        <f>SUM(HG12:HG42)</f>
        <v>0</v>
      </c>
      <c r="HH43" s="25">
        <f>SUM(HH12:HH42)</f>
        <v>0</v>
      </c>
      <c r="HI43" s="25">
        <f t="shared" ref="HI43" si="241">SUM(HI12:HI42)</f>
        <v>0</v>
      </c>
      <c r="HJ43" s="13"/>
      <c r="HK43" s="13"/>
      <c r="HL43" s="13"/>
      <c r="HM43" s="25">
        <f>SUM(HM12:HM42)</f>
        <v>0</v>
      </c>
      <c r="HN43" s="25">
        <f t="shared" ref="HN43" si="242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243">SUM(HS12:HS42)</f>
        <v>0</v>
      </c>
      <c r="HT43" s="25">
        <f t="shared" si="243"/>
        <v>0</v>
      </c>
      <c r="HU43" s="25">
        <f t="shared" si="243"/>
        <v>0</v>
      </c>
      <c r="HV43" s="25">
        <f t="shared" si="243"/>
        <v>0</v>
      </c>
      <c r="HW43" s="25">
        <f t="shared" si="243"/>
        <v>0</v>
      </c>
      <c r="HX43" s="25">
        <f t="shared" si="243"/>
        <v>0</v>
      </c>
      <c r="HY43" s="25">
        <f t="shared" si="243"/>
        <v>0</v>
      </c>
      <c r="HZ43" s="25">
        <f t="shared" si="243"/>
        <v>0</v>
      </c>
      <c r="IA43" s="25">
        <f t="shared" si="243"/>
        <v>0</v>
      </c>
      <c r="IB43" s="25">
        <f t="shared" si="243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244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245">SUM(IN12:IN42)</f>
        <v>0</v>
      </c>
      <c r="IO43" s="25">
        <f t="shared" si="245"/>
        <v>0</v>
      </c>
      <c r="IP43" s="25">
        <f t="shared" si="245"/>
        <v>0</v>
      </c>
      <c r="IQ43" s="25">
        <f t="shared" si="245"/>
        <v>0</v>
      </c>
      <c r="IR43" s="25">
        <f t="shared" si="245"/>
        <v>0</v>
      </c>
      <c r="IS43" s="25">
        <f t="shared" si="245"/>
        <v>0</v>
      </c>
      <c r="IT43" s="25">
        <f t="shared" si="245"/>
        <v>0</v>
      </c>
      <c r="IU43" s="25">
        <f t="shared" si="245"/>
        <v>0</v>
      </c>
      <c r="IV43" s="25">
        <f t="shared" si="245"/>
        <v>0</v>
      </c>
      <c r="IW43" s="25">
        <f>SUM(IW12:IW42)</f>
        <v>0</v>
      </c>
      <c r="IX43" s="25">
        <f>SUM(IX12:IX42)</f>
        <v>0</v>
      </c>
      <c r="IY43" s="25">
        <f t="shared" ref="IY43" si="246">SUM(IY12:IY42)</f>
        <v>0</v>
      </c>
      <c r="IZ43" s="13"/>
      <c r="JA43" s="13"/>
      <c r="JB43" s="13"/>
      <c r="JC43" s="25">
        <f>SUM(JC12:JC42)</f>
        <v>0</v>
      </c>
      <c r="JD43" s="25">
        <f t="shared" ref="JD43" si="247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248">SUM(JI12:JI42)</f>
        <v>0</v>
      </c>
      <c r="JJ43" s="25">
        <f t="shared" si="248"/>
        <v>0</v>
      </c>
      <c r="JK43" s="25">
        <f t="shared" si="248"/>
        <v>0</v>
      </c>
      <c r="JL43" s="25">
        <f t="shared" si="248"/>
        <v>0</v>
      </c>
      <c r="JM43" s="25">
        <f t="shared" si="248"/>
        <v>0</v>
      </c>
      <c r="JN43" s="25">
        <f t="shared" si="248"/>
        <v>0</v>
      </c>
      <c r="JO43" s="25">
        <f t="shared" si="248"/>
        <v>0</v>
      </c>
      <c r="JP43" s="25">
        <f t="shared" si="248"/>
        <v>0</v>
      </c>
      <c r="JQ43" s="25">
        <f t="shared" si="248"/>
        <v>0</v>
      </c>
      <c r="JR43" s="25">
        <f t="shared" si="248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249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250">SUM(KD12:KD42)</f>
        <v>0</v>
      </c>
      <c r="KE43" s="25">
        <f t="shared" si="250"/>
        <v>0</v>
      </c>
      <c r="KF43" s="25">
        <f t="shared" si="250"/>
        <v>0</v>
      </c>
      <c r="KG43" s="25">
        <f t="shared" si="250"/>
        <v>0</v>
      </c>
      <c r="KH43" s="25">
        <f t="shared" si="250"/>
        <v>0</v>
      </c>
      <c r="KI43" s="25">
        <f t="shared" si="250"/>
        <v>0</v>
      </c>
      <c r="KJ43" s="25">
        <f t="shared" si="250"/>
        <v>0</v>
      </c>
      <c r="KK43" s="25">
        <f t="shared" si="250"/>
        <v>0</v>
      </c>
      <c r="KL43" s="25">
        <f t="shared" si="250"/>
        <v>0</v>
      </c>
      <c r="KM43" s="25">
        <f>SUM(KM12:KM42)</f>
        <v>0</v>
      </c>
      <c r="KN43" s="25">
        <f>SUM(KN12:KN42)</f>
        <v>0</v>
      </c>
      <c r="KO43" s="25">
        <f t="shared" ref="KO43" si="251">SUM(KO12:KO42)</f>
        <v>0</v>
      </c>
      <c r="KP43" s="13"/>
      <c r="KQ43" s="13"/>
      <c r="KR43" s="13"/>
      <c r="KS43" s="25">
        <f>SUM(KS12:KS42)</f>
        <v>0</v>
      </c>
      <c r="KT43" s="25">
        <f t="shared" ref="KT43" si="252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253">SUM(KY12:KY42)</f>
        <v>0</v>
      </c>
      <c r="KZ43" s="25">
        <f t="shared" si="253"/>
        <v>0</v>
      </c>
      <c r="LA43" s="25">
        <f t="shared" si="253"/>
        <v>0</v>
      </c>
      <c r="LB43" s="25">
        <f t="shared" si="253"/>
        <v>0</v>
      </c>
      <c r="LC43" s="25">
        <f t="shared" si="253"/>
        <v>0</v>
      </c>
      <c r="LD43" s="25">
        <f t="shared" si="253"/>
        <v>0</v>
      </c>
      <c r="LE43" s="25">
        <f t="shared" si="253"/>
        <v>0</v>
      </c>
      <c r="LF43" s="25">
        <f t="shared" si="253"/>
        <v>0</v>
      </c>
      <c r="LG43" s="25">
        <f t="shared" si="253"/>
        <v>0</v>
      </c>
      <c r="LH43" s="25">
        <f t="shared" si="253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254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255">SUM(LT12:LT42)</f>
        <v>0</v>
      </c>
      <c r="LU43" s="25">
        <f t="shared" si="255"/>
        <v>0</v>
      </c>
      <c r="LV43" s="25">
        <f t="shared" si="255"/>
        <v>0</v>
      </c>
      <c r="LW43" s="25">
        <f t="shared" si="255"/>
        <v>0</v>
      </c>
      <c r="LX43" s="25">
        <f t="shared" si="255"/>
        <v>0</v>
      </c>
      <c r="LY43" s="25">
        <f t="shared" si="255"/>
        <v>0</v>
      </c>
      <c r="LZ43" s="25">
        <f t="shared" si="255"/>
        <v>0</v>
      </c>
      <c r="MA43" s="25">
        <f t="shared" si="255"/>
        <v>0</v>
      </c>
      <c r="MB43" s="25">
        <f t="shared" si="255"/>
        <v>0</v>
      </c>
      <c r="MC43" s="25">
        <f>SUM(MC12:MC42)</f>
        <v>0</v>
      </c>
      <c r="MD43" s="25">
        <f>SUM(MD12:MD42)</f>
        <v>0</v>
      </c>
      <c r="ME43" s="25">
        <f t="shared" ref="ME43" si="256">SUM(ME12:ME42)</f>
        <v>0</v>
      </c>
      <c r="MF43" s="13"/>
      <c r="MG43" s="13"/>
      <c r="MH43" s="13"/>
      <c r="MI43" s="25">
        <f>SUM(MI12:MI42)</f>
        <v>0</v>
      </c>
      <c r="MJ43" s="25">
        <f t="shared" ref="MJ43" si="257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258">SUM(MO12:MO42)</f>
        <v>0</v>
      </c>
      <c r="MP43" s="25">
        <f t="shared" si="258"/>
        <v>0</v>
      </c>
      <c r="MQ43" s="25">
        <f t="shared" si="258"/>
        <v>0</v>
      </c>
      <c r="MR43" s="25">
        <f t="shared" si="258"/>
        <v>0</v>
      </c>
      <c r="MS43" s="25">
        <f t="shared" si="258"/>
        <v>0</v>
      </c>
      <c r="MT43" s="25">
        <f t="shared" si="258"/>
        <v>0</v>
      </c>
      <c r="MU43" s="25">
        <f t="shared" si="258"/>
        <v>0</v>
      </c>
      <c r="MV43" s="25">
        <f t="shared" si="258"/>
        <v>0</v>
      </c>
      <c r="MW43" s="25">
        <f t="shared" si="258"/>
        <v>0</v>
      </c>
      <c r="MX43" s="25">
        <f t="shared" si="258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259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260">SUM(NJ12:NJ42)</f>
        <v>0</v>
      </c>
      <c r="NK43" s="25">
        <f t="shared" si="260"/>
        <v>0</v>
      </c>
      <c r="NL43" s="25">
        <f t="shared" si="260"/>
        <v>0</v>
      </c>
      <c r="NM43" s="25">
        <f t="shared" si="260"/>
        <v>0</v>
      </c>
      <c r="NN43" s="25">
        <f t="shared" si="260"/>
        <v>0</v>
      </c>
      <c r="NO43" s="25">
        <f t="shared" si="260"/>
        <v>0</v>
      </c>
      <c r="NP43" s="25">
        <f t="shared" si="260"/>
        <v>0</v>
      </c>
      <c r="NQ43" s="25">
        <f t="shared" si="260"/>
        <v>0</v>
      </c>
      <c r="NR43" s="25">
        <f t="shared" si="260"/>
        <v>0</v>
      </c>
      <c r="NS43" s="25">
        <f>SUM(NS12:NS42)</f>
        <v>0</v>
      </c>
      <c r="NT43" s="25">
        <f>SUM(NT12:NT42)</f>
        <v>0</v>
      </c>
      <c r="NU43" s="25">
        <f t="shared" ref="NU43" si="261">SUM(NU12:NU42)</f>
        <v>0</v>
      </c>
      <c r="NV43" s="13"/>
      <c r="NW43" s="13"/>
      <c r="NX43" s="13"/>
      <c r="NY43" s="25">
        <f>SUM(NY12:NY42)</f>
        <v>0</v>
      </c>
      <c r="NZ43" s="25">
        <f t="shared" ref="NZ43" si="262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263">SUM(OE12:OE42)</f>
        <v>0</v>
      </c>
      <c r="OF43" s="25">
        <f t="shared" si="263"/>
        <v>0</v>
      </c>
      <c r="OG43" s="25">
        <f t="shared" si="263"/>
        <v>0</v>
      </c>
      <c r="OH43" s="25">
        <f t="shared" si="263"/>
        <v>0</v>
      </c>
      <c r="OI43" s="25">
        <f t="shared" si="263"/>
        <v>0</v>
      </c>
      <c r="OJ43" s="25">
        <f t="shared" si="263"/>
        <v>0</v>
      </c>
      <c r="OK43" s="25">
        <f t="shared" si="263"/>
        <v>0</v>
      </c>
      <c r="OL43" s="25">
        <f t="shared" si="263"/>
        <v>0</v>
      </c>
      <c r="OM43" s="25">
        <f t="shared" si="263"/>
        <v>0</v>
      </c>
      <c r="ON43" s="25">
        <f t="shared" si="263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264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265">SUM(OZ12:OZ42)</f>
        <v>0</v>
      </c>
      <c r="PA43" s="25">
        <f t="shared" si="265"/>
        <v>0</v>
      </c>
      <c r="PB43" s="25">
        <f t="shared" si="265"/>
        <v>0</v>
      </c>
      <c r="PC43" s="25">
        <f t="shared" si="265"/>
        <v>0</v>
      </c>
      <c r="PD43" s="25">
        <f t="shared" si="265"/>
        <v>0</v>
      </c>
      <c r="PE43" s="25">
        <f t="shared" si="265"/>
        <v>0</v>
      </c>
      <c r="PF43" s="25">
        <f t="shared" si="265"/>
        <v>0</v>
      </c>
      <c r="PG43" s="25">
        <f t="shared" si="265"/>
        <v>0</v>
      </c>
      <c r="PH43" s="25">
        <f t="shared" si="265"/>
        <v>0</v>
      </c>
      <c r="PI43" s="25">
        <f>SUM(PI12:PI42)</f>
        <v>0</v>
      </c>
      <c r="PJ43" s="25">
        <f>SUM(PJ12:PJ42)</f>
        <v>0</v>
      </c>
      <c r="PK43" s="25">
        <f t="shared" ref="PK43" si="266">SUM(PK12:PK42)</f>
        <v>0</v>
      </c>
      <c r="PL43" s="25">
        <f>SUM(PL12:PL42)</f>
        <v>0</v>
      </c>
      <c r="PM43" s="25">
        <f>SUM(PM12:PM42)</f>
        <v>0</v>
      </c>
      <c r="PN43" s="25">
        <f>SUM(PN12:PN42)</f>
        <v>0</v>
      </c>
    </row>
    <row r="44" spans="1:430" ht="13.8" thickBot="1" x14ac:dyDescent="0.35"/>
    <row r="45" spans="1:430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M45" s="27"/>
    </row>
    <row r="46" spans="1:430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M46" s="27"/>
    </row>
    <row r="47" spans="1:430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M47" s="27"/>
    </row>
    <row r="48" spans="1:430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</f>
        <v>0</v>
      </c>
      <c r="G48" s="28">
        <v>0</v>
      </c>
      <c r="H48" s="28">
        <v>0</v>
      </c>
      <c r="I48" s="29">
        <v>0</v>
      </c>
      <c r="J48" s="57"/>
      <c r="K48" s="27"/>
      <c r="AG48" s="27"/>
      <c r="AH48" s="27"/>
      <c r="AI48" s="27"/>
      <c r="AX48" s="61"/>
      <c r="AY48" s="62"/>
      <c r="AZ48" s="57"/>
      <c r="BA48" s="27"/>
      <c r="BW48" s="27"/>
      <c r="BX48" s="27"/>
      <c r="BY48" s="27"/>
      <c r="CN48" s="61"/>
      <c r="CO48" s="62"/>
      <c r="CP48" s="57"/>
      <c r="CQ48" s="27"/>
      <c r="DM48" s="27"/>
      <c r="DN48" s="27"/>
      <c r="DO48" s="27"/>
      <c r="ED48" s="61"/>
      <c r="EE48" s="62"/>
      <c r="EF48" s="57"/>
      <c r="EG48" s="27"/>
      <c r="FC48" s="27"/>
      <c r="FD48" s="27"/>
      <c r="FE48" s="27"/>
      <c r="FT48" s="61"/>
      <c r="FU48" s="62"/>
      <c r="FV48" s="57"/>
      <c r="FW48" s="27"/>
      <c r="GS48" s="27"/>
      <c r="GT48" s="27"/>
      <c r="GU48" s="27"/>
      <c r="HJ48" s="61"/>
      <c r="HK48" s="62"/>
      <c r="HL48" s="57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57"/>
      <c r="KS48" s="27"/>
      <c r="LO48" s="27"/>
      <c r="LP48" s="27"/>
      <c r="LQ48" s="27"/>
      <c r="MF48" s="61"/>
      <c r="MG48" s="62"/>
      <c r="MH48" s="57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</row>
    <row r="49" spans="1:426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</row>
    <row r="50" spans="1:426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</f>
        <v>0</v>
      </c>
      <c r="G50" s="31">
        <f>Q43+AF43-AN43+BG43+BV43-CD43+CW43+DL43-DT43+EM43+FB43-FJ43+GC43+GR43-GZ43+HS43+IH43-IP43+JI43-JX43+KY43+LN43-LV43+MO43+NO43-NL43+OE43+OT43-PB43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</row>
    <row r="51" spans="1:426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</f>
        <v>0</v>
      </c>
      <c r="G51" s="31">
        <f>S43-AP43+BI43-CF43+CY43-DV43+EO43-FL43+GE43-HB43+HU43-IR43+JK43-KH43+LA43-LX43+MQ43-NN43+OG43-PD43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</row>
    <row r="52" spans="1:426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</f>
        <v>0</v>
      </c>
      <c r="G52" s="31">
        <f>O43-AL43+BE43-CB43+CU43-DR43+EK43-FH43+GA43-GX43+HQ43-IN43+JG43-KD43+KW43-LT43+MM43-NJ43+OC43-OZ43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</row>
    <row r="53" spans="1:426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</row>
    <row r="54" spans="1:426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</f>
        <v>0</v>
      </c>
      <c r="I54" s="32">
        <f>Z43-AW43+BP43-CM43+DF43-EC43+EV43-FS43+GL43-HI43+IB43-IY43+JR43-KO43+LH43-ME43+MX43-NU43+ON43-PK43</f>
        <v>0</v>
      </c>
      <c r="J54" s="46"/>
      <c r="K54" s="46"/>
      <c r="L54" s="57"/>
      <c r="M54" s="57"/>
      <c r="N54" s="57"/>
      <c r="O54" s="57"/>
      <c r="AJ54" s="57"/>
      <c r="AK54" s="57"/>
      <c r="AL54" s="57"/>
      <c r="AX54" s="61"/>
      <c r="AY54" s="62"/>
      <c r="AZ54" s="46"/>
      <c r="BA54" s="46"/>
      <c r="BB54" s="57"/>
      <c r="BC54" s="57"/>
      <c r="BD54" s="57"/>
      <c r="BE54" s="57"/>
      <c r="BZ54" s="57"/>
      <c r="CA54" s="57"/>
      <c r="CB54" s="57"/>
      <c r="CN54" s="61"/>
      <c r="CO54" s="62"/>
      <c r="CP54" s="46"/>
      <c r="CQ54" s="46"/>
      <c r="CR54" s="57"/>
      <c r="CS54" s="57"/>
      <c r="CT54" s="57"/>
      <c r="CU54" s="57"/>
      <c r="DP54" s="57"/>
      <c r="DQ54" s="57"/>
      <c r="DR54" s="57"/>
      <c r="ED54" s="61"/>
      <c r="EE54" s="62"/>
      <c r="EF54" s="46"/>
      <c r="EG54" s="46"/>
      <c r="EH54" s="57"/>
      <c r="EI54" s="57"/>
      <c r="EJ54" s="57"/>
      <c r="EK54" s="57"/>
      <c r="FF54" s="57"/>
      <c r="FG54" s="57"/>
      <c r="FH54" s="57"/>
      <c r="FT54" s="61"/>
      <c r="FU54" s="62"/>
      <c r="FV54" s="46"/>
      <c r="FW54" s="46"/>
      <c r="FX54" s="57"/>
      <c r="FY54" s="57"/>
      <c r="FZ54" s="57"/>
      <c r="GA54" s="57"/>
      <c r="GV54" s="57"/>
      <c r="GW54" s="57"/>
      <c r="GX54" s="57"/>
      <c r="HJ54" s="61"/>
      <c r="HK54" s="62"/>
      <c r="HL54" s="46"/>
      <c r="HM54" s="46"/>
      <c r="HN54" s="57"/>
      <c r="HO54" s="57"/>
      <c r="HP54" s="57"/>
      <c r="HQ54" s="57"/>
      <c r="IL54" s="57"/>
      <c r="IM54" s="57"/>
      <c r="IN54" s="57"/>
      <c r="IY54" s="66"/>
      <c r="IZ54" s="61"/>
      <c r="JA54" s="62"/>
      <c r="JB54" s="71"/>
      <c r="JC54" s="46"/>
      <c r="JD54" s="57"/>
      <c r="JE54" s="57"/>
      <c r="JF54" s="57"/>
      <c r="JG54" s="57"/>
      <c r="KB54" s="57"/>
      <c r="KC54" s="57"/>
      <c r="KD54" s="57"/>
      <c r="KP54" s="61"/>
      <c r="KQ54" s="62"/>
      <c r="KR54" s="46"/>
      <c r="KS54" s="46"/>
      <c r="KT54" s="57"/>
      <c r="KU54" s="57"/>
      <c r="KV54" s="57"/>
      <c r="KW54" s="57"/>
      <c r="LR54" s="57"/>
      <c r="LS54" s="57"/>
      <c r="LT54" s="57"/>
      <c r="MF54" s="61"/>
      <c r="MG54" s="62"/>
      <c r="MH54" s="46"/>
      <c r="MI54" s="46"/>
      <c r="MJ54" s="57"/>
      <c r="MK54" s="57"/>
      <c r="ML54" s="57"/>
      <c r="MM54" s="57"/>
      <c r="NH54" s="57"/>
      <c r="NI54" s="57"/>
      <c r="NJ54" s="57"/>
      <c r="NV54" s="61"/>
      <c r="NW54" s="62"/>
      <c r="NX54" s="71"/>
      <c r="NY54" s="46"/>
      <c r="NZ54" s="57"/>
      <c r="OA54" s="57"/>
      <c r="OB54" s="57"/>
      <c r="OC54" s="57"/>
      <c r="OX54" s="57"/>
      <c r="OY54" s="57"/>
      <c r="OZ54" s="57"/>
    </row>
    <row r="55" spans="1:426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</row>
    <row r="56" spans="1:426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</row>
    <row r="57" spans="1:426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</row>
    <row r="58" spans="1:426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</row>
    <row r="59" spans="1:426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</row>
    <row r="60" spans="1:426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</row>
    <row r="61" spans="1:426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</row>
    <row r="62" spans="1:426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</row>
    <row r="65" spans="3:388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</row>
    <row r="66" spans="3:388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</row>
    <row r="606" spans="432:432" x14ac:dyDescent="0.3">
      <c r="PP606" s="3">
        <v>244102.39999999999</v>
      </c>
    </row>
    <row r="607" spans="432:432" x14ac:dyDescent="0.3">
      <c r="PP607" s="3">
        <v>973014.35</v>
      </c>
    </row>
    <row r="609" spans="432:432" x14ac:dyDescent="0.3">
      <c r="PP609" s="3">
        <v>958007.35</v>
      </c>
    </row>
    <row r="612" spans="432:432" x14ac:dyDescent="0.3">
      <c r="PP612" s="3">
        <v>563860.19999999995</v>
      </c>
    </row>
    <row r="614" spans="432:432" x14ac:dyDescent="0.3">
      <c r="PP614" s="3">
        <v>451945.35</v>
      </c>
    </row>
    <row r="615" spans="432:432" x14ac:dyDescent="0.3">
      <c r="PP615" s="3">
        <v>410841.59999999998</v>
      </c>
    </row>
    <row r="616" spans="432:432" x14ac:dyDescent="0.3">
      <c r="PP616" s="3">
        <v>595228.19999999995</v>
      </c>
    </row>
    <row r="618" spans="432:432" x14ac:dyDescent="0.3">
      <c r="PP618" s="3">
        <v>630042.5</v>
      </c>
    </row>
    <row r="620" spans="432:432" x14ac:dyDescent="0.3">
      <c r="PP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03">
    <mergeCell ref="DG10:DL10"/>
    <mergeCell ref="ED10:EV10"/>
    <mergeCell ref="EW10:FB10"/>
    <mergeCell ref="A6:PM6"/>
    <mergeCell ref="A7:PM7"/>
    <mergeCell ref="B9:D9"/>
    <mergeCell ref="E9:G9"/>
    <mergeCell ref="H9:Z9"/>
    <mergeCell ref="AA9:AF9"/>
    <mergeCell ref="AG9:AW9"/>
    <mergeCell ref="AX9:BP9"/>
    <mergeCell ref="BQ9:BV9"/>
    <mergeCell ref="BW9:CM9"/>
    <mergeCell ref="OO9:OT9"/>
    <mergeCell ref="OU9:PK9"/>
    <mergeCell ref="NV9:ON9"/>
    <mergeCell ref="MF9:MX9"/>
    <mergeCell ref="MY9:ND9"/>
    <mergeCell ref="NE9:NU9"/>
    <mergeCell ref="JY9:KO9"/>
    <mergeCell ref="KP9:LH9"/>
    <mergeCell ref="LI9:LN9"/>
    <mergeCell ref="LO9:ME9"/>
    <mergeCell ref="B10:D10"/>
    <mergeCell ref="E10:G10"/>
    <mergeCell ref="H10:Z10"/>
    <mergeCell ref="AA10:AF10"/>
    <mergeCell ref="AX10:BP10"/>
    <mergeCell ref="BQ10:BV10"/>
    <mergeCell ref="CN10:DF10"/>
    <mergeCell ref="IZ9:JR9"/>
    <mergeCell ref="JS9:JX9"/>
    <mergeCell ref="FT9:GL9"/>
    <mergeCell ref="GM9:GR9"/>
    <mergeCell ref="GS9:HI9"/>
    <mergeCell ref="HJ9:IB9"/>
    <mergeCell ref="IC9:IH9"/>
    <mergeCell ref="II9:IY9"/>
    <mergeCell ref="CN9:DF9"/>
    <mergeCell ref="DG9:DL9"/>
    <mergeCell ref="DM9:EC9"/>
    <mergeCell ref="ED9:EV9"/>
    <mergeCell ref="EW9:FB9"/>
    <mergeCell ref="FC9:FS9"/>
    <mergeCell ref="A47:E47"/>
    <mergeCell ref="A48:E48"/>
    <mergeCell ref="A49:E49"/>
    <mergeCell ref="A50:E50"/>
    <mergeCell ref="A51:E51"/>
    <mergeCell ref="A52:E52"/>
    <mergeCell ref="IZ45:IZ46"/>
    <mergeCell ref="JA45:JA46"/>
    <mergeCell ref="KP45:KP46"/>
    <mergeCell ref="ED45:ED46"/>
    <mergeCell ref="EE45:EE46"/>
    <mergeCell ref="FT45:FT46"/>
    <mergeCell ref="FU45:FU46"/>
    <mergeCell ref="HJ45:HJ46"/>
    <mergeCell ref="HK45:HK46"/>
    <mergeCell ref="A45:E46"/>
    <mergeCell ref="F45:F46"/>
    <mergeCell ref="G45:G46"/>
    <mergeCell ref="H45:H46"/>
    <mergeCell ref="I45:I46"/>
    <mergeCell ref="AX45:AX46"/>
    <mergeCell ref="AY45:AY46"/>
    <mergeCell ref="CN45:CN46"/>
    <mergeCell ref="CO45:CO46"/>
    <mergeCell ref="A59:E59"/>
    <mergeCell ref="A60:C60"/>
    <mergeCell ref="I65:J65"/>
    <mergeCell ref="AY65:AZ65"/>
    <mergeCell ref="CO65:CP65"/>
    <mergeCell ref="EE65:EF65"/>
    <mergeCell ref="A53:E53"/>
    <mergeCell ref="A54:E54"/>
    <mergeCell ref="A55:E55"/>
    <mergeCell ref="A56:E56"/>
    <mergeCell ref="A57:E57"/>
    <mergeCell ref="A58:E58"/>
    <mergeCell ref="NV10:ON10"/>
    <mergeCell ref="OO10:OT10"/>
    <mergeCell ref="NV45:NV46"/>
    <mergeCell ref="NW45:NW46"/>
    <mergeCell ref="FU65:FV65"/>
    <mergeCell ref="HK65:HL65"/>
    <mergeCell ref="JA65:JB65"/>
    <mergeCell ref="KQ65:KR65"/>
    <mergeCell ref="MG65:MH65"/>
    <mergeCell ref="NW65:NX65"/>
    <mergeCell ref="KQ45:KQ46"/>
    <mergeCell ref="MF45:MF46"/>
    <mergeCell ref="MG45:MG46"/>
    <mergeCell ref="MY10:ND10"/>
    <mergeCell ref="IC10:IH10"/>
    <mergeCell ref="IZ10:JR10"/>
    <mergeCell ref="JS10:JX10"/>
    <mergeCell ref="KP10:LH10"/>
    <mergeCell ref="LI10:LN10"/>
    <mergeCell ref="MF10:MX10"/>
    <mergeCell ref="FT10:GL10"/>
    <mergeCell ref="GM10:GR10"/>
    <mergeCell ref="HJ10:I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272F-433F-479A-85B9-94B304B5700C}">
  <dimension ref="A1:RI665"/>
  <sheetViews>
    <sheetView zoomScale="78" zoomScaleNormal="78" workbookViewId="0">
      <selection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9" style="3" customWidth="1"/>
    <col min="471" max="471" width="18.88671875" style="3" customWidth="1"/>
    <col min="472" max="472" width="14.109375" style="3" customWidth="1"/>
    <col min="473" max="473" width="5" style="3" customWidth="1"/>
    <col min="474" max="474" width="11.44140625" style="3"/>
    <col min="475" max="475" width="20.109375" style="3" customWidth="1"/>
    <col min="476" max="16384" width="11.44140625" style="3"/>
  </cols>
  <sheetData>
    <row r="1" spans="1:477" s="4" customFormat="1" ht="18" customHeight="1" x14ac:dyDescent="0.3">
      <c r="A1" s="40" t="s">
        <v>0</v>
      </c>
      <c r="B1" s="40"/>
      <c r="C1" s="60"/>
      <c r="D1" s="60"/>
      <c r="E1" s="2"/>
      <c r="F1" s="2"/>
      <c r="G1" s="2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/>
      <c r="IY1" s="60"/>
      <c r="IZ1" s="60"/>
      <c r="JA1" s="60"/>
      <c r="JB1" s="60"/>
      <c r="JC1" s="60"/>
      <c r="JD1" s="60"/>
      <c r="JE1" s="60"/>
      <c r="JF1" s="60"/>
      <c r="JG1" s="60"/>
      <c r="JH1" s="60"/>
      <c r="JI1" s="60"/>
      <c r="JJ1" s="60"/>
      <c r="JK1" s="60"/>
      <c r="JL1" s="60"/>
      <c r="JM1" s="60"/>
      <c r="JN1" s="60"/>
      <c r="JO1" s="60"/>
      <c r="JP1" s="60"/>
      <c r="JQ1" s="60"/>
      <c r="JR1" s="60"/>
      <c r="JS1" s="60"/>
      <c r="JT1" s="60"/>
      <c r="JU1" s="60"/>
      <c r="JV1" s="60"/>
      <c r="JW1" s="60"/>
      <c r="JX1" s="60"/>
      <c r="JY1" s="60"/>
      <c r="JZ1" s="60"/>
      <c r="KA1" s="60"/>
      <c r="KB1" s="60"/>
      <c r="KC1" s="60"/>
      <c r="KD1" s="60"/>
      <c r="KE1" s="60"/>
      <c r="KF1" s="60"/>
      <c r="KG1" s="60"/>
      <c r="KH1" s="60"/>
      <c r="KI1" s="60"/>
      <c r="KJ1" s="60"/>
      <c r="KK1" s="60"/>
      <c r="KL1" s="60"/>
      <c r="KM1" s="60"/>
      <c r="KN1" s="60"/>
      <c r="KO1" s="60"/>
      <c r="KP1" s="60"/>
      <c r="KQ1" s="60"/>
      <c r="KR1" s="60"/>
      <c r="KS1" s="60"/>
      <c r="KT1" s="60"/>
      <c r="KU1" s="60"/>
      <c r="KV1" s="60"/>
      <c r="KW1" s="60"/>
      <c r="KX1" s="60"/>
      <c r="KY1" s="60"/>
      <c r="KZ1" s="60"/>
      <c r="LA1" s="60"/>
      <c r="LB1" s="60"/>
      <c r="LC1" s="60"/>
      <c r="LD1" s="60"/>
      <c r="LE1" s="60"/>
      <c r="LF1" s="60"/>
      <c r="LG1" s="60"/>
      <c r="LH1" s="60"/>
      <c r="LI1" s="60"/>
      <c r="LJ1" s="60"/>
      <c r="LK1" s="60"/>
      <c r="LL1" s="60"/>
      <c r="LM1" s="60"/>
      <c r="LN1" s="60"/>
      <c r="LO1" s="60"/>
      <c r="LP1" s="60"/>
      <c r="LQ1" s="60"/>
      <c r="LR1" s="60"/>
      <c r="LS1" s="60"/>
      <c r="LT1" s="60"/>
      <c r="LU1" s="60"/>
      <c r="LV1" s="60"/>
      <c r="LW1" s="60"/>
      <c r="LX1" s="60"/>
      <c r="LY1" s="60"/>
      <c r="LZ1" s="60"/>
      <c r="MA1" s="60"/>
      <c r="MB1" s="60"/>
      <c r="MC1" s="60"/>
      <c r="MD1" s="60"/>
      <c r="ME1" s="60"/>
      <c r="MF1" s="60"/>
      <c r="MG1" s="60"/>
      <c r="MH1" s="60"/>
      <c r="MI1" s="60"/>
      <c r="MJ1" s="60"/>
      <c r="MK1" s="60"/>
      <c r="ML1" s="60"/>
      <c r="MM1" s="60"/>
      <c r="MN1" s="60"/>
      <c r="MO1" s="60"/>
      <c r="MP1" s="60"/>
      <c r="MQ1" s="60"/>
      <c r="MR1" s="60"/>
      <c r="MS1" s="60"/>
      <c r="MT1" s="60"/>
      <c r="MU1" s="60"/>
      <c r="MV1" s="60"/>
      <c r="MW1" s="60"/>
      <c r="MX1" s="60"/>
      <c r="MY1" s="60"/>
      <c r="MZ1" s="60"/>
      <c r="NA1" s="60"/>
      <c r="NB1" s="60"/>
      <c r="NC1" s="60"/>
      <c r="ND1" s="60"/>
      <c r="NE1" s="60"/>
      <c r="NF1" s="60"/>
      <c r="NG1" s="60"/>
      <c r="NH1" s="60"/>
      <c r="NI1" s="60"/>
      <c r="NJ1" s="60"/>
      <c r="NK1" s="60"/>
      <c r="NL1" s="60"/>
      <c r="NM1" s="60"/>
      <c r="NN1" s="60"/>
      <c r="NO1" s="60"/>
      <c r="NP1" s="60"/>
      <c r="NQ1" s="60"/>
      <c r="NR1" s="60"/>
      <c r="NS1" s="60"/>
      <c r="NT1" s="60"/>
      <c r="NU1" s="60"/>
      <c r="NV1" s="60"/>
      <c r="NW1" s="60"/>
      <c r="NX1" s="60"/>
      <c r="NY1" s="60"/>
      <c r="NZ1" s="60"/>
      <c r="OA1" s="60"/>
      <c r="OB1" s="60"/>
      <c r="OC1" s="60"/>
      <c r="OD1" s="60"/>
      <c r="OE1" s="60"/>
      <c r="OF1" s="60"/>
      <c r="OG1" s="60"/>
      <c r="OH1" s="60"/>
      <c r="OI1" s="60"/>
      <c r="OJ1" s="60"/>
      <c r="OK1" s="60"/>
      <c r="OL1" s="60"/>
      <c r="OM1" s="60"/>
      <c r="ON1" s="60"/>
      <c r="OO1" s="60"/>
      <c r="OP1" s="60"/>
      <c r="OQ1" s="60"/>
      <c r="OR1" s="60"/>
      <c r="OS1" s="60"/>
      <c r="OT1" s="60"/>
      <c r="OU1" s="60"/>
      <c r="OV1" s="60"/>
      <c r="OW1" s="60"/>
      <c r="OX1" s="60"/>
      <c r="OY1" s="60"/>
      <c r="OZ1" s="60"/>
      <c r="PA1" s="60"/>
      <c r="PB1" s="60"/>
      <c r="PC1" s="60"/>
      <c r="PD1" s="60"/>
      <c r="PE1" s="60"/>
      <c r="PF1" s="60"/>
      <c r="PG1" s="60"/>
      <c r="PH1" s="60"/>
      <c r="PI1" s="60"/>
      <c r="PJ1" s="60"/>
      <c r="PK1" s="60"/>
      <c r="PL1" s="60"/>
      <c r="PM1" s="60"/>
      <c r="PN1" s="60"/>
      <c r="PO1" s="60"/>
      <c r="PP1" s="60"/>
      <c r="PQ1" s="60"/>
      <c r="PR1" s="60"/>
      <c r="PS1" s="60"/>
      <c r="PT1" s="60"/>
      <c r="PU1" s="60"/>
      <c r="PV1" s="60"/>
      <c r="PW1" s="60"/>
      <c r="PX1" s="60"/>
      <c r="PY1" s="60"/>
      <c r="PZ1" s="60"/>
      <c r="QA1" s="60"/>
      <c r="QB1" s="60"/>
      <c r="QC1" s="60"/>
      <c r="QD1" s="60"/>
      <c r="QE1" s="60"/>
      <c r="QF1" s="60"/>
      <c r="QG1" s="60"/>
      <c r="QH1" s="60"/>
      <c r="QI1" s="60"/>
      <c r="QJ1" s="60"/>
      <c r="QK1" s="60"/>
      <c r="QL1" s="60"/>
      <c r="QM1" s="60"/>
      <c r="QN1" s="60"/>
      <c r="QO1" s="60"/>
      <c r="QP1" s="60"/>
      <c r="QQ1" s="60"/>
      <c r="QR1" s="60"/>
      <c r="QS1" s="60"/>
      <c r="QT1" s="60"/>
      <c r="QU1" s="60"/>
      <c r="QV1" s="60"/>
      <c r="QW1" s="60"/>
      <c r="QX1" s="60"/>
      <c r="QY1" s="60"/>
      <c r="QZ1" s="60"/>
      <c r="RA1" s="60"/>
      <c r="RB1" s="60"/>
      <c r="RC1" s="60"/>
      <c r="RD1" s="60"/>
      <c r="RE1" s="3"/>
      <c r="RF1" s="3"/>
      <c r="RG1" s="3"/>
      <c r="RH1" s="3"/>
      <c r="RI1" s="3"/>
    </row>
    <row r="2" spans="1:477" s="4" customFormat="1" ht="18" customHeight="1" x14ac:dyDescent="0.3">
      <c r="A2" s="40" t="s">
        <v>1</v>
      </c>
      <c r="B2" s="40"/>
      <c r="C2" s="60"/>
      <c r="D2" s="60"/>
      <c r="E2" s="2"/>
      <c r="F2" s="2"/>
      <c r="G2" s="2"/>
      <c r="H2" s="60"/>
      <c r="I2" s="60"/>
      <c r="J2" s="6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0"/>
      <c r="AH2" s="60"/>
      <c r="AI2" s="60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60"/>
      <c r="AW2" s="60"/>
      <c r="AX2" s="60"/>
      <c r="AY2" s="60"/>
      <c r="AZ2" s="60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0"/>
      <c r="BX2" s="60"/>
      <c r="BY2" s="60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60"/>
      <c r="CM2" s="60"/>
      <c r="CN2" s="60"/>
      <c r="CO2" s="60"/>
      <c r="CP2" s="60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60"/>
      <c r="DN2" s="60"/>
      <c r="DO2" s="60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60"/>
      <c r="EC2" s="60"/>
      <c r="ED2" s="60"/>
      <c r="EE2" s="60"/>
      <c r="EF2" s="60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60"/>
      <c r="FD2" s="60"/>
      <c r="FE2" s="60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60"/>
      <c r="FS2" s="60"/>
      <c r="FT2" s="60"/>
      <c r="FU2" s="60"/>
      <c r="FV2" s="60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60"/>
      <c r="GT2" s="60"/>
      <c r="GU2" s="60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60"/>
      <c r="HI2" s="60"/>
      <c r="HJ2" s="60"/>
      <c r="HK2" s="60"/>
      <c r="HL2" s="60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60"/>
      <c r="IJ2" s="60"/>
      <c r="IK2" s="60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60"/>
      <c r="IY2" s="60"/>
      <c r="IZ2" s="60"/>
      <c r="JA2" s="60"/>
      <c r="JB2" s="60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60"/>
      <c r="JZ2" s="60"/>
      <c r="KA2" s="60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60"/>
      <c r="KO2" s="60"/>
      <c r="KP2" s="60"/>
      <c r="KQ2" s="60"/>
      <c r="KR2" s="60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60"/>
      <c r="LP2" s="60"/>
      <c r="LQ2" s="60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60"/>
      <c r="ME2" s="60"/>
      <c r="MF2" s="60"/>
      <c r="MG2" s="60"/>
      <c r="MH2" s="60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60"/>
      <c r="NF2" s="60"/>
      <c r="NG2" s="60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60"/>
      <c r="NU2" s="60"/>
      <c r="NV2" s="60"/>
      <c r="NW2" s="60"/>
      <c r="NX2" s="60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60"/>
      <c r="OV2" s="60"/>
      <c r="OW2" s="60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60"/>
      <c r="PK2" s="60"/>
      <c r="PL2" s="60"/>
      <c r="PM2" s="60"/>
      <c r="PN2" s="60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60"/>
      <c r="QL2" s="60"/>
      <c r="QM2" s="60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60"/>
      <c r="RA2" s="60"/>
      <c r="RB2" s="60"/>
      <c r="RC2" s="60"/>
      <c r="RD2" s="60"/>
      <c r="RE2" s="3"/>
      <c r="RF2" s="3"/>
      <c r="RG2" s="3"/>
      <c r="RH2" s="3"/>
      <c r="RI2" s="3"/>
    </row>
    <row r="3" spans="1:477" s="4" customFormat="1" ht="18" customHeight="1" x14ac:dyDescent="0.3">
      <c r="A3" s="40" t="s">
        <v>62</v>
      </c>
      <c r="B3" s="40"/>
      <c r="C3" s="60"/>
      <c r="D3" s="60"/>
      <c r="E3" s="2"/>
      <c r="F3" s="2"/>
      <c r="G3" s="2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  <c r="IR3" s="60"/>
      <c r="IS3" s="60"/>
      <c r="IT3" s="60"/>
      <c r="IU3" s="60"/>
      <c r="IV3" s="60"/>
      <c r="IW3" s="60"/>
      <c r="IX3" s="60"/>
      <c r="IY3" s="60"/>
      <c r="IZ3" s="60"/>
      <c r="JA3" s="60"/>
      <c r="JB3" s="60"/>
      <c r="JC3" s="60"/>
      <c r="JD3" s="60"/>
      <c r="JE3" s="60"/>
      <c r="JF3" s="60"/>
      <c r="JG3" s="60"/>
      <c r="JH3" s="60"/>
      <c r="JI3" s="60"/>
      <c r="JJ3" s="60"/>
      <c r="JK3" s="60"/>
      <c r="JL3" s="60"/>
      <c r="JM3" s="60"/>
      <c r="JN3" s="60"/>
      <c r="JO3" s="60"/>
      <c r="JP3" s="60"/>
      <c r="JQ3" s="60"/>
      <c r="JR3" s="60"/>
      <c r="JS3" s="60"/>
      <c r="JT3" s="60"/>
      <c r="JU3" s="60"/>
      <c r="JV3" s="60"/>
      <c r="JW3" s="60"/>
      <c r="JX3" s="60"/>
      <c r="JY3" s="60"/>
      <c r="JZ3" s="60"/>
      <c r="KA3" s="60"/>
      <c r="KB3" s="60"/>
      <c r="KC3" s="60"/>
      <c r="KD3" s="60"/>
      <c r="KE3" s="60"/>
      <c r="KF3" s="60"/>
      <c r="KG3" s="60"/>
      <c r="KH3" s="60"/>
      <c r="KI3" s="60"/>
      <c r="KJ3" s="60"/>
      <c r="KK3" s="60"/>
      <c r="KL3" s="60"/>
      <c r="KM3" s="60"/>
      <c r="KN3" s="60"/>
      <c r="KO3" s="60"/>
      <c r="KP3" s="60"/>
      <c r="KQ3" s="60"/>
      <c r="KR3" s="60"/>
      <c r="KS3" s="60"/>
      <c r="KT3" s="60"/>
      <c r="KU3" s="60"/>
      <c r="KV3" s="60"/>
      <c r="KW3" s="60"/>
      <c r="KX3" s="60"/>
      <c r="KY3" s="60"/>
      <c r="KZ3" s="60"/>
      <c r="LA3" s="60"/>
      <c r="LB3" s="60"/>
      <c r="LC3" s="60"/>
      <c r="LD3" s="60"/>
      <c r="LE3" s="60"/>
      <c r="LF3" s="60"/>
      <c r="LG3" s="60"/>
      <c r="LH3" s="60"/>
      <c r="LI3" s="60"/>
      <c r="LJ3" s="60"/>
      <c r="LK3" s="60"/>
      <c r="LL3" s="60"/>
      <c r="LM3" s="60"/>
      <c r="LN3" s="60"/>
      <c r="LO3" s="60"/>
      <c r="LP3" s="60"/>
      <c r="LQ3" s="60"/>
      <c r="LR3" s="60"/>
      <c r="LS3" s="60"/>
      <c r="LT3" s="60"/>
      <c r="LU3" s="60"/>
      <c r="LV3" s="60"/>
      <c r="LW3" s="60"/>
      <c r="LX3" s="60"/>
      <c r="LY3" s="60"/>
      <c r="LZ3" s="60"/>
      <c r="MA3" s="60"/>
      <c r="MB3" s="60"/>
      <c r="MC3" s="60"/>
      <c r="MD3" s="60"/>
      <c r="ME3" s="60"/>
      <c r="MF3" s="60"/>
      <c r="MG3" s="60"/>
      <c r="MH3" s="60"/>
      <c r="MI3" s="60"/>
      <c r="MJ3" s="60"/>
      <c r="MK3" s="60"/>
      <c r="ML3" s="60"/>
      <c r="MM3" s="60"/>
      <c r="MN3" s="60"/>
      <c r="MO3" s="60"/>
      <c r="MP3" s="60"/>
      <c r="MQ3" s="60"/>
      <c r="MR3" s="60"/>
      <c r="MS3" s="60"/>
      <c r="MT3" s="60"/>
      <c r="MU3" s="60"/>
      <c r="MV3" s="60"/>
      <c r="MW3" s="60"/>
      <c r="MX3" s="60"/>
      <c r="MY3" s="60"/>
      <c r="MZ3" s="60"/>
      <c r="NA3" s="60"/>
      <c r="NB3" s="60"/>
      <c r="NC3" s="60"/>
      <c r="ND3" s="60"/>
      <c r="NE3" s="60"/>
      <c r="NF3" s="60"/>
      <c r="NG3" s="60"/>
      <c r="NH3" s="60"/>
      <c r="NI3" s="60"/>
      <c r="NJ3" s="60"/>
      <c r="NK3" s="60"/>
      <c r="NL3" s="60"/>
      <c r="NM3" s="60"/>
      <c r="NN3" s="60"/>
      <c r="NO3" s="60"/>
      <c r="NP3" s="60"/>
      <c r="NQ3" s="60"/>
      <c r="NR3" s="60"/>
      <c r="NS3" s="60"/>
      <c r="NT3" s="60"/>
      <c r="NU3" s="60"/>
      <c r="NV3" s="60"/>
      <c r="NW3" s="60"/>
      <c r="NX3" s="60"/>
      <c r="NY3" s="60"/>
      <c r="NZ3" s="60"/>
      <c r="OA3" s="60"/>
      <c r="OB3" s="60"/>
      <c r="OC3" s="60"/>
      <c r="OD3" s="60"/>
      <c r="OE3" s="60"/>
      <c r="OF3" s="60"/>
      <c r="OG3" s="60"/>
      <c r="OH3" s="60"/>
      <c r="OI3" s="60"/>
      <c r="OJ3" s="60"/>
      <c r="OK3" s="60"/>
      <c r="OL3" s="60"/>
      <c r="OM3" s="60"/>
      <c r="ON3" s="60"/>
      <c r="OO3" s="60"/>
      <c r="OP3" s="60"/>
      <c r="OQ3" s="60"/>
      <c r="OR3" s="60"/>
      <c r="OS3" s="60"/>
      <c r="OT3" s="60"/>
      <c r="OU3" s="60"/>
      <c r="OV3" s="60"/>
      <c r="OW3" s="60"/>
      <c r="OX3" s="60"/>
      <c r="OY3" s="60"/>
      <c r="OZ3" s="60"/>
      <c r="PA3" s="60"/>
      <c r="PB3" s="60"/>
      <c r="PC3" s="60"/>
      <c r="PD3" s="60"/>
      <c r="PE3" s="60"/>
      <c r="PF3" s="60"/>
      <c r="PG3" s="60"/>
      <c r="PH3" s="60"/>
      <c r="PI3" s="60"/>
      <c r="PJ3" s="60"/>
      <c r="PK3" s="60"/>
      <c r="PL3" s="60"/>
      <c r="PM3" s="60"/>
      <c r="PN3" s="60"/>
      <c r="PO3" s="60"/>
      <c r="PP3" s="60"/>
      <c r="PQ3" s="60"/>
      <c r="PR3" s="60"/>
      <c r="PS3" s="60"/>
      <c r="PT3" s="60"/>
      <c r="PU3" s="60"/>
      <c r="PV3" s="60"/>
      <c r="PW3" s="60"/>
      <c r="PX3" s="60"/>
      <c r="PY3" s="60"/>
      <c r="PZ3" s="60"/>
      <c r="QA3" s="60"/>
      <c r="QB3" s="60"/>
      <c r="QC3" s="60"/>
      <c r="QD3" s="60"/>
      <c r="QE3" s="60"/>
      <c r="QF3" s="60"/>
      <c r="QG3" s="60"/>
      <c r="QH3" s="60"/>
      <c r="QI3" s="60"/>
      <c r="QJ3" s="60"/>
      <c r="QK3" s="60"/>
      <c r="QL3" s="60"/>
      <c r="QM3" s="60"/>
      <c r="QN3" s="60"/>
      <c r="QO3" s="60"/>
      <c r="QP3" s="60"/>
      <c r="QQ3" s="60"/>
      <c r="QR3" s="60"/>
      <c r="QS3" s="60"/>
      <c r="QT3" s="60"/>
      <c r="QU3" s="60"/>
      <c r="QV3" s="60"/>
      <c r="QW3" s="60"/>
      <c r="QX3" s="60"/>
      <c r="QY3" s="60"/>
      <c r="QZ3" s="60"/>
      <c r="RA3" s="60"/>
      <c r="RB3" s="60"/>
      <c r="RC3" s="60"/>
      <c r="RD3" s="60"/>
      <c r="RE3" s="3"/>
      <c r="RF3" s="3"/>
      <c r="RG3" s="3"/>
      <c r="RH3" s="3"/>
      <c r="RI3" s="3"/>
    </row>
    <row r="4" spans="1:477" s="4" customFormat="1" ht="15.6" x14ac:dyDescent="0.3">
      <c r="A4" s="40" t="s">
        <v>2</v>
      </c>
      <c r="B4" s="40"/>
      <c r="C4" s="60"/>
      <c r="D4" s="60"/>
      <c r="E4" s="2"/>
      <c r="F4" s="2"/>
      <c r="G4" s="2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  <c r="IR4" s="60"/>
      <c r="IS4" s="60"/>
      <c r="IT4" s="60"/>
      <c r="IU4" s="60"/>
      <c r="IV4" s="60"/>
      <c r="IW4" s="60"/>
      <c r="IX4" s="60"/>
      <c r="IY4" s="60"/>
      <c r="IZ4" s="60"/>
      <c r="JA4" s="60"/>
      <c r="JB4" s="60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JX4" s="60"/>
      <c r="JY4" s="60"/>
      <c r="JZ4" s="60"/>
      <c r="KA4" s="60"/>
      <c r="KB4" s="60"/>
      <c r="KC4" s="60"/>
      <c r="KD4" s="60"/>
      <c r="KE4" s="60"/>
      <c r="KF4" s="60"/>
      <c r="KG4" s="60"/>
      <c r="KH4" s="60"/>
      <c r="KI4" s="60"/>
      <c r="KJ4" s="60"/>
      <c r="KK4" s="60"/>
      <c r="KL4" s="60"/>
      <c r="KM4" s="60"/>
      <c r="KN4" s="60"/>
      <c r="KO4" s="60"/>
      <c r="KP4" s="60"/>
      <c r="KQ4" s="60"/>
      <c r="KR4" s="60"/>
      <c r="KS4" s="60"/>
      <c r="KT4" s="60"/>
      <c r="KU4" s="60"/>
      <c r="KV4" s="60"/>
      <c r="KW4" s="60"/>
      <c r="KX4" s="60"/>
      <c r="KY4" s="60"/>
      <c r="KZ4" s="60"/>
      <c r="LA4" s="60"/>
      <c r="LB4" s="60"/>
      <c r="LC4" s="60"/>
      <c r="LD4" s="60"/>
      <c r="LE4" s="60"/>
      <c r="LF4" s="60"/>
      <c r="LG4" s="60"/>
      <c r="LH4" s="60"/>
      <c r="LI4" s="60"/>
      <c r="LJ4" s="60"/>
      <c r="LK4" s="60"/>
      <c r="LL4" s="60"/>
      <c r="LM4" s="60"/>
      <c r="LN4" s="60"/>
      <c r="LO4" s="60"/>
      <c r="LP4" s="60"/>
      <c r="LQ4" s="60"/>
      <c r="LR4" s="60"/>
      <c r="LS4" s="60"/>
      <c r="LT4" s="60"/>
      <c r="LU4" s="60"/>
      <c r="LV4" s="60"/>
      <c r="LW4" s="60"/>
      <c r="LX4" s="60"/>
      <c r="LY4" s="60"/>
      <c r="LZ4" s="60"/>
      <c r="MA4" s="60"/>
      <c r="MB4" s="60"/>
      <c r="MC4" s="60"/>
      <c r="MD4" s="60"/>
      <c r="ME4" s="60"/>
      <c r="MF4" s="60"/>
      <c r="MG4" s="60"/>
      <c r="MH4" s="60"/>
      <c r="MI4" s="60"/>
      <c r="MJ4" s="60"/>
      <c r="MK4" s="60"/>
      <c r="ML4" s="60"/>
      <c r="MM4" s="60"/>
      <c r="MN4" s="60"/>
      <c r="MO4" s="60"/>
      <c r="MP4" s="60"/>
      <c r="MQ4" s="60"/>
      <c r="MR4" s="60"/>
      <c r="MS4" s="60"/>
      <c r="MT4" s="60"/>
      <c r="MU4" s="60"/>
      <c r="MV4" s="60"/>
      <c r="MW4" s="60"/>
      <c r="MX4" s="60"/>
      <c r="MY4" s="60"/>
      <c r="MZ4" s="60"/>
      <c r="NA4" s="60"/>
      <c r="NB4" s="60"/>
      <c r="NC4" s="60"/>
      <c r="ND4" s="60"/>
      <c r="NE4" s="60"/>
      <c r="NF4" s="60"/>
      <c r="NG4" s="60"/>
      <c r="NH4" s="60"/>
      <c r="NI4" s="60"/>
      <c r="NJ4" s="60"/>
      <c r="NK4" s="60"/>
      <c r="NL4" s="60"/>
      <c r="NM4" s="60"/>
      <c r="NN4" s="60"/>
      <c r="NO4" s="60"/>
      <c r="NP4" s="60"/>
      <c r="NQ4" s="60"/>
      <c r="NR4" s="60"/>
      <c r="NS4" s="60"/>
      <c r="NT4" s="60"/>
      <c r="NU4" s="60"/>
      <c r="NV4" s="60"/>
      <c r="NW4" s="60"/>
      <c r="NX4" s="60"/>
      <c r="NY4" s="60"/>
      <c r="NZ4" s="60"/>
      <c r="OA4" s="60"/>
      <c r="OB4" s="60"/>
      <c r="OC4" s="60"/>
      <c r="OD4" s="60"/>
      <c r="OE4" s="60"/>
      <c r="OF4" s="60"/>
      <c r="OG4" s="60"/>
      <c r="OH4" s="60"/>
      <c r="OI4" s="60"/>
      <c r="OJ4" s="60"/>
      <c r="OK4" s="60"/>
      <c r="OL4" s="60"/>
      <c r="OM4" s="60"/>
      <c r="ON4" s="60"/>
      <c r="OO4" s="60"/>
      <c r="OP4" s="60"/>
      <c r="OQ4" s="60"/>
      <c r="OR4" s="60"/>
      <c r="OS4" s="60"/>
      <c r="OT4" s="60"/>
      <c r="OU4" s="60"/>
      <c r="OV4" s="60"/>
      <c r="OW4" s="60"/>
      <c r="OX4" s="60"/>
      <c r="OY4" s="60"/>
      <c r="OZ4" s="60"/>
      <c r="PA4" s="60"/>
      <c r="PB4" s="60"/>
      <c r="PC4" s="60"/>
      <c r="PD4" s="60"/>
      <c r="PE4" s="60"/>
      <c r="PF4" s="60"/>
      <c r="PG4" s="60"/>
      <c r="PH4" s="60"/>
      <c r="PI4" s="60"/>
      <c r="PJ4" s="60"/>
      <c r="PK4" s="60"/>
      <c r="PL4" s="60"/>
      <c r="PM4" s="60"/>
      <c r="PN4" s="60"/>
      <c r="PO4" s="60"/>
      <c r="PP4" s="60"/>
      <c r="PQ4" s="60"/>
      <c r="PR4" s="60"/>
      <c r="PS4" s="60"/>
      <c r="PT4" s="60"/>
      <c r="PU4" s="60"/>
      <c r="PV4" s="60"/>
      <c r="PW4" s="60"/>
      <c r="PX4" s="60"/>
      <c r="PY4" s="60"/>
      <c r="PZ4" s="60"/>
      <c r="QA4" s="60"/>
      <c r="QB4" s="60"/>
      <c r="QC4" s="60"/>
      <c r="QD4" s="60"/>
      <c r="QE4" s="60"/>
      <c r="QF4" s="60"/>
      <c r="QG4" s="60"/>
      <c r="QH4" s="60"/>
      <c r="QI4" s="60"/>
      <c r="QJ4" s="60"/>
      <c r="QK4" s="60"/>
      <c r="QL4" s="60"/>
      <c r="QM4" s="60"/>
      <c r="QN4" s="60"/>
      <c r="QO4" s="60"/>
      <c r="QP4" s="60"/>
      <c r="QQ4" s="60"/>
      <c r="QR4" s="60"/>
      <c r="QS4" s="60"/>
      <c r="QT4" s="60"/>
      <c r="QU4" s="60"/>
      <c r="QV4" s="60"/>
      <c r="QW4" s="60"/>
      <c r="QX4" s="60"/>
      <c r="QY4" s="60"/>
      <c r="QZ4" s="60"/>
      <c r="RA4" s="60"/>
      <c r="RB4" s="60"/>
      <c r="RC4" s="60"/>
      <c r="RD4" s="60"/>
      <c r="RE4" s="3"/>
      <c r="RF4" s="3"/>
      <c r="RG4" s="3"/>
      <c r="RH4" s="3"/>
      <c r="RI4" s="3"/>
    </row>
    <row r="5" spans="1:477" s="4" customFormat="1" ht="15" x14ac:dyDescent="0.3">
      <c r="A5" s="60"/>
      <c r="B5" s="60"/>
      <c r="C5" s="60"/>
      <c r="D5" s="60"/>
      <c r="E5" s="2"/>
      <c r="F5" s="2"/>
      <c r="G5" s="2"/>
      <c r="H5" s="60"/>
      <c r="I5" s="60"/>
      <c r="J5" s="60"/>
      <c r="K5" s="60"/>
      <c r="L5" s="60"/>
      <c r="M5" s="60"/>
      <c r="N5" s="4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41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41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41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41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41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  <c r="IR5" s="60"/>
      <c r="IS5" s="60"/>
      <c r="IT5" s="60"/>
      <c r="IU5" s="60"/>
      <c r="IV5" s="60"/>
      <c r="IW5" s="60"/>
      <c r="IX5" s="60"/>
      <c r="IY5" s="60"/>
      <c r="IZ5" s="60"/>
      <c r="JA5" s="60"/>
      <c r="JB5" s="60"/>
      <c r="JC5" s="60"/>
      <c r="JD5" s="60"/>
      <c r="JE5" s="60"/>
      <c r="JF5" s="41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JX5" s="60"/>
      <c r="JY5" s="60"/>
      <c r="JZ5" s="60"/>
      <c r="KA5" s="60"/>
      <c r="KB5" s="60"/>
      <c r="KC5" s="60"/>
      <c r="KD5" s="60"/>
      <c r="KE5" s="60"/>
      <c r="KF5" s="60"/>
      <c r="KG5" s="60"/>
      <c r="KH5" s="60"/>
      <c r="KI5" s="60"/>
      <c r="KJ5" s="60"/>
      <c r="KK5" s="60"/>
      <c r="KL5" s="60"/>
      <c r="KM5" s="60"/>
      <c r="KN5" s="60"/>
      <c r="KO5" s="60"/>
      <c r="KP5" s="60"/>
      <c r="KQ5" s="60"/>
      <c r="KR5" s="60"/>
      <c r="KS5" s="60"/>
      <c r="KT5" s="60"/>
      <c r="KU5" s="60"/>
      <c r="KV5" s="41"/>
      <c r="KW5" s="60"/>
      <c r="KX5" s="60"/>
      <c r="KY5" s="60"/>
      <c r="KZ5" s="60"/>
      <c r="LA5" s="60"/>
      <c r="LB5" s="60"/>
      <c r="LC5" s="60"/>
      <c r="LD5" s="60"/>
      <c r="LE5" s="60"/>
      <c r="LF5" s="60"/>
      <c r="LG5" s="60"/>
      <c r="LH5" s="60"/>
      <c r="LI5" s="60"/>
      <c r="LJ5" s="60"/>
      <c r="LK5" s="60"/>
      <c r="LL5" s="60"/>
      <c r="LM5" s="60"/>
      <c r="LN5" s="60"/>
      <c r="LO5" s="60"/>
      <c r="LP5" s="60"/>
      <c r="LQ5" s="60"/>
      <c r="LR5" s="60"/>
      <c r="LS5" s="60"/>
      <c r="LT5" s="60"/>
      <c r="LU5" s="60"/>
      <c r="LV5" s="60"/>
      <c r="LW5" s="60"/>
      <c r="LX5" s="60"/>
      <c r="LY5" s="60"/>
      <c r="LZ5" s="60"/>
      <c r="MA5" s="60"/>
      <c r="MB5" s="60"/>
      <c r="MC5" s="60"/>
      <c r="MD5" s="60"/>
      <c r="ME5" s="60"/>
      <c r="MF5" s="60"/>
      <c r="MG5" s="60"/>
      <c r="MH5" s="60"/>
      <c r="MI5" s="60"/>
      <c r="MJ5" s="60"/>
      <c r="MK5" s="60"/>
      <c r="ML5" s="41"/>
      <c r="MM5" s="60"/>
      <c r="MN5" s="60"/>
      <c r="MO5" s="60"/>
      <c r="MP5" s="60"/>
      <c r="MQ5" s="60"/>
      <c r="MR5" s="60"/>
      <c r="MS5" s="60"/>
      <c r="MT5" s="60"/>
      <c r="MU5" s="60"/>
      <c r="MV5" s="60"/>
      <c r="MW5" s="60"/>
      <c r="MX5" s="60"/>
      <c r="MY5" s="60"/>
      <c r="MZ5" s="60"/>
      <c r="NA5" s="60"/>
      <c r="NB5" s="60"/>
      <c r="NC5" s="60"/>
      <c r="ND5" s="60"/>
      <c r="NE5" s="60"/>
      <c r="NF5" s="60"/>
      <c r="NG5" s="60"/>
      <c r="NH5" s="60"/>
      <c r="NI5" s="60"/>
      <c r="NJ5" s="60"/>
      <c r="NK5" s="60"/>
      <c r="NL5" s="60"/>
      <c r="NM5" s="60"/>
      <c r="NN5" s="60"/>
      <c r="NO5" s="60"/>
      <c r="NP5" s="60"/>
      <c r="NQ5" s="60"/>
      <c r="NR5" s="60"/>
      <c r="NS5" s="60"/>
      <c r="NT5" s="60"/>
      <c r="NU5" s="60"/>
      <c r="NV5" s="60"/>
      <c r="NW5" s="60"/>
      <c r="NX5" s="60"/>
      <c r="NY5" s="60"/>
      <c r="NZ5" s="60"/>
      <c r="OA5" s="60"/>
      <c r="OB5" s="41"/>
      <c r="OC5" s="60"/>
      <c r="OD5" s="60"/>
      <c r="OE5" s="60"/>
      <c r="OF5" s="60"/>
      <c r="OG5" s="60"/>
      <c r="OH5" s="60"/>
      <c r="OI5" s="60"/>
      <c r="OJ5" s="60"/>
      <c r="OK5" s="60"/>
      <c r="OL5" s="60"/>
      <c r="OM5" s="60"/>
      <c r="ON5" s="60"/>
      <c r="OO5" s="60"/>
      <c r="OP5" s="60"/>
      <c r="OQ5" s="60"/>
      <c r="OR5" s="60"/>
      <c r="OS5" s="60"/>
      <c r="OT5" s="60"/>
      <c r="OU5" s="60"/>
      <c r="OV5" s="60"/>
      <c r="OW5" s="60"/>
      <c r="OX5" s="60"/>
      <c r="OY5" s="60"/>
      <c r="OZ5" s="60"/>
      <c r="PA5" s="60"/>
      <c r="PB5" s="60"/>
      <c r="PC5" s="60"/>
      <c r="PD5" s="60"/>
      <c r="PE5" s="60"/>
      <c r="PF5" s="60"/>
      <c r="PG5" s="60"/>
      <c r="PH5" s="60"/>
      <c r="PI5" s="60"/>
      <c r="PJ5" s="60"/>
      <c r="PK5" s="60"/>
      <c r="PL5" s="60"/>
      <c r="PM5" s="60"/>
      <c r="PN5" s="60"/>
      <c r="PO5" s="60"/>
      <c r="PP5" s="60"/>
      <c r="PQ5" s="60"/>
      <c r="PR5" s="41"/>
      <c r="PS5" s="60"/>
      <c r="PT5" s="60"/>
      <c r="PU5" s="60"/>
      <c r="PV5" s="60"/>
      <c r="PW5" s="60"/>
      <c r="PX5" s="60"/>
      <c r="PY5" s="60"/>
      <c r="PZ5" s="60"/>
      <c r="QA5" s="60"/>
      <c r="QB5" s="60"/>
      <c r="QC5" s="60"/>
      <c r="QD5" s="60"/>
      <c r="QE5" s="60"/>
      <c r="QF5" s="60"/>
      <c r="QG5" s="60"/>
      <c r="QH5" s="60"/>
      <c r="QI5" s="60"/>
      <c r="QJ5" s="60"/>
      <c r="QK5" s="60"/>
      <c r="QL5" s="60"/>
      <c r="QM5" s="60"/>
      <c r="QN5" s="60"/>
      <c r="QO5" s="60"/>
      <c r="QP5" s="60"/>
      <c r="QQ5" s="60"/>
      <c r="QR5" s="60"/>
      <c r="QS5" s="60"/>
      <c r="QT5" s="60"/>
      <c r="QU5" s="60"/>
      <c r="QV5" s="60"/>
      <c r="QW5" s="60"/>
      <c r="QX5" s="60"/>
      <c r="QY5" s="60"/>
      <c r="QZ5" s="60"/>
      <c r="RA5" s="60"/>
      <c r="RB5" s="60"/>
      <c r="RC5" s="60"/>
      <c r="RD5" s="60"/>
      <c r="RE5" s="3"/>
      <c r="RF5" s="3"/>
      <c r="RG5" s="3"/>
      <c r="RH5" s="3"/>
      <c r="RI5" s="3"/>
    </row>
    <row r="6" spans="1:477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58"/>
      <c r="RE6" s="3"/>
      <c r="RF6" s="3"/>
      <c r="RG6" s="3"/>
      <c r="RH6" s="3"/>
      <c r="RI6" s="3"/>
    </row>
    <row r="7" spans="1:477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59"/>
      <c r="RE7" s="3"/>
      <c r="RF7" s="3"/>
      <c r="RG7" s="3"/>
      <c r="RH7" s="3"/>
      <c r="RI7" s="3"/>
    </row>
    <row r="8" spans="1:477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9"/>
      <c r="RD8" s="9"/>
    </row>
    <row r="9" spans="1:477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"/>
      <c r="RC9" s="9"/>
      <c r="RD9" s="9"/>
    </row>
    <row r="10" spans="1:477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"/>
      <c r="RC10" s="9"/>
      <c r="RD10" s="9"/>
    </row>
    <row r="11" spans="1:477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8" t="s">
        <v>40</v>
      </c>
      <c r="RC11" s="18" t="s">
        <v>41</v>
      </c>
      <c r="RD11" s="18" t="s">
        <v>42</v>
      </c>
    </row>
    <row r="12" spans="1:477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4">
        <f t="shared" ref="RB12:RB42" si="13">+M12+AD12-AJ12+BC12+BT12-BY12+CS12+DJ12-DP12+EI12+EZ12-FF12+FY12+GP12-GV12+HO12+IF12-IL12+JE12+JV12-KB12+KU12+LL12-LR12+MK12+NB12-NH12+OA12+OR12-OX12+PQ12+QH12-QN12</f>
        <v>0</v>
      </c>
      <c r="RC12" s="24">
        <f t="shared" ref="RC12:RC42" si="14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</f>
        <v>0</v>
      </c>
      <c r="RD12" s="24">
        <f>Z12-AW12+BP12-CM12+DF12-EC12+EV12-FS12+GL12-HI12+IB12-IY12+JR12-KO12+LH12-ME12+MX12-NU12+ON12-PK12+QD12-RA12</f>
        <v>0</v>
      </c>
    </row>
    <row r="13" spans="1:477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5">M13</f>
        <v>0</v>
      </c>
      <c r="M13" s="21">
        <f t="shared" ref="M13:M42" si="16">K13-N13-O13-P13-Q13-R13-S13-T13-Z13</f>
        <v>0</v>
      </c>
      <c r="N13" s="21">
        <v>0</v>
      </c>
      <c r="O13" s="21">
        <f t="shared" ref="O13:O42" si="17">N13*8%</f>
        <v>0</v>
      </c>
      <c r="P13" s="21">
        <v>0</v>
      </c>
      <c r="Q13" s="21">
        <f t="shared" ref="Q13:Q42" si="18">P13*16%</f>
        <v>0</v>
      </c>
      <c r="R13" s="21">
        <v>0</v>
      </c>
      <c r="S13" s="21">
        <f t="shared" ref="S13:S42" si="19">R13*31%</f>
        <v>0</v>
      </c>
      <c r="T13" s="21">
        <v>0</v>
      </c>
      <c r="U13" s="21">
        <f t="shared" ref="U13:U42" si="20">T13*0%</f>
        <v>0</v>
      </c>
      <c r="V13" s="21">
        <v>0</v>
      </c>
      <c r="W13" s="21">
        <f t="shared" ref="W13:W42" si="21">V13*0%</f>
        <v>0</v>
      </c>
      <c r="X13" s="21">
        <f t="shared" ref="X13:X42" si="22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3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4">+AI13-AK13-AL13-AM13-AN13-AO13-AP13-AQ13-AR13-AW13</f>
        <v>0</v>
      </c>
      <c r="AK13" s="21">
        <v>0</v>
      </c>
      <c r="AL13" s="21">
        <f t="shared" ref="AL13:AL42" si="25">AK13*8%</f>
        <v>0</v>
      </c>
      <c r="AM13" s="21">
        <v>0</v>
      </c>
      <c r="AN13" s="21">
        <f t="shared" ref="AN13:AN42" si="26">AM13*16%</f>
        <v>0</v>
      </c>
      <c r="AO13" s="21">
        <v>0</v>
      </c>
      <c r="AP13" s="21">
        <f t="shared" ref="AP13:AP42" si="27">AO13*31%</f>
        <v>0</v>
      </c>
      <c r="AQ13" s="21">
        <v>0</v>
      </c>
      <c r="AR13" s="21">
        <f t="shared" ref="AR13:AR42" si="28">AQ13*0%</f>
        <v>0</v>
      </c>
      <c r="AS13" s="21">
        <v>0</v>
      </c>
      <c r="AT13" s="21">
        <f t="shared" ref="AT13:AT42" si="29">AS13*0%</f>
        <v>0</v>
      </c>
      <c r="AU13" s="21">
        <f t="shared" ref="AU13:AU42" si="30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1">BC13</f>
        <v>0</v>
      </c>
      <c r="BC13" s="21">
        <f t="shared" ref="BC13:BC42" si="32">BA13-BD13-BE13-BF13-BG13-BH13-BI13-BJ13-BP13</f>
        <v>0</v>
      </c>
      <c r="BD13" s="21">
        <v>0</v>
      </c>
      <c r="BE13" s="21">
        <f t="shared" ref="BE13:BE42" si="33">BD13*8%</f>
        <v>0</v>
      </c>
      <c r="BF13" s="21">
        <v>0</v>
      </c>
      <c r="BG13" s="21">
        <f t="shared" ref="BG13:BG42" si="34">BF13*16%</f>
        <v>0</v>
      </c>
      <c r="BH13" s="21">
        <v>0</v>
      </c>
      <c r="BI13" s="21">
        <f t="shared" ref="BI13:BI42" si="35">BH13*31%</f>
        <v>0</v>
      </c>
      <c r="BJ13" s="21">
        <v>0</v>
      </c>
      <c r="BK13" s="21">
        <f t="shared" ref="BK13:BK42" si="36">BJ13*0%</f>
        <v>0</v>
      </c>
      <c r="BL13" s="21">
        <v>0</v>
      </c>
      <c r="BM13" s="21">
        <f t="shared" ref="BM13:BM42" si="37">BL13*0%</f>
        <v>0</v>
      </c>
      <c r="BN13" s="21">
        <f t="shared" ref="BN13:BN17" si="38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39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0">+BY13-CA13-CB13-CC13-CD13-CE13-CF13-CG13-CH13-CM13</f>
        <v>0</v>
      </c>
      <c r="CA13" s="21">
        <v>0</v>
      </c>
      <c r="CB13" s="21">
        <f t="shared" ref="CB13:CB42" si="41">CA13*8%</f>
        <v>0</v>
      </c>
      <c r="CC13" s="21">
        <v>0</v>
      </c>
      <c r="CD13" s="21">
        <f t="shared" ref="CD13:CD42" si="42">CC13*16%</f>
        <v>0</v>
      </c>
      <c r="CE13" s="21">
        <v>0</v>
      </c>
      <c r="CF13" s="21">
        <f t="shared" ref="CF13:CF42" si="43">CE13*31%</f>
        <v>0</v>
      </c>
      <c r="CG13" s="21">
        <v>0</v>
      </c>
      <c r="CH13" s="21">
        <f t="shared" ref="CH13:CH42" si="44">CG13*0%</f>
        <v>0</v>
      </c>
      <c r="CI13" s="21">
        <v>0</v>
      </c>
      <c r="CJ13" s="21">
        <f t="shared" ref="CJ13:CJ42" si="45">CI13*0%</f>
        <v>0</v>
      </c>
      <c r="CK13" s="21">
        <f t="shared" ref="CK13:CK42" si="46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7">CS13</f>
        <v>0</v>
      </c>
      <c r="CS13" s="21">
        <f t="shared" ref="CS13:CS42" si="48">CQ13-CT13-CU13-CV13-CW13-CX13-CY13-CZ13-DF13</f>
        <v>0</v>
      </c>
      <c r="CT13" s="21">
        <v>0</v>
      </c>
      <c r="CU13" s="21">
        <f t="shared" ref="CU13:CU42" si="49">CT13*8%</f>
        <v>0</v>
      </c>
      <c r="CV13" s="21">
        <v>0</v>
      </c>
      <c r="CW13" s="21">
        <f t="shared" ref="CW13:CW42" si="50">CV13*16%</f>
        <v>0</v>
      </c>
      <c r="CX13" s="21">
        <v>0</v>
      </c>
      <c r="CY13" s="21">
        <f t="shared" ref="CY13:CY42" si="51">CX13*31%</f>
        <v>0</v>
      </c>
      <c r="CZ13" s="21">
        <v>0</v>
      </c>
      <c r="DA13" s="21">
        <f t="shared" ref="DA13:DA42" si="52">CZ13*0%</f>
        <v>0</v>
      </c>
      <c r="DB13" s="21">
        <v>0</v>
      </c>
      <c r="DC13" s="21">
        <f t="shared" ref="DC13:DC42" si="53">DB13*0%</f>
        <v>0</v>
      </c>
      <c r="DD13" s="21">
        <f t="shared" ref="DD13:DD17" si="54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5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6">DQ13*8%</f>
        <v>0</v>
      </c>
      <c r="DS13" s="21">
        <v>0</v>
      </c>
      <c r="DT13" s="21">
        <f t="shared" ref="DT13:DT42" si="57">DS13*16%</f>
        <v>0</v>
      </c>
      <c r="DU13" s="21">
        <v>0</v>
      </c>
      <c r="DV13" s="21">
        <f t="shared" ref="DV13:DV42" si="58">DU13*31%</f>
        <v>0</v>
      </c>
      <c r="DW13" s="21">
        <v>0</v>
      </c>
      <c r="DX13" s="21">
        <f t="shared" ref="DX13:DX42" si="59">DW13*0%</f>
        <v>0</v>
      </c>
      <c r="DY13" s="21">
        <v>0</v>
      </c>
      <c r="DZ13" s="21">
        <f t="shared" ref="DZ13:DZ42" si="60">DY13*0%</f>
        <v>0</v>
      </c>
      <c r="EA13" s="21">
        <f t="shared" ref="EA13:EA42" si="61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2">EI13</f>
        <v>0</v>
      </c>
      <c r="EI13" s="21">
        <f t="shared" ref="EI13:EI42" si="63">EG13-EJ13-EK13-EL13-EM13-EN13-EO13-EP13-EV13</f>
        <v>0</v>
      </c>
      <c r="EJ13" s="21">
        <v>0</v>
      </c>
      <c r="EK13" s="21">
        <f t="shared" ref="EK13:EK42" si="64">EJ13*8%</f>
        <v>0</v>
      </c>
      <c r="EL13" s="21">
        <v>0</v>
      </c>
      <c r="EM13" s="21">
        <f t="shared" ref="EM13:EM42" si="65">EL13*16%</f>
        <v>0</v>
      </c>
      <c r="EN13" s="21">
        <v>0</v>
      </c>
      <c r="EO13" s="21">
        <f t="shared" ref="EO13:EO42" si="66">EN13*31%</f>
        <v>0</v>
      </c>
      <c r="EP13" s="21">
        <v>0</v>
      </c>
      <c r="EQ13" s="21">
        <f t="shared" ref="EQ13:EQ42" si="67">EP13*0%</f>
        <v>0</v>
      </c>
      <c r="ER13" s="21">
        <v>0</v>
      </c>
      <c r="ES13" s="21">
        <f t="shared" ref="ES13:ES42" si="68">ER13*0%</f>
        <v>0</v>
      </c>
      <c r="ET13" s="21">
        <f t="shared" ref="ET13:ET17" si="69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0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1">+FE13-FG13-FH13-FI13-FJ13-FK13-FL13-FM13-FN13-FS13</f>
        <v>0</v>
      </c>
      <c r="FG13" s="21">
        <v>0</v>
      </c>
      <c r="FH13" s="21">
        <f t="shared" ref="FH13:FH42" si="72">FG13*8%</f>
        <v>0</v>
      </c>
      <c r="FI13" s="21">
        <v>0</v>
      </c>
      <c r="FJ13" s="21">
        <f t="shared" ref="FJ13:FJ42" si="73">FI13*16%</f>
        <v>0</v>
      </c>
      <c r="FK13" s="21">
        <v>0</v>
      </c>
      <c r="FL13" s="21">
        <f t="shared" ref="FL13:FL42" si="74">FK13*31%</f>
        <v>0</v>
      </c>
      <c r="FM13" s="21">
        <v>0</v>
      </c>
      <c r="FN13" s="21">
        <f t="shared" ref="FN13:FN42" si="75">FM13*0%</f>
        <v>0</v>
      </c>
      <c r="FO13" s="21">
        <v>0</v>
      </c>
      <c r="FP13" s="21">
        <f t="shared" ref="FP13:FP42" si="76">FO13*0%</f>
        <v>0</v>
      </c>
      <c r="FQ13" s="21">
        <f t="shared" ref="FQ13:FQ42" si="77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78">FY13</f>
        <v>0</v>
      </c>
      <c r="FY13" s="21">
        <f t="shared" ref="FY13:FY42" si="79">FW13-FZ13-GA13-GB13-GC13-GD13-GE13-GF13-GL13</f>
        <v>0</v>
      </c>
      <c r="FZ13" s="21">
        <v>0</v>
      </c>
      <c r="GA13" s="21">
        <f t="shared" ref="GA13:GA42" si="80">FZ13*8%</f>
        <v>0</v>
      </c>
      <c r="GB13" s="21">
        <v>0</v>
      </c>
      <c r="GC13" s="21">
        <f t="shared" ref="GC13:GC42" si="81">GB13*16%</f>
        <v>0</v>
      </c>
      <c r="GD13" s="21">
        <v>0</v>
      </c>
      <c r="GE13" s="21">
        <f t="shared" ref="GE13:GE42" si="82">GD13*31%</f>
        <v>0</v>
      </c>
      <c r="GF13" s="21">
        <v>0</v>
      </c>
      <c r="GG13" s="21">
        <f t="shared" ref="GG13:GG42" si="83">GF13*0%</f>
        <v>0</v>
      </c>
      <c r="GH13" s="21">
        <v>0</v>
      </c>
      <c r="GI13" s="21">
        <f t="shared" ref="GI13:GI42" si="84">GH13*0%</f>
        <v>0</v>
      </c>
      <c r="GJ13" s="21">
        <f t="shared" ref="GJ13:GJ17" si="85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6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7">+GU13-GW13-GX13-GY13-GZ13-HA13-HB13-HC13-HD13-HI13</f>
        <v>0</v>
      </c>
      <c r="GW13" s="21">
        <v>0</v>
      </c>
      <c r="GX13" s="21">
        <f t="shared" ref="GX13:GX42" si="88">GW13*8%</f>
        <v>0</v>
      </c>
      <c r="GY13" s="21">
        <v>0</v>
      </c>
      <c r="GZ13" s="21">
        <f t="shared" ref="GZ13:GZ42" si="89">GY13*16%</f>
        <v>0</v>
      </c>
      <c r="HA13" s="21">
        <v>0</v>
      </c>
      <c r="HB13" s="21">
        <f t="shared" ref="HB13:HB42" si="90">HA13*31%</f>
        <v>0</v>
      </c>
      <c r="HC13" s="21">
        <v>0</v>
      </c>
      <c r="HD13" s="21">
        <f t="shared" ref="HD13:HD42" si="91">HC13*0%</f>
        <v>0</v>
      </c>
      <c r="HE13" s="21">
        <v>0</v>
      </c>
      <c r="HF13" s="21">
        <f t="shared" ref="HF13:HF42" si="92">HE13*0%</f>
        <v>0</v>
      </c>
      <c r="HG13" s="21">
        <f t="shared" ref="HG13:HG42" si="93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4">HO13</f>
        <v>0</v>
      </c>
      <c r="HO13" s="21">
        <f t="shared" ref="HO13:HO42" si="95">HM13-HP13-HQ13-HR13-HS13-HT13-HU13-HV13-IB13</f>
        <v>0</v>
      </c>
      <c r="HP13" s="21">
        <v>0</v>
      </c>
      <c r="HQ13" s="21">
        <f t="shared" ref="HQ13:HQ42" si="96">HP13*8%</f>
        <v>0</v>
      </c>
      <c r="HR13" s="21">
        <v>0</v>
      </c>
      <c r="HS13" s="21">
        <f t="shared" ref="HS13:HS42" si="97">HR13*16%</f>
        <v>0</v>
      </c>
      <c r="HT13" s="21">
        <v>0</v>
      </c>
      <c r="HU13" s="21">
        <f t="shared" ref="HU13:HU42" si="98">HT13*31%</f>
        <v>0</v>
      </c>
      <c r="HV13" s="21">
        <v>0</v>
      </c>
      <c r="HW13" s="21">
        <f t="shared" ref="HW13:HW42" si="99">HV13*0%</f>
        <v>0</v>
      </c>
      <c r="HX13" s="21">
        <v>0</v>
      </c>
      <c r="HY13" s="21">
        <f t="shared" ref="HY13:HY42" si="100">HX13*0%</f>
        <v>0</v>
      </c>
      <c r="HZ13" s="21">
        <f t="shared" ref="HZ13:HZ17" si="101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2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3">+IK13-IM13-IN13-IO13-IP13-IQ13-IR13-IS13-IT13-IY13</f>
        <v>0</v>
      </c>
      <c r="IM13" s="21">
        <v>0</v>
      </c>
      <c r="IN13" s="21">
        <f t="shared" ref="IN13:IN42" si="104">IM13*8%</f>
        <v>0</v>
      </c>
      <c r="IO13" s="21">
        <v>0</v>
      </c>
      <c r="IP13" s="21">
        <f t="shared" ref="IP13:IP42" si="105">IO13*16%</f>
        <v>0</v>
      </c>
      <c r="IQ13" s="21">
        <v>0</v>
      </c>
      <c r="IR13" s="21">
        <f t="shared" ref="IR13:IR42" si="106">IQ13*31%</f>
        <v>0</v>
      </c>
      <c r="IS13" s="21">
        <v>0</v>
      </c>
      <c r="IT13" s="21">
        <f t="shared" ref="IT13:IT42" si="107">IS13*0%</f>
        <v>0</v>
      </c>
      <c r="IU13" s="21">
        <v>0</v>
      </c>
      <c r="IV13" s="21">
        <f t="shared" ref="IV13:IV42" si="108">IU13*0%</f>
        <v>0</v>
      </c>
      <c r="IW13" s="21">
        <f t="shared" ref="IW13:IW42" si="109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0">JE13</f>
        <v>0</v>
      </c>
      <c r="JE13" s="21">
        <f t="shared" ref="JE13:JE42" si="111">JC13-JF13-JG13-JH13-JI13-JJ13-JK13-JL13-JR13</f>
        <v>0</v>
      </c>
      <c r="JF13" s="21">
        <v>0</v>
      </c>
      <c r="JG13" s="21">
        <f t="shared" ref="JG13:JG42" si="112">JF13*8%</f>
        <v>0</v>
      </c>
      <c r="JH13" s="21">
        <v>0</v>
      </c>
      <c r="JI13" s="21">
        <f t="shared" ref="JI13:JI42" si="113">JH13*16%</f>
        <v>0</v>
      </c>
      <c r="JJ13" s="21">
        <v>0</v>
      </c>
      <c r="JK13" s="21">
        <f t="shared" ref="JK13:JK42" si="114">JJ13*31%</f>
        <v>0</v>
      </c>
      <c r="JL13" s="21">
        <v>0</v>
      </c>
      <c r="JM13" s="21">
        <f t="shared" ref="JM13:JM42" si="115">JL13*0%</f>
        <v>0</v>
      </c>
      <c r="JN13" s="21">
        <v>0</v>
      </c>
      <c r="JO13" s="21">
        <f t="shared" ref="JO13:JO42" si="116">JN13*0%</f>
        <v>0</v>
      </c>
      <c r="JP13" s="21">
        <f t="shared" ref="JP13:JP17" si="117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18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19">+KA13-KC13-KD13-KE13-KF13-KG13-KH13-KI13-KJ13-KO13</f>
        <v>0</v>
      </c>
      <c r="KC13" s="21">
        <v>0</v>
      </c>
      <c r="KD13" s="21">
        <f t="shared" ref="KD13:KD42" si="120">KC13*8%</f>
        <v>0</v>
      </c>
      <c r="KE13" s="21">
        <v>0</v>
      </c>
      <c r="KF13" s="21">
        <f t="shared" ref="KF13:KF42" si="121">KE13*16%</f>
        <v>0</v>
      </c>
      <c r="KG13" s="21">
        <v>0</v>
      </c>
      <c r="KH13" s="21">
        <f t="shared" ref="KH13:KH42" si="122">KG13*31%</f>
        <v>0</v>
      </c>
      <c r="KI13" s="21">
        <v>0</v>
      </c>
      <c r="KJ13" s="21">
        <f t="shared" ref="KJ13:KJ42" si="123">KI13*0%</f>
        <v>0</v>
      </c>
      <c r="KK13" s="21">
        <v>0</v>
      </c>
      <c r="KL13" s="21">
        <f t="shared" ref="KL13:KL42" si="124">KK13*0%</f>
        <v>0</v>
      </c>
      <c r="KM13" s="21">
        <f t="shared" ref="KM13:KM42" si="125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6">KU13</f>
        <v>0</v>
      </c>
      <c r="KU13" s="21">
        <f t="shared" ref="KU13:KU42" si="127">KS13-KV13-KW13-KX13-KY13-KZ13-LA13-LB13-LH13</f>
        <v>0</v>
      </c>
      <c r="KV13" s="21">
        <v>0</v>
      </c>
      <c r="KW13" s="21">
        <f t="shared" ref="KW13:KW42" si="128">KV13*8%</f>
        <v>0</v>
      </c>
      <c r="KX13" s="21">
        <v>0</v>
      </c>
      <c r="KY13" s="21">
        <f t="shared" ref="KY13:KY42" si="129">KX13*16%</f>
        <v>0</v>
      </c>
      <c r="KZ13" s="21">
        <v>0</v>
      </c>
      <c r="LA13" s="21">
        <f t="shared" ref="LA13:LA42" si="130">KZ13*31%</f>
        <v>0</v>
      </c>
      <c r="LB13" s="21">
        <v>0</v>
      </c>
      <c r="LC13" s="21">
        <f t="shared" ref="LC13:LC42" si="131">LB13*0%</f>
        <v>0</v>
      </c>
      <c r="LD13" s="21">
        <v>0</v>
      </c>
      <c r="LE13" s="21">
        <f t="shared" ref="LE13:LE42" si="132">LD13*0%</f>
        <v>0</v>
      </c>
      <c r="LF13" s="21">
        <f t="shared" ref="LF13:LF17" si="133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4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5">+LQ13-LS13-LT13-LU13-LV13-LW13-LX13-LY13-LZ13-ME13</f>
        <v>0</v>
      </c>
      <c r="LS13" s="21">
        <v>0</v>
      </c>
      <c r="LT13" s="21">
        <f t="shared" ref="LT13:LT42" si="136">LS13*8%</f>
        <v>0</v>
      </c>
      <c r="LU13" s="21">
        <v>0</v>
      </c>
      <c r="LV13" s="21">
        <f t="shared" ref="LV13:LV42" si="137">LU13*16%</f>
        <v>0</v>
      </c>
      <c r="LW13" s="21">
        <v>0</v>
      </c>
      <c r="LX13" s="21">
        <f t="shared" ref="LX13:LX42" si="138">LW13*31%</f>
        <v>0</v>
      </c>
      <c r="LY13" s="21">
        <v>0</v>
      </c>
      <c r="LZ13" s="21">
        <f t="shared" ref="LZ13:LZ42" si="139">LY13*0%</f>
        <v>0</v>
      </c>
      <c r="MA13" s="21">
        <v>0</v>
      </c>
      <c r="MB13" s="21">
        <f t="shared" ref="MB13:MB42" si="140">MA13*0%</f>
        <v>0</v>
      </c>
      <c r="MC13" s="21">
        <f t="shared" ref="MC13:MC42" si="141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2">MK13</f>
        <v>0</v>
      </c>
      <c r="MK13" s="21">
        <f t="shared" ref="MK13:MK42" si="143">MI13-ML13-MM13-MN13-MO13-MP13-MQ13-MR13-MX13</f>
        <v>0</v>
      </c>
      <c r="ML13" s="21">
        <v>0</v>
      </c>
      <c r="MM13" s="21">
        <f t="shared" ref="MM13:MM42" si="144">ML13*8%</f>
        <v>0</v>
      </c>
      <c r="MN13" s="21">
        <v>0</v>
      </c>
      <c r="MO13" s="21">
        <f t="shared" ref="MO13:MO42" si="145">MN13*16%</f>
        <v>0</v>
      </c>
      <c r="MP13" s="21">
        <v>0</v>
      </c>
      <c r="MQ13" s="21">
        <f t="shared" ref="MQ13:MQ42" si="146">MP13*31%</f>
        <v>0</v>
      </c>
      <c r="MR13" s="21">
        <v>0</v>
      </c>
      <c r="MS13" s="21">
        <f t="shared" ref="MS13:MS42" si="147">MR13*0%</f>
        <v>0</v>
      </c>
      <c r="MT13" s="21">
        <v>0</v>
      </c>
      <c r="MU13" s="21">
        <f t="shared" ref="MU13:MU42" si="148">MT13*0%</f>
        <v>0</v>
      </c>
      <c r="MV13" s="21">
        <f t="shared" ref="MV13:MV17" si="149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0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1">+NG13-NI13-NJ13-NK13-NL13-NM13-NN13-NO13-NP13-NU13</f>
        <v>0</v>
      </c>
      <c r="NI13" s="21">
        <v>0</v>
      </c>
      <c r="NJ13" s="21">
        <f t="shared" ref="NJ13:NJ42" si="152">NI13*8%</f>
        <v>0</v>
      </c>
      <c r="NK13" s="21">
        <v>0</v>
      </c>
      <c r="NL13" s="21">
        <f t="shared" ref="NL13:NL42" si="153">NK13*16%</f>
        <v>0</v>
      </c>
      <c r="NM13" s="21">
        <v>0</v>
      </c>
      <c r="NN13" s="21">
        <f t="shared" ref="NN13:NN42" si="154">NM13*31%</f>
        <v>0</v>
      </c>
      <c r="NO13" s="21">
        <v>0</v>
      </c>
      <c r="NP13" s="21">
        <f t="shared" ref="NP13:NP42" si="155">NO13*0%</f>
        <v>0</v>
      </c>
      <c r="NQ13" s="21">
        <v>0</v>
      </c>
      <c r="NR13" s="21">
        <f t="shared" ref="NR13:NR42" si="156">NQ13*0%</f>
        <v>0</v>
      </c>
      <c r="NS13" s="21">
        <f t="shared" ref="NS13:NS42" si="157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58">OA13</f>
        <v>0</v>
      </c>
      <c r="OA13" s="21">
        <f t="shared" ref="OA13:OA42" si="159">NY13-OB13-OC13-OD13-OE13-OF13-OG13-OH13-ON13</f>
        <v>0</v>
      </c>
      <c r="OB13" s="21">
        <v>0</v>
      </c>
      <c r="OC13" s="21">
        <f t="shared" ref="OC13:OC42" si="160">OB13*8%</f>
        <v>0</v>
      </c>
      <c r="OD13" s="21">
        <v>0</v>
      </c>
      <c r="OE13" s="21">
        <f t="shared" ref="OE13:OE42" si="161">OD13*16%</f>
        <v>0</v>
      </c>
      <c r="OF13" s="21">
        <v>0</v>
      </c>
      <c r="OG13" s="21">
        <f t="shared" ref="OG13:OG42" si="162">OF13*31%</f>
        <v>0</v>
      </c>
      <c r="OH13" s="21">
        <v>0</v>
      </c>
      <c r="OI13" s="21">
        <f t="shared" ref="OI13:OI42" si="163">OH13*0%</f>
        <v>0</v>
      </c>
      <c r="OJ13" s="21">
        <v>0</v>
      </c>
      <c r="OK13" s="21">
        <f t="shared" ref="OK13:OK42" si="164">OJ13*0%</f>
        <v>0</v>
      </c>
      <c r="OL13" s="21">
        <f t="shared" ref="OL13:OL17" si="165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66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67">+OW13-OY13-OZ13-PA13-PB13-PC13-PD13-PE13-PF13-PK13</f>
        <v>0</v>
      </c>
      <c r="OY13" s="21">
        <v>0</v>
      </c>
      <c r="OZ13" s="21">
        <f t="shared" ref="OZ13:OZ42" si="168">OY13*8%</f>
        <v>0</v>
      </c>
      <c r="PA13" s="21">
        <v>0</v>
      </c>
      <c r="PB13" s="21">
        <f t="shared" ref="PB13:PB42" si="169">PA13*16%</f>
        <v>0</v>
      </c>
      <c r="PC13" s="21">
        <v>0</v>
      </c>
      <c r="PD13" s="21">
        <f t="shared" ref="PD13:PD42" si="170">PC13*31%</f>
        <v>0</v>
      </c>
      <c r="PE13" s="21">
        <v>0</v>
      </c>
      <c r="PF13" s="21">
        <f t="shared" ref="PF13:PF42" si="171">PE13*0%</f>
        <v>0</v>
      </c>
      <c r="PG13" s="21">
        <v>0</v>
      </c>
      <c r="PH13" s="21">
        <f t="shared" ref="PH13:PH42" si="172">PG13*0%</f>
        <v>0</v>
      </c>
      <c r="PI13" s="21">
        <f t="shared" ref="PI13:PI42" si="173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4">PQ13</f>
        <v>0</v>
      </c>
      <c r="PQ13" s="21">
        <f t="shared" ref="PQ13:PQ42" si="175">PO13-PR13-PS13-PT13-PU13-PV13-PW13-PX13-QD13</f>
        <v>0</v>
      </c>
      <c r="PR13" s="21">
        <v>0</v>
      </c>
      <c r="PS13" s="21">
        <f t="shared" ref="PS13:PS42" si="176">PR13*8%</f>
        <v>0</v>
      </c>
      <c r="PT13" s="21">
        <v>0</v>
      </c>
      <c r="PU13" s="21">
        <f t="shared" ref="PU13:PU42" si="177">PT13*16%</f>
        <v>0</v>
      </c>
      <c r="PV13" s="21">
        <v>0</v>
      </c>
      <c r="PW13" s="21">
        <f t="shared" ref="PW13:PW42" si="178">PV13*31%</f>
        <v>0</v>
      </c>
      <c r="PX13" s="21">
        <v>0</v>
      </c>
      <c r="PY13" s="21">
        <f t="shared" ref="PY13:PY42" si="179">PX13*0%</f>
        <v>0</v>
      </c>
      <c r="PZ13" s="21">
        <v>0</v>
      </c>
      <c r="QA13" s="21">
        <f t="shared" ref="QA13:QA42" si="180">PZ13*0%</f>
        <v>0</v>
      </c>
      <c r="QB13" s="21">
        <f t="shared" ref="QB13:QB17" si="181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2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3">+QM13-QO13-QP13-QQ13-QR13-QS13-QT13-QU13-QV13-RA13</f>
        <v>0</v>
      </c>
      <c r="QO13" s="21">
        <v>0</v>
      </c>
      <c r="QP13" s="21">
        <f t="shared" ref="QP13:QP42" si="184">QO13*8%</f>
        <v>0</v>
      </c>
      <c r="QQ13" s="21">
        <v>0</v>
      </c>
      <c r="QR13" s="21">
        <f t="shared" ref="QR13:QR42" si="185">QQ13*16%</f>
        <v>0</v>
      </c>
      <c r="QS13" s="21">
        <v>0</v>
      </c>
      <c r="QT13" s="21">
        <f t="shared" ref="QT13:QT42" si="186">QS13*31%</f>
        <v>0</v>
      </c>
      <c r="QU13" s="21">
        <v>0</v>
      </c>
      <c r="QV13" s="21">
        <f t="shared" ref="QV13:QV42" si="187">QU13*0%</f>
        <v>0</v>
      </c>
      <c r="QW13" s="21">
        <v>0</v>
      </c>
      <c r="QX13" s="21">
        <f t="shared" ref="QX13:QX42" si="188">QW13*0%</f>
        <v>0</v>
      </c>
      <c r="QY13" s="21">
        <f t="shared" ref="QY13:QY42" si="189">QO13+QP13+QQ13+QR13+QS13+QT13+QU13+QV13</f>
        <v>0</v>
      </c>
      <c r="QZ13" s="21"/>
      <c r="RA13" s="23">
        <f>+QZ13*3%</f>
        <v>0</v>
      </c>
      <c r="RB13" s="24">
        <f t="shared" si="13"/>
        <v>0</v>
      </c>
      <c r="RC13" s="24">
        <f t="shared" si="14"/>
        <v>0</v>
      </c>
      <c r="RD13" s="24">
        <f t="shared" ref="RD13:RD42" si="190">Z13-AW13+BP13-CM13+DF13-EC13+EV13-FS13+GL13-HI13+IB13-IY13+JR13-KO13+LH13-ME13+MX13-NU13+ON13-PK13+QD13-RA13</f>
        <v>0</v>
      </c>
    </row>
    <row r="14" spans="1:477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5"/>
        <v>0</v>
      </c>
      <c r="M14" s="21">
        <f t="shared" si="16"/>
        <v>0</v>
      </c>
      <c r="N14" s="21">
        <v>0</v>
      </c>
      <c r="O14" s="21">
        <f t="shared" si="17"/>
        <v>0</v>
      </c>
      <c r="P14" s="21">
        <v>0</v>
      </c>
      <c r="Q14" s="21">
        <f t="shared" si="18"/>
        <v>0</v>
      </c>
      <c r="R14" s="21">
        <v>0</v>
      </c>
      <c r="S14" s="21">
        <f t="shared" si="19"/>
        <v>0</v>
      </c>
      <c r="T14" s="21">
        <v>0</v>
      </c>
      <c r="U14" s="21">
        <f t="shared" si="20"/>
        <v>0</v>
      </c>
      <c r="V14" s="21">
        <v>0</v>
      </c>
      <c r="W14" s="21">
        <f t="shared" si="21"/>
        <v>0</v>
      </c>
      <c r="X14" s="21">
        <f t="shared" si="22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3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4"/>
        <v>0</v>
      </c>
      <c r="AK14" s="21">
        <v>0</v>
      </c>
      <c r="AL14" s="21">
        <f t="shared" si="25"/>
        <v>0</v>
      </c>
      <c r="AM14" s="21">
        <v>0</v>
      </c>
      <c r="AN14" s="21">
        <f t="shared" si="26"/>
        <v>0</v>
      </c>
      <c r="AO14" s="21">
        <v>0</v>
      </c>
      <c r="AP14" s="21">
        <f t="shared" si="27"/>
        <v>0</v>
      </c>
      <c r="AQ14" s="21">
        <v>0</v>
      </c>
      <c r="AR14" s="21">
        <f t="shared" si="28"/>
        <v>0</v>
      </c>
      <c r="AS14" s="21">
        <v>0</v>
      </c>
      <c r="AT14" s="21">
        <f t="shared" si="29"/>
        <v>0</v>
      </c>
      <c r="AU14" s="21">
        <f t="shared" si="30"/>
        <v>0</v>
      </c>
      <c r="AV14" s="21"/>
      <c r="AW14" s="23">
        <f t="shared" ref="AW14:AW42" si="191">+AV14*3%</f>
        <v>0</v>
      </c>
      <c r="AX14" s="22"/>
      <c r="AY14" s="22"/>
      <c r="AZ14" s="22"/>
      <c r="BA14" s="23">
        <v>0</v>
      </c>
      <c r="BB14" s="21">
        <f t="shared" si="31"/>
        <v>0</v>
      </c>
      <c r="BC14" s="21">
        <f t="shared" si="32"/>
        <v>0</v>
      </c>
      <c r="BD14" s="21">
        <v>0</v>
      </c>
      <c r="BE14" s="21">
        <f t="shared" si="33"/>
        <v>0</v>
      </c>
      <c r="BF14" s="21">
        <v>0</v>
      </c>
      <c r="BG14" s="21">
        <f t="shared" si="34"/>
        <v>0</v>
      </c>
      <c r="BH14" s="21">
        <v>0</v>
      </c>
      <c r="BI14" s="21">
        <f t="shared" si="35"/>
        <v>0</v>
      </c>
      <c r="BJ14" s="21">
        <v>0</v>
      </c>
      <c r="BK14" s="21">
        <f t="shared" si="36"/>
        <v>0</v>
      </c>
      <c r="BL14" s="21">
        <v>0</v>
      </c>
      <c r="BM14" s="21">
        <f t="shared" si="37"/>
        <v>0</v>
      </c>
      <c r="BN14" s="21">
        <f t="shared" si="38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39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0"/>
        <v>0</v>
      </c>
      <c r="CA14" s="21">
        <v>0</v>
      </c>
      <c r="CB14" s="21">
        <f t="shared" si="41"/>
        <v>0</v>
      </c>
      <c r="CC14" s="21">
        <v>0</v>
      </c>
      <c r="CD14" s="21">
        <f t="shared" si="42"/>
        <v>0</v>
      </c>
      <c r="CE14" s="21">
        <v>0</v>
      </c>
      <c r="CF14" s="21">
        <f t="shared" si="43"/>
        <v>0</v>
      </c>
      <c r="CG14" s="21">
        <v>0</v>
      </c>
      <c r="CH14" s="21">
        <f t="shared" si="44"/>
        <v>0</v>
      </c>
      <c r="CI14" s="21">
        <v>0</v>
      </c>
      <c r="CJ14" s="21">
        <f t="shared" si="45"/>
        <v>0</v>
      </c>
      <c r="CK14" s="21">
        <f t="shared" si="46"/>
        <v>0</v>
      </c>
      <c r="CL14" s="21"/>
      <c r="CM14" s="23">
        <f t="shared" ref="CM14:CM15" si="192">+CL14*3%</f>
        <v>0</v>
      </c>
      <c r="CN14" s="22"/>
      <c r="CO14" s="22"/>
      <c r="CP14" s="22"/>
      <c r="CQ14" s="23">
        <v>0</v>
      </c>
      <c r="CR14" s="21">
        <f t="shared" si="47"/>
        <v>0</v>
      </c>
      <c r="CS14" s="21">
        <f t="shared" si="48"/>
        <v>0</v>
      </c>
      <c r="CT14" s="21">
        <v>0</v>
      </c>
      <c r="CU14" s="21">
        <f t="shared" si="49"/>
        <v>0</v>
      </c>
      <c r="CV14" s="21">
        <v>0</v>
      </c>
      <c r="CW14" s="21">
        <f t="shared" si="50"/>
        <v>0</v>
      </c>
      <c r="CX14" s="21">
        <v>0</v>
      </c>
      <c r="CY14" s="21">
        <f t="shared" si="51"/>
        <v>0</v>
      </c>
      <c r="CZ14" s="21">
        <v>0</v>
      </c>
      <c r="DA14" s="21">
        <f t="shared" si="52"/>
        <v>0</v>
      </c>
      <c r="DB14" s="21">
        <v>0</v>
      </c>
      <c r="DC14" s="21">
        <f t="shared" si="53"/>
        <v>0</v>
      </c>
      <c r="DD14" s="21">
        <f t="shared" si="54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5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6"/>
        <v>0</v>
      </c>
      <c r="DS14" s="21">
        <v>0</v>
      </c>
      <c r="DT14" s="21">
        <f t="shared" si="57"/>
        <v>0</v>
      </c>
      <c r="DU14" s="21">
        <v>0</v>
      </c>
      <c r="DV14" s="21">
        <f t="shared" si="58"/>
        <v>0</v>
      </c>
      <c r="DW14" s="21">
        <v>0</v>
      </c>
      <c r="DX14" s="21">
        <f t="shared" si="59"/>
        <v>0</v>
      </c>
      <c r="DY14" s="21">
        <v>0</v>
      </c>
      <c r="DZ14" s="21">
        <f t="shared" si="60"/>
        <v>0</v>
      </c>
      <c r="EA14" s="21">
        <f t="shared" si="61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2"/>
        <v>0</v>
      </c>
      <c r="EI14" s="21">
        <f t="shared" si="63"/>
        <v>0</v>
      </c>
      <c r="EJ14" s="21">
        <v>0</v>
      </c>
      <c r="EK14" s="21">
        <f t="shared" si="64"/>
        <v>0</v>
      </c>
      <c r="EL14" s="21">
        <v>0</v>
      </c>
      <c r="EM14" s="21">
        <f t="shared" si="65"/>
        <v>0</v>
      </c>
      <c r="EN14" s="21">
        <v>0</v>
      </c>
      <c r="EO14" s="21">
        <f t="shared" si="66"/>
        <v>0</v>
      </c>
      <c r="EP14" s="21">
        <v>0</v>
      </c>
      <c r="EQ14" s="21">
        <f t="shared" si="67"/>
        <v>0</v>
      </c>
      <c r="ER14" s="21">
        <v>0</v>
      </c>
      <c r="ES14" s="21">
        <f t="shared" si="68"/>
        <v>0</v>
      </c>
      <c r="ET14" s="21">
        <f t="shared" si="69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0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1"/>
        <v>0</v>
      </c>
      <c r="FG14" s="21">
        <v>0</v>
      </c>
      <c r="FH14" s="21">
        <f t="shared" si="72"/>
        <v>0</v>
      </c>
      <c r="FI14" s="21">
        <v>0</v>
      </c>
      <c r="FJ14" s="21">
        <f t="shared" si="73"/>
        <v>0</v>
      </c>
      <c r="FK14" s="21">
        <v>0</v>
      </c>
      <c r="FL14" s="21">
        <f t="shared" si="74"/>
        <v>0</v>
      </c>
      <c r="FM14" s="21">
        <v>0</v>
      </c>
      <c r="FN14" s="21">
        <f t="shared" si="75"/>
        <v>0</v>
      </c>
      <c r="FO14" s="21">
        <v>0</v>
      </c>
      <c r="FP14" s="21">
        <f t="shared" si="76"/>
        <v>0</v>
      </c>
      <c r="FQ14" s="21">
        <f t="shared" si="77"/>
        <v>0</v>
      </c>
      <c r="FR14" s="21"/>
      <c r="FS14" s="23">
        <f t="shared" ref="FS14:FS15" si="193">+FR14*3%</f>
        <v>0</v>
      </c>
      <c r="FT14" s="22"/>
      <c r="FU14" s="22"/>
      <c r="FV14" s="22"/>
      <c r="FW14" s="23">
        <v>0</v>
      </c>
      <c r="FX14" s="21">
        <f t="shared" si="78"/>
        <v>0</v>
      </c>
      <c r="FY14" s="21">
        <f t="shared" si="79"/>
        <v>0</v>
      </c>
      <c r="FZ14" s="21">
        <v>0</v>
      </c>
      <c r="GA14" s="21">
        <f t="shared" si="80"/>
        <v>0</v>
      </c>
      <c r="GB14" s="21">
        <v>0</v>
      </c>
      <c r="GC14" s="21">
        <f t="shared" si="81"/>
        <v>0</v>
      </c>
      <c r="GD14" s="21">
        <v>0</v>
      </c>
      <c r="GE14" s="21">
        <f t="shared" si="82"/>
        <v>0</v>
      </c>
      <c r="GF14" s="21">
        <v>0</v>
      </c>
      <c r="GG14" s="21">
        <f t="shared" si="83"/>
        <v>0</v>
      </c>
      <c r="GH14" s="21">
        <v>0</v>
      </c>
      <c r="GI14" s="21">
        <f t="shared" si="84"/>
        <v>0</v>
      </c>
      <c r="GJ14" s="21">
        <f t="shared" si="85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6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7"/>
        <v>0</v>
      </c>
      <c r="GW14" s="21">
        <v>0</v>
      </c>
      <c r="GX14" s="21">
        <f t="shared" si="88"/>
        <v>0</v>
      </c>
      <c r="GY14" s="21">
        <v>0</v>
      </c>
      <c r="GZ14" s="21">
        <f t="shared" si="89"/>
        <v>0</v>
      </c>
      <c r="HA14" s="21">
        <v>0</v>
      </c>
      <c r="HB14" s="21">
        <f t="shared" si="90"/>
        <v>0</v>
      </c>
      <c r="HC14" s="21">
        <v>0</v>
      </c>
      <c r="HD14" s="21">
        <f t="shared" si="91"/>
        <v>0</v>
      </c>
      <c r="HE14" s="21">
        <v>0</v>
      </c>
      <c r="HF14" s="21">
        <f t="shared" si="92"/>
        <v>0</v>
      </c>
      <c r="HG14" s="21">
        <f t="shared" si="93"/>
        <v>0</v>
      </c>
      <c r="HH14" s="21"/>
      <c r="HI14" s="23">
        <f t="shared" ref="HI14:HI15" si="194">+HH14*3%</f>
        <v>0</v>
      </c>
      <c r="HJ14" s="22"/>
      <c r="HK14" s="22"/>
      <c r="HL14" s="22"/>
      <c r="HM14" s="23">
        <v>0</v>
      </c>
      <c r="HN14" s="21">
        <f t="shared" si="94"/>
        <v>0</v>
      </c>
      <c r="HO14" s="21">
        <f t="shared" si="95"/>
        <v>0</v>
      </c>
      <c r="HP14" s="21">
        <v>0</v>
      </c>
      <c r="HQ14" s="21">
        <f t="shared" si="96"/>
        <v>0</v>
      </c>
      <c r="HR14" s="21">
        <v>0</v>
      </c>
      <c r="HS14" s="21">
        <f t="shared" si="97"/>
        <v>0</v>
      </c>
      <c r="HT14" s="21">
        <v>0</v>
      </c>
      <c r="HU14" s="21">
        <f t="shared" si="98"/>
        <v>0</v>
      </c>
      <c r="HV14" s="21">
        <v>0</v>
      </c>
      <c r="HW14" s="21">
        <f t="shared" si="99"/>
        <v>0</v>
      </c>
      <c r="HX14" s="21">
        <v>0</v>
      </c>
      <c r="HY14" s="21">
        <f t="shared" si="100"/>
        <v>0</v>
      </c>
      <c r="HZ14" s="21">
        <f t="shared" si="101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2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3"/>
        <v>0</v>
      </c>
      <c r="IM14" s="21">
        <v>0</v>
      </c>
      <c r="IN14" s="21">
        <f t="shared" si="104"/>
        <v>0</v>
      </c>
      <c r="IO14" s="21">
        <v>0</v>
      </c>
      <c r="IP14" s="21">
        <f t="shared" si="105"/>
        <v>0</v>
      </c>
      <c r="IQ14" s="21">
        <v>0</v>
      </c>
      <c r="IR14" s="21">
        <f t="shared" si="106"/>
        <v>0</v>
      </c>
      <c r="IS14" s="21">
        <v>0</v>
      </c>
      <c r="IT14" s="21">
        <f t="shared" si="107"/>
        <v>0</v>
      </c>
      <c r="IU14" s="21">
        <v>0</v>
      </c>
      <c r="IV14" s="21">
        <f t="shared" si="108"/>
        <v>0</v>
      </c>
      <c r="IW14" s="21">
        <f t="shared" si="109"/>
        <v>0</v>
      </c>
      <c r="IX14" s="21"/>
      <c r="IY14" s="23">
        <f t="shared" ref="IY14:IY15" si="195">+IX14*3%</f>
        <v>0</v>
      </c>
      <c r="IZ14" s="22"/>
      <c r="JA14" s="22"/>
      <c r="JB14" s="22"/>
      <c r="JC14" s="23">
        <v>0</v>
      </c>
      <c r="JD14" s="21">
        <f t="shared" si="110"/>
        <v>0</v>
      </c>
      <c r="JE14" s="21">
        <f t="shared" si="111"/>
        <v>0</v>
      </c>
      <c r="JF14" s="21">
        <v>0</v>
      </c>
      <c r="JG14" s="21">
        <f t="shared" si="112"/>
        <v>0</v>
      </c>
      <c r="JH14" s="21">
        <v>0</v>
      </c>
      <c r="JI14" s="21">
        <f t="shared" si="113"/>
        <v>0</v>
      </c>
      <c r="JJ14" s="21">
        <v>0</v>
      </c>
      <c r="JK14" s="21">
        <f t="shared" si="114"/>
        <v>0</v>
      </c>
      <c r="JL14" s="21">
        <v>0</v>
      </c>
      <c r="JM14" s="21">
        <f t="shared" si="115"/>
        <v>0</v>
      </c>
      <c r="JN14" s="21">
        <v>0</v>
      </c>
      <c r="JO14" s="21">
        <f t="shared" si="116"/>
        <v>0</v>
      </c>
      <c r="JP14" s="21">
        <f t="shared" si="117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18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19"/>
        <v>0</v>
      </c>
      <c r="KC14" s="21">
        <v>0</v>
      </c>
      <c r="KD14" s="21">
        <f t="shared" si="120"/>
        <v>0</v>
      </c>
      <c r="KE14" s="21">
        <v>0</v>
      </c>
      <c r="KF14" s="21">
        <f t="shared" si="121"/>
        <v>0</v>
      </c>
      <c r="KG14" s="21">
        <v>0</v>
      </c>
      <c r="KH14" s="21">
        <f t="shared" si="122"/>
        <v>0</v>
      </c>
      <c r="KI14" s="21">
        <v>0</v>
      </c>
      <c r="KJ14" s="21">
        <f t="shared" si="123"/>
        <v>0</v>
      </c>
      <c r="KK14" s="21">
        <v>0</v>
      </c>
      <c r="KL14" s="21">
        <f t="shared" si="124"/>
        <v>0</v>
      </c>
      <c r="KM14" s="21">
        <f t="shared" si="125"/>
        <v>0</v>
      </c>
      <c r="KN14" s="21"/>
      <c r="KO14" s="23">
        <f t="shared" ref="KO14:KO15" si="196">+KN14*3%</f>
        <v>0</v>
      </c>
      <c r="KP14" s="22"/>
      <c r="KQ14" s="22"/>
      <c r="KR14" s="22"/>
      <c r="KS14" s="23">
        <v>0</v>
      </c>
      <c r="KT14" s="21">
        <f t="shared" si="126"/>
        <v>0</v>
      </c>
      <c r="KU14" s="21">
        <f t="shared" si="127"/>
        <v>0</v>
      </c>
      <c r="KV14" s="21">
        <v>0</v>
      </c>
      <c r="KW14" s="21">
        <f t="shared" si="128"/>
        <v>0</v>
      </c>
      <c r="KX14" s="21">
        <v>0</v>
      </c>
      <c r="KY14" s="21">
        <f t="shared" si="129"/>
        <v>0</v>
      </c>
      <c r="KZ14" s="21">
        <v>0</v>
      </c>
      <c r="LA14" s="21">
        <f t="shared" si="130"/>
        <v>0</v>
      </c>
      <c r="LB14" s="21">
        <v>0</v>
      </c>
      <c r="LC14" s="21">
        <f t="shared" si="131"/>
        <v>0</v>
      </c>
      <c r="LD14" s="21">
        <v>0</v>
      </c>
      <c r="LE14" s="21">
        <f t="shared" si="132"/>
        <v>0</v>
      </c>
      <c r="LF14" s="21">
        <f t="shared" si="133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4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5"/>
        <v>0</v>
      </c>
      <c r="LS14" s="21">
        <v>0</v>
      </c>
      <c r="LT14" s="21">
        <f t="shared" si="136"/>
        <v>0</v>
      </c>
      <c r="LU14" s="21">
        <v>0</v>
      </c>
      <c r="LV14" s="21">
        <f t="shared" si="137"/>
        <v>0</v>
      </c>
      <c r="LW14" s="21">
        <v>0</v>
      </c>
      <c r="LX14" s="21">
        <f t="shared" si="138"/>
        <v>0</v>
      </c>
      <c r="LY14" s="21">
        <v>0</v>
      </c>
      <c r="LZ14" s="21">
        <f t="shared" si="139"/>
        <v>0</v>
      </c>
      <c r="MA14" s="21">
        <v>0</v>
      </c>
      <c r="MB14" s="21">
        <f t="shared" si="140"/>
        <v>0</v>
      </c>
      <c r="MC14" s="21">
        <f t="shared" si="141"/>
        <v>0</v>
      </c>
      <c r="MD14" s="21"/>
      <c r="ME14" s="23">
        <f t="shared" ref="ME14:ME15" si="197">+MD14*3%</f>
        <v>0</v>
      </c>
      <c r="MF14" s="22"/>
      <c r="MG14" s="22"/>
      <c r="MH14" s="22"/>
      <c r="MI14" s="23">
        <v>0</v>
      </c>
      <c r="MJ14" s="21">
        <f t="shared" si="142"/>
        <v>0</v>
      </c>
      <c r="MK14" s="21">
        <f t="shared" si="143"/>
        <v>0</v>
      </c>
      <c r="ML14" s="21">
        <v>0</v>
      </c>
      <c r="MM14" s="21">
        <f t="shared" si="144"/>
        <v>0</v>
      </c>
      <c r="MN14" s="21">
        <v>0</v>
      </c>
      <c r="MO14" s="21">
        <f t="shared" si="145"/>
        <v>0</v>
      </c>
      <c r="MP14" s="21">
        <v>0</v>
      </c>
      <c r="MQ14" s="21">
        <f t="shared" si="146"/>
        <v>0</v>
      </c>
      <c r="MR14" s="21">
        <v>0</v>
      </c>
      <c r="MS14" s="21">
        <f t="shared" si="147"/>
        <v>0</v>
      </c>
      <c r="MT14" s="21">
        <v>0</v>
      </c>
      <c r="MU14" s="21">
        <f t="shared" si="148"/>
        <v>0</v>
      </c>
      <c r="MV14" s="21">
        <f t="shared" si="149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0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1"/>
        <v>0</v>
      </c>
      <c r="NI14" s="21">
        <v>0</v>
      </c>
      <c r="NJ14" s="21">
        <f t="shared" si="152"/>
        <v>0</v>
      </c>
      <c r="NK14" s="21">
        <v>0</v>
      </c>
      <c r="NL14" s="21">
        <f t="shared" si="153"/>
        <v>0</v>
      </c>
      <c r="NM14" s="21">
        <v>0</v>
      </c>
      <c r="NN14" s="21">
        <f t="shared" si="154"/>
        <v>0</v>
      </c>
      <c r="NO14" s="21">
        <v>0</v>
      </c>
      <c r="NP14" s="21">
        <f t="shared" si="155"/>
        <v>0</v>
      </c>
      <c r="NQ14" s="21">
        <v>0</v>
      </c>
      <c r="NR14" s="21">
        <f t="shared" si="156"/>
        <v>0</v>
      </c>
      <c r="NS14" s="21">
        <f t="shared" si="157"/>
        <v>0</v>
      </c>
      <c r="NT14" s="21"/>
      <c r="NU14" s="23">
        <f t="shared" ref="NU14:NU15" si="198">+NT14*3%</f>
        <v>0</v>
      </c>
      <c r="NV14" s="22"/>
      <c r="NW14" s="22"/>
      <c r="NX14" s="22"/>
      <c r="NY14" s="23">
        <v>0</v>
      </c>
      <c r="NZ14" s="21">
        <f t="shared" si="158"/>
        <v>0</v>
      </c>
      <c r="OA14" s="21">
        <f t="shared" si="159"/>
        <v>0</v>
      </c>
      <c r="OB14" s="21">
        <v>0</v>
      </c>
      <c r="OC14" s="21">
        <f t="shared" si="160"/>
        <v>0</v>
      </c>
      <c r="OD14" s="21">
        <v>0</v>
      </c>
      <c r="OE14" s="21">
        <f t="shared" si="161"/>
        <v>0</v>
      </c>
      <c r="OF14" s="21">
        <v>0</v>
      </c>
      <c r="OG14" s="21">
        <f t="shared" si="162"/>
        <v>0</v>
      </c>
      <c r="OH14" s="21">
        <v>0</v>
      </c>
      <c r="OI14" s="21">
        <f t="shared" si="163"/>
        <v>0</v>
      </c>
      <c r="OJ14" s="21">
        <v>0</v>
      </c>
      <c r="OK14" s="21">
        <f t="shared" si="164"/>
        <v>0</v>
      </c>
      <c r="OL14" s="21">
        <f t="shared" si="165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66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67"/>
        <v>0</v>
      </c>
      <c r="OY14" s="21">
        <v>0</v>
      </c>
      <c r="OZ14" s="21">
        <f t="shared" si="168"/>
        <v>0</v>
      </c>
      <c r="PA14" s="21">
        <v>0</v>
      </c>
      <c r="PB14" s="21">
        <f t="shared" si="169"/>
        <v>0</v>
      </c>
      <c r="PC14" s="21">
        <v>0</v>
      </c>
      <c r="PD14" s="21">
        <f t="shared" si="170"/>
        <v>0</v>
      </c>
      <c r="PE14" s="21">
        <v>0</v>
      </c>
      <c r="PF14" s="21">
        <f t="shared" si="171"/>
        <v>0</v>
      </c>
      <c r="PG14" s="21">
        <v>0</v>
      </c>
      <c r="PH14" s="21">
        <f t="shared" si="172"/>
        <v>0</v>
      </c>
      <c r="PI14" s="21">
        <f t="shared" si="173"/>
        <v>0</v>
      </c>
      <c r="PJ14" s="21"/>
      <c r="PK14" s="23">
        <f t="shared" ref="PK14:PK15" si="199">+PJ14*3%</f>
        <v>0</v>
      </c>
      <c r="PL14" s="22"/>
      <c r="PM14" s="22"/>
      <c r="PN14" s="22"/>
      <c r="PO14" s="23">
        <v>0</v>
      </c>
      <c r="PP14" s="21">
        <f t="shared" si="174"/>
        <v>0</v>
      </c>
      <c r="PQ14" s="21">
        <f t="shared" si="175"/>
        <v>0</v>
      </c>
      <c r="PR14" s="21">
        <v>0</v>
      </c>
      <c r="PS14" s="21">
        <f t="shared" si="176"/>
        <v>0</v>
      </c>
      <c r="PT14" s="21">
        <v>0</v>
      </c>
      <c r="PU14" s="21">
        <f t="shared" si="177"/>
        <v>0</v>
      </c>
      <c r="PV14" s="21">
        <v>0</v>
      </c>
      <c r="PW14" s="21">
        <f t="shared" si="178"/>
        <v>0</v>
      </c>
      <c r="PX14" s="21">
        <v>0</v>
      </c>
      <c r="PY14" s="21">
        <f t="shared" si="179"/>
        <v>0</v>
      </c>
      <c r="PZ14" s="21">
        <v>0</v>
      </c>
      <c r="QA14" s="21">
        <f t="shared" si="180"/>
        <v>0</v>
      </c>
      <c r="QB14" s="21">
        <f t="shared" si="181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2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3"/>
        <v>0</v>
      </c>
      <c r="QO14" s="21">
        <v>0</v>
      </c>
      <c r="QP14" s="21">
        <f t="shared" si="184"/>
        <v>0</v>
      </c>
      <c r="QQ14" s="21">
        <v>0</v>
      </c>
      <c r="QR14" s="21">
        <f t="shared" si="185"/>
        <v>0</v>
      </c>
      <c r="QS14" s="21">
        <v>0</v>
      </c>
      <c r="QT14" s="21">
        <f t="shared" si="186"/>
        <v>0</v>
      </c>
      <c r="QU14" s="21">
        <v>0</v>
      </c>
      <c r="QV14" s="21">
        <f t="shared" si="187"/>
        <v>0</v>
      </c>
      <c r="QW14" s="21">
        <v>0</v>
      </c>
      <c r="QX14" s="21">
        <f t="shared" si="188"/>
        <v>0</v>
      </c>
      <c r="QY14" s="21">
        <f t="shared" si="189"/>
        <v>0</v>
      </c>
      <c r="QZ14" s="21"/>
      <c r="RA14" s="23">
        <f t="shared" ref="RA14:RA15" si="200">+QZ14*3%</f>
        <v>0</v>
      </c>
      <c r="RB14" s="24">
        <f t="shared" si="13"/>
        <v>0</v>
      </c>
      <c r="RC14" s="24">
        <f t="shared" si="14"/>
        <v>0</v>
      </c>
      <c r="RD14" s="24">
        <f t="shared" si="190"/>
        <v>0</v>
      </c>
    </row>
    <row r="15" spans="1:477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6"/>
        <v>0</v>
      </c>
      <c r="N15" s="21">
        <v>0</v>
      </c>
      <c r="O15" s="21">
        <f t="shared" si="17"/>
        <v>0</v>
      </c>
      <c r="P15" s="21">
        <v>0</v>
      </c>
      <c r="Q15" s="21">
        <f t="shared" si="18"/>
        <v>0</v>
      </c>
      <c r="R15" s="21">
        <v>0</v>
      </c>
      <c r="S15" s="21">
        <f t="shared" si="19"/>
        <v>0</v>
      </c>
      <c r="T15" s="21">
        <v>0</v>
      </c>
      <c r="U15" s="21">
        <f t="shared" si="20"/>
        <v>0</v>
      </c>
      <c r="V15" s="21">
        <v>0</v>
      </c>
      <c r="W15" s="21">
        <f t="shared" si="21"/>
        <v>0</v>
      </c>
      <c r="X15" s="21">
        <f t="shared" si="22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3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4"/>
        <v>0</v>
      </c>
      <c r="AK15" s="21">
        <v>0</v>
      </c>
      <c r="AL15" s="21">
        <f t="shared" si="25"/>
        <v>0</v>
      </c>
      <c r="AM15" s="21">
        <v>0</v>
      </c>
      <c r="AN15" s="21">
        <f t="shared" si="26"/>
        <v>0</v>
      </c>
      <c r="AO15" s="21">
        <v>0</v>
      </c>
      <c r="AP15" s="21">
        <f t="shared" si="27"/>
        <v>0</v>
      </c>
      <c r="AQ15" s="21">
        <v>0</v>
      </c>
      <c r="AR15" s="21">
        <f t="shared" si="28"/>
        <v>0</v>
      </c>
      <c r="AS15" s="21">
        <v>0</v>
      </c>
      <c r="AT15" s="21">
        <f t="shared" si="29"/>
        <v>0</v>
      </c>
      <c r="AU15" s="21">
        <f t="shared" si="30"/>
        <v>0</v>
      </c>
      <c r="AV15" s="21"/>
      <c r="AW15" s="23">
        <f t="shared" si="191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2"/>
        <v>0</v>
      </c>
      <c r="BD15" s="21">
        <v>0</v>
      </c>
      <c r="BE15" s="21">
        <f t="shared" si="33"/>
        <v>0</v>
      </c>
      <c r="BF15" s="21">
        <v>0</v>
      </c>
      <c r="BG15" s="21">
        <f t="shared" si="34"/>
        <v>0</v>
      </c>
      <c r="BH15" s="21">
        <v>0</v>
      </c>
      <c r="BI15" s="21">
        <f t="shared" si="35"/>
        <v>0</v>
      </c>
      <c r="BJ15" s="21">
        <v>0</v>
      </c>
      <c r="BK15" s="21">
        <f t="shared" si="36"/>
        <v>0</v>
      </c>
      <c r="BL15" s="21">
        <v>0</v>
      </c>
      <c r="BM15" s="21">
        <f t="shared" si="37"/>
        <v>0</v>
      </c>
      <c r="BN15" s="21">
        <f t="shared" si="38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39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0"/>
        <v>0</v>
      </c>
      <c r="CA15" s="21">
        <v>0</v>
      </c>
      <c r="CB15" s="21">
        <f t="shared" si="41"/>
        <v>0</v>
      </c>
      <c r="CC15" s="21">
        <v>0</v>
      </c>
      <c r="CD15" s="21">
        <f t="shared" si="42"/>
        <v>0</v>
      </c>
      <c r="CE15" s="21">
        <v>0</v>
      </c>
      <c r="CF15" s="21">
        <f t="shared" si="43"/>
        <v>0</v>
      </c>
      <c r="CG15" s="21">
        <v>0</v>
      </c>
      <c r="CH15" s="21">
        <f t="shared" si="44"/>
        <v>0</v>
      </c>
      <c r="CI15" s="21">
        <v>0</v>
      </c>
      <c r="CJ15" s="21">
        <f t="shared" si="45"/>
        <v>0</v>
      </c>
      <c r="CK15" s="21">
        <f t="shared" si="46"/>
        <v>0</v>
      </c>
      <c r="CL15" s="21"/>
      <c r="CM15" s="23">
        <f t="shared" si="192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48"/>
        <v>0</v>
      </c>
      <c r="CT15" s="21">
        <v>0</v>
      </c>
      <c r="CU15" s="21">
        <f t="shared" si="49"/>
        <v>0</v>
      </c>
      <c r="CV15" s="21">
        <v>0</v>
      </c>
      <c r="CW15" s="21">
        <f t="shared" si="50"/>
        <v>0</v>
      </c>
      <c r="CX15" s="21">
        <v>0</v>
      </c>
      <c r="CY15" s="21">
        <f t="shared" si="51"/>
        <v>0</v>
      </c>
      <c r="CZ15" s="21">
        <v>0</v>
      </c>
      <c r="DA15" s="21">
        <f t="shared" si="52"/>
        <v>0</v>
      </c>
      <c r="DB15" s="21">
        <v>0</v>
      </c>
      <c r="DC15" s="21">
        <f t="shared" si="53"/>
        <v>0</v>
      </c>
      <c r="DD15" s="21">
        <f t="shared" si="54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5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6"/>
        <v>0</v>
      </c>
      <c r="DS15" s="21">
        <v>0</v>
      </c>
      <c r="DT15" s="21">
        <f t="shared" si="57"/>
        <v>0</v>
      </c>
      <c r="DU15" s="21">
        <v>0</v>
      </c>
      <c r="DV15" s="21">
        <f t="shared" si="58"/>
        <v>0</v>
      </c>
      <c r="DW15" s="21">
        <v>0</v>
      </c>
      <c r="DX15" s="21">
        <f t="shared" si="59"/>
        <v>0</v>
      </c>
      <c r="DY15" s="21">
        <v>0</v>
      </c>
      <c r="DZ15" s="21">
        <f t="shared" si="60"/>
        <v>0</v>
      </c>
      <c r="EA15" s="21">
        <f t="shared" si="61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3"/>
        <v>0</v>
      </c>
      <c r="EJ15" s="21">
        <v>0</v>
      </c>
      <c r="EK15" s="21">
        <f t="shared" si="64"/>
        <v>0</v>
      </c>
      <c r="EL15" s="21">
        <v>0</v>
      </c>
      <c r="EM15" s="21">
        <f t="shared" si="65"/>
        <v>0</v>
      </c>
      <c r="EN15" s="21">
        <v>0</v>
      </c>
      <c r="EO15" s="21">
        <f t="shared" si="66"/>
        <v>0</v>
      </c>
      <c r="EP15" s="21">
        <v>0</v>
      </c>
      <c r="EQ15" s="21">
        <f t="shared" si="67"/>
        <v>0</v>
      </c>
      <c r="ER15" s="21">
        <v>0</v>
      </c>
      <c r="ES15" s="21">
        <f t="shared" si="68"/>
        <v>0</v>
      </c>
      <c r="ET15" s="21">
        <f t="shared" si="69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0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1"/>
        <v>0</v>
      </c>
      <c r="FG15" s="21">
        <v>0</v>
      </c>
      <c r="FH15" s="21">
        <f t="shared" si="72"/>
        <v>0</v>
      </c>
      <c r="FI15" s="21">
        <v>0</v>
      </c>
      <c r="FJ15" s="21">
        <f t="shared" si="73"/>
        <v>0</v>
      </c>
      <c r="FK15" s="21">
        <v>0</v>
      </c>
      <c r="FL15" s="21">
        <f t="shared" si="74"/>
        <v>0</v>
      </c>
      <c r="FM15" s="21">
        <v>0</v>
      </c>
      <c r="FN15" s="21">
        <f t="shared" si="75"/>
        <v>0</v>
      </c>
      <c r="FO15" s="21">
        <v>0</v>
      </c>
      <c r="FP15" s="21">
        <f t="shared" si="76"/>
        <v>0</v>
      </c>
      <c r="FQ15" s="21">
        <f t="shared" si="77"/>
        <v>0</v>
      </c>
      <c r="FR15" s="21"/>
      <c r="FS15" s="23">
        <f t="shared" si="193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79"/>
        <v>0</v>
      </c>
      <c r="FZ15" s="21">
        <v>0</v>
      </c>
      <c r="GA15" s="21">
        <f t="shared" si="80"/>
        <v>0</v>
      </c>
      <c r="GB15" s="21">
        <v>0</v>
      </c>
      <c r="GC15" s="21">
        <f t="shared" si="81"/>
        <v>0</v>
      </c>
      <c r="GD15" s="21">
        <v>0</v>
      </c>
      <c r="GE15" s="21">
        <f t="shared" si="82"/>
        <v>0</v>
      </c>
      <c r="GF15" s="21">
        <v>0</v>
      </c>
      <c r="GG15" s="21">
        <f t="shared" si="83"/>
        <v>0</v>
      </c>
      <c r="GH15" s="21">
        <v>0</v>
      </c>
      <c r="GI15" s="21">
        <f t="shared" si="84"/>
        <v>0</v>
      </c>
      <c r="GJ15" s="21">
        <f t="shared" si="85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6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7"/>
        <v>0</v>
      </c>
      <c r="GW15" s="21">
        <v>0</v>
      </c>
      <c r="GX15" s="21">
        <f t="shared" si="88"/>
        <v>0</v>
      </c>
      <c r="GY15" s="21">
        <v>0</v>
      </c>
      <c r="GZ15" s="21">
        <f t="shared" si="89"/>
        <v>0</v>
      </c>
      <c r="HA15" s="21">
        <v>0</v>
      </c>
      <c r="HB15" s="21">
        <f t="shared" si="90"/>
        <v>0</v>
      </c>
      <c r="HC15" s="21">
        <v>0</v>
      </c>
      <c r="HD15" s="21">
        <f t="shared" si="91"/>
        <v>0</v>
      </c>
      <c r="HE15" s="21">
        <v>0</v>
      </c>
      <c r="HF15" s="21">
        <f t="shared" si="92"/>
        <v>0</v>
      </c>
      <c r="HG15" s="21">
        <f t="shared" si="93"/>
        <v>0</v>
      </c>
      <c r="HH15" s="21"/>
      <c r="HI15" s="23">
        <f t="shared" si="194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5"/>
        <v>0</v>
      </c>
      <c r="HP15" s="21">
        <v>0</v>
      </c>
      <c r="HQ15" s="21">
        <f t="shared" si="96"/>
        <v>0</v>
      </c>
      <c r="HR15" s="21">
        <v>0</v>
      </c>
      <c r="HS15" s="21">
        <f t="shared" si="97"/>
        <v>0</v>
      </c>
      <c r="HT15" s="21">
        <v>0</v>
      </c>
      <c r="HU15" s="21">
        <f t="shared" si="98"/>
        <v>0</v>
      </c>
      <c r="HV15" s="21">
        <v>0</v>
      </c>
      <c r="HW15" s="21">
        <f t="shared" si="99"/>
        <v>0</v>
      </c>
      <c r="HX15" s="21">
        <v>0</v>
      </c>
      <c r="HY15" s="21">
        <f t="shared" si="100"/>
        <v>0</v>
      </c>
      <c r="HZ15" s="21">
        <f t="shared" si="101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2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3"/>
        <v>0</v>
      </c>
      <c r="IM15" s="21">
        <v>0</v>
      </c>
      <c r="IN15" s="21">
        <f t="shared" si="104"/>
        <v>0</v>
      </c>
      <c r="IO15" s="21">
        <v>0</v>
      </c>
      <c r="IP15" s="21">
        <f t="shared" si="105"/>
        <v>0</v>
      </c>
      <c r="IQ15" s="21">
        <v>0</v>
      </c>
      <c r="IR15" s="21">
        <f t="shared" si="106"/>
        <v>0</v>
      </c>
      <c r="IS15" s="21">
        <v>0</v>
      </c>
      <c r="IT15" s="21">
        <f t="shared" si="107"/>
        <v>0</v>
      </c>
      <c r="IU15" s="21">
        <v>0</v>
      </c>
      <c r="IV15" s="21">
        <f t="shared" si="108"/>
        <v>0</v>
      </c>
      <c r="IW15" s="21">
        <f t="shared" si="109"/>
        <v>0</v>
      </c>
      <c r="IX15" s="21"/>
      <c r="IY15" s="23">
        <f t="shared" si="195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1"/>
        <v>0</v>
      </c>
      <c r="JF15" s="21">
        <v>0</v>
      </c>
      <c r="JG15" s="21">
        <f t="shared" si="112"/>
        <v>0</v>
      </c>
      <c r="JH15" s="21">
        <v>0</v>
      </c>
      <c r="JI15" s="21">
        <f t="shared" si="113"/>
        <v>0</v>
      </c>
      <c r="JJ15" s="21">
        <v>0</v>
      </c>
      <c r="JK15" s="21">
        <f t="shared" si="114"/>
        <v>0</v>
      </c>
      <c r="JL15" s="21">
        <v>0</v>
      </c>
      <c r="JM15" s="21">
        <f t="shared" si="115"/>
        <v>0</v>
      </c>
      <c r="JN15" s="21">
        <v>0</v>
      </c>
      <c r="JO15" s="21">
        <f t="shared" si="116"/>
        <v>0</v>
      </c>
      <c r="JP15" s="21">
        <f t="shared" si="117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18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19"/>
        <v>0</v>
      </c>
      <c r="KC15" s="21">
        <v>0</v>
      </c>
      <c r="KD15" s="21">
        <f t="shared" si="120"/>
        <v>0</v>
      </c>
      <c r="KE15" s="21">
        <v>0</v>
      </c>
      <c r="KF15" s="21">
        <f t="shared" si="121"/>
        <v>0</v>
      </c>
      <c r="KG15" s="21">
        <v>0</v>
      </c>
      <c r="KH15" s="21">
        <f t="shared" si="122"/>
        <v>0</v>
      </c>
      <c r="KI15" s="21">
        <v>0</v>
      </c>
      <c r="KJ15" s="21">
        <f t="shared" si="123"/>
        <v>0</v>
      </c>
      <c r="KK15" s="21">
        <v>0</v>
      </c>
      <c r="KL15" s="21">
        <f t="shared" si="124"/>
        <v>0</v>
      </c>
      <c r="KM15" s="21">
        <f t="shared" si="125"/>
        <v>0</v>
      </c>
      <c r="KN15" s="21"/>
      <c r="KO15" s="23">
        <f t="shared" si="196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7"/>
        <v>0</v>
      </c>
      <c r="KV15" s="21">
        <v>0</v>
      </c>
      <c r="KW15" s="21">
        <f t="shared" si="128"/>
        <v>0</v>
      </c>
      <c r="KX15" s="21">
        <v>0</v>
      </c>
      <c r="KY15" s="21">
        <f t="shared" si="129"/>
        <v>0</v>
      </c>
      <c r="KZ15" s="21">
        <v>0</v>
      </c>
      <c r="LA15" s="21">
        <f t="shared" si="130"/>
        <v>0</v>
      </c>
      <c r="LB15" s="21">
        <v>0</v>
      </c>
      <c r="LC15" s="21">
        <f t="shared" si="131"/>
        <v>0</v>
      </c>
      <c r="LD15" s="21">
        <v>0</v>
      </c>
      <c r="LE15" s="21">
        <f t="shared" si="132"/>
        <v>0</v>
      </c>
      <c r="LF15" s="21">
        <f t="shared" si="133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4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5"/>
        <v>0</v>
      </c>
      <c r="LS15" s="21">
        <v>0</v>
      </c>
      <c r="LT15" s="21">
        <f t="shared" si="136"/>
        <v>0</v>
      </c>
      <c r="LU15" s="21">
        <v>0</v>
      </c>
      <c r="LV15" s="21">
        <f t="shared" si="137"/>
        <v>0</v>
      </c>
      <c r="LW15" s="21">
        <v>0</v>
      </c>
      <c r="LX15" s="21">
        <f t="shared" si="138"/>
        <v>0</v>
      </c>
      <c r="LY15" s="21">
        <v>0</v>
      </c>
      <c r="LZ15" s="21">
        <f t="shared" si="139"/>
        <v>0</v>
      </c>
      <c r="MA15" s="21">
        <v>0</v>
      </c>
      <c r="MB15" s="21">
        <f t="shared" si="140"/>
        <v>0</v>
      </c>
      <c r="MC15" s="21">
        <f t="shared" si="141"/>
        <v>0</v>
      </c>
      <c r="MD15" s="21"/>
      <c r="ME15" s="23">
        <f t="shared" si="197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3"/>
        <v>0</v>
      </c>
      <c r="ML15" s="21">
        <v>0</v>
      </c>
      <c r="MM15" s="21">
        <f t="shared" si="144"/>
        <v>0</v>
      </c>
      <c r="MN15" s="21">
        <v>0</v>
      </c>
      <c r="MO15" s="21">
        <f t="shared" si="145"/>
        <v>0</v>
      </c>
      <c r="MP15" s="21">
        <v>0</v>
      </c>
      <c r="MQ15" s="21">
        <f t="shared" si="146"/>
        <v>0</v>
      </c>
      <c r="MR15" s="21">
        <v>0</v>
      </c>
      <c r="MS15" s="21">
        <f t="shared" si="147"/>
        <v>0</v>
      </c>
      <c r="MT15" s="21">
        <v>0</v>
      </c>
      <c r="MU15" s="21">
        <f t="shared" si="148"/>
        <v>0</v>
      </c>
      <c r="MV15" s="21">
        <f t="shared" si="149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0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1"/>
        <v>0</v>
      </c>
      <c r="NI15" s="21">
        <v>0</v>
      </c>
      <c r="NJ15" s="21">
        <f t="shared" si="152"/>
        <v>0</v>
      </c>
      <c r="NK15" s="21">
        <v>0</v>
      </c>
      <c r="NL15" s="21">
        <f t="shared" si="153"/>
        <v>0</v>
      </c>
      <c r="NM15" s="21">
        <v>0</v>
      </c>
      <c r="NN15" s="21">
        <f t="shared" si="154"/>
        <v>0</v>
      </c>
      <c r="NO15" s="21">
        <v>0</v>
      </c>
      <c r="NP15" s="21">
        <f t="shared" si="155"/>
        <v>0</v>
      </c>
      <c r="NQ15" s="21">
        <v>0</v>
      </c>
      <c r="NR15" s="21">
        <f t="shared" si="156"/>
        <v>0</v>
      </c>
      <c r="NS15" s="21">
        <f t="shared" si="157"/>
        <v>0</v>
      </c>
      <c r="NT15" s="21"/>
      <c r="NU15" s="23">
        <f t="shared" si="198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59"/>
        <v>0</v>
      </c>
      <c r="OB15" s="21">
        <v>0</v>
      </c>
      <c r="OC15" s="21">
        <f t="shared" si="160"/>
        <v>0</v>
      </c>
      <c r="OD15" s="21">
        <v>0</v>
      </c>
      <c r="OE15" s="21">
        <f t="shared" si="161"/>
        <v>0</v>
      </c>
      <c r="OF15" s="21">
        <v>0</v>
      </c>
      <c r="OG15" s="21">
        <f t="shared" si="162"/>
        <v>0</v>
      </c>
      <c r="OH15" s="21">
        <v>0</v>
      </c>
      <c r="OI15" s="21">
        <f t="shared" si="163"/>
        <v>0</v>
      </c>
      <c r="OJ15" s="21">
        <v>0</v>
      </c>
      <c r="OK15" s="21">
        <f t="shared" si="164"/>
        <v>0</v>
      </c>
      <c r="OL15" s="21">
        <f t="shared" si="165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66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67"/>
        <v>0</v>
      </c>
      <c r="OY15" s="21">
        <v>0</v>
      </c>
      <c r="OZ15" s="21">
        <f t="shared" si="168"/>
        <v>0</v>
      </c>
      <c r="PA15" s="21">
        <v>0</v>
      </c>
      <c r="PB15" s="21">
        <f t="shared" si="169"/>
        <v>0</v>
      </c>
      <c r="PC15" s="21">
        <v>0</v>
      </c>
      <c r="PD15" s="21">
        <f t="shared" si="170"/>
        <v>0</v>
      </c>
      <c r="PE15" s="21">
        <v>0</v>
      </c>
      <c r="PF15" s="21">
        <f t="shared" si="171"/>
        <v>0</v>
      </c>
      <c r="PG15" s="21">
        <v>0</v>
      </c>
      <c r="PH15" s="21">
        <f t="shared" si="172"/>
        <v>0</v>
      </c>
      <c r="PI15" s="21">
        <f t="shared" si="173"/>
        <v>0</v>
      </c>
      <c r="PJ15" s="21"/>
      <c r="PK15" s="23">
        <f t="shared" si="199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75"/>
        <v>0</v>
      </c>
      <c r="PR15" s="21">
        <v>0</v>
      </c>
      <c r="PS15" s="21">
        <f t="shared" si="176"/>
        <v>0</v>
      </c>
      <c r="PT15" s="21">
        <v>0</v>
      </c>
      <c r="PU15" s="21">
        <f t="shared" si="177"/>
        <v>0</v>
      </c>
      <c r="PV15" s="21">
        <v>0</v>
      </c>
      <c r="PW15" s="21">
        <f t="shared" si="178"/>
        <v>0</v>
      </c>
      <c r="PX15" s="21">
        <v>0</v>
      </c>
      <c r="PY15" s="21">
        <f t="shared" si="179"/>
        <v>0</v>
      </c>
      <c r="PZ15" s="21">
        <v>0</v>
      </c>
      <c r="QA15" s="21">
        <f t="shared" si="180"/>
        <v>0</v>
      </c>
      <c r="QB15" s="21">
        <f t="shared" si="181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2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3"/>
        <v>0</v>
      </c>
      <c r="QO15" s="21">
        <v>0</v>
      </c>
      <c r="QP15" s="21">
        <f t="shared" si="184"/>
        <v>0</v>
      </c>
      <c r="QQ15" s="21">
        <v>0</v>
      </c>
      <c r="QR15" s="21">
        <f t="shared" si="185"/>
        <v>0</v>
      </c>
      <c r="QS15" s="21">
        <v>0</v>
      </c>
      <c r="QT15" s="21">
        <f t="shared" si="186"/>
        <v>0</v>
      </c>
      <c r="QU15" s="21">
        <v>0</v>
      </c>
      <c r="QV15" s="21">
        <f t="shared" si="187"/>
        <v>0</v>
      </c>
      <c r="QW15" s="21">
        <v>0</v>
      </c>
      <c r="QX15" s="21">
        <f t="shared" si="188"/>
        <v>0</v>
      </c>
      <c r="QY15" s="21">
        <f t="shared" si="189"/>
        <v>0</v>
      </c>
      <c r="QZ15" s="21"/>
      <c r="RA15" s="23">
        <f t="shared" si="200"/>
        <v>0</v>
      </c>
      <c r="RB15" s="24">
        <f t="shared" si="13"/>
        <v>0</v>
      </c>
      <c r="RC15" s="24">
        <f t="shared" si="14"/>
        <v>0</v>
      </c>
      <c r="RD15" s="24">
        <f t="shared" si="190"/>
        <v>0</v>
      </c>
    </row>
    <row r="16" spans="1:477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5"/>
        <v>0</v>
      </c>
      <c r="M16" s="21">
        <f t="shared" si="16"/>
        <v>0</v>
      </c>
      <c r="N16" s="21">
        <v>0</v>
      </c>
      <c r="O16" s="21">
        <f t="shared" si="17"/>
        <v>0</v>
      </c>
      <c r="P16" s="21">
        <v>0</v>
      </c>
      <c r="Q16" s="21">
        <f t="shared" si="18"/>
        <v>0</v>
      </c>
      <c r="R16" s="21">
        <v>0</v>
      </c>
      <c r="S16" s="21">
        <f t="shared" si="19"/>
        <v>0</v>
      </c>
      <c r="T16" s="21">
        <v>0</v>
      </c>
      <c r="U16" s="21">
        <f t="shared" si="20"/>
        <v>0</v>
      </c>
      <c r="V16" s="21">
        <v>0</v>
      </c>
      <c r="W16" s="21">
        <f t="shared" si="21"/>
        <v>0</v>
      </c>
      <c r="X16" s="21">
        <f t="shared" si="22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3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4"/>
        <v>0</v>
      </c>
      <c r="AK16" s="21">
        <v>0</v>
      </c>
      <c r="AL16" s="21">
        <f t="shared" si="25"/>
        <v>0</v>
      </c>
      <c r="AM16" s="21">
        <v>0</v>
      </c>
      <c r="AN16" s="21">
        <f t="shared" si="26"/>
        <v>0</v>
      </c>
      <c r="AO16" s="21">
        <v>0</v>
      </c>
      <c r="AP16" s="21">
        <f t="shared" si="27"/>
        <v>0</v>
      </c>
      <c r="AQ16" s="21">
        <v>0</v>
      </c>
      <c r="AR16" s="21">
        <f t="shared" si="28"/>
        <v>0</v>
      </c>
      <c r="AS16" s="21">
        <v>0</v>
      </c>
      <c r="AT16" s="21">
        <f t="shared" si="29"/>
        <v>0</v>
      </c>
      <c r="AU16" s="21">
        <f t="shared" si="30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01">BC16</f>
        <v>0</v>
      </c>
      <c r="BC16" s="21">
        <f t="shared" si="32"/>
        <v>0</v>
      </c>
      <c r="BD16" s="21">
        <v>0</v>
      </c>
      <c r="BE16" s="21">
        <f t="shared" si="33"/>
        <v>0</v>
      </c>
      <c r="BF16" s="21">
        <v>0</v>
      </c>
      <c r="BG16" s="21">
        <f t="shared" si="34"/>
        <v>0</v>
      </c>
      <c r="BH16" s="21">
        <v>0</v>
      </c>
      <c r="BI16" s="21">
        <f t="shared" si="35"/>
        <v>0</v>
      </c>
      <c r="BJ16" s="21">
        <v>0</v>
      </c>
      <c r="BK16" s="21">
        <f t="shared" si="36"/>
        <v>0</v>
      </c>
      <c r="BL16" s="21">
        <v>0</v>
      </c>
      <c r="BM16" s="21">
        <f t="shared" si="37"/>
        <v>0</v>
      </c>
      <c r="BN16" s="21">
        <f t="shared" si="38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39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0"/>
        <v>0</v>
      </c>
      <c r="CA16" s="21">
        <v>0</v>
      </c>
      <c r="CB16" s="21">
        <f t="shared" si="41"/>
        <v>0</v>
      </c>
      <c r="CC16" s="21">
        <v>0</v>
      </c>
      <c r="CD16" s="21">
        <f t="shared" si="42"/>
        <v>0</v>
      </c>
      <c r="CE16" s="21">
        <v>0</v>
      </c>
      <c r="CF16" s="21">
        <f t="shared" si="43"/>
        <v>0</v>
      </c>
      <c r="CG16" s="21">
        <v>0</v>
      </c>
      <c r="CH16" s="21">
        <f t="shared" si="44"/>
        <v>0</v>
      </c>
      <c r="CI16" s="21">
        <v>0</v>
      </c>
      <c r="CJ16" s="21">
        <f t="shared" si="45"/>
        <v>0</v>
      </c>
      <c r="CK16" s="21">
        <f t="shared" si="46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02">CS16</f>
        <v>0</v>
      </c>
      <c r="CS16" s="21">
        <f t="shared" si="48"/>
        <v>0</v>
      </c>
      <c r="CT16" s="21">
        <v>0</v>
      </c>
      <c r="CU16" s="21">
        <f t="shared" si="49"/>
        <v>0</v>
      </c>
      <c r="CV16" s="21">
        <v>0</v>
      </c>
      <c r="CW16" s="21">
        <f t="shared" si="50"/>
        <v>0</v>
      </c>
      <c r="CX16" s="21">
        <v>0</v>
      </c>
      <c r="CY16" s="21">
        <f t="shared" si="51"/>
        <v>0</v>
      </c>
      <c r="CZ16" s="21">
        <v>0</v>
      </c>
      <c r="DA16" s="21">
        <f t="shared" si="52"/>
        <v>0</v>
      </c>
      <c r="DB16" s="21">
        <v>0</v>
      </c>
      <c r="DC16" s="21">
        <f t="shared" si="53"/>
        <v>0</v>
      </c>
      <c r="DD16" s="21">
        <f t="shared" si="54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5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6"/>
        <v>0</v>
      </c>
      <c r="DS16" s="21">
        <v>0</v>
      </c>
      <c r="DT16" s="21">
        <f t="shared" si="57"/>
        <v>0</v>
      </c>
      <c r="DU16" s="21">
        <v>0</v>
      </c>
      <c r="DV16" s="21">
        <f t="shared" si="58"/>
        <v>0</v>
      </c>
      <c r="DW16" s="21">
        <v>0</v>
      </c>
      <c r="DX16" s="21">
        <f t="shared" si="59"/>
        <v>0</v>
      </c>
      <c r="DY16" s="21">
        <v>0</v>
      </c>
      <c r="DZ16" s="21">
        <f t="shared" si="60"/>
        <v>0</v>
      </c>
      <c r="EA16" s="21">
        <f t="shared" si="61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03">EI16</f>
        <v>0</v>
      </c>
      <c r="EI16" s="21">
        <f t="shared" si="63"/>
        <v>0</v>
      </c>
      <c r="EJ16" s="21">
        <v>0</v>
      </c>
      <c r="EK16" s="21">
        <f t="shared" si="64"/>
        <v>0</v>
      </c>
      <c r="EL16" s="21">
        <v>0</v>
      </c>
      <c r="EM16" s="21">
        <f t="shared" si="65"/>
        <v>0</v>
      </c>
      <c r="EN16" s="21">
        <v>0</v>
      </c>
      <c r="EO16" s="21">
        <f t="shared" si="66"/>
        <v>0</v>
      </c>
      <c r="EP16" s="21">
        <v>0</v>
      </c>
      <c r="EQ16" s="21">
        <f t="shared" si="67"/>
        <v>0</v>
      </c>
      <c r="ER16" s="21">
        <v>0</v>
      </c>
      <c r="ES16" s="21">
        <f t="shared" si="68"/>
        <v>0</v>
      </c>
      <c r="ET16" s="21">
        <f t="shared" si="69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0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1"/>
        <v>0</v>
      </c>
      <c r="FG16" s="21">
        <v>0</v>
      </c>
      <c r="FH16" s="21">
        <f t="shared" si="72"/>
        <v>0</v>
      </c>
      <c r="FI16" s="21">
        <v>0</v>
      </c>
      <c r="FJ16" s="21">
        <f t="shared" si="73"/>
        <v>0</v>
      </c>
      <c r="FK16" s="21">
        <v>0</v>
      </c>
      <c r="FL16" s="21">
        <f t="shared" si="74"/>
        <v>0</v>
      </c>
      <c r="FM16" s="21">
        <v>0</v>
      </c>
      <c r="FN16" s="21">
        <f t="shared" si="75"/>
        <v>0</v>
      </c>
      <c r="FO16" s="21">
        <v>0</v>
      </c>
      <c r="FP16" s="21">
        <f t="shared" si="76"/>
        <v>0</v>
      </c>
      <c r="FQ16" s="21">
        <f t="shared" si="77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04">FY16</f>
        <v>0</v>
      </c>
      <c r="FY16" s="21">
        <f t="shared" si="79"/>
        <v>0</v>
      </c>
      <c r="FZ16" s="21">
        <v>0</v>
      </c>
      <c r="GA16" s="21">
        <f t="shared" si="80"/>
        <v>0</v>
      </c>
      <c r="GB16" s="21">
        <v>0</v>
      </c>
      <c r="GC16" s="21">
        <f t="shared" si="81"/>
        <v>0</v>
      </c>
      <c r="GD16" s="21">
        <v>0</v>
      </c>
      <c r="GE16" s="21">
        <f t="shared" si="82"/>
        <v>0</v>
      </c>
      <c r="GF16" s="21">
        <v>0</v>
      </c>
      <c r="GG16" s="21">
        <f t="shared" si="83"/>
        <v>0</v>
      </c>
      <c r="GH16" s="21">
        <v>0</v>
      </c>
      <c r="GI16" s="21">
        <f t="shared" si="84"/>
        <v>0</v>
      </c>
      <c r="GJ16" s="21">
        <f t="shared" si="85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6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7"/>
        <v>0</v>
      </c>
      <c r="GW16" s="21">
        <v>0</v>
      </c>
      <c r="GX16" s="21">
        <f t="shared" si="88"/>
        <v>0</v>
      </c>
      <c r="GY16" s="21">
        <v>0</v>
      </c>
      <c r="GZ16" s="21">
        <f t="shared" si="89"/>
        <v>0</v>
      </c>
      <c r="HA16" s="21">
        <v>0</v>
      </c>
      <c r="HB16" s="21">
        <f t="shared" si="90"/>
        <v>0</v>
      </c>
      <c r="HC16" s="21">
        <v>0</v>
      </c>
      <c r="HD16" s="21">
        <f t="shared" si="91"/>
        <v>0</v>
      </c>
      <c r="HE16" s="21">
        <v>0</v>
      </c>
      <c r="HF16" s="21">
        <f t="shared" si="92"/>
        <v>0</v>
      </c>
      <c r="HG16" s="21">
        <f t="shared" si="93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05">HO16</f>
        <v>0</v>
      </c>
      <c r="HO16" s="21">
        <f t="shared" si="95"/>
        <v>0</v>
      </c>
      <c r="HP16" s="21">
        <v>0</v>
      </c>
      <c r="HQ16" s="21">
        <f t="shared" si="96"/>
        <v>0</v>
      </c>
      <c r="HR16" s="21">
        <v>0</v>
      </c>
      <c r="HS16" s="21">
        <f t="shared" si="97"/>
        <v>0</v>
      </c>
      <c r="HT16" s="21">
        <v>0</v>
      </c>
      <c r="HU16" s="21">
        <f t="shared" si="98"/>
        <v>0</v>
      </c>
      <c r="HV16" s="21">
        <v>0</v>
      </c>
      <c r="HW16" s="21">
        <f t="shared" si="99"/>
        <v>0</v>
      </c>
      <c r="HX16" s="21">
        <v>0</v>
      </c>
      <c r="HY16" s="21">
        <f t="shared" si="100"/>
        <v>0</v>
      </c>
      <c r="HZ16" s="21">
        <f t="shared" si="101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2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3"/>
        <v>0</v>
      </c>
      <c r="IM16" s="21">
        <v>0</v>
      </c>
      <c r="IN16" s="21">
        <f t="shared" si="104"/>
        <v>0</v>
      </c>
      <c r="IO16" s="21">
        <v>0</v>
      </c>
      <c r="IP16" s="21">
        <f t="shared" si="105"/>
        <v>0</v>
      </c>
      <c r="IQ16" s="21">
        <v>0</v>
      </c>
      <c r="IR16" s="21">
        <f t="shared" si="106"/>
        <v>0</v>
      </c>
      <c r="IS16" s="21">
        <v>0</v>
      </c>
      <c r="IT16" s="21">
        <f t="shared" si="107"/>
        <v>0</v>
      </c>
      <c r="IU16" s="21">
        <v>0</v>
      </c>
      <c r="IV16" s="21">
        <f t="shared" si="108"/>
        <v>0</v>
      </c>
      <c r="IW16" s="21">
        <f t="shared" si="109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06">JE16</f>
        <v>0</v>
      </c>
      <c r="JE16" s="21">
        <f t="shared" si="111"/>
        <v>0</v>
      </c>
      <c r="JF16" s="21">
        <v>0</v>
      </c>
      <c r="JG16" s="21">
        <f t="shared" si="112"/>
        <v>0</v>
      </c>
      <c r="JH16" s="21">
        <v>0</v>
      </c>
      <c r="JI16" s="21">
        <f t="shared" si="113"/>
        <v>0</v>
      </c>
      <c r="JJ16" s="21">
        <v>0</v>
      </c>
      <c r="JK16" s="21">
        <f t="shared" si="114"/>
        <v>0</v>
      </c>
      <c r="JL16" s="21">
        <v>0</v>
      </c>
      <c r="JM16" s="21">
        <f t="shared" si="115"/>
        <v>0</v>
      </c>
      <c r="JN16" s="21">
        <v>0</v>
      </c>
      <c r="JO16" s="21">
        <f t="shared" si="116"/>
        <v>0</v>
      </c>
      <c r="JP16" s="21">
        <f t="shared" si="117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18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19"/>
        <v>0</v>
      </c>
      <c r="KC16" s="21">
        <v>0</v>
      </c>
      <c r="KD16" s="21">
        <f t="shared" si="120"/>
        <v>0</v>
      </c>
      <c r="KE16" s="21">
        <v>0</v>
      </c>
      <c r="KF16" s="21">
        <f t="shared" si="121"/>
        <v>0</v>
      </c>
      <c r="KG16" s="21">
        <v>0</v>
      </c>
      <c r="KH16" s="21">
        <f t="shared" si="122"/>
        <v>0</v>
      </c>
      <c r="KI16" s="21">
        <v>0</v>
      </c>
      <c r="KJ16" s="21">
        <f t="shared" si="123"/>
        <v>0</v>
      </c>
      <c r="KK16" s="21">
        <v>0</v>
      </c>
      <c r="KL16" s="21">
        <f t="shared" si="124"/>
        <v>0</v>
      </c>
      <c r="KM16" s="21">
        <f t="shared" si="125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07">KU16</f>
        <v>0</v>
      </c>
      <c r="KU16" s="21">
        <f t="shared" si="127"/>
        <v>0</v>
      </c>
      <c r="KV16" s="21">
        <v>0</v>
      </c>
      <c r="KW16" s="21">
        <f t="shared" si="128"/>
        <v>0</v>
      </c>
      <c r="KX16" s="21">
        <v>0</v>
      </c>
      <c r="KY16" s="21">
        <f t="shared" si="129"/>
        <v>0</v>
      </c>
      <c r="KZ16" s="21">
        <v>0</v>
      </c>
      <c r="LA16" s="21">
        <f t="shared" si="130"/>
        <v>0</v>
      </c>
      <c r="LB16" s="21">
        <v>0</v>
      </c>
      <c r="LC16" s="21">
        <f t="shared" si="131"/>
        <v>0</v>
      </c>
      <c r="LD16" s="21">
        <v>0</v>
      </c>
      <c r="LE16" s="21">
        <f t="shared" si="132"/>
        <v>0</v>
      </c>
      <c r="LF16" s="21">
        <f t="shared" si="133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4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5"/>
        <v>0</v>
      </c>
      <c r="LS16" s="21">
        <v>0</v>
      </c>
      <c r="LT16" s="21">
        <f t="shared" si="136"/>
        <v>0</v>
      </c>
      <c r="LU16" s="21">
        <v>0</v>
      </c>
      <c r="LV16" s="21">
        <f t="shared" si="137"/>
        <v>0</v>
      </c>
      <c r="LW16" s="21">
        <v>0</v>
      </c>
      <c r="LX16" s="21">
        <f t="shared" si="138"/>
        <v>0</v>
      </c>
      <c r="LY16" s="21">
        <v>0</v>
      </c>
      <c r="LZ16" s="21">
        <f t="shared" si="139"/>
        <v>0</v>
      </c>
      <c r="MA16" s="21">
        <v>0</v>
      </c>
      <c r="MB16" s="21">
        <f t="shared" si="140"/>
        <v>0</v>
      </c>
      <c r="MC16" s="21">
        <f t="shared" si="141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08">MK16</f>
        <v>0</v>
      </c>
      <c r="MK16" s="21">
        <f t="shared" si="143"/>
        <v>0</v>
      </c>
      <c r="ML16" s="21">
        <v>0</v>
      </c>
      <c r="MM16" s="21">
        <f t="shared" si="144"/>
        <v>0</v>
      </c>
      <c r="MN16" s="21">
        <v>0</v>
      </c>
      <c r="MO16" s="21">
        <f t="shared" si="145"/>
        <v>0</v>
      </c>
      <c r="MP16" s="21">
        <v>0</v>
      </c>
      <c r="MQ16" s="21">
        <f t="shared" si="146"/>
        <v>0</v>
      </c>
      <c r="MR16" s="21">
        <v>0</v>
      </c>
      <c r="MS16" s="21">
        <f t="shared" si="147"/>
        <v>0</v>
      </c>
      <c r="MT16" s="21">
        <v>0</v>
      </c>
      <c r="MU16" s="21">
        <f t="shared" si="148"/>
        <v>0</v>
      </c>
      <c r="MV16" s="21">
        <f t="shared" si="149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0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1"/>
        <v>0</v>
      </c>
      <c r="NI16" s="21">
        <v>0</v>
      </c>
      <c r="NJ16" s="21">
        <f t="shared" si="152"/>
        <v>0</v>
      </c>
      <c r="NK16" s="21">
        <v>0</v>
      </c>
      <c r="NL16" s="21">
        <f t="shared" si="153"/>
        <v>0</v>
      </c>
      <c r="NM16" s="21">
        <v>0</v>
      </c>
      <c r="NN16" s="21">
        <f t="shared" si="154"/>
        <v>0</v>
      </c>
      <c r="NO16" s="21">
        <v>0</v>
      </c>
      <c r="NP16" s="21">
        <f t="shared" si="155"/>
        <v>0</v>
      </c>
      <c r="NQ16" s="21">
        <v>0</v>
      </c>
      <c r="NR16" s="21">
        <f t="shared" si="156"/>
        <v>0</v>
      </c>
      <c r="NS16" s="21">
        <f t="shared" si="157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09">OA16</f>
        <v>0</v>
      </c>
      <c r="OA16" s="21">
        <f t="shared" si="159"/>
        <v>0</v>
      </c>
      <c r="OB16" s="21">
        <v>0</v>
      </c>
      <c r="OC16" s="21">
        <f t="shared" si="160"/>
        <v>0</v>
      </c>
      <c r="OD16" s="21">
        <v>0</v>
      </c>
      <c r="OE16" s="21">
        <f t="shared" si="161"/>
        <v>0</v>
      </c>
      <c r="OF16" s="21">
        <v>0</v>
      </c>
      <c r="OG16" s="21">
        <f t="shared" si="162"/>
        <v>0</v>
      </c>
      <c r="OH16" s="21">
        <v>0</v>
      </c>
      <c r="OI16" s="21">
        <f t="shared" si="163"/>
        <v>0</v>
      </c>
      <c r="OJ16" s="21">
        <v>0</v>
      </c>
      <c r="OK16" s="21">
        <f t="shared" si="164"/>
        <v>0</v>
      </c>
      <c r="OL16" s="21">
        <f t="shared" si="165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66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67"/>
        <v>0</v>
      </c>
      <c r="OY16" s="21">
        <v>0</v>
      </c>
      <c r="OZ16" s="21">
        <f t="shared" si="168"/>
        <v>0</v>
      </c>
      <c r="PA16" s="21">
        <v>0</v>
      </c>
      <c r="PB16" s="21">
        <f t="shared" si="169"/>
        <v>0</v>
      </c>
      <c r="PC16" s="21">
        <v>0</v>
      </c>
      <c r="PD16" s="21">
        <f t="shared" si="170"/>
        <v>0</v>
      </c>
      <c r="PE16" s="21">
        <v>0</v>
      </c>
      <c r="PF16" s="21">
        <f t="shared" si="171"/>
        <v>0</v>
      </c>
      <c r="PG16" s="21">
        <v>0</v>
      </c>
      <c r="PH16" s="21">
        <f t="shared" si="172"/>
        <v>0</v>
      </c>
      <c r="PI16" s="21">
        <f t="shared" si="173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210">PQ16</f>
        <v>0</v>
      </c>
      <c r="PQ16" s="21">
        <f t="shared" si="175"/>
        <v>0</v>
      </c>
      <c r="PR16" s="21">
        <v>0</v>
      </c>
      <c r="PS16" s="21">
        <f t="shared" si="176"/>
        <v>0</v>
      </c>
      <c r="PT16" s="21">
        <v>0</v>
      </c>
      <c r="PU16" s="21">
        <f t="shared" si="177"/>
        <v>0</v>
      </c>
      <c r="PV16" s="21">
        <v>0</v>
      </c>
      <c r="PW16" s="21">
        <f t="shared" si="178"/>
        <v>0</v>
      </c>
      <c r="PX16" s="21">
        <v>0</v>
      </c>
      <c r="PY16" s="21">
        <f t="shared" si="179"/>
        <v>0</v>
      </c>
      <c r="PZ16" s="21">
        <v>0</v>
      </c>
      <c r="QA16" s="21">
        <f t="shared" si="180"/>
        <v>0</v>
      </c>
      <c r="QB16" s="21">
        <f t="shared" si="181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2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3"/>
        <v>0</v>
      </c>
      <c r="QO16" s="21">
        <v>0</v>
      </c>
      <c r="QP16" s="21">
        <f t="shared" si="184"/>
        <v>0</v>
      </c>
      <c r="QQ16" s="21">
        <v>0</v>
      </c>
      <c r="QR16" s="21">
        <f t="shared" si="185"/>
        <v>0</v>
      </c>
      <c r="QS16" s="21">
        <v>0</v>
      </c>
      <c r="QT16" s="21">
        <f t="shared" si="186"/>
        <v>0</v>
      </c>
      <c r="QU16" s="21">
        <v>0</v>
      </c>
      <c r="QV16" s="21">
        <f t="shared" si="187"/>
        <v>0</v>
      </c>
      <c r="QW16" s="21">
        <v>0</v>
      </c>
      <c r="QX16" s="21">
        <f t="shared" si="188"/>
        <v>0</v>
      </c>
      <c r="QY16" s="21">
        <f t="shared" si="189"/>
        <v>0</v>
      </c>
      <c r="QZ16" s="21"/>
      <c r="RA16" s="23">
        <f>+QZ16*3%</f>
        <v>0</v>
      </c>
      <c r="RB16" s="24">
        <f t="shared" si="13"/>
        <v>0</v>
      </c>
      <c r="RC16" s="24">
        <f t="shared" si="14"/>
        <v>0</v>
      </c>
      <c r="RD16" s="24">
        <f t="shared" si="190"/>
        <v>0</v>
      </c>
    </row>
    <row r="17" spans="1:472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5"/>
        <v>0</v>
      </c>
      <c r="M17" s="21">
        <f t="shared" si="16"/>
        <v>0</v>
      </c>
      <c r="N17" s="21">
        <v>0</v>
      </c>
      <c r="O17" s="21">
        <f t="shared" si="17"/>
        <v>0</v>
      </c>
      <c r="P17" s="21">
        <v>0</v>
      </c>
      <c r="Q17" s="21">
        <f t="shared" si="18"/>
        <v>0</v>
      </c>
      <c r="R17" s="21">
        <v>0</v>
      </c>
      <c r="S17" s="21">
        <f t="shared" si="19"/>
        <v>0</v>
      </c>
      <c r="T17" s="21">
        <v>0</v>
      </c>
      <c r="U17" s="21">
        <f t="shared" si="20"/>
        <v>0</v>
      </c>
      <c r="V17" s="21">
        <v>0</v>
      </c>
      <c r="W17" s="21">
        <f t="shared" si="21"/>
        <v>0</v>
      </c>
      <c r="X17" s="21">
        <f t="shared" si="22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3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4"/>
        <v>0</v>
      </c>
      <c r="AK17" s="21">
        <v>0</v>
      </c>
      <c r="AL17" s="21">
        <f t="shared" si="25"/>
        <v>0</v>
      </c>
      <c r="AM17" s="21">
        <v>0</v>
      </c>
      <c r="AN17" s="21">
        <f t="shared" si="26"/>
        <v>0</v>
      </c>
      <c r="AO17" s="21">
        <v>0</v>
      </c>
      <c r="AP17" s="21">
        <f t="shared" si="27"/>
        <v>0</v>
      </c>
      <c r="AQ17" s="21">
        <v>0</v>
      </c>
      <c r="AR17" s="21">
        <f t="shared" si="28"/>
        <v>0</v>
      </c>
      <c r="AS17" s="21">
        <v>0</v>
      </c>
      <c r="AT17" s="21">
        <f t="shared" si="29"/>
        <v>0</v>
      </c>
      <c r="AU17" s="21">
        <f t="shared" si="30"/>
        <v>0</v>
      </c>
      <c r="AV17" s="21"/>
      <c r="AW17" s="23">
        <f t="shared" si="191"/>
        <v>0</v>
      </c>
      <c r="AX17" s="22"/>
      <c r="AY17" s="22"/>
      <c r="AZ17" s="22"/>
      <c r="BA17" s="23">
        <v>0</v>
      </c>
      <c r="BB17" s="21">
        <f t="shared" si="201"/>
        <v>0</v>
      </c>
      <c r="BC17" s="21">
        <f t="shared" si="32"/>
        <v>0</v>
      </c>
      <c r="BD17" s="21">
        <v>0</v>
      </c>
      <c r="BE17" s="21">
        <f t="shared" si="33"/>
        <v>0</v>
      </c>
      <c r="BF17" s="21">
        <v>0</v>
      </c>
      <c r="BG17" s="21">
        <f t="shared" si="34"/>
        <v>0</v>
      </c>
      <c r="BH17" s="21">
        <v>0</v>
      </c>
      <c r="BI17" s="21">
        <f t="shared" si="35"/>
        <v>0</v>
      </c>
      <c r="BJ17" s="21">
        <v>0</v>
      </c>
      <c r="BK17" s="21">
        <f t="shared" si="36"/>
        <v>0</v>
      </c>
      <c r="BL17" s="21">
        <v>0</v>
      </c>
      <c r="BM17" s="21">
        <f t="shared" si="37"/>
        <v>0</v>
      </c>
      <c r="BN17" s="21">
        <f t="shared" si="38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39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0"/>
        <v>0</v>
      </c>
      <c r="CA17" s="21">
        <v>0</v>
      </c>
      <c r="CB17" s="21">
        <f t="shared" si="41"/>
        <v>0</v>
      </c>
      <c r="CC17" s="21">
        <v>0</v>
      </c>
      <c r="CD17" s="21">
        <f t="shared" si="42"/>
        <v>0</v>
      </c>
      <c r="CE17" s="21">
        <v>0</v>
      </c>
      <c r="CF17" s="21">
        <f t="shared" si="43"/>
        <v>0</v>
      </c>
      <c r="CG17" s="21">
        <v>0</v>
      </c>
      <c r="CH17" s="21">
        <f t="shared" si="44"/>
        <v>0</v>
      </c>
      <c r="CI17" s="21">
        <v>0</v>
      </c>
      <c r="CJ17" s="21">
        <f t="shared" si="45"/>
        <v>0</v>
      </c>
      <c r="CK17" s="21">
        <f t="shared" si="46"/>
        <v>0</v>
      </c>
      <c r="CL17" s="21"/>
      <c r="CM17" s="23">
        <f t="shared" ref="CM17:CM20" si="211">+CL17*3%</f>
        <v>0</v>
      </c>
      <c r="CN17" s="22"/>
      <c r="CO17" s="22"/>
      <c r="CP17" s="22"/>
      <c r="CQ17" s="23">
        <v>0</v>
      </c>
      <c r="CR17" s="21">
        <f t="shared" si="202"/>
        <v>0</v>
      </c>
      <c r="CS17" s="21">
        <f t="shared" si="48"/>
        <v>0</v>
      </c>
      <c r="CT17" s="21">
        <v>0</v>
      </c>
      <c r="CU17" s="21">
        <f t="shared" si="49"/>
        <v>0</v>
      </c>
      <c r="CV17" s="21">
        <v>0</v>
      </c>
      <c r="CW17" s="21">
        <f t="shared" si="50"/>
        <v>0</v>
      </c>
      <c r="CX17" s="21">
        <v>0</v>
      </c>
      <c r="CY17" s="21">
        <f t="shared" si="51"/>
        <v>0</v>
      </c>
      <c r="CZ17" s="21">
        <v>0</v>
      </c>
      <c r="DA17" s="21">
        <f t="shared" si="52"/>
        <v>0</v>
      </c>
      <c r="DB17" s="21">
        <v>0</v>
      </c>
      <c r="DC17" s="21">
        <f t="shared" si="53"/>
        <v>0</v>
      </c>
      <c r="DD17" s="21">
        <f t="shared" si="54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5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6"/>
        <v>0</v>
      </c>
      <c r="DS17" s="21">
        <v>0</v>
      </c>
      <c r="DT17" s="21">
        <f t="shared" si="57"/>
        <v>0</v>
      </c>
      <c r="DU17" s="21">
        <v>0</v>
      </c>
      <c r="DV17" s="21">
        <f t="shared" si="58"/>
        <v>0</v>
      </c>
      <c r="DW17" s="21">
        <v>0</v>
      </c>
      <c r="DX17" s="21">
        <f t="shared" si="59"/>
        <v>0</v>
      </c>
      <c r="DY17" s="21">
        <v>0</v>
      </c>
      <c r="DZ17" s="21">
        <f t="shared" si="60"/>
        <v>0</v>
      </c>
      <c r="EA17" s="21">
        <f t="shared" si="61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03"/>
        <v>0</v>
      </c>
      <c r="EI17" s="21">
        <f t="shared" si="63"/>
        <v>0</v>
      </c>
      <c r="EJ17" s="21">
        <v>0</v>
      </c>
      <c r="EK17" s="21">
        <f t="shared" si="64"/>
        <v>0</v>
      </c>
      <c r="EL17" s="21">
        <v>0</v>
      </c>
      <c r="EM17" s="21">
        <f t="shared" si="65"/>
        <v>0</v>
      </c>
      <c r="EN17" s="21">
        <v>0</v>
      </c>
      <c r="EO17" s="21">
        <f t="shared" si="66"/>
        <v>0</v>
      </c>
      <c r="EP17" s="21">
        <v>0</v>
      </c>
      <c r="EQ17" s="21">
        <f t="shared" si="67"/>
        <v>0</v>
      </c>
      <c r="ER17" s="21">
        <v>0</v>
      </c>
      <c r="ES17" s="21">
        <f t="shared" si="68"/>
        <v>0</v>
      </c>
      <c r="ET17" s="21">
        <f t="shared" si="69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0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1"/>
        <v>0</v>
      </c>
      <c r="FG17" s="21">
        <v>0</v>
      </c>
      <c r="FH17" s="21">
        <f t="shared" si="72"/>
        <v>0</v>
      </c>
      <c r="FI17" s="21">
        <v>0</v>
      </c>
      <c r="FJ17" s="21">
        <f t="shared" si="73"/>
        <v>0</v>
      </c>
      <c r="FK17" s="21">
        <v>0</v>
      </c>
      <c r="FL17" s="21">
        <f t="shared" si="74"/>
        <v>0</v>
      </c>
      <c r="FM17" s="21">
        <v>0</v>
      </c>
      <c r="FN17" s="21">
        <f t="shared" si="75"/>
        <v>0</v>
      </c>
      <c r="FO17" s="21">
        <v>0</v>
      </c>
      <c r="FP17" s="21">
        <f t="shared" si="76"/>
        <v>0</v>
      </c>
      <c r="FQ17" s="21">
        <f t="shared" si="77"/>
        <v>0</v>
      </c>
      <c r="FR17" s="21"/>
      <c r="FS17" s="23">
        <f t="shared" ref="FS17:FS20" si="212">+FR17*3%</f>
        <v>0</v>
      </c>
      <c r="FT17" s="22"/>
      <c r="FU17" s="22"/>
      <c r="FV17" s="22"/>
      <c r="FW17" s="23">
        <v>0</v>
      </c>
      <c r="FX17" s="21">
        <f t="shared" si="204"/>
        <v>0</v>
      </c>
      <c r="FY17" s="21">
        <f t="shared" si="79"/>
        <v>0</v>
      </c>
      <c r="FZ17" s="21">
        <v>0</v>
      </c>
      <c r="GA17" s="21">
        <f t="shared" si="80"/>
        <v>0</v>
      </c>
      <c r="GB17" s="21">
        <v>0</v>
      </c>
      <c r="GC17" s="21">
        <f t="shared" si="81"/>
        <v>0</v>
      </c>
      <c r="GD17" s="21">
        <v>0</v>
      </c>
      <c r="GE17" s="21">
        <f t="shared" si="82"/>
        <v>0</v>
      </c>
      <c r="GF17" s="21">
        <v>0</v>
      </c>
      <c r="GG17" s="21">
        <f t="shared" si="83"/>
        <v>0</v>
      </c>
      <c r="GH17" s="21">
        <v>0</v>
      </c>
      <c r="GI17" s="21">
        <f t="shared" si="84"/>
        <v>0</v>
      </c>
      <c r="GJ17" s="21">
        <f t="shared" si="85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6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7"/>
        <v>0</v>
      </c>
      <c r="GW17" s="21">
        <v>0</v>
      </c>
      <c r="GX17" s="21">
        <f t="shared" si="88"/>
        <v>0</v>
      </c>
      <c r="GY17" s="21">
        <v>0</v>
      </c>
      <c r="GZ17" s="21">
        <f t="shared" si="89"/>
        <v>0</v>
      </c>
      <c r="HA17" s="21">
        <v>0</v>
      </c>
      <c r="HB17" s="21">
        <f t="shared" si="90"/>
        <v>0</v>
      </c>
      <c r="HC17" s="21">
        <v>0</v>
      </c>
      <c r="HD17" s="21">
        <f t="shared" si="91"/>
        <v>0</v>
      </c>
      <c r="HE17" s="21">
        <v>0</v>
      </c>
      <c r="HF17" s="21">
        <f t="shared" si="92"/>
        <v>0</v>
      </c>
      <c r="HG17" s="21">
        <f t="shared" si="93"/>
        <v>0</v>
      </c>
      <c r="HH17" s="21"/>
      <c r="HI17" s="23">
        <f t="shared" ref="HI17:HI20" si="213">+HH17*3%</f>
        <v>0</v>
      </c>
      <c r="HJ17" s="22"/>
      <c r="HK17" s="22"/>
      <c r="HL17" s="22"/>
      <c r="HM17" s="23">
        <v>0</v>
      </c>
      <c r="HN17" s="21">
        <f t="shared" si="205"/>
        <v>0</v>
      </c>
      <c r="HO17" s="21">
        <f t="shared" si="95"/>
        <v>0</v>
      </c>
      <c r="HP17" s="21">
        <v>0</v>
      </c>
      <c r="HQ17" s="21">
        <f t="shared" si="96"/>
        <v>0</v>
      </c>
      <c r="HR17" s="21">
        <v>0</v>
      </c>
      <c r="HS17" s="21">
        <f t="shared" si="97"/>
        <v>0</v>
      </c>
      <c r="HT17" s="21">
        <v>0</v>
      </c>
      <c r="HU17" s="21">
        <f t="shared" si="98"/>
        <v>0</v>
      </c>
      <c r="HV17" s="21">
        <v>0</v>
      </c>
      <c r="HW17" s="21">
        <f t="shared" si="99"/>
        <v>0</v>
      </c>
      <c r="HX17" s="21">
        <v>0</v>
      </c>
      <c r="HY17" s="21">
        <f t="shared" si="100"/>
        <v>0</v>
      </c>
      <c r="HZ17" s="21">
        <f t="shared" si="101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2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3"/>
        <v>0</v>
      </c>
      <c r="IM17" s="21">
        <v>0</v>
      </c>
      <c r="IN17" s="21">
        <f t="shared" si="104"/>
        <v>0</v>
      </c>
      <c r="IO17" s="21">
        <v>0</v>
      </c>
      <c r="IP17" s="21">
        <f t="shared" si="105"/>
        <v>0</v>
      </c>
      <c r="IQ17" s="21">
        <v>0</v>
      </c>
      <c r="IR17" s="21">
        <f t="shared" si="106"/>
        <v>0</v>
      </c>
      <c r="IS17" s="21">
        <v>0</v>
      </c>
      <c r="IT17" s="21">
        <f t="shared" si="107"/>
        <v>0</v>
      </c>
      <c r="IU17" s="21">
        <v>0</v>
      </c>
      <c r="IV17" s="21">
        <f t="shared" si="108"/>
        <v>0</v>
      </c>
      <c r="IW17" s="21">
        <f t="shared" si="109"/>
        <v>0</v>
      </c>
      <c r="IX17" s="21"/>
      <c r="IY17" s="23">
        <f t="shared" ref="IY17:IY20" si="214">+IX17*3%</f>
        <v>0</v>
      </c>
      <c r="IZ17" s="22"/>
      <c r="JA17" s="22"/>
      <c r="JB17" s="22"/>
      <c r="JC17" s="23">
        <v>0</v>
      </c>
      <c r="JD17" s="21">
        <f t="shared" si="206"/>
        <v>0</v>
      </c>
      <c r="JE17" s="21">
        <f t="shared" si="111"/>
        <v>0</v>
      </c>
      <c r="JF17" s="21">
        <v>0</v>
      </c>
      <c r="JG17" s="21">
        <f t="shared" si="112"/>
        <v>0</v>
      </c>
      <c r="JH17" s="21">
        <v>0</v>
      </c>
      <c r="JI17" s="21">
        <f t="shared" si="113"/>
        <v>0</v>
      </c>
      <c r="JJ17" s="21">
        <v>0</v>
      </c>
      <c r="JK17" s="21">
        <f t="shared" si="114"/>
        <v>0</v>
      </c>
      <c r="JL17" s="21">
        <v>0</v>
      </c>
      <c r="JM17" s="21">
        <f t="shared" si="115"/>
        <v>0</v>
      </c>
      <c r="JN17" s="21">
        <v>0</v>
      </c>
      <c r="JO17" s="21">
        <f t="shared" si="116"/>
        <v>0</v>
      </c>
      <c r="JP17" s="21">
        <f t="shared" si="117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18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19"/>
        <v>0</v>
      </c>
      <c r="KC17" s="21">
        <v>0</v>
      </c>
      <c r="KD17" s="21">
        <f t="shared" si="120"/>
        <v>0</v>
      </c>
      <c r="KE17" s="21">
        <v>0</v>
      </c>
      <c r="KF17" s="21">
        <f t="shared" si="121"/>
        <v>0</v>
      </c>
      <c r="KG17" s="21">
        <v>0</v>
      </c>
      <c r="KH17" s="21">
        <f t="shared" si="122"/>
        <v>0</v>
      </c>
      <c r="KI17" s="21">
        <v>0</v>
      </c>
      <c r="KJ17" s="21">
        <f t="shared" si="123"/>
        <v>0</v>
      </c>
      <c r="KK17" s="21">
        <v>0</v>
      </c>
      <c r="KL17" s="21">
        <f t="shared" si="124"/>
        <v>0</v>
      </c>
      <c r="KM17" s="21">
        <f t="shared" si="125"/>
        <v>0</v>
      </c>
      <c r="KN17" s="21"/>
      <c r="KO17" s="23">
        <f t="shared" ref="KO17:KO20" si="215">+KN17*3%</f>
        <v>0</v>
      </c>
      <c r="KP17" s="22"/>
      <c r="KQ17" s="22"/>
      <c r="KR17" s="22"/>
      <c r="KS17" s="23">
        <v>0</v>
      </c>
      <c r="KT17" s="21">
        <f t="shared" si="207"/>
        <v>0</v>
      </c>
      <c r="KU17" s="21">
        <f t="shared" si="127"/>
        <v>0</v>
      </c>
      <c r="KV17" s="21">
        <v>0</v>
      </c>
      <c r="KW17" s="21">
        <f t="shared" si="128"/>
        <v>0</v>
      </c>
      <c r="KX17" s="21">
        <v>0</v>
      </c>
      <c r="KY17" s="21">
        <f t="shared" si="129"/>
        <v>0</v>
      </c>
      <c r="KZ17" s="21">
        <v>0</v>
      </c>
      <c r="LA17" s="21">
        <f t="shared" si="130"/>
        <v>0</v>
      </c>
      <c r="LB17" s="21">
        <v>0</v>
      </c>
      <c r="LC17" s="21">
        <f t="shared" si="131"/>
        <v>0</v>
      </c>
      <c r="LD17" s="21">
        <v>0</v>
      </c>
      <c r="LE17" s="21">
        <f t="shared" si="132"/>
        <v>0</v>
      </c>
      <c r="LF17" s="21">
        <f t="shared" si="133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4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5"/>
        <v>0</v>
      </c>
      <c r="LS17" s="21">
        <v>0</v>
      </c>
      <c r="LT17" s="21">
        <f t="shared" si="136"/>
        <v>0</v>
      </c>
      <c r="LU17" s="21">
        <v>0</v>
      </c>
      <c r="LV17" s="21">
        <f t="shared" si="137"/>
        <v>0</v>
      </c>
      <c r="LW17" s="21">
        <v>0</v>
      </c>
      <c r="LX17" s="21">
        <f t="shared" si="138"/>
        <v>0</v>
      </c>
      <c r="LY17" s="21">
        <v>0</v>
      </c>
      <c r="LZ17" s="21">
        <f t="shared" si="139"/>
        <v>0</v>
      </c>
      <c r="MA17" s="21">
        <v>0</v>
      </c>
      <c r="MB17" s="21">
        <f t="shared" si="140"/>
        <v>0</v>
      </c>
      <c r="MC17" s="21">
        <f t="shared" si="141"/>
        <v>0</v>
      </c>
      <c r="MD17" s="21"/>
      <c r="ME17" s="23">
        <f t="shared" ref="ME17:ME20" si="216">+MD17*3%</f>
        <v>0</v>
      </c>
      <c r="MF17" s="22"/>
      <c r="MG17" s="22"/>
      <c r="MH17" s="22"/>
      <c r="MI17" s="23">
        <v>0</v>
      </c>
      <c r="MJ17" s="21">
        <f t="shared" si="208"/>
        <v>0</v>
      </c>
      <c r="MK17" s="21">
        <f t="shared" si="143"/>
        <v>0</v>
      </c>
      <c r="ML17" s="21">
        <v>0</v>
      </c>
      <c r="MM17" s="21">
        <f t="shared" si="144"/>
        <v>0</v>
      </c>
      <c r="MN17" s="21">
        <v>0</v>
      </c>
      <c r="MO17" s="21">
        <f t="shared" si="145"/>
        <v>0</v>
      </c>
      <c r="MP17" s="21">
        <v>0</v>
      </c>
      <c r="MQ17" s="21">
        <f t="shared" si="146"/>
        <v>0</v>
      </c>
      <c r="MR17" s="21">
        <v>0</v>
      </c>
      <c r="MS17" s="21">
        <f t="shared" si="147"/>
        <v>0</v>
      </c>
      <c r="MT17" s="21">
        <v>0</v>
      </c>
      <c r="MU17" s="21">
        <f t="shared" si="148"/>
        <v>0</v>
      </c>
      <c r="MV17" s="21">
        <f t="shared" si="149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0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1"/>
        <v>0</v>
      </c>
      <c r="NI17" s="21">
        <v>0</v>
      </c>
      <c r="NJ17" s="21">
        <f t="shared" si="152"/>
        <v>0</v>
      </c>
      <c r="NK17" s="21">
        <v>0</v>
      </c>
      <c r="NL17" s="21">
        <f t="shared" si="153"/>
        <v>0</v>
      </c>
      <c r="NM17" s="21">
        <v>0</v>
      </c>
      <c r="NN17" s="21">
        <f t="shared" si="154"/>
        <v>0</v>
      </c>
      <c r="NO17" s="21">
        <v>0</v>
      </c>
      <c r="NP17" s="21">
        <f t="shared" si="155"/>
        <v>0</v>
      </c>
      <c r="NQ17" s="21">
        <v>0</v>
      </c>
      <c r="NR17" s="21">
        <f t="shared" si="156"/>
        <v>0</v>
      </c>
      <c r="NS17" s="21">
        <f t="shared" si="157"/>
        <v>0</v>
      </c>
      <c r="NT17" s="21"/>
      <c r="NU17" s="23">
        <f t="shared" ref="NU17:NU20" si="217">+NT17*3%</f>
        <v>0</v>
      </c>
      <c r="NV17" s="22"/>
      <c r="NW17" s="22"/>
      <c r="NX17" s="22"/>
      <c r="NY17" s="23">
        <v>0</v>
      </c>
      <c r="NZ17" s="21">
        <f t="shared" si="209"/>
        <v>0</v>
      </c>
      <c r="OA17" s="21">
        <f t="shared" si="159"/>
        <v>0</v>
      </c>
      <c r="OB17" s="21">
        <v>0</v>
      </c>
      <c r="OC17" s="21">
        <f t="shared" si="160"/>
        <v>0</v>
      </c>
      <c r="OD17" s="21">
        <v>0</v>
      </c>
      <c r="OE17" s="21">
        <f t="shared" si="161"/>
        <v>0</v>
      </c>
      <c r="OF17" s="21">
        <v>0</v>
      </c>
      <c r="OG17" s="21">
        <f t="shared" si="162"/>
        <v>0</v>
      </c>
      <c r="OH17" s="21">
        <v>0</v>
      </c>
      <c r="OI17" s="21">
        <f t="shared" si="163"/>
        <v>0</v>
      </c>
      <c r="OJ17" s="21">
        <v>0</v>
      </c>
      <c r="OK17" s="21">
        <f t="shared" si="164"/>
        <v>0</v>
      </c>
      <c r="OL17" s="21">
        <f t="shared" si="165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66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67"/>
        <v>0</v>
      </c>
      <c r="OY17" s="21">
        <v>0</v>
      </c>
      <c r="OZ17" s="21">
        <f t="shared" si="168"/>
        <v>0</v>
      </c>
      <c r="PA17" s="21">
        <v>0</v>
      </c>
      <c r="PB17" s="21">
        <f t="shared" si="169"/>
        <v>0</v>
      </c>
      <c r="PC17" s="21">
        <v>0</v>
      </c>
      <c r="PD17" s="21">
        <f t="shared" si="170"/>
        <v>0</v>
      </c>
      <c r="PE17" s="21">
        <v>0</v>
      </c>
      <c r="PF17" s="21">
        <f t="shared" si="171"/>
        <v>0</v>
      </c>
      <c r="PG17" s="21">
        <v>0</v>
      </c>
      <c r="PH17" s="21">
        <f t="shared" si="172"/>
        <v>0</v>
      </c>
      <c r="PI17" s="21">
        <f t="shared" si="173"/>
        <v>0</v>
      </c>
      <c r="PJ17" s="21"/>
      <c r="PK17" s="23">
        <f t="shared" ref="PK17:PK20" si="218">+PJ17*3%</f>
        <v>0</v>
      </c>
      <c r="PL17" s="22"/>
      <c r="PM17" s="22"/>
      <c r="PN17" s="22"/>
      <c r="PO17" s="23">
        <v>0</v>
      </c>
      <c r="PP17" s="21">
        <f t="shared" si="210"/>
        <v>0</v>
      </c>
      <c r="PQ17" s="21">
        <f t="shared" si="175"/>
        <v>0</v>
      </c>
      <c r="PR17" s="21">
        <v>0</v>
      </c>
      <c r="PS17" s="21">
        <f t="shared" si="176"/>
        <v>0</v>
      </c>
      <c r="PT17" s="21">
        <v>0</v>
      </c>
      <c r="PU17" s="21">
        <f t="shared" si="177"/>
        <v>0</v>
      </c>
      <c r="PV17" s="21">
        <v>0</v>
      </c>
      <c r="PW17" s="21">
        <f t="shared" si="178"/>
        <v>0</v>
      </c>
      <c r="PX17" s="21">
        <v>0</v>
      </c>
      <c r="PY17" s="21">
        <f t="shared" si="179"/>
        <v>0</v>
      </c>
      <c r="PZ17" s="21">
        <v>0</v>
      </c>
      <c r="QA17" s="21">
        <f t="shared" si="180"/>
        <v>0</v>
      </c>
      <c r="QB17" s="21">
        <f t="shared" si="181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2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3"/>
        <v>0</v>
      </c>
      <c r="QO17" s="21">
        <v>0</v>
      </c>
      <c r="QP17" s="21">
        <f t="shared" si="184"/>
        <v>0</v>
      </c>
      <c r="QQ17" s="21">
        <v>0</v>
      </c>
      <c r="QR17" s="21">
        <f t="shared" si="185"/>
        <v>0</v>
      </c>
      <c r="QS17" s="21">
        <v>0</v>
      </c>
      <c r="QT17" s="21">
        <f t="shared" si="186"/>
        <v>0</v>
      </c>
      <c r="QU17" s="21">
        <v>0</v>
      </c>
      <c r="QV17" s="21">
        <f t="shared" si="187"/>
        <v>0</v>
      </c>
      <c r="QW17" s="21">
        <v>0</v>
      </c>
      <c r="QX17" s="21">
        <f t="shared" si="188"/>
        <v>0</v>
      </c>
      <c r="QY17" s="21">
        <f t="shared" si="189"/>
        <v>0</v>
      </c>
      <c r="QZ17" s="21"/>
      <c r="RA17" s="23">
        <f t="shared" ref="RA17:RA20" si="219">+QZ17*3%</f>
        <v>0</v>
      </c>
      <c r="RB17" s="24">
        <f t="shared" si="13"/>
        <v>0</v>
      </c>
      <c r="RC17" s="24">
        <f t="shared" si="14"/>
        <v>0</v>
      </c>
      <c r="RD17" s="24">
        <f t="shared" si="190"/>
        <v>0</v>
      </c>
    </row>
    <row r="18" spans="1:472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5"/>
        <v>0</v>
      </c>
      <c r="M18" s="21">
        <f t="shared" si="16"/>
        <v>0</v>
      </c>
      <c r="N18" s="21">
        <v>0</v>
      </c>
      <c r="O18" s="21">
        <f t="shared" si="17"/>
        <v>0</v>
      </c>
      <c r="P18" s="21">
        <v>0</v>
      </c>
      <c r="Q18" s="21">
        <f t="shared" si="18"/>
        <v>0</v>
      </c>
      <c r="R18" s="21">
        <v>0</v>
      </c>
      <c r="S18" s="21">
        <f t="shared" si="19"/>
        <v>0</v>
      </c>
      <c r="T18" s="21">
        <v>0</v>
      </c>
      <c r="U18" s="21">
        <f t="shared" si="20"/>
        <v>0</v>
      </c>
      <c r="V18" s="21">
        <v>0</v>
      </c>
      <c r="W18" s="21">
        <f t="shared" si="21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3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4"/>
        <v>0</v>
      </c>
      <c r="AK18" s="21">
        <v>0</v>
      </c>
      <c r="AL18" s="21">
        <f t="shared" si="25"/>
        <v>0</v>
      </c>
      <c r="AM18" s="21">
        <v>0</v>
      </c>
      <c r="AN18" s="21">
        <f t="shared" si="26"/>
        <v>0</v>
      </c>
      <c r="AO18" s="21">
        <v>0</v>
      </c>
      <c r="AP18" s="21">
        <f t="shared" si="27"/>
        <v>0</v>
      </c>
      <c r="AQ18" s="21">
        <v>0</v>
      </c>
      <c r="AR18" s="21">
        <f t="shared" si="28"/>
        <v>0</v>
      </c>
      <c r="AS18" s="21">
        <v>0</v>
      </c>
      <c r="AT18" s="21">
        <f t="shared" si="29"/>
        <v>0</v>
      </c>
      <c r="AU18" s="21">
        <f t="shared" si="30"/>
        <v>0</v>
      </c>
      <c r="AV18" s="21"/>
      <c r="AW18" s="23">
        <f t="shared" si="191"/>
        <v>0</v>
      </c>
      <c r="AX18" s="22"/>
      <c r="AY18" s="22"/>
      <c r="AZ18" s="22"/>
      <c r="BA18" s="23">
        <v>0</v>
      </c>
      <c r="BB18" s="21">
        <f t="shared" si="201"/>
        <v>0</v>
      </c>
      <c r="BC18" s="21">
        <f t="shared" si="32"/>
        <v>0</v>
      </c>
      <c r="BD18" s="21">
        <v>0</v>
      </c>
      <c r="BE18" s="21">
        <f t="shared" si="33"/>
        <v>0</v>
      </c>
      <c r="BF18" s="21">
        <v>0</v>
      </c>
      <c r="BG18" s="21">
        <f t="shared" si="34"/>
        <v>0</v>
      </c>
      <c r="BH18" s="21">
        <v>0</v>
      </c>
      <c r="BI18" s="21">
        <f t="shared" si="35"/>
        <v>0</v>
      </c>
      <c r="BJ18" s="21">
        <v>0</v>
      </c>
      <c r="BK18" s="21">
        <f t="shared" si="36"/>
        <v>0</v>
      </c>
      <c r="BL18" s="21">
        <v>0</v>
      </c>
      <c r="BM18" s="21">
        <f t="shared" si="37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39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0"/>
        <v>0</v>
      </c>
      <c r="CA18" s="21">
        <v>0</v>
      </c>
      <c r="CB18" s="21">
        <f t="shared" si="41"/>
        <v>0</v>
      </c>
      <c r="CC18" s="21">
        <v>0</v>
      </c>
      <c r="CD18" s="21">
        <f t="shared" si="42"/>
        <v>0</v>
      </c>
      <c r="CE18" s="21">
        <v>0</v>
      </c>
      <c r="CF18" s="21">
        <f t="shared" si="43"/>
        <v>0</v>
      </c>
      <c r="CG18" s="21">
        <v>0</v>
      </c>
      <c r="CH18" s="21">
        <f t="shared" si="44"/>
        <v>0</v>
      </c>
      <c r="CI18" s="21">
        <v>0</v>
      </c>
      <c r="CJ18" s="21">
        <f t="shared" si="45"/>
        <v>0</v>
      </c>
      <c r="CK18" s="21">
        <f t="shared" si="46"/>
        <v>0</v>
      </c>
      <c r="CL18" s="21"/>
      <c r="CM18" s="23">
        <f t="shared" si="211"/>
        <v>0</v>
      </c>
      <c r="CN18" s="22"/>
      <c r="CO18" s="22"/>
      <c r="CP18" s="22"/>
      <c r="CQ18" s="23">
        <v>0</v>
      </c>
      <c r="CR18" s="21">
        <f t="shared" si="202"/>
        <v>0</v>
      </c>
      <c r="CS18" s="21">
        <f t="shared" si="48"/>
        <v>0</v>
      </c>
      <c r="CT18" s="21">
        <v>0</v>
      </c>
      <c r="CU18" s="21">
        <f t="shared" si="49"/>
        <v>0</v>
      </c>
      <c r="CV18" s="21">
        <v>0</v>
      </c>
      <c r="CW18" s="21">
        <f t="shared" si="50"/>
        <v>0</v>
      </c>
      <c r="CX18" s="21">
        <v>0</v>
      </c>
      <c r="CY18" s="21">
        <f t="shared" si="51"/>
        <v>0</v>
      </c>
      <c r="CZ18" s="21">
        <v>0</v>
      </c>
      <c r="DA18" s="21">
        <f t="shared" si="52"/>
        <v>0</v>
      </c>
      <c r="DB18" s="21">
        <v>0</v>
      </c>
      <c r="DC18" s="21">
        <f t="shared" si="53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5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6"/>
        <v>0</v>
      </c>
      <c r="DS18" s="21">
        <v>0</v>
      </c>
      <c r="DT18" s="21">
        <f t="shared" si="57"/>
        <v>0</v>
      </c>
      <c r="DU18" s="21">
        <v>0</v>
      </c>
      <c r="DV18" s="21">
        <f t="shared" si="58"/>
        <v>0</v>
      </c>
      <c r="DW18" s="21">
        <v>0</v>
      </c>
      <c r="DX18" s="21">
        <f t="shared" si="59"/>
        <v>0</v>
      </c>
      <c r="DY18" s="21">
        <v>0</v>
      </c>
      <c r="DZ18" s="21">
        <f t="shared" si="60"/>
        <v>0</v>
      </c>
      <c r="EA18" s="21">
        <f t="shared" si="61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03"/>
        <v>0</v>
      </c>
      <c r="EI18" s="21">
        <f t="shared" si="63"/>
        <v>0</v>
      </c>
      <c r="EJ18" s="21">
        <v>0</v>
      </c>
      <c r="EK18" s="21">
        <f t="shared" si="64"/>
        <v>0</v>
      </c>
      <c r="EL18" s="21">
        <v>0</v>
      </c>
      <c r="EM18" s="21">
        <f t="shared" si="65"/>
        <v>0</v>
      </c>
      <c r="EN18" s="21">
        <v>0</v>
      </c>
      <c r="EO18" s="21">
        <f t="shared" si="66"/>
        <v>0</v>
      </c>
      <c r="EP18" s="21">
        <v>0</v>
      </c>
      <c r="EQ18" s="21">
        <f t="shared" si="67"/>
        <v>0</v>
      </c>
      <c r="ER18" s="21">
        <v>0</v>
      </c>
      <c r="ES18" s="21">
        <f t="shared" si="68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0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1"/>
        <v>0</v>
      </c>
      <c r="FG18" s="21">
        <v>0</v>
      </c>
      <c r="FH18" s="21">
        <f t="shared" si="72"/>
        <v>0</v>
      </c>
      <c r="FI18" s="21">
        <v>0</v>
      </c>
      <c r="FJ18" s="21">
        <f t="shared" si="73"/>
        <v>0</v>
      </c>
      <c r="FK18" s="21">
        <v>0</v>
      </c>
      <c r="FL18" s="21">
        <f t="shared" si="74"/>
        <v>0</v>
      </c>
      <c r="FM18" s="21">
        <v>0</v>
      </c>
      <c r="FN18" s="21">
        <f t="shared" si="75"/>
        <v>0</v>
      </c>
      <c r="FO18" s="21">
        <v>0</v>
      </c>
      <c r="FP18" s="21">
        <f t="shared" si="76"/>
        <v>0</v>
      </c>
      <c r="FQ18" s="21">
        <f t="shared" si="77"/>
        <v>0</v>
      </c>
      <c r="FR18" s="21"/>
      <c r="FS18" s="23">
        <f t="shared" si="212"/>
        <v>0</v>
      </c>
      <c r="FT18" s="22"/>
      <c r="FU18" s="22"/>
      <c r="FV18" s="22"/>
      <c r="FW18" s="23">
        <v>0</v>
      </c>
      <c r="FX18" s="21">
        <f t="shared" si="204"/>
        <v>0</v>
      </c>
      <c r="FY18" s="21">
        <f t="shared" si="79"/>
        <v>0</v>
      </c>
      <c r="FZ18" s="21">
        <v>0</v>
      </c>
      <c r="GA18" s="21">
        <f t="shared" si="80"/>
        <v>0</v>
      </c>
      <c r="GB18" s="21">
        <v>0</v>
      </c>
      <c r="GC18" s="21">
        <f t="shared" si="81"/>
        <v>0</v>
      </c>
      <c r="GD18" s="21">
        <v>0</v>
      </c>
      <c r="GE18" s="21">
        <f t="shared" si="82"/>
        <v>0</v>
      </c>
      <c r="GF18" s="21">
        <v>0</v>
      </c>
      <c r="GG18" s="21">
        <f t="shared" si="83"/>
        <v>0</v>
      </c>
      <c r="GH18" s="21">
        <v>0</v>
      </c>
      <c r="GI18" s="21">
        <f t="shared" si="84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6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7"/>
        <v>0</v>
      </c>
      <c r="GW18" s="21">
        <v>0</v>
      </c>
      <c r="GX18" s="21">
        <f t="shared" si="88"/>
        <v>0</v>
      </c>
      <c r="GY18" s="21">
        <v>0</v>
      </c>
      <c r="GZ18" s="21">
        <f t="shared" si="89"/>
        <v>0</v>
      </c>
      <c r="HA18" s="21">
        <v>0</v>
      </c>
      <c r="HB18" s="21">
        <f t="shared" si="90"/>
        <v>0</v>
      </c>
      <c r="HC18" s="21">
        <v>0</v>
      </c>
      <c r="HD18" s="21">
        <f t="shared" si="91"/>
        <v>0</v>
      </c>
      <c r="HE18" s="21">
        <v>0</v>
      </c>
      <c r="HF18" s="21">
        <f t="shared" si="92"/>
        <v>0</v>
      </c>
      <c r="HG18" s="21">
        <f t="shared" si="93"/>
        <v>0</v>
      </c>
      <c r="HH18" s="21"/>
      <c r="HI18" s="23">
        <f t="shared" si="213"/>
        <v>0</v>
      </c>
      <c r="HJ18" s="22"/>
      <c r="HK18" s="22"/>
      <c r="HL18" s="22"/>
      <c r="HM18" s="23">
        <v>0</v>
      </c>
      <c r="HN18" s="21">
        <f t="shared" si="205"/>
        <v>0</v>
      </c>
      <c r="HO18" s="21">
        <f t="shared" si="95"/>
        <v>0</v>
      </c>
      <c r="HP18" s="21">
        <v>0</v>
      </c>
      <c r="HQ18" s="21">
        <f t="shared" si="96"/>
        <v>0</v>
      </c>
      <c r="HR18" s="21">
        <v>0</v>
      </c>
      <c r="HS18" s="21">
        <f t="shared" si="97"/>
        <v>0</v>
      </c>
      <c r="HT18" s="21">
        <v>0</v>
      </c>
      <c r="HU18" s="21">
        <f t="shared" si="98"/>
        <v>0</v>
      </c>
      <c r="HV18" s="21">
        <v>0</v>
      </c>
      <c r="HW18" s="21">
        <f t="shared" si="99"/>
        <v>0</v>
      </c>
      <c r="HX18" s="21">
        <v>0</v>
      </c>
      <c r="HY18" s="21">
        <f t="shared" si="100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2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3"/>
        <v>0</v>
      </c>
      <c r="IM18" s="21">
        <v>0</v>
      </c>
      <c r="IN18" s="21">
        <f t="shared" si="104"/>
        <v>0</v>
      </c>
      <c r="IO18" s="21">
        <v>0</v>
      </c>
      <c r="IP18" s="21">
        <f t="shared" si="105"/>
        <v>0</v>
      </c>
      <c r="IQ18" s="21">
        <v>0</v>
      </c>
      <c r="IR18" s="21">
        <f t="shared" si="106"/>
        <v>0</v>
      </c>
      <c r="IS18" s="21">
        <v>0</v>
      </c>
      <c r="IT18" s="21">
        <f t="shared" si="107"/>
        <v>0</v>
      </c>
      <c r="IU18" s="21">
        <v>0</v>
      </c>
      <c r="IV18" s="21">
        <f t="shared" si="108"/>
        <v>0</v>
      </c>
      <c r="IW18" s="21">
        <f t="shared" si="109"/>
        <v>0</v>
      </c>
      <c r="IX18" s="21"/>
      <c r="IY18" s="23">
        <f t="shared" si="214"/>
        <v>0</v>
      </c>
      <c r="IZ18" s="22"/>
      <c r="JA18" s="22"/>
      <c r="JB18" s="22"/>
      <c r="JC18" s="23">
        <v>0</v>
      </c>
      <c r="JD18" s="21">
        <f t="shared" si="206"/>
        <v>0</v>
      </c>
      <c r="JE18" s="21">
        <f t="shared" si="111"/>
        <v>0</v>
      </c>
      <c r="JF18" s="21">
        <v>0</v>
      </c>
      <c r="JG18" s="21">
        <f t="shared" si="112"/>
        <v>0</v>
      </c>
      <c r="JH18" s="21">
        <v>0</v>
      </c>
      <c r="JI18" s="21">
        <f t="shared" si="113"/>
        <v>0</v>
      </c>
      <c r="JJ18" s="21">
        <v>0</v>
      </c>
      <c r="JK18" s="21">
        <f t="shared" si="114"/>
        <v>0</v>
      </c>
      <c r="JL18" s="21">
        <v>0</v>
      </c>
      <c r="JM18" s="21">
        <f t="shared" si="115"/>
        <v>0</v>
      </c>
      <c r="JN18" s="21">
        <v>0</v>
      </c>
      <c r="JO18" s="21">
        <f t="shared" si="116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18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19"/>
        <v>0</v>
      </c>
      <c r="KC18" s="21">
        <v>0</v>
      </c>
      <c r="KD18" s="21">
        <f t="shared" si="120"/>
        <v>0</v>
      </c>
      <c r="KE18" s="21">
        <v>0</v>
      </c>
      <c r="KF18" s="21">
        <f t="shared" si="121"/>
        <v>0</v>
      </c>
      <c r="KG18" s="21">
        <v>0</v>
      </c>
      <c r="KH18" s="21">
        <f t="shared" si="122"/>
        <v>0</v>
      </c>
      <c r="KI18" s="21">
        <v>0</v>
      </c>
      <c r="KJ18" s="21">
        <f t="shared" si="123"/>
        <v>0</v>
      </c>
      <c r="KK18" s="21">
        <v>0</v>
      </c>
      <c r="KL18" s="21">
        <f t="shared" si="124"/>
        <v>0</v>
      </c>
      <c r="KM18" s="21">
        <f t="shared" si="125"/>
        <v>0</v>
      </c>
      <c r="KN18" s="21"/>
      <c r="KO18" s="23">
        <f t="shared" si="215"/>
        <v>0</v>
      </c>
      <c r="KP18" s="22"/>
      <c r="KQ18" s="22"/>
      <c r="KR18" s="22"/>
      <c r="KS18" s="23">
        <v>0</v>
      </c>
      <c r="KT18" s="21">
        <f t="shared" si="207"/>
        <v>0</v>
      </c>
      <c r="KU18" s="21">
        <f t="shared" si="127"/>
        <v>0</v>
      </c>
      <c r="KV18" s="21">
        <v>0</v>
      </c>
      <c r="KW18" s="21">
        <f t="shared" si="128"/>
        <v>0</v>
      </c>
      <c r="KX18" s="21">
        <v>0</v>
      </c>
      <c r="KY18" s="21">
        <f t="shared" si="129"/>
        <v>0</v>
      </c>
      <c r="KZ18" s="21">
        <v>0</v>
      </c>
      <c r="LA18" s="21">
        <f t="shared" si="130"/>
        <v>0</v>
      </c>
      <c r="LB18" s="21">
        <v>0</v>
      </c>
      <c r="LC18" s="21">
        <f t="shared" si="131"/>
        <v>0</v>
      </c>
      <c r="LD18" s="21">
        <v>0</v>
      </c>
      <c r="LE18" s="21">
        <f t="shared" si="132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4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5"/>
        <v>0</v>
      </c>
      <c r="LS18" s="21">
        <v>0</v>
      </c>
      <c r="LT18" s="21">
        <f t="shared" si="136"/>
        <v>0</v>
      </c>
      <c r="LU18" s="21">
        <v>0</v>
      </c>
      <c r="LV18" s="21">
        <f t="shared" si="137"/>
        <v>0</v>
      </c>
      <c r="LW18" s="21">
        <v>0</v>
      </c>
      <c r="LX18" s="21">
        <f t="shared" si="138"/>
        <v>0</v>
      </c>
      <c r="LY18" s="21">
        <v>0</v>
      </c>
      <c r="LZ18" s="21">
        <f t="shared" si="139"/>
        <v>0</v>
      </c>
      <c r="MA18" s="21">
        <v>0</v>
      </c>
      <c r="MB18" s="21">
        <f t="shared" si="140"/>
        <v>0</v>
      </c>
      <c r="MC18" s="21">
        <f t="shared" si="141"/>
        <v>0</v>
      </c>
      <c r="MD18" s="21"/>
      <c r="ME18" s="23">
        <f t="shared" si="216"/>
        <v>0</v>
      </c>
      <c r="MF18" s="22"/>
      <c r="MG18" s="22"/>
      <c r="MH18" s="22"/>
      <c r="MI18" s="23">
        <v>0</v>
      </c>
      <c r="MJ18" s="21">
        <f t="shared" si="208"/>
        <v>0</v>
      </c>
      <c r="MK18" s="21">
        <f t="shared" si="143"/>
        <v>0</v>
      </c>
      <c r="ML18" s="21">
        <v>0</v>
      </c>
      <c r="MM18" s="21">
        <f t="shared" si="144"/>
        <v>0</v>
      </c>
      <c r="MN18" s="21">
        <v>0</v>
      </c>
      <c r="MO18" s="21">
        <f t="shared" si="145"/>
        <v>0</v>
      </c>
      <c r="MP18" s="21">
        <v>0</v>
      </c>
      <c r="MQ18" s="21">
        <f t="shared" si="146"/>
        <v>0</v>
      </c>
      <c r="MR18" s="21">
        <v>0</v>
      </c>
      <c r="MS18" s="21">
        <f t="shared" si="147"/>
        <v>0</v>
      </c>
      <c r="MT18" s="21">
        <v>0</v>
      </c>
      <c r="MU18" s="21">
        <f t="shared" si="148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0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1"/>
        <v>0</v>
      </c>
      <c r="NI18" s="21">
        <v>0</v>
      </c>
      <c r="NJ18" s="21">
        <f t="shared" si="152"/>
        <v>0</v>
      </c>
      <c r="NK18" s="21">
        <v>0</v>
      </c>
      <c r="NL18" s="21">
        <f t="shared" si="153"/>
        <v>0</v>
      </c>
      <c r="NM18" s="21">
        <v>0</v>
      </c>
      <c r="NN18" s="21">
        <f t="shared" si="154"/>
        <v>0</v>
      </c>
      <c r="NO18" s="21">
        <v>0</v>
      </c>
      <c r="NP18" s="21">
        <f t="shared" si="155"/>
        <v>0</v>
      </c>
      <c r="NQ18" s="21">
        <v>0</v>
      </c>
      <c r="NR18" s="21">
        <f t="shared" si="156"/>
        <v>0</v>
      </c>
      <c r="NS18" s="21">
        <f t="shared" si="157"/>
        <v>0</v>
      </c>
      <c r="NT18" s="21"/>
      <c r="NU18" s="23">
        <f t="shared" si="217"/>
        <v>0</v>
      </c>
      <c r="NV18" s="22"/>
      <c r="NW18" s="22"/>
      <c r="NX18" s="22"/>
      <c r="NY18" s="23">
        <v>0</v>
      </c>
      <c r="NZ18" s="21">
        <f t="shared" si="209"/>
        <v>0</v>
      </c>
      <c r="OA18" s="21">
        <f t="shared" si="159"/>
        <v>0</v>
      </c>
      <c r="OB18" s="21">
        <v>0</v>
      </c>
      <c r="OC18" s="21">
        <f t="shared" si="160"/>
        <v>0</v>
      </c>
      <c r="OD18" s="21">
        <v>0</v>
      </c>
      <c r="OE18" s="21">
        <f t="shared" si="161"/>
        <v>0</v>
      </c>
      <c r="OF18" s="21">
        <v>0</v>
      </c>
      <c r="OG18" s="21">
        <f t="shared" si="162"/>
        <v>0</v>
      </c>
      <c r="OH18" s="21">
        <v>0</v>
      </c>
      <c r="OI18" s="21">
        <f t="shared" si="163"/>
        <v>0</v>
      </c>
      <c r="OJ18" s="21">
        <v>0</v>
      </c>
      <c r="OK18" s="21">
        <f t="shared" si="164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66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67"/>
        <v>0</v>
      </c>
      <c r="OY18" s="21">
        <v>0</v>
      </c>
      <c r="OZ18" s="21">
        <f t="shared" si="168"/>
        <v>0</v>
      </c>
      <c r="PA18" s="21">
        <v>0</v>
      </c>
      <c r="PB18" s="21">
        <f t="shared" si="169"/>
        <v>0</v>
      </c>
      <c r="PC18" s="21">
        <v>0</v>
      </c>
      <c r="PD18" s="21">
        <f t="shared" si="170"/>
        <v>0</v>
      </c>
      <c r="PE18" s="21">
        <v>0</v>
      </c>
      <c r="PF18" s="21">
        <f t="shared" si="171"/>
        <v>0</v>
      </c>
      <c r="PG18" s="21">
        <v>0</v>
      </c>
      <c r="PH18" s="21">
        <f t="shared" si="172"/>
        <v>0</v>
      </c>
      <c r="PI18" s="21">
        <f t="shared" si="173"/>
        <v>0</v>
      </c>
      <c r="PJ18" s="21"/>
      <c r="PK18" s="23">
        <f t="shared" si="218"/>
        <v>0</v>
      </c>
      <c r="PL18" s="22"/>
      <c r="PM18" s="22"/>
      <c r="PN18" s="22"/>
      <c r="PO18" s="23">
        <v>0</v>
      </c>
      <c r="PP18" s="21">
        <f t="shared" si="210"/>
        <v>0</v>
      </c>
      <c r="PQ18" s="21">
        <f t="shared" si="175"/>
        <v>0</v>
      </c>
      <c r="PR18" s="21">
        <v>0</v>
      </c>
      <c r="PS18" s="21">
        <f t="shared" si="176"/>
        <v>0</v>
      </c>
      <c r="PT18" s="21">
        <v>0</v>
      </c>
      <c r="PU18" s="21">
        <f t="shared" si="177"/>
        <v>0</v>
      </c>
      <c r="PV18" s="21">
        <v>0</v>
      </c>
      <c r="PW18" s="21">
        <f t="shared" si="178"/>
        <v>0</v>
      </c>
      <c r="PX18" s="21">
        <v>0</v>
      </c>
      <c r="PY18" s="21">
        <f t="shared" si="179"/>
        <v>0</v>
      </c>
      <c r="PZ18" s="21">
        <v>0</v>
      </c>
      <c r="QA18" s="21">
        <f t="shared" si="180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2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3"/>
        <v>0</v>
      </c>
      <c r="QO18" s="21">
        <v>0</v>
      </c>
      <c r="QP18" s="21">
        <f t="shared" si="184"/>
        <v>0</v>
      </c>
      <c r="QQ18" s="21">
        <v>0</v>
      </c>
      <c r="QR18" s="21">
        <f t="shared" si="185"/>
        <v>0</v>
      </c>
      <c r="QS18" s="21">
        <v>0</v>
      </c>
      <c r="QT18" s="21">
        <f t="shared" si="186"/>
        <v>0</v>
      </c>
      <c r="QU18" s="21">
        <v>0</v>
      </c>
      <c r="QV18" s="21">
        <f t="shared" si="187"/>
        <v>0</v>
      </c>
      <c r="QW18" s="21">
        <v>0</v>
      </c>
      <c r="QX18" s="21">
        <f t="shared" si="188"/>
        <v>0</v>
      </c>
      <c r="QY18" s="21">
        <f t="shared" si="189"/>
        <v>0</v>
      </c>
      <c r="QZ18" s="21"/>
      <c r="RA18" s="23">
        <f t="shared" si="219"/>
        <v>0</v>
      </c>
      <c r="RB18" s="24">
        <f t="shared" si="13"/>
        <v>0</v>
      </c>
      <c r="RC18" s="24">
        <f t="shared" si="14"/>
        <v>0</v>
      </c>
      <c r="RD18" s="24">
        <f t="shared" si="190"/>
        <v>0</v>
      </c>
    </row>
    <row r="19" spans="1:472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5"/>
        <v>0</v>
      </c>
      <c r="M19" s="21">
        <f t="shared" si="16"/>
        <v>0</v>
      </c>
      <c r="N19" s="21">
        <v>0</v>
      </c>
      <c r="O19" s="21">
        <f t="shared" si="17"/>
        <v>0</v>
      </c>
      <c r="P19" s="21">
        <v>0</v>
      </c>
      <c r="Q19" s="21">
        <f t="shared" si="18"/>
        <v>0</v>
      </c>
      <c r="R19" s="21">
        <v>0</v>
      </c>
      <c r="S19" s="21">
        <f t="shared" si="19"/>
        <v>0</v>
      </c>
      <c r="T19" s="21">
        <v>0</v>
      </c>
      <c r="U19" s="21">
        <f t="shared" si="20"/>
        <v>0</v>
      </c>
      <c r="V19" s="21">
        <v>0</v>
      </c>
      <c r="W19" s="21">
        <f t="shared" si="21"/>
        <v>0</v>
      </c>
      <c r="X19" s="21">
        <f t="shared" si="22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3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4"/>
        <v>0</v>
      </c>
      <c r="AK19" s="21">
        <v>0</v>
      </c>
      <c r="AL19" s="21">
        <f t="shared" si="25"/>
        <v>0</v>
      </c>
      <c r="AM19" s="21">
        <v>0</v>
      </c>
      <c r="AN19" s="21">
        <f t="shared" si="26"/>
        <v>0</v>
      </c>
      <c r="AO19" s="21">
        <v>0</v>
      </c>
      <c r="AP19" s="21">
        <f t="shared" si="27"/>
        <v>0</v>
      </c>
      <c r="AQ19" s="21">
        <v>0</v>
      </c>
      <c r="AR19" s="21">
        <f t="shared" si="28"/>
        <v>0</v>
      </c>
      <c r="AS19" s="21">
        <v>0</v>
      </c>
      <c r="AT19" s="21">
        <f t="shared" si="29"/>
        <v>0</v>
      </c>
      <c r="AU19" s="21">
        <f t="shared" si="30"/>
        <v>0</v>
      </c>
      <c r="AV19" s="21"/>
      <c r="AW19" s="23">
        <f t="shared" si="191"/>
        <v>0</v>
      </c>
      <c r="AX19" s="22"/>
      <c r="AY19" s="22"/>
      <c r="AZ19" s="22"/>
      <c r="BA19" s="23">
        <v>0</v>
      </c>
      <c r="BB19" s="21">
        <f t="shared" si="201"/>
        <v>0</v>
      </c>
      <c r="BC19" s="21">
        <f t="shared" si="32"/>
        <v>0</v>
      </c>
      <c r="BD19" s="21">
        <v>0</v>
      </c>
      <c r="BE19" s="21">
        <f t="shared" si="33"/>
        <v>0</v>
      </c>
      <c r="BF19" s="21">
        <v>0</v>
      </c>
      <c r="BG19" s="21">
        <f t="shared" si="34"/>
        <v>0</v>
      </c>
      <c r="BH19" s="21">
        <v>0</v>
      </c>
      <c r="BI19" s="21">
        <f t="shared" si="35"/>
        <v>0</v>
      </c>
      <c r="BJ19" s="21">
        <v>0</v>
      </c>
      <c r="BK19" s="21">
        <f t="shared" si="36"/>
        <v>0</v>
      </c>
      <c r="BL19" s="21">
        <v>0</v>
      </c>
      <c r="BM19" s="21">
        <f t="shared" si="37"/>
        <v>0</v>
      </c>
      <c r="BN19" s="21">
        <f t="shared" ref="BN19:BN42" si="22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39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0"/>
        <v>0</v>
      </c>
      <c r="CA19" s="21">
        <v>0</v>
      </c>
      <c r="CB19" s="21">
        <f t="shared" si="41"/>
        <v>0</v>
      </c>
      <c r="CC19" s="21">
        <v>0</v>
      </c>
      <c r="CD19" s="21">
        <f t="shared" si="42"/>
        <v>0</v>
      </c>
      <c r="CE19" s="21">
        <v>0</v>
      </c>
      <c r="CF19" s="21">
        <f t="shared" si="43"/>
        <v>0</v>
      </c>
      <c r="CG19" s="21">
        <v>0</v>
      </c>
      <c r="CH19" s="21">
        <f t="shared" si="44"/>
        <v>0</v>
      </c>
      <c r="CI19" s="21">
        <v>0</v>
      </c>
      <c r="CJ19" s="21">
        <f t="shared" si="45"/>
        <v>0</v>
      </c>
      <c r="CK19" s="21">
        <f t="shared" si="46"/>
        <v>0</v>
      </c>
      <c r="CL19" s="21"/>
      <c r="CM19" s="23">
        <f t="shared" si="211"/>
        <v>0</v>
      </c>
      <c r="CN19" s="22"/>
      <c r="CO19" s="22"/>
      <c r="CP19" s="22"/>
      <c r="CQ19" s="23">
        <v>0</v>
      </c>
      <c r="CR19" s="21">
        <f t="shared" si="202"/>
        <v>0</v>
      </c>
      <c r="CS19" s="21">
        <f t="shared" si="48"/>
        <v>0</v>
      </c>
      <c r="CT19" s="21">
        <v>0</v>
      </c>
      <c r="CU19" s="21">
        <f t="shared" si="49"/>
        <v>0</v>
      </c>
      <c r="CV19" s="21">
        <v>0</v>
      </c>
      <c r="CW19" s="21">
        <f t="shared" si="50"/>
        <v>0</v>
      </c>
      <c r="CX19" s="21">
        <v>0</v>
      </c>
      <c r="CY19" s="21">
        <f t="shared" si="51"/>
        <v>0</v>
      </c>
      <c r="CZ19" s="21">
        <v>0</v>
      </c>
      <c r="DA19" s="21">
        <f t="shared" si="52"/>
        <v>0</v>
      </c>
      <c r="DB19" s="21">
        <v>0</v>
      </c>
      <c r="DC19" s="21">
        <f t="shared" si="53"/>
        <v>0</v>
      </c>
      <c r="DD19" s="21">
        <f t="shared" ref="DD19:DD42" si="22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5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6"/>
        <v>0</v>
      </c>
      <c r="DS19" s="21">
        <v>0</v>
      </c>
      <c r="DT19" s="21">
        <f t="shared" si="57"/>
        <v>0</v>
      </c>
      <c r="DU19" s="21">
        <v>0</v>
      </c>
      <c r="DV19" s="21">
        <f t="shared" si="58"/>
        <v>0</v>
      </c>
      <c r="DW19" s="21">
        <v>0</v>
      </c>
      <c r="DX19" s="21">
        <f t="shared" si="59"/>
        <v>0</v>
      </c>
      <c r="DY19" s="21">
        <v>0</v>
      </c>
      <c r="DZ19" s="21">
        <f t="shared" si="60"/>
        <v>0</v>
      </c>
      <c r="EA19" s="21">
        <f t="shared" si="61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03"/>
        <v>0</v>
      </c>
      <c r="EI19" s="21">
        <f t="shared" si="63"/>
        <v>0</v>
      </c>
      <c r="EJ19" s="21">
        <v>0</v>
      </c>
      <c r="EK19" s="21">
        <f t="shared" si="64"/>
        <v>0</v>
      </c>
      <c r="EL19" s="21">
        <v>0</v>
      </c>
      <c r="EM19" s="21">
        <f t="shared" si="65"/>
        <v>0</v>
      </c>
      <c r="EN19" s="21">
        <v>0</v>
      </c>
      <c r="EO19" s="21">
        <f t="shared" si="66"/>
        <v>0</v>
      </c>
      <c r="EP19" s="21">
        <v>0</v>
      </c>
      <c r="EQ19" s="21">
        <f t="shared" si="67"/>
        <v>0</v>
      </c>
      <c r="ER19" s="21">
        <v>0</v>
      </c>
      <c r="ES19" s="21">
        <f t="shared" si="68"/>
        <v>0</v>
      </c>
      <c r="ET19" s="21">
        <f t="shared" ref="ET19:ET42" si="22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0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1"/>
        <v>0</v>
      </c>
      <c r="FG19" s="21">
        <v>0</v>
      </c>
      <c r="FH19" s="21">
        <f t="shared" si="72"/>
        <v>0</v>
      </c>
      <c r="FI19" s="21">
        <v>0</v>
      </c>
      <c r="FJ19" s="21">
        <f t="shared" si="73"/>
        <v>0</v>
      </c>
      <c r="FK19" s="21">
        <v>0</v>
      </c>
      <c r="FL19" s="21">
        <f t="shared" si="74"/>
        <v>0</v>
      </c>
      <c r="FM19" s="21">
        <v>0</v>
      </c>
      <c r="FN19" s="21">
        <f t="shared" si="75"/>
        <v>0</v>
      </c>
      <c r="FO19" s="21">
        <v>0</v>
      </c>
      <c r="FP19" s="21">
        <f t="shared" si="76"/>
        <v>0</v>
      </c>
      <c r="FQ19" s="21">
        <f t="shared" si="77"/>
        <v>0</v>
      </c>
      <c r="FR19" s="21"/>
      <c r="FS19" s="23">
        <f t="shared" si="212"/>
        <v>0</v>
      </c>
      <c r="FT19" s="22"/>
      <c r="FU19" s="22"/>
      <c r="FV19" s="22"/>
      <c r="FW19" s="23">
        <v>0</v>
      </c>
      <c r="FX19" s="21">
        <f t="shared" si="204"/>
        <v>0</v>
      </c>
      <c r="FY19" s="21">
        <f t="shared" si="79"/>
        <v>0</v>
      </c>
      <c r="FZ19" s="21">
        <v>0</v>
      </c>
      <c r="GA19" s="21">
        <f t="shared" si="80"/>
        <v>0</v>
      </c>
      <c r="GB19" s="21">
        <v>0</v>
      </c>
      <c r="GC19" s="21">
        <f t="shared" si="81"/>
        <v>0</v>
      </c>
      <c r="GD19" s="21">
        <v>0</v>
      </c>
      <c r="GE19" s="21">
        <f t="shared" si="82"/>
        <v>0</v>
      </c>
      <c r="GF19" s="21">
        <v>0</v>
      </c>
      <c r="GG19" s="21">
        <f t="shared" si="83"/>
        <v>0</v>
      </c>
      <c r="GH19" s="21">
        <v>0</v>
      </c>
      <c r="GI19" s="21">
        <f t="shared" si="84"/>
        <v>0</v>
      </c>
      <c r="GJ19" s="21">
        <f t="shared" ref="GJ19:GJ42" si="22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6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7"/>
        <v>0</v>
      </c>
      <c r="GW19" s="21">
        <v>0</v>
      </c>
      <c r="GX19" s="21">
        <f t="shared" si="88"/>
        <v>0</v>
      </c>
      <c r="GY19" s="21">
        <v>0</v>
      </c>
      <c r="GZ19" s="21">
        <f t="shared" si="89"/>
        <v>0</v>
      </c>
      <c r="HA19" s="21">
        <v>0</v>
      </c>
      <c r="HB19" s="21">
        <f t="shared" si="90"/>
        <v>0</v>
      </c>
      <c r="HC19" s="21">
        <v>0</v>
      </c>
      <c r="HD19" s="21">
        <f t="shared" si="91"/>
        <v>0</v>
      </c>
      <c r="HE19" s="21">
        <v>0</v>
      </c>
      <c r="HF19" s="21">
        <f t="shared" si="92"/>
        <v>0</v>
      </c>
      <c r="HG19" s="21">
        <f t="shared" si="93"/>
        <v>0</v>
      </c>
      <c r="HH19" s="21"/>
      <c r="HI19" s="23">
        <f t="shared" si="213"/>
        <v>0</v>
      </c>
      <c r="HJ19" s="22"/>
      <c r="HK19" s="22"/>
      <c r="HL19" s="22"/>
      <c r="HM19" s="23">
        <v>0</v>
      </c>
      <c r="HN19" s="21">
        <f t="shared" si="205"/>
        <v>0</v>
      </c>
      <c r="HO19" s="21">
        <f t="shared" si="95"/>
        <v>0</v>
      </c>
      <c r="HP19" s="21">
        <v>0</v>
      </c>
      <c r="HQ19" s="21">
        <f t="shared" si="96"/>
        <v>0</v>
      </c>
      <c r="HR19" s="21">
        <v>0</v>
      </c>
      <c r="HS19" s="21">
        <f t="shared" si="97"/>
        <v>0</v>
      </c>
      <c r="HT19" s="21">
        <v>0</v>
      </c>
      <c r="HU19" s="21">
        <f t="shared" si="98"/>
        <v>0</v>
      </c>
      <c r="HV19" s="21">
        <v>0</v>
      </c>
      <c r="HW19" s="21">
        <f t="shared" si="99"/>
        <v>0</v>
      </c>
      <c r="HX19" s="21">
        <v>0</v>
      </c>
      <c r="HY19" s="21">
        <f t="shared" si="100"/>
        <v>0</v>
      </c>
      <c r="HZ19" s="21">
        <f t="shared" ref="HZ19:HZ42" si="22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2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3"/>
        <v>0</v>
      </c>
      <c r="IM19" s="21">
        <v>0</v>
      </c>
      <c r="IN19" s="21">
        <f t="shared" si="104"/>
        <v>0</v>
      </c>
      <c r="IO19" s="21">
        <v>0</v>
      </c>
      <c r="IP19" s="21">
        <f t="shared" si="105"/>
        <v>0</v>
      </c>
      <c r="IQ19" s="21">
        <v>0</v>
      </c>
      <c r="IR19" s="21">
        <f t="shared" si="106"/>
        <v>0</v>
      </c>
      <c r="IS19" s="21">
        <v>0</v>
      </c>
      <c r="IT19" s="21">
        <f t="shared" si="107"/>
        <v>0</v>
      </c>
      <c r="IU19" s="21">
        <v>0</v>
      </c>
      <c r="IV19" s="21">
        <f t="shared" si="108"/>
        <v>0</v>
      </c>
      <c r="IW19" s="21">
        <f t="shared" si="109"/>
        <v>0</v>
      </c>
      <c r="IX19" s="21"/>
      <c r="IY19" s="23">
        <f t="shared" si="214"/>
        <v>0</v>
      </c>
      <c r="IZ19" s="22"/>
      <c r="JA19" s="22"/>
      <c r="JB19" s="22"/>
      <c r="JC19" s="23">
        <v>0</v>
      </c>
      <c r="JD19" s="21">
        <f t="shared" si="206"/>
        <v>0</v>
      </c>
      <c r="JE19" s="21">
        <f t="shared" si="111"/>
        <v>0</v>
      </c>
      <c r="JF19" s="21">
        <v>0</v>
      </c>
      <c r="JG19" s="21">
        <f t="shared" si="112"/>
        <v>0</v>
      </c>
      <c r="JH19" s="21">
        <v>0</v>
      </c>
      <c r="JI19" s="21">
        <f t="shared" si="113"/>
        <v>0</v>
      </c>
      <c r="JJ19" s="21">
        <v>0</v>
      </c>
      <c r="JK19" s="21">
        <f t="shared" si="114"/>
        <v>0</v>
      </c>
      <c r="JL19" s="21">
        <v>0</v>
      </c>
      <c r="JM19" s="21">
        <f t="shared" si="115"/>
        <v>0</v>
      </c>
      <c r="JN19" s="21">
        <v>0</v>
      </c>
      <c r="JO19" s="21">
        <f t="shared" si="116"/>
        <v>0</v>
      </c>
      <c r="JP19" s="21">
        <f t="shared" ref="JP19:JP42" si="22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18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19"/>
        <v>0</v>
      </c>
      <c r="KC19" s="21">
        <v>0</v>
      </c>
      <c r="KD19" s="21">
        <f t="shared" si="120"/>
        <v>0</v>
      </c>
      <c r="KE19" s="21">
        <v>0</v>
      </c>
      <c r="KF19" s="21">
        <f t="shared" si="121"/>
        <v>0</v>
      </c>
      <c r="KG19" s="21">
        <v>0</v>
      </c>
      <c r="KH19" s="21">
        <f t="shared" si="122"/>
        <v>0</v>
      </c>
      <c r="KI19" s="21">
        <v>0</v>
      </c>
      <c r="KJ19" s="21">
        <f t="shared" si="123"/>
        <v>0</v>
      </c>
      <c r="KK19" s="21">
        <v>0</v>
      </c>
      <c r="KL19" s="21">
        <f t="shared" si="124"/>
        <v>0</v>
      </c>
      <c r="KM19" s="21">
        <f t="shared" si="125"/>
        <v>0</v>
      </c>
      <c r="KN19" s="21"/>
      <c r="KO19" s="23">
        <f t="shared" si="215"/>
        <v>0</v>
      </c>
      <c r="KP19" s="22"/>
      <c r="KQ19" s="22"/>
      <c r="KR19" s="22"/>
      <c r="KS19" s="23">
        <v>0</v>
      </c>
      <c r="KT19" s="21">
        <f t="shared" si="207"/>
        <v>0</v>
      </c>
      <c r="KU19" s="21">
        <f t="shared" si="127"/>
        <v>0</v>
      </c>
      <c r="KV19" s="21">
        <v>0</v>
      </c>
      <c r="KW19" s="21">
        <f t="shared" si="128"/>
        <v>0</v>
      </c>
      <c r="KX19" s="21">
        <v>0</v>
      </c>
      <c r="KY19" s="21">
        <f t="shared" si="129"/>
        <v>0</v>
      </c>
      <c r="KZ19" s="21">
        <v>0</v>
      </c>
      <c r="LA19" s="21">
        <f t="shared" si="130"/>
        <v>0</v>
      </c>
      <c r="LB19" s="21">
        <v>0</v>
      </c>
      <c r="LC19" s="21">
        <f t="shared" si="131"/>
        <v>0</v>
      </c>
      <c r="LD19" s="21">
        <v>0</v>
      </c>
      <c r="LE19" s="21">
        <f t="shared" si="132"/>
        <v>0</v>
      </c>
      <c r="LF19" s="21">
        <f t="shared" ref="LF19:LF42" si="22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4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5"/>
        <v>0</v>
      </c>
      <c r="LS19" s="21">
        <v>0</v>
      </c>
      <c r="LT19" s="21">
        <f t="shared" si="136"/>
        <v>0</v>
      </c>
      <c r="LU19" s="21">
        <v>0</v>
      </c>
      <c r="LV19" s="21">
        <f t="shared" si="137"/>
        <v>0</v>
      </c>
      <c r="LW19" s="21">
        <v>0</v>
      </c>
      <c r="LX19" s="21">
        <f t="shared" si="138"/>
        <v>0</v>
      </c>
      <c r="LY19" s="21">
        <v>0</v>
      </c>
      <c r="LZ19" s="21">
        <f t="shared" si="139"/>
        <v>0</v>
      </c>
      <c r="MA19" s="21">
        <v>0</v>
      </c>
      <c r="MB19" s="21">
        <f t="shared" si="140"/>
        <v>0</v>
      </c>
      <c r="MC19" s="21">
        <f t="shared" si="141"/>
        <v>0</v>
      </c>
      <c r="MD19" s="21"/>
      <c r="ME19" s="23">
        <f t="shared" si="216"/>
        <v>0</v>
      </c>
      <c r="MF19" s="22"/>
      <c r="MG19" s="22"/>
      <c r="MH19" s="22"/>
      <c r="MI19" s="23">
        <v>0</v>
      </c>
      <c r="MJ19" s="21">
        <f t="shared" si="208"/>
        <v>0</v>
      </c>
      <c r="MK19" s="21">
        <f t="shared" si="143"/>
        <v>0</v>
      </c>
      <c r="ML19" s="21">
        <v>0</v>
      </c>
      <c r="MM19" s="21">
        <f t="shared" si="144"/>
        <v>0</v>
      </c>
      <c r="MN19" s="21">
        <v>0</v>
      </c>
      <c r="MO19" s="21">
        <f t="shared" si="145"/>
        <v>0</v>
      </c>
      <c r="MP19" s="21">
        <v>0</v>
      </c>
      <c r="MQ19" s="21">
        <f t="shared" si="146"/>
        <v>0</v>
      </c>
      <c r="MR19" s="21">
        <v>0</v>
      </c>
      <c r="MS19" s="21">
        <f t="shared" si="147"/>
        <v>0</v>
      </c>
      <c r="MT19" s="21">
        <v>0</v>
      </c>
      <c r="MU19" s="21">
        <f t="shared" si="148"/>
        <v>0</v>
      </c>
      <c r="MV19" s="21">
        <f t="shared" ref="MV19:MV42" si="22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0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1"/>
        <v>0</v>
      </c>
      <c r="NI19" s="21">
        <v>0</v>
      </c>
      <c r="NJ19" s="21">
        <f t="shared" si="152"/>
        <v>0</v>
      </c>
      <c r="NK19" s="21">
        <v>0</v>
      </c>
      <c r="NL19" s="21">
        <f t="shared" si="153"/>
        <v>0</v>
      </c>
      <c r="NM19" s="21">
        <v>0</v>
      </c>
      <c r="NN19" s="21">
        <f t="shared" si="154"/>
        <v>0</v>
      </c>
      <c r="NO19" s="21">
        <v>0</v>
      </c>
      <c r="NP19" s="21">
        <f t="shared" si="155"/>
        <v>0</v>
      </c>
      <c r="NQ19" s="21">
        <v>0</v>
      </c>
      <c r="NR19" s="21">
        <f t="shared" si="156"/>
        <v>0</v>
      </c>
      <c r="NS19" s="21">
        <f t="shared" si="157"/>
        <v>0</v>
      </c>
      <c r="NT19" s="21"/>
      <c r="NU19" s="23">
        <f t="shared" si="217"/>
        <v>0</v>
      </c>
      <c r="NV19" s="22"/>
      <c r="NW19" s="22"/>
      <c r="NX19" s="22"/>
      <c r="NY19" s="23">
        <v>0</v>
      </c>
      <c r="NZ19" s="21">
        <f t="shared" si="209"/>
        <v>0</v>
      </c>
      <c r="OA19" s="21">
        <f t="shared" si="159"/>
        <v>0</v>
      </c>
      <c r="OB19" s="21">
        <v>0</v>
      </c>
      <c r="OC19" s="21">
        <f t="shared" si="160"/>
        <v>0</v>
      </c>
      <c r="OD19" s="21">
        <v>0</v>
      </c>
      <c r="OE19" s="21">
        <f t="shared" si="161"/>
        <v>0</v>
      </c>
      <c r="OF19" s="21">
        <v>0</v>
      </c>
      <c r="OG19" s="21">
        <f t="shared" si="162"/>
        <v>0</v>
      </c>
      <c r="OH19" s="21">
        <v>0</v>
      </c>
      <c r="OI19" s="21">
        <f t="shared" si="163"/>
        <v>0</v>
      </c>
      <c r="OJ19" s="21">
        <v>0</v>
      </c>
      <c r="OK19" s="21">
        <f t="shared" si="164"/>
        <v>0</v>
      </c>
      <c r="OL19" s="21">
        <f t="shared" ref="OL19:OL42" si="22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66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67"/>
        <v>0</v>
      </c>
      <c r="OY19" s="21">
        <v>0</v>
      </c>
      <c r="OZ19" s="21">
        <f t="shared" si="168"/>
        <v>0</v>
      </c>
      <c r="PA19" s="21">
        <v>0</v>
      </c>
      <c r="PB19" s="21">
        <f t="shared" si="169"/>
        <v>0</v>
      </c>
      <c r="PC19" s="21">
        <v>0</v>
      </c>
      <c r="PD19" s="21">
        <f t="shared" si="170"/>
        <v>0</v>
      </c>
      <c r="PE19" s="21">
        <v>0</v>
      </c>
      <c r="PF19" s="21">
        <f t="shared" si="171"/>
        <v>0</v>
      </c>
      <c r="PG19" s="21">
        <v>0</v>
      </c>
      <c r="PH19" s="21">
        <f t="shared" si="172"/>
        <v>0</v>
      </c>
      <c r="PI19" s="21">
        <f t="shared" si="173"/>
        <v>0</v>
      </c>
      <c r="PJ19" s="21"/>
      <c r="PK19" s="23">
        <f t="shared" si="218"/>
        <v>0</v>
      </c>
      <c r="PL19" s="22"/>
      <c r="PM19" s="22"/>
      <c r="PN19" s="22"/>
      <c r="PO19" s="23">
        <v>0</v>
      </c>
      <c r="PP19" s="21">
        <f t="shared" si="210"/>
        <v>0</v>
      </c>
      <c r="PQ19" s="21">
        <f t="shared" si="175"/>
        <v>0</v>
      </c>
      <c r="PR19" s="21">
        <v>0</v>
      </c>
      <c r="PS19" s="21">
        <f t="shared" si="176"/>
        <v>0</v>
      </c>
      <c r="PT19" s="21">
        <v>0</v>
      </c>
      <c r="PU19" s="21">
        <f t="shared" si="177"/>
        <v>0</v>
      </c>
      <c r="PV19" s="21">
        <v>0</v>
      </c>
      <c r="PW19" s="21">
        <f t="shared" si="178"/>
        <v>0</v>
      </c>
      <c r="PX19" s="21">
        <v>0</v>
      </c>
      <c r="PY19" s="21">
        <f t="shared" si="179"/>
        <v>0</v>
      </c>
      <c r="PZ19" s="21">
        <v>0</v>
      </c>
      <c r="QA19" s="21">
        <f t="shared" si="180"/>
        <v>0</v>
      </c>
      <c r="QB19" s="21">
        <f t="shared" ref="QB19:QB42" si="22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2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3"/>
        <v>0</v>
      </c>
      <c r="QO19" s="21">
        <v>0</v>
      </c>
      <c r="QP19" s="21">
        <f t="shared" si="184"/>
        <v>0</v>
      </c>
      <c r="QQ19" s="21">
        <v>0</v>
      </c>
      <c r="QR19" s="21">
        <f t="shared" si="185"/>
        <v>0</v>
      </c>
      <c r="QS19" s="21">
        <v>0</v>
      </c>
      <c r="QT19" s="21">
        <f t="shared" si="186"/>
        <v>0</v>
      </c>
      <c r="QU19" s="21">
        <v>0</v>
      </c>
      <c r="QV19" s="21">
        <f t="shared" si="187"/>
        <v>0</v>
      </c>
      <c r="QW19" s="21">
        <v>0</v>
      </c>
      <c r="QX19" s="21">
        <f t="shared" si="188"/>
        <v>0</v>
      </c>
      <c r="QY19" s="21">
        <f t="shared" si="189"/>
        <v>0</v>
      </c>
      <c r="QZ19" s="21"/>
      <c r="RA19" s="23">
        <f t="shared" si="219"/>
        <v>0</v>
      </c>
      <c r="RB19" s="24">
        <f t="shared" si="13"/>
        <v>0</v>
      </c>
      <c r="RC19" s="24">
        <f t="shared" si="14"/>
        <v>0</v>
      </c>
      <c r="RD19" s="24">
        <f t="shared" si="190"/>
        <v>0</v>
      </c>
    </row>
    <row r="20" spans="1:472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5"/>
        <v>0</v>
      </c>
      <c r="M20" s="21">
        <f t="shared" si="16"/>
        <v>0</v>
      </c>
      <c r="N20" s="21">
        <v>0</v>
      </c>
      <c r="O20" s="21">
        <f t="shared" si="17"/>
        <v>0</v>
      </c>
      <c r="P20" s="21">
        <v>0</v>
      </c>
      <c r="Q20" s="21">
        <f t="shared" si="18"/>
        <v>0</v>
      </c>
      <c r="R20" s="21">
        <v>0</v>
      </c>
      <c r="S20" s="21">
        <f t="shared" si="19"/>
        <v>0</v>
      </c>
      <c r="T20" s="21">
        <v>0</v>
      </c>
      <c r="U20" s="21">
        <f t="shared" si="20"/>
        <v>0</v>
      </c>
      <c r="V20" s="21">
        <v>0</v>
      </c>
      <c r="W20" s="21">
        <f t="shared" si="21"/>
        <v>0</v>
      </c>
      <c r="X20" s="21">
        <f t="shared" si="22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3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4"/>
        <v>0</v>
      </c>
      <c r="AK20" s="21">
        <v>0</v>
      </c>
      <c r="AL20" s="21">
        <f t="shared" si="25"/>
        <v>0</v>
      </c>
      <c r="AM20" s="21">
        <v>0</v>
      </c>
      <c r="AN20" s="21">
        <f t="shared" si="26"/>
        <v>0</v>
      </c>
      <c r="AO20" s="21">
        <v>0</v>
      </c>
      <c r="AP20" s="21">
        <f t="shared" si="27"/>
        <v>0</v>
      </c>
      <c r="AQ20" s="21">
        <v>0</v>
      </c>
      <c r="AR20" s="21">
        <f t="shared" si="28"/>
        <v>0</v>
      </c>
      <c r="AS20" s="21">
        <v>0</v>
      </c>
      <c r="AT20" s="21">
        <f t="shared" si="29"/>
        <v>0</v>
      </c>
      <c r="AU20" s="21">
        <f t="shared" si="30"/>
        <v>0</v>
      </c>
      <c r="AV20" s="21"/>
      <c r="AW20" s="23">
        <f t="shared" si="191"/>
        <v>0</v>
      </c>
      <c r="AX20" s="22"/>
      <c r="AY20" s="22"/>
      <c r="AZ20" s="22"/>
      <c r="BA20" s="23">
        <v>0</v>
      </c>
      <c r="BB20" s="21">
        <f t="shared" si="201"/>
        <v>0</v>
      </c>
      <c r="BC20" s="21">
        <f t="shared" si="32"/>
        <v>0</v>
      </c>
      <c r="BD20" s="21">
        <v>0</v>
      </c>
      <c r="BE20" s="21">
        <f t="shared" si="33"/>
        <v>0</v>
      </c>
      <c r="BF20" s="21">
        <v>0</v>
      </c>
      <c r="BG20" s="21">
        <f t="shared" si="34"/>
        <v>0</v>
      </c>
      <c r="BH20" s="21">
        <v>0</v>
      </c>
      <c r="BI20" s="21">
        <f t="shared" si="35"/>
        <v>0</v>
      </c>
      <c r="BJ20" s="21">
        <v>0</v>
      </c>
      <c r="BK20" s="21">
        <f t="shared" si="36"/>
        <v>0</v>
      </c>
      <c r="BL20" s="21">
        <v>0</v>
      </c>
      <c r="BM20" s="21">
        <f t="shared" si="37"/>
        <v>0</v>
      </c>
      <c r="BN20" s="21">
        <f t="shared" si="22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39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0"/>
        <v>0</v>
      </c>
      <c r="CA20" s="21">
        <v>0</v>
      </c>
      <c r="CB20" s="21">
        <f t="shared" si="41"/>
        <v>0</v>
      </c>
      <c r="CC20" s="21">
        <v>0</v>
      </c>
      <c r="CD20" s="21">
        <f t="shared" si="42"/>
        <v>0</v>
      </c>
      <c r="CE20" s="21">
        <v>0</v>
      </c>
      <c r="CF20" s="21">
        <f t="shared" si="43"/>
        <v>0</v>
      </c>
      <c r="CG20" s="21">
        <v>0</v>
      </c>
      <c r="CH20" s="21">
        <f t="shared" si="44"/>
        <v>0</v>
      </c>
      <c r="CI20" s="21">
        <v>0</v>
      </c>
      <c r="CJ20" s="21">
        <f t="shared" si="45"/>
        <v>0</v>
      </c>
      <c r="CK20" s="21">
        <f t="shared" si="46"/>
        <v>0</v>
      </c>
      <c r="CL20" s="21"/>
      <c r="CM20" s="23">
        <f t="shared" si="211"/>
        <v>0</v>
      </c>
      <c r="CN20" s="22"/>
      <c r="CO20" s="22"/>
      <c r="CP20" s="22"/>
      <c r="CQ20" s="23">
        <v>0</v>
      </c>
      <c r="CR20" s="21">
        <f t="shared" si="202"/>
        <v>0</v>
      </c>
      <c r="CS20" s="21">
        <f t="shared" si="48"/>
        <v>0</v>
      </c>
      <c r="CT20" s="21">
        <v>0</v>
      </c>
      <c r="CU20" s="21">
        <f t="shared" si="49"/>
        <v>0</v>
      </c>
      <c r="CV20" s="21">
        <v>0</v>
      </c>
      <c r="CW20" s="21">
        <f t="shared" si="50"/>
        <v>0</v>
      </c>
      <c r="CX20" s="21">
        <v>0</v>
      </c>
      <c r="CY20" s="21">
        <f t="shared" si="51"/>
        <v>0</v>
      </c>
      <c r="CZ20" s="21">
        <v>0</v>
      </c>
      <c r="DA20" s="21">
        <f t="shared" si="52"/>
        <v>0</v>
      </c>
      <c r="DB20" s="21">
        <v>0</v>
      </c>
      <c r="DC20" s="21">
        <f t="shared" si="53"/>
        <v>0</v>
      </c>
      <c r="DD20" s="21">
        <f t="shared" si="22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5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6"/>
        <v>0</v>
      </c>
      <c r="DS20" s="21">
        <v>0</v>
      </c>
      <c r="DT20" s="21">
        <f t="shared" si="57"/>
        <v>0</v>
      </c>
      <c r="DU20" s="21">
        <v>0</v>
      </c>
      <c r="DV20" s="21">
        <f t="shared" si="58"/>
        <v>0</v>
      </c>
      <c r="DW20" s="21">
        <v>0</v>
      </c>
      <c r="DX20" s="21">
        <f t="shared" si="59"/>
        <v>0</v>
      </c>
      <c r="DY20" s="21">
        <v>0</v>
      </c>
      <c r="DZ20" s="21">
        <f t="shared" si="60"/>
        <v>0</v>
      </c>
      <c r="EA20" s="21">
        <f t="shared" si="61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03"/>
        <v>0</v>
      </c>
      <c r="EI20" s="21">
        <f t="shared" si="63"/>
        <v>0</v>
      </c>
      <c r="EJ20" s="21">
        <v>0</v>
      </c>
      <c r="EK20" s="21">
        <f t="shared" si="64"/>
        <v>0</v>
      </c>
      <c r="EL20" s="21">
        <v>0</v>
      </c>
      <c r="EM20" s="21">
        <f t="shared" si="65"/>
        <v>0</v>
      </c>
      <c r="EN20" s="21">
        <v>0</v>
      </c>
      <c r="EO20" s="21">
        <f t="shared" si="66"/>
        <v>0</v>
      </c>
      <c r="EP20" s="21">
        <v>0</v>
      </c>
      <c r="EQ20" s="21">
        <f t="shared" si="67"/>
        <v>0</v>
      </c>
      <c r="ER20" s="21">
        <v>0</v>
      </c>
      <c r="ES20" s="21">
        <f t="shared" si="68"/>
        <v>0</v>
      </c>
      <c r="ET20" s="21">
        <f t="shared" si="22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0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1"/>
        <v>0</v>
      </c>
      <c r="FG20" s="21">
        <v>0</v>
      </c>
      <c r="FH20" s="21">
        <f t="shared" si="72"/>
        <v>0</v>
      </c>
      <c r="FI20" s="21">
        <v>0</v>
      </c>
      <c r="FJ20" s="21">
        <f t="shared" si="73"/>
        <v>0</v>
      </c>
      <c r="FK20" s="21">
        <v>0</v>
      </c>
      <c r="FL20" s="21">
        <f t="shared" si="74"/>
        <v>0</v>
      </c>
      <c r="FM20" s="21">
        <v>0</v>
      </c>
      <c r="FN20" s="21">
        <f t="shared" si="75"/>
        <v>0</v>
      </c>
      <c r="FO20" s="21">
        <v>0</v>
      </c>
      <c r="FP20" s="21">
        <f t="shared" si="76"/>
        <v>0</v>
      </c>
      <c r="FQ20" s="21">
        <f t="shared" si="77"/>
        <v>0</v>
      </c>
      <c r="FR20" s="21"/>
      <c r="FS20" s="23">
        <f t="shared" si="212"/>
        <v>0</v>
      </c>
      <c r="FT20" s="22"/>
      <c r="FU20" s="22"/>
      <c r="FV20" s="22"/>
      <c r="FW20" s="23">
        <v>0</v>
      </c>
      <c r="FX20" s="21">
        <f t="shared" si="204"/>
        <v>0</v>
      </c>
      <c r="FY20" s="21">
        <f t="shared" si="79"/>
        <v>0</v>
      </c>
      <c r="FZ20" s="21">
        <v>0</v>
      </c>
      <c r="GA20" s="21">
        <f t="shared" si="80"/>
        <v>0</v>
      </c>
      <c r="GB20" s="21">
        <v>0</v>
      </c>
      <c r="GC20" s="21">
        <f t="shared" si="81"/>
        <v>0</v>
      </c>
      <c r="GD20" s="21">
        <v>0</v>
      </c>
      <c r="GE20" s="21">
        <f t="shared" si="82"/>
        <v>0</v>
      </c>
      <c r="GF20" s="21">
        <v>0</v>
      </c>
      <c r="GG20" s="21">
        <f t="shared" si="83"/>
        <v>0</v>
      </c>
      <c r="GH20" s="21">
        <v>0</v>
      </c>
      <c r="GI20" s="21">
        <f t="shared" si="84"/>
        <v>0</v>
      </c>
      <c r="GJ20" s="21">
        <f t="shared" si="22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6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7"/>
        <v>0</v>
      </c>
      <c r="GW20" s="21">
        <v>0</v>
      </c>
      <c r="GX20" s="21">
        <f t="shared" si="88"/>
        <v>0</v>
      </c>
      <c r="GY20" s="21">
        <v>0</v>
      </c>
      <c r="GZ20" s="21">
        <f t="shared" si="89"/>
        <v>0</v>
      </c>
      <c r="HA20" s="21">
        <v>0</v>
      </c>
      <c r="HB20" s="21">
        <f t="shared" si="90"/>
        <v>0</v>
      </c>
      <c r="HC20" s="21">
        <v>0</v>
      </c>
      <c r="HD20" s="21">
        <f t="shared" si="91"/>
        <v>0</v>
      </c>
      <c r="HE20" s="21">
        <v>0</v>
      </c>
      <c r="HF20" s="21">
        <f t="shared" si="92"/>
        <v>0</v>
      </c>
      <c r="HG20" s="21">
        <f t="shared" si="93"/>
        <v>0</v>
      </c>
      <c r="HH20" s="21"/>
      <c r="HI20" s="23">
        <f t="shared" si="213"/>
        <v>0</v>
      </c>
      <c r="HJ20" s="22"/>
      <c r="HK20" s="22"/>
      <c r="HL20" s="22"/>
      <c r="HM20" s="23">
        <v>0</v>
      </c>
      <c r="HN20" s="21">
        <f t="shared" si="205"/>
        <v>0</v>
      </c>
      <c r="HO20" s="21">
        <f t="shared" si="95"/>
        <v>0</v>
      </c>
      <c r="HP20" s="21">
        <v>0</v>
      </c>
      <c r="HQ20" s="21">
        <f t="shared" si="96"/>
        <v>0</v>
      </c>
      <c r="HR20" s="21">
        <v>0</v>
      </c>
      <c r="HS20" s="21">
        <f t="shared" si="97"/>
        <v>0</v>
      </c>
      <c r="HT20" s="21">
        <v>0</v>
      </c>
      <c r="HU20" s="21">
        <f t="shared" si="98"/>
        <v>0</v>
      </c>
      <c r="HV20" s="21">
        <v>0</v>
      </c>
      <c r="HW20" s="21">
        <f t="shared" si="99"/>
        <v>0</v>
      </c>
      <c r="HX20" s="21">
        <v>0</v>
      </c>
      <c r="HY20" s="21">
        <f t="shared" si="100"/>
        <v>0</v>
      </c>
      <c r="HZ20" s="21">
        <f t="shared" si="22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2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3"/>
        <v>0</v>
      </c>
      <c r="IM20" s="21">
        <v>0</v>
      </c>
      <c r="IN20" s="21">
        <f t="shared" si="104"/>
        <v>0</v>
      </c>
      <c r="IO20" s="21">
        <v>0</v>
      </c>
      <c r="IP20" s="21">
        <f t="shared" si="105"/>
        <v>0</v>
      </c>
      <c r="IQ20" s="21">
        <v>0</v>
      </c>
      <c r="IR20" s="21">
        <f t="shared" si="106"/>
        <v>0</v>
      </c>
      <c r="IS20" s="21">
        <v>0</v>
      </c>
      <c r="IT20" s="21">
        <f t="shared" si="107"/>
        <v>0</v>
      </c>
      <c r="IU20" s="21">
        <v>0</v>
      </c>
      <c r="IV20" s="21">
        <f t="shared" si="108"/>
        <v>0</v>
      </c>
      <c r="IW20" s="21">
        <f t="shared" si="109"/>
        <v>0</v>
      </c>
      <c r="IX20" s="21"/>
      <c r="IY20" s="23">
        <f t="shared" si="214"/>
        <v>0</v>
      </c>
      <c r="IZ20" s="22"/>
      <c r="JA20" s="22"/>
      <c r="JB20" s="22"/>
      <c r="JC20" s="23">
        <v>0</v>
      </c>
      <c r="JD20" s="21">
        <f t="shared" si="206"/>
        <v>0</v>
      </c>
      <c r="JE20" s="21">
        <f t="shared" si="111"/>
        <v>0</v>
      </c>
      <c r="JF20" s="21">
        <v>0</v>
      </c>
      <c r="JG20" s="21">
        <f t="shared" si="112"/>
        <v>0</v>
      </c>
      <c r="JH20" s="21">
        <v>0</v>
      </c>
      <c r="JI20" s="21">
        <f t="shared" si="113"/>
        <v>0</v>
      </c>
      <c r="JJ20" s="21">
        <v>0</v>
      </c>
      <c r="JK20" s="21">
        <f t="shared" si="114"/>
        <v>0</v>
      </c>
      <c r="JL20" s="21">
        <v>0</v>
      </c>
      <c r="JM20" s="21">
        <f t="shared" si="115"/>
        <v>0</v>
      </c>
      <c r="JN20" s="21">
        <v>0</v>
      </c>
      <c r="JO20" s="21">
        <f t="shared" si="116"/>
        <v>0</v>
      </c>
      <c r="JP20" s="21">
        <f t="shared" si="22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18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19"/>
        <v>0</v>
      </c>
      <c r="KC20" s="21">
        <v>0</v>
      </c>
      <c r="KD20" s="21">
        <f t="shared" si="120"/>
        <v>0</v>
      </c>
      <c r="KE20" s="21">
        <v>0</v>
      </c>
      <c r="KF20" s="21">
        <f t="shared" si="121"/>
        <v>0</v>
      </c>
      <c r="KG20" s="21">
        <v>0</v>
      </c>
      <c r="KH20" s="21">
        <f t="shared" si="122"/>
        <v>0</v>
      </c>
      <c r="KI20" s="21">
        <v>0</v>
      </c>
      <c r="KJ20" s="21">
        <f t="shared" si="123"/>
        <v>0</v>
      </c>
      <c r="KK20" s="21">
        <v>0</v>
      </c>
      <c r="KL20" s="21">
        <f t="shared" si="124"/>
        <v>0</v>
      </c>
      <c r="KM20" s="21">
        <f t="shared" si="125"/>
        <v>0</v>
      </c>
      <c r="KN20" s="21"/>
      <c r="KO20" s="23">
        <f t="shared" si="215"/>
        <v>0</v>
      </c>
      <c r="KP20" s="22"/>
      <c r="KQ20" s="22"/>
      <c r="KR20" s="22"/>
      <c r="KS20" s="23">
        <v>0</v>
      </c>
      <c r="KT20" s="21">
        <f t="shared" si="207"/>
        <v>0</v>
      </c>
      <c r="KU20" s="21">
        <f t="shared" si="127"/>
        <v>0</v>
      </c>
      <c r="KV20" s="21">
        <v>0</v>
      </c>
      <c r="KW20" s="21">
        <f t="shared" si="128"/>
        <v>0</v>
      </c>
      <c r="KX20" s="21">
        <v>0</v>
      </c>
      <c r="KY20" s="21">
        <f t="shared" si="129"/>
        <v>0</v>
      </c>
      <c r="KZ20" s="21">
        <v>0</v>
      </c>
      <c r="LA20" s="21">
        <f t="shared" si="130"/>
        <v>0</v>
      </c>
      <c r="LB20" s="21">
        <v>0</v>
      </c>
      <c r="LC20" s="21">
        <f t="shared" si="131"/>
        <v>0</v>
      </c>
      <c r="LD20" s="21">
        <v>0</v>
      </c>
      <c r="LE20" s="21">
        <f t="shared" si="132"/>
        <v>0</v>
      </c>
      <c r="LF20" s="21">
        <f t="shared" si="22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4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5"/>
        <v>0</v>
      </c>
      <c r="LS20" s="21">
        <v>0</v>
      </c>
      <c r="LT20" s="21">
        <f t="shared" si="136"/>
        <v>0</v>
      </c>
      <c r="LU20" s="21">
        <v>0</v>
      </c>
      <c r="LV20" s="21">
        <f t="shared" si="137"/>
        <v>0</v>
      </c>
      <c r="LW20" s="21">
        <v>0</v>
      </c>
      <c r="LX20" s="21">
        <f t="shared" si="138"/>
        <v>0</v>
      </c>
      <c r="LY20" s="21">
        <v>0</v>
      </c>
      <c r="LZ20" s="21">
        <f t="shared" si="139"/>
        <v>0</v>
      </c>
      <c r="MA20" s="21">
        <v>0</v>
      </c>
      <c r="MB20" s="21">
        <f t="shared" si="140"/>
        <v>0</v>
      </c>
      <c r="MC20" s="21">
        <f t="shared" si="141"/>
        <v>0</v>
      </c>
      <c r="MD20" s="21"/>
      <c r="ME20" s="23">
        <f t="shared" si="216"/>
        <v>0</v>
      </c>
      <c r="MF20" s="22"/>
      <c r="MG20" s="22"/>
      <c r="MH20" s="22"/>
      <c r="MI20" s="23">
        <v>0</v>
      </c>
      <c r="MJ20" s="21">
        <f t="shared" si="208"/>
        <v>0</v>
      </c>
      <c r="MK20" s="21">
        <f t="shared" si="143"/>
        <v>0</v>
      </c>
      <c r="ML20" s="21">
        <v>0</v>
      </c>
      <c r="MM20" s="21">
        <f t="shared" si="144"/>
        <v>0</v>
      </c>
      <c r="MN20" s="21">
        <v>0</v>
      </c>
      <c r="MO20" s="21">
        <f t="shared" si="145"/>
        <v>0</v>
      </c>
      <c r="MP20" s="21">
        <v>0</v>
      </c>
      <c r="MQ20" s="21">
        <f t="shared" si="146"/>
        <v>0</v>
      </c>
      <c r="MR20" s="21">
        <v>0</v>
      </c>
      <c r="MS20" s="21">
        <f t="shared" si="147"/>
        <v>0</v>
      </c>
      <c r="MT20" s="21">
        <v>0</v>
      </c>
      <c r="MU20" s="21">
        <f t="shared" si="148"/>
        <v>0</v>
      </c>
      <c r="MV20" s="21">
        <f t="shared" si="22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0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1"/>
        <v>0</v>
      </c>
      <c r="NI20" s="21">
        <v>0</v>
      </c>
      <c r="NJ20" s="21">
        <f t="shared" si="152"/>
        <v>0</v>
      </c>
      <c r="NK20" s="21">
        <v>0</v>
      </c>
      <c r="NL20" s="21">
        <f t="shared" si="153"/>
        <v>0</v>
      </c>
      <c r="NM20" s="21">
        <v>0</v>
      </c>
      <c r="NN20" s="21">
        <f t="shared" si="154"/>
        <v>0</v>
      </c>
      <c r="NO20" s="21">
        <v>0</v>
      </c>
      <c r="NP20" s="21">
        <f t="shared" si="155"/>
        <v>0</v>
      </c>
      <c r="NQ20" s="21">
        <v>0</v>
      </c>
      <c r="NR20" s="21">
        <f t="shared" si="156"/>
        <v>0</v>
      </c>
      <c r="NS20" s="21">
        <f t="shared" si="157"/>
        <v>0</v>
      </c>
      <c r="NT20" s="21"/>
      <c r="NU20" s="23">
        <f t="shared" si="217"/>
        <v>0</v>
      </c>
      <c r="NV20" s="22"/>
      <c r="NW20" s="22"/>
      <c r="NX20" s="22"/>
      <c r="NY20" s="23">
        <v>0</v>
      </c>
      <c r="NZ20" s="21">
        <f t="shared" si="209"/>
        <v>0</v>
      </c>
      <c r="OA20" s="21">
        <f t="shared" si="159"/>
        <v>0</v>
      </c>
      <c r="OB20" s="21">
        <v>0</v>
      </c>
      <c r="OC20" s="21">
        <f t="shared" si="160"/>
        <v>0</v>
      </c>
      <c r="OD20" s="21">
        <v>0</v>
      </c>
      <c r="OE20" s="21">
        <f t="shared" si="161"/>
        <v>0</v>
      </c>
      <c r="OF20" s="21">
        <v>0</v>
      </c>
      <c r="OG20" s="21">
        <f t="shared" si="162"/>
        <v>0</v>
      </c>
      <c r="OH20" s="21">
        <v>0</v>
      </c>
      <c r="OI20" s="21">
        <f t="shared" si="163"/>
        <v>0</v>
      </c>
      <c r="OJ20" s="21">
        <v>0</v>
      </c>
      <c r="OK20" s="21">
        <f t="shared" si="164"/>
        <v>0</v>
      </c>
      <c r="OL20" s="21">
        <f t="shared" si="22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66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67"/>
        <v>0</v>
      </c>
      <c r="OY20" s="21">
        <v>0</v>
      </c>
      <c r="OZ20" s="21">
        <f t="shared" si="168"/>
        <v>0</v>
      </c>
      <c r="PA20" s="21">
        <v>0</v>
      </c>
      <c r="PB20" s="21">
        <f t="shared" si="169"/>
        <v>0</v>
      </c>
      <c r="PC20" s="21">
        <v>0</v>
      </c>
      <c r="PD20" s="21">
        <f t="shared" si="170"/>
        <v>0</v>
      </c>
      <c r="PE20" s="21">
        <v>0</v>
      </c>
      <c r="PF20" s="21">
        <f t="shared" si="171"/>
        <v>0</v>
      </c>
      <c r="PG20" s="21">
        <v>0</v>
      </c>
      <c r="PH20" s="21">
        <f t="shared" si="172"/>
        <v>0</v>
      </c>
      <c r="PI20" s="21">
        <f t="shared" si="173"/>
        <v>0</v>
      </c>
      <c r="PJ20" s="21"/>
      <c r="PK20" s="23">
        <f t="shared" si="218"/>
        <v>0</v>
      </c>
      <c r="PL20" s="22"/>
      <c r="PM20" s="22"/>
      <c r="PN20" s="22"/>
      <c r="PO20" s="23">
        <v>0</v>
      </c>
      <c r="PP20" s="21">
        <f t="shared" si="210"/>
        <v>0</v>
      </c>
      <c r="PQ20" s="21">
        <f t="shared" si="175"/>
        <v>0</v>
      </c>
      <c r="PR20" s="21">
        <v>0</v>
      </c>
      <c r="PS20" s="21">
        <f t="shared" si="176"/>
        <v>0</v>
      </c>
      <c r="PT20" s="21">
        <v>0</v>
      </c>
      <c r="PU20" s="21">
        <f t="shared" si="177"/>
        <v>0</v>
      </c>
      <c r="PV20" s="21">
        <v>0</v>
      </c>
      <c r="PW20" s="21">
        <f t="shared" si="178"/>
        <v>0</v>
      </c>
      <c r="PX20" s="21">
        <v>0</v>
      </c>
      <c r="PY20" s="21">
        <f t="shared" si="179"/>
        <v>0</v>
      </c>
      <c r="PZ20" s="21">
        <v>0</v>
      </c>
      <c r="QA20" s="21">
        <f t="shared" si="180"/>
        <v>0</v>
      </c>
      <c r="QB20" s="21">
        <f t="shared" si="22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2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3"/>
        <v>0</v>
      </c>
      <c r="QO20" s="21">
        <v>0</v>
      </c>
      <c r="QP20" s="21">
        <f t="shared" si="184"/>
        <v>0</v>
      </c>
      <c r="QQ20" s="21">
        <v>0</v>
      </c>
      <c r="QR20" s="21">
        <f t="shared" si="185"/>
        <v>0</v>
      </c>
      <c r="QS20" s="21">
        <v>0</v>
      </c>
      <c r="QT20" s="21">
        <f t="shared" si="186"/>
        <v>0</v>
      </c>
      <c r="QU20" s="21">
        <v>0</v>
      </c>
      <c r="QV20" s="21">
        <f t="shared" si="187"/>
        <v>0</v>
      </c>
      <c r="QW20" s="21">
        <v>0</v>
      </c>
      <c r="QX20" s="21">
        <f t="shared" si="188"/>
        <v>0</v>
      </c>
      <c r="QY20" s="21">
        <f t="shared" si="189"/>
        <v>0</v>
      </c>
      <c r="QZ20" s="21"/>
      <c r="RA20" s="23">
        <f t="shared" si="219"/>
        <v>0</v>
      </c>
      <c r="RB20" s="24">
        <f t="shared" si="13"/>
        <v>0</v>
      </c>
      <c r="RC20" s="24">
        <f t="shared" si="14"/>
        <v>0</v>
      </c>
      <c r="RD20" s="24">
        <f t="shared" si="190"/>
        <v>0</v>
      </c>
    </row>
    <row r="21" spans="1:472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5"/>
        <v>0</v>
      </c>
      <c r="M21" s="21">
        <f t="shared" si="16"/>
        <v>0</v>
      </c>
      <c r="N21" s="21">
        <v>0</v>
      </c>
      <c r="O21" s="21">
        <f t="shared" si="17"/>
        <v>0</v>
      </c>
      <c r="P21" s="21">
        <v>0</v>
      </c>
      <c r="Q21" s="21">
        <f t="shared" si="18"/>
        <v>0</v>
      </c>
      <c r="R21" s="21">
        <v>0</v>
      </c>
      <c r="S21" s="21">
        <f t="shared" si="19"/>
        <v>0</v>
      </c>
      <c r="T21" s="21">
        <v>0</v>
      </c>
      <c r="U21" s="21">
        <f t="shared" si="20"/>
        <v>0</v>
      </c>
      <c r="V21" s="21">
        <v>0</v>
      </c>
      <c r="W21" s="21">
        <f t="shared" si="21"/>
        <v>0</v>
      </c>
      <c r="X21" s="21">
        <f t="shared" si="22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3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4"/>
        <v>0</v>
      </c>
      <c r="AK21" s="21">
        <v>0</v>
      </c>
      <c r="AL21" s="21">
        <f t="shared" si="25"/>
        <v>0</v>
      </c>
      <c r="AM21" s="21">
        <v>0</v>
      </c>
      <c r="AN21" s="21">
        <f t="shared" si="26"/>
        <v>0</v>
      </c>
      <c r="AO21" s="21">
        <v>0</v>
      </c>
      <c r="AP21" s="21">
        <f t="shared" si="27"/>
        <v>0</v>
      </c>
      <c r="AQ21" s="21">
        <v>0</v>
      </c>
      <c r="AR21" s="21">
        <f t="shared" si="28"/>
        <v>0</v>
      </c>
      <c r="AS21" s="21">
        <v>0</v>
      </c>
      <c r="AT21" s="21">
        <f t="shared" si="29"/>
        <v>0</v>
      </c>
      <c r="AU21" s="21">
        <f t="shared" si="30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01"/>
        <v>0</v>
      </c>
      <c r="BC21" s="21">
        <f t="shared" si="32"/>
        <v>0</v>
      </c>
      <c r="BD21" s="21">
        <v>0</v>
      </c>
      <c r="BE21" s="21">
        <f t="shared" si="33"/>
        <v>0</v>
      </c>
      <c r="BF21" s="21">
        <v>0</v>
      </c>
      <c r="BG21" s="21">
        <f t="shared" si="34"/>
        <v>0</v>
      </c>
      <c r="BH21" s="21">
        <v>0</v>
      </c>
      <c r="BI21" s="21">
        <f t="shared" si="35"/>
        <v>0</v>
      </c>
      <c r="BJ21" s="21">
        <v>0</v>
      </c>
      <c r="BK21" s="21">
        <f t="shared" si="36"/>
        <v>0</v>
      </c>
      <c r="BL21" s="21">
        <v>0</v>
      </c>
      <c r="BM21" s="21">
        <f t="shared" si="37"/>
        <v>0</v>
      </c>
      <c r="BN21" s="21">
        <f t="shared" si="22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39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0"/>
        <v>0</v>
      </c>
      <c r="CA21" s="21">
        <v>0</v>
      </c>
      <c r="CB21" s="21">
        <f t="shared" si="41"/>
        <v>0</v>
      </c>
      <c r="CC21" s="21">
        <v>0</v>
      </c>
      <c r="CD21" s="21">
        <f t="shared" si="42"/>
        <v>0</v>
      </c>
      <c r="CE21" s="21">
        <v>0</v>
      </c>
      <c r="CF21" s="21">
        <f t="shared" si="43"/>
        <v>0</v>
      </c>
      <c r="CG21" s="21">
        <v>0</v>
      </c>
      <c r="CH21" s="21">
        <f t="shared" si="44"/>
        <v>0</v>
      </c>
      <c r="CI21" s="21">
        <v>0</v>
      </c>
      <c r="CJ21" s="21">
        <f t="shared" si="45"/>
        <v>0</v>
      </c>
      <c r="CK21" s="21">
        <f t="shared" si="46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02"/>
        <v>0</v>
      </c>
      <c r="CS21" s="21">
        <f t="shared" si="48"/>
        <v>0</v>
      </c>
      <c r="CT21" s="21">
        <v>0</v>
      </c>
      <c r="CU21" s="21">
        <f t="shared" si="49"/>
        <v>0</v>
      </c>
      <c r="CV21" s="21">
        <v>0</v>
      </c>
      <c r="CW21" s="21">
        <f t="shared" si="50"/>
        <v>0</v>
      </c>
      <c r="CX21" s="21">
        <v>0</v>
      </c>
      <c r="CY21" s="21">
        <f t="shared" si="51"/>
        <v>0</v>
      </c>
      <c r="CZ21" s="21">
        <v>0</v>
      </c>
      <c r="DA21" s="21">
        <f t="shared" si="52"/>
        <v>0</v>
      </c>
      <c r="DB21" s="21">
        <v>0</v>
      </c>
      <c r="DC21" s="21">
        <f t="shared" si="53"/>
        <v>0</v>
      </c>
      <c r="DD21" s="21">
        <f t="shared" si="22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5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6"/>
        <v>0</v>
      </c>
      <c r="DS21" s="21">
        <v>0</v>
      </c>
      <c r="DT21" s="21">
        <f t="shared" si="57"/>
        <v>0</v>
      </c>
      <c r="DU21" s="21">
        <v>0</v>
      </c>
      <c r="DV21" s="21">
        <f t="shared" si="58"/>
        <v>0</v>
      </c>
      <c r="DW21" s="21">
        <v>0</v>
      </c>
      <c r="DX21" s="21">
        <f t="shared" si="59"/>
        <v>0</v>
      </c>
      <c r="DY21" s="21">
        <v>0</v>
      </c>
      <c r="DZ21" s="21">
        <f t="shared" si="60"/>
        <v>0</v>
      </c>
      <c r="EA21" s="21">
        <f t="shared" si="61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03"/>
        <v>0</v>
      </c>
      <c r="EI21" s="21">
        <f t="shared" si="63"/>
        <v>0</v>
      </c>
      <c r="EJ21" s="21">
        <v>0</v>
      </c>
      <c r="EK21" s="21">
        <f t="shared" si="64"/>
        <v>0</v>
      </c>
      <c r="EL21" s="21">
        <v>0</v>
      </c>
      <c r="EM21" s="21">
        <f t="shared" si="65"/>
        <v>0</v>
      </c>
      <c r="EN21" s="21">
        <v>0</v>
      </c>
      <c r="EO21" s="21">
        <f t="shared" si="66"/>
        <v>0</v>
      </c>
      <c r="EP21" s="21">
        <v>0</v>
      </c>
      <c r="EQ21" s="21">
        <f t="shared" si="67"/>
        <v>0</v>
      </c>
      <c r="ER21" s="21">
        <v>0</v>
      </c>
      <c r="ES21" s="21">
        <f t="shared" si="68"/>
        <v>0</v>
      </c>
      <c r="ET21" s="21">
        <f t="shared" si="22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0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1"/>
        <v>0</v>
      </c>
      <c r="FG21" s="21">
        <v>0</v>
      </c>
      <c r="FH21" s="21">
        <f t="shared" si="72"/>
        <v>0</v>
      </c>
      <c r="FI21" s="21">
        <v>0</v>
      </c>
      <c r="FJ21" s="21">
        <f t="shared" si="73"/>
        <v>0</v>
      </c>
      <c r="FK21" s="21">
        <v>0</v>
      </c>
      <c r="FL21" s="21">
        <f t="shared" si="74"/>
        <v>0</v>
      </c>
      <c r="FM21" s="21">
        <v>0</v>
      </c>
      <c r="FN21" s="21">
        <f t="shared" si="75"/>
        <v>0</v>
      </c>
      <c r="FO21" s="21">
        <v>0</v>
      </c>
      <c r="FP21" s="21">
        <f t="shared" si="76"/>
        <v>0</v>
      </c>
      <c r="FQ21" s="21">
        <f t="shared" si="77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04"/>
        <v>0</v>
      </c>
      <c r="FY21" s="21">
        <f t="shared" si="79"/>
        <v>0</v>
      </c>
      <c r="FZ21" s="21">
        <v>0</v>
      </c>
      <c r="GA21" s="21">
        <f t="shared" si="80"/>
        <v>0</v>
      </c>
      <c r="GB21" s="21">
        <v>0</v>
      </c>
      <c r="GC21" s="21">
        <f t="shared" si="81"/>
        <v>0</v>
      </c>
      <c r="GD21" s="21">
        <v>0</v>
      </c>
      <c r="GE21" s="21">
        <f t="shared" si="82"/>
        <v>0</v>
      </c>
      <c r="GF21" s="21">
        <v>0</v>
      </c>
      <c r="GG21" s="21">
        <f t="shared" si="83"/>
        <v>0</v>
      </c>
      <c r="GH21" s="21">
        <v>0</v>
      </c>
      <c r="GI21" s="21">
        <f t="shared" si="84"/>
        <v>0</v>
      </c>
      <c r="GJ21" s="21">
        <f t="shared" si="22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6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7"/>
        <v>0</v>
      </c>
      <c r="GW21" s="21">
        <v>0</v>
      </c>
      <c r="GX21" s="21">
        <f t="shared" si="88"/>
        <v>0</v>
      </c>
      <c r="GY21" s="21">
        <v>0</v>
      </c>
      <c r="GZ21" s="21">
        <f t="shared" si="89"/>
        <v>0</v>
      </c>
      <c r="HA21" s="21">
        <v>0</v>
      </c>
      <c r="HB21" s="21">
        <f t="shared" si="90"/>
        <v>0</v>
      </c>
      <c r="HC21" s="21">
        <v>0</v>
      </c>
      <c r="HD21" s="21">
        <f t="shared" si="91"/>
        <v>0</v>
      </c>
      <c r="HE21" s="21">
        <v>0</v>
      </c>
      <c r="HF21" s="21">
        <f t="shared" si="92"/>
        <v>0</v>
      </c>
      <c r="HG21" s="21">
        <f t="shared" si="93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05"/>
        <v>0</v>
      </c>
      <c r="HO21" s="21">
        <f t="shared" si="95"/>
        <v>0</v>
      </c>
      <c r="HP21" s="21">
        <v>0</v>
      </c>
      <c r="HQ21" s="21">
        <f t="shared" si="96"/>
        <v>0</v>
      </c>
      <c r="HR21" s="21">
        <v>0</v>
      </c>
      <c r="HS21" s="21">
        <f t="shared" si="97"/>
        <v>0</v>
      </c>
      <c r="HT21" s="21">
        <v>0</v>
      </c>
      <c r="HU21" s="21">
        <f t="shared" si="98"/>
        <v>0</v>
      </c>
      <c r="HV21" s="21">
        <v>0</v>
      </c>
      <c r="HW21" s="21">
        <f t="shared" si="99"/>
        <v>0</v>
      </c>
      <c r="HX21" s="21">
        <v>0</v>
      </c>
      <c r="HY21" s="21">
        <f t="shared" si="100"/>
        <v>0</v>
      </c>
      <c r="HZ21" s="21">
        <f t="shared" si="22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2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3"/>
        <v>0</v>
      </c>
      <c r="IM21" s="21">
        <v>0</v>
      </c>
      <c r="IN21" s="21">
        <f t="shared" si="104"/>
        <v>0</v>
      </c>
      <c r="IO21" s="21">
        <v>0</v>
      </c>
      <c r="IP21" s="21">
        <f t="shared" si="105"/>
        <v>0</v>
      </c>
      <c r="IQ21" s="21">
        <v>0</v>
      </c>
      <c r="IR21" s="21">
        <f t="shared" si="106"/>
        <v>0</v>
      </c>
      <c r="IS21" s="21">
        <v>0</v>
      </c>
      <c r="IT21" s="21">
        <f t="shared" si="107"/>
        <v>0</v>
      </c>
      <c r="IU21" s="21">
        <v>0</v>
      </c>
      <c r="IV21" s="21">
        <f t="shared" si="108"/>
        <v>0</v>
      </c>
      <c r="IW21" s="21">
        <f t="shared" si="109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06"/>
        <v>0</v>
      </c>
      <c r="JE21" s="21">
        <f t="shared" si="111"/>
        <v>0</v>
      </c>
      <c r="JF21" s="21">
        <v>0</v>
      </c>
      <c r="JG21" s="21">
        <f t="shared" si="112"/>
        <v>0</v>
      </c>
      <c r="JH21" s="21">
        <v>0</v>
      </c>
      <c r="JI21" s="21">
        <f t="shared" si="113"/>
        <v>0</v>
      </c>
      <c r="JJ21" s="21">
        <v>0</v>
      </c>
      <c r="JK21" s="21">
        <f t="shared" si="114"/>
        <v>0</v>
      </c>
      <c r="JL21" s="21">
        <v>0</v>
      </c>
      <c r="JM21" s="21">
        <f t="shared" si="115"/>
        <v>0</v>
      </c>
      <c r="JN21" s="21">
        <v>0</v>
      </c>
      <c r="JO21" s="21">
        <f t="shared" si="116"/>
        <v>0</v>
      </c>
      <c r="JP21" s="21">
        <f t="shared" si="22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18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19"/>
        <v>0</v>
      </c>
      <c r="KC21" s="21">
        <v>0</v>
      </c>
      <c r="KD21" s="21">
        <f t="shared" si="120"/>
        <v>0</v>
      </c>
      <c r="KE21" s="21">
        <v>0</v>
      </c>
      <c r="KF21" s="21">
        <f t="shared" si="121"/>
        <v>0</v>
      </c>
      <c r="KG21" s="21">
        <v>0</v>
      </c>
      <c r="KH21" s="21">
        <f t="shared" si="122"/>
        <v>0</v>
      </c>
      <c r="KI21" s="21">
        <v>0</v>
      </c>
      <c r="KJ21" s="21">
        <f t="shared" si="123"/>
        <v>0</v>
      </c>
      <c r="KK21" s="21">
        <v>0</v>
      </c>
      <c r="KL21" s="21">
        <f t="shared" si="124"/>
        <v>0</v>
      </c>
      <c r="KM21" s="21">
        <f t="shared" si="125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07"/>
        <v>0</v>
      </c>
      <c r="KU21" s="21">
        <f t="shared" si="127"/>
        <v>0</v>
      </c>
      <c r="KV21" s="21">
        <v>0</v>
      </c>
      <c r="KW21" s="21">
        <f t="shared" si="128"/>
        <v>0</v>
      </c>
      <c r="KX21" s="21">
        <v>0</v>
      </c>
      <c r="KY21" s="21">
        <f t="shared" si="129"/>
        <v>0</v>
      </c>
      <c r="KZ21" s="21">
        <v>0</v>
      </c>
      <c r="LA21" s="21">
        <f t="shared" si="130"/>
        <v>0</v>
      </c>
      <c r="LB21" s="21">
        <v>0</v>
      </c>
      <c r="LC21" s="21">
        <f t="shared" si="131"/>
        <v>0</v>
      </c>
      <c r="LD21" s="21">
        <v>0</v>
      </c>
      <c r="LE21" s="21">
        <f t="shared" si="132"/>
        <v>0</v>
      </c>
      <c r="LF21" s="21">
        <f t="shared" si="22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4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5"/>
        <v>0</v>
      </c>
      <c r="LS21" s="21">
        <v>0</v>
      </c>
      <c r="LT21" s="21">
        <f t="shared" si="136"/>
        <v>0</v>
      </c>
      <c r="LU21" s="21">
        <v>0</v>
      </c>
      <c r="LV21" s="21">
        <f t="shared" si="137"/>
        <v>0</v>
      </c>
      <c r="LW21" s="21">
        <v>0</v>
      </c>
      <c r="LX21" s="21">
        <f t="shared" si="138"/>
        <v>0</v>
      </c>
      <c r="LY21" s="21">
        <v>0</v>
      </c>
      <c r="LZ21" s="21">
        <f t="shared" si="139"/>
        <v>0</v>
      </c>
      <c r="MA21" s="21">
        <v>0</v>
      </c>
      <c r="MB21" s="21">
        <f t="shared" si="140"/>
        <v>0</v>
      </c>
      <c r="MC21" s="21">
        <f t="shared" si="141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08"/>
        <v>0</v>
      </c>
      <c r="MK21" s="21">
        <f t="shared" si="143"/>
        <v>0</v>
      </c>
      <c r="ML21" s="21">
        <v>0</v>
      </c>
      <c r="MM21" s="21">
        <f t="shared" si="144"/>
        <v>0</v>
      </c>
      <c r="MN21" s="21">
        <v>0</v>
      </c>
      <c r="MO21" s="21">
        <f t="shared" si="145"/>
        <v>0</v>
      </c>
      <c r="MP21" s="21">
        <v>0</v>
      </c>
      <c r="MQ21" s="21">
        <f t="shared" si="146"/>
        <v>0</v>
      </c>
      <c r="MR21" s="21">
        <v>0</v>
      </c>
      <c r="MS21" s="21">
        <f t="shared" si="147"/>
        <v>0</v>
      </c>
      <c r="MT21" s="21">
        <v>0</v>
      </c>
      <c r="MU21" s="21">
        <f t="shared" si="148"/>
        <v>0</v>
      </c>
      <c r="MV21" s="21">
        <f t="shared" si="22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0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1"/>
        <v>0</v>
      </c>
      <c r="NI21" s="21">
        <v>0</v>
      </c>
      <c r="NJ21" s="21">
        <f t="shared" si="152"/>
        <v>0</v>
      </c>
      <c r="NK21" s="21">
        <v>0</v>
      </c>
      <c r="NL21" s="21">
        <f t="shared" si="153"/>
        <v>0</v>
      </c>
      <c r="NM21" s="21">
        <v>0</v>
      </c>
      <c r="NN21" s="21">
        <f t="shared" si="154"/>
        <v>0</v>
      </c>
      <c r="NO21" s="21">
        <v>0</v>
      </c>
      <c r="NP21" s="21">
        <f t="shared" si="155"/>
        <v>0</v>
      </c>
      <c r="NQ21" s="21">
        <v>0</v>
      </c>
      <c r="NR21" s="21">
        <f t="shared" si="156"/>
        <v>0</v>
      </c>
      <c r="NS21" s="21">
        <f t="shared" si="157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09"/>
        <v>0</v>
      </c>
      <c r="OA21" s="21">
        <f t="shared" si="159"/>
        <v>0</v>
      </c>
      <c r="OB21" s="21">
        <v>0</v>
      </c>
      <c r="OC21" s="21">
        <f t="shared" si="160"/>
        <v>0</v>
      </c>
      <c r="OD21" s="21">
        <v>0</v>
      </c>
      <c r="OE21" s="21">
        <f t="shared" si="161"/>
        <v>0</v>
      </c>
      <c r="OF21" s="21">
        <v>0</v>
      </c>
      <c r="OG21" s="21">
        <f t="shared" si="162"/>
        <v>0</v>
      </c>
      <c r="OH21" s="21">
        <v>0</v>
      </c>
      <c r="OI21" s="21">
        <f t="shared" si="163"/>
        <v>0</v>
      </c>
      <c r="OJ21" s="21">
        <v>0</v>
      </c>
      <c r="OK21" s="21">
        <f t="shared" si="164"/>
        <v>0</v>
      </c>
      <c r="OL21" s="21">
        <f t="shared" si="22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66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67"/>
        <v>0</v>
      </c>
      <c r="OY21" s="21">
        <v>0</v>
      </c>
      <c r="OZ21" s="21">
        <f t="shared" si="168"/>
        <v>0</v>
      </c>
      <c r="PA21" s="21">
        <v>0</v>
      </c>
      <c r="PB21" s="21">
        <f t="shared" si="169"/>
        <v>0</v>
      </c>
      <c r="PC21" s="21">
        <v>0</v>
      </c>
      <c r="PD21" s="21">
        <f t="shared" si="170"/>
        <v>0</v>
      </c>
      <c r="PE21" s="21">
        <v>0</v>
      </c>
      <c r="PF21" s="21">
        <f t="shared" si="171"/>
        <v>0</v>
      </c>
      <c r="PG21" s="21">
        <v>0</v>
      </c>
      <c r="PH21" s="21">
        <f t="shared" si="172"/>
        <v>0</v>
      </c>
      <c r="PI21" s="21">
        <f t="shared" si="173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210"/>
        <v>0</v>
      </c>
      <c r="PQ21" s="21">
        <f t="shared" si="175"/>
        <v>0</v>
      </c>
      <c r="PR21" s="21">
        <v>0</v>
      </c>
      <c r="PS21" s="21">
        <f t="shared" si="176"/>
        <v>0</v>
      </c>
      <c r="PT21" s="21">
        <v>0</v>
      </c>
      <c r="PU21" s="21">
        <f t="shared" si="177"/>
        <v>0</v>
      </c>
      <c r="PV21" s="21">
        <v>0</v>
      </c>
      <c r="PW21" s="21">
        <f t="shared" si="178"/>
        <v>0</v>
      </c>
      <c r="PX21" s="21">
        <v>0</v>
      </c>
      <c r="PY21" s="21">
        <f t="shared" si="179"/>
        <v>0</v>
      </c>
      <c r="PZ21" s="21">
        <v>0</v>
      </c>
      <c r="QA21" s="21">
        <f t="shared" si="180"/>
        <v>0</v>
      </c>
      <c r="QB21" s="21">
        <f t="shared" si="22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2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3"/>
        <v>0</v>
      </c>
      <c r="QO21" s="21">
        <v>0</v>
      </c>
      <c r="QP21" s="21">
        <f t="shared" si="184"/>
        <v>0</v>
      </c>
      <c r="QQ21" s="21">
        <v>0</v>
      </c>
      <c r="QR21" s="21">
        <f t="shared" si="185"/>
        <v>0</v>
      </c>
      <c r="QS21" s="21">
        <v>0</v>
      </c>
      <c r="QT21" s="21">
        <f t="shared" si="186"/>
        <v>0</v>
      </c>
      <c r="QU21" s="21">
        <v>0</v>
      </c>
      <c r="QV21" s="21">
        <f t="shared" si="187"/>
        <v>0</v>
      </c>
      <c r="QW21" s="21">
        <v>0</v>
      </c>
      <c r="QX21" s="21">
        <f t="shared" si="188"/>
        <v>0</v>
      </c>
      <c r="QY21" s="21">
        <f t="shared" si="189"/>
        <v>0</v>
      </c>
      <c r="QZ21" s="21"/>
      <c r="RA21" s="23">
        <f>+QZ21*3%</f>
        <v>0</v>
      </c>
      <c r="RB21" s="24">
        <f t="shared" si="13"/>
        <v>0</v>
      </c>
      <c r="RC21" s="24">
        <f t="shared" si="14"/>
        <v>0</v>
      </c>
      <c r="RD21" s="24">
        <f t="shared" si="190"/>
        <v>0</v>
      </c>
    </row>
    <row r="22" spans="1:472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5"/>
        <v>0</v>
      </c>
      <c r="M22" s="21">
        <f t="shared" si="16"/>
        <v>0</v>
      </c>
      <c r="N22" s="21">
        <v>0</v>
      </c>
      <c r="O22" s="21">
        <f t="shared" si="17"/>
        <v>0</v>
      </c>
      <c r="P22" s="21">
        <v>0</v>
      </c>
      <c r="Q22" s="21">
        <f t="shared" si="18"/>
        <v>0</v>
      </c>
      <c r="R22" s="21">
        <v>0</v>
      </c>
      <c r="S22" s="21">
        <f t="shared" si="19"/>
        <v>0</v>
      </c>
      <c r="T22" s="21">
        <v>0</v>
      </c>
      <c r="U22" s="21">
        <f t="shared" si="20"/>
        <v>0</v>
      </c>
      <c r="V22" s="21">
        <v>0</v>
      </c>
      <c r="W22" s="21">
        <f t="shared" si="21"/>
        <v>0</v>
      </c>
      <c r="X22" s="21">
        <f t="shared" si="22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3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4"/>
        <v>0</v>
      </c>
      <c r="AK22" s="21">
        <v>0</v>
      </c>
      <c r="AL22" s="21">
        <f t="shared" si="25"/>
        <v>0</v>
      </c>
      <c r="AM22" s="21">
        <v>0</v>
      </c>
      <c r="AN22" s="21">
        <f t="shared" si="26"/>
        <v>0</v>
      </c>
      <c r="AO22" s="21">
        <v>0</v>
      </c>
      <c r="AP22" s="21">
        <f t="shared" si="27"/>
        <v>0</v>
      </c>
      <c r="AQ22" s="21">
        <v>0</v>
      </c>
      <c r="AR22" s="21">
        <f t="shared" si="28"/>
        <v>0</v>
      </c>
      <c r="AS22" s="21">
        <v>0</v>
      </c>
      <c r="AT22" s="21">
        <f t="shared" si="29"/>
        <v>0</v>
      </c>
      <c r="AU22" s="21">
        <f t="shared" si="30"/>
        <v>0</v>
      </c>
      <c r="AV22" s="21"/>
      <c r="AW22" s="23">
        <f t="shared" si="191"/>
        <v>0</v>
      </c>
      <c r="AX22" s="22"/>
      <c r="AY22" s="22"/>
      <c r="AZ22" s="22"/>
      <c r="BA22" s="23">
        <v>0</v>
      </c>
      <c r="BB22" s="21">
        <f t="shared" si="201"/>
        <v>0</v>
      </c>
      <c r="BC22" s="21">
        <f t="shared" si="32"/>
        <v>0</v>
      </c>
      <c r="BD22" s="21">
        <v>0</v>
      </c>
      <c r="BE22" s="21">
        <f t="shared" si="33"/>
        <v>0</v>
      </c>
      <c r="BF22" s="21">
        <v>0</v>
      </c>
      <c r="BG22" s="21">
        <f t="shared" si="34"/>
        <v>0</v>
      </c>
      <c r="BH22" s="21">
        <v>0</v>
      </c>
      <c r="BI22" s="21">
        <f t="shared" si="35"/>
        <v>0</v>
      </c>
      <c r="BJ22" s="21">
        <v>0</v>
      </c>
      <c r="BK22" s="21">
        <f t="shared" si="36"/>
        <v>0</v>
      </c>
      <c r="BL22" s="21">
        <v>0</v>
      </c>
      <c r="BM22" s="21">
        <f t="shared" si="37"/>
        <v>0</v>
      </c>
      <c r="BN22" s="21">
        <f t="shared" si="22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39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0"/>
        <v>0</v>
      </c>
      <c r="CA22" s="21">
        <v>0</v>
      </c>
      <c r="CB22" s="21">
        <f t="shared" si="41"/>
        <v>0</v>
      </c>
      <c r="CC22" s="21">
        <v>0</v>
      </c>
      <c r="CD22" s="21">
        <f t="shared" si="42"/>
        <v>0</v>
      </c>
      <c r="CE22" s="21">
        <v>0</v>
      </c>
      <c r="CF22" s="21">
        <f t="shared" si="43"/>
        <v>0</v>
      </c>
      <c r="CG22" s="21">
        <v>0</v>
      </c>
      <c r="CH22" s="21">
        <f t="shared" si="44"/>
        <v>0</v>
      </c>
      <c r="CI22" s="21">
        <v>0</v>
      </c>
      <c r="CJ22" s="21">
        <f t="shared" si="45"/>
        <v>0</v>
      </c>
      <c r="CK22" s="21">
        <f t="shared" si="46"/>
        <v>0</v>
      </c>
      <c r="CL22" s="21"/>
      <c r="CM22" s="23">
        <f t="shared" ref="CM22:CM42" si="230">+CL22*3%</f>
        <v>0</v>
      </c>
      <c r="CN22" s="22"/>
      <c r="CO22" s="22"/>
      <c r="CP22" s="22"/>
      <c r="CQ22" s="23">
        <v>0</v>
      </c>
      <c r="CR22" s="21">
        <f t="shared" si="202"/>
        <v>0</v>
      </c>
      <c r="CS22" s="21">
        <f t="shared" si="48"/>
        <v>0</v>
      </c>
      <c r="CT22" s="21">
        <v>0</v>
      </c>
      <c r="CU22" s="21">
        <f t="shared" si="49"/>
        <v>0</v>
      </c>
      <c r="CV22" s="21">
        <v>0</v>
      </c>
      <c r="CW22" s="21">
        <f t="shared" si="50"/>
        <v>0</v>
      </c>
      <c r="CX22" s="21">
        <v>0</v>
      </c>
      <c r="CY22" s="21">
        <f t="shared" si="51"/>
        <v>0</v>
      </c>
      <c r="CZ22" s="21">
        <v>0</v>
      </c>
      <c r="DA22" s="21">
        <f t="shared" si="52"/>
        <v>0</v>
      </c>
      <c r="DB22" s="21">
        <v>0</v>
      </c>
      <c r="DC22" s="21">
        <f t="shared" si="53"/>
        <v>0</v>
      </c>
      <c r="DD22" s="21">
        <f t="shared" si="22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5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6"/>
        <v>0</v>
      </c>
      <c r="DS22" s="21">
        <v>0</v>
      </c>
      <c r="DT22" s="21">
        <f t="shared" si="57"/>
        <v>0</v>
      </c>
      <c r="DU22" s="21">
        <v>0</v>
      </c>
      <c r="DV22" s="21">
        <f t="shared" si="58"/>
        <v>0</v>
      </c>
      <c r="DW22" s="21">
        <v>0</v>
      </c>
      <c r="DX22" s="21">
        <f t="shared" si="59"/>
        <v>0</v>
      </c>
      <c r="DY22" s="21">
        <v>0</v>
      </c>
      <c r="DZ22" s="21">
        <f t="shared" si="60"/>
        <v>0</v>
      </c>
      <c r="EA22" s="21">
        <f t="shared" si="61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03"/>
        <v>0</v>
      </c>
      <c r="EI22" s="21">
        <f t="shared" si="63"/>
        <v>0</v>
      </c>
      <c r="EJ22" s="21">
        <v>0</v>
      </c>
      <c r="EK22" s="21">
        <f t="shared" si="64"/>
        <v>0</v>
      </c>
      <c r="EL22" s="21">
        <v>0</v>
      </c>
      <c r="EM22" s="21">
        <f t="shared" si="65"/>
        <v>0</v>
      </c>
      <c r="EN22" s="21">
        <v>0</v>
      </c>
      <c r="EO22" s="21">
        <f t="shared" si="66"/>
        <v>0</v>
      </c>
      <c r="EP22" s="21">
        <v>0</v>
      </c>
      <c r="EQ22" s="21">
        <f t="shared" si="67"/>
        <v>0</v>
      </c>
      <c r="ER22" s="21">
        <v>0</v>
      </c>
      <c r="ES22" s="21">
        <f t="shared" si="68"/>
        <v>0</v>
      </c>
      <c r="ET22" s="21">
        <f t="shared" si="22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0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1"/>
        <v>0</v>
      </c>
      <c r="FG22" s="21">
        <v>0</v>
      </c>
      <c r="FH22" s="21">
        <f t="shared" si="72"/>
        <v>0</v>
      </c>
      <c r="FI22" s="21">
        <v>0</v>
      </c>
      <c r="FJ22" s="21">
        <f t="shared" si="73"/>
        <v>0</v>
      </c>
      <c r="FK22" s="21">
        <v>0</v>
      </c>
      <c r="FL22" s="21">
        <f t="shared" si="74"/>
        <v>0</v>
      </c>
      <c r="FM22" s="21">
        <v>0</v>
      </c>
      <c r="FN22" s="21">
        <f t="shared" si="75"/>
        <v>0</v>
      </c>
      <c r="FO22" s="21">
        <v>0</v>
      </c>
      <c r="FP22" s="21">
        <f t="shared" si="76"/>
        <v>0</v>
      </c>
      <c r="FQ22" s="21">
        <f t="shared" si="77"/>
        <v>0</v>
      </c>
      <c r="FR22" s="21"/>
      <c r="FS22" s="23">
        <f t="shared" ref="FS22:FS42" si="231">+FR22*3%</f>
        <v>0</v>
      </c>
      <c r="FT22" s="22"/>
      <c r="FU22" s="22"/>
      <c r="FV22" s="22"/>
      <c r="FW22" s="23">
        <v>0</v>
      </c>
      <c r="FX22" s="21">
        <f t="shared" si="204"/>
        <v>0</v>
      </c>
      <c r="FY22" s="21">
        <f t="shared" si="79"/>
        <v>0</v>
      </c>
      <c r="FZ22" s="21">
        <v>0</v>
      </c>
      <c r="GA22" s="21">
        <f t="shared" si="80"/>
        <v>0</v>
      </c>
      <c r="GB22" s="21">
        <v>0</v>
      </c>
      <c r="GC22" s="21">
        <f t="shared" si="81"/>
        <v>0</v>
      </c>
      <c r="GD22" s="21">
        <v>0</v>
      </c>
      <c r="GE22" s="21">
        <f t="shared" si="82"/>
        <v>0</v>
      </c>
      <c r="GF22" s="21">
        <v>0</v>
      </c>
      <c r="GG22" s="21">
        <f t="shared" si="83"/>
        <v>0</v>
      </c>
      <c r="GH22" s="21">
        <v>0</v>
      </c>
      <c r="GI22" s="21">
        <f t="shared" si="84"/>
        <v>0</v>
      </c>
      <c r="GJ22" s="21">
        <f t="shared" si="22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6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7"/>
        <v>0</v>
      </c>
      <c r="GW22" s="21">
        <v>0</v>
      </c>
      <c r="GX22" s="21">
        <f t="shared" si="88"/>
        <v>0</v>
      </c>
      <c r="GY22" s="21">
        <v>0</v>
      </c>
      <c r="GZ22" s="21">
        <f t="shared" si="89"/>
        <v>0</v>
      </c>
      <c r="HA22" s="21">
        <v>0</v>
      </c>
      <c r="HB22" s="21">
        <f t="shared" si="90"/>
        <v>0</v>
      </c>
      <c r="HC22" s="21">
        <v>0</v>
      </c>
      <c r="HD22" s="21">
        <f t="shared" si="91"/>
        <v>0</v>
      </c>
      <c r="HE22" s="21">
        <v>0</v>
      </c>
      <c r="HF22" s="21">
        <f t="shared" si="92"/>
        <v>0</v>
      </c>
      <c r="HG22" s="21">
        <f t="shared" si="93"/>
        <v>0</v>
      </c>
      <c r="HH22" s="21"/>
      <c r="HI22" s="23">
        <f t="shared" ref="HI22:HI42" si="232">+HH22*3%</f>
        <v>0</v>
      </c>
      <c r="HJ22" s="22"/>
      <c r="HK22" s="22"/>
      <c r="HL22" s="22"/>
      <c r="HM22" s="23">
        <v>0</v>
      </c>
      <c r="HN22" s="21">
        <f t="shared" si="205"/>
        <v>0</v>
      </c>
      <c r="HO22" s="21">
        <f t="shared" si="95"/>
        <v>0</v>
      </c>
      <c r="HP22" s="21">
        <v>0</v>
      </c>
      <c r="HQ22" s="21">
        <f t="shared" si="96"/>
        <v>0</v>
      </c>
      <c r="HR22" s="21">
        <v>0</v>
      </c>
      <c r="HS22" s="21">
        <f t="shared" si="97"/>
        <v>0</v>
      </c>
      <c r="HT22" s="21">
        <v>0</v>
      </c>
      <c r="HU22" s="21">
        <f t="shared" si="98"/>
        <v>0</v>
      </c>
      <c r="HV22" s="21">
        <v>0</v>
      </c>
      <c r="HW22" s="21">
        <f t="shared" si="99"/>
        <v>0</v>
      </c>
      <c r="HX22" s="21">
        <v>0</v>
      </c>
      <c r="HY22" s="21">
        <f t="shared" si="100"/>
        <v>0</v>
      </c>
      <c r="HZ22" s="21">
        <f t="shared" si="22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2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3"/>
        <v>0</v>
      </c>
      <c r="IM22" s="21">
        <v>0</v>
      </c>
      <c r="IN22" s="21">
        <f t="shared" si="104"/>
        <v>0</v>
      </c>
      <c r="IO22" s="21">
        <v>0</v>
      </c>
      <c r="IP22" s="21">
        <f t="shared" si="105"/>
        <v>0</v>
      </c>
      <c r="IQ22" s="21">
        <v>0</v>
      </c>
      <c r="IR22" s="21">
        <f t="shared" si="106"/>
        <v>0</v>
      </c>
      <c r="IS22" s="21">
        <v>0</v>
      </c>
      <c r="IT22" s="21">
        <f t="shared" si="107"/>
        <v>0</v>
      </c>
      <c r="IU22" s="21">
        <v>0</v>
      </c>
      <c r="IV22" s="21">
        <f t="shared" si="108"/>
        <v>0</v>
      </c>
      <c r="IW22" s="21">
        <f t="shared" si="109"/>
        <v>0</v>
      </c>
      <c r="IX22" s="21"/>
      <c r="IY22" s="23">
        <f t="shared" ref="IY22:IY42" si="233">+IX22*3%</f>
        <v>0</v>
      </c>
      <c r="IZ22" s="22"/>
      <c r="JA22" s="22"/>
      <c r="JB22" s="22"/>
      <c r="JC22" s="23">
        <v>0</v>
      </c>
      <c r="JD22" s="21">
        <f t="shared" si="206"/>
        <v>0</v>
      </c>
      <c r="JE22" s="21">
        <f t="shared" si="111"/>
        <v>0</v>
      </c>
      <c r="JF22" s="21">
        <v>0</v>
      </c>
      <c r="JG22" s="21">
        <f t="shared" si="112"/>
        <v>0</v>
      </c>
      <c r="JH22" s="21">
        <v>0</v>
      </c>
      <c r="JI22" s="21">
        <f t="shared" si="113"/>
        <v>0</v>
      </c>
      <c r="JJ22" s="21">
        <v>0</v>
      </c>
      <c r="JK22" s="21">
        <f t="shared" si="114"/>
        <v>0</v>
      </c>
      <c r="JL22" s="21">
        <v>0</v>
      </c>
      <c r="JM22" s="21">
        <f t="shared" si="115"/>
        <v>0</v>
      </c>
      <c r="JN22" s="21">
        <v>0</v>
      </c>
      <c r="JO22" s="21">
        <f t="shared" si="116"/>
        <v>0</v>
      </c>
      <c r="JP22" s="21">
        <f t="shared" si="22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18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19"/>
        <v>0</v>
      </c>
      <c r="KC22" s="21">
        <v>0</v>
      </c>
      <c r="KD22" s="21">
        <f t="shared" si="120"/>
        <v>0</v>
      </c>
      <c r="KE22" s="21">
        <v>0</v>
      </c>
      <c r="KF22" s="21">
        <f t="shared" si="121"/>
        <v>0</v>
      </c>
      <c r="KG22" s="21">
        <v>0</v>
      </c>
      <c r="KH22" s="21">
        <f t="shared" si="122"/>
        <v>0</v>
      </c>
      <c r="KI22" s="21">
        <v>0</v>
      </c>
      <c r="KJ22" s="21">
        <f t="shared" si="123"/>
        <v>0</v>
      </c>
      <c r="KK22" s="21">
        <v>0</v>
      </c>
      <c r="KL22" s="21">
        <f t="shared" si="124"/>
        <v>0</v>
      </c>
      <c r="KM22" s="21">
        <f t="shared" si="125"/>
        <v>0</v>
      </c>
      <c r="KN22" s="21"/>
      <c r="KO22" s="23">
        <f t="shared" ref="KO22:KO42" si="234">+KN22*3%</f>
        <v>0</v>
      </c>
      <c r="KP22" s="22"/>
      <c r="KQ22" s="22"/>
      <c r="KR22" s="22"/>
      <c r="KS22" s="23">
        <v>0</v>
      </c>
      <c r="KT22" s="21">
        <f t="shared" si="207"/>
        <v>0</v>
      </c>
      <c r="KU22" s="21">
        <f t="shared" si="127"/>
        <v>0</v>
      </c>
      <c r="KV22" s="21">
        <v>0</v>
      </c>
      <c r="KW22" s="21">
        <f t="shared" si="128"/>
        <v>0</v>
      </c>
      <c r="KX22" s="21">
        <v>0</v>
      </c>
      <c r="KY22" s="21">
        <f t="shared" si="129"/>
        <v>0</v>
      </c>
      <c r="KZ22" s="21">
        <v>0</v>
      </c>
      <c r="LA22" s="21">
        <f t="shared" si="130"/>
        <v>0</v>
      </c>
      <c r="LB22" s="21">
        <v>0</v>
      </c>
      <c r="LC22" s="21">
        <f t="shared" si="131"/>
        <v>0</v>
      </c>
      <c r="LD22" s="21">
        <v>0</v>
      </c>
      <c r="LE22" s="21">
        <f t="shared" si="132"/>
        <v>0</v>
      </c>
      <c r="LF22" s="21">
        <f t="shared" si="22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4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5"/>
        <v>0</v>
      </c>
      <c r="LS22" s="21">
        <v>0</v>
      </c>
      <c r="LT22" s="21">
        <f t="shared" si="136"/>
        <v>0</v>
      </c>
      <c r="LU22" s="21">
        <v>0</v>
      </c>
      <c r="LV22" s="21">
        <f t="shared" si="137"/>
        <v>0</v>
      </c>
      <c r="LW22" s="21">
        <v>0</v>
      </c>
      <c r="LX22" s="21">
        <f t="shared" si="138"/>
        <v>0</v>
      </c>
      <c r="LY22" s="21">
        <v>0</v>
      </c>
      <c r="LZ22" s="21">
        <f t="shared" si="139"/>
        <v>0</v>
      </c>
      <c r="MA22" s="21">
        <v>0</v>
      </c>
      <c r="MB22" s="21">
        <f t="shared" si="140"/>
        <v>0</v>
      </c>
      <c r="MC22" s="21">
        <f t="shared" si="141"/>
        <v>0</v>
      </c>
      <c r="MD22" s="21"/>
      <c r="ME22" s="23">
        <f t="shared" ref="ME22:ME42" si="235">+MD22*3%</f>
        <v>0</v>
      </c>
      <c r="MF22" s="22"/>
      <c r="MG22" s="22"/>
      <c r="MH22" s="22"/>
      <c r="MI22" s="23">
        <v>0</v>
      </c>
      <c r="MJ22" s="21">
        <f t="shared" si="208"/>
        <v>0</v>
      </c>
      <c r="MK22" s="21">
        <f t="shared" si="143"/>
        <v>0</v>
      </c>
      <c r="ML22" s="21">
        <v>0</v>
      </c>
      <c r="MM22" s="21">
        <f t="shared" si="144"/>
        <v>0</v>
      </c>
      <c r="MN22" s="21">
        <v>0</v>
      </c>
      <c r="MO22" s="21">
        <f t="shared" si="145"/>
        <v>0</v>
      </c>
      <c r="MP22" s="21">
        <v>0</v>
      </c>
      <c r="MQ22" s="21">
        <f t="shared" si="146"/>
        <v>0</v>
      </c>
      <c r="MR22" s="21">
        <v>0</v>
      </c>
      <c r="MS22" s="21">
        <f t="shared" si="147"/>
        <v>0</v>
      </c>
      <c r="MT22" s="21">
        <v>0</v>
      </c>
      <c r="MU22" s="21">
        <f t="shared" si="148"/>
        <v>0</v>
      </c>
      <c r="MV22" s="21">
        <f t="shared" si="22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0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1"/>
        <v>0</v>
      </c>
      <c r="NI22" s="21">
        <v>0</v>
      </c>
      <c r="NJ22" s="21">
        <f t="shared" si="152"/>
        <v>0</v>
      </c>
      <c r="NK22" s="21">
        <v>0</v>
      </c>
      <c r="NL22" s="21">
        <f t="shared" si="153"/>
        <v>0</v>
      </c>
      <c r="NM22" s="21">
        <v>0</v>
      </c>
      <c r="NN22" s="21">
        <f t="shared" si="154"/>
        <v>0</v>
      </c>
      <c r="NO22" s="21">
        <v>0</v>
      </c>
      <c r="NP22" s="21">
        <f t="shared" si="155"/>
        <v>0</v>
      </c>
      <c r="NQ22" s="21">
        <v>0</v>
      </c>
      <c r="NR22" s="21">
        <f t="shared" si="156"/>
        <v>0</v>
      </c>
      <c r="NS22" s="21">
        <f t="shared" si="157"/>
        <v>0</v>
      </c>
      <c r="NT22" s="21"/>
      <c r="NU22" s="23">
        <f t="shared" ref="NU22:NU42" si="236">+NT22*3%</f>
        <v>0</v>
      </c>
      <c r="NV22" s="22"/>
      <c r="NW22" s="22"/>
      <c r="NX22" s="22"/>
      <c r="NY22" s="23">
        <v>0</v>
      </c>
      <c r="NZ22" s="21">
        <f t="shared" si="209"/>
        <v>0</v>
      </c>
      <c r="OA22" s="21">
        <f t="shared" si="159"/>
        <v>0</v>
      </c>
      <c r="OB22" s="21">
        <v>0</v>
      </c>
      <c r="OC22" s="21">
        <f t="shared" si="160"/>
        <v>0</v>
      </c>
      <c r="OD22" s="21">
        <v>0</v>
      </c>
      <c r="OE22" s="21">
        <f t="shared" si="161"/>
        <v>0</v>
      </c>
      <c r="OF22" s="21">
        <v>0</v>
      </c>
      <c r="OG22" s="21">
        <f t="shared" si="162"/>
        <v>0</v>
      </c>
      <c r="OH22" s="21">
        <v>0</v>
      </c>
      <c r="OI22" s="21">
        <f t="shared" si="163"/>
        <v>0</v>
      </c>
      <c r="OJ22" s="21">
        <v>0</v>
      </c>
      <c r="OK22" s="21">
        <f t="shared" si="164"/>
        <v>0</v>
      </c>
      <c r="OL22" s="21">
        <f t="shared" si="22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66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67"/>
        <v>0</v>
      </c>
      <c r="OY22" s="21">
        <v>0</v>
      </c>
      <c r="OZ22" s="21">
        <f t="shared" si="168"/>
        <v>0</v>
      </c>
      <c r="PA22" s="21">
        <v>0</v>
      </c>
      <c r="PB22" s="21">
        <f t="shared" si="169"/>
        <v>0</v>
      </c>
      <c r="PC22" s="21">
        <v>0</v>
      </c>
      <c r="PD22" s="21">
        <f t="shared" si="170"/>
        <v>0</v>
      </c>
      <c r="PE22" s="21">
        <v>0</v>
      </c>
      <c r="PF22" s="21">
        <f t="shared" si="171"/>
        <v>0</v>
      </c>
      <c r="PG22" s="21">
        <v>0</v>
      </c>
      <c r="PH22" s="21">
        <f t="shared" si="172"/>
        <v>0</v>
      </c>
      <c r="PI22" s="21">
        <f t="shared" si="173"/>
        <v>0</v>
      </c>
      <c r="PJ22" s="21"/>
      <c r="PK22" s="23">
        <f t="shared" ref="PK22:PK42" si="237">+PJ22*3%</f>
        <v>0</v>
      </c>
      <c r="PL22" s="22"/>
      <c r="PM22" s="22"/>
      <c r="PN22" s="22"/>
      <c r="PO22" s="23">
        <v>0</v>
      </c>
      <c r="PP22" s="21">
        <f t="shared" si="210"/>
        <v>0</v>
      </c>
      <c r="PQ22" s="21">
        <f t="shared" si="175"/>
        <v>0</v>
      </c>
      <c r="PR22" s="21">
        <v>0</v>
      </c>
      <c r="PS22" s="21">
        <f t="shared" si="176"/>
        <v>0</v>
      </c>
      <c r="PT22" s="21">
        <v>0</v>
      </c>
      <c r="PU22" s="21">
        <f t="shared" si="177"/>
        <v>0</v>
      </c>
      <c r="PV22" s="21">
        <v>0</v>
      </c>
      <c r="PW22" s="21">
        <f t="shared" si="178"/>
        <v>0</v>
      </c>
      <c r="PX22" s="21">
        <v>0</v>
      </c>
      <c r="PY22" s="21">
        <f t="shared" si="179"/>
        <v>0</v>
      </c>
      <c r="PZ22" s="21">
        <v>0</v>
      </c>
      <c r="QA22" s="21">
        <f t="shared" si="180"/>
        <v>0</v>
      </c>
      <c r="QB22" s="21">
        <f t="shared" si="22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2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3"/>
        <v>0</v>
      </c>
      <c r="QO22" s="21">
        <v>0</v>
      </c>
      <c r="QP22" s="21">
        <f t="shared" si="184"/>
        <v>0</v>
      </c>
      <c r="QQ22" s="21">
        <v>0</v>
      </c>
      <c r="QR22" s="21">
        <f t="shared" si="185"/>
        <v>0</v>
      </c>
      <c r="QS22" s="21">
        <v>0</v>
      </c>
      <c r="QT22" s="21">
        <f t="shared" si="186"/>
        <v>0</v>
      </c>
      <c r="QU22" s="21">
        <v>0</v>
      </c>
      <c r="QV22" s="21">
        <f t="shared" si="187"/>
        <v>0</v>
      </c>
      <c r="QW22" s="21">
        <v>0</v>
      </c>
      <c r="QX22" s="21">
        <f t="shared" si="188"/>
        <v>0</v>
      </c>
      <c r="QY22" s="21">
        <f t="shared" si="189"/>
        <v>0</v>
      </c>
      <c r="QZ22" s="21"/>
      <c r="RA22" s="23">
        <f t="shared" ref="RA22:RA42" si="238">+QZ22*3%</f>
        <v>0</v>
      </c>
      <c r="RB22" s="24">
        <f t="shared" si="13"/>
        <v>0</v>
      </c>
      <c r="RC22" s="24">
        <f t="shared" si="14"/>
        <v>0</v>
      </c>
      <c r="RD22" s="24">
        <f t="shared" si="190"/>
        <v>0</v>
      </c>
    </row>
    <row r="23" spans="1:472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5"/>
        <v>0</v>
      </c>
      <c r="M23" s="21">
        <f t="shared" si="16"/>
        <v>0</v>
      </c>
      <c r="N23" s="21">
        <v>0</v>
      </c>
      <c r="O23" s="21">
        <f t="shared" si="17"/>
        <v>0</v>
      </c>
      <c r="P23" s="21">
        <v>0</v>
      </c>
      <c r="Q23" s="21">
        <f t="shared" si="18"/>
        <v>0</v>
      </c>
      <c r="R23" s="21">
        <v>0</v>
      </c>
      <c r="S23" s="21">
        <f t="shared" si="19"/>
        <v>0</v>
      </c>
      <c r="T23" s="21">
        <v>0</v>
      </c>
      <c r="U23" s="21">
        <f t="shared" si="20"/>
        <v>0</v>
      </c>
      <c r="V23" s="21">
        <v>0</v>
      </c>
      <c r="W23" s="21">
        <f t="shared" si="21"/>
        <v>0</v>
      </c>
      <c r="X23" s="21">
        <f t="shared" si="22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3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4"/>
        <v>0</v>
      </c>
      <c r="AK23" s="21">
        <v>0</v>
      </c>
      <c r="AL23" s="21">
        <f t="shared" si="25"/>
        <v>0</v>
      </c>
      <c r="AM23" s="21">
        <v>0</v>
      </c>
      <c r="AN23" s="21">
        <f t="shared" si="26"/>
        <v>0</v>
      </c>
      <c r="AO23" s="21">
        <v>0</v>
      </c>
      <c r="AP23" s="21">
        <f t="shared" si="27"/>
        <v>0</v>
      </c>
      <c r="AQ23" s="21">
        <v>0</v>
      </c>
      <c r="AR23" s="21">
        <f t="shared" si="28"/>
        <v>0</v>
      </c>
      <c r="AS23" s="21">
        <v>0</v>
      </c>
      <c r="AT23" s="21">
        <f t="shared" si="29"/>
        <v>0</v>
      </c>
      <c r="AU23" s="21">
        <f t="shared" si="30"/>
        <v>0</v>
      </c>
      <c r="AV23" s="21"/>
      <c r="AW23" s="23">
        <f t="shared" si="191"/>
        <v>0</v>
      </c>
      <c r="AX23" s="22"/>
      <c r="AY23" s="22"/>
      <c r="AZ23" s="22"/>
      <c r="BA23" s="23">
        <v>0</v>
      </c>
      <c r="BB23" s="21">
        <f t="shared" si="201"/>
        <v>0</v>
      </c>
      <c r="BC23" s="21">
        <f t="shared" si="32"/>
        <v>0</v>
      </c>
      <c r="BD23" s="21">
        <v>0</v>
      </c>
      <c r="BE23" s="21">
        <f t="shared" si="33"/>
        <v>0</v>
      </c>
      <c r="BF23" s="21">
        <v>0</v>
      </c>
      <c r="BG23" s="21">
        <f t="shared" si="34"/>
        <v>0</v>
      </c>
      <c r="BH23" s="21">
        <v>0</v>
      </c>
      <c r="BI23" s="21">
        <f t="shared" si="35"/>
        <v>0</v>
      </c>
      <c r="BJ23" s="21">
        <v>0</v>
      </c>
      <c r="BK23" s="21">
        <f t="shared" si="36"/>
        <v>0</v>
      </c>
      <c r="BL23" s="21">
        <v>0</v>
      </c>
      <c r="BM23" s="21">
        <f t="shared" si="37"/>
        <v>0</v>
      </c>
      <c r="BN23" s="21">
        <f t="shared" si="22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39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0"/>
        <v>0</v>
      </c>
      <c r="CA23" s="21">
        <v>0</v>
      </c>
      <c r="CB23" s="21">
        <f t="shared" si="41"/>
        <v>0</v>
      </c>
      <c r="CC23" s="21">
        <v>0</v>
      </c>
      <c r="CD23" s="21">
        <f t="shared" si="42"/>
        <v>0</v>
      </c>
      <c r="CE23" s="21">
        <v>0</v>
      </c>
      <c r="CF23" s="21">
        <f t="shared" si="43"/>
        <v>0</v>
      </c>
      <c r="CG23" s="21">
        <v>0</v>
      </c>
      <c r="CH23" s="21">
        <f t="shared" si="44"/>
        <v>0</v>
      </c>
      <c r="CI23" s="21">
        <v>0</v>
      </c>
      <c r="CJ23" s="21">
        <f t="shared" si="45"/>
        <v>0</v>
      </c>
      <c r="CK23" s="21">
        <f t="shared" si="46"/>
        <v>0</v>
      </c>
      <c r="CL23" s="21"/>
      <c r="CM23" s="23">
        <f t="shared" si="230"/>
        <v>0</v>
      </c>
      <c r="CN23" s="22"/>
      <c r="CO23" s="22"/>
      <c r="CP23" s="22"/>
      <c r="CQ23" s="23">
        <v>0</v>
      </c>
      <c r="CR23" s="21">
        <f t="shared" si="202"/>
        <v>0</v>
      </c>
      <c r="CS23" s="21">
        <f t="shared" si="48"/>
        <v>0</v>
      </c>
      <c r="CT23" s="21">
        <v>0</v>
      </c>
      <c r="CU23" s="21">
        <f t="shared" si="49"/>
        <v>0</v>
      </c>
      <c r="CV23" s="21">
        <v>0</v>
      </c>
      <c r="CW23" s="21">
        <f t="shared" si="50"/>
        <v>0</v>
      </c>
      <c r="CX23" s="21">
        <v>0</v>
      </c>
      <c r="CY23" s="21">
        <f t="shared" si="51"/>
        <v>0</v>
      </c>
      <c r="CZ23" s="21">
        <v>0</v>
      </c>
      <c r="DA23" s="21">
        <f t="shared" si="52"/>
        <v>0</v>
      </c>
      <c r="DB23" s="21">
        <v>0</v>
      </c>
      <c r="DC23" s="21">
        <f t="shared" si="53"/>
        <v>0</v>
      </c>
      <c r="DD23" s="21">
        <f t="shared" si="22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5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6"/>
        <v>0</v>
      </c>
      <c r="DS23" s="21">
        <v>0</v>
      </c>
      <c r="DT23" s="21">
        <f t="shared" si="57"/>
        <v>0</v>
      </c>
      <c r="DU23" s="21">
        <v>0</v>
      </c>
      <c r="DV23" s="21">
        <f t="shared" si="58"/>
        <v>0</v>
      </c>
      <c r="DW23" s="21">
        <v>0</v>
      </c>
      <c r="DX23" s="21">
        <f t="shared" si="59"/>
        <v>0</v>
      </c>
      <c r="DY23" s="21">
        <v>0</v>
      </c>
      <c r="DZ23" s="21">
        <f t="shared" si="60"/>
        <v>0</v>
      </c>
      <c r="EA23" s="21">
        <f t="shared" si="61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03"/>
        <v>0</v>
      </c>
      <c r="EI23" s="21">
        <f t="shared" si="63"/>
        <v>0</v>
      </c>
      <c r="EJ23" s="21">
        <v>0</v>
      </c>
      <c r="EK23" s="21">
        <f t="shared" si="64"/>
        <v>0</v>
      </c>
      <c r="EL23" s="21">
        <v>0</v>
      </c>
      <c r="EM23" s="21">
        <f t="shared" si="65"/>
        <v>0</v>
      </c>
      <c r="EN23" s="21">
        <v>0</v>
      </c>
      <c r="EO23" s="21">
        <f t="shared" si="66"/>
        <v>0</v>
      </c>
      <c r="EP23" s="21">
        <v>0</v>
      </c>
      <c r="EQ23" s="21">
        <f t="shared" si="67"/>
        <v>0</v>
      </c>
      <c r="ER23" s="21">
        <v>0</v>
      </c>
      <c r="ES23" s="21">
        <f t="shared" si="68"/>
        <v>0</v>
      </c>
      <c r="ET23" s="21">
        <f t="shared" si="22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0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1"/>
        <v>0</v>
      </c>
      <c r="FG23" s="21">
        <v>0</v>
      </c>
      <c r="FH23" s="21">
        <f t="shared" si="72"/>
        <v>0</v>
      </c>
      <c r="FI23" s="21">
        <v>0</v>
      </c>
      <c r="FJ23" s="21">
        <f t="shared" si="73"/>
        <v>0</v>
      </c>
      <c r="FK23" s="21">
        <v>0</v>
      </c>
      <c r="FL23" s="21">
        <f t="shared" si="74"/>
        <v>0</v>
      </c>
      <c r="FM23" s="21">
        <v>0</v>
      </c>
      <c r="FN23" s="21">
        <f t="shared" si="75"/>
        <v>0</v>
      </c>
      <c r="FO23" s="21">
        <v>0</v>
      </c>
      <c r="FP23" s="21">
        <f t="shared" si="76"/>
        <v>0</v>
      </c>
      <c r="FQ23" s="21">
        <f t="shared" si="77"/>
        <v>0</v>
      </c>
      <c r="FR23" s="21"/>
      <c r="FS23" s="23">
        <f t="shared" si="231"/>
        <v>0</v>
      </c>
      <c r="FT23" s="22"/>
      <c r="FU23" s="22"/>
      <c r="FV23" s="22"/>
      <c r="FW23" s="23">
        <v>0</v>
      </c>
      <c r="FX23" s="21">
        <f t="shared" si="204"/>
        <v>0</v>
      </c>
      <c r="FY23" s="21">
        <f t="shared" si="79"/>
        <v>0</v>
      </c>
      <c r="FZ23" s="21">
        <v>0</v>
      </c>
      <c r="GA23" s="21">
        <f t="shared" si="80"/>
        <v>0</v>
      </c>
      <c r="GB23" s="21">
        <v>0</v>
      </c>
      <c r="GC23" s="21">
        <f t="shared" si="81"/>
        <v>0</v>
      </c>
      <c r="GD23" s="21">
        <v>0</v>
      </c>
      <c r="GE23" s="21">
        <f t="shared" si="82"/>
        <v>0</v>
      </c>
      <c r="GF23" s="21">
        <v>0</v>
      </c>
      <c r="GG23" s="21">
        <f t="shared" si="83"/>
        <v>0</v>
      </c>
      <c r="GH23" s="21">
        <v>0</v>
      </c>
      <c r="GI23" s="21">
        <f t="shared" si="84"/>
        <v>0</v>
      </c>
      <c r="GJ23" s="21">
        <f t="shared" si="22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6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7"/>
        <v>0</v>
      </c>
      <c r="GW23" s="21">
        <v>0</v>
      </c>
      <c r="GX23" s="21">
        <f t="shared" si="88"/>
        <v>0</v>
      </c>
      <c r="GY23" s="21">
        <v>0</v>
      </c>
      <c r="GZ23" s="21">
        <f t="shared" si="89"/>
        <v>0</v>
      </c>
      <c r="HA23" s="21">
        <v>0</v>
      </c>
      <c r="HB23" s="21">
        <f t="shared" si="90"/>
        <v>0</v>
      </c>
      <c r="HC23" s="21">
        <v>0</v>
      </c>
      <c r="HD23" s="21">
        <f t="shared" si="91"/>
        <v>0</v>
      </c>
      <c r="HE23" s="21">
        <v>0</v>
      </c>
      <c r="HF23" s="21">
        <f t="shared" si="92"/>
        <v>0</v>
      </c>
      <c r="HG23" s="21">
        <f t="shared" si="93"/>
        <v>0</v>
      </c>
      <c r="HH23" s="21"/>
      <c r="HI23" s="23">
        <f t="shared" si="232"/>
        <v>0</v>
      </c>
      <c r="HJ23" s="22"/>
      <c r="HK23" s="22"/>
      <c r="HL23" s="22"/>
      <c r="HM23" s="23">
        <v>0</v>
      </c>
      <c r="HN23" s="21">
        <f t="shared" si="205"/>
        <v>0</v>
      </c>
      <c r="HO23" s="21">
        <f t="shared" si="95"/>
        <v>0</v>
      </c>
      <c r="HP23" s="21">
        <v>0</v>
      </c>
      <c r="HQ23" s="21">
        <f t="shared" si="96"/>
        <v>0</v>
      </c>
      <c r="HR23" s="21">
        <v>0</v>
      </c>
      <c r="HS23" s="21">
        <f t="shared" si="97"/>
        <v>0</v>
      </c>
      <c r="HT23" s="21">
        <v>0</v>
      </c>
      <c r="HU23" s="21">
        <f t="shared" si="98"/>
        <v>0</v>
      </c>
      <c r="HV23" s="21">
        <v>0</v>
      </c>
      <c r="HW23" s="21">
        <f t="shared" si="99"/>
        <v>0</v>
      </c>
      <c r="HX23" s="21">
        <v>0</v>
      </c>
      <c r="HY23" s="21">
        <f t="shared" si="100"/>
        <v>0</v>
      </c>
      <c r="HZ23" s="21">
        <f t="shared" si="22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2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3"/>
        <v>0</v>
      </c>
      <c r="IM23" s="21">
        <v>0</v>
      </c>
      <c r="IN23" s="21">
        <f t="shared" si="104"/>
        <v>0</v>
      </c>
      <c r="IO23" s="21">
        <v>0</v>
      </c>
      <c r="IP23" s="21">
        <f t="shared" si="105"/>
        <v>0</v>
      </c>
      <c r="IQ23" s="21">
        <v>0</v>
      </c>
      <c r="IR23" s="21">
        <f t="shared" si="106"/>
        <v>0</v>
      </c>
      <c r="IS23" s="21">
        <v>0</v>
      </c>
      <c r="IT23" s="21">
        <f t="shared" si="107"/>
        <v>0</v>
      </c>
      <c r="IU23" s="21">
        <v>0</v>
      </c>
      <c r="IV23" s="21">
        <f t="shared" si="108"/>
        <v>0</v>
      </c>
      <c r="IW23" s="21">
        <f t="shared" si="109"/>
        <v>0</v>
      </c>
      <c r="IX23" s="21"/>
      <c r="IY23" s="23">
        <f t="shared" si="233"/>
        <v>0</v>
      </c>
      <c r="IZ23" s="22"/>
      <c r="JA23" s="22"/>
      <c r="JB23" s="22"/>
      <c r="JC23" s="23">
        <v>0</v>
      </c>
      <c r="JD23" s="21">
        <f t="shared" si="206"/>
        <v>0</v>
      </c>
      <c r="JE23" s="21">
        <f t="shared" si="111"/>
        <v>0</v>
      </c>
      <c r="JF23" s="21">
        <v>0</v>
      </c>
      <c r="JG23" s="21">
        <f t="shared" si="112"/>
        <v>0</v>
      </c>
      <c r="JH23" s="21">
        <v>0</v>
      </c>
      <c r="JI23" s="21">
        <f t="shared" si="113"/>
        <v>0</v>
      </c>
      <c r="JJ23" s="21">
        <v>0</v>
      </c>
      <c r="JK23" s="21">
        <f t="shared" si="114"/>
        <v>0</v>
      </c>
      <c r="JL23" s="21">
        <v>0</v>
      </c>
      <c r="JM23" s="21">
        <f t="shared" si="115"/>
        <v>0</v>
      </c>
      <c r="JN23" s="21">
        <v>0</v>
      </c>
      <c r="JO23" s="21">
        <f t="shared" si="116"/>
        <v>0</v>
      </c>
      <c r="JP23" s="21">
        <f t="shared" si="22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18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19"/>
        <v>0</v>
      </c>
      <c r="KC23" s="21">
        <v>0</v>
      </c>
      <c r="KD23" s="21">
        <f t="shared" si="120"/>
        <v>0</v>
      </c>
      <c r="KE23" s="21">
        <v>0</v>
      </c>
      <c r="KF23" s="21">
        <f t="shared" si="121"/>
        <v>0</v>
      </c>
      <c r="KG23" s="21">
        <v>0</v>
      </c>
      <c r="KH23" s="21">
        <f t="shared" si="122"/>
        <v>0</v>
      </c>
      <c r="KI23" s="21">
        <v>0</v>
      </c>
      <c r="KJ23" s="21">
        <f t="shared" si="123"/>
        <v>0</v>
      </c>
      <c r="KK23" s="21">
        <v>0</v>
      </c>
      <c r="KL23" s="21">
        <f t="shared" si="124"/>
        <v>0</v>
      </c>
      <c r="KM23" s="21">
        <f t="shared" si="125"/>
        <v>0</v>
      </c>
      <c r="KN23" s="21"/>
      <c r="KO23" s="23">
        <f t="shared" si="234"/>
        <v>0</v>
      </c>
      <c r="KP23" s="22"/>
      <c r="KQ23" s="22"/>
      <c r="KR23" s="22"/>
      <c r="KS23" s="23">
        <v>0</v>
      </c>
      <c r="KT23" s="21">
        <f t="shared" si="207"/>
        <v>0</v>
      </c>
      <c r="KU23" s="21">
        <f t="shared" si="127"/>
        <v>0</v>
      </c>
      <c r="KV23" s="21">
        <v>0</v>
      </c>
      <c r="KW23" s="21">
        <f t="shared" si="128"/>
        <v>0</v>
      </c>
      <c r="KX23" s="21">
        <v>0</v>
      </c>
      <c r="KY23" s="21">
        <f t="shared" si="129"/>
        <v>0</v>
      </c>
      <c r="KZ23" s="21">
        <v>0</v>
      </c>
      <c r="LA23" s="21">
        <f t="shared" si="130"/>
        <v>0</v>
      </c>
      <c r="LB23" s="21">
        <v>0</v>
      </c>
      <c r="LC23" s="21">
        <f t="shared" si="131"/>
        <v>0</v>
      </c>
      <c r="LD23" s="21">
        <v>0</v>
      </c>
      <c r="LE23" s="21">
        <f t="shared" si="132"/>
        <v>0</v>
      </c>
      <c r="LF23" s="21">
        <f t="shared" si="22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4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5"/>
        <v>0</v>
      </c>
      <c r="LS23" s="21">
        <v>0</v>
      </c>
      <c r="LT23" s="21">
        <f t="shared" si="136"/>
        <v>0</v>
      </c>
      <c r="LU23" s="21">
        <v>0</v>
      </c>
      <c r="LV23" s="21">
        <f t="shared" si="137"/>
        <v>0</v>
      </c>
      <c r="LW23" s="21">
        <v>0</v>
      </c>
      <c r="LX23" s="21">
        <f t="shared" si="138"/>
        <v>0</v>
      </c>
      <c r="LY23" s="21">
        <v>0</v>
      </c>
      <c r="LZ23" s="21">
        <f t="shared" si="139"/>
        <v>0</v>
      </c>
      <c r="MA23" s="21">
        <v>0</v>
      </c>
      <c r="MB23" s="21">
        <f t="shared" si="140"/>
        <v>0</v>
      </c>
      <c r="MC23" s="21">
        <f t="shared" si="141"/>
        <v>0</v>
      </c>
      <c r="MD23" s="21"/>
      <c r="ME23" s="23">
        <f t="shared" si="235"/>
        <v>0</v>
      </c>
      <c r="MF23" s="22"/>
      <c r="MG23" s="22"/>
      <c r="MH23" s="22"/>
      <c r="MI23" s="23">
        <v>0</v>
      </c>
      <c r="MJ23" s="21">
        <f t="shared" si="208"/>
        <v>0</v>
      </c>
      <c r="MK23" s="21">
        <f t="shared" si="143"/>
        <v>0</v>
      </c>
      <c r="ML23" s="21">
        <v>0</v>
      </c>
      <c r="MM23" s="21">
        <f t="shared" si="144"/>
        <v>0</v>
      </c>
      <c r="MN23" s="21">
        <v>0</v>
      </c>
      <c r="MO23" s="21">
        <f t="shared" si="145"/>
        <v>0</v>
      </c>
      <c r="MP23" s="21">
        <v>0</v>
      </c>
      <c r="MQ23" s="21">
        <f t="shared" si="146"/>
        <v>0</v>
      </c>
      <c r="MR23" s="21">
        <v>0</v>
      </c>
      <c r="MS23" s="21">
        <f t="shared" si="147"/>
        <v>0</v>
      </c>
      <c r="MT23" s="21">
        <v>0</v>
      </c>
      <c r="MU23" s="21">
        <f t="shared" si="148"/>
        <v>0</v>
      </c>
      <c r="MV23" s="21">
        <f t="shared" si="22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0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1"/>
        <v>0</v>
      </c>
      <c r="NI23" s="21">
        <v>0</v>
      </c>
      <c r="NJ23" s="21">
        <f t="shared" si="152"/>
        <v>0</v>
      </c>
      <c r="NK23" s="21">
        <v>0</v>
      </c>
      <c r="NL23" s="21">
        <f t="shared" si="153"/>
        <v>0</v>
      </c>
      <c r="NM23" s="21">
        <v>0</v>
      </c>
      <c r="NN23" s="21">
        <f t="shared" si="154"/>
        <v>0</v>
      </c>
      <c r="NO23" s="21">
        <v>0</v>
      </c>
      <c r="NP23" s="21">
        <f t="shared" si="155"/>
        <v>0</v>
      </c>
      <c r="NQ23" s="21">
        <v>0</v>
      </c>
      <c r="NR23" s="21">
        <f t="shared" si="156"/>
        <v>0</v>
      </c>
      <c r="NS23" s="21">
        <f t="shared" si="157"/>
        <v>0</v>
      </c>
      <c r="NT23" s="21"/>
      <c r="NU23" s="23">
        <f t="shared" si="236"/>
        <v>0</v>
      </c>
      <c r="NV23" s="22"/>
      <c r="NW23" s="22"/>
      <c r="NX23" s="22"/>
      <c r="NY23" s="23">
        <v>0</v>
      </c>
      <c r="NZ23" s="21">
        <f t="shared" si="209"/>
        <v>0</v>
      </c>
      <c r="OA23" s="21">
        <f t="shared" si="159"/>
        <v>0</v>
      </c>
      <c r="OB23" s="21">
        <v>0</v>
      </c>
      <c r="OC23" s="21">
        <f t="shared" si="160"/>
        <v>0</v>
      </c>
      <c r="OD23" s="21">
        <v>0</v>
      </c>
      <c r="OE23" s="21">
        <f t="shared" si="161"/>
        <v>0</v>
      </c>
      <c r="OF23" s="21">
        <v>0</v>
      </c>
      <c r="OG23" s="21">
        <f t="shared" si="162"/>
        <v>0</v>
      </c>
      <c r="OH23" s="21">
        <v>0</v>
      </c>
      <c r="OI23" s="21">
        <f t="shared" si="163"/>
        <v>0</v>
      </c>
      <c r="OJ23" s="21">
        <v>0</v>
      </c>
      <c r="OK23" s="21">
        <f t="shared" si="164"/>
        <v>0</v>
      </c>
      <c r="OL23" s="21">
        <f t="shared" si="22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66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67"/>
        <v>0</v>
      </c>
      <c r="OY23" s="21">
        <v>0</v>
      </c>
      <c r="OZ23" s="21">
        <f t="shared" si="168"/>
        <v>0</v>
      </c>
      <c r="PA23" s="21">
        <v>0</v>
      </c>
      <c r="PB23" s="21">
        <f t="shared" si="169"/>
        <v>0</v>
      </c>
      <c r="PC23" s="21">
        <v>0</v>
      </c>
      <c r="PD23" s="21">
        <f t="shared" si="170"/>
        <v>0</v>
      </c>
      <c r="PE23" s="21">
        <v>0</v>
      </c>
      <c r="PF23" s="21">
        <f t="shared" si="171"/>
        <v>0</v>
      </c>
      <c r="PG23" s="21">
        <v>0</v>
      </c>
      <c r="PH23" s="21">
        <f t="shared" si="172"/>
        <v>0</v>
      </c>
      <c r="PI23" s="21">
        <f t="shared" si="173"/>
        <v>0</v>
      </c>
      <c r="PJ23" s="21"/>
      <c r="PK23" s="23">
        <f t="shared" si="237"/>
        <v>0</v>
      </c>
      <c r="PL23" s="22"/>
      <c r="PM23" s="22"/>
      <c r="PN23" s="22"/>
      <c r="PO23" s="23">
        <v>0</v>
      </c>
      <c r="PP23" s="21">
        <f t="shared" si="210"/>
        <v>0</v>
      </c>
      <c r="PQ23" s="21">
        <f t="shared" si="175"/>
        <v>0</v>
      </c>
      <c r="PR23" s="21">
        <v>0</v>
      </c>
      <c r="PS23" s="21">
        <f t="shared" si="176"/>
        <v>0</v>
      </c>
      <c r="PT23" s="21">
        <v>0</v>
      </c>
      <c r="PU23" s="21">
        <f t="shared" si="177"/>
        <v>0</v>
      </c>
      <c r="PV23" s="21">
        <v>0</v>
      </c>
      <c r="PW23" s="21">
        <f t="shared" si="178"/>
        <v>0</v>
      </c>
      <c r="PX23" s="21">
        <v>0</v>
      </c>
      <c r="PY23" s="21">
        <f t="shared" si="179"/>
        <v>0</v>
      </c>
      <c r="PZ23" s="21">
        <v>0</v>
      </c>
      <c r="QA23" s="21">
        <f t="shared" si="180"/>
        <v>0</v>
      </c>
      <c r="QB23" s="21">
        <f t="shared" si="22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2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3"/>
        <v>0</v>
      </c>
      <c r="QO23" s="21">
        <v>0</v>
      </c>
      <c r="QP23" s="21">
        <f t="shared" si="184"/>
        <v>0</v>
      </c>
      <c r="QQ23" s="21">
        <v>0</v>
      </c>
      <c r="QR23" s="21">
        <f t="shared" si="185"/>
        <v>0</v>
      </c>
      <c r="QS23" s="21">
        <v>0</v>
      </c>
      <c r="QT23" s="21">
        <f t="shared" si="186"/>
        <v>0</v>
      </c>
      <c r="QU23" s="21">
        <v>0</v>
      </c>
      <c r="QV23" s="21">
        <f t="shared" si="187"/>
        <v>0</v>
      </c>
      <c r="QW23" s="21">
        <v>0</v>
      </c>
      <c r="QX23" s="21">
        <f t="shared" si="188"/>
        <v>0</v>
      </c>
      <c r="QY23" s="21">
        <f t="shared" si="189"/>
        <v>0</v>
      </c>
      <c r="QZ23" s="21"/>
      <c r="RA23" s="23">
        <f t="shared" si="238"/>
        <v>0</v>
      </c>
      <c r="RB23" s="24">
        <f t="shared" si="13"/>
        <v>0</v>
      </c>
      <c r="RC23" s="24">
        <f t="shared" si="14"/>
        <v>0</v>
      </c>
      <c r="RD23" s="24">
        <f t="shared" si="190"/>
        <v>0</v>
      </c>
    </row>
    <row r="24" spans="1:472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5"/>
        <v>0</v>
      </c>
      <c r="M24" s="21">
        <f t="shared" si="16"/>
        <v>0</v>
      </c>
      <c r="N24" s="21">
        <v>0</v>
      </c>
      <c r="O24" s="21">
        <f t="shared" si="17"/>
        <v>0</v>
      </c>
      <c r="P24" s="21">
        <v>0</v>
      </c>
      <c r="Q24" s="21">
        <f t="shared" si="18"/>
        <v>0</v>
      </c>
      <c r="R24" s="21">
        <v>0</v>
      </c>
      <c r="S24" s="21">
        <f t="shared" si="19"/>
        <v>0</v>
      </c>
      <c r="T24" s="21">
        <v>0</v>
      </c>
      <c r="U24" s="21">
        <f t="shared" si="20"/>
        <v>0</v>
      </c>
      <c r="V24" s="21">
        <v>0</v>
      </c>
      <c r="W24" s="21">
        <f t="shared" si="21"/>
        <v>0</v>
      </c>
      <c r="X24" s="21">
        <f t="shared" si="22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3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4"/>
        <v>0</v>
      </c>
      <c r="AK24" s="21">
        <v>0</v>
      </c>
      <c r="AL24" s="21">
        <f t="shared" si="25"/>
        <v>0</v>
      </c>
      <c r="AM24" s="21">
        <v>0</v>
      </c>
      <c r="AN24" s="21">
        <f t="shared" si="26"/>
        <v>0</v>
      </c>
      <c r="AO24" s="21">
        <v>0</v>
      </c>
      <c r="AP24" s="21">
        <f t="shared" si="27"/>
        <v>0</v>
      </c>
      <c r="AQ24" s="21">
        <v>0</v>
      </c>
      <c r="AR24" s="21">
        <f t="shared" si="28"/>
        <v>0</v>
      </c>
      <c r="AS24" s="21">
        <v>0</v>
      </c>
      <c r="AT24" s="21">
        <f t="shared" si="29"/>
        <v>0</v>
      </c>
      <c r="AU24" s="21">
        <f t="shared" si="30"/>
        <v>0</v>
      </c>
      <c r="AV24" s="21"/>
      <c r="AW24" s="23">
        <f t="shared" si="191"/>
        <v>0</v>
      </c>
      <c r="AX24" s="22"/>
      <c r="AY24" s="22"/>
      <c r="AZ24" s="22"/>
      <c r="BA24" s="23">
        <v>0</v>
      </c>
      <c r="BB24" s="21">
        <f t="shared" si="201"/>
        <v>0</v>
      </c>
      <c r="BC24" s="21">
        <f t="shared" si="32"/>
        <v>0</v>
      </c>
      <c r="BD24" s="21">
        <v>0</v>
      </c>
      <c r="BE24" s="21">
        <f t="shared" si="33"/>
        <v>0</v>
      </c>
      <c r="BF24" s="21">
        <v>0</v>
      </c>
      <c r="BG24" s="21">
        <f t="shared" si="34"/>
        <v>0</v>
      </c>
      <c r="BH24" s="21">
        <v>0</v>
      </c>
      <c r="BI24" s="21">
        <f t="shared" si="35"/>
        <v>0</v>
      </c>
      <c r="BJ24" s="21">
        <v>0</v>
      </c>
      <c r="BK24" s="21">
        <f t="shared" si="36"/>
        <v>0</v>
      </c>
      <c r="BL24" s="21">
        <v>0</v>
      </c>
      <c r="BM24" s="21">
        <f t="shared" si="37"/>
        <v>0</v>
      </c>
      <c r="BN24" s="21">
        <f t="shared" si="22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39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0"/>
        <v>0</v>
      </c>
      <c r="CA24" s="21">
        <v>0</v>
      </c>
      <c r="CB24" s="21">
        <f t="shared" si="41"/>
        <v>0</v>
      </c>
      <c r="CC24" s="21">
        <v>0</v>
      </c>
      <c r="CD24" s="21">
        <f t="shared" si="42"/>
        <v>0</v>
      </c>
      <c r="CE24" s="21">
        <v>0</v>
      </c>
      <c r="CF24" s="21">
        <f t="shared" si="43"/>
        <v>0</v>
      </c>
      <c r="CG24" s="21">
        <v>0</v>
      </c>
      <c r="CH24" s="21">
        <f t="shared" si="44"/>
        <v>0</v>
      </c>
      <c r="CI24" s="21">
        <v>0</v>
      </c>
      <c r="CJ24" s="21">
        <f t="shared" si="45"/>
        <v>0</v>
      </c>
      <c r="CK24" s="21">
        <f t="shared" si="46"/>
        <v>0</v>
      </c>
      <c r="CL24" s="21"/>
      <c r="CM24" s="23">
        <f t="shared" si="230"/>
        <v>0</v>
      </c>
      <c r="CN24" s="22"/>
      <c r="CO24" s="22"/>
      <c r="CP24" s="22"/>
      <c r="CQ24" s="23">
        <v>0</v>
      </c>
      <c r="CR24" s="21">
        <f t="shared" si="202"/>
        <v>0</v>
      </c>
      <c r="CS24" s="21">
        <f t="shared" si="48"/>
        <v>0</v>
      </c>
      <c r="CT24" s="21">
        <v>0</v>
      </c>
      <c r="CU24" s="21">
        <f t="shared" si="49"/>
        <v>0</v>
      </c>
      <c r="CV24" s="21">
        <v>0</v>
      </c>
      <c r="CW24" s="21">
        <f t="shared" si="50"/>
        <v>0</v>
      </c>
      <c r="CX24" s="21">
        <v>0</v>
      </c>
      <c r="CY24" s="21">
        <f t="shared" si="51"/>
        <v>0</v>
      </c>
      <c r="CZ24" s="21">
        <v>0</v>
      </c>
      <c r="DA24" s="21">
        <f t="shared" si="52"/>
        <v>0</v>
      </c>
      <c r="DB24" s="21">
        <v>0</v>
      </c>
      <c r="DC24" s="21">
        <f t="shared" si="53"/>
        <v>0</v>
      </c>
      <c r="DD24" s="21">
        <f t="shared" si="22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5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6"/>
        <v>0</v>
      </c>
      <c r="DS24" s="21">
        <v>0</v>
      </c>
      <c r="DT24" s="21">
        <f t="shared" si="57"/>
        <v>0</v>
      </c>
      <c r="DU24" s="21">
        <v>0</v>
      </c>
      <c r="DV24" s="21">
        <f t="shared" si="58"/>
        <v>0</v>
      </c>
      <c r="DW24" s="21">
        <v>0</v>
      </c>
      <c r="DX24" s="21">
        <f t="shared" si="59"/>
        <v>0</v>
      </c>
      <c r="DY24" s="21">
        <v>0</v>
      </c>
      <c r="DZ24" s="21">
        <f t="shared" si="60"/>
        <v>0</v>
      </c>
      <c r="EA24" s="21">
        <f t="shared" si="61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03"/>
        <v>0</v>
      </c>
      <c r="EI24" s="21">
        <f t="shared" si="63"/>
        <v>0</v>
      </c>
      <c r="EJ24" s="21">
        <v>0</v>
      </c>
      <c r="EK24" s="21">
        <f t="shared" si="64"/>
        <v>0</v>
      </c>
      <c r="EL24" s="21">
        <v>0</v>
      </c>
      <c r="EM24" s="21">
        <f t="shared" si="65"/>
        <v>0</v>
      </c>
      <c r="EN24" s="21">
        <v>0</v>
      </c>
      <c r="EO24" s="21">
        <f t="shared" si="66"/>
        <v>0</v>
      </c>
      <c r="EP24" s="21">
        <v>0</v>
      </c>
      <c r="EQ24" s="21">
        <f t="shared" si="67"/>
        <v>0</v>
      </c>
      <c r="ER24" s="21">
        <v>0</v>
      </c>
      <c r="ES24" s="21">
        <f t="shared" si="68"/>
        <v>0</v>
      </c>
      <c r="ET24" s="21">
        <f t="shared" si="22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0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1"/>
        <v>0</v>
      </c>
      <c r="FG24" s="21">
        <v>0</v>
      </c>
      <c r="FH24" s="21">
        <f t="shared" si="72"/>
        <v>0</v>
      </c>
      <c r="FI24" s="21">
        <v>0</v>
      </c>
      <c r="FJ24" s="21">
        <f t="shared" si="73"/>
        <v>0</v>
      </c>
      <c r="FK24" s="21">
        <v>0</v>
      </c>
      <c r="FL24" s="21">
        <f t="shared" si="74"/>
        <v>0</v>
      </c>
      <c r="FM24" s="21">
        <v>0</v>
      </c>
      <c r="FN24" s="21">
        <f t="shared" si="75"/>
        <v>0</v>
      </c>
      <c r="FO24" s="21">
        <v>0</v>
      </c>
      <c r="FP24" s="21">
        <f t="shared" si="76"/>
        <v>0</v>
      </c>
      <c r="FQ24" s="21">
        <f t="shared" si="77"/>
        <v>0</v>
      </c>
      <c r="FR24" s="21"/>
      <c r="FS24" s="23">
        <f t="shared" si="231"/>
        <v>0</v>
      </c>
      <c r="FT24" s="22"/>
      <c r="FU24" s="22"/>
      <c r="FV24" s="22"/>
      <c r="FW24" s="23">
        <v>0</v>
      </c>
      <c r="FX24" s="21">
        <f t="shared" si="204"/>
        <v>0</v>
      </c>
      <c r="FY24" s="21">
        <f t="shared" si="79"/>
        <v>0</v>
      </c>
      <c r="FZ24" s="21">
        <v>0</v>
      </c>
      <c r="GA24" s="21">
        <f t="shared" si="80"/>
        <v>0</v>
      </c>
      <c r="GB24" s="21">
        <v>0</v>
      </c>
      <c r="GC24" s="21">
        <f t="shared" si="81"/>
        <v>0</v>
      </c>
      <c r="GD24" s="21">
        <v>0</v>
      </c>
      <c r="GE24" s="21">
        <f t="shared" si="82"/>
        <v>0</v>
      </c>
      <c r="GF24" s="21">
        <v>0</v>
      </c>
      <c r="GG24" s="21">
        <f t="shared" si="83"/>
        <v>0</v>
      </c>
      <c r="GH24" s="21">
        <v>0</v>
      </c>
      <c r="GI24" s="21">
        <f t="shared" si="84"/>
        <v>0</v>
      </c>
      <c r="GJ24" s="21">
        <f t="shared" si="22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6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7"/>
        <v>0</v>
      </c>
      <c r="GW24" s="21">
        <v>0</v>
      </c>
      <c r="GX24" s="21">
        <f t="shared" si="88"/>
        <v>0</v>
      </c>
      <c r="GY24" s="21">
        <v>0</v>
      </c>
      <c r="GZ24" s="21">
        <f t="shared" si="89"/>
        <v>0</v>
      </c>
      <c r="HA24" s="21">
        <v>0</v>
      </c>
      <c r="HB24" s="21">
        <f t="shared" si="90"/>
        <v>0</v>
      </c>
      <c r="HC24" s="21">
        <v>0</v>
      </c>
      <c r="HD24" s="21">
        <f t="shared" si="91"/>
        <v>0</v>
      </c>
      <c r="HE24" s="21">
        <v>0</v>
      </c>
      <c r="HF24" s="21">
        <f t="shared" si="92"/>
        <v>0</v>
      </c>
      <c r="HG24" s="21">
        <f t="shared" si="93"/>
        <v>0</v>
      </c>
      <c r="HH24" s="21"/>
      <c r="HI24" s="23">
        <f t="shared" si="232"/>
        <v>0</v>
      </c>
      <c r="HJ24" s="22"/>
      <c r="HK24" s="22"/>
      <c r="HL24" s="22"/>
      <c r="HM24" s="23">
        <v>0</v>
      </c>
      <c r="HN24" s="21">
        <f t="shared" si="205"/>
        <v>0</v>
      </c>
      <c r="HO24" s="21">
        <f t="shared" si="95"/>
        <v>0</v>
      </c>
      <c r="HP24" s="21">
        <v>0</v>
      </c>
      <c r="HQ24" s="21">
        <f t="shared" si="96"/>
        <v>0</v>
      </c>
      <c r="HR24" s="21">
        <v>0</v>
      </c>
      <c r="HS24" s="21">
        <f t="shared" si="97"/>
        <v>0</v>
      </c>
      <c r="HT24" s="21">
        <v>0</v>
      </c>
      <c r="HU24" s="21">
        <f t="shared" si="98"/>
        <v>0</v>
      </c>
      <c r="HV24" s="21">
        <v>0</v>
      </c>
      <c r="HW24" s="21">
        <f t="shared" si="99"/>
        <v>0</v>
      </c>
      <c r="HX24" s="21">
        <v>0</v>
      </c>
      <c r="HY24" s="21">
        <f t="shared" si="100"/>
        <v>0</v>
      </c>
      <c r="HZ24" s="21">
        <f t="shared" si="22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2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3"/>
        <v>0</v>
      </c>
      <c r="IM24" s="21">
        <v>0</v>
      </c>
      <c r="IN24" s="21">
        <f t="shared" si="104"/>
        <v>0</v>
      </c>
      <c r="IO24" s="21">
        <v>0</v>
      </c>
      <c r="IP24" s="21">
        <f t="shared" si="105"/>
        <v>0</v>
      </c>
      <c r="IQ24" s="21">
        <v>0</v>
      </c>
      <c r="IR24" s="21">
        <f t="shared" si="106"/>
        <v>0</v>
      </c>
      <c r="IS24" s="21">
        <v>0</v>
      </c>
      <c r="IT24" s="21">
        <f t="shared" si="107"/>
        <v>0</v>
      </c>
      <c r="IU24" s="21">
        <v>0</v>
      </c>
      <c r="IV24" s="21">
        <f t="shared" si="108"/>
        <v>0</v>
      </c>
      <c r="IW24" s="21">
        <f t="shared" si="109"/>
        <v>0</v>
      </c>
      <c r="IX24" s="21"/>
      <c r="IY24" s="23">
        <f t="shared" si="233"/>
        <v>0</v>
      </c>
      <c r="IZ24" s="22"/>
      <c r="JA24" s="22"/>
      <c r="JB24" s="22"/>
      <c r="JC24" s="23">
        <v>0</v>
      </c>
      <c r="JD24" s="21">
        <f t="shared" si="206"/>
        <v>0</v>
      </c>
      <c r="JE24" s="21">
        <f t="shared" si="111"/>
        <v>0</v>
      </c>
      <c r="JF24" s="21">
        <v>0</v>
      </c>
      <c r="JG24" s="21">
        <f t="shared" si="112"/>
        <v>0</v>
      </c>
      <c r="JH24" s="21">
        <v>0</v>
      </c>
      <c r="JI24" s="21">
        <f t="shared" si="113"/>
        <v>0</v>
      </c>
      <c r="JJ24" s="21">
        <v>0</v>
      </c>
      <c r="JK24" s="21">
        <f t="shared" si="114"/>
        <v>0</v>
      </c>
      <c r="JL24" s="21">
        <v>0</v>
      </c>
      <c r="JM24" s="21">
        <f t="shared" si="115"/>
        <v>0</v>
      </c>
      <c r="JN24" s="21">
        <v>0</v>
      </c>
      <c r="JO24" s="21">
        <f t="shared" si="116"/>
        <v>0</v>
      </c>
      <c r="JP24" s="21">
        <f t="shared" si="22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18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19"/>
        <v>0</v>
      </c>
      <c r="KC24" s="21">
        <v>0</v>
      </c>
      <c r="KD24" s="21">
        <f t="shared" si="120"/>
        <v>0</v>
      </c>
      <c r="KE24" s="21">
        <v>0</v>
      </c>
      <c r="KF24" s="21">
        <f t="shared" si="121"/>
        <v>0</v>
      </c>
      <c r="KG24" s="21">
        <v>0</v>
      </c>
      <c r="KH24" s="21">
        <f t="shared" si="122"/>
        <v>0</v>
      </c>
      <c r="KI24" s="21">
        <v>0</v>
      </c>
      <c r="KJ24" s="21">
        <f t="shared" si="123"/>
        <v>0</v>
      </c>
      <c r="KK24" s="21">
        <v>0</v>
      </c>
      <c r="KL24" s="21">
        <f t="shared" si="124"/>
        <v>0</v>
      </c>
      <c r="KM24" s="21">
        <f t="shared" si="125"/>
        <v>0</v>
      </c>
      <c r="KN24" s="21"/>
      <c r="KO24" s="23">
        <f t="shared" si="234"/>
        <v>0</v>
      </c>
      <c r="KP24" s="22"/>
      <c r="KQ24" s="22"/>
      <c r="KR24" s="22"/>
      <c r="KS24" s="23">
        <v>0</v>
      </c>
      <c r="KT24" s="21">
        <f t="shared" si="207"/>
        <v>0</v>
      </c>
      <c r="KU24" s="21">
        <f t="shared" si="127"/>
        <v>0</v>
      </c>
      <c r="KV24" s="21">
        <v>0</v>
      </c>
      <c r="KW24" s="21">
        <f t="shared" si="128"/>
        <v>0</v>
      </c>
      <c r="KX24" s="21">
        <v>0</v>
      </c>
      <c r="KY24" s="21">
        <f t="shared" si="129"/>
        <v>0</v>
      </c>
      <c r="KZ24" s="21">
        <v>0</v>
      </c>
      <c r="LA24" s="21">
        <f t="shared" si="130"/>
        <v>0</v>
      </c>
      <c r="LB24" s="21">
        <v>0</v>
      </c>
      <c r="LC24" s="21">
        <f t="shared" si="131"/>
        <v>0</v>
      </c>
      <c r="LD24" s="21">
        <v>0</v>
      </c>
      <c r="LE24" s="21">
        <f t="shared" si="132"/>
        <v>0</v>
      </c>
      <c r="LF24" s="21">
        <f t="shared" si="22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4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5"/>
        <v>0</v>
      </c>
      <c r="LS24" s="21">
        <v>0</v>
      </c>
      <c r="LT24" s="21">
        <f t="shared" si="136"/>
        <v>0</v>
      </c>
      <c r="LU24" s="21">
        <v>0</v>
      </c>
      <c r="LV24" s="21">
        <f t="shared" si="137"/>
        <v>0</v>
      </c>
      <c r="LW24" s="21">
        <v>0</v>
      </c>
      <c r="LX24" s="21">
        <f t="shared" si="138"/>
        <v>0</v>
      </c>
      <c r="LY24" s="21">
        <v>0</v>
      </c>
      <c r="LZ24" s="21">
        <f t="shared" si="139"/>
        <v>0</v>
      </c>
      <c r="MA24" s="21">
        <v>0</v>
      </c>
      <c r="MB24" s="21">
        <f t="shared" si="140"/>
        <v>0</v>
      </c>
      <c r="MC24" s="21">
        <f t="shared" si="141"/>
        <v>0</v>
      </c>
      <c r="MD24" s="21"/>
      <c r="ME24" s="23">
        <f t="shared" si="235"/>
        <v>0</v>
      </c>
      <c r="MF24" s="22"/>
      <c r="MG24" s="22"/>
      <c r="MH24" s="22"/>
      <c r="MI24" s="23">
        <v>0</v>
      </c>
      <c r="MJ24" s="21">
        <f t="shared" si="208"/>
        <v>0</v>
      </c>
      <c r="MK24" s="21">
        <f t="shared" si="143"/>
        <v>0</v>
      </c>
      <c r="ML24" s="21">
        <v>0</v>
      </c>
      <c r="MM24" s="21">
        <f t="shared" si="144"/>
        <v>0</v>
      </c>
      <c r="MN24" s="21">
        <v>0</v>
      </c>
      <c r="MO24" s="21">
        <f t="shared" si="145"/>
        <v>0</v>
      </c>
      <c r="MP24" s="21">
        <v>0</v>
      </c>
      <c r="MQ24" s="21">
        <f t="shared" si="146"/>
        <v>0</v>
      </c>
      <c r="MR24" s="21">
        <v>0</v>
      </c>
      <c r="MS24" s="21">
        <f t="shared" si="147"/>
        <v>0</v>
      </c>
      <c r="MT24" s="21">
        <v>0</v>
      </c>
      <c r="MU24" s="21">
        <f t="shared" si="148"/>
        <v>0</v>
      </c>
      <c r="MV24" s="21">
        <f t="shared" si="22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0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1"/>
        <v>0</v>
      </c>
      <c r="NI24" s="21">
        <v>0</v>
      </c>
      <c r="NJ24" s="21">
        <f t="shared" si="152"/>
        <v>0</v>
      </c>
      <c r="NK24" s="21">
        <v>0</v>
      </c>
      <c r="NL24" s="21">
        <f t="shared" si="153"/>
        <v>0</v>
      </c>
      <c r="NM24" s="21">
        <v>0</v>
      </c>
      <c r="NN24" s="21">
        <f t="shared" si="154"/>
        <v>0</v>
      </c>
      <c r="NO24" s="21">
        <v>0</v>
      </c>
      <c r="NP24" s="21">
        <f t="shared" si="155"/>
        <v>0</v>
      </c>
      <c r="NQ24" s="21">
        <v>0</v>
      </c>
      <c r="NR24" s="21">
        <f t="shared" si="156"/>
        <v>0</v>
      </c>
      <c r="NS24" s="21">
        <f t="shared" si="157"/>
        <v>0</v>
      </c>
      <c r="NT24" s="21"/>
      <c r="NU24" s="23">
        <f t="shared" si="236"/>
        <v>0</v>
      </c>
      <c r="NV24" s="22"/>
      <c r="NW24" s="22"/>
      <c r="NX24" s="22"/>
      <c r="NY24" s="23">
        <v>0</v>
      </c>
      <c r="NZ24" s="21">
        <f t="shared" si="209"/>
        <v>0</v>
      </c>
      <c r="OA24" s="21">
        <f t="shared" si="159"/>
        <v>0</v>
      </c>
      <c r="OB24" s="21">
        <v>0</v>
      </c>
      <c r="OC24" s="21">
        <f t="shared" si="160"/>
        <v>0</v>
      </c>
      <c r="OD24" s="21">
        <v>0</v>
      </c>
      <c r="OE24" s="21">
        <f t="shared" si="161"/>
        <v>0</v>
      </c>
      <c r="OF24" s="21">
        <v>0</v>
      </c>
      <c r="OG24" s="21">
        <f t="shared" si="162"/>
        <v>0</v>
      </c>
      <c r="OH24" s="21">
        <v>0</v>
      </c>
      <c r="OI24" s="21">
        <f t="shared" si="163"/>
        <v>0</v>
      </c>
      <c r="OJ24" s="21">
        <v>0</v>
      </c>
      <c r="OK24" s="21">
        <f t="shared" si="164"/>
        <v>0</v>
      </c>
      <c r="OL24" s="21">
        <f t="shared" si="22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66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67"/>
        <v>0</v>
      </c>
      <c r="OY24" s="21">
        <v>0</v>
      </c>
      <c r="OZ24" s="21">
        <f t="shared" si="168"/>
        <v>0</v>
      </c>
      <c r="PA24" s="21">
        <v>0</v>
      </c>
      <c r="PB24" s="21">
        <f t="shared" si="169"/>
        <v>0</v>
      </c>
      <c r="PC24" s="21">
        <v>0</v>
      </c>
      <c r="PD24" s="21">
        <f t="shared" si="170"/>
        <v>0</v>
      </c>
      <c r="PE24" s="21">
        <v>0</v>
      </c>
      <c r="PF24" s="21">
        <f t="shared" si="171"/>
        <v>0</v>
      </c>
      <c r="PG24" s="21">
        <v>0</v>
      </c>
      <c r="PH24" s="21">
        <f t="shared" si="172"/>
        <v>0</v>
      </c>
      <c r="PI24" s="21">
        <f t="shared" si="173"/>
        <v>0</v>
      </c>
      <c r="PJ24" s="21"/>
      <c r="PK24" s="23">
        <f t="shared" si="237"/>
        <v>0</v>
      </c>
      <c r="PL24" s="22"/>
      <c r="PM24" s="22"/>
      <c r="PN24" s="22"/>
      <c r="PO24" s="23">
        <v>0</v>
      </c>
      <c r="PP24" s="21">
        <f t="shared" si="210"/>
        <v>0</v>
      </c>
      <c r="PQ24" s="21">
        <f t="shared" si="175"/>
        <v>0</v>
      </c>
      <c r="PR24" s="21">
        <v>0</v>
      </c>
      <c r="PS24" s="21">
        <f t="shared" si="176"/>
        <v>0</v>
      </c>
      <c r="PT24" s="21">
        <v>0</v>
      </c>
      <c r="PU24" s="21">
        <f t="shared" si="177"/>
        <v>0</v>
      </c>
      <c r="PV24" s="21">
        <v>0</v>
      </c>
      <c r="PW24" s="21">
        <f t="shared" si="178"/>
        <v>0</v>
      </c>
      <c r="PX24" s="21">
        <v>0</v>
      </c>
      <c r="PY24" s="21">
        <f t="shared" si="179"/>
        <v>0</v>
      </c>
      <c r="PZ24" s="21">
        <v>0</v>
      </c>
      <c r="QA24" s="21">
        <f t="shared" si="180"/>
        <v>0</v>
      </c>
      <c r="QB24" s="21">
        <f t="shared" si="22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2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3"/>
        <v>0</v>
      </c>
      <c r="QO24" s="21">
        <v>0</v>
      </c>
      <c r="QP24" s="21">
        <f t="shared" si="184"/>
        <v>0</v>
      </c>
      <c r="QQ24" s="21">
        <v>0</v>
      </c>
      <c r="QR24" s="21">
        <f t="shared" si="185"/>
        <v>0</v>
      </c>
      <c r="QS24" s="21">
        <v>0</v>
      </c>
      <c r="QT24" s="21">
        <f t="shared" si="186"/>
        <v>0</v>
      </c>
      <c r="QU24" s="21">
        <v>0</v>
      </c>
      <c r="QV24" s="21">
        <f t="shared" si="187"/>
        <v>0</v>
      </c>
      <c r="QW24" s="21">
        <v>0</v>
      </c>
      <c r="QX24" s="21">
        <f t="shared" si="188"/>
        <v>0</v>
      </c>
      <c r="QY24" s="21">
        <f t="shared" si="189"/>
        <v>0</v>
      </c>
      <c r="QZ24" s="21"/>
      <c r="RA24" s="23">
        <f t="shared" si="238"/>
        <v>0</v>
      </c>
      <c r="RB24" s="24">
        <f t="shared" si="13"/>
        <v>0</v>
      </c>
      <c r="RC24" s="24">
        <f t="shared" si="14"/>
        <v>0</v>
      </c>
      <c r="RD24" s="24">
        <f t="shared" si="190"/>
        <v>0</v>
      </c>
    </row>
    <row r="25" spans="1:472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5"/>
        <v>0</v>
      </c>
      <c r="M25" s="21">
        <f t="shared" si="16"/>
        <v>0</v>
      </c>
      <c r="N25" s="21">
        <v>0</v>
      </c>
      <c r="O25" s="21">
        <f t="shared" si="17"/>
        <v>0</v>
      </c>
      <c r="P25" s="21">
        <v>0</v>
      </c>
      <c r="Q25" s="21">
        <f t="shared" si="18"/>
        <v>0</v>
      </c>
      <c r="R25" s="21">
        <v>0</v>
      </c>
      <c r="S25" s="21">
        <f t="shared" si="19"/>
        <v>0</v>
      </c>
      <c r="T25" s="21">
        <v>0</v>
      </c>
      <c r="U25" s="21">
        <f t="shared" si="20"/>
        <v>0</v>
      </c>
      <c r="V25" s="21">
        <v>0</v>
      </c>
      <c r="W25" s="21">
        <f t="shared" si="21"/>
        <v>0</v>
      </c>
      <c r="X25" s="21">
        <f t="shared" si="22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3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4"/>
        <v>0</v>
      </c>
      <c r="AK25" s="21">
        <v>0</v>
      </c>
      <c r="AL25" s="21">
        <f t="shared" si="25"/>
        <v>0</v>
      </c>
      <c r="AM25" s="21">
        <v>0</v>
      </c>
      <c r="AN25" s="21">
        <f t="shared" si="26"/>
        <v>0</v>
      </c>
      <c r="AO25" s="21">
        <v>0</v>
      </c>
      <c r="AP25" s="21">
        <f t="shared" si="27"/>
        <v>0</v>
      </c>
      <c r="AQ25" s="21">
        <v>0</v>
      </c>
      <c r="AR25" s="21">
        <f t="shared" si="28"/>
        <v>0</v>
      </c>
      <c r="AS25" s="21">
        <v>0</v>
      </c>
      <c r="AT25" s="21">
        <f t="shared" si="29"/>
        <v>0</v>
      </c>
      <c r="AU25" s="21">
        <f t="shared" si="30"/>
        <v>0</v>
      </c>
      <c r="AV25" s="21"/>
      <c r="AW25" s="23">
        <f t="shared" si="191"/>
        <v>0</v>
      </c>
      <c r="AX25" s="22"/>
      <c r="AY25" s="22"/>
      <c r="AZ25" s="22"/>
      <c r="BA25" s="23">
        <v>0</v>
      </c>
      <c r="BB25" s="21">
        <f t="shared" si="201"/>
        <v>0</v>
      </c>
      <c r="BC25" s="21">
        <f t="shared" si="32"/>
        <v>0</v>
      </c>
      <c r="BD25" s="21">
        <v>0</v>
      </c>
      <c r="BE25" s="21">
        <f t="shared" si="33"/>
        <v>0</v>
      </c>
      <c r="BF25" s="21">
        <v>0</v>
      </c>
      <c r="BG25" s="21">
        <f t="shared" si="34"/>
        <v>0</v>
      </c>
      <c r="BH25" s="21">
        <v>0</v>
      </c>
      <c r="BI25" s="21">
        <f t="shared" si="35"/>
        <v>0</v>
      </c>
      <c r="BJ25" s="21">
        <v>0</v>
      </c>
      <c r="BK25" s="21">
        <f t="shared" si="36"/>
        <v>0</v>
      </c>
      <c r="BL25" s="21">
        <v>0</v>
      </c>
      <c r="BM25" s="21">
        <f t="shared" si="37"/>
        <v>0</v>
      </c>
      <c r="BN25" s="21">
        <f t="shared" si="22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39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0"/>
        <v>0</v>
      </c>
      <c r="CA25" s="21">
        <v>0</v>
      </c>
      <c r="CB25" s="21">
        <f t="shared" si="41"/>
        <v>0</v>
      </c>
      <c r="CC25" s="21">
        <v>0</v>
      </c>
      <c r="CD25" s="21">
        <f t="shared" si="42"/>
        <v>0</v>
      </c>
      <c r="CE25" s="21">
        <v>0</v>
      </c>
      <c r="CF25" s="21">
        <f t="shared" si="43"/>
        <v>0</v>
      </c>
      <c r="CG25" s="21">
        <v>0</v>
      </c>
      <c r="CH25" s="21">
        <f t="shared" si="44"/>
        <v>0</v>
      </c>
      <c r="CI25" s="21">
        <v>0</v>
      </c>
      <c r="CJ25" s="21">
        <f t="shared" si="45"/>
        <v>0</v>
      </c>
      <c r="CK25" s="21">
        <f t="shared" si="46"/>
        <v>0</v>
      </c>
      <c r="CL25" s="21"/>
      <c r="CM25" s="23">
        <f t="shared" si="230"/>
        <v>0</v>
      </c>
      <c r="CN25" s="22"/>
      <c r="CO25" s="22"/>
      <c r="CP25" s="22"/>
      <c r="CQ25" s="23">
        <v>0</v>
      </c>
      <c r="CR25" s="21">
        <f t="shared" si="202"/>
        <v>0</v>
      </c>
      <c r="CS25" s="21">
        <f t="shared" si="48"/>
        <v>0</v>
      </c>
      <c r="CT25" s="21">
        <v>0</v>
      </c>
      <c r="CU25" s="21">
        <f t="shared" si="49"/>
        <v>0</v>
      </c>
      <c r="CV25" s="21">
        <v>0</v>
      </c>
      <c r="CW25" s="21">
        <f t="shared" si="50"/>
        <v>0</v>
      </c>
      <c r="CX25" s="21">
        <v>0</v>
      </c>
      <c r="CY25" s="21">
        <f t="shared" si="51"/>
        <v>0</v>
      </c>
      <c r="CZ25" s="21">
        <v>0</v>
      </c>
      <c r="DA25" s="21">
        <f t="shared" si="52"/>
        <v>0</v>
      </c>
      <c r="DB25" s="21">
        <v>0</v>
      </c>
      <c r="DC25" s="21">
        <f t="shared" si="53"/>
        <v>0</v>
      </c>
      <c r="DD25" s="21">
        <f t="shared" si="22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5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6"/>
        <v>0</v>
      </c>
      <c r="DS25" s="21">
        <v>0</v>
      </c>
      <c r="DT25" s="21">
        <f t="shared" si="57"/>
        <v>0</v>
      </c>
      <c r="DU25" s="21">
        <v>0</v>
      </c>
      <c r="DV25" s="21">
        <f t="shared" si="58"/>
        <v>0</v>
      </c>
      <c r="DW25" s="21">
        <v>0</v>
      </c>
      <c r="DX25" s="21">
        <f t="shared" si="59"/>
        <v>0</v>
      </c>
      <c r="DY25" s="21">
        <v>0</v>
      </c>
      <c r="DZ25" s="21">
        <f t="shared" si="60"/>
        <v>0</v>
      </c>
      <c r="EA25" s="21">
        <f t="shared" si="61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03"/>
        <v>0</v>
      </c>
      <c r="EI25" s="21">
        <f t="shared" si="63"/>
        <v>0</v>
      </c>
      <c r="EJ25" s="21">
        <v>0</v>
      </c>
      <c r="EK25" s="21">
        <f t="shared" si="64"/>
        <v>0</v>
      </c>
      <c r="EL25" s="21">
        <v>0</v>
      </c>
      <c r="EM25" s="21">
        <f t="shared" si="65"/>
        <v>0</v>
      </c>
      <c r="EN25" s="21">
        <v>0</v>
      </c>
      <c r="EO25" s="21">
        <f t="shared" si="66"/>
        <v>0</v>
      </c>
      <c r="EP25" s="21">
        <v>0</v>
      </c>
      <c r="EQ25" s="21">
        <f t="shared" si="67"/>
        <v>0</v>
      </c>
      <c r="ER25" s="21">
        <v>0</v>
      </c>
      <c r="ES25" s="21">
        <f t="shared" si="68"/>
        <v>0</v>
      </c>
      <c r="ET25" s="21">
        <f t="shared" si="22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0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1"/>
        <v>0</v>
      </c>
      <c r="FG25" s="21">
        <v>0</v>
      </c>
      <c r="FH25" s="21">
        <f t="shared" si="72"/>
        <v>0</v>
      </c>
      <c r="FI25" s="21">
        <v>0</v>
      </c>
      <c r="FJ25" s="21">
        <f t="shared" si="73"/>
        <v>0</v>
      </c>
      <c r="FK25" s="21">
        <v>0</v>
      </c>
      <c r="FL25" s="21">
        <f t="shared" si="74"/>
        <v>0</v>
      </c>
      <c r="FM25" s="21">
        <v>0</v>
      </c>
      <c r="FN25" s="21">
        <f t="shared" si="75"/>
        <v>0</v>
      </c>
      <c r="FO25" s="21">
        <v>0</v>
      </c>
      <c r="FP25" s="21">
        <f t="shared" si="76"/>
        <v>0</v>
      </c>
      <c r="FQ25" s="21">
        <f t="shared" si="77"/>
        <v>0</v>
      </c>
      <c r="FR25" s="21"/>
      <c r="FS25" s="23">
        <f t="shared" si="231"/>
        <v>0</v>
      </c>
      <c r="FT25" s="22"/>
      <c r="FU25" s="22"/>
      <c r="FV25" s="22"/>
      <c r="FW25" s="23">
        <v>0</v>
      </c>
      <c r="FX25" s="21">
        <f t="shared" si="204"/>
        <v>0</v>
      </c>
      <c r="FY25" s="21">
        <f t="shared" si="79"/>
        <v>0</v>
      </c>
      <c r="FZ25" s="21">
        <v>0</v>
      </c>
      <c r="GA25" s="21">
        <f t="shared" si="80"/>
        <v>0</v>
      </c>
      <c r="GB25" s="21">
        <v>0</v>
      </c>
      <c r="GC25" s="21">
        <f t="shared" si="81"/>
        <v>0</v>
      </c>
      <c r="GD25" s="21">
        <v>0</v>
      </c>
      <c r="GE25" s="21">
        <f t="shared" si="82"/>
        <v>0</v>
      </c>
      <c r="GF25" s="21">
        <v>0</v>
      </c>
      <c r="GG25" s="21">
        <f t="shared" si="83"/>
        <v>0</v>
      </c>
      <c r="GH25" s="21">
        <v>0</v>
      </c>
      <c r="GI25" s="21">
        <f t="shared" si="84"/>
        <v>0</v>
      </c>
      <c r="GJ25" s="21">
        <f t="shared" si="22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6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7"/>
        <v>0</v>
      </c>
      <c r="GW25" s="21">
        <v>0</v>
      </c>
      <c r="GX25" s="21">
        <f t="shared" si="88"/>
        <v>0</v>
      </c>
      <c r="GY25" s="21">
        <v>0</v>
      </c>
      <c r="GZ25" s="21">
        <f t="shared" si="89"/>
        <v>0</v>
      </c>
      <c r="HA25" s="21">
        <v>0</v>
      </c>
      <c r="HB25" s="21">
        <f t="shared" si="90"/>
        <v>0</v>
      </c>
      <c r="HC25" s="21">
        <v>0</v>
      </c>
      <c r="HD25" s="21">
        <f t="shared" si="91"/>
        <v>0</v>
      </c>
      <c r="HE25" s="21">
        <v>0</v>
      </c>
      <c r="HF25" s="21">
        <f t="shared" si="92"/>
        <v>0</v>
      </c>
      <c r="HG25" s="21">
        <f t="shared" si="93"/>
        <v>0</v>
      </c>
      <c r="HH25" s="21"/>
      <c r="HI25" s="23">
        <f t="shared" si="232"/>
        <v>0</v>
      </c>
      <c r="HJ25" s="22"/>
      <c r="HK25" s="22"/>
      <c r="HL25" s="22"/>
      <c r="HM25" s="23">
        <v>0</v>
      </c>
      <c r="HN25" s="21">
        <f t="shared" si="205"/>
        <v>0</v>
      </c>
      <c r="HO25" s="21">
        <f t="shared" si="95"/>
        <v>0</v>
      </c>
      <c r="HP25" s="21">
        <v>0</v>
      </c>
      <c r="HQ25" s="21">
        <f t="shared" si="96"/>
        <v>0</v>
      </c>
      <c r="HR25" s="21">
        <v>0</v>
      </c>
      <c r="HS25" s="21">
        <f t="shared" si="97"/>
        <v>0</v>
      </c>
      <c r="HT25" s="21">
        <v>0</v>
      </c>
      <c r="HU25" s="21">
        <f t="shared" si="98"/>
        <v>0</v>
      </c>
      <c r="HV25" s="21">
        <v>0</v>
      </c>
      <c r="HW25" s="21">
        <f t="shared" si="99"/>
        <v>0</v>
      </c>
      <c r="HX25" s="21">
        <v>0</v>
      </c>
      <c r="HY25" s="21">
        <f t="shared" si="100"/>
        <v>0</v>
      </c>
      <c r="HZ25" s="21">
        <f t="shared" si="22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2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3"/>
        <v>0</v>
      </c>
      <c r="IM25" s="21">
        <v>0</v>
      </c>
      <c r="IN25" s="21">
        <f t="shared" si="104"/>
        <v>0</v>
      </c>
      <c r="IO25" s="21">
        <v>0</v>
      </c>
      <c r="IP25" s="21">
        <f t="shared" si="105"/>
        <v>0</v>
      </c>
      <c r="IQ25" s="21">
        <v>0</v>
      </c>
      <c r="IR25" s="21">
        <f t="shared" si="106"/>
        <v>0</v>
      </c>
      <c r="IS25" s="21">
        <v>0</v>
      </c>
      <c r="IT25" s="21">
        <f t="shared" si="107"/>
        <v>0</v>
      </c>
      <c r="IU25" s="21">
        <v>0</v>
      </c>
      <c r="IV25" s="21">
        <f t="shared" si="108"/>
        <v>0</v>
      </c>
      <c r="IW25" s="21">
        <f t="shared" si="109"/>
        <v>0</v>
      </c>
      <c r="IX25" s="21"/>
      <c r="IY25" s="23">
        <f t="shared" si="233"/>
        <v>0</v>
      </c>
      <c r="IZ25" s="22"/>
      <c r="JA25" s="22"/>
      <c r="JB25" s="22"/>
      <c r="JC25" s="23">
        <v>0</v>
      </c>
      <c r="JD25" s="21">
        <f t="shared" si="206"/>
        <v>0</v>
      </c>
      <c r="JE25" s="21">
        <f t="shared" si="111"/>
        <v>0</v>
      </c>
      <c r="JF25" s="21">
        <v>0</v>
      </c>
      <c r="JG25" s="21">
        <f t="shared" si="112"/>
        <v>0</v>
      </c>
      <c r="JH25" s="21">
        <v>0</v>
      </c>
      <c r="JI25" s="21">
        <f t="shared" si="113"/>
        <v>0</v>
      </c>
      <c r="JJ25" s="21">
        <v>0</v>
      </c>
      <c r="JK25" s="21">
        <f t="shared" si="114"/>
        <v>0</v>
      </c>
      <c r="JL25" s="21">
        <v>0</v>
      </c>
      <c r="JM25" s="21">
        <f t="shared" si="115"/>
        <v>0</v>
      </c>
      <c r="JN25" s="21">
        <v>0</v>
      </c>
      <c r="JO25" s="21">
        <f t="shared" si="116"/>
        <v>0</v>
      </c>
      <c r="JP25" s="21">
        <f t="shared" si="22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18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19"/>
        <v>0</v>
      </c>
      <c r="KC25" s="21">
        <v>0</v>
      </c>
      <c r="KD25" s="21">
        <f t="shared" si="120"/>
        <v>0</v>
      </c>
      <c r="KE25" s="21">
        <v>0</v>
      </c>
      <c r="KF25" s="21">
        <f t="shared" si="121"/>
        <v>0</v>
      </c>
      <c r="KG25" s="21">
        <v>0</v>
      </c>
      <c r="KH25" s="21">
        <f t="shared" si="122"/>
        <v>0</v>
      </c>
      <c r="KI25" s="21">
        <v>0</v>
      </c>
      <c r="KJ25" s="21">
        <f t="shared" si="123"/>
        <v>0</v>
      </c>
      <c r="KK25" s="21">
        <v>0</v>
      </c>
      <c r="KL25" s="21">
        <f t="shared" si="124"/>
        <v>0</v>
      </c>
      <c r="KM25" s="21">
        <f t="shared" si="125"/>
        <v>0</v>
      </c>
      <c r="KN25" s="21"/>
      <c r="KO25" s="23">
        <f t="shared" si="234"/>
        <v>0</v>
      </c>
      <c r="KP25" s="22"/>
      <c r="KQ25" s="22"/>
      <c r="KR25" s="22"/>
      <c r="KS25" s="23">
        <v>0</v>
      </c>
      <c r="KT25" s="21">
        <f t="shared" si="207"/>
        <v>0</v>
      </c>
      <c r="KU25" s="21">
        <f t="shared" si="127"/>
        <v>0</v>
      </c>
      <c r="KV25" s="21">
        <v>0</v>
      </c>
      <c r="KW25" s="21">
        <f t="shared" si="128"/>
        <v>0</v>
      </c>
      <c r="KX25" s="21">
        <v>0</v>
      </c>
      <c r="KY25" s="21">
        <f t="shared" si="129"/>
        <v>0</v>
      </c>
      <c r="KZ25" s="21">
        <v>0</v>
      </c>
      <c r="LA25" s="21">
        <f t="shared" si="130"/>
        <v>0</v>
      </c>
      <c r="LB25" s="21">
        <v>0</v>
      </c>
      <c r="LC25" s="21">
        <f t="shared" si="131"/>
        <v>0</v>
      </c>
      <c r="LD25" s="21">
        <v>0</v>
      </c>
      <c r="LE25" s="21">
        <f t="shared" si="132"/>
        <v>0</v>
      </c>
      <c r="LF25" s="21">
        <f t="shared" si="22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4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5"/>
        <v>0</v>
      </c>
      <c r="LS25" s="21">
        <v>0</v>
      </c>
      <c r="LT25" s="21">
        <f t="shared" si="136"/>
        <v>0</v>
      </c>
      <c r="LU25" s="21">
        <v>0</v>
      </c>
      <c r="LV25" s="21">
        <f t="shared" si="137"/>
        <v>0</v>
      </c>
      <c r="LW25" s="21">
        <v>0</v>
      </c>
      <c r="LX25" s="21">
        <f t="shared" si="138"/>
        <v>0</v>
      </c>
      <c r="LY25" s="21">
        <v>0</v>
      </c>
      <c r="LZ25" s="21">
        <f t="shared" si="139"/>
        <v>0</v>
      </c>
      <c r="MA25" s="21">
        <v>0</v>
      </c>
      <c r="MB25" s="21">
        <f t="shared" si="140"/>
        <v>0</v>
      </c>
      <c r="MC25" s="21">
        <f t="shared" si="141"/>
        <v>0</v>
      </c>
      <c r="MD25" s="21"/>
      <c r="ME25" s="23">
        <f t="shared" si="235"/>
        <v>0</v>
      </c>
      <c r="MF25" s="22"/>
      <c r="MG25" s="22"/>
      <c r="MH25" s="22"/>
      <c r="MI25" s="23">
        <v>0</v>
      </c>
      <c r="MJ25" s="21">
        <f t="shared" si="208"/>
        <v>0</v>
      </c>
      <c r="MK25" s="21">
        <f t="shared" si="143"/>
        <v>0</v>
      </c>
      <c r="ML25" s="21">
        <v>0</v>
      </c>
      <c r="MM25" s="21">
        <f t="shared" si="144"/>
        <v>0</v>
      </c>
      <c r="MN25" s="21">
        <v>0</v>
      </c>
      <c r="MO25" s="21">
        <f t="shared" si="145"/>
        <v>0</v>
      </c>
      <c r="MP25" s="21">
        <v>0</v>
      </c>
      <c r="MQ25" s="21">
        <f t="shared" si="146"/>
        <v>0</v>
      </c>
      <c r="MR25" s="21">
        <v>0</v>
      </c>
      <c r="MS25" s="21">
        <f t="shared" si="147"/>
        <v>0</v>
      </c>
      <c r="MT25" s="21">
        <v>0</v>
      </c>
      <c r="MU25" s="21">
        <f t="shared" si="148"/>
        <v>0</v>
      </c>
      <c r="MV25" s="21">
        <f t="shared" si="22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0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1"/>
        <v>0</v>
      </c>
      <c r="NI25" s="21">
        <v>0</v>
      </c>
      <c r="NJ25" s="21">
        <f t="shared" si="152"/>
        <v>0</v>
      </c>
      <c r="NK25" s="21">
        <v>0</v>
      </c>
      <c r="NL25" s="21">
        <f t="shared" si="153"/>
        <v>0</v>
      </c>
      <c r="NM25" s="21">
        <v>0</v>
      </c>
      <c r="NN25" s="21">
        <f t="shared" si="154"/>
        <v>0</v>
      </c>
      <c r="NO25" s="21">
        <v>0</v>
      </c>
      <c r="NP25" s="21">
        <f t="shared" si="155"/>
        <v>0</v>
      </c>
      <c r="NQ25" s="21">
        <v>0</v>
      </c>
      <c r="NR25" s="21">
        <f t="shared" si="156"/>
        <v>0</v>
      </c>
      <c r="NS25" s="21">
        <f t="shared" si="157"/>
        <v>0</v>
      </c>
      <c r="NT25" s="21"/>
      <c r="NU25" s="23">
        <f t="shared" si="236"/>
        <v>0</v>
      </c>
      <c r="NV25" s="22"/>
      <c r="NW25" s="22"/>
      <c r="NX25" s="22"/>
      <c r="NY25" s="23">
        <v>0</v>
      </c>
      <c r="NZ25" s="21">
        <f t="shared" si="209"/>
        <v>0</v>
      </c>
      <c r="OA25" s="21">
        <f t="shared" si="159"/>
        <v>0</v>
      </c>
      <c r="OB25" s="21">
        <v>0</v>
      </c>
      <c r="OC25" s="21">
        <f t="shared" si="160"/>
        <v>0</v>
      </c>
      <c r="OD25" s="21">
        <v>0</v>
      </c>
      <c r="OE25" s="21">
        <f t="shared" si="161"/>
        <v>0</v>
      </c>
      <c r="OF25" s="21">
        <v>0</v>
      </c>
      <c r="OG25" s="21">
        <f t="shared" si="162"/>
        <v>0</v>
      </c>
      <c r="OH25" s="21">
        <v>0</v>
      </c>
      <c r="OI25" s="21">
        <f t="shared" si="163"/>
        <v>0</v>
      </c>
      <c r="OJ25" s="21">
        <v>0</v>
      </c>
      <c r="OK25" s="21">
        <f t="shared" si="164"/>
        <v>0</v>
      </c>
      <c r="OL25" s="21">
        <f t="shared" si="22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66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67"/>
        <v>0</v>
      </c>
      <c r="OY25" s="21">
        <v>0</v>
      </c>
      <c r="OZ25" s="21">
        <f t="shared" si="168"/>
        <v>0</v>
      </c>
      <c r="PA25" s="21">
        <v>0</v>
      </c>
      <c r="PB25" s="21">
        <f t="shared" si="169"/>
        <v>0</v>
      </c>
      <c r="PC25" s="21">
        <v>0</v>
      </c>
      <c r="PD25" s="21">
        <f t="shared" si="170"/>
        <v>0</v>
      </c>
      <c r="PE25" s="21">
        <v>0</v>
      </c>
      <c r="PF25" s="21">
        <f t="shared" si="171"/>
        <v>0</v>
      </c>
      <c r="PG25" s="21">
        <v>0</v>
      </c>
      <c r="PH25" s="21">
        <f t="shared" si="172"/>
        <v>0</v>
      </c>
      <c r="PI25" s="21">
        <f t="shared" si="173"/>
        <v>0</v>
      </c>
      <c r="PJ25" s="21"/>
      <c r="PK25" s="23">
        <f t="shared" si="237"/>
        <v>0</v>
      </c>
      <c r="PL25" s="22"/>
      <c r="PM25" s="22"/>
      <c r="PN25" s="22"/>
      <c r="PO25" s="23">
        <v>0</v>
      </c>
      <c r="PP25" s="21">
        <f t="shared" si="210"/>
        <v>0</v>
      </c>
      <c r="PQ25" s="21">
        <f t="shared" si="175"/>
        <v>0</v>
      </c>
      <c r="PR25" s="21">
        <v>0</v>
      </c>
      <c r="PS25" s="21">
        <f t="shared" si="176"/>
        <v>0</v>
      </c>
      <c r="PT25" s="21">
        <v>0</v>
      </c>
      <c r="PU25" s="21">
        <f t="shared" si="177"/>
        <v>0</v>
      </c>
      <c r="PV25" s="21">
        <v>0</v>
      </c>
      <c r="PW25" s="21">
        <f t="shared" si="178"/>
        <v>0</v>
      </c>
      <c r="PX25" s="21">
        <v>0</v>
      </c>
      <c r="PY25" s="21">
        <f t="shared" si="179"/>
        <v>0</v>
      </c>
      <c r="PZ25" s="21">
        <v>0</v>
      </c>
      <c r="QA25" s="21">
        <f t="shared" si="180"/>
        <v>0</v>
      </c>
      <c r="QB25" s="21">
        <f t="shared" si="22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2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3"/>
        <v>0</v>
      </c>
      <c r="QO25" s="21">
        <v>0</v>
      </c>
      <c r="QP25" s="21">
        <f t="shared" si="184"/>
        <v>0</v>
      </c>
      <c r="QQ25" s="21">
        <v>0</v>
      </c>
      <c r="QR25" s="21">
        <f t="shared" si="185"/>
        <v>0</v>
      </c>
      <c r="QS25" s="21">
        <v>0</v>
      </c>
      <c r="QT25" s="21">
        <f t="shared" si="186"/>
        <v>0</v>
      </c>
      <c r="QU25" s="21">
        <v>0</v>
      </c>
      <c r="QV25" s="21">
        <f t="shared" si="187"/>
        <v>0</v>
      </c>
      <c r="QW25" s="21">
        <v>0</v>
      </c>
      <c r="QX25" s="21">
        <f t="shared" si="188"/>
        <v>0</v>
      </c>
      <c r="QY25" s="21">
        <f t="shared" si="189"/>
        <v>0</v>
      </c>
      <c r="QZ25" s="21"/>
      <c r="RA25" s="23">
        <f t="shared" si="238"/>
        <v>0</v>
      </c>
      <c r="RB25" s="24">
        <f t="shared" si="13"/>
        <v>0</v>
      </c>
      <c r="RC25" s="24">
        <f t="shared" si="14"/>
        <v>0</v>
      </c>
      <c r="RD25" s="24">
        <f t="shared" si="190"/>
        <v>0</v>
      </c>
    </row>
    <row r="26" spans="1:472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5"/>
        <v>0</v>
      </c>
      <c r="M26" s="21">
        <f t="shared" si="16"/>
        <v>0</v>
      </c>
      <c r="N26" s="21">
        <v>0</v>
      </c>
      <c r="O26" s="21">
        <f t="shared" si="17"/>
        <v>0</v>
      </c>
      <c r="P26" s="21">
        <v>0</v>
      </c>
      <c r="Q26" s="21">
        <f t="shared" si="18"/>
        <v>0</v>
      </c>
      <c r="R26" s="21">
        <v>0</v>
      </c>
      <c r="S26" s="21">
        <f t="shared" si="19"/>
        <v>0</v>
      </c>
      <c r="T26" s="21">
        <v>0</v>
      </c>
      <c r="U26" s="21">
        <f t="shared" si="20"/>
        <v>0</v>
      </c>
      <c r="V26" s="21">
        <v>0</v>
      </c>
      <c r="W26" s="21">
        <f t="shared" si="21"/>
        <v>0</v>
      </c>
      <c r="X26" s="21">
        <f t="shared" si="22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3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4"/>
        <v>0</v>
      </c>
      <c r="AK26" s="21">
        <v>0</v>
      </c>
      <c r="AL26" s="21">
        <f t="shared" si="25"/>
        <v>0</v>
      </c>
      <c r="AM26" s="21">
        <v>0</v>
      </c>
      <c r="AN26" s="21">
        <f t="shared" si="26"/>
        <v>0</v>
      </c>
      <c r="AO26" s="21">
        <v>0</v>
      </c>
      <c r="AP26" s="21">
        <f t="shared" si="27"/>
        <v>0</v>
      </c>
      <c r="AQ26" s="21">
        <v>0</v>
      </c>
      <c r="AR26" s="21">
        <f t="shared" si="28"/>
        <v>0</v>
      </c>
      <c r="AS26" s="21">
        <v>0</v>
      </c>
      <c r="AT26" s="21">
        <f t="shared" si="29"/>
        <v>0</v>
      </c>
      <c r="AU26" s="21">
        <f t="shared" si="30"/>
        <v>0</v>
      </c>
      <c r="AV26" s="21"/>
      <c r="AW26" s="23">
        <f t="shared" si="191"/>
        <v>0</v>
      </c>
      <c r="AX26" s="22"/>
      <c r="AY26" s="22"/>
      <c r="AZ26" s="22"/>
      <c r="BA26" s="23">
        <v>0</v>
      </c>
      <c r="BB26" s="21">
        <f t="shared" si="201"/>
        <v>0</v>
      </c>
      <c r="BC26" s="21">
        <f t="shared" si="32"/>
        <v>0</v>
      </c>
      <c r="BD26" s="21">
        <v>0</v>
      </c>
      <c r="BE26" s="21">
        <f t="shared" si="33"/>
        <v>0</v>
      </c>
      <c r="BF26" s="21">
        <v>0</v>
      </c>
      <c r="BG26" s="21">
        <f t="shared" si="34"/>
        <v>0</v>
      </c>
      <c r="BH26" s="21">
        <v>0</v>
      </c>
      <c r="BI26" s="21">
        <f t="shared" si="35"/>
        <v>0</v>
      </c>
      <c r="BJ26" s="21">
        <v>0</v>
      </c>
      <c r="BK26" s="21">
        <f t="shared" si="36"/>
        <v>0</v>
      </c>
      <c r="BL26" s="21">
        <v>0</v>
      </c>
      <c r="BM26" s="21">
        <f t="shared" si="37"/>
        <v>0</v>
      </c>
      <c r="BN26" s="21">
        <f t="shared" si="22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39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0"/>
        <v>0</v>
      </c>
      <c r="CA26" s="21">
        <v>0</v>
      </c>
      <c r="CB26" s="21">
        <f t="shared" si="41"/>
        <v>0</v>
      </c>
      <c r="CC26" s="21">
        <v>0</v>
      </c>
      <c r="CD26" s="21">
        <f t="shared" si="42"/>
        <v>0</v>
      </c>
      <c r="CE26" s="21">
        <v>0</v>
      </c>
      <c r="CF26" s="21">
        <f t="shared" si="43"/>
        <v>0</v>
      </c>
      <c r="CG26" s="21">
        <v>0</v>
      </c>
      <c r="CH26" s="21">
        <f t="shared" si="44"/>
        <v>0</v>
      </c>
      <c r="CI26" s="21">
        <v>0</v>
      </c>
      <c r="CJ26" s="21">
        <f t="shared" si="45"/>
        <v>0</v>
      </c>
      <c r="CK26" s="21">
        <f t="shared" si="46"/>
        <v>0</v>
      </c>
      <c r="CL26" s="21"/>
      <c r="CM26" s="23">
        <f t="shared" si="230"/>
        <v>0</v>
      </c>
      <c r="CN26" s="22"/>
      <c r="CO26" s="22"/>
      <c r="CP26" s="22"/>
      <c r="CQ26" s="23">
        <v>0</v>
      </c>
      <c r="CR26" s="21">
        <f t="shared" si="202"/>
        <v>0</v>
      </c>
      <c r="CS26" s="21">
        <f t="shared" si="48"/>
        <v>0</v>
      </c>
      <c r="CT26" s="21">
        <v>0</v>
      </c>
      <c r="CU26" s="21">
        <f t="shared" si="49"/>
        <v>0</v>
      </c>
      <c r="CV26" s="21">
        <v>0</v>
      </c>
      <c r="CW26" s="21">
        <f t="shared" si="50"/>
        <v>0</v>
      </c>
      <c r="CX26" s="21">
        <v>0</v>
      </c>
      <c r="CY26" s="21">
        <f t="shared" si="51"/>
        <v>0</v>
      </c>
      <c r="CZ26" s="21">
        <v>0</v>
      </c>
      <c r="DA26" s="21">
        <f t="shared" si="52"/>
        <v>0</v>
      </c>
      <c r="DB26" s="21">
        <v>0</v>
      </c>
      <c r="DC26" s="21">
        <f t="shared" si="53"/>
        <v>0</v>
      </c>
      <c r="DD26" s="21">
        <f t="shared" si="22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5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6"/>
        <v>0</v>
      </c>
      <c r="DS26" s="21">
        <v>0</v>
      </c>
      <c r="DT26" s="21">
        <f t="shared" si="57"/>
        <v>0</v>
      </c>
      <c r="DU26" s="21">
        <v>0</v>
      </c>
      <c r="DV26" s="21">
        <f t="shared" si="58"/>
        <v>0</v>
      </c>
      <c r="DW26" s="21">
        <v>0</v>
      </c>
      <c r="DX26" s="21">
        <f t="shared" si="59"/>
        <v>0</v>
      </c>
      <c r="DY26" s="21">
        <v>0</v>
      </c>
      <c r="DZ26" s="21">
        <f t="shared" si="60"/>
        <v>0</v>
      </c>
      <c r="EA26" s="21">
        <f t="shared" si="61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03"/>
        <v>0</v>
      </c>
      <c r="EI26" s="21">
        <f t="shared" si="63"/>
        <v>0</v>
      </c>
      <c r="EJ26" s="21">
        <v>0</v>
      </c>
      <c r="EK26" s="21">
        <f t="shared" si="64"/>
        <v>0</v>
      </c>
      <c r="EL26" s="21">
        <v>0</v>
      </c>
      <c r="EM26" s="21">
        <f t="shared" si="65"/>
        <v>0</v>
      </c>
      <c r="EN26" s="21">
        <v>0</v>
      </c>
      <c r="EO26" s="21">
        <f t="shared" si="66"/>
        <v>0</v>
      </c>
      <c r="EP26" s="21">
        <v>0</v>
      </c>
      <c r="EQ26" s="21">
        <f t="shared" si="67"/>
        <v>0</v>
      </c>
      <c r="ER26" s="21">
        <v>0</v>
      </c>
      <c r="ES26" s="21">
        <f t="shared" si="68"/>
        <v>0</v>
      </c>
      <c r="ET26" s="21">
        <f t="shared" si="22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0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1"/>
        <v>0</v>
      </c>
      <c r="FG26" s="21">
        <v>0</v>
      </c>
      <c r="FH26" s="21">
        <f t="shared" si="72"/>
        <v>0</v>
      </c>
      <c r="FI26" s="21">
        <v>0</v>
      </c>
      <c r="FJ26" s="21">
        <f t="shared" si="73"/>
        <v>0</v>
      </c>
      <c r="FK26" s="21">
        <v>0</v>
      </c>
      <c r="FL26" s="21">
        <f t="shared" si="74"/>
        <v>0</v>
      </c>
      <c r="FM26" s="21">
        <v>0</v>
      </c>
      <c r="FN26" s="21">
        <f t="shared" si="75"/>
        <v>0</v>
      </c>
      <c r="FO26" s="21">
        <v>0</v>
      </c>
      <c r="FP26" s="21">
        <f t="shared" si="76"/>
        <v>0</v>
      </c>
      <c r="FQ26" s="21">
        <f t="shared" si="77"/>
        <v>0</v>
      </c>
      <c r="FR26" s="21"/>
      <c r="FS26" s="23">
        <f t="shared" si="231"/>
        <v>0</v>
      </c>
      <c r="FT26" s="22"/>
      <c r="FU26" s="22"/>
      <c r="FV26" s="22"/>
      <c r="FW26" s="23">
        <v>0</v>
      </c>
      <c r="FX26" s="21">
        <f t="shared" si="204"/>
        <v>0</v>
      </c>
      <c r="FY26" s="21">
        <f t="shared" si="79"/>
        <v>0</v>
      </c>
      <c r="FZ26" s="21">
        <v>0</v>
      </c>
      <c r="GA26" s="21">
        <f t="shared" si="80"/>
        <v>0</v>
      </c>
      <c r="GB26" s="21">
        <v>0</v>
      </c>
      <c r="GC26" s="21">
        <f t="shared" si="81"/>
        <v>0</v>
      </c>
      <c r="GD26" s="21">
        <v>0</v>
      </c>
      <c r="GE26" s="21">
        <f t="shared" si="82"/>
        <v>0</v>
      </c>
      <c r="GF26" s="21">
        <v>0</v>
      </c>
      <c r="GG26" s="21">
        <f t="shared" si="83"/>
        <v>0</v>
      </c>
      <c r="GH26" s="21">
        <v>0</v>
      </c>
      <c r="GI26" s="21">
        <f t="shared" si="84"/>
        <v>0</v>
      </c>
      <c r="GJ26" s="21">
        <f t="shared" si="22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6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7"/>
        <v>0</v>
      </c>
      <c r="GW26" s="21">
        <v>0</v>
      </c>
      <c r="GX26" s="21">
        <f t="shared" si="88"/>
        <v>0</v>
      </c>
      <c r="GY26" s="21">
        <v>0</v>
      </c>
      <c r="GZ26" s="21">
        <f t="shared" si="89"/>
        <v>0</v>
      </c>
      <c r="HA26" s="21">
        <v>0</v>
      </c>
      <c r="HB26" s="21">
        <f t="shared" si="90"/>
        <v>0</v>
      </c>
      <c r="HC26" s="21">
        <v>0</v>
      </c>
      <c r="HD26" s="21">
        <f t="shared" si="91"/>
        <v>0</v>
      </c>
      <c r="HE26" s="21">
        <v>0</v>
      </c>
      <c r="HF26" s="21">
        <f t="shared" si="92"/>
        <v>0</v>
      </c>
      <c r="HG26" s="21">
        <f t="shared" si="93"/>
        <v>0</v>
      </c>
      <c r="HH26" s="21"/>
      <c r="HI26" s="23">
        <f t="shared" si="232"/>
        <v>0</v>
      </c>
      <c r="HJ26" s="22"/>
      <c r="HK26" s="22"/>
      <c r="HL26" s="22"/>
      <c r="HM26" s="23">
        <v>0</v>
      </c>
      <c r="HN26" s="21">
        <f t="shared" si="205"/>
        <v>0</v>
      </c>
      <c r="HO26" s="21">
        <f t="shared" si="95"/>
        <v>0</v>
      </c>
      <c r="HP26" s="21">
        <v>0</v>
      </c>
      <c r="HQ26" s="21">
        <f t="shared" si="96"/>
        <v>0</v>
      </c>
      <c r="HR26" s="21">
        <v>0</v>
      </c>
      <c r="HS26" s="21">
        <f t="shared" si="97"/>
        <v>0</v>
      </c>
      <c r="HT26" s="21">
        <v>0</v>
      </c>
      <c r="HU26" s="21">
        <f t="shared" si="98"/>
        <v>0</v>
      </c>
      <c r="HV26" s="21">
        <v>0</v>
      </c>
      <c r="HW26" s="21">
        <f t="shared" si="99"/>
        <v>0</v>
      </c>
      <c r="HX26" s="21">
        <v>0</v>
      </c>
      <c r="HY26" s="21">
        <f t="shared" si="100"/>
        <v>0</v>
      </c>
      <c r="HZ26" s="21">
        <f t="shared" si="22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2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3"/>
        <v>0</v>
      </c>
      <c r="IM26" s="21">
        <v>0</v>
      </c>
      <c r="IN26" s="21">
        <f t="shared" si="104"/>
        <v>0</v>
      </c>
      <c r="IO26" s="21">
        <v>0</v>
      </c>
      <c r="IP26" s="21">
        <f t="shared" si="105"/>
        <v>0</v>
      </c>
      <c r="IQ26" s="21">
        <v>0</v>
      </c>
      <c r="IR26" s="21">
        <f t="shared" si="106"/>
        <v>0</v>
      </c>
      <c r="IS26" s="21">
        <v>0</v>
      </c>
      <c r="IT26" s="21">
        <f t="shared" si="107"/>
        <v>0</v>
      </c>
      <c r="IU26" s="21">
        <v>0</v>
      </c>
      <c r="IV26" s="21">
        <f t="shared" si="108"/>
        <v>0</v>
      </c>
      <c r="IW26" s="21">
        <f t="shared" si="109"/>
        <v>0</v>
      </c>
      <c r="IX26" s="21"/>
      <c r="IY26" s="23">
        <f t="shared" si="233"/>
        <v>0</v>
      </c>
      <c r="IZ26" s="22"/>
      <c r="JA26" s="22"/>
      <c r="JB26" s="22"/>
      <c r="JC26" s="23">
        <v>0</v>
      </c>
      <c r="JD26" s="21">
        <f t="shared" si="206"/>
        <v>0</v>
      </c>
      <c r="JE26" s="21">
        <f t="shared" si="111"/>
        <v>0</v>
      </c>
      <c r="JF26" s="21">
        <v>0</v>
      </c>
      <c r="JG26" s="21">
        <f t="shared" si="112"/>
        <v>0</v>
      </c>
      <c r="JH26" s="21">
        <v>0</v>
      </c>
      <c r="JI26" s="21">
        <f t="shared" si="113"/>
        <v>0</v>
      </c>
      <c r="JJ26" s="21">
        <v>0</v>
      </c>
      <c r="JK26" s="21">
        <f t="shared" si="114"/>
        <v>0</v>
      </c>
      <c r="JL26" s="21">
        <v>0</v>
      </c>
      <c r="JM26" s="21">
        <f t="shared" si="115"/>
        <v>0</v>
      </c>
      <c r="JN26" s="21">
        <v>0</v>
      </c>
      <c r="JO26" s="21">
        <f t="shared" si="116"/>
        <v>0</v>
      </c>
      <c r="JP26" s="21">
        <f t="shared" si="22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18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19"/>
        <v>0</v>
      </c>
      <c r="KC26" s="21">
        <v>0</v>
      </c>
      <c r="KD26" s="21">
        <f t="shared" si="120"/>
        <v>0</v>
      </c>
      <c r="KE26" s="21">
        <v>0</v>
      </c>
      <c r="KF26" s="21">
        <f t="shared" si="121"/>
        <v>0</v>
      </c>
      <c r="KG26" s="21">
        <v>0</v>
      </c>
      <c r="KH26" s="21">
        <f t="shared" si="122"/>
        <v>0</v>
      </c>
      <c r="KI26" s="21">
        <v>0</v>
      </c>
      <c r="KJ26" s="21">
        <f t="shared" si="123"/>
        <v>0</v>
      </c>
      <c r="KK26" s="21">
        <v>0</v>
      </c>
      <c r="KL26" s="21">
        <f t="shared" si="124"/>
        <v>0</v>
      </c>
      <c r="KM26" s="21">
        <f t="shared" si="125"/>
        <v>0</v>
      </c>
      <c r="KN26" s="21"/>
      <c r="KO26" s="23">
        <f t="shared" si="234"/>
        <v>0</v>
      </c>
      <c r="KP26" s="22"/>
      <c r="KQ26" s="22"/>
      <c r="KR26" s="22"/>
      <c r="KS26" s="23">
        <v>0</v>
      </c>
      <c r="KT26" s="21">
        <f t="shared" si="207"/>
        <v>0</v>
      </c>
      <c r="KU26" s="21">
        <f t="shared" si="127"/>
        <v>0</v>
      </c>
      <c r="KV26" s="21">
        <v>0</v>
      </c>
      <c r="KW26" s="21">
        <f t="shared" si="128"/>
        <v>0</v>
      </c>
      <c r="KX26" s="21">
        <v>0</v>
      </c>
      <c r="KY26" s="21">
        <f t="shared" si="129"/>
        <v>0</v>
      </c>
      <c r="KZ26" s="21">
        <v>0</v>
      </c>
      <c r="LA26" s="21">
        <f t="shared" si="130"/>
        <v>0</v>
      </c>
      <c r="LB26" s="21">
        <v>0</v>
      </c>
      <c r="LC26" s="21">
        <f t="shared" si="131"/>
        <v>0</v>
      </c>
      <c r="LD26" s="21">
        <v>0</v>
      </c>
      <c r="LE26" s="21">
        <f t="shared" si="132"/>
        <v>0</v>
      </c>
      <c r="LF26" s="21">
        <f t="shared" si="22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4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5"/>
        <v>0</v>
      </c>
      <c r="LS26" s="21">
        <v>0</v>
      </c>
      <c r="LT26" s="21">
        <f t="shared" si="136"/>
        <v>0</v>
      </c>
      <c r="LU26" s="21">
        <v>0</v>
      </c>
      <c r="LV26" s="21">
        <f t="shared" si="137"/>
        <v>0</v>
      </c>
      <c r="LW26" s="21">
        <v>0</v>
      </c>
      <c r="LX26" s="21">
        <f t="shared" si="138"/>
        <v>0</v>
      </c>
      <c r="LY26" s="21">
        <v>0</v>
      </c>
      <c r="LZ26" s="21">
        <f t="shared" si="139"/>
        <v>0</v>
      </c>
      <c r="MA26" s="21">
        <v>0</v>
      </c>
      <c r="MB26" s="21">
        <f t="shared" si="140"/>
        <v>0</v>
      </c>
      <c r="MC26" s="21">
        <f t="shared" si="141"/>
        <v>0</v>
      </c>
      <c r="MD26" s="21"/>
      <c r="ME26" s="23">
        <f t="shared" si="235"/>
        <v>0</v>
      </c>
      <c r="MF26" s="22"/>
      <c r="MG26" s="22"/>
      <c r="MH26" s="22"/>
      <c r="MI26" s="23">
        <v>0</v>
      </c>
      <c r="MJ26" s="21">
        <f t="shared" si="208"/>
        <v>0</v>
      </c>
      <c r="MK26" s="21">
        <f t="shared" si="143"/>
        <v>0</v>
      </c>
      <c r="ML26" s="21">
        <v>0</v>
      </c>
      <c r="MM26" s="21">
        <f t="shared" si="144"/>
        <v>0</v>
      </c>
      <c r="MN26" s="21">
        <v>0</v>
      </c>
      <c r="MO26" s="21">
        <f t="shared" si="145"/>
        <v>0</v>
      </c>
      <c r="MP26" s="21">
        <v>0</v>
      </c>
      <c r="MQ26" s="21">
        <f t="shared" si="146"/>
        <v>0</v>
      </c>
      <c r="MR26" s="21">
        <v>0</v>
      </c>
      <c r="MS26" s="21">
        <f t="shared" si="147"/>
        <v>0</v>
      </c>
      <c r="MT26" s="21">
        <v>0</v>
      </c>
      <c r="MU26" s="21">
        <f t="shared" si="148"/>
        <v>0</v>
      </c>
      <c r="MV26" s="21">
        <f t="shared" si="22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0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1"/>
        <v>0</v>
      </c>
      <c r="NI26" s="21">
        <v>0</v>
      </c>
      <c r="NJ26" s="21">
        <f t="shared" si="152"/>
        <v>0</v>
      </c>
      <c r="NK26" s="21">
        <v>0</v>
      </c>
      <c r="NL26" s="21">
        <f t="shared" si="153"/>
        <v>0</v>
      </c>
      <c r="NM26" s="21">
        <v>0</v>
      </c>
      <c r="NN26" s="21">
        <f t="shared" si="154"/>
        <v>0</v>
      </c>
      <c r="NO26" s="21">
        <v>0</v>
      </c>
      <c r="NP26" s="21">
        <f t="shared" si="155"/>
        <v>0</v>
      </c>
      <c r="NQ26" s="21">
        <v>0</v>
      </c>
      <c r="NR26" s="21">
        <f t="shared" si="156"/>
        <v>0</v>
      </c>
      <c r="NS26" s="21">
        <f t="shared" si="157"/>
        <v>0</v>
      </c>
      <c r="NT26" s="21"/>
      <c r="NU26" s="23">
        <f t="shared" si="236"/>
        <v>0</v>
      </c>
      <c r="NV26" s="22"/>
      <c r="NW26" s="22"/>
      <c r="NX26" s="22"/>
      <c r="NY26" s="23">
        <v>0</v>
      </c>
      <c r="NZ26" s="21">
        <f t="shared" si="209"/>
        <v>0</v>
      </c>
      <c r="OA26" s="21">
        <f t="shared" si="159"/>
        <v>0</v>
      </c>
      <c r="OB26" s="21">
        <v>0</v>
      </c>
      <c r="OC26" s="21">
        <f t="shared" si="160"/>
        <v>0</v>
      </c>
      <c r="OD26" s="21">
        <v>0</v>
      </c>
      <c r="OE26" s="21">
        <f t="shared" si="161"/>
        <v>0</v>
      </c>
      <c r="OF26" s="21">
        <v>0</v>
      </c>
      <c r="OG26" s="21">
        <f t="shared" si="162"/>
        <v>0</v>
      </c>
      <c r="OH26" s="21">
        <v>0</v>
      </c>
      <c r="OI26" s="21">
        <f t="shared" si="163"/>
        <v>0</v>
      </c>
      <c r="OJ26" s="21">
        <v>0</v>
      </c>
      <c r="OK26" s="21">
        <f t="shared" si="164"/>
        <v>0</v>
      </c>
      <c r="OL26" s="21">
        <f t="shared" si="22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66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67"/>
        <v>0</v>
      </c>
      <c r="OY26" s="21">
        <v>0</v>
      </c>
      <c r="OZ26" s="21">
        <f t="shared" si="168"/>
        <v>0</v>
      </c>
      <c r="PA26" s="21">
        <v>0</v>
      </c>
      <c r="PB26" s="21">
        <f t="shared" si="169"/>
        <v>0</v>
      </c>
      <c r="PC26" s="21">
        <v>0</v>
      </c>
      <c r="PD26" s="21">
        <f t="shared" si="170"/>
        <v>0</v>
      </c>
      <c r="PE26" s="21">
        <v>0</v>
      </c>
      <c r="PF26" s="21">
        <f t="shared" si="171"/>
        <v>0</v>
      </c>
      <c r="PG26" s="21">
        <v>0</v>
      </c>
      <c r="PH26" s="21">
        <f t="shared" si="172"/>
        <v>0</v>
      </c>
      <c r="PI26" s="21">
        <f t="shared" si="173"/>
        <v>0</v>
      </c>
      <c r="PJ26" s="21"/>
      <c r="PK26" s="23">
        <f t="shared" si="237"/>
        <v>0</v>
      </c>
      <c r="PL26" s="22"/>
      <c r="PM26" s="22"/>
      <c r="PN26" s="22"/>
      <c r="PO26" s="23">
        <v>0</v>
      </c>
      <c r="PP26" s="21">
        <f t="shared" si="210"/>
        <v>0</v>
      </c>
      <c r="PQ26" s="21">
        <f t="shared" si="175"/>
        <v>0</v>
      </c>
      <c r="PR26" s="21">
        <v>0</v>
      </c>
      <c r="PS26" s="21">
        <f t="shared" si="176"/>
        <v>0</v>
      </c>
      <c r="PT26" s="21">
        <v>0</v>
      </c>
      <c r="PU26" s="21">
        <f t="shared" si="177"/>
        <v>0</v>
      </c>
      <c r="PV26" s="21">
        <v>0</v>
      </c>
      <c r="PW26" s="21">
        <f t="shared" si="178"/>
        <v>0</v>
      </c>
      <c r="PX26" s="21">
        <v>0</v>
      </c>
      <c r="PY26" s="21">
        <f t="shared" si="179"/>
        <v>0</v>
      </c>
      <c r="PZ26" s="21">
        <v>0</v>
      </c>
      <c r="QA26" s="21">
        <f t="shared" si="180"/>
        <v>0</v>
      </c>
      <c r="QB26" s="21">
        <f t="shared" si="22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2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3"/>
        <v>0</v>
      </c>
      <c r="QO26" s="21">
        <v>0</v>
      </c>
      <c r="QP26" s="21">
        <f t="shared" si="184"/>
        <v>0</v>
      </c>
      <c r="QQ26" s="21">
        <v>0</v>
      </c>
      <c r="QR26" s="21">
        <f t="shared" si="185"/>
        <v>0</v>
      </c>
      <c r="QS26" s="21">
        <v>0</v>
      </c>
      <c r="QT26" s="21">
        <f t="shared" si="186"/>
        <v>0</v>
      </c>
      <c r="QU26" s="21">
        <v>0</v>
      </c>
      <c r="QV26" s="21">
        <f t="shared" si="187"/>
        <v>0</v>
      </c>
      <c r="QW26" s="21">
        <v>0</v>
      </c>
      <c r="QX26" s="21">
        <f t="shared" si="188"/>
        <v>0</v>
      </c>
      <c r="QY26" s="21">
        <f t="shared" si="189"/>
        <v>0</v>
      </c>
      <c r="QZ26" s="21"/>
      <c r="RA26" s="23">
        <f t="shared" si="238"/>
        <v>0</v>
      </c>
      <c r="RB26" s="24">
        <f t="shared" si="13"/>
        <v>0</v>
      </c>
      <c r="RC26" s="24">
        <f t="shared" si="14"/>
        <v>0</v>
      </c>
      <c r="RD26" s="24">
        <f t="shared" si="190"/>
        <v>0</v>
      </c>
    </row>
    <row r="27" spans="1:472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5"/>
        <v>0</v>
      </c>
      <c r="M27" s="21">
        <f t="shared" si="16"/>
        <v>0</v>
      </c>
      <c r="N27" s="21">
        <v>0</v>
      </c>
      <c r="O27" s="21">
        <f t="shared" si="17"/>
        <v>0</v>
      </c>
      <c r="P27" s="21">
        <v>0</v>
      </c>
      <c r="Q27" s="21">
        <f t="shared" si="18"/>
        <v>0</v>
      </c>
      <c r="R27" s="21">
        <v>0</v>
      </c>
      <c r="S27" s="21">
        <f t="shared" si="19"/>
        <v>0</v>
      </c>
      <c r="T27" s="21">
        <v>0</v>
      </c>
      <c r="U27" s="21">
        <f t="shared" si="20"/>
        <v>0</v>
      </c>
      <c r="V27" s="21">
        <v>0</v>
      </c>
      <c r="W27" s="21">
        <f t="shared" si="21"/>
        <v>0</v>
      </c>
      <c r="X27" s="21">
        <f t="shared" si="22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3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4"/>
        <v>0</v>
      </c>
      <c r="AK27" s="21">
        <v>0</v>
      </c>
      <c r="AL27" s="21">
        <f t="shared" si="25"/>
        <v>0</v>
      </c>
      <c r="AM27" s="21">
        <v>0</v>
      </c>
      <c r="AN27" s="21">
        <f t="shared" si="26"/>
        <v>0</v>
      </c>
      <c r="AO27" s="21">
        <v>0</v>
      </c>
      <c r="AP27" s="21">
        <f t="shared" si="27"/>
        <v>0</v>
      </c>
      <c r="AQ27" s="21">
        <v>0</v>
      </c>
      <c r="AR27" s="21">
        <f t="shared" si="28"/>
        <v>0</v>
      </c>
      <c r="AS27" s="21">
        <v>0</v>
      </c>
      <c r="AT27" s="21">
        <f t="shared" si="29"/>
        <v>0</v>
      </c>
      <c r="AU27" s="21">
        <f t="shared" si="30"/>
        <v>0</v>
      </c>
      <c r="AV27" s="21"/>
      <c r="AW27" s="23">
        <f t="shared" si="191"/>
        <v>0</v>
      </c>
      <c r="AX27" s="22"/>
      <c r="AY27" s="22"/>
      <c r="AZ27" s="22"/>
      <c r="BA27" s="23">
        <v>0</v>
      </c>
      <c r="BB27" s="21">
        <f t="shared" si="201"/>
        <v>0</v>
      </c>
      <c r="BC27" s="21">
        <f t="shared" si="32"/>
        <v>0</v>
      </c>
      <c r="BD27" s="21">
        <v>0</v>
      </c>
      <c r="BE27" s="21">
        <f t="shared" si="33"/>
        <v>0</v>
      </c>
      <c r="BF27" s="21">
        <v>0</v>
      </c>
      <c r="BG27" s="21">
        <f t="shared" si="34"/>
        <v>0</v>
      </c>
      <c r="BH27" s="21">
        <v>0</v>
      </c>
      <c r="BI27" s="21">
        <f t="shared" si="35"/>
        <v>0</v>
      </c>
      <c r="BJ27" s="21">
        <v>0</v>
      </c>
      <c r="BK27" s="21">
        <f t="shared" si="36"/>
        <v>0</v>
      </c>
      <c r="BL27" s="21">
        <v>0</v>
      </c>
      <c r="BM27" s="21">
        <f t="shared" si="37"/>
        <v>0</v>
      </c>
      <c r="BN27" s="21">
        <f t="shared" si="22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39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0"/>
        <v>0</v>
      </c>
      <c r="CA27" s="21">
        <v>0</v>
      </c>
      <c r="CB27" s="21">
        <f t="shared" si="41"/>
        <v>0</v>
      </c>
      <c r="CC27" s="21">
        <v>0</v>
      </c>
      <c r="CD27" s="21">
        <f t="shared" si="42"/>
        <v>0</v>
      </c>
      <c r="CE27" s="21">
        <v>0</v>
      </c>
      <c r="CF27" s="21">
        <f t="shared" si="43"/>
        <v>0</v>
      </c>
      <c r="CG27" s="21">
        <v>0</v>
      </c>
      <c r="CH27" s="21">
        <f t="shared" si="44"/>
        <v>0</v>
      </c>
      <c r="CI27" s="21">
        <v>0</v>
      </c>
      <c r="CJ27" s="21">
        <f t="shared" si="45"/>
        <v>0</v>
      </c>
      <c r="CK27" s="21">
        <f t="shared" si="46"/>
        <v>0</v>
      </c>
      <c r="CL27" s="21"/>
      <c r="CM27" s="23">
        <f t="shared" si="230"/>
        <v>0</v>
      </c>
      <c r="CN27" s="22"/>
      <c r="CO27" s="22"/>
      <c r="CP27" s="22"/>
      <c r="CQ27" s="23">
        <v>0</v>
      </c>
      <c r="CR27" s="21">
        <f t="shared" si="202"/>
        <v>0</v>
      </c>
      <c r="CS27" s="21">
        <f t="shared" si="48"/>
        <v>0</v>
      </c>
      <c r="CT27" s="21">
        <v>0</v>
      </c>
      <c r="CU27" s="21">
        <f t="shared" si="49"/>
        <v>0</v>
      </c>
      <c r="CV27" s="21">
        <v>0</v>
      </c>
      <c r="CW27" s="21">
        <f t="shared" si="50"/>
        <v>0</v>
      </c>
      <c r="CX27" s="21">
        <v>0</v>
      </c>
      <c r="CY27" s="21">
        <f t="shared" si="51"/>
        <v>0</v>
      </c>
      <c r="CZ27" s="21">
        <v>0</v>
      </c>
      <c r="DA27" s="21">
        <f t="shared" si="52"/>
        <v>0</v>
      </c>
      <c r="DB27" s="21">
        <v>0</v>
      </c>
      <c r="DC27" s="21">
        <f t="shared" si="53"/>
        <v>0</v>
      </c>
      <c r="DD27" s="21">
        <f t="shared" si="22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5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6"/>
        <v>0</v>
      </c>
      <c r="DS27" s="21">
        <v>0</v>
      </c>
      <c r="DT27" s="21">
        <f t="shared" si="57"/>
        <v>0</v>
      </c>
      <c r="DU27" s="21">
        <v>0</v>
      </c>
      <c r="DV27" s="21">
        <f t="shared" si="58"/>
        <v>0</v>
      </c>
      <c r="DW27" s="21">
        <v>0</v>
      </c>
      <c r="DX27" s="21">
        <f t="shared" si="59"/>
        <v>0</v>
      </c>
      <c r="DY27" s="21">
        <v>0</v>
      </c>
      <c r="DZ27" s="21">
        <f t="shared" si="60"/>
        <v>0</v>
      </c>
      <c r="EA27" s="21">
        <f t="shared" si="61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03"/>
        <v>0</v>
      </c>
      <c r="EI27" s="21">
        <f t="shared" si="63"/>
        <v>0</v>
      </c>
      <c r="EJ27" s="21">
        <v>0</v>
      </c>
      <c r="EK27" s="21">
        <f t="shared" si="64"/>
        <v>0</v>
      </c>
      <c r="EL27" s="21">
        <v>0</v>
      </c>
      <c r="EM27" s="21">
        <f t="shared" si="65"/>
        <v>0</v>
      </c>
      <c r="EN27" s="21">
        <v>0</v>
      </c>
      <c r="EO27" s="21">
        <f t="shared" si="66"/>
        <v>0</v>
      </c>
      <c r="EP27" s="21">
        <v>0</v>
      </c>
      <c r="EQ27" s="21">
        <f t="shared" si="67"/>
        <v>0</v>
      </c>
      <c r="ER27" s="21">
        <v>0</v>
      </c>
      <c r="ES27" s="21">
        <f t="shared" si="68"/>
        <v>0</v>
      </c>
      <c r="ET27" s="21">
        <f t="shared" si="22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0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1"/>
        <v>0</v>
      </c>
      <c r="FG27" s="21">
        <v>0</v>
      </c>
      <c r="FH27" s="21">
        <f t="shared" si="72"/>
        <v>0</v>
      </c>
      <c r="FI27" s="21">
        <v>0</v>
      </c>
      <c r="FJ27" s="21">
        <f t="shared" si="73"/>
        <v>0</v>
      </c>
      <c r="FK27" s="21">
        <v>0</v>
      </c>
      <c r="FL27" s="21">
        <f t="shared" si="74"/>
        <v>0</v>
      </c>
      <c r="FM27" s="21">
        <v>0</v>
      </c>
      <c r="FN27" s="21">
        <f t="shared" si="75"/>
        <v>0</v>
      </c>
      <c r="FO27" s="21">
        <v>0</v>
      </c>
      <c r="FP27" s="21">
        <f t="shared" si="76"/>
        <v>0</v>
      </c>
      <c r="FQ27" s="21">
        <f t="shared" si="77"/>
        <v>0</v>
      </c>
      <c r="FR27" s="21"/>
      <c r="FS27" s="23">
        <f t="shared" si="231"/>
        <v>0</v>
      </c>
      <c r="FT27" s="22"/>
      <c r="FU27" s="22"/>
      <c r="FV27" s="22"/>
      <c r="FW27" s="23">
        <v>0</v>
      </c>
      <c r="FX27" s="21">
        <f t="shared" si="204"/>
        <v>0</v>
      </c>
      <c r="FY27" s="21">
        <f t="shared" si="79"/>
        <v>0</v>
      </c>
      <c r="FZ27" s="21">
        <v>0</v>
      </c>
      <c r="GA27" s="21">
        <f t="shared" si="80"/>
        <v>0</v>
      </c>
      <c r="GB27" s="21">
        <v>0</v>
      </c>
      <c r="GC27" s="21">
        <f t="shared" si="81"/>
        <v>0</v>
      </c>
      <c r="GD27" s="21">
        <v>0</v>
      </c>
      <c r="GE27" s="21">
        <f t="shared" si="82"/>
        <v>0</v>
      </c>
      <c r="GF27" s="21">
        <v>0</v>
      </c>
      <c r="GG27" s="21">
        <f t="shared" si="83"/>
        <v>0</v>
      </c>
      <c r="GH27" s="21">
        <v>0</v>
      </c>
      <c r="GI27" s="21">
        <f t="shared" si="84"/>
        <v>0</v>
      </c>
      <c r="GJ27" s="21">
        <f t="shared" si="22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6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7"/>
        <v>0</v>
      </c>
      <c r="GW27" s="21">
        <v>0</v>
      </c>
      <c r="GX27" s="21">
        <f t="shared" si="88"/>
        <v>0</v>
      </c>
      <c r="GY27" s="21">
        <v>0</v>
      </c>
      <c r="GZ27" s="21">
        <f t="shared" si="89"/>
        <v>0</v>
      </c>
      <c r="HA27" s="21">
        <v>0</v>
      </c>
      <c r="HB27" s="21">
        <f t="shared" si="90"/>
        <v>0</v>
      </c>
      <c r="HC27" s="21">
        <v>0</v>
      </c>
      <c r="HD27" s="21">
        <f t="shared" si="91"/>
        <v>0</v>
      </c>
      <c r="HE27" s="21">
        <v>0</v>
      </c>
      <c r="HF27" s="21">
        <f t="shared" si="92"/>
        <v>0</v>
      </c>
      <c r="HG27" s="21">
        <f t="shared" si="93"/>
        <v>0</v>
      </c>
      <c r="HH27" s="21"/>
      <c r="HI27" s="23">
        <f t="shared" si="232"/>
        <v>0</v>
      </c>
      <c r="HJ27" s="22"/>
      <c r="HK27" s="22"/>
      <c r="HL27" s="22"/>
      <c r="HM27" s="23">
        <v>0</v>
      </c>
      <c r="HN27" s="21">
        <f t="shared" si="205"/>
        <v>0</v>
      </c>
      <c r="HO27" s="21">
        <f t="shared" si="95"/>
        <v>0</v>
      </c>
      <c r="HP27" s="21">
        <v>0</v>
      </c>
      <c r="HQ27" s="21">
        <f t="shared" si="96"/>
        <v>0</v>
      </c>
      <c r="HR27" s="21">
        <v>0</v>
      </c>
      <c r="HS27" s="21">
        <f t="shared" si="97"/>
        <v>0</v>
      </c>
      <c r="HT27" s="21">
        <v>0</v>
      </c>
      <c r="HU27" s="21">
        <f t="shared" si="98"/>
        <v>0</v>
      </c>
      <c r="HV27" s="21">
        <v>0</v>
      </c>
      <c r="HW27" s="21">
        <f t="shared" si="99"/>
        <v>0</v>
      </c>
      <c r="HX27" s="21">
        <v>0</v>
      </c>
      <c r="HY27" s="21">
        <f t="shared" si="100"/>
        <v>0</v>
      </c>
      <c r="HZ27" s="21">
        <f t="shared" si="22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2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3"/>
        <v>0</v>
      </c>
      <c r="IM27" s="21">
        <v>0</v>
      </c>
      <c r="IN27" s="21">
        <f t="shared" si="104"/>
        <v>0</v>
      </c>
      <c r="IO27" s="21">
        <v>0</v>
      </c>
      <c r="IP27" s="21">
        <f t="shared" si="105"/>
        <v>0</v>
      </c>
      <c r="IQ27" s="21">
        <v>0</v>
      </c>
      <c r="IR27" s="21">
        <f t="shared" si="106"/>
        <v>0</v>
      </c>
      <c r="IS27" s="21">
        <v>0</v>
      </c>
      <c r="IT27" s="21">
        <f t="shared" si="107"/>
        <v>0</v>
      </c>
      <c r="IU27" s="21">
        <v>0</v>
      </c>
      <c r="IV27" s="21">
        <f t="shared" si="108"/>
        <v>0</v>
      </c>
      <c r="IW27" s="21">
        <f t="shared" si="109"/>
        <v>0</v>
      </c>
      <c r="IX27" s="21"/>
      <c r="IY27" s="23">
        <f t="shared" si="233"/>
        <v>0</v>
      </c>
      <c r="IZ27" s="22"/>
      <c r="JA27" s="22"/>
      <c r="JB27" s="22"/>
      <c r="JC27" s="23">
        <v>0</v>
      </c>
      <c r="JD27" s="21">
        <f t="shared" si="206"/>
        <v>0</v>
      </c>
      <c r="JE27" s="21">
        <f t="shared" si="111"/>
        <v>0</v>
      </c>
      <c r="JF27" s="21">
        <v>0</v>
      </c>
      <c r="JG27" s="21">
        <f t="shared" si="112"/>
        <v>0</v>
      </c>
      <c r="JH27" s="21">
        <v>0</v>
      </c>
      <c r="JI27" s="21">
        <f t="shared" si="113"/>
        <v>0</v>
      </c>
      <c r="JJ27" s="21">
        <v>0</v>
      </c>
      <c r="JK27" s="21">
        <f t="shared" si="114"/>
        <v>0</v>
      </c>
      <c r="JL27" s="21">
        <v>0</v>
      </c>
      <c r="JM27" s="21">
        <f t="shared" si="115"/>
        <v>0</v>
      </c>
      <c r="JN27" s="21">
        <v>0</v>
      </c>
      <c r="JO27" s="21">
        <f t="shared" si="116"/>
        <v>0</v>
      </c>
      <c r="JP27" s="21">
        <f t="shared" si="22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18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19"/>
        <v>0</v>
      </c>
      <c r="KC27" s="21">
        <v>0</v>
      </c>
      <c r="KD27" s="21">
        <f t="shared" si="120"/>
        <v>0</v>
      </c>
      <c r="KE27" s="21">
        <v>0</v>
      </c>
      <c r="KF27" s="21">
        <f t="shared" si="121"/>
        <v>0</v>
      </c>
      <c r="KG27" s="21">
        <v>0</v>
      </c>
      <c r="KH27" s="21">
        <f t="shared" si="122"/>
        <v>0</v>
      </c>
      <c r="KI27" s="21">
        <v>0</v>
      </c>
      <c r="KJ27" s="21">
        <f t="shared" si="123"/>
        <v>0</v>
      </c>
      <c r="KK27" s="21">
        <v>0</v>
      </c>
      <c r="KL27" s="21">
        <f t="shared" si="124"/>
        <v>0</v>
      </c>
      <c r="KM27" s="21">
        <f t="shared" si="125"/>
        <v>0</v>
      </c>
      <c r="KN27" s="21"/>
      <c r="KO27" s="23">
        <f t="shared" si="234"/>
        <v>0</v>
      </c>
      <c r="KP27" s="22"/>
      <c r="KQ27" s="22"/>
      <c r="KR27" s="22"/>
      <c r="KS27" s="23">
        <v>0</v>
      </c>
      <c r="KT27" s="21">
        <f t="shared" si="207"/>
        <v>0</v>
      </c>
      <c r="KU27" s="21">
        <f t="shared" si="127"/>
        <v>0</v>
      </c>
      <c r="KV27" s="21">
        <v>0</v>
      </c>
      <c r="KW27" s="21">
        <f t="shared" si="128"/>
        <v>0</v>
      </c>
      <c r="KX27" s="21">
        <v>0</v>
      </c>
      <c r="KY27" s="21">
        <f t="shared" si="129"/>
        <v>0</v>
      </c>
      <c r="KZ27" s="21">
        <v>0</v>
      </c>
      <c r="LA27" s="21">
        <f t="shared" si="130"/>
        <v>0</v>
      </c>
      <c r="LB27" s="21">
        <v>0</v>
      </c>
      <c r="LC27" s="21">
        <f t="shared" si="131"/>
        <v>0</v>
      </c>
      <c r="LD27" s="21">
        <v>0</v>
      </c>
      <c r="LE27" s="21">
        <f t="shared" si="132"/>
        <v>0</v>
      </c>
      <c r="LF27" s="21">
        <f t="shared" si="22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4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5"/>
        <v>0</v>
      </c>
      <c r="LS27" s="21">
        <v>0</v>
      </c>
      <c r="LT27" s="21">
        <f t="shared" si="136"/>
        <v>0</v>
      </c>
      <c r="LU27" s="21">
        <v>0</v>
      </c>
      <c r="LV27" s="21">
        <f t="shared" si="137"/>
        <v>0</v>
      </c>
      <c r="LW27" s="21">
        <v>0</v>
      </c>
      <c r="LX27" s="21">
        <f t="shared" si="138"/>
        <v>0</v>
      </c>
      <c r="LY27" s="21">
        <v>0</v>
      </c>
      <c r="LZ27" s="21">
        <f t="shared" si="139"/>
        <v>0</v>
      </c>
      <c r="MA27" s="21">
        <v>0</v>
      </c>
      <c r="MB27" s="21">
        <f t="shared" si="140"/>
        <v>0</v>
      </c>
      <c r="MC27" s="21">
        <f t="shared" si="141"/>
        <v>0</v>
      </c>
      <c r="MD27" s="21"/>
      <c r="ME27" s="23">
        <f t="shared" si="235"/>
        <v>0</v>
      </c>
      <c r="MF27" s="22"/>
      <c r="MG27" s="22"/>
      <c r="MH27" s="22"/>
      <c r="MI27" s="23">
        <v>0</v>
      </c>
      <c r="MJ27" s="21">
        <f t="shared" si="208"/>
        <v>0</v>
      </c>
      <c r="MK27" s="21">
        <f t="shared" si="143"/>
        <v>0</v>
      </c>
      <c r="ML27" s="21">
        <v>0</v>
      </c>
      <c r="MM27" s="21">
        <f t="shared" si="144"/>
        <v>0</v>
      </c>
      <c r="MN27" s="21">
        <v>0</v>
      </c>
      <c r="MO27" s="21">
        <f t="shared" si="145"/>
        <v>0</v>
      </c>
      <c r="MP27" s="21">
        <v>0</v>
      </c>
      <c r="MQ27" s="21">
        <f t="shared" si="146"/>
        <v>0</v>
      </c>
      <c r="MR27" s="21">
        <v>0</v>
      </c>
      <c r="MS27" s="21">
        <f t="shared" si="147"/>
        <v>0</v>
      </c>
      <c r="MT27" s="21">
        <v>0</v>
      </c>
      <c r="MU27" s="21">
        <f t="shared" si="148"/>
        <v>0</v>
      </c>
      <c r="MV27" s="21">
        <f t="shared" si="22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0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1"/>
        <v>0</v>
      </c>
      <c r="NI27" s="21">
        <v>0</v>
      </c>
      <c r="NJ27" s="21">
        <f t="shared" si="152"/>
        <v>0</v>
      </c>
      <c r="NK27" s="21">
        <v>0</v>
      </c>
      <c r="NL27" s="21">
        <f t="shared" si="153"/>
        <v>0</v>
      </c>
      <c r="NM27" s="21">
        <v>0</v>
      </c>
      <c r="NN27" s="21">
        <f t="shared" si="154"/>
        <v>0</v>
      </c>
      <c r="NO27" s="21">
        <v>0</v>
      </c>
      <c r="NP27" s="21">
        <f t="shared" si="155"/>
        <v>0</v>
      </c>
      <c r="NQ27" s="21">
        <v>0</v>
      </c>
      <c r="NR27" s="21">
        <f t="shared" si="156"/>
        <v>0</v>
      </c>
      <c r="NS27" s="21">
        <f t="shared" si="157"/>
        <v>0</v>
      </c>
      <c r="NT27" s="21"/>
      <c r="NU27" s="23">
        <f t="shared" si="236"/>
        <v>0</v>
      </c>
      <c r="NV27" s="22"/>
      <c r="NW27" s="22"/>
      <c r="NX27" s="22"/>
      <c r="NY27" s="23">
        <v>0</v>
      </c>
      <c r="NZ27" s="21">
        <f t="shared" si="209"/>
        <v>0</v>
      </c>
      <c r="OA27" s="21">
        <f t="shared" si="159"/>
        <v>0</v>
      </c>
      <c r="OB27" s="21">
        <v>0</v>
      </c>
      <c r="OC27" s="21">
        <f t="shared" si="160"/>
        <v>0</v>
      </c>
      <c r="OD27" s="21">
        <v>0</v>
      </c>
      <c r="OE27" s="21">
        <f t="shared" si="161"/>
        <v>0</v>
      </c>
      <c r="OF27" s="21">
        <v>0</v>
      </c>
      <c r="OG27" s="21">
        <f t="shared" si="162"/>
        <v>0</v>
      </c>
      <c r="OH27" s="21">
        <v>0</v>
      </c>
      <c r="OI27" s="21">
        <f t="shared" si="163"/>
        <v>0</v>
      </c>
      <c r="OJ27" s="21">
        <v>0</v>
      </c>
      <c r="OK27" s="21">
        <f t="shared" si="164"/>
        <v>0</v>
      </c>
      <c r="OL27" s="21">
        <f t="shared" si="22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66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67"/>
        <v>0</v>
      </c>
      <c r="OY27" s="21">
        <v>0</v>
      </c>
      <c r="OZ27" s="21">
        <f t="shared" si="168"/>
        <v>0</v>
      </c>
      <c r="PA27" s="21">
        <v>0</v>
      </c>
      <c r="PB27" s="21">
        <f t="shared" si="169"/>
        <v>0</v>
      </c>
      <c r="PC27" s="21">
        <v>0</v>
      </c>
      <c r="PD27" s="21">
        <f t="shared" si="170"/>
        <v>0</v>
      </c>
      <c r="PE27" s="21">
        <v>0</v>
      </c>
      <c r="PF27" s="21">
        <f t="shared" si="171"/>
        <v>0</v>
      </c>
      <c r="PG27" s="21">
        <v>0</v>
      </c>
      <c r="PH27" s="21">
        <f t="shared" si="172"/>
        <v>0</v>
      </c>
      <c r="PI27" s="21">
        <f t="shared" si="173"/>
        <v>0</v>
      </c>
      <c r="PJ27" s="21"/>
      <c r="PK27" s="23">
        <f t="shared" si="237"/>
        <v>0</v>
      </c>
      <c r="PL27" s="22"/>
      <c r="PM27" s="22"/>
      <c r="PN27" s="22"/>
      <c r="PO27" s="23">
        <v>0</v>
      </c>
      <c r="PP27" s="21">
        <f t="shared" si="210"/>
        <v>0</v>
      </c>
      <c r="PQ27" s="21">
        <f t="shared" si="175"/>
        <v>0</v>
      </c>
      <c r="PR27" s="21">
        <v>0</v>
      </c>
      <c r="PS27" s="21">
        <f t="shared" si="176"/>
        <v>0</v>
      </c>
      <c r="PT27" s="21">
        <v>0</v>
      </c>
      <c r="PU27" s="21">
        <f t="shared" si="177"/>
        <v>0</v>
      </c>
      <c r="PV27" s="21">
        <v>0</v>
      </c>
      <c r="PW27" s="21">
        <f t="shared" si="178"/>
        <v>0</v>
      </c>
      <c r="PX27" s="21">
        <v>0</v>
      </c>
      <c r="PY27" s="21">
        <f t="shared" si="179"/>
        <v>0</v>
      </c>
      <c r="PZ27" s="21">
        <v>0</v>
      </c>
      <c r="QA27" s="21">
        <f t="shared" si="180"/>
        <v>0</v>
      </c>
      <c r="QB27" s="21">
        <f t="shared" si="22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2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3"/>
        <v>0</v>
      </c>
      <c r="QO27" s="21">
        <v>0</v>
      </c>
      <c r="QP27" s="21">
        <f t="shared" si="184"/>
        <v>0</v>
      </c>
      <c r="QQ27" s="21">
        <v>0</v>
      </c>
      <c r="QR27" s="21">
        <f t="shared" si="185"/>
        <v>0</v>
      </c>
      <c r="QS27" s="21">
        <v>0</v>
      </c>
      <c r="QT27" s="21">
        <f t="shared" si="186"/>
        <v>0</v>
      </c>
      <c r="QU27" s="21">
        <v>0</v>
      </c>
      <c r="QV27" s="21">
        <f t="shared" si="187"/>
        <v>0</v>
      </c>
      <c r="QW27" s="21">
        <v>0</v>
      </c>
      <c r="QX27" s="21">
        <f t="shared" si="188"/>
        <v>0</v>
      </c>
      <c r="QY27" s="21">
        <f t="shared" si="189"/>
        <v>0</v>
      </c>
      <c r="QZ27" s="21"/>
      <c r="RA27" s="23">
        <f t="shared" si="238"/>
        <v>0</v>
      </c>
      <c r="RB27" s="24">
        <f t="shared" si="13"/>
        <v>0</v>
      </c>
      <c r="RC27" s="24">
        <f t="shared" si="14"/>
        <v>0</v>
      </c>
      <c r="RD27" s="24">
        <f t="shared" si="190"/>
        <v>0</v>
      </c>
    </row>
    <row r="28" spans="1:472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5"/>
        <v>0</v>
      </c>
      <c r="M28" s="21">
        <f t="shared" si="16"/>
        <v>0</v>
      </c>
      <c r="N28" s="21">
        <v>0</v>
      </c>
      <c r="O28" s="21">
        <f t="shared" si="17"/>
        <v>0</v>
      </c>
      <c r="P28" s="21">
        <v>0</v>
      </c>
      <c r="Q28" s="21">
        <f t="shared" si="18"/>
        <v>0</v>
      </c>
      <c r="R28" s="21">
        <v>0</v>
      </c>
      <c r="S28" s="21">
        <f t="shared" si="19"/>
        <v>0</v>
      </c>
      <c r="T28" s="21">
        <v>0</v>
      </c>
      <c r="U28" s="21">
        <f t="shared" si="20"/>
        <v>0</v>
      </c>
      <c r="V28" s="21">
        <v>0</v>
      </c>
      <c r="W28" s="21">
        <f t="shared" si="21"/>
        <v>0</v>
      </c>
      <c r="X28" s="21">
        <f t="shared" si="22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3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4"/>
        <v>0</v>
      </c>
      <c r="AK28" s="21">
        <v>0</v>
      </c>
      <c r="AL28" s="21">
        <f t="shared" si="25"/>
        <v>0</v>
      </c>
      <c r="AM28" s="21">
        <v>0</v>
      </c>
      <c r="AN28" s="21">
        <f t="shared" si="26"/>
        <v>0</v>
      </c>
      <c r="AO28" s="21">
        <v>0</v>
      </c>
      <c r="AP28" s="21">
        <f t="shared" si="27"/>
        <v>0</v>
      </c>
      <c r="AQ28" s="21">
        <v>0</v>
      </c>
      <c r="AR28" s="21">
        <f t="shared" si="28"/>
        <v>0</v>
      </c>
      <c r="AS28" s="21">
        <v>0</v>
      </c>
      <c r="AT28" s="21">
        <f t="shared" si="29"/>
        <v>0</v>
      </c>
      <c r="AU28" s="21">
        <f t="shared" si="30"/>
        <v>0</v>
      </c>
      <c r="AV28" s="21"/>
      <c r="AW28" s="23">
        <f t="shared" si="191"/>
        <v>0</v>
      </c>
      <c r="AX28" s="22"/>
      <c r="AY28" s="22"/>
      <c r="AZ28" s="22"/>
      <c r="BA28" s="23">
        <v>0</v>
      </c>
      <c r="BB28" s="21">
        <f t="shared" si="201"/>
        <v>0</v>
      </c>
      <c r="BC28" s="21">
        <f t="shared" si="32"/>
        <v>0</v>
      </c>
      <c r="BD28" s="21">
        <v>0</v>
      </c>
      <c r="BE28" s="21">
        <f t="shared" si="33"/>
        <v>0</v>
      </c>
      <c r="BF28" s="21">
        <v>0</v>
      </c>
      <c r="BG28" s="21">
        <f t="shared" si="34"/>
        <v>0</v>
      </c>
      <c r="BH28" s="21">
        <v>0</v>
      </c>
      <c r="BI28" s="21">
        <f t="shared" si="35"/>
        <v>0</v>
      </c>
      <c r="BJ28" s="21">
        <v>0</v>
      </c>
      <c r="BK28" s="21">
        <f t="shared" si="36"/>
        <v>0</v>
      </c>
      <c r="BL28" s="21">
        <v>0</v>
      </c>
      <c r="BM28" s="21">
        <f t="shared" si="37"/>
        <v>0</v>
      </c>
      <c r="BN28" s="21">
        <f t="shared" si="22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39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0"/>
        <v>0</v>
      </c>
      <c r="CA28" s="21">
        <v>0</v>
      </c>
      <c r="CB28" s="21">
        <f t="shared" si="41"/>
        <v>0</v>
      </c>
      <c r="CC28" s="21">
        <v>0</v>
      </c>
      <c r="CD28" s="21">
        <f t="shared" si="42"/>
        <v>0</v>
      </c>
      <c r="CE28" s="21">
        <v>0</v>
      </c>
      <c r="CF28" s="21">
        <f t="shared" si="43"/>
        <v>0</v>
      </c>
      <c r="CG28" s="21">
        <v>0</v>
      </c>
      <c r="CH28" s="21">
        <f t="shared" si="44"/>
        <v>0</v>
      </c>
      <c r="CI28" s="21">
        <v>0</v>
      </c>
      <c r="CJ28" s="21">
        <f t="shared" si="45"/>
        <v>0</v>
      </c>
      <c r="CK28" s="21">
        <f t="shared" si="46"/>
        <v>0</v>
      </c>
      <c r="CL28" s="21"/>
      <c r="CM28" s="23">
        <f t="shared" si="230"/>
        <v>0</v>
      </c>
      <c r="CN28" s="22"/>
      <c r="CO28" s="22"/>
      <c r="CP28" s="22"/>
      <c r="CQ28" s="23">
        <v>0</v>
      </c>
      <c r="CR28" s="21">
        <f t="shared" si="202"/>
        <v>0</v>
      </c>
      <c r="CS28" s="21">
        <f t="shared" si="48"/>
        <v>0</v>
      </c>
      <c r="CT28" s="21">
        <v>0</v>
      </c>
      <c r="CU28" s="21">
        <f t="shared" si="49"/>
        <v>0</v>
      </c>
      <c r="CV28" s="21">
        <v>0</v>
      </c>
      <c r="CW28" s="21">
        <f t="shared" si="50"/>
        <v>0</v>
      </c>
      <c r="CX28" s="21">
        <v>0</v>
      </c>
      <c r="CY28" s="21">
        <f t="shared" si="51"/>
        <v>0</v>
      </c>
      <c r="CZ28" s="21">
        <v>0</v>
      </c>
      <c r="DA28" s="21">
        <f t="shared" si="52"/>
        <v>0</v>
      </c>
      <c r="DB28" s="21">
        <v>0</v>
      </c>
      <c r="DC28" s="21">
        <f t="shared" si="53"/>
        <v>0</v>
      </c>
      <c r="DD28" s="21">
        <f t="shared" si="22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5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6"/>
        <v>0</v>
      </c>
      <c r="DS28" s="21">
        <v>0</v>
      </c>
      <c r="DT28" s="21">
        <f t="shared" si="57"/>
        <v>0</v>
      </c>
      <c r="DU28" s="21">
        <v>0</v>
      </c>
      <c r="DV28" s="21">
        <f t="shared" si="58"/>
        <v>0</v>
      </c>
      <c r="DW28" s="21">
        <v>0</v>
      </c>
      <c r="DX28" s="21">
        <f t="shared" si="59"/>
        <v>0</v>
      </c>
      <c r="DY28" s="21">
        <v>0</v>
      </c>
      <c r="DZ28" s="21">
        <f t="shared" si="60"/>
        <v>0</v>
      </c>
      <c r="EA28" s="21">
        <f t="shared" si="61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03"/>
        <v>0</v>
      </c>
      <c r="EI28" s="21">
        <f t="shared" si="63"/>
        <v>0</v>
      </c>
      <c r="EJ28" s="21">
        <v>0</v>
      </c>
      <c r="EK28" s="21">
        <f t="shared" si="64"/>
        <v>0</v>
      </c>
      <c r="EL28" s="21">
        <v>0</v>
      </c>
      <c r="EM28" s="21">
        <f t="shared" si="65"/>
        <v>0</v>
      </c>
      <c r="EN28" s="21">
        <v>0</v>
      </c>
      <c r="EO28" s="21">
        <f t="shared" si="66"/>
        <v>0</v>
      </c>
      <c r="EP28" s="21">
        <v>0</v>
      </c>
      <c r="EQ28" s="21">
        <f t="shared" si="67"/>
        <v>0</v>
      </c>
      <c r="ER28" s="21">
        <v>0</v>
      </c>
      <c r="ES28" s="21">
        <f t="shared" si="68"/>
        <v>0</v>
      </c>
      <c r="ET28" s="21">
        <f t="shared" si="22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0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1"/>
        <v>0</v>
      </c>
      <c r="FG28" s="21">
        <v>0</v>
      </c>
      <c r="FH28" s="21">
        <f t="shared" si="72"/>
        <v>0</v>
      </c>
      <c r="FI28" s="21">
        <v>0</v>
      </c>
      <c r="FJ28" s="21">
        <f t="shared" si="73"/>
        <v>0</v>
      </c>
      <c r="FK28" s="21">
        <v>0</v>
      </c>
      <c r="FL28" s="21">
        <f t="shared" si="74"/>
        <v>0</v>
      </c>
      <c r="FM28" s="21">
        <v>0</v>
      </c>
      <c r="FN28" s="21">
        <f t="shared" si="75"/>
        <v>0</v>
      </c>
      <c r="FO28" s="21">
        <v>0</v>
      </c>
      <c r="FP28" s="21">
        <f t="shared" si="76"/>
        <v>0</v>
      </c>
      <c r="FQ28" s="21">
        <f t="shared" si="77"/>
        <v>0</v>
      </c>
      <c r="FR28" s="21"/>
      <c r="FS28" s="23">
        <f t="shared" si="231"/>
        <v>0</v>
      </c>
      <c r="FT28" s="22"/>
      <c r="FU28" s="22"/>
      <c r="FV28" s="22"/>
      <c r="FW28" s="23">
        <v>0</v>
      </c>
      <c r="FX28" s="21">
        <f t="shared" si="204"/>
        <v>0</v>
      </c>
      <c r="FY28" s="21">
        <f t="shared" si="79"/>
        <v>0</v>
      </c>
      <c r="FZ28" s="21">
        <v>0</v>
      </c>
      <c r="GA28" s="21">
        <f t="shared" si="80"/>
        <v>0</v>
      </c>
      <c r="GB28" s="21">
        <v>0</v>
      </c>
      <c r="GC28" s="21">
        <f t="shared" si="81"/>
        <v>0</v>
      </c>
      <c r="GD28" s="21">
        <v>0</v>
      </c>
      <c r="GE28" s="21">
        <f t="shared" si="82"/>
        <v>0</v>
      </c>
      <c r="GF28" s="21">
        <v>0</v>
      </c>
      <c r="GG28" s="21">
        <f t="shared" si="83"/>
        <v>0</v>
      </c>
      <c r="GH28" s="21">
        <v>0</v>
      </c>
      <c r="GI28" s="21">
        <f t="shared" si="84"/>
        <v>0</v>
      </c>
      <c r="GJ28" s="21">
        <f t="shared" si="22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6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7"/>
        <v>0</v>
      </c>
      <c r="GW28" s="21">
        <v>0</v>
      </c>
      <c r="GX28" s="21">
        <f t="shared" si="88"/>
        <v>0</v>
      </c>
      <c r="GY28" s="21">
        <v>0</v>
      </c>
      <c r="GZ28" s="21">
        <f t="shared" si="89"/>
        <v>0</v>
      </c>
      <c r="HA28" s="21">
        <v>0</v>
      </c>
      <c r="HB28" s="21">
        <f t="shared" si="90"/>
        <v>0</v>
      </c>
      <c r="HC28" s="21">
        <v>0</v>
      </c>
      <c r="HD28" s="21">
        <f t="shared" si="91"/>
        <v>0</v>
      </c>
      <c r="HE28" s="21">
        <v>0</v>
      </c>
      <c r="HF28" s="21">
        <f t="shared" si="92"/>
        <v>0</v>
      </c>
      <c r="HG28" s="21">
        <f t="shared" si="93"/>
        <v>0</v>
      </c>
      <c r="HH28" s="21"/>
      <c r="HI28" s="23">
        <f t="shared" si="232"/>
        <v>0</v>
      </c>
      <c r="HJ28" s="22"/>
      <c r="HK28" s="22"/>
      <c r="HL28" s="22"/>
      <c r="HM28" s="23">
        <v>0</v>
      </c>
      <c r="HN28" s="21">
        <f t="shared" si="205"/>
        <v>0</v>
      </c>
      <c r="HO28" s="21">
        <f t="shared" si="95"/>
        <v>0</v>
      </c>
      <c r="HP28" s="21">
        <v>0</v>
      </c>
      <c r="HQ28" s="21">
        <f t="shared" si="96"/>
        <v>0</v>
      </c>
      <c r="HR28" s="21">
        <v>0</v>
      </c>
      <c r="HS28" s="21">
        <f t="shared" si="97"/>
        <v>0</v>
      </c>
      <c r="HT28" s="21">
        <v>0</v>
      </c>
      <c r="HU28" s="21">
        <f t="shared" si="98"/>
        <v>0</v>
      </c>
      <c r="HV28" s="21">
        <v>0</v>
      </c>
      <c r="HW28" s="21">
        <f t="shared" si="99"/>
        <v>0</v>
      </c>
      <c r="HX28" s="21">
        <v>0</v>
      </c>
      <c r="HY28" s="21">
        <f t="shared" si="100"/>
        <v>0</v>
      </c>
      <c r="HZ28" s="21">
        <f t="shared" si="22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2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3"/>
        <v>0</v>
      </c>
      <c r="IM28" s="21">
        <v>0</v>
      </c>
      <c r="IN28" s="21">
        <f t="shared" si="104"/>
        <v>0</v>
      </c>
      <c r="IO28" s="21">
        <v>0</v>
      </c>
      <c r="IP28" s="21">
        <f t="shared" si="105"/>
        <v>0</v>
      </c>
      <c r="IQ28" s="21">
        <v>0</v>
      </c>
      <c r="IR28" s="21">
        <f t="shared" si="106"/>
        <v>0</v>
      </c>
      <c r="IS28" s="21">
        <v>0</v>
      </c>
      <c r="IT28" s="21">
        <f t="shared" si="107"/>
        <v>0</v>
      </c>
      <c r="IU28" s="21">
        <v>0</v>
      </c>
      <c r="IV28" s="21">
        <f t="shared" si="108"/>
        <v>0</v>
      </c>
      <c r="IW28" s="21">
        <f t="shared" si="109"/>
        <v>0</v>
      </c>
      <c r="IX28" s="21"/>
      <c r="IY28" s="23">
        <f t="shared" si="233"/>
        <v>0</v>
      </c>
      <c r="IZ28" s="22"/>
      <c r="JA28" s="22"/>
      <c r="JB28" s="22"/>
      <c r="JC28" s="23">
        <v>0</v>
      </c>
      <c r="JD28" s="21">
        <f t="shared" si="206"/>
        <v>0</v>
      </c>
      <c r="JE28" s="21">
        <f t="shared" si="111"/>
        <v>0</v>
      </c>
      <c r="JF28" s="21">
        <v>0</v>
      </c>
      <c r="JG28" s="21">
        <f t="shared" si="112"/>
        <v>0</v>
      </c>
      <c r="JH28" s="21">
        <v>0</v>
      </c>
      <c r="JI28" s="21">
        <f t="shared" si="113"/>
        <v>0</v>
      </c>
      <c r="JJ28" s="21">
        <v>0</v>
      </c>
      <c r="JK28" s="21">
        <f t="shared" si="114"/>
        <v>0</v>
      </c>
      <c r="JL28" s="21">
        <v>0</v>
      </c>
      <c r="JM28" s="21">
        <f t="shared" si="115"/>
        <v>0</v>
      </c>
      <c r="JN28" s="21">
        <v>0</v>
      </c>
      <c r="JO28" s="21">
        <f t="shared" si="116"/>
        <v>0</v>
      </c>
      <c r="JP28" s="21">
        <f t="shared" si="22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18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19"/>
        <v>0</v>
      </c>
      <c r="KC28" s="21">
        <v>0</v>
      </c>
      <c r="KD28" s="21">
        <f t="shared" si="120"/>
        <v>0</v>
      </c>
      <c r="KE28" s="21">
        <v>0</v>
      </c>
      <c r="KF28" s="21">
        <f t="shared" si="121"/>
        <v>0</v>
      </c>
      <c r="KG28" s="21">
        <v>0</v>
      </c>
      <c r="KH28" s="21">
        <f t="shared" si="122"/>
        <v>0</v>
      </c>
      <c r="KI28" s="21">
        <v>0</v>
      </c>
      <c r="KJ28" s="21">
        <f t="shared" si="123"/>
        <v>0</v>
      </c>
      <c r="KK28" s="21">
        <v>0</v>
      </c>
      <c r="KL28" s="21">
        <f t="shared" si="124"/>
        <v>0</v>
      </c>
      <c r="KM28" s="21">
        <f t="shared" si="125"/>
        <v>0</v>
      </c>
      <c r="KN28" s="21"/>
      <c r="KO28" s="23">
        <f t="shared" si="234"/>
        <v>0</v>
      </c>
      <c r="KP28" s="22"/>
      <c r="KQ28" s="22"/>
      <c r="KR28" s="22"/>
      <c r="KS28" s="23">
        <v>0</v>
      </c>
      <c r="KT28" s="21">
        <f t="shared" si="207"/>
        <v>0</v>
      </c>
      <c r="KU28" s="21">
        <f t="shared" si="127"/>
        <v>0</v>
      </c>
      <c r="KV28" s="21">
        <v>0</v>
      </c>
      <c r="KW28" s="21">
        <f t="shared" si="128"/>
        <v>0</v>
      </c>
      <c r="KX28" s="21">
        <v>0</v>
      </c>
      <c r="KY28" s="21">
        <f t="shared" si="129"/>
        <v>0</v>
      </c>
      <c r="KZ28" s="21">
        <v>0</v>
      </c>
      <c r="LA28" s="21">
        <f t="shared" si="130"/>
        <v>0</v>
      </c>
      <c r="LB28" s="21">
        <v>0</v>
      </c>
      <c r="LC28" s="21">
        <f t="shared" si="131"/>
        <v>0</v>
      </c>
      <c r="LD28" s="21">
        <v>0</v>
      </c>
      <c r="LE28" s="21">
        <f t="shared" si="132"/>
        <v>0</v>
      </c>
      <c r="LF28" s="21">
        <f t="shared" si="22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4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5"/>
        <v>0</v>
      </c>
      <c r="LS28" s="21">
        <v>0</v>
      </c>
      <c r="LT28" s="21">
        <f t="shared" si="136"/>
        <v>0</v>
      </c>
      <c r="LU28" s="21">
        <v>0</v>
      </c>
      <c r="LV28" s="21">
        <f t="shared" si="137"/>
        <v>0</v>
      </c>
      <c r="LW28" s="21">
        <v>0</v>
      </c>
      <c r="LX28" s="21">
        <f t="shared" si="138"/>
        <v>0</v>
      </c>
      <c r="LY28" s="21">
        <v>0</v>
      </c>
      <c r="LZ28" s="21">
        <f t="shared" si="139"/>
        <v>0</v>
      </c>
      <c r="MA28" s="21">
        <v>0</v>
      </c>
      <c r="MB28" s="21">
        <f t="shared" si="140"/>
        <v>0</v>
      </c>
      <c r="MC28" s="21">
        <f t="shared" si="141"/>
        <v>0</v>
      </c>
      <c r="MD28" s="21"/>
      <c r="ME28" s="23">
        <f t="shared" si="235"/>
        <v>0</v>
      </c>
      <c r="MF28" s="22"/>
      <c r="MG28" s="22"/>
      <c r="MH28" s="22"/>
      <c r="MI28" s="23">
        <v>0</v>
      </c>
      <c r="MJ28" s="21">
        <f t="shared" si="208"/>
        <v>0</v>
      </c>
      <c r="MK28" s="21">
        <f t="shared" si="143"/>
        <v>0</v>
      </c>
      <c r="ML28" s="21">
        <v>0</v>
      </c>
      <c r="MM28" s="21">
        <f t="shared" si="144"/>
        <v>0</v>
      </c>
      <c r="MN28" s="21">
        <v>0</v>
      </c>
      <c r="MO28" s="21">
        <f t="shared" si="145"/>
        <v>0</v>
      </c>
      <c r="MP28" s="21">
        <v>0</v>
      </c>
      <c r="MQ28" s="21">
        <f t="shared" si="146"/>
        <v>0</v>
      </c>
      <c r="MR28" s="21">
        <v>0</v>
      </c>
      <c r="MS28" s="21">
        <f t="shared" si="147"/>
        <v>0</v>
      </c>
      <c r="MT28" s="21">
        <v>0</v>
      </c>
      <c r="MU28" s="21">
        <f t="shared" si="148"/>
        <v>0</v>
      </c>
      <c r="MV28" s="21">
        <f t="shared" si="22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0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1"/>
        <v>0</v>
      </c>
      <c r="NI28" s="21">
        <v>0</v>
      </c>
      <c r="NJ28" s="21">
        <f t="shared" si="152"/>
        <v>0</v>
      </c>
      <c r="NK28" s="21">
        <v>0</v>
      </c>
      <c r="NL28" s="21">
        <f t="shared" si="153"/>
        <v>0</v>
      </c>
      <c r="NM28" s="21">
        <v>0</v>
      </c>
      <c r="NN28" s="21">
        <f t="shared" si="154"/>
        <v>0</v>
      </c>
      <c r="NO28" s="21">
        <v>0</v>
      </c>
      <c r="NP28" s="21">
        <f t="shared" si="155"/>
        <v>0</v>
      </c>
      <c r="NQ28" s="21">
        <v>0</v>
      </c>
      <c r="NR28" s="21">
        <f t="shared" si="156"/>
        <v>0</v>
      </c>
      <c r="NS28" s="21">
        <f t="shared" si="157"/>
        <v>0</v>
      </c>
      <c r="NT28" s="21"/>
      <c r="NU28" s="23">
        <f t="shared" si="236"/>
        <v>0</v>
      </c>
      <c r="NV28" s="22"/>
      <c r="NW28" s="22"/>
      <c r="NX28" s="22"/>
      <c r="NY28" s="23">
        <v>0</v>
      </c>
      <c r="NZ28" s="21">
        <f t="shared" si="209"/>
        <v>0</v>
      </c>
      <c r="OA28" s="21">
        <f t="shared" si="159"/>
        <v>0</v>
      </c>
      <c r="OB28" s="21">
        <v>0</v>
      </c>
      <c r="OC28" s="21">
        <f t="shared" si="160"/>
        <v>0</v>
      </c>
      <c r="OD28" s="21">
        <v>0</v>
      </c>
      <c r="OE28" s="21">
        <f t="shared" si="161"/>
        <v>0</v>
      </c>
      <c r="OF28" s="21">
        <v>0</v>
      </c>
      <c r="OG28" s="21">
        <f t="shared" si="162"/>
        <v>0</v>
      </c>
      <c r="OH28" s="21">
        <v>0</v>
      </c>
      <c r="OI28" s="21">
        <f t="shared" si="163"/>
        <v>0</v>
      </c>
      <c r="OJ28" s="21">
        <v>0</v>
      </c>
      <c r="OK28" s="21">
        <f t="shared" si="164"/>
        <v>0</v>
      </c>
      <c r="OL28" s="21">
        <f t="shared" si="22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66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67"/>
        <v>0</v>
      </c>
      <c r="OY28" s="21">
        <v>0</v>
      </c>
      <c r="OZ28" s="21">
        <f t="shared" si="168"/>
        <v>0</v>
      </c>
      <c r="PA28" s="21">
        <v>0</v>
      </c>
      <c r="PB28" s="21">
        <f t="shared" si="169"/>
        <v>0</v>
      </c>
      <c r="PC28" s="21">
        <v>0</v>
      </c>
      <c r="PD28" s="21">
        <f t="shared" si="170"/>
        <v>0</v>
      </c>
      <c r="PE28" s="21">
        <v>0</v>
      </c>
      <c r="PF28" s="21">
        <f t="shared" si="171"/>
        <v>0</v>
      </c>
      <c r="PG28" s="21">
        <v>0</v>
      </c>
      <c r="PH28" s="21">
        <f t="shared" si="172"/>
        <v>0</v>
      </c>
      <c r="PI28" s="21">
        <f t="shared" si="173"/>
        <v>0</v>
      </c>
      <c r="PJ28" s="21"/>
      <c r="PK28" s="23">
        <f t="shared" si="237"/>
        <v>0</v>
      </c>
      <c r="PL28" s="22"/>
      <c r="PM28" s="22"/>
      <c r="PN28" s="22"/>
      <c r="PO28" s="23">
        <v>0</v>
      </c>
      <c r="PP28" s="21">
        <f t="shared" si="210"/>
        <v>0</v>
      </c>
      <c r="PQ28" s="21">
        <f t="shared" si="175"/>
        <v>0</v>
      </c>
      <c r="PR28" s="21">
        <v>0</v>
      </c>
      <c r="PS28" s="21">
        <f t="shared" si="176"/>
        <v>0</v>
      </c>
      <c r="PT28" s="21">
        <v>0</v>
      </c>
      <c r="PU28" s="21">
        <f t="shared" si="177"/>
        <v>0</v>
      </c>
      <c r="PV28" s="21">
        <v>0</v>
      </c>
      <c r="PW28" s="21">
        <f t="shared" si="178"/>
        <v>0</v>
      </c>
      <c r="PX28" s="21">
        <v>0</v>
      </c>
      <c r="PY28" s="21">
        <f t="shared" si="179"/>
        <v>0</v>
      </c>
      <c r="PZ28" s="21">
        <v>0</v>
      </c>
      <c r="QA28" s="21">
        <f t="shared" si="180"/>
        <v>0</v>
      </c>
      <c r="QB28" s="21">
        <f t="shared" si="22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2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3"/>
        <v>0</v>
      </c>
      <c r="QO28" s="21">
        <v>0</v>
      </c>
      <c r="QP28" s="21">
        <f t="shared" si="184"/>
        <v>0</v>
      </c>
      <c r="QQ28" s="21">
        <v>0</v>
      </c>
      <c r="QR28" s="21">
        <f t="shared" si="185"/>
        <v>0</v>
      </c>
      <c r="QS28" s="21">
        <v>0</v>
      </c>
      <c r="QT28" s="21">
        <f t="shared" si="186"/>
        <v>0</v>
      </c>
      <c r="QU28" s="21">
        <v>0</v>
      </c>
      <c r="QV28" s="21">
        <f t="shared" si="187"/>
        <v>0</v>
      </c>
      <c r="QW28" s="21">
        <v>0</v>
      </c>
      <c r="QX28" s="21">
        <f t="shared" si="188"/>
        <v>0</v>
      </c>
      <c r="QY28" s="21">
        <f t="shared" si="189"/>
        <v>0</v>
      </c>
      <c r="QZ28" s="21"/>
      <c r="RA28" s="23">
        <f t="shared" si="238"/>
        <v>0</v>
      </c>
      <c r="RB28" s="24">
        <f t="shared" si="13"/>
        <v>0</v>
      </c>
      <c r="RC28" s="24">
        <f t="shared" si="14"/>
        <v>0</v>
      </c>
      <c r="RD28" s="24">
        <f t="shared" si="190"/>
        <v>0</v>
      </c>
    </row>
    <row r="29" spans="1:472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5"/>
        <v>0</v>
      </c>
      <c r="M29" s="21">
        <f t="shared" si="16"/>
        <v>0</v>
      </c>
      <c r="N29" s="21">
        <v>0</v>
      </c>
      <c r="O29" s="21">
        <f t="shared" si="17"/>
        <v>0</v>
      </c>
      <c r="P29" s="21">
        <v>0</v>
      </c>
      <c r="Q29" s="21">
        <f t="shared" si="18"/>
        <v>0</v>
      </c>
      <c r="R29" s="21">
        <v>0</v>
      </c>
      <c r="S29" s="21">
        <f t="shared" si="19"/>
        <v>0</v>
      </c>
      <c r="T29" s="21">
        <v>0</v>
      </c>
      <c r="U29" s="21">
        <f t="shared" si="20"/>
        <v>0</v>
      </c>
      <c r="V29" s="21">
        <v>0</v>
      </c>
      <c r="W29" s="21">
        <f t="shared" si="21"/>
        <v>0</v>
      </c>
      <c r="X29" s="21">
        <f t="shared" si="22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3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4"/>
        <v>0</v>
      </c>
      <c r="AK29" s="21">
        <v>0</v>
      </c>
      <c r="AL29" s="21">
        <f t="shared" si="25"/>
        <v>0</v>
      </c>
      <c r="AM29" s="21">
        <v>0</v>
      </c>
      <c r="AN29" s="21">
        <f t="shared" si="26"/>
        <v>0</v>
      </c>
      <c r="AO29" s="21">
        <v>0</v>
      </c>
      <c r="AP29" s="21">
        <f t="shared" si="27"/>
        <v>0</v>
      </c>
      <c r="AQ29" s="21">
        <v>0</v>
      </c>
      <c r="AR29" s="21">
        <f t="shared" si="28"/>
        <v>0</v>
      </c>
      <c r="AS29" s="21">
        <v>0</v>
      </c>
      <c r="AT29" s="21">
        <f t="shared" si="29"/>
        <v>0</v>
      </c>
      <c r="AU29" s="21">
        <f t="shared" si="30"/>
        <v>0</v>
      </c>
      <c r="AV29" s="21"/>
      <c r="AW29" s="23">
        <f t="shared" si="191"/>
        <v>0</v>
      </c>
      <c r="AX29" s="22"/>
      <c r="AY29" s="22"/>
      <c r="AZ29" s="22"/>
      <c r="BA29" s="23">
        <v>0</v>
      </c>
      <c r="BB29" s="21">
        <f t="shared" si="201"/>
        <v>0</v>
      </c>
      <c r="BC29" s="21">
        <f t="shared" si="32"/>
        <v>0</v>
      </c>
      <c r="BD29" s="21">
        <v>0</v>
      </c>
      <c r="BE29" s="21">
        <f t="shared" si="33"/>
        <v>0</v>
      </c>
      <c r="BF29" s="21">
        <v>0</v>
      </c>
      <c r="BG29" s="21">
        <f t="shared" si="34"/>
        <v>0</v>
      </c>
      <c r="BH29" s="21">
        <v>0</v>
      </c>
      <c r="BI29" s="21">
        <f t="shared" si="35"/>
        <v>0</v>
      </c>
      <c r="BJ29" s="21">
        <v>0</v>
      </c>
      <c r="BK29" s="21">
        <f t="shared" si="36"/>
        <v>0</v>
      </c>
      <c r="BL29" s="21">
        <v>0</v>
      </c>
      <c r="BM29" s="21">
        <f t="shared" si="37"/>
        <v>0</v>
      </c>
      <c r="BN29" s="21">
        <f t="shared" si="22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39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0"/>
        <v>0</v>
      </c>
      <c r="CA29" s="21">
        <v>0</v>
      </c>
      <c r="CB29" s="21">
        <f t="shared" si="41"/>
        <v>0</v>
      </c>
      <c r="CC29" s="21">
        <v>0</v>
      </c>
      <c r="CD29" s="21">
        <f t="shared" si="42"/>
        <v>0</v>
      </c>
      <c r="CE29" s="21">
        <v>0</v>
      </c>
      <c r="CF29" s="21">
        <f t="shared" si="43"/>
        <v>0</v>
      </c>
      <c r="CG29" s="21">
        <v>0</v>
      </c>
      <c r="CH29" s="21">
        <f t="shared" si="44"/>
        <v>0</v>
      </c>
      <c r="CI29" s="21">
        <v>0</v>
      </c>
      <c r="CJ29" s="21">
        <f t="shared" si="45"/>
        <v>0</v>
      </c>
      <c r="CK29" s="21">
        <f t="shared" si="46"/>
        <v>0</v>
      </c>
      <c r="CL29" s="21"/>
      <c r="CM29" s="23">
        <f t="shared" si="230"/>
        <v>0</v>
      </c>
      <c r="CN29" s="22"/>
      <c r="CO29" s="22"/>
      <c r="CP29" s="22"/>
      <c r="CQ29" s="23">
        <v>0</v>
      </c>
      <c r="CR29" s="21">
        <f t="shared" si="202"/>
        <v>0</v>
      </c>
      <c r="CS29" s="21">
        <f t="shared" si="48"/>
        <v>0</v>
      </c>
      <c r="CT29" s="21">
        <v>0</v>
      </c>
      <c r="CU29" s="21">
        <f t="shared" si="49"/>
        <v>0</v>
      </c>
      <c r="CV29" s="21">
        <v>0</v>
      </c>
      <c r="CW29" s="21">
        <f t="shared" si="50"/>
        <v>0</v>
      </c>
      <c r="CX29" s="21">
        <v>0</v>
      </c>
      <c r="CY29" s="21">
        <f t="shared" si="51"/>
        <v>0</v>
      </c>
      <c r="CZ29" s="21">
        <v>0</v>
      </c>
      <c r="DA29" s="21">
        <f t="shared" si="52"/>
        <v>0</v>
      </c>
      <c r="DB29" s="21">
        <v>0</v>
      </c>
      <c r="DC29" s="21">
        <f t="shared" si="53"/>
        <v>0</v>
      </c>
      <c r="DD29" s="21">
        <f t="shared" si="22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5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6"/>
        <v>0</v>
      </c>
      <c r="DS29" s="21">
        <v>0</v>
      </c>
      <c r="DT29" s="21">
        <f t="shared" si="57"/>
        <v>0</v>
      </c>
      <c r="DU29" s="21">
        <v>0</v>
      </c>
      <c r="DV29" s="21">
        <f t="shared" si="58"/>
        <v>0</v>
      </c>
      <c r="DW29" s="21">
        <v>0</v>
      </c>
      <c r="DX29" s="21">
        <f t="shared" si="59"/>
        <v>0</v>
      </c>
      <c r="DY29" s="21">
        <v>0</v>
      </c>
      <c r="DZ29" s="21">
        <f t="shared" si="60"/>
        <v>0</v>
      </c>
      <c r="EA29" s="21">
        <f t="shared" si="61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03"/>
        <v>0</v>
      </c>
      <c r="EI29" s="21">
        <f t="shared" si="63"/>
        <v>0</v>
      </c>
      <c r="EJ29" s="21">
        <v>0</v>
      </c>
      <c r="EK29" s="21">
        <f t="shared" si="64"/>
        <v>0</v>
      </c>
      <c r="EL29" s="21">
        <v>0</v>
      </c>
      <c r="EM29" s="21">
        <f t="shared" si="65"/>
        <v>0</v>
      </c>
      <c r="EN29" s="21">
        <v>0</v>
      </c>
      <c r="EO29" s="21">
        <f t="shared" si="66"/>
        <v>0</v>
      </c>
      <c r="EP29" s="21">
        <v>0</v>
      </c>
      <c r="EQ29" s="21">
        <f t="shared" si="67"/>
        <v>0</v>
      </c>
      <c r="ER29" s="21">
        <v>0</v>
      </c>
      <c r="ES29" s="21">
        <f t="shared" si="68"/>
        <v>0</v>
      </c>
      <c r="ET29" s="21">
        <f t="shared" si="22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0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1"/>
        <v>0</v>
      </c>
      <c r="FG29" s="21">
        <v>0</v>
      </c>
      <c r="FH29" s="21">
        <f t="shared" si="72"/>
        <v>0</v>
      </c>
      <c r="FI29" s="21">
        <v>0</v>
      </c>
      <c r="FJ29" s="21">
        <f t="shared" si="73"/>
        <v>0</v>
      </c>
      <c r="FK29" s="21">
        <v>0</v>
      </c>
      <c r="FL29" s="21">
        <f t="shared" si="74"/>
        <v>0</v>
      </c>
      <c r="FM29" s="21">
        <v>0</v>
      </c>
      <c r="FN29" s="21">
        <f t="shared" si="75"/>
        <v>0</v>
      </c>
      <c r="FO29" s="21">
        <v>0</v>
      </c>
      <c r="FP29" s="21">
        <f t="shared" si="76"/>
        <v>0</v>
      </c>
      <c r="FQ29" s="21">
        <f t="shared" si="77"/>
        <v>0</v>
      </c>
      <c r="FR29" s="21"/>
      <c r="FS29" s="23">
        <f t="shared" si="231"/>
        <v>0</v>
      </c>
      <c r="FT29" s="22"/>
      <c r="FU29" s="22"/>
      <c r="FV29" s="22"/>
      <c r="FW29" s="23">
        <v>0</v>
      </c>
      <c r="FX29" s="21">
        <f t="shared" si="204"/>
        <v>0</v>
      </c>
      <c r="FY29" s="21">
        <f t="shared" si="79"/>
        <v>0</v>
      </c>
      <c r="FZ29" s="21">
        <v>0</v>
      </c>
      <c r="GA29" s="21">
        <f t="shared" si="80"/>
        <v>0</v>
      </c>
      <c r="GB29" s="21">
        <v>0</v>
      </c>
      <c r="GC29" s="21">
        <f t="shared" si="81"/>
        <v>0</v>
      </c>
      <c r="GD29" s="21">
        <v>0</v>
      </c>
      <c r="GE29" s="21">
        <f t="shared" si="82"/>
        <v>0</v>
      </c>
      <c r="GF29" s="21">
        <v>0</v>
      </c>
      <c r="GG29" s="21">
        <f t="shared" si="83"/>
        <v>0</v>
      </c>
      <c r="GH29" s="21">
        <v>0</v>
      </c>
      <c r="GI29" s="21">
        <f t="shared" si="84"/>
        <v>0</v>
      </c>
      <c r="GJ29" s="21">
        <f t="shared" si="22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6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7"/>
        <v>0</v>
      </c>
      <c r="GW29" s="21">
        <v>0</v>
      </c>
      <c r="GX29" s="21">
        <f t="shared" si="88"/>
        <v>0</v>
      </c>
      <c r="GY29" s="21">
        <v>0</v>
      </c>
      <c r="GZ29" s="21">
        <f t="shared" si="89"/>
        <v>0</v>
      </c>
      <c r="HA29" s="21">
        <v>0</v>
      </c>
      <c r="HB29" s="21">
        <f t="shared" si="90"/>
        <v>0</v>
      </c>
      <c r="HC29" s="21">
        <v>0</v>
      </c>
      <c r="HD29" s="21">
        <f t="shared" si="91"/>
        <v>0</v>
      </c>
      <c r="HE29" s="21">
        <v>0</v>
      </c>
      <c r="HF29" s="21">
        <f t="shared" si="92"/>
        <v>0</v>
      </c>
      <c r="HG29" s="21">
        <f t="shared" si="93"/>
        <v>0</v>
      </c>
      <c r="HH29" s="21"/>
      <c r="HI29" s="23">
        <f t="shared" si="232"/>
        <v>0</v>
      </c>
      <c r="HJ29" s="22"/>
      <c r="HK29" s="22"/>
      <c r="HL29" s="22"/>
      <c r="HM29" s="23">
        <v>0</v>
      </c>
      <c r="HN29" s="21">
        <f t="shared" si="205"/>
        <v>0</v>
      </c>
      <c r="HO29" s="21">
        <f t="shared" si="95"/>
        <v>0</v>
      </c>
      <c r="HP29" s="21">
        <v>0</v>
      </c>
      <c r="HQ29" s="21">
        <f t="shared" si="96"/>
        <v>0</v>
      </c>
      <c r="HR29" s="21">
        <v>0</v>
      </c>
      <c r="HS29" s="21">
        <f t="shared" si="97"/>
        <v>0</v>
      </c>
      <c r="HT29" s="21">
        <v>0</v>
      </c>
      <c r="HU29" s="21">
        <f t="shared" si="98"/>
        <v>0</v>
      </c>
      <c r="HV29" s="21">
        <v>0</v>
      </c>
      <c r="HW29" s="21">
        <f t="shared" si="99"/>
        <v>0</v>
      </c>
      <c r="HX29" s="21">
        <v>0</v>
      </c>
      <c r="HY29" s="21">
        <f t="shared" si="100"/>
        <v>0</v>
      </c>
      <c r="HZ29" s="21">
        <f t="shared" si="22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2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3"/>
        <v>0</v>
      </c>
      <c r="IM29" s="21">
        <v>0</v>
      </c>
      <c r="IN29" s="21">
        <f t="shared" si="104"/>
        <v>0</v>
      </c>
      <c r="IO29" s="21">
        <v>0</v>
      </c>
      <c r="IP29" s="21">
        <f t="shared" si="105"/>
        <v>0</v>
      </c>
      <c r="IQ29" s="21">
        <v>0</v>
      </c>
      <c r="IR29" s="21">
        <f t="shared" si="106"/>
        <v>0</v>
      </c>
      <c r="IS29" s="21">
        <v>0</v>
      </c>
      <c r="IT29" s="21">
        <f t="shared" si="107"/>
        <v>0</v>
      </c>
      <c r="IU29" s="21">
        <v>0</v>
      </c>
      <c r="IV29" s="21">
        <f t="shared" si="108"/>
        <v>0</v>
      </c>
      <c r="IW29" s="21">
        <f t="shared" si="109"/>
        <v>0</v>
      </c>
      <c r="IX29" s="21"/>
      <c r="IY29" s="23">
        <f t="shared" si="233"/>
        <v>0</v>
      </c>
      <c r="IZ29" s="22"/>
      <c r="JA29" s="22"/>
      <c r="JB29" s="22"/>
      <c r="JC29" s="23">
        <v>0</v>
      </c>
      <c r="JD29" s="21">
        <f t="shared" si="206"/>
        <v>0</v>
      </c>
      <c r="JE29" s="21">
        <f t="shared" si="111"/>
        <v>0</v>
      </c>
      <c r="JF29" s="21">
        <v>0</v>
      </c>
      <c r="JG29" s="21">
        <f t="shared" si="112"/>
        <v>0</v>
      </c>
      <c r="JH29" s="21">
        <v>0</v>
      </c>
      <c r="JI29" s="21">
        <f t="shared" si="113"/>
        <v>0</v>
      </c>
      <c r="JJ29" s="21">
        <v>0</v>
      </c>
      <c r="JK29" s="21">
        <f t="shared" si="114"/>
        <v>0</v>
      </c>
      <c r="JL29" s="21">
        <v>0</v>
      </c>
      <c r="JM29" s="21">
        <f t="shared" si="115"/>
        <v>0</v>
      </c>
      <c r="JN29" s="21">
        <v>0</v>
      </c>
      <c r="JO29" s="21">
        <f t="shared" si="116"/>
        <v>0</v>
      </c>
      <c r="JP29" s="21">
        <f t="shared" si="22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18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19"/>
        <v>0</v>
      </c>
      <c r="KC29" s="21">
        <v>0</v>
      </c>
      <c r="KD29" s="21">
        <f t="shared" si="120"/>
        <v>0</v>
      </c>
      <c r="KE29" s="21">
        <v>0</v>
      </c>
      <c r="KF29" s="21">
        <f t="shared" si="121"/>
        <v>0</v>
      </c>
      <c r="KG29" s="21">
        <v>0</v>
      </c>
      <c r="KH29" s="21">
        <f t="shared" si="122"/>
        <v>0</v>
      </c>
      <c r="KI29" s="21">
        <v>0</v>
      </c>
      <c r="KJ29" s="21">
        <f t="shared" si="123"/>
        <v>0</v>
      </c>
      <c r="KK29" s="21">
        <v>0</v>
      </c>
      <c r="KL29" s="21">
        <f t="shared" si="124"/>
        <v>0</v>
      </c>
      <c r="KM29" s="21">
        <f t="shared" si="125"/>
        <v>0</v>
      </c>
      <c r="KN29" s="21"/>
      <c r="KO29" s="23">
        <f t="shared" si="234"/>
        <v>0</v>
      </c>
      <c r="KP29" s="22"/>
      <c r="KQ29" s="22"/>
      <c r="KR29" s="22"/>
      <c r="KS29" s="23">
        <v>0</v>
      </c>
      <c r="KT29" s="21">
        <f t="shared" si="207"/>
        <v>0</v>
      </c>
      <c r="KU29" s="21">
        <f t="shared" si="127"/>
        <v>0</v>
      </c>
      <c r="KV29" s="21">
        <v>0</v>
      </c>
      <c r="KW29" s="21">
        <f t="shared" si="128"/>
        <v>0</v>
      </c>
      <c r="KX29" s="21">
        <v>0</v>
      </c>
      <c r="KY29" s="21">
        <f t="shared" si="129"/>
        <v>0</v>
      </c>
      <c r="KZ29" s="21">
        <v>0</v>
      </c>
      <c r="LA29" s="21">
        <f t="shared" si="130"/>
        <v>0</v>
      </c>
      <c r="LB29" s="21">
        <v>0</v>
      </c>
      <c r="LC29" s="21">
        <f t="shared" si="131"/>
        <v>0</v>
      </c>
      <c r="LD29" s="21">
        <v>0</v>
      </c>
      <c r="LE29" s="21">
        <f t="shared" si="132"/>
        <v>0</v>
      </c>
      <c r="LF29" s="21">
        <f t="shared" si="22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4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5"/>
        <v>0</v>
      </c>
      <c r="LS29" s="21">
        <v>0</v>
      </c>
      <c r="LT29" s="21">
        <f t="shared" si="136"/>
        <v>0</v>
      </c>
      <c r="LU29" s="21">
        <v>0</v>
      </c>
      <c r="LV29" s="21">
        <f t="shared" si="137"/>
        <v>0</v>
      </c>
      <c r="LW29" s="21">
        <v>0</v>
      </c>
      <c r="LX29" s="21">
        <f t="shared" si="138"/>
        <v>0</v>
      </c>
      <c r="LY29" s="21">
        <v>0</v>
      </c>
      <c r="LZ29" s="21">
        <f t="shared" si="139"/>
        <v>0</v>
      </c>
      <c r="MA29" s="21">
        <v>0</v>
      </c>
      <c r="MB29" s="21">
        <f t="shared" si="140"/>
        <v>0</v>
      </c>
      <c r="MC29" s="21">
        <f t="shared" si="141"/>
        <v>0</v>
      </c>
      <c r="MD29" s="21"/>
      <c r="ME29" s="23">
        <f t="shared" si="235"/>
        <v>0</v>
      </c>
      <c r="MF29" s="22"/>
      <c r="MG29" s="22"/>
      <c r="MH29" s="22"/>
      <c r="MI29" s="23">
        <v>0</v>
      </c>
      <c r="MJ29" s="21">
        <f t="shared" si="208"/>
        <v>0</v>
      </c>
      <c r="MK29" s="21">
        <f t="shared" si="143"/>
        <v>0</v>
      </c>
      <c r="ML29" s="21">
        <v>0</v>
      </c>
      <c r="MM29" s="21">
        <f t="shared" si="144"/>
        <v>0</v>
      </c>
      <c r="MN29" s="21">
        <v>0</v>
      </c>
      <c r="MO29" s="21">
        <f t="shared" si="145"/>
        <v>0</v>
      </c>
      <c r="MP29" s="21">
        <v>0</v>
      </c>
      <c r="MQ29" s="21">
        <f t="shared" si="146"/>
        <v>0</v>
      </c>
      <c r="MR29" s="21">
        <v>0</v>
      </c>
      <c r="MS29" s="21">
        <f t="shared" si="147"/>
        <v>0</v>
      </c>
      <c r="MT29" s="21">
        <v>0</v>
      </c>
      <c r="MU29" s="21">
        <f t="shared" si="148"/>
        <v>0</v>
      </c>
      <c r="MV29" s="21">
        <f t="shared" si="22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0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1"/>
        <v>0</v>
      </c>
      <c r="NI29" s="21">
        <v>0</v>
      </c>
      <c r="NJ29" s="21">
        <f t="shared" si="152"/>
        <v>0</v>
      </c>
      <c r="NK29" s="21">
        <v>0</v>
      </c>
      <c r="NL29" s="21">
        <f t="shared" si="153"/>
        <v>0</v>
      </c>
      <c r="NM29" s="21">
        <v>0</v>
      </c>
      <c r="NN29" s="21">
        <f t="shared" si="154"/>
        <v>0</v>
      </c>
      <c r="NO29" s="21">
        <v>0</v>
      </c>
      <c r="NP29" s="21">
        <f t="shared" si="155"/>
        <v>0</v>
      </c>
      <c r="NQ29" s="21">
        <v>0</v>
      </c>
      <c r="NR29" s="21">
        <f t="shared" si="156"/>
        <v>0</v>
      </c>
      <c r="NS29" s="21">
        <f t="shared" si="157"/>
        <v>0</v>
      </c>
      <c r="NT29" s="21"/>
      <c r="NU29" s="23">
        <f t="shared" si="236"/>
        <v>0</v>
      </c>
      <c r="NV29" s="22"/>
      <c r="NW29" s="22"/>
      <c r="NX29" s="22"/>
      <c r="NY29" s="23">
        <v>0</v>
      </c>
      <c r="NZ29" s="21">
        <f t="shared" si="209"/>
        <v>0</v>
      </c>
      <c r="OA29" s="21">
        <f t="shared" si="159"/>
        <v>0</v>
      </c>
      <c r="OB29" s="21">
        <v>0</v>
      </c>
      <c r="OC29" s="21">
        <f t="shared" si="160"/>
        <v>0</v>
      </c>
      <c r="OD29" s="21">
        <v>0</v>
      </c>
      <c r="OE29" s="21">
        <f t="shared" si="161"/>
        <v>0</v>
      </c>
      <c r="OF29" s="21">
        <v>0</v>
      </c>
      <c r="OG29" s="21">
        <f t="shared" si="162"/>
        <v>0</v>
      </c>
      <c r="OH29" s="21">
        <v>0</v>
      </c>
      <c r="OI29" s="21">
        <f t="shared" si="163"/>
        <v>0</v>
      </c>
      <c r="OJ29" s="21">
        <v>0</v>
      </c>
      <c r="OK29" s="21">
        <f t="shared" si="164"/>
        <v>0</v>
      </c>
      <c r="OL29" s="21">
        <f t="shared" si="22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66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67"/>
        <v>0</v>
      </c>
      <c r="OY29" s="21">
        <v>0</v>
      </c>
      <c r="OZ29" s="21">
        <f t="shared" si="168"/>
        <v>0</v>
      </c>
      <c r="PA29" s="21">
        <v>0</v>
      </c>
      <c r="PB29" s="21">
        <f t="shared" si="169"/>
        <v>0</v>
      </c>
      <c r="PC29" s="21">
        <v>0</v>
      </c>
      <c r="PD29" s="21">
        <f t="shared" si="170"/>
        <v>0</v>
      </c>
      <c r="PE29" s="21">
        <v>0</v>
      </c>
      <c r="PF29" s="21">
        <f t="shared" si="171"/>
        <v>0</v>
      </c>
      <c r="PG29" s="21">
        <v>0</v>
      </c>
      <c r="PH29" s="21">
        <f t="shared" si="172"/>
        <v>0</v>
      </c>
      <c r="PI29" s="21">
        <f t="shared" si="173"/>
        <v>0</v>
      </c>
      <c r="PJ29" s="21"/>
      <c r="PK29" s="23">
        <f t="shared" si="237"/>
        <v>0</v>
      </c>
      <c r="PL29" s="22"/>
      <c r="PM29" s="22"/>
      <c r="PN29" s="22"/>
      <c r="PO29" s="23">
        <v>0</v>
      </c>
      <c r="PP29" s="21">
        <f t="shared" si="210"/>
        <v>0</v>
      </c>
      <c r="PQ29" s="21">
        <f t="shared" si="175"/>
        <v>0</v>
      </c>
      <c r="PR29" s="21">
        <v>0</v>
      </c>
      <c r="PS29" s="21">
        <f t="shared" si="176"/>
        <v>0</v>
      </c>
      <c r="PT29" s="21">
        <v>0</v>
      </c>
      <c r="PU29" s="21">
        <f t="shared" si="177"/>
        <v>0</v>
      </c>
      <c r="PV29" s="21">
        <v>0</v>
      </c>
      <c r="PW29" s="21">
        <f t="shared" si="178"/>
        <v>0</v>
      </c>
      <c r="PX29" s="21">
        <v>0</v>
      </c>
      <c r="PY29" s="21">
        <f t="shared" si="179"/>
        <v>0</v>
      </c>
      <c r="PZ29" s="21">
        <v>0</v>
      </c>
      <c r="QA29" s="21">
        <f t="shared" si="180"/>
        <v>0</v>
      </c>
      <c r="QB29" s="21">
        <f t="shared" si="22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2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3"/>
        <v>0</v>
      </c>
      <c r="QO29" s="21">
        <v>0</v>
      </c>
      <c r="QP29" s="21">
        <f t="shared" si="184"/>
        <v>0</v>
      </c>
      <c r="QQ29" s="21">
        <v>0</v>
      </c>
      <c r="QR29" s="21">
        <f t="shared" si="185"/>
        <v>0</v>
      </c>
      <c r="QS29" s="21">
        <v>0</v>
      </c>
      <c r="QT29" s="21">
        <f t="shared" si="186"/>
        <v>0</v>
      </c>
      <c r="QU29" s="21">
        <v>0</v>
      </c>
      <c r="QV29" s="21">
        <f t="shared" si="187"/>
        <v>0</v>
      </c>
      <c r="QW29" s="21">
        <v>0</v>
      </c>
      <c r="QX29" s="21">
        <f t="shared" si="188"/>
        <v>0</v>
      </c>
      <c r="QY29" s="21">
        <f t="shared" si="189"/>
        <v>0</v>
      </c>
      <c r="QZ29" s="21"/>
      <c r="RA29" s="23">
        <f t="shared" si="238"/>
        <v>0</v>
      </c>
      <c r="RB29" s="24">
        <f t="shared" si="13"/>
        <v>0</v>
      </c>
      <c r="RC29" s="24">
        <f t="shared" si="14"/>
        <v>0</v>
      </c>
      <c r="RD29" s="24">
        <f t="shared" si="190"/>
        <v>0</v>
      </c>
    </row>
    <row r="30" spans="1:472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5"/>
        <v>0</v>
      </c>
      <c r="M30" s="21">
        <f t="shared" si="16"/>
        <v>0</v>
      </c>
      <c r="N30" s="21">
        <v>0</v>
      </c>
      <c r="O30" s="21">
        <f t="shared" si="17"/>
        <v>0</v>
      </c>
      <c r="P30" s="21">
        <v>0</v>
      </c>
      <c r="Q30" s="21">
        <f t="shared" si="18"/>
        <v>0</v>
      </c>
      <c r="R30" s="21">
        <v>0</v>
      </c>
      <c r="S30" s="21">
        <f t="shared" si="19"/>
        <v>0</v>
      </c>
      <c r="T30" s="21">
        <v>0</v>
      </c>
      <c r="U30" s="21">
        <f t="shared" si="20"/>
        <v>0</v>
      </c>
      <c r="V30" s="21">
        <v>0</v>
      </c>
      <c r="W30" s="21">
        <f t="shared" si="21"/>
        <v>0</v>
      </c>
      <c r="X30" s="21">
        <f t="shared" si="22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3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4"/>
        <v>0</v>
      </c>
      <c r="AK30" s="21">
        <v>0</v>
      </c>
      <c r="AL30" s="21">
        <f t="shared" si="25"/>
        <v>0</v>
      </c>
      <c r="AM30" s="21">
        <v>0</v>
      </c>
      <c r="AN30" s="21">
        <f t="shared" si="26"/>
        <v>0</v>
      </c>
      <c r="AO30" s="21">
        <v>0</v>
      </c>
      <c r="AP30" s="21">
        <f t="shared" si="27"/>
        <v>0</v>
      </c>
      <c r="AQ30" s="21">
        <v>0</v>
      </c>
      <c r="AR30" s="21">
        <f t="shared" si="28"/>
        <v>0</v>
      </c>
      <c r="AS30" s="21">
        <v>0</v>
      </c>
      <c r="AT30" s="21">
        <f t="shared" si="29"/>
        <v>0</v>
      </c>
      <c r="AU30" s="21">
        <f t="shared" si="30"/>
        <v>0</v>
      </c>
      <c r="AV30" s="21"/>
      <c r="AW30" s="23">
        <f t="shared" si="191"/>
        <v>0</v>
      </c>
      <c r="AX30" s="22"/>
      <c r="AY30" s="22"/>
      <c r="AZ30" s="22"/>
      <c r="BA30" s="23">
        <v>0</v>
      </c>
      <c r="BB30" s="21">
        <f t="shared" si="201"/>
        <v>0</v>
      </c>
      <c r="BC30" s="21">
        <f t="shared" si="32"/>
        <v>0</v>
      </c>
      <c r="BD30" s="21">
        <v>0</v>
      </c>
      <c r="BE30" s="21">
        <f t="shared" si="33"/>
        <v>0</v>
      </c>
      <c r="BF30" s="21">
        <v>0</v>
      </c>
      <c r="BG30" s="21">
        <f t="shared" si="34"/>
        <v>0</v>
      </c>
      <c r="BH30" s="21">
        <v>0</v>
      </c>
      <c r="BI30" s="21">
        <f t="shared" si="35"/>
        <v>0</v>
      </c>
      <c r="BJ30" s="21">
        <v>0</v>
      </c>
      <c r="BK30" s="21">
        <f t="shared" si="36"/>
        <v>0</v>
      </c>
      <c r="BL30" s="21">
        <v>0</v>
      </c>
      <c r="BM30" s="21">
        <f t="shared" si="37"/>
        <v>0</v>
      </c>
      <c r="BN30" s="21">
        <f t="shared" si="22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39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0"/>
        <v>0</v>
      </c>
      <c r="CA30" s="21">
        <v>0</v>
      </c>
      <c r="CB30" s="21">
        <f t="shared" si="41"/>
        <v>0</v>
      </c>
      <c r="CC30" s="21">
        <v>0</v>
      </c>
      <c r="CD30" s="21">
        <f t="shared" si="42"/>
        <v>0</v>
      </c>
      <c r="CE30" s="21">
        <v>0</v>
      </c>
      <c r="CF30" s="21">
        <f t="shared" si="43"/>
        <v>0</v>
      </c>
      <c r="CG30" s="21">
        <v>0</v>
      </c>
      <c r="CH30" s="21">
        <f t="shared" si="44"/>
        <v>0</v>
      </c>
      <c r="CI30" s="21">
        <v>0</v>
      </c>
      <c r="CJ30" s="21">
        <f t="shared" si="45"/>
        <v>0</v>
      </c>
      <c r="CK30" s="21">
        <f t="shared" si="46"/>
        <v>0</v>
      </c>
      <c r="CL30" s="21"/>
      <c r="CM30" s="23">
        <f t="shared" si="230"/>
        <v>0</v>
      </c>
      <c r="CN30" s="22"/>
      <c r="CO30" s="22"/>
      <c r="CP30" s="22"/>
      <c r="CQ30" s="23">
        <v>0</v>
      </c>
      <c r="CR30" s="21">
        <f t="shared" si="202"/>
        <v>0</v>
      </c>
      <c r="CS30" s="21">
        <f t="shared" si="48"/>
        <v>0</v>
      </c>
      <c r="CT30" s="21">
        <v>0</v>
      </c>
      <c r="CU30" s="21">
        <f t="shared" si="49"/>
        <v>0</v>
      </c>
      <c r="CV30" s="21">
        <v>0</v>
      </c>
      <c r="CW30" s="21">
        <f t="shared" si="50"/>
        <v>0</v>
      </c>
      <c r="CX30" s="21">
        <v>0</v>
      </c>
      <c r="CY30" s="21">
        <f t="shared" si="51"/>
        <v>0</v>
      </c>
      <c r="CZ30" s="21">
        <v>0</v>
      </c>
      <c r="DA30" s="21">
        <f t="shared" si="52"/>
        <v>0</v>
      </c>
      <c r="DB30" s="21">
        <v>0</v>
      </c>
      <c r="DC30" s="21">
        <f t="shared" si="53"/>
        <v>0</v>
      </c>
      <c r="DD30" s="21">
        <f t="shared" si="22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5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6"/>
        <v>0</v>
      </c>
      <c r="DS30" s="21">
        <v>0</v>
      </c>
      <c r="DT30" s="21">
        <f t="shared" si="57"/>
        <v>0</v>
      </c>
      <c r="DU30" s="21">
        <v>0</v>
      </c>
      <c r="DV30" s="21">
        <f t="shared" si="58"/>
        <v>0</v>
      </c>
      <c r="DW30" s="21">
        <v>0</v>
      </c>
      <c r="DX30" s="21">
        <f t="shared" si="59"/>
        <v>0</v>
      </c>
      <c r="DY30" s="21">
        <v>0</v>
      </c>
      <c r="DZ30" s="21">
        <f t="shared" si="60"/>
        <v>0</v>
      </c>
      <c r="EA30" s="21">
        <f t="shared" si="61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03"/>
        <v>0</v>
      </c>
      <c r="EI30" s="21">
        <f t="shared" si="63"/>
        <v>0</v>
      </c>
      <c r="EJ30" s="21">
        <v>0</v>
      </c>
      <c r="EK30" s="21">
        <f t="shared" si="64"/>
        <v>0</v>
      </c>
      <c r="EL30" s="21">
        <v>0</v>
      </c>
      <c r="EM30" s="21">
        <f t="shared" si="65"/>
        <v>0</v>
      </c>
      <c r="EN30" s="21">
        <v>0</v>
      </c>
      <c r="EO30" s="21">
        <f t="shared" si="66"/>
        <v>0</v>
      </c>
      <c r="EP30" s="21">
        <v>0</v>
      </c>
      <c r="EQ30" s="21">
        <f t="shared" si="67"/>
        <v>0</v>
      </c>
      <c r="ER30" s="21">
        <v>0</v>
      </c>
      <c r="ES30" s="21">
        <f t="shared" si="68"/>
        <v>0</v>
      </c>
      <c r="ET30" s="21">
        <f t="shared" si="22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0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1"/>
        <v>0</v>
      </c>
      <c r="FG30" s="21">
        <v>0</v>
      </c>
      <c r="FH30" s="21">
        <f t="shared" si="72"/>
        <v>0</v>
      </c>
      <c r="FI30" s="21">
        <v>0</v>
      </c>
      <c r="FJ30" s="21">
        <f t="shared" si="73"/>
        <v>0</v>
      </c>
      <c r="FK30" s="21">
        <v>0</v>
      </c>
      <c r="FL30" s="21">
        <f t="shared" si="74"/>
        <v>0</v>
      </c>
      <c r="FM30" s="21">
        <v>0</v>
      </c>
      <c r="FN30" s="21">
        <f t="shared" si="75"/>
        <v>0</v>
      </c>
      <c r="FO30" s="21">
        <v>0</v>
      </c>
      <c r="FP30" s="21">
        <f t="shared" si="76"/>
        <v>0</v>
      </c>
      <c r="FQ30" s="21">
        <f t="shared" si="77"/>
        <v>0</v>
      </c>
      <c r="FR30" s="21"/>
      <c r="FS30" s="23">
        <f t="shared" si="231"/>
        <v>0</v>
      </c>
      <c r="FT30" s="22"/>
      <c r="FU30" s="22"/>
      <c r="FV30" s="22"/>
      <c r="FW30" s="23">
        <v>0</v>
      </c>
      <c r="FX30" s="21">
        <f t="shared" si="204"/>
        <v>0</v>
      </c>
      <c r="FY30" s="21">
        <f t="shared" si="79"/>
        <v>0</v>
      </c>
      <c r="FZ30" s="21">
        <v>0</v>
      </c>
      <c r="GA30" s="21">
        <f t="shared" si="80"/>
        <v>0</v>
      </c>
      <c r="GB30" s="21">
        <v>0</v>
      </c>
      <c r="GC30" s="21">
        <f t="shared" si="81"/>
        <v>0</v>
      </c>
      <c r="GD30" s="21">
        <v>0</v>
      </c>
      <c r="GE30" s="21">
        <f t="shared" si="82"/>
        <v>0</v>
      </c>
      <c r="GF30" s="21">
        <v>0</v>
      </c>
      <c r="GG30" s="21">
        <f t="shared" si="83"/>
        <v>0</v>
      </c>
      <c r="GH30" s="21">
        <v>0</v>
      </c>
      <c r="GI30" s="21">
        <f t="shared" si="84"/>
        <v>0</v>
      </c>
      <c r="GJ30" s="21">
        <f t="shared" si="22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6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7"/>
        <v>0</v>
      </c>
      <c r="GW30" s="21">
        <v>0</v>
      </c>
      <c r="GX30" s="21">
        <f t="shared" si="88"/>
        <v>0</v>
      </c>
      <c r="GY30" s="21">
        <v>0</v>
      </c>
      <c r="GZ30" s="21">
        <f t="shared" si="89"/>
        <v>0</v>
      </c>
      <c r="HA30" s="21">
        <v>0</v>
      </c>
      <c r="HB30" s="21">
        <f t="shared" si="90"/>
        <v>0</v>
      </c>
      <c r="HC30" s="21">
        <v>0</v>
      </c>
      <c r="HD30" s="21">
        <f t="shared" si="91"/>
        <v>0</v>
      </c>
      <c r="HE30" s="21">
        <v>0</v>
      </c>
      <c r="HF30" s="21">
        <f t="shared" si="92"/>
        <v>0</v>
      </c>
      <c r="HG30" s="21">
        <f t="shared" si="93"/>
        <v>0</v>
      </c>
      <c r="HH30" s="21"/>
      <c r="HI30" s="23">
        <f t="shared" si="232"/>
        <v>0</v>
      </c>
      <c r="HJ30" s="22"/>
      <c r="HK30" s="22"/>
      <c r="HL30" s="22"/>
      <c r="HM30" s="23">
        <v>0</v>
      </c>
      <c r="HN30" s="21">
        <f t="shared" si="205"/>
        <v>0</v>
      </c>
      <c r="HO30" s="21">
        <f t="shared" si="95"/>
        <v>0</v>
      </c>
      <c r="HP30" s="21">
        <v>0</v>
      </c>
      <c r="HQ30" s="21">
        <f t="shared" si="96"/>
        <v>0</v>
      </c>
      <c r="HR30" s="21">
        <v>0</v>
      </c>
      <c r="HS30" s="21">
        <f t="shared" si="97"/>
        <v>0</v>
      </c>
      <c r="HT30" s="21">
        <v>0</v>
      </c>
      <c r="HU30" s="21">
        <f t="shared" si="98"/>
        <v>0</v>
      </c>
      <c r="HV30" s="21">
        <v>0</v>
      </c>
      <c r="HW30" s="21">
        <f t="shared" si="99"/>
        <v>0</v>
      </c>
      <c r="HX30" s="21">
        <v>0</v>
      </c>
      <c r="HY30" s="21">
        <f t="shared" si="100"/>
        <v>0</v>
      </c>
      <c r="HZ30" s="21">
        <f t="shared" si="22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2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3"/>
        <v>0</v>
      </c>
      <c r="IM30" s="21">
        <v>0</v>
      </c>
      <c r="IN30" s="21">
        <f t="shared" si="104"/>
        <v>0</v>
      </c>
      <c r="IO30" s="21">
        <v>0</v>
      </c>
      <c r="IP30" s="21">
        <f t="shared" si="105"/>
        <v>0</v>
      </c>
      <c r="IQ30" s="21">
        <v>0</v>
      </c>
      <c r="IR30" s="21">
        <f t="shared" si="106"/>
        <v>0</v>
      </c>
      <c r="IS30" s="21">
        <v>0</v>
      </c>
      <c r="IT30" s="21">
        <f t="shared" si="107"/>
        <v>0</v>
      </c>
      <c r="IU30" s="21">
        <v>0</v>
      </c>
      <c r="IV30" s="21">
        <f t="shared" si="108"/>
        <v>0</v>
      </c>
      <c r="IW30" s="21">
        <f t="shared" si="109"/>
        <v>0</v>
      </c>
      <c r="IX30" s="21"/>
      <c r="IY30" s="23">
        <f t="shared" si="233"/>
        <v>0</v>
      </c>
      <c r="IZ30" s="22"/>
      <c r="JA30" s="22"/>
      <c r="JB30" s="22"/>
      <c r="JC30" s="23">
        <v>0</v>
      </c>
      <c r="JD30" s="21">
        <f t="shared" si="206"/>
        <v>0</v>
      </c>
      <c r="JE30" s="21">
        <f t="shared" si="111"/>
        <v>0</v>
      </c>
      <c r="JF30" s="21">
        <v>0</v>
      </c>
      <c r="JG30" s="21">
        <f t="shared" si="112"/>
        <v>0</v>
      </c>
      <c r="JH30" s="21">
        <v>0</v>
      </c>
      <c r="JI30" s="21">
        <f t="shared" si="113"/>
        <v>0</v>
      </c>
      <c r="JJ30" s="21">
        <v>0</v>
      </c>
      <c r="JK30" s="21">
        <f t="shared" si="114"/>
        <v>0</v>
      </c>
      <c r="JL30" s="21">
        <v>0</v>
      </c>
      <c r="JM30" s="21">
        <f t="shared" si="115"/>
        <v>0</v>
      </c>
      <c r="JN30" s="21">
        <v>0</v>
      </c>
      <c r="JO30" s="21">
        <f t="shared" si="116"/>
        <v>0</v>
      </c>
      <c r="JP30" s="21">
        <f t="shared" si="22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18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19"/>
        <v>0</v>
      </c>
      <c r="KC30" s="21">
        <v>0</v>
      </c>
      <c r="KD30" s="21">
        <f t="shared" si="120"/>
        <v>0</v>
      </c>
      <c r="KE30" s="21">
        <v>0</v>
      </c>
      <c r="KF30" s="21">
        <f t="shared" si="121"/>
        <v>0</v>
      </c>
      <c r="KG30" s="21">
        <v>0</v>
      </c>
      <c r="KH30" s="21">
        <f t="shared" si="122"/>
        <v>0</v>
      </c>
      <c r="KI30" s="21">
        <v>0</v>
      </c>
      <c r="KJ30" s="21">
        <f t="shared" si="123"/>
        <v>0</v>
      </c>
      <c r="KK30" s="21">
        <v>0</v>
      </c>
      <c r="KL30" s="21">
        <f t="shared" si="124"/>
        <v>0</v>
      </c>
      <c r="KM30" s="21">
        <f t="shared" si="125"/>
        <v>0</v>
      </c>
      <c r="KN30" s="21"/>
      <c r="KO30" s="23">
        <f t="shared" si="234"/>
        <v>0</v>
      </c>
      <c r="KP30" s="22"/>
      <c r="KQ30" s="22"/>
      <c r="KR30" s="22"/>
      <c r="KS30" s="23">
        <v>0</v>
      </c>
      <c r="KT30" s="21">
        <f t="shared" si="207"/>
        <v>0</v>
      </c>
      <c r="KU30" s="21">
        <f t="shared" si="127"/>
        <v>0</v>
      </c>
      <c r="KV30" s="21">
        <v>0</v>
      </c>
      <c r="KW30" s="21">
        <f t="shared" si="128"/>
        <v>0</v>
      </c>
      <c r="KX30" s="21">
        <v>0</v>
      </c>
      <c r="KY30" s="21">
        <f t="shared" si="129"/>
        <v>0</v>
      </c>
      <c r="KZ30" s="21">
        <v>0</v>
      </c>
      <c r="LA30" s="21">
        <f t="shared" si="130"/>
        <v>0</v>
      </c>
      <c r="LB30" s="21">
        <v>0</v>
      </c>
      <c r="LC30" s="21">
        <f t="shared" si="131"/>
        <v>0</v>
      </c>
      <c r="LD30" s="21">
        <v>0</v>
      </c>
      <c r="LE30" s="21">
        <f t="shared" si="132"/>
        <v>0</v>
      </c>
      <c r="LF30" s="21">
        <f t="shared" si="22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4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5"/>
        <v>0</v>
      </c>
      <c r="LS30" s="21">
        <v>0</v>
      </c>
      <c r="LT30" s="21">
        <f t="shared" si="136"/>
        <v>0</v>
      </c>
      <c r="LU30" s="21">
        <v>0</v>
      </c>
      <c r="LV30" s="21">
        <f t="shared" si="137"/>
        <v>0</v>
      </c>
      <c r="LW30" s="21">
        <v>0</v>
      </c>
      <c r="LX30" s="21">
        <f t="shared" si="138"/>
        <v>0</v>
      </c>
      <c r="LY30" s="21">
        <v>0</v>
      </c>
      <c r="LZ30" s="21">
        <f t="shared" si="139"/>
        <v>0</v>
      </c>
      <c r="MA30" s="21">
        <v>0</v>
      </c>
      <c r="MB30" s="21">
        <f t="shared" si="140"/>
        <v>0</v>
      </c>
      <c r="MC30" s="21">
        <f t="shared" si="141"/>
        <v>0</v>
      </c>
      <c r="MD30" s="21"/>
      <c r="ME30" s="23">
        <f t="shared" si="235"/>
        <v>0</v>
      </c>
      <c r="MF30" s="22"/>
      <c r="MG30" s="22"/>
      <c r="MH30" s="22"/>
      <c r="MI30" s="23">
        <v>0</v>
      </c>
      <c r="MJ30" s="21">
        <f t="shared" si="208"/>
        <v>0</v>
      </c>
      <c r="MK30" s="21">
        <f t="shared" si="143"/>
        <v>0</v>
      </c>
      <c r="ML30" s="21">
        <v>0</v>
      </c>
      <c r="MM30" s="21">
        <f t="shared" si="144"/>
        <v>0</v>
      </c>
      <c r="MN30" s="21">
        <v>0</v>
      </c>
      <c r="MO30" s="21">
        <f t="shared" si="145"/>
        <v>0</v>
      </c>
      <c r="MP30" s="21">
        <v>0</v>
      </c>
      <c r="MQ30" s="21">
        <f t="shared" si="146"/>
        <v>0</v>
      </c>
      <c r="MR30" s="21">
        <v>0</v>
      </c>
      <c r="MS30" s="21">
        <f t="shared" si="147"/>
        <v>0</v>
      </c>
      <c r="MT30" s="21">
        <v>0</v>
      </c>
      <c r="MU30" s="21">
        <f t="shared" si="148"/>
        <v>0</v>
      </c>
      <c r="MV30" s="21">
        <f t="shared" si="22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0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1"/>
        <v>0</v>
      </c>
      <c r="NI30" s="21">
        <v>0</v>
      </c>
      <c r="NJ30" s="21">
        <f t="shared" si="152"/>
        <v>0</v>
      </c>
      <c r="NK30" s="21">
        <v>0</v>
      </c>
      <c r="NL30" s="21">
        <f t="shared" si="153"/>
        <v>0</v>
      </c>
      <c r="NM30" s="21">
        <v>0</v>
      </c>
      <c r="NN30" s="21">
        <f t="shared" si="154"/>
        <v>0</v>
      </c>
      <c r="NO30" s="21">
        <v>0</v>
      </c>
      <c r="NP30" s="21">
        <f t="shared" si="155"/>
        <v>0</v>
      </c>
      <c r="NQ30" s="21">
        <v>0</v>
      </c>
      <c r="NR30" s="21">
        <f t="shared" si="156"/>
        <v>0</v>
      </c>
      <c r="NS30" s="21">
        <f t="shared" si="157"/>
        <v>0</v>
      </c>
      <c r="NT30" s="21"/>
      <c r="NU30" s="23">
        <f t="shared" si="236"/>
        <v>0</v>
      </c>
      <c r="NV30" s="22"/>
      <c r="NW30" s="22"/>
      <c r="NX30" s="22"/>
      <c r="NY30" s="23">
        <v>0</v>
      </c>
      <c r="NZ30" s="21">
        <f t="shared" si="209"/>
        <v>0</v>
      </c>
      <c r="OA30" s="21">
        <f t="shared" si="159"/>
        <v>0</v>
      </c>
      <c r="OB30" s="21">
        <v>0</v>
      </c>
      <c r="OC30" s="21">
        <f t="shared" si="160"/>
        <v>0</v>
      </c>
      <c r="OD30" s="21">
        <v>0</v>
      </c>
      <c r="OE30" s="21">
        <f t="shared" si="161"/>
        <v>0</v>
      </c>
      <c r="OF30" s="21">
        <v>0</v>
      </c>
      <c r="OG30" s="21">
        <f t="shared" si="162"/>
        <v>0</v>
      </c>
      <c r="OH30" s="21">
        <v>0</v>
      </c>
      <c r="OI30" s="21">
        <f t="shared" si="163"/>
        <v>0</v>
      </c>
      <c r="OJ30" s="21">
        <v>0</v>
      </c>
      <c r="OK30" s="21">
        <f t="shared" si="164"/>
        <v>0</v>
      </c>
      <c r="OL30" s="21">
        <f t="shared" si="22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66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67"/>
        <v>0</v>
      </c>
      <c r="OY30" s="21">
        <v>0</v>
      </c>
      <c r="OZ30" s="21">
        <f t="shared" si="168"/>
        <v>0</v>
      </c>
      <c r="PA30" s="21">
        <v>0</v>
      </c>
      <c r="PB30" s="21">
        <f t="shared" si="169"/>
        <v>0</v>
      </c>
      <c r="PC30" s="21">
        <v>0</v>
      </c>
      <c r="PD30" s="21">
        <f t="shared" si="170"/>
        <v>0</v>
      </c>
      <c r="PE30" s="21">
        <v>0</v>
      </c>
      <c r="PF30" s="21">
        <f t="shared" si="171"/>
        <v>0</v>
      </c>
      <c r="PG30" s="21">
        <v>0</v>
      </c>
      <c r="PH30" s="21">
        <f t="shared" si="172"/>
        <v>0</v>
      </c>
      <c r="PI30" s="21">
        <f t="shared" si="173"/>
        <v>0</v>
      </c>
      <c r="PJ30" s="21"/>
      <c r="PK30" s="23">
        <f t="shared" si="237"/>
        <v>0</v>
      </c>
      <c r="PL30" s="22"/>
      <c r="PM30" s="22"/>
      <c r="PN30" s="22"/>
      <c r="PO30" s="23">
        <v>0</v>
      </c>
      <c r="PP30" s="21">
        <f t="shared" si="210"/>
        <v>0</v>
      </c>
      <c r="PQ30" s="21">
        <f t="shared" si="175"/>
        <v>0</v>
      </c>
      <c r="PR30" s="21">
        <v>0</v>
      </c>
      <c r="PS30" s="21">
        <f t="shared" si="176"/>
        <v>0</v>
      </c>
      <c r="PT30" s="21">
        <v>0</v>
      </c>
      <c r="PU30" s="21">
        <f t="shared" si="177"/>
        <v>0</v>
      </c>
      <c r="PV30" s="21">
        <v>0</v>
      </c>
      <c r="PW30" s="21">
        <f t="shared" si="178"/>
        <v>0</v>
      </c>
      <c r="PX30" s="21">
        <v>0</v>
      </c>
      <c r="PY30" s="21">
        <f t="shared" si="179"/>
        <v>0</v>
      </c>
      <c r="PZ30" s="21">
        <v>0</v>
      </c>
      <c r="QA30" s="21">
        <f t="shared" si="180"/>
        <v>0</v>
      </c>
      <c r="QB30" s="21">
        <f t="shared" si="22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2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3"/>
        <v>0</v>
      </c>
      <c r="QO30" s="21">
        <v>0</v>
      </c>
      <c r="QP30" s="21">
        <f t="shared" si="184"/>
        <v>0</v>
      </c>
      <c r="QQ30" s="21">
        <v>0</v>
      </c>
      <c r="QR30" s="21">
        <f t="shared" si="185"/>
        <v>0</v>
      </c>
      <c r="QS30" s="21">
        <v>0</v>
      </c>
      <c r="QT30" s="21">
        <f t="shared" si="186"/>
        <v>0</v>
      </c>
      <c r="QU30" s="21">
        <v>0</v>
      </c>
      <c r="QV30" s="21">
        <f t="shared" si="187"/>
        <v>0</v>
      </c>
      <c r="QW30" s="21">
        <v>0</v>
      </c>
      <c r="QX30" s="21">
        <f t="shared" si="188"/>
        <v>0</v>
      </c>
      <c r="QY30" s="21">
        <f t="shared" si="189"/>
        <v>0</v>
      </c>
      <c r="QZ30" s="21"/>
      <c r="RA30" s="23">
        <f t="shared" si="238"/>
        <v>0</v>
      </c>
      <c r="RB30" s="24">
        <f t="shared" si="13"/>
        <v>0</v>
      </c>
      <c r="RC30" s="24">
        <f t="shared" si="14"/>
        <v>0</v>
      </c>
      <c r="RD30" s="24">
        <f t="shared" si="190"/>
        <v>0</v>
      </c>
    </row>
    <row r="31" spans="1:472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5"/>
        <v>0</v>
      </c>
      <c r="M31" s="21">
        <f t="shared" si="16"/>
        <v>0</v>
      </c>
      <c r="N31" s="21">
        <v>0</v>
      </c>
      <c r="O31" s="21">
        <f t="shared" si="17"/>
        <v>0</v>
      </c>
      <c r="P31" s="21">
        <v>0</v>
      </c>
      <c r="Q31" s="21">
        <f t="shared" si="18"/>
        <v>0</v>
      </c>
      <c r="R31" s="21">
        <v>0</v>
      </c>
      <c r="S31" s="21">
        <f t="shared" si="19"/>
        <v>0</v>
      </c>
      <c r="T31" s="21">
        <v>0</v>
      </c>
      <c r="U31" s="21">
        <f t="shared" si="20"/>
        <v>0</v>
      </c>
      <c r="V31" s="21">
        <v>0</v>
      </c>
      <c r="W31" s="21">
        <f t="shared" si="21"/>
        <v>0</v>
      </c>
      <c r="X31" s="21">
        <f t="shared" si="22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3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4"/>
        <v>0</v>
      </c>
      <c r="AK31" s="21">
        <v>0</v>
      </c>
      <c r="AL31" s="21">
        <f t="shared" si="25"/>
        <v>0</v>
      </c>
      <c r="AM31" s="21">
        <v>0</v>
      </c>
      <c r="AN31" s="21">
        <f t="shared" si="26"/>
        <v>0</v>
      </c>
      <c r="AO31" s="21">
        <v>0</v>
      </c>
      <c r="AP31" s="21">
        <f t="shared" si="27"/>
        <v>0</v>
      </c>
      <c r="AQ31" s="21">
        <v>0</v>
      </c>
      <c r="AR31" s="21">
        <f t="shared" si="28"/>
        <v>0</v>
      </c>
      <c r="AS31" s="21">
        <v>0</v>
      </c>
      <c r="AT31" s="21">
        <f t="shared" si="29"/>
        <v>0</v>
      </c>
      <c r="AU31" s="21">
        <f t="shared" si="30"/>
        <v>0</v>
      </c>
      <c r="AV31" s="21"/>
      <c r="AW31" s="23">
        <f t="shared" si="191"/>
        <v>0</v>
      </c>
      <c r="AX31" s="22"/>
      <c r="AY31" s="22"/>
      <c r="AZ31" s="22"/>
      <c r="BA31" s="23">
        <v>0</v>
      </c>
      <c r="BB31" s="21">
        <f t="shared" si="201"/>
        <v>0</v>
      </c>
      <c r="BC31" s="21">
        <f t="shared" si="32"/>
        <v>0</v>
      </c>
      <c r="BD31" s="21">
        <v>0</v>
      </c>
      <c r="BE31" s="21">
        <f t="shared" si="33"/>
        <v>0</v>
      </c>
      <c r="BF31" s="21">
        <v>0</v>
      </c>
      <c r="BG31" s="21">
        <f t="shared" si="34"/>
        <v>0</v>
      </c>
      <c r="BH31" s="21">
        <v>0</v>
      </c>
      <c r="BI31" s="21">
        <f t="shared" si="35"/>
        <v>0</v>
      </c>
      <c r="BJ31" s="21">
        <v>0</v>
      </c>
      <c r="BK31" s="21">
        <f t="shared" si="36"/>
        <v>0</v>
      </c>
      <c r="BL31" s="21">
        <v>0</v>
      </c>
      <c r="BM31" s="21">
        <f t="shared" si="37"/>
        <v>0</v>
      </c>
      <c r="BN31" s="21">
        <f t="shared" si="22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39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0"/>
        <v>0</v>
      </c>
      <c r="CA31" s="21">
        <v>0</v>
      </c>
      <c r="CB31" s="21">
        <f t="shared" si="41"/>
        <v>0</v>
      </c>
      <c r="CC31" s="21">
        <v>0</v>
      </c>
      <c r="CD31" s="21">
        <f t="shared" si="42"/>
        <v>0</v>
      </c>
      <c r="CE31" s="21">
        <v>0</v>
      </c>
      <c r="CF31" s="21">
        <f t="shared" si="43"/>
        <v>0</v>
      </c>
      <c r="CG31" s="21">
        <v>0</v>
      </c>
      <c r="CH31" s="21">
        <f t="shared" si="44"/>
        <v>0</v>
      </c>
      <c r="CI31" s="21">
        <v>0</v>
      </c>
      <c r="CJ31" s="21">
        <f t="shared" si="45"/>
        <v>0</v>
      </c>
      <c r="CK31" s="21">
        <f t="shared" si="46"/>
        <v>0</v>
      </c>
      <c r="CL31" s="21"/>
      <c r="CM31" s="23">
        <f t="shared" si="230"/>
        <v>0</v>
      </c>
      <c r="CN31" s="22"/>
      <c r="CO31" s="22"/>
      <c r="CP31" s="22"/>
      <c r="CQ31" s="23">
        <v>0</v>
      </c>
      <c r="CR31" s="21">
        <f t="shared" si="202"/>
        <v>0</v>
      </c>
      <c r="CS31" s="21">
        <f t="shared" si="48"/>
        <v>0</v>
      </c>
      <c r="CT31" s="21">
        <v>0</v>
      </c>
      <c r="CU31" s="21">
        <f t="shared" si="49"/>
        <v>0</v>
      </c>
      <c r="CV31" s="21">
        <v>0</v>
      </c>
      <c r="CW31" s="21">
        <f t="shared" si="50"/>
        <v>0</v>
      </c>
      <c r="CX31" s="21">
        <v>0</v>
      </c>
      <c r="CY31" s="21">
        <f t="shared" si="51"/>
        <v>0</v>
      </c>
      <c r="CZ31" s="21">
        <v>0</v>
      </c>
      <c r="DA31" s="21">
        <f t="shared" si="52"/>
        <v>0</v>
      </c>
      <c r="DB31" s="21">
        <v>0</v>
      </c>
      <c r="DC31" s="21">
        <f t="shared" si="53"/>
        <v>0</v>
      </c>
      <c r="DD31" s="21">
        <f t="shared" si="22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5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6"/>
        <v>0</v>
      </c>
      <c r="DS31" s="21">
        <v>0</v>
      </c>
      <c r="DT31" s="21">
        <f t="shared" si="57"/>
        <v>0</v>
      </c>
      <c r="DU31" s="21">
        <v>0</v>
      </c>
      <c r="DV31" s="21">
        <f t="shared" si="58"/>
        <v>0</v>
      </c>
      <c r="DW31" s="21">
        <v>0</v>
      </c>
      <c r="DX31" s="21">
        <f t="shared" si="59"/>
        <v>0</v>
      </c>
      <c r="DY31" s="21">
        <v>0</v>
      </c>
      <c r="DZ31" s="21">
        <f t="shared" si="60"/>
        <v>0</v>
      </c>
      <c r="EA31" s="21">
        <f t="shared" si="61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03"/>
        <v>0</v>
      </c>
      <c r="EI31" s="21">
        <f t="shared" si="63"/>
        <v>0</v>
      </c>
      <c r="EJ31" s="21">
        <v>0</v>
      </c>
      <c r="EK31" s="21">
        <f t="shared" si="64"/>
        <v>0</v>
      </c>
      <c r="EL31" s="21">
        <v>0</v>
      </c>
      <c r="EM31" s="21">
        <f t="shared" si="65"/>
        <v>0</v>
      </c>
      <c r="EN31" s="21">
        <v>0</v>
      </c>
      <c r="EO31" s="21">
        <f t="shared" si="66"/>
        <v>0</v>
      </c>
      <c r="EP31" s="21">
        <v>0</v>
      </c>
      <c r="EQ31" s="21">
        <f t="shared" si="67"/>
        <v>0</v>
      </c>
      <c r="ER31" s="21">
        <v>0</v>
      </c>
      <c r="ES31" s="21">
        <f t="shared" si="68"/>
        <v>0</v>
      </c>
      <c r="ET31" s="21">
        <f t="shared" si="22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0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1"/>
        <v>0</v>
      </c>
      <c r="FG31" s="21">
        <v>0</v>
      </c>
      <c r="FH31" s="21">
        <f t="shared" si="72"/>
        <v>0</v>
      </c>
      <c r="FI31" s="21">
        <v>0</v>
      </c>
      <c r="FJ31" s="21">
        <f t="shared" si="73"/>
        <v>0</v>
      </c>
      <c r="FK31" s="21">
        <v>0</v>
      </c>
      <c r="FL31" s="21">
        <f t="shared" si="74"/>
        <v>0</v>
      </c>
      <c r="FM31" s="21">
        <v>0</v>
      </c>
      <c r="FN31" s="21">
        <f t="shared" si="75"/>
        <v>0</v>
      </c>
      <c r="FO31" s="21">
        <v>0</v>
      </c>
      <c r="FP31" s="21">
        <f t="shared" si="76"/>
        <v>0</v>
      </c>
      <c r="FQ31" s="21">
        <f t="shared" si="77"/>
        <v>0</v>
      </c>
      <c r="FR31" s="21"/>
      <c r="FS31" s="23">
        <f t="shared" si="231"/>
        <v>0</v>
      </c>
      <c r="FT31" s="22"/>
      <c r="FU31" s="22"/>
      <c r="FV31" s="22"/>
      <c r="FW31" s="23">
        <v>0</v>
      </c>
      <c r="FX31" s="21">
        <f t="shared" si="204"/>
        <v>0</v>
      </c>
      <c r="FY31" s="21">
        <f t="shared" si="79"/>
        <v>0</v>
      </c>
      <c r="FZ31" s="21">
        <v>0</v>
      </c>
      <c r="GA31" s="21">
        <f t="shared" si="80"/>
        <v>0</v>
      </c>
      <c r="GB31" s="21">
        <v>0</v>
      </c>
      <c r="GC31" s="21">
        <f t="shared" si="81"/>
        <v>0</v>
      </c>
      <c r="GD31" s="21">
        <v>0</v>
      </c>
      <c r="GE31" s="21">
        <f t="shared" si="82"/>
        <v>0</v>
      </c>
      <c r="GF31" s="21">
        <v>0</v>
      </c>
      <c r="GG31" s="21">
        <f t="shared" si="83"/>
        <v>0</v>
      </c>
      <c r="GH31" s="21">
        <v>0</v>
      </c>
      <c r="GI31" s="21">
        <f t="shared" si="84"/>
        <v>0</v>
      </c>
      <c r="GJ31" s="21">
        <f t="shared" si="22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6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7"/>
        <v>0</v>
      </c>
      <c r="GW31" s="21">
        <v>0</v>
      </c>
      <c r="GX31" s="21">
        <f t="shared" si="88"/>
        <v>0</v>
      </c>
      <c r="GY31" s="21">
        <v>0</v>
      </c>
      <c r="GZ31" s="21">
        <f t="shared" si="89"/>
        <v>0</v>
      </c>
      <c r="HA31" s="21">
        <v>0</v>
      </c>
      <c r="HB31" s="21">
        <f t="shared" si="90"/>
        <v>0</v>
      </c>
      <c r="HC31" s="21">
        <v>0</v>
      </c>
      <c r="HD31" s="21">
        <f t="shared" si="91"/>
        <v>0</v>
      </c>
      <c r="HE31" s="21">
        <v>0</v>
      </c>
      <c r="HF31" s="21">
        <f t="shared" si="92"/>
        <v>0</v>
      </c>
      <c r="HG31" s="21">
        <f t="shared" si="93"/>
        <v>0</v>
      </c>
      <c r="HH31" s="21"/>
      <c r="HI31" s="23">
        <f t="shared" si="232"/>
        <v>0</v>
      </c>
      <c r="HJ31" s="22"/>
      <c r="HK31" s="22"/>
      <c r="HL31" s="22"/>
      <c r="HM31" s="23">
        <v>0</v>
      </c>
      <c r="HN31" s="21">
        <f t="shared" si="205"/>
        <v>0</v>
      </c>
      <c r="HO31" s="21">
        <f t="shared" si="95"/>
        <v>0</v>
      </c>
      <c r="HP31" s="21">
        <v>0</v>
      </c>
      <c r="HQ31" s="21">
        <f t="shared" si="96"/>
        <v>0</v>
      </c>
      <c r="HR31" s="21">
        <v>0</v>
      </c>
      <c r="HS31" s="21">
        <f t="shared" si="97"/>
        <v>0</v>
      </c>
      <c r="HT31" s="21">
        <v>0</v>
      </c>
      <c r="HU31" s="21">
        <f t="shared" si="98"/>
        <v>0</v>
      </c>
      <c r="HV31" s="21">
        <v>0</v>
      </c>
      <c r="HW31" s="21">
        <f t="shared" si="99"/>
        <v>0</v>
      </c>
      <c r="HX31" s="21">
        <v>0</v>
      </c>
      <c r="HY31" s="21">
        <f t="shared" si="100"/>
        <v>0</v>
      </c>
      <c r="HZ31" s="21">
        <f t="shared" si="22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2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3"/>
        <v>0</v>
      </c>
      <c r="IM31" s="21">
        <v>0</v>
      </c>
      <c r="IN31" s="21">
        <f t="shared" si="104"/>
        <v>0</v>
      </c>
      <c r="IO31" s="21">
        <v>0</v>
      </c>
      <c r="IP31" s="21">
        <f t="shared" si="105"/>
        <v>0</v>
      </c>
      <c r="IQ31" s="21">
        <v>0</v>
      </c>
      <c r="IR31" s="21">
        <f t="shared" si="106"/>
        <v>0</v>
      </c>
      <c r="IS31" s="21">
        <v>0</v>
      </c>
      <c r="IT31" s="21">
        <f t="shared" si="107"/>
        <v>0</v>
      </c>
      <c r="IU31" s="21">
        <v>0</v>
      </c>
      <c r="IV31" s="21">
        <f t="shared" si="108"/>
        <v>0</v>
      </c>
      <c r="IW31" s="21">
        <f t="shared" si="109"/>
        <v>0</v>
      </c>
      <c r="IX31" s="21"/>
      <c r="IY31" s="23">
        <f t="shared" si="233"/>
        <v>0</v>
      </c>
      <c r="IZ31" s="22"/>
      <c r="JA31" s="22"/>
      <c r="JB31" s="22"/>
      <c r="JC31" s="23">
        <v>0</v>
      </c>
      <c r="JD31" s="21">
        <f t="shared" si="206"/>
        <v>0</v>
      </c>
      <c r="JE31" s="21">
        <f t="shared" si="111"/>
        <v>0</v>
      </c>
      <c r="JF31" s="21">
        <v>0</v>
      </c>
      <c r="JG31" s="21">
        <f t="shared" si="112"/>
        <v>0</v>
      </c>
      <c r="JH31" s="21">
        <v>0</v>
      </c>
      <c r="JI31" s="21">
        <f t="shared" si="113"/>
        <v>0</v>
      </c>
      <c r="JJ31" s="21">
        <v>0</v>
      </c>
      <c r="JK31" s="21">
        <f t="shared" si="114"/>
        <v>0</v>
      </c>
      <c r="JL31" s="21">
        <v>0</v>
      </c>
      <c r="JM31" s="21">
        <f t="shared" si="115"/>
        <v>0</v>
      </c>
      <c r="JN31" s="21">
        <v>0</v>
      </c>
      <c r="JO31" s="21">
        <f t="shared" si="116"/>
        <v>0</v>
      </c>
      <c r="JP31" s="21">
        <f t="shared" si="22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18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19"/>
        <v>0</v>
      </c>
      <c r="KC31" s="21">
        <v>0</v>
      </c>
      <c r="KD31" s="21">
        <f t="shared" si="120"/>
        <v>0</v>
      </c>
      <c r="KE31" s="21">
        <v>0</v>
      </c>
      <c r="KF31" s="21">
        <f t="shared" si="121"/>
        <v>0</v>
      </c>
      <c r="KG31" s="21">
        <v>0</v>
      </c>
      <c r="KH31" s="21">
        <f t="shared" si="122"/>
        <v>0</v>
      </c>
      <c r="KI31" s="21">
        <v>0</v>
      </c>
      <c r="KJ31" s="21">
        <f t="shared" si="123"/>
        <v>0</v>
      </c>
      <c r="KK31" s="21">
        <v>0</v>
      </c>
      <c r="KL31" s="21">
        <f t="shared" si="124"/>
        <v>0</v>
      </c>
      <c r="KM31" s="21">
        <f t="shared" si="125"/>
        <v>0</v>
      </c>
      <c r="KN31" s="21"/>
      <c r="KO31" s="23">
        <f t="shared" si="234"/>
        <v>0</v>
      </c>
      <c r="KP31" s="22"/>
      <c r="KQ31" s="22"/>
      <c r="KR31" s="22"/>
      <c r="KS31" s="23">
        <v>0</v>
      </c>
      <c r="KT31" s="21">
        <f t="shared" si="207"/>
        <v>0</v>
      </c>
      <c r="KU31" s="21">
        <f t="shared" si="127"/>
        <v>0</v>
      </c>
      <c r="KV31" s="21">
        <v>0</v>
      </c>
      <c r="KW31" s="21">
        <f t="shared" si="128"/>
        <v>0</v>
      </c>
      <c r="KX31" s="21">
        <v>0</v>
      </c>
      <c r="KY31" s="21">
        <f t="shared" si="129"/>
        <v>0</v>
      </c>
      <c r="KZ31" s="21">
        <v>0</v>
      </c>
      <c r="LA31" s="21">
        <f t="shared" si="130"/>
        <v>0</v>
      </c>
      <c r="LB31" s="21">
        <v>0</v>
      </c>
      <c r="LC31" s="21">
        <f t="shared" si="131"/>
        <v>0</v>
      </c>
      <c r="LD31" s="21">
        <v>0</v>
      </c>
      <c r="LE31" s="21">
        <f t="shared" si="132"/>
        <v>0</v>
      </c>
      <c r="LF31" s="21">
        <f t="shared" si="22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4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5"/>
        <v>0</v>
      </c>
      <c r="LS31" s="21">
        <v>0</v>
      </c>
      <c r="LT31" s="21">
        <f t="shared" si="136"/>
        <v>0</v>
      </c>
      <c r="LU31" s="21">
        <v>0</v>
      </c>
      <c r="LV31" s="21">
        <f t="shared" si="137"/>
        <v>0</v>
      </c>
      <c r="LW31" s="21">
        <v>0</v>
      </c>
      <c r="LX31" s="21">
        <f t="shared" si="138"/>
        <v>0</v>
      </c>
      <c r="LY31" s="21">
        <v>0</v>
      </c>
      <c r="LZ31" s="21">
        <f t="shared" si="139"/>
        <v>0</v>
      </c>
      <c r="MA31" s="21">
        <v>0</v>
      </c>
      <c r="MB31" s="21">
        <f t="shared" si="140"/>
        <v>0</v>
      </c>
      <c r="MC31" s="21">
        <f t="shared" si="141"/>
        <v>0</v>
      </c>
      <c r="MD31" s="21"/>
      <c r="ME31" s="23">
        <f t="shared" si="235"/>
        <v>0</v>
      </c>
      <c r="MF31" s="22"/>
      <c r="MG31" s="22"/>
      <c r="MH31" s="22"/>
      <c r="MI31" s="23">
        <v>0</v>
      </c>
      <c r="MJ31" s="21">
        <f t="shared" si="208"/>
        <v>0</v>
      </c>
      <c r="MK31" s="21">
        <f t="shared" si="143"/>
        <v>0</v>
      </c>
      <c r="ML31" s="21">
        <v>0</v>
      </c>
      <c r="MM31" s="21">
        <f t="shared" si="144"/>
        <v>0</v>
      </c>
      <c r="MN31" s="21">
        <v>0</v>
      </c>
      <c r="MO31" s="21">
        <f t="shared" si="145"/>
        <v>0</v>
      </c>
      <c r="MP31" s="21">
        <v>0</v>
      </c>
      <c r="MQ31" s="21">
        <f t="shared" si="146"/>
        <v>0</v>
      </c>
      <c r="MR31" s="21">
        <v>0</v>
      </c>
      <c r="MS31" s="21">
        <f t="shared" si="147"/>
        <v>0</v>
      </c>
      <c r="MT31" s="21">
        <v>0</v>
      </c>
      <c r="MU31" s="21">
        <f t="shared" si="148"/>
        <v>0</v>
      </c>
      <c r="MV31" s="21">
        <f t="shared" si="22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0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1"/>
        <v>0</v>
      </c>
      <c r="NI31" s="21">
        <v>0</v>
      </c>
      <c r="NJ31" s="21">
        <f t="shared" si="152"/>
        <v>0</v>
      </c>
      <c r="NK31" s="21">
        <v>0</v>
      </c>
      <c r="NL31" s="21">
        <f t="shared" si="153"/>
        <v>0</v>
      </c>
      <c r="NM31" s="21">
        <v>0</v>
      </c>
      <c r="NN31" s="21">
        <f t="shared" si="154"/>
        <v>0</v>
      </c>
      <c r="NO31" s="21">
        <v>0</v>
      </c>
      <c r="NP31" s="21">
        <f t="shared" si="155"/>
        <v>0</v>
      </c>
      <c r="NQ31" s="21">
        <v>0</v>
      </c>
      <c r="NR31" s="21">
        <f t="shared" si="156"/>
        <v>0</v>
      </c>
      <c r="NS31" s="21">
        <f t="shared" si="157"/>
        <v>0</v>
      </c>
      <c r="NT31" s="21"/>
      <c r="NU31" s="23">
        <f t="shared" si="236"/>
        <v>0</v>
      </c>
      <c r="NV31" s="22"/>
      <c r="NW31" s="22"/>
      <c r="NX31" s="22"/>
      <c r="NY31" s="23">
        <v>0</v>
      </c>
      <c r="NZ31" s="21">
        <f t="shared" si="209"/>
        <v>0</v>
      </c>
      <c r="OA31" s="21">
        <f t="shared" si="159"/>
        <v>0</v>
      </c>
      <c r="OB31" s="21">
        <v>0</v>
      </c>
      <c r="OC31" s="21">
        <f t="shared" si="160"/>
        <v>0</v>
      </c>
      <c r="OD31" s="21">
        <v>0</v>
      </c>
      <c r="OE31" s="21">
        <f t="shared" si="161"/>
        <v>0</v>
      </c>
      <c r="OF31" s="21">
        <v>0</v>
      </c>
      <c r="OG31" s="21">
        <f t="shared" si="162"/>
        <v>0</v>
      </c>
      <c r="OH31" s="21">
        <v>0</v>
      </c>
      <c r="OI31" s="21">
        <f t="shared" si="163"/>
        <v>0</v>
      </c>
      <c r="OJ31" s="21">
        <v>0</v>
      </c>
      <c r="OK31" s="21">
        <f t="shared" si="164"/>
        <v>0</v>
      </c>
      <c r="OL31" s="21">
        <f t="shared" si="22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66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67"/>
        <v>0</v>
      </c>
      <c r="OY31" s="21">
        <v>0</v>
      </c>
      <c r="OZ31" s="21">
        <f t="shared" si="168"/>
        <v>0</v>
      </c>
      <c r="PA31" s="21">
        <v>0</v>
      </c>
      <c r="PB31" s="21">
        <f t="shared" si="169"/>
        <v>0</v>
      </c>
      <c r="PC31" s="21">
        <v>0</v>
      </c>
      <c r="PD31" s="21">
        <f t="shared" si="170"/>
        <v>0</v>
      </c>
      <c r="PE31" s="21">
        <v>0</v>
      </c>
      <c r="PF31" s="21">
        <f t="shared" si="171"/>
        <v>0</v>
      </c>
      <c r="PG31" s="21">
        <v>0</v>
      </c>
      <c r="PH31" s="21">
        <f t="shared" si="172"/>
        <v>0</v>
      </c>
      <c r="PI31" s="21">
        <f t="shared" si="173"/>
        <v>0</v>
      </c>
      <c r="PJ31" s="21"/>
      <c r="PK31" s="23">
        <f t="shared" si="237"/>
        <v>0</v>
      </c>
      <c r="PL31" s="22"/>
      <c r="PM31" s="22"/>
      <c r="PN31" s="22"/>
      <c r="PO31" s="23">
        <v>0</v>
      </c>
      <c r="PP31" s="21">
        <f t="shared" si="210"/>
        <v>0</v>
      </c>
      <c r="PQ31" s="21">
        <f t="shared" si="175"/>
        <v>0</v>
      </c>
      <c r="PR31" s="21">
        <v>0</v>
      </c>
      <c r="PS31" s="21">
        <f t="shared" si="176"/>
        <v>0</v>
      </c>
      <c r="PT31" s="21">
        <v>0</v>
      </c>
      <c r="PU31" s="21">
        <f t="shared" si="177"/>
        <v>0</v>
      </c>
      <c r="PV31" s="21">
        <v>0</v>
      </c>
      <c r="PW31" s="21">
        <f t="shared" si="178"/>
        <v>0</v>
      </c>
      <c r="PX31" s="21">
        <v>0</v>
      </c>
      <c r="PY31" s="21">
        <f t="shared" si="179"/>
        <v>0</v>
      </c>
      <c r="PZ31" s="21">
        <v>0</v>
      </c>
      <c r="QA31" s="21">
        <f t="shared" si="180"/>
        <v>0</v>
      </c>
      <c r="QB31" s="21">
        <f t="shared" si="22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2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3"/>
        <v>0</v>
      </c>
      <c r="QO31" s="21">
        <v>0</v>
      </c>
      <c r="QP31" s="21">
        <f t="shared" si="184"/>
        <v>0</v>
      </c>
      <c r="QQ31" s="21">
        <v>0</v>
      </c>
      <c r="QR31" s="21">
        <f t="shared" si="185"/>
        <v>0</v>
      </c>
      <c r="QS31" s="21">
        <v>0</v>
      </c>
      <c r="QT31" s="21">
        <f t="shared" si="186"/>
        <v>0</v>
      </c>
      <c r="QU31" s="21">
        <v>0</v>
      </c>
      <c r="QV31" s="21">
        <f t="shared" si="187"/>
        <v>0</v>
      </c>
      <c r="QW31" s="21">
        <v>0</v>
      </c>
      <c r="QX31" s="21">
        <f t="shared" si="188"/>
        <v>0</v>
      </c>
      <c r="QY31" s="21">
        <f t="shared" si="189"/>
        <v>0</v>
      </c>
      <c r="QZ31" s="21"/>
      <c r="RA31" s="23">
        <f t="shared" si="238"/>
        <v>0</v>
      </c>
      <c r="RB31" s="24">
        <f t="shared" si="13"/>
        <v>0</v>
      </c>
      <c r="RC31" s="24">
        <f t="shared" si="14"/>
        <v>0</v>
      </c>
      <c r="RD31" s="24">
        <f t="shared" si="190"/>
        <v>0</v>
      </c>
    </row>
    <row r="32" spans="1:472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5"/>
        <v>0</v>
      </c>
      <c r="M32" s="21">
        <f t="shared" si="16"/>
        <v>0</v>
      </c>
      <c r="N32" s="21">
        <v>0</v>
      </c>
      <c r="O32" s="21">
        <f t="shared" si="17"/>
        <v>0</v>
      </c>
      <c r="P32" s="21">
        <v>0</v>
      </c>
      <c r="Q32" s="21">
        <f t="shared" si="18"/>
        <v>0</v>
      </c>
      <c r="R32" s="21">
        <v>0</v>
      </c>
      <c r="S32" s="21">
        <f t="shared" si="19"/>
        <v>0</v>
      </c>
      <c r="T32" s="21">
        <v>0</v>
      </c>
      <c r="U32" s="21">
        <f t="shared" si="20"/>
        <v>0</v>
      </c>
      <c r="V32" s="21">
        <v>0</v>
      </c>
      <c r="W32" s="21">
        <f t="shared" si="21"/>
        <v>0</v>
      </c>
      <c r="X32" s="21">
        <f t="shared" si="22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3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4"/>
        <v>0</v>
      </c>
      <c r="AK32" s="21">
        <v>0</v>
      </c>
      <c r="AL32" s="21">
        <f t="shared" si="25"/>
        <v>0</v>
      </c>
      <c r="AM32" s="21">
        <v>0</v>
      </c>
      <c r="AN32" s="21">
        <f t="shared" si="26"/>
        <v>0</v>
      </c>
      <c r="AO32" s="21">
        <v>0</v>
      </c>
      <c r="AP32" s="21">
        <f t="shared" si="27"/>
        <v>0</v>
      </c>
      <c r="AQ32" s="21">
        <v>0</v>
      </c>
      <c r="AR32" s="21">
        <f t="shared" si="28"/>
        <v>0</v>
      </c>
      <c r="AS32" s="21">
        <v>0</v>
      </c>
      <c r="AT32" s="21">
        <f t="shared" si="29"/>
        <v>0</v>
      </c>
      <c r="AU32" s="21">
        <f t="shared" si="30"/>
        <v>0</v>
      </c>
      <c r="AV32" s="21"/>
      <c r="AW32" s="23">
        <f t="shared" si="191"/>
        <v>0</v>
      </c>
      <c r="AX32" s="22"/>
      <c r="AY32" s="22"/>
      <c r="AZ32" s="22"/>
      <c r="BA32" s="23">
        <v>0</v>
      </c>
      <c r="BB32" s="21">
        <f t="shared" si="201"/>
        <v>0</v>
      </c>
      <c r="BC32" s="21">
        <f t="shared" si="32"/>
        <v>0</v>
      </c>
      <c r="BD32" s="21">
        <v>0</v>
      </c>
      <c r="BE32" s="21">
        <f t="shared" si="33"/>
        <v>0</v>
      </c>
      <c r="BF32" s="21">
        <v>0</v>
      </c>
      <c r="BG32" s="21">
        <f t="shared" si="34"/>
        <v>0</v>
      </c>
      <c r="BH32" s="21">
        <v>0</v>
      </c>
      <c r="BI32" s="21">
        <f t="shared" si="35"/>
        <v>0</v>
      </c>
      <c r="BJ32" s="21">
        <v>0</v>
      </c>
      <c r="BK32" s="21">
        <f t="shared" si="36"/>
        <v>0</v>
      </c>
      <c r="BL32" s="21">
        <v>0</v>
      </c>
      <c r="BM32" s="21">
        <f t="shared" si="37"/>
        <v>0</v>
      </c>
      <c r="BN32" s="21">
        <f t="shared" si="22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39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0"/>
        <v>0</v>
      </c>
      <c r="CA32" s="21">
        <v>0</v>
      </c>
      <c r="CB32" s="21">
        <f t="shared" si="41"/>
        <v>0</v>
      </c>
      <c r="CC32" s="21">
        <v>0</v>
      </c>
      <c r="CD32" s="21">
        <f t="shared" si="42"/>
        <v>0</v>
      </c>
      <c r="CE32" s="21">
        <v>0</v>
      </c>
      <c r="CF32" s="21">
        <f t="shared" si="43"/>
        <v>0</v>
      </c>
      <c r="CG32" s="21">
        <v>0</v>
      </c>
      <c r="CH32" s="21">
        <f t="shared" si="44"/>
        <v>0</v>
      </c>
      <c r="CI32" s="21">
        <v>0</v>
      </c>
      <c r="CJ32" s="21">
        <f t="shared" si="45"/>
        <v>0</v>
      </c>
      <c r="CK32" s="21">
        <f t="shared" si="46"/>
        <v>0</v>
      </c>
      <c r="CL32" s="21"/>
      <c r="CM32" s="23">
        <f t="shared" si="230"/>
        <v>0</v>
      </c>
      <c r="CN32" s="22"/>
      <c r="CO32" s="22"/>
      <c r="CP32" s="22"/>
      <c r="CQ32" s="23">
        <v>0</v>
      </c>
      <c r="CR32" s="21">
        <f t="shared" si="202"/>
        <v>0</v>
      </c>
      <c r="CS32" s="21">
        <f t="shared" si="48"/>
        <v>0</v>
      </c>
      <c r="CT32" s="21">
        <v>0</v>
      </c>
      <c r="CU32" s="21">
        <f t="shared" si="49"/>
        <v>0</v>
      </c>
      <c r="CV32" s="21">
        <v>0</v>
      </c>
      <c r="CW32" s="21">
        <f t="shared" si="50"/>
        <v>0</v>
      </c>
      <c r="CX32" s="21">
        <v>0</v>
      </c>
      <c r="CY32" s="21">
        <f t="shared" si="51"/>
        <v>0</v>
      </c>
      <c r="CZ32" s="21">
        <v>0</v>
      </c>
      <c r="DA32" s="21">
        <f t="shared" si="52"/>
        <v>0</v>
      </c>
      <c r="DB32" s="21">
        <v>0</v>
      </c>
      <c r="DC32" s="21">
        <f t="shared" si="53"/>
        <v>0</v>
      </c>
      <c r="DD32" s="21">
        <f t="shared" si="22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5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6"/>
        <v>0</v>
      </c>
      <c r="DS32" s="21">
        <v>0</v>
      </c>
      <c r="DT32" s="21">
        <f t="shared" si="57"/>
        <v>0</v>
      </c>
      <c r="DU32" s="21">
        <v>0</v>
      </c>
      <c r="DV32" s="21">
        <f t="shared" si="58"/>
        <v>0</v>
      </c>
      <c r="DW32" s="21">
        <v>0</v>
      </c>
      <c r="DX32" s="21">
        <f t="shared" si="59"/>
        <v>0</v>
      </c>
      <c r="DY32" s="21">
        <v>0</v>
      </c>
      <c r="DZ32" s="21">
        <f t="shared" si="60"/>
        <v>0</v>
      </c>
      <c r="EA32" s="21">
        <f t="shared" si="61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03"/>
        <v>0</v>
      </c>
      <c r="EI32" s="21">
        <f t="shared" si="63"/>
        <v>0</v>
      </c>
      <c r="EJ32" s="21">
        <v>0</v>
      </c>
      <c r="EK32" s="21">
        <f t="shared" si="64"/>
        <v>0</v>
      </c>
      <c r="EL32" s="21">
        <v>0</v>
      </c>
      <c r="EM32" s="21">
        <f t="shared" si="65"/>
        <v>0</v>
      </c>
      <c r="EN32" s="21">
        <v>0</v>
      </c>
      <c r="EO32" s="21">
        <f t="shared" si="66"/>
        <v>0</v>
      </c>
      <c r="EP32" s="21">
        <v>0</v>
      </c>
      <c r="EQ32" s="21">
        <f t="shared" si="67"/>
        <v>0</v>
      </c>
      <c r="ER32" s="21">
        <v>0</v>
      </c>
      <c r="ES32" s="21">
        <f t="shared" si="68"/>
        <v>0</v>
      </c>
      <c r="ET32" s="21">
        <f t="shared" si="22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0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1"/>
        <v>0</v>
      </c>
      <c r="FG32" s="21">
        <v>0</v>
      </c>
      <c r="FH32" s="21">
        <f t="shared" si="72"/>
        <v>0</v>
      </c>
      <c r="FI32" s="21">
        <v>0</v>
      </c>
      <c r="FJ32" s="21">
        <f t="shared" si="73"/>
        <v>0</v>
      </c>
      <c r="FK32" s="21">
        <v>0</v>
      </c>
      <c r="FL32" s="21">
        <f t="shared" si="74"/>
        <v>0</v>
      </c>
      <c r="FM32" s="21">
        <v>0</v>
      </c>
      <c r="FN32" s="21">
        <f t="shared" si="75"/>
        <v>0</v>
      </c>
      <c r="FO32" s="21">
        <v>0</v>
      </c>
      <c r="FP32" s="21">
        <f t="shared" si="76"/>
        <v>0</v>
      </c>
      <c r="FQ32" s="21">
        <f t="shared" si="77"/>
        <v>0</v>
      </c>
      <c r="FR32" s="21"/>
      <c r="FS32" s="23">
        <f t="shared" si="231"/>
        <v>0</v>
      </c>
      <c r="FT32" s="22"/>
      <c r="FU32" s="22"/>
      <c r="FV32" s="22"/>
      <c r="FW32" s="23">
        <v>0</v>
      </c>
      <c r="FX32" s="21">
        <f t="shared" si="204"/>
        <v>0</v>
      </c>
      <c r="FY32" s="21">
        <f t="shared" si="79"/>
        <v>0</v>
      </c>
      <c r="FZ32" s="21">
        <v>0</v>
      </c>
      <c r="GA32" s="21">
        <f t="shared" si="80"/>
        <v>0</v>
      </c>
      <c r="GB32" s="21">
        <v>0</v>
      </c>
      <c r="GC32" s="21">
        <f t="shared" si="81"/>
        <v>0</v>
      </c>
      <c r="GD32" s="21">
        <v>0</v>
      </c>
      <c r="GE32" s="21">
        <f t="shared" si="82"/>
        <v>0</v>
      </c>
      <c r="GF32" s="21">
        <v>0</v>
      </c>
      <c r="GG32" s="21">
        <f t="shared" si="83"/>
        <v>0</v>
      </c>
      <c r="GH32" s="21">
        <v>0</v>
      </c>
      <c r="GI32" s="21">
        <f t="shared" si="84"/>
        <v>0</v>
      </c>
      <c r="GJ32" s="21">
        <f t="shared" si="22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6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7"/>
        <v>0</v>
      </c>
      <c r="GW32" s="21">
        <v>0</v>
      </c>
      <c r="GX32" s="21">
        <f t="shared" si="88"/>
        <v>0</v>
      </c>
      <c r="GY32" s="21">
        <v>0</v>
      </c>
      <c r="GZ32" s="21">
        <f t="shared" si="89"/>
        <v>0</v>
      </c>
      <c r="HA32" s="21">
        <v>0</v>
      </c>
      <c r="HB32" s="21">
        <f t="shared" si="90"/>
        <v>0</v>
      </c>
      <c r="HC32" s="21">
        <v>0</v>
      </c>
      <c r="HD32" s="21">
        <f t="shared" si="91"/>
        <v>0</v>
      </c>
      <c r="HE32" s="21">
        <v>0</v>
      </c>
      <c r="HF32" s="21">
        <f t="shared" si="92"/>
        <v>0</v>
      </c>
      <c r="HG32" s="21">
        <f t="shared" si="93"/>
        <v>0</v>
      </c>
      <c r="HH32" s="21"/>
      <c r="HI32" s="23">
        <f t="shared" si="232"/>
        <v>0</v>
      </c>
      <c r="HJ32" s="22"/>
      <c r="HK32" s="22"/>
      <c r="HL32" s="22"/>
      <c r="HM32" s="23">
        <v>0</v>
      </c>
      <c r="HN32" s="21">
        <f t="shared" si="205"/>
        <v>0</v>
      </c>
      <c r="HO32" s="21">
        <f t="shared" si="95"/>
        <v>0</v>
      </c>
      <c r="HP32" s="21">
        <v>0</v>
      </c>
      <c r="HQ32" s="21">
        <f t="shared" si="96"/>
        <v>0</v>
      </c>
      <c r="HR32" s="21">
        <v>0</v>
      </c>
      <c r="HS32" s="21">
        <f t="shared" si="97"/>
        <v>0</v>
      </c>
      <c r="HT32" s="21">
        <v>0</v>
      </c>
      <c r="HU32" s="21">
        <f t="shared" si="98"/>
        <v>0</v>
      </c>
      <c r="HV32" s="21">
        <v>0</v>
      </c>
      <c r="HW32" s="21">
        <f t="shared" si="99"/>
        <v>0</v>
      </c>
      <c r="HX32" s="21">
        <v>0</v>
      </c>
      <c r="HY32" s="21">
        <f t="shared" si="100"/>
        <v>0</v>
      </c>
      <c r="HZ32" s="21">
        <f t="shared" si="22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2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3"/>
        <v>0</v>
      </c>
      <c r="IM32" s="21">
        <v>0</v>
      </c>
      <c r="IN32" s="21">
        <f t="shared" si="104"/>
        <v>0</v>
      </c>
      <c r="IO32" s="21">
        <v>0</v>
      </c>
      <c r="IP32" s="21">
        <f t="shared" si="105"/>
        <v>0</v>
      </c>
      <c r="IQ32" s="21">
        <v>0</v>
      </c>
      <c r="IR32" s="21">
        <f t="shared" si="106"/>
        <v>0</v>
      </c>
      <c r="IS32" s="21">
        <v>0</v>
      </c>
      <c r="IT32" s="21">
        <f t="shared" si="107"/>
        <v>0</v>
      </c>
      <c r="IU32" s="21">
        <v>0</v>
      </c>
      <c r="IV32" s="21">
        <f t="shared" si="108"/>
        <v>0</v>
      </c>
      <c r="IW32" s="21">
        <f t="shared" si="109"/>
        <v>0</v>
      </c>
      <c r="IX32" s="21"/>
      <c r="IY32" s="23">
        <f t="shared" si="233"/>
        <v>0</v>
      </c>
      <c r="IZ32" s="22"/>
      <c r="JA32" s="22"/>
      <c r="JB32" s="22"/>
      <c r="JC32" s="23">
        <v>0</v>
      </c>
      <c r="JD32" s="21">
        <f t="shared" si="206"/>
        <v>0</v>
      </c>
      <c r="JE32" s="21">
        <f t="shared" si="111"/>
        <v>0</v>
      </c>
      <c r="JF32" s="21">
        <v>0</v>
      </c>
      <c r="JG32" s="21">
        <f t="shared" si="112"/>
        <v>0</v>
      </c>
      <c r="JH32" s="21">
        <v>0</v>
      </c>
      <c r="JI32" s="21">
        <f t="shared" si="113"/>
        <v>0</v>
      </c>
      <c r="JJ32" s="21">
        <v>0</v>
      </c>
      <c r="JK32" s="21">
        <f t="shared" si="114"/>
        <v>0</v>
      </c>
      <c r="JL32" s="21">
        <v>0</v>
      </c>
      <c r="JM32" s="21">
        <f t="shared" si="115"/>
        <v>0</v>
      </c>
      <c r="JN32" s="21">
        <v>0</v>
      </c>
      <c r="JO32" s="21">
        <f t="shared" si="116"/>
        <v>0</v>
      </c>
      <c r="JP32" s="21">
        <f t="shared" si="22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18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19"/>
        <v>0</v>
      </c>
      <c r="KC32" s="21">
        <v>0</v>
      </c>
      <c r="KD32" s="21">
        <f t="shared" si="120"/>
        <v>0</v>
      </c>
      <c r="KE32" s="21">
        <v>0</v>
      </c>
      <c r="KF32" s="21">
        <f t="shared" si="121"/>
        <v>0</v>
      </c>
      <c r="KG32" s="21">
        <v>0</v>
      </c>
      <c r="KH32" s="21">
        <f t="shared" si="122"/>
        <v>0</v>
      </c>
      <c r="KI32" s="21">
        <v>0</v>
      </c>
      <c r="KJ32" s="21">
        <f t="shared" si="123"/>
        <v>0</v>
      </c>
      <c r="KK32" s="21">
        <v>0</v>
      </c>
      <c r="KL32" s="21">
        <f t="shared" si="124"/>
        <v>0</v>
      </c>
      <c r="KM32" s="21">
        <f t="shared" si="125"/>
        <v>0</v>
      </c>
      <c r="KN32" s="21"/>
      <c r="KO32" s="23">
        <f t="shared" si="234"/>
        <v>0</v>
      </c>
      <c r="KP32" s="22"/>
      <c r="KQ32" s="22"/>
      <c r="KR32" s="22"/>
      <c r="KS32" s="23">
        <v>0</v>
      </c>
      <c r="KT32" s="21">
        <f t="shared" si="207"/>
        <v>0</v>
      </c>
      <c r="KU32" s="21">
        <f t="shared" si="127"/>
        <v>0</v>
      </c>
      <c r="KV32" s="21">
        <v>0</v>
      </c>
      <c r="KW32" s="21">
        <f t="shared" si="128"/>
        <v>0</v>
      </c>
      <c r="KX32" s="21">
        <v>0</v>
      </c>
      <c r="KY32" s="21">
        <f t="shared" si="129"/>
        <v>0</v>
      </c>
      <c r="KZ32" s="21">
        <v>0</v>
      </c>
      <c r="LA32" s="21">
        <f t="shared" si="130"/>
        <v>0</v>
      </c>
      <c r="LB32" s="21">
        <v>0</v>
      </c>
      <c r="LC32" s="21">
        <f t="shared" si="131"/>
        <v>0</v>
      </c>
      <c r="LD32" s="21">
        <v>0</v>
      </c>
      <c r="LE32" s="21">
        <f t="shared" si="132"/>
        <v>0</v>
      </c>
      <c r="LF32" s="21">
        <f t="shared" si="22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4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5"/>
        <v>0</v>
      </c>
      <c r="LS32" s="21">
        <v>0</v>
      </c>
      <c r="LT32" s="21">
        <f t="shared" si="136"/>
        <v>0</v>
      </c>
      <c r="LU32" s="21">
        <v>0</v>
      </c>
      <c r="LV32" s="21">
        <f t="shared" si="137"/>
        <v>0</v>
      </c>
      <c r="LW32" s="21">
        <v>0</v>
      </c>
      <c r="LX32" s="21">
        <f t="shared" si="138"/>
        <v>0</v>
      </c>
      <c r="LY32" s="21">
        <v>0</v>
      </c>
      <c r="LZ32" s="21">
        <f t="shared" si="139"/>
        <v>0</v>
      </c>
      <c r="MA32" s="21">
        <v>0</v>
      </c>
      <c r="MB32" s="21">
        <f t="shared" si="140"/>
        <v>0</v>
      </c>
      <c r="MC32" s="21">
        <f t="shared" si="141"/>
        <v>0</v>
      </c>
      <c r="MD32" s="21"/>
      <c r="ME32" s="23">
        <f t="shared" si="235"/>
        <v>0</v>
      </c>
      <c r="MF32" s="22"/>
      <c r="MG32" s="22"/>
      <c r="MH32" s="22"/>
      <c r="MI32" s="23">
        <v>0</v>
      </c>
      <c r="MJ32" s="21">
        <f t="shared" si="208"/>
        <v>0</v>
      </c>
      <c r="MK32" s="21">
        <f t="shared" si="143"/>
        <v>0</v>
      </c>
      <c r="ML32" s="21">
        <v>0</v>
      </c>
      <c r="MM32" s="21">
        <f t="shared" si="144"/>
        <v>0</v>
      </c>
      <c r="MN32" s="21">
        <v>0</v>
      </c>
      <c r="MO32" s="21">
        <f t="shared" si="145"/>
        <v>0</v>
      </c>
      <c r="MP32" s="21">
        <v>0</v>
      </c>
      <c r="MQ32" s="21">
        <f t="shared" si="146"/>
        <v>0</v>
      </c>
      <c r="MR32" s="21">
        <v>0</v>
      </c>
      <c r="MS32" s="21">
        <f t="shared" si="147"/>
        <v>0</v>
      </c>
      <c r="MT32" s="21">
        <v>0</v>
      </c>
      <c r="MU32" s="21">
        <f t="shared" si="148"/>
        <v>0</v>
      </c>
      <c r="MV32" s="21">
        <f t="shared" si="22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0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1"/>
        <v>0</v>
      </c>
      <c r="NI32" s="21">
        <v>0</v>
      </c>
      <c r="NJ32" s="21">
        <f t="shared" si="152"/>
        <v>0</v>
      </c>
      <c r="NK32" s="21">
        <v>0</v>
      </c>
      <c r="NL32" s="21">
        <f t="shared" si="153"/>
        <v>0</v>
      </c>
      <c r="NM32" s="21">
        <v>0</v>
      </c>
      <c r="NN32" s="21">
        <f t="shared" si="154"/>
        <v>0</v>
      </c>
      <c r="NO32" s="21">
        <v>0</v>
      </c>
      <c r="NP32" s="21">
        <f t="shared" si="155"/>
        <v>0</v>
      </c>
      <c r="NQ32" s="21">
        <v>0</v>
      </c>
      <c r="NR32" s="21">
        <f t="shared" si="156"/>
        <v>0</v>
      </c>
      <c r="NS32" s="21">
        <f t="shared" si="157"/>
        <v>0</v>
      </c>
      <c r="NT32" s="21"/>
      <c r="NU32" s="23">
        <f t="shared" si="236"/>
        <v>0</v>
      </c>
      <c r="NV32" s="22"/>
      <c r="NW32" s="22"/>
      <c r="NX32" s="22"/>
      <c r="NY32" s="23">
        <v>0</v>
      </c>
      <c r="NZ32" s="21">
        <f t="shared" si="209"/>
        <v>0</v>
      </c>
      <c r="OA32" s="21">
        <f t="shared" si="159"/>
        <v>0</v>
      </c>
      <c r="OB32" s="21">
        <v>0</v>
      </c>
      <c r="OC32" s="21">
        <f t="shared" si="160"/>
        <v>0</v>
      </c>
      <c r="OD32" s="21">
        <v>0</v>
      </c>
      <c r="OE32" s="21">
        <f t="shared" si="161"/>
        <v>0</v>
      </c>
      <c r="OF32" s="21">
        <v>0</v>
      </c>
      <c r="OG32" s="21">
        <f t="shared" si="162"/>
        <v>0</v>
      </c>
      <c r="OH32" s="21">
        <v>0</v>
      </c>
      <c r="OI32" s="21">
        <f t="shared" si="163"/>
        <v>0</v>
      </c>
      <c r="OJ32" s="21">
        <v>0</v>
      </c>
      <c r="OK32" s="21">
        <f t="shared" si="164"/>
        <v>0</v>
      </c>
      <c r="OL32" s="21">
        <f t="shared" si="22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66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67"/>
        <v>0</v>
      </c>
      <c r="OY32" s="21">
        <v>0</v>
      </c>
      <c r="OZ32" s="21">
        <f t="shared" si="168"/>
        <v>0</v>
      </c>
      <c r="PA32" s="21">
        <v>0</v>
      </c>
      <c r="PB32" s="21">
        <f t="shared" si="169"/>
        <v>0</v>
      </c>
      <c r="PC32" s="21">
        <v>0</v>
      </c>
      <c r="PD32" s="21">
        <f t="shared" si="170"/>
        <v>0</v>
      </c>
      <c r="PE32" s="21">
        <v>0</v>
      </c>
      <c r="PF32" s="21">
        <f t="shared" si="171"/>
        <v>0</v>
      </c>
      <c r="PG32" s="21">
        <v>0</v>
      </c>
      <c r="PH32" s="21">
        <f t="shared" si="172"/>
        <v>0</v>
      </c>
      <c r="PI32" s="21">
        <f t="shared" si="173"/>
        <v>0</v>
      </c>
      <c r="PJ32" s="21"/>
      <c r="PK32" s="23">
        <f t="shared" si="237"/>
        <v>0</v>
      </c>
      <c r="PL32" s="22"/>
      <c r="PM32" s="22"/>
      <c r="PN32" s="22"/>
      <c r="PO32" s="23">
        <v>0</v>
      </c>
      <c r="PP32" s="21">
        <f t="shared" si="210"/>
        <v>0</v>
      </c>
      <c r="PQ32" s="21">
        <f t="shared" si="175"/>
        <v>0</v>
      </c>
      <c r="PR32" s="21">
        <v>0</v>
      </c>
      <c r="PS32" s="21">
        <f t="shared" si="176"/>
        <v>0</v>
      </c>
      <c r="PT32" s="21">
        <v>0</v>
      </c>
      <c r="PU32" s="21">
        <f t="shared" si="177"/>
        <v>0</v>
      </c>
      <c r="PV32" s="21">
        <v>0</v>
      </c>
      <c r="PW32" s="21">
        <f t="shared" si="178"/>
        <v>0</v>
      </c>
      <c r="PX32" s="21">
        <v>0</v>
      </c>
      <c r="PY32" s="21">
        <f t="shared" si="179"/>
        <v>0</v>
      </c>
      <c r="PZ32" s="21">
        <v>0</v>
      </c>
      <c r="QA32" s="21">
        <f t="shared" si="180"/>
        <v>0</v>
      </c>
      <c r="QB32" s="21">
        <f t="shared" si="22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2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3"/>
        <v>0</v>
      </c>
      <c r="QO32" s="21">
        <v>0</v>
      </c>
      <c r="QP32" s="21">
        <f t="shared" si="184"/>
        <v>0</v>
      </c>
      <c r="QQ32" s="21">
        <v>0</v>
      </c>
      <c r="QR32" s="21">
        <f t="shared" si="185"/>
        <v>0</v>
      </c>
      <c r="QS32" s="21">
        <v>0</v>
      </c>
      <c r="QT32" s="21">
        <f t="shared" si="186"/>
        <v>0</v>
      </c>
      <c r="QU32" s="21">
        <v>0</v>
      </c>
      <c r="QV32" s="21">
        <f t="shared" si="187"/>
        <v>0</v>
      </c>
      <c r="QW32" s="21">
        <v>0</v>
      </c>
      <c r="QX32" s="21">
        <f t="shared" si="188"/>
        <v>0</v>
      </c>
      <c r="QY32" s="21">
        <f t="shared" si="189"/>
        <v>0</v>
      </c>
      <c r="QZ32" s="21"/>
      <c r="RA32" s="23">
        <f t="shared" si="238"/>
        <v>0</v>
      </c>
      <c r="RB32" s="24">
        <f t="shared" si="13"/>
        <v>0</v>
      </c>
      <c r="RC32" s="24">
        <f t="shared" si="14"/>
        <v>0</v>
      </c>
      <c r="RD32" s="24">
        <f t="shared" si="190"/>
        <v>0</v>
      </c>
    </row>
    <row r="33" spans="1:472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5"/>
        <v>0</v>
      </c>
      <c r="M33" s="21">
        <f t="shared" si="16"/>
        <v>0</v>
      </c>
      <c r="N33" s="21">
        <v>0</v>
      </c>
      <c r="O33" s="21">
        <f t="shared" si="17"/>
        <v>0</v>
      </c>
      <c r="P33" s="21">
        <v>0</v>
      </c>
      <c r="Q33" s="21">
        <f t="shared" si="18"/>
        <v>0</v>
      </c>
      <c r="R33" s="21">
        <v>0</v>
      </c>
      <c r="S33" s="21">
        <f t="shared" si="19"/>
        <v>0</v>
      </c>
      <c r="T33" s="21">
        <v>0</v>
      </c>
      <c r="U33" s="21">
        <f t="shared" si="20"/>
        <v>0</v>
      </c>
      <c r="V33" s="21">
        <v>0</v>
      </c>
      <c r="W33" s="21">
        <f t="shared" si="21"/>
        <v>0</v>
      </c>
      <c r="X33" s="21">
        <f t="shared" si="22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3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4"/>
        <v>0</v>
      </c>
      <c r="AK33" s="21">
        <v>0</v>
      </c>
      <c r="AL33" s="21">
        <f t="shared" si="25"/>
        <v>0</v>
      </c>
      <c r="AM33" s="21">
        <v>0</v>
      </c>
      <c r="AN33" s="21">
        <f t="shared" si="26"/>
        <v>0</v>
      </c>
      <c r="AO33" s="21">
        <v>0</v>
      </c>
      <c r="AP33" s="21">
        <f t="shared" si="27"/>
        <v>0</v>
      </c>
      <c r="AQ33" s="21">
        <v>0</v>
      </c>
      <c r="AR33" s="21">
        <f t="shared" si="28"/>
        <v>0</v>
      </c>
      <c r="AS33" s="21">
        <v>0</v>
      </c>
      <c r="AT33" s="21">
        <f t="shared" si="29"/>
        <v>0</v>
      </c>
      <c r="AU33" s="21">
        <f t="shared" si="30"/>
        <v>0</v>
      </c>
      <c r="AV33" s="21"/>
      <c r="AW33" s="23">
        <f t="shared" si="191"/>
        <v>0</v>
      </c>
      <c r="AX33" s="22"/>
      <c r="AY33" s="22"/>
      <c r="AZ33" s="22"/>
      <c r="BA33" s="23">
        <v>0</v>
      </c>
      <c r="BB33" s="21">
        <f t="shared" si="201"/>
        <v>0</v>
      </c>
      <c r="BC33" s="21">
        <f t="shared" si="32"/>
        <v>0</v>
      </c>
      <c r="BD33" s="21">
        <v>0</v>
      </c>
      <c r="BE33" s="21">
        <f t="shared" si="33"/>
        <v>0</v>
      </c>
      <c r="BF33" s="21">
        <v>0</v>
      </c>
      <c r="BG33" s="21">
        <f t="shared" si="34"/>
        <v>0</v>
      </c>
      <c r="BH33" s="21">
        <v>0</v>
      </c>
      <c r="BI33" s="21">
        <f t="shared" si="35"/>
        <v>0</v>
      </c>
      <c r="BJ33" s="21">
        <v>0</v>
      </c>
      <c r="BK33" s="21">
        <f t="shared" si="36"/>
        <v>0</v>
      </c>
      <c r="BL33" s="21">
        <v>0</v>
      </c>
      <c r="BM33" s="21">
        <f t="shared" si="37"/>
        <v>0</v>
      </c>
      <c r="BN33" s="21">
        <f t="shared" si="22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39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0"/>
        <v>0</v>
      </c>
      <c r="CA33" s="21">
        <v>0</v>
      </c>
      <c r="CB33" s="21">
        <f t="shared" si="41"/>
        <v>0</v>
      </c>
      <c r="CC33" s="21">
        <v>0</v>
      </c>
      <c r="CD33" s="21">
        <f t="shared" si="42"/>
        <v>0</v>
      </c>
      <c r="CE33" s="21">
        <v>0</v>
      </c>
      <c r="CF33" s="21">
        <f t="shared" si="43"/>
        <v>0</v>
      </c>
      <c r="CG33" s="21">
        <v>0</v>
      </c>
      <c r="CH33" s="21">
        <f t="shared" si="44"/>
        <v>0</v>
      </c>
      <c r="CI33" s="21">
        <v>0</v>
      </c>
      <c r="CJ33" s="21">
        <f t="shared" si="45"/>
        <v>0</v>
      </c>
      <c r="CK33" s="21">
        <f t="shared" si="46"/>
        <v>0</v>
      </c>
      <c r="CL33" s="21"/>
      <c r="CM33" s="23">
        <f t="shared" si="230"/>
        <v>0</v>
      </c>
      <c r="CN33" s="22"/>
      <c r="CO33" s="22"/>
      <c r="CP33" s="22"/>
      <c r="CQ33" s="23">
        <v>0</v>
      </c>
      <c r="CR33" s="21">
        <f t="shared" si="202"/>
        <v>0</v>
      </c>
      <c r="CS33" s="21">
        <f t="shared" si="48"/>
        <v>0</v>
      </c>
      <c r="CT33" s="21">
        <v>0</v>
      </c>
      <c r="CU33" s="21">
        <f t="shared" si="49"/>
        <v>0</v>
      </c>
      <c r="CV33" s="21">
        <v>0</v>
      </c>
      <c r="CW33" s="21">
        <f t="shared" si="50"/>
        <v>0</v>
      </c>
      <c r="CX33" s="21">
        <v>0</v>
      </c>
      <c r="CY33" s="21">
        <f t="shared" si="51"/>
        <v>0</v>
      </c>
      <c r="CZ33" s="21">
        <v>0</v>
      </c>
      <c r="DA33" s="21">
        <f t="shared" si="52"/>
        <v>0</v>
      </c>
      <c r="DB33" s="21">
        <v>0</v>
      </c>
      <c r="DC33" s="21">
        <f t="shared" si="53"/>
        <v>0</v>
      </c>
      <c r="DD33" s="21">
        <f t="shared" si="22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5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6"/>
        <v>0</v>
      </c>
      <c r="DS33" s="21">
        <v>0</v>
      </c>
      <c r="DT33" s="21">
        <f t="shared" si="57"/>
        <v>0</v>
      </c>
      <c r="DU33" s="21">
        <v>0</v>
      </c>
      <c r="DV33" s="21">
        <f t="shared" si="58"/>
        <v>0</v>
      </c>
      <c r="DW33" s="21">
        <v>0</v>
      </c>
      <c r="DX33" s="21">
        <f t="shared" si="59"/>
        <v>0</v>
      </c>
      <c r="DY33" s="21">
        <v>0</v>
      </c>
      <c r="DZ33" s="21">
        <f t="shared" si="60"/>
        <v>0</v>
      </c>
      <c r="EA33" s="21">
        <f t="shared" si="61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03"/>
        <v>0</v>
      </c>
      <c r="EI33" s="21">
        <f t="shared" si="63"/>
        <v>0</v>
      </c>
      <c r="EJ33" s="21">
        <v>0</v>
      </c>
      <c r="EK33" s="21">
        <f t="shared" si="64"/>
        <v>0</v>
      </c>
      <c r="EL33" s="21">
        <v>0</v>
      </c>
      <c r="EM33" s="21">
        <f t="shared" si="65"/>
        <v>0</v>
      </c>
      <c r="EN33" s="21">
        <v>0</v>
      </c>
      <c r="EO33" s="21">
        <f t="shared" si="66"/>
        <v>0</v>
      </c>
      <c r="EP33" s="21">
        <v>0</v>
      </c>
      <c r="EQ33" s="21">
        <f t="shared" si="67"/>
        <v>0</v>
      </c>
      <c r="ER33" s="21">
        <v>0</v>
      </c>
      <c r="ES33" s="21">
        <f t="shared" si="68"/>
        <v>0</v>
      </c>
      <c r="ET33" s="21">
        <f t="shared" si="22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0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1"/>
        <v>0</v>
      </c>
      <c r="FG33" s="21">
        <v>0</v>
      </c>
      <c r="FH33" s="21">
        <f t="shared" si="72"/>
        <v>0</v>
      </c>
      <c r="FI33" s="21">
        <v>0</v>
      </c>
      <c r="FJ33" s="21">
        <f t="shared" si="73"/>
        <v>0</v>
      </c>
      <c r="FK33" s="21">
        <v>0</v>
      </c>
      <c r="FL33" s="21">
        <f t="shared" si="74"/>
        <v>0</v>
      </c>
      <c r="FM33" s="21">
        <v>0</v>
      </c>
      <c r="FN33" s="21">
        <f t="shared" si="75"/>
        <v>0</v>
      </c>
      <c r="FO33" s="21">
        <v>0</v>
      </c>
      <c r="FP33" s="21">
        <f t="shared" si="76"/>
        <v>0</v>
      </c>
      <c r="FQ33" s="21">
        <f t="shared" si="77"/>
        <v>0</v>
      </c>
      <c r="FR33" s="21"/>
      <c r="FS33" s="23">
        <f t="shared" si="231"/>
        <v>0</v>
      </c>
      <c r="FT33" s="22"/>
      <c r="FU33" s="22"/>
      <c r="FV33" s="22"/>
      <c r="FW33" s="23">
        <v>0</v>
      </c>
      <c r="FX33" s="21">
        <f t="shared" si="204"/>
        <v>0</v>
      </c>
      <c r="FY33" s="21">
        <f t="shared" si="79"/>
        <v>0</v>
      </c>
      <c r="FZ33" s="21">
        <v>0</v>
      </c>
      <c r="GA33" s="21">
        <f t="shared" si="80"/>
        <v>0</v>
      </c>
      <c r="GB33" s="21">
        <v>0</v>
      </c>
      <c r="GC33" s="21">
        <f t="shared" si="81"/>
        <v>0</v>
      </c>
      <c r="GD33" s="21">
        <v>0</v>
      </c>
      <c r="GE33" s="21">
        <f t="shared" si="82"/>
        <v>0</v>
      </c>
      <c r="GF33" s="21">
        <v>0</v>
      </c>
      <c r="GG33" s="21">
        <f t="shared" si="83"/>
        <v>0</v>
      </c>
      <c r="GH33" s="21">
        <v>0</v>
      </c>
      <c r="GI33" s="21">
        <f t="shared" si="84"/>
        <v>0</v>
      </c>
      <c r="GJ33" s="21">
        <f t="shared" si="22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6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7"/>
        <v>0</v>
      </c>
      <c r="GW33" s="21">
        <v>0</v>
      </c>
      <c r="GX33" s="21">
        <f t="shared" si="88"/>
        <v>0</v>
      </c>
      <c r="GY33" s="21">
        <v>0</v>
      </c>
      <c r="GZ33" s="21">
        <f t="shared" si="89"/>
        <v>0</v>
      </c>
      <c r="HA33" s="21">
        <v>0</v>
      </c>
      <c r="HB33" s="21">
        <f t="shared" si="90"/>
        <v>0</v>
      </c>
      <c r="HC33" s="21">
        <v>0</v>
      </c>
      <c r="HD33" s="21">
        <f t="shared" si="91"/>
        <v>0</v>
      </c>
      <c r="HE33" s="21">
        <v>0</v>
      </c>
      <c r="HF33" s="21">
        <f t="shared" si="92"/>
        <v>0</v>
      </c>
      <c r="HG33" s="21">
        <f t="shared" si="93"/>
        <v>0</v>
      </c>
      <c r="HH33" s="21"/>
      <c r="HI33" s="23">
        <f t="shared" si="232"/>
        <v>0</v>
      </c>
      <c r="HJ33" s="22"/>
      <c r="HK33" s="22"/>
      <c r="HL33" s="22"/>
      <c r="HM33" s="23">
        <v>0</v>
      </c>
      <c r="HN33" s="21">
        <f t="shared" si="205"/>
        <v>0</v>
      </c>
      <c r="HO33" s="21">
        <f t="shared" si="95"/>
        <v>0</v>
      </c>
      <c r="HP33" s="21">
        <v>0</v>
      </c>
      <c r="HQ33" s="21">
        <f t="shared" si="96"/>
        <v>0</v>
      </c>
      <c r="HR33" s="21">
        <v>0</v>
      </c>
      <c r="HS33" s="21">
        <f t="shared" si="97"/>
        <v>0</v>
      </c>
      <c r="HT33" s="21">
        <v>0</v>
      </c>
      <c r="HU33" s="21">
        <f t="shared" si="98"/>
        <v>0</v>
      </c>
      <c r="HV33" s="21">
        <v>0</v>
      </c>
      <c r="HW33" s="21">
        <f t="shared" si="99"/>
        <v>0</v>
      </c>
      <c r="HX33" s="21">
        <v>0</v>
      </c>
      <c r="HY33" s="21">
        <f t="shared" si="100"/>
        <v>0</v>
      </c>
      <c r="HZ33" s="21">
        <f t="shared" si="22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2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3"/>
        <v>0</v>
      </c>
      <c r="IM33" s="21">
        <v>0</v>
      </c>
      <c r="IN33" s="21">
        <f t="shared" si="104"/>
        <v>0</v>
      </c>
      <c r="IO33" s="21">
        <v>0</v>
      </c>
      <c r="IP33" s="21">
        <f t="shared" si="105"/>
        <v>0</v>
      </c>
      <c r="IQ33" s="21">
        <v>0</v>
      </c>
      <c r="IR33" s="21">
        <f t="shared" si="106"/>
        <v>0</v>
      </c>
      <c r="IS33" s="21">
        <v>0</v>
      </c>
      <c r="IT33" s="21">
        <f t="shared" si="107"/>
        <v>0</v>
      </c>
      <c r="IU33" s="21">
        <v>0</v>
      </c>
      <c r="IV33" s="21">
        <f t="shared" si="108"/>
        <v>0</v>
      </c>
      <c r="IW33" s="21">
        <f t="shared" si="109"/>
        <v>0</v>
      </c>
      <c r="IX33" s="21"/>
      <c r="IY33" s="23">
        <f t="shared" si="233"/>
        <v>0</v>
      </c>
      <c r="IZ33" s="22"/>
      <c r="JA33" s="22"/>
      <c r="JB33" s="22"/>
      <c r="JC33" s="23">
        <v>0</v>
      </c>
      <c r="JD33" s="21">
        <f t="shared" si="206"/>
        <v>0</v>
      </c>
      <c r="JE33" s="21">
        <f t="shared" si="111"/>
        <v>0</v>
      </c>
      <c r="JF33" s="21">
        <v>0</v>
      </c>
      <c r="JG33" s="21">
        <f t="shared" si="112"/>
        <v>0</v>
      </c>
      <c r="JH33" s="21">
        <v>0</v>
      </c>
      <c r="JI33" s="21">
        <f t="shared" si="113"/>
        <v>0</v>
      </c>
      <c r="JJ33" s="21">
        <v>0</v>
      </c>
      <c r="JK33" s="21">
        <f t="shared" si="114"/>
        <v>0</v>
      </c>
      <c r="JL33" s="21">
        <v>0</v>
      </c>
      <c r="JM33" s="21">
        <f t="shared" si="115"/>
        <v>0</v>
      </c>
      <c r="JN33" s="21">
        <v>0</v>
      </c>
      <c r="JO33" s="21">
        <f t="shared" si="116"/>
        <v>0</v>
      </c>
      <c r="JP33" s="21">
        <f t="shared" si="22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18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19"/>
        <v>0</v>
      </c>
      <c r="KC33" s="21">
        <v>0</v>
      </c>
      <c r="KD33" s="21">
        <f t="shared" si="120"/>
        <v>0</v>
      </c>
      <c r="KE33" s="21">
        <v>0</v>
      </c>
      <c r="KF33" s="21">
        <f t="shared" si="121"/>
        <v>0</v>
      </c>
      <c r="KG33" s="21">
        <v>0</v>
      </c>
      <c r="KH33" s="21">
        <f t="shared" si="122"/>
        <v>0</v>
      </c>
      <c r="KI33" s="21">
        <v>0</v>
      </c>
      <c r="KJ33" s="21">
        <f t="shared" si="123"/>
        <v>0</v>
      </c>
      <c r="KK33" s="21">
        <v>0</v>
      </c>
      <c r="KL33" s="21">
        <f t="shared" si="124"/>
        <v>0</v>
      </c>
      <c r="KM33" s="21">
        <f t="shared" si="125"/>
        <v>0</v>
      </c>
      <c r="KN33" s="21"/>
      <c r="KO33" s="23">
        <f t="shared" si="234"/>
        <v>0</v>
      </c>
      <c r="KP33" s="22"/>
      <c r="KQ33" s="22"/>
      <c r="KR33" s="22"/>
      <c r="KS33" s="23">
        <v>0</v>
      </c>
      <c r="KT33" s="21">
        <f t="shared" si="207"/>
        <v>0</v>
      </c>
      <c r="KU33" s="21">
        <f t="shared" si="127"/>
        <v>0</v>
      </c>
      <c r="KV33" s="21">
        <v>0</v>
      </c>
      <c r="KW33" s="21">
        <f t="shared" si="128"/>
        <v>0</v>
      </c>
      <c r="KX33" s="21">
        <v>0</v>
      </c>
      <c r="KY33" s="21">
        <f t="shared" si="129"/>
        <v>0</v>
      </c>
      <c r="KZ33" s="21">
        <v>0</v>
      </c>
      <c r="LA33" s="21">
        <f t="shared" si="130"/>
        <v>0</v>
      </c>
      <c r="LB33" s="21">
        <v>0</v>
      </c>
      <c r="LC33" s="21">
        <f t="shared" si="131"/>
        <v>0</v>
      </c>
      <c r="LD33" s="21">
        <v>0</v>
      </c>
      <c r="LE33" s="21">
        <f t="shared" si="132"/>
        <v>0</v>
      </c>
      <c r="LF33" s="21">
        <f t="shared" si="22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4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5"/>
        <v>0</v>
      </c>
      <c r="LS33" s="21">
        <v>0</v>
      </c>
      <c r="LT33" s="21">
        <f t="shared" si="136"/>
        <v>0</v>
      </c>
      <c r="LU33" s="21">
        <v>0</v>
      </c>
      <c r="LV33" s="21">
        <f t="shared" si="137"/>
        <v>0</v>
      </c>
      <c r="LW33" s="21">
        <v>0</v>
      </c>
      <c r="LX33" s="21">
        <f t="shared" si="138"/>
        <v>0</v>
      </c>
      <c r="LY33" s="21">
        <v>0</v>
      </c>
      <c r="LZ33" s="21">
        <f t="shared" si="139"/>
        <v>0</v>
      </c>
      <c r="MA33" s="21">
        <v>0</v>
      </c>
      <c r="MB33" s="21">
        <f t="shared" si="140"/>
        <v>0</v>
      </c>
      <c r="MC33" s="21">
        <f t="shared" si="141"/>
        <v>0</v>
      </c>
      <c r="MD33" s="21"/>
      <c r="ME33" s="23">
        <f t="shared" si="235"/>
        <v>0</v>
      </c>
      <c r="MF33" s="22"/>
      <c r="MG33" s="22"/>
      <c r="MH33" s="22"/>
      <c r="MI33" s="23">
        <v>0</v>
      </c>
      <c r="MJ33" s="21">
        <f t="shared" si="208"/>
        <v>0</v>
      </c>
      <c r="MK33" s="21">
        <f t="shared" si="143"/>
        <v>0</v>
      </c>
      <c r="ML33" s="21">
        <v>0</v>
      </c>
      <c r="MM33" s="21">
        <f t="shared" si="144"/>
        <v>0</v>
      </c>
      <c r="MN33" s="21">
        <v>0</v>
      </c>
      <c r="MO33" s="21">
        <f t="shared" si="145"/>
        <v>0</v>
      </c>
      <c r="MP33" s="21">
        <v>0</v>
      </c>
      <c r="MQ33" s="21">
        <f t="shared" si="146"/>
        <v>0</v>
      </c>
      <c r="MR33" s="21">
        <v>0</v>
      </c>
      <c r="MS33" s="21">
        <f t="shared" si="147"/>
        <v>0</v>
      </c>
      <c r="MT33" s="21">
        <v>0</v>
      </c>
      <c r="MU33" s="21">
        <f t="shared" si="148"/>
        <v>0</v>
      </c>
      <c r="MV33" s="21">
        <f t="shared" si="22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0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1"/>
        <v>0</v>
      </c>
      <c r="NI33" s="21">
        <v>0</v>
      </c>
      <c r="NJ33" s="21">
        <f t="shared" si="152"/>
        <v>0</v>
      </c>
      <c r="NK33" s="21">
        <v>0</v>
      </c>
      <c r="NL33" s="21">
        <f t="shared" si="153"/>
        <v>0</v>
      </c>
      <c r="NM33" s="21">
        <v>0</v>
      </c>
      <c r="NN33" s="21">
        <f t="shared" si="154"/>
        <v>0</v>
      </c>
      <c r="NO33" s="21">
        <v>0</v>
      </c>
      <c r="NP33" s="21">
        <f t="shared" si="155"/>
        <v>0</v>
      </c>
      <c r="NQ33" s="21">
        <v>0</v>
      </c>
      <c r="NR33" s="21">
        <f t="shared" si="156"/>
        <v>0</v>
      </c>
      <c r="NS33" s="21">
        <f t="shared" si="157"/>
        <v>0</v>
      </c>
      <c r="NT33" s="21"/>
      <c r="NU33" s="23">
        <f t="shared" si="236"/>
        <v>0</v>
      </c>
      <c r="NV33" s="22"/>
      <c r="NW33" s="22"/>
      <c r="NX33" s="22"/>
      <c r="NY33" s="23">
        <v>0</v>
      </c>
      <c r="NZ33" s="21">
        <f t="shared" si="209"/>
        <v>0</v>
      </c>
      <c r="OA33" s="21">
        <f t="shared" si="159"/>
        <v>0</v>
      </c>
      <c r="OB33" s="21">
        <v>0</v>
      </c>
      <c r="OC33" s="21">
        <f t="shared" si="160"/>
        <v>0</v>
      </c>
      <c r="OD33" s="21">
        <v>0</v>
      </c>
      <c r="OE33" s="21">
        <f t="shared" si="161"/>
        <v>0</v>
      </c>
      <c r="OF33" s="21">
        <v>0</v>
      </c>
      <c r="OG33" s="21">
        <f t="shared" si="162"/>
        <v>0</v>
      </c>
      <c r="OH33" s="21">
        <v>0</v>
      </c>
      <c r="OI33" s="21">
        <f t="shared" si="163"/>
        <v>0</v>
      </c>
      <c r="OJ33" s="21">
        <v>0</v>
      </c>
      <c r="OK33" s="21">
        <f t="shared" si="164"/>
        <v>0</v>
      </c>
      <c r="OL33" s="21">
        <f t="shared" si="22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66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67"/>
        <v>0</v>
      </c>
      <c r="OY33" s="21">
        <v>0</v>
      </c>
      <c r="OZ33" s="21">
        <f t="shared" si="168"/>
        <v>0</v>
      </c>
      <c r="PA33" s="21">
        <v>0</v>
      </c>
      <c r="PB33" s="21">
        <f t="shared" si="169"/>
        <v>0</v>
      </c>
      <c r="PC33" s="21">
        <v>0</v>
      </c>
      <c r="PD33" s="21">
        <f t="shared" si="170"/>
        <v>0</v>
      </c>
      <c r="PE33" s="21">
        <v>0</v>
      </c>
      <c r="PF33" s="21">
        <f t="shared" si="171"/>
        <v>0</v>
      </c>
      <c r="PG33" s="21">
        <v>0</v>
      </c>
      <c r="PH33" s="21">
        <f t="shared" si="172"/>
        <v>0</v>
      </c>
      <c r="PI33" s="21">
        <f t="shared" si="173"/>
        <v>0</v>
      </c>
      <c r="PJ33" s="21"/>
      <c r="PK33" s="23">
        <f t="shared" si="237"/>
        <v>0</v>
      </c>
      <c r="PL33" s="22"/>
      <c r="PM33" s="22"/>
      <c r="PN33" s="22"/>
      <c r="PO33" s="23">
        <v>0</v>
      </c>
      <c r="PP33" s="21">
        <f t="shared" si="210"/>
        <v>0</v>
      </c>
      <c r="PQ33" s="21">
        <f t="shared" si="175"/>
        <v>0</v>
      </c>
      <c r="PR33" s="21">
        <v>0</v>
      </c>
      <c r="PS33" s="21">
        <f t="shared" si="176"/>
        <v>0</v>
      </c>
      <c r="PT33" s="21">
        <v>0</v>
      </c>
      <c r="PU33" s="21">
        <f t="shared" si="177"/>
        <v>0</v>
      </c>
      <c r="PV33" s="21">
        <v>0</v>
      </c>
      <c r="PW33" s="21">
        <f t="shared" si="178"/>
        <v>0</v>
      </c>
      <c r="PX33" s="21">
        <v>0</v>
      </c>
      <c r="PY33" s="21">
        <f t="shared" si="179"/>
        <v>0</v>
      </c>
      <c r="PZ33" s="21">
        <v>0</v>
      </c>
      <c r="QA33" s="21">
        <f t="shared" si="180"/>
        <v>0</v>
      </c>
      <c r="QB33" s="21">
        <f t="shared" si="22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2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3"/>
        <v>0</v>
      </c>
      <c r="QO33" s="21">
        <v>0</v>
      </c>
      <c r="QP33" s="21">
        <f t="shared" si="184"/>
        <v>0</v>
      </c>
      <c r="QQ33" s="21">
        <v>0</v>
      </c>
      <c r="QR33" s="21">
        <f t="shared" si="185"/>
        <v>0</v>
      </c>
      <c r="QS33" s="21">
        <v>0</v>
      </c>
      <c r="QT33" s="21">
        <f t="shared" si="186"/>
        <v>0</v>
      </c>
      <c r="QU33" s="21">
        <v>0</v>
      </c>
      <c r="QV33" s="21">
        <f t="shared" si="187"/>
        <v>0</v>
      </c>
      <c r="QW33" s="21">
        <v>0</v>
      </c>
      <c r="QX33" s="21">
        <f t="shared" si="188"/>
        <v>0</v>
      </c>
      <c r="QY33" s="21">
        <f t="shared" si="189"/>
        <v>0</v>
      </c>
      <c r="QZ33" s="21"/>
      <c r="RA33" s="23">
        <f t="shared" si="238"/>
        <v>0</v>
      </c>
      <c r="RB33" s="24">
        <f t="shared" si="13"/>
        <v>0</v>
      </c>
      <c r="RC33" s="24">
        <f t="shared" si="14"/>
        <v>0</v>
      </c>
      <c r="RD33" s="24">
        <f t="shared" si="190"/>
        <v>0</v>
      </c>
    </row>
    <row r="34" spans="1:472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5"/>
        <v>0</v>
      </c>
      <c r="M34" s="21">
        <f t="shared" si="16"/>
        <v>0</v>
      </c>
      <c r="N34" s="21">
        <v>0</v>
      </c>
      <c r="O34" s="21">
        <f t="shared" si="17"/>
        <v>0</v>
      </c>
      <c r="P34" s="21">
        <v>0</v>
      </c>
      <c r="Q34" s="21">
        <f t="shared" si="18"/>
        <v>0</v>
      </c>
      <c r="R34" s="21">
        <v>0</v>
      </c>
      <c r="S34" s="21">
        <f t="shared" si="19"/>
        <v>0</v>
      </c>
      <c r="T34" s="21">
        <v>0</v>
      </c>
      <c r="U34" s="21">
        <f t="shared" si="20"/>
        <v>0</v>
      </c>
      <c r="V34" s="21">
        <v>0</v>
      </c>
      <c r="W34" s="21">
        <f t="shared" si="21"/>
        <v>0</v>
      </c>
      <c r="X34" s="21">
        <f t="shared" si="22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3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4"/>
        <v>0</v>
      </c>
      <c r="AK34" s="21">
        <v>0</v>
      </c>
      <c r="AL34" s="21">
        <f t="shared" si="25"/>
        <v>0</v>
      </c>
      <c r="AM34" s="21">
        <v>0</v>
      </c>
      <c r="AN34" s="21">
        <f t="shared" si="26"/>
        <v>0</v>
      </c>
      <c r="AO34" s="21">
        <v>0</v>
      </c>
      <c r="AP34" s="21">
        <f t="shared" si="27"/>
        <v>0</v>
      </c>
      <c r="AQ34" s="21">
        <v>0</v>
      </c>
      <c r="AR34" s="21">
        <f t="shared" si="28"/>
        <v>0</v>
      </c>
      <c r="AS34" s="21">
        <v>0</v>
      </c>
      <c r="AT34" s="21">
        <f t="shared" si="29"/>
        <v>0</v>
      </c>
      <c r="AU34" s="21">
        <f t="shared" si="30"/>
        <v>0</v>
      </c>
      <c r="AV34" s="21"/>
      <c r="AW34" s="23">
        <f t="shared" si="191"/>
        <v>0</v>
      </c>
      <c r="AX34" s="22"/>
      <c r="AY34" s="22"/>
      <c r="AZ34" s="22"/>
      <c r="BA34" s="23">
        <v>0</v>
      </c>
      <c r="BB34" s="21">
        <f t="shared" si="201"/>
        <v>0</v>
      </c>
      <c r="BC34" s="21">
        <f t="shared" si="32"/>
        <v>0</v>
      </c>
      <c r="BD34" s="21">
        <v>0</v>
      </c>
      <c r="BE34" s="21">
        <f t="shared" si="33"/>
        <v>0</v>
      </c>
      <c r="BF34" s="21">
        <v>0</v>
      </c>
      <c r="BG34" s="21">
        <f t="shared" si="34"/>
        <v>0</v>
      </c>
      <c r="BH34" s="21">
        <v>0</v>
      </c>
      <c r="BI34" s="21">
        <f t="shared" si="35"/>
        <v>0</v>
      </c>
      <c r="BJ34" s="21">
        <v>0</v>
      </c>
      <c r="BK34" s="21">
        <f t="shared" si="36"/>
        <v>0</v>
      </c>
      <c r="BL34" s="21">
        <v>0</v>
      </c>
      <c r="BM34" s="21">
        <f t="shared" si="37"/>
        <v>0</v>
      </c>
      <c r="BN34" s="21">
        <f t="shared" si="22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39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0"/>
        <v>0</v>
      </c>
      <c r="CA34" s="21">
        <v>0</v>
      </c>
      <c r="CB34" s="21">
        <f t="shared" si="41"/>
        <v>0</v>
      </c>
      <c r="CC34" s="21">
        <v>0</v>
      </c>
      <c r="CD34" s="21">
        <f t="shared" si="42"/>
        <v>0</v>
      </c>
      <c r="CE34" s="21">
        <v>0</v>
      </c>
      <c r="CF34" s="21">
        <f t="shared" si="43"/>
        <v>0</v>
      </c>
      <c r="CG34" s="21">
        <v>0</v>
      </c>
      <c r="CH34" s="21">
        <f t="shared" si="44"/>
        <v>0</v>
      </c>
      <c r="CI34" s="21">
        <v>0</v>
      </c>
      <c r="CJ34" s="21">
        <f t="shared" si="45"/>
        <v>0</v>
      </c>
      <c r="CK34" s="21">
        <f t="shared" si="46"/>
        <v>0</v>
      </c>
      <c r="CL34" s="21"/>
      <c r="CM34" s="23">
        <f t="shared" si="230"/>
        <v>0</v>
      </c>
      <c r="CN34" s="22"/>
      <c r="CO34" s="22"/>
      <c r="CP34" s="22"/>
      <c r="CQ34" s="23">
        <v>0</v>
      </c>
      <c r="CR34" s="21">
        <f t="shared" si="202"/>
        <v>0</v>
      </c>
      <c r="CS34" s="21">
        <f t="shared" si="48"/>
        <v>0</v>
      </c>
      <c r="CT34" s="21">
        <v>0</v>
      </c>
      <c r="CU34" s="21">
        <f t="shared" si="49"/>
        <v>0</v>
      </c>
      <c r="CV34" s="21">
        <v>0</v>
      </c>
      <c r="CW34" s="21">
        <f t="shared" si="50"/>
        <v>0</v>
      </c>
      <c r="CX34" s="21">
        <v>0</v>
      </c>
      <c r="CY34" s="21">
        <f t="shared" si="51"/>
        <v>0</v>
      </c>
      <c r="CZ34" s="21">
        <v>0</v>
      </c>
      <c r="DA34" s="21">
        <f t="shared" si="52"/>
        <v>0</v>
      </c>
      <c r="DB34" s="21">
        <v>0</v>
      </c>
      <c r="DC34" s="21">
        <f t="shared" si="53"/>
        <v>0</v>
      </c>
      <c r="DD34" s="21">
        <f t="shared" si="22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5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6"/>
        <v>0</v>
      </c>
      <c r="DS34" s="21">
        <v>0</v>
      </c>
      <c r="DT34" s="21">
        <f t="shared" si="57"/>
        <v>0</v>
      </c>
      <c r="DU34" s="21">
        <v>0</v>
      </c>
      <c r="DV34" s="21">
        <f t="shared" si="58"/>
        <v>0</v>
      </c>
      <c r="DW34" s="21">
        <v>0</v>
      </c>
      <c r="DX34" s="21">
        <f t="shared" si="59"/>
        <v>0</v>
      </c>
      <c r="DY34" s="21">
        <v>0</v>
      </c>
      <c r="DZ34" s="21">
        <f t="shared" si="60"/>
        <v>0</v>
      </c>
      <c r="EA34" s="21">
        <f t="shared" si="61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03"/>
        <v>0</v>
      </c>
      <c r="EI34" s="21">
        <f t="shared" si="63"/>
        <v>0</v>
      </c>
      <c r="EJ34" s="21">
        <v>0</v>
      </c>
      <c r="EK34" s="21">
        <f t="shared" si="64"/>
        <v>0</v>
      </c>
      <c r="EL34" s="21">
        <v>0</v>
      </c>
      <c r="EM34" s="21">
        <f t="shared" si="65"/>
        <v>0</v>
      </c>
      <c r="EN34" s="21">
        <v>0</v>
      </c>
      <c r="EO34" s="21">
        <f t="shared" si="66"/>
        <v>0</v>
      </c>
      <c r="EP34" s="21">
        <v>0</v>
      </c>
      <c r="EQ34" s="21">
        <f t="shared" si="67"/>
        <v>0</v>
      </c>
      <c r="ER34" s="21">
        <v>0</v>
      </c>
      <c r="ES34" s="21">
        <f t="shared" si="68"/>
        <v>0</v>
      </c>
      <c r="ET34" s="21">
        <f t="shared" si="22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0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1"/>
        <v>0</v>
      </c>
      <c r="FG34" s="21">
        <v>0</v>
      </c>
      <c r="FH34" s="21">
        <f t="shared" si="72"/>
        <v>0</v>
      </c>
      <c r="FI34" s="21">
        <v>0</v>
      </c>
      <c r="FJ34" s="21">
        <f t="shared" si="73"/>
        <v>0</v>
      </c>
      <c r="FK34" s="21">
        <v>0</v>
      </c>
      <c r="FL34" s="21">
        <f t="shared" si="74"/>
        <v>0</v>
      </c>
      <c r="FM34" s="21">
        <v>0</v>
      </c>
      <c r="FN34" s="21">
        <f t="shared" si="75"/>
        <v>0</v>
      </c>
      <c r="FO34" s="21">
        <v>0</v>
      </c>
      <c r="FP34" s="21">
        <f t="shared" si="76"/>
        <v>0</v>
      </c>
      <c r="FQ34" s="21">
        <f t="shared" si="77"/>
        <v>0</v>
      </c>
      <c r="FR34" s="21"/>
      <c r="FS34" s="23">
        <f t="shared" si="231"/>
        <v>0</v>
      </c>
      <c r="FT34" s="22"/>
      <c r="FU34" s="22"/>
      <c r="FV34" s="22"/>
      <c r="FW34" s="23">
        <v>0</v>
      </c>
      <c r="FX34" s="21">
        <f t="shared" si="204"/>
        <v>0</v>
      </c>
      <c r="FY34" s="21">
        <f t="shared" si="79"/>
        <v>0</v>
      </c>
      <c r="FZ34" s="21">
        <v>0</v>
      </c>
      <c r="GA34" s="21">
        <f t="shared" si="80"/>
        <v>0</v>
      </c>
      <c r="GB34" s="21">
        <v>0</v>
      </c>
      <c r="GC34" s="21">
        <f t="shared" si="81"/>
        <v>0</v>
      </c>
      <c r="GD34" s="21">
        <v>0</v>
      </c>
      <c r="GE34" s="21">
        <f t="shared" si="82"/>
        <v>0</v>
      </c>
      <c r="GF34" s="21">
        <v>0</v>
      </c>
      <c r="GG34" s="21">
        <f t="shared" si="83"/>
        <v>0</v>
      </c>
      <c r="GH34" s="21">
        <v>0</v>
      </c>
      <c r="GI34" s="21">
        <f t="shared" si="84"/>
        <v>0</v>
      </c>
      <c r="GJ34" s="21">
        <f t="shared" si="22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6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7"/>
        <v>0</v>
      </c>
      <c r="GW34" s="21">
        <v>0</v>
      </c>
      <c r="GX34" s="21">
        <f t="shared" si="88"/>
        <v>0</v>
      </c>
      <c r="GY34" s="21">
        <v>0</v>
      </c>
      <c r="GZ34" s="21">
        <f t="shared" si="89"/>
        <v>0</v>
      </c>
      <c r="HA34" s="21">
        <v>0</v>
      </c>
      <c r="HB34" s="21">
        <f t="shared" si="90"/>
        <v>0</v>
      </c>
      <c r="HC34" s="21">
        <v>0</v>
      </c>
      <c r="HD34" s="21">
        <f t="shared" si="91"/>
        <v>0</v>
      </c>
      <c r="HE34" s="21">
        <v>0</v>
      </c>
      <c r="HF34" s="21">
        <f t="shared" si="92"/>
        <v>0</v>
      </c>
      <c r="HG34" s="21">
        <f t="shared" si="93"/>
        <v>0</v>
      </c>
      <c r="HH34" s="21"/>
      <c r="HI34" s="23">
        <f t="shared" si="232"/>
        <v>0</v>
      </c>
      <c r="HJ34" s="22"/>
      <c r="HK34" s="22"/>
      <c r="HL34" s="22"/>
      <c r="HM34" s="23">
        <v>0</v>
      </c>
      <c r="HN34" s="21">
        <f t="shared" si="205"/>
        <v>0</v>
      </c>
      <c r="HO34" s="21">
        <f t="shared" si="95"/>
        <v>0</v>
      </c>
      <c r="HP34" s="21">
        <v>0</v>
      </c>
      <c r="HQ34" s="21">
        <f t="shared" si="96"/>
        <v>0</v>
      </c>
      <c r="HR34" s="21">
        <v>0</v>
      </c>
      <c r="HS34" s="21">
        <f t="shared" si="97"/>
        <v>0</v>
      </c>
      <c r="HT34" s="21">
        <v>0</v>
      </c>
      <c r="HU34" s="21">
        <f t="shared" si="98"/>
        <v>0</v>
      </c>
      <c r="HV34" s="21">
        <v>0</v>
      </c>
      <c r="HW34" s="21">
        <f t="shared" si="99"/>
        <v>0</v>
      </c>
      <c r="HX34" s="21">
        <v>0</v>
      </c>
      <c r="HY34" s="21">
        <f t="shared" si="100"/>
        <v>0</v>
      </c>
      <c r="HZ34" s="21">
        <f t="shared" si="22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2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3"/>
        <v>0</v>
      </c>
      <c r="IM34" s="21">
        <v>0</v>
      </c>
      <c r="IN34" s="21">
        <f t="shared" si="104"/>
        <v>0</v>
      </c>
      <c r="IO34" s="21">
        <v>0</v>
      </c>
      <c r="IP34" s="21">
        <f t="shared" si="105"/>
        <v>0</v>
      </c>
      <c r="IQ34" s="21">
        <v>0</v>
      </c>
      <c r="IR34" s="21">
        <f t="shared" si="106"/>
        <v>0</v>
      </c>
      <c r="IS34" s="21">
        <v>0</v>
      </c>
      <c r="IT34" s="21">
        <f t="shared" si="107"/>
        <v>0</v>
      </c>
      <c r="IU34" s="21">
        <v>0</v>
      </c>
      <c r="IV34" s="21">
        <f t="shared" si="108"/>
        <v>0</v>
      </c>
      <c r="IW34" s="21">
        <f t="shared" si="109"/>
        <v>0</v>
      </c>
      <c r="IX34" s="21"/>
      <c r="IY34" s="23">
        <f t="shared" si="233"/>
        <v>0</v>
      </c>
      <c r="IZ34" s="22"/>
      <c r="JA34" s="22"/>
      <c r="JB34" s="22"/>
      <c r="JC34" s="23">
        <v>0</v>
      </c>
      <c r="JD34" s="21">
        <f t="shared" si="206"/>
        <v>0</v>
      </c>
      <c r="JE34" s="21">
        <f t="shared" si="111"/>
        <v>0</v>
      </c>
      <c r="JF34" s="21">
        <v>0</v>
      </c>
      <c r="JG34" s="21">
        <f t="shared" si="112"/>
        <v>0</v>
      </c>
      <c r="JH34" s="21">
        <v>0</v>
      </c>
      <c r="JI34" s="21">
        <f t="shared" si="113"/>
        <v>0</v>
      </c>
      <c r="JJ34" s="21">
        <v>0</v>
      </c>
      <c r="JK34" s="21">
        <f t="shared" si="114"/>
        <v>0</v>
      </c>
      <c r="JL34" s="21">
        <v>0</v>
      </c>
      <c r="JM34" s="21">
        <f t="shared" si="115"/>
        <v>0</v>
      </c>
      <c r="JN34" s="21">
        <v>0</v>
      </c>
      <c r="JO34" s="21">
        <f t="shared" si="116"/>
        <v>0</v>
      </c>
      <c r="JP34" s="21">
        <f t="shared" si="22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18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19"/>
        <v>0</v>
      </c>
      <c r="KC34" s="21">
        <v>0</v>
      </c>
      <c r="KD34" s="21">
        <f t="shared" si="120"/>
        <v>0</v>
      </c>
      <c r="KE34" s="21">
        <v>0</v>
      </c>
      <c r="KF34" s="21">
        <f t="shared" si="121"/>
        <v>0</v>
      </c>
      <c r="KG34" s="21">
        <v>0</v>
      </c>
      <c r="KH34" s="21">
        <f t="shared" si="122"/>
        <v>0</v>
      </c>
      <c r="KI34" s="21">
        <v>0</v>
      </c>
      <c r="KJ34" s="21">
        <f t="shared" si="123"/>
        <v>0</v>
      </c>
      <c r="KK34" s="21">
        <v>0</v>
      </c>
      <c r="KL34" s="21">
        <f t="shared" si="124"/>
        <v>0</v>
      </c>
      <c r="KM34" s="21">
        <f t="shared" si="125"/>
        <v>0</v>
      </c>
      <c r="KN34" s="21"/>
      <c r="KO34" s="23">
        <f t="shared" si="234"/>
        <v>0</v>
      </c>
      <c r="KP34" s="22"/>
      <c r="KQ34" s="22"/>
      <c r="KR34" s="22"/>
      <c r="KS34" s="23">
        <v>0</v>
      </c>
      <c r="KT34" s="21">
        <f t="shared" si="207"/>
        <v>0</v>
      </c>
      <c r="KU34" s="21">
        <f t="shared" si="127"/>
        <v>0</v>
      </c>
      <c r="KV34" s="21">
        <v>0</v>
      </c>
      <c r="KW34" s="21">
        <f t="shared" si="128"/>
        <v>0</v>
      </c>
      <c r="KX34" s="21">
        <v>0</v>
      </c>
      <c r="KY34" s="21">
        <f t="shared" si="129"/>
        <v>0</v>
      </c>
      <c r="KZ34" s="21">
        <v>0</v>
      </c>
      <c r="LA34" s="21">
        <f t="shared" si="130"/>
        <v>0</v>
      </c>
      <c r="LB34" s="21">
        <v>0</v>
      </c>
      <c r="LC34" s="21">
        <f t="shared" si="131"/>
        <v>0</v>
      </c>
      <c r="LD34" s="21">
        <v>0</v>
      </c>
      <c r="LE34" s="21">
        <f t="shared" si="132"/>
        <v>0</v>
      </c>
      <c r="LF34" s="21">
        <f t="shared" si="22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4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5"/>
        <v>0</v>
      </c>
      <c r="LS34" s="21">
        <v>0</v>
      </c>
      <c r="LT34" s="21">
        <f t="shared" si="136"/>
        <v>0</v>
      </c>
      <c r="LU34" s="21">
        <v>0</v>
      </c>
      <c r="LV34" s="21">
        <f t="shared" si="137"/>
        <v>0</v>
      </c>
      <c r="LW34" s="21">
        <v>0</v>
      </c>
      <c r="LX34" s="21">
        <f t="shared" si="138"/>
        <v>0</v>
      </c>
      <c r="LY34" s="21">
        <v>0</v>
      </c>
      <c r="LZ34" s="21">
        <f t="shared" si="139"/>
        <v>0</v>
      </c>
      <c r="MA34" s="21">
        <v>0</v>
      </c>
      <c r="MB34" s="21">
        <f t="shared" si="140"/>
        <v>0</v>
      </c>
      <c r="MC34" s="21">
        <f t="shared" si="141"/>
        <v>0</v>
      </c>
      <c r="MD34" s="21"/>
      <c r="ME34" s="23">
        <f t="shared" si="235"/>
        <v>0</v>
      </c>
      <c r="MF34" s="22"/>
      <c r="MG34" s="22"/>
      <c r="MH34" s="22"/>
      <c r="MI34" s="23">
        <v>0</v>
      </c>
      <c r="MJ34" s="21">
        <f t="shared" si="208"/>
        <v>0</v>
      </c>
      <c r="MK34" s="21">
        <f t="shared" si="143"/>
        <v>0</v>
      </c>
      <c r="ML34" s="21">
        <v>0</v>
      </c>
      <c r="MM34" s="21">
        <f t="shared" si="144"/>
        <v>0</v>
      </c>
      <c r="MN34" s="21">
        <v>0</v>
      </c>
      <c r="MO34" s="21">
        <f t="shared" si="145"/>
        <v>0</v>
      </c>
      <c r="MP34" s="21">
        <v>0</v>
      </c>
      <c r="MQ34" s="21">
        <f t="shared" si="146"/>
        <v>0</v>
      </c>
      <c r="MR34" s="21">
        <v>0</v>
      </c>
      <c r="MS34" s="21">
        <f t="shared" si="147"/>
        <v>0</v>
      </c>
      <c r="MT34" s="21">
        <v>0</v>
      </c>
      <c r="MU34" s="21">
        <f t="shared" si="148"/>
        <v>0</v>
      </c>
      <c r="MV34" s="21">
        <f t="shared" si="22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0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1"/>
        <v>0</v>
      </c>
      <c r="NI34" s="21">
        <v>0</v>
      </c>
      <c r="NJ34" s="21">
        <f t="shared" si="152"/>
        <v>0</v>
      </c>
      <c r="NK34" s="21">
        <v>0</v>
      </c>
      <c r="NL34" s="21">
        <f t="shared" si="153"/>
        <v>0</v>
      </c>
      <c r="NM34" s="21">
        <v>0</v>
      </c>
      <c r="NN34" s="21">
        <f t="shared" si="154"/>
        <v>0</v>
      </c>
      <c r="NO34" s="21">
        <v>0</v>
      </c>
      <c r="NP34" s="21">
        <f t="shared" si="155"/>
        <v>0</v>
      </c>
      <c r="NQ34" s="21">
        <v>0</v>
      </c>
      <c r="NR34" s="21">
        <f t="shared" si="156"/>
        <v>0</v>
      </c>
      <c r="NS34" s="21">
        <f t="shared" si="157"/>
        <v>0</v>
      </c>
      <c r="NT34" s="21"/>
      <c r="NU34" s="23">
        <f t="shared" si="236"/>
        <v>0</v>
      </c>
      <c r="NV34" s="22"/>
      <c r="NW34" s="22"/>
      <c r="NX34" s="22"/>
      <c r="NY34" s="23">
        <v>0</v>
      </c>
      <c r="NZ34" s="21">
        <f t="shared" si="209"/>
        <v>0</v>
      </c>
      <c r="OA34" s="21">
        <f t="shared" si="159"/>
        <v>0</v>
      </c>
      <c r="OB34" s="21">
        <v>0</v>
      </c>
      <c r="OC34" s="21">
        <f t="shared" si="160"/>
        <v>0</v>
      </c>
      <c r="OD34" s="21">
        <v>0</v>
      </c>
      <c r="OE34" s="21">
        <f t="shared" si="161"/>
        <v>0</v>
      </c>
      <c r="OF34" s="21">
        <v>0</v>
      </c>
      <c r="OG34" s="21">
        <f t="shared" si="162"/>
        <v>0</v>
      </c>
      <c r="OH34" s="21">
        <v>0</v>
      </c>
      <c r="OI34" s="21">
        <f t="shared" si="163"/>
        <v>0</v>
      </c>
      <c r="OJ34" s="21">
        <v>0</v>
      </c>
      <c r="OK34" s="21">
        <f t="shared" si="164"/>
        <v>0</v>
      </c>
      <c r="OL34" s="21">
        <f t="shared" si="22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66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67"/>
        <v>0</v>
      </c>
      <c r="OY34" s="21">
        <v>0</v>
      </c>
      <c r="OZ34" s="21">
        <f t="shared" si="168"/>
        <v>0</v>
      </c>
      <c r="PA34" s="21">
        <v>0</v>
      </c>
      <c r="PB34" s="21">
        <f t="shared" si="169"/>
        <v>0</v>
      </c>
      <c r="PC34" s="21">
        <v>0</v>
      </c>
      <c r="PD34" s="21">
        <f t="shared" si="170"/>
        <v>0</v>
      </c>
      <c r="PE34" s="21">
        <v>0</v>
      </c>
      <c r="PF34" s="21">
        <f t="shared" si="171"/>
        <v>0</v>
      </c>
      <c r="PG34" s="21">
        <v>0</v>
      </c>
      <c r="PH34" s="21">
        <f t="shared" si="172"/>
        <v>0</v>
      </c>
      <c r="PI34" s="21">
        <f t="shared" si="173"/>
        <v>0</v>
      </c>
      <c r="PJ34" s="21"/>
      <c r="PK34" s="23">
        <f t="shared" si="237"/>
        <v>0</v>
      </c>
      <c r="PL34" s="22"/>
      <c r="PM34" s="22"/>
      <c r="PN34" s="22"/>
      <c r="PO34" s="23">
        <v>0</v>
      </c>
      <c r="PP34" s="21">
        <f t="shared" si="210"/>
        <v>0</v>
      </c>
      <c r="PQ34" s="21">
        <f t="shared" si="175"/>
        <v>0</v>
      </c>
      <c r="PR34" s="21">
        <v>0</v>
      </c>
      <c r="PS34" s="21">
        <f t="shared" si="176"/>
        <v>0</v>
      </c>
      <c r="PT34" s="21">
        <v>0</v>
      </c>
      <c r="PU34" s="21">
        <f t="shared" si="177"/>
        <v>0</v>
      </c>
      <c r="PV34" s="21">
        <v>0</v>
      </c>
      <c r="PW34" s="21">
        <f t="shared" si="178"/>
        <v>0</v>
      </c>
      <c r="PX34" s="21">
        <v>0</v>
      </c>
      <c r="PY34" s="21">
        <f t="shared" si="179"/>
        <v>0</v>
      </c>
      <c r="PZ34" s="21">
        <v>0</v>
      </c>
      <c r="QA34" s="21">
        <f t="shared" si="180"/>
        <v>0</v>
      </c>
      <c r="QB34" s="21">
        <f t="shared" si="22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2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3"/>
        <v>0</v>
      </c>
      <c r="QO34" s="21">
        <v>0</v>
      </c>
      <c r="QP34" s="21">
        <f t="shared" si="184"/>
        <v>0</v>
      </c>
      <c r="QQ34" s="21">
        <v>0</v>
      </c>
      <c r="QR34" s="21">
        <f t="shared" si="185"/>
        <v>0</v>
      </c>
      <c r="QS34" s="21">
        <v>0</v>
      </c>
      <c r="QT34" s="21">
        <f t="shared" si="186"/>
        <v>0</v>
      </c>
      <c r="QU34" s="21">
        <v>0</v>
      </c>
      <c r="QV34" s="21">
        <f t="shared" si="187"/>
        <v>0</v>
      </c>
      <c r="QW34" s="21">
        <v>0</v>
      </c>
      <c r="QX34" s="21">
        <f t="shared" si="188"/>
        <v>0</v>
      </c>
      <c r="QY34" s="21">
        <f t="shared" si="189"/>
        <v>0</v>
      </c>
      <c r="QZ34" s="21"/>
      <c r="RA34" s="23">
        <f t="shared" si="238"/>
        <v>0</v>
      </c>
      <c r="RB34" s="24">
        <f t="shared" si="13"/>
        <v>0</v>
      </c>
      <c r="RC34" s="24">
        <f t="shared" si="14"/>
        <v>0</v>
      </c>
      <c r="RD34" s="24">
        <f t="shared" si="190"/>
        <v>0</v>
      </c>
    </row>
    <row r="35" spans="1:472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5"/>
        <v>0</v>
      </c>
      <c r="M35" s="21">
        <f t="shared" si="16"/>
        <v>0</v>
      </c>
      <c r="N35" s="21">
        <v>0</v>
      </c>
      <c r="O35" s="21">
        <f t="shared" si="17"/>
        <v>0</v>
      </c>
      <c r="P35" s="21">
        <v>0</v>
      </c>
      <c r="Q35" s="21">
        <f t="shared" si="18"/>
        <v>0</v>
      </c>
      <c r="R35" s="21">
        <v>0</v>
      </c>
      <c r="S35" s="21">
        <f t="shared" si="19"/>
        <v>0</v>
      </c>
      <c r="T35" s="21">
        <v>0</v>
      </c>
      <c r="U35" s="21">
        <f t="shared" si="20"/>
        <v>0</v>
      </c>
      <c r="V35" s="21">
        <v>0</v>
      </c>
      <c r="W35" s="21">
        <f t="shared" si="21"/>
        <v>0</v>
      </c>
      <c r="X35" s="21">
        <f t="shared" si="22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3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4"/>
        <v>0</v>
      </c>
      <c r="AK35" s="21">
        <v>0</v>
      </c>
      <c r="AL35" s="21">
        <f t="shared" si="25"/>
        <v>0</v>
      </c>
      <c r="AM35" s="21">
        <v>0</v>
      </c>
      <c r="AN35" s="21">
        <f t="shared" si="26"/>
        <v>0</v>
      </c>
      <c r="AO35" s="21">
        <v>0</v>
      </c>
      <c r="AP35" s="21">
        <f t="shared" si="27"/>
        <v>0</v>
      </c>
      <c r="AQ35" s="21">
        <v>0</v>
      </c>
      <c r="AR35" s="21">
        <f t="shared" si="28"/>
        <v>0</v>
      </c>
      <c r="AS35" s="21">
        <v>0</v>
      </c>
      <c r="AT35" s="21">
        <f t="shared" si="29"/>
        <v>0</v>
      </c>
      <c r="AU35" s="21">
        <f t="shared" si="30"/>
        <v>0</v>
      </c>
      <c r="AV35" s="21"/>
      <c r="AW35" s="23">
        <f t="shared" si="191"/>
        <v>0</v>
      </c>
      <c r="AX35" s="22"/>
      <c r="AY35" s="22"/>
      <c r="AZ35" s="22"/>
      <c r="BA35" s="23">
        <v>0</v>
      </c>
      <c r="BB35" s="21">
        <f t="shared" si="201"/>
        <v>0</v>
      </c>
      <c r="BC35" s="21">
        <f t="shared" si="32"/>
        <v>0</v>
      </c>
      <c r="BD35" s="21">
        <v>0</v>
      </c>
      <c r="BE35" s="21">
        <f t="shared" si="33"/>
        <v>0</v>
      </c>
      <c r="BF35" s="21">
        <v>0</v>
      </c>
      <c r="BG35" s="21">
        <f t="shared" si="34"/>
        <v>0</v>
      </c>
      <c r="BH35" s="21">
        <v>0</v>
      </c>
      <c r="BI35" s="21">
        <f t="shared" si="35"/>
        <v>0</v>
      </c>
      <c r="BJ35" s="21">
        <v>0</v>
      </c>
      <c r="BK35" s="21">
        <f t="shared" si="36"/>
        <v>0</v>
      </c>
      <c r="BL35" s="21">
        <v>0</v>
      </c>
      <c r="BM35" s="21">
        <f t="shared" si="37"/>
        <v>0</v>
      </c>
      <c r="BN35" s="21">
        <f t="shared" si="22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39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0"/>
        <v>0</v>
      </c>
      <c r="CA35" s="21">
        <v>0</v>
      </c>
      <c r="CB35" s="21">
        <f t="shared" si="41"/>
        <v>0</v>
      </c>
      <c r="CC35" s="21">
        <v>0</v>
      </c>
      <c r="CD35" s="21">
        <f t="shared" si="42"/>
        <v>0</v>
      </c>
      <c r="CE35" s="21">
        <v>0</v>
      </c>
      <c r="CF35" s="21">
        <f t="shared" si="43"/>
        <v>0</v>
      </c>
      <c r="CG35" s="21">
        <v>0</v>
      </c>
      <c r="CH35" s="21">
        <f t="shared" si="44"/>
        <v>0</v>
      </c>
      <c r="CI35" s="21">
        <v>0</v>
      </c>
      <c r="CJ35" s="21">
        <f t="shared" si="45"/>
        <v>0</v>
      </c>
      <c r="CK35" s="21">
        <f t="shared" si="46"/>
        <v>0</v>
      </c>
      <c r="CL35" s="21"/>
      <c r="CM35" s="23">
        <f t="shared" si="230"/>
        <v>0</v>
      </c>
      <c r="CN35" s="22"/>
      <c r="CO35" s="22"/>
      <c r="CP35" s="22"/>
      <c r="CQ35" s="23">
        <v>0</v>
      </c>
      <c r="CR35" s="21">
        <f t="shared" si="202"/>
        <v>0</v>
      </c>
      <c r="CS35" s="21">
        <f t="shared" si="48"/>
        <v>0</v>
      </c>
      <c r="CT35" s="21">
        <v>0</v>
      </c>
      <c r="CU35" s="21">
        <f t="shared" si="49"/>
        <v>0</v>
      </c>
      <c r="CV35" s="21">
        <v>0</v>
      </c>
      <c r="CW35" s="21">
        <f t="shared" si="50"/>
        <v>0</v>
      </c>
      <c r="CX35" s="21">
        <v>0</v>
      </c>
      <c r="CY35" s="21">
        <f t="shared" si="51"/>
        <v>0</v>
      </c>
      <c r="CZ35" s="21">
        <v>0</v>
      </c>
      <c r="DA35" s="21">
        <f t="shared" si="52"/>
        <v>0</v>
      </c>
      <c r="DB35" s="21">
        <v>0</v>
      </c>
      <c r="DC35" s="21">
        <f t="shared" si="53"/>
        <v>0</v>
      </c>
      <c r="DD35" s="21">
        <f t="shared" si="22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5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6"/>
        <v>0</v>
      </c>
      <c r="DS35" s="21">
        <v>0</v>
      </c>
      <c r="DT35" s="21">
        <f t="shared" si="57"/>
        <v>0</v>
      </c>
      <c r="DU35" s="21">
        <v>0</v>
      </c>
      <c r="DV35" s="21">
        <f t="shared" si="58"/>
        <v>0</v>
      </c>
      <c r="DW35" s="21">
        <v>0</v>
      </c>
      <c r="DX35" s="21">
        <f t="shared" si="59"/>
        <v>0</v>
      </c>
      <c r="DY35" s="21">
        <v>0</v>
      </c>
      <c r="DZ35" s="21">
        <f t="shared" si="60"/>
        <v>0</v>
      </c>
      <c r="EA35" s="21">
        <f t="shared" si="61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03"/>
        <v>0</v>
      </c>
      <c r="EI35" s="21">
        <f t="shared" si="63"/>
        <v>0</v>
      </c>
      <c r="EJ35" s="21">
        <v>0</v>
      </c>
      <c r="EK35" s="21">
        <f t="shared" si="64"/>
        <v>0</v>
      </c>
      <c r="EL35" s="21">
        <v>0</v>
      </c>
      <c r="EM35" s="21">
        <f t="shared" si="65"/>
        <v>0</v>
      </c>
      <c r="EN35" s="21">
        <v>0</v>
      </c>
      <c r="EO35" s="21">
        <f t="shared" si="66"/>
        <v>0</v>
      </c>
      <c r="EP35" s="21">
        <v>0</v>
      </c>
      <c r="EQ35" s="21">
        <f t="shared" si="67"/>
        <v>0</v>
      </c>
      <c r="ER35" s="21">
        <v>0</v>
      </c>
      <c r="ES35" s="21">
        <f t="shared" si="68"/>
        <v>0</v>
      </c>
      <c r="ET35" s="21">
        <f t="shared" si="22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0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1"/>
        <v>0</v>
      </c>
      <c r="FG35" s="21">
        <v>0</v>
      </c>
      <c r="FH35" s="21">
        <f t="shared" si="72"/>
        <v>0</v>
      </c>
      <c r="FI35" s="21">
        <v>0</v>
      </c>
      <c r="FJ35" s="21">
        <f t="shared" si="73"/>
        <v>0</v>
      </c>
      <c r="FK35" s="21">
        <v>0</v>
      </c>
      <c r="FL35" s="21">
        <f t="shared" si="74"/>
        <v>0</v>
      </c>
      <c r="FM35" s="21">
        <v>0</v>
      </c>
      <c r="FN35" s="21">
        <f t="shared" si="75"/>
        <v>0</v>
      </c>
      <c r="FO35" s="21">
        <v>0</v>
      </c>
      <c r="FP35" s="21">
        <f t="shared" si="76"/>
        <v>0</v>
      </c>
      <c r="FQ35" s="21">
        <f t="shared" si="77"/>
        <v>0</v>
      </c>
      <c r="FR35" s="21"/>
      <c r="FS35" s="23">
        <f t="shared" si="231"/>
        <v>0</v>
      </c>
      <c r="FT35" s="22"/>
      <c r="FU35" s="22"/>
      <c r="FV35" s="22"/>
      <c r="FW35" s="23">
        <v>0</v>
      </c>
      <c r="FX35" s="21">
        <f t="shared" si="204"/>
        <v>0</v>
      </c>
      <c r="FY35" s="21">
        <f t="shared" si="79"/>
        <v>0</v>
      </c>
      <c r="FZ35" s="21">
        <v>0</v>
      </c>
      <c r="GA35" s="21">
        <f t="shared" si="80"/>
        <v>0</v>
      </c>
      <c r="GB35" s="21">
        <v>0</v>
      </c>
      <c r="GC35" s="21">
        <f t="shared" si="81"/>
        <v>0</v>
      </c>
      <c r="GD35" s="21">
        <v>0</v>
      </c>
      <c r="GE35" s="21">
        <f t="shared" si="82"/>
        <v>0</v>
      </c>
      <c r="GF35" s="21">
        <v>0</v>
      </c>
      <c r="GG35" s="21">
        <f t="shared" si="83"/>
        <v>0</v>
      </c>
      <c r="GH35" s="21">
        <v>0</v>
      </c>
      <c r="GI35" s="21">
        <f t="shared" si="84"/>
        <v>0</v>
      </c>
      <c r="GJ35" s="21">
        <f t="shared" si="22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6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7"/>
        <v>0</v>
      </c>
      <c r="GW35" s="21">
        <v>0</v>
      </c>
      <c r="GX35" s="21">
        <f t="shared" si="88"/>
        <v>0</v>
      </c>
      <c r="GY35" s="21">
        <v>0</v>
      </c>
      <c r="GZ35" s="21">
        <f t="shared" si="89"/>
        <v>0</v>
      </c>
      <c r="HA35" s="21">
        <v>0</v>
      </c>
      <c r="HB35" s="21">
        <f t="shared" si="90"/>
        <v>0</v>
      </c>
      <c r="HC35" s="21">
        <v>0</v>
      </c>
      <c r="HD35" s="21">
        <f t="shared" si="91"/>
        <v>0</v>
      </c>
      <c r="HE35" s="21">
        <v>0</v>
      </c>
      <c r="HF35" s="21">
        <f t="shared" si="92"/>
        <v>0</v>
      </c>
      <c r="HG35" s="21">
        <f t="shared" si="93"/>
        <v>0</v>
      </c>
      <c r="HH35" s="21"/>
      <c r="HI35" s="23">
        <f t="shared" si="232"/>
        <v>0</v>
      </c>
      <c r="HJ35" s="22"/>
      <c r="HK35" s="22"/>
      <c r="HL35" s="22"/>
      <c r="HM35" s="23">
        <v>0</v>
      </c>
      <c r="HN35" s="21">
        <f t="shared" si="205"/>
        <v>0</v>
      </c>
      <c r="HO35" s="21">
        <f t="shared" si="95"/>
        <v>0</v>
      </c>
      <c r="HP35" s="21">
        <v>0</v>
      </c>
      <c r="HQ35" s="21">
        <f t="shared" si="96"/>
        <v>0</v>
      </c>
      <c r="HR35" s="21">
        <v>0</v>
      </c>
      <c r="HS35" s="21">
        <f t="shared" si="97"/>
        <v>0</v>
      </c>
      <c r="HT35" s="21">
        <v>0</v>
      </c>
      <c r="HU35" s="21">
        <f t="shared" si="98"/>
        <v>0</v>
      </c>
      <c r="HV35" s="21">
        <v>0</v>
      </c>
      <c r="HW35" s="21">
        <f t="shared" si="99"/>
        <v>0</v>
      </c>
      <c r="HX35" s="21">
        <v>0</v>
      </c>
      <c r="HY35" s="21">
        <f t="shared" si="100"/>
        <v>0</v>
      </c>
      <c r="HZ35" s="21">
        <f t="shared" si="22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2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3"/>
        <v>0</v>
      </c>
      <c r="IM35" s="21">
        <v>0</v>
      </c>
      <c r="IN35" s="21">
        <f t="shared" si="104"/>
        <v>0</v>
      </c>
      <c r="IO35" s="21">
        <v>0</v>
      </c>
      <c r="IP35" s="21">
        <f t="shared" si="105"/>
        <v>0</v>
      </c>
      <c r="IQ35" s="21">
        <v>0</v>
      </c>
      <c r="IR35" s="21">
        <f t="shared" si="106"/>
        <v>0</v>
      </c>
      <c r="IS35" s="21">
        <v>0</v>
      </c>
      <c r="IT35" s="21">
        <f t="shared" si="107"/>
        <v>0</v>
      </c>
      <c r="IU35" s="21">
        <v>0</v>
      </c>
      <c r="IV35" s="21">
        <f t="shared" si="108"/>
        <v>0</v>
      </c>
      <c r="IW35" s="21">
        <f t="shared" si="109"/>
        <v>0</v>
      </c>
      <c r="IX35" s="21"/>
      <c r="IY35" s="23">
        <f t="shared" si="233"/>
        <v>0</v>
      </c>
      <c r="IZ35" s="22"/>
      <c r="JA35" s="22"/>
      <c r="JB35" s="22"/>
      <c r="JC35" s="23">
        <v>0</v>
      </c>
      <c r="JD35" s="21">
        <f t="shared" si="206"/>
        <v>0</v>
      </c>
      <c r="JE35" s="21">
        <f t="shared" si="111"/>
        <v>0</v>
      </c>
      <c r="JF35" s="21">
        <v>0</v>
      </c>
      <c r="JG35" s="21">
        <f t="shared" si="112"/>
        <v>0</v>
      </c>
      <c r="JH35" s="21">
        <v>0</v>
      </c>
      <c r="JI35" s="21">
        <f t="shared" si="113"/>
        <v>0</v>
      </c>
      <c r="JJ35" s="21">
        <v>0</v>
      </c>
      <c r="JK35" s="21">
        <f t="shared" si="114"/>
        <v>0</v>
      </c>
      <c r="JL35" s="21">
        <v>0</v>
      </c>
      <c r="JM35" s="21">
        <f t="shared" si="115"/>
        <v>0</v>
      </c>
      <c r="JN35" s="21">
        <v>0</v>
      </c>
      <c r="JO35" s="21">
        <f t="shared" si="116"/>
        <v>0</v>
      </c>
      <c r="JP35" s="21">
        <f t="shared" si="22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18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19"/>
        <v>0</v>
      </c>
      <c r="KC35" s="21">
        <v>0</v>
      </c>
      <c r="KD35" s="21">
        <f t="shared" si="120"/>
        <v>0</v>
      </c>
      <c r="KE35" s="21">
        <v>0</v>
      </c>
      <c r="KF35" s="21">
        <f t="shared" si="121"/>
        <v>0</v>
      </c>
      <c r="KG35" s="21">
        <v>0</v>
      </c>
      <c r="KH35" s="21">
        <f t="shared" si="122"/>
        <v>0</v>
      </c>
      <c r="KI35" s="21">
        <v>0</v>
      </c>
      <c r="KJ35" s="21">
        <f t="shared" si="123"/>
        <v>0</v>
      </c>
      <c r="KK35" s="21">
        <v>0</v>
      </c>
      <c r="KL35" s="21">
        <f t="shared" si="124"/>
        <v>0</v>
      </c>
      <c r="KM35" s="21">
        <f t="shared" si="125"/>
        <v>0</v>
      </c>
      <c r="KN35" s="21"/>
      <c r="KO35" s="23">
        <f t="shared" si="234"/>
        <v>0</v>
      </c>
      <c r="KP35" s="22"/>
      <c r="KQ35" s="22"/>
      <c r="KR35" s="22"/>
      <c r="KS35" s="23">
        <v>0</v>
      </c>
      <c r="KT35" s="21">
        <f t="shared" si="207"/>
        <v>0</v>
      </c>
      <c r="KU35" s="21">
        <f t="shared" si="127"/>
        <v>0</v>
      </c>
      <c r="KV35" s="21">
        <v>0</v>
      </c>
      <c r="KW35" s="21">
        <f t="shared" si="128"/>
        <v>0</v>
      </c>
      <c r="KX35" s="21">
        <v>0</v>
      </c>
      <c r="KY35" s="21">
        <f t="shared" si="129"/>
        <v>0</v>
      </c>
      <c r="KZ35" s="21">
        <v>0</v>
      </c>
      <c r="LA35" s="21">
        <f t="shared" si="130"/>
        <v>0</v>
      </c>
      <c r="LB35" s="21">
        <v>0</v>
      </c>
      <c r="LC35" s="21">
        <f t="shared" si="131"/>
        <v>0</v>
      </c>
      <c r="LD35" s="21">
        <v>0</v>
      </c>
      <c r="LE35" s="21">
        <f t="shared" si="132"/>
        <v>0</v>
      </c>
      <c r="LF35" s="21">
        <f t="shared" si="22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4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5"/>
        <v>0</v>
      </c>
      <c r="LS35" s="21">
        <v>0</v>
      </c>
      <c r="LT35" s="21">
        <f t="shared" si="136"/>
        <v>0</v>
      </c>
      <c r="LU35" s="21">
        <v>0</v>
      </c>
      <c r="LV35" s="21">
        <f t="shared" si="137"/>
        <v>0</v>
      </c>
      <c r="LW35" s="21">
        <v>0</v>
      </c>
      <c r="LX35" s="21">
        <f t="shared" si="138"/>
        <v>0</v>
      </c>
      <c r="LY35" s="21">
        <v>0</v>
      </c>
      <c r="LZ35" s="21">
        <f t="shared" si="139"/>
        <v>0</v>
      </c>
      <c r="MA35" s="21">
        <v>0</v>
      </c>
      <c r="MB35" s="21">
        <f t="shared" si="140"/>
        <v>0</v>
      </c>
      <c r="MC35" s="21">
        <f t="shared" si="141"/>
        <v>0</v>
      </c>
      <c r="MD35" s="21"/>
      <c r="ME35" s="23">
        <f t="shared" si="235"/>
        <v>0</v>
      </c>
      <c r="MF35" s="22"/>
      <c r="MG35" s="22"/>
      <c r="MH35" s="22"/>
      <c r="MI35" s="23">
        <v>0</v>
      </c>
      <c r="MJ35" s="21">
        <f t="shared" si="208"/>
        <v>0</v>
      </c>
      <c r="MK35" s="21">
        <f t="shared" si="143"/>
        <v>0</v>
      </c>
      <c r="ML35" s="21">
        <v>0</v>
      </c>
      <c r="MM35" s="21">
        <f t="shared" si="144"/>
        <v>0</v>
      </c>
      <c r="MN35" s="21">
        <v>0</v>
      </c>
      <c r="MO35" s="21">
        <f t="shared" si="145"/>
        <v>0</v>
      </c>
      <c r="MP35" s="21">
        <v>0</v>
      </c>
      <c r="MQ35" s="21">
        <f t="shared" si="146"/>
        <v>0</v>
      </c>
      <c r="MR35" s="21">
        <v>0</v>
      </c>
      <c r="MS35" s="21">
        <f t="shared" si="147"/>
        <v>0</v>
      </c>
      <c r="MT35" s="21">
        <v>0</v>
      </c>
      <c r="MU35" s="21">
        <f t="shared" si="148"/>
        <v>0</v>
      </c>
      <c r="MV35" s="21">
        <f t="shared" si="22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0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1"/>
        <v>0</v>
      </c>
      <c r="NI35" s="21">
        <v>0</v>
      </c>
      <c r="NJ35" s="21">
        <f t="shared" si="152"/>
        <v>0</v>
      </c>
      <c r="NK35" s="21">
        <v>0</v>
      </c>
      <c r="NL35" s="21">
        <f t="shared" si="153"/>
        <v>0</v>
      </c>
      <c r="NM35" s="21">
        <v>0</v>
      </c>
      <c r="NN35" s="21">
        <f t="shared" si="154"/>
        <v>0</v>
      </c>
      <c r="NO35" s="21">
        <v>0</v>
      </c>
      <c r="NP35" s="21">
        <f t="shared" si="155"/>
        <v>0</v>
      </c>
      <c r="NQ35" s="21">
        <v>0</v>
      </c>
      <c r="NR35" s="21">
        <f t="shared" si="156"/>
        <v>0</v>
      </c>
      <c r="NS35" s="21">
        <f t="shared" si="157"/>
        <v>0</v>
      </c>
      <c r="NT35" s="21"/>
      <c r="NU35" s="23">
        <f t="shared" si="236"/>
        <v>0</v>
      </c>
      <c r="NV35" s="22"/>
      <c r="NW35" s="22"/>
      <c r="NX35" s="22"/>
      <c r="NY35" s="23">
        <v>0</v>
      </c>
      <c r="NZ35" s="21">
        <f t="shared" si="209"/>
        <v>0</v>
      </c>
      <c r="OA35" s="21">
        <f t="shared" si="159"/>
        <v>0</v>
      </c>
      <c r="OB35" s="21">
        <v>0</v>
      </c>
      <c r="OC35" s="21">
        <f t="shared" si="160"/>
        <v>0</v>
      </c>
      <c r="OD35" s="21">
        <v>0</v>
      </c>
      <c r="OE35" s="21">
        <f t="shared" si="161"/>
        <v>0</v>
      </c>
      <c r="OF35" s="21">
        <v>0</v>
      </c>
      <c r="OG35" s="21">
        <f t="shared" si="162"/>
        <v>0</v>
      </c>
      <c r="OH35" s="21">
        <v>0</v>
      </c>
      <c r="OI35" s="21">
        <f t="shared" si="163"/>
        <v>0</v>
      </c>
      <c r="OJ35" s="21">
        <v>0</v>
      </c>
      <c r="OK35" s="21">
        <f t="shared" si="164"/>
        <v>0</v>
      </c>
      <c r="OL35" s="21">
        <f t="shared" si="22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66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67"/>
        <v>0</v>
      </c>
      <c r="OY35" s="21">
        <v>0</v>
      </c>
      <c r="OZ35" s="21">
        <f t="shared" si="168"/>
        <v>0</v>
      </c>
      <c r="PA35" s="21">
        <v>0</v>
      </c>
      <c r="PB35" s="21">
        <f t="shared" si="169"/>
        <v>0</v>
      </c>
      <c r="PC35" s="21">
        <v>0</v>
      </c>
      <c r="PD35" s="21">
        <f t="shared" si="170"/>
        <v>0</v>
      </c>
      <c r="PE35" s="21">
        <v>0</v>
      </c>
      <c r="PF35" s="21">
        <f t="shared" si="171"/>
        <v>0</v>
      </c>
      <c r="PG35" s="21">
        <v>0</v>
      </c>
      <c r="PH35" s="21">
        <f t="shared" si="172"/>
        <v>0</v>
      </c>
      <c r="PI35" s="21">
        <f t="shared" si="173"/>
        <v>0</v>
      </c>
      <c r="PJ35" s="21"/>
      <c r="PK35" s="23">
        <f t="shared" si="237"/>
        <v>0</v>
      </c>
      <c r="PL35" s="22"/>
      <c r="PM35" s="22"/>
      <c r="PN35" s="22"/>
      <c r="PO35" s="23">
        <v>0</v>
      </c>
      <c r="PP35" s="21">
        <f t="shared" si="210"/>
        <v>0</v>
      </c>
      <c r="PQ35" s="21">
        <f t="shared" si="175"/>
        <v>0</v>
      </c>
      <c r="PR35" s="21">
        <v>0</v>
      </c>
      <c r="PS35" s="21">
        <f t="shared" si="176"/>
        <v>0</v>
      </c>
      <c r="PT35" s="21">
        <v>0</v>
      </c>
      <c r="PU35" s="21">
        <f t="shared" si="177"/>
        <v>0</v>
      </c>
      <c r="PV35" s="21">
        <v>0</v>
      </c>
      <c r="PW35" s="21">
        <f t="shared" si="178"/>
        <v>0</v>
      </c>
      <c r="PX35" s="21">
        <v>0</v>
      </c>
      <c r="PY35" s="21">
        <f t="shared" si="179"/>
        <v>0</v>
      </c>
      <c r="PZ35" s="21">
        <v>0</v>
      </c>
      <c r="QA35" s="21">
        <f t="shared" si="180"/>
        <v>0</v>
      </c>
      <c r="QB35" s="21">
        <f t="shared" si="22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2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3"/>
        <v>0</v>
      </c>
      <c r="QO35" s="21">
        <v>0</v>
      </c>
      <c r="QP35" s="21">
        <f t="shared" si="184"/>
        <v>0</v>
      </c>
      <c r="QQ35" s="21">
        <v>0</v>
      </c>
      <c r="QR35" s="21">
        <f t="shared" si="185"/>
        <v>0</v>
      </c>
      <c r="QS35" s="21">
        <v>0</v>
      </c>
      <c r="QT35" s="21">
        <f t="shared" si="186"/>
        <v>0</v>
      </c>
      <c r="QU35" s="21">
        <v>0</v>
      </c>
      <c r="QV35" s="21">
        <f t="shared" si="187"/>
        <v>0</v>
      </c>
      <c r="QW35" s="21">
        <v>0</v>
      </c>
      <c r="QX35" s="21">
        <f t="shared" si="188"/>
        <v>0</v>
      </c>
      <c r="QY35" s="21">
        <f t="shared" si="189"/>
        <v>0</v>
      </c>
      <c r="QZ35" s="21"/>
      <c r="RA35" s="23">
        <f t="shared" si="238"/>
        <v>0</v>
      </c>
      <c r="RB35" s="24">
        <f t="shared" si="13"/>
        <v>0</v>
      </c>
      <c r="RC35" s="24">
        <f t="shared" si="14"/>
        <v>0</v>
      </c>
      <c r="RD35" s="24">
        <f t="shared" si="190"/>
        <v>0</v>
      </c>
    </row>
    <row r="36" spans="1:472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5"/>
        <v>0</v>
      </c>
      <c r="M36" s="21">
        <f t="shared" si="16"/>
        <v>0</v>
      </c>
      <c r="N36" s="21">
        <v>0</v>
      </c>
      <c r="O36" s="21">
        <f t="shared" si="17"/>
        <v>0</v>
      </c>
      <c r="P36" s="21">
        <v>0</v>
      </c>
      <c r="Q36" s="21">
        <f t="shared" si="18"/>
        <v>0</v>
      </c>
      <c r="R36" s="21">
        <v>0</v>
      </c>
      <c r="S36" s="21">
        <f t="shared" si="19"/>
        <v>0</v>
      </c>
      <c r="T36" s="21">
        <v>0</v>
      </c>
      <c r="U36" s="21">
        <f t="shared" si="20"/>
        <v>0</v>
      </c>
      <c r="V36" s="21">
        <v>0</v>
      </c>
      <c r="W36" s="21">
        <f t="shared" si="21"/>
        <v>0</v>
      </c>
      <c r="X36" s="21">
        <f t="shared" si="22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3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4"/>
        <v>0</v>
      </c>
      <c r="AK36" s="21">
        <v>0</v>
      </c>
      <c r="AL36" s="21">
        <f t="shared" si="25"/>
        <v>0</v>
      </c>
      <c r="AM36" s="21">
        <v>0</v>
      </c>
      <c r="AN36" s="21">
        <f t="shared" si="26"/>
        <v>0</v>
      </c>
      <c r="AO36" s="21">
        <v>0</v>
      </c>
      <c r="AP36" s="21">
        <f t="shared" si="27"/>
        <v>0</v>
      </c>
      <c r="AQ36" s="21">
        <v>0</v>
      </c>
      <c r="AR36" s="21">
        <f t="shared" si="28"/>
        <v>0</v>
      </c>
      <c r="AS36" s="21">
        <v>0</v>
      </c>
      <c r="AT36" s="21">
        <f t="shared" si="29"/>
        <v>0</v>
      </c>
      <c r="AU36" s="21">
        <f t="shared" si="30"/>
        <v>0</v>
      </c>
      <c r="AV36" s="21"/>
      <c r="AW36" s="23">
        <f t="shared" si="191"/>
        <v>0</v>
      </c>
      <c r="AX36" s="22"/>
      <c r="AY36" s="22"/>
      <c r="AZ36" s="22"/>
      <c r="BA36" s="23">
        <v>0</v>
      </c>
      <c r="BB36" s="21">
        <f t="shared" si="201"/>
        <v>0</v>
      </c>
      <c r="BC36" s="21">
        <f t="shared" si="32"/>
        <v>0</v>
      </c>
      <c r="BD36" s="21">
        <v>0</v>
      </c>
      <c r="BE36" s="21">
        <f t="shared" si="33"/>
        <v>0</v>
      </c>
      <c r="BF36" s="21">
        <v>0</v>
      </c>
      <c r="BG36" s="21">
        <f t="shared" si="34"/>
        <v>0</v>
      </c>
      <c r="BH36" s="21">
        <v>0</v>
      </c>
      <c r="BI36" s="21">
        <f t="shared" si="35"/>
        <v>0</v>
      </c>
      <c r="BJ36" s="21">
        <v>0</v>
      </c>
      <c r="BK36" s="21">
        <f t="shared" si="36"/>
        <v>0</v>
      </c>
      <c r="BL36" s="21">
        <v>0</v>
      </c>
      <c r="BM36" s="21">
        <f t="shared" si="37"/>
        <v>0</v>
      </c>
      <c r="BN36" s="21">
        <f t="shared" si="22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39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0"/>
        <v>0</v>
      </c>
      <c r="CA36" s="21">
        <v>0</v>
      </c>
      <c r="CB36" s="21">
        <f t="shared" si="41"/>
        <v>0</v>
      </c>
      <c r="CC36" s="21">
        <v>0</v>
      </c>
      <c r="CD36" s="21">
        <f t="shared" si="42"/>
        <v>0</v>
      </c>
      <c r="CE36" s="21">
        <v>0</v>
      </c>
      <c r="CF36" s="21">
        <f t="shared" si="43"/>
        <v>0</v>
      </c>
      <c r="CG36" s="21">
        <v>0</v>
      </c>
      <c r="CH36" s="21">
        <f t="shared" si="44"/>
        <v>0</v>
      </c>
      <c r="CI36" s="21">
        <v>0</v>
      </c>
      <c r="CJ36" s="21">
        <f t="shared" si="45"/>
        <v>0</v>
      </c>
      <c r="CK36" s="21">
        <f t="shared" si="46"/>
        <v>0</v>
      </c>
      <c r="CL36" s="21"/>
      <c r="CM36" s="23">
        <f t="shared" si="230"/>
        <v>0</v>
      </c>
      <c r="CN36" s="22"/>
      <c r="CO36" s="22"/>
      <c r="CP36" s="22"/>
      <c r="CQ36" s="23">
        <v>0</v>
      </c>
      <c r="CR36" s="21">
        <f t="shared" si="202"/>
        <v>0</v>
      </c>
      <c r="CS36" s="21">
        <f t="shared" si="48"/>
        <v>0</v>
      </c>
      <c r="CT36" s="21">
        <v>0</v>
      </c>
      <c r="CU36" s="21">
        <f t="shared" si="49"/>
        <v>0</v>
      </c>
      <c r="CV36" s="21">
        <v>0</v>
      </c>
      <c r="CW36" s="21">
        <f t="shared" si="50"/>
        <v>0</v>
      </c>
      <c r="CX36" s="21">
        <v>0</v>
      </c>
      <c r="CY36" s="21">
        <f t="shared" si="51"/>
        <v>0</v>
      </c>
      <c r="CZ36" s="21">
        <v>0</v>
      </c>
      <c r="DA36" s="21">
        <f t="shared" si="52"/>
        <v>0</v>
      </c>
      <c r="DB36" s="21">
        <v>0</v>
      </c>
      <c r="DC36" s="21">
        <f t="shared" si="53"/>
        <v>0</v>
      </c>
      <c r="DD36" s="21">
        <f t="shared" si="22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5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6"/>
        <v>0</v>
      </c>
      <c r="DS36" s="21">
        <v>0</v>
      </c>
      <c r="DT36" s="21">
        <f t="shared" si="57"/>
        <v>0</v>
      </c>
      <c r="DU36" s="21">
        <v>0</v>
      </c>
      <c r="DV36" s="21">
        <f t="shared" si="58"/>
        <v>0</v>
      </c>
      <c r="DW36" s="21">
        <v>0</v>
      </c>
      <c r="DX36" s="21">
        <f t="shared" si="59"/>
        <v>0</v>
      </c>
      <c r="DY36" s="21">
        <v>0</v>
      </c>
      <c r="DZ36" s="21">
        <f t="shared" si="60"/>
        <v>0</v>
      </c>
      <c r="EA36" s="21">
        <f t="shared" si="61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03"/>
        <v>0</v>
      </c>
      <c r="EI36" s="21">
        <f t="shared" si="63"/>
        <v>0</v>
      </c>
      <c r="EJ36" s="21">
        <v>0</v>
      </c>
      <c r="EK36" s="21">
        <f t="shared" si="64"/>
        <v>0</v>
      </c>
      <c r="EL36" s="21">
        <v>0</v>
      </c>
      <c r="EM36" s="21">
        <f t="shared" si="65"/>
        <v>0</v>
      </c>
      <c r="EN36" s="21">
        <v>0</v>
      </c>
      <c r="EO36" s="21">
        <f t="shared" si="66"/>
        <v>0</v>
      </c>
      <c r="EP36" s="21">
        <v>0</v>
      </c>
      <c r="EQ36" s="21">
        <f t="shared" si="67"/>
        <v>0</v>
      </c>
      <c r="ER36" s="21">
        <v>0</v>
      </c>
      <c r="ES36" s="21">
        <f t="shared" si="68"/>
        <v>0</v>
      </c>
      <c r="ET36" s="21">
        <f t="shared" si="22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0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1"/>
        <v>0</v>
      </c>
      <c r="FG36" s="21">
        <v>0</v>
      </c>
      <c r="FH36" s="21">
        <f t="shared" si="72"/>
        <v>0</v>
      </c>
      <c r="FI36" s="21">
        <v>0</v>
      </c>
      <c r="FJ36" s="21">
        <f t="shared" si="73"/>
        <v>0</v>
      </c>
      <c r="FK36" s="21">
        <v>0</v>
      </c>
      <c r="FL36" s="21">
        <f t="shared" si="74"/>
        <v>0</v>
      </c>
      <c r="FM36" s="21">
        <v>0</v>
      </c>
      <c r="FN36" s="21">
        <f t="shared" si="75"/>
        <v>0</v>
      </c>
      <c r="FO36" s="21">
        <v>0</v>
      </c>
      <c r="FP36" s="21">
        <f t="shared" si="76"/>
        <v>0</v>
      </c>
      <c r="FQ36" s="21">
        <f t="shared" si="77"/>
        <v>0</v>
      </c>
      <c r="FR36" s="21"/>
      <c r="FS36" s="23">
        <f t="shared" si="231"/>
        <v>0</v>
      </c>
      <c r="FT36" s="22"/>
      <c r="FU36" s="22"/>
      <c r="FV36" s="22"/>
      <c r="FW36" s="23">
        <v>0</v>
      </c>
      <c r="FX36" s="21">
        <f t="shared" si="204"/>
        <v>0</v>
      </c>
      <c r="FY36" s="21">
        <f t="shared" si="79"/>
        <v>0</v>
      </c>
      <c r="FZ36" s="21">
        <v>0</v>
      </c>
      <c r="GA36" s="21">
        <f t="shared" si="80"/>
        <v>0</v>
      </c>
      <c r="GB36" s="21">
        <v>0</v>
      </c>
      <c r="GC36" s="21">
        <f t="shared" si="81"/>
        <v>0</v>
      </c>
      <c r="GD36" s="21">
        <v>0</v>
      </c>
      <c r="GE36" s="21">
        <f t="shared" si="82"/>
        <v>0</v>
      </c>
      <c r="GF36" s="21">
        <v>0</v>
      </c>
      <c r="GG36" s="21">
        <f t="shared" si="83"/>
        <v>0</v>
      </c>
      <c r="GH36" s="21">
        <v>0</v>
      </c>
      <c r="GI36" s="21">
        <f t="shared" si="84"/>
        <v>0</v>
      </c>
      <c r="GJ36" s="21">
        <f t="shared" si="22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6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7"/>
        <v>0</v>
      </c>
      <c r="GW36" s="21">
        <v>0</v>
      </c>
      <c r="GX36" s="21">
        <f t="shared" si="88"/>
        <v>0</v>
      </c>
      <c r="GY36" s="21">
        <v>0</v>
      </c>
      <c r="GZ36" s="21">
        <f t="shared" si="89"/>
        <v>0</v>
      </c>
      <c r="HA36" s="21">
        <v>0</v>
      </c>
      <c r="HB36" s="21">
        <f t="shared" si="90"/>
        <v>0</v>
      </c>
      <c r="HC36" s="21">
        <v>0</v>
      </c>
      <c r="HD36" s="21">
        <f t="shared" si="91"/>
        <v>0</v>
      </c>
      <c r="HE36" s="21">
        <v>0</v>
      </c>
      <c r="HF36" s="21">
        <f t="shared" si="92"/>
        <v>0</v>
      </c>
      <c r="HG36" s="21">
        <f t="shared" si="93"/>
        <v>0</v>
      </c>
      <c r="HH36" s="21"/>
      <c r="HI36" s="23">
        <f t="shared" si="232"/>
        <v>0</v>
      </c>
      <c r="HJ36" s="22"/>
      <c r="HK36" s="22"/>
      <c r="HL36" s="22"/>
      <c r="HM36" s="23">
        <v>0</v>
      </c>
      <c r="HN36" s="21">
        <f t="shared" si="205"/>
        <v>0</v>
      </c>
      <c r="HO36" s="21">
        <f t="shared" si="95"/>
        <v>0</v>
      </c>
      <c r="HP36" s="21">
        <v>0</v>
      </c>
      <c r="HQ36" s="21">
        <f t="shared" si="96"/>
        <v>0</v>
      </c>
      <c r="HR36" s="21">
        <v>0</v>
      </c>
      <c r="HS36" s="21">
        <f t="shared" si="97"/>
        <v>0</v>
      </c>
      <c r="HT36" s="21">
        <v>0</v>
      </c>
      <c r="HU36" s="21">
        <f t="shared" si="98"/>
        <v>0</v>
      </c>
      <c r="HV36" s="21">
        <v>0</v>
      </c>
      <c r="HW36" s="21">
        <f t="shared" si="99"/>
        <v>0</v>
      </c>
      <c r="HX36" s="21">
        <v>0</v>
      </c>
      <c r="HY36" s="21">
        <f t="shared" si="100"/>
        <v>0</v>
      </c>
      <c r="HZ36" s="21">
        <f t="shared" si="22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2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3"/>
        <v>0</v>
      </c>
      <c r="IM36" s="21">
        <v>0</v>
      </c>
      <c r="IN36" s="21">
        <f t="shared" si="104"/>
        <v>0</v>
      </c>
      <c r="IO36" s="21">
        <v>0</v>
      </c>
      <c r="IP36" s="21">
        <f t="shared" si="105"/>
        <v>0</v>
      </c>
      <c r="IQ36" s="21">
        <v>0</v>
      </c>
      <c r="IR36" s="21">
        <f t="shared" si="106"/>
        <v>0</v>
      </c>
      <c r="IS36" s="21">
        <v>0</v>
      </c>
      <c r="IT36" s="21">
        <f t="shared" si="107"/>
        <v>0</v>
      </c>
      <c r="IU36" s="21">
        <v>0</v>
      </c>
      <c r="IV36" s="21">
        <f t="shared" si="108"/>
        <v>0</v>
      </c>
      <c r="IW36" s="21">
        <f t="shared" si="109"/>
        <v>0</v>
      </c>
      <c r="IX36" s="21"/>
      <c r="IY36" s="23">
        <f t="shared" si="233"/>
        <v>0</v>
      </c>
      <c r="IZ36" s="22"/>
      <c r="JA36" s="22"/>
      <c r="JB36" s="22"/>
      <c r="JC36" s="23">
        <v>0</v>
      </c>
      <c r="JD36" s="21">
        <f t="shared" si="206"/>
        <v>0</v>
      </c>
      <c r="JE36" s="21">
        <f t="shared" si="111"/>
        <v>0</v>
      </c>
      <c r="JF36" s="21">
        <v>0</v>
      </c>
      <c r="JG36" s="21">
        <f t="shared" si="112"/>
        <v>0</v>
      </c>
      <c r="JH36" s="21">
        <v>0</v>
      </c>
      <c r="JI36" s="21">
        <f t="shared" si="113"/>
        <v>0</v>
      </c>
      <c r="JJ36" s="21">
        <v>0</v>
      </c>
      <c r="JK36" s="21">
        <f t="shared" si="114"/>
        <v>0</v>
      </c>
      <c r="JL36" s="21">
        <v>0</v>
      </c>
      <c r="JM36" s="21">
        <f t="shared" si="115"/>
        <v>0</v>
      </c>
      <c r="JN36" s="21">
        <v>0</v>
      </c>
      <c r="JO36" s="21">
        <f t="shared" si="116"/>
        <v>0</v>
      </c>
      <c r="JP36" s="21">
        <f t="shared" si="22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18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19"/>
        <v>0</v>
      </c>
      <c r="KC36" s="21">
        <v>0</v>
      </c>
      <c r="KD36" s="21">
        <f t="shared" si="120"/>
        <v>0</v>
      </c>
      <c r="KE36" s="21">
        <v>0</v>
      </c>
      <c r="KF36" s="21">
        <f t="shared" si="121"/>
        <v>0</v>
      </c>
      <c r="KG36" s="21">
        <v>0</v>
      </c>
      <c r="KH36" s="21">
        <f t="shared" si="122"/>
        <v>0</v>
      </c>
      <c r="KI36" s="21">
        <v>0</v>
      </c>
      <c r="KJ36" s="21">
        <f t="shared" si="123"/>
        <v>0</v>
      </c>
      <c r="KK36" s="21">
        <v>0</v>
      </c>
      <c r="KL36" s="21">
        <f t="shared" si="124"/>
        <v>0</v>
      </c>
      <c r="KM36" s="21">
        <f t="shared" si="125"/>
        <v>0</v>
      </c>
      <c r="KN36" s="21"/>
      <c r="KO36" s="23">
        <f t="shared" si="234"/>
        <v>0</v>
      </c>
      <c r="KP36" s="22"/>
      <c r="KQ36" s="22"/>
      <c r="KR36" s="22"/>
      <c r="KS36" s="23">
        <v>0</v>
      </c>
      <c r="KT36" s="21">
        <f t="shared" si="207"/>
        <v>0</v>
      </c>
      <c r="KU36" s="21">
        <f t="shared" si="127"/>
        <v>0</v>
      </c>
      <c r="KV36" s="21">
        <v>0</v>
      </c>
      <c r="KW36" s="21">
        <f t="shared" si="128"/>
        <v>0</v>
      </c>
      <c r="KX36" s="21">
        <v>0</v>
      </c>
      <c r="KY36" s="21">
        <f t="shared" si="129"/>
        <v>0</v>
      </c>
      <c r="KZ36" s="21">
        <v>0</v>
      </c>
      <c r="LA36" s="21">
        <f t="shared" si="130"/>
        <v>0</v>
      </c>
      <c r="LB36" s="21">
        <v>0</v>
      </c>
      <c r="LC36" s="21">
        <f t="shared" si="131"/>
        <v>0</v>
      </c>
      <c r="LD36" s="21">
        <v>0</v>
      </c>
      <c r="LE36" s="21">
        <f t="shared" si="132"/>
        <v>0</v>
      </c>
      <c r="LF36" s="21">
        <f t="shared" si="22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4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5"/>
        <v>0</v>
      </c>
      <c r="LS36" s="21">
        <v>0</v>
      </c>
      <c r="LT36" s="21">
        <f t="shared" si="136"/>
        <v>0</v>
      </c>
      <c r="LU36" s="21">
        <v>0</v>
      </c>
      <c r="LV36" s="21">
        <f t="shared" si="137"/>
        <v>0</v>
      </c>
      <c r="LW36" s="21">
        <v>0</v>
      </c>
      <c r="LX36" s="21">
        <f t="shared" si="138"/>
        <v>0</v>
      </c>
      <c r="LY36" s="21">
        <v>0</v>
      </c>
      <c r="LZ36" s="21">
        <f t="shared" si="139"/>
        <v>0</v>
      </c>
      <c r="MA36" s="21">
        <v>0</v>
      </c>
      <c r="MB36" s="21">
        <f t="shared" si="140"/>
        <v>0</v>
      </c>
      <c r="MC36" s="21">
        <f t="shared" si="141"/>
        <v>0</v>
      </c>
      <c r="MD36" s="21"/>
      <c r="ME36" s="23">
        <f t="shared" si="235"/>
        <v>0</v>
      </c>
      <c r="MF36" s="22"/>
      <c r="MG36" s="22"/>
      <c r="MH36" s="22"/>
      <c r="MI36" s="23">
        <v>0</v>
      </c>
      <c r="MJ36" s="21">
        <f t="shared" si="208"/>
        <v>0</v>
      </c>
      <c r="MK36" s="21">
        <f t="shared" si="143"/>
        <v>0</v>
      </c>
      <c r="ML36" s="21">
        <v>0</v>
      </c>
      <c r="MM36" s="21">
        <f t="shared" si="144"/>
        <v>0</v>
      </c>
      <c r="MN36" s="21">
        <v>0</v>
      </c>
      <c r="MO36" s="21">
        <f t="shared" si="145"/>
        <v>0</v>
      </c>
      <c r="MP36" s="21">
        <v>0</v>
      </c>
      <c r="MQ36" s="21">
        <f t="shared" si="146"/>
        <v>0</v>
      </c>
      <c r="MR36" s="21">
        <v>0</v>
      </c>
      <c r="MS36" s="21">
        <f t="shared" si="147"/>
        <v>0</v>
      </c>
      <c r="MT36" s="21">
        <v>0</v>
      </c>
      <c r="MU36" s="21">
        <f t="shared" si="148"/>
        <v>0</v>
      </c>
      <c r="MV36" s="21">
        <f t="shared" si="22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0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1"/>
        <v>0</v>
      </c>
      <c r="NI36" s="21">
        <v>0</v>
      </c>
      <c r="NJ36" s="21">
        <f t="shared" si="152"/>
        <v>0</v>
      </c>
      <c r="NK36" s="21">
        <v>0</v>
      </c>
      <c r="NL36" s="21">
        <f t="shared" si="153"/>
        <v>0</v>
      </c>
      <c r="NM36" s="21">
        <v>0</v>
      </c>
      <c r="NN36" s="21">
        <f t="shared" si="154"/>
        <v>0</v>
      </c>
      <c r="NO36" s="21">
        <v>0</v>
      </c>
      <c r="NP36" s="21">
        <f t="shared" si="155"/>
        <v>0</v>
      </c>
      <c r="NQ36" s="21">
        <v>0</v>
      </c>
      <c r="NR36" s="21">
        <f t="shared" si="156"/>
        <v>0</v>
      </c>
      <c r="NS36" s="21">
        <f t="shared" si="157"/>
        <v>0</v>
      </c>
      <c r="NT36" s="21"/>
      <c r="NU36" s="23">
        <f t="shared" si="236"/>
        <v>0</v>
      </c>
      <c r="NV36" s="22"/>
      <c r="NW36" s="22"/>
      <c r="NX36" s="22"/>
      <c r="NY36" s="23">
        <v>0</v>
      </c>
      <c r="NZ36" s="21">
        <f t="shared" si="209"/>
        <v>0</v>
      </c>
      <c r="OA36" s="21">
        <f t="shared" si="159"/>
        <v>0</v>
      </c>
      <c r="OB36" s="21">
        <v>0</v>
      </c>
      <c r="OC36" s="21">
        <f t="shared" si="160"/>
        <v>0</v>
      </c>
      <c r="OD36" s="21">
        <v>0</v>
      </c>
      <c r="OE36" s="21">
        <f t="shared" si="161"/>
        <v>0</v>
      </c>
      <c r="OF36" s="21">
        <v>0</v>
      </c>
      <c r="OG36" s="21">
        <f t="shared" si="162"/>
        <v>0</v>
      </c>
      <c r="OH36" s="21">
        <v>0</v>
      </c>
      <c r="OI36" s="21">
        <f t="shared" si="163"/>
        <v>0</v>
      </c>
      <c r="OJ36" s="21">
        <v>0</v>
      </c>
      <c r="OK36" s="21">
        <f t="shared" si="164"/>
        <v>0</v>
      </c>
      <c r="OL36" s="21">
        <f t="shared" si="22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66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67"/>
        <v>0</v>
      </c>
      <c r="OY36" s="21">
        <v>0</v>
      </c>
      <c r="OZ36" s="21">
        <f t="shared" si="168"/>
        <v>0</v>
      </c>
      <c r="PA36" s="21">
        <v>0</v>
      </c>
      <c r="PB36" s="21">
        <f t="shared" si="169"/>
        <v>0</v>
      </c>
      <c r="PC36" s="21">
        <v>0</v>
      </c>
      <c r="PD36" s="21">
        <f t="shared" si="170"/>
        <v>0</v>
      </c>
      <c r="PE36" s="21">
        <v>0</v>
      </c>
      <c r="PF36" s="21">
        <f t="shared" si="171"/>
        <v>0</v>
      </c>
      <c r="PG36" s="21">
        <v>0</v>
      </c>
      <c r="PH36" s="21">
        <f t="shared" si="172"/>
        <v>0</v>
      </c>
      <c r="PI36" s="21">
        <f t="shared" si="173"/>
        <v>0</v>
      </c>
      <c r="PJ36" s="21"/>
      <c r="PK36" s="23">
        <f t="shared" si="237"/>
        <v>0</v>
      </c>
      <c r="PL36" s="22"/>
      <c r="PM36" s="22"/>
      <c r="PN36" s="22"/>
      <c r="PO36" s="23">
        <v>0</v>
      </c>
      <c r="PP36" s="21">
        <f t="shared" si="210"/>
        <v>0</v>
      </c>
      <c r="PQ36" s="21">
        <f t="shared" si="175"/>
        <v>0</v>
      </c>
      <c r="PR36" s="21">
        <v>0</v>
      </c>
      <c r="PS36" s="21">
        <f t="shared" si="176"/>
        <v>0</v>
      </c>
      <c r="PT36" s="21">
        <v>0</v>
      </c>
      <c r="PU36" s="21">
        <f t="shared" si="177"/>
        <v>0</v>
      </c>
      <c r="PV36" s="21">
        <v>0</v>
      </c>
      <c r="PW36" s="21">
        <f t="shared" si="178"/>
        <v>0</v>
      </c>
      <c r="PX36" s="21">
        <v>0</v>
      </c>
      <c r="PY36" s="21">
        <f t="shared" si="179"/>
        <v>0</v>
      </c>
      <c r="PZ36" s="21">
        <v>0</v>
      </c>
      <c r="QA36" s="21">
        <f t="shared" si="180"/>
        <v>0</v>
      </c>
      <c r="QB36" s="21">
        <f t="shared" si="22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2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3"/>
        <v>0</v>
      </c>
      <c r="QO36" s="21">
        <v>0</v>
      </c>
      <c r="QP36" s="21">
        <f t="shared" si="184"/>
        <v>0</v>
      </c>
      <c r="QQ36" s="21">
        <v>0</v>
      </c>
      <c r="QR36" s="21">
        <f t="shared" si="185"/>
        <v>0</v>
      </c>
      <c r="QS36" s="21">
        <v>0</v>
      </c>
      <c r="QT36" s="21">
        <f t="shared" si="186"/>
        <v>0</v>
      </c>
      <c r="QU36" s="21">
        <v>0</v>
      </c>
      <c r="QV36" s="21">
        <f t="shared" si="187"/>
        <v>0</v>
      </c>
      <c r="QW36" s="21">
        <v>0</v>
      </c>
      <c r="QX36" s="21">
        <f t="shared" si="188"/>
        <v>0</v>
      </c>
      <c r="QY36" s="21">
        <f t="shared" si="189"/>
        <v>0</v>
      </c>
      <c r="QZ36" s="21"/>
      <c r="RA36" s="23">
        <f t="shared" si="238"/>
        <v>0</v>
      </c>
      <c r="RB36" s="24">
        <f t="shared" si="13"/>
        <v>0</v>
      </c>
      <c r="RC36" s="24">
        <f t="shared" si="14"/>
        <v>0</v>
      </c>
      <c r="RD36" s="24">
        <f t="shared" si="190"/>
        <v>0</v>
      </c>
    </row>
    <row r="37" spans="1:472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5"/>
        <v>0</v>
      </c>
      <c r="M37" s="21">
        <f t="shared" si="16"/>
        <v>0</v>
      </c>
      <c r="N37" s="21">
        <v>0</v>
      </c>
      <c r="O37" s="21">
        <f t="shared" si="17"/>
        <v>0</v>
      </c>
      <c r="P37" s="21">
        <v>0</v>
      </c>
      <c r="Q37" s="21">
        <f t="shared" si="18"/>
        <v>0</v>
      </c>
      <c r="R37" s="21">
        <v>0</v>
      </c>
      <c r="S37" s="21">
        <f t="shared" si="19"/>
        <v>0</v>
      </c>
      <c r="T37" s="21">
        <v>0</v>
      </c>
      <c r="U37" s="21">
        <f t="shared" si="20"/>
        <v>0</v>
      </c>
      <c r="V37" s="21">
        <v>0</v>
      </c>
      <c r="W37" s="21">
        <f t="shared" si="21"/>
        <v>0</v>
      </c>
      <c r="X37" s="21">
        <f t="shared" si="22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3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4"/>
        <v>0</v>
      </c>
      <c r="AK37" s="21">
        <v>0</v>
      </c>
      <c r="AL37" s="21">
        <f t="shared" si="25"/>
        <v>0</v>
      </c>
      <c r="AM37" s="21">
        <v>0</v>
      </c>
      <c r="AN37" s="21">
        <f t="shared" si="26"/>
        <v>0</v>
      </c>
      <c r="AO37" s="21">
        <v>0</v>
      </c>
      <c r="AP37" s="21">
        <f t="shared" si="27"/>
        <v>0</v>
      </c>
      <c r="AQ37" s="21">
        <v>0</v>
      </c>
      <c r="AR37" s="21">
        <f t="shared" si="28"/>
        <v>0</v>
      </c>
      <c r="AS37" s="21">
        <v>0</v>
      </c>
      <c r="AT37" s="21">
        <f t="shared" si="29"/>
        <v>0</v>
      </c>
      <c r="AU37" s="21">
        <f t="shared" si="30"/>
        <v>0</v>
      </c>
      <c r="AV37" s="21"/>
      <c r="AW37" s="23">
        <f t="shared" si="191"/>
        <v>0</v>
      </c>
      <c r="AX37" s="22"/>
      <c r="AY37" s="22"/>
      <c r="AZ37" s="22"/>
      <c r="BA37" s="23">
        <v>0</v>
      </c>
      <c r="BB37" s="21">
        <f t="shared" si="201"/>
        <v>0</v>
      </c>
      <c r="BC37" s="21">
        <f t="shared" si="32"/>
        <v>0</v>
      </c>
      <c r="BD37" s="21">
        <v>0</v>
      </c>
      <c r="BE37" s="21">
        <f t="shared" si="33"/>
        <v>0</v>
      </c>
      <c r="BF37" s="21">
        <v>0</v>
      </c>
      <c r="BG37" s="21">
        <f t="shared" si="34"/>
        <v>0</v>
      </c>
      <c r="BH37" s="21">
        <v>0</v>
      </c>
      <c r="BI37" s="21">
        <f t="shared" si="35"/>
        <v>0</v>
      </c>
      <c r="BJ37" s="21">
        <v>0</v>
      </c>
      <c r="BK37" s="21">
        <f t="shared" si="36"/>
        <v>0</v>
      </c>
      <c r="BL37" s="21">
        <v>0</v>
      </c>
      <c r="BM37" s="21">
        <f t="shared" si="37"/>
        <v>0</v>
      </c>
      <c r="BN37" s="21">
        <f t="shared" si="22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39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0"/>
        <v>0</v>
      </c>
      <c r="CA37" s="21">
        <v>0</v>
      </c>
      <c r="CB37" s="21">
        <f t="shared" si="41"/>
        <v>0</v>
      </c>
      <c r="CC37" s="21">
        <v>0</v>
      </c>
      <c r="CD37" s="21">
        <f t="shared" si="42"/>
        <v>0</v>
      </c>
      <c r="CE37" s="21">
        <v>0</v>
      </c>
      <c r="CF37" s="21">
        <f t="shared" si="43"/>
        <v>0</v>
      </c>
      <c r="CG37" s="21">
        <v>0</v>
      </c>
      <c r="CH37" s="21">
        <f t="shared" si="44"/>
        <v>0</v>
      </c>
      <c r="CI37" s="21">
        <v>0</v>
      </c>
      <c r="CJ37" s="21">
        <f t="shared" si="45"/>
        <v>0</v>
      </c>
      <c r="CK37" s="21">
        <f t="shared" si="46"/>
        <v>0</v>
      </c>
      <c r="CL37" s="21"/>
      <c r="CM37" s="23">
        <f t="shared" si="230"/>
        <v>0</v>
      </c>
      <c r="CN37" s="22"/>
      <c r="CO37" s="22"/>
      <c r="CP37" s="22"/>
      <c r="CQ37" s="23">
        <v>0</v>
      </c>
      <c r="CR37" s="21">
        <f t="shared" si="202"/>
        <v>0</v>
      </c>
      <c r="CS37" s="21">
        <f t="shared" si="48"/>
        <v>0</v>
      </c>
      <c r="CT37" s="21">
        <v>0</v>
      </c>
      <c r="CU37" s="21">
        <f t="shared" si="49"/>
        <v>0</v>
      </c>
      <c r="CV37" s="21">
        <v>0</v>
      </c>
      <c r="CW37" s="21">
        <f t="shared" si="50"/>
        <v>0</v>
      </c>
      <c r="CX37" s="21">
        <v>0</v>
      </c>
      <c r="CY37" s="21">
        <f t="shared" si="51"/>
        <v>0</v>
      </c>
      <c r="CZ37" s="21">
        <v>0</v>
      </c>
      <c r="DA37" s="21">
        <f t="shared" si="52"/>
        <v>0</v>
      </c>
      <c r="DB37" s="21">
        <v>0</v>
      </c>
      <c r="DC37" s="21">
        <f t="shared" si="53"/>
        <v>0</v>
      </c>
      <c r="DD37" s="21">
        <f t="shared" si="22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5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6"/>
        <v>0</v>
      </c>
      <c r="DS37" s="21">
        <v>0</v>
      </c>
      <c r="DT37" s="21">
        <f t="shared" si="57"/>
        <v>0</v>
      </c>
      <c r="DU37" s="21">
        <v>0</v>
      </c>
      <c r="DV37" s="21">
        <f t="shared" si="58"/>
        <v>0</v>
      </c>
      <c r="DW37" s="21">
        <v>0</v>
      </c>
      <c r="DX37" s="21">
        <f t="shared" si="59"/>
        <v>0</v>
      </c>
      <c r="DY37" s="21">
        <v>0</v>
      </c>
      <c r="DZ37" s="21">
        <f t="shared" si="60"/>
        <v>0</v>
      </c>
      <c r="EA37" s="21">
        <f t="shared" si="61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03"/>
        <v>0</v>
      </c>
      <c r="EI37" s="21">
        <f t="shared" si="63"/>
        <v>0</v>
      </c>
      <c r="EJ37" s="21">
        <v>0</v>
      </c>
      <c r="EK37" s="21">
        <f t="shared" si="64"/>
        <v>0</v>
      </c>
      <c r="EL37" s="21">
        <v>0</v>
      </c>
      <c r="EM37" s="21">
        <f t="shared" si="65"/>
        <v>0</v>
      </c>
      <c r="EN37" s="21">
        <v>0</v>
      </c>
      <c r="EO37" s="21">
        <f t="shared" si="66"/>
        <v>0</v>
      </c>
      <c r="EP37" s="21">
        <v>0</v>
      </c>
      <c r="EQ37" s="21">
        <f t="shared" si="67"/>
        <v>0</v>
      </c>
      <c r="ER37" s="21">
        <v>0</v>
      </c>
      <c r="ES37" s="21">
        <f t="shared" si="68"/>
        <v>0</v>
      </c>
      <c r="ET37" s="21">
        <f t="shared" si="22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0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1"/>
        <v>0</v>
      </c>
      <c r="FG37" s="21">
        <v>0</v>
      </c>
      <c r="FH37" s="21">
        <f t="shared" si="72"/>
        <v>0</v>
      </c>
      <c r="FI37" s="21">
        <v>0</v>
      </c>
      <c r="FJ37" s="21">
        <f t="shared" si="73"/>
        <v>0</v>
      </c>
      <c r="FK37" s="21">
        <v>0</v>
      </c>
      <c r="FL37" s="21">
        <f t="shared" si="74"/>
        <v>0</v>
      </c>
      <c r="FM37" s="21">
        <v>0</v>
      </c>
      <c r="FN37" s="21">
        <f t="shared" si="75"/>
        <v>0</v>
      </c>
      <c r="FO37" s="21">
        <v>0</v>
      </c>
      <c r="FP37" s="21">
        <f t="shared" si="76"/>
        <v>0</v>
      </c>
      <c r="FQ37" s="21">
        <f t="shared" si="77"/>
        <v>0</v>
      </c>
      <c r="FR37" s="21"/>
      <c r="FS37" s="23">
        <f t="shared" si="231"/>
        <v>0</v>
      </c>
      <c r="FT37" s="22"/>
      <c r="FU37" s="22"/>
      <c r="FV37" s="22"/>
      <c r="FW37" s="23">
        <v>0</v>
      </c>
      <c r="FX37" s="21">
        <f t="shared" si="204"/>
        <v>0</v>
      </c>
      <c r="FY37" s="21">
        <f t="shared" si="79"/>
        <v>0</v>
      </c>
      <c r="FZ37" s="21">
        <v>0</v>
      </c>
      <c r="GA37" s="21">
        <f t="shared" si="80"/>
        <v>0</v>
      </c>
      <c r="GB37" s="21">
        <v>0</v>
      </c>
      <c r="GC37" s="21">
        <f t="shared" si="81"/>
        <v>0</v>
      </c>
      <c r="GD37" s="21">
        <v>0</v>
      </c>
      <c r="GE37" s="21">
        <f t="shared" si="82"/>
        <v>0</v>
      </c>
      <c r="GF37" s="21">
        <v>0</v>
      </c>
      <c r="GG37" s="21">
        <f t="shared" si="83"/>
        <v>0</v>
      </c>
      <c r="GH37" s="21">
        <v>0</v>
      </c>
      <c r="GI37" s="21">
        <f t="shared" si="84"/>
        <v>0</v>
      </c>
      <c r="GJ37" s="21">
        <f t="shared" si="22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6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7"/>
        <v>0</v>
      </c>
      <c r="GW37" s="21">
        <v>0</v>
      </c>
      <c r="GX37" s="21">
        <f t="shared" si="88"/>
        <v>0</v>
      </c>
      <c r="GY37" s="21">
        <v>0</v>
      </c>
      <c r="GZ37" s="21">
        <f t="shared" si="89"/>
        <v>0</v>
      </c>
      <c r="HA37" s="21">
        <v>0</v>
      </c>
      <c r="HB37" s="21">
        <f t="shared" si="90"/>
        <v>0</v>
      </c>
      <c r="HC37" s="21">
        <v>0</v>
      </c>
      <c r="HD37" s="21">
        <f t="shared" si="91"/>
        <v>0</v>
      </c>
      <c r="HE37" s="21">
        <v>0</v>
      </c>
      <c r="HF37" s="21">
        <f t="shared" si="92"/>
        <v>0</v>
      </c>
      <c r="HG37" s="21">
        <f t="shared" si="93"/>
        <v>0</v>
      </c>
      <c r="HH37" s="21"/>
      <c r="HI37" s="23">
        <f t="shared" si="232"/>
        <v>0</v>
      </c>
      <c r="HJ37" s="22"/>
      <c r="HK37" s="22"/>
      <c r="HL37" s="22"/>
      <c r="HM37" s="23">
        <v>0</v>
      </c>
      <c r="HN37" s="21">
        <f t="shared" si="205"/>
        <v>0</v>
      </c>
      <c r="HO37" s="21">
        <f t="shared" si="95"/>
        <v>0</v>
      </c>
      <c r="HP37" s="21">
        <v>0</v>
      </c>
      <c r="HQ37" s="21">
        <f t="shared" si="96"/>
        <v>0</v>
      </c>
      <c r="HR37" s="21">
        <v>0</v>
      </c>
      <c r="HS37" s="21">
        <f t="shared" si="97"/>
        <v>0</v>
      </c>
      <c r="HT37" s="21">
        <v>0</v>
      </c>
      <c r="HU37" s="21">
        <f t="shared" si="98"/>
        <v>0</v>
      </c>
      <c r="HV37" s="21">
        <v>0</v>
      </c>
      <c r="HW37" s="21">
        <f t="shared" si="99"/>
        <v>0</v>
      </c>
      <c r="HX37" s="21">
        <v>0</v>
      </c>
      <c r="HY37" s="21">
        <f t="shared" si="100"/>
        <v>0</v>
      </c>
      <c r="HZ37" s="21">
        <f t="shared" si="22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2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3"/>
        <v>0</v>
      </c>
      <c r="IM37" s="21">
        <v>0</v>
      </c>
      <c r="IN37" s="21">
        <f t="shared" si="104"/>
        <v>0</v>
      </c>
      <c r="IO37" s="21">
        <v>0</v>
      </c>
      <c r="IP37" s="21">
        <f t="shared" si="105"/>
        <v>0</v>
      </c>
      <c r="IQ37" s="21">
        <v>0</v>
      </c>
      <c r="IR37" s="21">
        <f t="shared" si="106"/>
        <v>0</v>
      </c>
      <c r="IS37" s="21">
        <v>0</v>
      </c>
      <c r="IT37" s="21">
        <f t="shared" si="107"/>
        <v>0</v>
      </c>
      <c r="IU37" s="21">
        <v>0</v>
      </c>
      <c r="IV37" s="21">
        <f t="shared" si="108"/>
        <v>0</v>
      </c>
      <c r="IW37" s="21">
        <f t="shared" si="109"/>
        <v>0</v>
      </c>
      <c r="IX37" s="21"/>
      <c r="IY37" s="23">
        <f t="shared" si="233"/>
        <v>0</v>
      </c>
      <c r="IZ37" s="22"/>
      <c r="JA37" s="22"/>
      <c r="JB37" s="22"/>
      <c r="JC37" s="23">
        <v>0</v>
      </c>
      <c r="JD37" s="21">
        <f t="shared" si="206"/>
        <v>0</v>
      </c>
      <c r="JE37" s="21">
        <f t="shared" si="111"/>
        <v>0</v>
      </c>
      <c r="JF37" s="21">
        <v>0</v>
      </c>
      <c r="JG37" s="21">
        <f t="shared" si="112"/>
        <v>0</v>
      </c>
      <c r="JH37" s="21">
        <v>0</v>
      </c>
      <c r="JI37" s="21">
        <f t="shared" si="113"/>
        <v>0</v>
      </c>
      <c r="JJ37" s="21">
        <v>0</v>
      </c>
      <c r="JK37" s="21">
        <f t="shared" si="114"/>
        <v>0</v>
      </c>
      <c r="JL37" s="21">
        <v>0</v>
      </c>
      <c r="JM37" s="21">
        <f t="shared" si="115"/>
        <v>0</v>
      </c>
      <c r="JN37" s="21">
        <v>0</v>
      </c>
      <c r="JO37" s="21">
        <f t="shared" si="116"/>
        <v>0</v>
      </c>
      <c r="JP37" s="21">
        <f t="shared" si="22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18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19"/>
        <v>0</v>
      </c>
      <c r="KC37" s="21">
        <v>0</v>
      </c>
      <c r="KD37" s="21">
        <f t="shared" si="120"/>
        <v>0</v>
      </c>
      <c r="KE37" s="21">
        <v>0</v>
      </c>
      <c r="KF37" s="21">
        <f t="shared" si="121"/>
        <v>0</v>
      </c>
      <c r="KG37" s="21">
        <v>0</v>
      </c>
      <c r="KH37" s="21">
        <f t="shared" si="122"/>
        <v>0</v>
      </c>
      <c r="KI37" s="21">
        <v>0</v>
      </c>
      <c r="KJ37" s="21">
        <f t="shared" si="123"/>
        <v>0</v>
      </c>
      <c r="KK37" s="21">
        <v>0</v>
      </c>
      <c r="KL37" s="21">
        <f t="shared" si="124"/>
        <v>0</v>
      </c>
      <c r="KM37" s="21">
        <f t="shared" si="125"/>
        <v>0</v>
      </c>
      <c r="KN37" s="21"/>
      <c r="KO37" s="23">
        <f t="shared" si="234"/>
        <v>0</v>
      </c>
      <c r="KP37" s="22"/>
      <c r="KQ37" s="22"/>
      <c r="KR37" s="22"/>
      <c r="KS37" s="23">
        <v>0</v>
      </c>
      <c r="KT37" s="21">
        <f t="shared" si="207"/>
        <v>0</v>
      </c>
      <c r="KU37" s="21">
        <f t="shared" si="127"/>
        <v>0</v>
      </c>
      <c r="KV37" s="21">
        <v>0</v>
      </c>
      <c r="KW37" s="21">
        <f t="shared" si="128"/>
        <v>0</v>
      </c>
      <c r="KX37" s="21">
        <v>0</v>
      </c>
      <c r="KY37" s="21">
        <f t="shared" si="129"/>
        <v>0</v>
      </c>
      <c r="KZ37" s="21">
        <v>0</v>
      </c>
      <c r="LA37" s="21">
        <f t="shared" si="130"/>
        <v>0</v>
      </c>
      <c r="LB37" s="21">
        <v>0</v>
      </c>
      <c r="LC37" s="21">
        <f t="shared" si="131"/>
        <v>0</v>
      </c>
      <c r="LD37" s="21">
        <v>0</v>
      </c>
      <c r="LE37" s="21">
        <f t="shared" si="132"/>
        <v>0</v>
      </c>
      <c r="LF37" s="21">
        <f t="shared" si="22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4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5"/>
        <v>0</v>
      </c>
      <c r="LS37" s="21">
        <v>0</v>
      </c>
      <c r="LT37" s="21">
        <f t="shared" si="136"/>
        <v>0</v>
      </c>
      <c r="LU37" s="21">
        <v>0</v>
      </c>
      <c r="LV37" s="21">
        <f t="shared" si="137"/>
        <v>0</v>
      </c>
      <c r="LW37" s="21">
        <v>0</v>
      </c>
      <c r="LX37" s="21">
        <f t="shared" si="138"/>
        <v>0</v>
      </c>
      <c r="LY37" s="21">
        <v>0</v>
      </c>
      <c r="LZ37" s="21">
        <f t="shared" si="139"/>
        <v>0</v>
      </c>
      <c r="MA37" s="21">
        <v>0</v>
      </c>
      <c r="MB37" s="21">
        <f t="shared" si="140"/>
        <v>0</v>
      </c>
      <c r="MC37" s="21">
        <f t="shared" si="141"/>
        <v>0</v>
      </c>
      <c r="MD37" s="21"/>
      <c r="ME37" s="23">
        <f t="shared" si="235"/>
        <v>0</v>
      </c>
      <c r="MF37" s="22"/>
      <c r="MG37" s="22"/>
      <c r="MH37" s="22"/>
      <c r="MI37" s="23">
        <v>0</v>
      </c>
      <c r="MJ37" s="21">
        <f t="shared" si="208"/>
        <v>0</v>
      </c>
      <c r="MK37" s="21">
        <f t="shared" si="143"/>
        <v>0</v>
      </c>
      <c r="ML37" s="21">
        <v>0</v>
      </c>
      <c r="MM37" s="21">
        <f t="shared" si="144"/>
        <v>0</v>
      </c>
      <c r="MN37" s="21">
        <v>0</v>
      </c>
      <c r="MO37" s="21">
        <f t="shared" si="145"/>
        <v>0</v>
      </c>
      <c r="MP37" s="21">
        <v>0</v>
      </c>
      <c r="MQ37" s="21">
        <f t="shared" si="146"/>
        <v>0</v>
      </c>
      <c r="MR37" s="21">
        <v>0</v>
      </c>
      <c r="MS37" s="21">
        <f t="shared" si="147"/>
        <v>0</v>
      </c>
      <c r="MT37" s="21">
        <v>0</v>
      </c>
      <c r="MU37" s="21">
        <f t="shared" si="148"/>
        <v>0</v>
      </c>
      <c r="MV37" s="21">
        <f t="shared" si="22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0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1"/>
        <v>0</v>
      </c>
      <c r="NI37" s="21">
        <v>0</v>
      </c>
      <c r="NJ37" s="21">
        <f t="shared" si="152"/>
        <v>0</v>
      </c>
      <c r="NK37" s="21">
        <v>0</v>
      </c>
      <c r="NL37" s="21">
        <f t="shared" si="153"/>
        <v>0</v>
      </c>
      <c r="NM37" s="21">
        <v>0</v>
      </c>
      <c r="NN37" s="21">
        <f t="shared" si="154"/>
        <v>0</v>
      </c>
      <c r="NO37" s="21">
        <v>0</v>
      </c>
      <c r="NP37" s="21">
        <f t="shared" si="155"/>
        <v>0</v>
      </c>
      <c r="NQ37" s="21">
        <v>0</v>
      </c>
      <c r="NR37" s="21">
        <f t="shared" si="156"/>
        <v>0</v>
      </c>
      <c r="NS37" s="21">
        <f t="shared" si="157"/>
        <v>0</v>
      </c>
      <c r="NT37" s="21"/>
      <c r="NU37" s="23">
        <f t="shared" si="236"/>
        <v>0</v>
      </c>
      <c r="NV37" s="22"/>
      <c r="NW37" s="22"/>
      <c r="NX37" s="22"/>
      <c r="NY37" s="23">
        <v>0</v>
      </c>
      <c r="NZ37" s="21">
        <f t="shared" si="209"/>
        <v>0</v>
      </c>
      <c r="OA37" s="21">
        <f t="shared" si="159"/>
        <v>0</v>
      </c>
      <c r="OB37" s="21">
        <v>0</v>
      </c>
      <c r="OC37" s="21">
        <f t="shared" si="160"/>
        <v>0</v>
      </c>
      <c r="OD37" s="21">
        <v>0</v>
      </c>
      <c r="OE37" s="21">
        <f t="shared" si="161"/>
        <v>0</v>
      </c>
      <c r="OF37" s="21">
        <v>0</v>
      </c>
      <c r="OG37" s="21">
        <f t="shared" si="162"/>
        <v>0</v>
      </c>
      <c r="OH37" s="21">
        <v>0</v>
      </c>
      <c r="OI37" s="21">
        <f t="shared" si="163"/>
        <v>0</v>
      </c>
      <c r="OJ37" s="21">
        <v>0</v>
      </c>
      <c r="OK37" s="21">
        <f t="shared" si="164"/>
        <v>0</v>
      </c>
      <c r="OL37" s="21">
        <f t="shared" si="22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66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67"/>
        <v>0</v>
      </c>
      <c r="OY37" s="21">
        <v>0</v>
      </c>
      <c r="OZ37" s="21">
        <f t="shared" si="168"/>
        <v>0</v>
      </c>
      <c r="PA37" s="21">
        <v>0</v>
      </c>
      <c r="PB37" s="21">
        <f t="shared" si="169"/>
        <v>0</v>
      </c>
      <c r="PC37" s="21">
        <v>0</v>
      </c>
      <c r="PD37" s="21">
        <f t="shared" si="170"/>
        <v>0</v>
      </c>
      <c r="PE37" s="21">
        <v>0</v>
      </c>
      <c r="PF37" s="21">
        <f t="shared" si="171"/>
        <v>0</v>
      </c>
      <c r="PG37" s="21">
        <v>0</v>
      </c>
      <c r="PH37" s="21">
        <f t="shared" si="172"/>
        <v>0</v>
      </c>
      <c r="PI37" s="21">
        <f t="shared" si="173"/>
        <v>0</v>
      </c>
      <c r="PJ37" s="21"/>
      <c r="PK37" s="23">
        <f t="shared" si="237"/>
        <v>0</v>
      </c>
      <c r="PL37" s="22"/>
      <c r="PM37" s="22"/>
      <c r="PN37" s="22"/>
      <c r="PO37" s="23">
        <v>0</v>
      </c>
      <c r="PP37" s="21">
        <f t="shared" si="210"/>
        <v>0</v>
      </c>
      <c r="PQ37" s="21">
        <f t="shared" si="175"/>
        <v>0</v>
      </c>
      <c r="PR37" s="21">
        <v>0</v>
      </c>
      <c r="PS37" s="21">
        <f t="shared" si="176"/>
        <v>0</v>
      </c>
      <c r="PT37" s="21">
        <v>0</v>
      </c>
      <c r="PU37" s="21">
        <f t="shared" si="177"/>
        <v>0</v>
      </c>
      <c r="PV37" s="21">
        <v>0</v>
      </c>
      <c r="PW37" s="21">
        <f t="shared" si="178"/>
        <v>0</v>
      </c>
      <c r="PX37" s="21">
        <v>0</v>
      </c>
      <c r="PY37" s="21">
        <f t="shared" si="179"/>
        <v>0</v>
      </c>
      <c r="PZ37" s="21">
        <v>0</v>
      </c>
      <c r="QA37" s="21">
        <f t="shared" si="180"/>
        <v>0</v>
      </c>
      <c r="QB37" s="21">
        <f t="shared" si="22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2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3"/>
        <v>0</v>
      </c>
      <c r="QO37" s="21">
        <v>0</v>
      </c>
      <c r="QP37" s="21">
        <f t="shared" si="184"/>
        <v>0</v>
      </c>
      <c r="QQ37" s="21">
        <v>0</v>
      </c>
      <c r="QR37" s="21">
        <f t="shared" si="185"/>
        <v>0</v>
      </c>
      <c r="QS37" s="21">
        <v>0</v>
      </c>
      <c r="QT37" s="21">
        <f t="shared" si="186"/>
        <v>0</v>
      </c>
      <c r="QU37" s="21">
        <v>0</v>
      </c>
      <c r="QV37" s="21">
        <f t="shared" si="187"/>
        <v>0</v>
      </c>
      <c r="QW37" s="21">
        <v>0</v>
      </c>
      <c r="QX37" s="21">
        <f t="shared" si="188"/>
        <v>0</v>
      </c>
      <c r="QY37" s="21">
        <f t="shared" si="189"/>
        <v>0</v>
      </c>
      <c r="QZ37" s="21"/>
      <c r="RA37" s="23">
        <f t="shared" si="238"/>
        <v>0</v>
      </c>
      <c r="RB37" s="24">
        <f t="shared" si="13"/>
        <v>0</v>
      </c>
      <c r="RC37" s="24">
        <f t="shared" si="14"/>
        <v>0</v>
      </c>
      <c r="RD37" s="24">
        <f t="shared" si="190"/>
        <v>0</v>
      </c>
    </row>
    <row r="38" spans="1:472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5"/>
        <v>0</v>
      </c>
      <c r="M38" s="21">
        <f t="shared" si="16"/>
        <v>0</v>
      </c>
      <c r="N38" s="21">
        <v>0</v>
      </c>
      <c r="O38" s="21">
        <f t="shared" si="17"/>
        <v>0</v>
      </c>
      <c r="P38" s="21">
        <v>0</v>
      </c>
      <c r="Q38" s="21">
        <f t="shared" si="18"/>
        <v>0</v>
      </c>
      <c r="R38" s="21">
        <v>0</v>
      </c>
      <c r="S38" s="21">
        <f t="shared" si="19"/>
        <v>0</v>
      </c>
      <c r="T38" s="21">
        <v>0</v>
      </c>
      <c r="U38" s="21">
        <f t="shared" si="20"/>
        <v>0</v>
      </c>
      <c r="V38" s="21">
        <v>0</v>
      </c>
      <c r="W38" s="21">
        <f t="shared" si="21"/>
        <v>0</v>
      </c>
      <c r="X38" s="21">
        <f t="shared" si="22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3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4"/>
        <v>0</v>
      </c>
      <c r="AK38" s="21">
        <v>0</v>
      </c>
      <c r="AL38" s="21">
        <f t="shared" si="25"/>
        <v>0</v>
      </c>
      <c r="AM38" s="21">
        <v>0</v>
      </c>
      <c r="AN38" s="21">
        <f t="shared" si="26"/>
        <v>0</v>
      </c>
      <c r="AO38" s="21">
        <v>0</v>
      </c>
      <c r="AP38" s="21">
        <f t="shared" si="27"/>
        <v>0</v>
      </c>
      <c r="AQ38" s="21">
        <v>0</v>
      </c>
      <c r="AR38" s="21">
        <f t="shared" si="28"/>
        <v>0</v>
      </c>
      <c r="AS38" s="21">
        <v>0</v>
      </c>
      <c r="AT38" s="21">
        <f t="shared" si="29"/>
        <v>0</v>
      </c>
      <c r="AU38" s="21">
        <f t="shared" si="30"/>
        <v>0</v>
      </c>
      <c r="AV38" s="21"/>
      <c r="AW38" s="23">
        <f t="shared" si="191"/>
        <v>0</v>
      </c>
      <c r="AX38" s="22"/>
      <c r="AY38" s="22"/>
      <c r="AZ38" s="22"/>
      <c r="BA38" s="23">
        <v>0</v>
      </c>
      <c r="BB38" s="21">
        <f t="shared" si="201"/>
        <v>0</v>
      </c>
      <c r="BC38" s="21">
        <f t="shared" si="32"/>
        <v>0</v>
      </c>
      <c r="BD38" s="21">
        <v>0</v>
      </c>
      <c r="BE38" s="21">
        <f t="shared" si="33"/>
        <v>0</v>
      </c>
      <c r="BF38" s="21">
        <v>0</v>
      </c>
      <c r="BG38" s="21">
        <f t="shared" si="34"/>
        <v>0</v>
      </c>
      <c r="BH38" s="21">
        <v>0</v>
      </c>
      <c r="BI38" s="21">
        <f t="shared" si="35"/>
        <v>0</v>
      </c>
      <c r="BJ38" s="21">
        <v>0</v>
      </c>
      <c r="BK38" s="21">
        <f t="shared" si="36"/>
        <v>0</v>
      </c>
      <c r="BL38" s="21">
        <v>0</v>
      </c>
      <c r="BM38" s="21">
        <f t="shared" si="37"/>
        <v>0</v>
      </c>
      <c r="BN38" s="21">
        <f t="shared" si="22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39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0"/>
        <v>0</v>
      </c>
      <c r="CA38" s="21">
        <v>0</v>
      </c>
      <c r="CB38" s="21">
        <f t="shared" si="41"/>
        <v>0</v>
      </c>
      <c r="CC38" s="21">
        <v>0</v>
      </c>
      <c r="CD38" s="21">
        <f t="shared" si="42"/>
        <v>0</v>
      </c>
      <c r="CE38" s="21">
        <v>0</v>
      </c>
      <c r="CF38" s="21">
        <f t="shared" si="43"/>
        <v>0</v>
      </c>
      <c r="CG38" s="21">
        <v>0</v>
      </c>
      <c r="CH38" s="21">
        <f t="shared" si="44"/>
        <v>0</v>
      </c>
      <c r="CI38" s="21">
        <v>0</v>
      </c>
      <c r="CJ38" s="21">
        <f t="shared" si="45"/>
        <v>0</v>
      </c>
      <c r="CK38" s="21">
        <f t="shared" si="46"/>
        <v>0</v>
      </c>
      <c r="CL38" s="21"/>
      <c r="CM38" s="23">
        <f t="shared" si="230"/>
        <v>0</v>
      </c>
      <c r="CN38" s="22"/>
      <c r="CO38" s="22"/>
      <c r="CP38" s="22"/>
      <c r="CQ38" s="23">
        <v>0</v>
      </c>
      <c r="CR38" s="21">
        <f t="shared" si="202"/>
        <v>0</v>
      </c>
      <c r="CS38" s="21">
        <f t="shared" si="48"/>
        <v>0</v>
      </c>
      <c r="CT38" s="21">
        <v>0</v>
      </c>
      <c r="CU38" s="21">
        <f t="shared" si="49"/>
        <v>0</v>
      </c>
      <c r="CV38" s="21">
        <v>0</v>
      </c>
      <c r="CW38" s="21">
        <f t="shared" si="50"/>
        <v>0</v>
      </c>
      <c r="CX38" s="21">
        <v>0</v>
      </c>
      <c r="CY38" s="21">
        <f t="shared" si="51"/>
        <v>0</v>
      </c>
      <c r="CZ38" s="21">
        <v>0</v>
      </c>
      <c r="DA38" s="21">
        <f t="shared" si="52"/>
        <v>0</v>
      </c>
      <c r="DB38" s="21">
        <v>0</v>
      </c>
      <c r="DC38" s="21">
        <f t="shared" si="53"/>
        <v>0</v>
      </c>
      <c r="DD38" s="21">
        <f t="shared" si="22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5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6"/>
        <v>0</v>
      </c>
      <c r="DS38" s="21">
        <v>0</v>
      </c>
      <c r="DT38" s="21">
        <f t="shared" si="57"/>
        <v>0</v>
      </c>
      <c r="DU38" s="21">
        <v>0</v>
      </c>
      <c r="DV38" s="21">
        <f t="shared" si="58"/>
        <v>0</v>
      </c>
      <c r="DW38" s="21">
        <v>0</v>
      </c>
      <c r="DX38" s="21">
        <f t="shared" si="59"/>
        <v>0</v>
      </c>
      <c r="DY38" s="21">
        <v>0</v>
      </c>
      <c r="DZ38" s="21">
        <f t="shared" si="60"/>
        <v>0</v>
      </c>
      <c r="EA38" s="21">
        <f t="shared" si="61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03"/>
        <v>0</v>
      </c>
      <c r="EI38" s="21">
        <f t="shared" si="63"/>
        <v>0</v>
      </c>
      <c r="EJ38" s="21">
        <v>0</v>
      </c>
      <c r="EK38" s="21">
        <f t="shared" si="64"/>
        <v>0</v>
      </c>
      <c r="EL38" s="21">
        <v>0</v>
      </c>
      <c r="EM38" s="21">
        <f t="shared" si="65"/>
        <v>0</v>
      </c>
      <c r="EN38" s="21">
        <v>0</v>
      </c>
      <c r="EO38" s="21">
        <f t="shared" si="66"/>
        <v>0</v>
      </c>
      <c r="EP38" s="21">
        <v>0</v>
      </c>
      <c r="EQ38" s="21">
        <f t="shared" si="67"/>
        <v>0</v>
      </c>
      <c r="ER38" s="21">
        <v>0</v>
      </c>
      <c r="ES38" s="21">
        <f t="shared" si="68"/>
        <v>0</v>
      </c>
      <c r="ET38" s="21">
        <f t="shared" si="22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0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1"/>
        <v>0</v>
      </c>
      <c r="FG38" s="21">
        <v>0</v>
      </c>
      <c r="FH38" s="21">
        <f t="shared" si="72"/>
        <v>0</v>
      </c>
      <c r="FI38" s="21">
        <v>0</v>
      </c>
      <c r="FJ38" s="21">
        <f t="shared" si="73"/>
        <v>0</v>
      </c>
      <c r="FK38" s="21">
        <v>0</v>
      </c>
      <c r="FL38" s="21">
        <f t="shared" si="74"/>
        <v>0</v>
      </c>
      <c r="FM38" s="21">
        <v>0</v>
      </c>
      <c r="FN38" s="21">
        <f t="shared" si="75"/>
        <v>0</v>
      </c>
      <c r="FO38" s="21">
        <v>0</v>
      </c>
      <c r="FP38" s="21">
        <f t="shared" si="76"/>
        <v>0</v>
      </c>
      <c r="FQ38" s="21">
        <f t="shared" si="77"/>
        <v>0</v>
      </c>
      <c r="FR38" s="21"/>
      <c r="FS38" s="23">
        <f t="shared" si="231"/>
        <v>0</v>
      </c>
      <c r="FT38" s="22"/>
      <c r="FU38" s="22"/>
      <c r="FV38" s="22"/>
      <c r="FW38" s="23">
        <v>0</v>
      </c>
      <c r="FX38" s="21">
        <f t="shared" si="204"/>
        <v>0</v>
      </c>
      <c r="FY38" s="21">
        <f t="shared" si="79"/>
        <v>0</v>
      </c>
      <c r="FZ38" s="21">
        <v>0</v>
      </c>
      <c r="GA38" s="21">
        <f t="shared" si="80"/>
        <v>0</v>
      </c>
      <c r="GB38" s="21">
        <v>0</v>
      </c>
      <c r="GC38" s="21">
        <f t="shared" si="81"/>
        <v>0</v>
      </c>
      <c r="GD38" s="21">
        <v>0</v>
      </c>
      <c r="GE38" s="21">
        <f t="shared" si="82"/>
        <v>0</v>
      </c>
      <c r="GF38" s="21">
        <v>0</v>
      </c>
      <c r="GG38" s="21">
        <f t="shared" si="83"/>
        <v>0</v>
      </c>
      <c r="GH38" s="21">
        <v>0</v>
      </c>
      <c r="GI38" s="21">
        <f t="shared" si="84"/>
        <v>0</v>
      </c>
      <c r="GJ38" s="21">
        <f t="shared" si="22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6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7"/>
        <v>0</v>
      </c>
      <c r="GW38" s="21">
        <v>0</v>
      </c>
      <c r="GX38" s="21">
        <f t="shared" si="88"/>
        <v>0</v>
      </c>
      <c r="GY38" s="21">
        <v>0</v>
      </c>
      <c r="GZ38" s="21">
        <f t="shared" si="89"/>
        <v>0</v>
      </c>
      <c r="HA38" s="21">
        <v>0</v>
      </c>
      <c r="HB38" s="21">
        <f t="shared" si="90"/>
        <v>0</v>
      </c>
      <c r="HC38" s="21">
        <v>0</v>
      </c>
      <c r="HD38" s="21">
        <f t="shared" si="91"/>
        <v>0</v>
      </c>
      <c r="HE38" s="21">
        <v>0</v>
      </c>
      <c r="HF38" s="21">
        <f t="shared" si="92"/>
        <v>0</v>
      </c>
      <c r="HG38" s="21">
        <f t="shared" si="93"/>
        <v>0</v>
      </c>
      <c r="HH38" s="21"/>
      <c r="HI38" s="23">
        <f t="shared" si="232"/>
        <v>0</v>
      </c>
      <c r="HJ38" s="22"/>
      <c r="HK38" s="22"/>
      <c r="HL38" s="22"/>
      <c r="HM38" s="23">
        <v>0</v>
      </c>
      <c r="HN38" s="21">
        <f t="shared" si="205"/>
        <v>0</v>
      </c>
      <c r="HO38" s="21">
        <f t="shared" si="95"/>
        <v>0</v>
      </c>
      <c r="HP38" s="21">
        <v>0</v>
      </c>
      <c r="HQ38" s="21">
        <f t="shared" si="96"/>
        <v>0</v>
      </c>
      <c r="HR38" s="21">
        <v>0</v>
      </c>
      <c r="HS38" s="21">
        <f t="shared" si="97"/>
        <v>0</v>
      </c>
      <c r="HT38" s="21">
        <v>0</v>
      </c>
      <c r="HU38" s="21">
        <f t="shared" si="98"/>
        <v>0</v>
      </c>
      <c r="HV38" s="21">
        <v>0</v>
      </c>
      <c r="HW38" s="21">
        <f t="shared" si="99"/>
        <v>0</v>
      </c>
      <c r="HX38" s="21">
        <v>0</v>
      </c>
      <c r="HY38" s="21">
        <f t="shared" si="100"/>
        <v>0</v>
      </c>
      <c r="HZ38" s="21">
        <f t="shared" si="22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2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3"/>
        <v>0</v>
      </c>
      <c r="IM38" s="21">
        <v>0</v>
      </c>
      <c r="IN38" s="21">
        <f t="shared" si="104"/>
        <v>0</v>
      </c>
      <c r="IO38" s="21">
        <v>0</v>
      </c>
      <c r="IP38" s="21">
        <f t="shared" si="105"/>
        <v>0</v>
      </c>
      <c r="IQ38" s="21">
        <v>0</v>
      </c>
      <c r="IR38" s="21">
        <f t="shared" si="106"/>
        <v>0</v>
      </c>
      <c r="IS38" s="21">
        <v>0</v>
      </c>
      <c r="IT38" s="21">
        <f t="shared" si="107"/>
        <v>0</v>
      </c>
      <c r="IU38" s="21">
        <v>0</v>
      </c>
      <c r="IV38" s="21">
        <f t="shared" si="108"/>
        <v>0</v>
      </c>
      <c r="IW38" s="21">
        <f t="shared" si="109"/>
        <v>0</v>
      </c>
      <c r="IX38" s="21"/>
      <c r="IY38" s="23">
        <f t="shared" si="233"/>
        <v>0</v>
      </c>
      <c r="IZ38" s="22"/>
      <c r="JA38" s="22"/>
      <c r="JB38" s="22"/>
      <c r="JC38" s="23">
        <v>0</v>
      </c>
      <c r="JD38" s="21">
        <f t="shared" si="206"/>
        <v>0</v>
      </c>
      <c r="JE38" s="21">
        <f t="shared" si="111"/>
        <v>0</v>
      </c>
      <c r="JF38" s="21">
        <v>0</v>
      </c>
      <c r="JG38" s="21">
        <f t="shared" si="112"/>
        <v>0</v>
      </c>
      <c r="JH38" s="21">
        <v>0</v>
      </c>
      <c r="JI38" s="21">
        <f t="shared" si="113"/>
        <v>0</v>
      </c>
      <c r="JJ38" s="21">
        <v>0</v>
      </c>
      <c r="JK38" s="21">
        <f t="shared" si="114"/>
        <v>0</v>
      </c>
      <c r="JL38" s="21">
        <v>0</v>
      </c>
      <c r="JM38" s="21">
        <f t="shared" si="115"/>
        <v>0</v>
      </c>
      <c r="JN38" s="21">
        <v>0</v>
      </c>
      <c r="JO38" s="21">
        <f t="shared" si="116"/>
        <v>0</v>
      </c>
      <c r="JP38" s="21">
        <f t="shared" si="22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18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19"/>
        <v>0</v>
      </c>
      <c r="KC38" s="21">
        <v>0</v>
      </c>
      <c r="KD38" s="21">
        <f t="shared" si="120"/>
        <v>0</v>
      </c>
      <c r="KE38" s="21">
        <v>0</v>
      </c>
      <c r="KF38" s="21">
        <f t="shared" si="121"/>
        <v>0</v>
      </c>
      <c r="KG38" s="21">
        <v>0</v>
      </c>
      <c r="KH38" s="21">
        <f t="shared" si="122"/>
        <v>0</v>
      </c>
      <c r="KI38" s="21">
        <v>0</v>
      </c>
      <c r="KJ38" s="21">
        <f t="shared" si="123"/>
        <v>0</v>
      </c>
      <c r="KK38" s="21">
        <v>0</v>
      </c>
      <c r="KL38" s="21">
        <f t="shared" si="124"/>
        <v>0</v>
      </c>
      <c r="KM38" s="21">
        <f t="shared" si="125"/>
        <v>0</v>
      </c>
      <c r="KN38" s="21"/>
      <c r="KO38" s="23">
        <f t="shared" si="234"/>
        <v>0</v>
      </c>
      <c r="KP38" s="22"/>
      <c r="KQ38" s="22"/>
      <c r="KR38" s="22"/>
      <c r="KS38" s="23">
        <v>0</v>
      </c>
      <c r="KT38" s="21">
        <f t="shared" si="207"/>
        <v>0</v>
      </c>
      <c r="KU38" s="21">
        <f t="shared" si="127"/>
        <v>0</v>
      </c>
      <c r="KV38" s="21">
        <v>0</v>
      </c>
      <c r="KW38" s="21">
        <f t="shared" si="128"/>
        <v>0</v>
      </c>
      <c r="KX38" s="21">
        <v>0</v>
      </c>
      <c r="KY38" s="21">
        <f t="shared" si="129"/>
        <v>0</v>
      </c>
      <c r="KZ38" s="21">
        <v>0</v>
      </c>
      <c r="LA38" s="21">
        <f t="shared" si="130"/>
        <v>0</v>
      </c>
      <c r="LB38" s="21">
        <v>0</v>
      </c>
      <c r="LC38" s="21">
        <f t="shared" si="131"/>
        <v>0</v>
      </c>
      <c r="LD38" s="21">
        <v>0</v>
      </c>
      <c r="LE38" s="21">
        <f t="shared" si="132"/>
        <v>0</v>
      </c>
      <c r="LF38" s="21">
        <f t="shared" si="22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4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5"/>
        <v>0</v>
      </c>
      <c r="LS38" s="21">
        <v>0</v>
      </c>
      <c r="LT38" s="21">
        <f t="shared" si="136"/>
        <v>0</v>
      </c>
      <c r="LU38" s="21">
        <v>0</v>
      </c>
      <c r="LV38" s="21">
        <f t="shared" si="137"/>
        <v>0</v>
      </c>
      <c r="LW38" s="21">
        <v>0</v>
      </c>
      <c r="LX38" s="21">
        <f t="shared" si="138"/>
        <v>0</v>
      </c>
      <c r="LY38" s="21">
        <v>0</v>
      </c>
      <c r="LZ38" s="21">
        <f t="shared" si="139"/>
        <v>0</v>
      </c>
      <c r="MA38" s="21">
        <v>0</v>
      </c>
      <c r="MB38" s="21">
        <f t="shared" si="140"/>
        <v>0</v>
      </c>
      <c r="MC38" s="21">
        <f t="shared" si="141"/>
        <v>0</v>
      </c>
      <c r="MD38" s="21"/>
      <c r="ME38" s="23">
        <f t="shared" si="235"/>
        <v>0</v>
      </c>
      <c r="MF38" s="22"/>
      <c r="MG38" s="22"/>
      <c r="MH38" s="22"/>
      <c r="MI38" s="23">
        <v>0</v>
      </c>
      <c r="MJ38" s="21">
        <f t="shared" si="208"/>
        <v>0</v>
      </c>
      <c r="MK38" s="21">
        <f t="shared" si="143"/>
        <v>0</v>
      </c>
      <c r="ML38" s="21">
        <v>0</v>
      </c>
      <c r="MM38" s="21">
        <f t="shared" si="144"/>
        <v>0</v>
      </c>
      <c r="MN38" s="21">
        <v>0</v>
      </c>
      <c r="MO38" s="21">
        <f t="shared" si="145"/>
        <v>0</v>
      </c>
      <c r="MP38" s="21">
        <v>0</v>
      </c>
      <c r="MQ38" s="21">
        <f t="shared" si="146"/>
        <v>0</v>
      </c>
      <c r="MR38" s="21">
        <v>0</v>
      </c>
      <c r="MS38" s="21">
        <f t="shared" si="147"/>
        <v>0</v>
      </c>
      <c r="MT38" s="21">
        <v>0</v>
      </c>
      <c r="MU38" s="21">
        <f t="shared" si="148"/>
        <v>0</v>
      </c>
      <c r="MV38" s="21">
        <f t="shared" si="22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0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1"/>
        <v>0</v>
      </c>
      <c r="NI38" s="21">
        <v>0</v>
      </c>
      <c r="NJ38" s="21">
        <f t="shared" si="152"/>
        <v>0</v>
      </c>
      <c r="NK38" s="21">
        <v>0</v>
      </c>
      <c r="NL38" s="21">
        <f t="shared" si="153"/>
        <v>0</v>
      </c>
      <c r="NM38" s="21">
        <v>0</v>
      </c>
      <c r="NN38" s="21">
        <f t="shared" si="154"/>
        <v>0</v>
      </c>
      <c r="NO38" s="21">
        <v>0</v>
      </c>
      <c r="NP38" s="21">
        <f t="shared" si="155"/>
        <v>0</v>
      </c>
      <c r="NQ38" s="21">
        <v>0</v>
      </c>
      <c r="NR38" s="21">
        <f t="shared" si="156"/>
        <v>0</v>
      </c>
      <c r="NS38" s="21">
        <f t="shared" si="157"/>
        <v>0</v>
      </c>
      <c r="NT38" s="21"/>
      <c r="NU38" s="23">
        <f t="shared" si="236"/>
        <v>0</v>
      </c>
      <c r="NV38" s="22"/>
      <c r="NW38" s="22"/>
      <c r="NX38" s="22"/>
      <c r="NY38" s="23">
        <v>0</v>
      </c>
      <c r="NZ38" s="21">
        <f t="shared" si="209"/>
        <v>0</v>
      </c>
      <c r="OA38" s="21">
        <f t="shared" si="159"/>
        <v>0</v>
      </c>
      <c r="OB38" s="21">
        <v>0</v>
      </c>
      <c r="OC38" s="21">
        <f t="shared" si="160"/>
        <v>0</v>
      </c>
      <c r="OD38" s="21">
        <v>0</v>
      </c>
      <c r="OE38" s="21">
        <f t="shared" si="161"/>
        <v>0</v>
      </c>
      <c r="OF38" s="21">
        <v>0</v>
      </c>
      <c r="OG38" s="21">
        <f t="shared" si="162"/>
        <v>0</v>
      </c>
      <c r="OH38" s="21">
        <v>0</v>
      </c>
      <c r="OI38" s="21">
        <f t="shared" si="163"/>
        <v>0</v>
      </c>
      <c r="OJ38" s="21">
        <v>0</v>
      </c>
      <c r="OK38" s="21">
        <f t="shared" si="164"/>
        <v>0</v>
      </c>
      <c r="OL38" s="21">
        <f t="shared" si="22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66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67"/>
        <v>0</v>
      </c>
      <c r="OY38" s="21">
        <v>0</v>
      </c>
      <c r="OZ38" s="21">
        <f t="shared" si="168"/>
        <v>0</v>
      </c>
      <c r="PA38" s="21">
        <v>0</v>
      </c>
      <c r="PB38" s="21">
        <f t="shared" si="169"/>
        <v>0</v>
      </c>
      <c r="PC38" s="21">
        <v>0</v>
      </c>
      <c r="PD38" s="21">
        <f t="shared" si="170"/>
        <v>0</v>
      </c>
      <c r="PE38" s="21">
        <v>0</v>
      </c>
      <c r="PF38" s="21">
        <f t="shared" si="171"/>
        <v>0</v>
      </c>
      <c r="PG38" s="21">
        <v>0</v>
      </c>
      <c r="PH38" s="21">
        <f t="shared" si="172"/>
        <v>0</v>
      </c>
      <c r="PI38" s="21">
        <f t="shared" si="173"/>
        <v>0</v>
      </c>
      <c r="PJ38" s="21"/>
      <c r="PK38" s="23">
        <f t="shared" si="237"/>
        <v>0</v>
      </c>
      <c r="PL38" s="22"/>
      <c r="PM38" s="22"/>
      <c r="PN38" s="22"/>
      <c r="PO38" s="23">
        <v>0</v>
      </c>
      <c r="PP38" s="21">
        <f t="shared" si="210"/>
        <v>0</v>
      </c>
      <c r="PQ38" s="21">
        <f t="shared" si="175"/>
        <v>0</v>
      </c>
      <c r="PR38" s="21">
        <v>0</v>
      </c>
      <c r="PS38" s="21">
        <f t="shared" si="176"/>
        <v>0</v>
      </c>
      <c r="PT38" s="21">
        <v>0</v>
      </c>
      <c r="PU38" s="21">
        <f t="shared" si="177"/>
        <v>0</v>
      </c>
      <c r="PV38" s="21">
        <v>0</v>
      </c>
      <c r="PW38" s="21">
        <f t="shared" si="178"/>
        <v>0</v>
      </c>
      <c r="PX38" s="21">
        <v>0</v>
      </c>
      <c r="PY38" s="21">
        <f t="shared" si="179"/>
        <v>0</v>
      </c>
      <c r="PZ38" s="21">
        <v>0</v>
      </c>
      <c r="QA38" s="21">
        <f t="shared" si="180"/>
        <v>0</v>
      </c>
      <c r="QB38" s="21">
        <f t="shared" si="22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2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3"/>
        <v>0</v>
      </c>
      <c r="QO38" s="21">
        <v>0</v>
      </c>
      <c r="QP38" s="21">
        <f t="shared" si="184"/>
        <v>0</v>
      </c>
      <c r="QQ38" s="21">
        <v>0</v>
      </c>
      <c r="QR38" s="21">
        <f t="shared" si="185"/>
        <v>0</v>
      </c>
      <c r="QS38" s="21">
        <v>0</v>
      </c>
      <c r="QT38" s="21">
        <f t="shared" si="186"/>
        <v>0</v>
      </c>
      <c r="QU38" s="21">
        <v>0</v>
      </c>
      <c r="QV38" s="21">
        <f t="shared" si="187"/>
        <v>0</v>
      </c>
      <c r="QW38" s="21">
        <v>0</v>
      </c>
      <c r="QX38" s="21">
        <f t="shared" si="188"/>
        <v>0</v>
      </c>
      <c r="QY38" s="21">
        <f t="shared" si="189"/>
        <v>0</v>
      </c>
      <c r="QZ38" s="21"/>
      <c r="RA38" s="23">
        <f t="shared" si="238"/>
        <v>0</v>
      </c>
      <c r="RB38" s="24">
        <f t="shared" si="13"/>
        <v>0</v>
      </c>
      <c r="RC38" s="24">
        <f t="shared" si="14"/>
        <v>0</v>
      </c>
      <c r="RD38" s="24">
        <f t="shared" si="190"/>
        <v>0</v>
      </c>
    </row>
    <row r="39" spans="1:472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5"/>
        <v>0</v>
      </c>
      <c r="M39" s="21">
        <f t="shared" si="16"/>
        <v>0</v>
      </c>
      <c r="N39" s="21">
        <v>0</v>
      </c>
      <c r="O39" s="21">
        <f t="shared" si="17"/>
        <v>0</v>
      </c>
      <c r="P39" s="21">
        <v>0</v>
      </c>
      <c r="Q39" s="21">
        <f t="shared" si="18"/>
        <v>0</v>
      </c>
      <c r="R39" s="21">
        <v>0</v>
      </c>
      <c r="S39" s="21">
        <f t="shared" si="19"/>
        <v>0</v>
      </c>
      <c r="T39" s="21">
        <v>0</v>
      </c>
      <c r="U39" s="21">
        <f t="shared" si="20"/>
        <v>0</v>
      </c>
      <c r="V39" s="21">
        <v>0</v>
      </c>
      <c r="W39" s="21">
        <f t="shared" si="21"/>
        <v>0</v>
      </c>
      <c r="X39" s="21">
        <f t="shared" si="22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3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4"/>
        <v>0</v>
      </c>
      <c r="AK39" s="21">
        <v>0</v>
      </c>
      <c r="AL39" s="21">
        <f t="shared" si="25"/>
        <v>0</v>
      </c>
      <c r="AM39" s="21">
        <v>0</v>
      </c>
      <c r="AN39" s="21">
        <f t="shared" si="26"/>
        <v>0</v>
      </c>
      <c r="AO39" s="21">
        <v>0</v>
      </c>
      <c r="AP39" s="21">
        <f t="shared" si="27"/>
        <v>0</v>
      </c>
      <c r="AQ39" s="21">
        <v>0</v>
      </c>
      <c r="AR39" s="21">
        <f t="shared" si="28"/>
        <v>0</v>
      </c>
      <c r="AS39" s="21">
        <v>0</v>
      </c>
      <c r="AT39" s="21">
        <f t="shared" si="29"/>
        <v>0</v>
      </c>
      <c r="AU39" s="21">
        <f t="shared" si="30"/>
        <v>0</v>
      </c>
      <c r="AV39" s="21"/>
      <c r="AW39" s="23">
        <f t="shared" si="191"/>
        <v>0</v>
      </c>
      <c r="AX39" s="22"/>
      <c r="AY39" s="22"/>
      <c r="AZ39" s="22"/>
      <c r="BA39" s="23">
        <v>0</v>
      </c>
      <c r="BB39" s="21">
        <f t="shared" si="201"/>
        <v>0</v>
      </c>
      <c r="BC39" s="21">
        <f t="shared" si="32"/>
        <v>0</v>
      </c>
      <c r="BD39" s="21">
        <v>0</v>
      </c>
      <c r="BE39" s="21">
        <f t="shared" si="33"/>
        <v>0</v>
      </c>
      <c r="BF39" s="21">
        <v>0</v>
      </c>
      <c r="BG39" s="21">
        <f t="shared" si="34"/>
        <v>0</v>
      </c>
      <c r="BH39" s="21">
        <v>0</v>
      </c>
      <c r="BI39" s="21">
        <f t="shared" si="35"/>
        <v>0</v>
      </c>
      <c r="BJ39" s="21">
        <v>0</v>
      </c>
      <c r="BK39" s="21">
        <f t="shared" si="36"/>
        <v>0</v>
      </c>
      <c r="BL39" s="21">
        <v>0</v>
      </c>
      <c r="BM39" s="21">
        <f t="shared" si="37"/>
        <v>0</v>
      </c>
      <c r="BN39" s="21">
        <f t="shared" si="22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39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0"/>
        <v>0</v>
      </c>
      <c r="CA39" s="21">
        <v>0</v>
      </c>
      <c r="CB39" s="21">
        <f t="shared" si="41"/>
        <v>0</v>
      </c>
      <c r="CC39" s="21">
        <v>0</v>
      </c>
      <c r="CD39" s="21">
        <f t="shared" si="42"/>
        <v>0</v>
      </c>
      <c r="CE39" s="21">
        <v>0</v>
      </c>
      <c r="CF39" s="21">
        <f t="shared" si="43"/>
        <v>0</v>
      </c>
      <c r="CG39" s="21">
        <v>0</v>
      </c>
      <c r="CH39" s="21">
        <f t="shared" si="44"/>
        <v>0</v>
      </c>
      <c r="CI39" s="21">
        <v>0</v>
      </c>
      <c r="CJ39" s="21">
        <f t="shared" si="45"/>
        <v>0</v>
      </c>
      <c r="CK39" s="21">
        <f t="shared" si="46"/>
        <v>0</v>
      </c>
      <c r="CL39" s="21"/>
      <c r="CM39" s="23">
        <f t="shared" si="230"/>
        <v>0</v>
      </c>
      <c r="CN39" s="22"/>
      <c r="CO39" s="22"/>
      <c r="CP39" s="22"/>
      <c r="CQ39" s="23">
        <v>0</v>
      </c>
      <c r="CR39" s="21">
        <f t="shared" si="202"/>
        <v>0</v>
      </c>
      <c r="CS39" s="21">
        <f t="shared" si="48"/>
        <v>0</v>
      </c>
      <c r="CT39" s="21">
        <v>0</v>
      </c>
      <c r="CU39" s="21">
        <f t="shared" si="49"/>
        <v>0</v>
      </c>
      <c r="CV39" s="21">
        <v>0</v>
      </c>
      <c r="CW39" s="21">
        <f t="shared" si="50"/>
        <v>0</v>
      </c>
      <c r="CX39" s="21">
        <v>0</v>
      </c>
      <c r="CY39" s="21">
        <f t="shared" si="51"/>
        <v>0</v>
      </c>
      <c r="CZ39" s="21">
        <v>0</v>
      </c>
      <c r="DA39" s="21">
        <f t="shared" si="52"/>
        <v>0</v>
      </c>
      <c r="DB39" s="21">
        <v>0</v>
      </c>
      <c r="DC39" s="21">
        <f t="shared" si="53"/>
        <v>0</v>
      </c>
      <c r="DD39" s="21">
        <f t="shared" si="22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5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6"/>
        <v>0</v>
      </c>
      <c r="DS39" s="21">
        <v>0</v>
      </c>
      <c r="DT39" s="21">
        <f t="shared" si="57"/>
        <v>0</v>
      </c>
      <c r="DU39" s="21">
        <v>0</v>
      </c>
      <c r="DV39" s="21">
        <f t="shared" si="58"/>
        <v>0</v>
      </c>
      <c r="DW39" s="21">
        <v>0</v>
      </c>
      <c r="DX39" s="21">
        <f t="shared" si="59"/>
        <v>0</v>
      </c>
      <c r="DY39" s="21">
        <v>0</v>
      </c>
      <c r="DZ39" s="21">
        <f t="shared" si="60"/>
        <v>0</v>
      </c>
      <c r="EA39" s="21">
        <f t="shared" si="61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03"/>
        <v>0</v>
      </c>
      <c r="EI39" s="21">
        <f t="shared" si="63"/>
        <v>0</v>
      </c>
      <c r="EJ39" s="21">
        <v>0</v>
      </c>
      <c r="EK39" s="21">
        <f t="shared" si="64"/>
        <v>0</v>
      </c>
      <c r="EL39" s="21">
        <v>0</v>
      </c>
      <c r="EM39" s="21">
        <f t="shared" si="65"/>
        <v>0</v>
      </c>
      <c r="EN39" s="21">
        <v>0</v>
      </c>
      <c r="EO39" s="21">
        <f t="shared" si="66"/>
        <v>0</v>
      </c>
      <c r="EP39" s="21">
        <v>0</v>
      </c>
      <c r="EQ39" s="21">
        <f t="shared" si="67"/>
        <v>0</v>
      </c>
      <c r="ER39" s="21">
        <v>0</v>
      </c>
      <c r="ES39" s="21">
        <f t="shared" si="68"/>
        <v>0</v>
      </c>
      <c r="ET39" s="21">
        <f t="shared" si="22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0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1"/>
        <v>0</v>
      </c>
      <c r="FG39" s="21">
        <v>0</v>
      </c>
      <c r="FH39" s="21">
        <f t="shared" si="72"/>
        <v>0</v>
      </c>
      <c r="FI39" s="21">
        <v>0</v>
      </c>
      <c r="FJ39" s="21">
        <f t="shared" si="73"/>
        <v>0</v>
      </c>
      <c r="FK39" s="21">
        <v>0</v>
      </c>
      <c r="FL39" s="21">
        <f t="shared" si="74"/>
        <v>0</v>
      </c>
      <c r="FM39" s="21">
        <v>0</v>
      </c>
      <c r="FN39" s="21">
        <f t="shared" si="75"/>
        <v>0</v>
      </c>
      <c r="FO39" s="21">
        <v>0</v>
      </c>
      <c r="FP39" s="21">
        <f t="shared" si="76"/>
        <v>0</v>
      </c>
      <c r="FQ39" s="21">
        <f t="shared" si="77"/>
        <v>0</v>
      </c>
      <c r="FR39" s="21"/>
      <c r="FS39" s="23">
        <f t="shared" si="231"/>
        <v>0</v>
      </c>
      <c r="FT39" s="22"/>
      <c r="FU39" s="22"/>
      <c r="FV39" s="22"/>
      <c r="FW39" s="23">
        <v>0</v>
      </c>
      <c r="FX39" s="21">
        <f t="shared" si="204"/>
        <v>0</v>
      </c>
      <c r="FY39" s="21">
        <f t="shared" si="79"/>
        <v>0</v>
      </c>
      <c r="FZ39" s="21">
        <v>0</v>
      </c>
      <c r="GA39" s="21">
        <f t="shared" si="80"/>
        <v>0</v>
      </c>
      <c r="GB39" s="21">
        <v>0</v>
      </c>
      <c r="GC39" s="21">
        <f t="shared" si="81"/>
        <v>0</v>
      </c>
      <c r="GD39" s="21">
        <v>0</v>
      </c>
      <c r="GE39" s="21">
        <f t="shared" si="82"/>
        <v>0</v>
      </c>
      <c r="GF39" s="21">
        <v>0</v>
      </c>
      <c r="GG39" s="21">
        <f t="shared" si="83"/>
        <v>0</v>
      </c>
      <c r="GH39" s="21">
        <v>0</v>
      </c>
      <c r="GI39" s="21">
        <f t="shared" si="84"/>
        <v>0</v>
      </c>
      <c r="GJ39" s="21">
        <f t="shared" si="22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6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7"/>
        <v>0</v>
      </c>
      <c r="GW39" s="21">
        <v>0</v>
      </c>
      <c r="GX39" s="21">
        <f t="shared" si="88"/>
        <v>0</v>
      </c>
      <c r="GY39" s="21">
        <v>0</v>
      </c>
      <c r="GZ39" s="21">
        <f t="shared" si="89"/>
        <v>0</v>
      </c>
      <c r="HA39" s="21">
        <v>0</v>
      </c>
      <c r="HB39" s="21">
        <f t="shared" si="90"/>
        <v>0</v>
      </c>
      <c r="HC39" s="21">
        <v>0</v>
      </c>
      <c r="HD39" s="21">
        <f t="shared" si="91"/>
        <v>0</v>
      </c>
      <c r="HE39" s="21">
        <v>0</v>
      </c>
      <c r="HF39" s="21">
        <f t="shared" si="92"/>
        <v>0</v>
      </c>
      <c r="HG39" s="21">
        <f t="shared" si="93"/>
        <v>0</v>
      </c>
      <c r="HH39" s="21"/>
      <c r="HI39" s="23">
        <f t="shared" si="232"/>
        <v>0</v>
      </c>
      <c r="HJ39" s="22"/>
      <c r="HK39" s="22"/>
      <c r="HL39" s="22"/>
      <c r="HM39" s="23">
        <v>0</v>
      </c>
      <c r="HN39" s="21">
        <f t="shared" si="205"/>
        <v>0</v>
      </c>
      <c r="HO39" s="21">
        <f t="shared" si="95"/>
        <v>0</v>
      </c>
      <c r="HP39" s="21">
        <v>0</v>
      </c>
      <c r="HQ39" s="21">
        <f t="shared" si="96"/>
        <v>0</v>
      </c>
      <c r="HR39" s="21">
        <v>0</v>
      </c>
      <c r="HS39" s="21">
        <f t="shared" si="97"/>
        <v>0</v>
      </c>
      <c r="HT39" s="21">
        <v>0</v>
      </c>
      <c r="HU39" s="21">
        <f t="shared" si="98"/>
        <v>0</v>
      </c>
      <c r="HV39" s="21">
        <v>0</v>
      </c>
      <c r="HW39" s="21">
        <f t="shared" si="99"/>
        <v>0</v>
      </c>
      <c r="HX39" s="21">
        <v>0</v>
      </c>
      <c r="HY39" s="21">
        <f t="shared" si="100"/>
        <v>0</v>
      </c>
      <c r="HZ39" s="21">
        <f t="shared" si="22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2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3"/>
        <v>0</v>
      </c>
      <c r="IM39" s="21">
        <v>0</v>
      </c>
      <c r="IN39" s="21">
        <f t="shared" si="104"/>
        <v>0</v>
      </c>
      <c r="IO39" s="21">
        <v>0</v>
      </c>
      <c r="IP39" s="21">
        <f t="shared" si="105"/>
        <v>0</v>
      </c>
      <c r="IQ39" s="21">
        <v>0</v>
      </c>
      <c r="IR39" s="21">
        <f t="shared" si="106"/>
        <v>0</v>
      </c>
      <c r="IS39" s="21">
        <v>0</v>
      </c>
      <c r="IT39" s="21">
        <f t="shared" si="107"/>
        <v>0</v>
      </c>
      <c r="IU39" s="21">
        <v>0</v>
      </c>
      <c r="IV39" s="21">
        <f t="shared" si="108"/>
        <v>0</v>
      </c>
      <c r="IW39" s="21">
        <f t="shared" si="109"/>
        <v>0</v>
      </c>
      <c r="IX39" s="21"/>
      <c r="IY39" s="23">
        <f t="shared" si="233"/>
        <v>0</v>
      </c>
      <c r="IZ39" s="22"/>
      <c r="JA39" s="22"/>
      <c r="JB39" s="22"/>
      <c r="JC39" s="23">
        <v>0</v>
      </c>
      <c r="JD39" s="21">
        <f t="shared" si="206"/>
        <v>0</v>
      </c>
      <c r="JE39" s="21">
        <f t="shared" si="111"/>
        <v>0</v>
      </c>
      <c r="JF39" s="21">
        <v>0</v>
      </c>
      <c r="JG39" s="21">
        <f t="shared" si="112"/>
        <v>0</v>
      </c>
      <c r="JH39" s="21">
        <v>0</v>
      </c>
      <c r="JI39" s="21">
        <f t="shared" si="113"/>
        <v>0</v>
      </c>
      <c r="JJ39" s="21">
        <v>0</v>
      </c>
      <c r="JK39" s="21">
        <f t="shared" si="114"/>
        <v>0</v>
      </c>
      <c r="JL39" s="21">
        <v>0</v>
      </c>
      <c r="JM39" s="21">
        <f t="shared" si="115"/>
        <v>0</v>
      </c>
      <c r="JN39" s="21">
        <v>0</v>
      </c>
      <c r="JO39" s="21">
        <f t="shared" si="116"/>
        <v>0</v>
      </c>
      <c r="JP39" s="21">
        <f t="shared" si="22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18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19"/>
        <v>0</v>
      </c>
      <c r="KC39" s="21">
        <v>0</v>
      </c>
      <c r="KD39" s="21">
        <f t="shared" si="120"/>
        <v>0</v>
      </c>
      <c r="KE39" s="21">
        <v>0</v>
      </c>
      <c r="KF39" s="21">
        <f t="shared" si="121"/>
        <v>0</v>
      </c>
      <c r="KG39" s="21">
        <v>0</v>
      </c>
      <c r="KH39" s="21">
        <f t="shared" si="122"/>
        <v>0</v>
      </c>
      <c r="KI39" s="21">
        <v>0</v>
      </c>
      <c r="KJ39" s="21">
        <f t="shared" si="123"/>
        <v>0</v>
      </c>
      <c r="KK39" s="21">
        <v>0</v>
      </c>
      <c r="KL39" s="21">
        <f t="shared" si="124"/>
        <v>0</v>
      </c>
      <c r="KM39" s="21">
        <f t="shared" si="125"/>
        <v>0</v>
      </c>
      <c r="KN39" s="21"/>
      <c r="KO39" s="23">
        <f t="shared" si="234"/>
        <v>0</v>
      </c>
      <c r="KP39" s="22"/>
      <c r="KQ39" s="22"/>
      <c r="KR39" s="22"/>
      <c r="KS39" s="23">
        <v>0</v>
      </c>
      <c r="KT39" s="21">
        <f t="shared" si="207"/>
        <v>0</v>
      </c>
      <c r="KU39" s="21">
        <f t="shared" si="127"/>
        <v>0</v>
      </c>
      <c r="KV39" s="21">
        <v>0</v>
      </c>
      <c r="KW39" s="21">
        <f t="shared" si="128"/>
        <v>0</v>
      </c>
      <c r="KX39" s="21">
        <v>0</v>
      </c>
      <c r="KY39" s="21">
        <f t="shared" si="129"/>
        <v>0</v>
      </c>
      <c r="KZ39" s="21">
        <v>0</v>
      </c>
      <c r="LA39" s="21">
        <f t="shared" si="130"/>
        <v>0</v>
      </c>
      <c r="LB39" s="21">
        <v>0</v>
      </c>
      <c r="LC39" s="21">
        <f t="shared" si="131"/>
        <v>0</v>
      </c>
      <c r="LD39" s="21">
        <v>0</v>
      </c>
      <c r="LE39" s="21">
        <f t="shared" si="132"/>
        <v>0</v>
      </c>
      <c r="LF39" s="21">
        <f t="shared" si="22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4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5"/>
        <v>0</v>
      </c>
      <c r="LS39" s="21">
        <v>0</v>
      </c>
      <c r="LT39" s="21">
        <f t="shared" si="136"/>
        <v>0</v>
      </c>
      <c r="LU39" s="21">
        <v>0</v>
      </c>
      <c r="LV39" s="21">
        <f t="shared" si="137"/>
        <v>0</v>
      </c>
      <c r="LW39" s="21">
        <v>0</v>
      </c>
      <c r="LX39" s="21">
        <f t="shared" si="138"/>
        <v>0</v>
      </c>
      <c r="LY39" s="21">
        <v>0</v>
      </c>
      <c r="LZ39" s="21">
        <f t="shared" si="139"/>
        <v>0</v>
      </c>
      <c r="MA39" s="21">
        <v>0</v>
      </c>
      <c r="MB39" s="21">
        <f t="shared" si="140"/>
        <v>0</v>
      </c>
      <c r="MC39" s="21">
        <f t="shared" si="141"/>
        <v>0</v>
      </c>
      <c r="MD39" s="21"/>
      <c r="ME39" s="23">
        <f t="shared" si="235"/>
        <v>0</v>
      </c>
      <c r="MF39" s="22"/>
      <c r="MG39" s="22"/>
      <c r="MH39" s="22"/>
      <c r="MI39" s="23">
        <v>0</v>
      </c>
      <c r="MJ39" s="21">
        <f t="shared" si="208"/>
        <v>0</v>
      </c>
      <c r="MK39" s="21">
        <f t="shared" si="143"/>
        <v>0</v>
      </c>
      <c r="ML39" s="21">
        <v>0</v>
      </c>
      <c r="MM39" s="21">
        <f t="shared" si="144"/>
        <v>0</v>
      </c>
      <c r="MN39" s="21">
        <v>0</v>
      </c>
      <c r="MO39" s="21">
        <f t="shared" si="145"/>
        <v>0</v>
      </c>
      <c r="MP39" s="21">
        <v>0</v>
      </c>
      <c r="MQ39" s="21">
        <f t="shared" si="146"/>
        <v>0</v>
      </c>
      <c r="MR39" s="21">
        <v>0</v>
      </c>
      <c r="MS39" s="21">
        <f t="shared" si="147"/>
        <v>0</v>
      </c>
      <c r="MT39" s="21">
        <v>0</v>
      </c>
      <c r="MU39" s="21">
        <f t="shared" si="148"/>
        <v>0</v>
      </c>
      <c r="MV39" s="21">
        <f t="shared" si="22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0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1"/>
        <v>0</v>
      </c>
      <c r="NI39" s="21">
        <v>0</v>
      </c>
      <c r="NJ39" s="21">
        <f t="shared" si="152"/>
        <v>0</v>
      </c>
      <c r="NK39" s="21">
        <v>0</v>
      </c>
      <c r="NL39" s="21">
        <f t="shared" si="153"/>
        <v>0</v>
      </c>
      <c r="NM39" s="21">
        <v>0</v>
      </c>
      <c r="NN39" s="21">
        <f t="shared" si="154"/>
        <v>0</v>
      </c>
      <c r="NO39" s="21">
        <v>0</v>
      </c>
      <c r="NP39" s="21">
        <f t="shared" si="155"/>
        <v>0</v>
      </c>
      <c r="NQ39" s="21">
        <v>0</v>
      </c>
      <c r="NR39" s="21">
        <f t="shared" si="156"/>
        <v>0</v>
      </c>
      <c r="NS39" s="21">
        <f t="shared" si="157"/>
        <v>0</v>
      </c>
      <c r="NT39" s="21"/>
      <c r="NU39" s="23">
        <f t="shared" si="236"/>
        <v>0</v>
      </c>
      <c r="NV39" s="22"/>
      <c r="NW39" s="22"/>
      <c r="NX39" s="22"/>
      <c r="NY39" s="23">
        <v>0</v>
      </c>
      <c r="NZ39" s="21">
        <f t="shared" si="209"/>
        <v>0</v>
      </c>
      <c r="OA39" s="21">
        <f t="shared" si="159"/>
        <v>0</v>
      </c>
      <c r="OB39" s="21">
        <v>0</v>
      </c>
      <c r="OC39" s="21">
        <f t="shared" si="160"/>
        <v>0</v>
      </c>
      <c r="OD39" s="21">
        <v>0</v>
      </c>
      <c r="OE39" s="21">
        <f t="shared" si="161"/>
        <v>0</v>
      </c>
      <c r="OF39" s="21">
        <v>0</v>
      </c>
      <c r="OG39" s="21">
        <f t="shared" si="162"/>
        <v>0</v>
      </c>
      <c r="OH39" s="21">
        <v>0</v>
      </c>
      <c r="OI39" s="21">
        <f t="shared" si="163"/>
        <v>0</v>
      </c>
      <c r="OJ39" s="21">
        <v>0</v>
      </c>
      <c r="OK39" s="21">
        <f t="shared" si="164"/>
        <v>0</v>
      </c>
      <c r="OL39" s="21">
        <f t="shared" si="22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66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67"/>
        <v>0</v>
      </c>
      <c r="OY39" s="21">
        <v>0</v>
      </c>
      <c r="OZ39" s="21">
        <f t="shared" si="168"/>
        <v>0</v>
      </c>
      <c r="PA39" s="21">
        <v>0</v>
      </c>
      <c r="PB39" s="21">
        <f t="shared" si="169"/>
        <v>0</v>
      </c>
      <c r="PC39" s="21">
        <v>0</v>
      </c>
      <c r="PD39" s="21">
        <f t="shared" si="170"/>
        <v>0</v>
      </c>
      <c r="PE39" s="21">
        <v>0</v>
      </c>
      <c r="PF39" s="21">
        <f t="shared" si="171"/>
        <v>0</v>
      </c>
      <c r="PG39" s="21">
        <v>0</v>
      </c>
      <c r="PH39" s="21">
        <f t="shared" si="172"/>
        <v>0</v>
      </c>
      <c r="PI39" s="21">
        <f t="shared" si="173"/>
        <v>0</v>
      </c>
      <c r="PJ39" s="21"/>
      <c r="PK39" s="23">
        <f t="shared" si="237"/>
        <v>0</v>
      </c>
      <c r="PL39" s="22"/>
      <c r="PM39" s="22"/>
      <c r="PN39" s="22"/>
      <c r="PO39" s="23">
        <v>0</v>
      </c>
      <c r="PP39" s="21">
        <f t="shared" si="210"/>
        <v>0</v>
      </c>
      <c r="PQ39" s="21">
        <f t="shared" si="175"/>
        <v>0</v>
      </c>
      <c r="PR39" s="21">
        <v>0</v>
      </c>
      <c r="PS39" s="21">
        <f t="shared" si="176"/>
        <v>0</v>
      </c>
      <c r="PT39" s="21">
        <v>0</v>
      </c>
      <c r="PU39" s="21">
        <f t="shared" si="177"/>
        <v>0</v>
      </c>
      <c r="PV39" s="21">
        <v>0</v>
      </c>
      <c r="PW39" s="21">
        <f t="shared" si="178"/>
        <v>0</v>
      </c>
      <c r="PX39" s="21">
        <v>0</v>
      </c>
      <c r="PY39" s="21">
        <f t="shared" si="179"/>
        <v>0</v>
      </c>
      <c r="PZ39" s="21">
        <v>0</v>
      </c>
      <c r="QA39" s="21">
        <f t="shared" si="180"/>
        <v>0</v>
      </c>
      <c r="QB39" s="21">
        <f t="shared" si="22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2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3"/>
        <v>0</v>
      </c>
      <c r="QO39" s="21">
        <v>0</v>
      </c>
      <c r="QP39" s="21">
        <f t="shared" si="184"/>
        <v>0</v>
      </c>
      <c r="QQ39" s="21">
        <v>0</v>
      </c>
      <c r="QR39" s="21">
        <f t="shared" si="185"/>
        <v>0</v>
      </c>
      <c r="QS39" s="21">
        <v>0</v>
      </c>
      <c r="QT39" s="21">
        <f t="shared" si="186"/>
        <v>0</v>
      </c>
      <c r="QU39" s="21">
        <v>0</v>
      </c>
      <c r="QV39" s="21">
        <f t="shared" si="187"/>
        <v>0</v>
      </c>
      <c r="QW39" s="21">
        <v>0</v>
      </c>
      <c r="QX39" s="21">
        <f t="shared" si="188"/>
        <v>0</v>
      </c>
      <c r="QY39" s="21">
        <f t="shared" si="189"/>
        <v>0</v>
      </c>
      <c r="QZ39" s="21"/>
      <c r="RA39" s="23">
        <f t="shared" si="238"/>
        <v>0</v>
      </c>
      <c r="RB39" s="24">
        <f t="shared" si="13"/>
        <v>0</v>
      </c>
      <c r="RC39" s="24">
        <f t="shared" si="14"/>
        <v>0</v>
      </c>
      <c r="RD39" s="24">
        <f t="shared" si="190"/>
        <v>0</v>
      </c>
    </row>
    <row r="40" spans="1:472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5"/>
        <v>0</v>
      </c>
      <c r="M40" s="21">
        <f t="shared" si="16"/>
        <v>0</v>
      </c>
      <c r="N40" s="21">
        <v>0</v>
      </c>
      <c r="O40" s="21">
        <f t="shared" si="17"/>
        <v>0</v>
      </c>
      <c r="P40" s="21">
        <v>0</v>
      </c>
      <c r="Q40" s="21">
        <f t="shared" si="18"/>
        <v>0</v>
      </c>
      <c r="R40" s="21">
        <v>0</v>
      </c>
      <c r="S40" s="21">
        <f t="shared" si="19"/>
        <v>0</v>
      </c>
      <c r="T40" s="21">
        <v>0</v>
      </c>
      <c r="U40" s="21">
        <f t="shared" si="20"/>
        <v>0</v>
      </c>
      <c r="V40" s="21">
        <v>0</v>
      </c>
      <c r="W40" s="21">
        <f t="shared" si="21"/>
        <v>0</v>
      </c>
      <c r="X40" s="21">
        <f t="shared" si="22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3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4"/>
        <v>0</v>
      </c>
      <c r="AK40" s="21">
        <v>0</v>
      </c>
      <c r="AL40" s="21">
        <f t="shared" si="25"/>
        <v>0</v>
      </c>
      <c r="AM40" s="21">
        <v>0</v>
      </c>
      <c r="AN40" s="21">
        <f t="shared" si="26"/>
        <v>0</v>
      </c>
      <c r="AO40" s="21">
        <v>0</v>
      </c>
      <c r="AP40" s="21">
        <f t="shared" si="27"/>
        <v>0</v>
      </c>
      <c r="AQ40" s="21">
        <v>0</v>
      </c>
      <c r="AR40" s="21">
        <f t="shared" si="28"/>
        <v>0</v>
      </c>
      <c r="AS40" s="21">
        <v>0</v>
      </c>
      <c r="AT40" s="21">
        <f t="shared" si="29"/>
        <v>0</v>
      </c>
      <c r="AU40" s="21">
        <f t="shared" si="30"/>
        <v>0</v>
      </c>
      <c r="AV40" s="21"/>
      <c r="AW40" s="23">
        <f t="shared" si="191"/>
        <v>0</v>
      </c>
      <c r="AX40" s="22"/>
      <c r="AY40" s="22"/>
      <c r="AZ40" s="22"/>
      <c r="BA40" s="23">
        <v>0</v>
      </c>
      <c r="BB40" s="21">
        <f t="shared" si="201"/>
        <v>0</v>
      </c>
      <c r="BC40" s="21">
        <f t="shared" si="32"/>
        <v>0</v>
      </c>
      <c r="BD40" s="21">
        <v>0</v>
      </c>
      <c r="BE40" s="21">
        <f t="shared" si="33"/>
        <v>0</v>
      </c>
      <c r="BF40" s="21">
        <v>0</v>
      </c>
      <c r="BG40" s="21">
        <f t="shared" si="34"/>
        <v>0</v>
      </c>
      <c r="BH40" s="21">
        <v>0</v>
      </c>
      <c r="BI40" s="21">
        <f t="shared" si="35"/>
        <v>0</v>
      </c>
      <c r="BJ40" s="21">
        <v>0</v>
      </c>
      <c r="BK40" s="21">
        <f t="shared" si="36"/>
        <v>0</v>
      </c>
      <c r="BL40" s="21">
        <v>0</v>
      </c>
      <c r="BM40" s="21">
        <f t="shared" si="37"/>
        <v>0</v>
      </c>
      <c r="BN40" s="21">
        <f t="shared" si="22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39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0"/>
        <v>0</v>
      </c>
      <c r="CA40" s="21">
        <v>0</v>
      </c>
      <c r="CB40" s="21">
        <f t="shared" si="41"/>
        <v>0</v>
      </c>
      <c r="CC40" s="21">
        <v>0</v>
      </c>
      <c r="CD40" s="21">
        <f t="shared" si="42"/>
        <v>0</v>
      </c>
      <c r="CE40" s="21">
        <v>0</v>
      </c>
      <c r="CF40" s="21">
        <f t="shared" si="43"/>
        <v>0</v>
      </c>
      <c r="CG40" s="21">
        <v>0</v>
      </c>
      <c r="CH40" s="21">
        <f t="shared" si="44"/>
        <v>0</v>
      </c>
      <c r="CI40" s="21">
        <v>0</v>
      </c>
      <c r="CJ40" s="21">
        <f t="shared" si="45"/>
        <v>0</v>
      </c>
      <c r="CK40" s="21">
        <f t="shared" si="46"/>
        <v>0</v>
      </c>
      <c r="CL40" s="21"/>
      <c r="CM40" s="23">
        <f t="shared" si="230"/>
        <v>0</v>
      </c>
      <c r="CN40" s="22"/>
      <c r="CO40" s="22"/>
      <c r="CP40" s="22"/>
      <c r="CQ40" s="23">
        <v>0</v>
      </c>
      <c r="CR40" s="21">
        <f t="shared" si="202"/>
        <v>0</v>
      </c>
      <c r="CS40" s="21">
        <f t="shared" si="48"/>
        <v>0</v>
      </c>
      <c r="CT40" s="21">
        <v>0</v>
      </c>
      <c r="CU40" s="21">
        <f t="shared" si="49"/>
        <v>0</v>
      </c>
      <c r="CV40" s="21">
        <v>0</v>
      </c>
      <c r="CW40" s="21">
        <f t="shared" si="50"/>
        <v>0</v>
      </c>
      <c r="CX40" s="21">
        <v>0</v>
      </c>
      <c r="CY40" s="21">
        <f t="shared" si="51"/>
        <v>0</v>
      </c>
      <c r="CZ40" s="21">
        <v>0</v>
      </c>
      <c r="DA40" s="21">
        <f t="shared" si="52"/>
        <v>0</v>
      </c>
      <c r="DB40" s="21">
        <v>0</v>
      </c>
      <c r="DC40" s="21">
        <f t="shared" si="53"/>
        <v>0</v>
      </c>
      <c r="DD40" s="21">
        <f t="shared" si="22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5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6"/>
        <v>0</v>
      </c>
      <c r="DS40" s="21">
        <v>0</v>
      </c>
      <c r="DT40" s="21">
        <f t="shared" si="57"/>
        <v>0</v>
      </c>
      <c r="DU40" s="21">
        <v>0</v>
      </c>
      <c r="DV40" s="21">
        <f t="shared" si="58"/>
        <v>0</v>
      </c>
      <c r="DW40" s="21">
        <v>0</v>
      </c>
      <c r="DX40" s="21">
        <f t="shared" si="59"/>
        <v>0</v>
      </c>
      <c r="DY40" s="21">
        <v>0</v>
      </c>
      <c r="DZ40" s="21">
        <f t="shared" si="60"/>
        <v>0</v>
      </c>
      <c r="EA40" s="21">
        <f t="shared" si="61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03"/>
        <v>0</v>
      </c>
      <c r="EI40" s="21">
        <f t="shared" si="63"/>
        <v>0</v>
      </c>
      <c r="EJ40" s="21">
        <v>0</v>
      </c>
      <c r="EK40" s="21">
        <f t="shared" si="64"/>
        <v>0</v>
      </c>
      <c r="EL40" s="21">
        <v>0</v>
      </c>
      <c r="EM40" s="21">
        <f t="shared" si="65"/>
        <v>0</v>
      </c>
      <c r="EN40" s="21">
        <v>0</v>
      </c>
      <c r="EO40" s="21">
        <f t="shared" si="66"/>
        <v>0</v>
      </c>
      <c r="EP40" s="21">
        <v>0</v>
      </c>
      <c r="EQ40" s="21">
        <f t="shared" si="67"/>
        <v>0</v>
      </c>
      <c r="ER40" s="21">
        <v>0</v>
      </c>
      <c r="ES40" s="21">
        <f t="shared" si="68"/>
        <v>0</v>
      </c>
      <c r="ET40" s="21">
        <f t="shared" si="22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0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1"/>
        <v>0</v>
      </c>
      <c r="FG40" s="21">
        <v>0</v>
      </c>
      <c r="FH40" s="21">
        <f t="shared" si="72"/>
        <v>0</v>
      </c>
      <c r="FI40" s="21">
        <v>0</v>
      </c>
      <c r="FJ40" s="21">
        <f t="shared" si="73"/>
        <v>0</v>
      </c>
      <c r="FK40" s="21">
        <v>0</v>
      </c>
      <c r="FL40" s="21">
        <f t="shared" si="74"/>
        <v>0</v>
      </c>
      <c r="FM40" s="21">
        <v>0</v>
      </c>
      <c r="FN40" s="21">
        <f t="shared" si="75"/>
        <v>0</v>
      </c>
      <c r="FO40" s="21">
        <v>0</v>
      </c>
      <c r="FP40" s="21">
        <f t="shared" si="76"/>
        <v>0</v>
      </c>
      <c r="FQ40" s="21">
        <f t="shared" si="77"/>
        <v>0</v>
      </c>
      <c r="FR40" s="21"/>
      <c r="FS40" s="23">
        <f t="shared" si="231"/>
        <v>0</v>
      </c>
      <c r="FT40" s="22"/>
      <c r="FU40" s="22"/>
      <c r="FV40" s="22"/>
      <c r="FW40" s="23">
        <v>0</v>
      </c>
      <c r="FX40" s="21">
        <f t="shared" si="204"/>
        <v>0</v>
      </c>
      <c r="FY40" s="21">
        <f t="shared" si="79"/>
        <v>0</v>
      </c>
      <c r="FZ40" s="21">
        <v>0</v>
      </c>
      <c r="GA40" s="21">
        <f t="shared" si="80"/>
        <v>0</v>
      </c>
      <c r="GB40" s="21">
        <v>0</v>
      </c>
      <c r="GC40" s="21">
        <f t="shared" si="81"/>
        <v>0</v>
      </c>
      <c r="GD40" s="21">
        <v>0</v>
      </c>
      <c r="GE40" s="21">
        <f t="shared" si="82"/>
        <v>0</v>
      </c>
      <c r="GF40" s="21">
        <v>0</v>
      </c>
      <c r="GG40" s="21">
        <f t="shared" si="83"/>
        <v>0</v>
      </c>
      <c r="GH40" s="21">
        <v>0</v>
      </c>
      <c r="GI40" s="21">
        <f t="shared" si="84"/>
        <v>0</v>
      </c>
      <c r="GJ40" s="21">
        <f t="shared" si="22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6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7"/>
        <v>0</v>
      </c>
      <c r="GW40" s="21">
        <v>0</v>
      </c>
      <c r="GX40" s="21">
        <f t="shared" si="88"/>
        <v>0</v>
      </c>
      <c r="GY40" s="21">
        <v>0</v>
      </c>
      <c r="GZ40" s="21">
        <f t="shared" si="89"/>
        <v>0</v>
      </c>
      <c r="HA40" s="21">
        <v>0</v>
      </c>
      <c r="HB40" s="21">
        <f t="shared" si="90"/>
        <v>0</v>
      </c>
      <c r="HC40" s="21">
        <v>0</v>
      </c>
      <c r="HD40" s="21">
        <f t="shared" si="91"/>
        <v>0</v>
      </c>
      <c r="HE40" s="21">
        <v>0</v>
      </c>
      <c r="HF40" s="21">
        <f t="shared" si="92"/>
        <v>0</v>
      </c>
      <c r="HG40" s="21">
        <f t="shared" si="93"/>
        <v>0</v>
      </c>
      <c r="HH40" s="21"/>
      <c r="HI40" s="23">
        <f t="shared" si="232"/>
        <v>0</v>
      </c>
      <c r="HJ40" s="22"/>
      <c r="HK40" s="22"/>
      <c r="HL40" s="22"/>
      <c r="HM40" s="23">
        <v>0</v>
      </c>
      <c r="HN40" s="21">
        <f t="shared" si="205"/>
        <v>0</v>
      </c>
      <c r="HO40" s="21">
        <f t="shared" si="95"/>
        <v>0</v>
      </c>
      <c r="HP40" s="21">
        <v>0</v>
      </c>
      <c r="HQ40" s="21">
        <f t="shared" si="96"/>
        <v>0</v>
      </c>
      <c r="HR40" s="21">
        <v>0</v>
      </c>
      <c r="HS40" s="21">
        <f t="shared" si="97"/>
        <v>0</v>
      </c>
      <c r="HT40" s="21">
        <v>0</v>
      </c>
      <c r="HU40" s="21">
        <f t="shared" si="98"/>
        <v>0</v>
      </c>
      <c r="HV40" s="21">
        <v>0</v>
      </c>
      <c r="HW40" s="21">
        <f t="shared" si="99"/>
        <v>0</v>
      </c>
      <c r="HX40" s="21">
        <v>0</v>
      </c>
      <c r="HY40" s="21">
        <f t="shared" si="100"/>
        <v>0</v>
      </c>
      <c r="HZ40" s="21">
        <f t="shared" si="22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2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3"/>
        <v>0</v>
      </c>
      <c r="IM40" s="21">
        <v>0</v>
      </c>
      <c r="IN40" s="21">
        <f t="shared" si="104"/>
        <v>0</v>
      </c>
      <c r="IO40" s="21">
        <v>0</v>
      </c>
      <c r="IP40" s="21">
        <f t="shared" si="105"/>
        <v>0</v>
      </c>
      <c r="IQ40" s="21">
        <v>0</v>
      </c>
      <c r="IR40" s="21">
        <f t="shared" si="106"/>
        <v>0</v>
      </c>
      <c r="IS40" s="21">
        <v>0</v>
      </c>
      <c r="IT40" s="21">
        <f t="shared" si="107"/>
        <v>0</v>
      </c>
      <c r="IU40" s="21">
        <v>0</v>
      </c>
      <c r="IV40" s="21">
        <f t="shared" si="108"/>
        <v>0</v>
      </c>
      <c r="IW40" s="21">
        <f t="shared" si="109"/>
        <v>0</v>
      </c>
      <c r="IX40" s="21"/>
      <c r="IY40" s="23">
        <f t="shared" si="233"/>
        <v>0</v>
      </c>
      <c r="IZ40" s="22"/>
      <c r="JA40" s="22"/>
      <c r="JB40" s="22"/>
      <c r="JC40" s="23">
        <v>0</v>
      </c>
      <c r="JD40" s="21">
        <f t="shared" si="206"/>
        <v>0</v>
      </c>
      <c r="JE40" s="21">
        <f t="shared" si="111"/>
        <v>0</v>
      </c>
      <c r="JF40" s="21">
        <v>0</v>
      </c>
      <c r="JG40" s="21">
        <f t="shared" si="112"/>
        <v>0</v>
      </c>
      <c r="JH40" s="21">
        <v>0</v>
      </c>
      <c r="JI40" s="21">
        <f t="shared" si="113"/>
        <v>0</v>
      </c>
      <c r="JJ40" s="21">
        <v>0</v>
      </c>
      <c r="JK40" s="21">
        <f t="shared" si="114"/>
        <v>0</v>
      </c>
      <c r="JL40" s="21">
        <v>0</v>
      </c>
      <c r="JM40" s="21">
        <f t="shared" si="115"/>
        <v>0</v>
      </c>
      <c r="JN40" s="21">
        <v>0</v>
      </c>
      <c r="JO40" s="21">
        <f t="shared" si="116"/>
        <v>0</v>
      </c>
      <c r="JP40" s="21">
        <f t="shared" si="22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18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19"/>
        <v>0</v>
      </c>
      <c r="KC40" s="21">
        <v>0</v>
      </c>
      <c r="KD40" s="21">
        <f t="shared" si="120"/>
        <v>0</v>
      </c>
      <c r="KE40" s="21">
        <v>0</v>
      </c>
      <c r="KF40" s="21">
        <f t="shared" si="121"/>
        <v>0</v>
      </c>
      <c r="KG40" s="21">
        <v>0</v>
      </c>
      <c r="KH40" s="21">
        <f t="shared" si="122"/>
        <v>0</v>
      </c>
      <c r="KI40" s="21">
        <v>0</v>
      </c>
      <c r="KJ40" s="21">
        <f t="shared" si="123"/>
        <v>0</v>
      </c>
      <c r="KK40" s="21">
        <v>0</v>
      </c>
      <c r="KL40" s="21">
        <f t="shared" si="124"/>
        <v>0</v>
      </c>
      <c r="KM40" s="21">
        <f t="shared" si="125"/>
        <v>0</v>
      </c>
      <c r="KN40" s="21"/>
      <c r="KO40" s="23">
        <f t="shared" si="234"/>
        <v>0</v>
      </c>
      <c r="KP40" s="22"/>
      <c r="KQ40" s="22"/>
      <c r="KR40" s="22"/>
      <c r="KS40" s="23">
        <v>0</v>
      </c>
      <c r="KT40" s="21">
        <f t="shared" si="207"/>
        <v>0</v>
      </c>
      <c r="KU40" s="21">
        <f t="shared" si="127"/>
        <v>0</v>
      </c>
      <c r="KV40" s="21">
        <v>0</v>
      </c>
      <c r="KW40" s="21">
        <f t="shared" si="128"/>
        <v>0</v>
      </c>
      <c r="KX40" s="21">
        <v>0</v>
      </c>
      <c r="KY40" s="21">
        <f t="shared" si="129"/>
        <v>0</v>
      </c>
      <c r="KZ40" s="21">
        <v>0</v>
      </c>
      <c r="LA40" s="21">
        <f t="shared" si="130"/>
        <v>0</v>
      </c>
      <c r="LB40" s="21">
        <v>0</v>
      </c>
      <c r="LC40" s="21">
        <f t="shared" si="131"/>
        <v>0</v>
      </c>
      <c r="LD40" s="21">
        <v>0</v>
      </c>
      <c r="LE40" s="21">
        <f t="shared" si="132"/>
        <v>0</v>
      </c>
      <c r="LF40" s="21">
        <f t="shared" si="22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4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5"/>
        <v>0</v>
      </c>
      <c r="LS40" s="21">
        <v>0</v>
      </c>
      <c r="LT40" s="21">
        <f t="shared" si="136"/>
        <v>0</v>
      </c>
      <c r="LU40" s="21">
        <v>0</v>
      </c>
      <c r="LV40" s="21">
        <f t="shared" si="137"/>
        <v>0</v>
      </c>
      <c r="LW40" s="21">
        <v>0</v>
      </c>
      <c r="LX40" s="21">
        <f t="shared" si="138"/>
        <v>0</v>
      </c>
      <c r="LY40" s="21">
        <v>0</v>
      </c>
      <c r="LZ40" s="21">
        <f t="shared" si="139"/>
        <v>0</v>
      </c>
      <c r="MA40" s="21">
        <v>0</v>
      </c>
      <c r="MB40" s="21">
        <f t="shared" si="140"/>
        <v>0</v>
      </c>
      <c r="MC40" s="21">
        <f t="shared" si="141"/>
        <v>0</v>
      </c>
      <c r="MD40" s="21"/>
      <c r="ME40" s="23">
        <f t="shared" si="235"/>
        <v>0</v>
      </c>
      <c r="MF40" s="22"/>
      <c r="MG40" s="22"/>
      <c r="MH40" s="22"/>
      <c r="MI40" s="23">
        <v>0</v>
      </c>
      <c r="MJ40" s="21">
        <f t="shared" si="208"/>
        <v>0</v>
      </c>
      <c r="MK40" s="21">
        <f t="shared" si="143"/>
        <v>0</v>
      </c>
      <c r="ML40" s="21">
        <v>0</v>
      </c>
      <c r="MM40" s="21">
        <f t="shared" si="144"/>
        <v>0</v>
      </c>
      <c r="MN40" s="21">
        <v>0</v>
      </c>
      <c r="MO40" s="21">
        <f t="shared" si="145"/>
        <v>0</v>
      </c>
      <c r="MP40" s="21">
        <v>0</v>
      </c>
      <c r="MQ40" s="21">
        <f t="shared" si="146"/>
        <v>0</v>
      </c>
      <c r="MR40" s="21">
        <v>0</v>
      </c>
      <c r="MS40" s="21">
        <f t="shared" si="147"/>
        <v>0</v>
      </c>
      <c r="MT40" s="21">
        <v>0</v>
      </c>
      <c r="MU40" s="21">
        <f t="shared" si="148"/>
        <v>0</v>
      </c>
      <c r="MV40" s="21">
        <f t="shared" si="22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0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1"/>
        <v>0</v>
      </c>
      <c r="NI40" s="21">
        <v>0</v>
      </c>
      <c r="NJ40" s="21">
        <f t="shared" si="152"/>
        <v>0</v>
      </c>
      <c r="NK40" s="21">
        <v>0</v>
      </c>
      <c r="NL40" s="21">
        <f t="shared" si="153"/>
        <v>0</v>
      </c>
      <c r="NM40" s="21">
        <v>0</v>
      </c>
      <c r="NN40" s="21">
        <f t="shared" si="154"/>
        <v>0</v>
      </c>
      <c r="NO40" s="21">
        <v>0</v>
      </c>
      <c r="NP40" s="21">
        <f t="shared" si="155"/>
        <v>0</v>
      </c>
      <c r="NQ40" s="21">
        <v>0</v>
      </c>
      <c r="NR40" s="21">
        <f t="shared" si="156"/>
        <v>0</v>
      </c>
      <c r="NS40" s="21">
        <f t="shared" si="157"/>
        <v>0</v>
      </c>
      <c r="NT40" s="21"/>
      <c r="NU40" s="23">
        <f t="shared" si="236"/>
        <v>0</v>
      </c>
      <c r="NV40" s="22"/>
      <c r="NW40" s="22"/>
      <c r="NX40" s="22"/>
      <c r="NY40" s="23">
        <v>0</v>
      </c>
      <c r="NZ40" s="21">
        <f t="shared" si="209"/>
        <v>0</v>
      </c>
      <c r="OA40" s="21">
        <f t="shared" si="159"/>
        <v>0</v>
      </c>
      <c r="OB40" s="21">
        <v>0</v>
      </c>
      <c r="OC40" s="21">
        <f t="shared" si="160"/>
        <v>0</v>
      </c>
      <c r="OD40" s="21">
        <v>0</v>
      </c>
      <c r="OE40" s="21">
        <f t="shared" si="161"/>
        <v>0</v>
      </c>
      <c r="OF40" s="21">
        <v>0</v>
      </c>
      <c r="OG40" s="21">
        <f t="shared" si="162"/>
        <v>0</v>
      </c>
      <c r="OH40" s="21">
        <v>0</v>
      </c>
      <c r="OI40" s="21">
        <f t="shared" si="163"/>
        <v>0</v>
      </c>
      <c r="OJ40" s="21">
        <v>0</v>
      </c>
      <c r="OK40" s="21">
        <f t="shared" si="164"/>
        <v>0</v>
      </c>
      <c r="OL40" s="21">
        <f t="shared" si="22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66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67"/>
        <v>0</v>
      </c>
      <c r="OY40" s="21">
        <v>0</v>
      </c>
      <c r="OZ40" s="21">
        <f t="shared" si="168"/>
        <v>0</v>
      </c>
      <c r="PA40" s="21">
        <v>0</v>
      </c>
      <c r="PB40" s="21">
        <f t="shared" si="169"/>
        <v>0</v>
      </c>
      <c r="PC40" s="21">
        <v>0</v>
      </c>
      <c r="PD40" s="21">
        <f t="shared" si="170"/>
        <v>0</v>
      </c>
      <c r="PE40" s="21">
        <v>0</v>
      </c>
      <c r="PF40" s="21">
        <f t="shared" si="171"/>
        <v>0</v>
      </c>
      <c r="PG40" s="21">
        <v>0</v>
      </c>
      <c r="PH40" s="21">
        <f t="shared" si="172"/>
        <v>0</v>
      </c>
      <c r="PI40" s="21">
        <f t="shared" si="173"/>
        <v>0</v>
      </c>
      <c r="PJ40" s="21"/>
      <c r="PK40" s="23">
        <f t="shared" si="237"/>
        <v>0</v>
      </c>
      <c r="PL40" s="22"/>
      <c r="PM40" s="22"/>
      <c r="PN40" s="22"/>
      <c r="PO40" s="23">
        <v>0</v>
      </c>
      <c r="PP40" s="21">
        <f t="shared" si="210"/>
        <v>0</v>
      </c>
      <c r="PQ40" s="21">
        <f t="shared" si="175"/>
        <v>0</v>
      </c>
      <c r="PR40" s="21">
        <v>0</v>
      </c>
      <c r="PS40" s="21">
        <f t="shared" si="176"/>
        <v>0</v>
      </c>
      <c r="PT40" s="21">
        <v>0</v>
      </c>
      <c r="PU40" s="21">
        <f t="shared" si="177"/>
        <v>0</v>
      </c>
      <c r="PV40" s="21">
        <v>0</v>
      </c>
      <c r="PW40" s="21">
        <f t="shared" si="178"/>
        <v>0</v>
      </c>
      <c r="PX40" s="21">
        <v>0</v>
      </c>
      <c r="PY40" s="21">
        <f t="shared" si="179"/>
        <v>0</v>
      </c>
      <c r="PZ40" s="21">
        <v>0</v>
      </c>
      <c r="QA40" s="21">
        <f t="shared" si="180"/>
        <v>0</v>
      </c>
      <c r="QB40" s="21">
        <f t="shared" si="22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2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3"/>
        <v>0</v>
      </c>
      <c r="QO40" s="21">
        <v>0</v>
      </c>
      <c r="QP40" s="21">
        <f t="shared" si="184"/>
        <v>0</v>
      </c>
      <c r="QQ40" s="21">
        <v>0</v>
      </c>
      <c r="QR40" s="21">
        <f t="shared" si="185"/>
        <v>0</v>
      </c>
      <c r="QS40" s="21">
        <v>0</v>
      </c>
      <c r="QT40" s="21">
        <f t="shared" si="186"/>
        <v>0</v>
      </c>
      <c r="QU40" s="21">
        <v>0</v>
      </c>
      <c r="QV40" s="21">
        <f t="shared" si="187"/>
        <v>0</v>
      </c>
      <c r="QW40" s="21">
        <v>0</v>
      </c>
      <c r="QX40" s="21">
        <f t="shared" si="188"/>
        <v>0</v>
      </c>
      <c r="QY40" s="21">
        <f t="shared" si="189"/>
        <v>0</v>
      </c>
      <c r="QZ40" s="21"/>
      <c r="RA40" s="23">
        <f t="shared" si="238"/>
        <v>0</v>
      </c>
      <c r="RB40" s="24">
        <f t="shared" si="13"/>
        <v>0</v>
      </c>
      <c r="RC40" s="24">
        <f t="shared" si="14"/>
        <v>0</v>
      </c>
      <c r="RD40" s="24">
        <f t="shared" si="190"/>
        <v>0</v>
      </c>
    </row>
    <row r="41" spans="1:472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5"/>
        <v>0</v>
      </c>
      <c r="M41" s="21">
        <f t="shared" si="16"/>
        <v>0</v>
      </c>
      <c r="N41" s="21">
        <v>0</v>
      </c>
      <c r="O41" s="21">
        <f t="shared" si="17"/>
        <v>0</v>
      </c>
      <c r="P41" s="21">
        <v>0</v>
      </c>
      <c r="Q41" s="21">
        <f t="shared" si="18"/>
        <v>0</v>
      </c>
      <c r="R41" s="21">
        <v>0</v>
      </c>
      <c r="S41" s="21">
        <f t="shared" si="19"/>
        <v>0</v>
      </c>
      <c r="T41" s="21">
        <v>0</v>
      </c>
      <c r="U41" s="21">
        <f t="shared" si="20"/>
        <v>0</v>
      </c>
      <c r="V41" s="21">
        <v>0</v>
      </c>
      <c r="W41" s="21">
        <f t="shared" si="21"/>
        <v>0</v>
      </c>
      <c r="X41" s="21">
        <f t="shared" si="22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3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4"/>
        <v>0</v>
      </c>
      <c r="AK41" s="21">
        <v>0</v>
      </c>
      <c r="AL41" s="21">
        <f t="shared" si="25"/>
        <v>0</v>
      </c>
      <c r="AM41" s="21">
        <v>0</v>
      </c>
      <c r="AN41" s="21">
        <f t="shared" si="26"/>
        <v>0</v>
      </c>
      <c r="AO41" s="21">
        <v>0</v>
      </c>
      <c r="AP41" s="21">
        <f t="shared" si="27"/>
        <v>0</v>
      </c>
      <c r="AQ41" s="21">
        <v>0</v>
      </c>
      <c r="AR41" s="21">
        <f t="shared" si="28"/>
        <v>0</v>
      </c>
      <c r="AS41" s="21">
        <v>0</v>
      </c>
      <c r="AT41" s="21">
        <f t="shared" si="29"/>
        <v>0</v>
      </c>
      <c r="AU41" s="21">
        <f t="shared" si="30"/>
        <v>0</v>
      </c>
      <c r="AV41" s="21"/>
      <c r="AW41" s="23">
        <f t="shared" si="191"/>
        <v>0</v>
      </c>
      <c r="AX41" s="22"/>
      <c r="AY41" s="22"/>
      <c r="AZ41" s="22"/>
      <c r="BA41" s="23">
        <v>0</v>
      </c>
      <c r="BB41" s="21">
        <f t="shared" si="201"/>
        <v>0</v>
      </c>
      <c r="BC41" s="21">
        <f t="shared" si="32"/>
        <v>0</v>
      </c>
      <c r="BD41" s="21">
        <v>0</v>
      </c>
      <c r="BE41" s="21">
        <f t="shared" si="33"/>
        <v>0</v>
      </c>
      <c r="BF41" s="21">
        <v>0</v>
      </c>
      <c r="BG41" s="21">
        <f t="shared" si="34"/>
        <v>0</v>
      </c>
      <c r="BH41" s="21">
        <v>0</v>
      </c>
      <c r="BI41" s="21">
        <f t="shared" si="35"/>
        <v>0</v>
      </c>
      <c r="BJ41" s="21">
        <v>0</v>
      </c>
      <c r="BK41" s="21">
        <f t="shared" si="36"/>
        <v>0</v>
      </c>
      <c r="BL41" s="21">
        <v>0</v>
      </c>
      <c r="BM41" s="21">
        <f t="shared" si="37"/>
        <v>0</v>
      </c>
      <c r="BN41" s="21">
        <f t="shared" si="22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39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0"/>
        <v>0</v>
      </c>
      <c r="CA41" s="21">
        <v>0</v>
      </c>
      <c r="CB41" s="21">
        <f t="shared" si="41"/>
        <v>0</v>
      </c>
      <c r="CC41" s="21">
        <v>0</v>
      </c>
      <c r="CD41" s="21">
        <f t="shared" si="42"/>
        <v>0</v>
      </c>
      <c r="CE41" s="21">
        <v>0</v>
      </c>
      <c r="CF41" s="21">
        <f t="shared" si="43"/>
        <v>0</v>
      </c>
      <c r="CG41" s="21">
        <v>0</v>
      </c>
      <c r="CH41" s="21">
        <f t="shared" si="44"/>
        <v>0</v>
      </c>
      <c r="CI41" s="21">
        <v>0</v>
      </c>
      <c r="CJ41" s="21">
        <f t="shared" si="45"/>
        <v>0</v>
      </c>
      <c r="CK41" s="21">
        <f t="shared" si="46"/>
        <v>0</v>
      </c>
      <c r="CL41" s="21"/>
      <c r="CM41" s="23">
        <f t="shared" si="230"/>
        <v>0</v>
      </c>
      <c r="CN41" s="22"/>
      <c r="CO41" s="22"/>
      <c r="CP41" s="22"/>
      <c r="CQ41" s="23">
        <v>0</v>
      </c>
      <c r="CR41" s="21">
        <f t="shared" si="202"/>
        <v>0</v>
      </c>
      <c r="CS41" s="21">
        <f t="shared" si="48"/>
        <v>0</v>
      </c>
      <c r="CT41" s="21">
        <v>0</v>
      </c>
      <c r="CU41" s="21">
        <f t="shared" si="49"/>
        <v>0</v>
      </c>
      <c r="CV41" s="21">
        <v>0</v>
      </c>
      <c r="CW41" s="21">
        <f t="shared" si="50"/>
        <v>0</v>
      </c>
      <c r="CX41" s="21">
        <v>0</v>
      </c>
      <c r="CY41" s="21">
        <f t="shared" si="51"/>
        <v>0</v>
      </c>
      <c r="CZ41" s="21">
        <v>0</v>
      </c>
      <c r="DA41" s="21">
        <f t="shared" si="52"/>
        <v>0</v>
      </c>
      <c r="DB41" s="21">
        <v>0</v>
      </c>
      <c r="DC41" s="21">
        <f t="shared" si="53"/>
        <v>0</v>
      </c>
      <c r="DD41" s="21">
        <f t="shared" si="22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5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6"/>
        <v>0</v>
      </c>
      <c r="DS41" s="21">
        <v>0</v>
      </c>
      <c r="DT41" s="21">
        <f t="shared" si="57"/>
        <v>0</v>
      </c>
      <c r="DU41" s="21">
        <v>0</v>
      </c>
      <c r="DV41" s="21">
        <f t="shared" si="58"/>
        <v>0</v>
      </c>
      <c r="DW41" s="21">
        <v>0</v>
      </c>
      <c r="DX41" s="21">
        <f t="shared" si="59"/>
        <v>0</v>
      </c>
      <c r="DY41" s="21">
        <v>0</v>
      </c>
      <c r="DZ41" s="21">
        <f t="shared" si="60"/>
        <v>0</v>
      </c>
      <c r="EA41" s="21">
        <f t="shared" si="61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03"/>
        <v>0</v>
      </c>
      <c r="EI41" s="21">
        <f t="shared" si="63"/>
        <v>0</v>
      </c>
      <c r="EJ41" s="21">
        <v>0</v>
      </c>
      <c r="EK41" s="21">
        <f t="shared" si="64"/>
        <v>0</v>
      </c>
      <c r="EL41" s="21">
        <v>0</v>
      </c>
      <c r="EM41" s="21">
        <f t="shared" si="65"/>
        <v>0</v>
      </c>
      <c r="EN41" s="21">
        <v>0</v>
      </c>
      <c r="EO41" s="21">
        <f t="shared" si="66"/>
        <v>0</v>
      </c>
      <c r="EP41" s="21">
        <v>0</v>
      </c>
      <c r="EQ41" s="21">
        <f t="shared" si="67"/>
        <v>0</v>
      </c>
      <c r="ER41" s="21">
        <v>0</v>
      </c>
      <c r="ES41" s="21">
        <f t="shared" si="68"/>
        <v>0</v>
      </c>
      <c r="ET41" s="21">
        <f t="shared" si="22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0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1"/>
        <v>0</v>
      </c>
      <c r="FG41" s="21">
        <v>0</v>
      </c>
      <c r="FH41" s="21">
        <f t="shared" si="72"/>
        <v>0</v>
      </c>
      <c r="FI41" s="21">
        <v>0</v>
      </c>
      <c r="FJ41" s="21">
        <f t="shared" si="73"/>
        <v>0</v>
      </c>
      <c r="FK41" s="21">
        <v>0</v>
      </c>
      <c r="FL41" s="21">
        <f t="shared" si="74"/>
        <v>0</v>
      </c>
      <c r="FM41" s="21">
        <v>0</v>
      </c>
      <c r="FN41" s="21">
        <f t="shared" si="75"/>
        <v>0</v>
      </c>
      <c r="FO41" s="21">
        <v>0</v>
      </c>
      <c r="FP41" s="21">
        <f t="shared" si="76"/>
        <v>0</v>
      </c>
      <c r="FQ41" s="21">
        <f t="shared" si="77"/>
        <v>0</v>
      </c>
      <c r="FR41" s="21"/>
      <c r="FS41" s="23">
        <f t="shared" si="231"/>
        <v>0</v>
      </c>
      <c r="FT41" s="22"/>
      <c r="FU41" s="22"/>
      <c r="FV41" s="22"/>
      <c r="FW41" s="23">
        <v>0</v>
      </c>
      <c r="FX41" s="21">
        <f t="shared" si="204"/>
        <v>0</v>
      </c>
      <c r="FY41" s="21">
        <f t="shared" si="79"/>
        <v>0</v>
      </c>
      <c r="FZ41" s="21">
        <v>0</v>
      </c>
      <c r="GA41" s="21">
        <f t="shared" si="80"/>
        <v>0</v>
      </c>
      <c r="GB41" s="21">
        <v>0</v>
      </c>
      <c r="GC41" s="21">
        <f t="shared" si="81"/>
        <v>0</v>
      </c>
      <c r="GD41" s="21">
        <v>0</v>
      </c>
      <c r="GE41" s="21">
        <f t="shared" si="82"/>
        <v>0</v>
      </c>
      <c r="GF41" s="21">
        <v>0</v>
      </c>
      <c r="GG41" s="21">
        <f t="shared" si="83"/>
        <v>0</v>
      </c>
      <c r="GH41" s="21">
        <v>0</v>
      </c>
      <c r="GI41" s="21">
        <f t="shared" si="84"/>
        <v>0</v>
      </c>
      <c r="GJ41" s="21">
        <f t="shared" si="22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6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7"/>
        <v>0</v>
      </c>
      <c r="GW41" s="21">
        <v>0</v>
      </c>
      <c r="GX41" s="21">
        <f t="shared" si="88"/>
        <v>0</v>
      </c>
      <c r="GY41" s="21">
        <v>0</v>
      </c>
      <c r="GZ41" s="21">
        <f t="shared" si="89"/>
        <v>0</v>
      </c>
      <c r="HA41" s="21">
        <v>0</v>
      </c>
      <c r="HB41" s="21">
        <f t="shared" si="90"/>
        <v>0</v>
      </c>
      <c r="HC41" s="21">
        <v>0</v>
      </c>
      <c r="HD41" s="21">
        <f t="shared" si="91"/>
        <v>0</v>
      </c>
      <c r="HE41" s="21">
        <v>0</v>
      </c>
      <c r="HF41" s="21">
        <f t="shared" si="92"/>
        <v>0</v>
      </c>
      <c r="HG41" s="21">
        <f t="shared" si="93"/>
        <v>0</v>
      </c>
      <c r="HH41" s="21"/>
      <c r="HI41" s="23">
        <f t="shared" si="232"/>
        <v>0</v>
      </c>
      <c r="HJ41" s="22"/>
      <c r="HK41" s="22"/>
      <c r="HL41" s="22"/>
      <c r="HM41" s="23">
        <v>0</v>
      </c>
      <c r="HN41" s="21">
        <f t="shared" si="205"/>
        <v>0</v>
      </c>
      <c r="HO41" s="21">
        <f t="shared" si="95"/>
        <v>0</v>
      </c>
      <c r="HP41" s="21">
        <v>0</v>
      </c>
      <c r="HQ41" s="21">
        <f t="shared" si="96"/>
        <v>0</v>
      </c>
      <c r="HR41" s="21">
        <v>0</v>
      </c>
      <c r="HS41" s="21">
        <f t="shared" si="97"/>
        <v>0</v>
      </c>
      <c r="HT41" s="21">
        <v>0</v>
      </c>
      <c r="HU41" s="21">
        <f t="shared" si="98"/>
        <v>0</v>
      </c>
      <c r="HV41" s="21">
        <v>0</v>
      </c>
      <c r="HW41" s="21">
        <f t="shared" si="99"/>
        <v>0</v>
      </c>
      <c r="HX41" s="21">
        <v>0</v>
      </c>
      <c r="HY41" s="21">
        <f t="shared" si="100"/>
        <v>0</v>
      </c>
      <c r="HZ41" s="21">
        <f t="shared" si="22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2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3"/>
        <v>0</v>
      </c>
      <c r="IM41" s="21">
        <v>0</v>
      </c>
      <c r="IN41" s="21">
        <f t="shared" si="104"/>
        <v>0</v>
      </c>
      <c r="IO41" s="21">
        <v>0</v>
      </c>
      <c r="IP41" s="21">
        <f t="shared" si="105"/>
        <v>0</v>
      </c>
      <c r="IQ41" s="21">
        <v>0</v>
      </c>
      <c r="IR41" s="21">
        <f t="shared" si="106"/>
        <v>0</v>
      </c>
      <c r="IS41" s="21">
        <v>0</v>
      </c>
      <c r="IT41" s="21">
        <f t="shared" si="107"/>
        <v>0</v>
      </c>
      <c r="IU41" s="21">
        <v>0</v>
      </c>
      <c r="IV41" s="21">
        <f t="shared" si="108"/>
        <v>0</v>
      </c>
      <c r="IW41" s="21">
        <f t="shared" si="109"/>
        <v>0</v>
      </c>
      <c r="IX41" s="21"/>
      <c r="IY41" s="23">
        <f t="shared" si="233"/>
        <v>0</v>
      </c>
      <c r="IZ41" s="22"/>
      <c r="JA41" s="22"/>
      <c r="JB41" s="22"/>
      <c r="JC41" s="23">
        <v>0</v>
      </c>
      <c r="JD41" s="21">
        <f t="shared" si="206"/>
        <v>0</v>
      </c>
      <c r="JE41" s="21">
        <f t="shared" si="111"/>
        <v>0</v>
      </c>
      <c r="JF41" s="21">
        <v>0</v>
      </c>
      <c r="JG41" s="21">
        <f t="shared" si="112"/>
        <v>0</v>
      </c>
      <c r="JH41" s="21">
        <v>0</v>
      </c>
      <c r="JI41" s="21">
        <f t="shared" si="113"/>
        <v>0</v>
      </c>
      <c r="JJ41" s="21">
        <v>0</v>
      </c>
      <c r="JK41" s="21">
        <f t="shared" si="114"/>
        <v>0</v>
      </c>
      <c r="JL41" s="21">
        <v>0</v>
      </c>
      <c r="JM41" s="21">
        <f t="shared" si="115"/>
        <v>0</v>
      </c>
      <c r="JN41" s="21">
        <v>0</v>
      </c>
      <c r="JO41" s="21">
        <f t="shared" si="116"/>
        <v>0</v>
      </c>
      <c r="JP41" s="21">
        <f t="shared" si="22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18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19"/>
        <v>0</v>
      </c>
      <c r="KC41" s="21">
        <v>0</v>
      </c>
      <c r="KD41" s="21">
        <f t="shared" si="120"/>
        <v>0</v>
      </c>
      <c r="KE41" s="21">
        <v>0</v>
      </c>
      <c r="KF41" s="21">
        <f t="shared" si="121"/>
        <v>0</v>
      </c>
      <c r="KG41" s="21">
        <v>0</v>
      </c>
      <c r="KH41" s="21">
        <f t="shared" si="122"/>
        <v>0</v>
      </c>
      <c r="KI41" s="21">
        <v>0</v>
      </c>
      <c r="KJ41" s="21">
        <f t="shared" si="123"/>
        <v>0</v>
      </c>
      <c r="KK41" s="21">
        <v>0</v>
      </c>
      <c r="KL41" s="21">
        <f t="shared" si="124"/>
        <v>0</v>
      </c>
      <c r="KM41" s="21">
        <f t="shared" si="125"/>
        <v>0</v>
      </c>
      <c r="KN41" s="21"/>
      <c r="KO41" s="23">
        <f t="shared" si="234"/>
        <v>0</v>
      </c>
      <c r="KP41" s="22"/>
      <c r="KQ41" s="22"/>
      <c r="KR41" s="22"/>
      <c r="KS41" s="23">
        <v>0</v>
      </c>
      <c r="KT41" s="21">
        <f t="shared" si="207"/>
        <v>0</v>
      </c>
      <c r="KU41" s="21">
        <f t="shared" si="127"/>
        <v>0</v>
      </c>
      <c r="KV41" s="21">
        <v>0</v>
      </c>
      <c r="KW41" s="21">
        <f t="shared" si="128"/>
        <v>0</v>
      </c>
      <c r="KX41" s="21">
        <v>0</v>
      </c>
      <c r="KY41" s="21">
        <f t="shared" si="129"/>
        <v>0</v>
      </c>
      <c r="KZ41" s="21">
        <v>0</v>
      </c>
      <c r="LA41" s="21">
        <f t="shared" si="130"/>
        <v>0</v>
      </c>
      <c r="LB41" s="21">
        <v>0</v>
      </c>
      <c r="LC41" s="21">
        <f t="shared" si="131"/>
        <v>0</v>
      </c>
      <c r="LD41" s="21">
        <v>0</v>
      </c>
      <c r="LE41" s="21">
        <f t="shared" si="132"/>
        <v>0</v>
      </c>
      <c r="LF41" s="21">
        <f t="shared" si="22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4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5"/>
        <v>0</v>
      </c>
      <c r="LS41" s="21">
        <v>0</v>
      </c>
      <c r="LT41" s="21">
        <f t="shared" si="136"/>
        <v>0</v>
      </c>
      <c r="LU41" s="21">
        <v>0</v>
      </c>
      <c r="LV41" s="21">
        <f t="shared" si="137"/>
        <v>0</v>
      </c>
      <c r="LW41" s="21">
        <v>0</v>
      </c>
      <c r="LX41" s="21">
        <f t="shared" si="138"/>
        <v>0</v>
      </c>
      <c r="LY41" s="21">
        <v>0</v>
      </c>
      <c r="LZ41" s="21">
        <f t="shared" si="139"/>
        <v>0</v>
      </c>
      <c r="MA41" s="21">
        <v>0</v>
      </c>
      <c r="MB41" s="21">
        <f t="shared" si="140"/>
        <v>0</v>
      </c>
      <c r="MC41" s="21">
        <f t="shared" si="141"/>
        <v>0</v>
      </c>
      <c r="MD41" s="21"/>
      <c r="ME41" s="23">
        <f t="shared" si="235"/>
        <v>0</v>
      </c>
      <c r="MF41" s="22"/>
      <c r="MG41" s="22"/>
      <c r="MH41" s="22"/>
      <c r="MI41" s="23">
        <v>0</v>
      </c>
      <c r="MJ41" s="21">
        <f t="shared" si="208"/>
        <v>0</v>
      </c>
      <c r="MK41" s="21">
        <f t="shared" si="143"/>
        <v>0</v>
      </c>
      <c r="ML41" s="21">
        <v>0</v>
      </c>
      <c r="MM41" s="21">
        <f t="shared" si="144"/>
        <v>0</v>
      </c>
      <c r="MN41" s="21">
        <v>0</v>
      </c>
      <c r="MO41" s="21">
        <f t="shared" si="145"/>
        <v>0</v>
      </c>
      <c r="MP41" s="21">
        <v>0</v>
      </c>
      <c r="MQ41" s="21">
        <f t="shared" si="146"/>
        <v>0</v>
      </c>
      <c r="MR41" s="21">
        <v>0</v>
      </c>
      <c r="MS41" s="21">
        <f t="shared" si="147"/>
        <v>0</v>
      </c>
      <c r="MT41" s="21">
        <v>0</v>
      </c>
      <c r="MU41" s="21">
        <f t="shared" si="148"/>
        <v>0</v>
      </c>
      <c r="MV41" s="21">
        <f t="shared" si="22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0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1"/>
        <v>0</v>
      </c>
      <c r="NI41" s="21">
        <v>0</v>
      </c>
      <c r="NJ41" s="21">
        <f t="shared" si="152"/>
        <v>0</v>
      </c>
      <c r="NK41" s="21">
        <v>0</v>
      </c>
      <c r="NL41" s="21">
        <f t="shared" si="153"/>
        <v>0</v>
      </c>
      <c r="NM41" s="21">
        <v>0</v>
      </c>
      <c r="NN41" s="21">
        <f t="shared" si="154"/>
        <v>0</v>
      </c>
      <c r="NO41" s="21">
        <v>0</v>
      </c>
      <c r="NP41" s="21">
        <f t="shared" si="155"/>
        <v>0</v>
      </c>
      <c r="NQ41" s="21">
        <v>0</v>
      </c>
      <c r="NR41" s="21">
        <f t="shared" si="156"/>
        <v>0</v>
      </c>
      <c r="NS41" s="21">
        <f t="shared" si="157"/>
        <v>0</v>
      </c>
      <c r="NT41" s="21"/>
      <c r="NU41" s="23">
        <f t="shared" si="236"/>
        <v>0</v>
      </c>
      <c r="NV41" s="22"/>
      <c r="NW41" s="22"/>
      <c r="NX41" s="22"/>
      <c r="NY41" s="23">
        <v>0</v>
      </c>
      <c r="NZ41" s="21">
        <f t="shared" si="209"/>
        <v>0</v>
      </c>
      <c r="OA41" s="21">
        <f t="shared" si="159"/>
        <v>0</v>
      </c>
      <c r="OB41" s="21">
        <v>0</v>
      </c>
      <c r="OC41" s="21">
        <f t="shared" si="160"/>
        <v>0</v>
      </c>
      <c r="OD41" s="21">
        <v>0</v>
      </c>
      <c r="OE41" s="21">
        <f t="shared" si="161"/>
        <v>0</v>
      </c>
      <c r="OF41" s="21">
        <v>0</v>
      </c>
      <c r="OG41" s="21">
        <f t="shared" si="162"/>
        <v>0</v>
      </c>
      <c r="OH41" s="21">
        <v>0</v>
      </c>
      <c r="OI41" s="21">
        <f t="shared" si="163"/>
        <v>0</v>
      </c>
      <c r="OJ41" s="21">
        <v>0</v>
      </c>
      <c r="OK41" s="21">
        <f t="shared" si="164"/>
        <v>0</v>
      </c>
      <c r="OL41" s="21">
        <f t="shared" si="22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66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67"/>
        <v>0</v>
      </c>
      <c r="OY41" s="21">
        <v>0</v>
      </c>
      <c r="OZ41" s="21">
        <f t="shared" si="168"/>
        <v>0</v>
      </c>
      <c r="PA41" s="21">
        <v>0</v>
      </c>
      <c r="PB41" s="21">
        <f t="shared" si="169"/>
        <v>0</v>
      </c>
      <c r="PC41" s="21">
        <v>0</v>
      </c>
      <c r="PD41" s="21">
        <f t="shared" si="170"/>
        <v>0</v>
      </c>
      <c r="PE41" s="21">
        <v>0</v>
      </c>
      <c r="PF41" s="21">
        <f t="shared" si="171"/>
        <v>0</v>
      </c>
      <c r="PG41" s="21">
        <v>0</v>
      </c>
      <c r="PH41" s="21">
        <f t="shared" si="172"/>
        <v>0</v>
      </c>
      <c r="PI41" s="21">
        <f t="shared" si="173"/>
        <v>0</v>
      </c>
      <c r="PJ41" s="21"/>
      <c r="PK41" s="23">
        <f t="shared" si="237"/>
        <v>0</v>
      </c>
      <c r="PL41" s="22"/>
      <c r="PM41" s="22"/>
      <c r="PN41" s="22"/>
      <c r="PO41" s="23">
        <v>0</v>
      </c>
      <c r="PP41" s="21">
        <f t="shared" si="210"/>
        <v>0</v>
      </c>
      <c r="PQ41" s="21">
        <f t="shared" si="175"/>
        <v>0</v>
      </c>
      <c r="PR41" s="21">
        <v>0</v>
      </c>
      <c r="PS41" s="21">
        <f t="shared" si="176"/>
        <v>0</v>
      </c>
      <c r="PT41" s="21">
        <v>0</v>
      </c>
      <c r="PU41" s="21">
        <f t="shared" si="177"/>
        <v>0</v>
      </c>
      <c r="PV41" s="21">
        <v>0</v>
      </c>
      <c r="PW41" s="21">
        <f t="shared" si="178"/>
        <v>0</v>
      </c>
      <c r="PX41" s="21">
        <v>0</v>
      </c>
      <c r="PY41" s="21">
        <f t="shared" si="179"/>
        <v>0</v>
      </c>
      <c r="PZ41" s="21">
        <v>0</v>
      </c>
      <c r="QA41" s="21">
        <f t="shared" si="180"/>
        <v>0</v>
      </c>
      <c r="QB41" s="21">
        <f t="shared" si="22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2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3"/>
        <v>0</v>
      </c>
      <c r="QO41" s="21">
        <v>0</v>
      </c>
      <c r="QP41" s="21">
        <f t="shared" si="184"/>
        <v>0</v>
      </c>
      <c r="QQ41" s="21">
        <v>0</v>
      </c>
      <c r="QR41" s="21">
        <f t="shared" si="185"/>
        <v>0</v>
      </c>
      <c r="QS41" s="21">
        <v>0</v>
      </c>
      <c r="QT41" s="21">
        <f t="shared" si="186"/>
        <v>0</v>
      </c>
      <c r="QU41" s="21">
        <v>0</v>
      </c>
      <c r="QV41" s="21">
        <f t="shared" si="187"/>
        <v>0</v>
      </c>
      <c r="QW41" s="21">
        <v>0</v>
      </c>
      <c r="QX41" s="21">
        <f t="shared" si="188"/>
        <v>0</v>
      </c>
      <c r="QY41" s="21">
        <f t="shared" si="189"/>
        <v>0</v>
      </c>
      <c r="QZ41" s="21"/>
      <c r="RA41" s="23">
        <f t="shared" si="238"/>
        <v>0</v>
      </c>
      <c r="RB41" s="24">
        <f t="shared" si="13"/>
        <v>0</v>
      </c>
      <c r="RC41" s="24">
        <f t="shared" si="14"/>
        <v>0</v>
      </c>
      <c r="RD41" s="24">
        <f t="shared" si="190"/>
        <v>0</v>
      </c>
    </row>
    <row r="42" spans="1:472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5"/>
        <v>0</v>
      </c>
      <c r="M42" s="21">
        <f t="shared" si="16"/>
        <v>0</v>
      </c>
      <c r="N42" s="21">
        <v>0</v>
      </c>
      <c r="O42" s="21">
        <f t="shared" si="17"/>
        <v>0</v>
      </c>
      <c r="P42" s="21">
        <v>0</v>
      </c>
      <c r="Q42" s="21">
        <f t="shared" si="18"/>
        <v>0</v>
      </c>
      <c r="R42" s="21">
        <v>0</v>
      </c>
      <c r="S42" s="21">
        <f t="shared" si="19"/>
        <v>0</v>
      </c>
      <c r="T42" s="21">
        <v>0</v>
      </c>
      <c r="U42" s="21">
        <f t="shared" si="20"/>
        <v>0</v>
      </c>
      <c r="V42" s="21">
        <v>0</v>
      </c>
      <c r="W42" s="21">
        <f t="shared" si="21"/>
        <v>0</v>
      </c>
      <c r="X42" s="21">
        <f t="shared" si="22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3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4"/>
        <v>0</v>
      </c>
      <c r="AK42" s="21">
        <v>0</v>
      </c>
      <c r="AL42" s="21">
        <f t="shared" si="25"/>
        <v>0</v>
      </c>
      <c r="AM42" s="21">
        <v>0</v>
      </c>
      <c r="AN42" s="21">
        <f t="shared" si="26"/>
        <v>0</v>
      </c>
      <c r="AO42" s="21">
        <v>0</v>
      </c>
      <c r="AP42" s="21">
        <f t="shared" si="27"/>
        <v>0</v>
      </c>
      <c r="AQ42" s="21">
        <v>0</v>
      </c>
      <c r="AR42" s="21">
        <f t="shared" si="28"/>
        <v>0</v>
      </c>
      <c r="AS42" s="21">
        <v>0</v>
      </c>
      <c r="AT42" s="21">
        <f t="shared" si="29"/>
        <v>0</v>
      </c>
      <c r="AU42" s="21">
        <f t="shared" si="30"/>
        <v>0</v>
      </c>
      <c r="AV42" s="21"/>
      <c r="AW42" s="23">
        <f t="shared" si="191"/>
        <v>0</v>
      </c>
      <c r="AX42" s="22"/>
      <c r="AY42" s="22"/>
      <c r="AZ42" s="22"/>
      <c r="BA42" s="23">
        <v>0</v>
      </c>
      <c r="BB42" s="21">
        <f t="shared" si="201"/>
        <v>0</v>
      </c>
      <c r="BC42" s="21">
        <f t="shared" si="32"/>
        <v>0</v>
      </c>
      <c r="BD42" s="21">
        <v>0</v>
      </c>
      <c r="BE42" s="21">
        <f t="shared" si="33"/>
        <v>0</v>
      </c>
      <c r="BF42" s="21">
        <v>0</v>
      </c>
      <c r="BG42" s="21">
        <f t="shared" si="34"/>
        <v>0</v>
      </c>
      <c r="BH42" s="21">
        <v>0</v>
      </c>
      <c r="BI42" s="21">
        <f t="shared" si="35"/>
        <v>0</v>
      </c>
      <c r="BJ42" s="21">
        <v>0</v>
      </c>
      <c r="BK42" s="21">
        <f t="shared" si="36"/>
        <v>0</v>
      </c>
      <c r="BL42" s="21">
        <v>0</v>
      </c>
      <c r="BM42" s="21">
        <f t="shared" si="37"/>
        <v>0</v>
      </c>
      <c r="BN42" s="21">
        <f t="shared" si="22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39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0"/>
        <v>0</v>
      </c>
      <c r="CA42" s="21">
        <v>0</v>
      </c>
      <c r="CB42" s="21">
        <f t="shared" si="41"/>
        <v>0</v>
      </c>
      <c r="CC42" s="21">
        <v>0</v>
      </c>
      <c r="CD42" s="21">
        <f t="shared" si="42"/>
        <v>0</v>
      </c>
      <c r="CE42" s="21">
        <v>0</v>
      </c>
      <c r="CF42" s="21">
        <f t="shared" si="43"/>
        <v>0</v>
      </c>
      <c r="CG42" s="21">
        <v>0</v>
      </c>
      <c r="CH42" s="21">
        <f t="shared" si="44"/>
        <v>0</v>
      </c>
      <c r="CI42" s="21">
        <v>0</v>
      </c>
      <c r="CJ42" s="21">
        <f t="shared" si="45"/>
        <v>0</v>
      </c>
      <c r="CK42" s="21">
        <f t="shared" si="46"/>
        <v>0</v>
      </c>
      <c r="CL42" s="21"/>
      <c r="CM42" s="23">
        <f t="shared" si="230"/>
        <v>0</v>
      </c>
      <c r="CN42" s="22"/>
      <c r="CO42" s="22"/>
      <c r="CP42" s="22"/>
      <c r="CQ42" s="23">
        <v>0</v>
      </c>
      <c r="CR42" s="21">
        <f t="shared" si="202"/>
        <v>0</v>
      </c>
      <c r="CS42" s="21">
        <f t="shared" si="48"/>
        <v>0</v>
      </c>
      <c r="CT42" s="21">
        <v>0</v>
      </c>
      <c r="CU42" s="21">
        <f t="shared" si="49"/>
        <v>0</v>
      </c>
      <c r="CV42" s="21">
        <v>0</v>
      </c>
      <c r="CW42" s="21">
        <f t="shared" si="50"/>
        <v>0</v>
      </c>
      <c r="CX42" s="21">
        <v>0</v>
      </c>
      <c r="CY42" s="21">
        <f t="shared" si="51"/>
        <v>0</v>
      </c>
      <c r="CZ42" s="21">
        <v>0</v>
      </c>
      <c r="DA42" s="21">
        <f t="shared" si="52"/>
        <v>0</v>
      </c>
      <c r="DB42" s="21">
        <v>0</v>
      </c>
      <c r="DC42" s="21">
        <f t="shared" si="53"/>
        <v>0</v>
      </c>
      <c r="DD42" s="21">
        <f t="shared" si="22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5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6"/>
        <v>0</v>
      </c>
      <c r="DS42" s="21">
        <v>0</v>
      </c>
      <c r="DT42" s="21">
        <f t="shared" si="57"/>
        <v>0</v>
      </c>
      <c r="DU42" s="21">
        <v>0</v>
      </c>
      <c r="DV42" s="21">
        <f t="shared" si="58"/>
        <v>0</v>
      </c>
      <c r="DW42" s="21">
        <v>0</v>
      </c>
      <c r="DX42" s="21">
        <f t="shared" si="59"/>
        <v>0</v>
      </c>
      <c r="DY42" s="21">
        <v>0</v>
      </c>
      <c r="DZ42" s="21">
        <f t="shared" si="60"/>
        <v>0</v>
      </c>
      <c r="EA42" s="21">
        <f t="shared" si="61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03"/>
        <v>0</v>
      </c>
      <c r="EI42" s="21">
        <f t="shared" si="63"/>
        <v>0</v>
      </c>
      <c r="EJ42" s="21">
        <v>0</v>
      </c>
      <c r="EK42" s="21">
        <f t="shared" si="64"/>
        <v>0</v>
      </c>
      <c r="EL42" s="21">
        <v>0</v>
      </c>
      <c r="EM42" s="21">
        <f t="shared" si="65"/>
        <v>0</v>
      </c>
      <c r="EN42" s="21">
        <v>0</v>
      </c>
      <c r="EO42" s="21">
        <f t="shared" si="66"/>
        <v>0</v>
      </c>
      <c r="EP42" s="21">
        <v>0</v>
      </c>
      <c r="EQ42" s="21">
        <f t="shared" si="67"/>
        <v>0</v>
      </c>
      <c r="ER42" s="21">
        <v>0</v>
      </c>
      <c r="ES42" s="21">
        <f t="shared" si="68"/>
        <v>0</v>
      </c>
      <c r="ET42" s="21">
        <f t="shared" si="22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0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1"/>
        <v>0</v>
      </c>
      <c r="FG42" s="21">
        <v>0</v>
      </c>
      <c r="FH42" s="21">
        <f t="shared" si="72"/>
        <v>0</v>
      </c>
      <c r="FI42" s="21">
        <v>0</v>
      </c>
      <c r="FJ42" s="21">
        <f t="shared" si="73"/>
        <v>0</v>
      </c>
      <c r="FK42" s="21">
        <v>0</v>
      </c>
      <c r="FL42" s="21">
        <f t="shared" si="74"/>
        <v>0</v>
      </c>
      <c r="FM42" s="21">
        <v>0</v>
      </c>
      <c r="FN42" s="21">
        <f t="shared" si="75"/>
        <v>0</v>
      </c>
      <c r="FO42" s="21">
        <v>0</v>
      </c>
      <c r="FP42" s="21">
        <f t="shared" si="76"/>
        <v>0</v>
      </c>
      <c r="FQ42" s="21">
        <f t="shared" si="77"/>
        <v>0</v>
      </c>
      <c r="FR42" s="21"/>
      <c r="FS42" s="23">
        <f t="shared" si="231"/>
        <v>0</v>
      </c>
      <c r="FT42" s="22"/>
      <c r="FU42" s="22"/>
      <c r="FV42" s="22"/>
      <c r="FW42" s="23">
        <v>0</v>
      </c>
      <c r="FX42" s="21">
        <f t="shared" si="204"/>
        <v>0</v>
      </c>
      <c r="FY42" s="21">
        <f t="shared" si="79"/>
        <v>0</v>
      </c>
      <c r="FZ42" s="21">
        <v>0</v>
      </c>
      <c r="GA42" s="21">
        <f t="shared" si="80"/>
        <v>0</v>
      </c>
      <c r="GB42" s="21">
        <v>0</v>
      </c>
      <c r="GC42" s="21">
        <f t="shared" si="81"/>
        <v>0</v>
      </c>
      <c r="GD42" s="21">
        <v>0</v>
      </c>
      <c r="GE42" s="21">
        <f t="shared" si="82"/>
        <v>0</v>
      </c>
      <c r="GF42" s="21">
        <v>0</v>
      </c>
      <c r="GG42" s="21">
        <f t="shared" si="83"/>
        <v>0</v>
      </c>
      <c r="GH42" s="21">
        <v>0</v>
      </c>
      <c r="GI42" s="21">
        <f t="shared" si="84"/>
        <v>0</v>
      </c>
      <c r="GJ42" s="21">
        <f t="shared" si="22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6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7"/>
        <v>0</v>
      </c>
      <c r="GW42" s="21">
        <v>0</v>
      </c>
      <c r="GX42" s="21">
        <f t="shared" si="88"/>
        <v>0</v>
      </c>
      <c r="GY42" s="21">
        <v>0</v>
      </c>
      <c r="GZ42" s="21">
        <f t="shared" si="89"/>
        <v>0</v>
      </c>
      <c r="HA42" s="21">
        <v>0</v>
      </c>
      <c r="HB42" s="21">
        <f t="shared" si="90"/>
        <v>0</v>
      </c>
      <c r="HC42" s="21">
        <v>0</v>
      </c>
      <c r="HD42" s="21">
        <f t="shared" si="91"/>
        <v>0</v>
      </c>
      <c r="HE42" s="21">
        <v>0</v>
      </c>
      <c r="HF42" s="21">
        <f t="shared" si="92"/>
        <v>0</v>
      </c>
      <c r="HG42" s="21">
        <f t="shared" si="93"/>
        <v>0</v>
      </c>
      <c r="HH42" s="21"/>
      <c r="HI42" s="23">
        <f t="shared" si="232"/>
        <v>0</v>
      </c>
      <c r="HJ42" s="22"/>
      <c r="HK42" s="22"/>
      <c r="HL42" s="22"/>
      <c r="HM42" s="23">
        <v>0</v>
      </c>
      <c r="HN42" s="21">
        <f t="shared" si="205"/>
        <v>0</v>
      </c>
      <c r="HO42" s="21">
        <f t="shared" si="95"/>
        <v>0</v>
      </c>
      <c r="HP42" s="21">
        <v>0</v>
      </c>
      <c r="HQ42" s="21">
        <f t="shared" si="96"/>
        <v>0</v>
      </c>
      <c r="HR42" s="21">
        <v>0</v>
      </c>
      <c r="HS42" s="21">
        <f t="shared" si="97"/>
        <v>0</v>
      </c>
      <c r="HT42" s="21">
        <v>0</v>
      </c>
      <c r="HU42" s="21">
        <f t="shared" si="98"/>
        <v>0</v>
      </c>
      <c r="HV42" s="21">
        <v>0</v>
      </c>
      <c r="HW42" s="21">
        <f t="shared" si="99"/>
        <v>0</v>
      </c>
      <c r="HX42" s="21">
        <v>0</v>
      </c>
      <c r="HY42" s="21">
        <f t="shared" si="100"/>
        <v>0</v>
      </c>
      <c r="HZ42" s="21">
        <f t="shared" si="22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2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3"/>
        <v>0</v>
      </c>
      <c r="IM42" s="21">
        <v>0</v>
      </c>
      <c r="IN42" s="21">
        <f t="shared" si="104"/>
        <v>0</v>
      </c>
      <c r="IO42" s="21">
        <v>0</v>
      </c>
      <c r="IP42" s="21">
        <f t="shared" si="105"/>
        <v>0</v>
      </c>
      <c r="IQ42" s="21">
        <v>0</v>
      </c>
      <c r="IR42" s="21">
        <f t="shared" si="106"/>
        <v>0</v>
      </c>
      <c r="IS42" s="21">
        <v>0</v>
      </c>
      <c r="IT42" s="21">
        <f t="shared" si="107"/>
        <v>0</v>
      </c>
      <c r="IU42" s="21">
        <v>0</v>
      </c>
      <c r="IV42" s="21">
        <f t="shared" si="108"/>
        <v>0</v>
      </c>
      <c r="IW42" s="21">
        <f t="shared" si="109"/>
        <v>0</v>
      </c>
      <c r="IX42" s="21"/>
      <c r="IY42" s="23">
        <f t="shared" si="233"/>
        <v>0</v>
      </c>
      <c r="IZ42" s="22"/>
      <c r="JA42" s="22"/>
      <c r="JB42" s="22"/>
      <c r="JC42" s="23">
        <v>0</v>
      </c>
      <c r="JD42" s="21">
        <f t="shared" si="206"/>
        <v>0</v>
      </c>
      <c r="JE42" s="21">
        <f t="shared" si="111"/>
        <v>0</v>
      </c>
      <c r="JF42" s="21">
        <v>0</v>
      </c>
      <c r="JG42" s="21">
        <f t="shared" si="112"/>
        <v>0</v>
      </c>
      <c r="JH42" s="21">
        <v>0</v>
      </c>
      <c r="JI42" s="21">
        <f t="shared" si="113"/>
        <v>0</v>
      </c>
      <c r="JJ42" s="21">
        <v>0</v>
      </c>
      <c r="JK42" s="21">
        <f t="shared" si="114"/>
        <v>0</v>
      </c>
      <c r="JL42" s="21">
        <v>0</v>
      </c>
      <c r="JM42" s="21">
        <f t="shared" si="115"/>
        <v>0</v>
      </c>
      <c r="JN42" s="21">
        <v>0</v>
      </c>
      <c r="JO42" s="21">
        <f t="shared" si="116"/>
        <v>0</v>
      </c>
      <c r="JP42" s="21">
        <f t="shared" si="22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18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19"/>
        <v>0</v>
      </c>
      <c r="KC42" s="21">
        <v>0</v>
      </c>
      <c r="KD42" s="21">
        <f t="shared" si="120"/>
        <v>0</v>
      </c>
      <c r="KE42" s="21">
        <v>0</v>
      </c>
      <c r="KF42" s="21">
        <f t="shared" si="121"/>
        <v>0</v>
      </c>
      <c r="KG42" s="21">
        <v>0</v>
      </c>
      <c r="KH42" s="21">
        <f t="shared" si="122"/>
        <v>0</v>
      </c>
      <c r="KI42" s="21">
        <v>0</v>
      </c>
      <c r="KJ42" s="21">
        <f t="shared" si="123"/>
        <v>0</v>
      </c>
      <c r="KK42" s="21">
        <v>0</v>
      </c>
      <c r="KL42" s="21">
        <f t="shared" si="124"/>
        <v>0</v>
      </c>
      <c r="KM42" s="21">
        <f t="shared" si="125"/>
        <v>0</v>
      </c>
      <c r="KN42" s="21"/>
      <c r="KO42" s="23">
        <f t="shared" si="234"/>
        <v>0</v>
      </c>
      <c r="KP42" s="22"/>
      <c r="KQ42" s="22"/>
      <c r="KR42" s="22"/>
      <c r="KS42" s="23">
        <v>0</v>
      </c>
      <c r="KT42" s="21">
        <f t="shared" si="207"/>
        <v>0</v>
      </c>
      <c r="KU42" s="21">
        <f t="shared" si="127"/>
        <v>0</v>
      </c>
      <c r="KV42" s="21">
        <v>0</v>
      </c>
      <c r="KW42" s="21">
        <f t="shared" si="128"/>
        <v>0</v>
      </c>
      <c r="KX42" s="21">
        <v>0</v>
      </c>
      <c r="KY42" s="21">
        <f t="shared" si="129"/>
        <v>0</v>
      </c>
      <c r="KZ42" s="21">
        <v>0</v>
      </c>
      <c r="LA42" s="21">
        <f t="shared" si="130"/>
        <v>0</v>
      </c>
      <c r="LB42" s="21">
        <v>0</v>
      </c>
      <c r="LC42" s="21">
        <f t="shared" si="131"/>
        <v>0</v>
      </c>
      <c r="LD42" s="21">
        <v>0</v>
      </c>
      <c r="LE42" s="21">
        <f t="shared" si="132"/>
        <v>0</v>
      </c>
      <c r="LF42" s="21">
        <f t="shared" si="22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4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5"/>
        <v>0</v>
      </c>
      <c r="LS42" s="21">
        <v>0</v>
      </c>
      <c r="LT42" s="21">
        <f t="shared" si="136"/>
        <v>0</v>
      </c>
      <c r="LU42" s="21">
        <v>0</v>
      </c>
      <c r="LV42" s="21">
        <f t="shared" si="137"/>
        <v>0</v>
      </c>
      <c r="LW42" s="21">
        <v>0</v>
      </c>
      <c r="LX42" s="21">
        <f t="shared" si="138"/>
        <v>0</v>
      </c>
      <c r="LY42" s="21">
        <v>0</v>
      </c>
      <c r="LZ42" s="21">
        <f t="shared" si="139"/>
        <v>0</v>
      </c>
      <c r="MA42" s="21">
        <v>0</v>
      </c>
      <c r="MB42" s="21">
        <f t="shared" si="140"/>
        <v>0</v>
      </c>
      <c r="MC42" s="21">
        <f t="shared" si="141"/>
        <v>0</v>
      </c>
      <c r="MD42" s="21"/>
      <c r="ME42" s="23">
        <f t="shared" si="235"/>
        <v>0</v>
      </c>
      <c r="MF42" s="22"/>
      <c r="MG42" s="22"/>
      <c r="MH42" s="22"/>
      <c r="MI42" s="23">
        <v>0</v>
      </c>
      <c r="MJ42" s="21">
        <f t="shared" si="208"/>
        <v>0</v>
      </c>
      <c r="MK42" s="21">
        <f t="shared" si="143"/>
        <v>0</v>
      </c>
      <c r="ML42" s="21">
        <v>0</v>
      </c>
      <c r="MM42" s="21">
        <f t="shared" si="144"/>
        <v>0</v>
      </c>
      <c r="MN42" s="21">
        <v>0</v>
      </c>
      <c r="MO42" s="21">
        <f t="shared" si="145"/>
        <v>0</v>
      </c>
      <c r="MP42" s="21">
        <v>0</v>
      </c>
      <c r="MQ42" s="21">
        <f t="shared" si="146"/>
        <v>0</v>
      </c>
      <c r="MR42" s="21">
        <v>0</v>
      </c>
      <c r="MS42" s="21">
        <f t="shared" si="147"/>
        <v>0</v>
      </c>
      <c r="MT42" s="21">
        <v>0</v>
      </c>
      <c r="MU42" s="21">
        <f t="shared" si="148"/>
        <v>0</v>
      </c>
      <c r="MV42" s="21">
        <f t="shared" si="22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0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1"/>
        <v>0</v>
      </c>
      <c r="NI42" s="21">
        <v>0</v>
      </c>
      <c r="NJ42" s="21">
        <f t="shared" si="152"/>
        <v>0</v>
      </c>
      <c r="NK42" s="21">
        <v>0</v>
      </c>
      <c r="NL42" s="21">
        <f t="shared" si="153"/>
        <v>0</v>
      </c>
      <c r="NM42" s="21">
        <v>0</v>
      </c>
      <c r="NN42" s="21">
        <f t="shared" si="154"/>
        <v>0</v>
      </c>
      <c r="NO42" s="21">
        <v>0</v>
      </c>
      <c r="NP42" s="21">
        <f t="shared" si="155"/>
        <v>0</v>
      </c>
      <c r="NQ42" s="21">
        <v>0</v>
      </c>
      <c r="NR42" s="21">
        <f t="shared" si="156"/>
        <v>0</v>
      </c>
      <c r="NS42" s="21">
        <f t="shared" si="157"/>
        <v>0</v>
      </c>
      <c r="NT42" s="21"/>
      <c r="NU42" s="23">
        <f t="shared" si="236"/>
        <v>0</v>
      </c>
      <c r="NV42" s="22"/>
      <c r="NW42" s="22"/>
      <c r="NX42" s="22"/>
      <c r="NY42" s="23">
        <v>0</v>
      </c>
      <c r="NZ42" s="21">
        <f t="shared" si="209"/>
        <v>0</v>
      </c>
      <c r="OA42" s="21">
        <f t="shared" si="159"/>
        <v>0</v>
      </c>
      <c r="OB42" s="21">
        <v>0</v>
      </c>
      <c r="OC42" s="21">
        <f t="shared" si="160"/>
        <v>0</v>
      </c>
      <c r="OD42" s="21">
        <v>0</v>
      </c>
      <c r="OE42" s="21">
        <f t="shared" si="161"/>
        <v>0</v>
      </c>
      <c r="OF42" s="21">
        <v>0</v>
      </c>
      <c r="OG42" s="21">
        <f t="shared" si="162"/>
        <v>0</v>
      </c>
      <c r="OH42" s="21">
        <v>0</v>
      </c>
      <c r="OI42" s="21">
        <f t="shared" si="163"/>
        <v>0</v>
      </c>
      <c r="OJ42" s="21">
        <v>0</v>
      </c>
      <c r="OK42" s="21">
        <f t="shared" si="164"/>
        <v>0</v>
      </c>
      <c r="OL42" s="21">
        <f t="shared" si="22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66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67"/>
        <v>0</v>
      </c>
      <c r="OY42" s="21">
        <v>0</v>
      </c>
      <c r="OZ42" s="21">
        <f t="shared" si="168"/>
        <v>0</v>
      </c>
      <c r="PA42" s="21">
        <v>0</v>
      </c>
      <c r="PB42" s="21">
        <f t="shared" si="169"/>
        <v>0</v>
      </c>
      <c r="PC42" s="21">
        <v>0</v>
      </c>
      <c r="PD42" s="21">
        <f t="shared" si="170"/>
        <v>0</v>
      </c>
      <c r="PE42" s="21">
        <v>0</v>
      </c>
      <c r="PF42" s="21">
        <f t="shared" si="171"/>
        <v>0</v>
      </c>
      <c r="PG42" s="21">
        <v>0</v>
      </c>
      <c r="PH42" s="21">
        <f t="shared" si="172"/>
        <v>0</v>
      </c>
      <c r="PI42" s="21">
        <f t="shared" si="173"/>
        <v>0</v>
      </c>
      <c r="PJ42" s="21"/>
      <c r="PK42" s="23">
        <f t="shared" si="237"/>
        <v>0</v>
      </c>
      <c r="PL42" s="22"/>
      <c r="PM42" s="22"/>
      <c r="PN42" s="22"/>
      <c r="PO42" s="23">
        <v>0</v>
      </c>
      <c r="PP42" s="21">
        <f t="shared" si="210"/>
        <v>0</v>
      </c>
      <c r="PQ42" s="21">
        <f t="shared" si="175"/>
        <v>0</v>
      </c>
      <c r="PR42" s="21">
        <v>0</v>
      </c>
      <c r="PS42" s="21">
        <f t="shared" si="176"/>
        <v>0</v>
      </c>
      <c r="PT42" s="21">
        <v>0</v>
      </c>
      <c r="PU42" s="21">
        <f t="shared" si="177"/>
        <v>0</v>
      </c>
      <c r="PV42" s="21">
        <v>0</v>
      </c>
      <c r="PW42" s="21">
        <f t="shared" si="178"/>
        <v>0</v>
      </c>
      <c r="PX42" s="21">
        <v>0</v>
      </c>
      <c r="PY42" s="21">
        <f t="shared" si="179"/>
        <v>0</v>
      </c>
      <c r="PZ42" s="21">
        <v>0</v>
      </c>
      <c r="QA42" s="21">
        <f t="shared" si="180"/>
        <v>0</v>
      </c>
      <c r="QB42" s="21">
        <f t="shared" si="22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2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3"/>
        <v>0</v>
      </c>
      <c r="QO42" s="21">
        <v>0</v>
      </c>
      <c r="QP42" s="21">
        <f t="shared" si="184"/>
        <v>0</v>
      </c>
      <c r="QQ42" s="21">
        <v>0</v>
      </c>
      <c r="QR42" s="21">
        <f t="shared" si="185"/>
        <v>0</v>
      </c>
      <c r="QS42" s="21">
        <v>0</v>
      </c>
      <c r="QT42" s="21">
        <f t="shared" si="186"/>
        <v>0</v>
      </c>
      <c r="QU42" s="21">
        <v>0</v>
      </c>
      <c r="QV42" s="21">
        <f t="shared" si="187"/>
        <v>0</v>
      </c>
      <c r="QW42" s="21">
        <v>0</v>
      </c>
      <c r="QX42" s="21">
        <f t="shared" si="188"/>
        <v>0</v>
      </c>
      <c r="QY42" s="21">
        <f t="shared" si="189"/>
        <v>0</v>
      </c>
      <c r="QZ42" s="21"/>
      <c r="RA42" s="23">
        <f t="shared" si="238"/>
        <v>0</v>
      </c>
      <c r="RB42" s="24">
        <f t="shared" si="13"/>
        <v>0</v>
      </c>
      <c r="RC42" s="24">
        <f t="shared" si="14"/>
        <v>0</v>
      </c>
      <c r="RD42" s="24">
        <f t="shared" si="190"/>
        <v>0</v>
      </c>
    </row>
    <row r="43" spans="1:472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239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240">SUM(Q12:Q42)</f>
        <v>0</v>
      </c>
      <c r="R43" s="25">
        <f t="shared" si="240"/>
        <v>0</v>
      </c>
      <c r="S43" s="25">
        <f t="shared" si="240"/>
        <v>0</v>
      </c>
      <c r="T43" s="25">
        <f t="shared" si="240"/>
        <v>0</v>
      </c>
      <c r="U43" s="25">
        <f t="shared" si="240"/>
        <v>0</v>
      </c>
      <c r="V43" s="25">
        <f t="shared" si="240"/>
        <v>0</v>
      </c>
      <c r="W43" s="25">
        <f t="shared" si="239"/>
        <v>0</v>
      </c>
      <c r="X43" s="25">
        <f t="shared" si="239"/>
        <v>0</v>
      </c>
      <c r="Y43" s="25">
        <f t="shared" si="239"/>
        <v>0</v>
      </c>
      <c r="Z43" s="25">
        <f t="shared" si="239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241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42">SUM(AL12:AL42)</f>
        <v>0</v>
      </c>
      <c r="AM43" s="25">
        <f t="shared" si="242"/>
        <v>0</v>
      </c>
      <c r="AN43" s="25">
        <f t="shared" si="242"/>
        <v>0</v>
      </c>
      <c r="AO43" s="25">
        <f t="shared" si="242"/>
        <v>0</v>
      </c>
      <c r="AP43" s="25">
        <f t="shared" si="242"/>
        <v>0</v>
      </c>
      <c r="AQ43" s="25">
        <f t="shared" si="242"/>
        <v>0</v>
      </c>
      <c r="AR43" s="25">
        <f t="shared" si="242"/>
        <v>0</v>
      </c>
      <c r="AS43" s="25">
        <f t="shared" si="242"/>
        <v>0</v>
      </c>
      <c r="AT43" s="25">
        <f t="shared" si="242"/>
        <v>0</v>
      </c>
      <c r="AU43" s="25">
        <f>SUM(AU12:AU42)</f>
        <v>0</v>
      </c>
      <c r="AV43" s="25">
        <f>SUM(AV12:AV42)</f>
        <v>0</v>
      </c>
      <c r="AW43" s="25">
        <f t="shared" ref="AW43" si="243">SUM(AW12:AW42)</f>
        <v>0</v>
      </c>
      <c r="AX43" s="13"/>
      <c r="AY43" s="13"/>
      <c r="AZ43" s="13"/>
      <c r="BA43" s="25">
        <f>SUM(BA12:BA42)</f>
        <v>0</v>
      </c>
      <c r="BB43" s="25">
        <f t="shared" ref="BB43" si="244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45">SUM(BG12:BG42)</f>
        <v>0</v>
      </c>
      <c r="BH43" s="25">
        <f t="shared" si="245"/>
        <v>0</v>
      </c>
      <c r="BI43" s="25">
        <f t="shared" si="245"/>
        <v>0</v>
      </c>
      <c r="BJ43" s="25">
        <f t="shared" si="245"/>
        <v>0</v>
      </c>
      <c r="BK43" s="25">
        <f t="shared" si="245"/>
        <v>0</v>
      </c>
      <c r="BL43" s="25">
        <f t="shared" si="245"/>
        <v>0</v>
      </c>
      <c r="BM43" s="25">
        <f t="shared" si="245"/>
        <v>0</v>
      </c>
      <c r="BN43" s="25">
        <f t="shared" si="245"/>
        <v>0</v>
      </c>
      <c r="BO43" s="25">
        <f t="shared" si="245"/>
        <v>0</v>
      </c>
      <c r="BP43" s="25">
        <f t="shared" si="245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46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47">SUM(CB12:CB42)</f>
        <v>0</v>
      </c>
      <c r="CC43" s="25">
        <f t="shared" si="247"/>
        <v>0</v>
      </c>
      <c r="CD43" s="25">
        <f t="shared" si="247"/>
        <v>0</v>
      </c>
      <c r="CE43" s="25">
        <f t="shared" si="247"/>
        <v>0</v>
      </c>
      <c r="CF43" s="25">
        <f t="shared" si="247"/>
        <v>0</v>
      </c>
      <c r="CG43" s="25">
        <f t="shared" si="247"/>
        <v>0</v>
      </c>
      <c r="CH43" s="25">
        <f t="shared" si="247"/>
        <v>0</v>
      </c>
      <c r="CI43" s="25">
        <f t="shared" si="247"/>
        <v>0</v>
      </c>
      <c r="CJ43" s="25">
        <f t="shared" si="247"/>
        <v>0</v>
      </c>
      <c r="CK43" s="25">
        <f>SUM(CK12:CK42)</f>
        <v>0</v>
      </c>
      <c r="CL43" s="25">
        <f>SUM(CL12:CL42)</f>
        <v>0</v>
      </c>
      <c r="CM43" s="25">
        <f t="shared" ref="CM43" si="248">SUM(CM12:CM42)</f>
        <v>0</v>
      </c>
      <c r="CN43" s="13"/>
      <c r="CO43" s="13"/>
      <c r="CP43" s="13"/>
      <c r="CQ43" s="25">
        <f>SUM(CQ12:CQ42)</f>
        <v>0</v>
      </c>
      <c r="CR43" s="25">
        <f t="shared" ref="CR43" si="249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250">SUM(CW12:CW42)</f>
        <v>0</v>
      </c>
      <c r="CX43" s="25">
        <f t="shared" si="250"/>
        <v>0</v>
      </c>
      <c r="CY43" s="25">
        <f t="shared" si="250"/>
        <v>0</v>
      </c>
      <c r="CZ43" s="25">
        <f t="shared" si="250"/>
        <v>0</v>
      </c>
      <c r="DA43" s="25">
        <f t="shared" si="250"/>
        <v>0</v>
      </c>
      <c r="DB43" s="25">
        <f t="shared" si="250"/>
        <v>0</v>
      </c>
      <c r="DC43" s="25">
        <f t="shared" si="250"/>
        <v>0</v>
      </c>
      <c r="DD43" s="25">
        <f t="shared" si="250"/>
        <v>0</v>
      </c>
      <c r="DE43" s="25">
        <f t="shared" si="250"/>
        <v>0</v>
      </c>
      <c r="DF43" s="25">
        <f t="shared" si="250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251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252">SUM(DR12:DR42)</f>
        <v>0</v>
      </c>
      <c r="DS43" s="25">
        <f t="shared" si="252"/>
        <v>0</v>
      </c>
      <c r="DT43" s="25">
        <f t="shared" si="252"/>
        <v>0</v>
      </c>
      <c r="DU43" s="25">
        <f t="shared" si="252"/>
        <v>0</v>
      </c>
      <c r="DV43" s="25">
        <f t="shared" si="252"/>
        <v>0</v>
      </c>
      <c r="DW43" s="25">
        <f t="shared" si="252"/>
        <v>0</v>
      </c>
      <c r="DX43" s="25">
        <f t="shared" si="252"/>
        <v>0</v>
      </c>
      <c r="DY43" s="25">
        <f t="shared" si="252"/>
        <v>0</v>
      </c>
      <c r="DZ43" s="25">
        <f t="shared" si="252"/>
        <v>0</v>
      </c>
      <c r="EA43" s="25">
        <f>SUM(EA12:EA42)</f>
        <v>0</v>
      </c>
      <c r="EB43" s="25">
        <f>SUM(EB12:EB42)</f>
        <v>0</v>
      </c>
      <c r="EC43" s="25">
        <f t="shared" ref="EC43" si="253">SUM(EC12:EC42)</f>
        <v>0</v>
      </c>
      <c r="ED43" s="13"/>
      <c r="EE43" s="13"/>
      <c r="EF43" s="13"/>
      <c r="EG43" s="25">
        <f>SUM(EG12:EG42)</f>
        <v>0</v>
      </c>
      <c r="EH43" s="25">
        <f t="shared" ref="EH43" si="254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255">SUM(EM12:EM42)</f>
        <v>0</v>
      </c>
      <c r="EN43" s="25">
        <f t="shared" si="255"/>
        <v>0</v>
      </c>
      <c r="EO43" s="25">
        <f t="shared" si="255"/>
        <v>0</v>
      </c>
      <c r="EP43" s="25">
        <f t="shared" si="255"/>
        <v>0</v>
      </c>
      <c r="EQ43" s="25">
        <f t="shared" si="255"/>
        <v>0</v>
      </c>
      <c r="ER43" s="25">
        <f t="shared" si="255"/>
        <v>0</v>
      </c>
      <c r="ES43" s="25">
        <f t="shared" si="255"/>
        <v>0</v>
      </c>
      <c r="ET43" s="25">
        <f t="shared" si="255"/>
        <v>0</v>
      </c>
      <c r="EU43" s="25">
        <f t="shared" si="255"/>
        <v>0</v>
      </c>
      <c r="EV43" s="25">
        <f t="shared" si="255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256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257">SUM(FH12:FH42)</f>
        <v>0</v>
      </c>
      <c r="FI43" s="25">
        <f t="shared" si="257"/>
        <v>0</v>
      </c>
      <c r="FJ43" s="25">
        <f t="shared" si="257"/>
        <v>0</v>
      </c>
      <c r="FK43" s="25">
        <f t="shared" si="257"/>
        <v>0</v>
      </c>
      <c r="FL43" s="25">
        <f t="shared" si="257"/>
        <v>0</v>
      </c>
      <c r="FM43" s="25">
        <f t="shared" si="257"/>
        <v>0</v>
      </c>
      <c r="FN43" s="25">
        <f t="shared" si="257"/>
        <v>0</v>
      </c>
      <c r="FO43" s="25">
        <f t="shared" si="257"/>
        <v>0</v>
      </c>
      <c r="FP43" s="25">
        <f t="shared" si="257"/>
        <v>0</v>
      </c>
      <c r="FQ43" s="25">
        <f>SUM(FQ12:FQ42)</f>
        <v>0</v>
      </c>
      <c r="FR43" s="25">
        <f>SUM(FR12:FR42)</f>
        <v>0</v>
      </c>
      <c r="FS43" s="25">
        <f t="shared" ref="FS43" si="258">SUM(FS12:FS42)</f>
        <v>0</v>
      </c>
      <c r="FT43" s="13"/>
      <c r="FU43" s="13"/>
      <c r="FV43" s="13"/>
      <c r="FW43" s="25">
        <f>SUM(FW12:FW42)</f>
        <v>0</v>
      </c>
      <c r="FX43" s="25">
        <f t="shared" ref="FX43" si="259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260">SUM(GC12:GC42)</f>
        <v>0</v>
      </c>
      <c r="GD43" s="25">
        <f t="shared" si="260"/>
        <v>0</v>
      </c>
      <c r="GE43" s="25">
        <f t="shared" si="260"/>
        <v>0</v>
      </c>
      <c r="GF43" s="25">
        <f t="shared" si="260"/>
        <v>0</v>
      </c>
      <c r="GG43" s="25">
        <f t="shared" si="260"/>
        <v>0</v>
      </c>
      <c r="GH43" s="25">
        <f t="shared" si="260"/>
        <v>0</v>
      </c>
      <c r="GI43" s="25">
        <f t="shared" si="260"/>
        <v>0</v>
      </c>
      <c r="GJ43" s="25">
        <f t="shared" si="260"/>
        <v>0</v>
      </c>
      <c r="GK43" s="25">
        <f t="shared" si="260"/>
        <v>0</v>
      </c>
      <c r="GL43" s="25">
        <f t="shared" si="260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261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262">SUM(GX12:GX42)</f>
        <v>0</v>
      </c>
      <c r="GY43" s="25">
        <f t="shared" si="262"/>
        <v>0</v>
      </c>
      <c r="GZ43" s="25">
        <f t="shared" si="262"/>
        <v>0</v>
      </c>
      <c r="HA43" s="25">
        <f t="shared" si="262"/>
        <v>0</v>
      </c>
      <c r="HB43" s="25">
        <f t="shared" si="262"/>
        <v>0</v>
      </c>
      <c r="HC43" s="25">
        <f t="shared" si="262"/>
        <v>0</v>
      </c>
      <c r="HD43" s="25">
        <f t="shared" si="262"/>
        <v>0</v>
      </c>
      <c r="HE43" s="25">
        <f t="shared" si="262"/>
        <v>0</v>
      </c>
      <c r="HF43" s="25">
        <f t="shared" si="262"/>
        <v>0</v>
      </c>
      <c r="HG43" s="25">
        <f>SUM(HG12:HG42)</f>
        <v>0</v>
      </c>
      <c r="HH43" s="25">
        <f>SUM(HH12:HH42)</f>
        <v>0</v>
      </c>
      <c r="HI43" s="25">
        <f t="shared" ref="HI43" si="263">SUM(HI12:HI42)</f>
        <v>0</v>
      </c>
      <c r="HJ43" s="13"/>
      <c r="HK43" s="13"/>
      <c r="HL43" s="13"/>
      <c r="HM43" s="25">
        <f>SUM(HM12:HM42)</f>
        <v>0</v>
      </c>
      <c r="HN43" s="25">
        <f t="shared" ref="HN43" si="264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265">SUM(HS12:HS42)</f>
        <v>0</v>
      </c>
      <c r="HT43" s="25">
        <f t="shared" si="265"/>
        <v>0</v>
      </c>
      <c r="HU43" s="25">
        <f t="shared" si="265"/>
        <v>0</v>
      </c>
      <c r="HV43" s="25">
        <f t="shared" si="265"/>
        <v>0</v>
      </c>
      <c r="HW43" s="25">
        <f t="shared" si="265"/>
        <v>0</v>
      </c>
      <c r="HX43" s="25">
        <f t="shared" si="265"/>
        <v>0</v>
      </c>
      <c r="HY43" s="25">
        <f t="shared" si="265"/>
        <v>0</v>
      </c>
      <c r="HZ43" s="25">
        <f t="shared" si="265"/>
        <v>0</v>
      </c>
      <c r="IA43" s="25">
        <f t="shared" si="265"/>
        <v>0</v>
      </c>
      <c r="IB43" s="25">
        <f t="shared" si="265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266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267">SUM(IN12:IN42)</f>
        <v>0</v>
      </c>
      <c r="IO43" s="25">
        <f t="shared" si="267"/>
        <v>0</v>
      </c>
      <c r="IP43" s="25">
        <f t="shared" si="267"/>
        <v>0</v>
      </c>
      <c r="IQ43" s="25">
        <f t="shared" si="267"/>
        <v>0</v>
      </c>
      <c r="IR43" s="25">
        <f t="shared" si="267"/>
        <v>0</v>
      </c>
      <c r="IS43" s="25">
        <f t="shared" si="267"/>
        <v>0</v>
      </c>
      <c r="IT43" s="25">
        <f t="shared" si="267"/>
        <v>0</v>
      </c>
      <c r="IU43" s="25">
        <f t="shared" si="267"/>
        <v>0</v>
      </c>
      <c r="IV43" s="25">
        <f t="shared" si="267"/>
        <v>0</v>
      </c>
      <c r="IW43" s="25">
        <f>SUM(IW12:IW42)</f>
        <v>0</v>
      </c>
      <c r="IX43" s="25">
        <f>SUM(IX12:IX42)</f>
        <v>0</v>
      </c>
      <c r="IY43" s="25">
        <f t="shared" ref="IY43" si="268">SUM(IY12:IY42)</f>
        <v>0</v>
      </c>
      <c r="IZ43" s="13"/>
      <c r="JA43" s="13"/>
      <c r="JB43" s="13"/>
      <c r="JC43" s="25">
        <f>SUM(JC12:JC42)</f>
        <v>0</v>
      </c>
      <c r="JD43" s="25">
        <f t="shared" ref="JD43" si="269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270">SUM(JI12:JI42)</f>
        <v>0</v>
      </c>
      <c r="JJ43" s="25">
        <f t="shared" si="270"/>
        <v>0</v>
      </c>
      <c r="JK43" s="25">
        <f t="shared" si="270"/>
        <v>0</v>
      </c>
      <c r="JL43" s="25">
        <f t="shared" si="270"/>
        <v>0</v>
      </c>
      <c r="JM43" s="25">
        <f t="shared" si="270"/>
        <v>0</v>
      </c>
      <c r="JN43" s="25">
        <f t="shared" si="270"/>
        <v>0</v>
      </c>
      <c r="JO43" s="25">
        <f t="shared" si="270"/>
        <v>0</v>
      </c>
      <c r="JP43" s="25">
        <f t="shared" si="270"/>
        <v>0</v>
      </c>
      <c r="JQ43" s="25">
        <f t="shared" si="270"/>
        <v>0</v>
      </c>
      <c r="JR43" s="25">
        <f t="shared" si="270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271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272">SUM(KD12:KD42)</f>
        <v>0</v>
      </c>
      <c r="KE43" s="25">
        <f t="shared" si="272"/>
        <v>0</v>
      </c>
      <c r="KF43" s="25">
        <f t="shared" si="272"/>
        <v>0</v>
      </c>
      <c r="KG43" s="25">
        <f t="shared" si="272"/>
        <v>0</v>
      </c>
      <c r="KH43" s="25">
        <f t="shared" si="272"/>
        <v>0</v>
      </c>
      <c r="KI43" s="25">
        <f t="shared" si="272"/>
        <v>0</v>
      </c>
      <c r="KJ43" s="25">
        <f t="shared" si="272"/>
        <v>0</v>
      </c>
      <c r="KK43" s="25">
        <f t="shared" si="272"/>
        <v>0</v>
      </c>
      <c r="KL43" s="25">
        <f t="shared" si="272"/>
        <v>0</v>
      </c>
      <c r="KM43" s="25">
        <f>SUM(KM12:KM42)</f>
        <v>0</v>
      </c>
      <c r="KN43" s="25">
        <f>SUM(KN12:KN42)</f>
        <v>0</v>
      </c>
      <c r="KO43" s="25">
        <f t="shared" ref="KO43" si="273">SUM(KO12:KO42)</f>
        <v>0</v>
      </c>
      <c r="KP43" s="13"/>
      <c r="KQ43" s="13"/>
      <c r="KR43" s="13"/>
      <c r="KS43" s="25">
        <f>SUM(KS12:KS42)</f>
        <v>0</v>
      </c>
      <c r="KT43" s="25">
        <f t="shared" ref="KT43" si="274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275">SUM(KY12:KY42)</f>
        <v>0</v>
      </c>
      <c r="KZ43" s="25">
        <f t="shared" si="275"/>
        <v>0</v>
      </c>
      <c r="LA43" s="25">
        <f t="shared" si="275"/>
        <v>0</v>
      </c>
      <c r="LB43" s="25">
        <f t="shared" si="275"/>
        <v>0</v>
      </c>
      <c r="LC43" s="25">
        <f t="shared" si="275"/>
        <v>0</v>
      </c>
      <c r="LD43" s="25">
        <f t="shared" si="275"/>
        <v>0</v>
      </c>
      <c r="LE43" s="25">
        <f t="shared" si="275"/>
        <v>0</v>
      </c>
      <c r="LF43" s="25">
        <f t="shared" si="275"/>
        <v>0</v>
      </c>
      <c r="LG43" s="25">
        <f t="shared" si="275"/>
        <v>0</v>
      </c>
      <c r="LH43" s="25">
        <f t="shared" si="275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276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277">SUM(LT12:LT42)</f>
        <v>0</v>
      </c>
      <c r="LU43" s="25">
        <f t="shared" si="277"/>
        <v>0</v>
      </c>
      <c r="LV43" s="25">
        <f t="shared" si="277"/>
        <v>0</v>
      </c>
      <c r="LW43" s="25">
        <f t="shared" si="277"/>
        <v>0</v>
      </c>
      <c r="LX43" s="25">
        <f t="shared" si="277"/>
        <v>0</v>
      </c>
      <c r="LY43" s="25">
        <f t="shared" si="277"/>
        <v>0</v>
      </c>
      <c r="LZ43" s="25">
        <f t="shared" si="277"/>
        <v>0</v>
      </c>
      <c r="MA43" s="25">
        <f t="shared" si="277"/>
        <v>0</v>
      </c>
      <c r="MB43" s="25">
        <f t="shared" si="277"/>
        <v>0</v>
      </c>
      <c r="MC43" s="25">
        <f>SUM(MC12:MC42)</f>
        <v>0</v>
      </c>
      <c r="MD43" s="25">
        <f>SUM(MD12:MD42)</f>
        <v>0</v>
      </c>
      <c r="ME43" s="25">
        <f t="shared" ref="ME43" si="278">SUM(ME12:ME42)</f>
        <v>0</v>
      </c>
      <c r="MF43" s="13"/>
      <c r="MG43" s="13"/>
      <c r="MH43" s="13"/>
      <c r="MI43" s="25">
        <f>SUM(MI12:MI42)</f>
        <v>0</v>
      </c>
      <c r="MJ43" s="25">
        <f t="shared" ref="MJ43" si="279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280">SUM(MO12:MO42)</f>
        <v>0</v>
      </c>
      <c r="MP43" s="25">
        <f t="shared" si="280"/>
        <v>0</v>
      </c>
      <c r="MQ43" s="25">
        <f t="shared" si="280"/>
        <v>0</v>
      </c>
      <c r="MR43" s="25">
        <f t="shared" si="280"/>
        <v>0</v>
      </c>
      <c r="MS43" s="25">
        <f t="shared" si="280"/>
        <v>0</v>
      </c>
      <c r="MT43" s="25">
        <f t="shared" si="280"/>
        <v>0</v>
      </c>
      <c r="MU43" s="25">
        <f t="shared" si="280"/>
        <v>0</v>
      </c>
      <c r="MV43" s="25">
        <f t="shared" si="280"/>
        <v>0</v>
      </c>
      <c r="MW43" s="25">
        <f t="shared" si="280"/>
        <v>0</v>
      </c>
      <c r="MX43" s="25">
        <f t="shared" si="280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281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282">SUM(NJ12:NJ42)</f>
        <v>0</v>
      </c>
      <c r="NK43" s="25">
        <f t="shared" si="282"/>
        <v>0</v>
      </c>
      <c r="NL43" s="25">
        <f t="shared" si="282"/>
        <v>0</v>
      </c>
      <c r="NM43" s="25">
        <f t="shared" si="282"/>
        <v>0</v>
      </c>
      <c r="NN43" s="25">
        <f t="shared" si="282"/>
        <v>0</v>
      </c>
      <c r="NO43" s="25">
        <f t="shared" si="282"/>
        <v>0</v>
      </c>
      <c r="NP43" s="25">
        <f t="shared" si="282"/>
        <v>0</v>
      </c>
      <c r="NQ43" s="25">
        <f t="shared" si="282"/>
        <v>0</v>
      </c>
      <c r="NR43" s="25">
        <f t="shared" si="282"/>
        <v>0</v>
      </c>
      <c r="NS43" s="25">
        <f>SUM(NS12:NS42)</f>
        <v>0</v>
      </c>
      <c r="NT43" s="25">
        <f>SUM(NT12:NT42)</f>
        <v>0</v>
      </c>
      <c r="NU43" s="25">
        <f t="shared" ref="NU43" si="283">SUM(NU12:NU42)</f>
        <v>0</v>
      </c>
      <c r="NV43" s="13"/>
      <c r="NW43" s="13"/>
      <c r="NX43" s="13"/>
      <c r="NY43" s="25">
        <f>SUM(NY12:NY42)</f>
        <v>0</v>
      </c>
      <c r="NZ43" s="25">
        <f t="shared" ref="NZ43" si="284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285">SUM(OE12:OE42)</f>
        <v>0</v>
      </c>
      <c r="OF43" s="25">
        <f t="shared" si="285"/>
        <v>0</v>
      </c>
      <c r="OG43" s="25">
        <f t="shared" si="285"/>
        <v>0</v>
      </c>
      <c r="OH43" s="25">
        <f t="shared" si="285"/>
        <v>0</v>
      </c>
      <c r="OI43" s="25">
        <f t="shared" si="285"/>
        <v>0</v>
      </c>
      <c r="OJ43" s="25">
        <f t="shared" si="285"/>
        <v>0</v>
      </c>
      <c r="OK43" s="25">
        <f t="shared" si="285"/>
        <v>0</v>
      </c>
      <c r="OL43" s="25">
        <f t="shared" si="285"/>
        <v>0</v>
      </c>
      <c r="OM43" s="25">
        <f t="shared" si="285"/>
        <v>0</v>
      </c>
      <c r="ON43" s="25">
        <f t="shared" si="285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286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287">SUM(OZ12:OZ42)</f>
        <v>0</v>
      </c>
      <c r="PA43" s="25">
        <f t="shared" si="287"/>
        <v>0</v>
      </c>
      <c r="PB43" s="25">
        <f t="shared" si="287"/>
        <v>0</v>
      </c>
      <c r="PC43" s="25">
        <f t="shared" si="287"/>
        <v>0</v>
      </c>
      <c r="PD43" s="25">
        <f t="shared" si="287"/>
        <v>0</v>
      </c>
      <c r="PE43" s="25">
        <f t="shared" si="287"/>
        <v>0</v>
      </c>
      <c r="PF43" s="25">
        <f t="shared" si="287"/>
        <v>0</v>
      </c>
      <c r="PG43" s="25">
        <f t="shared" si="287"/>
        <v>0</v>
      </c>
      <c r="PH43" s="25">
        <f t="shared" si="287"/>
        <v>0</v>
      </c>
      <c r="PI43" s="25">
        <f>SUM(PI12:PI42)</f>
        <v>0</v>
      </c>
      <c r="PJ43" s="25">
        <f>SUM(PJ12:PJ42)</f>
        <v>0</v>
      </c>
      <c r="PK43" s="25">
        <f t="shared" ref="PK43" si="288">SUM(PK12:PK42)</f>
        <v>0</v>
      </c>
      <c r="PL43" s="13"/>
      <c r="PM43" s="13"/>
      <c r="PN43" s="13"/>
      <c r="PO43" s="25">
        <f>SUM(PO12:PO42)</f>
        <v>0</v>
      </c>
      <c r="PP43" s="25">
        <f t="shared" ref="PP43" si="289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290">SUM(PU12:PU42)</f>
        <v>0</v>
      </c>
      <c r="PV43" s="25">
        <f t="shared" si="290"/>
        <v>0</v>
      </c>
      <c r="PW43" s="25">
        <f t="shared" si="290"/>
        <v>0</v>
      </c>
      <c r="PX43" s="25">
        <f t="shared" si="290"/>
        <v>0</v>
      </c>
      <c r="PY43" s="25">
        <f t="shared" si="290"/>
        <v>0</v>
      </c>
      <c r="PZ43" s="25">
        <f t="shared" si="290"/>
        <v>0</v>
      </c>
      <c r="QA43" s="25">
        <f t="shared" si="290"/>
        <v>0</v>
      </c>
      <c r="QB43" s="25">
        <f t="shared" si="290"/>
        <v>0</v>
      </c>
      <c r="QC43" s="25">
        <f t="shared" si="290"/>
        <v>0</v>
      </c>
      <c r="QD43" s="25">
        <f t="shared" si="290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291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292">SUM(QP12:QP42)</f>
        <v>0</v>
      </c>
      <c r="QQ43" s="25">
        <f t="shared" si="292"/>
        <v>0</v>
      </c>
      <c r="QR43" s="25">
        <f t="shared" si="292"/>
        <v>0</v>
      </c>
      <c r="QS43" s="25">
        <f t="shared" si="292"/>
        <v>0</v>
      </c>
      <c r="QT43" s="25">
        <f t="shared" si="292"/>
        <v>0</v>
      </c>
      <c r="QU43" s="25">
        <f t="shared" si="292"/>
        <v>0</v>
      </c>
      <c r="QV43" s="25">
        <f t="shared" si="292"/>
        <v>0</v>
      </c>
      <c r="QW43" s="25">
        <f t="shared" si="292"/>
        <v>0</v>
      </c>
      <c r="QX43" s="25">
        <f t="shared" si="292"/>
        <v>0</v>
      </c>
      <c r="QY43" s="25">
        <f>SUM(QY12:QY42)</f>
        <v>0</v>
      </c>
      <c r="QZ43" s="25">
        <f>SUM(QZ12:QZ42)</f>
        <v>0</v>
      </c>
      <c r="RA43" s="25">
        <f t="shared" ref="RA43" si="293">SUM(RA12:RA42)</f>
        <v>0</v>
      </c>
      <c r="RB43" s="25">
        <f>SUM(RB12:RB42)</f>
        <v>0</v>
      </c>
      <c r="RC43" s="25">
        <f>SUM(RC12:RC42)</f>
        <v>0</v>
      </c>
      <c r="RD43" s="25">
        <f>SUM(RD12:RD42)</f>
        <v>0</v>
      </c>
    </row>
    <row r="44" spans="1:472" ht="13.8" thickBot="1" x14ac:dyDescent="0.35"/>
    <row r="45" spans="1:472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C45" s="27"/>
    </row>
    <row r="46" spans="1:472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C46" s="27"/>
    </row>
    <row r="47" spans="1:472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C47" s="27"/>
    </row>
    <row r="48" spans="1:472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</f>
        <v>0</v>
      </c>
      <c r="G48" s="28">
        <v>0</v>
      </c>
      <c r="H48" s="28">
        <v>0</v>
      </c>
      <c r="I48" s="29">
        <v>0</v>
      </c>
      <c r="J48" s="57"/>
      <c r="K48" s="27"/>
      <c r="AG48" s="27"/>
      <c r="AH48" s="27"/>
      <c r="AI48" s="27"/>
      <c r="AX48" s="61"/>
      <c r="AY48" s="62"/>
      <c r="AZ48" s="57"/>
      <c r="BA48" s="27"/>
      <c r="BW48" s="27"/>
      <c r="BX48" s="27"/>
      <c r="BY48" s="27"/>
      <c r="CN48" s="61"/>
      <c r="CO48" s="62"/>
      <c r="CP48" s="57"/>
      <c r="CQ48" s="27"/>
      <c r="DM48" s="27"/>
      <c r="DN48" s="27"/>
      <c r="DO48" s="27"/>
      <c r="ED48" s="61"/>
      <c r="EE48" s="62"/>
      <c r="EF48" s="57"/>
      <c r="EG48" s="27"/>
      <c r="FC48" s="27"/>
      <c r="FD48" s="27"/>
      <c r="FE48" s="27"/>
      <c r="FT48" s="61"/>
      <c r="FU48" s="62"/>
      <c r="FV48" s="57"/>
      <c r="FW48" s="27"/>
      <c r="GS48" s="27"/>
      <c r="GT48" s="27"/>
      <c r="GU48" s="27"/>
      <c r="HJ48" s="61"/>
      <c r="HK48" s="62"/>
      <c r="HL48" s="57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57"/>
      <c r="KS48" s="27"/>
      <c r="LO48" s="27"/>
      <c r="LP48" s="27"/>
      <c r="LQ48" s="27"/>
      <c r="MF48" s="61"/>
      <c r="MG48" s="62"/>
      <c r="MH48" s="57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57"/>
      <c r="PO48" s="27"/>
      <c r="QK48" s="27"/>
      <c r="QL48" s="27"/>
      <c r="QM48" s="27"/>
    </row>
    <row r="49" spans="1:468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</row>
    <row r="50" spans="1:468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</f>
        <v>0</v>
      </c>
      <c r="G50" s="31">
        <f>Q43+AF43-AN43+BG43+BV43-CD43+CW43+DL43-DT43+EM43+FB43-FJ43+GC43+GR43-GZ43+HS43+IH43-IP43+JI43-JX43+KY43+LN43-LV43+MO43+NO43-NL43+OE43+OT43-PB43+PU43-QJ43-QR43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</row>
    <row r="51" spans="1:468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</f>
        <v>0</v>
      </c>
      <c r="G51" s="31">
        <f>S43-AP43+BI43-CF43+CY43-DV43+EO43-FL43+GE43-HB43+HU43-IR43+JK43-KH43+LA43-LX43+MQ43-NN43+OG43-PD43+PW43-QT43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</row>
    <row r="52" spans="1:468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</f>
        <v>0</v>
      </c>
      <c r="G52" s="31">
        <f>O43-AL43+BE43-CB43+CU43-DR43+EK43-FH43+GA43-GX43+HQ43-IN43+JG43-KD43+KW43-LT43+MM43-NJ43+OC43-OZ43-PS43-QP43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</row>
    <row r="53" spans="1:468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</row>
    <row r="54" spans="1:468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</f>
        <v>0</v>
      </c>
      <c r="I54" s="32">
        <f>Z43-AW43+BP43-CM43+DF43-EC43+EV43-FS43+GL43-HI43+IB43-IY43+JR43-KO43+LH43-ME43+MX43-NU43+ON43-PK43+QD43-RA43</f>
        <v>0</v>
      </c>
      <c r="J54" s="46"/>
      <c r="K54" s="46"/>
      <c r="L54" s="57"/>
      <c r="M54" s="57"/>
      <c r="N54" s="57"/>
      <c r="O54" s="57"/>
      <c r="AJ54" s="57"/>
      <c r="AK54" s="57"/>
      <c r="AL54" s="57"/>
      <c r="AX54" s="61"/>
      <c r="AY54" s="62"/>
      <c r="AZ54" s="46"/>
      <c r="BA54" s="46"/>
      <c r="BB54" s="57"/>
      <c r="BC54" s="57"/>
      <c r="BD54" s="57"/>
      <c r="BE54" s="57"/>
      <c r="BZ54" s="57"/>
      <c r="CA54" s="57"/>
      <c r="CB54" s="57"/>
      <c r="CN54" s="61"/>
      <c r="CO54" s="62"/>
      <c r="CP54" s="46"/>
      <c r="CQ54" s="46"/>
      <c r="CR54" s="57"/>
      <c r="CS54" s="57"/>
      <c r="CT54" s="57"/>
      <c r="CU54" s="57"/>
      <c r="DP54" s="57"/>
      <c r="DQ54" s="57"/>
      <c r="DR54" s="57"/>
      <c r="ED54" s="61"/>
      <c r="EE54" s="62"/>
      <c r="EF54" s="46"/>
      <c r="EG54" s="46"/>
      <c r="EH54" s="57"/>
      <c r="EI54" s="57"/>
      <c r="EJ54" s="57"/>
      <c r="EK54" s="57"/>
      <c r="FF54" s="57"/>
      <c r="FG54" s="57"/>
      <c r="FH54" s="57"/>
      <c r="FT54" s="61"/>
      <c r="FU54" s="62"/>
      <c r="FV54" s="46"/>
      <c r="FW54" s="46"/>
      <c r="FX54" s="57"/>
      <c r="FY54" s="57"/>
      <c r="FZ54" s="57"/>
      <c r="GA54" s="57"/>
      <c r="GV54" s="57"/>
      <c r="GW54" s="57"/>
      <c r="GX54" s="57"/>
      <c r="HJ54" s="61"/>
      <c r="HK54" s="62"/>
      <c r="HL54" s="46"/>
      <c r="HM54" s="46"/>
      <c r="HN54" s="57"/>
      <c r="HO54" s="57"/>
      <c r="HP54" s="57"/>
      <c r="HQ54" s="57"/>
      <c r="IL54" s="57"/>
      <c r="IM54" s="57"/>
      <c r="IN54" s="57"/>
      <c r="IY54" s="66"/>
      <c r="IZ54" s="61"/>
      <c r="JA54" s="62"/>
      <c r="JB54" s="71"/>
      <c r="JC54" s="46"/>
      <c r="JD54" s="57"/>
      <c r="JE54" s="57"/>
      <c r="JF54" s="57"/>
      <c r="JG54" s="57"/>
      <c r="KB54" s="57"/>
      <c r="KC54" s="57"/>
      <c r="KD54" s="57"/>
      <c r="KP54" s="61"/>
      <c r="KQ54" s="62"/>
      <c r="KR54" s="46"/>
      <c r="KS54" s="46"/>
      <c r="KT54" s="57"/>
      <c r="KU54" s="57"/>
      <c r="KV54" s="57"/>
      <c r="KW54" s="57"/>
      <c r="LR54" s="57"/>
      <c r="LS54" s="57"/>
      <c r="LT54" s="57"/>
      <c r="MF54" s="61"/>
      <c r="MG54" s="62"/>
      <c r="MH54" s="46"/>
      <c r="MI54" s="46"/>
      <c r="MJ54" s="57"/>
      <c r="MK54" s="57"/>
      <c r="ML54" s="57"/>
      <c r="MM54" s="57"/>
      <c r="NH54" s="57"/>
      <c r="NI54" s="57"/>
      <c r="NJ54" s="57"/>
      <c r="NV54" s="61"/>
      <c r="NW54" s="62"/>
      <c r="NX54" s="71"/>
      <c r="NY54" s="46"/>
      <c r="NZ54" s="57"/>
      <c r="OA54" s="57"/>
      <c r="OB54" s="57"/>
      <c r="OC54" s="57"/>
      <c r="OX54" s="57"/>
      <c r="OY54" s="57"/>
      <c r="OZ54" s="57"/>
      <c r="PL54" s="61"/>
      <c r="PM54" s="62"/>
      <c r="PN54" s="46"/>
      <c r="PO54" s="46"/>
      <c r="PP54" s="57"/>
      <c r="PQ54" s="57"/>
      <c r="PR54" s="57"/>
      <c r="PS54" s="57"/>
      <c r="QN54" s="57"/>
      <c r="QO54" s="57"/>
      <c r="QP54" s="57"/>
    </row>
    <row r="55" spans="1:468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</row>
    <row r="56" spans="1:468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</row>
    <row r="57" spans="1:468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</row>
    <row r="58" spans="1:468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</row>
    <row r="59" spans="1:468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</row>
    <row r="60" spans="1:468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</row>
    <row r="61" spans="1:468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</row>
    <row r="62" spans="1:468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</row>
    <row r="65" spans="3:430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</row>
    <row r="66" spans="3:430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</row>
    <row r="606" spans="474:474" x14ac:dyDescent="0.3">
      <c r="RF606" s="3">
        <v>244102.39999999999</v>
      </c>
    </row>
    <row r="607" spans="474:474" x14ac:dyDescent="0.3">
      <c r="RF607" s="3">
        <v>973014.35</v>
      </c>
    </row>
    <row r="609" spans="474:474" x14ac:dyDescent="0.3">
      <c r="RF609" s="3">
        <v>958007.35</v>
      </c>
    </row>
    <row r="612" spans="474:474" x14ac:dyDescent="0.3">
      <c r="RF612" s="3">
        <v>563860.19999999995</v>
      </c>
    </row>
    <row r="614" spans="474:474" x14ac:dyDescent="0.3">
      <c r="RF614" s="3">
        <v>451945.35</v>
      </c>
    </row>
    <row r="615" spans="474:474" x14ac:dyDescent="0.3">
      <c r="RF615" s="3">
        <v>410841.59999999998</v>
      </c>
    </row>
    <row r="616" spans="474:474" x14ac:dyDescent="0.3">
      <c r="RF616" s="3">
        <v>595228.19999999995</v>
      </c>
    </row>
    <row r="618" spans="474:474" x14ac:dyDescent="0.3">
      <c r="RF618" s="3">
        <v>630042.5</v>
      </c>
    </row>
    <row r="620" spans="474:474" x14ac:dyDescent="0.3">
      <c r="RF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11">
    <mergeCell ref="ED9:EV9"/>
    <mergeCell ref="EW9:FB9"/>
    <mergeCell ref="FC9:FS9"/>
    <mergeCell ref="A6:RC6"/>
    <mergeCell ref="A7:RC7"/>
    <mergeCell ref="B9:D9"/>
    <mergeCell ref="E9:G9"/>
    <mergeCell ref="H9:Z9"/>
    <mergeCell ref="AA9:AF9"/>
    <mergeCell ref="AG9:AW9"/>
    <mergeCell ref="AX9:BP9"/>
    <mergeCell ref="BQ9:BV9"/>
    <mergeCell ref="BW9:CM9"/>
    <mergeCell ref="QE9:QJ9"/>
    <mergeCell ref="QK9:RA9"/>
    <mergeCell ref="PL9:QD9"/>
    <mergeCell ref="NV9:ON9"/>
    <mergeCell ref="OO9:OT9"/>
    <mergeCell ref="OU9:PK9"/>
    <mergeCell ref="B10:D10"/>
    <mergeCell ref="E10:G10"/>
    <mergeCell ref="H10:Z10"/>
    <mergeCell ref="AA10:AF10"/>
    <mergeCell ref="AX10:BP10"/>
    <mergeCell ref="BQ10:BV10"/>
    <mergeCell ref="MF9:MX9"/>
    <mergeCell ref="MY9:ND9"/>
    <mergeCell ref="NE9:NU9"/>
    <mergeCell ref="IZ9:JR9"/>
    <mergeCell ref="JS9:JX9"/>
    <mergeCell ref="JY9:KO9"/>
    <mergeCell ref="KP9:LH9"/>
    <mergeCell ref="LI9:LN9"/>
    <mergeCell ref="LO9:ME9"/>
    <mergeCell ref="FT9:GL9"/>
    <mergeCell ref="GM9:GR9"/>
    <mergeCell ref="GS9:HI9"/>
    <mergeCell ref="HJ9:IB9"/>
    <mergeCell ref="IC9:IH9"/>
    <mergeCell ref="II9:IY9"/>
    <mergeCell ref="CN9:DF9"/>
    <mergeCell ref="DG9:DL9"/>
    <mergeCell ref="DM9:EC9"/>
    <mergeCell ref="G45:G46"/>
    <mergeCell ref="H45:H46"/>
    <mergeCell ref="I45:I46"/>
    <mergeCell ref="AX45:AX46"/>
    <mergeCell ref="HJ10:IB10"/>
    <mergeCell ref="IC10:IH10"/>
    <mergeCell ref="IZ10:JR10"/>
    <mergeCell ref="JS10:JX10"/>
    <mergeCell ref="KP10:LH10"/>
    <mergeCell ref="CN10:DF10"/>
    <mergeCell ref="DG10:DL10"/>
    <mergeCell ref="ED10:EV10"/>
    <mergeCell ref="EW10:FB10"/>
    <mergeCell ref="FT10:GL10"/>
    <mergeCell ref="GM10:GR10"/>
    <mergeCell ref="A48:E48"/>
    <mergeCell ref="A49:E49"/>
    <mergeCell ref="A50:E50"/>
    <mergeCell ref="A51:E51"/>
    <mergeCell ref="A52:E52"/>
    <mergeCell ref="A53:E53"/>
    <mergeCell ref="KQ45:KQ46"/>
    <mergeCell ref="MF45:MF46"/>
    <mergeCell ref="MG45:MG46"/>
    <mergeCell ref="A47:E47"/>
    <mergeCell ref="FU45:FU46"/>
    <mergeCell ref="HJ45:HJ46"/>
    <mergeCell ref="HK45:HK46"/>
    <mergeCell ref="IZ45:IZ46"/>
    <mergeCell ref="JA45:JA46"/>
    <mergeCell ref="KP45:KP46"/>
    <mergeCell ref="AY45:AY46"/>
    <mergeCell ref="CN45:CN46"/>
    <mergeCell ref="CO45:CO46"/>
    <mergeCell ref="ED45:ED46"/>
    <mergeCell ref="EE45:EE46"/>
    <mergeCell ref="FT45:FT46"/>
    <mergeCell ref="A45:E46"/>
    <mergeCell ref="F45:F46"/>
    <mergeCell ref="A60:C60"/>
    <mergeCell ref="I65:J65"/>
    <mergeCell ref="AY65:AZ65"/>
    <mergeCell ref="CO65:CP65"/>
    <mergeCell ref="EE65:EF65"/>
    <mergeCell ref="FU65:FV65"/>
    <mergeCell ref="A54:E54"/>
    <mergeCell ref="A55:E55"/>
    <mergeCell ref="A56:E56"/>
    <mergeCell ref="A57:E57"/>
    <mergeCell ref="A58:E58"/>
    <mergeCell ref="A59:E59"/>
    <mergeCell ref="PL10:QD10"/>
    <mergeCell ref="QE10:QJ10"/>
    <mergeCell ref="PL45:PL46"/>
    <mergeCell ref="PM45:PM46"/>
    <mergeCell ref="HK65:HL65"/>
    <mergeCell ref="JA65:JB65"/>
    <mergeCell ref="KQ65:KR65"/>
    <mergeCell ref="MG65:MH65"/>
    <mergeCell ref="NW65:NX65"/>
    <mergeCell ref="PM65:PN65"/>
    <mergeCell ref="NV45:NV46"/>
    <mergeCell ref="NW45:NW46"/>
    <mergeCell ref="MF10:MX10"/>
    <mergeCell ref="MY10:ND10"/>
    <mergeCell ref="NV10:ON10"/>
    <mergeCell ref="OO10:OT10"/>
    <mergeCell ref="LI10:LN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739C-453A-40ED-BC30-A34E84484998}">
  <dimension ref="A1:SY665"/>
  <sheetViews>
    <sheetView topLeftCell="A42" workbookViewId="0">
      <selection activeCell="A42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9" style="3" customWidth="1"/>
    <col min="513" max="513" width="18.88671875" style="3" customWidth="1"/>
    <col min="514" max="514" width="14.109375" style="3" customWidth="1"/>
    <col min="515" max="515" width="5" style="3" customWidth="1"/>
    <col min="516" max="516" width="11.44140625" style="3"/>
    <col min="517" max="517" width="20.109375" style="3" customWidth="1"/>
    <col min="518" max="16384" width="11.44140625" style="3"/>
  </cols>
  <sheetData>
    <row r="1" spans="1:519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3"/>
      <c r="SV1" s="3"/>
      <c r="SW1" s="3"/>
      <c r="SX1" s="3"/>
      <c r="SY1" s="3"/>
    </row>
    <row r="2" spans="1:519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3"/>
      <c r="SV2" s="3"/>
      <c r="SW2" s="3"/>
      <c r="SX2" s="3"/>
      <c r="SY2" s="3"/>
    </row>
    <row r="3" spans="1:519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3"/>
      <c r="SV3" s="3"/>
      <c r="SW3" s="3"/>
      <c r="SX3" s="3"/>
      <c r="SY3" s="3"/>
    </row>
    <row r="4" spans="1:519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3"/>
      <c r="SV4" s="3"/>
      <c r="SW4" s="3"/>
      <c r="SX4" s="3"/>
      <c r="SY4" s="3"/>
    </row>
    <row r="5" spans="1:519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3"/>
      <c r="SV5" s="3"/>
      <c r="SW5" s="3"/>
      <c r="SX5" s="3"/>
      <c r="SY5" s="3"/>
    </row>
    <row r="6" spans="1:519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77"/>
      <c r="SU6" s="3"/>
      <c r="SV6" s="3"/>
      <c r="SW6" s="3"/>
      <c r="SX6" s="3"/>
      <c r="SY6" s="3"/>
    </row>
    <row r="7" spans="1:519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78"/>
      <c r="SU7" s="3"/>
      <c r="SV7" s="3"/>
      <c r="SW7" s="3"/>
      <c r="SX7" s="3"/>
      <c r="SY7" s="3"/>
    </row>
    <row r="8" spans="1:519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9"/>
      <c r="ST8" s="9"/>
    </row>
    <row r="9" spans="1:519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"/>
      <c r="SS9" s="9"/>
      <c r="ST9" s="9"/>
    </row>
    <row r="10" spans="1:519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"/>
      <c r="SS10" s="9"/>
      <c r="ST10" s="9"/>
    </row>
    <row r="11" spans="1:519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8" t="s">
        <v>40</v>
      </c>
      <c r="SS11" s="18" t="s">
        <v>41</v>
      </c>
      <c r="ST11" s="18" t="s">
        <v>42</v>
      </c>
    </row>
    <row r="12" spans="1:519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4">
        <f t="shared" ref="SR12:SR42" si="14">+M12+AD12-AJ12+BC12+BT12-BY12+CS12+DJ12-DP12+EI12+EZ12-FF12+FY12+GP12-GV12+HO12+IF12-IL12+JE12+JV12-KB12+KU12+LL12-LR12+MK12+NB12-NH12+OA12+OR12-OX12+PQ12+QH12-QN12+RG12+RX12-SD12</f>
        <v>0</v>
      </c>
      <c r="SS12" s="24">
        <f t="shared" ref="SS12:SS42" si="15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</f>
        <v>0</v>
      </c>
      <c r="ST12" s="24">
        <f>Z12-AW12+BP12-CM12+DF12-EC12+EV12-FS12+GL12-HI12+IB12-IY12+JR12-KO12+LH12-ME12+MX12-NU12+ON12-PK12+QD12-RA12+RT12-SQ12</f>
        <v>0</v>
      </c>
    </row>
    <row r="13" spans="1:519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6">M13</f>
        <v>0</v>
      </c>
      <c r="M13" s="21">
        <f t="shared" ref="M13:M42" si="17">K13-N13-O13-P13-Q13-R13-S13-T13-Z13</f>
        <v>0</v>
      </c>
      <c r="N13" s="21">
        <v>0</v>
      </c>
      <c r="O13" s="21">
        <f t="shared" ref="O13:O42" si="18">N13*8%</f>
        <v>0</v>
      </c>
      <c r="P13" s="21">
        <v>0</v>
      </c>
      <c r="Q13" s="21">
        <f t="shared" ref="Q13:Q42" si="19">P13*16%</f>
        <v>0</v>
      </c>
      <c r="R13" s="21">
        <v>0</v>
      </c>
      <c r="S13" s="21">
        <f t="shared" ref="S13:S42" si="20">R13*31%</f>
        <v>0</v>
      </c>
      <c r="T13" s="21">
        <v>0</v>
      </c>
      <c r="U13" s="21">
        <f t="shared" ref="U13:U42" si="21">T13*0%</f>
        <v>0</v>
      </c>
      <c r="V13" s="21">
        <v>0</v>
      </c>
      <c r="W13" s="21">
        <f t="shared" ref="W13:W42" si="22">V13*0%</f>
        <v>0</v>
      </c>
      <c r="X13" s="21">
        <f t="shared" ref="X13:X42" si="23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4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5">+AI13-AK13-AL13-AM13-AN13-AO13-AP13-AQ13-AR13-AW13</f>
        <v>0</v>
      </c>
      <c r="AK13" s="21">
        <v>0</v>
      </c>
      <c r="AL13" s="21">
        <f t="shared" ref="AL13:AL42" si="26">AK13*8%</f>
        <v>0</v>
      </c>
      <c r="AM13" s="21">
        <v>0</v>
      </c>
      <c r="AN13" s="21">
        <f t="shared" ref="AN13:AN42" si="27">AM13*16%</f>
        <v>0</v>
      </c>
      <c r="AO13" s="21">
        <v>0</v>
      </c>
      <c r="AP13" s="21">
        <f t="shared" ref="AP13:AP42" si="28">AO13*31%</f>
        <v>0</v>
      </c>
      <c r="AQ13" s="21">
        <v>0</v>
      </c>
      <c r="AR13" s="21">
        <f t="shared" ref="AR13:AR42" si="29">AQ13*0%</f>
        <v>0</v>
      </c>
      <c r="AS13" s="21">
        <v>0</v>
      </c>
      <c r="AT13" s="21">
        <f t="shared" ref="AT13:AT42" si="30">AS13*0%</f>
        <v>0</v>
      </c>
      <c r="AU13" s="21">
        <f t="shared" ref="AU13:AU42" si="31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2">BC13</f>
        <v>0</v>
      </c>
      <c r="BC13" s="21">
        <f t="shared" ref="BC13:BC42" si="33">BA13-BD13-BE13-BF13-BG13-BH13-BI13-BJ13-BP13</f>
        <v>0</v>
      </c>
      <c r="BD13" s="21">
        <v>0</v>
      </c>
      <c r="BE13" s="21">
        <f t="shared" ref="BE13:BE42" si="34">BD13*8%</f>
        <v>0</v>
      </c>
      <c r="BF13" s="21">
        <v>0</v>
      </c>
      <c r="BG13" s="21">
        <f t="shared" ref="BG13:BG42" si="35">BF13*16%</f>
        <v>0</v>
      </c>
      <c r="BH13" s="21">
        <v>0</v>
      </c>
      <c r="BI13" s="21">
        <f t="shared" ref="BI13:BI42" si="36">BH13*31%</f>
        <v>0</v>
      </c>
      <c r="BJ13" s="21">
        <v>0</v>
      </c>
      <c r="BK13" s="21">
        <f t="shared" ref="BK13:BK42" si="37">BJ13*0%</f>
        <v>0</v>
      </c>
      <c r="BL13" s="21">
        <v>0</v>
      </c>
      <c r="BM13" s="21">
        <f t="shared" ref="BM13:BM42" si="38">BL13*0%</f>
        <v>0</v>
      </c>
      <c r="BN13" s="21">
        <f t="shared" ref="BN13:BN17" si="39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0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1">+BY13-CA13-CB13-CC13-CD13-CE13-CF13-CG13-CH13-CM13</f>
        <v>0</v>
      </c>
      <c r="CA13" s="21">
        <v>0</v>
      </c>
      <c r="CB13" s="21">
        <f t="shared" ref="CB13:CB42" si="42">CA13*8%</f>
        <v>0</v>
      </c>
      <c r="CC13" s="21">
        <v>0</v>
      </c>
      <c r="CD13" s="21">
        <f t="shared" ref="CD13:CD42" si="43">CC13*16%</f>
        <v>0</v>
      </c>
      <c r="CE13" s="21">
        <v>0</v>
      </c>
      <c r="CF13" s="21">
        <f t="shared" ref="CF13:CF42" si="44">CE13*31%</f>
        <v>0</v>
      </c>
      <c r="CG13" s="21">
        <v>0</v>
      </c>
      <c r="CH13" s="21">
        <f t="shared" ref="CH13:CH42" si="45">CG13*0%</f>
        <v>0</v>
      </c>
      <c r="CI13" s="21">
        <v>0</v>
      </c>
      <c r="CJ13" s="21">
        <f t="shared" ref="CJ13:CJ42" si="46">CI13*0%</f>
        <v>0</v>
      </c>
      <c r="CK13" s="21">
        <f t="shared" ref="CK13:CK42" si="47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8">CS13</f>
        <v>0</v>
      </c>
      <c r="CS13" s="21">
        <f t="shared" ref="CS13:CS42" si="49">CQ13-CT13-CU13-CV13-CW13-CX13-CY13-CZ13-DF13</f>
        <v>0</v>
      </c>
      <c r="CT13" s="21">
        <v>0</v>
      </c>
      <c r="CU13" s="21">
        <f t="shared" ref="CU13:CU42" si="50">CT13*8%</f>
        <v>0</v>
      </c>
      <c r="CV13" s="21">
        <v>0</v>
      </c>
      <c r="CW13" s="21">
        <f t="shared" ref="CW13:CW42" si="51">CV13*16%</f>
        <v>0</v>
      </c>
      <c r="CX13" s="21">
        <v>0</v>
      </c>
      <c r="CY13" s="21">
        <f t="shared" ref="CY13:CY42" si="52">CX13*31%</f>
        <v>0</v>
      </c>
      <c r="CZ13" s="21">
        <v>0</v>
      </c>
      <c r="DA13" s="21">
        <f t="shared" ref="DA13:DA42" si="53">CZ13*0%</f>
        <v>0</v>
      </c>
      <c r="DB13" s="21">
        <v>0</v>
      </c>
      <c r="DC13" s="21">
        <f t="shared" ref="DC13:DC42" si="54">DB13*0%</f>
        <v>0</v>
      </c>
      <c r="DD13" s="21">
        <f t="shared" ref="DD13:DD17" si="55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6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7">DQ13*8%</f>
        <v>0</v>
      </c>
      <c r="DS13" s="21">
        <v>0</v>
      </c>
      <c r="DT13" s="21">
        <f t="shared" ref="DT13:DT42" si="58">DS13*16%</f>
        <v>0</v>
      </c>
      <c r="DU13" s="21">
        <v>0</v>
      </c>
      <c r="DV13" s="21">
        <f t="shared" ref="DV13:DV42" si="59">DU13*31%</f>
        <v>0</v>
      </c>
      <c r="DW13" s="21">
        <v>0</v>
      </c>
      <c r="DX13" s="21">
        <f t="shared" ref="DX13:DX42" si="60">DW13*0%</f>
        <v>0</v>
      </c>
      <c r="DY13" s="21">
        <v>0</v>
      </c>
      <c r="DZ13" s="21">
        <f t="shared" ref="DZ13:DZ42" si="61">DY13*0%</f>
        <v>0</v>
      </c>
      <c r="EA13" s="21">
        <f t="shared" ref="EA13:EA42" si="62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3">EI13</f>
        <v>0</v>
      </c>
      <c r="EI13" s="21">
        <f t="shared" ref="EI13:EI42" si="64">EG13-EJ13-EK13-EL13-EM13-EN13-EO13-EP13-EV13</f>
        <v>0</v>
      </c>
      <c r="EJ13" s="21">
        <v>0</v>
      </c>
      <c r="EK13" s="21">
        <f t="shared" ref="EK13:EK42" si="65">EJ13*8%</f>
        <v>0</v>
      </c>
      <c r="EL13" s="21">
        <v>0</v>
      </c>
      <c r="EM13" s="21">
        <f t="shared" ref="EM13:EM42" si="66">EL13*16%</f>
        <v>0</v>
      </c>
      <c r="EN13" s="21">
        <v>0</v>
      </c>
      <c r="EO13" s="21">
        <f t="shared" ref="EO13:EO42" si="67">EN13*31%</f>
        <v>0</v>
      </c>
      <c r="EP13" s="21">
        <v>0</v>
      </c>
      <c r="EQ13" s="21">
        <f t="shared" ref="EQ13:EQ42" si="68">EP13*0%</f>
        <v>0</v>
      </c>
      <c r="ER13" s="21">
        <v>0</v>
      </c>
      <c r="ES13" s="21">
        <f t="shared" ref="ES13:ES42" si="69">ER13*0%</f>
        <v>0</v>
      </c>
      <c r="ET13" s="21">
        <f t="shared" ref="ET13:ET17" si="70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1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2">+FE13-FG13-FH13-FI13-FJ13-FK13-FL13-FM13-FN13-FS13</f>
        <v>0</v>
      </c>
      <c r="FG13" s="21">
        <v>0</v>
      </c>
      <c r="FH13" s="21">
        <f t="shared" ref="FH13:FH42" si="73">FG13*8%</f>
        <v>0</v>
      </c>
      <c r="FI13" s="21">
        <v>0</v>
      </c>
      <c r="FJ13" s="21">
        <f t="shared" ref="FJ13:FJ42" si="74">FI13*16%</f>
        <v>0</v>
      </c>
      <c r="FK13" s="21">
        <v>0</v>
      </c>
      <c r="FL13" s="21">
        <f t="shared" ref="FL13:FL42" si="75">FK13*31%</f>
        <v>0</v>
      </c>
      <c r="FM13" s="21">
        <v>0</v>
      </c>
      <c r="FN13" s="21">
        <f t="shared" ref="FN13:FN42" si="76">FM13*0%</f>
        <v>0</v>
      </c>
      <c r="FO13" s="21">
        <v>0</v>
      </c>
      <c r="FP13" s="21">
        <f t="shared" ref="FP13:FP42" si="77">FO13*0%</f>
        <v>0</v>
      </c>
      <c r="FQ13" s="21">
        <f t="shared" ref="FQ13:FQ42" si="78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79">FY13</f>
        <v>0</v>
      </c>
      <c r="FY13" s="21">
        <f t="shared" ref="FY13:FY42" si="80">FW13-FZ13-GA13-GB13-GC13-GD13-GE13-GF13-GL13</f>
        <v>0</v>
      </c>
      <c r="FZ13" s="21">
        <v>0</v>
      </c>
      <c r="GA13" s="21">
        <f t="shared" ref="GA13:GA42" si="81">FZ13*8%</f>
        <v>0</v>
      </c>
      <c r="GB13" s="21">
        <v>0</v>
      </c>
      <c r="GC13" s="21">
        <f t="shared" ref="GC13:GC42" si="82">GB13*16%</f>
        <v>0</v>
      </c>
      <c r="GD13" s="21">
        <v>0</v>
      </c>
      <c r="GE13" s="21">
        <f t="shared" ref="GE13:GE42" si="83">GD13*31%</f>
        <v>0</v>
      </c>
      <c r="GF13" s="21">
        <v>0</v>
      </c>
      <c r="GG13" s="21">
        <f t="shared" ref="GG13:GG42" si="84">GF13*0%</f>
        <v>0</v>
      </c>
      <c r="GH13" s="21">
        <v>0</v>
      </c>
      <c r="GI13" s="21">
        <f t="shared" ref="GI13:GI42" si="85">GH13*0%</f>
        <v>0</v>
      </c>
      <c r="GJ13" s="21">
        <f t="shared" ref="GJ13:GJ17" si="86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7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8">+GU13-GW13-GX13-GY13-GZ13-HA13-HB13-HC13-HD13-HI13</f>
        <v>0</v>
      </c>
      <c r="GW13" s="21">
        <v>0</v>
      </c>
      <c r="GX13" s="21">
        <f t="shared" ref="GX13:GX42" si="89">GW13*8%</f>
        <v>0</v>
      </c>
      <c r="GY13" s="21">
        <v>0</v>
      </c>
      <c r="GZ13" s="21">
        <f t="shared" ref="GZ13:GZ42" si="90">GY13*16%</f>
        <v>0</v>
      </c>
      <c r="HA13" s="21">
        <v>0</v>
      </c>
      <c r="HB13" s="21">
        <f t="shared" ref="HB13:HB42" si="91">HA13*31%</f>
        <v>0</v>
      </c>
      <c r="HC13" s="21">
        <v>0</v>
      </c>
      <c r="HD13" s="21">
        <f t="shared" ref="HD13:HD42" si="92">HC13*0%</f>
        <v>0</v>
      </c>
      <c r="HE13" s="21">
        <v>0</v>
      </c>
      <c r="HF13" s="21">
        <f t="shared" ref="HF13:HF42" si="93">HE13*0%</f>
        <v>0</v>
      </c>
      <c r="HG13" s="21">
        <f t="shared" ref="HG13:HG42" si="94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5">HO13</f>
        <v>0</v>
      </c>
      <c r="HO13" s="21">
        <f t="shared" ref="HO13:HO42" si="96">HM13-HP13-HQ13-HR13-HS13-HT13-HU13-HV13-IB13</f>
        <v>0</v>
      </c>
      <c r="HP13" s="21">
        <v>0</v>
      </c>
      <c r="HQ13" s="21">
        <f t="shared" ref="HQ13:HQ42" si="97">HP13*8%</f>
        <v>0</v>
      </c>
      <c r="HR13" s="21">
        <v>0</v>
      </c>
      <c r="HS13" s="21">
        <f t="shared" ref="HS13:HS42" si="98">HR13*16%</f>
        <v>0</v>
      </c>
      <c r="HT13" s="21">
        <v>0</v>
      </c>
      <c r="HU13" s="21">
        <f t="shared" ref="HU13:HU42" si="99">HT13*31%</f>
        <v>0</v>
      </c>
      <c r="HV13" s="21">
        <v>0</v>
      </c>
      <c r="HW13" s="21">
        <f t="shared" ref="HW13:HW42" si="100">HV13*0%</f>
        <v>0</v>
      </c>
      <c r="HX13" s="21">
        <v>0</v>
      </c>
      <c r="HY13" s="21">
        <f t="shared" ref="HY13:HY42" si="101">HX13*0%</f>
        <v>0</v>
      </c>
      <c r="HZ13" s="21">
        <f t="shared" ref="HZ13:HZ17" si="102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3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4">+IK13-IM13-IN13-IO13-IP13-IQ13-IR13-IS13-IT13-IY13</f>
        <v>0</v>
      </c>
      <c r="IM13" s="21">
        <v>0</v>
      </c>
      <c r="IN13" s="21">
        <f t="shared" ref="IN13:IN42" si="105">IM13*8%</f>
        <v>0</v>
      </c>
      <c r="IO13" s="21">
        <v>0</v>
      </c>
      <c r="IP13" s="21">
        <f t="shared" ref="IP13:IP42" si="106">IO13*16%</f>
        <v>0</v>
      </c>
      <c r="IQ13" s="21">
        <v>0</v>
      </c>
      <c r="IR13" s="21">
        <f t="shared" ref="IR13:IR42" si="107">IQ13*31%</f>
        <v>0</v>
      </c>
      <c r="IS13" s="21">
        <v>0</v>
      </c>
      <c r="IT13" s="21">
        <f t="shared" ref="IT13:IT42" si="108">IS13*0%</f>
        <v>0</v>
      </c>
      <c r="IU13" s="21">
        <v>0</v>
      </c>
      <c r="IV13" s="21">
        <f t="shared" ref="IV13:IV42" si="109">IU13*0%</f>
        <v>0</v>
      </c>
      <c r="IW13" s="21">
        <f t="shared" ref="IW13:IW42" si="110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1">JE13</f>
        <v>0</v>
      </c>
      <c r="JE13" s="21">
        <f t="shared" ref="JE13:JE42" si="112">JC13-JF13-JG13-JH13-JI13-JJ13-JK13-JL13-JR13</f>
        <v>0</v>
      </c>
      <c r="JF13" s="21">
        <v>0</v>
      </c>
      <c r="JG13" s="21">
        <f t="shared" ref="JG13:JG42" si="113">JF13*8%</f>
        <v>0</v>
      </c>
      <c r="JH13" s="21">
        <v>0</v>
      </c>
      <c r="JI13" s="21">
        <f t="shared" ref="JI13:JI42" si="114">JH13*16%</f>
        <v>0</v>
      </c>
      <c r="JJ13" s="21">
        <v>0</v>
      </c>
      <c r="JK13" s="21">
        <f t="shared" ref="JK13:JK42" si="115">JJ13*31%</f>
        <v>0</v>
      </c>
      <c r="JL13" s="21">
        <v>0</v>
      </c>
      <c r="JM13" s="21">
        <f t="shared" ref="JM13:JM42" si="116">JL13*0%</f>
        <v>0</v>
      </c>
      <c r="JN13" s="21">
        <v>0</v>
      </c>
      <c r="JO13" s="21">
        <f t="shared" ref="JO13:JO42" si="117">JN13*0%</f>
        <v>0</v>
      </c>
      <c r="JP13" s="21">
        <f t="shared" ref="JP13:JP17" si="118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19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0">+KA13-KC13-KD13-KE13-KF13-KG13-KH13-KI13-KJ13-KO13</f>
        <v>0</v>
      </c>
      <c r="KC13" s="21">
        <v>0</v>
      </c>
      <c r="KD13" s="21">
        <f t="shared" ref="KD13:KD42" si="121">KC13*8%</f>
        <v>0</v>
      </c>
      <c r="KE13" s="21">
        <v>0</v>
      </c>
      <c r="KF13" s="21">
        <f t="shared" ref="KF13:KF42" si="122">KE13*16%</f>
        <v>0</v>
      </c>
      <c r="KG13" s="21">
        <v>0</v>
      </c>
      <c r="KH13" s="21">
        <f t="shared" ref="KH13:KH42" si="123">KG13*31%</f>
        <v>0</v>
      </c>
      <c r="KI13" s="21">
        <v>0</v>
      </c>
      <c r="KJ13" s="21">
        <f t="shared" ref="KJ13:KJ42" si="124">KI13*0%</f>
        <v>0</v>
      </c>
      <c r="KK13" s="21">
        <v>0</v>
      </c>
      <c r="KL13" s="21">
        <f t="shared" ref="KL13:KL42" si="125">KK13*0%</f>
        <v>0</v>
      </c>
      <c r="KM13" s="21">
        <f t="shared" ref="KM13:KM42" si="126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7">KU13</f>
        <v>0</v>
      </c>
      <c r="KU13" s="21">
        <f t="shared" ref="KU13:KU42" si="128">KS13-KV13-KW13-KX13-KY13-KZ13-LA13-LB13-LH13</f>
        <v>0</v>
      </c>
      <c r="KV13" s="21">
        <v>0</v>
      </c>
      <c r="KW13" s="21">
        <f t="shared" ref="KW13:KW42" si="129">KV13*8%</f>
        <v>0</v>
      </c>
      <c r="KX13" s="21">
        <v>0</v>
      </c>
      <c r="KY13" s="21">
        <f t="shared" ref="KY13:KY42" si="130">KX13*16%</f>
        <v>0</v>
      </c>
      <c r="KZ13" s="21">
        <v>0</v>
      </c>
      <c r="LA13" s="21">
        <f t="shared" ref="LA13:LA42" si="131">KZ13*31%</f>
        <v>0</v>
      </c>
      <c r="LB13" s="21">
        <v>0</v>
      </c>
      <c r="LC13" s="21">
        <f t="shared" ref="LC13:LC42" si="132">LB13*0%</f>
        <v>0</v>
      </c>
      <c r="LD13" s="21">
        <v>0</v>
      </c>
      <c r="LE13" s="21">
        <f t="shared" ref="LE13:LE42" si="133">LD13*0%</f>
        <v>0</v>
      </c>
      <c r="LF13" s="21">
        <f t="shared" ref="LF13:LF17" si="134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5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6">+LQ13-LS13-LT13-LU13-LV13-LW13-LX13-LY13-LZ13-ME13</f>
        <v>0</v>
      </c>
      <c r="LS13" s="21">
        <v>0</v>
      </c>
      <c r="LT13" s="21">
        <f t="shared" ref="LT13:LT42" si="137">LS13*8%</f>
        <v>0</v>
      </c>
      <c r="LU13" s="21">
        <v>0</v>
      </c>
      <c r="LV13" s="21">
        <f t="shared" ref="LV13:LV42" si="138">LU13*16%</f>
        <v>0</v>
      </c>
      <c r="LW13" s="21">
        <v>0</v>
      </c>
      <c r="LX13" s="21">
        <f t="shared" ref="LX13:LX42" si="139">LW13*31%</f>
        <v>0</v>
      </c>
      <c r="LY13" s="21">
        <v>0</v>
      </c>
      <c r="LZ13" s="21">
        <f t="shared" ref="LZ13:LZ42" si="140">LY13*0%</f>
        <v>0</v>
      </c>
      <c r="MA13" s="21">
        <v>0</v>
      </c>
      <c r="MB13" s="21">
        <f t="shared" ref="MB13:MB42" si="141">MA13*0%</f>
        <v>0</v>
      </c>
      <c r="MC13" s="21">
        <f t="shared" ref="MC13:MC42" si="142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3">MK13</f>
        <v>0</v>
      </c>
      <c r="MK13" s="21">
        <f t="shared" ref="MK13:MK42" si="144">MI13-ML13-MM13-MN13-MO13-MP13-MQ13-MR13-MX13</f>
        <v>0</v>
      </c>
      <c r="ML13" s="21">
        <v>0</v>
      </c>
      <c r="MM13" s="21">
        <f t="shared" ref="MM13:MM42" si="145">ML13*8%</f>
        <v>0</v>
      </c>
      <c r="MN13" s="21">
        <v>0</v>
      </c>
      <c r="MO13" s="21">
        <f t="shared" ref="MO13:MO42" si="146">MN13*16%</f>
        <v>0</v>
      </c>
      <c r="MP13" s="21">
        <v>0</v>
      </c>
      <c r="MQ13" s="21">
        <f t="shared" ref="MQ13:MQ42" si="147">MP13*31%</f>
        <v>0</v>
      </c>
      <c r="MR13" s="21">
        <v>0</v>
      </c>
      <c r="MS13" s="21">
        <f t="shared" ref="MS13:MS42" si="148">MR13*0%</f>
        <v>0</v>
      </c>
      <c r="MT13" s="21">
        <v>0</v>
      </c>
      <c r="MU13" s="21">
        <f t="shared" ref="MU13:MU42" si="149">MT13*0%</f>
        <v>0</v>
      </c>
      <c r="MV13" s="21">
        <f t="shared" ref="MV13:MV17" si="150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1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2">+NG13-NI13-NJ13-NK13-NL13-NM13-NN13-NO13-NP13-NU13</f>
        <v>0</v>
      </c>
      <c r="NI13" s="21">
        <v>0</v>
      </c>
      <c r="NJ13" s="21">
        <f t="shared" ref="NJ13:NJ42" si="153">NI13*8%</f>
        <v>0</v>
      </c>
      <c r="NK13" s="21">
        <v>0</v>
      </c>
      <c r="NL13" s="21">
        <f t="shared" ref="NL13:NL42" si="154">NK13*16%</f>
        <v>0</v>
      </c>
      <c r="NM13" s="21">
        <v>0</v>
      </c>
      <c r="NN13" s="21">
        <f t="shared" ref="NN13:NN42" si="155">NM13*31%</f>
        <v>0</v>
      </c>
      <c r="NO13" s="21">
        <v>0</v>
      </c>
      <c r="NP13" s="21">
        <f t="shared" ref="NP13:NP42" si="156">NO13*0%</f>
        <v>0</v>
      </c>
      <c r="NQ13" s="21">
        <v>0</v>
      </c>
      <c r="NR13" s="21">
        <f t="shared" ref="NR13:NR42" si="157">NQ13*0%</f>
        <v>0</v>
      </c>
      <c r="NS13" s="21">
        <f t="shared" ref="NS13:NS42" si="158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59">OA13</f>
        <v>0</v>
      </c>
      <c r="OA13" s="21">
        <f t="shared" ref="OA13:OA42" si="160">NY13-OB13-OC13-OD13-OE13-OF13-OG13-OH13-ON13</f>
        <v>0</v>
      </c>
      <c r="OB13" s="21">
        <v>0</v>
      </c>
      <c r="OC13" s="21">
        <f t="shared" ref="OC13:OC42" si="161">OB13*8%</f>
        <v>0</v>
      </c>
      <c r="OD13" s="21">
        <v>0</v>
      </c>
      <c r="OE13" s="21">
        <f t="shared" ref="OE13:OE42" si="162">OD13*16%</f>
        <v>0</v>
      </c>
      <c r="OF13" s="21">
        <v>0</v>
      </c>
      <c r="OG13" s="21">
        <f t="shared" ref="OG13:OG42" si="163">OF13*31%</f>
        <v>0</v>
      </c>
      <c r="OH13" s="21">
        <v>0</v>
      </c>
      <c r="OI13" s="21">
        <f t="shared" ref="OI13:OI42" si="164">OH13*0%</f>
        <v>0</v>
      </c>
      <c r="OJ13" s="21">
        <v>0</v>
      </c>
      <c r="OK13" s="21">
        <f t="shared" ref="OK13:OK42" si="165">OJ13*0%</f>
        <v>0</v>
      </c>
      <c r="OL13" s="21">
        <f t="shared" ref="OL13:OL17" si="166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67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68">+OW13-OY13-OZ13-PA13-PB13-PC13-PD13-PE13-PF13-PK13</f>
        <v>0</v>
      </c>
      <c r="OY13" s="21">
        <v>0</v>
      </c>
      <c r="OZ13" s="21">
        <f t="shared" ref="OZ13:OZ42" si="169">OY13*8%</f>
        <v>0</v>
      </c>
      <c r="PA13" s="21">
        <v>0</v>
      </c>
      <c r="PB13" s="21">
        <f t="shared" ref="PB13:PB42" si="170">PA13*16%</f>
        <v>0</v>
      </c>
      <c r="PC13" s="21">
        <v>0</v>
      </c>
      <c r="PD13" s="21">
        <f t="shared" ref="PD13:PD42" si="171">PC13*31%</f>
        <v>0</v>
      </c>
      <c r="PE13" s="21">
        <v>0</v>
      </c>
      <c r="PF13" s="21">
        <f t="shared" ref="PF13:PF42" si="172">PE13*0%</f>
        <v>0</v>
      </c>
      <c r="PG13" s="21">
        <v>0</v>
      </c>
      <c r="PH13" s="21">
        <f t="shared" ref="PH13:PH42" si="173">PG13*0%</f>
        <v>0</v>
      </c>
      <c r="PI13" s="21">
        <f t="shared" ref="PI13:PI42" si="174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5">PQ13</f>
        <v>0</v>
      </c>
      <c r="PQ13" s="21">
        <f t="shared" ref="PQ13:PQ42" si="176">PO13-PR13-PS13-PT13-PU13-PV13-PW13-PX13-QD13</f>
        <v>0</v>
      </c>
      <c r="PR13" s="21">
        <v>0</v>
      </c>
      <c r="PS13" s="21">
        <f t="shared" ref="PS13:PS42" si="177">PR13*8%</f>
        <v>0</v>
      </c>
      <c r="PT13" s="21">
        <v>0</v>
      </c>
      <c r="PU13" s="21">
        <f t="shared" ref="PU13:PU42" si="178">PT13*16%</f>
        <v>0</v>
      </c>
      <c r="PV13" s="21">
        <v>0</v>
      </c>
      <c r="PW13" s="21">
        <f t="shared" ref="PW13:PW42" si="179">PV13*31%</f>
        <v>0</v>
      </c>
      <c r="PX13" s="21">
        <v>0</v>
      </c>
      <c r="PY13" s="21">
        <f t="shared" ref="PY13:PY42" si="180">PX13*0%</f>
        <v>0</v>
      </c>
      <c r="PZ13" s="21">
        <v>0</v>
      </c>
      <c r="QA13" s="21">
        <f t="shared" ref="QA13:QA42" si="181">PZ13*0%</f>
        <v>0</v>
      </c>
      <c r="QB13" s="21">
        <f t="shared" ref="QB13:QB17" si="182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3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4">+QM13-QO13-QP13-QQ13-QR13-QS13-QT13-QU13-QV13-RA13</f>
        <v>0</v>
      </c>
      <c r="QO13" s="21">
        <v>0</v>
      </c>
      <c r="QP13" s="21">
        <f t="shared" ref="QP13:QP42" si="185">QO13*8%</f>
        <v>0</v>
      </c>
      <c r="QQ13" s="21">
        <v>0</v>
      </c>
      <c r="QR13" s="21">
        <f t="shared" ref="QR13:QR42" si="186">QQ13*16%</f>
        <v>0</v>
      </c>
      <c r="QS13" s="21">
        <v>0</v>
      </c>
      <c r="QT13" s="21">
        <f t="shared" ref="QT13:QT42" si="187">QS13*31%</f>
        <v>0</v>
      </c>
      <c r="QU13" s="21">
        <v>0</v>
      </c>
      <c r="QV13" s="21">
        <f t="shared" ref="QV13:QV42" si="188">QU13*0%</f>
        <v>0</v>
      </c>
      <c r="QW13" s="21">
        <v>0</v>
      </c>
      <c r="QX13" s="21">
        <f t="shared" ref="QX13:QX42" si="189">QW13*0%</f>
        <v>0</v>
      </c>
      <c r="QY13" s="21">
        <f t="shared" ref="QY13:QY42" si="190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1">RG13</f>
        <v>0</v>
      </c>
      <c r="RG13" s="21">
        <f t="shared" ref="RG13:RG42" si="192">RE13-RH13-RI13-RJ13-RK13-RL13-RM13-RN13-RT13</f>
        <v>0</v>
      </c>
      <c r="RH13" s="21">
        <v>0</v>
      </c>
      <c r="RI13" s="21">
        <f t="shared" ref="RI13:RI42" si="193">RH13*8%</f>
        <v>0</v>
      </c>
      <c r="RJ13" s="21">
        <v>0</v>
      </c>
      <c r="RK13" s="21">
        <f t="shared" ref="RK13:RK42" si="194">RJ13*16%</f>
        <v>0</v>
      </c>
      <c r="RL13" s="21">
        <v>0</v>
      </c>
      <c r="RM13" s="21">
        <f t="shared" ref="RM13:RM42" si="195">RL13*31%</f>
        <v>0</v>
      </c>
      <c r="RN13" s="21">
        <v>0</v>
      </c>
      <c r="RO13" s="21">
        <f t="shared" ref="RO13:RO42" si="196">RN13*0%</f>
        <v>0</v>
      </c>
      <c r="RP13" s="21">
        <v>0</v>
      </c>
      <c r="RQ13" s="21">
        <f t="shared" ref="RQ13:RQ42" si="197">RP13*0%</f>
        <v>0</v>
      </c>
      <c r="RR13" s="21">
        <f t="shared" ref="RR13:RR17" si="198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199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0">+SC13-SE13-SF13-SG13-SH13-SI13-SJ13-SK13-SL13-SQ13</f>
        <v>0</v>
      </c>
      <c r="SE13" s="21">
        <v>0</v>
      </c>
      <c r="SF13" s="21">
        <f t="shared" ref="SF13:SF42" si="201">SE13*8%</f>
        <v>0</v>
      </c>
      <c r="SG13" s="21">
        <v>0</v>
      </c>
      <c r="SH13" s="21">
        <f t="shared" ref="SH13:SH42" si="202">SG13*16%</f>
        <v>0</v>
      </c>
      <c r="SI13" s="21">
        <v>0</v>
      </c>
      <c r="SJ13" s="21">
        <f t="shared" ref="SJ13:SJ42" si="203">SI13*31%</f>
        <v>0</v>
      </c>
      <c r="SK13" s="21">
        <v>0</v>
      </c>
      <c r="SL13" s="21">
        <f t="shared" ref="SL13:SL42" si="204">SK13*0%</f>
        <v>0</v>
      </c>
      <c r="SM13" s="21">
        <v>0</v>
      </c>
      <c r="SN13" s="21">
        <f t="shared" ref="SN13:SN42" si="205">SM13*0%</f>
        <v>0</v>
      </c>
      <c r="SO13" s="21">
        <f t="shared" ref="SO13:SO42" si="206">SE13+SF13+SG13+SH13+SI13+SJ13+SK13+SL13</f>
        <v>0</v>
      </c>
      <c r="SP13" s="21"/>
      <c r="SQ13" s="23">
        <f>+SP13*3%</f>
        <v>0</v>
      </c>
      <c r="SR13" s="24">
        <f t="shared" si="14"/>
        <v>0</v>
      </c>
      <c r="SS13" s="24">
        <f t="shared" si="15"/>
        <v>0</v>
      </c>
      <c r="ST13" s="24">
        <f t="shared" ref="ST13:ST42" si="207">Z13-AW13+BP13-CM13+DF13-EC13+EV13-FS13+GL13-HI13+IB13-IY13+JR13-KO13+LH13-ME13+MX13-NU13+ON13-PK13+QD13-RA13+RT13-SQ13</f>
        <v>0</v>
      </c>
    </row>
    <row r="14" spans="1:519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6"/>
        <v>0</v>
      </c>
      <c r="M14" s="21">
        <f t="shared" si="17"/>
        <v>0</v>
      </c>
      <c r="N14" s="21">
        <v>0</v>
      </c>
      <c r="O14" s="21">
        <f t="shared" si="18"/>
        <v>0</v>
      </c>
      <c r="P14" s="21">
        <v>0</v>
      </c>
      <c r="Q14" s="21">
        <f t="shared" si="19"/>
        <v>0</v>
      </c>
      <c r="R14" s="21">
        <v>0</v>
      </c>
      <c r="S14" s="21">
        <f t="shared" si="20"/>
        <v>0</v>
      </c>
      <c r="T14" s="21">
        <v>0</v>
      </c>
      <c r="U14" s="21">
        <f t="shared" si="21"/>
        <v>0</v>
      </c>
      <c r="V14" s="21">
        <v>0</v>
      </c>
      <c r="W14" s="21">
        <f t="shared" si="22"/>
        <v>0</v>
      </c>
      <c r="X14" s="21">
        <f t="shared" si="23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4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5"/>
        <v>0</v>
      </c>
      <c r="AK14" s="21">
        <v>0</v>
      </c>
      <c r="AL14" s="21">
        <f t="shared" si="26"/>
        <v>0</v>
      </c>
      <c r="AM14" s="21">
        <v>0</v>
      </c>
      <c r="AN14" s="21">
        <f t="shared" si="27"/>
        <v>0</v>
      </c>
      <c r="AO14" s="21">
        <v>0</v>
      </c>
      <c r="AP14" s="21">
        <f t="shared" si="28"/>
        <v>0</v>
      </c>
      <c r="AQ14" s="21">
        <v>0</v>
      </c>
      <c r="AR14" s="21">
        <f t="shared" si="29"/>
        <v>0</v>
      </c>
      <c r="AS14" s="21">
        <v>0</v>
      </c>
      <c r="AT14" s="21">
        <f t="shared" si="30"/>
        <v>0</v>
      </c>
      <c r="AU14" s="21">
        <f t="shared" si="31"/>
        <v>0</v>
      </c>
      <c r="AV14" s="21"/>
      <c r="AW14" s="23">
        <f t="shared" ref="AW14:AW42" si="208">+AV14*3%</f>
        <v>0</v>
      </c>
      <c r="AX14" s="22"/>
      <c r="AY14" s="22"/>
      <c r="AZ14" s="22"/>
      <c r="BA14" s="23">
        <v>0</v>
      </c>
      <c r="BB14" s="21">
        <f t="shared" si="32"/>
        <v>0</v>
      </c>
      <c r="BC14" s="21">
        <f t="shared" si="33"/>
        <v>0</v>
      </c>
      <c r="BD14" s="21">
        <v>0</v>
      </c>
      <c r="BE14" s="21">
        <f t="shared" si="34"/>
        <v>0</v>
      </c>
      <c r="BF14" s="21">
        <v>0</v>
      </c>
      <c r="BG14" s="21">
        <f t="shared" si="35"/>
        <v>0</v>
      </c>
      <c r="BH14" s="21">
        <v>0</v>
      </c>
      <c r="BI14" s="21">
        <f t="shared" si="36"/>
        <v>0</v>
      </c>
      <c r="BJ14" s="21">
        <v>0</v>
      </c>
      <c r="BK14" s="21">
        <f t="shared" si="37"/>
        <v>0</v>
      </c>
      <c r="BL14" s="21">
        <v>0</v>
      </c>
      <c r="BM14" s="21">
        <f t="shared" si="38"/>
        <v>0</v>
      </c>
      <c r="BN14" s="21">
        <f t="shared" si="39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0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1"/>
        <v>0</v>
      </c>
      <c r="CA14" s="21">
        <v>0</v>
      </c>
      <c r="CB14" s="21">
        <f t="shared" si="42"/>
        <v>0</v>
      </c>
      <c r="CC14" s="21">
        <v>0</v>
      </c>
      <c r="CD14" s="21">
        <f t="shared" si="43"/>
        <v>0</v>
      </c>
      <c r="CE14" s="21">
        <v>0</v>
      </c>
      <c r="CF14" s="21">
        <f t="shared" si="44"/>
        <v>0</v>
      </c>
      <c r="CG14" s="21">
        <v>0</v>
      </c>
      <c r="CH14" s="21">
        <f t="shared" si="45"/>
        <v>0</v>
      </c>
      <c r="CI14" s="21">
        <v>0</v>
      </c>
      <c r="CJ14" s="21">
        <f t="shared" si="46"/>
        <v>0</v>
      </c>
      <c r="CK14" s="21">
        <f t="shared" si="47"/>
        <v>0</v>
      </c>
      <c r="CL14" s="21"/>
      <c r="CM14" s="23">
        <f t="shared" ref="CM14:CM15" si="209">+CL14*3%</f>
        <v>0</v>
      </c>
      <c r="CN14" s="22"/>
      <c r="CO14" s="22"/>
      <c r="CP14" s="22"/>
      <c r="CQ14" s="23">
        <v>0</v>
      </c>
      <c r="CR14" s="21">
        <f t="shared" si="48"/>
        <v>0</v>
      </c>
      <c r="CS14" s="21">
        <f t="shared" si="49"/>
        <v>0</v>
      </c>
      <c r="CT14" s="21">
        <v>0</v>
      </c>
      <c r="CU14" s="21">
        <f t="shared" si="50"/>
        <v>0</v>
      </c>
      <c r="CV14" s="21">
        <v>0</v>
      </c>
      <c r="CW14" s="21">
        <f t="shared" si="51"/>
        <v>0</v>
      </c>
      <c r="CX14" s="21">
        <v>0</v>
      </c>
      <c r="CY14" s="21">
        <f t="shared" si="52"/>
        <v>0</v>
      </c>
      <c r="CZ14" s="21">
        <v>0</v>
      </c>
      <c r="DA14" s="21">
        <f t="shared" si="53"/>
        <v>0</v>
      </c>
      <c r="DB14" s="21">
        <v>0</v>
      </c>
      <c r="DC14" s="21">
        <f t="shared" si="54"/>
        <v>0</v>
      </c>
      <c r="DD14" s="21">
        <f t="shared" si="55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6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7"/>
        <v>0</v>
      </c>
      <c r="DS14" s="21">
        <v>0</v>
      </c>
      <c r="DT14" s="21">
        <f t="shared" si="58"/>
        <v>0</v>
      </c>
      <c r="DU14" s="21">
        <v>0</v>
      </c>
      <c r="DV14" s="21">
        <f t="shared" si="59"/>
        <v>0</v>
      </c>
      <c r="DW14" s="21">
        <v>0</v>
      </c>
      <c r="DX14" s="21">
        <f t="shared" si="60"/>
        <v>0</v>
      </c>
      <c r="DY14" s="21">
        <v>0</v>
      </c>
      <c r="DZ14" s="21">
        <f t="shared" si="61"/>
        <v>0</v>
      </c>
      <c r="EA14" s="21">
        <f t="shared" si="62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3"/>
        <v>0</v>
      </c>
      <c r="EI14" s="21">
        <f t="shared" si="64"/>
        <v>0</v>
      </c>
      <c r="EJ14" s="21">
        <v>0</v>
      </c>
      <c r="EK14" s="21">
        <f t="shared" si="65"/>
        <v>0</v>
      </c>
      <c r="EL14" s="21">
        <v>0</v>
      </c>
      <c r="EM14" s="21">
        <f t="shared" si="66"/>
        <v>0</v>
      </c>
      <c r="EN14" s="21">
        <v>0</v>
      </c>
      <c r="EO14" s="21">
        <f t="shared" si="67"/>
        <v>0</v>
      </c>
      <c r="EP14" s="21">
        <v>0</v>
      </c>
      <c r="EQ14" s="21">
        <f t="shared" si="68"/>
        <v>0</v>
      </c>
      <c r="ER14" s="21">
        <v>0</v>
      </c>
      <c r="ES14" s="21">
        <f t="shared" si="69"/>
        <v>0</v>
      </c>
      <c r="ET14" s="21">
        <f t="shared" si="70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1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2"/>
        <v>0</v>
      </c>
      <c r="FG14" s="21">
        <v>0</v>
      </c>
      <c r="FH14" s="21">
        <f t="shared" si="73"/>
        <v>0</v>
      </c>
      <c r="FI14" s="21">
        <v>0</v>
      </c>
      <c r="FJ14" s="21">
        <f t="shared" si="74"/>
        <v>0</v>
      </c>
      <c r="FK14" s="21">
        <v>0</v>
      </c>
      <c r="FL14" s="21">
        <f t="shared" si="75"/>
        <v>0</v>
      </c>
      <c r="FM14" s="21">
        <v>0</v>
      </c>
      <c r="FN14" s="21">
        <f t="shared" si="76"/>
        <v>0</v>
      </c>
      <c r="FO14" s="21">
        <v>0</v>
      </c>
      <c r="FP14" s="21">
        <f t="shared" si="77"/>
        <v>0</v>
      </c>
      <c r="FQ14" s="21">
        <f t="shared" si="78"/>
        <v>0</v>
      </c>
      <c r="FR14" s="21"/>
      <c r="FS14" s="23">
        <f t="shared" ref="FS14:FS15" si="210">+FR14*3%</f>
        <v>0</v>
      </c>
      <c r="FT14" s="22"/>
      <c r="FU14" s="22"/>
      <c r="FV14" s="22"/>
      <c r="FW14" s="23">
        <v>0</v>
      </c>
      <c r="FX14" s="21">
        <f t="shared" si="79"/>
        <v>0</v>
      </c>
      <c r="FY14" s="21">
        <f t="shared" si="80"/>
        <v>0</v>
      </c>
      <c r="FZ14" s="21">
        <v>0</v>
      </c>
      <c r="GA14" s="21">
        <f t="shared" si="81"/>
        <v>0</v>
      </c>
      <c r="GB14" s="21">
        <v>0</v>
      </c>
      <c r="GC14" s="21">
        <f t="shared" si="82"/>
        <v>0</v>
      </c>
      <c r="GD14" s="21">
        <v>0</v>
      </c>
      <c r="GE14" s="21">
        <f t="shared" si="83"/>
        <v>0</v>
      </c>
      <c r="GF14" s="21">
        <v>0</v>
      </c>
      <c r="GG14" s="21">
        <f t="shared" si="84"/>
        <v>0</v>
      </c>
      <c r="GH14" s="21">
        <v>0</v>
      </c>
      <c r="GI14" s="21">
        <f t="shared" si="85"/>
        <v>0</v>
      </c>
      <c r="GJ14" s="21">
        <f t="shared" si="86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7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8"/>
        <v>0</v>
      </c>
      <c r="GW14" s="21">
        <v>0</v>
      </c>
      <c r="GX14" s="21">
        <f t="shared" si="89"/>
        <v>0</v>
      </c>
      <c r="GY14" s="21">
        <v>0</v>
      </c>
      <c r="GZ14" s="21">
        <f t="shared" si="90"/>
        <v>0</v>
      </c>
      <c r="HA14" s="21">
        <v>0</v>
      </c>
      <c r="HB14" s="21">
        <f t="shared" si="91"/>
        <v>0</v>
      </c>
      <c r="HC14" s="21">
        <v>0</v>
      </c>
      <c r="HD14" s="21">
        <f t="shared" si="92"/>
        <v>0</v>
      </c>
      <c r="HE14" s="21">
        <v>0</v>
      </c>
      <c r="HF14" s="21">
        <f t="shared" si="93"/>
        <v>0</v>
      </c>
      <c r="HG14" s="21">
        <f t="shared" si="94"/>
        <v>0</v>
      </c>
      <c r="HH14" s="21"/>
      <c r="HI14" s="23">
        <f t="shared" ref="HI14:HI15" si="211">+HH14*3%</f>
        <v>0</v>
      </c>
      <c r="HJ14" s="22"/>
      <c r="HK14" s="22"/>
      <c r="HL14" s="22"/>
      <c r="HM14" s="23">
        <v>0</v>
      </c>
      <c r="HN14" s="21">
        <f t="shared" si="95"/>
        <v>0</v>
      </c>
      <c r="HO14" s="21">
        <f t="shared" si="96"/>
        <v>0</v>
      </c>
      <c r="HP14" s="21">
        <v>0</v>
      </c>
      <c r="HQ14" s="21">
        <f t="shared" si="97"/>
        <v>0</v>
      </c>
      <c r="HR14" s="21">
        <v>0</v>
      </c>
      <c r="HS14" s="21">
        <f t="shared" si="98"/>
        <v>0</v>
      </c>
      <c r="HT14" s="21">
        <v>0</v>
      </c>
      <c r="HU14" s="21">
        <f t="shared" si="99"/>
        <v>0</v>
      </c>
      <c r="HV14" s="21">
        <v>0</v>
      </c>
      <c r="HW14" s="21">
        <f t="shared" si="100"/>
        <v>0</v>
      </c>
      <c r="HX14" s="21">
        <v>0</v>
      </c>
      <c r="HY14" s="21">
        <f t="shared" si="101"/>
        <v>0</v>
      </c>
      <c r="HZ14" s="21">
        <f t="shared" si="102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3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4"/>
        <v>0</v>
      </c>
      <c r="IM14" s="21">
        <v>0</v>
      </c>
      <c r="IN14" s="21">
        <f t="shared" si="105"/>
        <v>0</v>
      </c>
      <c r="IO14" s="21">
        <v>0</v>
      </c>
      <c r="IP14" s="21">
        <f t="shared" si="106"/>
        <v>0</v>
      </c>
      <c r="IQ14" s="21">
        <v>0</v>
      </c>
      <c r="IR14" s="21">
        <f t="shared" si="107"/>
        <v>0</v>
      </c>
      <c r="IS14" s="21">
        <v>0</v>
      </c>
      <c r="IT14" s="21">
        <f t="shared" si="108"/>
        <v>0</v>
      </c>
      <c r="IU14" s="21">
        <v>0</v>
      </c>
      <c r="IV14" s="21">
        <f t="shared" si="109"/>
        <v>0</v>
      </c>
      <c r="IW14" s="21">
        <f t="shared" si="110"/>
        <v>0</v>
      </c>
      <c r="IX14" s="21"/>
      <c r="IY14" s="23">
        <f t="shared" ref="IY14:IY15" si="212">+IX14*3%</f>
        <v>0</v>
      </c>
      <c r="IZ14" s="22"/>
      <c r="JA14" s="22"/>
      <c r="JB14" s="22"/>
      <c r="JC14" s="23">
        <v>0</v>
      </c>
      <c r="JD14" s="21">
        <f t="shared" si="111"/>
        <v>0</v>
      </c>
      <c r="JE14" s="21">
        <f t="shared" si="112"/>
        <v>0</v>
      </c>
      <c r="JF14" s="21">
        <v>0</v>
      </c>
      <c r="JG14" s="21">
        <f t="shared" si="113"/>
        <v>0</v>
      </c>
      <c r="JH14" s="21">
        <v>0</v>
      </c>
      <c r="JI14" s="21">
        <f t="shared" si="114"/>
        <v>0</v>
      </c>
      <c r="JJ14" s="21">
        <v>0</v>
      </c>
      <c r="JK14" s="21">
        <f t="shared" si="115"/>
        <v>0</v>
      </c>
      <c r="JL14" s="21">
        <v>0</v>
      </c>
      <c r="JM14" s="21">
        <f t="shared" si="116"/>
        <v>0</v>
      </c>
      <c r="JN14" s="21">
        <v>0</v>
      </c>
      <c r="JO14" s="21">
        <f t="shared" si="117"/>
        <v>0</v>
      </c>
      <c r="JP14" s="21">
        <f t="shared" si="118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19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0"/>
        <v>0</v>
      </c>
      <c r="KC14" s="21">
        <v>0</v>
      </c>
      <c r="KD14" s="21">
        <f t="shared" si="121"/>
        <v>0</v>
      </c>
      <c r="KE14" s="21">
        <v>0</v>
      </c>
      <c r="KF14" s="21">
        <f t="shared" si="122"/>
        <v>0</v>
      </c>
      <c r="KG14" s="21">
        <v>0</v>
      </c>
      <c r="KH14" s="21">
        <f t="shared" si="123"/>
        <v>0</v>
      </c>
      <c r="KI14" s="21">
        <v>0</v>
      </c>
      <c r="KJ14" s="21">
        <f t="shared" si="124"/>
        <v>0</v>
      </c>
      <c r="KK14" s="21">
        <v>0</v>
      </c>
      <c r="KL14" s="21">
        <f t="shared" si="125"/>
        <v>0</v>
      </c>
      <c r="KM14" s="21">
        <f t="shared" si="126"/>
        <v>0</v>
      </c>
      <c r="KN14" s="21"/>
      <c r="KO14" s="23">
        <f t="shared" ref="KO14:KO15" si="213">+KN14*3%</f>
        <v>0</v>
      </c>
      <c r="KP14" s="22"/>
      <c r="KQ14" s="22"/>
      <c r="KR14" s="22"/>
      <c r="KS14" s="23">
        <v>0</v>
      </c>
      <c r="KT14" s="21">
        <f t="shared" si="127"/>
        <v>0</v>
      </c>
      <c r="KU14" s="21">
        <f t="shared" si="128"/>
        <v>0</v>
      </c>
      <c r="KV14" s="21">
        <v>0</v>
      </c>
      <c r="KW14" s="21">
        <f t="shared" si="129"/>
        <v>0</v>
      </c>
      <c r="KX14" s="21">
        <v>0</v>
      </c>
      <c r="KY14" s="21">
        <f t="shared" si="130"/>
        <v>0</v>
      </c>
      <c r="KZ14" s="21">
        <v>0</v>
      </c>
      <c r="LA14" s="21">
        <f t="shared" si="131"/>
        <v>0</v>
      </c>
      <c r="LB14" s="21">
        <v>0</v>
      </c>
      <c r="LC14" s="21">
        <f t="shared" si="132"/>
        <v>0</v>
      </c>
      <c r="LD14" s="21">
        <v>0</v>
      </c>
      <c r="LE14" s="21">
        <f t="shared" si="133"/>
        <v>0</v>
      </c>
      <c r="LF14" s="21">
        <f t="shared" si="134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5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6"/>
        <v>0</v>
      </c>
      <c r="LS14" s="21">
        <v>0</v>
      </c>
      <c r="LT14" s="21">
        <f t="shared" si="137"/>
        <v>0</v>
      </c>
      <c r="LU14" s="21">
        <v>0</v>
      </c>
      <c r="LV14" s="21">
        <f t="shared" si="138"/>
        <v>0</v>
      </c>
      <c r="LW14" s="21">
        <v>0</v>
      </c>
      <c r="LX14" s="21">
        <f t="shared" si="139"/>
        <v>0</v>
      </c>
      <c r="LY14" s="21">
        <v>0</v>
      </c>
      <c r="LZ14" s="21">
        <f t="shared" si="140"/>
        <v>0</v>
      </c>
      <c r="MA14" s="21">
        <v>0</v>
      </c>
      <c r="MB14" s="21">
        <f t="shared" si="141"/>
        <v>0</v>
      </c>
      <c r="MC14" s="21">
        <f t="shared" si="142"/>
        <v>0</v>
      </c>
      <c r="MD14" s="21"/>
      <c r="ME14" s="23">
        <f t="shared" ref="ME14:ME15" si="214">+MD14*3%</f>
        <v>0</v>
      </c>
      <c r="MF14" s="22"/>
      <c r="MG14" s="22"/>
      <c r="MH14" s="22"/>
      <c r="MI14" s="23">
        <v>0</v>
      </c>
      <c r="MJ14" s="21">
        <f t="shared" si="143"/>
        <v>0</v>
      </c>
      <c r="MK14" s="21">
        <f t="shared" si="144"/>
        <v>0</v>
      </c>
      <c r="ML14" s="21">
        <v>0</v>
      </c>
      <c r="MM14" s="21">
        <f t="shared" si="145"/>
        <v>0</v>
      </c>
      <c r="MN14" s="21">
        <v>0</v>
      </c>
      <c r="MO14" s="21">
        <f t="shared" si="146"/>
        <v>0</v>
      </c>
      <c r="MP14" s="21">
        <v>0</v>
      </c>
      <c r="MQ14" s="21">
        <f t="shared" si="147"/>
        <v>0</v>
      </c>
      <c r="MR14" s="21">
        <v>0</v>
      </c>
      <c r="MS14" s="21">
        <f t="shared" si="148"/>
        <v>0</v>
      </c>
      <c r="MT14" s="21">
        <v>0</v>
      </c>
      <c r="MU14" s="21">
        <f t="shared" si="149"/>
        <v>0</v>
      </c>
      <c r="MV14" s="21">
        <f t="shared" si="150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1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2"/>
        <v>0</v>
      </c>
      <c r="NI14" s="21">
        <v>0</v>
      </c>
      <c r="NJ14" s="21">
        <f t="shared" si="153"/>
        <v>0</v>
      </c>
      <c r="NK14" s="21">
        <v>0</v>
      </c>
      <c r="NL14" s="21">
        <f t="shared" si="154"/>
        <v>0</v>
      </c>
      <c r="NM14" s="21">
        <v>0</v>
      </c>
      <c r="NN14" s="21">
        <f t="shared" si="155"/>
        <v>0</v>
      </c>
      <c r="NO14" s="21">
        <v>0</v>
      </c>
      <c r="NP14" s="21">
        <f t="shared" si="156"/>
        <v>0</v>
      </c>
      <c r="NQ14" s="21">
        <v>0</v>
      </c>
      <c r="NR14" s="21">
        <f t="shared" si="157"/>
        <v>0</v>
      </c>
      <c r="NS14" s="21">
        <f t="shared" si="158"/>
        <v>0</v>
      </c>
      <c r="NT14" s="21"/>
      <c r="NU14" s="23">
        <f t="shared" ref="NU14:NU15" si="215">+NT14*3%</f>
        <v>0</v>
      </c>
      <c r="NV14" s="22"/>
      <c r="NW14" s="22"/>
      <c r="NX14" s="22"/>
      <c r="NY14" s="23">
        <v>0</v>
      </c>
      <c r="NZ14" s="21">
        <f t="shared" si="159"/>
        <v>0</v>
      </c>
      <c r="OA14" s="21">
        <f t="shared" si="160"/>
        <v>0</v>
      </c>
      <c r="OB14" s="21">
        <v>0</v>
      </c>
      <c r="OC14" s="21">
        <f t="shared" si="161"/>
        <v>0</v>
      </c>
      <c r="OD14" s="21">
        <v>0</v>
      </c>
      <c r="OE14" s="21">
        <f t="shared" si="162"/>
        <v>0</v>
      </c>
      <c r="OF14" s="21">
        <v>0</v>
      </c>
      <c r="OG14" s="21">
        <f t="shared" si="163"/>
        <v>0</v>
      </c>
      <c r="OH14" s="21">
        <v>0</v>
      </c>
      <c r="OI14" s="21">
        <f t="shared" si="164"/>
        <v>0</v>
      </c>
      <c r="OJ14" s="21">
        <v>0</v>
      </c>
      <c r="OK14" s="21">
        <f t="shared" si="165"/>
        <v>0</v>
      </c>
      <c r="OL14" s="21">
        <f t="shared" si="166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67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68"/>
        <v>0</v>
      </c>
      <c r="OY14" s="21">
        <v>0</v>
      </c>
      <c r="OZ14" s="21">
        <f t="shared" si="169"/>
        <v>0</v>
      </c>
      <c r="PA14" s="21">
        <v>0</v>
      </c>
      <c r="PB14" s="21">
        <f t="shared" si="170"/>
        <v>0</v>
      </c>
      <c r="PC14" s="21">
        <v>0</v>
      </c>
      <c r="PD14" s="21">
        <f t="shared" si="171"/>
        <v>0</v>
      </c>
      <c r="PE14" s="21">
        <v>0</v>
      </c>
      <c r="PF14" s="21">
        <f t="shared" si="172"/>
        <v>0</v>
      </c>
      <c r="PG14" s="21">
        <v>0</v>
      </c>
      <c r="PH14" s="21">
        <f t="shared" si="173"/>
        <v>0</v>
      </c>
      <c r="PI14" s="21">
        <f t="shared" si="174"/>
        <v>0</v>
      </c>
      <c r="PJ14" s="21"/>
      <c r="PK14" s="23">
        <f t="shared" ref="PK14:PK15" si="216">+PJ14*3%</f>
        <v>0</v>
      </c>
      <c r="PL14" s="22"/>
      <c r="PM14" s="22"/>
      <c r="PN14" s="22"/>
      <c r="PO14" s="23">
        <v>0</v>
      </c>
      <c r="PP14" s="21">
        <f t="shared" si="175"/>
        <v>0</v>
      </c>
      <c r="PQ14" s="21">
        <f t="shared" si="176"/>
        <v>0</v>
      </c>
      <c r="PR14" s="21">
        <v>0</v>
      </c>
      <c r="PS14" s="21">
        <f t="shared" si="177"/>
        <v>0</v>
      </c>
      <c r="PT14" s="21">
        <v>0</v>
      </c>
      <c r="PU14" s="21">
        <f t="shared" si="178"/>
        <v>0</v>
      </c>
      <c r="PV14" s="21">
        <v>0</v>
      </c>
      <c r="PW14" s="21">
        <f t="shared" si="179"/>
        <v>0</v>
      </c>
      <c r="PX14" s="21">
        <v>0</v>
      </c>
      <c r="PY14" s="21">
        <f t="shared" si="180"/>
        <v>0</v>
      </c>
      <c r="PZ14" s="21">
        <v>0</v>
      </c>
      <c r="QA14" s="21">
        <f t="shared" si="181"/>
        <v>0</v>
      </c>
      <c r="QB14" s="21">
        <f t="shared" si="182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3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4"/>
        <v>0</v>
      </c>
      <c r="QO14" s="21">
        <v>0</v>
      </c>
      <c r="QP14" s="21">
        <f t="shared" si="185"/>
        <v>0</v>
      </c>
      <c r="QQ14" s="21">
        <v>0</v>
      </c>
      <c r="QR14" s="21">
        <f t="shared" si="186"/>
        <v>0</v>
      </c>
      <c r="QS14" s="21">
        <v>0</v>
      </c>
      <c r="QT14" s="21">
        <f t="shared" si="187"/>
        <v>0</v>
      </c>
      <c r="QU14" s="21">
        <v>0</v>
      </c>
      <c r="QV14" s="21">
        <f t="shared" si="188"/>
        <v>0</v>
      </c>
      <c r="QW14" s="21">
        <v>0</v>
      </c>
      <c r="QX14" s="21">
        <f t="shared" si="189"/>
        <v>0</v>
      </c>
      <c r="QY14" s="21">
        <f t="shared" si="190"/>
        <v>0</v>
      </c>
      <c r="QZ14" s="21"/>
      <c r="RA14" s="23">
        <f t="shared" ref="RA14:RA15" si="217">+QZ14*3%</f>
        <v>0</v>
      </c>
      <c r="RB14" s="22"/>
      <c r="RC14" s="22"/>
      <c r="RD14" s="22"/>
      <c r="RE14" s="23">
        <v>0</v>
      </c>
      <c r="RF14" s="21">
        <f t="shared" si="191"/>
        <v>0</v>
      </c>
      <c r="RG14" s="21">
        <f t="shared" si="192"/>
        <v>0</v>
      </c>
      <c r="RH14" s="21">
        <v>0</v>
      </c>
      <c r="RI14" s="21">
        <f t="shared" si="193"/>
        <v>0</v>
      </c>
      <c r="RJ14" s="21">
        <v>0</v>
      </c>
      <c r="RK14" s="21">
        <f t="shared" si="194"/>
        <v>0</v>
      </c>
      <c r="RL14" s="21">
        <v>0</v>
      </c>
      <c r="RM14" s="21">
        <f t="shared" si="195"/>
        <v>0</v>
      </c>
      <c r="RN14" s="21">
        <v>0</v>
      </c>
      <c r="RO14" s="21">
        <f t="shared" si="196"/>
        <v>0</v>
      </c>
      <c r="RP14" s="21">
        <v>0</v>
      </c>
      <c r="RQ14" s="21">
        <f t="shared" si="197"/>
        <v>0</v>
      </c>
      <c r="RR14" s="21">
        <f t="shared" si="198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199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0"/>
        <v>0</v>
      </c>
      <c r="SE14" s="21">
        <v>0</v>
      </c>
      <c r="SF14" s="21">
        <f t="shared" si="201"/>
        <v>0</v>
      </c>
      <c r="SG14" s="21">
        <v>0</v>
      </c>
      <c r="SH14" s="21">
        <f t="shared" si="202"/>
        <v>0</v>
      </c>
      <c r="SI14" s="21">
        <v>0</v>
      </c>
      <c r="SJ14" s="21">
        <f t="shared" si="203"/>
        <v>0</v>
      </c>
      <c r="SK14" s="21">
        <v>0</v>
      </c>
      <c r="SL14" s="21">
        <f t="shared" si="204"/>
        <v>0</v>
      </c>
      <c r="SM14" s="21">
        <v>0</v>
      </c>
      <c r="SN14" s="21">
        <f t="shared" si="205"/>
        <v>0</v>
      </c>
      <c r="SO14" s="21">
        <f t="shared" si="206"/>
        <v>0</v>
      </c>
      <c r="SP14" s="21"/>
      <c r="SQ14" s="23">
        <f t="shared" ref="SQ14:SQ15" si="218">+SP14*3%</f>
        <v>0</v>
      </c>
      <c r="SR14" s="24">
        <f t="shared" si="14"/>
        <v>0</v>
      </c>
      <c r="SS14" s="24">
        <f t="shared" si="15"/>
        <v>0</v>
      </c>
      <c r="ST14" s="24">
        <f t="shared" si="207"/>
        <v>0</v>
      </c>
    </row>
    <row r="15" spans="1:519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7"/>
        <v>0</v>
      </c>
      <c r="N15" s="21">
        <v>0</v>
      </c>
      <c r="O15" s="21">
        <f t="shared" si="18"/>
        <v>0</v>
      </c>
      <c r="P15" s="21">
        <v>0</v>
      </c>
      <c r="Q15" s="21">
        <f t="shared" si="19"/>
        <v>0</v>
      </c>
      <c r="R15" s="21">
        <v>0</v>
      </c>
      <c r="S15" s="21">
        <f t="shared" si="20"/>
        <v>0</v>
      </c>
      <c r="T15" s="21">
        <v>0</v>
      </c>
      <c r="U15" s="21">
        <f t="shared" si="21"/>
        <v>0</v>
      </c>
      <c r="V15" s="21">
        <v>0</v>
      </c>
      <c r="W15" s="21">
        <f t="shared" si="22"/>
        <v>0</v>
      </c>
      <c r="X15" s="21">
        <f t="shared" si="23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4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5"/>
        <v>0</v>
      </c>
      <c r="AK15" s="21">
        <v>0</v>
      </c>
      <c r="AL15" s="21">
        <f t="shared" si="26"/>
        <v>0</v>
      </c>
      <c r="AM15" s="21">
        <v>0</v>
      </c>
      <c r="AN15" s="21">
        <f t="shared" si="27"/>
        <v>0</v>
      </c>
      <c r="AO15" s="21">
        <v>0</v>
      </c>
      <c r="AP15" s="21">
        <f t="shared" si="28"/>
        <v>0</v>
      </c>
      <c r="AQ15" s="21">
        <v>0</v>
      </c>
      <c r="AR15" s="21">
        <f t="shared" si="29"/>
        <v>0</v>
      </c>
      <c r="AS15" s="21">
        <v>0</v>
      </c>
      <c r="AT15" s="21">
        <f t="shared" si="30"/>
        <v>0</v>
      </c>
      <c r="AU15" s="21">
        <f t="shared" si="31"/>
        <v>0</v>
      </c>
      <c r="AV15" s="21"/>
      <c r="AW15" s="23">
        <f t="shared" si="208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3"/>
        <v>0</v>
      </c>
      <c r="BD15" s="21">
        <v>0</v>
      </c>
      <c r="BE15" s="21">
        <f t="shared" si="34"/>
        <v>0</v>
      </c>
      <c r="BF15" s="21">
        <v>0</v>
      </c>
      <c r="BG15" s="21">
        <f t="shared" si="35"/>
        <v>0</v>
      </c>
      <c r="BH15" s="21">
        <v>0</v>
      </c>
      <c r="BI15" s="21">
        <f t="shared" si="36"/>
        <v>0</v>
      </c>
      <c r="BJ15" s="21">
        <v>0</v>
      </c>
      <c r="BK15" s="21">
        <f t="shared" si="37"/>
        <v>0</v>
      </c>
      <c r="BL15" s="21">
        <v>0</v>
      </c>
      <c r="BM15" s="21">
        <f t="shared" si="38"/>
        <v>0</v>
      </c>
      <c r="BN15" s="21">
        <f t="shared" si="39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0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1"/>
        <v>0</v>
      </c>
      <c r="CA15" s="21">
        <v>0</v>
      </c>
      <c r="CB15" s="21">
        <f t="shared" si="42"/>
        <v>0</v>
      </c>
      <c r="CC15" s="21">
        <v>0</v>
      </c>
      <c r="CD15" s="21">
        <f t="shared" si="43"/>
        <v>0</v>
      </c>
      <c r="CE15" s="21">
        <v>0</v>
      </c>
      <c r="CF15" s="21">
        <f t="shared" si="44"/>
        <v>0</v>
      </c>
      <c r="CG15" s="21">
        <v>0</v>
      </c>
      <c r="CH15" s="21">
        <f t="shared" si="45"/>
        <v>0</v>
      </c>
      <c r="CI15" s="21">
        <v>0</v>
      </c>
      <c r="CJ15" s="21">
        <f t="shared" si="46"/>
        <v>0</v>
      </c>
      <c r="CK15" s="21">
        <f t="shared" si="47"/>
        <v>0</v>
      </c>
      <c r="CL15" s="21"/>
      <c r="CM15" s="23">
        <f t="shared" si="209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49"/>
        <v>0</v>
      </c>
      <c r="CT15" s="21">
        <v>0</v>
      </c>
      <c r="CU15" s="21">
        <f t="shared" si="50"/>
        <v>0</v>
      </c>
      <c r="CV15" s="21">
        <v>0</v>
      </c>
      <c r="CW15" s="21">
        <f t="shared" si="51"/>
        <v>0</v>
      </c>
      <c r="CX15" s="21">
        <v>0</v>
      </c>
      <c r="CY15" s="21">
        <f t="shared" si="52"/>
        <v>0</v>
      </c>
      <c r="CZ15" s="21">
        <v>0</v>
      </c>
      <c r="DA15" s="21">
        <f t="shared" si="53"/>
        <v>0</v>
      </c>
      <c r="DB15" s="21">
        <v>0</v>
      </c>
      <c r="DC15" s="21">
        <f t="shared" si="54"/>
        <v>0</v>
      </c>
      <c r="DD15" s="21">
        <f t="shared" si="55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6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7"/>
        <v>0</v>
      </c>
      <c r="DS15" s="21">
        <v>0</v>
      </c>
      <c r="DT15" s="21">
        <f t="shared" si="58"/>
        <v>0</v>
      </c>
      <c r="DU15" s="21">
        <v>0</v>
      </c>
      <c r="DV15" s="21">
        <f t="shared" si="59"/>
        <v>0</v>
      </c>
      <c r="DW15" s="21">
        <v>0</v>
      </c>
      <c r="DX15" s="21">
        <f t="shared" si="60"/>
        <v>0</v>
      </c>
      <c r="DY15" s="21">
        <v>0</v>
      </c>
      <c r="DZ15" s="21">
        <f t="shared" si="61"/>
        <v>0</v>
      </c>
      <c r="EA15" s="21">
        <f t="shared" si="62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4"/>
        <v>0</v>
      </c>
      <c r="EJ15" s="21">
        <v>0</v>
      </c>
      <c r="EK15" s="21">
        <f t="shared" si="65"/>
        <v>0</v>
      </c>
      <c r="EL15" s="21">
        <v>0</v>
      </c>
      <c r="EM15" s="21">
        <f t="shared" si="66"/>
        <v>0</v>
      </c>
      <c r="EN15" s="21">
        <v>0</v>
      </c>
      <c r="EO15" s="21">
        <f t="shared" si="67"/>
        <v>0</v>
      </c>
      <c r="EP15" s="21">
        <v>0</v>
      </c>
      <c r="EQ15" s="21">
        <f t="shared" si="68"/>
        <v>0</v>
      </c>
      <c r="ER15" s="21">
        <v>0</v>
      </c>
      <c r="ES15" s="21">
        <f t="shared" si="69"/>
        <v>0</v>
      </c>
      <c r="ET15" s="21">
        <f t="shared" si="70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1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2"/>
        <v>0</v>
      </c>
      <c r="FG15" s="21">
        <v>0</v>
      </c>
      <c r="FH15" s="21">
        <f t="shared" si="73"/>
        <v>0</v>
      </c>
      <c r="FI15" s="21">
        <v>0</v>
      </c>
      <c r="FJ15" s="21">
        <f t="shared" si="74"/>
        <v>0</v>
      </c>
      <c r="FK15" s="21">
        <v>0</v>
      </c>
      <c r="FL15" s="21">
        <f t="shared" si="75"/>
        <v>0</v>
      </c>
      <c r="FM15" s="21">
        <v>0</v>
      </c>
      <c r="FN15" s="21">
        <f t="shared" si="76"/>
        <v>0</v>
      </c>
      <c r="FO15" s="21">
        <v>0</v>
      </c>
      <c r="FP15" s="21">
        <f t="shared" si="77"/>
        <v>0</v>
      </c>
      <c r="FQ15" s="21">
        <f t="shared" si="78"/>
        <v>0</v>
      </c>
      <c r="FR15" s="21"/>
      <c r="FS15" s="23">
        <f t="shared" si="210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0"/>
        <v>0</v>
      </c>
      <c r="FZ15" s="21">
        <v>0</v>
      </c>
      <c r="GA15" s="21">
        <f t="shared" si="81"/>
        <v>0</v>
      </c>
      <c r="GB15" s="21">
        <v>0</v>
      </c>
      <c r="GC15" s="21">
        <f t="shared" si="82"/>
        <v>0</v>
      </c>
      <c r="GD15" s="21">
        <v>0</v>
      </c>
      <c r="GE15" s="21">
        <f t="shared" si="83"/>
        <v>0</v>
      </c>
      <c r="GF15" s="21">
        <v>0</v>
      </c>
      <c r="GG15" s="21">
        <f t="shared" si="84"/>
        <v>0</v>
      </c>
      <c r="GH15" s="21">
        <v>0</v>
      </c>
      <c r="GI15" s="21">
        <f t="shared" si="85"/>
        <v>0</v>
      </c>
      <c r="GJ15" s="21">
        <f t="shared" si="86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7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8"/>
        <v>0</v>
      </c>
      <c r="GW15" s="21">
        <v>0</v>
      </c>
      <c r="GX15" s="21">
        <f t="shared" si="89"/>
        <v>0</v>
      </c>
      <c r="GY15" s="21">
        <v>0</v>
      </c>
      <c r="GZ15" s="21">
        <f t="shared" si="90"/>
        <v>0</v>
      </c>
      <c r="HA15" s="21">
        <v>0</v>
      </c>
      <c r="HB15" s="21">
        <f t="shared" si="91"/>
        <v>0</v>
      </c>
      <c r="HC15" s="21">
        <v>0</v>
      </c>
      <c r="HD15" s="21">
        <f t="shared" si="92"/>
        <v>0</v>
      </c>
      <c r="HE15" s="21">
        <v>0</v>
      </c>
      <c r="HF15" s="21">
        <f t="shared" si="93"/>
        <v>0</v>
      </c>
      <c r="HG15" s="21">
        <f t="shared" si="94"/>
        <v>0</v>
      </c>
      <c r="HH15" s="21"/>
      <c r="HI15" s="23">
        <f t="shared" si="211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6"/>
        <v>0</v>
      </c>
      <c r="HP15" s="21">
        <v>0</v>
      </c>
      <c r="HQ15" s="21">
        <f t="shared" si="97"/>
        <v>0</v>
      </c>
      <c r="HR15" s="21">
        <v>0</v>
      </c>
      <c r="HS15" s="21">
        <f t="shared" si="98"/>
        <v>0</v>
      </c>
      <c r="HT15" s="21">
        <v>0</v>
      </c>
      <c r="HU15" s="21">
        <f t="shared" si="99"/>
        <v>0</v>
      </c>
      <c r="HV15" s="21">
        <v>0</v>
      </c>
      <c r="HW15" s="21">
        <f t="shared" si="100"/>
        <v>0</v>
      </c>
      <c r="HX15" s="21">
        <v>0</v>
      </c>
      <c r="HY15" s="21">
        <f t="shared" si="101"/>
        <v>0</v>
      </c>
      <c r="HZ15" s="21">
        <f t="shared" si="102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3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4"/>
        <v>0</v>
      </c>
      <c r="IM15" s="21">
        <v>0</v>
      </c>
      <c r="IN15" s="21">
        <f t="shared" si="105"/>
        <v>0</v>
      </c>
      <c r="IO15" s="21">
        <v>0</v>
      </c>
      <c r="IP15" s="21">
        <f t="shared" si="106"/>
        <v>0</v>
      </c>
      <c r="IQ15" s="21">
        <v>0</v>
      </c>
      <c r="IR15" s="21">
        <f t="shared" si="107"/>
        <v>0</v>
      </c>
      <c r="IS15" s="21">
        <v>0</v>
      </c>
      <c r="IT15" s="21">
        <f t="shared" si="108"/>
        <v>0</v>
      </c>
      <c r="IU15" s="21">
        <v>0</v>
      </c>
      <c r="IV15" s="21">
        <f t="shared" si="109"/>
        <v>0</v>
      </c>
      <c r="IW15" s="21">
        <f t="shared" si="110"/>
        <v>0</v>
      </c>
      <c r="IX15" s="21"/>
      <c r="IY15" s="23">
        <f t="shared" si="212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2"/>
        <v>0</v>
      </c>
      <c r="JF15" s="21">
        <v>0</v>
      </c>
      <c r="JG15" s="21">
        <f t="shared" si="113"/>
        <v>0</v>
      </c>
      <c r="JH15" s="21">
        <v>0</v>
      </c>
      <c r="JI15" s="21">
        <f t="shared" si="114"/>
        <v>0</v>
      </c>
      <c r="JJ15" s="21">
        <v>0</v>
      </c>
      <c r="JK15" s="21">
        <f t="shared" si="115"/>
        <v>0</v>
      </c>
      <c r="JL15" s="21">
        <v>0</v>
      </c>
      <c r="JM15" s="21">
        <f t="shared" si="116"/>
        <v>0</v>
      </c>
      <c r="JN15" s="21">
        <v>0</v>
      </c>
      <c r="JO15" s="21">
        <f t="shared" si="117"/>
        <v>0</v>
      </c>
      <c r="JP15" s="21">
        <f t="shared" si="118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19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0"/>
        <v>0</v>
      </c>
      <c r="KC15" s="21">
        <v>0</v>
      </c>
      <c r="KD15" s="21">
        <f t="shared" si="121"/>
        <v>0</v>
      </c>
      <c r="KE15" s="21">
        <v>0</v>
      </c>
      <c r="KF15" s="21">
        <f t="shared" si="122"/>
        <v>0</v>
      </c>
      <c r="KG15" s="21">
        <v>0</v>
      </c>
      <c r="KH15" s="21">
        <f t="shared" si="123"/>
        <v>0</v>
      </c>
      <c r="KI15" s="21">
        <v>0</v>
      </c>
      <c r="KJ15" s="21">
        <f t="shared" si="124"/>
        <v>0</v>
      </c>
      <c r="KK15" s="21">
        <v>0</v>
      </c>
      <c r="KL15" s="21">
        <f t="shared" si="125"/>
        <v>0</v>
      </c>
      <c r="KM15" s="21">
        <f t="shared" si="126"/>
        <v>0</v>
      </c>
      <c r="KN15" s="21"/>
      <c r="KO15" s="23">
        <f t="shared" si="213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8"/>
        <v>0</v>
      </c>
      <c r="KV15" s="21">
        <v>0</v>
      </c>
      <c r="KW15" s="21">
        <f t="shared" si="129"/>
        <v>0</v>
      </c>
      <c r="KX15" s="21">
        <v>0</v>
      </c>
      <c r="KY15" s="21">
        <f t="shared" si="130"/>
        <v>0</v>
      </c>
      <c r="KZ15" s="21">
        <v>0</v>
      </c>
      <c r="LA15" s="21">
        <f t="shared" si="131"/>
        <v>0</v>
      </c>
      <c r="LB15" s="21">
        <v>0</v>
      </c>
      <c r="LC15" s="21">
        <f t="shared" si="132"/>
        <v>0</v>
      </c>
      <c r="LD15" s="21">
        <v>0</v>
      </c>
      <c r="LE15" s="21">
        <f t="shared" si="133"/>
        <v>0</v>
      </c>
      <c r="LF15" s="21">
        <f t="shared" si="134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5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6"/>
        <v>0</v>
      </c>
      <c r="LS15" s="21">
        <v>0</v>
      </c>
      <c r="LT15" s="21">
        <f t="shared" si="137"/>
        <v>0</v>
      </c>
      <c r="LU15" s="21">
        <v>0</v>
      </c>
      <c r="LV15" s="21">
        <f t="shared" si="138"/>
        <v>0</v>
      </c>
      <c r="LW15" s="21">
        <v>0</v>
      </c>
      <c r="LX15" s="21">
        <f t="shared" si="139"/>
        <v>0</v>
      </c>
      <c r="LY15" s="21">
        <v>0</v>
      </c>
      <c r="LZ15" s="21">
        <f t="shared" si="140"/>
        <v>0</v>
      </c>
      <c r="MA15" s="21">
        <v>0</v>
      </c>
      <c r="MB15" s="21">
        <f t="shared" si="141"/>
        <v>0</v>
      </c>
      <c r="MC15" s="21">
        <f t="shared" si="142"/>
        <v>0</v>
      </c>
      <c r="MD15" s="21"/>
      <c r="ME15" s="23">
        <f t="shared" si="214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4"/>
        <v>0</v>
      </c>
      <c r="ML15" s="21">
        <v>0</v>
      </c>
      <c r="MM15" s="21">
        <f t="shared" si="145"/>
        <v>0</v>
      </c>
      <c r="MN15" s="21">
        <v>0</v>
      </c>
      <c r="MO15" s="21">
        <f t="shared" si="146"/>
        <v>0</v>
      </c>
      <c r="MP15" s="21">
        <v>0</v>
      </c>
      <c r="MQ15" s="21">
        <f t="shared" si="147"/>
        <v>0</v>
      </c>
      <c r="MR15" s="21">
        <v>0</v>
      </c>
      <c r="MS15" s="21">
        <f t="shared" si="148"/>
        <v>0</v>
      </c>
      <c r="MT15" s="21">
        <v>0</v>
      </c>
      <c r="MU15" s="21">
        <f t="shared" si="149"/>
        <v>0</v>
      </c>
      <c r="MV15" s="21">
        <f t="shared" si="150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1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2"/>
        <v>0</v>
      </c>
      <c r="NI15" s="21">
        <v>0</v>
      </c>
      <c r="NJ15" s="21">
        <f t="shared" si="153"/>
        <v>0</v>
      </c>
      <c r="NK15" s="21">
        <v>0</v>
      </c>
      <c r="NL15" s="21">
        <f t="shared" si="154"/>
        <v>0</v>
      </c>
      <c r="NM15" s="21">
        <v>0</v>
      </c>
      <c r="NN15" s="21">
        <f t="shared" si="155"/>
        <v>0</v>
      </c>
      <c r="NO15" s="21">
        <v>0</v>
      </c>
      <c r="NP15" s="21">
        <f t="shared" si="156"/>
        <v>0</v>
      </c>
      <c r="NQ15" s="21">
        <v>0</v>
      </c>
      <c r="NR15" s="21">
        <f t="shared" si="157"/>
        <v>0</v>
      </c>
      <c r="NS15" s="21">
        <f t="shared" si="158"/>
        <v>0</v>
      </c>
      <c r="NT15" s="21"/>
      <c r="NU15" s="23">
        <f t="shared" si="215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0"/>
        <v>0</v>
      </c>
      <c r="OB15" s="21">
        <v>0</v>
      </c>
      <c r="OC15" s="21">
        <f t="shared" si="161"/>
        <v>0</v>
      </c>
      <c r="OD15" s="21">
        <v>0</v>
      </c>
      <c r="OE15" s="21">
        <f t="shared" si="162"/>
        <v>0</v>
      </c>
      <c r="OF15" s="21">
        <v>0</v>
      </c>
      <c r="OG15" s="21">
        <f t="shared" si="163"/>
        <v>0</v>
      </c>
      <c r="OH15" s="21">
        <v>0</v>
      </c>
      <c r="OI15" s="21">
        <f t="shared" si="164"/>
        <v>0</v>
      </c>
      <c r="OJ15" s="21">
        <v>0</v>
      </c>
      <c r="OK15" s="21">
        <f t="shared" si="165"/>
        <v>0</v>
      </c>
      <c r="OL15" s="21">
        <f t="shared" si="166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67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68"/>
        <v>0</v>
      </c>
      <c r="OY15" s="21">
        <v>0</v>
      </c>
      <c r="OZ15" s="21">
        <f t="shared" si="169"/>
        <v>0</v>
      </c>
      <c r="PA15" s="21">
        <v>0</v>
      </c>
      <c r="PB15" s="21">
        <f t="shared" si="170"/>
        <v>0</v>
      </c>
      <c r="PC15" s="21">
        <v>0</v>
      </c>
      <c r="PD15" s="21">
        <f t="shared" si="171"/>
        <v>0</v>
      </c>
      <c r="PE15" s="21">
        <v>0</v>
      </c>
      <c r="PF15" s="21">
        <f t="shared" si="172"/>
        <v>0</v>
      </c>
      <c r="PG15" s="21">
        <v>0</v>
      </c>
      <c r="PH15" s="21">
        <f t="shared" si="173"/>
        <v>0</v>
      </c>
      <c r="PI15" s="21">
        <f t="shared" si="174"/>
        <v>0</v>
      </c>
      <c r="PJ15" s="21"/>
      <c r="PK15" s="23">
        <f t="shared" si="216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76"/>
        <v>0</v>
      </c>
      <c r="PR15" s="21">
        <v>0</v>
      </c>
      <c r="PS15" s="21">
        <f t="shared" si="177"/>
        <v>0</v>
      </c>
      <c r="PT15" s="21">
        <v>0</v>
      </c>
      <c r="PU15" s="21">
        <f t="shared" si="178"/>
        <v>0</v>
      </c>
      <c r="PV15" s="21">
        <v>0</v>
      </c>
      <c r="PW15" s="21">
        <f t="shared" si="179"/>
        <v>0</v>
      </c>
      <c r="PX15" s="21">
        <v>0</v>
      </c>
      <c r="PY15" s="21">
        <f t="shared" si="180"/>
        <v>0</v>
      </c>
      <c r="PZ15" s="21">
        <v>0</v>
      </c>
      <c r="QA15" s="21">
        <f t="shared" si="181"/>
        <v>0</v>
      </c>
      <c r="QB15" s="21">
        <f t="shared" si="182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3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4"/>
        <v>0</v>
      </c>
      <c r="QO15" s="21">
        <v>0</v>
      </c>
      <c r="QP15" s="21">
        <f t="shared" si="185"/>
        <v>0</v>
      </c>
      <c r="QQ15" s="21">
        <v>0</v>
      </c>
      <c r="QR15" s="21">
        <f t="shared" si="186"/>
        <v>0</v>
      </c>
      <c r="QS15" s="21">
        <v>0</v>
      </c>
      <c r="QT15" s="21">
        <f t="shared" si="187"/>
        <v>0</v>
      </c>
      <c r="QU15" s="21">
        <v>0</v>
      </c>
      <c r="QV15" s="21">
        <f t="shared" si="188"/>
        <v>0</v>
      </c>
      <c r="QW15" s="21">
        <v>0</v>
      </c>
      <c r="QX15" s="21">
        <f t="shared" si="189"/>
        <v>0</v>
      </c>
      <c r="QY15" s="21">
        <f t="shared" si="190"/>
        <v>0</v>
      </c>
      <c r="QZ15" s="21"/>
      <c r="RA15" s="23">
        <f t="shared" si="217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2"/>
        <v>0</v>
      </c>
      <c r="RH15" s="21">
        <v>0</v>
      </c>
      <c r="RI15" s="21">
        <f t="shared" si="193"/>
        <v>0</v>
      </c>
      <c r="RJ15" s="21">
        <v>0</v>
      </c>
      <c r="RK15" s="21">
        <f t="shared" si="194"/>
        <v>0</v>
      </c>
      <c r="RL15" s="21">
        <v>0</v>
      </c>
      <c r="RM15" s="21">
        <f t="shared" si="195"/>
        <v>0</v>
      </c>
      <c r="RN15" s="21">
        <v>0</v>
      </c>
      <c r="RO15" s="21">
        <f t="shared" si="196"/>
        <v>0</v>
      </c>
      <c r="RP15" s="21">
        <v>0</v>
      </c>
      <c r="RQ15" s="21">
        <f t="shared" si="197"/>
        <v>0</v>
      </c>
      <c r="RR15" s="21">
        <f t="shared" si="198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199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0"/>
        <v>0</v>
      </c>
      <c r="SE15" s="21">
        <v>0</v>
      </c>
      <c r="SF15" s="21">
        <f t="shared" si="201"/>
        <v>0</v>
      </c>
      <c r="SG15" s="21">
        <v>0</v>
      </c>
      <c r="SH15" s="21">
        <f t="shared" si="202"/>
        <v>0</v>
      </c>
      <c r="SI15" s="21">
        <v>0</v>
      </c>
      <c r="SJ15" s="21">
        <f t="shared" si="203"/>
        <v>0</v>
      </c>
      <c r="SK15" s="21">
        <v>0</v>
      </c>
      <c r="SL15" s="21">
        <f t="shared" si="204"/>
        <v>0</v>
      </c>
      <c r="SM15" s="21">
        <v>0</v>
      </c>
      <c r="SN15" s="21">
        <f t="shared" si="205"/>
        <v>0</v>
      </c>
      <c r="SO15" s="21">
        <f t="shared" si="206"/>
        <v>0</v>
      </c>
      <c r="SP15" s="21"/>
      <c r="SQ15" s="23">
        <f t="shared" si="218"/>
        <v>0</v>
      </c>
      <c r="SR15" s="24">
        <f t="shared" si="14"/>
        <v>0</v>
      </c>
      <c r="SS15" s="24">
        <f t="shared" si="15"/>
        <v>0</v>
      </c>
      <c r="ST15" s="24">
        <f t="shared" si="207"/>
        <v>0</v>
      </c>
    </row>
    <row r="16" spans="1:519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6"/>
        <v>0</v>
      </c>
      <c r="M16" s="21">
        <f t="shared" si="17"/>
        <v>0</v>
      </c>
      <c r="N16" s="21">
        <v>0</v>
      </c>
      <c r="O16" s="21">
        <f t="shared" si="18"/>
        <v>0</v>
      </c>
      <c r="P16" s="21">
        <v>0</v>
      </c>
      <c r="Q16" s="21">
        <f t="shared" si="19"/>
        <v>0</v>
      </c>
      <c r="R16" s="21">
        <v>0</v>
      </c>
      <c r="S16" s="21">
        <f t="shared" si="20"/>
        <v>0</v>
      </c>
      <c r="T16" s="21">
        <v>0</v>
      </c>
      <c r="U16" s="21">
        <f t="shared" si="21"/>
        <v>0</v>
      </c>
      <c r="V16" s="21">
        <v>0</v>
      </c>
      <c r="W16" s="21">
        <f t="shared" si="22"/>
        <v>0</v>
      </c>
      <c r="X16" s="21">
        <f t="shared" si="23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4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5"/>
        <v>0</v>
      </c>
      <c r="AK16" s="21">
        <v>0</v>
      </c>
      <c r="AL16" s="21">
        <f t="shared" si="26"/>
        <v>0</v>
      </c>
      <c r="AM16" s="21">
        <v>0</v>
      </c>
      <c r="AN16" s="21">
        <f t="shared" si="27"/>
        <v>0</v>
      </c>
      <c r="AO16" s="21">
        <v>0</v>
      </c>
      <c r="AP16" s="21">
        <f t="shared" si="28"/>
        <v>0</v>
      </c>
      <c r="AQ16" s="21">
        <v>0</v>
      </c>
      <c r="AR16" s="21">
        <f t="shared" si="29"/>
        <v>0</v>
      </c>
      <c r="AS16" s="21">
        <v>0</v>
      </c>
      <c r="AT16" s="21">
        <f t="shared" si="30"/>
        <v>0</v>
      </c>
      <c r="AU16" s="21">
        <f t="shared" si="31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19">BC16</f>
        <v>0</v>
      </c>
      <c r="BC16" s="21">
        <f t="shared" si="33"/>
        <v>0</v>
      </c>
      <c r="BD16" s="21">
        <v>0</v>
      </c>
      <c r="BE16" s="21">
        <f t="shared" si="34"/>
        <v>0</v>
      </c>
      <c r="BF16" s="21">
        <v>0</v>
      </c>
      <c r="BG16" s="21">
        <f t="shared" si="35"/>
        <v>0</v>
      </c>
      <c r="BH16" s="21">
        <v>0</v>
      </c>
      <c r="BI16" s="21">
        <f t="shared" si="36"/>
        <v>0</v>
      </c>
      <c r="BJ16" s="21">
        <v>0</v>
      </c>
      <c r="BK16" s="21">
        <f t="shared" si="37"/>
        <v>0</v>
      </c>
      <c r="BL16" s="21">
        <v>0</v>
      </c>
      <c r="BM16" s="21">
        <f t="shared" si="38"/>
        <v>0</v>
      </c>
      <c r="BN16" s="21">
        <f t="shared" si="39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0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1"/>
        <v>0</v>
      </c>
      <c r="CA16" s="21">
        <v>0</v>
      </c>
      <c r="CB16" s="21">
        <f t="shared" si="42"/>
        <v>0</v>
      </c>
      <c r="CC16" s="21">
        <v>0</v>
      </c>
      <c r="CD16" s="21">
        <f t="shared" si="43"/>
        <v>0</v>
      </c>
      <c r="CE16" s="21">
        <v>0</v>
      </c>
      <c r="CF16" s="21">
        <f t="shared" si="44"/>
        <v>0</v>
      </c>
      <c r="CG16" s="21">
        <v>0</v>
      </c>
      <c r="CH16" s="21">
        <f t="shared" si="45"/>
        <v>0</v>
      </c>
      <c r="CI16" s="21">
        <v>0</v>
      </c>
      <c r="CJ16" s="21">
        <f t="shared" si="46"/>
        <v>0</v>
      </c>
      <c r="CK16" s="21">
        <f t="shared" si="47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20">CS16</f>
        <v>0</v>
      </c>
      <c r="CS16" s="21">
        <f t="shared" si="49"/>
        <v>0</v>
      </c>
      <c r="CT16" s="21">
        <v>0</v>
      </c>
      <c r="CU16" s="21">
        <f t="shared" si="50"/>
        <v>0</v>
      </c>
      <c r="CV16" s="21">
        <v>0</v>
      </c>
      <c r="CW16" s="21">
        <f t="shared" si="51"/>
        <v>0</v>
      </c>
      <c r="CX16" s="21">
        <v>0</v>
      </c>
      <c r="CY16" s="21">
        <f t="shared" si="52"/>
        <v>0</v>
      </c>
      <c r="CZ16" s="21">
        <v>0</v>
      </c>
      <c r="DA16" s="21">
        <f t="shared" si="53"/>
        <v>0</v>
      </c>
      <c r="DB16" s="21">
        <v>0</v>
      </c>
      <c r="DC16" s="21">
        <f t="shared" si="54"/>
        <v>0</v>
      </c>
      <c r="DD16" s="21">
        <f t="shared" si="55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6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7"/>
        <v>0</v>
      </c>
      <c r="DS16" s="21">
        <v>0</v>
      </c>
      <c r="DT16" s="21">
        <f t="shared" si="58"/>
        <v>0</v>
      </c>
      <c r="DU16" s="21">
        <v>0</v>
      </c>
      <c r="DV16" s="21">
        <f t="shared" si="59"/>
        <v>0</v>
      </c>
      <c r="DW16" s="21">
        <v>0</v>
      </c>
      <c r="DX16" s="21">
        <f t="shared" si="60"/>
        <v>0</v>
      </c>
      <c r="DY16" s="21">
        <v>0</v>
      </c>
      <c r="DZ16" s="21">
        <f t="shared" si="61"/>
        <v>0</v>
      </c>
      <c r="EA16" s="21">
        <f t="shared" si="62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21">EI16</f>
        <v>0</v>
      </c>
      <c r="EI16" s="21">
        <f t="shared" si="64"/>
        <v>0</v>
      </c>
      <c r="EJ16" s="21">
        <v>0</v>
      </c>
      <c r="EK16" s="21">
        <f t="shared" si="65"/>
        <v>0</v>
      </c>
      <c r="EL16" s="21">
        <v>0</v>
      </c>
      <c r="EM16" s="21">
        <f t="shared" si="66"/>
        <v>0</v>
      </c>
      <c r="EN16" s="21">
        <v>0</v>
      </c>
      <c r="EO16" s="21">
        <f t="shared" si="67"/>
        <v>0</v>
      </c>
      <c r="EP16" s="21">
        <v>0</v>
      </c>
      <c r="EQ16" s="21">
        <f t="shared" si="68"/>
        <v>0</v>
      </c>
      <c r="ER16" s="21">
        <v>0</v>
      </c>
      <c r="ES16" s="21">
        <f t="shared" si="69"/>
        <v>0</v>
      </c>
      <c r="ET16" s="21">
        <f t="shared" si="70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1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2"/>
        <v>0</v>
      </c>
      <c r="FG16" s="21">
        <v>0</v>
      </c>
      <c r="FH16" s="21">
        <f t="shared" si="73"/>
        <v>0</v>
      </c>
      <c r="FI16" s="21">
        <v>0</v>
      </c>
      <c r="FJ16" s="21">
        <f t="shared" si="74"/>
        <v>0</v>
      </c>
      <c r="FK16" s="21">
        <v>0</v>
      </c>
      <c r="FL16" s="21">
        <f t="shared" si="75"/>
        <v>0</v>
      </c>
      <c r="FM16" s="21">
        <v>0</v>
      </c>
      <c r="FN16" s="21">
        <f t="shared" si="76"/>
        <v>0</v>
      </c>
      <c r="FO16" s="21">
        <v>0</v>
      </c>
      <c r="FP16" s="21">
        <f t="shared" si="77"/>
        <v>0</v>
      </c>
      <c r="FQ16" s="21">
        <f t="shared" si="78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22">FY16</f>
        <v>0</v>
      </c>
      <c r="FY16" s="21">
        <f t="shared" si="80"/>
        <v>0</v>
      </c>
      <c r="FZ16" s="21">
        <v>0</v>
      </c>
      <c r="GA16" s="21">
        <f t="shared" si="81"/>
        <v>0</v>
      </c>
      <c r="GB16" s="21">
        <v>0</v>
      </c>
      <c r="GC16" s="21">
        <f t="shared" si="82"/>
        <v>0</v>
      </c>
      <c r="GD16" s="21">
        <v>0</v>
      </c>
      <c r="GE16" s="21">
        <f t="shared" si="83"/>
        <v>0</v>
      </c>
      <c r="GF16" s="21">
        <v>0</v>
      </c>
      <c r="GG16" s="21">
        <f t="shared" si="84"/>
        <v>0</v>
      </c>
      <c r="GH16" s="21">
        <v>0</v>
      </c>
      <c r="GI16" s="21">
        <f t="shared" si="85"/>
        <v>0</v>
      </c>
      <c r="GJ16" s="21">
        <f t="shared" si="86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7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8"/>
        <v>0</v>
      </c>
      <c r="GW16" s="21">
        <v>0</v>
      </c>
      <c r="GX16" s="21">
        <f t="shared" si="89"/>
        <v>0</v>
      </c>
      <c r="GY16" s="21">
        <v>0</v>
      </c>
      <c r="GZ16" s="21">
        <f t="shared" si="90"/>
        <v>0</v>
      </c>
      <c r="HA16" s="21">
        <v>0</v>
      </c>
      <c r="HB16" s="21">
        <f t="shared" si="91"/>
        <v>0</v>
      </c>
      <c r="HC16" s="21">
        <v>0</v>
      </c>
      <c r="HD16" s="21">
        <f t="shared" si="92"/>
        <v>0</v>
      </c>
      <c r="HE16" s="21">
        <v>0</v>
      </c>
      <c r="HF16" s="21">
        <f t="shared" si="93"/>
        <v>0</v>
      </c>
      <c r="HG16" s="21">
        <f t="shared" si="94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23">HO16</f>
        <v>0</v>
      </c>
      <c r="HO16" s="21">
        <f t="shared" si="96"/>
        <v>0</v>
      </c>
      <c r="HP16" s="21">
        <v>0</v>
      </c>
      <c r="HQ16" s="21">
        <f t="shared" si="97"/>
        <v>0</v>
      </c>
      <c r="HR16" s="21">
        <v>0</v>
      </c>
      <c r="HS16" s="21">
        <f t="shared" si="98"/>
        <v>0</v>
      </c>
      <c r="HT16" s="21">
        <v>0</v>
      </c>
      <c r="HU16" s="21">
        <f t="shared" si="99"/>
        <v>0</v>
      </c>
      <c r="HV16" s="21">
        <v>0</v>
      </c>
      <c r="HW16" s="21">
        <f t="shared" si="100"/>
        <v>0</v>
      </c>
      <c r="HX16" s="21">
        <v>0</v>
      </c>
      <c r="HY16" s="21">
        <f t="shared" si="101"/>
        <v>0</v>
      </c>
      <c r="HZ16" s="21">
        <f t="shared" si="102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3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4"/>
        <v>0</v>
      </c>
      <c r="IM16" s="21">
        <v>0</v>
      </c>
      <c r="IN16" s="21">
        <f t="shared" si="105"/>
        <v>0</v>
      </c>
      <c r="IO16" s="21">
        <v>0</v>
      </c>
      <c r="IP16" s="21">
        <f t="shared" si="106"/>
        <v>0</v>
      </c>
      <c r="IQ16" s="21">
        <v>0</v>
      </c>
      <c r="IR16" s="21">
        <f t="shared" si="107"/>
        <v>0</v>
      </c>
      <c r="IS16" s="21">
        <v>0</v>
      </c>
      <c r="IT16" s="21">
        <f t="shared" si="108"/>
        <v>0</v>
      </c>
      <c r="IU16" s="21">
        <v>0</v>
      </c>
      <c r="IV16" s="21">
        <f t="shared" si="109"/>
        <v>0</v>
      </c>
      <c r="IW16" s="21">
        <f t="shared" si="110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24">JE16</f>
        <v>0</v>
      </c>
      <c r="JE16" s="21">
        <f t="shared" si="112"/>
        <v>0</v>
      </c>
      <c r="JF16" s="21">
        <v>0</v>
      </c>
      <c r="JG16" s="21">
        <f t="shared" si="113"/>
        <v>0</v>
      </c>
      <c r="JH16" s="21">
        <v>0</v>
      </c>
      <c r="JI16" s="21">
        <f t="shared" si="114"/>
        <v>0</v>
      </c>
      <c r="JJ16" s="21">
        <v>0</v>
      </c>
      <c r="JK16" s="21">
        <f t="shared" si="115"/>
        <v>0</v>
      </c>
      <c r="JL16" s="21">
        <v>0</v>
      </c>
      <c r="JM16" s="21">
        <f t="shared" si="116"/>
        <v>0</v>
      </c>
      <c r="JN16" s="21">
        <v>0</v>
      </c>
      <c r="JO16" s="21">
        <f t="shared" si="117"/>
        <v>0</v>
      </c>
      <c r="JP16" s="21">
        <f t="shared" si="118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19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0"/>
        <v>0</v>
      </c>
      <c r="KC16" s="21">
        <v>0</v>
      </c>
      <c r="KD16" s="21">
        <f t="shared" si="121"/>
        <v>0</v>
      </c>
      <c r="KE16" s="21">
        <v>0</v>
      </c>
      <c r="KF16" s="21">
        <f t="shared" si="122"/>
        <v>0</v>
      </c>
      <c r="KG16" s="21">
        <v>0</v>
      </c>
      <c r="KH16" s="21">
        <f t="shared" si="123"/>
        <v>0</v>
      </c>
      <c r="KI16" s="21">
        <v>0</v>
      </c>
      <c r="KJ16" s="21">
        <f t="shared" si="124"/>
        <v>0</v>
      </c>
      <c r="KK16" s="21">
        <v>0</v>
      </c>
      <c r="KL16" s="21">
        <f t="shared" si="125"/>
        <v>0</v>
      </c>
      <c r="KM16" s="21">
        <f t="shared" si="126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25">KU16</f>
        <v>0</v>
      </c>
      <c r="KU16" s="21">
        <f t="shared" si="128"/>
        <v>0</v>
      </c>
      <c r="KV16" s="21">
        <v>0</v>
      </c>
      <c r="KW16" s="21">
        <f t="shared" si="129"/>
        <v>0</v>
      </c>
      <c r="KX16" s="21">
        <v>0</v>
      </c>
      <c r="KY16" s="21">
        <f t="shared" si="130"/>
        <v>0</v>
      </c>
      <c r="KZ16" s="21">
        <v>0</v>
      </c>
      <c r="LA16" s="21">
        <f t="shared" si="131"/>
        <v>0</v>
      </c>
      <c r="LB16" s="21">
        <v>0</v>
      </c>
      <c r="LC16" s="21">
        <f t="shared" si="132"/>
        <v>0</v>
      </c>
      <c r="LD16" s="21">
        <v>0</v>
      </c>
      <c r="LE16" s="21">
        <f t="shared" si="133"/>
        <v>0</v>
      </c>
      <c r="LF16" s="21">
        <f t="shared" si="134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5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6"/>
        <v>0</v>
      </c>
      <c r="LS16" s="21">
        <v>0</v>
      </c>
      <c r="LT16" s="21">
        <f t="shared" si="137"/>
        <v>0</v>
      </c>
      <c r="LU16" s="21">
        <v>0</v>
      </c>
      <c r="LV16" s="21">
        <f t="shared" si="138"/>
        <v>0</v>
      </c>
      <c r="LW16" s="21">
        <v>0</v>
      </c>
      <c r="LX16" s="21">
        <f t="shared" si="139"/>
        <v>0</v>
      </c>
      <c r="LY16" s="21">
        <v>0</v>
      </c>
      <c r="LZ16" s="21">
        <f t="shared" si="140"/>
        <v>0</v>
      </c>
      <c r="MA16" s="21">
        <v>0</v>
      </c>
      <c r="MB16" s="21">
        <f t="shared" si="141"/>
        <v>0</v>
      </c>
      <c r="MC16" s="21">
        <f t="shared" si="142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26">MK16</f>
        <v>0</v>
      </c>
      <c r="MK16" s="21">
        <f t="shared" si="144"/>
        <v>0</v>
      </c>
      <c r="ML16" s="21">
        <v>0</v>
      </c>
      <c r="MM16" s="21">
        <f t="shared" si="145"/>
        <v>0</v>
      </c>
      <c r="MN16" s="21">
        <v>0</v>
      </c>
      <c r="MO16" s="21">
        <f t="shared" si="146"/>
        <v>0</v>
      </c>
      <c r="MP16" s="21">
        <v>0</v>
      </c>
      <c r="MQ16" s="21">
        <f t="shared" si="147"/>
        <v>0</v>
      </c>
      <c r="MR16" s="21">
        <v>0</v>
      </c>
      <c r="MS16" s="21">
        <f t="shared" si="148"/>
        <v>0</v>
      </c>
      <c r="MT16" s="21">
        <v>0</v>
      </c>
      <c r="MU16" s="21">
        <f t="shared" si="149"/>
        <v>0</v>
      </c>
      <c r="MV16" s="21">
        <f t="shared" si="150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1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2"/>
        <v>0</v>
      </c>
      <c r="NI16" s="21">
        <v>0</v>
      </c>
      <c r="NJ16" s="21">
        <f t="shared" si="153"/>
        <v>0</v>
      </c>
      <c r="NK16" s="21">
        <v>0</v>
      </c>
      <c r="NL16" s="21">
        <f t="shared" si="154"/>
        <v>0</v>
      </c>
      <c r="NM16" s="21">
        <v>0</v>
      </c>
      <c r="NN16" s="21">
        <f t="shared" si="155"/>
        <v>0</v>
      </c>
      <c r="NO16" s="21">
        <v>0</v>
      </c>
      <c r="NP16" s="21">
        <f t="shared" si="156"/>
        <v>0</v>
      </c>
      <c r="NQ16" s="21">
        <v>0</v>
      </c>
      <c r="NR16" s="21">
        <f t="shared" si="157"/>
        <v>0</v>
      </c>
      <c r="NS16" s="21">
        <f t="shared" si="158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27">OA16</f>
        <v>0</v>
      </c>
      <c r="OA16" s="21">
        <f t="shared" si="160"/>
        <v>0</v>
      </c>
      <c r="OB16" s="21">
        <v>0</v>
      </c>
      <c r="OC16" s="21">
        <f t="shared" si="161"/>
        <v>0</v>
      </c>
      <c r="OD16" s="21">
        <v>0</v>
      </c>
      <c r="OE16" s="21">
        <f t="shared" si="162"/>
        <v>0</v>
      </c>
      <c r="OF16" s="21">
        <v>0</v>
      </c>
      <c r="OG16" s="21">
        <f t="shared" si="163"/>
        <v>0</v>
      </c>
      <c r="OH16" s="21">
        <v>0</v>
      </c>
      <c r="OI16" s="21">
        <f t="shared" si="164"/>
        <v>0</v>
      </c>
      <c r="OJ16" s="21">
        <v>0</v>
      </c>
      <c r="OK16" s="21">
        <f t="shared" si="165"/>
        <v>0</v>
      </c>
      <c r="OL16" s="21">
        <f t="shared" si="166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67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68"/>
        <v>0</v>
      </c>
      <c r="OY16" s="21">
        <v>0</v>
      </c>
      <c r="OZ16" s="21">
        <f t="shared" si="169"/>
        <v>0</v>
      </c>
      <c r="PA16" s="21">
        <v>0</v>
      </c>
      <c r="PB16" s="21">
        <f t="shared" si="170"/>
        <v>0</v>
      </c>
      <c r="PC16" s="21">
        <v>0</v>
      </c>
      <c r="PD16" s="21">
        <f t="shared" si="171"/>
        <v>0</v>
      </c>
      <c r="PE16" s="21">
        <v>0</v>
      </c>
      <c r="PF16" s="21">
        <f t="shared" si="172"/>
        <v>0</v>
      </c>
      <c r="PG16" s="21">
        <v>0</v>
      </c>
      <c r="PH16" s="21">
        <f t="shared" si="173"/>
        <v>0</v>
      </c>
      <c r="PI16" s="21">
        <f t="shared" si="174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228">PQ16</f>
        <v>0</v>
      </c>
      <c r="PQ16" s="21">
        <f t="shared" si="176"/>
        <v>0</v>
      </c>
      <c r="PR16" s="21">
        <v>0</v>
      </c>
      <c r="PS16" s="21">
        <f t="shared" si="177"/>
        <v>0</v>
      </c>
      <c r="PT16" s="21">
        <v>0</v>
      </c>
      <c r="PU16" s="21">
        <f t="shared" si="178"/>
        <v>0</v>
      </c>
      <c r="PV16" s="21">
        <v>0</v>
      </c>
      <c r="PW16" s="21">
        <f t="shared" si="179"/>
        <v>0</v>
      </c>
      <c r="PX16" s="21">
        <v>0</v>
      </c>
      <c r="PY16" s="21">
        <f t="shared" si="180"/>
        <v>0</v>
      </c>
      <c r="PZ16" s="21">
        <v>0</v>
      </c>
      <c r="QA16" s="21">
        <f t="shared" si="181"/>
        <v>0</v>
      </c>
      <c r="QB16" s="21">
        <f t="shared" si="182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3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4"/>
        <v>0</v>
      </c>
      <c r="QO16" s="21">
        <v>0</v>
      </c>
      <c r="QP16" s="21">
        <f t="shared" si="185"/>
        <v>0</v>
      </c>
      <c r="QQ16" s="21">
        <v>0</v>
      </c>
      <c r="QR16" s="21">
        <f t="shared" si="186"/>
        <v>0</v>
      </c>
      <c r="QS16" s="21">
        <v>0</v>
      </c>
      <c r="QT16" s="21">
        <f t="shared" si="187"/>
        <v>0</v>
      </c>
      <c r="QU16" s="21">
        <v>0</v>
      </c>
      <c r="QV16" s="21">
        <f t="shared" si="188"/>
        <v>0</v>
      </c>
      <c r="QW16" s="21">
        <v>0</v>
      </c>
      <c r="QX16" s="21">
        <f t="shared" si="189"/>
        <v>0</v>
      </c>
      <c r="QY16" s="21">
        <f t="shared" si="190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229">RG16</f>
        <v>0</v>
      </c>
      <c r="RG16" s="21">
        <f t="shared" si="192"/>
        <v>0</v>
      </c>
      <c r="RH16" s="21">
        <v>0</v>
      </c>
      <c r="RI16" s="21">
        <f t="shared" si="193"/>
        <v>0</v>
      </c>
      <c r="RJ16" s="21">
        <v>0</v>
      </c>
      <c r="RK16" s="21">
        <f t="shared" si="194"/>
        <v>0</v>
      </c>
      <c r="RL16" s="21">
        <v>0</v>
      </c>
      <c r="RM16" s="21">
        <f t="shared" si="195"/>
        <v>0</v>
      </c>
      <c r="RN16" s="21">
        <v>0</v>
      </c>
      <c r="RO16" s="21">
        <f t="shared" si="196"/>
        <v>0</v>
      </c>
      <c r="RP16" s="21">
        <v>0</v>
      </c>
      <c r="RQ16" s="21">
        <f t="shared" si="197"/>
        <v>0</v>
      </c>
      <c r="RR16" s="21">
        <f t="shared" si="198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199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0"/>
        <v>0</v>
      </c>
      <c r="SE16" s="21">
        <v>0</v>
      </c>
      <c r="SF16" s="21">
        <f t="shared" si="201"/>
        <v>0</v>
      </c>
      <c r="SG16" s="21">
        <v>0</v>
      </c>
      <c r="SH16" s="21">
        <f t="shared" si="202"/>
        <v>0</v>
      </c>
      <c r="SI16" s="21">
        <v>0</v>
      </c>
      <c r="SJ16" s="21">
        <f t="shared" si="203"/>
        <v>0</v>
      </c>
      <c r="SK16" s="21">
        <v>0</v>
      </c>
      <c r="SL16" s="21">
        <f t="shared" si="204"/>
        <v>0</v>
      </c>
      <c r="SM16" s="21">
        <v>0</v>
      </c>
      <c r="SN16" s="21">
        <f t="shared" si="205"/>
        <v>0</v>
      </c>
      <c r="SO16" s="21">
        <f t="shared" si="206"/>
        <v>0</v>
      </c>
      <c r="SP16" s="21"/>
      <c r="SQ16" s="23">
        <f>+SP16*3%</f>
        <v>0</v>
      </c>
      <c r="SR16" s="24">
        <f t="shared" si="14"/>
        <v>0</v>
      </c>
      <c r="SS16" s="24">
        <f t="shared" si="15"/>
        <v>0</v>
      </c>
      <c r="ST16" s="24">
        <f t="shared" si="207"/>
        <v>0</v>
      </c>
    </row>
    <row r="17" spans="1:514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6"/>
        <v>0</v>
      </c>
      <c r="M17" s="21">
        <f t="shared" si="17"/>
        <v>0</v>
      </c>
      <c r="N17" s="21">
        <v>0</v>
      </c>
      <c r="O17" s="21">
        <f t="shared" si="18"/>
        <v>0</v>
      </c>
      <c r="P17" s="21">
        <v>0</v>
      </c>
      <c r="Q17" s="21">
        <f t="shared" si="19"/>
        <v>0</v>
      </c>
      <c r="R17" s="21">
        <v>0</v>
      </c>
      <c r="S17" s="21">
        <f t="shared" si="20"/>
        <v>0</v>
      </c>
      <c r="T17" s="21">
        <v>0</v>
      </c>
      <c r="U17" s="21">
        <f t="shared" si="21"/>
        <v>0</v>
      </c>
      <c r="V17" s="21">
        <v>0</v>
      </c>
      <c r="W17" s="21">
        <f t="shared" si="22"/>
        <v>0</v>
      </c>
      <c r="X17" s="21">
        <f t="shared" si="23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4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5"/>
        <v>0</v>
      </c>
      <c r="AK17" s="21">
        <v>0</v>
      </c>
      <c r="AL17" s="21">
        <f t="shared" si="26"/>
        <v>0</v>
      </c>
      <c r="AM17" s="21">
        <v>0</v>
      </c>
      <c r="AN17" s="21">
        <f t="shared" si="27"/>
        <v>0</v>
      </c>
      <c r="AO17" s="21">
        <v>0</v>
      </c>
      <c r="AP17" s="21">
        <f t="shared" si="28"/>
        <v>0</v>
      </c>
      <c r="AQ17" s="21">
        <v>0</v>
      </c>
      <c r="AR17" s="21">
        <f t="shared" si="29"/>
        <v>0</v>
      </c>
      <c r="AS17" s="21">
        <v>0</v>
      </c>
      <c r="AT17" s="21">
        <f t="shared" si="30"/>
        <v>0</v>
      </c>
      <c r="AU17" s="21">
        <f t="shared" si="31"/>
        <v>0</v>
      </c>
      <c r="AV17" s="21"/>
      <c r="AW17" s="23">
        <f t="shared" si="208"/>
        <v>0</v>
      </c>
      <c r="AX17" s="22"/>
      <c r="AY17" s="22"/>
      <c r="AZ17" s="22"/>
      <c r="BA17" s="23">
        <v>0</v>
      </c>
      <c r="BB17" s="21">
        <f t="shared" si="219"/>
        <v>0</v>
      </c>
      <c r="BC17" s="21">
        <f t="shared" si="33"/>
        <v>0</v>
      </c>
      <c r="BD17" s="21">
        <v>0</v>
      </c>
      <c r="BE17" s="21">
        <f t="shared" si="34"/>
        <v>0</v>
      </c>
      <c r="BF17" s="21">
        <v>0</v>
      </c>
      <c r="BG17" s="21">
        <f t="shared" si="35"/>
        <v>0</v>
      </c>
      <c r="BH17" s="21">
        <v>0</v>
      </c>
      <c r="BI17" s="21">
        <f t="shared" si="36"/>
        <v>0</v>
      </c>
      <c r="BJ17" s="21">
        <v>0</v>
      </c>
      <c r="BK17" s="21">
        <f t="shared" si="37"/>
        <v>0</v>
      </c>
      <c r="BL17" s="21">
        <v>0</v>
      </c>
      <c r="BM17" s="21">
        <f t="shared" si="38"/>
        <v>0</v>
      </c>
      <c r="BN17" s="21">
        <f t="shared" si="39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0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1"/>
        <v>0</v>
      </c>
      <c r="CA17" s="21">
        <v>0</v>
      </c>
      <c r="CB17" s="21">
        <f t="shared" si="42"/>
        <v>0</v>
      </c>
      <c r="CC17" s="21">
        <v>0</v>
      </c>
      <c r="CD17" s="21">
        <f t="shared" si="43"/>
        <v>0</v>
      </c>
      <c r="CE17" s="21">
        <v>0</v>
      </c>
      <c r="CF17" s="21">
        <f t="shared" si="44"/>
        <v>0</v>
      </c>
      <c r="CG17" s="21">
        <v>0</v>
      </c>
      <c r="CH17" s="21">
        <f t="shared" si="45"/>
        <v>0</v>
      </c>
      <c r="CI17" s="21">
        <v>0</v>
      </c>
      <c r="CJ17" s="21">
        <f t="shared" si="46"/>
        <v>0</v>
      </c>
      <c r="CK17" s="21">
        <f t="shared" si="47"/>
        <v>0</v>
      </c>
      <c r="CL17" s="21"/>
      <c r="CM17" s="23">
        <f t="shared" ref="CM17:CM20" si="230">+CL17*3%</f>
        <v>0</v>
      </c>
      <c r="CN17" s="22"/>
      <c r="CO17" s="22"/>
      <c r="CP17" s="22"/>
      <c r="CQ17" s="23">
        <v>0</v>
      </c>
      <c r="CR17" s="21">
        <f t="shared" si="220"/>
        <v>0</v>
      </c>
      <c r="CS17" s="21">
        <f t="shared" si="49"/>
        <v>0</v>
      </c>
      <c r="CT17" s="21">
        <v>0</v>
      </c>
      <c r="CU17" s="21">
        <f t="shared" si="50"/>
        <v>0</v>
      </c>
      <c r="CV17" s="21">
        <v>0</v>
      </c>
      <c r="CW17" s="21">
        <f t="shared" si="51"/>
        <v>0</v>
      </c>
      <c r="CX17" s="21">
        <v>0</v>
      </c>
      <c r="CY17" s="21">
        <f t="shared" si="52"/>
        <v>0</v>
      </c>
      <c r="CZ17" s="21">
        <v>0</v>
      </c>
      <c r="DA17" s="21">
        <f t="shared" si="53"/>
        <v>0</v>
      </c>
      <c r="DB17" s="21">
        <v>0</v>
      </c>
      <c r="DC17" s="21">
        <f t="shared" si="54"/>
        <v>0</v>
      </c>
      <c r="DD17" s="21">
        <f t="shared" si="55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6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7"/>
        <v>0</v>
      </c>
      <c r="DS17" s="21">
        <v>0</v>
      </c>
      <c r="DT17" s="21">
        <f t="shared" si="58"/>
        <v>0</v>
      </c>
      <c r="DU17" s="21">
        <v>0</v>
      </c>
      <c r="DV17" s="21">
        <f t="shared" si="59"/>
        <v>0</v>
      </c>
      <c r="DW17" s="21">
        <v>0</v>
      </c>
      <c r="DX17" s="21">
        <f t="shared" si="60"/>
        <v>0</v>
      </c>
      <c r="DY17" s="21">
        <v>0</v>
      </c>
      <c r="DZ17" s="21">
        <f t="shared" si="61"/>
        <v>0</v>
      </c>
      <c r="EA17" s="21">
        <f t="shared" si="62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21"/>
        <v>0</v>
      </c>
      <c r="EI17" s="21">
        <f t="shared" si="64"/>
        <v>0</v>
      </c>
      <c r="EJ17" s="21">
        <v>0</v>
      </c>
      <c r="EK17" s="21">
        <f t="shared" si="65"/>
        <v>0</v>
      </c>
      <c r="EL17" s="21">
        <v>0</v>
      </c>
      <c r="EM17" s="21">
        <f t="shared" si="66"/>
        <v>0</v>
      </c>
      <c r="EN17" s="21">
        <v>0</v>
      </c>
      <c r="EO17" s="21">
        <f t="shared" si="67"/>
        <v>0</v>
      </c>
      <c r="EP17" s="21">
        <v>0</v>
      </c>
      <c r="EQ17" s="21">
        <f t="shared" si="68"/>
        <v>0</v>
      </c>
      <c r="ER17" s="21">
        <v>0</v>
      </c>
      <c r="ES17" s="21">
        <f t="shared" si="69"/>
        <v>0</v>
      </c>
      <c r="ET17" s="21">
        <f t="shared" si="70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1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2"/>
        <v>0</v>
      </c>
      <c r="FG17" s="21">
        <v>0</v>
      </c>
      <c r="FH17" s="21">
        <f t="shared" si="73"/>
        <v>0</v>
      </c>
      <c r="FI17" s="21">
        <v>0</v>
      </c>
      <c r="FJ17" s="21">
        <f t="shared" si="74"/>
        <v>0</v>
      </c>
      <c r="FK17" s="21">
        <v>0</v>
      </c>
      <c r="FL17" s="21">
        <f t="shared" si="75"/>
        <v>0</v>
      </c>
      <c r="FM17" s="21">
        <v>0</v>
      </c>
      <c r="FN17" s="21">
        <f t="shared" si="76"/>
        <v>0</v>
      </c>
      <c r="FO17" s="21">
        <v>0</v>
      </c>
      <c r="FP17" s="21">
        <f t="shared" si="77"/>
        <v>0</v>
      </c>
      <c r="FQ17" s="21">
        <f t="shared" si="78"/>
        <v>0</v>
      </c>
      <c r="FR17" s="21"/>
      <c r="FS17" s="23">
        <f t="shared" ref="FS17:FS20" si="231">+FR17*3%</f>
        <v>0</v>
      </c>
      <c r="FT17" s="22"/>
      <c r="FU17" s="22"/>
      <c r="FV17" s="22"/>
      <c r="FW17" s="23">
        <v>0</v>
      </c>
      <c r="FX17" s="21">
        <f t="shared" si="222"/>
        <v>0</v>
      </c>
      <c r="FY17" s="21">
        <f t="shared" si="80"/>
        <v>0</v>
      </c>
      <c r="FZ17" s="21">
        <v>0</v>
      </c>
      <c r="GA17" s="21">
        <f t="shared" si="81"/>
        <v>0</v>
      </c>
      <c r="GB17" s="21">
        <v>0</v>
      </c>
      <c r="GC17" s="21">
        <f t="shared" si="82"/>
        <v>0</v>
      </c>
      <c r="GD17" s="21">
        <v>0</v>
      </c>
      <c r="GE17" s="21">
        <f t="shared" si="83"/>
        <v>0</v>
      </c>
      <c r="GF17" s="21">
        <v>0</v>
      </c>
      <c r="GG17" s="21">
        <f t="shared" si="84"/>
        <v>0</v>
      </c>
      <c r="GH17" s="21">
        <v>0</v>
      </c>
      <c r="GI17" s="21">
        <f t="shared" si="85"/>
        <v>0</v>
      </c>
      <c r="GJ17" s="21">
        <f t="shared" si="86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7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8"/>
        <v>0</v>
      </c>
      <c r="GW17" s="21">
        <v>0</v>
      </c>
      <c r="GX17" s="21">
        <f t="shared" si="89"/>
        <v>0</v>
      </c>
      <c r="GY17" s="21">
        <v>0</v>
      </c>
      <c r="GZ17" s="21">
        <f t="shared" si="90"/>
        <v>0</v>
      </c>
      <c r="HA17" s="21">
        <v>0</v>
      </c>
      <c r="HB17" s="21">
        <f t="shared" si="91"/>
        <v>0</v>
      </c>
      <c r="HC17" s="21">
        <v>0</v>
      </c>
      <c r="HD17" s="21">
        <f t="shared" si="92"/>
        <v>0</v>
      </c>
      <c r="HE17" s="21">
        <v>0</v>
      </c>
      <c r="HF17" s="21">
        <f t="shared" si="93"/>
        <v>0</v>
      </c>
      <c r="HG17" s="21">
        <f t="shared" si="94"/>
        <v>0</v>
      </c>
      <c r="HH17" s="21"/>
      <c r="HI17" s="23">
        <f t="shared" ref="HI17:HI20" si="232">+HH17*3%</f>
        <v>0</v>
      </c>
      <c r="HJ17" s="22"/>
      <c r="HK17" s="22"/>
      <c r="HL17" s="22"/>
      <c r="HM17" s="23">
        <v>0</v>
      </c>
      <c r="HN17" s="21">
        <f t="shared" si="223"/>
        <v>0</v>
      </c>
      <c r="HO17" s="21">
        <f t="shared" si="96"/>
        <v>0</v>
      </c>
      <c r="HP17" s="21">
        <v>0</v>
      </c>
      <c r="HQ17" s="21">
        <f t="shared" si="97"/>
        <v>0</v>
      </c>
      <c r="HR17" s="21">
        <v>0</v>
      </c>
      <c r="HS17" s="21">
        <f t="shared" si="98"/>
        <v>0</v>
      </c>
      <c r="HT17" s="21">
        <v>0</v>
      </c>
      <c r="HU17" s="21">
        <f t="shared" si="99"/>
        <v>0</v>
      </c>
      <c r="HV17" s="21">
        <v>0</v>
      </c>
      <c r="HW17" s="21">
        <f t="shared" si="100"/>
        <v>0</v>
      </c>
      <c r="HX17" s="21">
        <v>0</v>
      </c>
      <c r="HY17" s="21">
        <f t="shared" si="101"/>
        <v>0</v>
      </c>
      <c r="HZ17" s="21">
        <f t="shared" si="102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3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4"/>
        <v>0</v>
      </c>
      <c r="IM17" s="21">
        <v>0</v>
      </c>
      <c r="IN17" s="21">
        <f t="shared" si="105"/>
        <v>0</v>
      </c>
      <c r="IO17" s="21">
        <v>0</v>
      </c>
      <c r="IP17" s="21">
        <f t="shared" si="106"/>
        <v>0</v>
      </c>
      <c r="IQ17" s="21">
        <v>0</v>
      </c>
      <c r="IR17" s="21">
        <f t="shared" si="107"/>
        <v>0</v>
      </c>
      <c r="IS17" s="21">
        <v>0</v>
      </c>
      <c r="IT17" s="21">
        <f t="shared" si="108"/>
        <v>0</v>
      </c>
      <c r="IU17" s="21">
        <v>0</v>
      </c>
      <c r="IV17" s="21">
        <f t="shared" si="109"/>
        <v>0</v>
      </c>
      <c r="IW17" s="21">
        <f t="shared" si="110"/>
        <v>0</v>
      </c>
      <c r="IX17" s="21"/>
      <c r="IY17" s="23">
        <f t="shared" ref="IY17:IY20" si="233">+IX17*3%</f>
        <v>0</v>
      </c>
      <c r="IZ17" s="22"/>
      <c r="JA17" s="22"/>
      <c r="JB17" s="22"/>
      <c r="JC17" s="23">
        <v>0</v>
      </c>
      <c r="JD17" s="21">
        <f t="shared" si="224"/>
        <v>0</v>
      </c>
      <c r="JE17" s="21">
        <f t="shared" si="112"/>
        <v>0</v>
      </c>
      <c r="JF17" s="21">
        <v>0</v>
      </c>
      <c r="JG17" s="21">
        <f t="shared" si="113"/>
        <v>0</v>
      </c>
      <c r="JH17" s="21">
        <v>0</v>
      </c>
      <c r="JI17" s="21">
        <f t="shared" si="114"/>
        <v>0</v>
      </c>
      <c r="JJ17" s="21">
        <v>0</v>
      </c>
      <c r="JK17" s="21">
        <f t="shared" si="115"/>
        <v>0</v>
      </c>
      <c r="JL17" s="21">
        <v>0</v>
      </c>
      <c r="JM17" s="21">
        <f t="shared" si="116"/>
        <v>0</v>
      </c>
      <c r="JN17" s="21">
        <v>0</v>
      </c>
      <c r="JO17" s="21">
        <f t="shared" si="117"/>
        <v>0</v>
      </c>
      <c r="JP17" s="21">
        <f t="shared" si="118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19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0"/>
        <v>0</v>
      </c>
      <c r="KC17" s="21">
        <v>0</v>
      </c>
      <c r="KD17" s="21">
        <f t="shared" si="121"/>
        <v>0</v>
      </c>
      <c r="KE17" s="21">
        <v>0</v>
      </c>
      <c r="KF17" s="21">
        <f t="shared" si="122"/>
        <v>0</v>
      </c>
      <c r="KG17" s="21">
        <v>0</v>
      </c>
      <c r="KH17" s="21">
        <f t="shared" si="123"/>
        <v>0</v>
      </c>
      <c r="KI17" s="21">
        <v>0</v>
      </c>
      <c r="KJ17" s="21">
        <f t="shared" si="124"/>
        <v>0</v>
      </c>
      <c r="KK17" s="21">
        <v>0</v>
      </c>
      <c r="KL17" s="21">
        <f t="shared" si="125"/>
        <v>0</v>
      </c>
      <c r="KM17" s="21">
        <f t="shared" si="126"/>
        <v>0</v>
      </c>
      <c r="KN17" s="21"/>
      <c r="KO17" s="23">
        <f t="shared" ref="KO17:KO20" si="234">+KN17*3%</f>
        <v>0</v>
      </c>
      <c r="KP17" s="22"/>
      <c r="KQ17" s="22"/>
      <c r="KR17" s="22"/>
      <c r="KS17" s="23">
        <v>0</v>
      </c>
      <c r="KT17" s="21">
        <f t="shared" si="225"/>
        <v>0</v>
      </c>
      <c r="KU17" s="21">
        <f t="shared" si="128"/>
        <v>0</v>
      </c>
      <c r="KV17" s="21">
        <v>0</v>
      </c>
      <c r="KW17" s="21">
        <f t="shared" si="129"/>
        <v>0</v>
      </c>
      <c r="KX17" s="21">
        <v>0</v>
      </c>
      <c r="KY17" s="21">
        <f t="shared" si="130"/>
        <v>0</v>
      </c>
      <c r="KZ17" s="21">
        <v>0</v>
      </c>
      <c r="LA17" s="21">
        <f t="shared" si="131"/>
        <v>0</v>
      </c>
      <c r="LB17" s="21">
        <v>0</v>
      </c>
      <c r="LC17" s="21">
        <f t="shared" si="132"/>
        <v>0</v>
      </c>
      <c r="LD17" s="21">
        <v>0</v>
      </c>
      <c r="LE17" s="21">
        <f t="shared" si="133"/>
        <v>0</v>
      </c>
      <c r="LF17" s="21">
        <f t="shared" si="134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5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6"/>
        <v>0</v>
      </c>
      <c r="LS17" s="21">
        <v>0</v>
      </c>
      <c r="LT17" s="21">
        <f t="shared" si="137"/>
        <v>0</v>
      </c>
      <c r="LU17" s="21">
        <v>0</v>
      </c>
      <c r="LV17" s="21">
        <f t="shared" si="138"/>
        <v>0</v>
      </c>
      <c r="LW17" s="21">
        <v>0</v>
      </c>
      <c r="LX17" s="21">
        <f t="shared" si="139"/>
        <v>0</v>
      </c>
      <c r="LY17" s="21">
        <v>0</v>
      </c>
      <c r="LZ17" s="21">
        <f t="shared" si="140"/>
        <v>0</v>
      </c>
      <c r="MA17" s="21">
        <v>0</v>
      </c>
      <c r="MB17" s="21">
        <f t="shared" si="141"/>
        <v>0</v>
      </c>
      <c r="MC17" s="21">
        <f t="shared" si="142"/>
        <v>0</v>
      </c>
      <c r="MD17" s="21"/>
      <c r="ME17" s="23">
        <f t="shared" ref="ME17:ME20" si="235">+MD17*3%</f>
        <v>0</v>
      </c>
      <c r="MF17" s="22"/>
      <c r="MG17" s="22"/>
      <c r="MH17" s="22"/>
      <c r="MI17" s="23">
        <v>0</v>
      </c>
      <c r="MJ17" s="21">
        <f t="shared" si="226"/>
        <v>0</v>
      </c>
      <c r="MK17" s="21">
        <f t="shared" si="144"/>
        <v>0</v>
      </c>
      <c r="ML17" s="21">
        <v>0</v>
      </c>
      <c r="MM17" s="21">
        <f t="shared" si="145"/>
        <v>0</v>
      </c>
      <c r="MN17" s="21">
        <v>0</v>
      </c>
      <c r="MO17" s="21">
        <f t="shared" si="146"/>
        <v>0</v>
      </c>
      <c r="MP17" s="21">
        <v>0</v>
      </c>
      <c r="MQ17" s="21">
        <f t="shared" si="147"/>
        <v>0</v>
      </c>
      <c r="MR17" s="21">
        <v>0</v>
      </c>
      <c r="MS17" s="21">
        <f t="shared" si="148"/>
        <v>0</v>
      </c>
      <c r="MT17" s="21">
        <v>0</v>
      </c>
      <c r="MU17" s="21">
        <f t="shared" si="149"/>
        <v>0</v>
      </c>
      <c r="MV17" s="21">
        <f t="shared" si="150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1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2"/>
        <v>0</v>
      </c>
      <c r="NI17" s="21">
        <v>0</v>
      </c>
      <c r="NJ17" s="21">
        <f t="shared" si="153"/>
        <v>0</v>
      </c>
      <c r="NK17" s="21">
        <v>0</v>
      </c>
      <c r="NL17" s="21">
        <f t="shared" si="154"/>
        <v>0</v>
      </c>
      <c r="NM17" s="21">
        <v>0</v>
      </c>
      <c r="NN17" s="21">
        <f t="shared" si="155"/>
        <v>0</v>
      </c>
      <c r="NO17" s="21">
        <v>0</v>
      </c>
      <c r="NP17" s="21">
        <f t="shared" si="156"/>
        <v>0</v>
      </c>
      <c r="NQ17" s="21">
        <v>0</v>
      </c>
      <c r="NR17" s="21">
        <f t="shared" si="157"/>
        <v>0</v>
      </c>
      <c r="NS17" s="21">
        <f t="shared" si="158"/>
        <v>0</v>
      </c>
      <c r="NT17" s="21"/>
      <c r="NU17" s="23">
        <f t="shared" ref="NU17:NU20" si="236">+NT17*3%</f>
        <v>0</v>
      </c>
      <c r="NV17" s="22"/>
      <c r="NW17" s="22"/>
      <c r="NX17" s="22"/>
      <c r="NY17" s="23">
        <v>0</v>
      </c>
      <c r="NZ17" s="21">
        <f t="shared" si="227"/>
        <v>0</v>
      </c>
      <c r="OA17" s="21">
        <f t="shared" si="160"/>
        <v>0</v>
      </c>
      <c r="OB17" s="21">
        <v>0</v>
      </c>
      <c r="OC17" s="21">
        <f t="shared" si="161"/>
        <v>0</v>
      </c>
      <c r="OD17" s="21">
        <v>0</v>
      </c>
      <c r="OE17" s="21">
        <f t="shared" si="162"/>
        <v>0</v>
      </c>
      <c r="OF17" s="21">
        <v>0</v>
      </c>
      <c r="OG17" s="21">
        <f t="shared" si="163"/>
        <v>0</v>
      </c>
      <c r="OH17" s="21">
        <v>0</v>
      </c>
      <c r="OI17" s="21">
        <f t="shared" si="164"/>
        <v>0</v>
      </c>
      <c r="OJ17" s="21">
        <v>0</v>
      </c>
      <c r="OK17" s="21">
        <f t="shared" si="165"/>
        <v>0</v>
      </c>
      <c r="OL17" s="21">
        <f t="shared" si="166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67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68"/>
        <v>0</v>
      </c>
      <c r="OY17" s="21">
        <v>0</v>
      </c>
      <c r="OZ17" s="21">
        <f t="shared" si="169"/>
        <v>0</v>
      </c>
      <c r="PA17" s="21">
        <v>0</v>
      </c>
      <c r="PB17" s="21">
        <f t="shared" si="170"/>
        <v>0</v>
      </c>
      <c r="PC17" s="21">
        <v>0</v>
      </c>
      <c r="PD17" s="21">
        <f t="shared" si="171"/>
        <v>0</v>
      </c>
      <c r="PE17" s="21">
        <v>0</v>
      </c>
      <c r="PF17" s="21">
        <f t="shared" si="172"/>
        <v>0</v>
      </c>
      <c r="PG17" s="21">
        <v>0</v>
      </c>
      <c r="PH17" s="21">
        <f t="shared" si="173"/>
        <v>0</v>
      </c>
      <c r="PI17" s="21">
        <f t="shared" si="174"/>
        <v>0</v>
      </c>
      <c r="PJ17" s="21"/>
      <c r="PK17" s="23">
        <f t="shared" ref="PK17:PK20" si="237">+PJ17*3%</f>
        <v>0</v>
      </c>
      <c r="PL17" s="22"/>
      <c r="PM17" s="22"/>
      <c r="PN17" s="22"/>
      <c r="PO17" s="23">
        <v>0</v>
      </c>
      <c r="PP17" s="21">
        <f t="shared" si="228"/>
        <v>0</v>
      </c>
      <c r="PQ17" s="21">
        <f t="shared" si="176"/>
        <v>0</v>
      </c>
      <c r="PR17" s="21">
        <v>0</v>
      </c>
      <c r="PS17" s="21">
        <f t="shared" si="177"/>
        <v>0</v>
      </c>
      <c r="PT17" s="21">
        <v>0</v>
      </c>
      <c r="PU17" s="21">
        <f t="shared" si="178"/>
        <v>0</v>
      </c>
      <c r="PV17" s="21">
        <v>0</v>
      </c>
      <c r="PW17" s="21">
        <f t="shared" si="179"/>
        <v>0</v>
      </c>
      <c r="PX17" s="21">
        <v>0</v>
      </c>
      <c r="PY17" s="21">
        <f t="shared" si="180"/>
        <v>0</v>
      </c>
      <c r="PZ17" s="21">
        <v>0</v>
      </c>
      <c r="QA17" s="21">
        <f t="shared" si="181"/>
        <v>0</v>
      </c>
      <c r="QB17" s="21">
        <f t="shared" si="182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3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4"/>
        <v>0</v>
      </c>
      <c r="QO17" s="21">
        <v>0</v>
      </c>
      <c r="QP17" s="21">
        <f t="shared" si="185"/>
        <v>0</v>
      </c>
      <c r="QQ17" s="21">
        <v>0</v>
      </c>
      <c r="QR17" s="21">
        <f t="shared" si="186"/>
        <v>0</v>
      </c>
      <c r="QS17" s="21">
        <v>0</v>
      </c>
      <c r="QT17" s="21">
        <f t="shared" si="187"/>
        <v>0</v>
      </c>
      <c r="QU17" s="21">
        <v>0</v>
      </c>
      <c r="QV17" s="21">
        <f t="shared" si="188"/>
        <v>0</v>
      </c>
      <c r="QW17" s="21">
        <v>0</v>
      </c>
      <c r="QX17" s="21">
        <f t="shared" si="189"/>
        <v>0</v>
      </c>
      <c r="QY17" s="21">
        <f t="shared" si="190"/>
        <v>0</v>
      </c>
      <c r="QZ17" s="21"/>
      <c r="RA17" s="23">
        <f t="shared" ref="RA17:RA20" si="238">+QZ17*3%</f>
        <v>0</v>
      </c>
      <c r="RB17" s="22"/>
      <c r="RC17" s="22"/>
      <c r="RD17" s="22"/>
      <c r="RE17" s="23">
        <v>0</v>
      </c>
      <c r="RF17" s="21">
        <f t="shared" si="229"/>
        <v>0</v>
      </c>
      <c r="RG17" s="21">
        <f t="shared" si="192"/>
        <v>0</v>
      </c>
      <c r="RH17" s="21">
        <v>0</v>
      </c>
      <c r="RI17" s="21">
        <f t="shared" si="193"/>
        <v>0</v>
      </c>
      <c r="RJ17" s="21">
        <v>0</v>
      </c>
      <c r="RK17" s="21">
        <f t="shared" si="194"/>
        <v>0</v>
      </c>
      <c r="RL17" s="21">
        <v>0</v>
      </c>
      <c r="RM17" s="21">
        <f t="shared" si="195"/>
        <v>0</v>
      </c>
      <c r="RN17" s="21">
        <v>0</v>
      </c>
      <c r="RO17" s="21">
        <f t="shared" si="196"/>
        <v>0</v>
      </c>
      <c r="RP17" s="21">
        <v>0</v>
      </c>
      <c r="RQ17" s="21">
        <f t="shared" si="197"/>
        <v>0</v>
      </c>
      <c r="RR17" s="21">
        <f t="shared" si="198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199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0"/>
        <v>0</v>
      </c>
      <c r="SE17" s="21">
        <v>0</v>
      </c>
      <c r="SF17" s="21">
        <f t="shared" si="201"/>
        <v>0</v>
      </c>
      <c r="SG17" s="21">
        <v>0</v>
      </c>
      <c r="SH17" s="21">
        <f t="shared" si="202"/>
        <v>0</v>
      </c>
      <c r="SI17" s="21">
        <v>0</v>
      </c>
      <c r="SJ17" s="21">
        <f t="shared" si="203"/>
        <v>0</v>
      </c>
      <c r="SK17" s="21">
        <v>0</v>
      </c>
      <c r="SL17" s="21">
        <f t="shared" si="204"/>
        <v>0</v>
      </c>
      <c r="SM17" s="21">
        <v>0</v>
      </c>
      <c r="SN17" s="21">
        <f t="shared" si="205"/>
        <v>0</v>
      </c>
      <c r="SO17" s="21">
        <f t="shared" si="206"/>
        <v>0</v>
      </c>
      <c r="SP17" s="21"/>
      <c r="SQ17" s="23">
        <f t="shared" ref="SQ17:SQ20" si="239">+SP17*3%</f>
        <v>0</v>
      </c>
      <c r="SR17" s="24">
        <f t="shared" si="14"/>
        <v>0</v>
      </c>
      <c r="SS17" s="24">
        <f t="shared" si="15"/>
        <v>0</v>
      </c>
      <c r="ST17" s="24">
        <f t="shared" si="207"/>
        <v>0</v>
      </c>
    </row>
    <row r="18" spans="1:514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6"/>
        <v>0</v>
      </c>
      <c r="M18" s="21">
        <f t="shared" si="17"/>
        <v>0</v>
      </c>
      <c r="N18" s="21">
        <v>0</v>
      </c>
      <c r="O18" s="21">
        <f t="shared" si="18"/>
        <v>0</v>
      </c>
      <c r="P18" s="21">
        <v>0</v>
      </c>
      <c r="Q18" s="21">
        <f t="shared" si="19"/>
        <v>0</v>
      </c>
      <c r="R18" s="21">
        <v>0</v>
      </c>
      <c r="S18" s="21">
        <f t="shared" si="20"/>
        <v>0</v>
      </c>
      <c r="T18" s="21">
        <v>0</v>
      </c>
      <c r="U18" s="21">
        <f t="shared" si="21"/>
        <v>0</v>
      </c>
      <c r="V18" s="21">
        <v>0</v>
      </c>
      <c r="W18" s="21">
        <f t="shared" si="22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4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5"/>
        <v>0</v>
      </c>
      <c r="AK18" s="21">
        <v>0</v>
      </c>
      <c r="AL18" s="21">
        <f t="shared" si="26"/>
        <v>0</v>
      </c>
      <c r="AM18" s="21">
        <v>0</v>
      </c>
      <c r="AN18" s="21">
        <f t="shared" si="27"/>
        <v>0</v>
      </c>
      <c r="AO18" s="21">
        <v>0</v>
      </c>
      <c r="AP18" s="21">
        <f t="shared" si="28"/>
        <v>0</v>
      </c>
      <c r="AQ18" s="21">
        <v>0</v>
      </c>
      <c r="AR18" s="21">
        <f t="shared" si="29"/>
        <v>0</v>
      </c>
      <c r="AS18" s="21">
        <v>0</v>
      </c>
      <c r="AT18" s="21">
        <f t="shared" si="30"/>
        <v>0</v>
      </c>
      <c r="AU18" s="21">
        <f t="shared" si="31"/>
        <v>0</v>
      </c>
      <c r="AV18" s="21"/>
      <c r="AW18" s="23">
        <f t="shared" si="208"/>
        <v>0</v>
      </c>
      <c r="AX18" s="22"/>
      <c r="AY18" s="22"/>
      <c r="AZ18" s="22"/>
      <c r="BA18" s="23">
        <v>0</v>
      </c>
      <c r="BB18" s="21">
        <f t="shared" si="219"/>
        <v>0</v>
      </c>
      <c r="BC18" s="21">
        <f t="shared" si="33"/>
        <v>0</v>
      </c>
      <c r="BD18" s="21">
        <v>0</v>
      </c>
      <c r="BE18" s="21">
        <f t="shared" si="34"/>
        <v>0</v>
      </c>
      <c r="BF18" s="21">
        <v>0</v>
      </c>
      <c r="BG18" s="21">
        <f t="shared" si="35"/>
        <v>0</v>
      </c>
      <c r="BH18" s="21">
        <v>0</v>
      </c>
      <c r="BI18" s="21">
        <f t="shared" si="36"/>
        <v>0</v>
      </c>
      <c r="BJ18" s="21">
        <v>0</v>
      </c>
      <c r="BK18" s="21">
        <f t="shared" si="37"/>
        <v>0</v>
      </c>
      <c r="BL18" s="21">
        <v>0</v>
      </c>
      <c r="BM18" s="21">
        <f t="shared" si="38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0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1"/>
        <v>0</v>
      </c>
      <c r="CA18" s="21">
        <v>0</v>
      </c>
      <c r="CB18" s="21">
        <f t="shared" si="42"/>
        <v>0</v>
      </c>
      <c r="CC18" s="21">
        <v>0</v>
      </c>
      <c r="CD18" s="21">
        <f t="shared" si="43"/>
        <v>0</v>
      </c>
      <c r="CE18" s="21">
        <v>0</v>
      </c>
      <c r="CF18" s="21">
        <f t="shared" si="44"/>
        <v>0</v>
      </c>
      <c r="CG18" s="21">
        <v>0</v>
      </c>
      <c r="CH18" s="21">
        <f t="shared" si="45"/>
        <v>0</v>
      </c>
      <c r="CI18" s="21">
        <v>0</v>
      </c>
      <c r="CJ18" s="21">
        <f t="shared" si="46"/>
        <v>0</v>
      </c>
      <c r="CK18" s="21">
        <f t="shared" si="47"/>
        <v>0</v>
      </c>
      <c r="CL18" s="21"/>
      <c r="CM18" s="23">
        <f t="shared" si="230"/>
        <v>0</v>
      </c>
      <c r="CN18" s="22"/>
      <c r="CO18" s="22"/>
      <c r="CP18" s="22"/>
      <c r="CQ18" s="23">
        <v>0</v>
      </c>
      <c r="CR18" s="21">
        <f t="shared" si="220"/>
        <v>0</v>
      </c>
      <c r="CS18" s="21">
        <f t="shared" si="49"/>
        <v>0</v>
      </c>
      <c r="CT18" s="21">
        <v>0</v>
      </c>
      <c r="CU18" s="21">
        <f t="shared" si="50"/>
        <v>0</v>
      </c>
      <c r="CV18" s="21">
        <v>0</v>
      </c>
      <c r="CW18" s="21">
        <f t="shared" si="51"/>
        <v>0</v>
      </c>
      <c r="CX18" s="21">
        <v>0</v>
      </c>
      <c r="CY18" s="21">
        <f t="shared" si="52"/>
        <v>0</v>
      </c>
      <c r="CZ18" s="21">
        <v>0</v>
      </c>
      <c r="DA18" s="21">
        <f t="shared" si="53"/>
        <v>0</v>
      </c>
      <c r="DB18" s="21">
        <v>0</v>
      </c>
      <c r="DC18" s="21">
        <f t="shared" si="54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6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7"/>
        <v>0</v>
      </c>
      <c r="DS18" s="21">
        <v>0</v>
      </c>
      <c r="DT18" s="21">
        <f t="shared" si="58"/>
        <v>0</v>
      </c>
      <c r="DU18" s="21">
        <v>0</v>
      </c>
      <c r="DV18" s="21">
        <f t="shared" si="59"/>
        <v>0</v>
      </c>
      <c r="DW18" s="21">
        <v>0</v>
      </c>
      <c r="DX18" s="21">
        <f t="shared" si="60"/>
        <v>0</v>
      </c>
      <c r="DY18" s="21">
        <v>0</v>
      </c>
      <c r="DZ18" s="21">
        <f t="shared" si="61"/>
        <v>0</v>
      </c>
      <c r="EA18" s="21">
        <f t="shared" si="62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21"/>
        <v>0</v>
      </c>
      <c r="EI18" s="21">
        <f t="shared" si="64"/>
        <v>0</v>
      </c>
      <c r="EJ18" s="21">
        <v>0</v>
      </c>
      <c r="EK18" s="21">
        <f t="shared" si="65"/>
        <v>0</v>
      </c>
      <c r="EL18" s="21">
        <v>0</v>
      </c>
      <c r="EM18" s="21">
        <f t="shared" si="66"/>
        <v>0</v>
      </c>
      <c r="EN18" s="21">
        <v>0</v>
      </c>
      <c r="EO18" s="21">
        <f t="shared" si="67"/>
        <v>0</v>
      </c>
      <c r="EP18" s="21">
        <v>0</v>
      </c>
      <c r="EQ18" s="21">
        <f t="shared" si="68"/>
        <v>0</v>
      </c>
      <c r="ER18" s="21">
        <v>0</v>
      </c>
      <c r="ES18" s="21">
        <f t="shared" si="69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1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2"/>
        <v>0</v>
      </c>
      <c r="FG18" s="21">
        <v>0</v>
      </c>
      <c r="FH18" s="21">
        <f t="shared" si="73"/>
        <v>0</v>
      </c>
      <c r="FI18" s="21">
        <v>0</v>
      </c>
      <c r="FJ18" s="21">
        <f t="shared" si="74"/>
        <v>0</v>
      </c>
      <c r="FK18" s="21">
        <v>0</v>
      </c>
      <c r="FL18" s="21">
        <f t="shared" si="75"/>
        <v>0</v>
      </c>
      <c r="FM18" s="21">
        <v>0</v>
      </c>
      <c r="FN18" s="21">
        <f t="shared" si="76"/>
        <v>0</v>
      </c>
      <c r="FO18" s="21">
        <v>0</v>
      </c>
      <c r="FP18" s="21">
        <f t="shared" si="77"/>
        <v>0</v>
      </c>
      <c r="FQ18" s="21">
        <f t="shared" si="78"/>
        <v>0</v>
      </c>
      <c r="FR18" s="21"/>
      <c r="FS18" s="23">
        <f t="shared" si="231"/>
        <v>0</v>
      </c>
      <c r="FT18" s="22"/>
      <c r="FU18" s="22"/>
      <c r="FV18" s="22"/>
      <c r="FW18" s="23">
        <v>0</v>
      </c>
      <c r="FX18" s="21">
        <f t="shared" si="222"/>
        <v>0</v>
      </c>
      <c r="FY18" s="21">
        <f t="shared" si="80"/>
        <v>0</v>
      </c>
      <c r="FZ18" s="21">
        <v>0</v>
      </c>
      <c r="GA18" s="21">
        <f t="shared" si="81"/>
        <v>0</v>
      </c>
      <c r="GB18" s="21">
        <v>0</v>
      </c>
      <c r="GC18" s="21">
        <f t="shared" si="82"/>
        <v>0</v>
      </c>
      <c r="GD18" s="21">
        <v>0</v>
      </c>
      <c r="GE18" s="21">
        <f t="shared" si="83"/>
        <v>0</v>
      </c>
      <c r="GF18" s="21">
        <v>0</v>
      </c>
      <c r="GG18" s="21">
        <f t="shared" si="84"/>
        <v>0</v>
      </c>
      <c r="GH18" s="21">
        <v>0</v>
      </c>
      <c r="GI18" s="21">
        <f t="shared" si="85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7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8"/>
        <v>0</v>
      </c>
      <c r="GW18" s="21">
        <v>0</v>
      </c>
      <c r="GX18" s="21">
        <f t="shared" si="89"/>
        <v>0</v>
      </c>
      <c r="GY18" s="21">
        <v>0</v>
      </c>
      <c r="GZ18" s="21">
        <f t="shared" si="90"/>
        <v>0</v>
      </c>
      <c r="HA18" s="21">
        <v>0</v>
      </c>
      <c r="HB18" s="21">
        <f t="shared" si="91"/>
        <v>0</v>
      </c>
      <c r="HC18" s="21">
        <v>0</v>
      </c>
      <c r="HD18" s="21">
        <f t="shared" si="92"/>
        <v>0</v>
      </c>
      <c r="HE18" s="21">
        <v>0</v>
      </c>
      <c r="HF18" s="21">
        <f t="shared" si="93"/>
        <v>0</v>
      </c>
      <c r="HG18" s="21">
        <f t="shared" si="94"/>
        <v>0</v>
      </c>
      <c r="HH18" s="21"/>
      <c r="HI18" s="23">
        <f t="shared" si="232"/>
        <v>0</v>
      </c>
      <c r="HJ18" s="22"/>
      <c r="HK18" s="22"/>
      <c r="HL18" s="22"/>
      <c r="HM18" s="23">
        <v>0</v>
      </c>
      <c r="HN18" s="21">
        <f t="shared" si="223"/>
        <v>0</v>
      </c>
      <c r="HO18" s="21">
        <f t="shared" si="96"/>
        <v>0</v>
      </c>
      <c r="HP18" s="21">
        <v>0</v>
      </c>
      <c r="HQ18" s="21">
        <f t="shared" si="97"/>
        <v>0</v>
      </c>
      <c r="HR18" s="21">
        <v>0</v>
      </c>
      <c r="HS18" s="21">
        <f t="shared" si="98"/>
        <v>0</v>
      </c>
      <c r="HT18" s="21">
        <v>0</v>
      </c>
      <c r="HU18" s="21">
        <f t="shared" si="99"/>
        <v>0</v>
      </c>
      <c r="HV18" s="21">
        <v>0</v>
      </c>
      <c r="HW18" s="21">
        <f t="shared" si="100"/>
        <v>0</v>
      </c>
      <c r="HX18" s="21">
        <v>0</v>
      </c>
      <c r="HY18" s="21">
        <f t="shared" si="101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3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4"/>
        <v>0</v>
      </c>
      <c r="IM18" s="21">
        <v>0</v>
      </c>
      <c r="IN18" s="21">
        <f t="shared" si="105"/>
        <v>0</v>
      </c>
      <c r="IO18" s="21">
        <v>0</v>
      </c>
      <c r="IP18" s="21">
        <f t="shared" si="106"/>
        <v>0</v>
      </c>
      <c r="IQ18" s="21">
        <v>0</v>
      </c>
      <c r="IR18" s="21">
        <f t="shared" si="107"/>
        <v>0</v>
      </c>
      <c r="IS18" s="21">
        <v>0</v>
      </c>
      <c r="IT18" s="21">
        <f t="shared" si="108"/>
        <v>0</v>
      </c>
      <c r="IU18" s="21">
        <v>0</v>
      </c>
      <c r="IV18" s="21">
        <f t="shared" si="109"/>
        <v>0</v>
      </c>
      <c r="IW18" s="21">
        <f t="shared" si="110"/>
        <v>0</v>
      </c>
      <c r="IX18" s="21"/>
      <c r="IY18" s="23">
        <f t="shared" si="233"/>
        <v>0</v>
      </c>
      <c r="IZ18" s="22"/>
      <c r="JA18" s="22"/>
      <c r="JB18" s="22"/>
      <c r="JC18" s="23">
        <v>0</v>
      </c>
      <c r="JD18" s="21">
        <f t="shared" si="224"/>
        <v>0</v>
      </c>
      <c r="JE18" s="21">
        <f t="shared" si="112"/>
        <v>0</v>
      </c>
      <c r="JF18" s="21">
        <v>0</v>
      </c>
      <c r="JG18" s="21">
        <f t="shared" si="113"/>
        <v>0</v>
      </c>
      <c r="JH18" s="21">
        <v>0</v>
      </c>
      <c r="JI18" s="21">
        <f t="shared" si="114"/>
        <v>0</v>
      </c>
      <c r="JJ18" s="21">
        <v>0</v>
      </c>
      <c r="JK18" s="21">
        <f t="shared" si="115"/>
        <v>0</v>
      </c>
      <c r="JL18" s="21">
        <v>0</v>
      </c>
      <c r="JM18" s="21">
        <f t="shared" si="116"/>
        <v>0</v>
      </c>
      <c r="JN18" s="21">
        <v>0</v>
      </c>
      <c r="JO18" s="21">
        <f t="shared" si="117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19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0"/>
        <v>0</v>
      </c>
      <c r="KC18" s="21">
        <v>0</v>
      </c>
      <c r="KD18" s="21">
        <f t="shared" si="121"/>
        <v>0</v>
      </c>
      <c r="KE18" s="21">
        <v>0</v>
      </c>
      <c r="KF18" s="21">
        <f t="shared" si="122"/>
        <v>0</v>
      </c>
      <c r="KG18" s="21">
        <v>0</v>
      </c>
      <c r="KH18" s="21">
        <f t="shared" si="123"/>
        <v>0</v>
      </c>
      <c r="KI18" s="21">
        <v>0</v>
      </c>
      <c r="KJ18" s="21">
        <f t="shared" si="124"/>
        <v>0</v>
      </c>
      <c r="KK18" s="21">
        <v>0</v>
      </c>
      <c r="KL18" s="21">
        <f t="shared" si="125"/>
        <v>0</v>
      </c>
      <c r="KM18" s="21">
        <f t="shared" si="126"/>
        <v>0</v>
      </c>
      <c r="KN18" s="21"/>
      <c r="KO18" s="23">
        <f t="shared" si="234"/>
        <v>0</v>
      </c>
      <c r="KP18" s="22"/>
      <c r="KQ18" s="22"/>
      <c r="KR18" s="22"/>
      <c r="KS18" s="23">
        <v>0</v>
      </c>
      <c r="KT18" s="21">
        <f t="shared" si="225"/>
        <v>0</v>
      </c>
      <c r="KU18" s="21">
        <f t="shared" si="128"/>
        <v>0</v>
      </c>
      <c r="KV18" s="21">
        <v>0</v>
      </c>
      <c r="KW18" s="21">
        <f t="shared" si="129"/>
        <v>0</v>
      </c>
      <c r="KX18" s="21">
        <v>0</v>
      </c>
      <c r="KY18" s="21">
        <f t="shared" si="130"/>
        <v>0</v>
      </c>
      <c r="KZ18" s="21">
        <v>0</v>
      </c>
      <c r="LA18" s="21">
        <f t="shared" si="131"/>
        <v>0</v>
      </c>
      <c r="LB18" s="21">
        <v>0</v>
      </c>
      <c r="LC18" s="21">
        <f t="shared" si="132"/>
        <v>0</v>
      </c>
      <c r="LD18" s="21">
        <v>0</v>
      </c>
      <c r="LE18" s="21">
        <f t="shared" si="133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5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6"/>
        <v>0</v>
      </c>
      <c r="LS18" s="21">
        <v>0</v>
      </c>
      <c r="LT18" s="21">
        <f t="shared" si="137"/>
        <v>0</v>
      </c>
      <c r="LU18" s="21">
        <v>0</v>
      </c>
      <c r="LV18" s="21">
        <f t="shared" si="138"/>
        <v>0</v>
      </c>
      <c r="LW18" s="21">
        <v>0</v>
      </c>
      <c r="LX18" s="21">
        <f t="shared" si="139"/>
        <v>0</v>
      </c>
      <c r="LY18" s="21">
        <v>0</v>
      </c>
      <c r="LZ18" s="21">
        <f t="shared" si="140"/>
        <v>0</v>
      </c>
      <c r="MA18" s="21">
        <v>0</v>
      </c>
      <c r="MB18" s="21">
        <f t="shared" si="141"/>
        <v>0</v>
      </c>
      <c r="MC18" s="21">
        <f t="shared" si="142"/>
        <v>0</v>
      </c>
      <c r="MD18" s="21"/>
      <c r="ME18" s="23">
        <f t="shared" si="235"/>
        <v>0</v>
      </c>
      <c r="MF18" s="22"/>
      <c r="MG18" s="22"/>
      <c r="MH18" s="22"/>
      <c r="MI18" s="23">
        <v>0</v>
      </c>
      <c r="MJ18" s="21">
        <f t="shared" si="226"/>
        <v>0</v>
      </c>
      <c r="MK18" s="21">
        <f t="shared" si="144"/>
        <v>0</v>
      </c>
      <c r="ML18" s="21">
        <v>0</v>
      </c>
      <c r="MM18" s="21">
        <f t="shared" si="145"/>
        <v>0</v>
      </c>
      <c r="MN18" s="21">
        <v>0</v>
      </c>
      <c r="MO18" s="21">
        <f t="shared" si="146"/>
        <v>0</v>
      </c>
      <c r="MP18" s="21">
        <v>0</v>
      </c>
      <c r="MQ18" s="21">
        <f t="shared" si="147"/>
        <v>0</v>
      </c>
      <c r="MR18" s="21">
        <v>0</v>
      </c>
      <c r="MS18" s="21">
        <f t="shared" si="148"/>
        <v>0</v>
      </c>
      <c r="MT18" s="21">
        <v>0</v>
      </c>
      <c r="MU18" s="21">
        <f t="shared" si="149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1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2"/>
        <v>0</v>
      </c>
      <c r="NI18" s="21">
        <v>0</v>
      </c>
      <c r="NJ18" s="21">
        <f t="shared" si="153"/>
        <v>0</v>
      </c>
      <c r="NK18" s="21">
        <v>0</v>
      </c>
      <c r="NL18" s="21">
        <f t="shared" si="154"/>
        <v>0</v>
      </c>
      <c r="NM18" s="21">
        <v>0</v>
      </c>
      <c r="NN18" s="21">
        <f t="shared" si="155"/>
        <v>0</v>
      </c>
      <c r="NO18" s="21">
        <v>0</v>
      </c>
      <c r="NP18" s="21">
        <f t="shared" si="156"/>
        <v>0</v>
      </c>
      <c r="NQ18" s="21">
        <v>0</v>
      </c>
      <c r="NR18" s="21">
        <f t="shared" si="157"/>
        <v>0</v>
      </c>
      <c r="NS18" s="21">
        <f t="shared" si="158"/>
        <v>0</v>
      </c>
      <c r="NT18" s="21"/>
      <c r="NU18" s="23">
        <f t="shared" si="236"/>
        <v>0</v>
      </c>
      <c r="NV18" s="22"/>
      <c r="NW18" s="22"/>
      <c r="NX18" s="22"/>
      <c r="NY18" s="23">
        <v>0</v>
      </c>
      <c r="NZ18" s="21">
        <f t="shared" si="227"/>
        <v>0</v>
      </c>
      <c r="OA18" s="21">
        <f t="shared" si="160"/>
        <v>0</v>
      </c>
      <c r="OB18" s="21">
        <v>0</v>
      </c>
      <c r="OC18" s="21">
        <f t="shared" si="161"/>
        <v>0</v>
      </c>
      <c r="OD18" s="21">
        <v>0</v>
      </c>
      <c r="OE18" s="21">
        <f t="shared" si="162"/>
        <v>0</v>
      </c>
      <c r="OF18" s="21">
        <v>0</v>
      </c>
      <c r="OG18" s="21">
        <f t="shared" si="163"/>
        <v>0</v>
      </c>
      <c r="OH18" s="21">
        <v>0</v>
      </c>
      <c r="OI18" s="21">
        <f t="shared" si="164"/>
        <v>0</v>
      </c>
      <c r="OJ18" s="21">
        <v>0</v>
      </c>
      <c r="OK18" s="21">
        <f t="shared" si="165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67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68"/>
        <v>0</v>
      </c>
      <c r="OY18" s="21">
        <v>0</v>
      </c>
      <c r="OZ18" s="21">
        <f t="shared" si="169"/>
        <v>0</v>
      </c>
      <c r="PA18" s="21">
        <v>0</v>
      </c>
      <c r="PB18" s="21">
        <f t="shared" si="170"/>
        <v>0</v>
      </c>
      <c r="PC18" s="21">
        <v>0</v>
      </c>
      <c r="PD18" s="21">
        <f t="shared" si="171"/>
        <v>0</v>
      </c>
      <c r="PE18" s="21">
        <v>0</v>
      </c>
      <c r="PF18" s="21">
        <f t="shared" si="172"/>
        <v>0</v>
      </c>
      <c r="PG18" s="21">
        <v>0</v>
      </c>
      <c r="PH18" s="21">
        <f t="shared" si="173"/>
        <v>0</v>
      </c>
      <c r="PI18" s="21">
        <f t="shared" si="174"/>
        <v>0</v>
      </c>
      <c r="PJ18" s="21"/>
      <c r="PK18" s="23">
        <f t="shared" si="237"/>
        <v>0</v>
      </c>
      <c r="PL18" s="22"/>
      <c r="PM18" s="22"/>
      <c r="PN18" s="22"/>
      <c r="PO18" s="23">
        <v>0</v>
      </c>
      <c r="PP18" s="21">
        <f t="shared" si="228"/>
        <v>0</v>
      </c>
      <c r="PQ18" s="21">
        <f t="shared" si="176"/>
        <v>0</v>
      </c>
      <c r="PR18" s="21">
        <v>0</v>
      </c>
      <c r="PS18" s="21">
        <f t="shared" si="177"/>
        <v>0</v>
      </c>
      <c r="PT18" s="21">
        <v>0</v>
      </c>
      <c r="PU18" s="21">
        <f t="shared" si="178"/>
        <v>0</v>
      </c>
      <c r="PV18" s="21">
        <v>0</v>
      </c>
      <c r="PW18" s="21">
        <f t="shared" si="179"/>
        <v>0</v>
      </c>
      <c r="PX18" s="21">
        <v>0</v>
      </c>
      <c r="PY18" s="21">
        <f t="shared" si="180"/>
        <v>0</v>
      </c>
      <c r="PZ18" s="21">
        <v>0</v>
      </c>
      <c r="QA18" s="21">
        <f t="shared" si="181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3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4"/>
        <v>0</v>
      </c>
      <c r="QO18" s="21">
        <v>0</v>
      </c>
      <c r="QP18" s="21">
        <f t="shared" si="185"/>
        <v>0</v>
      </c>
      <c r="QQ18" s="21">
        <v>0</v>
      </c>
      <c r="QR18" s="21">
        <f t="shared" si="186"/>
        <v>0</v>
      </c>
      <c r="QS18" s="21">
        <v>0</v>
      </c>
      <c r="QT18" s="21">
        <f t="shared" si="187"/>
        <v>0</v>
      </c>
      <c r="QU18" s="21">
        <v>0</v>
      </c>
      <c r="QV18" s="21">
        <f t="shared" si="188"/>
        <v>0</v>
      </c>
      <c r="QW18" s="21">
        <v>0</v>
      </c>
      <c r="QX18" s="21">
        <f t="shared" si="189"/>
        <v>0</v>
      </c>
      <c r="QY18" s="21">
        <f t="shared" si="190"/>
        <v>0</v>
      </c>
      <c r="QZ18" s="21"/>
      <c r="RA18" s="23">
        <f t="shared" si="238"/>
        <v>0</v>
      </c>
      <c r="RB18" s="22"/>
      <c r="RC18" s="22"/>
      <c r="RD18" s="22"/>
      <c r="RE18" s="23">
        <v>0</v>
      </c>
      <c r="RF18" s="21">
        <f t="shared" si="229"/>
        <v>0</v>
      </c>
      <c r="RG18" s="21">
        <f t="shared" si="192"/>
        <v>0</v>
      </c>
      <c r="RH18" s="21">
        <v>0</v>
      </c>
      <c r="RI18" s="21">
        <f t="shared" si="193"/>
        <v>0</v>
      </c>
      <c r="RJ18" s="21">
        <v>0</v>
      </c>
      <c r="RK18" s="21">
        <f t="shared" si="194"/>
        <v>0</v>
      </c>
      <c r="RL18" s="21">
        <v>0</v>
      </c>
      <c r="RM18" s="21">
        <f t="shared" si="195"/>
        <v>0</v>
      </c>
      <c r="RN18" s="21">
        <v>0</v>
      </c>
      <c r="RO18" s="21">
        <f t="shared" si="196"/>
        <v>0</v>
      </c>
      <c r="RP18" s="21">
        <v>0</v>
      </c>
      <c r="RQ18" s="21">
        <f t="shared" si="197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199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0"/>
        <v>0</v>
      </c>
      <c r="SE18" s="21">
        <v>0</v>
      </c>
      <c r="SF18" s="21">
        <f t="shared" si="201"/>
        <v>0</v>
      </c>
      <c r="SG18" s="21">
        <v>0</v>
      </c>
      <c r="SH18" s="21">
        <f t="shared" si="202"/>
        <v>0</v>
      </c>
      <c r="SI18" s="21">
        <v>0</v>
      </c>
      <c r="SJ18" s="21">
        <f t="shared" si="203"/>
        <v>0</v>
      </c>
      <c r="SK18" s="21">
        <v>0</v>
      </c>
      <c r="SL18" s="21">
        <f t="shared" si="204"/>
        <v>0</v>
      </c>
      <c r="SM18" s="21">
        <v>0</v>
      </c>
      <c r="SN18" s="21">
        <f t="shared" si="205"/>
        <v>0</v>
      </c>
      <c r="SO18" s="21">
        <f t="shared" si="206"/>
        <v>0</v>
      </c>
      <c r="SP18" s="21"/>
      <c r="SQ18" s="23">
        <f t="shared" si="239"/>
        <v>0</v>
      </c>
      <c r="SR18" s="24">
        <f t="shared" si="14"/>
        <v>0</v>
      </c>
      <c r="SS18" s="24">
        <f t="shared" si="15"/>
        <v>0</v>
      </c>
      <c r="ST18" s="24">
        <f t="shared" si="207"/>
        <v>0</v>
      </c>
    </row>
    <row r="19" spans="1:514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6"/>
        <v>0</v>
      </c>
      <c r="M19" s="21">
        <f t="shared" si="17"/>
        <v>0</v>
      </c>
      <c r="N19" s="21">
        <v>0</v>
      </c>
      <c r="O19" s="21">
        <f t="shared" si="18"/>
        <v>0</v>
      </c>
      <c r="P19" s="21">
        <v>0</v>
      </c>
      <c r="Q19" s="21">
        <f t="shared" si="19"/>
        <v>0</v>
      </c>
      <c r="R19" s="21">
        <v>0</v>
      </c>
      <c r="S19" s="21">
        <f t="shared" si="20"/>
        <v>0</v>
      </c>
      <c r="T19" s="21">
        <v>0</v>
      </c>
      <c r="U19" s="21">
        <f t="shared" si="21"/>
        <v>0</v>
      </c>
      <c r="V19" s="21">
        <v>0</v>
      </c>
      <c r="W19" s="21">
        <f t="shared" si="22"/>
        <v>0</v>
      </c>
      <c r="X19" s="21">
        <f t="shared" si="23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4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5"/>
        <v>0</v>
      </c>
      <c r="AK19" s="21">
        <v>0</v>
      </c>
      <c r="AL19" s="21">
        <f t="shared" si="26"/>
        <v>0</v>
      </c>
      <c r="AM19" s="21">
        <v>0</v>
      </c>
      <c r="AN19" s="21">
        <f t="shared" si="27"/>
        <v>0</v>
      </c>
      <c r="AO19" s="21">
        <v>0</v>
      </c>
      <c r="AP19" s="21">
        <f t="shared" si="28"/>
        <v>0</v>
      </c>
      <c r="AQ19" s="21">
        <v>0</v>
      </c>
      <c r="AR19" s="21">
        <f t="shared" si="29"/>
        <v>0</v>
      </c>
      <c r="AS19" s="21">
        <v>0</v>
      </c>
      <c r="AT19" s="21">
        <f t="shared" si="30"/>
        <v>0</v>
      </c>
      <c r="AU19" s="21">
        <f t="shared" si="31"/>
        <v>0</v>
      </c>
      <c r="AV19" s="21"/>
      <c r="AW19" s="23">
        <f t="shared" si="208"/>
        <v>0</v>
      </c>
      <c r="AX19" s="22"/>
      <c r="AY19" s="22"/>
      <c r="AZ19" s="22"/>
      <c r="BA19" s="23">
        <v>0</v>
      </c>
      <c r="BB19" s="21">
        <f t="shared" si="219"/>
        <v>0</v>
      </c>
      <c r="BC19" s="21">
        <f t="shared" si="33"/>
        <v>0</v>
      </c>
      <c r="BD19" s="21">
        <v>0</v>
      </c>
      <c r="BE19" s="21">
        <f t="shared" si="34"/>
        <v>0</v>
      </c>
      <c r="BF19" s="21">
        <v>0</v>
      </c>
      <c r="BG19" s="21">
        <f t="shared" si="35"/>
        <v>0</v>
      </c>
      <c r="BH19" s="21">
        <v>0</v>
      </c>
      <c r="BI19" s="21">
        <f t="shared" si="36"/>
        <v>0</v>
      </c>
      <c r="BJ19" s="21">
        <v>0</v>
      </c>
      <c r="BK19" s="21">
        <f t="shared" si="37"/>
        <v>0</v>
      </c>
      <c r="BL19" s="21">
        <v>0</v>
      </c>
      <c r="BM19" s="21">
        <f t="shared" si="38"/>
        <v>0</v>
      </c>
      <c r="BN19" s="21">
        <f t="shared" ref="BN19:BN42" si="24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0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1"/>
        <v>0</v>
      </c>
      <c r="CA19" s="21">
        <v>0</v>
      </c>
      <c r="CB19" s="21">
        <f t="shared" si="42"/>
        <v>0</v>
      </c>
      <c r="CC19" s="21">
        <v>0</v>
      </c>
      <c r="CD19" s="21">
        <f t="shared" si="43"/>
        <v>0</v>
      </c>
      <c r="CE19" s="21">
        <v>0</v>
      </c>
      <c r="CF19" s="21">
        <f t="shared" si="44"/>
        <v>0</v>
      </c>
      <c r="CG19" s="21">
        <v>0</v>
      </c>
      <c r="CH19" s="21">
        <f t="shared" si="45"/>
        <v>0</v>
      </c>
      <c r="CI19" s="21">
        <v>0</v>
      </c>
      <c r="CJ19" s="21">
        <f t="shared" si="46"/>
        <v>0</v>
      </c>
      <c r="CK19" s="21">
        <f t="shared" si="47"/>
        <v>0</v>
      </c>
      <c r="CL19" s="21"/>
      <c r="CM19" s="23">
        <f t="shared" si="230"/>
        <v>0</v>
      </c>
      <c r="CN19" s="22"/>
      <c r="CO19" s="22"/>
      <c r="CP19" s="22"/>
      <c r="CQ19" s="23">
        <v>0</v>
      </c>
      <c r="CR19" s="21">
        <f t="shared" si="220"/>
        <v>0</v>
      </c>
      <c r="CS19" s="21">
        <f t="shared" si="49"/>
        <v>0</v>
      </c>
      <c r="CT19" s="21">
        <v>0</v>
      </c>
      <c r="CU19" s="21">
        <f t="shared" si="50"/>
        <v>0</v>
      </c>
      <c r="CV19" s="21">
        <v>0</v>
      </c>
      <c r="CW19" s="21">
        <f t="shared" si="51"/>
        <v>0</v>
      </c>
      <c r="CX19" s="21">
        <v>0</v>
      </c>
      <c r="CY19" s="21">
        <f t="shared" si="52"/>
        <v>0</v>
      </c>
      <c r="CZ19" s="21">
        <v>0</v>
      </c>
      <c r="DA19" s="21">
        <f t="shared" si="53"/>
        <v>0</v>
      </c>
      <c r="DB19" s="21">
        <v>0</v>
      </c>
      <c r="DC19" s="21">
        <f t="shared" si="54"/>
        <v>0</v>
      </c>
      <c r="DD19" s="21">
        <f t="shared" ref="DD19:DD42" si="24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6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7"/>
        <v>0</v>
      </c>
      <c r="DS19" s="21">
        <v>0</v>
      </c>
      <c r="DT19" s="21">
        <f t="shared" si="58"/>
        <v>0</v>
      </c>
      <c r="DU19" s="21">
        <v>0</v>
      </c>
      <c r="DV19" s="21">
        <f t="shared" si="59"/>
        <v>0</v>
      </c>
      <c r="DW19" s="21">
        <v>0</v>
      </c>
      <c r="DX19" s="21">
        <f t="shared" si="60"/>
        <v>0</v>
      </c>
      <c r="DY19" s="21">
        <v>0</v>
      </c>
      <c r="DZ19" s="21">
        <f t="shared" si="61"/>
        <v>0</v>
      </c>
      <c r="EA19" s="21">
        <f t="shared" si="62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21"/>
        <v>0</v>
      </c>
      <c r="EI19" s="21">
        <f t="shared" si="64"/>
        <v>0</v>
      </c>
      <c r="EJ19" s="21">
        <v>0</v>
      </c>
      <c r="EK19" s="21">
        <f t="shared" si="65"/>
        <v>0</v>
      </c>
      <c r="EL19" s="21">
        <v>0</v>
      </c>
      <c r="EM19" s="21">
        <f t="shared" si="66"/>
        <v>0</v>
      </c>
      <c r="EN19" s="21">
        <v>0</v>
      </c>
      <c r="EO19" s="21">
        <f t="shared" si="67"/>
        <v>0</v>
      </c>
      <c r="EP19" s="21">
        <v>0</v>
      </c>
      <c r="EQ19" s="21">
        <f t="shared" si="68"/>
        <v>0</v>
      </c>
      <c r="ER19" s="21">
        <v>0</v>
      </c>
      <c r="ES19" s="21">
        <f t="shared" si="69"/>
        <v>0</v>
      </c>
      <c r="ET19" s="21">
        <f t="shared" ref="ET19:ET42" si="24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1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2"/>
        <v>0</v>
      </c>
      <c r="FG19" s="21">
        <v>0</v>
      </c>
      <c r="FH19" s="21">
        <f t="shared" si="73"/>
        <v>0</v>
      </c>
      <c r="FI19" s="21">
        <v>0</v>
      </c>
      <c r="FJ19" s="21">
        <f t="shared" si="74"/>
        <v>0</v>
      </c>
      <c r="FK19" s="21">
        <v>0</v>
      </c>
      <c r="FL19" s="21">
        <f t="shared" si="75"/>
        <v>0</v>
      </c>
      <c r="FM19" s="21">
        <v>0</v>
      </c>
      <c r="FN19" s="21">
        <f t="shared" si="76"/>
        <v>0</v>
      </c>
      <c r="FO19" s="21">
        <v>0</v>
      </c>
      <c r="FP19" s="21">
        <f t="shared" si="77"/>
        <v>0</v>
      </c>
      <c r="FQ19" s="21">
        <f t="shared" si="78"/>
        <v>0</v>
      </c>
      <c r="FR19" s="21"/>
      <c r="FS19" s="23">
        <f t="shared" si="231"/>
        <v>0</v>
      </c>
      <c r="FT19" s="22"/>
      <c r="FU19" s="22"/>
      <c r="FV19" s="22"/>
      <c r="FW19" s="23">
        <v>0</v>
      </c>
      <c r="FX19" s="21">
        <f t="shared" si="222"/>
        <v>0</v>
      </c>
      <c r="FY19" s="21">
        <f t="shared" si="80"/>
        <v>0</v>
      </c>
      <c r="FZ19" s="21">
        <v>0</v>
      </c>
      <c r="GA19" s="21">
        <f t="shared" si="81"/>
        <v>0</v>
      </c>
      <c r="GB19" s="21">
        <v>0</v>
      </c>
      <c r="GC19" s="21">
        <f t="shared" si="82"/>
        <v>0</v>
      </c>
      <c r="GD19" s="21">
        <v>0</v>
      </c>
      <c r="GE19" s="21">
        <f t="shared" si="83"/>
        <v>0</v>
      </c>
      <c r="GF19" s="21">
        <v>0</v>
      </c>
      <c r="GG19" s="21">
        <f t="shared" si="84"/>
        <v>0</v>
      </c>
      <c r="GH19" s="21">
        <v>0</v>
      </c>
      <c r="GI19" s="21">
        <f t="shared" si="85"/>
        <v>0</v>
      </c>
      <c r="GJ19" s="21">
        <f t="shared" ref="GJ19:GJ42" si="24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7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8"/>
        <v>0</v>
      </c>
      <c r="GW19" s="21">
        <v>0</v>
      </c>
      <c r="GX19" s="21">
        <f t="shared" si="89"/>
        <v>0</v>
      </c>
      <c r="GY19" s="21">
        <v>0</v>
      </c>
      <c r="GZ19" s="21">
        <f t="shared" si="90"/>
        <v>0</v>
      </c>
      <c r="HA19" s="21">
        <v>0</v>
      </c>
      <c r="HB19" s="21">
        <f t="shared" si="91"/>
        <v>0</v>
      </c>
      <c r="HC19" s="21">
        <v>0</v>
      </c>
      <c r="HD19" s="21">
        <f t="shared" si="92"/>
        <v>0</v>
      </c>
      <c r="HE19" s="21">
        <v>0</v>
      </c>
      <c r="HF19" s="21">
        <f t="shared" si="93"/>
        <v>0</v>
      </c>
      <c r="HG19" s="21">
        <f t="shared" si="94"/>
        <v>0</v>
      </c>
      <c r="HH19" s="21"/>
      <c r="HI19" s="23">
        <f t="shared" si="232"/>
        <v>0</v>
      </c>
      <c r="HJ19" s="22"/>
      <c r="HK19" s="22"/>
      <c r="HL19" s="22"/>
      <c r="HM19" s="23">
        <v>0</v>
      </c>
      <c r="HN19" s="21">
        <f t="shared" si="223"/>
        <v>0</v>
      </c>
      <c r="HO19" s="21">
        <f t="shared" si="96"/>
        <v>0</v>
      </c>
      <c r="HP19" s="21">
        <v>0</v>
      </c>
      <c r="HQ19" s="21">
        <f t="shared" si="97"/>
        <v>0</v>
      </c>
      <c r="HR19" s="21">
        <v>0</v>
      </c>
      <c r="HS19" s="21">
        <f t="shared" si="98"/>
        <v>0</v>
      </c>
      <c r="HT19" s="21">
        <v>0</v>
      </c>
      <c r="HU19" s="21">
        <f t="shared" si="99"/>
        <v>0</v>
      </c>
      <c r="HV19" s="21">
        <v>0</v>
      </c>
      <c r="HW19" s="21">
        <f t="shared" si="100"/>
        <v>0</v>
      </c>
      <c r="HX19" s="21">
        <v>0</v>
      </c>
      <c r="HY19" s="21">
        <f t="shared" si="101"/>
        <v>0</v>
      </c>
      <c r="HZ19" s="21">
        <f t="shared" ref="HZ19:HZ42" si="24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3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4"/>
        <v>0</v>
      </c>
      <c r="IM19" s="21">
        <v>0</v>
      </c>
      <c r="IN19" s="21">
        <f t="shared" si="105"/>
        <v>0</v>
      </c>
      <c r="IO19" s="21">
        <v>0</v>
      </c>
      <c r="IP19" s="21">
        <f t="shared" si="106"/>
        <v>0</v>
      </c>
      <c r="IQ19" s="21">
        <v>0</v>
      </c>
      <c r="IR19" s="21">
        <f t="shared" si="107"/>
        <v>0</v>
      </c>
      <c r="IS19" s="21">
        <v>0</v>
      </c>
      <c r="IT19" s="21">
        <f t="shared" si="108"/>
        <v>0</v>
      </c>
      <c r="IU19" s="21">
        <v>0</v>
      </c>
      <c r="IV19" s="21">
        <f t="shared" si="109"/>
        <v>0</v>
      </c>
      <c r="IW19" s="21">
        <f t="shared" si="110"/>
        <v>0</v>
      </c>
      <c r="IX19" s="21"/>
      <c r="IY19" s="23">
        <f t="shared" si="233"/>
        <v>0</v>
      </c>
      <c r="IZ19" s="22"/>
      <c r="JA19" s="22"/>
      <c r="JB19" s="22"/>
      <c r="JC19" s="23">
        <v>0</v>
      </c>
      <c r="JD19" s="21">
        <f t="shared" si="224"/>
        <v>0</v>
      </c>
      <c r="JE19" s="21">
        <f t="shared" si="112"/>
        <v>0</v>
      </c>
      <c r="JF19" s="21">
        <v>0</v>
      </c>
      <c r="JG19" s="21">
        <f t="shared" si="113"/>
        <v>0</v>
      </c>
      <c r="JH19" s="21">
        <v>0</v>
      </c>
      <c r="JI19" s="21">
        <f t="shared" si="114"/>
        <v>0</v>
      </c>
      <c r="JJ19" s="21">
        <v>0</v>
      </c>
      <c r="JK19" s="21">
        <f t="shared" si="115"/>
        <v>0</v>
      </c>
      <c r="JL19" s="21">
        <v>0</v>
      </c>
      <c r="JM19" s="21">
        <f t="shared" si="116"/>
        <v>0</v>
      </c>
      <c r="JN19" s="21">
        <v>0</v>
      </c>
      <c r="JO19" s="21">
        <f t="shared" si="117"/>
        <v>0</v>
      </c>
      <c r="JP19" s="21">
        <f t="shared" ref="JP19:JP42" si="24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19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0"/>
        <v>0</v>
      </c>
      <c r="KC19" s="21">
        <v>0</v>
      </c>
      <c r="KD19" s="21">
        <f t="shared" si="121"/>
        <v>0</v>
      </c>
      <c r="KE19" s="21">
        <v>0</v>
      </c>
      <c r="KF19" s="21">
        <f t="shared" si="122"/>
        <v>0</v>
      </c>
      <c r="KG19" s="21">
        <v>0</v>
      </c>
      <c r="KH19" s="21">
        <f t="shared" si="123"/>
        <v>0</v>
      </c>
      <c r="KI19" s="21">
        <v>0</v>
      </c>
      <c r="KJ19" s="21">
        <f t="shared" si="124"/>
        <v>0</v>
      </c>
      <c r="KK19" s="21">
        <v>0</v>
      </c>
      <c r="KL19" s="21">
        <f t="shared" si="125"/>
        <v>0</v>
      </c>
      <c r="KM19" s="21">
        <f t="shared" si="126"/>
        <v>0</v>
      </c>
      <c r="KN19" s="21"/>
      <c r="KO19" s="23">
        <f t="shared" si="234"/>
        <v>0</v>
      </c>
      <c r="KP19" s="22"/>
      <c r="KQ19" s="22"/>
      <c r="KR19" s="22"/>
      <c r="KS19" s="23">
        <v>0</v>
      </c>
      <c r="KT19" s="21">
        <f t="shared" si="225"/>
        <v>0</v>
      </c>
      <c r="KU19" s="21">
        <f t="shared" si="128"/>
        <v>0</v>
      </c>
      <c r="KV19" s="21">
        <v>0</v>
      </c>
      <c r="KW19" s="21">
        <f t="shared" si="129"/>
        <v>0</v>
      </c>
      <c r="KX19" s="21">
        <v>0</v>
      </c>
      <c r="KY19" s="21">
        <f t="shared" si="130"/>
        <v>0</v>
      </c>
      <c r="KZ19" s="21">
        <v>0</v>
      </c>
      <c r="LA19" s="21">
        <f t="shared" si="131"/>
        <v>0</v>
      </c>
      <c r="LB19" s="21">
        <v>0</v>
      </c>
      <c r="LC19" s="21">
        <f t="shared" si="132"/>
        <v>0</v>
      </c>
      <c r="LD19" s="21">
        <v>0</v>
      </c>
      <c r="LE19" s="21">
        <f t="shared" si="133"/>
        <v>0</v>
      </c>
      <c r="LF19" s="21">
        <f t="shared" ref="LF19:LF42" si="24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5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6"/>
        <v>0</v>
      </c>
      <c r="LS19" s="21">
        <v>0</v>
      </c>
      <c r="LT19" s="21">
        <f t="shared" si="137"/>
        <v>0</v>
      </c>
      <c r="LU19" s="21">
        <v>0</v>
      </c>
      <c r="LV19" s="21">
        <f t="shared" si="138"/>
        <v>0</v>
      </c>
      <c r="LW19" s="21">
        <v>0</v>
      </c>
      <c r="LX19" s="21">
        <f t="shared" si="139"/>
        <v>0</v>
      </c>
      <c r="LY19" s="21">
        <v>0</v>
      </c>
      <c r="LZ19" s="21">
        <f t="shared" si="140"/>
        <v>0</v>
      </c>
      <c r="MA19" s="21">
        <v>0</v>
      </c>
      <c r="MB19" s="21">
        <f t="shared" si="141"/>
        <v>0</v>
      </c>
      <c r="MC19" s="21">
        <f t="shared" si="142"/>
        <v>0</v>
      </c>
      <c r="MD19" s="21"/>
      <c r="ME19" s="23">
        <f t="shared" si="235"/>
        <v>0</v>
      </c>
      <c r="MF19" s="22"/>
      <c r="MG19" s="22"/>
      <c r="MH19" s="22"/>
      <c r="MI19" s="23">
        <v>0</v>
      </c>
      <c r="MJ19" s="21">
        <f t="shared" si="226"/>
        <v>0</v>
      </c>
      <c r="MK19" s="21">
        <f t="shared" si="144"/>
        <v>0</v>
      </c>
      <c r="ML19" s="21">
        <v>0</v>
      </c>
      <c r="MM19" s="21">
        <f t="shared" si="145"/>
        <v>0</v>
      </c>
      <c r="MN19" s="21">
        <v>0</v>
      </c>
      <c r="MO19" s="21">
        <f t="shared" si="146"/>
        <v>0</v>
      </c>
      <c r="MP19" s="21">
        <v>0</v>
      </c>
      <c r="MQ19" s="21">
        <f t="shared" si="147"/>
        <v>0</v>
      </c>
      <c r="MR19" s="21">
        <v>0</v>
      </c>
      <c r="MS19" s="21">
        <f t="shared" si="148"/>
        <v>0</v>
      </c>
      <c r="MT19" s="21">
        <v>0</v>
      </c>
      <c r="MU19" s="21">
        <f t="shared" si="149"/>
        <v>0</v>
      </c>
      <c r="MV19" s="21">
        <f t="shared" ref="MV19:MV42" si="24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1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2"/>
        <v>0</v>
      </c>
      <c r="NI19" s="21">
        <v>0</v>
      </c>
      <c r="NJ19" s="21">
        <f t="shared" si="153"/>
        <v>0</v>
      </c>
      <c r="NK19" s="21">
        <v>0</v>
      </c>
      <c r="NL19" s="21">
        <f t="shared" si="154"/>
        <v>0</v>
      </c>
      <c r="NM19" s="21">
        <v>0</v>
      </c>
      <c r="NN19" s="21">
        <f t="shared" si="155"/>
        <v>0</v>
      </c>
      <c r="NO19" s="21">
        <v>0</v>
      </c>
      <c r="NP19" s="21">
        <f t="shared" si="156"/>
        <v>0</v>
      </c>
      <c r="NQ19" s="21">
        <v>0</v>
      </c>
      <c r="NR19" s="21">
        <f t="shared" si="157"/>
        <v>0</v>
      </c>
      <c r="NS19" s="21">
        <f t="shared" si="158"/>
        <v>0</v>
      </c>
      <c r="NT19" s="21"/>
      <c r="NU19" s="23">
        <f t="shared" si="236"/>
        <v>0</v>
      </c>
      <c r="NV19" s="22"/>
      <c r="NW19" s="22"/>
      <c r="NX19" s="22"/>
      <c r="NY19" s="23">
        <v>0</v>
      </c>
      <c r="NZ19" s="21">
        <f t="shared" si="227"/>
        <v>0</v>
      </c>
      <c r="OA19" s="21">
        <f t="shared" si="160"/>
        <v>0</v>
      </c>
      <c r="OB19" s="21">
        <v>0</v>
      </c>
      <c r="OC19" s="21">
        <f t="shared" si="161"/>
        <v>0</v>
      </c>
      <c r="OD19" s="21">
        <v>0</v>
      </c>
      <c r="OE19" s="21">
        <f t="shared" si="162"/>
        <v>0</v>
      </c>
      <c r="OF19" s="21">
        <v>0</v>
      </c>
      <c r="OG19" s="21">
        <f t="shared" si="163"/>
        <v>0</v>
      </c>
      <c r="OH19" s="21">
        <v>0</v>
      </c>
      <c r="OI19" s="21">
        <f t="shared" si="164"/>
        <v>0</v>
      </c>
      <c r="OJ19" s="21">
        <v>0</v>
      </c>
      <c r="OK19" s="21">
        <f t="shared" si="165"/>
        <v>0</v>
      </c>
      <c r="OL19" s="21">
        <f t="shared" ref="OL19:OL42" si="24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67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68"/>
        <v>0</v>
      </c>
      <c r="OY19" s="21">
        <v>0</v>
      </c>
      <c r="OZ19" s="21">
        <f t="shared" si="169"/>
        <v>0</v>
      </c>
      <c r="PA19" s="21">
        <v>0</v>
      </c>
      <c r="PB19" s="21">
        <f t="shared" si="170"/>
        <v>0</v>
      </c>
      <c r="PC19" s="21">
        <v>0</v>
      </c>
      <c r="PD19" s="21">
        <f t="shared" si="171"/>
        <v>0</v>
      </c>
      <c r="PE19" s="21">
        <v>0</v>
      </c>
      <c r="PF19" s="21">
        <f t="shared" si="172"/>
        <v>0</v>
      </c>
      <c r="PG19" s="21">
        <v>0</v>
      </c>
      <c r="PH19" s="21">
        <f t="shared" si="173"/>
        <v>0</v>
      </c>
      <c r="PI19" s="21">
        <f t="shared" si="174"/>
        <v>0</v>
      </c>
      <c r="PJ19" s="21"/>
      <c r="PK19" s="23">
        <f t="shared" si="237"/>
        <v>0</v>
      </c>
      <c r="PL19" s="22"/>
      <c r="PM19" s="22"/>
      <c r="PN19" s="22"/>
      <c r="PO19" s="23">
        <v>0</v>
      </c>
      <c r="PP19" s="21">
        <f t="shared" si="228"/>
        <v>0</v>
      </c>
      <c r="PQ19" s="21">
        <f t="shared" si="176"/>
        <v>0</v>
      </c>
      <c r="PR19" s="21">
        <v>0</v>
      </c>
      <c r="PS19" s="21">
        <f t="shared" si="177"/>
        <v>0</v>
      </c>
      <c r="PT19" s="21">
        <v>0</v>
      </c>
      <c r="PU19" s="21">
        <f t="shared" si="178"/>
        <v>0</v>
      </c>
      <c r="PV19" s="21">
        <v>0</v>
      </c>
      <c r="PW19" s="21">
        <f t="shared" si="179"/>
        <v>0</v>
      </c>
      <c r="PX19" s="21">
        <v>0</v>
      </c>
      <c r="PY19" s="21">
        <f t="shared" si="180"/>
        <v>0</v>
      </c>
      <c r="PZ19" s="21">
        <v>0</v>
      </c>
      <c r="QA19" s="21">
        <f t="shared" si="181"/>
        <v>0</v>
      </c>
      <c r="QB19" s="21">
        <f t="shared" ref="QB19:QB42" si="24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3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4"/>
        <v>0</v>
      </c>
      <c r="QO19" s="21">
        <v>0</v>
      </c>
      <c r="QP19" s="21">
        <f t="shared" si="185"/>
        <v>0</v>
      </c>
      <c r="QQ19" s="21">
        <v>0</v>
      </c>
      <c r="QR19" s="21">
        <f t="shared" si="186"/>
        <v>0</v>
      </c>
      <c r="QS19" s="21">
        <v>0</v>
      </c>
      <c r="QT19" s="21">
        <f t="shared" si="187"/>
        <v>0</v>
      </c>
      <c r="QU19" s="21">
        <v>0</v>
      </c>
      <c r="QV19" s="21">
        <f t="shared" si="188"/>
        <v>0</v>
      </c>
      <c r="QW19" s="21">
        <v>0</v>
      </c>
      <c r="QX19" s="21">
        <f t="shared" si="189"/>
        <v>0</v>
      </c>
      <c r="QY19" s="21">
        <f t="shared" si="190"/>
        <v>0</v>
      </c>
      <c r="QZ19" s="21"/>
      <c r="RA19" s="23">
        <f t="shared" si="238"/>
        <v>0</v>
      </c>
      <c r="RB19" s="22"/>
      <c r="RC19" s="22"/>
      <c r="RD19" s="22"/>
      <c r="RE19" s="23">
        <v>0</v>
      </c>
      <c r="RF19" s="21">
        <f t="shared" si="229"/>
        <v>0</v>
      </c>
      <c r="RG19" s="21">
        <f t="shared" si="192"/>
        <v>0</v>
      </c>
      <c r="RH19" s="21">
        <v>0</v>
      </c>
      <c r="RI19" s="21">
        <f t="shared" si="193"/>
        <v>0</v>
      </c>
      <c r="RJ19" s="21">
        <v>0</v>
      </c>
      <c r="RK19" s="21">
        <f t="shared" si="194"/>
        <v>0</v>
      </c>
      <c r="RL19" s="21">
        <v>0</v>
      </c>
      <c r="RM19" s="21">
        <f t="shared" si="195"/>
        <v>0</v>
      </c>
      <c r="RN19" s="21">
        <v>0</v>
      </c>
      <c r="RO19" s="21">
        <f t="shared" si="196"/>
        <v>0</v>
      </c>
      <c r="RP19" s="21">
        <v>0</v>
      </c>
      <c r="RQ19" s="21">
        <f t="shared" si="197"/>
        <v>0</v>
      </c>
      <c r="RR19" s="21">
        <f t="shared" ref="RR19:RR42" si="25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199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0"/>
        <v>0</v>
      </c>
      <c r="SE19" s="21">
        <v>0</v>
      </c>
      <c r="SF19" s="21">
        <f t="shared" si="201"/>
        <v>0</v>
      </c>
      <c r="SG19" s="21">
        <v>0</v>
      </c>
      <c r="SH19" s="21">
        <f t="shared" si="202"/>
        <v>0</v>
      </c>
      <c r="SI19" s="21">
        <v>0</v>
      </c>
      <c r="SJ19" s="21">
        <f t="shared" si="203"/>
        <v>0</v>
      </c>
      <c r="SK19" s="21">
        <v>0</v>
      </c>
      <c r="SL19" s="21">
        <f t="shared" si="204"/>
        <v>0</v>
      </c>
      <c r="SM19" s="21">
        <v>0</v>
      </c>
      <c r="SN19" s="21">
        <f t="shared" si="205"/>
        <v>0</v>
      </c>
      <c r="SO19" s="21">
        <f t="shared" si="206"/>
        <v>0</v>
      </c>
      <c r="SP19" s="21"/>
      <c r="SQ19" s="23">
        <f t="shared" si="239"/>
        <v>0</v>
      </c>
      <c r="SR19" s="24">
        <f t="shared" si="14"/>
        <v>0</v>
      </c>
      <c r="SS19" s="24">
        <f t="shared" si="15"/>
        <v>0</v>
      </c>
      <c r="ST19" s="24">
        <f t="shared" si="207"/>
        <v>0</v>
      </c>
    </row>
    <row r="20" spans="1:514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6"/>
        <v>0</v>
      </c>
      <c r="M20" s="21">
        <f t="shared" si="17"/>
        <v>0</v>
      </c>
      <c r="N20" s="21">
        <v>0</v>
      </c>
      <c r="O20" s="21">
        <f t="shared" si="18"/>
        <v>0</v>
      </c>
      <c r="P20" s="21">
        <v>0</v>
      </c>
      <c r="Q20" s="21">
        <f t="shared" si="19"/>
        <v>0</v>
      </c>
      <c r="R20" s="21">
        <v>0</v>
      </c>
      <c r="S20" s="21">
        <f t="shared" si="20"/>
        <v>0</v>
      </c>
      <c r="T20" s="21">
        <v>0</v>
      </c>
      <c r="U20" s="21">
        <f t="shared" si="21"/>
        <v>0</v>
      </c>
      <c r="V20" s="21">
        <v>0</v>
      </c>
      <c r="W20" s="21">
        <f t="shared" si="22"/>
        <v>0</v>
      </c>
      <c r="X20" s="21">
        <f t="shared" si="23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4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5"/>
        <v>0</v>
      </c>
      <c r="AK20" s="21">
        <v>0</v>
      </c>
      <c r="AL20" s="21">
        <f t="shared" si="26"/>
        <v>0</v>
      </c>
      <c r="AM20" s="21">
        <v>0</v>
      </c>
      <c r="AN20" s="21">
        <f t="shared" si="27"/>
        <v>0</v>
      </c>
      <c r="AO20" s="21">
        <v>0</v>
      </c>
      <c r="AP20" s="21">
        <f t="shared" si="28"/>
        <v>0</v>
      </c>
      <c r="AQ20" s="21">
        <v>0</v>
      </c>
      <c r="AR20" s="21">
        <f t="shared" si="29"/>
        <v>0</v>
      </c>
      <c r="AS20" s="21">
        <v>0</v>
      </c>
      <c r="AT20" s="21">
        <f t="shared" si="30"/>
        <v>0</v>
      </c>
      <c r="AU20" s="21">
        <f t="shared" si="31"/>
        <v>0</v>
      </c>
      <c r="AV20" s="21"/>
      <c r="AW20" s="23">
        <f t="shared" si="208"/>
        <v>0</v>
      </c>
      <c r="AX20" s="22"/>
      <c r="AY20" s="22"/>
      <c r="AZ20" s="22"/>
      <c r="BA20" s="23">
        <v>0</v>
      </c>
      <c r="BB20" s="21">
        <f t="shared" si="219"/>
        <v>0</v>
      </c>
      <c r="BC20" s="21">
        <f t="shared" si="33"/>
        <v>0</v>
      </c>
      <c r="BD20" s="21">
        <v>0</v>
      </c>
      <c r="BE20" s="21">
        <f t="shared" si="34"/>
        <v>0</v>
      </c>
      <c r="BF20" s="21">
        <v>0</v>
      </c>
      <c r="BG20" s="21">
        <f t="shared" si="35"/>
        <v>0</v>
      </c>
      <c r="BH20" s="21">
        <v>0</v>
      </c>
      <c r="BI20" s="21">
        <f t="shared" si="36"/>
        <v>0</v>
      </c>
      <c r="BJ20" s="21">
        <v>0</v>
      </c>
      <c r="BK20" s="21">
        <f t="shared" si="37"/>
        <v>0</v>
      </c>
      <c r="BL20" s="21">
        <v>0</v>
      </c>
      <c r="BM20" s="21">
        <f t="shared" si="38"/>
        <v>0</v>
      </c>
      <c r="BN20" s="21">
        <f t="shared" si="24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0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1"/>
        <v>0</v>
      </c>
      <c r="CA20" s="21">
        <v>0</v>
      </c>
      <c r="CB20" s="21">
        <f t="shared" si="42"/>
        <v>0</v>
      </c>
      <c r="CC20" s="21">
        <v>0</v>
      </c>
      <c r="CD20" s="21">
        <f t="shared" si="43"/>
        <v>0</v>
      </c>
      <c r="CE20" s="21">
        <v>0</v>
      </c>
      <c r="CF20" s="21">
        <f t="shared" si="44"/>
        <v>0</v>
      </c>
      <c r="CG20" s="21">
        <v>0</v>
      </c>
      <c r="CH20" s="21">
        <f t="shared" si="45"/>
        <v>0</v>
      </c>
      <c r="CI20" s="21">
        <v>0</v>
      </c>
      <c r="CJ20" s="21">
        <f t="shared" si="46"/>
        <v>0</v>
      </c>
      <c r="CK20" s="21">
        <f t="shared" si="47"/>
        <v>0</v>
      </c>
      <c r="CL20" s="21"/>
      <c r="CM20" s="23">
        <f t="shared" si="230"/>
        <v>0</v>
      </c>
      <c r="CN20" s="22"/>
      <c r="CO20" s="22"/>
      <c r="CP20" s="22"/>
      <c r="CQ20" s="23">
        <v>0</v>
      </c>
      <c r="CR20" s="21">
        <f t="shared" si="220"/>
        <v>0</v>
      </c>
      <c r="CS20" s="21">
        <f t="shared" si="49"/>
        <v>0</v>
      </c>
      <c r="CT20" s="21">
        <v>0</v>
      </c>
      <c r="CU20" s="21">
        <f t="shared" si="50"/>
        <v>0</v>
      </c>
      <c r="CV20" s="21">
        <v>0</v>
      </c>
      <c r="CW20" s="21">
        <f t="shared" si="51"/>
        <v>0</v>
      </c>
      <c r="CX20" s="21">
        <v>0</v>
      </c>
      <c r="CY20" s="21">
        <f t="shared" si="52"/>
        <v>0</v>
      </c>
      <c r="CZ20" s="21">
        <v>0</v>
      </c>
      <c r="DA20" s="21">
        <f t="shared" si="53"/>
        <v>0</v>
      </c>
      <c r="DB20" s="21">
        <v>0</v>
      </c>
      <c r="DC20" s="21">
        <f t="shared" si="54"/>
        <v>0</v>
      </c>
      <c r="DD20" s="21">
        <f t="shared" si="24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6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7"/>
        <v>0</v>
      </c>
      <c r="DS20" s="21">
        <v>0</v>
      </c>
      <c r="DT20" s="21">
        <f t="shared" si="58"/>
        <v>0</v>
      </c>
      <c r="DU20" s="21">
        <v>0</v>
      </c>
      <c r="DV20" s="21">
        <f t="shared" si="59"/>
        <v>0</v>
      </c>
      <c r="DW20" s="21">
        <v>0</v>
      </c>
      <c r="DX20" s="21">
        <f t="shared" si="60"/>
        <v>0</v>
      </c>
      <c r="DY20" s="21">
        <v>0</v>
      </c>
      <c r="DZ20" s="21">
        <f t="shared" si="61"/>
        <v>0</v>
      </c>
      <c r="EA20" s="21">
        <f t="shared" si="62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21"/>
        <v>0</v>
      </c>
      <c r="EI20" s="21">
        <f t="shared" si="64"/>
        <v>0</v>
      </c>
      <c r="EJ20" s="21">
        <v>0</v>
      </c>
      <c r="EK20" s="21">
        <f t="shared" si="65"/>
        <v>0</v>
      </c>
      <c r="EL20" s="21">
        <v>0</v>
      </c>
      <c r="EM20" s="21">
        <f t="shared" si="66"/>
        <v>0</v>
      </c>
      <c r="EN20" s="21">
        <v>0</v>
      </c>
      <c r="EO20" s="21">
        <f t="shared" si="67"/>
        <v>0</v>
      </c>
      <c r="EP20" s="21">
        <v>0</v>
      </c>
      <c r="EQ20" s="21">
        <f t="shared" si="68"/>
        <v>0</v>
      </c>
      <c r="ER20" s="21">
        <v>0</v>
      </c>
      <c r="ES20" s="21">
        <f t="shared" si="69"/>
        <v>0</v>
      </c>
      <c r="ET20" s="21">
        <f t="shared" si="24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1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2"/>
        <v>0</v>
      </c>
      <c r="FG20" s="21">
        <v>0</v>
      </c>
      <c r="FH20" s="21">
        <f t="shared" si="73"/>
        <v>0</v>
      </c>
      <c r="FI20" s="21">
        <v>0</v>
      </c>
      <c r="FJ20" s="21">
        <f t="shared" si="74"/>
        <v>0</v>
      </c>
      <c r="FK20" s="21">
        <v>0</v>
      </c>
      <c r="FL20" s="21">
        <f t="shared" si="75"/>
        <v>0</v>
      </c>
      <c r="FM20" s="21">
        <v>0</v>
      </c>
      <c r="FN20" s="21">
        <f t="shared" si="76"/>
        <v>0</v>
      </c>
      <c r="FO20" s="21">
        <v>0</v>
      </c>
      <c r="FP20" s="21">
        <f t="shared" si="77"/>
        <v>0</v>
      </c>
      <c r="FQ20" s="21">
        <f t="shared" si="78"/>
        <v>0</v>
      </c>
      <c r="FR20" s="21"/>
      <c r="FS20" s="23">
        <f t="shared" si="231"/>
        <v>0</v>
      </c>
      <c r="FT20" s="22"/>
      <c r="FU20" s="22"/>
      <c r="FV20" s="22"/>
      <c r="FW20" s="23">
        <v>0</v>
      </c>
      <c r="FX20" s="21">
        <f t="shared" si="222"/>
        <v>0</v>
      </c>
      <c r="FY20" s="21">
        <f t="shared" si="80"/>
        <v>0</v>
      </c>
      <c r="FZ20" s="21">
        <v>0</v>
      </c>
      <c r="GA20" s="21">
        <f t="shared" si="81"/>
        <v>0</v>
      </c>
      <c r="GB20" s="21">
        <v>0</v>
      </c>
      <c r="GC20" s="21">
        <f t="shared" si="82"/>
        <v>0</v>
      </c>
      <c r="GD20" s="21">
        <v>0</v>
      </c>
      <c r="GE20" s="21">
        <f t="shared" si="83"/>
        <v>0</v>
      </c>
      <c r="GF20" s="21">
        <v>0</v>
      </c>
      <c r="GG20" s="21">
        <f t="shared" si="84"/>
        <v>0</v>
      </c>
      <c r="GH20" s="21">
        <v>0</v>
      </c>
      <c r="GI20" s="21">
        <f t="shared" si="85"/>
        <v>0</v>
      </c>
      <c r="GJ20" s="21">
        <f t="shared" si="24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7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8"/>
        <v>0</v>
      </c>
      <c r="GW20" s="21">
        <v>0</v>
      </c>
      <c r="GX20" s="21">
        <f t="shared" si="89"/>
        <v>0</v>
      </c>
      <c r="GY20" s="21">
        <v>0</v>
      </c>
      <c r="GZ20" s="21">
        <f t="shared" si="90"/>
        <v>0</v>
      </c>
      <c r="HA20" s="21">
        <v>0</v>
      </c>
      <c r="HB20" s="21">
        <f t="shared" si="91"/>
        <v>0</v>
      </c>
      <c r="HC20" s="21">
        <v>0</v>
      </c>
      <c r="HD20" s="21">
        <f t="shared" si="92"/>
        <v>0</v>
      </c>
      <c r="HE20" s="21">
        <v>0</v>
      </c>
      <c r="HF20" s="21">
        <f t="shared" si="93"/>
        <v>0</v>
      </c>
      <c r="HG20" s="21">
        <f t="shared" si="94"/>
        <v>0</v>
      </c>
      <c r="HH20" s="21"/>
      <c r="HI20" s="23">
        <f t="shared" si="232"/>
        <v>0</v>
      </c>
      <c r="HJ20" s="22"/>
      <c r="HK20" s="22"/>
      <c r="HL20" s="22"/>
      <c r="HM20" s="23">
        <v>0</v>
      </c>
      <c r="HN20" s="21">
        <f t="shared" si="223"/>
        <v>0</v>
      </c>
      <c r="HO20" s="21">
        <f t="shared" si="96"/>
        <v>0</v>
      </c>
      <c r="HP20" s="21">
        <v>0</v>
      </c>
      <c r="HQ20" s="21">
        <f t="shared" si="97"/>
        <v>0</v>
      </c>
      <c r="HR20" s="21">
        <v>0</v>
      </c>
      <c r="HS20" s="21">
        <f t="shared" si="98"/>
        <v>0</v>
      </c>
      <c r="HT20" s="21">
        <v>0</v>
      </c>
      <c r="HU20" s="21">
        <f t="shared" si="99"/>
        <v>0</v>
      </c>
      <c r="HV20" s="21">
        <v>0</v>
      </c>
      <c r="HW20" s="21">
        <f t="shared" si="100"/>
        <v>0</v>
      </c>
      <c r="HX20" s="21">
        <v>0</v>
      </c>
      <c r="HY20" s="21">
        <f t="shared" si="101"/>
        <v>0</v>
      </c>
      <c r="HZ20" s="21">
        <f t="shared" si="24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3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4"/>
        <v>0</v>
      </c>
      <c r="IM20" s="21">
        <v>0</v>
      </c>
      <c r="IN20" s="21">
        <f t="shared" si="105"/>
        <v>0</v>
      </c>
      <c r="IO20" s="21">
        <v>0</v>
      </c>
      <c r="IP20" s="21">
        <f t="shared" si="106"/>
        <v>0</v>
      </c>
      <c r="IQ20" s="21">
        <v>0</v>
      </c>
      <c r="IR20" s="21">
        <f t="shared" si="107"/>
        <v>0</v>
      </c>
      <c r="IS20" s="21">
        <v>0</v>
      </c>
      <c r="IT20" s="21">
        <f t="shared" si="108"/>
        <v>0</v>
      </c>
      <c r="IU20" s="21">
        <v>0</v>
      </c>
      <c r="IV20" s="21">
        <f t="shared" si="109"/>
        <v>0</v>
      </c>
      <c r="IW20" s="21">
        <f t="shared" si="110"/>
        <v>0</v>
      </c>
      <c r="IX20" s="21"/>
      <c r="IY20" s="23">
        <f t="shared" si="233"/>
        <v>0</v>
      </c>
      <c r="IZ20" s="22"/>
      <c r="JA20" s="22"/>
      <c r="JB20" s="22"/>
      <c r="JC20" s="23">
        <v>0</v>
      </c>
      <c r="JD20" s="21">
        <f t="shared" si="224"/>
        <v>0</v>
      </c>
      <c r="JE20" s="21">
        <f t="shared" si="112"/>
        <v>0</v>
      </c>
      <c r="JF20" s="21">
        <v>0</v>
      </c>
      <c r="JG20" s="21">
        <f t="shared" si="113"/>
        <v>0</v>
      </c>
      <c r="JH20" s="21">
        <v>0</v>
      </c>
      <c r="JI20" s="21">
        <f t="shared" si="114"/>
        <v>0</v>
      </c>
      <c r="JJ20" s="21">
        <v>0</v>
      </c>
      <c r="JK20" s="21">
        <f t="shared" si="115"/>
        <v>0</v>
      </c>
      <c r="JL20" s="21">
        <v>0</v>
      </c>
      <c r="JM20" s="21">
        <f t="shared" si="116"/>
        <v>0</v>
      </c>
      <c r="JN20" s="21">
        <v>0</v>
      </c>
      <c r="JO20" s="21">
        <f t="shared" si="117"/>
        <v>0</v>
      </c>
      <c r="JP20" s="21">
        <f t="shared" si="24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19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0"/>
        <v>0</v>
      </c>
      <c r="KC20" s="21">
        <v>0</v>
      </c>
      <c r="KD20" s="21">
        <f t="shared" si="121"/>
        <v>0</v>
      </c>
      <c r="KE20" s="21">
        <v>0</v>
      </c>
      <c r="KF20" s="21">
        <f t="shared" si="122"/>
        <v>0</v>
      </c>
      <c r="KG20" s="21">
        <v>0</v>
      </c>
      <c r="KH20" s="21">
        <f t="shared" si="123"/>
        <v>0</v>
      </c>
      <c r="KI20" s="21">
        <v>0</v>
      </c>
      <c r="KJ20" s="21">
        <f t="shared" si="124"/>
        <v>0</v>
      </c>
      <c r="KK20" s="21">
        <v>0</v>
      </c>
      <c r="KL20" s="21">
        <f t="shared" si="125"/>
        <v>0</v>
      </c>
      <c r="KM20" s="21">
        <f t="shared" si="126"/>
        <v>0</v>
      </c>
      <c r="KN20" s="21"/>
      <c r="KO20" s="23">
        <f t="shared" si="234"/>
        <v>0</v>
      </c>
      <c r="KP20" s="22"/>
      <c r="KQ20" s="22"/>
      <c r="KR20" s="22"/>
      <c r="KS20" s="23">
        <v>0</v>
      </c>
      <c r="KT20" s="21">
        <f t="shared" si="225"/>
        <v>0</v>
      </c>
      <c r="KU20" s="21">
        <f t="shared" si="128"/>
        <v>0</v>
      </c>
      <c r="KV20" s="21">
        <v>0</v>
      </c>
      <c r="KW20" s="21">
        <f t="shared" si="129"/>
        <v>0</v>
      </c>
      <c r="KX20" s="21">
        <v>0</v>
      </c>
      <c r="KY20" s="21">
        <f t="shared" si="130"/>
        <v>0</v>
      </c>
      <c r="KZ20" s="21">
        <v>0</v>
      </c>
      <c r="LA20" s="21">
        <f t="shared" si="131"/>
        <v>0</v>
      </c>
      <c r="LB20" s="21">
        <v>0</v>
      </c>
      <c r="LC20" s="21">
        <f t="shared" si="132"/>
        <v>0</v>
      </c>
      <c r="LD20" s="21">
        <v>0</v>
      </c>
      <c r="LE20" s="21">
        <f t="shared" si="133"/>
        <v>0</v>
      </c>
      <c r="LF20" s="21">
        <f t="shared" si="24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5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6"/>
        <v>0</v>
      </c>
      <c r="LS20" s="21">
        <v>0</v>
      </c>
      <c r="LT20" s="21">
        <f t="shared" si="137"/>
        <v>0</v>
      </c>
      <c r="LU20" s="21">
        <v>0</v>
      </c>
      <c r="LV20" s="21">
        <f t="shared" si="138"/>
        <v>0</v>
      </c>
      <c r="LW20" s="21">
        <v>0</v>
      </c>
      <c r="LX20" s="21">
        <f t="shared" si="139"/>
        <v>0</v>
      </c>
      <c r="LY20" s="21">
        <v>0</v>
      </c>
      <c r="LZ20" s="21">
        <f t="shared" si="140"/>
        <v>0</v>
      </c>
      <c r="MA20" s="21">
        <v>0</v>
      </c>
      <c r="MB20" s="21">
        <f t="shared" si="141"/>
        <v>0</v>
      </c>
      <c r="MC20" s="21">
        <f t="shared" si="142"/>
        <v>0</v>
      </c>
      <c r="MD20" s="21"/>
      <c r="ME20" s="23">
        <f t="shared" si="235"/>
        <v>0</v>
      </c>
      <c r="MF20" s="22"/>
      <c r="MG20" s="22"/>
      <c r="MH20" s="22"/>
      <c r="MI20" s="23">
        <v>0</v>
      </c>
      <c r="MJ20" s="21">
        <f t="shared" si="226"/>
        <v>0</v>
      </c>
      <c r="MK20" s="21">
        <f t="shared" si="144"/>
        <v>0</v>
      </c>
      <c r="ML20" s="21">
        <v>0</v>
      </c>
      <c r="MM20" s="21">
        <f t="shared" si="145"/>
        <v>0</v>
      </c>
      <c r="MN20" s="21">
        <v>0</v>
      </c>
      <c r="MO20" s="21">
        <f t="shared" si="146"/>
        <v>0</v>
      </c>
      <c r="MP20" s="21">
        <v>0</v>
      </c>
      <c r="MQ20" s="21">
        <f t="shared" si="147"/>
        <v>0</v>
      </c>
      <c r="MR20" s="21">
        <v>0</v>
      </c>
      <c r="MS20" s="21">
        <f t="shared" si="148"/>
        <v>0</v>
      </c>
      <c r="MT20" s="21">
        <v>0</v>
      </c>
      <c r="MU20" s="21">
        <f t="shared" si="149"/>
        <v>0</v>
      </c>
      <c r="MV20" s="21">
        <f t="shared" si="24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1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2"/>
        <v>0</v>
      </c>
      <c r="NI20" s="21">
        <v>0</v>
      </c>
      <c r="NJ20" s="21">
        <f t="shared" si="153"/>
        <v>0</v>
      </c>
      <c r="NK20" s="21">
        <v>0</v>
      </c>
      <c r="NL20" s="21">
        <f t="shared" si="154"/>
        <v>0</v>
      </c>
      <c r="NM20" s="21">
        <v>0</v>
      </c>
      <c r="NN20" s="21">
        <f t="shared" si="155"/>
        <v>0</v>
      </c>
      <c r="NO20" s="21">
        <v>0</v>
      </c>
      <c r="NP20" s="21">
        <f t="shared" si="156"/>
        <v>0</v>
      </c>
      <c r="NQ20" s="21">
        <v>0</v>
      </c>
      <c r="NR20" s="21">
        <f t="shared" si="157"/>
        <v>0</v>
      </c>
      <c r="NS20" s="21">
        <f t="shared" si="158"/>
        <v>0</v>
      </c>
      <c r="NT20" s="21"/>
      <c r="NU20" s="23">
        <f t="shared" si="236"/>
        <v>0</v>
      </c>
      <c r="NV20" s="22"/>
      <c r="NW20" s="22"/>
      <c r="NX20" s="22"/>
      <c r="NY20" s="23">
        <v>0</v>
      </c>
      <c r="NZ20" s="21">
        <f t="shared" si="227"/>
        <v>0</v>
      </c>
      <c r="OA20" s="21">
        <f t="shared" si="160"/>
        <v>0</v>
      </c>
      <c r="OB20" s="21">
        <v>0</v>
      </c>
      <c r="OC20" s="21">
        <f t="shared" si="161"/>
        <v>0</v>
      </c>
      <c r="OD20" s="21">
        <v>0</v>
      </c>
      <c r="OE20" s="21">
        <f t="shared" si="162"/>
        <v>0</v>
      </c>
      <c r="OF20" s="21">
        <v>0</v>
      </c>
      <c r="OG20" s="21">
        <f t="shared" si="163"/>
        <v>0</v>
      </c>
      <c r="OH20" s="21">
        <v>0</v>
      </c>
      <c r="OI20" s="21">
        <f t="shared" si="164"/>
        <v>0</v>
      </c>
      <c r="OJ20" s="21">
        <v>0</v>
      </c>
      <c r="OK20" s="21">
        <f t="shared" si="165"/>
        <v>0</v>
      </c>
      <c r="OL20" s="21">
        <f t="shared" si="24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67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68"/>
        <v>0</v>
      </c>
      <c r="OY20" s="21">
        <v>0</v>
      </c>
      <c r="OZ20" s="21">
        <f t="shared" si="169"/>
        <v>0</v>
      </c>
      <c r="PA20" s="21">
        <v>0</v>
      </c>
      <c r="PB20" s="21">
        <f t="shared" si="170"/>
        <v>0</v>
      </c>
      <c r="PC20" s="21">
        <v>0</v>
      </c>
      <c r="PD20" s="21">
        <f t="shared" si="171"/>
        <v>0</v>
      </c>
      <c r="PE20" s="21">
        <v>0</v>
      </c>
      <c r="PF20" s="21">
        <f t="shared" si="172"/>
        <v>0</v>
      </c>
      <c r="PG20" s="21">
        <v>0</v>
      </c>
      <c r="PH20" s="21">
        <f t="shared" si="173"/>
        <v>0</v>
      </c>
      <c r="PI20" s="21">
        <f t="shared" si="174"/>
        <v>0</v>
      </c>
      <c r="PJ20" s="21"/>
      <c r="PK20" s="23">
        <f t="shared" si="237"/>
        <v>0</v>
      </c>
      <c r="PL20" s="22"/>
      <c r="PM20" s="22"/>
      <c r="PN20" s="22"/>
      <c r="PO20" s="23">
        <v>0</v>
      </c>
      <c r="PP20" s="21">
        <f t="shared" si="228"/>
        <v>0</v>
      </c>
      <c r="PQ20" s="21">
        <f t="shared" si="176"/>
        <v>0</v>
      </c>
      <c r="PR20" s="21">
        <v>0</v>
      </c>
      <c r="PS20" s="21">
        <f t="shared" si="177"/>
        <v>0</v>
      </c>
      <c r="PT20" s="21">
        <v>0</v>
      </c>
      <c r="PU20" s="21">
        <f t="shared" si="178"/>
        <v>0</v>
      </c>
      <c r="PV20" s="21">
        <v>0</v>
      </c>
      <c r="PW20" s="21">
        <f t="shared" si="179"/>
        <v>0</v>
      </c>
      <c r="PX20" s="21">
        <v>0</v>
      </c>
      <c r="PY20" s="21">
        <f t="shared" si="180"/>
        <v>0</v>
      </c>
      <c r="PZ20" s="21">
        <v>0</v>
      </c>
      <c r="QA20" s="21">
        <f t="shared" si="181"/>
        <v>0</v>
      </c>
      <c r="QB20" s="21">
        <f t="shared" si="24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3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4"/>
        <v>0</v>
      </c>
      <c r="QO20" s="21">
        <v>0</v>
      </c>
      <c r="QP20" s="21">
        <f t="shared" si="185"/>
        <v>0</v>
      </c>
      <c r="QQ20" s="21">
        <v>0</v>
      </c>
      <c r="QR20" s="21">
        <f t="shared" si="186"/>
        <v>0</v>
      </c>
      <c r="QS20" s="21">
        <v>0</v>
      </c>
      <c r="QT20" s="21">
        <f t="shared" si="187"/>
        <v>0</v>
      </c>
      <c r="QU20" s="21">
        <v>0</v>
      </c>
      <c r="QV20" s="21">
        <f t="shared" si="188"/>
        <v>0</v>
      </c>
      <c r="QW20" s="21">
        <v>0</v>
      </c>
      <c r="QX20" s="21">
        <f t="shared" si="189"/>
        <v>0</v>
      </c>
      <c r="QY20" s="21">
        <f t="shared" si="190"/>
        <v>0</v>
      </c>
      <c r="QZ20" s="21"/>
      <c r="RA20" s="23">
        <f t="shared" si="238"/>
        <v>0</v>
      </c>
      <c r="RB20" s="22"/>
      <c r="RC20" s="22"/>
      <c r="RD20" s="22"/>
      <c r="RE20" s="23">
        <v>0</v>
      </c>
      <c r="RF20" s="21">
        <f t="shared" si="229"/>
        <v>0</v>
      </c>
      <c r="RG20" s="21">
        <f t="shared" si="192"/>
        <v>0</v>
      </c>
      <c r="RH20" s="21">
        <v>0</v>
      </c>
      <c r="RI20" s="21">
        <f t="shared" si="193"/>
        <v>0</v>
      </c>
      <c r="RJ20" s="21">
        <v>0</v>
      </c>
      <c r="RK20" s="21">
        <f t="shared" si="194"/>
        <v>0</v>
      </c>
      <c r="RL20" s="21">
        <v>0</v>
      </c>
      <c r="RM20" s="21">
        <f t="shared" si="195"/>
        <v>0</v>
      </c>
      <c r="RN20" s="21">
        <v>0</v>
      </c>
      <c r="RO20" s="21">
        <f t="shared" si="196"/>
        <v>0</v>
      </c>
      <c r="RP20" s="21">
        <v>0</v>
      </c>
      <c r="RQ20" s="21">
        <f t="shared" si="197"/>
        <v>0</v>
      </c>
      <c r="RR20" s="21">
        <f t="shared" si="25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199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0"/>
        <v>0</v>
      </c>
      <c r="SE20" s="21">
        <v>0</v>
      </c>
      <c r="SF20" s="21">
        <f t="shared" si="201"/>
        <v>0</v>
      </c>
      <c r="SG20" s="21">
        <v>0</v>
      </c>
      <c r="SH20" s="21">
        <f t="shared" si="202"/>
        <v>0</v>
      </c>
      <c r="SI20" s="21">
        <v>0</v>
      </c>
      <c r="SJ20" s="21">
        <f t="shared" si="203"/>
        <v>0</v>
      </c>
      <c r="SK20" s="21">
        <v>0</v>
      </c>
      <c r="SL20" s="21">
        <f t="shared" si="204"/>
        <v>0</v>
      </c>
      <c r="SM20" s="21">
        <v>0</v>
      </c>
      <c r="SN20" s="21">
        <f t="shared" si="205"/>
        <v>0</v>
      </c>
      <c r="SO20" s="21">
        <f t="shared" si="206"/>
        <v>0</v>
      </c>
      <c r="SP20" s="21"/>
      <c r="SQ20" s="23">
        <f t="shared" si="239"/>
        <v>0</v>
      </c>
      <c r="SR20" s="24">
        <f t="shared" si="14"/>
        <v>0</v>
      </c>
      <c r="SS20" s="24">
        <f t="shared" si="15"/>
        <v>0</v>
      </c>
      <c r="ST20" s="24">
        <f t="shared" si="207"/>
        <v>0</v>
      </c>
    </row>
    <row r="21" spans="1:514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6"/>
        <v>0</v>
      </c>
      <c r="M21" s="21">
        <f t="shared" si="17"/>
        <v>0</v>
      </c>
      <c r="N21" s="21">
        <v>0</v>
      </c>
      <c r="O21" s="21">
        <f t="shared" si="18"/>
        <v>0</v>
      </c>
      <c r="P21" s="21">
        <v>0</v>
      </c>
      <c r="Q21" s="21">
        <f t="shared" si="19"/>
        <v>0</v>
      </c>
      <c r="R21" s="21">
        <v>0</v>
      </c>
      <c r="S21" s="21">
        <f t="shared" si="20"/>
        <v>0</v>
      </c>
      <c r="T21" s="21">
        <v>0</v>
      </c>
      <c r="U21" s="21">
        <f t="shared" si="21"/>
        <v>0</v>
      </c>
      <c r="V21" s="21">
        <v>0</v>
      </c>
      <c r="W21" s="21">
        <f t="shared" si="22"/>
        <v>0</v>
      </c>
      <c r="X21" s="21">
        <f t="shared" si="23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4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5"/>
        <v>0</v>
      </c>
      <c r="AK21" s="21">
        <v>0</v>
      </c>
      <c r="AL21" s="21">
        <f t="shared" si="26"/>
        <v>0</v>
      </c>
      <c r="AM21" s="21">
        <v>0</v>
      </c>
      <c r="AN21" s="21">
        <f t="shared" si="27"/>
        <v>0</v>
      </c>
      <c r="AO21" s="21">
        <v>0</v>
      </c>
      <c r="AP21" s="21">
        <f t="shared" si="28"/>
        <v>0</v>
      </c>
      <c r="AQ21" s="21">
        <v>0</v>
      </c>
      <c r="AR21" s="21">
        <f t="shared" si="29"/>
        <v>0</v>
      </c>
      <c r="AS21" s="21">
        <v>0</v>
      </c>
      <c r="AT21" s="21">
        <f t="shared" si="30"/>
        <v>0</v>
      </c>
      <c r="AU21" s="21">
        <f t="shared" si="31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19"/>
        <v>0</v>
      </c>
      <c r="BC21" s="21">
        <f t="shared" si="33"/>
        <v>0</v>
      </c>
      <c r="BD21" s="21">
        <v>0</v>
      </c>
      <c r="BE21" s="21">
        <f t="shared" si="34"/>
        <v>0</v>
      </c>
      <c r="BF21" s="21">
        <v>0</v>
      </c>
      <c r="BG21" s="21">
        <f t="shared" si="35"/>
        <v>0</v>
      </c>
      <c r="BH21" s="21">
        <v>0</v>
      </c>
      <c r="BI21" s="21">
        <f t="shared" si="36"/>
        <v>0</v>
      </c>
      <c r="BJ21" s="21">
        <v>0</v>
      </c>
      <c r="BK21" s="21">
        <f t="shared" si="37"/>
        <v>0</v>
      </c>
      <c r="BL21" s="21">
        <v>0</v>
      </c>
      <c r="BM21" s="21">
        <f t="shared" si="38"/>
        <v>0</v>
      </c>
      <c r="BN21" s="21">
        <f t="shared" si="24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0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1"/>
        <v>0</v>
      </c>
      <c r="CA21" s="21">
        <v>0</v>
      </c>
      <c r="CB21" s="21">
        <f t="shared" si="42"/>
        <v>0</v>
      </c>
      <c r="CC21" s="21">
        <v>0</v>
      </c>
      <c r="CD21" s="21">
        <f t="shared" si="43"/>
        <v>0</v>
      </c>
      <c r="CE21" s="21">
        <v>0</v>
      </c>
      <c r="CF21" s="21">
        <f t="shared" si="44"/>
        <v>0</v>
      </c>
      <c r="CG21" s="21">
        <v>0</v>
      </c>
      <c r="CH21" s="21">
        <f t="shared" si="45"/>
        <v>0</v>
      </c>
      <c r="CI21" s="21">
        <v>0</v>
      </c>
      <c r="CJ21" s="21">
        <f t="shared" si="46"/>
        <v>0</v>
      </c>
      <c r="CK21" s="21">
        <f t="shared" si="47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20"/>
        <v>0</v>
      </c>
      <c r="CS21" s="21">
        <f t="shared" si="49"/>
        <v>0</v>
      </c>
      <c r="CT21" s="21">
        <v>0</v>
      </c>
      <c r="CU21" s="21">
        <f t="shared" si="50"/>
        <v>0</v>
      </c>
      <c r="CV21" s="21">
        <v>0</v>
      </c>
      <c r="CW21" s="21">
        <f t="shared" si="51"/>
        <v>0</v>
      </c>
      <c r="CX21" s="21">
        <v>0</v>
      </c>
      <c r="CY21" s="21">
        <f t="shared" si="52"/>
        <v>0</v>
      </c>
      <c r="CZ21" s="21">
        <v>0</v>
      </c>
      <c r="DA21" s="21">
        <f t="shared" si="53"/>
        <v>0</v>
      </c>
      <c r="DB21" s="21">
        <v>0</v>
      </c>
      <c r="DC21" s="21">
        <f t="shared" si="54"/>
        <v>0</v>
      </c>
      <c r="DD21" s="21">
        <f t="shared" si="24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6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7"/>
        <v>0</v>
      </c>
      <c r="DS21" s="21">
        <v>0</v>
      </c>
      <c r="DT21" s="21">
        <f t="shared" si="58"/>
        <v>0</v>
      </c>
      <c r="DU21" s="21">
        <v>0</v>
      </c>
      <c r="DV21" s="21">
        <f t="shared" si="59"/>
        <v>0</v>
      </c>
      <c r="DW21" s="21">
        <v>0</v>
      </c>
      <c r="DX21" s="21">
        <f t="shared" si="60"/>
        <v>0</v>
      </c>
      <c r="DY21" s="21">
        <v>0</v>
      </c>
      <c r="DZ21" s="21">
        <f t="shared" si="61"/>
        <v>0</v>
      </c>
      <c r="EA21" s="21">
        <f t="shared" si="62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21"/>
        <v>0</v>
      </c>
      <c r="EI21" s="21">
        <f t="shared" si="64"/>
        <v>0</v>
      </c>
      <c r="EJ21" s="21">
        <v>0</v>
      </c>
      <c r="EK21" s="21">
        <f t="shared" si="65"/>
        <v>0</v>
      </c>
      <c r="EL21" s="21">
        <v>0</v>
      </c>
      <c r="EM21" s="21">
        <f t="shared" si="66"/>
        <v>0</v>
      </c>
      <c r="EN21" s="21">
        <v>0</v>
      </c>
      <c r="EO21" s="21">
        <f t="shared" si="67"/>
        <v>0</v>
      </c>
      <c r="EP21" s="21">
        <v>0</v>
      </c>
      <c r="EQ21" s="21">
        <f t="shared" si="68"/>
        <v>0</v>
      </c>
      <c r="ER21" s="21">
        <v>0</v>
      </c>
      <c r="ES21" s="21">
        <f t="shared" si="69"/>
        <v>0</v>
      </c>
      <c r="ET21" s="21">
        <f t="shared" si="24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1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2"/>
        <v>0</v>
      </c>
      <c r="FG21" s="21">
        <v>0</v>
      </c>
      <c r="FH21" s="21">
        <f t="shared" si="73"/>
        <v>0</v>
      </c>
      <c r="FI21" s="21">
        <v>0</v>
      </c>
      <c r="FJ21" s="21">
        <f t="shared" si="74"/>
        <v>0</v>
      </c>
      <c r="FK21" s="21">
        <v>0</v>
      </c>
      <c r="FL21" s="21">
        <f t="shared" si="75"/>
        <v>0</v>
      </c>
      <c r="FM21" s="21">
        <v>0</v>
      </c>
      <c r="FN21" s="21">
        <f t="shared" si="76"/>
        <v>0</v>
      </c>
      <c r="FO21" s="21">
        <v>0</v>
      </c>
      <c r="FP21" s="21">
        <f t="shared" si="77"/>
        <v>0</v>
      </c>
      <c r="FQ21" s="21">
        <f t="shared" si="78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22"/>
        <v>0</v>
      </c>
      <c r="FY21" s="21">
        <f t="shared" si="80"/>
        <v>0</v>
      </c>
      <c r="FZ21" s="21">
        <v>0</v>
      </c>
      <c r="GA21" s="21">
        <f t="shared" si="81"/>
        <v>0</v>
      </c>
      <c r="GB21" s="21">
        <v>0</v>
      </c>
      <c r="GC21" s="21">
        <f t="shared" si="82"/>
        <v>0</v>
      </c>
      <c r="GD21" s="21">
        <v>0</v>
      </c>
      <c r="GE21" s="21">
        <f t="shared" si="83"/>
        <v>0</v>
      </c>
      <c r="GF21" s="21">
        <v>0</v>
      </c>
      <c r="GG21" s="21">
        <f t="shared" si="84"/>
        <v>0</v>
      </c>
      <c r="GH21" s="21">
        <v>0</v>
      </c>
      <c r="GI21" s="21">
        <f t="shared" si="85"/>
        <v>0</v>
      </c>
      <c r="GJ21" s="21">
        <f t="shared" si="24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7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8"/>
        <v>0</v>
      </c>
      <c r="GW21" s="21">
        <v>0</v>
      </c>
      <c r="GX21" s="21">
        <f t="shared" si="89"/>
        <v>0</v>
      </c>
      <c r="GY21" s="21">
        <v>0</v>
      </c>
      <c r="GZ21" s="21">
        <f t="shared" si="90"/>
        <v>0</v>
      </c>
      <c r="HA21" s="21">
        <v>0</v>
      </c>
      <c r="HB21" s="21">
        <f t="shared" si="91"/>
        <v>0</v>
      </c>
      <c r="HC21" s="21">
        <v>0</v>
      </c>
      <c r="HD21" s="21">
        <f t="shared" si="92"/>
        <v>0</v>
      </c>
      <c r="HE21" s="21">
        <v>0</v>
      </c>
      <c r="HF21" s="21">
        <f t="shared" si="93"/>
        <v>0</v>
      </c>
      <c r="HG21" s="21">
        <f t="shared" si="94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23"/>
        <v>0</v>
      </c>
      <c r="HO21" s="21">
        <f t="shared" si="96"/>
        <v>0</v>
      </c>
      <c r="HP21" s="21">
        <v>0</v>
      </c>
      <c r="HQ21" s="21">
        <f t="shared" si="97"/>
        <v>0</v>
      </c>
      <c r="HR21" s="21">
        <v>0</v>
      </c>
      <c r="HS21" s="21">
        <f t="shared" si="98"/>
        <v>0</v>
      </c>
      <c r="HT21" s="21">
        <v>0</v>
      </c>
      <c r="HU21" s="21">
        <f t="shared" si="99"/>
        <v>0</v>
      </c>
      <c r="HV21" s="21">
        <v>0</v>
      </c>
      <c r="HW21" s="21">
        <f t="shared" si="100"/>
        <v>0</v>
      </c>
      <c r="HX21" s="21">
        <v>0</v>
      </c>
      <c r="HY21" s="21">
        <f t="shared" si="101"/>
        <v>0</v>
      </c>
      <c r="HZ21" s="21">
        <f t="shared" si="24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3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4"/>
        <v>0</v>
      </c>
      <c r="IM21" s="21">
        <v>0</v>
      </c>
      <c r="IN21" s="21">
        <f t="shared" si="105"/>
        <v>0</v>
      </c>
      <c r="IO21" s="21">
        <v>0</v>
      </c>
      <c r="IP21" s="21">
        <f t="shared" si="106"/>
        <v>0</v>
      </c>
      <c r="IQ21" s="21">
        <v>0</v>
      </c>
      <c r="IR21" s="21">
        <f t="shared" si="107"/>
        <v>0</v>
      </c>
      <c r="IS21" s="21">
        <v>0</v>
      </c>
      <c r="IT21" s="21">
        <f t="shared" si="108"/>
        <v>0</v>
      </c>
      <c r="IU21" s="21">
        <v>0</v>
      </c>
      <c r="IV21" s="21">
        <f t="shared" si="109"/>
        <v>0</v>
      </c>
      <c r="IW21" s="21">
        <f t="shared" si="110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24"/>
        <v>0</v>
      </c>
      <c r="JE21" s="21">
        <f t="shared" si="112"/>
        <v>0</v>
      </c>
      <c r="JF21" s="21">
        <v>0</v>
      </c>
      <c r="JG21" s="21">
        <f t="shared" si="113"/>
        <v>0</v>
      </c>
      <c r="JH21" s="21">
        <v>0</v>
      </c>
      <c r="JI21" s="21">
        <f t="shared" si="114"/>
        <v>0</v>
      </c>
      <c r="JJ21" s="21">
        <v>0</v>
      </c>
      <c r="JK21" s="21">
        <f t="shared" si="115"/>
        <v>0</v>
      </c>
      <c r="JL21" s="21">
        <v>0</v>
      </c>
      <c r="JM21" s="21">
        <f t="shared" si="116"/>
        <v>0</v>
      </c>
      <c r="JN21" s="21">
        <v>0</v>
      </c>
      <c r="JO21" s="21">
        <f t="shared" si="117"/>
        <v>0</v>
      </c>
      <c r="JP21" s="21">
        <f t="shared" si="24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19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0"/>
        <v>0</v>
      </c>
      <c r="KC21" s="21">
        <v>0</v>
      </c>
      <c r="KD21" s="21">
        <f t="shared" si="121"/>
        <v>0</v>
      </c>
      <c r="KE21" s="21">
        <v>0</v>
      </c>
      <c r="KF21" s="21">
        <f t="shared" si="122"/>
        <v>0</v>
      </c>
      <c r="KG21" s="21">
        <v>0</v>
      </c>
      <c r="KH21" s="21">
        <f t="shared" si="123"/>
        <v>0</v>
      </c>
      <c r="KI21" s="21">
        <v>0</v>
      </c>
      <c r="KJ21" s="21">
        <f t="shared" si="124"/>
        <v>0</v>
      </c>
      <c r="KK21" s="21">
        <v>0</v>
      </c>
      <c r="KL21" s="21">
        <f t="shared" si="125"/>
        <v>0</v>
      </c>
      <c r="KM21" s="21">
        <f t="shared" si="126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25"/>
        <v>0</v>
      </c>
      <c r="KU21" s="21">
        <f t="shared" si="128"/>
        <v>0</v>
      </c>
      <c r="KV21" s="21">
        <v>0</v>
      </c>
      <c r="KW21" s="21">
        <f t="shared" si="129"/>
        <v>0</v>
      </c>
      <c r="KX21" s="21">
        <v>0</v>
      </c>
      <c r="KY21" s="21">
        <f t="shared" si="130"/>
        <v>0</v>
      </c>
      <c r="KZ21" s="21">
        <v>0</v>
      </c>
      <c r="LA21" s="21">
        <f t="shared" si="131"/>
        <v>0</v>
      </c>
      <c r="LB21" s="21">
        <v>0</v>
      </c>
      <c r="LC21" s="21">
        <f t="shared" si="132"/>
        <v>0</v>
      </c>
      <c r="LD21" s="21">
        <v>0</v>
      </c>
      <c r="LE21" s="21">
        <f t="shared" si="133"/>
        <v>0</v>
      </c>
      <c r="LF21" s="21">
        <f t="shared" si="24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5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6"/>
        <v>0</v>
      </c>
      <c r="LS21" s="21">
        <v>0</v>
      </c>
      <c r="LT21" s="21">
        <f t="shared" si="137"/>
        <v>0</v>
      </c>
      <c r="LU21" s="21">
        <v>0</v>
      </c>
      <c r="LV21" s="21">
        <f t="shared" si="138"/>
        <v>0</v>
      </c>
      <c r="LW21" s="21">
        <v>0</v>
      </c>
      <c r="LX21" s="21">
        <f t="shared" si="139"/>
        <v>0</v>
      </c>
      <c r="LY21" s="21">
        <v>0</v>
      </c>
      <c r="LZ21" s="21">
        <f t="shared" si="140"/>
        <v>0</v>
      </c>
      <c r="MA21" s="21">
        <v>0</v>
      </c>
      <c r="MB21" s="21">
        <f t="shared" si="141"/>
        <v>0</v>
      </c>
      <c r="MC21" s="21">
        <f t="shared" si="142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26"/>
        <v>0</v>
      </c>
      <c r="MK21" s="21">
        <f t="shared" si="144"/>
        <v>0</v>
      </c>
      <c r="ML21" s="21">
        <v>0</v>
      </c>
      <c r="MM21" s="21">
        <f t="shared" si="145"/>
        <v>0</v>
      </c>
      <c r="MN21" s="21">
        <v>0</v>
      </c>
      <c r="MO21" s="21">
        <f t="shared" si="146"/>
        <v>0</v>
      </c>
      <c r="MP21" s="21">
        <v>0</v>
      </c>
      <c r="MQ21" s="21">
        <f t="shared" si="147"/>
        <v>0</v>
      </c>
      <c r="MR21" s="21">
        <v>0</v>
      </c>
      <c r="MS21" s="21">
        <f t="shared" si="148"/>
        <v>0</v>
      </c>
      <c r="MT21" s="21">
        <v>0</v>
      </c>
      <c r="MU21" s="21">
        <f t="shared" si="149"/>
        <v>0</v>
      </c>
      <c r="MV21" s="21">
        <f t="shared" si="24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1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2"/>
        <v>0</v>
      </c>
      <c r="NI21" s="21">
        <v>0</v>
      </c>
      <c r="NJ21" s="21">
        <f t="shared" si="153"/>
        <v>0</v>
      </c>
      <c r="NK21" s="21">
        <v>0</v>
      </c>
      <c r="NL21" s="21">
        <f t="shared" si="154"/>
        <v>0</v>
      </c>
      <c r="NM21" s="21">
        <v>0</v>
      </c>
      <c r="NN21" s="21">
        <f t="shared" si="155"/>
        <v>0</v>
      </c>
      <c r="NO21" s="21">
        <v>0</v>
      </c>
      <c r="NP21" s="21">
        <f t="shared" si="156"/>
        <v>0</v>
      </c>
      <c r="NQ21" s="21">
        <v>0</v>
      </c>
      <c r="NR21" s="21">
        <f t="shared" si="157"/>
        <v>0</v>
      </c>
      <c r="NS21" s="21">
        <f t="shared" si="158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27"/>
        <v>0</v>
      </c>
      <c r="OA21" s="21">
        <f t="shared" si="160"/>
        <v>0</v>
      </c>
      <c r="OB21" s="21">
        <v>0</v>
      </c>
      <c r="OC21" s="21">
        <f t="shared" si="161"/>
        <v>0</v>
      </c>
      <c r="OD21" s="21">
        <v>0</v>
      </c>
      <c r="OE21" s="21">
        <f t="shared" si="162"/>
        <v>0</v>
      </c>
      <c r="OF21" s="21">
        <v>0</v>
      </c>
      <c r="OG21" s="21">
        <f t="shared" si="163"/>
        <v>0</v>
      </c>
      <c r="OH21" s="21">
        <v>0</v>
      </c>
      <c r="OI21" s="21">
        <f t="shared" si="164"/>
        <v>0</v>
      </c>
      <c r="OJ21" s="21">
        <v>0</v>
      </c>
      <c r="OK21" s="21">
        <f t="shared" si="165"/>
        <v>0</v>
      </c>
      <c r="OL21" s="21">
        <f t="shared" si="24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67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68"/>
        <v>0</v>
      </c>
      <c r="OY21" s="21">
        <v>0</v>
      </c>
      <c r="OZ21" s="21">
        <f t="shared" si="169"/>
        <v>0</v>
      </c>
      <c r="PA21" s="21">
        <v>0</v>
      </c>
      <c r="PB21" s="21">
        <f t="shared" si="170"/>
        <v>0</v>
      </c>
      <c r="PC21" s="21">
        <v>0</v>
      </c>
      <c r="PD21" s="21">
        <f t="shared" si="171"/>
        <v>0</v>
      </c>
      <c r="PE21" s="21">
        <v>0</v>
      </c>
      <c r="PF21" s="21">
        <f t="shared" si="172"/>
        <v>0</v>
      </c>
      <c r="PG21" s="21">
        <v>0</v>
      </c>
      <c r="PH21" s="21">
        <f t="shared" si="173"/>
        <v>0</v>
      </c>
      <c r="PI21" s="21">
        <f t="shared" si="174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228"/>
        <v>0</v>
      </c>
      <c r="PQ21" s="21">
        <f t="shared" si="176"/>
        <v>0</v>
      </c>
      <c r="PR21" s="21">
        <v>0</v>
      </c>
      <c r="PS21" s="21">
        <f t="shared" si="177"/>
        <v>0</v>
      </c>
      <c r="PT21" s="21">
        <v>0</v>
      </c>
      <c r="PU21" s="21">
        <f t="shared" si="178"/>
        <v>0</v>
      </c>
      <c r="PV21" s="21">
        <v>0</v>
      </c>
      <c r="PW21" s="21">
        <f t="shared" si="179"/>
        <v>0</v>
      </c>
      <c r="PX21" s="21">
        <v>0</v>
      </c>
      <c r="PY21" s="21">
        <f t="shared" si="180"/>
        <v>0</v>
      </c>
      <c r="PZ21" s="21">
        <v>0</v>
      </c>
      <c r="QA21" s="21">
        <f t="shared" si="181"/>
        <v>0</v>
      </c>
      <c r="QB21" s="21">
        <f t="shared" si="24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3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4"/>
        <v>0</v>
      </c>
      <c r="QO21" s="21">
        <v>0</v>
      </c>
      <c r="QP21" s="21">
        <f t="shared" si="185"/>
        <v>0</v>
      </c>
      <c r="QQ21" s="21">
        <v>0</v>
      </c>
      <c r="QR21" s="21">
        <f t="shared" si="186"/>
        <v>0</v>
      </c>
      <c r="QS21" s="21">
        <v>0</v>
      </c>
      <c r="QT21" s="21">
        <f t="shared" si="187"/>
        <v>0</v>
      </c>
      <c r="QU21" s="21">
        <v>0</v>
      </c>
      <c r="QV21" s="21">
        <f t="shared" si="188"/>
        <v>0</v>
      </c>
      <c r="QW21" s="21">
        <v>0</v>
      </c>
      <c r="QX21" s="21">
        <f t="shared" si="189"/>
        <v>0</v>
      </c>
      <c r="QY21" s="21">
        <f t="shared" si="190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229"/>
        <v>0</v>
      </c>
      <c r="RG21" s="21">
        <f t="shared" si="192"/>
        <v>0</v>
      </c>
      <c r="RH21" s="21">
        <v>0</v>
      </c>
      <c r="RI21" s="21">
        <f t="shared" si="193"/>
        <v>0</v>
      </c>
      <c r="RJ21" s="21">
        <v>0</v>
      </c>
      <c r="RK21" s="21">
        <f t="shared" si="194"/>
        <v>0</v>
      </c>
      <c r="RL21" s="21">
        <v>0</v>
      </c>
      <c r="RM21" s="21">
        <f t="shared" si="195"/>
        <v>0</v>
      </c>
      <c r="RN21" s="21">
        <v>0</v>
      </c>
      <c r="RO21" s="21">
        <f t="shared" si="196"/>
        <v>0</v>
      </c>
      <c r="RP21" s="21">
        <v>0</v>
      </c>
      <c r="RQ21" s="21">
        <f t="shared" si="197"/>
        <v>0</v>
      </c>
      <c r="RR21" s="21">
        <f t="shared" si="25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199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0"/>
        <v>0</v>
      </c>
      <c r="SE21" s="21">
        <v>0</v>
      </c>
      <c r="SF21" s="21">
        <f t="shared" si="201"/>
        <v>0</v>
      </c>
      <c r="SG21" s="21">
        <v>0</v>
      </c>
      <c r="SH21" s="21">
        <f t="shared" si="202"/>
        <v>0</v>
      </c>
      <c r="SI21" s="21">
        <v>0</v>
      </c>
      <c r="SJ21" s="21">
        <f t="shared" si="203"/>
        <v>0</v>
      </c>
      <c r="SK21" s="21">
        <v>0</v>
      </c>
      <c r="SL21" s="21">
        <f t="shared" si="204"/>
        <v>0</v>
      </c>
      <c r="SM21" s="21">
        <v>0</v>
      </c>
      <c r="SN21" s="21">
        <f t="shared" si="205"/>
        <v>0</v>
      </c>
      <c r="SO21" s="21">
        <f t="shared" si="206"/>
        <v>0</v>
      </c>
      <c r="SP21" s="21"/>
      <c r="SQ21" s="23">
        <f>+SP21*3%</f>
        <v>0</v>
      </c>
      <c r="SR21" s="24">
        <f t="shared" si="14"/>
        <v>0</v>
      </c>
      <c r="SS21" s="24">
        <f t="shared" si="15"/>
        <v>0</v>
      </c>
      <c r="ST21" s="24">
        <f t="shared" si="207"/>
        <v>0</v>
      </c>
    </row>
    <row r="22" spans="1:514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6"/>
        <v>0</v>
      </c>
      <c r="M22" s="21">
        <f t="shared" si="17"/>
        <v>0</v>
      </c>
      <c r="N22" s="21">
        <v>0</v>
      </c>
      <c r="O22" s="21">
        <f t="shared" si="18"/>
        <v>0</v>
      </c>
      <c r="P22" s="21">
        <v>0</v>
      </c>
      <c r="Q22" s="21">
        <f t="shared" si="19"/>
        <v>0</v>
      </c>
      <c r="R22" s="21">
        <v>0</v>
      </c>
      <c r="S22" s="21">
        <f t="shared" si="20"/>
        <v>0</v>
      </c>
      <c r="T22" s="21">
        <v>0</v>
      </c>
      <c r="U22" s="21">
        <f t="shared" si="21"/>
        <v>0</v>
      </c>
      <c r="V22" s="21">
        <v>0</v>
      </c>
      <c r="W22" s="21">
        <f t="shared" si="22"/>
        <v>0</v>
      </c>
      <c r="X22" s="21">
        <f t="shared" si="23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4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5"/>
        <v>0</v>
      </c>
      <c r="AK22" s="21">
        <v>0</v>
      </c>
      <c r="AL22" s="21">
        <f t="shared" si="26"/>
        <v>0</v>
      </c>
      <c r="AM22" s="21">
        <v>0</v>
      </c>
      <c r="AN22" s="21">
        <f t="shared" si="27"/>
        <v>0</v>
      </c>
      <c r="AO22" s="21">
        <v>0</v>
      </c>
      <c r="AP22" s="21">
        <f t="shared" si="28"/>
        <v>0</v>
      </c>
      <c r="AQ22" s="21">
        <v>0</v>
      </c>
      <c r="AR22" s="21">
        <f t="shared" si="29"/>
        <v>0</v>
      </c>
      <c r="AS22" s="21">
        <v>0</v>
      </c>
      <c r="AT22" s="21">
        <f t="shared" si="30"/>
        <v>0</v>
      </c>
      <c r="AU22" s="21">
        <f t="shared" si="31"/>
        <v>0</v>
      </c>
      <c r="AV22" s="21"/>
      <c r="AW22" s="23">
        <f t="shared" si="208"/>
        <v>0</v>
      </c>
      <c r="AX22" s="22"/>
      <c r="AY22" s="22"/>
      <c r="AZ22" s="22"/>
      <c r="BA22" s="23">
        <v>0</v>
      </c>
      <c r="BB22" s="21">
        <f t="shared" si="219"/>
        <v>0</v>
      </c>
      <c r="BC22" s="21">
        <f t="shared" si="33"/>
        <v>0</v>
      </c>
      <c r="BD22" s="21">
        <v>0</v>
      </c>
      <c r="BE22" s="21">
        <f t="shared" si="34"/>
        <v>0</v>
      </c>
      <c r="BF22" s="21">
        <v>0</v>
      </c>
      <c r="BG22" s="21">
        <f t="shared" si="35"/>
        <v>0</v>
      </c>
      <c r="BH22" s="21">
        <v>0</v>
      </c>
      <c r="BI22" s="21">
        <f t="shared" si="36"/>
        <v>0</v>
      </c>
      <c r="BJ22" s="21">
        <v>0</v>
      </c>
      <c r="BK22" s="21">
        <f t="shared" si="37"/>
        <v>0</v>
      </c>
      <c r="BL22" s="21">
        <v>0</v>
      </c>
      <c r="BM22" s="21">
        <f t="shared" si="38"/>
        <v>0</v>
      </c>
      <c r="BN22" s="21">
        <f t="shared" si="24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0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1"/>
        <v>0</v>
      </c>
      <c r="CA22" s="21">
        <v>0</v>
      </c>
      <c r="CB22" s="21">
        <f t="shared" si="42"/>
        <v>0</v>
      </c>
      <c r="CC22" s="21">
        <v>0</v>
      </c>
      <c r="CD22" s="21">
        <f t="shared" si="43"/>
        <v>0</v>
      </c>
      <c r="CE22" s="21">
        <v>0</v>
      </c>
      <c r="CF22" s="21">
        <f t="shared" si="44"/>
        <v>0</v>
      </c>
      <c r="CG22" s="21">
        <v>0</v>
      </c>
      <c r="CH22" s="21">
        <f t="shared" si="45"/>
        <v>0</v>
      </c>
      <c r="CI22" s="21">
        <v>0</v>
      </c>
      <c r="CJ22" s="21">
        <f t="shared" si="46"/>
        <v>0</v>
      </c>
      <c r="CK22" s="21">
        <f t="shared" si="47"/>
        <v>0</v>
      </c>
      <c r="CL22" s="21"/>
      <c r="CM22" s="23">
        <f t="shared" ref="CM22:CM42" si="251">+CL22*3%</f>
        <v>0</v>
      </c>
      <c r="CN22" s="22"/>
      <c r="CO22" s="22"/>
      <c r="CP22" s="22"/>
      <c r="CQ22" s="23">
        <v>0</v>
      </c>
      <c r="CR22" s="21">
        <f t="shared" si="220"/>
        <v>0</v>
      </c>
      <c r="CS22" s="21">
        <f t="shared" si="49"/>
        <v>0</v>
      </c>
      <c r="CT22" s="21">
        <v>0</v>
      </c>
      <c r="CU22" s="21">
        <f t="shared" si="50"/>
        <v>0</v>
      </c>
      <c r="CV22" s="21">
        <v>0</v>
      </c>
      <c r="CW22" s="21">
        <f t="shared" si="51"/>
        <v>0</v>
      </c>
      <c r="CX22" s="21">
        <v>0</v>
      </c>
      <c r="CY22" s="21">
        <f t="shared" si="52"/>
        <v>0</v>
      </c>
      <c r="CZ22" s="21">
        <v>0</v>
      </c>
      <c r="DA22" s="21">
        <f t="shared" si="53"/>
        <v>0</v>
      </c>
      <c r="DB22" s="21">
        <v>0</v>
      </c>
      <c r="DC22" s="21">
        <f t="shared" si="54"/>
        <v>0</v>
      </c>
      <c r="DD22" s="21">
        <f t="shared" si="24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6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7"/>
        <v>0</v>
      </c>
      <c r="DS22" s="21">
        <v>0</v>
      </c>
      <c r="DT22" s="21">
        <f t="shared" si="58"/>
        <v>0</v>
      </c>
      <c r="DU22" s="21">
        <v>0</v>
      </c>
      <c r="DV22" s="21">
        <f t="shared" si="59"/>
        <v>0</v>
      </c>
      <c r="DW22" s="21">
        <v>0</v>
      </c>
      <c r="DX22" s="21">
        <f t="shared" si="60"/>
        <v>0</v>
      </c>
      <c r="DY22" s="21">
        <v>0</v>
      </c>
      <c r="DZ22" s="21">
        <f t="shared" si="61"/>
        <v>0</v>
      </c>
      <c r="EA22" s="21">
        <f t="shared" si="62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21"/>
        <v>0</v>
      </c>
      <c r="EI22" s="21">
        <f t="shared" si="64"/>
        <v>0</v>
      </c>
      <c r="EJ22" s="21">
        <v>0</v>
      </c>
      <c r="EK22" s="21">
        <f t="shared" si="65"/>
        <v>0</v>
      </c>
      <c r="EL22" s="21">
        <v>0</v>
      </c>
      <c r="EM22" s="21">
        <f t="shared" si="66"/>
        <v>0</v>
      </c>
      <c r="EN22" s="21">
        <v>0</v>
      </c>
      <c r="EO22" s="21">
        <f t="shared" si="67"/>
        <v>0</v>
      </c>
      <c r="EP22" s="21">
        <v>0</v>
      </c>
      <c r="EQ22" s="21">
        <f t="shared" si="68"/>
        <v>0</v>
      </c>
      <c r="ER22" s="21">
        <v>0</v>
      </c>
      <c r="ES22" s="21">
        <f t="shared" si="69"/>
        <v>0</v>
      </c>
      <c r="ET22" s="21">
        <f t="shared" si="24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1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2"/>
        <v>0</v>
      </c>
      <c r="FG22" s="21">
        <v>0</v>
      </c>
      <c r="FH22" s="21">
        <f t="shared" si="73"/>
        <v>0</v>
      </c>
      <c r="FI22" s="21">
        <v>0</v>
      </c>
      <c r="FJ22" s="21">
        <f t="shared" si="74"/>
        <v>0</v>
      </c>
      <c r="FK22" s="21">
        <v>0</v>
      </c>
      <c r="FL22" s="21">
        <f t="shared" si="75"/>
        <v>0</v>
      </c>
      <c r="FM22" s="21">
        <v>0</v>
      </c>
      <c r="FN22" s="21">
        <f t="shared" si="76"/>
        <v>0</v>
      </c>
      <c r="FO22" s="21">
        <v>0</v>
      </c>
      <c r="FP22" s="21">
        <f t="shared" si="77"/>
        <v>0</v>
      </c>
      <c r="FQ22" s="21">
        <f t="shared" si="78"/>
        <v>0</v>
      </c>
      <c r="FR22" s="21"/>
      <c r="FS22" s="23">
        <f t="shared" ref="FS22:FS42" si="252">+FR22*3%</f>
        <v>0</v>
      </c>
      <c r="FT22" s="22"/>
      <c r="FU22" s="22"/>
      <c r="FV22" s="22"/>
      <c r="FW22" s="23">
        <v>0</v>
      </c>
      <c r="FX22" s="21">
        <f t="shared" si="222"/>
        <v>0</v>
      </c>
      <c r="FY22" s="21">
        <f t="shared" si="80"/>
        <v>0</v>
      </c>
      <c r="FZ22" s="21">
        <v>0</v>
      </c>
      <c r="GA22" s="21">
        <f t="shared" si="81"/>
        <v>0</v>
      </c>
      <c r="GB22" s="21">
        <v>0</v>
      </c>
      <c r="GC22" s="21">
        <f t="shared" si="82"/>
        <v>0</v>
      </c>
      <c r="GD22" s="21">
        <v>0</v>
      </c>
      <c r="GE22" s="21">
        <f t="shared" si="83"/>
        <v>0</v>
      </c>
      <c r="GF22" s="21">
        <v>0</v>
      </c>
      <c r="GG22" s="21">
        <f t="shared" si="84"/>
        <v>0</v>
      </c>
      <c r="GH22" s="21">
        <v>0</v>
      </c>
      <c r="GI22" s="21">
        <f t="shared" si="85"/>
        <v>0</v>
      </c>
      <c r="GJ22" s="21">
        <f t="shared" si="24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7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8"/>
        <v>0</v>
      </c>
      <c r="GW22" s="21">
        <v>0</v>
      </c>
      <c r="GX22" s="21">
        <f t="shared" si="89"/>
        <v>0</v>
      </c>
      <c r="GY22" s="21">
        <v>0</v>
      </c>
      <c r="GZ22" s="21">
        <f t="shared" si="90"/>
        <v>0</v>
      </c>
      <c r="HA22" s="21">
        <v>0</v>
      </c>
      <c r="HB22" s="21">
        <f t="shared" si="91"/>
        <v>0</v>
      </c>
      <c r="HC22" s="21">
        <v>0</v>
      </c>
      <c r="HD22" s="21">
        <f t="shared" si="92"/>
        <v>0</v>
      </c>
      <c r="HE22" s="21">
        <v>0</v>
      </c>
      <c r="HF22" s="21">
        <f t="shared" si="93"/>
        <v>0</v>
      </c>
      <c r="HG22" s="21">
        <f t="shared" si="94"/>
        <v>0</v>
      </c>
      <c r="HH22" s="21"/>
      <c r="HI22" s="23">
        <f t="shared" ref="HI22:HI42" si="253">+HH22*3%</f>
        <v>0</v>
      </c>
      <c r="HJ22" s="22"/>
      <c r="HK22" s="22"/>
      <c r="HL22" s="22"/>
      <c r="HM22" s="23">
        <v>0</v>
      </c>
      <c r="HN22" s="21">
        <f t="shared" si="223"/>
        <v>0</v>
      </c>
      <c r="HO22" s="21">
        <f t="shared" si="96"/>
        <v>0</v>
      </c>
      <c r="HP22" s="21">
        <v>0</v>
      </c>
      <c r="HQ22" s="21">
        <f t="shared" si="97"/>
        <v>0</v>
      </c>
      <c r="HR22" s="21">
        <v>0</v>
      </c>
      <c r="HS22" s="21">
        <f t="shared" si="98"/>
        <v>0</v>
      </c>
      <c r="HT22" s="21">
        <v>0</v>
      </c>
      <c r="HU22" s="21">
        <f t="shared" si="99"/>
        <v>0</v>
      </c>
      <c r="HV22" s="21">
        <v>0</v>
      </c>
      <c r="HW22" s="21">
        <f t="shared" si="100"/>
        <v>0</v>
      </c>
      <c r="HX22" s="21">
        <v>0</v>
      </c>
      <c r="HY22" s="21">
        <f t="shared" si="101"/>
        <v>0</v>
      </c>
      <c r="HZ22" s="21">
        <f t="shared" si="24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3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4"/>
        <v>0</v>
      </c>
      <c r="IM22" s="21">
        <v>0</v>
      </c>
      <c r="IN22" s="21">
        <f t="shared" si="105"/>
        <v>0</v>
      </c>
      <c r="IO22" s="21">
        <v>0</v>
      </c>
      <c r="IP22" s="21">
        <f t="shared" si="106"/>
        <v>0</v>
      </c>
      <c r="IQ22" s="21">
        <v>0</v>
      </c>
      <c r="IR22" s="21">
        <f t="shared" si="107"/>
        <v>0</v>
      </c>
      <c r="IS22" s="21">
        <v>0</v>
      </c>
      <c r="IT22" s="21">
        <f t="shared" si="108"/>
        <v>0</v>
      </c>
      <c r="IU22" s="21">
        <v>0</v>
      </c>
      <c r="IV22" s="21">
        <f t="shared" si="109"/>
        <v>0</v>
      </c>
      <c r="IW22" s="21">
        <f t="shared" si="110"/>
        <v>0</v>
      </c>
      <c r="IX22" s="21"/>
      <c r="IY22" s="23">
        <f t="shared" ref="IY22:IY42" si="254">+IX22*3%</f>
        <v>0</v>
      </c>
      <c r="IZ22" s="22"/>
      <c r="JA22" s="22"/>
      <c r="JB22" s="22"/>
      <c r="JC22" s="23">
        <v>0</v>
      </c>
      <c r="JD22" s="21">
        <f t="shared" si="224"/>
        <v>0</v>
      </c>
      <c r="JE22" s="21">
        <f t="shared" si="112"/>
        <v>0</v>
      </c>
      <c r="JF22" s="21">
        <v>0</v>
      </c>
      <c r="JG22" s="21">
        <f t="shared" si="113"/>
        <v>0</v>
      </c>
      <c r="JH22" s="21">
        <v>0</v>
      </c>
      <c r="JI22" s="21">
        <f t="shared" si="114"/>
        <v>0</v>
      </c>
      <c r="JJ22" s="21">
        <v>0</v>
      </c>
      <c r="JK22" s="21">
        <f t="shared" si="115"/>
        <v>0</v>
      </c>
      <c r="JL22" s="21">
        <v>0</v>
      </c>
      <c r="JM22" s="21">
        <f t="shared" si="116"/>
        <v>0</v>
      </c>
      <c r="JN22" s="21">
        <v>0</v>
      </c>
      <c r="JO22" s="21">
        <f t="shared" si="117"/>
        <v>0</v>
      </c>
      <c r="JP22" s="21">
        <f t="shared" si="24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19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0"/>
        <v>0</v>
      </c>
      <c r="KC22" s="21">
        <v>0</v>
      </c>
      <c r="KD22" s="21">
        <f t="shared" si="121"/>
        <v>0</v>
      </c>
      <c r="KE22" s="21">
        <v>0</v>
      </c>
      <c r="KF22" s="21">
        <f t="shared" si="122"/>
        <v>0</v>
      </c>
      <c r="KG22" s="21">
        <v>0</v>
      </c>
      <c r="KH22" s="21">
        <f t="shared" si="123"/>
        <v>0</v>
      </c>
      <c r="KI22" s="21">
        <v>0</v>
      </c>
      <c r="KJ22" s="21">
        <f t="shared" si="124"/>
        <v>0</v>
      </c>
      <c r="KK22" s="21">
        <v>0</v>
      </c>
      <c r="KL22" s="21">
        <f t="shared" si="125"/>
        <v>0</v>
      </c>
      <c r="KM22" s="21">
        <f t="shared" si="126"/>
        <v>0</v>
      </c>
      <c r="KN22" s="21"/>
      <c r="KO22" s="23">
        <f t="shared" ref="KO22:KO42" si="255">+KN22*3%</f>
        <v>0</v>
      </c>
      <c r="KP22" s="22"/>
      <c r="KQ22" s="22"/>
      <c r="KR22" s="22"/>
      <c r="KS22" s="23">
        <v>0</v>
      </c>
      <c r="KT22" s="21">
        <f t="shared" si="225"/>
        <v>0</v>
      </c>
      <c r="KU22" s="21">
        <f t="shared" si="128"/>
        <v>0</v>
      </c>
      <c r="KV22" s="21">
        <v>0</v>
      </c>
      <c r="KW22" s="21">
        <f t="shared" si="129"/>
        <v>0</v>
      </c>
      <c r="KX22" s="21">
        <v>0</v>
      </c>
      <c r="KY22" s="21">
        <f t="shared" si="130"/>
        <v>0</v>
      </c>
      <c r="KZ22" s="21">
        <v>0</v>
      </c>
      <c r="LA22" s="21">
        <f t="shared" si="131"/>
        <v>0</v>
      </c>
      <c r="LB22" s="21">
        <v>0</v>
      </c>
      <c r="LC22" s="21">
        <f t="shared" si="132"/>
        <v>0</v>
      </c>
      <c r="LD22" s="21">
        <v>0</v>
      </c>
      <c r="LE22" s="21">
        <f t="shared" si="133"/>
        <v>0</v>
      </c>
      <c r="LF22" s="21">
        <f t="shared" si="24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5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6"/>
        <v>0</v>
      </c>
      <c r="LS22" s="21">
        <v>0</v>
      </c>
      <c r="LT22" s="21">
        <f t="shared" si="137"/>
        <v>0</v>
      </c>
      <c r="LU22" s="21">
        <v>0</v>
      </c>
      <c r="LV22" s="21">
        <f t="shared" si="138"/>
        <v>0</v>
      </c>
      <c r="LW22" s="21">
        <v>0</v>
      </c>
      <c r="LX22" s="21">
        <f t="shared" si="139"/>
        <v>0</v>
      </c>
      <c r="LY22" s="21">
        <v>0</v>
      </c>
      <c r="LZ22" s="21">
        <f t="shared" si="140"/>
        <v>0</v>
      </c>
      <c r="MA22" s="21">
        <v>0</v>
      </c>
      <c r="MB22" s="21">
        <f t="shared" si="141"/>
        <v>0</v>
      </c>
      <c r="MC22" s="21">
        <f t="shared" si="142"/>
        <v>0</v>
      </c>
      <c r="MD22" s="21"/>
      <c r="ME22" s="23">
        <f t="shared" ref="ME22:ME42" si="256">+MD22*3%</f>
        <v>0</v>
      </c>
      <c r="MF22" s="22"/>
      <c r="MG22" s="22"/>
      <c r="MH22" s="22"/>
      <c r="MI22" s="23">
        <v>0</v>
      </c>
      <c r="MJ22" s="21">
        <f t="shared" si="226"/>
        <v>0</v>
      </c>
      <c r="MK22" s="21">
        <f t="shared" si="144"/>
        <v>0</v>
      </c>
      <c r="ML22" s="21">
        <v>0</v>
      </c>
      <c r="MM22" s="21">
        <f t="shared" si="145"/>
        <v>0</v>
      </c>
      <c r="MN22" s="21">
        <v>0</v>
      </c>
      <c r="MO22" s="21">
        <f t="shared" si="146"/>
        <v>0</v>
      </c>
      <c r="MP22" s="21">
        <v>0</v>
      </c>
      <c r="MQ22" s="21">
        <f t="shared" si="147"/>
        <v>0</v>
      </c>
      <c r="MR22" s="21">
        <v>0</v>
      </c>
      <c r="MS22" s="21">
        <f t="shared" si="148"/>
        <v>0</v>
      </c>
      <c r="MT22" s="21">
        <v>0</v>
      </c>
      <c r="MU22" s="21">
        <f t="shared" si="149"/>
        <v>0</v>
      </c>
      <c r="MV22" s="21">
        <f t="shared" si="24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1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2"/>
        <v>0</v>
      </c>
      <c r="NI22" s="21">
        <v>0</v>
      </c>
      <c r="NJ22" s="21">
        <f t="shared" si="153"/>
        <v>0</v>
      </c>
      <c r="NK22" s="21">
        <v>0</v>
      </c>
      <c r="NL22" s="21">
        <f t="shared" si="154"/>
        <v>0</v>
      </c>
      <c r="NM22" s="21">
        <v>0</v>
      </c>
      <c r="NN22" s="21">
        <f t="shared" si="155"/>
        <v>0</v>
      </c>
      <c r="NO22" s="21">
        <v>0</v>
      </c>
      <c r="NP22" s="21">
        <f t="shared" si="156"/>
        <v>0</v>
      </c>
      <c r="NQ22" s="21">
        <v>0</v>
      </c>
      <c r="NR22" s="21">
        <f t="shared" si="157"/>
        <v>0</v>
      </c>
      <c r="NS22" s="21">
        <f t="shared" si="158"/>
        <v>0</v>
      </c>
      <c r="NT22" s="21"/>
      <c r="NU22" s="23">
        <f t="shared" ref="NU22:NU42" si="257">+NT22*3%</f>
        <v>0</v>
      </c>
      <c r="NV22" s="22"/>
      <c r="NW22" s="22"/>
      <c r="NX22" s="22"/>
      <c r="NY22" s="23">
        <v>0</v>
      </c>
      <c r="NZ22" s="21">
        <f t="shared" si="227"/>
        <v>0</v>
      </c>
      <c r="OA22" s="21">
        <f t="shared" si="160"/>
        <v>0</v>
      </c>
      <c r="OB22" s="21">
        <v>0</v>
      </c>
      <c r="OC22" s="21">
        <f t="shared" si="161"/>
        <v>0</v>
      </c>
      <c r="OD22" s="21">
        <v>0</v>
      </c>
      <c r="OE22" s="21">
        <f t="shared" si="162"/>
        <v>0</v>
      </c>
      <c r="OF22" s="21">
        <v>0</v>
      </c>
      <c r="OG22" s="21">
        <f t="shared" si="163"/>
        <v>0</v>
      </c>
      <c r="OH22" s="21">
        <v>0</v>
      </c>
      <c r="OI22" s="21">
        <f t="shared" si="164"/>
        <v>0</v>
      </c>
      <c r="OJ22" s="21">
        <v>0</v>
      </c>
      <c r="OK22" s="21">
        <f t="shared" si="165"/>
        <v>0</v>
      </c>
      <c r="OL22" s="21">
        <f t="shared" si="24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67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68"/>
        <v>0</v>
      </c>
      <c r="OY22" s="21">
        <v>0</v>
      </c>
      <c r="OZ22" s="21">
        <f t="shared" si="169"/>
        <v>0</v>
      </c>
      <c r="PA22" s="21">
        <v>0</v>
      </c>
      <c r="PB22" s="21">
        <f t="shared" si="170"/>
        <v>0</v>
      </c>
      <c r="PC22" s="21">
        <v>0</v>
      </c>
      <c r="PD22" s="21">
        <f t="shared" si="171"/>
        <v>0</v>
      </c>
      <c r="PE22" s="21">
        <v>0</v>
      </c>
      <c r="PF22" s="21">
        <f t="shared" si="172"/>
        <v>0</v>
      </c>
      <c r="PG22" s="21">
        <v>0</v>
      </c>
      <c r="PH22" s="21">
        <f t="shared" si="173"/>
        <v>0</v>
      </c>
      <c r="PI22" s="21">
        <f t="shared" si="174"/>
        <v>0</v>
      </c>
      <c r="PJ22" s="21"/>
      <c r="PK22" s="23">
        <f t="shared" ref="PK22:PK42" si="258">+PJ22*3%</f>
        <v>0</v>
      </c>
      <c r="PL22" s="22"/>
      <c r="PM22" s="22"/>
      <c r="PN22" s="22"/>
      <c r="PO22" s="23">
        <v>0</v>
      </c>
      <c r="PP22" s="21">
        <f t="shared" si="228"/>
        <v>0</v>
      </c>
      <c r="PQ22" s="21">
        <f t="shared" si="176"/>
        <v>0</v>
      </c>
      <c r="PR22" s="21">
        <v>0</v>
      </c>
      <c r="PS22" s="21">
        <f t="shared" si="177"/>
        <v>0</v>
      </c>
      <c r="PT22" s="21">
        <v>0</v>
      </c>
      <c r="PU22" s="21">
        <f t="shared" si="178"/>
        <v>0</v>
      </c>
      <c r="PV22" s="21">
        <v>0</v>
      </c>
      <c r="PW22" s="21">
        <f t="shared" si="179"/>
        <v>0</v>
      </c>
      <c r="PX22" s="21">
        <v>0</v>
      </c>
      <c r="PY22" s="21">
        <f t="shared" si="180"/>
        <v>0</v>
      </c>
      <c r="PZ22" s="21">
        <v>0</v>
      </c>
      <c r="QA22" s="21">
        <f t="shared" si="181"/>
        <v>0</v>
      </c>
      <c r="QB22" s="21">
        <f t="shared" si="24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3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4"/>
        <v>0</v>
      </c>
      <c r="QO22" s="21">
        <v>0</v>
      </c>
      <c r="QP22" s="21">
        <f t="shared" si="185"/>
        <v>0</v>
      </c>
      <c r="QQ22" s="21">
        <v>0</v>
      </c>
      <c r="QR22" s="21">
        <f t="shared" si="186"/>
        <v>0</v>
      </c>
      <c r="QS22" s="21">
        <v>0</v>
      </c>
      <c r="QT22" s="21">
        <f t="shared" si="187"/>
        <v>0</v>
      </c>
      <c r="QU22" s="21">
        <v>0</v>
      </c>
      <c r="QV22" s="21">
        <f t="shared" si="188"/>
        <v>0</v>
      </c>
      <c r="QW22" s="21">
        <v>0</v>
      </c>
      <c r="QX22" s="21">
        <f t="shared" si="189"/>
        <v>0</v>
      </c>
      <c r="QY22" s="21">
        <f t="shared" si="190"/>
        <v>0</v>
      </c>
      <c r="QZ22" s="21"/>
      <c r="RA22" s="23">
        <f t="shared" ref="RA22:RA42" si="259">+QZ22*3%</f>
        <v>0</v>
      </c>
      <c r="RB22" s="22"/>
      <c r="RC22" s="22"/>
      <c r="RD22" s="22"/>
      <c r="RE22" s="23">
        <v>0</v>
      </c>
      <c r="RF22" s="21">
        <f t="shared" si="229"/>
        <v>0</v>
      </c>
      <c r="RG22" s="21">
        <f t="shared" si="192"/>
        <v>0</v>
      </c>
      <c r="RH22" s="21">
        <v>0</v>
      </c>
      <c r="RI22" s="21">
        <f t="shared" si="193"/>
        <v>0</v>
      </c>
      <c r="RJ22" s="21">
        <v>0</v>
      </c>
      <c r="RK22" s="21">
        <f t="shared" si="194"/>
        <v>0</v>
      </c>
      <c r="RL22" s="21">
        <v>0</v>
      </c>
      <c r="RM22" s="21">
        <f t="shared" si="195"/>
        <v>0</v>
      </c>
      <c r="RN22" s="21">
        <v>0</v>
      </c>
      <c r="RO22" s="21">
        <f t="shared" si="196"/>
        <v>0</v>
      </c>
      <c r="RP22" s="21">
        <v>0</v>
      </c>
      <c r="RQ22" s="21">
        <f t="shared" si="197"/>
        <v>0</v>
      </c>
      <c r="RR22" s="21">
        <f t="shared" si="25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199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0"/>
        <v>0</v>
      </c>
      <c r="SE22" s="21">
        <v>0</v>
      </c>
      <c r="SF22" s="21">
        <f t="shared" si="201"/>
        <v>0</v>
      </c>
      <c r="SG22" s="21">
        <v>0</v>
      </c>
      <c r="SH22" s="21">
        <f t="shared" si="202"/>
        <v>0</v>
      </c>
      <c r="SI22" s="21">
        <v>0</v>
      </c>
      <c r="SJ22" s="21">
        <f t="shared" si="203"/>
        <v>0</v>
      </c>
      <c r="SK22" s="21">
        <v>0</v>
      </c>
      <c r="SL22" s="21">
        <f t="shared" si="204"/>
        <v>0</v>
      </c>
      <c r="SM22" s="21">
        <v>0</v>
      </c>
      <c r="SN22" s="21">
        <f t="shared" si="205"/>
        <v>0</v>
      </c>
      <c r="SO22" s="21">
        <f t="shared" si="206"/>
        <v>0</v>
      </c>
      <c r="SP22" s="21"/>
      <c r="SQ22" s="23">
        <f t="shared" ref="SQ22:SQ42" si="260">+SP22*3%</f>
        <v>0</v>
      </c>
      <c r="SR22" s="24">
        <f t="shared" si="14"/>
        <v>0</v>
      </c>
      <c r="SS22" s="24">
        <f t="shared" si="15"/>
        <v>0</v>
      </c>
      <c r="ST22" s="24">
        <f t="shared" si="207"/>
        <v>0</v>
      </c>
    </row>
    <row r="23" spans="1:514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6"/>
        <v>0</v>
      </c>
      <c r="M23" s="21">
        <f t="shared" si="17"/>
        <v>0</v>
      </c>
      <c r="N23" s="21">
        <v>0</v>
      </c>
      <c r="O23" s="21">
        <f t="shared" si="18"/>
        <v>0</v>
      </c>
      <c r="P23" s="21">
        <v>0</v>
      </c>
      <c r="Q23" s="21">
        <f t="shared" si="19"/>
        <v>0</v>
      </c>
      <c r="R23" s="21">
        <v>0</v>
      </c>
      <c r="S23" s="21">
        <f t="shared" si="20"/>
        <v>0</v>
      </c>
      <c r="T23" s="21">
        <v>0</v>
      </c>
      <c r="U23" s="21">
        <f t="shared" si="21"/>
        <v>0</v>
      </c>
      <c r="V23" s="21">
        <v>0</v>
      </c>
      <c r="W23" s="21">
        <f t="shared" si="22"/>
        <v>0</v>
      </c>
      <c r="X23" s="21">
        <f t="shared" si="23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4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5"/>
        <v>0</v>
      </c>
      <c r="AK23" s="21">
        <v>0</v>
      </c>
      <c r="AL23" s="21">
        <f t="shared" si="26"/>
        <v>0</v>
      </c>
      <c r="AM23" s="21">
        <v>0</v>
      </c>
      <c r="AN23" s="21">
        <f t="shared" si="27"/>
        <v>0</v>
      </c>
      <c r="AO23" s="21">
        <v>0</v>
      </c>
      <c r="AP23" s="21">
        <f t="shared" si="28"/>
        <v>0</v>
      </c>
      <c r="AQ23" s="21">
        <v>0</v>
      </c>
      <c r="AR23" s="21">
        <f t="shared" si="29"/>
        <v>0</v>
      </c>
      <c r="AS23" s="21">
        <v>0</v>
      </c>
      <c r="AT23" s="21">
        <f t="shared" si="30"/>
        <v>0</v>
      </c>
      <c r="AU23" s="21">
        <f t="shared" si="31"/>
        <v>0</v>
      </c>
      <c r="AV23" s="21"/>
      <c r="AW23" s="23">
        <f t="shared" si="208"/>
        <v>0</v>
      </c>
      <c r="AX23" s="22"/>
      <c r="AY23" s="22"/>
      <c r="AZ23" s="22"/>
      <c r="BA23" s="23">
        <v>0</v>
      </c>
      <c r="BB23" s="21">
        <f t="shared" si="219"/>
        <v>0</v>
      </c>
      <c r="BC23" s="21">
        <f t="shared" si="33"/>
        <v>0</v>
      </c>
      <c r="BD23" s="21">
        <v>0</v>
      </c>
      <c r="BE23" s="21">
        <f t="shared" si="34"/>
        <v>0</v>
      </c>
      <c r="BF23" s="21">
        <v>0</v>
      </c>
      <c r="BG23" s="21">
        <f t="shared" si="35"/>
        <v>0</v>
      </c>
      <c r="BH23" s="21">
        <v>0</v>
      </c>
      <c r="BI23" s="21">
        <f t="shared" si="36"/>
        <v>0</v>
      </c>
      <c r="BJ23" s="21">
        <v>0</v>
      </c>
      <c r="BK23" s="21">
        <f t="shared" si="37"/>
        <v>0</v>
      </c>
      <c r="BL23" s="21">
        <v>0</v>
      </c>
      <c r="BM23" s="21">
        <f t="shared" si="38"/>
        <v>0</v>
      </c>
      <c r="BN23" s="21">
        <f t="shared" si="24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0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1"/>
        <v>0</v>
      </c>
      <c r="CA23" s="21">
        <v>0</v>
      </c>
      <c r="CB23" s="21">
        <f t="shared" si="42"/>
        <v>0</v>
      </c>
      <c r="CC23" s="21">
        <v>0</v>
      </c>
      <c r="CD23" s="21">
        <f t="shared" si="43"/>
        <v>0</v>
      </c>
      <c r="CE23" s="21">
        <v>0</v>
      </c>
      <c r="CF23" s="21">
        <f t="shared" si="44"/>
        <v>0</v>
      </c>
      <c r="CG23" s="21">
        <v>0</v>
      </c>
      <c r="CH23" s="21">
        <f t="shared" si="45"/>
        <v>0</v>
      </c>
      <c r="CI23" s="21">
        <v>0</v>
      </c>
      <c r="CJ23" s="21">
        <f t="shared" si="46"/>
        <v>0</v>
      </c>
      <c r="CK23" s="21">
        <f t="shared" si="47"/>
        <v>0</v>
      </c>
      <c r="CL23" s="21"/>
      <c r="CM23" s="23">
        <f t="shared" si="251"/>
        <v>0</v>
      </c>
      <c r="CN23" s="22"/>
      <c r="CO23" s="22"/>
      <c r="CP23" s="22"/>
      <c r="CQ23" s="23">
        <v>0</v>
      </c>
      <c r="CR23" s="21">
        <f t="shared" si="220"/>
        <v>0</v>
      </c>
      <c r="CS23" s="21">
        <f t="shared" si="49"/>
        <v>0</v>
      </c>
      <c r="CT23" s="21">
        <v>0</v>
      </c>
      <c r="CU23" s="21">
        <f t="shared" si="50"/>
        <v>0</v>
      </c>
      <c r="CV23" s="21">
        <v>0</v>
      </c>
      <c r="CW23" s="21">
        <f t="shared" si="51"/>
        <v>0</v>
      </c>
      <c r="CX23" s="21">
        <v>0</v>
      </c>
      <c r="CY23" s="21">
        <f t="shared" si="52"/>
        <v>0</v>
      </c>
      <c r="CZ23" s="21">
        <v>0</v>
      </c>
      <c r="DA23" s="21">
        <f t="shared" si="53"/>
        <v>0</v>
      </c>
      <c r="DB23" s="21">
        <v>0</v>
      </c>
      <c r="DC23" s="21">
        <f t="shared" si="54"/>
        <v>0</v>
      </c>
      <c r="DD23" s="21">
        <f t="shared" si="24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6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7"/>
        <v>0</v>
      </c>
      <c r="DS23" s="21">
        <v>0</v>
      </c>
      <c r="DT23" s="21">
        <f t="shared" si="58"/>
        <v>0</v>
      </c>
      <c r="DU23" s="21">
        <v>0</v>
      </c>
      <c r="DV23" s="21">
        <f t="shared" si="59"/>
        <v>0</v>
      </c>
      <c r="DW23" s="21">
        <v>0</v>
      </c>
      <c r="DX23" s="21">
        <f t="shared" si="60"/>
        <v>0</v>
      </c>
      <c r="DY23" s="21">
        <v>0</v>
      </c>
      <c r="DZ23" s="21">
        <f t="shared" si="61"/>
        <v>0</v>
      </c>
      <c r="EA23" s="21">
        <f t="shared" si="62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21"/>
        <v>0</v>
      </c>
      <c r="EI23" s="21">
        <f t="shared" si="64"/>
        <v>0</v>
      </c>
      <c r="EJ23" s="21">
        <v>0</v>
      </c>
      <c r="EK23" s="21">
        <f t="shared" si="65"/>
        <v>0</v>
      </c>
      <c r="EL23" s="21">
        <v>0</v>
      </c>
      <c r="EM23" s="21">
        <f t="shared" si="66"/>
        <v>0</v>
      </c>
      <c r="EN23" s="21">
        <v>0</v>
      </c>
      <c r="EO23" s="21">
        <f t="shared" si="67"/>
        <v>0</v>
      </c>
      <c r="EP23" s="21">
        <v>0</v>
      </c>
      <c r="EQ23" s="21">
        <f t="shared" si="68"/>
        <v>0</v>
      </c>
      <c r="ER23" s="21">
        <v>0</v>
      </c>
      <c r="ES23" s="21">
        <f t="shared" si="69"/>
        <v>0</v>
      </c>
      <c r="ET23" s="21">
        <f t="shared" si="24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1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2"/>
        <v>0</v>
      </c>
      <c r="FG23" s="21">
        <v>0</v>
      </c>
      <c r="FH23" s="21">
        <f t="shared" si="73"/>
        <v>0</v>
      </c>
      <c r="FI23" s="21">
        <v>0</v>
      </c>
      <c r="FJ23" s="21">
        <f t="shared" si="74"/>
        <v>0</v>
      </c>
      <c r="FK23" s="21">
        <v>0</v>
      </c>
      <c r="FL23" s="21">
        <f t="shared" si="75"/>
        <v>0</v>
      </c>
      <c r="FM23" s="21">
        <v>0</v>
      </c>
      <c r="FN23" s="21">
        <f t="shared" si="76"/>
        <v>0</v>
      </c>
      <c r="FO23" s="21">
        <v>0</v>
      </c>
      <c r="FP23" s="21">
        <f t="shared" si="77"/>
        <v>0</v>
      </c>
      <c r="FQ23" s="21">
        <f t="shared" si="78"/>
        <v>0</v>
      </c>
      <c r="FR23" s="21"/>
      <c r="FS23" s="23">
        <f t="shared" si="252"/>
        <v>0</v>
      </c>
      <c r="FT23" s="22"/>
      <c r="FU23" s="22"/>
      <c r="FV23" s="22"/>
      <c r="FW23" s="23">
        <v>0</v>
      </c>
      <c r="FX23" s="21">
        <f t="shared" si="222"/>
        <v>0</v>
      </c>
      <c r="FY23" s="21">
        <f t="shared" si="80"/>
        <v>0</v>
      </c>
      <c r="FZ23" s="21">
        <v>0</v>
      </c>
      <c r="GA23" s="21">
        <f t="shared" si="81"/>
        <v>0</v>
      </c>
      <c r="GB23" s="21">
        <v>0</v>
      </c>
      <c r="GC23" s="21">
        <f t="shared" si="82"/>
        <v>0</v>
      </c>
      <c r="GD23" s="21">
        <v>0</v>
      </c>
      <c r="GE23" s="21">
        <f t="shared" si="83"/>
        <v>0</v>
      </c>
      <c r="GF23" s="21">
        <v>0</v>
      </c>
      <c r="GG23" s="21">
        <f t="shared" si="84"/>
        <v>0</v>
      </c>
      <c r="GH23" s="21">
        <v>0</v>
      </c>
      <c r="GI23" s="21">
        <f t="shared" si="85"/>
        <v>0</v>
      </c>
      <c r="GJ23" s="21">
        <f t="shared" si="24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7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8"/>
        <v>0</v>
      </c>
      <c r="GW23" s="21">
        <v>0</v>
      </c>
      <c r="GX23" s="21">
        <f t="shared" si="89"/>
        <v>0</v>
      </c>
      <c r="GY23" s="21">
        <v>0</v>
      </c>
      <c r="GZ23" s="21">
        <f t="shared" si="90"/>
        <v>0</v>
      </c>
      <c r="HA23" s="21">
        <v>0</v>
      </c>
      <c r="HB23" s="21">
        <f t="shared" si="91"/>
        <v>0</v>
      </c>
      <c r="HC23" s="21">
        <v>0</v>
      </c>
      <c r="HD23" s="21">
        <f t="shared" si="92"/>
        <v>0</v>
      </c>
      <c r="HE23" s="21">
        <v>0</v>
      </c>
      <c r="HF23" s="21">
        <f t="shared" si="93"/>
        <v>0</v>
      </c>
      <c r="HG23" s="21">
        <f t="shared" si="94"/>
        <v>0</v>
      </c>
      <c r="HH23" s="21"/>
      <c r="HI23" s="23">
        <f t="shared" si="253"/>
        <v>0</v>
      </c>
      <c r="HJ23" s="22"/>
      <c r="HK23" s="22"/>
      <c r="HL23" s="22"/>
      <c r="HM23" s="23">
        <v>0</v>
      </c>
      <c r="HN23" s="21">
        <f t="shared" si="223"/>
        <v>0</v>
      </c>
      <c r="HO23" s="21">
        <f t="shared" si="96"/>
        <v>0</v>
      </c>
      <c r="HP23" s="21">
        <v>0</v>
      </c>
      <c r="HQ23" s="21">
        <f t="shared" si="97"/>
        <v>0</v>
      </c>
      <c r="HR23" s="21">
        <v>0</v>
      </c>
      <c r="HS23" s="21">
        <f t="shared" si="98"/>
        <v>0</v>
      </c>
      <c r="HT23" s="21">
        <v>0</v>
      </c>
      <c r="HU23" s="21">
        <f t="shared" si="99"/>
        <v>0</v>
      </c>
      <c r="HV23" s="21">
        <v>0</v>
      </c>
      <c r="HW23" s="21">
        <f t="shared" si="100"/>
        <v>0</v>
      </c>
      <c r="HX23" s="21">
        <v>0</v>
      </c>
      <c r="HY23" s="21">
        <f t="shared" si="101"/>
        <v>0</v>
      </c>
      <c r="HZ23" s="21">
        <f t="shared" si="24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3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4"/>
        <v>0</v>
      </c>
      <c r="IM23" s="21">
        <v>0</v>
      </c>
      <c r="IN23" s="21">
        <f t="shared" si="105"/>
        <v>0</v>
      </c>
      <c r="IO23" s="21">
        <v>0</v>
      </c>
      <c r="IP23" s="21">
        <f t="shared" si="106"/>
        <v>0</v>
      </c>
      <c r="IQ23" s="21">
        <v>0</v>
      </c>
      <c r="IR23" s="21">
        <f t="shared" si="107"/>
        <v>0</v>
      </c>
      <c r="IS23" s="21">
        <v>0</v>
      </c>
      <c r="IT23" s="21">
        <f t="shared" si="108"/>
        <v>0</v>
      </c>
      <c r="IU23" s="21">
        <v>0</v>
      </c>
      <c r="IV23" s="21">
        <f t="shared" si="109"/>
        <v>0</v>
      </c>
      <c r="IW23" s="21">
        <f t="shared" si="110"/>
        <v>0</v>
      </c>
      <c r="IX23" s="21"/>
      <c r="IY23" s="23">
        <f t="shared" si="254"/>
        <v>0</v>
      </c>
      <c r="IZ23" s="22"/>
      <c r="JA23" s="22"/>
      <c r="JB23" s="22"/>
      <c r="JC23" s="23">
        <v>0</v>
      </c>
      <c r="JD23" s="21">
        <f t="shared" si="224"/>
        <v>0</v>
      </c>
      <c r="JE23" s="21">
        <f t="shared" si="112"/>
        <v>0</v>
      </c>
      <c r="JF23" s="21">
        <v>0</v>
      </c>
      <c r="JG23" s="21">
        <f t="shared" si="113"/>
        <v>0</v>
      </c>
      <c r="JH23" s="21">
        <v>0</v>
      </c>
      <c r="JI23" s="21">
        <f t="shared" si="114"/>
        <v>0</v>
      </c>
      <c r="JJ23" s="21">
        <v>0</v>
      </c>
      <c r="JK23" s="21">
        <f t="shared" si="115"/>
        <v>0</v>
      </c>
      <c r="JL23" s="21">
        <v>0</v>
      </c>
      <c r="JM23" s="21">
        <f t="shared" si="116"/>
        <v>0</v>
      </c>
      <c r="JN23" s="21">
        <v>0</v>
      </c>
      <c r="JO23" s="21">
        <f t="shared" si="117"/>
        <v>0</v>
      </c>
      <c r="JP23" s="21">
        <f t="shared" si="24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19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0"/>
        <v>0</v>
      </c>
      <c r="KC23" s="21">
        <v>0</v>
      </c>
      <c r="KD23" s="21">
        <f t="shared" si="121"/>
        <v>0</v>
      </c>
      <c r="KE23" s="21">
        <v>0</v>
      </c>
      <c r="KF23" s="21">
        <f t="shared" si="122"/>
        <v>0</v>
      </c>
      <c r="KG23" s="21">
        <v>0</v>
      </c>
      <c r="KH23" s="21">
        <f t="shared" si="123"/>
        <v>0</v>
      </c>
      <c r="KI23" s="21">
        <v>0</v>
      </c>
      <c r="KJ23" s="21">
        <f t="shared" si="124"/>
        <v>0</v>
      </c>
      <c r="KK23" s="21">
        <v>0</v>
      </c>
      <c r="KL23" s="21">
        <f t="shared" si="125"/>
        <v>0</v>
      </c>
      <c r="KM23" s="21">
        <f t="shared" si="126"/>
        <v>0</v>
      </c>
      <c r="KN23" s="21"/>
      <c r="KO23" s="23">
        <f t="shared" si="255"/>
        <v>0</v>
      </c>
      <c r="KP23" s="22"/>
      <c r="KQ23" s="22"/>
      <c r="KR23" s="22"/>
      <c r="KS23" s="23">
        <v>0</v>
      </c>
      <c r="KT23" s="21">
        <f t="shared" si="225"/>
        <v>0</v>
      </c>
      <c r="KU23" s="21">
        <f t="shared" si="128"/>
        <v>0</v>
      </c>
      <c r="KV23" s="21">
        <v>0</v>
      </c>
      <c r="KW23" s="21">
        <f t="shared" si="129"/>
        <v>0</v>
      </c>
      <c r="KX23" s="21">
        <v>0</v>
      </c>
      <c r="KY23" s="21">
        <f t="shared" si="130"/>
        <v>0</v>
      </c>
      <c r="KZ23" s="21">
        <v>0</v>
      </c>
      <c r="LA23" s="21">
        <f t="shared" si="131"/>
        <v>0</v>
      </c>
      <c r="LB23" s="21">
        <v>0</v>
      </c>
      <c r="LC23" s="21">
        <f t="shared" si="132"/>
        <v>0</v>
      </c>
      <c r="LD23" s="21">
        <v>0</v>
      </c>
      <c r="LE23" s="21">
        <f t="shared" si="133"/>
        <v>0</v>
      </c>
      <c r="LF23" s="21">
        <f t="shared" si="24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5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6"/>
        <v>0</v>
      </c>
      <c r="LS23" s="21">
        <v>0</v>
      </c>
      <c r="LT23" s="21">
        <f t="shared" si="137"/>
        <v>0</v>
      </c>
      <c r="LU23" s="21">
        <v>0</v>
      </c>
      <c r="LV23" s="21">
        <f t="shared" si="138"/>
        <v>0</v>
      </c>
      <c r="LW23" s="21">
        <v>0</v>
      </c>
      <c r="LX23" s="21">
        <f t="shared" si="139"/>
        <v>0</v>
      </c>
      <c r="LY23" s="21">
        <v>0</v>
      </c>
      <c r="LZ23" s="21">
        <f t="shared" si="140"/>
        <v>0</v>
      </c>
      <c r="MA23" s="21">
        <v>0</v>
      </c>
      <c r="MB23" s="21">
        <f t="shared" si="141"/>
        <v>0</v>
      </c>
      <c r="MC23" s="21">
        <f t="shared" si="142"/>
        <v>0</v>
      </c>
      <c r="MD23" s="21"/>
      <c r="ME23" s="23">
        <f t="shared" si="256"/>
        <v>0</v>
      </c>
      <c r="MF23" s="22"/>
      <c r="MG23" s="22"/>
      <c r="MH23" s="22"/>
      <c r="MI23" s="23">
        <v>0</v>
      </c>
      <c r="MJ23" s="21">
        <f t="shared" si="226"/>
        <v>0</v>
      </c>
      <c r="MK23" s="21">
        <f t="shared" si="144"/>
        <v>0</v>
      </c>
      <c r="ML23" s="21">
        <v>0</v>
      </c>
      <c r="MM23" s="21">
        <f t="shared" si="145"/>
        <v>0</v>
      </c>
      <c r="MN23" s="21">
        <v>0</v>
      </c>
      <c r="MO23" s="21">
        <f t="shared" si="146"/>
        <v>0</v>
      </c>
      <c r="MP23" s="21">
        <v>0</v>
      </c>
      <c r="MQ23" s="21">
        <f t="shared" si="147"/>
        <v>0</v>
      </c>
      <c r="MR23" s="21">
        <v>0</v>
      </c>
      <c r="MS23" s="21">
        <f t="shared" si="148"/>
        <v>0</v>
      </c>
      <c r="MT23" s="21">
        <v>0</v>
      </c>
      <c r="MU23" s="21">
        <f t="shared" si="149"/>
        <v>0</v>
      </c>
      <c r="MV23" s="21">
        <f t="shared" si="24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1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2"/>
        <v>0</v>
      </c>
      <c r="NI23" s="21">
        <v>0</v>
      </c>
      <c r="NJ23" s="21">
        <f t="shared" si="153"/>
        <v>0</v>
      </c>
      <c r="NK23" s="21">
        <v>0</v>
      </c>
      <c r="NL23" s="21">
        <f t="shared" si="154"/>
        <v>0</v>
      </c>
      <c r="NM23" s="21">
        <v>0</v>
      </c>
      <c r="NN23" s="21">
        <f t="shared" si="155"/>
        <v>0</v>
      </c>
      <c r="NO23" s="21">
        <v>0</v>
      </c>
      <c r="NP23" s="21">
        <f t="shared" si="156"/>
        <v>0</v>
      </c>
      <c r="NQ23" s="21">
        <v>0</v>
      </c>
      <c r="NR23" s="21">
        <f t="shared" si="157"/>
        <v>0</v>
      </c>
      <c r="NS23" s="21">
        <f t="shared" si="158"/>
        <v>0</v>
      </c>
      <c r="NT23" s="21"/>
      <c r="NU23" s="23">
        <f t="shared" si="257"/>
        <v>0</v>
      </c>
      <c r="NV23" s="22"/>
      <c r="NW23" s="22"/>
      <c r="NX23" s="22"/>
      <c r="NY23" s="23">
        <v>0</v>
      </c>
      <c r="NZ23" s="21">
        <f t="shared" si="227"/>
        <v>0</v>
      </c>
      <c r="OA23" s="21">
        <f t="shared" si="160"/>
        <v>0</v>
      </c>
      <c r="OB23" s="21">
        <v>0</v>
      </c>
      <c r="OC23" s="21">
        <f t="shared" si="161"/>
        <v>0</v>
      </c>
      <c r="OD23" s="21">
        <v>0</v>
      </c>
      <c r="OE23" s="21">
        <f t="shared" si="162"/>
        <v>0</v>
      </c>
      <c r="OF23" s="21">
        <v>0</v>
      </c>
      <c r="OG23" s="21">
        <f t="shared" si="163"/>
        <v>0</v>
      </c>
      <c r="OH23" s="21">
        <v>0</v>
      </c>
      <c r="OI23" s="21">
        <f t="shared" si="164"/>
        <v>0</v>
      </c>
      <c r="OJ23" s="21">
        <v>0</v>
      </c>
      <c r="OK23" s="21">
        <f t="shared" si="165"/>
        <v>0</v>
      </c>
      <c r="OL23" s="21">
        <f t="shared" si="24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67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68"/>
        <v>0</v>
      </c>
      <c r="OY23" s="21">
        <v>0</v>
      </c>
      <c r="OZ23" s="21">
        <f t="shared" si="169"/>
        <v>0</v>
      </c>
      <c r="PA23" s="21">
        <v>0</v>
      </c>
      <c r="PB23" s="21">
        <f t="shared" si="170"/>
        <v>0</v>
      </c>
      <c r="PC23" s="21">
        <v>0</v>
      </c>
      <c r="PD23" s="21">
        <f t="shared" si="171"/>
        <v>0</v>
      </c>
      <c r="PE23" s="21">
        <v>0</v>
      </c>
      <c r="PF23" s="21">
        <f t="shared" si="172"/>
        <v>0</v>
      </c>
      <c r="PG23" s="21">
        <v>0</v>
      </c>
      <c r="PH23" s="21">
        <f t="shared" si="173"/>
        <v>0</v>
      </c>
      <c r="PI23" s="21">
        <f t="shared" si="174"/>
        <v>0</v>
      </c>
      <c r="PJ23" s="21"/>
      <c r="PK23" s="23">
        <f t="shared" si="258"/>
        <v>0</v>
      </c>
      <c r="PL23" s="22"/>
      <c r="PM23" s="22"/>
      <c r="PN23" s="22"/>
      <c r="PO23" s="23">
        <v>0</v>
      </c>
      <c r="PP23" s="21">
        <f t="shared" si="228"/>
        <v>0</v>
      </c>
      <c r="PQ23" s="21">
        <f t="shared" si="176"/>
        <v>0</v>
      </c>
      <c r="PR23" s="21">
        <v>0</v>
      </c>
      <c r="PS23" s="21">
        <f t="shared" si="177"/>
        <v>0</v>
      </c>
      <c r="PT23" s="21">
        <v>0</v>
      </c>
      <c r="PU23" s="21">
        <f t="shared" si="178"/>
        <v>0</v>
      </c>
      <c r="PV23" s="21">
        <v>0</v>
      </c>
      <c r="PW23" s="21">
        <f t="shared" si="179"/>
        <v>0</v>
      </c>
      <c r="PX23" s="21">
        <v>0</v>
      </c>
      <c r="PY23" s="21">
        <f t="shared" si="180"/>
        <v>0</v>
      </c>
      <c r="PZ23" s="21">
        <v>0</v>
      </c>
      <c r="QA23" s="21">
        <f t="shared" si="181"/>
        <v>0</v>
      </c>
      <c r="QB23" s="21">
        <f t="shared" si="24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3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4"/>
        <v>0</v>
      </c>
      <c r="QO23" s="21">
        <v>0</v>
      </c>
      <c r="QP23" s="21">
        <f t="shared" si="185"/>
        <v>0</v>
      </c>
      <c r="QQ23" s="21">
        <v>0</v>
      </c>
      <c r="QR23" s="21">
        <f t="shared" si="186"/>
        <v>0</v>
      </c>
      <c r="QS23" s="21">
        <v>0</v>
      </c>
      <c r="QT23" s="21">
        <f t="shared" si="187"/>
        <v>0</v>
      </c>
      <c r="QU23" s="21">
        <v>0</v>
      </c>
      <c r="QV23" s="21">
        <f t="shared" si="188"/>
        <v>0</v>
      </c>
      <c r="QW23" s="21">
        <v>0</v>
      </c>
      <c r="QX23" s="21">
        <f t="shared" si="189"/>
        <v>0</v>
      </c>
      <c r="QY23" s="21">
        <f t="shared" si="190"/>
        <v>0</v>
      </c>
      <c r="QZ23" s="21"/>
      <c r="RA23" s="23">
        <f t="shared" si="259"/>
        <v>0</v>
      </c>
      <c r="RB23" s="22"/>
      <c r="RC23" s="22"/>
      <c r="RD23" s="22"/>
      <c r="RE23" s="23">
        <v>0</v>
      </c>
      <c r="RF23" s="21">
        <f t="shared" si="229"/>
        <v>0</v>
      </c>
      <c r="RG23" s="21">
        <f t="shared" si="192"/>
        <v>0</v>
      </c>
      <c r="RH23" s="21">
        <v>0</v>
      </c>
      <c r="RI23" s="21">
        <f t="shared" si="193"/>
        <v>0</v>
      </c>
      <c r="RJ23" s="21">
        <v>0</v>
      </c>
      <c r="RK23" s="21">
        <f t="shared" si="194"/>
        <v>0</v>
      </c>
      <c r="RL23" s="21">
        <v>0</v>
      </c>
      <c r="RM23" s="21">
        <f t="shared" si="195"/>
        <v>0</v>
      </c>
      <c r="RN23" s="21">
        <v>0</v>
      </c>
      <c r="RO23" s="21">
        <f t="shared" si="196"/>
        <v>0</v>
      </c>
      <c r="RP23" s="21">
        <v>0</v>
      </c>
      <c r="RQ23" s="21">
        <f t="shared" si="197"/>
        <v>0</v>
      </c>
      <c r="RR23" s="21">
        <f t="shared" si="25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199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0"/>
        <v>0</v>
      </c>
      <c r="SE23" s="21">
        <v>0</v>
      </c>
      <c r="SF23" s="21">
        <f t="shared" si="201"/>
        <v>0</v>
      </c>
      <c r="SG23" s="21">
        <v>0</v>
      </c>
      <c r="SH23" s="21">
        <f t="shared" si="202"/>
        <v>0</v>
      </c>
      <c r="SI23" s="21">
        <v>0</v>
      </c>
      <c r="SJ23" s="21">
        <f t="shared" si="203"/>
        <v>0</v>
      </c>
      <c r="SK23" s="21">
        <v>0</v>
      </c>
      <c r="SL23" s="21">
        <f t="shared" si="204"/>
        <v>0</v>
      </c>
      <c r="SM23" s="21">
        <v>0</v>
      </c>
      <c r="SN23" s="21">
        <f t="shared" si="205"/>
        <v>0</v>
      </c>
      <c r="SO23" s="21">
        <f t="shared" si="206"/>
        <v>0</v>
      </c>
      <c r="SP23" s="21"/>
      <c r="SQ23" s="23">
        <f t="shared" si="260"/>
        <v>0</v>
      </c>
      <c r="SR23" s="24">
        <f t="shared" si="14"/>
        <v>0</v>
      </c>
      <c r="SS23" s="24">
        <f t="shared" si="15"/>
        <v>0</v>
      </c>
      <c r="ST23" s="24">
        <f t="shared" si="207"/>
        <v>0</v>
      </c>
    </row>
    <row r="24" spans="1:514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6"/>
        <v>0</v>
      </c>
      <c r="M24" s="21">
        <f t="shared" si="17"/>
        <v>0</v>
      </c>
      <c r="N24" s="21">
        <v>0</v>
      </c>
      <c r="O24" s="21">
        <f t="shared" si="18"/>
        <v>0</v>
      </c>
      <c r="P24" s="21">
        <v>0</v>
      </c>
      <c r="Q24" s="21">
        <f t="shared" si="19"/>
        <v>0</v>
      </c>
      <c r="R24" s="21">
        <v>0</v>
      </c>
      <c r="S24" s="21">
        <f t="shared" si="20"/>
        <v>0</v>
      </c>
      <c r="T24" s="21">
        <v>0</v>
      </c>
      <c r="U24" s="21">
        <f t="shared" si="21"/>
        <v>0</v>
      </c>
      <c r="V24" s="21">
        <v>0</v>
      </c>
      <c r="W24" s="21">
        <f t="shared" si="22"/>
        <v>0</v>
      </c>
      <c r="X24" s="21">
        <f t="shared" si="23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4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5"/>
        <v>0</v>
      </c>
      <c r="AK24" s="21">
        <v>0</v>
      </c>
      <c r="AL24" s="21">
        <f t="shared" si="26"/>
        <v>0</v>
      </c>
      <c r="AM24" s="21">
        <v>0</v>
      </c>
      <c r="AN24" s="21">
        <f t="shared" si="27"/>
        <v>0</v>
      </c>
      <c r="AO24" s="21">
        <v>0</v>
      </c>
      <c r="AP24" s="21">
        <f t="shared" si="28"/>
        <v>0</v>
      </c>
      <c r="AQ24" s="21">
        <v>0</v>
      </c>
      <c r="AR24" s="21">
        <f t="shared" si="29"/>
        <v>0</v>
      </c>
      <c r="AS24" s="21">
        <v>0</v>
      </c>
      <c r="AT24" s="21">
        <f t="shared" si="30"/>
        <v>0</v>
      </c>
      <c r="AU24" s="21">
        <f t="shared" si="31"/>
        <v>0</v>
      </c>
      <c r="AV24" s="21"/>
      <c r="AW24" s="23">
        <f t="shared" si="208"/>
        <v>0</v>
      </c>
      <c r="AX24" s="22"/>
      <c r="AY24" s="22"/>
      <c r="AZ24" s="22"/>
      <c r="BA24" s="23">
        <v>0</v>
      </c>
      <c r="BB24" s="21">
        <f t="shared" si="219"/>
        <v>0</v>
      </c>
      <c r="BC24" s="21">
        <f t="shared" si="33"/>
        <v>0</v>
      </c>
      <c r="BD24" s="21">
        <v>0</v>
      </c>
      <c r="BE24" s="21">
        <f t="shared" si="34"/>
        <v>0</v>
      </c>
      <c r="BF24" s="21">
        <v>0</v>
      </c>
      <c r="BG24" s="21">
        <f t="shared" si="35"/>
        <v>0</v>
      </c>
      <c r="BH24" s="21">
        <v>0</v>
      </c>
      <c r="BI24" s="21">
        <f t="shared" si="36"/>
        <v>0</v>
      </c>
      <c r="BJ24" s="21">
        <v>0</v>
      </c>
      <c r="BK24" s="21">
        <f t="shared" si="37"/>
        <v>0</v>
      </c>
      <c r="BL24" s="21">
        <v>0</v>
      </c>
      <c r="BM24" s="21">
        <f t="shared" si="38"/>
        <v>0</v>
      </c>
      <c r="BN24" s="21">
        <f t="shared" si="24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0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1"/>
        <v>0</v>
      </c>
      <c r="CA24" s="21">
        <v>0</v>
      </c>
      <c r="CB24" s="21">
        <f t="shared" si="42"/>
        <v>0</v>
      </c>
      <c r="CC24" s="21">
        <v>0</v>
      </c>
      <c r="CD24" s="21">
        <f t="shared" si="43"/>
        <v>0</v>
      </c>
      <c r="CE24" s="21">
        <v>0</v>
      </c>
      <c r="CF24" s="21">
        <f t="shared" si="44"/>
        <v>0</v>
      </c>
      <c r="CG24" s="21">
        <v>0</v>
      </c>
      <c r="CH24" s="21">
        <f t="shared" si="45"/>
        <v>0</v>
      </c>
      <c r="CI24" s="21">
        <v>0</v>
      </c>
      <c r="CJ24" s="21">
        <f t="shared" si="46"/>
        <v>0</v>
      </c>
      <c r="CK24" s="21">
        <f t="shared" si="47"/>
        <v>0</v>
      </c>
      <c r="CL24" s="21"/>
      <c r="CM24" s="23">
        <f t="shared" si="251"/>
        <v>0</v>
      </c>
      <c r="CN24" s="22"/>
      <c r="CO24" s="22"/>
      <c r="CP24" s="22"/>
      <c r="CQ24" s="23">
        <v>0</v>
      </c>
      <c r="CR24" s="21">
        <f t="shared" si="220"/>
        <v>0</v>
      </c>
      <c r="CS24" s="21">
        <f t="shared" si="49"/>
        <v>0</v>
      </c>
      <c r="CT24" s="21">
        <v>0</v>
      </c>
      <c r="CU24" s="21">
        <f t="shared" si="50"/>
        <v>0</v>
      </c>
      <c r="CV24" s="21">
        <v>0</v>
      </c>
      <c r="CW24" s="21">
        <f t="shared" si="51"/>
        <v>0</v>
      </c>
      <c r="CX24" s="21">
        <v>0</v>
      </c>
      <c r="CY24" s="21">
        <f t="shared" si="52"/>
        <v>0</v>
      </c>
      <c r="CZ24" s="21">
        <v>0</v>
      </c>
      <c r="DA24" s="21">
        <f t="shared" si="53"/>
        <v>0</v>
      </c>
      <c r="DB24" s="21">
        <v>0</v>
      </c>
      <c r="DC24" s="21">
        <f t="shared" si="54"/>
        <v>0</v>
      </c>
      <c r="DD24" s="21">
        <f t="shared" si="24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6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7"/>
        <v>0</v>
      </c>
      <c r="DS24" s="21">
        <v>0</v>
      </c>
      <c r="DT24" s="21">
        <f t="shared" si="58"/>
        <v>0</v>
      </c>
      <c r="DU24" s="21">
        <v>0</v>
      </c>
      <c r="DV24" s="21">
        <f t="shared" si="59"/>
        <v>0</v>
      </c>
      <c r="DW24" s="21">
        <v>0</v>
      </c>
      <c r="DX24" s="21">
        <f t="shared" si="60"/>
        <v>0</v>
      </c>
      <c r="DY24" s="21">
        <v>0</v>
      </c>
      <c r="DZ24" s="21">
        <f t="shared" si="61"/>
        <v>0</v>
      </c>
      <c r="EA24" s="21">
        <f t="shared" si="62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21"/>
        <v>0</v>
      </c>
      <c r="EI24" s="21">
        <f t="shared" si="64"/>
        <v>0</v>
      </c>
      <c r="EJ24" s="21">
        <v>0</v>
      </c>
      <c r="EK24" s="21">
        <f t="shared" si="65"/>
        <v>0</v>
      </c>
      <c r="EL24" s="21">
        <v>0</v>
      </c>
      <c r="EM24" s="21">
        <f t="shared" si="66"/>
        <v>0</v>
      </c>
      <c r="EN24" s="21">
        <v>0</v>
      </c>
      <c r="EO24" s="21">
        <f t="shared" si="67"/>
        <v>0</v>
      </c>
      <c r="EP24" s="21">
        <v>0</v>
      </c>
      <c r="EQ24" s="21">
        <f t="shared" si="68"/>
        <v>0</v>
      </c>
      <c r="ER24" s="21">
        <v>0</v>
      </c>
      <c r="ES24" s="21">
        <f t="shared" si="69"/>
        <v>0</v>
      </c>
      <c r="ET24" s="21">
        <f t="shared" si="24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1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2"/>
        <v>0</v>
      </c>
      <c r="FG24" s="21">
        <v>0</v>
      </c>
      <c r="FH24" s="21">
        <f t="shared" si="73"/>
        <v>0</v>
      </c>
      <c r="FI24" s="21">
        <v>0</v>
      </c>
      <c r="FJ24" s="21">
        <f t="shared" si="74"/>
        <v>0</v>
      </c>
      <c r="FK24" s="21">
        <v>0</v>
      </c>
      <c r="FL24" s="21">
        <f t="shared" si="75"/>
        <v>0</v>
      </c>
      <c r="FM24" s="21">
        <v>0</v>
      </c>
      <c r="FN24" s="21">
        <f t="shared" si="76"/>
        <v>0</v>
      </c>
      <c r="FO24" s="21">
        <v>0</v>
      </c>
      <c r="FP24" s="21">
        <f t="shared" si="77"/>
        <v>0</v>
      </c>
      <c r="FQ24" s="21">
        <f t="shared" si="78"/>
        <v>0</v>
      </c>
      <c r="FR24" s="21"/>
      <c r="FS24" s="23">
        <f t="shared" si="252"/>
        <v>0</v>
      </c>
      <c r="FT24" s="22"/>
      <c r="FU24" s="22"/>
      <c r="FV24" s="22"/>
      <c r="FW24" s="23">
        <v>0</v>
      </c>
      <c r="FX24" s="21">
        <f t="shared" si="222"/>
        <v>0</v>
      </c>
      <c r="FY24" s="21">
        <f t="shared" si="80"/>
        <v>0</v>
      </c>
      <c r="FZ24" s="21">
        <v>0</v>
      </c>
      <c r="GA24" s="21">
        <f t="shared" si="81"/>
        <v>0</v>
      </c>
      <c r="GB24" s="21">
        <v>0</v>
      </c>
      <c r="GC24" s="21">
        <f t="shared" si="82"/>
        <v>0</v>
      </c>
      <c r="GD24" s="21">
        <v>0</v>
      </c>
      <c r="GE24" s="21">
        <f t="shared" si="83"/>
        <v>0</v>
      </c>
      <c r="GF24" s="21">
        <v>0</v>
      </c>
      <c r="GG24" s="21">
        <f t="shared" si="84"/>
        <v>0</v>
      </c>
      <c r="GH24" s="21">
        <v>0</v>
      </c>
      <c r="GI24" s="21">
        <f t="shared" si="85"/>
        <v>0</v>
      </c>
      <c r="GJ24" s="21">
        <f t="shared" si="24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7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8"/>
        <v>0</v>
      </c>
      <c r="GW24" s="21">
        <v>0</v>
      </c>
      <c r="GX24" s="21">
        <f t="shared" si="89"/>
        <v>0</v>
      </c>
      <c r="GY24" s="21">
        <v>0</v>
      </c>
      <c r="GZ24" s="21">
        <f t="shared" si="90"/>
        <v>0</v>
      </c>
      <c r="HA24" s="21">
        <v>0</v>
      </c>
      <c r="HB24" s="21">
        <f t="shared" si="91"/>
        <v>0</v>
      </c>
      <c r="HC24" s="21">
        <v>0</v>
      </c>
      <c r="HD24" s="21">
        <f t="shared" si="92"/>
        <v>0</v>
      </c>
      <c r="HE24" s="21">
        <v>0</v>
      </c>
      <c r="HF24" s="21">
        <f t="shared" si="93"/>
        <v>0</v>
      </c>
      <c r="HG24" s="21">
        <f t="shared" si="94"/>
        <v>0</v>
      </c>
      <c r="HH24" s="21"/>
      <c r="HI24" s="23">
        <f t="shared" si="253"/>
        <v>0</v>
      </c>
      <c r="HJ24" s="22"/>
      <c r="HK24" s="22"/>
      <c r="HL24" s="22"/>
      <c r="HM24" s="23">
        <v>0</v>
      </c>
      <c r="HN24" s="21">
        <f t="shared" si="223"/>
        <v>0</v>
      </c>
      <c r="HO24" s="21">
        <f t="shared" si="96"/>
        <v>0</v>
      </c>
      <c r="HP24" s="21">
        <v>0</v>
      </c>
      <c r="HQ24" s="21">
        <f t="shared" si="97"/>
        <v>0</v>
      </c>
      <c r="HR24" s="21">
        <v>0</v>
      </c>
      <c r="HS24" s="21">
        <f t="shared" si="98"/>
        <v>0</v>
      </c>
      <c r="HT24" s="21">
        <v>0</v>
      </c>
      <c r="HU24" s="21">
        <f t="shared" si="99"/>
        <v>0</v>
      </c>
      <c r="HV24" s="21">
        <v>0</v>
      </c>
      <c r="HW24" s="21">
        <f t="shared" si="100"/>
        <v>0</v>
      </c>
      <c r="HX24" s="21">
        <v>0</v>
      </c>
      <c r="HY24" s="21">
        <f t="shared" si="101"/>
        <v>0</v>
      </c>
      <c r="HZ24" s="21">
        <f t="shared" si="24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3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4"/>
        <v>0</v>
      </c>
      <c r="IM24" s="21">
        <v>0</v>
      </c>
      <c r="IN24" s="21">
        <f t="shared" si="105"/>
        <v>0</v>
      </c>
      <c r="IO24" s="21">
        <v>0</v>
      </c>
      <c r="IP24" s="21">
        <f t="shared" si="106"/>
        <v>0</v>
      </c>
      <c r="IQ24" s="21">
        <v>0</v>
      </c>
      <c r="IR24" s="21">
        <f t="shared" si="107"/>
        <v>0</v>
      </c>
      <c r="IS24" s="21">
        <v>0</v>
      </c>
      <c r="IT24" s="21">
        <f t="shared" si="108"/>
        <v>0</v>
      </c>
      <c r="IU24" s="21">
        <v>0</v>
      </c>
      <c r="IV24" s="21">
        <f t="shared" si="109"/>
        <v>0</v>
      </c>
      <c r="IW24" s="21">
        <f t="shared" si="110"/>
        <v>0</v>
      </c>
      <c r="IX24" s="21"/>
      <c r="IY24" s="23">
        <f t="shared" si="254"/>
        <v>0</v>
      </c>
      <c r="IZ24" s="22"/>
      <c r="JA24" s="22"/>
      <c r="JB24" s="22"/>
      <c r="JC24" s="23">
        <v>0</v>
      </c>
      <c r="JD24" s="21">
        <f t="shared" si="224"/>
        <v>0</v>
      </c>
      <c r="JE24" s="21">
        <f t="shared" si="112"/>
        <v>0</v>
      </c>
      <c r="JF24" s="21">
        <v>0</v>
      </c>
      <c r="JG24" s="21">
        <f t="shared" si="113"/>
        <v>0</v>
      </c>
      <c r="JH24" s="21">
        <v>0</v>
      </c>
      <c r="JI24" s="21">
        <f t="shared" si="114"/>
        <v>0</v>
      </c>
      <c r="JJ24" s="21">
        <v>0</v>
      </c>
      <c r="JK24" s="21">
        <f t="shared" si="115"/>
        <v>0</v>
      </c>
      <c r="JL24" s="21">
        <v>0</v>
      </c>
      <c r="JM24" s="21">
        <f t="shared" si="116"/>
        <v>0</v>
      </c>
      <c r="JN24" s="21">
        <v>0</v>
      </c>
      <c r="JO24" s="21">
        <f t="shared" si="117"/>
        <v>0</v>
      </c>
      <c r="JP24" s="21">
        <f t="shared" si="24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19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0"/>
        <v>0</v>
      </c>
      <c r="KC24" s="21">
        <v>0</v>
      </c>
      <c r="KD24" s="21">
        <f t="shared" si="121"/>
        <v>0</v>
      </c>
      <c r="KE24" s="21">
        <v>0</v>
      </c>
      <c r="KF24" s="21">
        <f t="shared" si="122"/>
        <v>0</v>
      </c>
      <c r="KG24" s="21">
        <v>0</v>
      </c>
      <c r="KH24" s="21">
        <f t="shared" si="123"/>
        <v>0</v>
      </c>
      <c r="KI24" s="21">
        <v>0</v>
      </c>
      <c r="KJ24" s="21">
        <f t="shared" si="124"/>
        <v>0</v>
      </c>
      <c r="KK24" s="21">
        <v>0</v>
      </c>
      <c r="KL24" s="21">
        <f t="shared" si="125"/>
        <v>0</v>
      </c>
      <c r="KM24" s="21">
        <f t="shared" si="126"/>
        <v>0</v>
      </c>
      <c r="KN24" s="21"/>
      <c r="KO24" s="23">
        <f t="shared" si="255"/>
        <v>0</v>
      </c>
      <c r="KP24" s="22"/>
      <c r="KQ24" s="22"/>
      <c r="KR24" s="22"/>
      <c r="KS24" s="23">
        <v>0</v>
      </c>
      <c r="KT24" s="21">
        <f t="shared" si="225"/>
        <v>0</v>
      </c>
      <c r="KU24" s="21">
        <f t="shared" si="128"/>
        <v>0</v>
      </c>
      <c r="KV24" s="21">
        <v>0</v>
      </c>
      <c r="KW24" s="21">
        <f t="shared" si="129"/>
        <v>0</v>
      </c>
      <c r="KX24" s="21">
        <v>0</v>
      </c>
      <c r="KY24" s="21">
        <f t="shared" si="130"/>
        <v>0</v>
      </c>
      <c r="KZ24" s="21">
        <v>0</v>
      </c>
      <c r="LA24" s="21">
        <f t="shared" si="131"/>
        <v>0</v>
      </c>
      <c r="LB24" s="21">
        <v>0</v>
      </c>
      <c r="LC24" s="21">
        <f t="shared" si="132"/>
        <v>0</v>
      </c>
      <c r="LD24" s="21">
        <v>0</v>
      </c>
      <c r="LE24" s="21">
        <f t="shared" si="133"/>
        <v>0</v>
      </c>
      <c r="LF24" s="21">
        <f t="shared" si="24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5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6"/>
        <v>0</v>
      </c>
      <c r="LS24" s="21">
        <v>0</v>
      </c>
      <c r="LT24" s="21">
        <f t="shared" si="137"/>
        <v>0</v>
      </c>
      <c r="LU24" s="21">
        <v>0</v>
      </c>
      <c r="LV24" s="21">
        <f t="shared" si="138"/>
        <v>0</v>
      </c>
      <c r="LW24" s="21">
        <v>0</v>
      </c>
      <c r="LX24" s="21">
        <f t="shared" si="139"/>
        <v>0</v>
      </c>
      <c r="LY24" s="21">
        <v>0</v>
      </c>
      <c r="LZ24" s="21">
        <f t="shared" si="140"/>
        <v>0</v>
      </c>
      <c r="MA24" s="21">
        <v>0</v>
      </c>
      <c r="MB24" s="21">
        <f t="shared" si="141"/>
        <v>0</v>
      </c>
      <c r="MC24" s="21">
        <f t="shared" si="142"/>
        <v>0</v>
      </c>
      <c r="MD24" s="21"/>
      <c r="ME24" s="23">
        <f t="shared" si="256"/>
        <v>0</v>
      </c>
      <c r="MF24" s="22"/>
      <c r="MG24" s="22"/>
      <c r="MH24" s="22"/>
      <c r="MI24" s="23">
        <v>0</v>
      </c>
      <c r="MJ24" s="21">
        <f t="shared" si="226"/>
        <v>0</v>
      </c>
      <c r="MK24" s="21">
        <f t="shared" si="144"/>
        <v>0</v>
      </c>
      <c r="ML24" s="21">
        <v>0</v>
      </c>
      <c r="MM24" s="21">
        <f t="shared" si="145"/>
        <v>0</v>
      </c>
      <c r="MN24" s="21">
        <v>0</v>
      </c>
      <c r="MO24" s="21">
        <f t="shared" si="146"/>
        <v>0</v>
      </c>
      <c r="MP24" s="21">
        <v>0</v>
      </c>
      <c r="MQ24" s="21">
        <f t="shared" si="147"/>
        <v>0</v>
      </c>
      <c r="MR24" s="21">
        <v>0</v>
      </c>
      <c r="MS24" s="21">
        <f t="shared" si="148"/>
        <v>0</v>
      </c>
      <c r="MT24" s="21">
        <v>0</v>
      </c>
      <c r="MU24" s="21">
        <f t="shared" si="149"/>
        <v>0</v>
      </c>
      <c r="MV24" s="21">
        <f t="shared" si="24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1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2"/>
        <v>0</v>
      </c>
      <c r="NI24" s="21">
        <v>0</v>
      </c>
      <c r="NJ24" s="21">
        <f t="shared" si="153"/>
        <v>0</v>
      </c>
      <c r="NK24" s="21">
        <v>0</v>
      </c>
      <c r="NL24" s="21">
        <f t="shared" si="154"/>
        <v>0</v>
      </c>
      <c r="NM24" s="21">
        <v>0</v>
      </c>
      <c r="NN24" s="21">
        <f t="shared" si="155"/>
        <v>0</v>
      </c>
      <c r="NO24" s="21">
        <v>0</v>
      </c>
      <c r="NP24" s="21">
        <f t="shared" si="156"/>
        <v>0</v>
      </c>
      <c r="NQ24" s="21">
        <v>0</v>
      </c>
      <c r="NR24" s="21">
        <f t="shared" si="157"/>
        <v>0</v>
      </c>
      <c r="NS24" s="21">
        <f t="shared" si="158"/>
        <v>0</v>
      </c>
      <c r="NT24" s="21"/>
      <c r="NU24" s="23">
        <f t="shared" si="257"/>
        <v>0</v>
      </c>
      <c r="NV24" s="22"/>
      <c r="NW24" s="22"/>
      <c r="NX24" s="22"/>
      <c r="NY24" s="23">
        <v>0</v>
      </c>
      <c r="NZ24" s="21">
        <f t="shared" si="227"/>
        <v>0</v>
      </c>
      <c r="OA24" s="21">
        <f t="shared" si="160"/>
        <v>0</v>
      </c>
      <c r="OB24" s="21">
        <v>0</v>
      </c>
      <c r="OC24" s="21">
        <f t="shared" si="161"/>
        <v>0</v>
      </c>
      <c r="OD24" s="21">
        <v>0</v>
      </c>
      <c r="OE24" s="21">
        <f t="shared" si="162"/>
        <v>0</v>
      </c>
      <c r="OF24" s="21">
        <v>0</v>
      </c>
      <c r="OG24" s="21">
        <f t="shared" si="163"/>
        <v>0</v>
      </c>
      <c r="OH24" s="21">
        <v>0</v>
      </c>
      <c r="OI24" s="21">
        <f t="shared" si="164"/>
        <v>0</v>
      </c>
      <c r="OJ24" s="21">
        <v>0</v>
      </c>
      <c r="OK24" s="21">
        <f t="shared" si="165"/>
        <v>0</v>
      </c>
      <c r="OL24" s="21">
        <f t="shared" si="24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67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68"/>
        <v>0</v>
      </c>
      <c r="OY24" s="21">
        <v>0</v>
      </c>
      <c r="OZ24" s="21">
        <f t="shared" si="169"/>
        <v>0</v>
      </c>
      <c r="PA24" s="21">
        <v>0</v>
      </c>
      <c r="PB24" s="21">
        <f t="shared" si="170"/>
        <v>0</v>
      </c>
      <c r="PC24" s="21">
        <v>0</v>
      </c>
      <c r="PD24" s="21">
        <f t="shared" si="171"/>
        <v>0</v>
      </c>
      <c r="PE24" s="21">
        <v>0</v>
      </c>
      <c r="PF24" s="21">
        <f t="shared" si="172"/>
        <v>0</v>
      </c>
      <c r="PG24" s="21">
        <v>0</v>
      </c>
      <c r="PH24" s="21">
        <f t="shared" si="173"/>
        <v>0</v>
      </c>
      <c r="PI24" s="21">
        <f t="shared" si="174"/>
        <v>0</v>
      </c>
      <c r="PJ24" s="21"/>
      <c r="PK24" s="23">
        <f t="shared" si="258"/>
        <v>0</v>
      </c>
      <c r="PL24" s="22"/>
      <c r="PM24" s="22"/>
      <c r="PN24" s="22"/>
      <c r="PO24" s="23">
        <v>0</v>
      </c>
      <c r="PP24" s="21">
        <f t="shared" si="228"/>
        <v>0</v>
      </c>
      <c r="PQ24" s="21">
        <f t="shared" si="176"/>
        <v>0</v>
      </c>
      <c r="PR24" s="21">
        <v>0</v>
      </c>
      <c r="PS24" s="21">
        <f t="shared" si="177"/>
        <v>0</v>
      </c>
      <c r="PT24" s="21">
        <v>0</v>
      </c>
      <c r="PU24" s="21">
        <f t="shared" si="178"/>
        <v>0</v>
      </c>
      <c r="PV24" s="21">
        <v>0</v>
      </c>
      <c r="PW24" s="21">
        <f t="shared" si="179"/>
        <v>0</v>
      </c>
      <c r="PX24" s="21">
        <v>0</v>
      </c>
      <c r="PY24" s="21">
        <f t="shared" si="180"/>
        <v>0</v>
      </c>
      <c r="PZ24" s="21">
        <v>0</v>
      </c>
      <c r="QA24" s="21">
        <f t="shared" si="181"/>
        <v>0</v>
      </c>
      <c r="QB24" s="21">
        <f t="shared" si="24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3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4"/>
        <v>0</v>
      </c>
      <c r="QO24" s="21">
        <v>0</v>
      </c>
      <c r="QP24" s="21">
        <f t="shared" si="185"/>
        <v>0</v>
      </c>
      <c r="QQ24" s="21">
        <v>0</v>
      </c>
      <c r="QR24" s="21">
        <f t="shared" si="186"/>
        <v>0</v>
      </c>
      <c r="QS24" s="21">
        <v>0</v>
      </c>
      <c r="QT24" s="21">
        <f t="shared" si="187"/>
        <v>0</v>
      </c>
      <c r="QU24" s="21">
        <v>0</v>
      </c>
      <c r="QV24" s="21">
        <f t="shared" si="188"/>
        <v>0</v>
      </c>
      <c r="QW24" s="21">
        <v>0</v>
      </c>
      <c r="QX24" s="21">
        <f t="shared" si="189"/>
        <v>0</v>
      </c>
      <c r="QY24" s="21">
        <f t="shared" si="190"/>
        <v>0</v>
      </c>
      <c r="QZ24" s="21"/>
      <c r="RA24" s="23">
        <f t="shared" si="259"/>
        <v>0</v>
      </c>
      <c r="RB24" s="22"/>
      <c r="RC24" s="22"/>
      <c r="RD24" s="22"/>
      <c r="RE24" s="23">
        <v>0</v>
      </c>
      <c r="RF24" s="21">
        <f t="shared" si="229"/>
        <v>0</v>
      </c>
      <c r="RG24" s="21">
        <f t="shared" si="192"/>
        <v>0</v>
      </c>
      <c r="RH24" s="21">
        <v>0</v>
      </c>
      <c r="RI24" s="21">
        <f t="shared" si="193"/>
        <v>0</v>
      </c>
      <c r="RJ24" s="21">
        <v>0</v>
      </c>
      <c r="RK24" s="21">
        <f t="shared" si="194"/>
        <v>0</v>
      </c>
      <c r="RL24" s="21">
        <v>0</v>
      </c>
      <c r="RM24" s="21">
        <f t="shared" si="195"/>
        <v>0</v>
      </c>
      <c r="RN24" s="21">
        <v>0</v>
      </c>
      <c r="RO24" s="21">
        <f t="shared" si="196"/>
        <v>0</v>
      </c>
      <c r="RP24" s="21">
        <v>0</v>
      </c>
      <c r="RQ24" s="21">
        <f t="shared" si="197"/>
        <v>0</v>
      </c>
      <c r="RR24" s="21">
        <f t="shared" si="25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199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0"/>
        <v>0</v>
      </c>
      <c r="SE24" s="21">
        <v>0</v>
      </c>
      <c r="SF24" s="21">
        <f t="shared" si="201"/>
        <v>0</v>
      </c>
      <c r="SG24" s="21">
        <v>0</v>
      </c>
      <c r="SH24" s="21">
        <f t="shared" si="202"/>
        <v>0</v>
      </c>
      <c r="SI24" s="21">
        <v>0</v>
      </c>
      <c r="SJ24" s="21">
        <f t="shared" si="203"/>
        <v>0</v>
      </c>
      <c r="SK24" s="21">
        <v>0</v>
      </c>
      <c r="SL24" s="21">
        <f t="shared" si="204"/>
        <v>0</v>
      </c>
      <c r="SM24" s="21">
        <v>0</v>
      </c>
      <c r="SN24" s="21">
        <f t="shared" si="205"/>
        <v>0</v>
      </c>
      <c r="SO24" s="21">
        <f t="shared" si="206"/>
        <v>0</v>
      </c>
      <c r="SP24" s="21"/>
      <c r="SQ24" s="23">
        <f t="shared" si="260"/>
        <v>0</v>
      </c>
      <c r="SR24" s="24">
        <f t="shared" si="14"/>
        <v>0</v>
      </c>
      <c r="SS24" s="24">
        <f t="shared" si="15"/>
        <v>0</v>
      </c>
      <c r="ST24" s="24">
        <f t="shared" si="207"/>
        <v>0</v>
      </c>
    </row>
    <row r="25" spans="1:514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6"/>
        <v>0</v>
      </c>
      <c r="M25" s="21">
        <f t="shared" si="17"/>
        <v>0</v>
      </c>
      <c r="N25" s="21">
        <v>0</v>
      </c>
      <c r="O25" s="21">
        <f t="shared" si="18"/>
        <v>0</v>
      </c>
      <c r="P25" s="21">
        <v>0</v>
      </c>
      <c r="Q25" s="21">
        <f t="shared" si="19"/>
        <v>0</v>
      </c>
      <c r="R25" s="21">
        <v>0</v>
      </c>
      <c r="S25" s="21">
        <f t="shared" si="20"/>
        <v>0</v>
      </c>
      <c r="T25" s="21">
        <v>0</v>
      </c>
      <c r="U25" s="21">
        <f t="shared" si="21"/>
        <v>0</v>
      </c>
      <c r="V25" s="21">
        <v>0</v>
      </c>
      <c r="W25" s="21">
        <f t="shared" si="22"/>
        <v>0</v>
      </c>
      <c r="X25" s="21">
        <f t="shared" si="23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4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5"/>
        <v>0</v>
      </c>
      <c r="AK25" s="21">
        <v>0</v>
      </c>
      <c r="AL25" s="21">
        <f t="shared" si="26"/>
        <v>0</v>
      </c>
      <c r="AM25" s="21">
        <v>0</v>
      </c>
      <c r="AN25" s="21">
        <f t="shared" si="27"/>
        <v>0</v>
      </c>
      <c r="AO25" s="21">
        <v>0</v>
      </c>
      <c r="AP25" s="21">
        <f t="shared" si="28"/>
        <v>0</v>
      </c>
      <c r="AQ25" s="21">
        <v>0</v>
      </c>
      <c r="AR25" s="21">
        <f t="shared" si="29"/>
        <v>0</v>
      </c>
      <c r="AS25" s="21">
        <v>0</v>
      </c>
      <c r="AT25" s="21">
        <f t="shared" si="30"/>
        <v>0</v>
      </c>
      <c r="AU25" s="21">
        <f t="shared" si="31"/>
        <v>0</v>
      </c>
      <c r="AV25" s="21"/>
      <c r="AW25" s="23">
        <f t="shared" si="208"/>
        <v>0</v>
      </c>
      <c r="AX25" s="22"/>
      <c r="AY25" s="22"/>
      <c r="AZ25" s="22"/>
      <c r="BA25" s="23">
        <v>0</v>
      </c>
      <c r="BB25" s="21">
        <f t="shared" si="219"/>
        <v>0</v>
      </c>
      <c r="BC25" s="21">
        <f t="shared" si="33"/>
        <v>0</v>
      </c>
      <c r="BD25" s="21">
        <v>0</v>
      </c>
      <c r="BE25" s="21">
        <f t="shared" si="34"/>
        <v>0</v>
      </c>
      <c r="BF25" s="21">
        <v>0</v>
      </c>
      <c r="BG25" s="21">
        <f t="shared" si="35"/>
        <v>0</v>
      </c>
      <c r="BH25" s="21">
        <v>0</v>
      </c>
      <c r="BI25" s="21">
        <f t="shared" si="36"/>
        <v>0</v>
      </c>
      <c r="BJ25" s="21">
        <v>0</v>
      </c>
      <c r="BK25" s="21">
        <f t="shared" si="37"/>
        <v>0</v>
      </c>
      <c r="BL25" s="21">
        <v>0</v>
      </c>
      <c r="BM25" s="21">
        <f t="shared" si="38"/>
        <v>0</v>
      </c>
      <c r="BN25" s="21">
        <f t="shared" si="24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0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1"/>
        <v>0</v>
      </c>
      <c r="CA25" s="21">
        <v>0</v>
      </c>
      <c r="CB25" s="21">
        <f t="shared" si="42"/>
        <v>0</v>
      </c>
      <c r="CC25" s="21">
        <v>0</v>
      </c>
      <c r="CD25" s="21">
        <f t="shared" si="43"/>
        <v>0</v>
      </c>
      <c r="CE25" s="21">
        <v>0</v>
      </c>
      <c r="CF25" s="21">
        <f t="shared" si="44"/>
        <v>0</v>
      </c>
      <c r="CG25" s="21">
        <v>0</v>
      </c>
      <c r="CH25" s="21">
        <f t="shared" si="45"/>
        <v>0</v>
      </c>
      <c r="CI25" s="21">
        <v>0</v>
      </c>
      <c r="CJ25" s="21">
        <f t="shared" si="46"/>
        <v>0</v>
      </c>
      <c r="CK25" s="21">
        <f t="shared" si="47"/>
        <v>0</v>
      </c>
      <c r="CL25" s="21"/>
      <c r="CM25" s="23">
        <f t="shared" si="251"/>
        <v>0</v>
      </c>
      <c r="CN25" s="22"/>
      <c r="CO25" s="22"/>
      <c r="CP25" s="22"/>
      <c r="CQ25" s="23">
        <v>0</v>
      </c>
      <c r="CR25" s="21">
        <f t="shared" si="220"/>
        <v>0</v>
      </c>
      <c r="CS25" s="21">
        <f t="shared" si="49"/>
        <v>0</v>
      </c>
      <c r="CT25" s="21">
        <v>0</v>
      </c>
      <c r="CU25" s="21">
        <f t="shared" si="50"/>
        <v>0</v>
      </c>
      <c r="CV25" s="21">
        <v>0</v>
      </c>
      <c r="CW25" s="21">
        <f t="shared" si="51"/>
        <v>0</v>
      </c>
      <c r="CX25" s="21">
        <v>0</v>
      </c>
      <c r="CY25" s="21">
        <f t="shared" si="52"/>
        <v>0</v>
      </c>
      <c r="CZ25" s="21">
        <v>0</v>
      </c>
      <c r="DA25" s="21">
        <f t="shared" si="53"/>
        <v>0</v>
      </c>
      <c r="DB25" s="21">
        <v>0</v>
      </c>
      <c r="DC25" s="21">
        <f t="shared" si="54"/>
        <v>0</v>
      </c>
      <c r="DD25" s="21">
        <f t="shared" si="24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6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7"/>
        <v>0</v>
      </c>
      <c r="DS25" s="21">
        <v>0</v>
      </c>
      <c r="DT25" s="21">
        <f t="shared" si="58"/>
        <v>0</v>
      </c>
      <c r="DU25" s="21">
        <v>0</v>
      </c>
      <c r="DV25" s="21">
        <f t="shared" si="59"/>
        <v>0</v>
      </c>
      <c r="DW25" s="21">
        <v>0</v>
      </c>
      <c r="DX25" s="21">
        <f t="shared" si="60"/>
        <v>0</v>
      </c>
      <c r="DY25" s="21">
        <v>0</v>
      </c>
      <c r="DZ25" s="21">
        <f t="shared" si="61"/>
        <v>0</v>
      </c>
      <c r="EA25" s="21">
        <f t="shared" si="62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21"/>
        <v>0</v>
      </c>
      <c r="EI25" s="21">
        <f t="shared" si="64"/>
        <v>0</v>
      </c>
      <c r="EJ25" s="21">
        <v>0</v>
      </c>
      <c r="EK25" s="21">
        <f t="shared" si="65"/>
        <v>0</v>
      </c>
      <c r="EL25" s="21">
        <v>0</v>
      </c>
      <c r="EM25" s="21">
        <f t="shared" si="66"/>
        <v>0</v>
      </c>
      <c r="EN25" s="21">
        <v>0</v>
      </c>
      <c r="EO25" s="21">
        <f t="shared" si="67"/>
        <v>0</v>
      </c>
      <c r="EP25" s="21">
        <v>0</v>
      </c>
      <c r="EQ25" s="21">
        <f t="shared" si="68"/>
        <v>0</v>
      </c>
      <c r="ER25" s="21">
        <v>0</v>
      </c>
      <c r="ES25" s="21">
        <f t="shared" si="69"/>
        <v>0</v>
      </c>
      <c r="ET25" s="21">
        <f t="shared" si="24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1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2"/>
        <v>0</v>
      </c>
      <c r="FG25" s="21">
        <v>0</v>
      </c>
      <c r="FH25" s="21">
        <f t="shared" si="73"/>
        <v>0</v>
      </c>
      <c r="FI25" s="21">
        <v>0</v>
      </c>
      <c r="FJ25" s="21">
        <f t="shared" si="74"/>
        <v>0</v>
      </c>
      <c r="FK25" s="21">
        <v>0</v>
      </c>
      <c r="FL25" s="21">
        <f t="shared" si="75"/>
        <v>0</v>
      </c>
      <c r="FM25" s="21">
        <v>0</v>
      </c>
      <c r="FN25" s="21">
        <f t="shared" si="76"/>
        <v>0</v>
      </c>
      <c r="FO25" s="21">
        <v>0</v>
      </c>
      <c r="FP25" s="21">
        <f t="shared" si="77"/>
        <v>0</v>
      </c>
      <c r="FQ25" s="21">
        <f t="shared" si="78"/>
        <v>0</v>
      </c>
      <c r="FR25" s="21"/>
      <c r="FS25" s="23">
        <f t="shared" si="252"/>
        <v>0</v>
      </c>
      <c r="FT25" s="22"/>
      <c r="FU25" s="22"/>
      <c r="FV25" s="22"/>
      <c r="FW25" s="23">
        <v>0</v>
      </c>
      <c r="FX25" s="21">
        <f t="shared" si="222"/>
        <v>0</v>
      </c>
      <c r="FY25" s="21">
        <f t="shared" si="80"/>
        <v>0</v>
      </c>
      <c r="FZ25" s="21">
        <v>0</v>
      </c>
      <c r="GA25" s="21">
        <f t="shared" si="81"/>
        <v>0</v>
      </c>
      <c r="GB25" s="21">
        <v>0</v>
      </c>
      <c r="GC25" s="21">
        <f t="shared" si="82"/>
        <v>0</v>
      </c>
      <c r="GD25" s="21">
        <v>0</v>
      </c>
      <c r="GE25" s="21">
        <f t="shared" si="83"/>
        <v>0</v>
      </c>
      <c r="GF25" s="21">
        <v>0</v>
      </c>
      <c r="GG25" s="21">
        <f t="shared" si="84"/>
        <v>0</v>
      </c>
      <c r="GH25" s="21">
        <v>0</v>
      </c>
      <c r="GI25" s="21">
        <f t="shared" si="85"/>
        <v>0</v>
      </c>
      <c r="GJ25" s="21">
        <f t="shared" si="24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7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8"/>
        <v>0</v>
      </c>
      <c r="GW25" s="21">
        <v>0</v>
      </c>
      <c r="GX25" s="21">
        <f t="shared" si="89"/>
        <v>0</v>
      </c>
      <c r="GY25" s="21">
        <v>0</v>
      </c>
      <c r="GZ25" s="21">
        <f t="shared" si="90"/>
        <v>0</v>
      </c>
      <c r="HA25" s="21">
        <v>0</v>
      </c>
      <c r="HB25" s="21">
        <f t="shared" si="91"/>
        <v>0</v>
      </c>
      <c r="HC25" s="21">
        <v>0</v>
      </c>
      <c r="HD25" s="21">
        <f t="shared" si="92"/>
        <v>0</v>
      </c>
      <c r="HE25" s="21">
        <v>0</v>
      </c>
      <c r="HF25" s="21">
        <f t="shared" si="93"/>
        <v>0</v>
      </c>
      <c r="HG25" s="21">
        <f t="shared" si="94"/>
        <v>0</v>
      </c>
      <c r="HH25" s="21"/>
      <c r="HI25" s="23">
        <f t="shared" si="253"/>
        <v>0</v>
      </c>
      <c r="HJ25" s="22"/>
      <c r="HK25" s="22"/>
      <c r="HL25" s="22"/>
      <c r="HM25" s="23">
        <v>0</v>
      </c>
      <c r="HN25" s="21">
        <f t="shared" si="223"/>
        <v>0</v>
      </c>
      <c r="HO25" s="21">
        <f t="shared" si="96"/>
        <v>0</v>
      </c>
      <c r="HP25" s="21">
        <v>0</v>
      </c>
      <c r="HQ25" s="21">
        <f t="shared" si="97"/>
        <v>0</v>
      </c>
      <c r="HR25" s="21">
        <v>0</v>
      </c>
      <c r="HS25" s="21">
        <f t="shared" si="98"/>
        <v>0</v>
      </c>
      <c r="HT25" s="21">
        <v>0</v>
      </c>
      <c r="HU25" s="21">
        <f t="shared" si="99"/>
        <v>0</v>
      </c>
      <c r="HV25" s="21">
        <v>0</v>
      </c>
      <c r="HW25" s="21">
        <f t="shared" si="100"/>
        <v>0</v>
      </c>
      <c r="HX25" s="21">
        <v>0</v>
      </c>
      <c r="HY25" s="21">
        <f t="shared" si="101"/>
        <v>0</v>
      </c>
      <c r="HZ25" s="21">
        <f t="shared" si="24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3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4"/>
        <v>0</v>
      </c>
      <c r="IM25" s="21">
        <v>0</v>
      </c>
      <c r="IN25" s="21">
        <f t="shared" si="105"/>
        <v>0</v>
      </c>
      <c r="IO25" s="21">
        <v>0</v>
      </c>
      <c r="IP25" s="21">
        <f t="shared" si="106"/>
        <v>0</v>
      </c>
      <c r="IQ25" s="21">
        <v>0</v>
      </c>
      <c r="IR25" s="21">
        <f t="shared" si="107"/>
        <v>0</v>
      </c>
      <c r="IS25" s="21">
        <v>0</v>
      </c>
      <c r="IT25" s="21">
        <f t="shared" si="108"/>
        <v>0</v>
      </c>
      <c r="IU25" s="21">
        <v>0</v>
      </c>
      <c r="IV25" s="21">
        <f t="shared" si="109"/>
        <v>0</v>
      </c>
      <c r="IW25" s="21">
        <f t="shared" si="110"/>
        <v>0</v>
      </c>
      <c r="IX25" s="21"/>
      <c r="IY25" s="23">
        <f t="shared" si="254"/>
        <v>0</v>
      </c>
      <c r="IZ25" s="22"/>
      <c r="JA25" s="22"/>
      <c r="JB25" s="22"/>
      <c r="JC25" s="23">
        <v>0</v>
      </c>
      <c r="JD25" s="21">
        <f t="shared" si="224"/>
        <v>0</v>
      </c>
      <c r="JE25" s="21">
        <f t="shared" si="112"/>
        <v>0</v>
      </c>
      <c r="JF25" s="21">
        <v>0</v>
      </c>
      <c r="JG25" s="21">
        <f t="shared" si="113"/>
        <v>0</v>
      </c>
      <c r="JH25" s="21">
        <v>0</v>
      </c>
      <c r="JI25" s="21">
        <f t="shared" si="114"/>
        <v>0</v>
      </c>
      <c r="JJ25" s="21">
        <v>0</v>
      </c>
      <c r="JK25" s="21">
        <f t="shared" si="115"/>
        <v>0</v>
      </c>
      <c r="JL25" s="21">
        <v>0</v>
      </c>
      <c r="JM25" s="21">
        <f t="shared" si="116"/>
        <v>0</v>
      </c>
      <c r="JN25" s="21">
        <v>0</v>
      </c>
      <c r="JO25" s="21">
        <f t="shared" si="117"/>
        <v>0</v>
      </c>
      <c r="JP25" s="21">
        <f t="shared" si="24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19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0"/>
        <v>0</v>
      </c>
      <c r="KC25" s="21">
        <v>0</v>
      </c>
      <c r="KD25" s="21">
        <f t="shared" si="121"/>
        <v>0</v>
      </c>
      <c r="KE25" s="21">
        <v>0</v>
      </c>
      <c r="KF25" s="21">
        <f t="shared" si="122"/>
        <v>0</v>
      </c>
      <c r="KG25" s="21">
        <v>0</v>
      </c>
      <c r="KH25" s="21">
        <f t="shared" si="123"/>
        <v>0</v>
      </c>
      <c r="KI25" s="21">
        <v>0</v>
      </c>
      <c r="KJ25" s="21">
        <f t="shared" si="124"/>
        <v>0</v>
      </c>
      <c r="KK25" s="21">
        <v>0</v>
      </c>
      <c r="KL25" s="21">
        <f t="shared" si="125"/>
        <v>0</v>
      </c>
      <c r="KM25" s="21">
        <f t="shared" si="126"/>
        <v>0</v>
      </c>
      <c r="KN25" s="21"/>
      <c r="KO25" s="23">
        <f t="shared" si="255"/>
        <v>0</v>
      </c>
      <c r="KP25" s="22"/>
      <c r="KQ25" s="22"/>
      <c r="KR25" s="22"/>
      <c r="KS25" s="23">
        <v>0</v>
      </c>
      <c r="KT25" s="21">
        <f t="shared" si="225"/>
        <v>0</v>
      </c>
      <c r="KU25" s="21">
        <f t="shared" si="128"/>
        <v>0</v>
      </c>
      <c r="KV25" s="21">
        <v>0</v>
      </c>
      <c r="KW25" s="21">
        <f t="shared" si="129"/>
        <v>0</v>
      </c>
      <c r="KX25" s="21">
        <v>0</v>
      </c>
      <c r="KY25" s="21">
        <f t="shared" si="130"/>
        <v>0</v>
      </c>
      <c r="KZ25" s="21">
        <v>0</v>
      </c>
      <c r="LA25" s="21">
        <f t="shared" si="131"/>
        <v>0</v>
      </c>
      <c r="LB25" s="21">
        <v>0</v>
      </c>
      <c r="LC25" s="21">
        <f t="shared" si="132"/>
        <v>0</v>
      </c>
      <c r="LD25" s="21">
        <v>0</v>
      </c>
      <c r="LE25" s="21">
        <f t="shared" si="133"/>
        <v>0</v>
      </c>
      <c r="LF25" s="21">
        <f t="shared" si="24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5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6"/>
        <v>0</v>
      </c>
      <c r="LS25" s="21">
        <v>0</v>
      </c>
      <c r="LT25" s="21">
        <f t="shared" si="137"/>
        <v>0</v>
      </c>
      <c r="LU25" s="21">
        <v>0</v>
      </c>
      <c r="LV25" s="21">
        <f t="shared" si="138"/>
        <v>0</v>
      </c>
      <c r="LW25" s="21">
        <v>0</v>
      </c>
      <c r="LX25" s="21">
        <f t="shared" si="139"/>
        <v>0</v>
      </c>
      <c r="LY25" s="21">
        <v>0</v>
      </c>
      <c r="LZ25" s="21">
        <f t="shared" si="140"/>
        <v>0</v>
      </c>
      <c r="MA25" s="21">
        <v>0</v>
      </c>
      <c r="MB25" s="21">
        <f t="shared" si="141"/>
        <v>0</v>
      </c>
      <c r="MC25" s="21">
        <f t="shared" si="142"/>
        <v>0</v>
      </c>
      <c r="MD25" s="21"/>
      <c r="ME25" s="23">
        <f t="shared" si="256"/>
        <v>0</v>
      </c>
      <c r="MF25" s="22"/>
      <c r="MG25" s="22"/>
      <c r="MH25" s="22"/>
      <c r="MI25" s="23">
        <v>0</v>
      </c>
      <c r="MJ25" s="21">
        <f t="shared" si="226"/>
        <v>0</v>
      </c>
      <c r="MK25" s="21">
        <f t="shared" si="144"/>
        <v>0</v>
      </c>
      <c r="ML25" s="21">
        <v>0</v>
      </c>
      <c r="MM25" s="21">
        <f t="shared" si="145"/>
        <v>0</v>
      </c>
      <c r="MN25" s="21">
        <v>0</v>
      </c>
      <c r="MO25" s="21">
        <f t="shared" si="146"/>
        <v>0</v>
      </c>
      <c r="MP25" s="21">
        <v>0</v>
      </c>
      <c r="MQ25" s="21">
        <f t="shared" si="147"/>
        <v>0</v>
      </c>
      <c r="MR25" s="21">
        <v>0</v>
      </c>
      <c r="MS25" s="21">
        <f t="shared" si="148"/>
        <v>0</v>
      </c>
      <c r="MT25" s="21">
        <v>0</v>
      </c>
      <c r="MU25" s="21">
        <f t="shared" si="149"/>
        <v>0</v>
      </c>
      <c r="MV25" s="21">
        <f t="shared" si="24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1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2"/>
        <v>0</v>
      </c>
      <c r="NI25" s="21">
        <v>0</v>
      </c>
      <c r="NJ25" s="21">
        <f t="shared" si="153"/>
        <v>0</v>
      </c>
      <c r="NK25" s="21">
        <v>0</v>
      </c>
      <c r="NL25" s="21">
        <f t="shared" si="154"/>
        <v>0</v>
      </c>
      <c r="NM25" s="21">
        <v>0</v>
      </c>
      <c r="NN25" s="21">
        <f t="shared" si="155"/>
        <v>0</v>
      </c>
      <c r="NO25" s="21">
        <v>0</v>
      </c>
      <c r="NP25" s="21">
        <f t="shared" si="156"/>
        <v>0</v>
      </c>
      <c r="NQ25" s="21">
        <v>0</v>
      </c>
      <c r="NR25" s="21">
        <f t="shared" si="157"/>
        <v>0</v>
      </c>
      <c r="NS25" s="21">
        <f t="shared" si="158"/>
        <v>0</v>
      </c>
      <c r="NT25" s="21"/>
      <c r="NU25" s="23">
        <f t="shared" si="257"/>
        <v>0</v>
      </c>
      <c r="NV25" s="22"/>
      <c r="NW25" s="22"/>
      <c r="NX25" s="22"/>
      <c r="NY25" s="23">
        <v>0</v>
      </c>
      <c r="NZ25" s="21">
        <f t="shared" si="227"/>
        <v>0</v>
      </c>
      <c r="OA25" s="21">
        <f t="shared" si="160"/>
        <v>0</v>
      </c>
      <c r="OB25" s="21">
        <v>0</v>
      </c>
      <c r="OC25" s="21">
        <f t="shared" si="161"/>
        <v>0</v>
      </c>
      <c r="OD25" s="21">
        <v>0</v>
      </c>
      <c r="OE25" s="21">
        <f t="shared" si="162"/>
        <v>0</v>
      </c>
      <c r="OF25" s="21">
        <v>0</v>
      </c>
      <c r="OG25" s="21">
        <f t="shared" si="163"/>
        <v>0</v>
      </c>
      <c r="OH25" s="21">
        <v>0</v>
      </c>
      <c r="OI25" s="21">
        <f t="shared" si="164"/>
        <v>0</v>
      </c>
      <c r="OJ25" s="21">
        <v>0</v>
      </c>
      <c r="OK25" s="21">
        <f t="shared" si="165"/>
        <v>0</v>
      </c>
      <c r="OL25" s="21">
        <f t="shared" si="24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67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68"/>
        <v>0</v>
      </c>
      <c r="OY25" s="21">
        <v>0</v>
      </c>
      <c r="OZ25" s="21">
        <f t="shared" si="169"/>
        <v>0</v>
      </c>
      <c r="PA25" s="21">
        <v>0</v>
      </c>
      <c r="PB25" s="21">
        <f t="shared" si="170"/>
        <v>0</v>
      </c>
      <c r="PC25" s="21">
        <v>0</v>
      </c>
      <c r="PD25" s="21">
        <f t="shared" si="171"/>
        <v>0</v>
      </c>
      <c r="PE25" s="21">
        <v>0</v>
      </c>
      <c r="PF25" s="21">
        <f t="shared" si="172"/>
        <v>0</v>
      </c>
      <c r="PG25" s="21">
        <v>0</v>
      </c>
      <c r="PH25" s="21">
        <f t="shared" si="173"/>
        <v>0</v>
      </c>
      <c r="PI25" s="21">
        <f t="shared" si="174"/>
        <v>0</v>
      </c>
      <c r="PJ25" s="21"/>
      <c r="PK25" s="23">
        <f t="shared" si="258"/>
        <v>0</v>
      </c>
      <c r="PL25" s="22"/>
      <c r="PM25" s="22"/>
      <c r="PN25" s="22"/>
      <c r="PO25" s="23">
        <v>0</v>
      </c>
      <c r="PP25" s="21">
        <f t="shared" si="228"/>
        <v>0</v>
      </c>
      <c r="PQ25" s="21">
        <f t="shared" si="176"/>
        <v>0</v>
      </c>
      <c r="PR25" s="21">
        <v>0</v>
      </c>
      <c r="PS25" s="21">
        <f t="shared" si="177"/>
        <v>0</v>
      </c>
      <c r="PT25" s="21">
        <v>0</v>
      </c>
      <c r="PU25" s="21">
        <f t="shared" si="178"/>
        <v>0</v>
      </c>
      <c r="PV25" s="21">
        <v>0</v>
      </c>
      <c r="PW25" s="21">
        <f t="shared" si="179"/>
        <v>0</v>
      </c>
      <c r="PX25" s="21">
        <v>0</v>
      </c>
      <c r="PY25" s="21">
        <f t="shared" si="180"/>
        <v>0</v>
      </c>
      <c r="PZ25" s="21">
        <v>0</v>
      </c>
      <c r="QA25" s="21">
        <f t="shared" si="181"/>
        <v>0</v>
      </c>
      <c r="QB25" s="21">
        <f t="shared" si="24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3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4"/>
        <v>0</v>
      </c>
      <c r="QO25" s="21">
        <v>0</v>
      </c>
      <c r="QP25" s="21">
        <f t="shared" si="185"/>
        <v>0</v>
      </c>
      <c r="QQ25" s="21">
        <v>0</v>
      </c>
      <c r="QR25" s="21">
        <f t="shared" si="186"/>
        <v>0</v>
      </c>
      <c r="QS25" s="21">
        <v>0</v>
      </c>
      <c r="QT25" s="21">
        <f t="shared" si="187"/>
        <v>0</v>
      </c>
      <c r="QU25" s="21">
        <v>0</v>
      </c>
      <c r="QV25" s="21">
        <f t="shared" si="188"/>
        <v>0</v>
      </c>
      <c r="QW25" s="21">
        <v>0</v>
      </c>
      <c r="QX25" s="21">
        <f t="shared" si="189"/>
        <v>0</v>
      </c>
      <c r="QY25" s="21">
        <f t="shared" si="190"/>
        <v>0</v>
      </c>
      <c r="QZ25" s="21"/>
      <c r="RA25" s="23">
        <f t="shared" si="259"/>
        <v>0</v>
      </c>
      <c r="RB25" s="22"/>
      <c r="RC25" s="22"/>
      <c r="RD25" s="22"/>
      <c r="RE25" s="23">
        <v>0</v>
      </c>
      <c r="RF25" s="21">
        <f t="shared" si="229"/>
        <v>0</v>
      </c>
      <c r="RG25" s="21">
        <f t="shared" si="192"/>
        <v>0</v>
      </c>
      <c r="RH25" s="21">
        <v>0</v>
      </c>
      <c r="RI25" s="21">
        <f t="shared" si="193"/>
        <v>0</v>
      </c>
      <c r="RJ25" s="21">
        <v>0</v>
      </c>
      <c r="RK25" s="21">
        <f t="shared" si="194"/>
        <v>0</v>
      </c>
      <c r="RL25" s="21">
        <v>0</v>
      </c>
      <c r="RM25" s="21">
        <f t="shared" si="195"/>
        <v>0</v>
      </c>
      <c r="RN25" s="21">
        <v>0</v>
      </c>
      <c r="RO25" s="21">
        <f t="shared" si="196"/>
        <v>0</v>
      </c>
      <c r="RP25" s="21">
        <v>0</v>
      </c>
      <c r="RQ25" s="21">
        <f t="shared" si="197"/>
        <v>0</v>
      </c>
      <c r="RR25" s="21">
        <f t="shared" si="25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199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0"/>
        <v>0</v>
      </c>
      <c r="SE25" s="21">
        <v>0</v>
      </c>
      <c r="SF25" s="21">
        <f t="shared" si="201"/>
        <v>0</v>
      </c>
      <c r="SG25" s="21">
        <v>0</v>
      </c>
      <c r="SH25" s="21">
        <f t="shared" si="202"/>
        <v>0</v>
      </c>
      <c r="SI25" s="21">
        <v>0</v>
      </c>
      <c r="SJ25" s="21">
        <f t="shared" si="203"/>
        <v>0</v>
      </c>
      <c r="SK25" s="21">
        <v>0</v>
      </c>
      <c r="SL25" s="21">
        <f t="shared" si="204"/>
        <v>0</v>
      </c>
      <c r="SM25" s="21">
        <v>0</v>
      </c>
      <c r="SN25" s="21">
        <f t="shared" si="205"/>
        <v>0</v>
      </c>
      <c r="SO25" s="21">
        <f t="shared" si="206"/>
        <v>0</v>
      </c>
      <c r="SP25" s="21"/>
      <c r="SQ25" s="23">
        <f t="shared" si="260"/>
        <v>0</v>
      </c>
      <c r="SR25" s="24">
        <f t="shared" si="14"/>
        <v>0</v>
      </c>
      <c r="SS25" s="24">
        <f t="shared" si="15"/>
        <v>0</v>
      </c>
      <c r="ST25" s="24">
        <f t="shared" si="207"/>
        <v>0</v>
      </c>
    </row>
    <row r="26" spans="1:514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6"/>
        <v>0</v>
      </c>
      <c r="M26" s="21">
        <f t="shared" si="17"/>
        <v>0</v>
      </c>
      <c r="N26" s="21">
        <v>0</v>
      </c>
      <c r="O26" s="21">
        <f t="shared" si="18"/>
        <v>0</v>
      </c>
      <c r="P26" s="21">
        <v>0</v>
      </c>
      <c r="Q26" s="21">
        <f t="shared" si="19"/>
        <v>0</v>
      </c>
      <c r="R26" s="21">
        <v>0</v>
      </c>
      <c r="S26" s="21">
        <f t="shared" si="20"/>
        <v>0</v>
      </c>
      <c r="T26" s="21">
        <v>0</v>
      </c>
      <c r="U26" s="21">
        <f t="shared" si="21"/>
        <v>0</v>
      </c>
      <c r="V26" s="21">
        <v>0</v>
      </c>
      <c r="W26" s="21">
        <f t="shared" si="22"/>
        <v>0</v>
      </c>
      <c r="X26" s="21">
        <f t="shared" si="23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4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5"/>
        <v>0</v>
      </c>
      <c r="AK26" s="21">
        <v>0</v>
      </c>
      <c r="AL26" s="21">
        <f t="shared" si="26"/>
        <v>0</v>
      </c>
      <c r="AM26" s="21">
        <v>0</v>
      </c>
      <c r="AN26" s="21">
        <f t="shared" si="27"/>
        <v>0</v>
      </c>
      <c r="AO26" s="21">
        <v>0</v>
      </c>
      <c r="AP26" s="21">
        <f t="shared" si="28"/>
        <v>0</v>
      </c>
      <c r="AQ26" s="21">
        <v>0</v>
      </c>
      <c r="AR26" s="21">
        <f t="shared" si="29"/>
        <v>0</v>
      </c>
      <c r="AS26" s="21">
        <v>0</v>
      </c>
      <c r="AT26" s="21">
        <f t="shared" si="30"/>
        <v>0</v>
      </c>
      <c r="AU26" s="21">
        <f t="shared" si="31"/>
        <v>0</v>
      </c>
      <c r="AV26" s="21"/>
      <c r="AW26" s="23">
        <f t="shared" si="208"/>
        <v>0</v>
      </c>
      <c r="AX26" s="22"/>
      <c r="AY26" s="22"/>
      <c r="AZ26" s="22"/>
      <c r="BA26" s="23">
        <v>0</v>
      </c>
      <c r="BB26" s="21">
        <f t="shared" si="219"/>
        <v>0</v>
      </c>
      <c r="BC26" s="21">
        <f t="shared" si="33"/>
        <v>0</v>
      </c>
      <c r="BD26" s="21">
        <v>0</v>
      </c>
      <c r="BE26" s="21">
        <f t="shared" si="34"/>
        <v>0</v>
      </c>
      <c r="BF26" s="21">
        <v>0</v>
      </c>
      <c r="BG26" s="21">
        <f t="shared" si="35"/>
        <v>0</v>
      </c>
      <c r="BH26" s="21">
        <v>0</v>
      </c>
      <c r="BI26" s="21">
        <f t="shared" si="36"/>
        <v>0</v>
      </c>
      <c r="BJ26" s="21">
        <v>0</v>
      </c>
      <c r="BK26" s="21">
        <f t="shared" si="37"/>
        <v>0</v>
      </c>
      <c r="BL26" s="21">
        <v>0</v>
      </c>
      <c r="BM26" s="21">
        <f t="shared" si="38"/>
        <v>0</v>
      </c>
      <c r="BN26" s="21">
        <f t="shared" si="24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0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1"/>
        <v>0</v>
      </c>
      <c r="CA26" s="21">
        <v>0</v>
      </c>
      <c r="CB26" s="21">
        <f t="shared" si="42"/>
        <v>0</v>
      </c>
      <c r="CC26" s="21">
        <v>0</v>
      </c>
      <c r="CD26" s="21">
        <f t="shared" si="43"/>
        <v>0</v>
      </c>
      <c r="CE26" s="21">
        <v>0</v>
      </c>
      <c r="CF26" s="21">
        <f t="shared" si="44"/>
        <v>0</v>
      </c>
      <c r="CG26" s="21">
        <v>0</v>
      </c>
      <c r="CH26" s="21">
        <f t="shared" si="45"/>
        <v>0</v>
      </c>
      <c r="CI26" s="21">
        <v>0</v>
      </c>
      <c r="CJ26" s="21">
        <f t="shared" si="46"/>
        <v>0</v>
      </c>
      <c r="CK26" s="21">
        <f t="shared" si="47"/>
        <v>0</v>
      </c>
      <c r="CL26" s="21"/>
      <c r="CM26" s="23">
        <f t="shared" si="251"/>
        <v>0</v>
      </c>
      <c r="CN26" s="22"/>
      <c r="CO26" s="22"/>
      <c r="CP26" s="22"/>
      <c r="CQ26" s="23">
        <v>0</v>
      </c>
      <c r="CR26" s="21">
        <f t="shared" si="220"/>
        <v>0</v>
      </c>
      <c r="CS26" s="21">
        <f t="shared" si="49"/>
        <v>0</v>
      </c>
      <c r="CT26" s="21">
        <v>0</v>
      </c>
      <c r="CU26" s="21">
        <f t="shared" si="50"/>
        <v>0</v>
      </c>
      <c r="CV26" s="21">
        <v>0</v>
      </c>
      <c r="CW26" s="21">
        <f t="shared" si="51"/>
        <v>0</v>
      </c>
      <c r="CX26" s="21">
        <v>0</v>
      </c>
      <c r="CY26" s="21">
        <f t="shared" si="52"/>
        <v>0</v>
      </c>
      <c r="CZ26" s="21">
        <v>0</v>
      </c>
      <c r="DA26" s="21">
        <f t="shared" si="53"/>
        <v>0</v>
      </c>
      <c r="DB26" s="21">
        <v>0</v>
      </c>
      <c r="DC26" s="21">
        <f t="shared" si="54"/>
        <v>0</v>
      </c>
      <c r="DD26" s="21">
        <f t="shared" si="24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6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7"/>
        <v>0</v>
      </c>
      <c r="DS26" s="21">
        <v>0</v>
      </c>
      <c r="DT26" s="21">
        <f t="shared" si="58"/>
        <v>0</v>
      </c>
      <c r="DU26" s="21">
        <v>0</v>
      </c>
      <c r="DV26" s="21">
        <f t="shared" si="59"/>
        <v>0</v>
      </c>
      <c r="DW26" s="21">
        <v>0</v>
      </c>
      <c r="DX26" s="21">
        <f t="shared" si="60"/>
        <v>0</v>
      </c>
      <c r="DY26" s="21">
        <v>0</v>
      </c>
      <c r="DZ26" s="21">
        <f t="shared" si="61"/>
        <v>0</v>
      </c>
      <c r="EA26" s="21">
        <f t="shared" si="62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21"/>
        <v>0</v>
      </c>
      <c r="EI26" s="21">
        <f t="shared" si="64"/>
        <v>0</v>
      </c>
      <c r="EJ26" s="21">
        <v>0</v>
      </c>
      <c r="EK26" s="21">
        <f t="shared" si="65"/>
        <v>0</v>
      </c>
      <c r="EL26" s="21">
        <v>0</v>
      </c>
      <c r="EM26" s="21">
        <f t="shared" si="66"/>
        <v>0</v>
      </c>
      <c r="EN26" s="21">
        <v>0</v>
      </c>
      <c r="EO26" s="21">
        <f t="shared" si="67"/>
        <v>0</v>
      </c>
      <c r="EP26" s="21">
        <v>0</v>
      </c>
      <c r="EQ26" s="21">
        <f t="shared" si="68"/>
        <v>0</v>
      </c>
      <c r="ER26" s="21">
        <v>0</v>
      </c>
      <c r="ES26" s="21">
        <f t="shared" si="69"/>
        <v>0</v>
      </c>
      <c r="ET26" s="21">
        <f t="shared" si="24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1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2"/>
        <v>0</v>
      </c>
      <c r="FG26" s="21">
        <v>0</v>
      </c>
      <c r="FH26" s="21">
        <f t="shared" si="73"/>
        <v>0</v>
      </c>
      <c r="FI26" s="21">
        <v>0</v>
      </c>
      <c r="FJ26" s="21">
        <f t="shared" si="74"/>
        <v>0</v>
      </c>
      <c r="FK26" s="21">
        <v>0</v>
      </c>
      <c r="FL26" s="21">
        <f t="shared" si="75"/>
        <v>0</v>
      </c>
      <c r="FM26" s="21">
        <v>0</v>
      </c>
      <c r="FN26" s="21">
        <f t="shared" si="76"/>
        <v>0</v>
      </c>
      <c r="FO26" s="21">
        <v>0</v>
      </c>
      <c r="FP26" s="21">
        <f t="shared" si="77"/>
        <v>0</v>
      </c>
      <c r="FQ26" s="21">
        <f t="shared" si="78"/>
        <v>0</v>
      </c>
      <c r="FR26" s="21"/>
      <c r="FS26" s="23">
        <f t="shared" si="252"/>
        <v>0</v>
      </c>
      <c r="FT26" s="22"/>
      <c r="FU26" s="22"/>
      <c r="FV26" s="22"/>
      <c r="FW26" s="23">
        <v>0</v>
      </c>
      <c r="FX26" s="21">
        <f t="shared" si="222"/>
        <v>0</v>
      </c>
      <c r="FY26" s="21">
        <f t="shared" si="80"/>
        <v>0</v>
      </c>
      <c r="FZ26" s="21">
        <v>0</v>
      </c>
      <c r="GA26" s="21">
        <f t="shared" si="81"/>
        <v>0</v>
      </c>
      <c r="GB26" s="21">
        <v>0</v>
      </c>
      <c r="GC26" s="21">
        <f t="shared" si="82"/>
        <v>0</v>
      </c>
      <c r="GD26" s="21">
        <v>0</v>
      </c>
      <c r="GE26" s="21">
        <f t="shared" si="83"/>
        <v>0</v>
      </c>
      <c r="GF26" s="21">
        <v>0</v>
      </c>
      <c r="GG26" s="21">
        <f t="shared" si="84"/>
        <v>0</v>
      </c>
      <c r="GH26" s="21">
        <v>0</v>
      </c>
      <c r="GI26" s="21">
        <f t="shared" si="85"/>
        <v>0</v>
      </c>
      <c r="GJ26" s="21">
        <f t="shared" si="24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7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8"/>
        <v>0</v>
      </c>
      <c r="GW26" s="21">
        <v>0</v>
      </c>
      <c r="GX26" s="21">
        <f t="shared" si="89"/>
        <v>0</v>
      </c>
      <c r="GY26" s="21">
        <v>0</v>
      </c>
      <c r="GZ26" s="21">
        <f t="shared" si="90"/>
        <v>0</v>
      </c>
      <c r="HA26" s="21">
        <v>0</v>
      </c>
      <c r="HB26" s="21">
        <f t="shared" si="91"/>
        <v>0</v>
      </c>
      <c r="HC26" s="21">
        <v>0</v>
      </c>
      <c r="HD26" s="21">
        <f t="shared" si="92"/>
        <v>0</v>
      </c>
      <c r="HE26" s="21">
        <v>0</v>
      </c>
      <c r="HF26" s="21">
        <f t="shared" si="93"/>
        <v>0</v>
      </c>
      <c r="HG26" s="21">
        <f t="shared" si="94"/>
        <v>0</v>
      </c>
      <c r="HH26" s="21"/>
      <c r="HI26" s="23">
        <f t="shared" si="253"/>
        <v>0</v>
      </c>
      <c r="HJ26" s="22"/>
      <c r="HK26" s="22"/>
      <c r="HL26" s="22"/>
      <c r="HM26" s="23">
        <v>0</v>
      </c>
      <c r="HN26" s="21">
        <f t="shared" si="223"/>
        <v>0</v>
      </c>
      <c r="HO26" s="21">
        <f t="shared" si="96"/>
        <v>0</v>
      </c>
      <c r="HP26" s="21">
        <v>0</v>
      </c>
      <c r="HQ26" s="21">
        <f t="shared" si="97"/>
        <v>0</v>
      </c>
      <c r="HR26" s="21">
        <v>0</v>
      </c>
      <c r="HS26" s="21">
        <f t="shared" si="98"/>
        <v>0</v>
      </c>
      <c r="HT26" s="21">
        <v>0</v>
      </c>
      <c r="HU26" s="21">
        <f t="shared" si="99"/>
        <v>0</v>
      </c>
      <c r="HV26" s="21">
        <v>0</v>
      </c>
      <c r="HW26" s="21">
        <f t="shared" si="100"/>
        <v>0</v>
      </c>
      <c r="HX26" s="21">
        <v>0</v>
      </c>
      <c r="HY26" s="21">
        <f t="shared" si="101"/>
        <v>0</v>
      </c>
      <c r="HZ26" s="21">
        <f t="shared" si="24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3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4"/>
        <v>0</v>
      </c>
      <c r="IM26" s="21">
        <v>0</v>
      </c>
      <c r="IN26" s="21">
        <f t="shared" si="105"/>
        <v>0</v>
      </c>
      <c r="IO26" s="21">
        <v>0</v>
      </c>
      <c r="IP26" s="21">
        <f t="shared" si="106"/>
        <v>0</v>
      </c>
      <c r="IQ26" s="21">
        <v>0</v>
      </c>
      <c r="IR26" s="21">
        <f t="shared" si="107"/>
        <v>0</v>
      </c>
      <c r="IS26" s="21">
        <v>0</v>
      </c>
      <c r="IT26" s="21">
        <f t="shared" si="108"/>
        <v>0</v>
      </c>
      <c r="IU26" s="21">
        <v>0</v>
      </c>
      <c r="IV26" s="21">
        <f t="shared" si="109"/>
        <v>0</v>
      </c>
      <c r="IW26" s="21">
        <f t="shared" si="110"/>
        <v>0</v>
      </c>
      <c r="IX26" s="21"/>
      <c r="IY26" s="23">
        <f t="shared" si="254"/>
        <v>0</v>
      </c>
      <c r="IZ26" s="22"/>
      <c r="JA26" s="22"/>
      <c r="JB26" s="22"/>
      <c r="JC26" s="23">
        <v>0</v>
      </c>
      <c r="JD26" s="21">
        <f t="shared" si="224"/>
        <v>0</v>
      </c>
      <c r="JE26" s="21">
        <f t="shared" si="112"/>
        <v>0</v>
      </c>
      <c r="JF26" s="21">
        <v>0</v>
      </c>
      <c r="JG26" s="21">
        <f t="shared" si="113"/>
        <v>0</v>
      </c>
      <c r="JH26" s="21">
        <v>0</v>
      </c>
      <c r="JI26" s="21">
        <f t="shared" si="114"/>
        <v>0</v>
      </c>
      <c r="JJ26" s="21">
        <v>0</v>
      </c>
      <c r="JK26" s="21">
        <f t="shared" si="115"/>
        <v>0</v>
      </c>
      <c r="JL26" s="21">
        <v>0</v>
      </c>
      <c r="JM26" s="21">
        <f t="shared" si="116"/>
        <v>0</v>
      </c>
      <c r="JN26" s="21">
        <v>0</v>
      </c>
      <c r="JO26" s="21">
        <f t="shared" si="117"/>
        <v>0</v>
      </c>
      <c r="JP26" s="21">
        <f t="shared" si="24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19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0"/>
        <v>0</v>
      </c>
      <c r="KC26" s="21">
        <v>0</v>
      </c>
      <c r="KD26" s="21">
        <f t="shared" si="121"/>
        <v>0</v>
      </c>
      <c r="KE26" s="21">
        <v>0</v>
      </c>
      <c r="KF26" s="21">
        <f t="shared" si="122"/>
        <v>0</v>
      </c>
      <c r="KG26" s="21">
        <v>0</v>
      </c>
      <c r="KH26" s="21">
        <f t="shared" si="123"/>
        <v>0</v>
      </c>
      <c r="KI26" s="21">
        <v>0</v>
      </c>
      <c r="KJ26" s="21">
        <f t="shared" si="124"/>
        <v>0</v>
      </c>
      <c r="KK26" s="21">
        <v>0</v>
      </c>
      <c r="KL26" s="21">
        <f t="shared" si="125"/>
        <v>0</v>
      </c>
      <c r="KM26" s="21">
        <f t="shared" si="126"/>
        <v>0</v>
      </c>
      <c r="KN26" s="21"/>
      <c r="KO26" s="23">
        <f t="shared" si="255"/>
        <v>0</v>
      </c>
      <c r="KP26" s="22"/>
      <c r="KQ26" s="22"/>
      <c r="KR26" s="22"/>
      <c r="KS26" s="23">
        <v>0</v>
      </c>
      <c r="KT26" s="21">
        <f t="shared" si="225"/>
        <v>0</v>
      </c>
      <c r="KU26" s="21">
        <f t="shared" si="128"/>
        <v>0</v>
      </c>
      <c r="KV26" s="21">
        <v>0</v>
      </c>
      <c r="KW26" s="21">
        <f t="shared" si="129"/>
        <v>0</v>
      </c>
      <c r="KX26" s="21">
        <v>0</v>
      </c>
      <c r="KY26" s="21">
        <f t="shared" si="130"/>
        <v>0</v>
      </c>
      <c r="KZ26" s="21">
        <v>0</v>
      </c>
      <c r="LA26" s="21">
        <f t="shared" si="131"/>
        <v>0</v>
      </c>
      <c r="LB26" s="21">
        <v>0</v>
      </c>
      <c r="LC26" s="21">
        <f t="shared" si="132"/>
        <v>0</v>
      </c>
      <c r="LD26" s="21">
        <v>0</v>
      </c>
      <c r="LE26" s="21">
        <f t="shared" si="133"/>
        <v>0</v>
      </c>
      <c r="LF26" s="21">
        <f t="shared" si="24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5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6"/>
        <v>0</v>
      </c>
      <c r="LS26" s="21">
        <v>0</v>
      </c>
      <c r="LT26" s="21">
        <f t="shared" si="137"/>
        <v>0</v>
      </c>
      <c r="LU26" s="21">
        <v>0</v>
      </c>
      <c r="LV26" s="21">
        <f t="shared" si="138"/>
        <v>0</v>
      </c>
      <c r="LW26" s="21">
        <v>0</v>
      </c>
      <c r="LX26" s="21">
        <f t="shared" si="139"/>
        <v>0</v>
      </c>
      <c r="LY26" s="21">
        <v>0</v>
      </c>
      <c r="LZ26" s="21">
        <f t="shared" si="140"/>
        <v>0</v>
      </c>
      <c r="MA26" s="21">
        <v>0</v>
      </c>
      <c r="MB26" s="21">
        <f t="shared" si="141"/>
        <v>0</v>
      </c>
      <c r="MC26" s="21">
        <f t="shared" si="142"/>
        <v>0</v>
      </c>
      <c r="MD26" s="21"/>
      <c r="ME26" s="23">
        <f t="shared" si="256"/>
        <v>0</v>
      </c>
      <c r="MF26" s="22"/>
      <c r="MG26" s="22"/>
      <c r="MH26" s="22"/>
      <c r="MI26" s="23">
        <v>0</v>
      </c>
      <c r="MJ26" s="21">
        <f t="shared" si="226"/>
        <v>0</v>
      </c>
      <c r="MK26" s="21">
        <f t="shared" si="144"/>
        <v>0</v>
      </c>
      <c r="ML26" s="21">
        <v>0</v>
      </c>
      <c r="MM26" s="21">
        <f t="shared" si="145"/>
        <v>0</v>
      </c>
      <c r="MN26" s="21">
        <v>0</v>
      </c>
      <c r="MO26" s="21">
        <f t="shared" si="146"/>
        <v>0</v>
      </c>
      <c r="MP26" s="21">
        <v>0</v>
      </c>
      <c r="MQ26" s="21">
        <f t="shared" si="147"/>
        <v>0</v>
      </c>
      <c r="MR26" s="21">
        <v>0</v>
      </c>
      <c r="MS26" s="21">
        <f t="shared" si="148"/>
        <v>0</v>
      </c>
      <c r="MT26" s="21">
        <v>0</v>
      </c>
      <c r="MU26" s="21">
        <f t="shared" si="149"/>
        <v>0</v>
      </c>
      <c r="MV26" s="21">
        <f t="shared" si="24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1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2"/>
        <v>0</v>
      </c>
      <c r="NI26" s="21">
        <v>0</v>
      </c>
      <c r="NJ26" s="21">
        <f t="shared" si="153"/>
        <v>0</v>
      </c>
      <c r="NK26" s="21">
        <v>0</v>
      </c>
      <c r="NL26" s="21">
        <f t="shared" si="154"/>
        <v>0</v>
      </c>
      <c r="NM26" s="21">
        <v>0</v>
      </c>
      <c r="NN26" s="21">
        <f t="shared" si="155"/>
        <v>0</v>
      </c>
      <c r="NO26" s="21">
        <v>0</v>
      </c>
      <c r="NP26" s="21">
        <f t="shared" si="156"/>
        <v>0</v>
      </c>
      <c r="NQ26" s="21">
        <v>0</v>
      </c>
      <c r="NR26" s="21">
        <f t="shared" si="157"/>
        <v>0</v>
      </c>
      <c r="NS26" s="21">
        <f t="shared" si="158"/>
        <v>0</v>
      </c>
      <c r="NT26" s="21"/>
      <c r="NU26" s="23">
        <f t="shared" si="257"/>
        <v>0</v>
      </c>
      <c r="NV26" s="22"/>
      <c r="NW26" s="22"/>
      <c r="NX26" s="22"/>
      <c r="NY26" s="23">
        <v>0</v>
      </c>
      <c r="NZ26" s="21">
        <f t="shared" si="227"/>
        <v>0</v>
      </c>
      <c r="OA26" s="21">
        <f t="shared" si="160"/>
        <v>0</v>
      </c>
      <c r="OB26" s="21">
        <v>0</v>
      </c>
      <c r="OC26" s="21">
        <f t="shared" si="161"/>
        <v>0</v>
      </c>
      <c r="OD26" s="21">
        <v>0</v>
      </c>
      <c r="OE26" s="21">
        <f t="shared" si="162"/>
        <v>0</v>
      </c>
      <c r="OF26" s="21">
        <v>0</v>
      </c>
      <c r="OG26" s="21">
        <f t="shared" si="163"/>
        <v>0</v>
      </c>
      <c r="OH26" s="21">
        <v>0</v>
      </c>
      <c r="OI26" s="21">
        <f t="shared" si="164"/>
        <v>0</v>
      </c>
      <c r="OJ26" s="21">
        <v>0</v>
      </c>
      <c r="OK26" s="21">
        <f t="shared" si="165"/>
        <v>0</v>
      </c>
      <c r="OL26" s="21">
        <f t="shared" si="24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67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68"/>
        <v>0</v>
      </c>
      <c r="OY26" s="21">
        <v>0</v>
      </c>
      <c r="OZ26" s="21">
        <f t="shared" si="169"/>
        <v>0</v>
      </c>
      <c r="PA26" s="21">
        <v>0</v>
      </c>
      <c r="PB26" s="21">
        <f t="shared" si="170"/>
        <v>0</v>
      </c>
      <c r="PC26" s="21">
        <v>0</v>
      </c>
      <c r="PD26" s="21">
        <f t="shared" si="171"/>
        <v>0</v>
      </c>
      <c r="PE26" s="21">
        <v>0</v>
      </c>
      <c r="PF26" s="21">
        <f t="shared" si="172"/>
        <v>0</v>
      </c>
      <c r="PG26" s="21">
        <v>0</v>
      </c>
      <c r="PH26" s="21">
        <f t="shared" si="173"/>
        <v>0</v>
      </c>
      <c r="PI26" s="21">
        <f t="shared" si="174"/>
        <v>0</v>
      </c>
      <c r="PJ26" s="21"/>
      <c r="PK26" s="23">
        <f t="shared" si="258"/>
        <v>0</v>
      </c>
      <c r="PL26" s="22"/>
      <c r="PM26" s="22"/>
      <c r="PN26" s="22"/>
      <c r="PO26" s="23">
        <v>0</v>
      </c>
      <c r="PP26" s="21">
        <f t="shared" si="228"/>
        <v>0</v>
      </c>
      <c r="PQ26" s="21">
        <f t="shared" si="176"/>
        <v>0</v>
      </c>
      <c r="PR26" s="21">
        <v>0</v>
      </c>
      <c r="PS26" s="21">
        <f t="shared" si="177"/>
        <v>0</v>
      </c>
      <c r="PT26" s="21">
        <v>0</v>
      </c>
      <c r="PU26" s="21">
        <f t="shared" si="178"/>
        <v>0</v>
      </c>
      <c r="PV26" s="21">
        <v>0</v>
      </c>
      <c r="PW26" s="21">
        <f t="shared" si="179"/>
        <v>0</v>
      </c>
      <c r="PX26" s="21">
        <v>0</v>
      </c>
      <c r="PY26" s="21">
        <f t="shared" si="180"/>
        <v>0</v>
      </c>
      <c r="PZ26" s="21">
        <v>0</v>
      </c>
      <c r="QA26" s="21">
        <f t="shared" si="181"/>
        <v>0</v>
      </c>
      <c r="QB26" s="21">
        <f t="shared" si="24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3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4"/>
        <v>0</v>
      </c>
      <c r="QO26" s="21">
        <v>0</v>
      </c>
      <c r="QP26" s="21">
        <f t="shared" si="185"/>
        <v>0</v>
      </c>
      <c r="QQ26" s="21">
        <v>0</v>
      </c>
      <c r="QR26" s="21">
        <f t="shared" si="186"/>
        <v>0</v>
      </c>
      <c r="QS26" s="21">
        <v>0</v>
      </c>
      <c r="QT26" s="21">
        <f t="shared" si="187"/>
        <v>0</v>
      </c>
      <c r="QU26" s="21">
        <v>0</v>
      </c>
      <c r="QV26" s="21">
        <f t="shared" si="188"/>
        <v>0</v>
      </c>
      <c r="QW26" s="21">
        <v>0</v>
      </c>
      <c r="QX26" s="21">
        <f t="shared" si="189"/>
        <v>0</v>
      </c>
      <c r="QY26" s="21">
        <f t="shared" si="190"/>
        <v>0</v>
      </c>
      <c r="QZ26" s="21"/>
      <c r="RA26" s="23">
        <f t="shared" si="259"/>
        <v>0</v>
      </c>
      <c r="RB26" s="22"/>
      <c r="RC26" s="22"/>
      <c r="RD26" s="22"/>
      <c r="RE26" s="23">
        <v>0</v>
      </c>
      <c r="RF26" s="21">
        <f t="shared" si="229"/>
        <v>0</v>
      </c>
      <c r="RG26" s="21">
        <f t="shared" si="192"/>
        <v>0</v>
      </c>
      <c r="RH26" s="21">
        <v>0</v>
      </c>
      <c r="RI26" s="21">
        <f t="shared" si="193"/>
        <v>0</v>
      </c>
      <c r="RJ26" s="21">
        <v>0</v>
      </c>
      <c r="RK26" s="21">
        <f t="shared" si="194"/>
        <v>0</v>
      </c>
      <c r="RL26" s="21">
        <v>0</v>
      </c>
      <c r="RM26" s="21">
        <f t="shared" si="195"/>
        <v>0</v>
      </c>
      <c r="RN26" s="21">
        <v>0</v>
      </c>
      <c r="RO26" s="21">
        <f t="shared" si="196"/>
        <v>0</v>
      </c>
      <c r="RP26" s="21">
        <v>0</v>
      </c>
      <c r="RQ26" s="21">
        <f t="shared" si="197"/>
        <v>0</v>
      </c>
      <c r="RR26" s="21">
        <f t="shared" si="25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199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0"/>
        <v>0</v>
      </c>
      <c r="SE26" s="21">
        <v>0</v>
      </c>
      <c r="SF26" s="21">
        <f t="shared" si="201"/>
        <v>0</v>
      </c>
      <c r="SG26" s="21">
        <v>0</v>
      </c>
      <c r="SH26" s="21">
        <f t="shared" si="202"/>
        <v>0</v>
      </c>
      <c r="SI26" s="21">
        <v>0</v>
      </c>
      <c r="SJ26" s="21">
        <f t="shared" si="203"/>
        <v>0</v>
      </c>
      <c r="SK26" s="21">
        <v>0</v>
      </c>
      <c r="SL26" s="21">
        <f t="shared" si="204"/>
        <v>0</v>
      </c>
      <c r="SM26" s="21">
        <v>0</v>
      </c>
      <c r="SN26" s="21">
        <f t="shared" si="205"/>
        <v>0</v>
      </c>
      <c r="SO26" s="21">
        <f t="shared" si="206"/>
        <v>0</v>
      </c>
      <c r="SP26" s="21"/>
      <c r="SQ26" s="23">
        <f t="shared" si="260"/>
        <v>0</v>
      </c>
      <c r="SR26" s="24">
        <f t="shared" si="14"/>
        <v>0</v>
      </c>
      <c r="SS26" s="24">
        <f t="shared" si="15"/>
        <v>0</v>
      </c>
      <c r="ST26" s="24">
        <f t="shared" si="207"/>
        <v>0</v>
      </c>
    </row>
    <row r="27" spans="1:514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6"/>
        <v>0</v>
      </c>
      <c r="M27" s="21">
        <f t="shared" si="17"/>
        <v>0</v>
      </c>
      <c r="N27" s="21">
        <v>0</v>
      </c>
      <c r="O27" s="21">
        <f t="shared" si="18"/>
        <v>0</v>
      </c>
      <c r="P27" s="21">
        <v>0</v>
      </c>
      <c r="Q27" s="21">
        <f t="shared" si="19"/>
        <v>0</v>
      </c>
      <c r="R27" s="21">
        <v>0</v>
      </c>
      <c r="S27" s="21">
        <f t="shared" si="20"/>
        <v>0</v>
      </c>
      <c r="T27" s="21">
        <v>0</v>
      </c>
      <c r="U27" s="21">
        <f t="shared" si="21"/>
        <v>0</v>
      </c>
      <c r="V27" s="21">
        <v>0</v>
      </c>
      <c r="W27" s="21">
        <f t="shared" si="22"/>
        <v>0</v>
      </c>
      <c r="X27" s="21">
        <f t="shared" si="23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4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5"/>
        <v>0</v>
      </c>
      <c r="AK27" s="21">
        <v>0</v>
      </c>
      <c r="AL27" s="21">
        <f t="shared" si="26"/>
        <v>0</v>
      </c>
      <c r="AM27" s="21">
        <v>0</v>
      </c>
      <c r="AN27" s="21">
        <f t="shared" si="27"/>
        <v>0</v>
      </c>
      <c r="AO27" s="21">
        <v>0</v>
      </c>
      <c r="AP27" s="21">
        <f t="shared" si="28"/>
        <v>0</v>
      </c>
      <c r="AQ27" s="21">
        <v>0</v>
      </c>
      <c r="AR27" s="21">
        <f t="shared" si="29"/>
        <v>0</v>
      </c>
      <c r="AS27" s="21">
        <v>0</v>
      </c>
      <c r="AT27" s="21">
        <f t="shared" si="30"/>
        <v>0</v>
      </c>
      <c r="AU27" s="21">
        <f t="shared" si="31"/>
        <v>0</v>
      </c>
      <c r="AV27" s="21"/>
      <c r="AW27" s="23">
        <f t="shared" si="208"/>
        <v>0</v>
      </c>
      <c r="AX27" s="22"/>
      <c r="AY27" s="22"/>
      <c r="AZ27" s="22"/>
      <c r="BA27" s="23">
        <v>0</v>
      </c>
      <c r="BB27" s="21">
        <f t="shared" si="219"/>
        <v>0</v>
      </c>
      <c r="BC27" s="21">
        <f t="shared" si="33"/>
        <v>0</v>
      </c>
      <c r="BD27" s="21">
        <v>0</v>
      </c>
      <c r="BE27" s="21">
        <f t="shared" si="34"/>
        <v>0</v>
      </c>
      <c r="BF27" s="21">
        <v>0</v>
      </c>
      <c r="BG27" s="21">
        <f t="shared" si="35"/>
        <v>0</v>
      </c>
      <c r="BH27" s="21">
        <v>0</v>
      </c>
      <c r="BI27" s="21">
        <f t="shared" si="36"/>
        <v>0</v>
      </c>
      <c r="BJ27" s="21">
        <v>0</v>
      </c>
      <c r="BK27" s="21">
        <f t="shared" si="37"/>
        <v>0</v>
      </c>
      <c r="BL27" s="21">
        <v>0</v>
      </c>
      <c r="BM27" s="21">
        <f t="shared" si="38"/>
        <v>0</v>
      </c>
      <c r="BN27" s="21">
        <f t="shared" si="24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0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1"/>
        <v>0</v>
      </c>
      <c r="CA27" s="21">
        <v>0</v>
      </c>
      <c r="CB27" s="21">
        <f t="shared" si="42"/>
        <v>0</v>
      </c>
      <c r="CC27" s="21">
        <v>0</v>
      </c>
      <c r="CD27" s="21">
        <f t="shared" si="43"/>
        <v>0</v>
      </c>
      <c r="CE27" s="21">
        <v>0</v>
      </c>
      <c r="CF27" s="21">
        <f t="shared" si="44"/>
        <v>0</v>
      </c>
      <c r="CG27" s="21">
        <v>0</v>
      </c>
      <c r="CH27" s="21">
        <f t="shared" si="45"/>
        <v>0</v>
      </c>
      <c r="CI27" s="21">
        <v>0</v>
      </c>
      <c r="CJ27" s="21">
        <f t="shared" si="46"/>
        <v>0</v>
      </c>
      <c r="CK27" s="21">
        <f t="shared" si="47"/>
        <v>0</v>
      </c>
      <c r="CL27" s="21"/>
      <c r="CM27" s="23">
        <f t="shared" si="251"/>
        <v>0</v>
      </c>
      <c r="CN27" s="22"/>
      <c r="CO27" s="22"/>
      <c r="CP27" s="22"/>
      <c r="CQ27" s="23">
        <v>0</v>
      </c>
      <c r="CR27" s="21">
        <f t="shared" si="220"/>
        <v>0</v>
      </c>
      <c r="CS27" s="21">
        <f t="shared" si="49"/>
        <v>0</v>
      </c>
      <c r="CT27" s="21">
        <v>0</v>
      </c>
      <c r="CU27" s="21">
        <f t="shared" si="50"/>
        <v>0</v>
      </c>
      <c r="CV27" s="21">
        <v>0</v>
      </c>
      <c r="CW27" s="21">
        <f t="shared" si="51"/>
        <v>0</v>
      </c>
      <c r="CX27" s="21">
        <v>0</v>
      </c>
      <c r="CY27" s="21">
        <f t="shared" si="52"/>
        <v>0</v>
      </c>
      <c r="CZ27" s="21">
        <v>0</v>
      </c>
      <c r="DA27" s="21">
        <f t="shared" si="53"/>
        <v>0</v>
      </c>
      <c r="DB27" s="21">
        <v>0</v>
      </c>
      <c r="DC27" s="21">
        <f t="shared" si="54"/>
        <v>0</v>
      </c>
      <c r="DD27" s="21">
        <f t="shared" si="24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6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7"/>
        <v>0</v>
      </c>
      <c r="DS27" s="21">
        <v>0</v>
      </c>
      <c r="DT27" s="21">
        <f t="shared" si="58"/>
        <v>0</v>
      </c>
      <c r="DU27" s="21">
        <v>0</v>
      </c>
      <c r="DV27" s="21">
        <f t="shared" si="59"/>
        <v>0</v>
      </c>
      <c r="DW27" s="21">
        <v>0</v>
      </c>
      <c r="DX27" s="21">
        <f t="shared" si="60"/>
        <v>0</v>
      </c>
      <c r="DY27" s="21">
        <v>0</v>
      </c>
      <c r="DZ27" s="21">
        <f t="shared" si="61"/>
        <v>0</v>
      </c>
      <c r="EA27" s="21">
        <f t="shared" si="62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21"/>
        <v>0</v>
      </c>
      <c r="EI27" s="21">
        <f t="shared" si="64"/>
        <v>0</v>
      </c>
      <c r="EJ27" s="21">
        <v>0</v>
      </c>
      <c r="EK27" s="21">
        <f t="shared" si="65"/>
        <v>0</v>
      </c>
      <c r="EL27" s="21">
        <v>0</v>
      </c>
      <c r="EM27" s="21">
        <f t="shared" si="66"/>
        <v>0</v>
      </c>
      <c r="EN27" s="21">
        <v>0</v>
      </c>
      <c r="EO27" s="21">
        <f t="shared" si="67"/>
        <v>0</v>
      </c>
      <c r="EP27" s="21">
        <v>0</v>
      </c>
      <c r="EQ27" s="21">
        <f t="shared" si="68"/>
        <v>0</v>
      </c>
      <c r="ER27" s="21">
        <v>0</v>
      </c>
      <c r="ES27" s="21">
        <f t="shared" si="69"/>
        <v>0</v>
      </c>
      <c r="ET27" s="21">
        <f t="shared" si="24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1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2"/>
        <v>0</v>
      </c>
      <c r="FG27" s="21">
        <v>0</v>
      </c>
      <c r="FH27" s="21">
        <f t="shared" si="73"/>
        <v>0</v>
      </c>
      <c r="FI27" s="21">
        <v>0</v>
      </c>
      <c r="FJ27" s="21">
        <f t="shared" si="74"/>
        <v>0</v>
      </c>
      <c r="FK27" s="21">
        <v>0</v>
      </c>
      <c r="FL27" s="21">
        <f t="shared" si="75"/>
        <v>0</v>
      </c>
      <c r="FM27" s="21">
        <v>0</v>
      </c>
      <c r="FN27" s="21">
        <f t="shared" si="76"/>
        <v>0</v>
      </c>
      <c r="FO27" s="21">
        <v>0</v>
      </c>
      <c r="FP27" s="21">
        <f t="shared" si="77"/>
        <v>0</v>
      </c>
      <c r="FQ27" s="21">
        <f t="shared" si="78"/>
        <v>0</v>
      </c>
      <c r="FR27" s="21"/>
      <c r="FS27" s="23">
        <f t="shared" si="252"/>
        <v>0</v>
      </c>
      <c r="FT27" s="22"/>
      <c r="FU27" s="22"/>
      <c r="FV27" s="22"/>
      <c r="FW27" s="23">
        <v>0</v>
      </c>
      <c r="FX27" s="21">
        <f t="shared" si="222"/>
        <v>0</v>
      </c>
      <c r="FY27" s="21">
        <f t="shared" si="80"/>
        <v>0</v>
      </c>
      <c r="FZ27" s="21">
        <v>0</v>
      </c>
      <c r="GA27" s="21">
        <f t="shared" si="81"/>
        <v>0</v>
      </c>
      <c r="GB27" s="21">
        <v>0</v>
      </c>
      <c r="GC27" s="21">
        <f t="shared" si="82"/>
        <v>0</v>
      </c>
      <c r="GD27" s="21">
        <v>0</v>
      </c>
      <c r="GE27" s="21">
        <f t="shared" si="83"/>
        <v>0</v>
      </c>
      <c r="GF27" s="21">
        <v>0</v>
      </c>
      <c r="GG27" s="21">
        <f t="shared" si="84"/>
        <v>0</v>
      </c>
      <c r="GH27" s="21">
        <v>0</v>
      </c>
      <c r="GI27" s="21">
        <f t="shared" si="85"/>
        <v>0</v>
      </c>
      <c r="GJ27" s="21">
        <f t="shared" si="24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7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8"/>
        <v>0</v>
      </c>
      <c r="GW27" s="21">
        <v>0</v>
      </c>
      <c r="GX27" s="21">
        <f t="shared" si="89"/>
        <v>0</v>
      </c>
      <c r="GY27" s="21">
        <v>0</v>
      </c>
      <c r="GZ27" s="21">
        <f t="shared" si="90"/>
        <v>0</v>
      </c>
      <c r="HA27" s="21">
        <v>0</v>
      </c>
      <c r="HB27" s="21">
        <f t="shared" si="91"/>
        <v>0</v>
      </c>
      <c r="HC27" s="21">
        <v>0</v>
      </c>
      <c r="HD27" s="21">
        <f t="shared" si="92"/>
        <v>0</v>
      </c>
      <c r="HE27" s="21">
        <v>0</v>
      </c>
      <c r="HF27" s="21">
        <f t="shared" si="93"/>
        <v>0</v>
      </c>
      <c r="HG27" s="21">
        <f t="shared" si="94"/>
        <v>0</v>
      </c>
      <c r="HH27" s="21"/>
      <c r="HI27" s="23">
        <f t="shared" si="253"/>
        <v>0</v>
      </c>
      <c r="HJ27" s="22"/>
      <c r="HK27" s="22"/>
      <c r="HL27" s="22"/>
      <c r="HM27" s="23">
        <v>0</v>
      </c>
      <c r="HN27" s="21">
        <f t="shared" si="223"/>
        <v>0</v>
      </c>
      <c r="HO27" s="21">
        <f t="shared" si="96"/>
        <v>0</v>
      </c>
      <c r="HP27" s="21">
        <v>0</v>
      </c>
      <c r="HQ27" s="21">
        <f t="shared" si="97"/>
        <v>0</v>
      </c>
      <c r="HR27" s="21">
        <v>0</v>
      </c>
      <c r="HS27" s="21">
        <f t="shared" si="98"/>
        <v>0</v>
      </c>
      <c r="HT27" s="21">
        <v>0</v>
      </c>
      <c r="HU27" s="21">
        <f t="shared" si="99"/>
        <v>0</v>
      </c>
      <c r="HV27" s="21">
        <v>0</v>
      </c>
      <c r="HW27" s="21">
        <f t="shared" si="100"/>
        <v>0</v>
      </c>
      <c r="HX27" s="21">
        <v>0</v>
      </c>
      <c r="HY27" s="21">
        <f t="shared" si="101"/>
        <v>0</v>
      </c>
      <c r="HZ27" s="21">
        <f t="shared" si="24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3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4"/>
        <v>0</v>
      </c>
      <c r="IM27" s="21">
        <v>0</v>
      </c>
      <c r="IN27" s="21">
        <f t="shared" si="105"/>
        <v>0</v>
      </c>
      <c r="IO27" s="21">
        <v>0</v>
      </c>
      <c r="IP27" s="21">
        <f t="shared" si="106"/>
        <v>0</v>
      </c>
      <c r="IQ27" s="21">
        <v>0</v>
      </c>
      <c r="IR27" s="21">
        <f t="shared" si="107"/>
        <v>0</v>
      </c>
      <c r="IS27" s="21">
        <v>0</v>
      </c>
      <c r="IT27" s="21">
        <f t="shared" si="108"/>
        <v>0</v>
      </c>
      <c r="IU27" s="21">
        <v>0</v>
      </c>
      <c r="IV27" s="21">
        <f t="shared" si="109"/>
        <v>0</v>
      </c>
      <c r="IW27" s="21">
        <f t="shared" si="110"/>
        <v>0</v>
      </c>
      <c r="IX27" s="21"/>
      <c r="IY27" s="23">
        <f t="shared" si="254"/>
        <v>0</v>
      </c>
      <c r="IZ27" s="22"/>
      <c r="JA27" s="22"/>
      <c r="JB27" s="22"/>
      <c r="JC27" s="23">
        <v>0</v>
      </c>
      <c r="JD27" s="21">
        <f t="shared" si="224"/>
        <v>0</v>
      </c>
      <c r="JE27" s="21">
        <f t="shared" si="112"/>
        <v>0</v>
      </c>
      <c r="JF27" s="21">
        <v>0</v>
      </c>
      <c r="JG27" s="21">
        <f t="shared" si="113"/>
        <v>0</v>
      </c>
      <c r="JH27" s="21">
        <v>0</v>
      </c>
      <c r="JI27" s="21">
        <f t="shared" si="114"/>
        <v>0</v>
      </c>
      <c r="JJ27" s="21">
        <v>0</v>
      </c>
      <c r="JK27" s="21">
        <f t="shared" si="115"/>
        <v>0</v>
      </c>
      <c r="JL27" s="21">
        <v>0</v>
      </c>
      <c r="JM27" s="21">
        <f t="shared" si="116"/>
        <v>0</v>
      </c>
      <c r="JN27" s="21">
        <v>0</v>
      </c>
      <c r="JO27" s="21">
        <f t="shared" si="117"/>
        <v>0</v>
      </c>
      <c r="JP27" s="21">
        <f t="shared" si="24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19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0"/>
        <v>0</v>
      </c>
      <c r="KC27" s="21">
        <v>0</v>
      </c>
      <c r="KD27" s="21">
        <f t="shared" si="121"/>
        <v>0</v>
      </c>
      <c r="KE27" s="21">
        <v>0</v>
      </c>
      <c r="KF27" s="21">
        <f t="shared" si="122"/>
        <v>0</v>
      </c>
      <c r="KG27" s="21">
        <v>0</v>
      </c>
      <c r="KH27" s="21">
        <f t="shared" si="123"/>
        <v>0</v>
      </c>
      <c r="KI27" s="21">
        <v>0</v>
      </c>
      <c r="KJ27" s="21">
        <f t="shared" si="124"/>
        <v>0</v>
      </c>
      <c r="KK27" s="21">
        <v>0</v>
      </c>
      <c r="KL27" s="21">
        <f t="shared" si="125"/>
        <v>0</v>
      </c>
      <c r="KM27" s="21">
        <f t="shared" si="126"/>
        <v>0</v>
      </c>
      <c r="KN27" s="21"/>
      <c r="KO27" s="23">
        <f t="shared" si="255"/>
        <v>0</v>
      </c>
      <c r="KP27" s="22"/>
      <c r="KQ27" s="22"/>
      <c r="KR27" s="22"/>
      <c r="KS27" s="23">
        <v>0</v>
      </c>
      <c r="KT27" s="21">
        <f t="shared" si="225"/>
        <v>0</v>
      </c>
      <c r="KU27" s="21">
        <f t="shared" si="128"/>
        <v>0</v>
      </c>
      <c r="KV27" s="21">
        <v>0</v>
      </c>
      <c r="KW27" s="21">
        <f t="shared" si="129"/>
        <v>0</v>
      </c>
      <c r="KX27" s="21">
        <v>0</v>
      </c>
      <c r="KY27" s="21">
        <f t="shared" si="130"/>
        <v>0</v>
      </c>
      <c r="KZ27" s="21">
        <v>0</v>
      </c>
      <c r="LA27" s="21">
        <f t="shared" si="131"/>
        <v>0</v>
      </c>
      <c r="LB27" s="21">
        <v>0</v>
      </c>
      <c r="LC27" s="21">
        <f t="shared" si="132"/>
        <v>0</v>
      </c>
      <c r="LD27" s="21">
        <v>0</v>
      </c>
      <c r="LE27" s="21">
        <f t="shared" si="133"/>
        <v>0</v>
      </c>
      <c r="LF27" s="21">
        <f t="shared" si="24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5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6"/>
        <v>0</v>
      </c>
      <c r="LS27" s="21">
        <v>0</v>
      </c>
      <c r="LT27" s="21">
        <f t="shared" si="137"/>
        <v>0</v>
      </c>
      <c r="LU27" s="21">
        <v>0</v>
      </c>
      <c r="LV27" s="21">
        <f t="shared" si="138"/>
        <v>0</v>
      </c>
      <c r="LW27" s="21">
        <v>0</v>
      </c>
      <c r="LX27" s="21">
        <f t="shared" si="139"/>
        <v>0</v>
      </c>
      <c r="LY27" s="21">
        <v>0</v>
      </c>
      <c r="LZ27" s="21">
        <f t="shared" si="140"/>
        <v>0</v>
      </c>
      <c r="MA27" s="21">
        <v>0</v>
      </c>
      <c r="MB27" s="21">
        <f t="shared" si="141"/>
        <v>0</v>
      </c>
      <c r="MC27" s="21">
        <f t="shared" si="142"/>
        <v>0</v>
      </c>
      <c r="MD27" s="21"/>
      <c r="ME27" s="23">
        <f t="shared" si="256"/>
        <v>0</v>
      </c>
      <c r="MF27" s="22"/>
      <c r="MG27" s="22"/>
      <c r="MH27" s="22"/>
      <c r="MI27" s="23">
        <v>0</v>
      </c>
      <c r="MJ27" s="21">
        <f t="shared" si="226"/>
        <v>0</v>
      </c>
      <c r="MK27" s="21">
        <f t="shared" si="144"/>
        <v>0</v>
      </c>
      <c r="ML27" s="21">
        <v>0</v>
      </c>
      <c r="MM27" s="21">
        <f t="shared" si="145"/>
        <v>0</v>
      </c>
      <c r="MN27" s="21">
        <v>0</v>
      </c>
      <c r="MO27" s="21">
        <f t="shared" si="146"/>
        <v>0</v>
      </c>
      <c r="MP27" s="21">
        <v>0</v>
      </c>
      <c r="MQ27" s="21">
        <f t="shared" si="147"/>
        <v>0</v>
      </c>
      <c r="MR27" s="21">
        <v>0</v>
      </c>
      <c r="MS27" s="21">
        <f t="shared" si="148"/>
        <v>0</v>
      </c>
      <c r="MT27" s="21">
        <v>0</v>
      </c>
      <c r="MU27" s="21">
        <f t="shared" si="149"/>
        <v>0</v>
      </c>
      <c r="MV27" s="21">
        <f t="shared" si="24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1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2"/>
        <v>0</v>
      </c>
      <c r="NI27" s="21">
        <v>0</v>
      </c>
      <c r="NJ27" s="21">
        <f t="shared" si="153"/>
        <v>0</v>
      </c>
      <c r="NK27" s="21">
        <v>0</v>
      </c>
      <c r="NL27" s="21">
        <f t="shared" si="154"/>
        <v>0</v>
      </c>
      <c r="NM27" s="21">
        <v>0</v>
      </c>
      <c r="NN27" s="21">
        <f t="shared" si="155"/>
        <v>0</v>
      </c>
      <c r="NO27" s="21">
        <v>0</v>
      </c>
      <c r="NP27" s="21">
        <f t="shared" si="156"/>
        <v>0</v>
      </c>
      <c r="NQ27" s="21">
        <v>0</v>
      </c>
      <c r="NR27" s="21">
        <f t="shared" si="157"/>
        <v>0</v>
      </c>
      <c r="NS27" s="21">
        <f t="shared" si="158"/>
        <v>0</v>
      </c>
      <c r="NT27" s="21"/>
      <c r="NU27" s="23">
        <f t="shared" si="257"/>
        <v>0</v>
      </c>
      <c r="NV27" s="22"/>
      <c r="NW27" s="22"/>
      <c r="NX27" s="22"/>
      <c r="NY27" s="23">
        <v>0</v>
      </c>
      <c r="NZ27" s="21">
        <f t="shared" si="227"/>
        <v>0</v>
      </c>
      <c r="OA27" s="21">
        <f t="shared" si="160"/>
        <v>0</v>
      </c>
      <c r="OB27" s="21">
        <v>0</v>
      </c>
      <c r="OC27" s="21">
        <f t="shared" si="161"/>
        <v>0</v>
      </c>
      <c r="OD27" s="21">
        <v>0</v>
      </c>
      <c r="OE27" s="21">
        <f t="shared" si="162"/>
        <v>0</v>
      </c>
      <c r="OF27" s="21">
        <v>0</v>
      </c>
      <c r="OG27" s="21">
        <f t="shared" si="163"/>
        <v>0</v>
      </c>
      <c r="OH27" s="21">
        <v>0</v>
      </c>
      <c r="OI27" s="21">
        <f t="shared" si="164"/>
        <v>0</v>
      </c>
      <c r="OJ27" s="21">
        <v>0</v>
      </c>
      <c r="OK27" s="21">
        <f t="shared" si="165"/>
        <v>0</v>
      </c>
      <c r="OL27" s="21">
        <f t="shared" si="24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67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68"/>
        <v>0</v>
      </c>
      <c r="OY27" s="21">
        <v>0</v>
      </c>
      <c r="OZ27" s="21">
        <f t="shared" si="169"/>
        <v>0</v>
      </c>
      <c r="PA27" s="21">
        <v>0</v>
      </c>
      <c r="PB27" s="21">
        <f t="shared" si="170"/>
        <v>0</v>
      </c>
      <c r="PC27" s="21">
        <v>0</v>
      </c>
      <c r="PD27" s="21">
        <f t="shared" si="171"/>
        <v>0</v>
      </c>
      <c r="PE27" s="21">
        <v>0</v>
      </c>
      <c r="PF27" s="21">
        <f t="shared" si="172"/>
        <v>0</v>
      </c>
      <c r="PG27" s="21">
        <v>0</v>
      </c>
      <c r="PH27" s="21">
        <f t="shared" si="173"/>
        <v>0</v>
      </c>
      <c r="PI27" s="21">
        <f t="shared" si="174"/>
        <v>0</v>
      </c>
      <c r="PJ27" s="21"/>
      <c r="PK27" s="23">
        <f t="shared" si="258"/>
        <v>0</v>
      </c>
      <c r="PL27" s="22"/>
      <c r="PM27" s="22"/>
      <c r="PN27" s="22"/>
      <c r="PO27" s="23">
        <v>0</v>
      </c>
      <c r="PP27" s="21">
        <f t="shared" si="228"/>
        <v>0</v>
      </c>
      <c r="PQ27" s="21">
        <f t="shared" si="176"/>
        <v>0</v>
      </c>
      <c r="PR27" s="21">
        <v>0</v>
      </c>
      <c r="PS27" s="21">
        <f t="shared" si="177"/>
        <v>0</v>
      </c>
      <c r="PT27" s="21">
        <v>0</v>
      </c>
      <c r="PU27" s="21">
        <f t="shared" si="178"/>
        <v>0</v>
      </c>
      <c r="PV27" s="21">
        <v>0</v>
      </c>
      <c r="PW27" s="21">
        <f t="shared" si="179"/>
        <v>0</v>
      </c>
      <c r="PX27" s="21">
        <v>0</v>
      </c>
      <c r="PY27" s="21">
        <f t="shared" si="180"/>
        <v>0</v>
      </c>
      <c r="PZ27" s="21">
        <v>0</v>
      </c>
      <c r="QA27" s="21">
        <f t="shared" si="181"/>
        <v>0</v>
      </c>
      <c r="QB27" s="21">
        <f t="shared" si="24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3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4"/>
        <v>0</v>
      </c>
      <c r="QO27" s="21">
        <v>0</v>
      </c>
      <c r="QP27" s="21">
        <f t="shared" si="185"/>
        <v>0</v>
      </c>
      <c r="QQ27" s="21">
        <v>0</v>
      </c>
      <c r="QR27" s="21">
        <f t="shared" si="186"/>
        <v>0</v>
      </c>
      <c r="QS27" s="21">
        <v>0</v>
      </c>
      <c r="QT27" s="21">
        <f t="shared" si="187"/>
        <v>0</v>
      </c>
      <c r="QU27" s="21">
        <v>0</v>
      </c>
      <c r="QV27" s="21">
        <f t="shared" si="188"/>
        <v>0</v>
      </c>
      <c r="QW27" s="21">
        <v>0</v>
      </c>
      <c r="QX27" s="21">
        <f t="shared" si="189"/>
        <v>0</v>
      </c>
      <c r="QY27" s="21">
        <f t="shared" si="190"/>
        <v>0</v>
      </c>
      <c r="QZ27" s="21"/>
      <c r="RA27" s="23">
        <f t="shared" si="259"/>
        <v>0</v>
      </c>
      <c r="RB27" s="22"/>
      <c r="RC27" s="22"/>
      <c r="RD27" s="22"/>
      <c r="RE27" s="23">
        <v>0</v>
      </c>
      <c r="RF27" s="21">
        <f t="shared" si="229"/>
        <v>0</v>
      </c>
      <c r="RG27" s="21">
        <f t="shared" si="192"/>
        <v>0</v>
      </c>
      <c r="RH27" s="21">
        <v>0</v>
      </c>
      <c r="RI27" s="21">
        <f t="shared" si="193"/>
        <v>0</v>
      </c>
      <c r="RJ27" s="21">
        <v>0</v>
      </c>
      <c r="RK27" s="21">
        <f t="shared" si="194"/>
        <v>0</v>
      </c>
      <c r="RL27" s="21">
        <v>0</v>
      </c>
      <c r="RM27" s="21">
        <f t="shared" si="195"/>
        <v>0</v>
      </c>
      <c r="RN27" s="21">
        <v>0</v>
      </c>
      <c r="RO27" s="21">
        <f t="shared" si="196"/>
        <v>0</v>
      </c>
      <c r="RP27" s="21">
        <v>0</v>
      </c>
      <c r="RQ27" s="21">
        <f t="shared" si="197"/>
        <v>0</v>
      </c>
      <c r="RR27" s="21">
        <f t="shared" si="25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199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0"/>
        <v>0</v>
      </c>
      <c r="SE27" s="21">
        <v>0</v>
      </c>
      <c r="SF27" s="21">
        <f t="shared" si="201"/>
        <v>0</v>
      </c>
      <c r="SG27" s="21">
        <v>0</v>
      </c>
      <c r="SH27" s="21">
        <f t="shared" si="202"/>
        <v>0</v>
      </c>
      <c r="SI27" s="21">
        <v>0</v>
      </c>
      <c r="SJ27" s="21">
        <f t="shared" si="203"/>
        <v>0</v>
      </c>
      <c r="SK27" s="21">
        <v>0</v>
      </c>
      <c r="SL27" s="21">
        <f t="shared" si="204"/>
        <v>0</v>
      </c>
      <c r="SM27" s="21">
        <v>0</v>
      </c>
      <c r="SN27" s="21">
        <f t="shared" si="205"/>
        <v>0</v>
      </c>
      <c r="SO27" s="21">
        <f t="shared" si="206"/>
        <v>0</v>
      </c>
      <c r="SP27" s="21"/>
      <c r="SQ27" s="23">
        <f t="shared" si="260"/>
        <v>0</v>
      </c>
      <c r="SR27" s="24">
        <f t="shared" si="14"/>
        <v>0</v>
      </c>
      <c r="SS27" s="24">
        <f t="shared" si="15"/>
        <v>0</v>
      </c>
      <c r="ST27" s="24">
        <f t="shared" si="207"/>
        <v>0</v>
      </c>
    </row>
    <row r="28" spans="1:514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6"/>
        <v>0</v>
      </c>
      <c r="M28" s="21">
        <f t="shared" si="17"/>
        <v>0</v>
      </c>
      <c r="N28" s="21">
        <v>0</v>
      </c>
      <c r="O28" s="21">
        <f t="shared" si="18"/>
        <v>0</v>
      </c>
      <c r="P28" s="21">
        <v>0</v>
      </c>
      <c r="Q28" s="21">
        <f t="shared" si="19"/>
        <v>0</v>
      </c>
      <c r="R28" s="21">
        <v>0</v>
      </c>
      <c r="S28" s="21">
        <f t="shared" si="20"/>
        <v>0</v>
      </c>
      <c r="T28" s="21">
        <v>0</v>
      </c>
      <c r="U28" s="21">
        <f t="shared" si="21"/>
        <v>0</v>
      </c>
      <c r="V28" s="21">
        <v>0</v>
      </c>
      <c r="W28" s="21">
        <f t="shared" si="22"/>
        <v>0</v>
      </c>
      <c r="X28" s="21">
        <f t="shared" si="23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4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5"/>
        <v>0</v>
      </c>
      <c r="AK28" s="21">
        <v>0</v>
      </c>
      <c r="AL28" s="21">
        <f t="shared" si="26"/>
        <v>0</v>
      </c>
      <c r="AM28" s="21">
        <v>0</v>
      </c>
      <c r="AN28" s="21">
        <f t="shared" si="27"/>
        <v>0</v>
      </c>
      <c r="AO28" s="21">
        <v>0</v>
      </c>
      <c r="AP28" s="21">
        <f t="shared" si="28"/>
        <v>0</v>
      </c>
      <c r="AQ28" s="21">
        <v>0</v>
      </c>
      <c r="AR28" s="21">
        <f t="shared" si="29"/>
        <v>0</v>
      </c>
      <c r="AS28" s="21">
        <v>0</v>
      </c>
      <c r="AT28" s="21">
        <f t="shared" si="30"/>
        <v>0</v>
      </c>
      <c r="AU28" s="21">
        <f t="shared" si="31"/>
        <v>0</v>
      </c>
      <c r="AV28" s="21"/>
      <c r="AW28" s="23">
        <f t="shared" si="208"/>
        <v>0</v>
      </c>
      <c r="AX28" s="22"/>
      <c r="AY28" s="22"/>
      <c r="AZ28" s="22"/>
      <c r="BA28" s="23">
        <v>0</v>
      </c>
      <c r="BB28" s="21">
        <f t="shared" si="219"/>
        <v>0</v>
      </c>
      <c r="BC28" s="21">
        <f t="shared" si="33"/>
        <v>0</v>
      </c>
      <c r="BD28" s="21">
        <v>0</v>
      </c>
      <c r="BE28" s="21">
        <f t="shared" si="34"/>
        <v>0</v>
      </c>
      <c r="BF28" s="21">
        <v>0</v>
      </c>
      <c r="BG28" s="21">
        <f t="shared" si="35"/>
        <v>0</v>
      </c>
      <c r="BH28" s="21">
        <v>0</v>
      </c>
      <c r="BI28" s="21">
        <f t="shared" si="36"/>
        <v>0</v>
      </c>
      <c r="BJ28" s="21">
        <v>0</v>
      </c>
      <c r="BK28" s="21">
        <f t="shared" si="37"/>
        <v>0</v>
      </c>
      <c r="BL28" s="21">
        <v>0</v>
      </c>
      <c r="BM28" s="21">
        <f t="shared" si="38"/>
        <v>0</v>
      </c>
      <c r="BN28" s="21">
        <f t="shared" si="24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0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1"/>
        <v>0</v>
      </c>
      <c r="CA28" s="21">
        <v>0</v>
      </c>
      <c r="CB28" s="21">
        <f t="shared" si="42"/>
        <v>0</v>
      </c>
      <c r="CC28" s="21">
        <v>0</v>
      </c>
      <c r="CD28" s="21">
        <f t="shared" si="43"/>
        <v>0</v>
      </c>
      <c r="CE28" s="21">
        <v>0</v>
      </c>
      <c r="CF28" s="21">
        <f t="shared" si="44"/>
        <v>0</v>
      </c>
      <c r="CG28" s="21">
        <v>0</v>
      </c>
      <c r="CH28" s="21">
        <f t="shared" si="45"/>
        <v>0</v>
      </c>
      <c r="CI28" s="21">
        <v>0</v>
      </c>
      <c r="CJ28" s="21">
        <f t="shared" si="46"/>
        <v>0</v>
      </c>
      <c r="CK28" s="21">
        <f t="shared" si="47"/>
        <v>0</v>
      </c>
      <c r="CL28" s="21"/>
      <c r="CM28" s="23">
        <f t="shared" si="251"/>
        <v>0</v>
      </c>
      <c r="CN28" s="22"/>
      <c r="CO28" s="22"/>
      <c r="CP28" s="22"/>
      <c r="CQ28" s="23">
        <v>0</v>
      </c>
      <c r="CR28" s="21">
        <f t="shared" si="220"/>
        <v>0</v>
      </c>
      <c r="CS28" s="21">
        <f t="shared" si="49"/>
        <v>0</v>
      </c>
      <c r="CT28" s="21">
        <v>0</v>
      </c>
      <c r="CU28" s="21">
        <f t="shared" si="50"/>
        <v>0</v>
      </c>
      <c r="CV28" s="21">
        <v>0</v>
      </c>
      <c r="CW28" s="21">
        <f t="shared" si="51"/>
        <v>0</v>
      </c>
      <c r="CX28" s="21">
        <v>0</v>
      </c>
      <c r="CY28" s="21">
        <f t="shared" si="52"/>
        <v>0</v>
      </c>
      <c r="CZ28" s="21">
        <v>0</v>
      </c>
      <c r="DA28" s="21">
        <f t="shared" si="53"/>
        <v>0</v>
      </c>
      <c r="DB28" s="21">
        <v>0</v>
      </c>
      <c r="DC28" s="21">
        <f t="shared" si="54"/>
        <v>0</v>
      </c>
      <c r="DD28" s="21">
        <f t="shared" si="24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6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7"/>
        <v>0</v>
      </c>
      <c r="DS28" s="21">
        <v>0</v>
      </c>
      <c r="DT28" s="21">
        <f t="shared" si="58"/>
        <v>0</v>
      </c>
      <c r="DU28" s="21">
        <v>0</v>
      </c>
      <c r="DV28" s="21">
        <f t="shared" si="59"/>
        <v>0</v>
      </c>
      <c r="DW28" s="21">
        <v>0</v>
      </c>
      <c r="DX28" s="21">
        <f t="shared" si="60"/>
        <v>0</v>
      </c>
      <c r="DY28" s="21">
        <v>0</v>
      </c>
      <c r="DZ28" s="21">
        <f t="shared" si="61"/>
        <v>0</v>
      </c>
      <c r="EA28" s="21">
        <f t="shared" si="62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21"/>
        <v>0</v>
      </c>
      <c r="EI28" s="21">
        <f t="shared" si="64"/>
        <v>0</v>
      </c>
      <c r="EJ28" s="21">
        <v>0</v>
      </c>
      <c r="EK28" s="21">
        <f t="shared" si="65"/>
        <v>0</v>
      </c>
      <c r="EL28" s="21">
        <v>0</v>
      </c>
      <c r="EM28" s="21">
        <f t="shared" si="66"/>
        <v>0</v>
      </c>
      <c r="EN28" s="21">
        <v>0</v>
      </c>
      <c r="EO28" s="21">
        <f t="shared" si="67"/>
        <v>0</v>
      </c>
      <c r="EP28" s="21">
        <v>0</v>
      </c>
      <c r="EQ28" s="21">
        <f t="shared" si="68"/>
        <v>0</v>
      </c>
      <c r="ER28" s="21">
        <v>0</v>
      </c>
      <c r="ES28" s="21">
        <f t="shared" si="69"/>
        <v>0</v>
      </c>
      <c r="ET28" s="21">
        <f t="shared" si="24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1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2"/>
        <v>0</v>
      </c>
      <c r="FG28" s="21">
        <v>0</v>
      </c>
      <c r="FH28" s="21">
        <f t="shared" si="73"/>
        <v>0</v>
      </c>
      <c r="FI28" s="21">
        <v>0</v>
      </c>
      <c r="FJ28" s="21">
        <f t="shared" si="74"/>
        <v>0</v>
      </c>
      <c r="FK28" s="21">
        <v>0</v>
      </c>
      <c r="FL28" s="21">
        <f t="shared" si="75"/>
        <v>0</v>
      </c>
      <c r="FM28" s="21">
        <v>0</v>
      </c>
      <c r="FN28" s="21">
        <f t="shared" si="76"/>
        <v>0</v>
      </c>
      <c r="FO28" s="21">
        <v>0</v>
      </c>
      <c r="FP28" s="21">
        <f t="shared" si="77"/>
        <v>0</v>
      </c>
      <c r="FQ28" s="21">
        <f t="shared" si="78"/>
        <v>0</v>
      </c>
      <c r="FR28" s="21"/>
      <c r="FS28" s="23">
        <f t="shared" si="252"/>
        <v>0</v>
      </c>
      <c r="FT28" s="22"/>
      <c r="FU28" s="22"/>
      <c r="FV28" s="22"/>
      <c r="FW28" s="23">
        <v>0</v>
      </c>
      <c r="FX28" s="21">
        <f t="shared" si="222"/>
        <v>0</v>
      </c>
      <c r="FY28" s="21">
        <f t="shared" si="80"/>
        <v>0</v>
      </c>
      <c r="FZ28" s="21">
        <v>0</v>
      </c>
      <c r="GA28" s="21">
        <f t="shared" si="81"/>
        <v>0</v>
      </c>
      <c r="GB28" s="21">
        <v>0</v>
      </c>
      <c r="GC28" s="21">
        <f t="shared" si="82"/>
        <v>0</v>
      </c>
      <c r="GD28" s="21">
        <v>0</v>
      </c>
      <c r="GE28" s="21">
        <f t="shared" si="83"/>
        <v>0</v>
      </c>
      <c r="GF28" s="21">
        <v>0</v>
      </c>
      <c r="GG28" s="21">
        <f t="shared" si="84"/>
        <v>0</v>
      </c>
      <c r="GH28" s="21">
        <v>0</v>
      </c>
      <c r="GI28" s="21">
        <f t="shared" si="85"/>
        <v>0</v>
      </c>
      <c r="GJ28" s="21">
        <f t="shared" si="24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7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8"/>
        <v>0</v>
      </c>
      <c r="GW28" s="21">
        <v>0</v>
      </c>
      <c r="GX28" s="21">
        <f t="shared" si="89"/>
        <v>0</v>
      </c>
      <c r="GY28" s="21">
        <v>0</v>
      </c>
      <c r="GZ28" s="21">
        <f t="shared" si="90"/>
        <v>0</v>
      </c>
      <c r="HA28" s="21">
        <v>0</v>
      </c>
      <c r="HB28" s="21">
        <f t="shared" si="91"/>
        <v>0</v>
      </c>
      <c r="HC28" s="21">
        <v>0</v>
      </c>
      <c r="HD28" s="21">
        <f t="shared" si="92"/>
        <v>0</v>
      </c>
      <c r="HE28" s="21">
        <v>0</v>
      </c>
      <c r="HF28" s="21">
        <f t="shared" si="93"/>
        <v>0</v>
      </c>
      <c r="HG28" s="21">
        <f t="shared" si="94"/>
        <v>0</v>
      </c>
      <c r="HH28" s="21"/>
      <c r="HI28" s="23">
        <f t="shared" si="253"/>
        <v>0</v>
      </c>
      <c r="HJ28" s="22"/>
      <c r="HK28" s="22"/>
      <c r="HL28" s="22"/>
      <c r="HM28" s="23">
        <v>0</v>
      </c>
      <c r="HN28" s="21">
        <f t="shared" si="223"/>
        <v>0</v>
      </c>
      <c r="HO28" s="21">
        <f t="shared" si="96"/>
        <v>0</v>
      </c>
      <c r="HP28" s="21">
        <v>0</v>
      </c>
      <c r="HQ28" s="21">
        <f t="shared" si="97"/>
        <v>0</v>
      </c>
      <c r="HR28" s="21">
        <v>0</v>
      </c>
      <c r="HS28" s="21">
        <f t="shared" si="98"/>
        <v>0</v>
      </c>
      <c r="HT28" s="21">
        <v>0</v>
      </c>
      <c r="HU28" s="21">
        <f t="shared" si="99"/>
        <v>0</v>
      </c>
      <c r="HV28" s="21">
        <v>0</v>
      </c>
      <c r="HW28" s="21">
        <f t="shared" si="100"/>
        <v>0</v>
      </c>
      <c r="HX28" s="21">
        <v>0</v>
      </c>
      <c r="HY28" s="21">
        <f t="shared" si="101"/>
        <v>0</v>
      </c>
      <c r="HZ28" s="21">
        <f t="shared" si="24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3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4"/>
        <v>0</v>
      </c>
      <c r="IM28" s="21">
        <v>0</v>
      </c>
      <c r="IN28" s="21">
        <f t="shared" si="105"/>
        <v>0</v>
      </c>
      <c r="IO28" s="21">
        <v>0</v>
      </c>
      <c r="IP28" s="21">
        <f t="shared" si="106"/>
        <v>0</v>
      </c>
      <c r="IQ28" s="21">
        <v>0</v>
      </c>
      <c r="IR28" s="21">
        <f t="shared" si="107"/>
        <v>0</v>
      </c>
      <c r="IS28" s="21">
        <v>0</v>
      </c>
      <c r="IT28" s="21">
        <f t="shared" si="108"/>
        <v>0</v>
      </c>
      <c r="IU28" s="21">
        <v>0</v>
      </c>
      <c r="IV28" s="21">
        <f t="shared" si="109"/>
        <v>0</v>
      </c>
      <c r="IW28" s="21">
        <f t="shared" si="110"/>
        <v>0</v>
      </c>
      <c r="IX28" s="21"/>
      <c r="IY28" s="23">
        <f t="shared" si="254"/>
        <v>0</v>
      </c>
      <c r="IZ28" s="22"/>
      <c r="JA28" s="22"/>
      <c r="JB28" s="22"/>
      <c r="JC28" s="23">
        <v>0</v>
      </c>
      <c r="JD28" s="21">
        <f t="shared" si="224"/>
        <v>0</v>
      </c>
      <c r="JE28" s="21">
        <f t="shared" si="112"/>
        <v>0</v>
      </c>
      <c r="JF28" s="21">
        <v>0</v>
      </c>
      <c r="JG28" s="21">
        <f t="shared" si="113"/>
        <v>0</v>
      </c>
      <c r="JH28" s="21">
        <v>0</v>
      </c>
      <c r="JI28" s="21">
        <f t="shared" si="114"/>
        <v>0</v>
      </c>
      <c r="JJ28" s="21">
        <v>0</v>
      </c>
      <c r="JK28" s="21">
        <f t="shared" si="115"/>
        <v>0</v>
      </c>
      <c r="JL28" s="21">
        <v>0</v>
      </c>
      <c r="JM28" s="21">
        <f t="shared" si="116"/>
        <v>0</v>
      </c>
      <c r="JN28" s="21">
        <v>0</v>
      </c>
      <c r="JO28" s="21">
        <f t="shared" si="117"/>
        <v>0</v>
      </c>
      <c r="JP28" s="21">
        <f t="shared" si="24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19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0"/>
        <v>0</v>
      </c>
      <c r="KC28" s="21">
        <v>0</v>
      </c>
      <c r="KD28" s="21">
        <f t="shared" si="121"/>
        <v>0</v>
      </c>
      <c r="KE28" s="21">
        <v>0</v>
      </c>
      <c r="KF28" s="21">
        <f t="shared" si="122"/>
        <v>0</v>
      </c>
      <c r="KG28" s="21">
        <v>0</v>
      </c>
      <c r="KH28" s="21">
        <f t="shared" si="123"/>
        <v>0</v>
      </c>
      <c r="KI28" s="21">
        <v>0</v>
      </c>
      <c r="KJ28" s="21">
        <f t="shared" si="124"/>
        <v>0</v>
      </c>
      <c r="KK28" s="21">
        <v>0</v>
      </c>
      <c r="KL28" s="21">
        <f t="shared" si="125"/>
        <v>0</v>
      </c>
      <c r="KM28" s="21">
        <f t="shared" si="126"/>
        <v>0</v>
      </c>
      <c r="KN28" s="21"/>
      <c r="KO28" s="23">
        <f t="shared" si="255"/>
        <v>0</v>
      </c>
      <c r="KP28" s="22"/>
      <c r="KQ28" s="22"/>
      <c r="KR28" s="22"/>
      <c r="KS28" s="23">
        <v>0</v>
      </c>
      <c r="KT28" s="21">
        <f t="shared" si="225"/>
        <v>0</v>
      </c>
      <c r="KU28" s="21">
        <f t="shared" si="128"/>
        <v>0</v>
      </c>
      <c r="KV28" s="21">
        <v>0</v>
      </c>
      <c r="KW28" s="21">
        <f t="shared" si="129"/>
        <v>0</v>
      </c>
      <c r="KX28" s="21">
        <v>0</v>
      </c>
      <c r="KY28" s="21">
        <f t="shared" si="130"/>
        <v>0</v>
      </c>
      <c r="KZ28" s="21">
        <v>0</v>
      </c>
      <c r="LA28" s="21">
        <f t="shared" si="131"/>
        <v>0</v>
      </c>
      <c r="LB28" s="21">
        <v>0</v>
      </c>
      <c r="LC28" s="21">
        <f t="shared" si="132"/>
        <v>0</v>
      </c>
      <c r="LD28" s="21">
        <v>0</v>
      </c>
      <c r="LE28" s="21">
        <f t="shared" si="133"/>
        <v>0</v>
      </c>
      <c r="LF28" s="21">
        <f t="shared" si="24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5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6"/>
        <v>0</v>
      </c>
      <c r="LS28" s="21">
        <v>0</v>
      </c>
      <c r="LT28" s="21">
        <f t="shared" si="137"/>
        <v>0</v>
      </c>
      <c r="LU28" s="21">
        <v>0</v>
      </c>
      <c r="LV28" s="21">
        <f t="shared" si="138"/>
        <v>0</v>
      </c>
      <c r="LW28" s="21">
        <v>0</v>
      </c>
      <c r="LX28" s="21">
        <f t="shared" si="139"/>
        <v>0</v>
      </c>
      <c r="LY28" s="21">
        <v>0</v>
      </c>
      <c r="LZ28" s="21">
        <f t="shared" si="140"/>
        <v>0</v>
      </c>
      <c r="MA28" s="21">
        <v>0</v>
      </c>
      <c r="MB28" s="21">
        <f t="shared" si="141"/>
        <v>0</v>
      </c>
      <c r="MC28" s="21">
        <f t="shared" si="142"/>
        <v>0</v>
      </c>
      <c r="MD28" s="21"/>
      <c r="ME28" s="23">
        <f t="shared" si="256"/>
        <v>0</v>
      </c>
      <c r="MF28" s="22"/>
      <c r="MG28" s="22"/>
      <c r="MH28" s="22"/>
      <c r="MI28" s="23">
        <v>0</v>
      </c>
      <c r="MJ28" s="21">
        <f t="shared" si="226"/>
        <v>0</v>
      </c>
      <c r="MK28" s="21">
        <f t="shared" si="144"/>
        <v>0</v>
      </c>
      <c r="ML28" s="21">
        <v>0</v>
      </c>
      <c r="MM28" s="21">
        <f t="shared" si="145"/>
        <v>0</v>
      </c>
      <c r="MN28" s="21">
        <v>0</v>
      </c>
      <c r="MO28" s="21">
        <f t="shared" si="146"/>
        <v>0</v>
      </c>
      <c r="MP28" s="21">
        <v>0</v>
      </c>
      <c r="MQ28" s="21">
        <f t="shared" si="147"/>
        <v>0</v>
      </c>
      <c r="MR28" s="21">
        <v>0</v>
      </c>
      <c r="MS28" s="21">
        <f t="shared" si="148"/>
        <v>0</v>
      </c>
      <c r="MT28" s="21">
        <v>0</v>
      </c>
      <c r="MU28" s="21">
        <f t="shared" si="149"/>
        <v>0</v>
      </c>
      <c r="MV28" s="21">
        <f t="shared" si="24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1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2"/>
        <v>0</v>
      </c>
      <c r="NI28" s="21">
        <v>0</v>
      </c>
      <c r="NJ28" s="21">
        <f t="shared" si="153"/>
        <v>0</v>
      </c>
      <c r="NK28" s="21">
        <v>0</v>
      </c>
      <c r="NL28" s="21">
        <f t="shared" si="154"/>
        <v>0</v>
      </c>
      <c r="NM28" s="21">
        <v>0</v>
      </c>
      <c r="NN28" s="21">
        <f t="shared" si="155"/>
        <v>0</v>
      </c>
      <c r="NO28" s="21">
        <v>0</v>
      </c>
      <c r="NP28" s="21">
        <f t="shared" si="156"/>
        <v>0</v>
      </c>
      <c r="NQ28" s="21">
        <v>0</v>
      </c>
      <c r="NR28" s="21">
        <f t="shared" si="157"/>
        <v>0</v>
      </c>
      <c r="NS28" s="21">
        <f t="shared" si="158"/>
        <v>0</v>
      </c>
      <c r="NT28" s="21"/>
      <c r="NU28" s="23">
        <f t="shared" si="257"/>
        <v>0</v>
      </c>
      <c r="NV28" s="22"/>
      <c r="NW28" s="22"/>
      <c r="NX28" s="22"/>
      <c r="NY28" s="23">
        <v>0</v>
      </c>
      <c r="NZ28" s="21">
        <f t="shared" si="227"/>
        <v>0</v>
      </c>
      <c r="OA28" s="21">
        <f t="shared" si="160"/>
        <v>0</v>
      </c>
      <c r="OB28" s="21">
        <v>0</v>
      </c>
      <c r="OC28" s="21">
        <f t="shared" si="161"/>
        <v>0</v>
      </c>
      <c r="OD28" s="21">
        <v>0</v>
      </c>
      <c r="OE28" s="21">
        <f t="shared" si="162"/>
        <v>0</v>
      </c>
      <c r="OF28" s="21">
        <v>0</v>
      </c>
      <c r="OG28" s="21">
        <f t="shared" si="163"/>
        <v>0</v>
      </c>
      <c r="OH28" s="21">
        <v>0</v>
      </c>
      <c r="OI28" s="21">
        <f t="shared" si="164"/>
        <v>0</v>
      </c>
      <c r="OJ28" s="21">
        <v>0</v>
      </c>
      <c r="OK28" s="21">
        <f t="shared" si="165"/>
        <v>0</v>
      </c>
      <c r="OL28" s="21">
        <f t="shared" si="24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67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68"/>
        <v>0</v>
      </c>
      <c r="OY28" s="21">
        <v>0</v>
      </c>
      <c r="OZ28" s="21">
        <f t="shared" si="169"/>
        <v>0</v>
      </c>
      <c r="PA28" s="21">
        <v>0</v>
      </c>
      <c r="PB28" s="21">
        <f t="shared" si="170"/>
        <v>0</v>
      </c>
      <c r="PC28" s="21">
        <v>0</v>
      </c>
      <c r="PD28" s="21">
        <f t="shared" si="171"/>
        <v>0</v>
      </c>
      <c r="PE28" s="21">
        <v>0</v>
      </c>
      <c r="PF28" s="21">
        <f t="shared" si="172"/>
        <v>0</v>
      </c>
      <c r="PG28" s="21">
        <v>0</v>
      </c>
      <c r="PH28" s="21">
        <f t="shared" si="173"/>
        <v>0</v>
      </c>
      <c r="PI28" s="21">
        <f t="shared" si="174"/>
        <v>0</v>
      </c>
      <c r="PJ28" s="21"/>
      <c r="PK28" s="23">
        <f t="shared" si="258"/>
        <v>0</v>
      </c>
      <c r="PL28" s="22"/>
      <c r="PM28" s="22"/>
      <c r="PN28" s="22"/>
      <c r="PO28" s="23">
        <v>0</v>
      </c>
      <c r="PP28" s="21">
        <f t="shared" si="228"/>
        <v>0</v>
      </c>
      <c r="PQ28" s="21">
        <f t="shared" si="176"/>
        <v>0</v>
      </c>
      <c r="PR28" s="21">
        <v>0</v>
      </c>
      <c r="PS28" s="21">
        <f t="shared" si="177"/>
        <v>0</v>
      </c>
      <c r="PT28" s="21">
        <v>0</v>
      </c>
      <c r="PU28" s="21">
        <f t="shared" si="178"/>
        <v>0</v>
      </c>
      <c r="PV28" s="21">
        <v>0</v>
      </c>
      <c r="PW28" s="21">
        <f t="shared" si="179"/>
        <v>0</v>
      </c>
      <c r="PX28" s="21">
        <v>0</v>
      </c>
      <c r="PY28" s="21">
        <f t="shared" si="180"/>
        <v>0</v>
      </c>
      <c r="PZ28" s="21">
        <v>0</v>
      </c>
      <c r="QA28" s="21">
        <f t="shared" si="181"/>
        <v>0</v>
      </c>
      <c r="QB28" s="21">
        <f t="shared" si="24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3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4"/>
        <v>0</v>
      </c>
      <c r="QO28" s="21">
        <v>0</v>
      </c>
      <c r="QP28" s="21">
        <f t="shared" si="185"/>
        <v>0</v>
      </c>
      <c r="QQ28" s="21">
        <v>0</v>
      </c>
      <c r="QR28" s="21">
        <f t="shared" si="186"/>
        <v>0</v>
      </c>
      <c r="QS28" s="21">
        <v>0</v>
      </c>
      <c r="QT28" s="21">
        <f t="shared" si="187"/>
        <v>0</v>
      </c>
      <c r="QU28" s="21">
        <v>0</v>
      </c>
      <c r="QV28" s="21">
        <f t="shared" si="188"/>
        <v>0</v>
      </c>
      <c r="QW28" s="21">
        <v>0</v>
      </c>
      <c r="QX28" s="21">
        <f t="shared" si="189"/>
        <v>0</v>
      </c>
      <c r="QY28" s="21">
        <f t="shared" si="190"/>
        <v>0</v>
      </c>
      <c r="QZ28" s="21"/>
      <c r="RA28" s="23">
        <f t="shared" si="259"/>
        <v>0</v>
      </c>
      <c r="RB28" s="22"/>
      <c r="RC28" s="22"/>
      <c r="RD28" s="22"/>
      <c r="RE28" s="23">
        <v>0</v>
      </c>
      <c r="RF28" s="21">
        <f t="shared" si="229"/>
        <v>0</v>
      </c>
      <c r="RG28" s="21">
        <f t="shared" si="192"/>
        <v>0</v>
      </c>
      <c r="RH28" s="21">
        <v>0</v>
      </c>
      <c r="RI28" s="21">
        <f t="shared" si="193"/>
        <v>0</v>
      </c>
      <c r="RJ28" s="21">
        <v>0</v>
      </c>
      <c r="RK28" s="21">
        <f t="shared" si="194"/>
        <v>0</v>
      </c>
      <c r="RL28" s="21">
        <v>0</v>
      </c>
      <c r="RM28" s="21">
        <f t="shared" si="195"/>
        <v>0</v>
      </c>
      <c r="RN28" s="21">
        <v>0</v>
      </c>
      <c r="RO28" s="21">
        <f t="shared" si="196"/>
        <v>0</v>
      </c>
      <c r="RP28" s="21">
        <v>0</v>
      </c>
      <c r="RQ28" s="21">
        <f t="shared" si="197"/>
        <v>0</v>
      </c>
      <c r="RR28" s="21">
        <f t="shared" si="25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199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0"/>
        <v>0</v>
      </c>
      <c r="SE28" s="21">
        <v>0</v>
      </c>
      <c r="SF28" s="21">
        <f t="shared" si="201"/>
        <v>0</v>
      </c>
      <c r="SG28" s="21">
        <v>0</v>
      </c>
      <c r="SH28" s="21">
        <f t="shared" si="202"/>
        <v>0</v>
      </c>
      <c r="SI28" s="21">
        <v>0</v>
      </c>
      <c r="SJ28" s="21">
        <f t="shared" si="203"/>
        <v>0</v>
      </c>
      <c r="SK28" s="21">
        <v>0</v>
      </c>
      <c r="SL28" s="21">
        <f t="shared" si="204"/>
        <v>0</v>
      </c>
      <c r="SM28" s="21">
        <v>0</v>
      </c>
      <c r="SN28" s="21">
        <f t="shared" si="205"/>
        <v>0</v>
      </c>
      <c r="SO28" s="21">
        <f t="shared" si="206"/>
        <v>0</v>
      </c>
      <c r="SP28" s="21"/>
      <c r="SQ28" s="23">
        <f t="shared" si="260"/>
        <v>0</v>
      </c>
      <c r="SR28" s="24">
        <f t="shared" si="14"/>
        <v>0</v>
      </c>
      <c r="SS28" s="24">
        <f t="shared" si="15"/>
        <v>0</v>
      </c>
      <c r="ST28" s="24">
        <f t="shared" si="207"/>
        <v>0</v>
      </c>
    </row>
    <row r="29" spans="1:514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6"/>
        <v>0</v>
      </c>
      <c r="M29" s="21">
        <f t="shared" si="17"/>
        <v>0</v>
      </c>
      <c r="N29" s="21">
        <v>0</v>
      </c>
      <c r="O29" s="21">
        <f t="shared" si="18"/>
        <v>0</v>
      </c>
      <c r="P29" s="21">
        <v>0</v>
      </c>
      <c r="Q29" s="21">
        <f t="shared" si="19"/>
        <v>0</v>
      </c>
      <c r="R29" s="21">
        <v>0</v>
      </c>
      <c r="S29" s="21">
        <f t="shared" si="20"/>
        <v>0</v>
      </c>
      <c r="T29" s="21">
        <v>0</v>
      </c>
      <c r="U29" s="21">
        <f t="shared" si="21"/>
        <v>0</v>
      </c>
      <c r="V29" s="21">
        <v>0</v>
      </c>
      <c r="W29" s="21">
        <f t="shared" si="22"/>
        <v>0</v>
      </c>
      <c r="X29" s="21">
        <f t="shared" si="23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4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5"/>
        <v>0</v>
      </c>
      <c r="AK29" s="21">
        <v>0</v>
      </c>
      <c r="AL29" s="21">
        <f t="shared" si="26"/>
        <v>0</v>
      </c>
      <c r="AM29" s="21">
        <v>0</v>
      </c>
      <c r="AN29" s="21">
        <f t="shared" si="27"/>
        <v>0</v>
      </c>
      <c r="AO29" s="21">
        <v>0</v>
      </c>
      <c r="AP29" s="21">
        <f t="shared" si="28"/>
        <v>0</v>
      </c>
      <c r="AQ29" s="21">
        <v>0</v>
      </c>
      <c r="AR29" s="21">
        <f t="shared" si="29"/>
        <v>0</v>
      </c>
      <c r="AS29" s="21">
        <v>0</v>
      </c>
      <c r="AT29" s="21">
        <f t="shared" si="30"/>
        <v>0</v>
      </c>
      <c r="AU29" s="21">
        <f t="shared" si="31"/>
        <v>0</v>
      </c>
      <c r="AV29" s="21"/>
      <c r="AW29" s="23">
        <f t="shared" si="208"/>
        <v>0</v>
      </c>
      <c r="AX29" s="22"/>
      <c r="AY29" s="22"/>
      <c r="AZ29" s="22"/>
      <c r="BA29" s="23">
        <v>0</v>
      </c>
      <c r="BB29" s="21">
        <f t="shared" si="219"/>
        <v>0</v>
      </c>
      <c r="BC29" s="21">
        <f t="shared" si="33"/>
        <v>0</v>
      </c>
      <c r="BD29" s="21">
        <v>0</v>
      </c>
      <c r="BE29" s="21">
        <f t="shared" si="34"/>
        <v>0</v>
      </c>
      <c r="BF29" s="21">
        <v>0</v>
      </c>
      <c r="BG29" s="21">
        <f t="shared" si="35"/>
        <v>0</v>
      </c>
      <c r="BH29" s="21">
        <v>0</v>
      </c>
      <c r="BI29" s="21">
        <f t="shared" si="36"/>
        <v>0</v>
      </c>
      <c r="BJ29" s="21">
        <v>0</v>
      </c>
      <c r="BK29" s="21">
        <f t="shared" si="37"/>
        <v>0</v>
      </c>
      <c r="BL29" s="21">
        <v>0</v>
      </c>
      <c r="BM29" s="21">
        <f t="shared" si="38"/>
        <v>0</v>
      </c>
      <c r="BN29" s="21">
        <f t="shared" si="24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0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1"/>
        <v>0</v>
      </c>
      <c r="CA29" s="21">
        <v>0</v>
      </c>
      <c r="CB29" s="21">
        <f t="shared" si="42"/>
        <v>0</v>
      </c>
      <c r="CC29" s="21">
        <v>0</v>
      </c>
      <c r="CD29" s="21">
        <f t="shared" si="43"/>
        <v>0</v>
      </c>
      <c r="CE29" s="21">
        <v>0</v>
      </c>
      <c r="CF29" s="21">
        <f t="shared" si="44"/>
        <v>0</v>
      </c>
      <c r="CG29" s="21">
        <v>0</v>
      </c>
      <c r="CH29" s="21">
        <f t="shared" si="45"/>
        <v>0</v>
      </c>
      <c r="CI29" s="21">
        <v>0</v>
      </c>
      <c r="CJ29" s="21">
        <f t="shared" si="46"/>
        <v>0</v>
      </c>
      <c r="CK29" s="21">
        <f t="shared" si="47"/>
        <v>0</v>
      </c>
      <c r="CL29" s="21"/>
      <c r="CM29" s="23">
        <f t="shared" si="251"/>
        <v>0</v>
      </c>
      <c r="CN29" s="22"/>
      <c r="CO29" s="22"/>
      <c r="CP29" s="22"/>
      <c r="CQ29" s="23">
        <v>0</v>
      </c>
      <c r="CR29" s="21">
        <f t="shared" si="220"/>
        <v>0</v>
      </c>
      <c r="CS29" s="21">
        <f t="shared" si="49"/>
        <v>0</v>
      </c>
      <c r="CT29" s="21">
        <v>0</v>
      </c>
      <c r="CU29" s="21">
        <f t="shared" si="50"/>
        <v>0</v>
      </c>
      <c r="CV29" s="21">
        <v>0</v>
      </c>
      <c r="CW29" s="21">
        <f t="shared" si="51"/>
        <v>0</v>
      </c>
      <c r="CX29" s="21">
        <v>0</v>
      </c>
      <c r="CY29" s="21">
        <f t="shared" si="52"/>
        <v>0</v>
      </c>
      <c r="CZ29" s="21">
        <v>0</v>
      </c>
      <c r="DA29" s="21">
        <f t="shared" si="53"/>
        <v>0</v>
      </c>
      <c r="DB29" s="21">
        <v>0</v>
      </c>
      <c r="DC29" s="21">
        <f t="shared" si="54"/>
        <v>0</v>
      </c>
      <c r="DD29" s="21">
        <f t="shared" si="24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6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7"/>
        <v>0</v>
      </c>
      <c r="DS29" s="21">
        <v>0</v>
      </c>
      <c r="DT29" s="21">
        <f t="shared" si="58"/>
        <v>0</v>
      </c>
      <c r="DU29" s="21">
        <v>0</v>
      </c>
      <c r="DV29" s="21">
        <f t="shared" si="59"/>
        <v>0</v>
      </c>
      <c r="DW29" s="21">
        <v>0</v>
      </c>
      <c r="DX29" s="21">
        <f t="shared" si="60"/>
        <v>0</v>
      </c>
      <c r="DY29" s="21">
        <v>0</v>
      </c>
      <c r="DZ29" s="21">
        <f t="shared" si="61"/>
        <v>0</v>
      </c>
      <c r="EA29" s="21">
        <f t="shared" si="62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21"/>
        <v>0</v>
      </c>
      <c r="EI29" s="21">
        <f t="shared" si="64"/>
        <v>0</v>
      </c>
      <c r="EJ29" s="21">
        <v>0</v>
      </c>
      <c r="EK29" s="21">
        <f t="shared" si="65"/>
        <v>0</v>
      </c>
      <c r="EL29" s="21">
        <v>0</v>
      </c>
      <c r="EM29" s="21">
        <f t="shared" si="66"/>
        <v>0</v>
      </c>
      <c r="EN29" s="21">
        <v>0</v>
      </c>
      <c r="EO29" s="21">
        <f t="shared" si="67"/>
        <v>0</v>
      </c>
      <c r="EP29" s="21">
        <v>0</v>
      </c>
      <c r="EQ29" s="21">
        <f t="shared" si="68"/>
        <v>0</v>
      </c>
      <c r="ER29" s="21">
        <v>0</v>
      </c>
      <c r="ES29" s="21">
        <f t="shared" si="69"/>
        <v>0</v>
      </c>
      <c r="ET29" s="21">
        <f t="shared" si="24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1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2"/>
        <v>0</v>
      </c>
      <c r="FG29" s="21">
        <v>0</v>
      </c>
      <c r="FH29" s="21">
        <f t="shared" si="73"/>
        <v>0</v>
      </c>
      <c r="FI29" s="21">
        <v>0</v>
      </c>
      <c r="FJ29" s="21">
        <f t="shared" si="74"/>
        <v>0</v>
      </c>
      <c r="FK29" s="21">
        <v>0</v>
      </c>
      <c r="FL29" s="21">
        <f t="shared" si="75"/>
        <v>0</v>
      </c>
      <c r="FM29" s="21">
        <v>0</v>
      </c>
      <c r="FN29" s="21">
        <f t="shared" si="76"/>
        <v>0</v>
      </c>
      <c r="FO29" s="21">
        <v>0</v>
      </c>
      <c r="FP29" s="21">
        <f t="shared" si="77"/>
        <v>0</v>
      </c>
      <c r="FQ29" s="21">
        <f t="shared" si="78"/>
        <v>0</v>
      </c>
      <c r="FR29" s="21"/>
      <c r="FS29" s="23">
        <f t="shared" si="252"/>
        <v>0</v>
      </c>
      <c r="FT29" s="22"/>
      <c r="FU29" s="22"/>
      <c r="FV29" s="22"/>
      <c r="FW29" s="23">
        <v>0</v>
      </c>
      <c r="FX29" s="21">
        <f t="shared" si="222"/>
        <v>0</v>
      </c>
      <c r="FY29" s="21">
        <f t="shared" si="80"/>
        <v>0</v>
      </c>
      <c r="FZ29" s="21">
        <v>0</v>
      </c>
      <c r="GA29" s="21">
        <f t="shared" si="81"/>
        <v>0</v>
      </c>
      <c r="GB29" s="21">
        <v>0</v>
      </c>
      <c r="GC29" s="21">
        <f t="shared" si="82"/>
        <v>0</v>
      </c>
      <c r="GD29" s="21">
        <v>0</v>
      </c>
      <c r="GE29" s="21">
        <f t="shared" si="83"/>
        <v>0</v>
      </c>
      <c r="GF29" s="21">
        <v>0</v>
      </c>
      <c r="GG29" s="21">
        <f t="shared" si="84"/>
        <v>0</v>
      </c>
      <c r="GH29" s="21">
        <v>0</v>
      </c>
      <c r="GI29" s="21">
        <f t="shared" si="85"/>
        <v>0</v>
      </c>
      <c r="GJ29" s="21">
        <f t="shared" si="24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7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8"/>
        <v>0</v>
      </c>
      <c r="GW29" s="21">
        <v>0</v>
      </c>
      <c r="GX29" s="21">
        <f t="shared" si="89"/>
        <v>0</v>
      </c>
      <c r="GY29" s="21">
        <v>0</v>
      </c>
      <c r="GZ29" s="21">
        <f t="shared" si="90"/>
        <v>0</v>
      </c>
      <c r="HA29" s="21">
        <v>0</v>
      </c>
      <c r="HB29" s="21">
        <f t="shared" si="91"/>
        <v>0</v>
      </c>
      <c r="HC29" s="21">
        <v>0</v>
      </c>
      <c r="HD29" s="21">
        <f t="shared" si="92"/>
        <v>0</v>
      </c>
      <c r="HE29" s="21">
        <v>0</v>
      </c>
      <c r="HF29" s="21">
        <f t="shared" si="93"/>
        <v>0</v>
      </c>
      <c r="HG29" s="21">
        <f t="shared" si="94"/>
        <v>0</v>
      </c>
      <c r="HH29" s="21"/>
      <c r="HI29" s="23">
        <f t="shared" si="253"/>
        <v>0</v>
      </c>
      <c r="HJ29" s="22"/>
      <c r="HK29" s="22"/>
      <c r="HL29" s="22"/>
      <c r="HM29" s="23">
        <v>0</v>
      </c>
      <c r="HN29" s="21">
        <f t="shared" si="223"/>
        <v>0</v>
      </c>
      <c r="HO29" s="21">
        <f t="shared" si="96"/>
        <v>0</v>
      </c>
      <c r="HP29" s="21">
        <v>0</v>
      </c>
      <c r="HQ29" s="21">
        <f t="shared" si="97"/>
        <v>0</v>
      </c>
      <c r="HR29" s="21">
        <v>0</v>
      </c>
      <c r="HS29" s="21">
        <f t="shared" si="98"/>
        <v>0</v>
      </c>
      <c r="HT29" s="21">
        <v>0</v>
      </c>
      <c r="HU29" s="21">
        <f t="shared" si="99"/>
        <v>0</v>
      </c>
      <c r="HV29" s="21">
        <v>0</v>
      </c>
      <c r="HW29" s="21">
        <f t="shared" si="100"/>
        <v>0</v>
      </c>
      <c r="HX29" s="21">
        <v>0</v>
      </c>
      <c r="HY29" s="21">
        <f t="shared" si="101"/>
        <v>0</v>
      </c>
      <c r="HZ29" s="21">
        <f t="shared" si="24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3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4"/>
        <v>0</v>
      </c>
      <c r="IM29" s="21">
        <v>0</v>
      </c>
      <c r="IN29" s="21">
        <f t="shared" si="105"/>
        <v>0</v>
      </c>
      <c r="IO29" s="21">
        <v>0</v>
      </c>
      <c r="IP29" s="21">
        <f t="shared" si="106"/>
        <v>0</v>
      </c>
      <c r="IQ29" s="21">
        <v>0</v>
      </c>
      <c r="IR29" s="21">
        <f t="shared" si="107"/>
        <v>0</v>
      </c>
      <c r="IS29" s="21">
        <v>0</v>
      </c>
      <c r="IT29" s="21">
        <f t="shared" si="108"/>
        <v>0</v>
      </c>
      <c r="IU29" s="21">
        <v>0</v>
      </c>
      <c r="IV29" s="21">
        <f t="shared" si="109"/>
        <v>0</v>
      </c>
      <c r="IW29" s="21">
        <f t="shared" si="110"/>
        <v>0</v>
      </c>
      <c r="IX29" s="21"/>
      <c r="IY29" s="23">
        <f t="shared" si="254"/>
        <v>0</v>
      </c>
      <c r="IZ29" s="22"/>
      <c r="JA29" s="22"/>
      <c r="JB29" s="22"/>
      <c r="JC29" s="23">
        <v>0</v>
      </c>
      <c r="JD29" s="21">
        <f t="shared" si="224"/>
        <v>0</v>
      </c>
      <c r="JE29" s="21">
        <f t="shared" si="112"/>
        <v>0</v>
      </c>
      <c r="JF29" s="21">
        <v>0</v>
      </c>
      <c r="JG29" s="21">
        <f t="shared" si="113"/>
        <v>0</v>
      </c>
      <c r="JH29" s="21">
        <v>0</v>
      </c>
      <c r="JI29" s="21">
        <f t="shared" si="114"/>
        <v>0</v>
      </c>
      <c r="JJ29" s="21">
        <v>0</v>
      </c>
      <c r="JK29" s="21">
        <f t="shared" si="115"/>
        <v>0</v>
      </c>
      <c r="JL29" s="21">
        <v>0</v>
      </c>
      <c r="JM29" s="21">
        <f t="shared" si="116"/>
        <v>0</v>
      </c>
      <c r="JN29" s="21">
        <v>0</v>
      </c>
      <c r="JO29" s="21">
        <f t="shared" si="117"/>
        <v>0</v>
      </c>
      <c r="JP29" s="21">
        <f t="shared" si="24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19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0"/>
        <v>0</v>
      </c>
      <c r="KC29" s="21">
        <v>0</v>
      </c>
      <c r="KD29" s="21">
        <f t="shared" si="121"/>
        <v>0</v>
      </c>
      <c r="KE29" s="21">
        <v>0</v>
      </c>
      <c r="KF29" s="21">
        <f t="shared" si="122"/>
        <v>0</v>
      </c>
      <c r="KG29" s="21">
        <v>0</v>
      </c>
      <c r="KH29" s="21">
        <f t="shared" si="123"/>
        <v>0</v>
      </c>
      <c r="KI29" s="21">
        <v>0</v>
      </c>
      <c r="KJ29" s="21">
        <f t="shared" si="124"/>
        <v>0</v>
      </c>
      <c r="KK29" s="21">
        <v>0</v>
      </c>
      <c r="KL29" s="21">
        <f t="shared" si="125"/>
        <v>0</v>
      </c>
      <c r="KM29" s="21">
        <f t="shared" si="126"/>
        <v>0</v>
      </c>
      <c r="KN29" s="21"/>
      <c r="KO29" s="23">
        <f t="shared" si="255"/>
        <v>0</v>
      </c>
      <c r="KP29" s="22"/>
      <c r="KQ29" s="22"/>
      <c r="KR29" s="22"/>
      <c r="KS29" s="23">
        <v>0</v>
      </c>
      <c r="KT29" s="21">
        <f t="shared" si="225"/>
        <v>0</v>
      </c>
      <c r="KU29" s="21">
        <f t="shared" si="128"/>
        <v>0</v>
      </c>
      <c r="KV29" s="21">
        <v>0</v>
      </c>
      <c r="KW29" s="21">
        <f t="shared" si="129"/>
        <v>0</v>
      </c>
      <c r="KX29" s="21">
        <v>0</v>
      </c>
      <c r="KY29" s="21">
        <f t="shared" si="130"/>
        <v>0</v>
      </c>
      <c r="KZ29" s="21">
        <v>0</v>
      </c>
      <c r="LA29" s="21">
        <f t="shared" si="131"/>
        <v>0</v>
      </c>
      <c r="LB29" s="21">
        <v>0</v>
      </c>
      <c r="LC29" s="21">
        <f t="shared" si="132"/>
        <v>0</v>
      </c>
      <c r="LD29" s="21">
        <v>0</v>
      </c>
      <c r="LE29" s="21">
        <f t="shared" si="133"/>
        <v>0</v>
      </c>
      <c r="LF29" s="21">
        <f t="shared" si="24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5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6"/>
        <v>0</v>
      </c>
      <c r="LS29" s="21">
        <v>0</v>
      </c>
      <c r="LT29" s="21">
        <f t="shared" si="137"/>
        <v>0</v>
      </c>
      <c r="LU29" s="21">
        <v>0</v>
      </c>
      <c r="LV29" s="21">
        <f t="shared" si="138"/>
        <v>0</v>
      </c>
      <c r="LW29" s="21">
        <v>0</v>
      </c>
      <c r="LX29" s="21">
        <f t="shared" si="139"/>
        <v>0</v>
      </c>
      <c r="LY29" s="21">
        <v>0</v>
      </c>
      <c r="LZ29" s="21">
        <f t="shared" si="140"/>
        <v>0</v>
      </c>
      <c r="MA29" s="21">
        <v>0</v>
      </c>
      <c r="MB29" s="21">
        <f t="shared" si="141"/>
        <v>0</v>
      </c>
      <c r="MC29" s="21">
        <f t="shared" si="142"/>
        <v>0</v>
      </c>
      <c r="MD29" s="21"/>
      <c r="ME29" s="23">
        <f t="shared" si="256"/>
        <v>0</v>
      </c>
      <c r="MF29" s="22"/>
      <c r="MG29" s="22"/>
      <c r="MH29" s="22"/>
      <c r="MI29" s="23">
        <v>0</v>
      </c>
      <c r="MJ29" s="21">
        <f t="shared" si="226"/>
        <v>0</v>
      </c>
      <c r="MK29" s="21">
        <f t="shared" si="144"/>
        <v>0</v>
      </c>
      <c r="ML29" s="21">
        <v>0</v>
      </c>
      <c r="MM29" s="21">
        <f t="shared" si="145"/>
        <v>0</v>
      </c>
      <c r="MN29" s="21">
        <v>0</v>
      </c>
      <c r="MO29" s="21">
        <f t="shared" si="146"/>
        <v>0</v>
      </c>
      <c r="MP29" s="21">
        <v>0</v>
      </c>
      <c r="MQ29" s="21">
        <f t="shared" si="147"/>
        <v>0</v>
      </c>
      <c r="MR29" s="21">
        <v>0</v>
      </c>
      <c r="MS29" s="21">
        <f t="shared" si="148"/>
        <v>0</v>
      </c>
      <c r="MT29" s="21">
        <v>0</v>
      </c>
      <c r="MU29" s="21">
        <f t="shared" si="149"/>
        <v>0</v>
      </c>
      <c r="MV29" s="21">
        <f t="shared" si="24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1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2"/>
        <v>0</v>
      </c>
      <c r="NI29" s="21">
        <v>0</v>
      </c>
      <c r="NJ29" s="21">
        <f t="shared" si="153"/>
        <v>0</v>
      </c>
      <c r="NK29" s="21">
        <v>0</v>
      </c>
      <c r="NL29" s="21">
        <f t="shared" si="154"/>
        <v>0</v>
      </c>
      <c r="NM29" s="21">
        <v>0</v>
      </c>
      <c r="NN29" s="21">
        <f t="shared" si="155"/>
        <v>0</v>
      </c>
      <c r="NO29" s="21">
        <v>0</v>
      </c>
      <c r="NP29" s="21">
        <f t="shared" si="156"/>
        <v>0</v>
      </c>
      <c r="NQ29" s="21">
        <v>0</v>
      </c>
      <c r="NR29" s="21">
        <f t="shared" si="157"/>
        <v>0</v>
      </c>
      <c r="NS29" s="21">
        <f t="shared" si="158"/>
        <v>0</v>
      </c>
      <c r="NT29" s="21"/>
      <c r="NU29" s="23">
        <f t="shared" si="257"/>
        <v>0</v>
      </c>
      <c r="NV29" s="22"/>
      <c r="NW29" s="22"/>
      <c r="NX29" s="22"/>
      <c r="NY29" s="23">
        <v>0</v>
      </c>
      <c r="NZ29" s="21">
        <f t="shared" si="227"/>
        <v>0</v>
      </c>
      <c r="OA29" s="21">
        <f t="shared" si="160"/>
        <v>0</v>
      </c>
      <c r="OB29" s="21">
        <v>0</v>
      </c>
      <c r="OC29" s="21">
        <f t="shared" si="161"/>
        <v>0</v>
      </c>
      <c r="OD29" s="21">
        <v>0</v>
      </c>
      <c r="OE29" s="21">
        <f t="shared" si="162"/>
        <v>0</v>
      </c>
      <c r="OF29" s="21">
        <v>0</v>
      </c>
      <c r="OG29" s="21">
        <f t="shared" si="163"/>
        <v>0</v>
      </c>
      <c r="OH29" s="21">
        <v>0</v>
      </c>
      <c r="OI29" s="21">
        <f t="shared" si="164"/>
        <v>0</v>
      </c>
      <c r="OJ29" s="21">
        <v>0</v>
      </c>
      <c r="OK29" s="21">
        <f t="shared" si="165"/>
        <v>0</v>
      </c>
      <c r="OL29" s="21">
        <f t="shared" si="24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67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68"/>
        <v>0</v>
      </c>
      <c r="OY29" s="21">
        <v>0</v>
      </c>
      <c r="OZ29" s="21">
        <f t="shared" si="169"/>
        <v>0</v>
      </c>
      <c r="PA29" s="21">
        <v>0</v>
      </c>
      <c r="PB29" s="21">
        <f t="shared" si="170"/>
        <v>0</v>
      </c>
      <c r="PC29" s="21">
        <v>0</v>
      </c>
      <c r="PD29" s="21">
        <f t="shared" si="171"/>
        <v>0</v>
      </c>
      <c r="PE29" s="21">
        <v>0</v>
      </c>
      <c r="PF29" s="21">
        <f t="shared" si="172"/>
        <v>0</v>
      </c>
      <c r="PG29" s="21">
        <v>0</v>
      </c>
      <c r="PH29" s="21">
        <f t="shared" si="173"/>
        <v>0</v>
      </c>
      <c r="PI29" s="21">
        <f t="shared" si="174"/>
        <v>0</v>
      </c>
      <c r="PJ29" s="21"/>
      <c r="PK29" s="23">
        <f t="shared" si="258"/>
        <v>0</v>
      </c>
      <c r="PL29" s="22"/>
      <c r="PM29" s="22"/>
      <c r="PN29" s="22"/>
      <c r="PO29" s="23">
        <v>0</v>
      </c>
      <c r="PP29" s="21">
        <f t="shared" si="228"/>
        <v>0</v>
      </c>
      <c r="PQ29" s="21">
        <f t="shared" si="176"/>
        <v>0</v>
      </c>
      <c r="PR29" s="21">
        <v>0</v>
      </c>
      <c r="PS29" s="21">
        <f t="shared" si="177"/>
        <v>0</v>
      </c>
      <c r="PT29" s="21">
        <v>0</v>
      </c>
      <c r="PU29" s="21">
        <f t="shared" si="178"/>
        <v>0</v>
      </c>
      <c r="PV29" s="21">
        <v>0</v>
      </c>
      <c r="PW29" s="21">
        <f t="shared" si="179"/>
        <v>0</v>
      </c>
      <c r="PX29" s="21">
        <v>0</v>
      </c>
      <c r="PY29" s="21">
        <f t="shared" si="180"/>
        <v>0</v>
      </c>
      <c r="PZ29" s="21">
        <v>0</v>
      </c>
      <c r="QA29" s="21">
        <f t="shared" si="181"/>
        <v>0</v>
      </c>
      <c r="QB29" s="21">
        <f t="shared" si="24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3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4"/>
        <v>0</v>
      </c>
      <c r="QO29" s="21">
        <v>0</v>
      </c>
      <c r="QP29" s="21">
        <f t="shared" si="185"/>
        <v>0</v>
      </c>
      <c r="QQ29" s="21">
        <v>0</v>
      </c>
      <c r="QR29" s="21">
        <f t="shared" si="186"/>
        <v>0</v>
      </c>
      <c r="QS29" s="21">
        <v>0</v>
      </c>
      <c r="QT29" s="21">
        <f t="shared" si="187"/>
        <v>0</v>
      </c>
      <c r="QU29" s="21">
        <v>0</v>
      </c>
      <c r="QV29" s="21">
        <f t="shared" si="188"/>
        <v>0</v>
      </c>
      <c r="QW29" s="21">
        <v>0</v>
      </c>
      <c r="QX29" s="21">
        <f t="shared" si="189"/>
        <v>0</v>
      </c>
      <c r="QY29" s="21">
        <f t="shared" si="190"/>
        <v>0</v>
      </c>
      <c r="QZ29" s="21"/>
      <c r="RA29" s="23">
        <f t="shared" si="259"/>
        <v>0</v>
      </c>
      <c r="RB29" s="22"/>
      <c r="RC29" s="22"/>
      <c r="RD29" s="22"/>
      <c r="RE29" s="23">
        <v>0</v>
      </c>
      <c r="RF29" s="21">
        <f t="shared" si="229"/>
        <v>0</v>
      </c>
      <c r="RG29" s="21">
        <f t="shared" si="192"/>
        <v>0</v>
      </c>
      <c r="RH29" s="21">
        <v>0</v>
      </c>
      <c r="RI29" s="21">
        <f t="shared" si="193"/>
        <v>0</v>
      </c>
      <c r="RJ29" s="21">
        <v>0</v>
      </c>
      <c r="RK29" s="21">
        <f t="shared" si="194"/>
        <v>0</v>
      </c>
      <c r="RL29" s="21">
        <v>0</v>
      </c>
      <c r="RM29" s="21">
        <f t="shared" si="195"/>
        <v>0</v>
      </c>
      <c r="RN29" s="21">
        <v>0</v>
      </c>
      <c r="RO29" s="21">
        <f t="shared" si="196"/>
        <v>0</v>
      </c>
      <c r="RP29" s="21">
        <v>0</v>
      </c>
      <c r="RQ29" s="21">
        <f t="shared" si="197"/>
        <v>0</v>
      </c>
      <c r="RR29" s="21">
        <f t="shared" si="25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199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0"/>
        <v>0</v>
      </c>
      <c r="SE29" s="21">
        <v>0</v>
      </c>
      <c r="SF29" s="21">
        <f t="shared" si="201"/>
        <v>0</v>
      </c>
      <c r="SG29" s="21">
        <v>0</v>
      </c>
      <c r="SH29" s="21">
        <f t="shared" si="202"/>
        <v>0</v>
      </c>
      <c r="SI29" s="21">
        <v>0</v>
      </c>
      <c r="SJ29" s="21">
        <f t="shared" si="203"/>
        <v>0</v>
      </c>
      <c r="SK29" s="21">
        <v>0</v>
      </c>
      <c r="SL29" s="21">
        <f t="shared" si="204"/>
        <v>0</v>
      </c>
      <c r="SM29" s="21">
        <v>0</v>
      </c>
      <c r="SN29" s="21">
        <f t="shared" si="205"/>
        <v>0</v>
      </c>
      <c r="SO29" s="21">
        <f t="shared" si="206"/>
        <v>0</v>
      </c>
      <c r="SP29" s="21"/>
      <c r="SQ29" s="23">
        <f t="shared" si="260"/>
        <v>0</v>
      </c>
      <c r="SR29" s="24">
        <f t="shared" si="14"/>
        <v>0</v>
      </c>
      <c r="SS29" s="24">
        <f t="shared" si="15"/>
        <v>0</v>
      </c>
      <c r="ST29" s="24">
        <f t="shared" si="207"/>
        <v>0</v>
      </c>
    </row>
    <row r="30" spans="1:514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6"/>
        <v>0</v>
      </c>
      <c r="M30" s="21">
        <f t="shared" si="17"/>
        <v>0</v>
      </c>
      <c r="N30" s="21">
        <v>0</v>
      </c>
      <c r="O30" s="21">
        <f t="shared" si="18"/>
        <v>0</v>
      </c>
      <c r="P30" s="21">
        <v>0</v>
      </c>
      <c r="Q30" s="21">
        <f t="shared" si="19"/>
        <v>0</v>
      </c>
      <c r="R30" s="21">
        <v>0</v>
      </c>
      <c r="S30" s="21">
        <f t="shared" si="20"/>
        <v>0</v>
      </c>
      <c r="T30" s="21">
        <v>0</v>
      </c>
      <c r="U30" s="21">
        <f t="shared" si="21"/>
        <v>0</v>
      </c>
      <c r="V30" s="21">
        <v>0</v>
      </c>
      <c r="W30" s="21">
        <f t="shared" si="22"/>
        <v>0</v>
      </c>
      <c r="X30" s="21">
        <f t="shared" si="23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4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5"/>
        <v>0</v>
      </c>
      <c r="AK30" s="21">
        <v>0</v>
      </c>
      <c r="AL30" s="21">
        <f t="shared" si="26"/>
        <v>0</v>
      </c>
      <c r="AM30" s="21">
        <v>0</v>
      </c>
      <c r="AN30" s="21">
        <f t="shared" si="27"/>
        <v>0</v>
      </c>
      <c r="AO30" s="21">
        <v>0</v>
      </c>
      <c r="AP30" s="21">
        <f t="shared" si="28"/>
        <v>0</v>
      </c>
      <c r="AQ30" s="21">
        <v>0</v>
      </c>
      <c r="AR30" s="21">
        <f t="shared" si="29"/>
        <v>0</v>
      </c>
      <c r="AS30" s="21">
        <v>0</v>
      </c>
      <c r="AT30" s="21">
        <f t="shared" si="30"/>
        <v>0</v>
      </c>
      <c r="AU30" s="21">
        <f t="shared" si="31"/>
        <v>0</v>
      </c>
      <c r="AV30" s="21"/>
      <c r="AW30" s="23">
        <f t="shared" si="208"/>
        <v>0</v>
      </c>
      <c r="AX30" s="22"/>
      <c r="AY30" s="22"/>
      <c r="AZ30" s="22"/>
      <c r="BA30" s="23">
        <v>0</v>
      </c>
      <c r="BB30" s="21">
        <f t="shared" si="219"/>
        <v>0</v>
      </c>
      <c r="BC30" s="21">
        <f t="shared" si="33"/>
        <v>0</v>
      </c>
      <c r="BD30" s="21">
        <v>0</v>
      </c>
      <c r="BE30" s="21">
        <f t="shared" si="34"/>
        <v>0</v>
      </c>
      <c r="BF30" s="21">
        <v>0</v>
      </c>
      <c r="BG30" s="21">
        <f t="shared" si="35"/>
        <v>0</v>
      </c>
      <c r="BH30" s="21">
        <v>0</v>
      </c>
      <c r="BI30" s="21">
        <f t="shared" si="36"/>
        <v>0</v>
      </c>
      <c r="BJ30" s="21">
        <v>0</v>
      </c>
      <c r="BK30" s="21">
        <f t="shared" si="37"/>
        <v>0</v>
      </c>
      <c r="BL30" s="21">
        <v>0</v>
      </c>
      <c r="BM30" s="21">
        <f t="shared" si="38"/>
        <v>0</v>
      </c>
      <c r="BN30" s="21">
        <f t="shared" si="24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0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1"/>
        <v>0</v>
      </c>
      <c r="CA30" s="21">
        <v>0</v>
      </c>
      <c r="CB30" s="21">
        <f t="shared" si="42"/>
        <v>0</v>
      </c>
      <c r="CC30" s="21">
        <v>0</v>
      </c>
      <c r="CD30" s="21">
        <f t="shared" si="43"/>
        <v>0</v>
      </c>
      <c r="CE30" s="21">
        <v>0</v>
      </c>
      <c r="CF30" s="21">
        <f t="shared" si="44"/>
        <v>0</v>
      </c>
      <c r="CG30" s="21">
        <v>0</v>
      </c>
      <c r="CH30" s="21">
        <f t="shared" si="45"/>
        <v>0</v>
      </c>
      <c r="CI30" s="21">
        <v>0</v>
      </c>
      <c r="CJ30" s="21">
        <f t="shared" si="46"/>
        <v>0</v>
      </c>
      <c r="CK30" s="21">
        <f t="shared" si="47"/>
        <v>0</v>
      </c>
      <c r="CL30" s="21"/>
      <c r="CM30" s="23">
        <f t="shared" si="251"/>
        <v>0</v>
      </c>
      <c r="CN30" s="22"/>
      <c r="CO30" s="22"/>
      <c r="CP30" s="22"/>
      <c r="CQ30" s="23">
        <v>0</v>
      </c>
      <c r="CR30" s="21">
        <f t="shared" si="220"/>
        <v>0</v>
      </c>
      <c r="CS30" s="21">
        <f t="shared" si="49"/>
        <v>0</v>
      </c>
      <c r="CT30" s="21">
        <v>0</v>
      </c>
      <c r="CU30" s="21">
        <f t="shared" si="50"/>
        <v>0</v>
      </c>
      <c r="CV30" s="21">
        <v>0</v>
      </c>
      <c r="CW30" s="21">
        <f t="shared" si="51"/>
        <v>0</v>
      </c>
      <c r="CX30" s="21">
        <v>0</v>
      </c>
      <c r="CY30" s="21">
        <f t="shared" si="52"/>
        <v>0</v>
      </c>
      <c r="CZ30" s="21">
        <v>0</v>
      </c>
      <c r="DA30" s="21">
        <f t="shared" si="53"/>
        <v>0</v>
      </c>
      <c r="DB30" s="21">
        <v>0</v>
      </c>
      <c r="DC30" s="21">
        <f t="shared" si="54"/>
        <v>0</v>
      </c>
      <c r="DD30" s="21">
        <f t="shared" si="24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6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7"/>
        <v>0</v>
      </c>
      <c r="DS30" s="21">
        <v>0</v>
      </c>
      <c r="DT30" s="21">
        <f t="shared" si="58"/>
        <v>0</v>
      </c>
      <c r="DU30" s="21">
        <v>0</v>
      </c>
      <c r="DV30" s="21">
        <f t="shared" si="59"/>
        <v>0</v>
      </c>
      <c r="DW30" s="21">
        <v>0</v>
      </c>
      <c r="DX30" s="21">
        <f t="shared" si="60"/>
        <v>0</v>
      </c>
      <c r="DY30" s="21">
        <v>0</v>
      </c>
      <c r="DZ30" s="21">
        <f t="shared" si="61"/>
        <v>0</v>
      </c>
      <c r="EA30" s="21">
        <f t="shared" si="62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21"/>
        <v>0</v>
      </c>
      <c r="EI30" s="21">
        <f t="shared" si="64"/>
        <v>0</v>
      </c>
      <c r="EJ30" s="21">
        <v>0</v>
      </c>
      <c r="EK30" s="21">
        <f t="shared" si="65"/>
        <v>0</v>
      </c>
      <c r="EL30" s="21">
        <v>0</v>
      </c>
      <c r="EM30" s="21">
        <f t="shared" si="66"/>
        <v>0</v>
      </c>
      <c r="EN30" s="21">
        <v>0</v>
      </c>
      <c r="EO30" s="21">
        <f t="shared" si="67"/>
        <v>0</v>
      </c>
      <c r="EP30" s="21">
        <v>0</v>
      </c>
      <c r="EQ30" s="21">
        <f t="shared" si="68"/>
        <v>0</v>
      </c>
      <c r="ER30" s="21">
        <v>0</v>
      </c>
      <c r="ES30" s="21">
        <f t="shared" si="69"/>
        <v>0</v>
      </c>
      <c r="ET30" s="21">
        <f t="shared" si="24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1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2"/>
        <v>0</v>
      </c>
      <c r="FG30" s="21">
        <v>0</v>
      </c>
      <c r="FH30" s="21">
        <f t="shared" si="73"/>
        <v>0</v>
      </c>
      <c r="FI30" s="21">
        <v>0</v>
      </c>
      <c r="FJ30" s="21">
        <f t="shared" si="74"/>
        <v>0</v>
      </c>
      <c r="FK30" s="21">
        <v>0</v>
      </c>
      <c r="FL30" s="21">
        <f t="shared" si="75"/>
        <v>0</v>
      </c>
      <c r="FM30" s="21">
        <v>0</v>
      </c>
      <c r="FN30" s="21">
        <f t="shared" si="76"/>
        <v>0</v>
      </c>
      <c r="FO30" s="21">
        <v>0</v>
      </c>
      <c r="FP30" s="21">
        <f t="shared" si="77"/>
        <v>0</v>
      </c>
      <c r="FQ30" s="21">
        <f t="shared" si="78"/>
        <v>0</v>
      </c>
      <c r="FR30" s="21"/>
      <c r="FS30" s="23">
        <f t="shared" si="252"/>
        <v>0</v>
      </c>
      <c r="FT30" s="22"/>
      <c r="FU30" s="22"/>
      <c r="FV30" s="22"/>
      <c r="FW30" s="23">
        <v>0</v>
      </c>
      <c r="FX30" s="21">
        <f t="shared" si="222"/>
        <v>0</v>
      </c>
      <c r="FY30" s="21">
        <f t="shared" si="80"/>
        <v>0</v>
      </c>
      <c r="FZ30" s="21">
        <v>0</v>
      </c>
      <c r="GA30" s="21">
        <f t="shared" si="81"/>
        <v>0</v>
      </c>
      <c r="GB30" s="21">
        <v>0</v>
      </c>
      <c r="GC30" s="21">
        <f t="shared" si="82"/>
        <v>0</v>
      </c>
      <c r="GD30" s="21">
        <v>0</v>
      </c>
      <c r="GE30" s="21">
        <f t="shared" si="83"/>
        <v>0</v>
      </c>
      <c r="GF30" s="21">
        <v>0</v>
      </c>
      <c r="GG30" s="21">
        <f t="shared" si="84"/>
        <v>0</v>
      </c>
      <c r="GH30" s="21">
        <v>0</v>
      </c>
      <c r="GI30" s="21">
        <f t="shared" si="85"/>
        <v>0</v>
      </c>
      <c r="GJ30" s="21">
        <f t="shared" si="24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7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8"/>
        <v>0</v>
      </c>
      <c r="GW30" s="21">
        <v>0</v>
      </c>
      <c r="GX30" s="21">
        <f t="shared" si="89"/>
        <v>0</v>
      </c>
      <c r="GY30" s="21">
        <v>0</v>
      </c>
      <c r="GZ30" s="21">
        <f t="shared" si="90"/>
        <v>0</v>
      </c>
      <c r="HA30" s="21">
        <v>0</v>
      </c>
      <c r="HB30" s="21">
        <f t="shared" si="91"/>
        <v>0</v>
      </c>
      <c r="HC30" s="21">
        <v>0</v>
      </c>
      <c r="HD30" s="21">
        <f t="shared" si="92"/>
        <v>0</v>
      </c>
      <c r="HE30" s="21">
        <v>0</v>
      </c>
      <c r="HF30" s="21">
        <f t="shared" si="93"/>
        <v>0</v>
      </c>
      <c r="HG30" s="21">
        <f t="shared" si="94"/>
        <v>0</v>
      </c>
      <c r="HH30" s="21"/>
      <c r="HI30" s="23">
        <f t="shared" si="253"/>
        <v>0</v>
      </c>
      <c r="HJ30" s="22"/>
      <c r="HK30" s="22"/>
      <c r="HL30" s="22"/>
      <c r="HM30" s="23">
        <v>0</v>
      </c>
      <c r="HN30" s="21">
        <f t="shared" si="223"/>
        <v>0</v>
      </c>
      <c r="HO30" s="21">
        <f t="shared" si="96"/>
        <v>0</v>
      </c>
      <c r="HP30" s="21">
        <v>0</v>
      </c>
      <c r="HQ30" s="21">
        <f t="shared" si="97"/>
        <v>0</v>
      </c>
      <c r="HR30" s="21">
        <v>0</v>
      </c>
      <c r="HS30" s="21">
        <f t="shared" si="98"/>
        <v>0</v>
      </c>
      <c r="HT30" s="21">
        <v>0</v>
      </c>
      <c r="HU30" s="21">
        <f t="shared" si="99"/>
        <v>0</v>
      </c>
      <c r="HV30" s="21">
        <v>0</v>
      </c>
      <c r="HW30" s="21">
        <f t="shared" si="100"/>
        <v>0</v>
      </c>
      <c r="HX30" s="21">
        <v>0</v>
      </c>
      <c r="HY30" s="21">
        <f t="shared" si="101"/>
        <v>0</v>
      </c>
      <c r="HZ30" s="21">
        <f t="shared" si="24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3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4"/>
        <v>0</v>
      </c>
      <c r="IM30" s="21">
        <v>0</v>
      </c>
      <c r="IN30" s="21">
        <f t="shared" si="105"/>
        <v>0</v>
      </c>
      <c r="IO30" s="21">
        <v>0</v>
      </c>
      <c r="IP30" s="21">
        <f t="shared" si="106"/>
        <v>0</v>
      </c>
      <c r="IQ30" s="21">
        <v>0</v>
      </c>
      <c r="IR30" s="21">
        <f t="shared" si="107"/>
        <v>0</v>
      </c>
      <c r="IS30" s="21">
        <v>0</v>
      </c>
      <c r="IT30" s="21">
        <f t="shared" si="108"/>
        <v>0</v>
      </c>
      <c r="IU30" s="21">
        <v>0</v>
      </c>
      <c r="IV30" s="21">
        <f t="shared" si="109"/>
        <v>0</v>
      </c>
      <c r="IW30" s="21">
        <f t="shared" si="110"/>
        <v>0</v>
      </c>
      <c r="IX30" s="21"/>
      <c r="IY30" s="23">
        <f t="shared" si="254"/>
        <v>0</v>
      </c>
      <c r="IZ30" s="22"/>
      <c r="JA30" s="22"/>
      <c r="JB30" s="22"/>
      <c r="JC30" s="23">
        <v>0</v>
      </c>
      <c r="JD30" s="21">
        <f t="shared" si="224"/>
        <v>0</v>
      </c>
      <c r="JE30" s="21">
        <f t="shared" si="112"/>
        <v>0</v>
      </c>
      <c r="JF30" s="21">
        <v>0</v>
      </c>
      <c r="JG30" s="21">
        <f t="shared" si="113"/>
        <v>0</v>
      </c>
      <c r="JH30" s="21">
        <v>0</v>
      </c>
      <c r="JI30" s="21">
        <f t="shared" si="114"/>
        <v>0</v>
      </c>
      <c r="JJ30" s="21">
        <v>0</v>
      </c>
      <c r="JK30" s="21">
        <f t="shared" si="115"/>
        <v>0</v>
      </c>
      <c r="JL30" s="21">
        <v>0</v>
      </c>
      <c r="JM30" s="21">
        <f t="shared" si="116"/>
        <v>0</v>
      </c>
      <c r="JN30" s="21">
        <v>0</v>
      </c>
      <c r="JO30" s="21">
        <f t="shared" si="117"/>
        <v>0</v>
      </c>
      <c r="JP30" s="21">
        <f t="shared" si="24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19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0"/>
        <v>0</v>
      </c>
      <c r="KC30" s="21">
        <v>0</v>
      </c>
      <c r="KD30" s="21">
        <f t="shared" si="121"/>
        <v>0</v>
      </c>
      <c r="KE30" s="21">
        <v>0</v>
      </c>
      <c r="KF30" s="21">
        <f t="shared" si="122"/>
        <v>0</v>
      </c>
      <c r="KG30" s="21">
        <v>0</v>
      </c>
      <c r="KH30" s="21">
        <f t="shared" si="123"/>
        <v>0</v>
      </c>
      <c r="KI30" s="21">
        <v>0</v>
      </c>
      <c r="KJ30" s="21">
        <f t="shared" si="124"/>
        <v>0</v>
      </c>
      <c r="KK30" s="21">
        <v>0</v>
      </c>
      <c r="KL30" s="21">
        <f t="shared" si="125"/>
        <v>0</v>
      </c>
      <c r="KM30" s="21">
        <f t="shared" si="126"/>
        <v>0</v>
      </c>
      <c r="KN30" s="21"/>
      <c r="KO30" s="23">
        <f t="shared" si="255"/>
        <v>0</v>
      </c>
      <c r="KP30" s="22"/>
      <c r="KQ30" s="22"/>
      <c r="KR30" s="22"/>
      <c r="KS30" s="23">
        <v>0</v>
      </c>
      <c r="KT30" s="21">
        <f t="shared" si="225"/>
        <v>0</v>
      </c>
      <c r="KU30" s="21">
        <f t="shared" si="128"/>
        <v>0</v>
      </c>
      <c r="KV30" s="21">
        <v>0</v>
      </c>
      <c r="KW30" s="21">
        <f t="shared" si="129"/>
        <v>0</v>
      </c>
      <c r="KX30" s="21">
        <v>0</v>
      </c>
      <c r="KY30" s="21">
        <f t="shared" si="130"/>
        <v>0</v>
      </c>
      <c r="KZ30" s="21">
        <v>0</v>
      </c>
      <c r="LA30" s="21">
        <f t="shared" si="131"/>
        <v>0</v>
      </c>
      <c r="LB30" s="21">
        <v>0</v>
      </c>
      <c r="LC30" s="21">
        <f t="shared" si="132"/>
        <v>0</v>
      </c>
      <c r="LD30" s="21">
        <v>0</v>
      </c>
      <c r="LE30" s="21">
        <f t="shared" si="133"/>
        <v>0</v>
      </c>
      <c r="LF30" s="21">
        <f t="shared" si="24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5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6"/>
        <v>0</v>
      </c>
      <c r="LS30" s="21">
        <v>0</v>
      </c>
      <c r="LT30" s="21">
        <f t="shared" si="137"/>
        <v>0</v>
      </c>
      <c r="LU30" s="21">
        <v>0</v>
      </c>
      <c r="LV30" s="21">
        <f t="shared" si="138"/>
        <v>0</v>
      </c>
      <c r="LW30" s="21">
        <v>0</v>
      </c>
      <c r="LX30" s="21">
        <f t="shared" si="139"/>
        <v>0</v>
      </c>
      <c r="LY30" s="21">
        <v>0</v>
      </c>
      <c r="LZ30" s="21">
        <f t="shared" si="140"/>
        <v>0</v>
      </c>
      <c r="MA30" s="21">
        <v>0</v>
      </c>
      <c r="MB30" s="21">
        <f t="shared" si="141"/>
        <v>0</v>
      </c>
      <c r="MC30" s="21">
        <f t="shared" si="142"/>
        <v>0</v>
      </c>
      <c r="MD30" s="21"/>
      <c r="ME30" s="23">
        <f t="shared" si="256"/>
        <v>0</v>
      </c>
      <c r="MF30" s="22"/>
      <c r="MG30" s="22"/>
      <c r="MH30" s="22"/>
      <c r="MI30" s="23">
        <v>0</v>
      </c>
      <c r="MJ30" s="21">
        <f t="shared" si="226"/>
        <v>0</v>
      </c>
      <c r="MK30" s="21">
        <f t="shared" si="144"/>
        <v>0</v>
      </c>
      <c r="ML30" s="21">
        <v>0</v>
      </c>
      <c r="MM30" s="21">
        <f t="shared" si="145"/>
        <v>0</v>
      </c>
      <c r="MN30" s="21">
        <v>0</v>
      </c>
      <c r="MO30" s="21">
        <f t="shared" si="146"/>
        <v>0</v>
      </c>
      <c r="MP30" s="21">
        <v>0</v>
      </c>
      <c r="MQ30" s="21">
        <f t="shared" si="147"/>
        <v>0</v>
      </c>
      <c r="MR30" s="21">
        <v>0</v>
      </c>
      <c r="MS30" s="21">
        <f t="shared" si="148"/>
        <v>0</v>
      </c>
      <c r="MT30" s="21">
        <v>0</v>
      </c>
      <c r="MU30" s="21">
        <f t="shared" si="149"/>
        <v>0</v>
      </c>
      <c r="MV30" s="21">
        <f t="shared" si="24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1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2"/>
        <v>0</v>
      </c>
      <c r="NI30" s="21">
        <v>0</v>
      </c>
      <c r="NJ30" s="21">
        <f t="shared" si="153"/>
        <v>0</v>
      </c>
      <c r="NK30" s="21">
        <v>0</v>
      </c>
      <c r="NL30" s="21">
        <f t="shared" si="154"/>
        <v>0</v>
      </c>
      <c r="NM30" s="21">
        <v>0</v>
      </c>
      <c r="NN30" s="21">
        <f t="shared" si="155"/>
        <v>0</v>
      </c>
      <c r="NO30" s="21">
        <v>0</v>
      </c>
      <c r="NP30" s="21">
        <f t="shared" si="156"/>
        <v>0</v>
      </c>
      <c r="NQ30" s="21">
        <v>0</v>
      </c>
      <c r="NR30" s="21">
        <f t="shared" si="157"/>
        <v>0</v>
      </c>
      <c r="NS30" s="21">
        <f t="shared" si="158"/>
        <v>0</v>
      </c>
      <c r="NT30" s="21"/>
      <c r="NU30" s="23">
        <f t="shared" si="257"/>
        <v>0</v>
      </c>
      <c r="NV30" s="22"/>
      <c r="NW30" s="22"/>
      <c r="NX30" s="22"/>
      <c r="NY30" s="23">
        <v>0</v>
      </c>
      <c r="NZ30" s="21">
        <f t="shared" si="227"/>
        <v>0</v>
      </c>
      <c r="OA30" s="21">
        <f t="shared" si="160"/>
        <v>0</v>
      </c>
      <c r="OB30" s="21">
        <v>0</v>
      </c>
      <c r="OC30" s="21">
        <f t="shared" si="161"/>
        <v>0</v>
      </c>
      <c r="OD30" s="21">
        <v>0</v>
      </c>
      <c r="OE30" s="21">
        <f t="shared" si="162"/>
        <v>0</v>
      </c>
      <c r="OF30" s="21">
        <v>0</v>
      </c>
      <c r="OG30" s="21">
        <f t="shared" si="163"/>
        <v>0</v>
      </c>
      <c r="OH30" s="21">
        <v>0</v>
      </c>
      <c r="OI30" s="21">
        <f t="shared" si="164"/>
        <v>0</v>
      </c>
      <c r="OJ30" s="21">
        <v>0</v>
      </c>
      <c r="OK30" s="21">
        <f t="shared" si="165"/>
        <v>0</v>
      </c>
      <c r="OL30" s="21">
        <f t="shared" si="24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67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68"/>
        <v>0</v>
      </c>
      <c r="OY30" s="21">
        <v>0</v>
      </c>
      <c r="OZ30" s="21">
        <f t="shared" si="169"/>
        <v>0</v>
      </c>
      <c r="PA30" s="21">
        <v>0</v>
      </c>
      <c r="PB30" s="21">
        <f t="shared" si="170"/>
        <v>0</v>
      </c>
      <c r="PC30" s="21">
        <v>0</v>
      </c>
      <c r="PD30" s="21">
        <f t="shared" si="171"/>
        <v>0</v>
      </c>
      <c r="PE30" s="21">
        <v>0</v>
      </c>
      <c r="PF30" s="21">
        <f t="shared" si="172"/>
        <v>0</v>
      </c>
      <c r="PG30" s="21">
        <v>0</v>
      </c>
      <c r="PH30" s="21">
        <f t="shared" si="173"/>
        <v>0</v>
      </c>
      <c r="PI30" s="21">
        <f t="shared" si="174"/>
        <v>0</v>
      </c>
      <c r="PJ30" s="21"/>
      <c r="PK30" s="23">
        <f t="shared" si="258"/>
        <v>0</v>
      </c>
      <c r="PL30" s="22"/>
      <c r="PM30" s="22"/>
      <c r="PN30" s="22"/>
      <c r="PO30" s="23">
        <v>0</v>
      </c>
      <c r="PP30" s="21">
        <f t="shared" si="228"/>
        <v>0</v>
      </c>
      <c r="PQ30" s="21">
        <f t="shared" si="176"/>
        <v>0</v>
      </c>
      <c r="PR30" s="21">
        <v>0</v>
      </c>
      <c r="PS30" s="21">
        <f t="shared" si="177"/>
        <v>0</v>
      </c>
      <c r="PT30" s="21">
        <v>0</v>
      </c>
      <c r="PU30" s="21">
        <f t="shared" si="178"/>
        <v>0</v>
      </c>
      <c r="PV30" s="21">
        <v>0</v>
      </c>
      <c r="PW30" s="21">
        <f t="shared" si="179"/>
        <v>0</v>
      </c>
      <c r="PX30" s="21">
        <v>0</v>
      </c>
      <c r="PY30" s="21">
        <f t="shared" si="180"/>
        <v>0</v>
      </c>
      <c r="PZ30" s="21">
        <v>0</v>
      </c>
      <c r="QA30" s="21">
        <f t="shared" si="181"/>
        <v>0</v>
      </c>
      <c r="QB30" s="21">
        <f t="shared" si="24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3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4"/>
        <v>0</v>
      </c>
      <c r="QO30" s="21">
        <v>0</v>
      </c>
      <c r="QP30" s="21">
        <f t="shared" si="185"/>
        <v>0</v>
      </c>
      <c r="QQ30" s="21">
        <v>0</v>
      </c>
      <c r="QR30" s="21">
        <f t="shared" si="186"/>
        <v>0</v>
      </c>
      <c r="QS30" s="21">
        <v>0</v>
      </c>
      <c r="QT30" s="21">
        <f t="shared" si="187"/>
        <v>0</v>
      </c>
      <c r="QU30" s="21">
        <v>0</v>
      </c>
      <c r="QV30" s="21">
        <f t="shared" si="188"/>
        <v>0</v>
      </c>
      <c r="QW30" s="21">
        <v>0</v>
      </c>
      <c r="QX30" s="21">
        <f t="shared" si="189"/>
        <v>0</v>
      </c>
      <c r="QY30" s="21">
        <f t="shared" si="190"/>
        <v>0</v>
      </c>
      <c r="QZ30" s="21"/>
      <c r="RA30" s="23">
        <f t="shared" si="259"/>
        <v>0</v>
      </c>
      <c r="RB30" s="22"/>
      <c r="RC30" s="22"/>
      <c r="RD30" s="22"/>
      <c r="RE30" s="23">
        <v>0</v>
      </c>
      <c r="RF30" s="21">
        <f t="shared" si="229"/>
        <v>0</v>
      </c>
      <c r="RG30" s="21">
        <f t="shared" si="192"/>
        <v>0</v>
      </c>
      <c r="RH30" s="21">
        <v>0</v>
      </c>
      <c r="RI30" s="21">
        <f t="shared" si="193"/>
        <v>0</v>
      </c>
      <c r="RJ30" s="21">
        <v>0</v>
      </c>
      <c r="RK30" s="21">
        <f t="shared" si="194"/>
        <v>0</v>
      </c>
      <c r="RL30" s="21">
        <v>0</v>
      </c>
      <c r="RM30" s="21">
        <f t="shared" si="195"/>
        <v>0</v>
      </c>
      <c r="RN30" s="21">
        <v>0</v>
      </c>
      <c r="RO30" s="21">
        <f t="shared" si="196"/>
        <v>0</v>
      </c>
      <c r="RP30" s="21">
        <v>0</v>
      </c>
      <c r="RQ30" s="21">
        <f t="shared" si="197"/>
        <v>0</v>
      </c>
      <c r="RR30" s="21">
        <f t="shared" si="25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199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0"/>
        <v>0</v>
      </c>
      <c r="SE30" s="21">
        <v>0</v>
      </c>
      <c r="SF30" s="21">
        <f t="shared" si="201"/>
        <v>0</v>
      </c>
      <c r="SG30" s="21">
        <v>0</v>
      </c>
      <c r="SH30" s="21">
        <f t="shared" si="202"/>
        <v>0</v>
      </c>
      <c r="SI30" s="21">
        <v>0</v>
      </c>
      <c r="SJ30" s="21">
        <f t="shared" si="203"/>
        <v>0</v>
      </c>
      <c r="SK30" s="21">
        <v>0</v>
      </c>
      <c r="SL30" s="21">
        <f t="shared" si="204"/>
        <v>0</v>
      </c>
      <c r="SM30" s="21">
        <v>0</v>
      </c>
      <c r="SN30" s="21">
        <f t="shared" si="205"/>
        <v>0</v>
      </c>
      <c r="SO30" s="21">
        <f t="shared" si="206"/>
        <v>0</v>
      </c>
      <c r="SP30" s="21"/>
      <c r="SQ30" s="23">
        <f t="shared" si="260"/>
        <v>0</v>
      </c>
      <c r="SR30" s="24">
        <f t="shared" si="14"/>
        <v>0</v>
      </c>
      <c r="SS30" s="24">
        <f t="shared" si="15"/>
        <v>0</v>
      </c>
      <c r="ST30" s="24">
        <f t="shared" si="207"/>
        <v>0</v>
      </c>
    </row>
    <row r="31" spans="1:514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6"/>
        <v>0</v>
      </c>
      <c r="M31" s="21">
        <f t="shared" si="17"/>
        <v>0</v>
      </c>
      <c r="N31" s="21">
        <v>0</v>
      </c>
      <c r="O31" s="21">
        <f t="shared" si="18"/>
        <v>0</v>
      </c>
      <c r="P31" s="21">
        <v>0</v>
      </c>
      <c r="Q31" s="21">
        <f t="shared" si="19"/>
        <v>0</v>
      </c>
      <c r="R31" s="21">
        <v>0</v>
      </c>
      <c r="S31" s="21">
        <f t="shared" si="20"/>
        <v>0</v>
      </c>
      <c r="T31" s="21">
        <v>0</v>
      </c>
      <c r="U31" s="21">
        <f t="shared" si="21"/>
        <v>0</v>
      </c>
      <c r="V31" s="21">
        <v>0</v>
      </c>
      <c r="W31" s="21">
        <f t="shared" si="22"/>
        <v>0</v>
      </c>
      <c r="X31" s="21">
        <f t="shared" si="23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4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5"/>
        <v>0</v>
      </c>
      <c r="AK31" s="21">
        <v>0</v>
      </c>
      <c r="AL31" s="21">
        <f t="shared" si="26"/>
        <v>0</v>
      </c>
      <c r="AM31" s="21">
        <v>0</v>
      </c>
      <c r="AN31" s="21">
        <f t="shared" si="27"/>
        <v>0</v>
      </c>
      <c r="AO31" s="21">
        <v>0</v>
      </c>
      <c r="AP31" s="21">
        <f t="shared" si="28"/>
        <v>0</v>
      </c>
      <c r="AQ31" s="21">
        <v>0</v>
      </c>
      <c r="AR31" s="21">
        <f t="shared" si="29"/>
        <v>0</v>
      </c>
      <c r="AS31" s="21">
        <v>0</v>
      </c>
      <c r="AT31" s="21">
        <f t="shared" si="30"/>
        <v>0</v>
      </c>
      <c r="AU31" s="21">
        <f t="shared" si="31"/>
        <v>0</v>
      </c>
      <c r="AV31" s="21"/>
      <c r="AW31" s="23">
        <f t="shared" si="208"/>
        <v>0</v>
      </c>
      <c r="AX31" s="22"/>
      <c r="AY31" s="22"/>
      <c r="AZ31" s="22"/>
      <c r="BA31" s="23">
        <v>0</v>
      </c>
      <c r="BB31" s="21">
        <f t="shared" si="219"/>
        <v>0</v>
      </c>
      <c r="BC31" s="21">
        <f t="shared" si="33"/>
        <v>0</v>
      </c>
      <c r="BD31" s="21">
        <v>0</v>
      </c>
      <c r="BE31" s="21">
        <f t="shared" si="34"/>
        <v>0</v>
      </c>
      <c r="BF31" s="21">
        <v>0</v>
      </c>
      <c r="BG31" s="21">
        <f t="shared" si="35"/>
        <v>0</v>
      </c>
      <c r="BH31" s="21">
        <v>0</v>
      </c>
      <c r="BI31" s="21">
        <f t="shared" si="36"/>
        <v>0</v>
      </c>
      <c r="BJ31" s="21">
        <v>0</v>
      </c>
      <c r="BK31" s="21">
        <f t="shared" si="37"/>
        <v>0</v>
      </c>
      <c r="BL31" s="21">
        <v>0</v>
      </c>
      <c r="BM31" s="21">
        <f t="shared" si="38"/>
        <v>0</v>
      </c>
      <c r="BN31" s="21">
        <f t="shared" si="24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0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1"/>
        <v>0</v>
      </c>
      <c r="CA31" s="21">
        <v>0</v>
      </c>
      <c r="CB31" s="21">
        <f t="shared" si="42"/>
        <v>0</v>
      </c>
      <c r="CC31" s="21">
        <v>0</v>
      </c>
      <c r="CD31" s="21">
        <f t="shared" si="43"/>
        <v>0</v>
      </c>
      <c r="CE31" s="21">
        <v>0</v>
      </c>
      <c r="CF31" s="21">
        <f t="shared" si="44"/>
        <v>0</v>
      </c>
      <c r="CG31" s="21">
        <v>0</v>
      </c>
      <c r="CH31" s="21">
        <f t="shared" si="45"/>
        <v>0</v>
      </c>
      <c r="CI31" s="21">
        <v>0</v>
      </c>
      <c r="CJ31" s="21">
        <f t="shared" si="46"/>
        <v>0</v>
      </c>
      <c r="CK31" s="21">
        <f t="shared" si="47"/>
        <v>0</v>
      </c>
      <c r="CL31" s="21"/>
      <c r="CM31" s="23">
        <f t="shared" si="251"/>
        <v>0</v>
      </c>
      <c r="CN31" s="22"/>
      <c r="CO31" s="22"/>
      <c r="CP31" s="22"/>
      <c r="CQ31" s="23">
        <v>0</v>
      </c>
      <c r="CR31" s="21">
        <f t="shared" si="220"/>
        <v>0</v>
      </c>
      <c r="CS31" s="21">
        <f t="shared" si="49"/>
        <v>0</v>
      </c>
      <c r="CT31" s="21">
        <v>0</v>
      </c>
      <c r="CU31" s="21">
        <f t="shared" si="50"/>
        <v>0</v>
      </c>
      <c r="CV31" s="21">
        <v>0</v>
      </c>
      <c r="CW31" s="21">
        <f t="shared" si="51"/>
        <v>0</v>
      </c>
      <c r="CX31" s="21">
        <v>0</v>
      </c>
      <c r="CY31" s="21">
        <f t="shared" si="52"/>
        <v>0</v>
      </c>
      <c r="CZ31" s="21">
        <v>0</v>
      </c>
      <c r="DA31" s="21">
        <f t="shared" si="53"/>
        <v>0</v>
      </c>
      <c r="DB31" s="21">
        <v>0</v>
      </c>
      <c r="DC31" s="21">
        <f t="shared" si="54"/>
        <v>0</v>
      </c>
      <c r="DD31" s="21">
        <f t="shared" si="24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6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7"/>
        <v>0</v>
      </c>
      <c r="DS31" s="21">
        <v>0</v>
      </c>
      <c r="DT31" s="21">
        <f t="shared" si="58"/>
        <v>0</v>
      </c>
      <c r="DU31" s="21">
        <v>0</v>
      </c>
      <c r="DV31" s="21">
        <f t="shared" si="59"/>
        <v>0</v>
      </c>
      <c r="DW31" s="21">
        <v>0</v>
      </c>
      <c r="DX31" s="21">
        <f t="shared" si="60"/>
        <v>0</v>
      </c>
      <c r="DY31" s="21">
        <v>0</v>
      </c>
      <c r="DZ31" s="21">
        <f t="shared" si="61"/>
        <v>0</v>
      </c>
      <c r="EA31" s="21">
        <f t="shared" si="62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21"/>
        <v>0</v>
      </c>
      <c r="EI31" s="21">
        <f t="shared" si="64"/>
        <v>0</v>
      </c>
      <c r="EJ31" s="21">
        <v>0</v>
      </c>
      <c r="EK31" s="21">
        <f t="shared" si="65"/>
        <v>0</v>
      </c>
      <c r="EL31" s="21">
        <v>0</v>
      </c>
      <c r="EM31" s="21">
        <f t="shared" si="66"/>
        <v>0</v>
      </c>
      <c r="EN31" s="21">
        <v>0</v>
      </c>
      <c r="EO31" s="21">
        <f t="shared" si="67"/>
        <v>0</v>
      </c>
      <c r="EP31" s="21">
        <v>0</v>
      </c>
      <c r="EQ31" s="21">
        <f t="shared" si="68"/>
        <v>0</v>
      </c>
      <c r="ER31" s="21">
        <v>0</v>
      </c>
      <c r="ES31" s="21">
        <f t="shared" si="69"/>
        <v>0</v>
      </c>
      <c r="ET31" s="21">
        <f t="shared" si="24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1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2"/>
        <v>0</v>
      </c>
      <c r="FG31" s="21">
        <v>0</v>
      </c>
      <c r="FH31" s="21">
        <f t="shared" si="73"/>
        <v>0</v>
      </c>
      <c r="FI31" s="21">
        <v>0</v>
      </c>
      <c r="FJ31" s="21">
        <f t="shared" si="74"/>
        <v>0</v>
      </c>
      <c r="FK31" s="21">
        <v>0</v>
      </c>
      <c r="FL31" s="21">
        <f t="shared" si="75"/>
        <v>0</v>
      </c>
      <c r="FM31" s="21">
        <v>0</v>
      </c>
      <c r="FN31" s="21">
        <f t="shared" si="76"/>
        <v>0</v>
      </c>
      <c r="FO31" s="21">
        <v>0</v>
      </c>
      <c r="FP31" s="21">
        <f t="shared" si="77"/>
        <v>0</v>
      </c>
      <c r="FQ31" s="21">
        <f t="shared" si="78"/>
        <v>0</v>
      </c>
      <c r="FR31" s="21"/>
      <c r="FS31" s="23">
        <f t="shared" si="252"/>
        <v>0</v>
      </c>
      <c r="FT31" s="22"/>
      <c r="FU31" s="22"/>
      <c r="FV31" s="22"/>
      <c r="FW31" s="23">
        <v>0</v>
      </c>
      <c r="FX31" s="21">
        <f t="shared" si="222"/>
        <v>0</v>
      </c>
      <c r="FY31" s="21">
        <f t="shared" si="80"/>
        <v>0</v>
      </c>
      <c r="FZ31" s="21">
        <v>0</v>
      </c>
      <c r="GA31" s="21">
        <f t="shared" si="81"/>
        <v>0</v>
      </c>
      <c r="GB31" s="21">
        <v>0</v>
      </c>
      <c r="GC31" s="21">
        <f t="shared" si="82"/>
        <v>0</v>
      </c>
      <c r="GD31" s="21">
        <v>0</v>
      </c>
      <c r="GE31" s="21">
        <f t="shared" si="83"/>
        <v>0</v>
      </c>
      <c r="GF31" s="21">
        <v>0</v>
      </c>
      <c r="GG31" s="21">
        <f t="shared" si="84"/>
        <v>0</v>
      </c>
      <c r="GH31" s="21">
        <v>0</v>
      </c>
      <c r="GI31" s="21">
        <f t="shared" si="85"/>
        <v>0</v>
      </c>
      <c r="GJ31" s="21">
        <f t="shared" si="24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7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8"/>
        <v>0</v>
      </c>
      <c r="GW31" s="21">
        <v>0</v>
      </c>
      <c r="GX31" s="21">
        <f t="shared" si="89"/>
        <v>0</v>
      </c>
      <c r="GY31" s="21">
        <v>0</v>
      </c>
      <c r="GZ31" s="21">
        <f t="shared" si="90"/>
        <v>0</v>
      </c>
      <c r="HA31" s="21">
        <v>0</v>
      </c>
      <c r="HB31" s="21">
        <f t="shared" si="91"/>
        <v>0</v>
      </c>
      <c r="HC31" s="21">
        <v>0</v>
      </c>
      <c r="HD31" s="21">
        <f t="shared" si="92"/>
        <v>0</v>
      </c>
      <c r="HE31" s="21">
        <v>0</v>
      </c>
      <c r="HF31" s="21">
        <f t="shared" si="93"/>
        <v>0</v>
      </c>
      <c r="HG31" s="21">
        <f t="shared" si="94"/>
        <v>0</v>
      </c>
      <c r="HH31" s="21"/>
      <c r="HI31" s="23">
        <f t="shared" si="253"/>
        <v>0</v>
      </c>
      <c r="HJ31" s="22"/>
      <c r="HK31" s="22"/>
      <c r="HL31" s="22"/>
      <c r="HM31" s="23">
        <v>0</v>
      </c>
      <c r="HN31" s="21">
        <f t="shared" si="223"/>
        <v>0</v>
      </c>
      <c r="HO31" s="21">
        <f t="shared" si="96"/>
        <v>0</v>
      </c>
      <c r="HP31" s="21">
        <v>0</v>
      </c>
      <c r="HQ31" s="21">
        <f t="shared" si="97"/>
        <v>0</v>
      </c>
      <c r="HR31" s="21">
        <v>0</v>
      </c>
      <c r="HS31" s="21">
        <f t="shared" si="98"/>
        <v>0</v>
      </c>
      <c r="HT31" s="21">
        <v>0</v>
      </c>
      <c r="HU31" s="21">
        <f t="shared" si="99"/>
        <v>0</v>
      </c>
      <c r="HV31" s="21">
        <v>0</v>
      </c>
      <c r="HW31" s="21">
        <f t="shared" si="100"/>
        <v>0</v>
      </c>
      <c r="HX31" s="21">
        <v>0</v>
      </c>
      <c r="HY31" s="21">
        <f t="shared" si="101"/>
        <v>0</v>
      </c>
      <c r="HZ31" s="21">
        <f t="shared" si="24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3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4"/>
        <v>0</v>
      </c>
      <c r="IM31" s="21">
        <v>0</v>
      </c>
      <c r="IN31" s="21">
        <f t="shared" si="105"/>
        <v>0</v>
      </c>
      <c r="IO31" s="21">
        <v>0</v>
      </c>
      <c r="IP31" s="21">
        <f t="shared" si="106"/>
        <v>0</v>
      </c>
      <c r="IQ31" s="21">
        <v>0</v>
      </c>
      <c r="IR31" s="21">
        <f t="shared" si="107"/>
        <v>0</v>
      </c>
      <c r="IS31" s="21">
        <v>0</v>
      </c>
      <c r="IT31" s="21">
        <f t="shared" si="108"/>
        <v>0</v>
      </c>
      <c r="IU31" s="21">
        <v>0</v>
      </c>
      <c r="IV31" s="21">
        <f t="shared" si="109"/>
        <v>0</v>
      </c>
      <c r="IW31" s="21">
        <f t="shared" si="110"/>
        <v>0</v>
      </c>
      <c r="IX31" s="21"/>
      <c r="IY31" s="23">
        <f t="shared" si="254"/>
        <v>0</v>
      </c>
      <c r="IZ31" s="22"/>
      <c r="JA31" s="22"/>
      <c r="JB31" s="22"/>
      <c r="JC31" s="23">
        <v>0</v>
      </c>
      <c r="JD31" s="21">
        <f t="shared" si="224"/>
        <v>0</v>
      </c>
      <c r="JE31" s="21">
        <f t="shared" si="112"/>
        <v>0</v>
      </c>
      <c r="JF31" s="21">
        <v>0</v>
      </c>
      <c r="JG31" s="21">
        <f t="shared" si="113"/>
        <v>0</v>
      </c>
      <c r="JH31" s="21">
        <v>0</v>
      </c>
      <c r="JI31" s="21">
        <f t="shared" si="114"/>
        <v>0</v>
      </c>
      <c r="JJ31" s="21">
        <v>0</v>
      </c>
      <c r="JK31" s="21">
        <f t="shared" si="115"/>
        <v>0</v>
      </c>
      <c r="JL31" s="21">
        <v>0</v>
      </c>
      <c r="JM31" s="21">
        <f t="shared" si="116"/>
        <v>0</v>
      </c>
      <c r="JN31" s="21">
        <v>0</v>
      </c>
      <c r="JO31" s="21">
        <f t="shared" si="117"/>
        <v>0</v>
      </c>
      <c r="JP31" s="21">
        <f t="shared" si="24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19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0"/>
        <v>0</v>
      </c>
      <c r="KC31" s="21">
        <v>0</v>
      </c>
      <c r="KD31" s="21">
        <f t="shared" si="121"/>
        <v>0</v>
      </c>
      <c r="KE31" s="21">
        <v>0</v>
      </c>
      <c r="KF31" s="21">
        <f t="shared" si="122"/>
        <v>0</v>
      </c>
      <c r="KG31" s="21">
        <v>0</v>
      </c>
      <c r="KH31" s="21">
        <f t="shared" si="123"/>
        <v>0</v>
      </c>
      <c r="KI31" s="21">
        <v>0</v>
      </c>
      <c r="KJ31" s="21">
        <f t="shared" si="124"/>
        <v>0</v>
      </c>
      <c r="KK31" s="21">
        <v>0</v>
      </c>
      <c r="KL31" s="21">
        <f t="shared" si="125"/>
        <v>0</v>
      </c>
      <c r="KM31" s="21">
        <f t="shared" si="126"/>
        <v>0</v>
      </c>
      <c r="KN31" s="21"/>
      <c r="KO31" s="23">
        <f t="shared" si="255"/>
        <v>0</v>
      </c>
      <c r="KP31" s="22"/>
      <c r="KQ31" s="22"/>
      <c r="KR31" s="22"/>
      <c r="KS31" s="23">
        <v>0</v>
      </c>
      <c r="KT31" s="21">
        <f t="shared" si="225"/>
        <v>0</v>
      </c>
      <c r="KU31" s="21">
        <f t="shared" si="128"/>
        <v>0</v>
      </c>
      <c r="KV31" s="21">
        <v>0</v>
      </c>
      <c r="KW31" s="21">
        <f t="shared" si="129"/>
        <v>0</v>
      </c>
      <c r="KX31" s="21">
        <v>0</v>
      </c>
      <c r="KY31" s="21">
        <f t="shared" si="130"/>
        <v>0</v>
      </c>
      <c r="KZ31" s="21">
        <v>0</v>
      </c>
      <c r="LA31" s="21">
        <f t="shared" si="131"/>
        <v>0</v>
      </c>
      <c r="LB31" s="21">
        <v>0</v>
      </c>
      <c r="LC31" s="21">
        <f t="shared" si="132"/>
        <v>0</v>
      </c>
      <c r="LD31" s="21">
        <v>0</v>
      </c>
      <c r="LE31" s="21">
        <f t="shared" si="133"/>
        <v>0</v>
      </c>
      <c r="LF31" s="21">
        <f t="shared" si="24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5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6"/>
        <v>0</v>
      </c>
      <c r="LS31" s="21">
        <v>0</v>
      </c>
      <c r="LT31" s="21">
        <f t="shared" si="137"/>
        <v>0</v>
      </c>
      <c r="LU31" s="21">
        <v>0</v>
      </c>
      <c r="LV31" s="21">
        <f t="shared" si="138"/>
        <v>0</v>
      </c>
      <c r="LW31" s="21">
        <v>0</v>
      </c>
      <c r="LX31" s="21">
        <f t="shared" si="139"/>
        <v>0</v>
      </c>
      <c r="LY31" s="21">
        <v>0</v>
      </c>
      <c r="LZ31" s="21">
        <f t="shared" si="140"/>
        <v>0</v>
      </c>
      <c r="MA31" s="21">
        <v>0</v>
      </c>
      <c r="MB31" s="21">
        <f t="shared" si="141"/>
        <v>0</v>
      </c>
      <c r="MC31" s="21">
        <f t="shared" si="142"/>
        <v>0</v>
      </c>
      <c r="MD31" s="21"/>
      <c r="ME31" s="23">
        <f t="shared" si="256"/>
        <v>0</v>
      </c>
      <c r="MF31" s="22"/>
      <c r="MG31" s="22"/>
      <c r="MH31" s="22"/>
      <c r="MI31" s="23">
        <v>0</v>
      </c>
      <c r="MJ31" s="21">
        <f t="shared" si="226"/>
        <v>0</v>
      </c>
      <c r="MK31" s="21">
        <f t="shared" si="144"/>
        <v>0</v>
      </c>
      <c r="ML31" s="21">
        <v>0</v>
      </c>
      <c r="MM31" s="21">
        <f t="shared" si="145"/>
        <v>0</v>
      </c>
      <c r="MN31" s="21">
        <v>0</v>
      </c>
      <c r="MO31" s="21">
        <f t="shared" si="146"/>
        <v>0</v>
      </c>
      <c r="MP31" s="21">
        <v>0</v>
      </c>
      <c r="MQ31" s="21">
        <f t="shared" si="147"/>
        <v>0</v>
      </c>
      <c r="MR31" s="21">
        <v>0</v>
      </c>
      <c r="MS31" s="21">
        <f t="shared" si="148"/>
        <v>0</v>
      </c>
      <c r="MT31" s="21">
        <v>0</v>
      </c>
      <c r="MU31" s="21">
        <f t="shared" si="149"/>
        <v>0</v>
      </c>
      <c r="MV31" s="21">
        <f t="shared" si="24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1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2"/>
        <v>0</v>
      </c>
      <c r="NI31" s="21">
        <v>0</v>
      </c>
      <c r="NJ31" s="21">
        <f t="shared" si="153"/>
        <v>0</v>
      </c>
      <c r="NK31" s="21">
        <v>0</v>
      </c>
      <c r="NL31" s="21">
        <f t="shared" si="154"/>
        <v>0</v>
      </c>
      <c r="NM31" s="21">
        <v>0</v>
      </c>
      <c r="NN31" s="21">
        <f t="shared" si="155"/>
        <v>0</v>
      </c>
      <c r="NO31" s="21">
        <v>0</v>
      </c>
      <c r="NP31" s="21">
        <f t="shared" si="156"/>
        <v>0</v>
      </c>
      <c r="NQ31" s="21">
        <v>0</v>
      </c>
      <c r="NR31" s="21">
        <f t="shared" si="157"/>
        <v>0</v>
      </c>
      <c r="NS31" s="21">
        <f t="shared" si="158"/>
        <v>0</v>
      </c>
      <c r="NT31" s="21"/>
      <c r="NU31" s="23">
        <f t="shared" si="257"/>
        <v>0</v>
      </c>
      <c r="NV31" s="22"/>
      <c r="NW31" s="22"/>
      <c r="NX31" s="22"/>
      <c r="NY31" s="23">
        <v>0</v>
      </c>
      <c r="NZ31" s="21">
        <f t="shared" si="227"/>
        <v>0</v>
      </c>
      <c r="OA31" s="21">
        <f t="shared" si="160"/>
        <v>0</v>
      </c>
      <c r="OB31" s="21">
        <v>0</v>
      </c>
      <c r="OC31" s="21">
        <f t="shared" si="161"/>
        <v>0</v>
      </c>
      <c r="OD31" s="21">
        <v>0</v>
      </c>
      <c r="OE31" s="21">
        <f t="shared" si="162"/>
        <v>0</v>
      </c>
      <c r="OF31" s="21">
        <v>0</v>
      </c>
      <c r="OG31" s="21">
        <f t="shared" si="163"/>
        <v>0</v>
      </c>
      <c r="OH31" s="21">
        <v>0</v>
      </c>
      <c r="OI31" s="21">
        <f t="shared" si="164"/>
        <v>0</v>
      </c>
      <c r="OJ31" s="21">
        <v>0</v>
      </c>
      <c r="OK31" s="21">
        <f t="shared" si="165"/>
        <v>0</v>
      </c>
      <c r="OL31" s="21">
        <f t="shared" si="24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67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68"/>
        <v>0</v>
      </c>
      <c r="OY31" s="21">
        <v>0</v>
      </c>
      <c r="OZ31" s="21">
        <f t="shared" si="169"/>
        <v>0</v>
      </c>
      <c r="PA31" s="21">
        <v>0</v>
      </c>
      <c r="PB31" s="21">
        <f t="shared" si="170"/>
        <v>0</v>
      </c>
      <c r="PC31" s="21">
        <v>0</v>
      </c>
      <c r="PD31" s="21">
        <f t="shared" si="171"/>
        <v>0</v>
      </c>
      <c r="PE31" s="21">
        <v>0</v>
      </c>
      <c r="PF31" s="21">
        <f t="shared" si="172"/>
        <v>0</v>
      </c>
      <c r="PG31" s="21">
        <v>0</v>
      </c>
      <c r="PH31" s="21">
        <f t="shared" si="173"/>
        <v>0</v>
      </c>
      <c r="PI31" s="21">
        <f t="shared" si="174"/>
        <v>0</v>
      </c>
      <c r="PJ31" s="21"/>
      <c r="PK31" s="23">
        <f t="shared" si="258"/>
        <v>0</v>
      </c>
      <c r="PL31" s="22"/>
      <c r="PM31" s="22"/>
      <c r="PN31" s="22"/>
      <c r="PO31" s="23">
        <v>0</v>
      </c>
      <c r="PP31" s="21">
        <f t="shared" si="228"/>
        <v>0</v>
      </c>
      <c r="PQ31" s="21">
        <f t="shared" si="176"/>
        <v>0</v>
      </c>
      <c r="PR31" s="21">
        <v>0</v>
      </c>
      <c r="PS31" s="21">
        <f t="shared" si="177"/>
        <v>0</v>
      </c>
      <c r="PT31" s="21">
        <v>0</v>
      </c>
      <c r="PU31" s="21">
        <f t="shared" si="178"/>
        <v>0</v>
      </c>
      <c r="PV31" s="21">
        <v>0</v>
      </c>
      <c r="PW31" s="21">
        <f t="shared" si="179"/>
        <v>0</v>
      </c>
      <c r="PX31" s="21">
        <v>0</v>
      </c>
      <c r="PY31" s="21">
        <f t="shared" si="180"/>
        <v>0</v>
      </c>
      <c r="PZ31" s="21">
        <v>0</v>
      </c>
      <c r="QA31" s="21">
        <f t="shared" si="181"/>
        <v>0</v>
      </c>
      <c r="QB31" s="21">
        <f t="shared" si="24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3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4"/>
        <v>0</v>
      </c>
      <c r="QO31" s="21">
        <v>0</v>
      </c>
      <c r="QP31" s="21">
        <f t="shared" si="185"/>
        <v>0</v>
      </c>
      <c r="QQ31" s="21">
        <v>0</v>
      </c>
      <c r="QR31" s="21">
        <f t="shared" si="186"/>
        <v>0</v>
      </c>
      <c r="QS31" s="21">
        <v>0</v>
      </c>
      <c r="QT31" s="21">
        <f t="shared" si="187"/>
        <v>0</v>
      </c>
      <c r="QU31" s="21">
        <v>0</v>
      </c>
      <c r="QV31" s="21">
        <f t="shared" si="188"/>
        <v>0</v>
      </c>
      <c r="QW31" s="21">
        <v>0</v>
      </c>
      <c r="QX31" s="21">
        <f t="shared" si="189"/>
        <v>0</v>
      </c>
      <c r="QY31" s="21">
        <f t="shared" si="190"/>
        <v>0</v>
      </c>
      <c r="QZ31" s="21"/>
      <c r="RA31" s="23">
        <f t="shared" si="259"/>
        <v>0</v>
      </c>
      <c r="RB31" s="22"/>
      <c r="RC31" s="22"/>
      <c r="RD31" s="22"/>
      <c r="RE31" s="23">
        <v>0</v>
      </c>
      <c r="RF31" s="21">
        <f t="shared" si="229"/>
        <v>0</v>
      </c>
      <c r="RG31" s="21">
        <f t="shared" si="192"/>
        <v>0</v>
      </c>
      <c r="RH31" s="21">
        <v>0</v>
      </c>
      <c r="RI31" s="21">
        <f t="shared" si="193"/>
        <v>0</v>
      </c>
      <c r="RJ31" s="21">
        <v>0</v>
      </c>
      <c r="RK31" s="21">
        <f t="shared" si="194"/>
        <v>0</v>
      </c>
      <c r="RL31" s="21">
        <v>0</v>
      </c>
      <c r="RM31" s="21">
        <f t="shared" si="195"/>
        <v>0</v>
      </c>
      <c r="RN31" s="21">
        <v>0</v>
      </c>
      <c r="RO31" s="21">
        <f t="shared" si="196"/>
        <v>0</v>
      </c>
      <c r="RP31" s="21">
        <v>0</v>
      </c>
      <c r="RQ31" s="21">
        <f t="shared" si="197"/>
        <v>0</v>
      </c>
      <c r="RR31" s="21">
        <f t="shared" si="25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199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0"/>
        <v>0</v>
      </c>
      <c r="SE31" s="21">
        <v>0</v>
      </c>
      <c r="SF31" s="21">
        <f t="shared" si="201"/>
        <v>0</v>
      </c>
      <c r="SG31" s="21">
        <v>0</v>
      </c>
      <c r="SH31" s="21">
        <f t="shared" si="202"/>
        <v>0</v>
      </c>
      <c r="SI31" s="21">
        <v>0</v>
      </c>
      <c r="SJ31" s="21">
        <f t="shared" si="203"/>
        <v>0</v>
      </c>
      <c r="SK31" s="21">
        <v>0</v>
      </c>
      <c r="SL31" s="21">
        <f t="shared" si="204"/>
        <v>0</v>
      </c>
      <c r="SM31" s="21">
        <v>0</v>
      </c>
      <c r="SN31" s="21">
        <f t="shared" si="205"/>
        <v>0</v>
      </c>
      <c r="SO31" s="21">
        <f t="shared" si="206"/>
        <v>0</v>
      </c>
      <c r="SP31" s="21"/>
      <c r="SQ31" s="23">
        <f t="shared" si="260"/>
        <v>0</v>
      </c>
      <c r="SR31" s="24">
        <f t="shared" si="14"/>
        <v>0</v>
      </c>
      <c r="SS31" s="24">
        <f t="shared" si="15"/>
        <v>0</v>
      </c>
      <c r="ST31" s="24">
        <f t="shared" si="207"/>
        <v>0</v>
      </c>
    </row>
    <row r="32" spans="1:514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6"/>
        <v>0</v>
      </c>
      <c r="M32" s="21">
        <f t="shared" si="17"/>
        <v>0</v>
      </c>
      <c r="N32" s="21">
        <v>0</v>
      </c>
      <c r="O32" s="21">
        <f t="shared" si="18"/>
        <v>0</v>
      </c>
      <c r="P32" s="21">
        <v>0</v>
      </c>
      <c r="Q32" s="21">
        <f t="shared" si="19"/>
        <v>0</v>
      </c>
      <c r="R32" s="21">
        <v>0</v>
      </c>
      <c r="S32" s="21">
        <f t="shared" si="20"/>
        <v>0</v>
      </c>
      <c r="T32" s="21">
        <v>0</v>
      </c>
      <c r="U32" s="21">
        <f t="shared" si="21"/>
        <v>0</v>
      </c>
      <c r="V32" s="21">
        <v>0</v>
      </c>
      <c r="W32" s="21">
        <f t="shared" si="22"/>
        <v>0</v>
      </c>
      <c r="X32" s="21">
        <f t="shared" si="23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4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5"/>
        <v>0</v>
      </c>
      <c r="AK32" s="21">
        <v>0</v>
      </c>
      <c r="AL32" s="21">
        <f t="shared" si="26"/>
        <v>0</v>
      </c>
      <c r="AM32" s="21">
        <v>0</v>
      </c>
      <c r="AN32" s="21">
        <f t="shared" si="27"/>
        <v>0</v>
      </c>
      <c r="AO32" s="21">
        <v>0</v>
      </c>
      <c r="AP32" s="21">
        <f t="shared" si="28"/>
        <v>0</v>
      </c>
      <c r="AQ32" s="21">
        <v>0</v>
      </c>
      <c r="AR32" s="21">
        <f t="shared" si="29"/>
        <v>0</v>
      </c>
      <c r="AS32" s="21">
        <v>0</v>
      </c>
      <c r="AT32" s="21">
        <f t="shared" si="30"/>
        <v>0</v>
      </c>
      <c r="AU32" s="21">
        <f t="shared" si="31"/>
        <v>0</v>
      </c>
      <c r="AV32" s="21"/>
      <c r="AW32" s="23">
        <f t="shared" si="208"/>
        <v>0</v>
      </c>
      <c r="AX32" s="22"/>
      <c r="AY32" s="22"/>
      <c r="AZ32" s="22"/>
      <c r="BA32" s="23">
        <v>0</v>
      </c>
      <c r="BB32" s="21">
        <f t="shared" si="219"/>
        <v>0</v>
      </c>
      <c r="BC32" s="21">
        <f t="shared" si="33"/>
        <v>0</v>
      </c>
      <c r="BD32" s="21">
        <v>0</v>
      </c>
      <c r="BE32" s="21">
        <f t="shared" si="34"/>
        <v>0</v>
      </c>
      <c r="BF32" s="21">
        <v>0</v>
      </c>
      <c r="BG32" s="21">
        <f t="shared" si="35"/>
        <v>0</v>
      </c>
      <c r="BH32" s="21">
        <v>0</v>
      </c>
      <c r="BI32" s="21">
        <f t="shared" si="36"/>
        <v>0</v>
      </c>
      <c r="BJ32" s="21">
        <v>0</v>
      </c>
      <c r="BK32" s="21">
        <f t="shared" si="37"/>
        <v>0</v>
      </c>
      <c r="BL32" s="21">
        <v>0</v>
      </c>
      <c r="BM32" s="21">
        <f t="shared" si="38"/>
        <v>0</v>
      </c>
      <c r="BN32" s="21">
        <f t="shared" si="24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0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1"/>
        <v>0</v>
      </c>
      <c r="CA32" s="21">
        <v>0</v>
      </c>
      <c r="CB32" s="21">
        <f t="shared" si="42"/>
        <v>0</v>
      </c>
      <c r="CC32" s="21">
        <v>0</v>
      </c>
      <c r="CD32" s="21">
        <f t="shared" si="43"/>
        <v>0</v>
      </c>
      <c r="CE32" s="21">
        <v>0</v>
      </c>
      <c r="CF32" s="21">
        <f t="shared" si="44"/>
        <v>0</v>
      </c>
      <c r="CG32" s="21">
        <v>0</v>
      </c>
      <c r="CH32" s="21">
        <f t="shared" si="45"/>
        <v>0</v>
      </c>
      <c r="CI32" s="21">
        <v>0</v>
      </c>
      <c r="CJ32" s="21">
        <f t="shared" si="46"/>
        <v>0</v>
      </c>
      <c r="CK32" s="21">
        <f t="shared" si="47"/>
        <v>0</v>
      </c>
      <c r="CL32" s="21"/>
      <c r="CM32" s="23">
        <f t="shared" si="251"/>
        <v>0</v>
      </c>
      <c r="CN32" s="22"/>
      <c r="CO32" s="22"/>
      <c r="CP32" s="22"/>
      <c r="CQ32" s="23">
        <v>0</v>
      </c>
      <c r="CR32" s="21">
        <f t="shared" si="220"/>
        <v>0</v>
      </c>
      <c r="CS32" s="21">
        <f t="shared" si="49"/>
        <v>0</v>
      </c>
      <c r="CT32" s="21">
        <v>0</v>
      </c>
      <c r="CU32" s="21">
        <f t="shared" si="50"/>
        <v>0</v>
      </c>
      <c r="CV32" s="21">
        <v>0</v>
      </c>
      <c r="CW32" s="21">
        <f t="shared" si="51"/>
        <v>0</v>
      </c>
      <c r="CX32" s="21">
        <v>0</v>
      </c>
      <c r="CY32" s="21">
        <f t="shared" si="52"/>
        <v>0</v>
      </c>
      <c r="CZ32" s="21">
        <v>0</v>
      </c>
      <c r="DA32" s="21">
        <f t="shared" si="53"/>
        <v>0</v>
      </c>
      <c r="DB32" s="21">
        <v>0</v>
      </c>
      <c r="DC32" s="21">
        <f t="shared" si="54"/>
        <v>0</v>
      </c>
      <c r="DD32" s="21">
        <f t="shared" si="24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6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7"/>
        <v>0</v>
      </c>
      <c r="DS32" s="21">
        <v>0</v>
      </c>
      <c r="DT32" s="21">
        <f t="shared" si="58"/>
        <v>0</v>
      </c>
      <c r="DU32" s="21">
        <v>0</v>
      </c>
      <c r="DV32" s="21">
        <f t="shared" si="59"/>
        <v>0</v>
      </c>
      <c r="DW32" s="21">
        <v>0</v>
      </c>
      <c r="DX32" s="21">
        <f t="shared" si="60"/>
        <v>0</v>
      </c>
      <c r="DY32" s="21">
        <v>0</v>
      </c>
      <c r="DZ32" s="21">
        <f t="shared" si="61"/>
        <v>0</v>
      </c>
      <c r="EA32" s="21">
        <f t="shared" si="62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21"/>
        <v>0</v>
      </c>
      <c r="EI32" s="21">
        <f t="shared" si="64"/>
        <v>0</v>
      </c>
      <c r="EJ32" s="21">
        <v>0</v>
      </c>
      <c r="EK32" s="21">
        <f t="shared" si="65"/>
        <v>0</v>
      </c>
      <c r="EL32" s="21">
        <v>0</v>
      </c>
      <c r="EM32" s="21">
        <f t="shared" si="66"/>
        <v>0</v>
      </c>
      <c r="EN32" s="21">
        <v>0</v>
      </c>
      <c r="EO32" s="21">
        <f t="shared" si="67"/>
        <v>0</v>
      </c>
      <c r="EP32" s="21">
        <v>0</v>
      </c>
      <c r="EQ32" s="21">
        <f t="shared" si="68"/>
        <v>0</v>
      </c>
      <c r="ER32" s="21">
        <v>0</v>
      </c>
      <c r="ES32" s="21">
        <f t="shared" si="69"/>
        <v>0</v>
      </c>
      <c r="ET32" s="21">
        <f t="shared" si="24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1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2"/>
        <v>0</v>
      </c>
      <c r="FG32" s="21">
        <v>0</v>
      </c>
      <c r="FH32" s="21">
        <f t="shared" si="73"/>
        <v>0</v>
      </c>
      <c r="FI32" s="21">
        <v>0</v>
      </c>
      <c r="FJ32" s="21">
        <f t="shared" si="74"/>
        <v>0</v>
      </c>
      <c r="FK32" s="21">
        <v>0</v>
      </c>
      <c r="FL32" s="21">
        <f t="shared" si="75"/>
        <v>0</v>
      </c>
      <c r="FM32" s="21">
        <v>0</v>
      </c>
      <c r="FN32" s="21">
        <f t="shared" si="76"/>
        <v>0</v>
      </c>
      <c r="FO32" s="21">
        <v>0</v>
      </c>
      <c r="FP32" s="21">
        <f t="shared" si="77"/>
        <v>0</v>
      </c>
      <c r="FQ32" s="21">
        <f t="shared" si="78"/>
        <v>0</v>
      </c>
      <c r="FR32" s="21"/>
      <c r="FS32" s="23">
        <f t="shared" si="252"/>
        <v>0</v>
      </c>
      <c r="FT32" s="22"/>
      <c r="FU32" s="22"/>
      <c r="FV32" s="22"/>
      <c r="FW32" s="23">
        <v>0</v>
      </c>
      <c r="FX32" s="21">
        <f t="shared" si="222"/>
        <v>0</v>
      </c>
      <c r="FY32" s="21">
        <f t="shared" si="80"/>
        <v>0</v>
      </c>
      <c r="FZ32" s="21">
        <v>0</v>
      </c>
      <c r="GA32" s="21">
        <f t="shared" si="81"/>
        <v>0</v>
      </c>
      <c r="GB32" s="21">
        <v>0</v>
      </c>
      <c r="GC32" s="21">
        <f t="shared" si="82"/>
        <v>0</v>
      </c>
      <c r="GD32" s="21">
        <v>0</v>
      </c>
      <c r="GE32" s="21">
        <f t="shared" si="83"/>
        <v>0</v>
      </c>
      <c r="GF32" s="21">
        <v>0</v>
      </c>
      <c r="GG32" s="21">
        <f t="shared" si="84"/>
        <v>0</v>
      </c>
      <c r="GH32" s="21">
        <v>0</v>
      </c>
      <c r="GI32" s="21">
        <f t="shared" si="85"/>
        <v>0</v>
      </c>
      <c r="GJ32" s="21">
        <f t="shared" si="24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7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8"/>
        <v>0</v>
      </c>
      <c r="GW32" s="21">
        <v>0</v>
      </c>
      <c r="GX32" s="21">
        <f t="shared" si="89"/>
        <v>0</v>
      </c>
      <c r="GY32" s="21">
        <v>0</v>
      </c>
      <c r="GZ32" s="21">
        <f t="shared" si="90"/>
        <v>0</v>
      </c>
      <c r="HA32" s="21">
        <v>0</v>
      </c>
      <c r="HB32" s="21">
        <f t="shared" si="91"/>
        <v>0</v>
      </c>
      <c r="HC32" s="21">
        <v>0</v>
      </c>
      <c r="HD32" s="21">
        <f t="shared" si="92"/>
        <v>0</v>
      </c>
      <c r="HE32" s="21">
        <v>0</v>
      </c>
      <c r="HF32" s="21">
        <f t="shared" si="93"/>
        <v>0</v>
      </c>
      <c r="HG32" s="21">
        <f t="shared" si="94"/>
        <v>0</v>
      </c>
      <c r="HH32" s="21"/>
      <c r="HI32" s="23">
        <f t="shared" si="253"/>
        <v>0</v>
      </c>
      <c r="HJ32" s="22"/>
      <c r="HK32" s="22"/>
      <c r="HL32" s="22"/>
      <c r="HM32" s="23">
        <v>0</v>
      </c>
      <c r="HN32" s="21">
        <f t="shared" si="223"/>
        <v>0</v>
      </c>
      <c r="HO32" s="21">
        <f t="shared" si="96"/>
        <v>0</v>
      </c>
      <c r="HP32" s="21">
        <v>0</v>
      </c>
      <c r="HQ32" s="21">
        <f t="shared" si="97"/>
        <v>0</v>
      </c>
      <c r="HR32" s="21">
        <v>0</v>
      </c>
      <c r="HS32" s="21">
        <f t="shared" si="98"/>
        <v>0</v>
      </c>
      <c r="HT32" s="21">
        <v>0</v>
      </c>
      <c r="HU32" s="21">
        <f t="shared" si="99"/>
        <v>0</v>
      </c>
      <c r="HV32" s="21">
        <v>0</v>
      </c>
      <c r="HW32" s="21">
        <f t="shared" si="100"/>
        <v>0</v>
      </c>
      <c r="HX32" s="21">
        <v>0</v>
      </c>
      <c r="HY32" s="21">
        <f t="shared" si="101"/>
        <v>0</v>
      </c>
      <c r="HZ32" s="21">
        <f t="shared" si="24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3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4"/>
        <v>0</v>
      </c>
      <c r="IM32" s="21">
        <v>0</v>
      </c>
      <c r="IN32" s="21">
        <f t="shared" si="105"/>
        <v>0</v>
      </c>
      <c r="IO32" s="21">
        <v>0</v>
      </c>
      <c r="IP32" s="21">
        <f t="shared" si="106"/>
        <v>0</v>
      </c>
      <c r="IQ32" s="21">
        <v>0</v>
      </c>
      <c r="IR32" s="21">
        <f t="shared" si="107"/>
        <v>0</v>
      </c>
      <c r="IS32" s="21">
        <v>0</v>
      </c>
      <c r="IT32" s="21">
        <f t="shared" si="108"/>
        <v>0</v>
      </c>
      <c r="IU32" s="21">
        <v>0</v>
      </c>
      <c r="IV32" s="21">
        <f t="shared" si="109"/>
        <v>0</v>
      </c>
      <c r="IW32" s="21">
        <f t="shared" si="110"/>
        <v>0</v>
      </c>
      <c r="IX32" s="21"/>
      <c r="IY32" s="23">
        <f t="shared" si="254"/>
        <v>0</v>
      </c>
      <c r="IZ32" s="22"/>
      <c r="JA32" s="22"/>
      <c r="JB32" s="22"/>
      <c r="JC32" s="23">
        <v>0</v>
      </c>
      <c r="JD32" s="21">
        <f t="shared" si="224"/>
        <v>0</v>
      </c>
      <c r="JE32" s="21">
        <f t="shared" si="112"/>
        <v>0</v>
      </c>
      <c r="JF32" s="21">
        <v>0</v>
      </c>
      <c r="JG32" s="21">
        <f t="shared" si="113"/>
        <v>0</v>
      </c>
      <c r="JH32" s="21">
        <v>0</v>
      </c>
      <c r="JI32" s="21">
        <f t="shared" si="114"/>
        <v>0</v>
      </c>
      <c r="JJ32" s="21">
        <v>0</v>
      </c>
      <c r="JK32" s="21">
        <f t="shared" si="115"/>
        <v>0</v>
      </c>
      <c r="JL32" s="21">
        <v>0</v>
      </c>
      <c r="JM32" s="21">
        <f t="shared" si="116"/>
        <v>0</v>
      </c>
      <c r="JN32" s="21">
        <v>0</v>
      </c>
      <c r="JO32" s="21">
        <f t="shared" si="117"/>
        <v>0</v>
      </c>
      <c r="JP32" s="21">
        <f t="shared" si="24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19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0"/>
        <v>0</v>
      </c>
      <c r="KC32" s="21">
        <v>0</v>
      </c>
      <c r="KD32" s="21">
        <f t="shared" si="121"/>
        <v>0</v>
      </c>
      <c r="KE32" s="21">
        <v>0</v>
      </c>
      <c r="KF32" s="21">
        <f t="shared" si="122"/>
        <v>0</v>
      </c>
      <c r="KG32" s="21">
        <v>0</v>
      </c>
      <c r="KH32" s="21">
        <f t="shared" si="123"/>
        <v>0</v>
      </c>
      <c r="KI32" s="21">
        <v>0</v>
      </c>
      <c r="KJ32" s="21">
        <f t="shared" si="124"/>
        <v>0</v>
      </c>
      <c r="KK32" s="21">
        <v>0</v>
      </c>
      <c r="KL32" s="21">
        <f t="shared" si="125"/>
        <v>0</v>
      </c>
      <c r="KM32" s="21">
        <f t="shared" si="126"/>
        <v>0</v>
      </c>
      <c r="KN32" s="21"/>
      <c r="KO32" s="23">
        <f t="shared" si="255"/>
        <v>0</v>
      </c>
      <c r="KP32" s="22"/>
      <c r="KQ32" s="22"/>
      <c r="KR32" s="22"/>
      <c r="KS32" s="23">
        <v>0</v>
      </c>
      <c r="KT32" s="21">
        <f t="shared" si="225"/>
        <v>0</v>
      </c>
      <c r="KU32" s="21">
        <f t="shared" si="128"/>
        <v>0</v>
      </c>
      <c r="KV32" s="21">
        <v>0</v>
      </c>
      <c r="KW32" s="21">
        <f t="shared" si="129"/>
        <v>0</v>
      </c>
      <c r="KX32" s="21">
        <v>0</v>
      </c>
      <c r="KY32" s="21">
        <f t="shared" si="130"/>
        <v>0</v>
      </c>
      <c r="KZ32" s="21">
        <v>0</v>
      </c>
      <c r="LA32" s="21">
        <f t="shared" si="131"/>
        <v>0</v>
      </c>
      <c r="LB32" s="21">
        <v>0</v>
      </c>
      <c r="LC32" s="21">
        <f t="shared" si="132"/>
        <v>0</v>
      </c>
      <c r="LD32" s="21">
        <v>0</v>
      </c>
      <c r="LE32" s="21">
        <f t="shared" si="133"/>
        <v>0</v>
      </c>
      <c r="LF32" s="21">
        <f t="shared" si="24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5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6"/>
        <v>0</v>
      </c>
      <c r="LS32" s="21">
        <v>0</v>
      </c>
      <c r="LT32" s="21">
        <f t="shared" si="137"/>
        <v>0</v>
      </c>
      <c r="LU32" s="21">
        <v>0</v>
      </c>
      <c r="LV32" s="21">
        <f t="shared" si="138"/>
        <v>0</v>
      </c>
      <c r="LW32" s="21">
        <v>0</v>
      </c>
      <c r="LX32" s="21">
        <f t="shared" si="139"/>
        <v>0</v>
      </c>
      <c r="LY32" s="21">
        <v>0</v>
      </c>
      <c r="LZ32" s="21">
        <f t="shared" si="140"/>
        <v>0</v>
      </c>
      <c r="MA32" s="21">
        <v>0</v>
      </c>
      <c r="MB32" s="21">
        <f t="shared" si="141"/>
        <v>0</v>
      </c>
      <c r="MC32" s="21">
        <f t="shared" si="142"/>
        <v>0</v>
      </c>
      <c r="MD32" s="21"/>
      <c r="ME32" s="23">
        <f t="shared" si="256"/>
        <v>0</v>
      </c>
      <c r="MF32" s="22"/>
      <c r="MG32" s="22"/>
      <c r="MH32" s="22"/>
      <c r="MI32" s="23">
        <v>0</v>
      </c>
      <c r="MJ32" s="21">
        <f t="shared" si="226"/>
        <v>0</v>
      </c>
      <c r="MK32" s="21">
        <f t="shared" si="144"/>
        <v>0</v>
      </c>
      <c r="ML32" s="21">
        <v>0</v>
      </c>
      <c r="MM32" s="21">
        <f t="shared" si="145"/>
        <v>0</v>
      </c>
      <c r="MN32" s="21">
        <v>0</v>
      </c>
      <c r="MO32" s="21">
        <f t="shared" si="146"/>
        <v>0</v>
      </c>
      <c r="MP32" s="21">
        <v>0</v>
      </c>
      <c r="MQ32" s="21">
        <f t="shared" si="147"/>
        <v>0</v>
      </c>
      <c r="MR32" s="21">
        <v>0</v>
      </c>
      <c r="MS32" s="21">
        <f t="shared" si="148"/>
        <v>0</v>
      </c>
      <c r="MT32" s="21">
        <v>0</v>
      </c>
      <c r="MU32" s="21">
        <f t="shared" si="149"/>
        <v>0</v>
      </c>
      <c r="MV32" s="21">
        <f t="shared" si="24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1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2"/>
        <v>0</v>
      </c>
      <c r="NI32" s="21">
        <v>0</v>
      </c>
      <c r="NJ32" s="21">
        <f t="shared" si="153"/>
        <v>0</v>
      </c>
      <c r="NK32" s="21">
        <v>0</v>
      </c>
      <c r="NL32" s="21">
        <f t="shared" si="154"/>
        <v>0</v>
      </c>
      <c r="NM32" s="21">
        <v>0</v>
      </c>
      <c r="NN32" s="21">
        <f t="shared" si="155"/>
        <v>0</v>
      </c>
      <c r="NO32" s="21">
        <v>0</v>
      </c>
      <c r="NP32" s="21">
        <f t="shared" si="156"/>
        <v>0</v>
      </c>
      <c r="NQ32" s="21">
        <v>0</v>
      </c>
      <c r="NR32" s="21">
        <f t="shared" si="157"/>
        <v>0</v>
      </c>
      <c r="NS32" s="21">
        <f t="shared" si="158"/>
        <v>0</v>
      </c>
      <c r="NT32" s="21"/>
      <c r="NU32" s="23">
        <f t="shared" si="257"/>
        <v>0</v>
      </c>
      <c r="NV32" s="22"/>
      <c r="NW32" s="22"/>
      <c r="NX32" s="22"/>
      <c r="NY32" s="23">
        <v>0</v>
      </c>
      <c r="NZ32" s="21">
        <f t="shared" si="227"/>
        <v>0</v>
      </c>
      <c r="OA32" s="21">
        <f t="shared" si="160"/>
        <v>0</v>
      </c>
      <c r="OB32" s="21">
        <v>0</v>
      </c>
      <c r="OC32" s="21">
        <f t="shared" si="161"/>
        <v>0</v>
      </c>
      <c r="OD32" s="21">
        <v>0</v>
      </c>
      <c r="OE32" s="21">
        <f t="shared" si="162"/>
        <v>0</v>
      </c>
      <c r="OF32" s="21">
        <v>0</v>
      </c>
      <c r="OG32" s="21">
        <f t="shared" si="163"/>
        <v>0</v>
      </c>
      <c r="OH32" s="21">
        <v>0</v>
      </c>
      <c r="OI32" s="21">
        <f t="shared" si="164"/>
        <v>0</v>
      </c>
      <c r="OJ32" s="21">
        <v>0</v>
      </c>
      <c r="OK32" s="21">
        <f t="shared" si="165"/>
        <v>0</v>
      </c>
      <c r="OL32" s="21">
        <f t="shared" si="24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67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68"/>
        <v>0</v>
      </c>
      <c r="OY32" s="21">
        <v>0</v>
      </c>
      <c r="OZ32" s="21">
        <f t="shared" si="169"/>
        <v>0</v>
      </c>
      <c r="PA32" s="21">
        <v>0</v>
      </c>
      <c r="PB32" s="21">
        <f t="shared" si="170"/>
        <v>0</v>
      </c>
      <c r="PC32" s="21">
        <v>0</v>
      </c>
      <c r="PD32" s="21">
        <f t="shared" si="171"/>
        <v>0</v>
      </c>
      <c r="PE32" s="21">
        <v>0</v>
      </c>
      <c r="PF32" s="21">
        <f t="shared" si="172"/>
        <v>0</v>
      </c>
      <c r="PG32" s="21">
        <v>0</v>
      </c>
      <c r="PH32" s="21">
        <f t="shared" si="173"/>
        <v>0</v>
      </c>
      <c r="PI32" s="21">
        <f t="shared" si="174"/>
        <v>0</v>
      </c>
      <c r="PJ32" s="21"/>
      <c r="PK32" s="23">
        <f t="shared" si="258"/>
        <v>0</v>
      </c>
      <c r="PL32" s="22"/>
      <c r="PM32" s="22"/>
      <c r="PN32" s="22"/>
      <c r="PO32" s="23">
        <v>0</v>
      </c>
      <c r="PP32" s="21">
        <f t="shared" si="228"/>
        <v>0</v>
      </c>
      <c r="PQ32" s="21">
        <f t="shared" si="176"/>
        <v>0</v>
      </c>
      <c r="PR32" s="21">
        <v>0</v>
      </c>
      <c r="PS32" s="21">
        <f t="shared" si="177"/>
        <v>0</v>
      </c>
      <c r="PT32" s="21">
        <v>0</v>
      </c>
      <c r="PU32" s="21">
        <f t="shared" si="178"/>
        <v>0</v>
      </c>
      <c r="PV32" s="21">
        <v>0</v>
      </c>
      <c r="PW32" s="21">
        <f t="shared" si="179"/>
        <v>0</v>
      </c>
      <c r="PX32" s="21">
        <v>0</v>
      </c>
      <c r="PY32" s="21">
        <f t="shared" si="180"/>
        <v>0</v>
      </c>
      <c r="PZ32" s="21">
        <v>0</v>
      </c>
      <c r="QA32" s="21">
        <f t="shared" si="181"/>
        <v>0</v>
      </c>
      <c r="QB32" s="21">
        <f t="shared" si="24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3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4"/>
        <v>0</v>
      </c>
      <c r="QO32" s="21">
        <v>0</v>
      </c>
      <c r="QP32" s="21">
        <f t="shared" si="185"/>
        <v>0</v>
      </c>
      <c r="QQ32" s="21">
        <v>0</v>
      </c>
      <c r="QR32" s="21">
        <f t="shared" si="186"/>
        <v>0</v>
      </c>
      <c r="QS32" s="21">
        <v>0</v>
      </c>
      <c r="QT32" s="21">
        <f t="shared" si="187"/>
        <v>0</v>
      </c>
      <c r="QU32" s="21">
        <v>0</v>
      </c>
      <c r="QV32" s="21">
        <f t="shared" si="188"/>
        <v>0</v>
      </c>
      <c r="QW32" s="21">
        <v>0</v>
      </c>
      <c r="QX32" s="21">
        <f t="shared" si="189"/>
        <v>0</v>
      </c>
      <c r="QY32" s="21">
        <f t="shared" si="190"/>
        <v>0</v>
      </c>
      <c r="QZ32" s="21"/>
      <c r="RA32" s="23">
        <f t="shared" si="259"/>
        <v>0</v>
      </c>
      <c r="RB32" s="22"/>
      <c r="RC32" s="22"/>
      <c r="RD32" s="22"/>
      <c r="RE32" s="23">
        <v>0</v>
      </c>
      <c r="RF32" s="21">
        <f t="shared" si="229"/>
        <v>0</v>
      </c>
      <c r="RG32" s="21">
        <f t="shared" si="192"/>
        <v>0</v>
      </c>
      <c r="RH32" s="21">
        <v>0</v>
      </c>
      <c r="RI32" s="21">
        <f t="shared" si="193"/>
        <v>0</v>
      </c>
      <c r="RJ32" s="21">
        <v>0</v>
      </c>
      <c r="RK32" s="21">
        <f t="shared" si="194"/>
        <v>0</v>
      </c>
      <c r="RL32" s="21">
        <v>0</v>
      </c>
      <c r="RM32" s="21">
        <f t="shared" si="195"/>
        <v>0</v>
      </c>
      <c r="RN32" s="21">
        <v>0</v>
      </c>
      <c r="RO32" s="21">
        <f t="shared" si="196"/>
        <v>0</v>
      </c>
      <c r="RP32" s="21">
        <v>0</v>
      </c>
      <c r="RQ32" s="21">
        <f t="shared" si="197"/>
        <v>0</v>
      </c>
      <c r="RR32" s="21">
        <f t="shared" si="25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199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0"/>
        <v>0</v>
      </c>
      <c r="SE32" s="21">
        <v>0</v>
      </c>
      <c r="SF32" s="21">
        <f t="shared" si="201"/>
        <v>0</v>
      </c>
      <c r="SG32" s="21">
        <v>0</v>
      </c>
      <c r="SH32" s="21">
        <f t="shared" si="202"/>
        <v>0</v>
      </c>
      <c r="SI32" s="21">
        <v>0</v>
      </c>
      <c r="SJ32" s="21">
        <f t="shared" si="203"/>
        <v>0</v>
      </c>
      <c r="SK32" s="21">
        <v>0</v>
      </c>
      <c r="SL32" s="21">
        <f t="shared" si="204"/>
        <v>0</v>
      </c>
      <c r="SM32" s="21">
        <v>0</v>
      </c>
      <c r="SN32" s="21">
        <f t="shared" si="205"/>
        <v>0</v>
      </c>
      <c r="SO32" s="21">
        <f t="shared" si="206"/>
        <v>0</v>
      </c>
      <c r="SP32" s="21"/>
      <c r="SQ32" s="23">
        <f t="shared" si="260"/>
        <v>0</v>
      </c>
      <c r="SR32" s="24">
        <f t="shared" si="14"/>
        <v>0</v>
      </c>
      <c r="SS32" s="24">
        <f t="shared" si="15"/>
        <v>0</v>
      </c>
      <c r="ST32" s="24">
        <f t="shared" si="207"/>
        <v>0</v>
      </c>
    </row>
    <row r="33" spans="1:514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6"/>
        <v>0</v>
      </c>
      <c r="M33" s="21">
        <f t="shared" si="17"/>
        <v>0</v>
      </c>
      <c r="N33" s="21">
        <v>0</v>
      </c>
      <c r="O33" s="21">
        <f t="shared" si="18"/>
        <v>0</v>
      </c>
      <c r="P33" s="21">
        <v>0</v>
      </c>
      <c r="Q33" s="21">
        <f t="shared" si="19"/>
        <v>0</v>
      </c>
      <c r="R33" s="21">
        <v>0</v>
      </c>
      <c r="S33" s="21">
        <f t="shared" si="20"/>
        <v>0</v>
      </c>
      <c r="T33" s="21">
        <v>0</v>
      </c>
      <c r="U33" s="21">
        <f t="shared" si="21"/>
        <v>0</v>
      </c>
      <c r="V33" s="21">
        <v>0</v>
      </c>
      <c r="W33" s="21">
        <f t="shared" si="22"/>
        <v>0</v>
      </c>
      <c r="X33" s="21">
        <f t="shared" si="23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4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5"/>
        <v>0</v>
      </c>
      <c r="AK33" s="21">
        <v>0</v>
      </c>
      <c r="AL33" s="21">
        <f t="shared" si="26"/>
        <v>0</v>
      </c>
      <c r="AM33" s="21">
        <v>0</v>
      </c>
      <c r="AN33" s="21">
        <f t="shared" si="27"/>
        <v>0</v>
      </c>
      <c r="AO33" s="21">
        <v>0</v>
      </c>
      <c r="AP33" s="21">
        <f t="shared" si="28"/>
        <v>0</v>
      </c>
      <c r="AQ33" s="21">
        <v>0</v>
      </c>
      <c r="AR33" s="21">
        <f t="shared" si="29"/>
        <v>0</v>
      </c>
      <c r="AS33" s="21">
        <v>0</v>
      </c>
      <c r="AT33" s="21">
        <f t="shared" si="30"/>
        <v>0</v>
      </c>
      <c r="AU33" s="21">
        <f t="shared" si="31"/>
        <v>0</v>
      </c>
      <c r="AV33" s="21"/>
      <c r="AW33" s="23">
        <f t="shared" si="208"/>
        <v>0</v>
      </c>
      <c r="AX33" s="22"/>
      <c r="AY33" s="22"/>
      <c r="AZ33" s="22"/>
      <c r="BA33" s="23">
        <v>0</v>
      </c>
      <c r="BB33" s="21">
        <f t="shared" si="219"/>
        <v>0</v>
      </c>
      <c r="BC33" s="21">
        <f t="shared" si="33"/>
        <v>0</v>
      </c>
      <c r="BD33" s="21">
        <v>0</v>
      </c>
      <c r="BE33" s="21">
        <f t="shared" si="34"/>
        <v>0</v>
      </c>
      <c r="BF33" s="21">
        <v>0</v>
      </c>
      <c r="BG33" s="21">
        <f t="shared" si="35"/>
        <v>0</v>
      </c>
      <c r="BH33" s="21">
        <v>0</v>
      </c>
      <c r="BI33" s="21">
        <f t="shared" si="36"/>
        <v>0</v>
      </c>
      <c r="BJ33" s="21">
        <v>0</v>
      </c>
      <c r="BK33" s="21">
        <f t="shared" si="37"/>
        <v>0</v>
      </c>
      <c r="BL33" s="21">
        <v>0</v>
      </c>
      <c r="BM33" s="21">
        <f t="shared" si="38"/>
        <v>0</v>
      </c>
      <c r="BN33" s="21">
        <f t="shared" si="24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0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1"/>
        <v>0</v>
      </c>
      <c r="CA33" s="21">
        <v>0</v>
      </c>
      <c r="CB33" s="21">
        <f t="shared" si="42"/>
        <v>0</v>
      </c>
      <c r="CC33" s="21">
        <v>0</v>
      </c>
      <c r="CD33" s="21">
        <f t="shared" si="43"/>
        <v>0</v>
      </c>
      <c r="CE33" s="21">
        <v>0</v>
      </c>
      <c r="CF33" s="21">
        <f t="shared" si="44"/>
        <v>0</v>
      </c>
      <c r="CG33" s="21">
        <v>0</v>
      </c>
      <c r="CH33" s="21">
        <f t="shared" si="45"/>
        <v>0</v>
      </c>
      <c r="CI33" s="21">
        <v>0</v>
      </c>
      <c r="CJ33" s="21">
        <f t="shared" si="46"/>
        <v>0</v>
      </c>
      <c r="CK33" s="21">
        <f t="shared" si="47"/>
        <v>0</v>
      </c>
      <c r="CL33" s="21"/>
      <c r="CM33" s="23">
        <f t="shared" si="251"/>
        <v>0</v>
      </c>
      <c r="CN33" s="22"/>
      <c r="CO33" s="22"/>
      <c r="CP33" s="22"/>
      <c r="CQ33" s="23">
        <v>0</v>
      </c>
      <c r="CR33" s="21">
        <f t="shared" si="220"/>
        <v>0</v>
      </c>
      <c r="CS33" s="21">
        <f t="shared" si="49"/>
        <v>0</v>
      </c>
      <c r="CT33" s="21">
        <v>0</v>
      </c>
      <c r="CU33" s="21">
        <f t="shared" si="50"/>
        <v>0</v>
      </c>
      <c r="CV33" s="21">
        <v>0</v>
      </c>
      <c r="CW33" s="21">
        <f t="shared" si="51"/>
        <v>0</v>
      </c>
      <c r="CX33" s="21">
        <v>0</v>
      </c>
      <c r="CY33" s="21">
        <f t="shared" si="52"/>
        <v>0</v>
      </c>
      <c r="CZ33" s="21">
        <v>0</v>
      </c>
      <c r="DA33" s="21">
        <f t="shared" si="53"/>
        <v>0</v>
      </c>
      <c r="DB33" s="21">
        <v>0</v>
      </c>
      <c r="DC33" s="21">
        <f t="shared" si="54"/>
        <v>0</v>
      </c>
      <c r="DD33" s="21">
        <f t="shared" si="24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6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7"/>
        <v>0</v>
      </c>
      <c r="DS33" s="21">
        <v>0</v>
      </c>
      <c r="DT33" s="21">
        <f t="shared" si="58"/>
        <v>0</v>
      </c>
      <c r="DU33" s="21">
        <v>0</v>
      </c>
      <c r="DV33" s="21">
        <f t="shared" si="59"/>
        <v>0</v>
      </c>
      <c r="DW33" s="21">
        <v>0</v>
      </c>
      <c r="DX33" s="21">
        <f t="shared" si="60"/>
        <v>0</v>
      </c>
      <c r="DY33" s="21">
        <v>0</v>
      </c>
      <c r="DZ33" s="21">
        <f t="shared" si="61"/>
        <v>0</v>
      </c>
      <c r="EA33" s="21">
        <f t="shared" si="62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21"/>
        <v>0</v>
      </c>
      <c r="EI33" s="21">
        <f t="shared" si="64"/>
        <v>0</v>
      </c>
      <c r="EJ33" s="21">
        <v>0</v>
      </c>
      <c r="EK33" s="21">
        <f t="shared" si="65"/>
        <v>0</v>
      </c>
      <c r="EL33" s="21">
        <v>0</v>
      </c>
      <c r="EM33" s="21">
        <f t="shared" si="66"/>
        <v>0</v>
      </c>
      <c r="EN33" s="21">
        <v>0</v>
      </c>
      <c r="EO33" s="21">
        <f t="shared" si="67"/>
        <v>0</v>
      </c>
      <c r="EP33" s="21">
        <v>0</v>
      </c>
      <c r="EQ33" s="21">
        <f t="shared" si="68"/>
        <v>0</v>
      </c>
      <c r="ER33" s="21">
        <v>0</v>
      </c>
      <c r="ES33" s="21">
        <f t="shared" si="69"/>
        <v>0</v>
      </c>
      <c r="ET33" s="21">
        <f t="shared" si="24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1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2"/>
        <v>0</v>
      </c>
      <c r="FG33" s="21">
        <v>0</v>
      </c>
      <c r="FH33" s="21">
        <f t="shared" si="73"/>
        <v>0</v>
      </c>
      <c r="FI33" s="21">
        <v>0</v>
      </c>
      <c r="FJ33" s="21">
        <f t="shared" si="74"/>
        <v>0</v>
      </c>
      <c r="FK33" s="21">
        <v>0</v>
      </c>
      <c r="FL33" s="21">
        <f t="shared" si="75"/>
        <v>0</v>
      </c>
      <c r="FM33" s="21">
        <v>0</v>
      </c>
      <c r="FN33" s="21">
        <f t="shared" si="76"/>
        <v>0</v>
      </c>
      <c r="FO33" s="21">
        <v>0</v>
      </c>
      <c r="FP33" s="21">
        <f t="shared" si="77"/>
        <v>0</v>
      </c>
      <c r="FQ33" s="21">
        <f t="shared" si="78"/>
        <v>0</v>
      </c>
      <c r="FR33" s="21"/>
      <c r="FS33" s="23">
        <f t="shared" si="252"/>
        <v>0</v>
      </c>
      <c r="FT33" s="22"/>
      <c r="FU33" s="22"/>
      <c r="FV33" s="22"/>
      <c r="FW33" s="23">
        <v>0</v>
      </c>
      <c r="FX33" s="21">
        <f t="shared" si="222"/>
        <v>0</v>
      </c>
      <c r="FY33" s="21">
        <f t="shared" si="80"/>
        <v>0</v>
      </c>
      <c r="FZ33" s="21">
        <v>0</v>
      </c>
      <c r="GA33" s="21">
        <f t="shared" si="81"/>
        <v>0</v>
      </c>
      <c r="GB33" s="21">
        <v>0</v>
      </c>
      <c r="GC33" s="21">
        <f t="shared" si="82"/>
        <v>0</v>
      </c>
      <c r="GD33" s="21">
        <v>0</v>
      </c>
      <c r="GE33" s="21">
        <f t="shared" si="83"/>
        <v>0</v>
      </c>
      <c r="GF33" s="21">
        <v>0</v>
      </c>
      <c r="GG33" s="21">
        <f t="shared" si="84"/>
        <v>0</v>
      </c>
      <c r="GH33" s="21">
        <v>0</v>
      </c>
      <c r="GI33" s="21">
        <f t="shared" si="85"/>
        <v>0</v>
      </c>
      <c r="GJ33" s="21">
        <f t="shared" si="24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7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8"/>
        <v>0</v>
      </c>
      <c r="GW33" s="21">
        <v>0</v>
      </c>
      <c r="GX33" s="21">
        <f t="shared" si="89"/>
        <v>0</v>
      </c>
      <c r="GY33" s="21">
        <v>0</v>
      </c>
      <c r="GZ33" s="21">
        <f t="shared" si="90"/>
        <v>0</v>
      </c>
      <c r="HA33" s="21">
        <v>0</v>
      </c>
      <c r="HB33" s="21">
        <f t="shared" si="91"/>
        <v>0</v>
      </c>
      <c r="HC33" s="21">
        <v>0</v>
      </c>
      <c r="HD33" s="21">
        <f t="shared" si="92"/>
        <v>0</v>
      </c>
      <c r="HE33" s="21">
        <v>0</v>
      </c>
      <c r="HF33" s="21">
        <f t="shared" si="93"/>
        <v>0</v>
      </c>
      <c r="HG33" s="21">
        <f t="shared" si="94"/>
        <v>0</v>
      </c>
      <c r="HH33" s="21"/>
      <c r="HI33" s="23">
        <f t="shared" si="253"/>
        <v>0</v>
      </c>
      <c r="HJ33" s="22"/>
      <c r="HK33" s="22"/>
      <c r="HL33" s="22"/>
      <c r="HM33" s="23">
        <v>0</v>
      </c>
      <c r="HN33" s="21">
        <f t="shared" si="223"/>
        <v>0</v>
      </c>
      <c r="HO33" s="21">
        <f t="shared" si="96"/>
        <v>0</v>
      </c>
      <c r="HP33" s="21">
        <v>0</v>
      </c>
      <c r="HQ33" s="21">
        <f t="shared" si="97"/>
        <v>0</v>
      </c>
      <c r="HR33" s="21">
        <v>0</v>
      </c>
      <c r="HS33" s="21">
        <f t="shared" si="98"/>
        <v>0</v>
      </c>
      <c r="HT33" s="21">
        <v>0</v>
      </c>
      <c r="HU33" s="21">
        <f t="shared" si="99"/>
        <v>0</v>
      </c>
      <c r="HV33" s="21">
        <v>0</v>
      </c>
      <c r="HW33" s="21">
        <f t="shared" si="100"/>
        <v>0</v>
      </c>
      <c r="HX33" s="21">
        <v>0</v>
      </c>
      <c r="HY33" s="21">
        <f t="shared" si="101"/>
        <v>0</v>
      </c>
      <c r="HZ33" s="21">
        <f t="shared" si="24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3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4"/>
        <v>0</v>
      </c>
      <c r="IM33" s="21">
        <v>0</v>
      </c>
      <c r="IN33" s="21">
        <f t="shared" si="105"/>
        <v>0</v>
      </c>
      <c r="IO33" s="21">
        <v>0</v>
      </c>
      <c r="IP33" s="21">
        <f t="shared" si="106"/>
        <v>0</v>
      </c>
      <c r="IQ33" s="21">
        <v>0</v>
      </c>
      <c r="IR33" s="21">
        <f t="shared" si="107"/>
        <v>0</v>
      </c>
      <c r="IS33" s="21">
        <v>0</v>
      </c>
      <c r="IT33" s="21">
        <f t="shared" si="108"/>
        <v>0</v>
      </c>
      <c r="IU33" s="21">
        <v>0</v>
      </c>
      <c r="IV33" s="21">
        <f t="shared" si="109"/>
        <v>0</v>
      </c>
      <c r="IW33" s="21">
        <f t="shared" si="110"/>
        <v>0</v>
      </c>
      <c r="IX33" s="21"/>
      <c r="IY33" s="23">
        <f t="shared" si="254"/>
        <v>0</v>
      </c>
      <c r="IZ33" s="22"/>
      <c r="JA33" s="22"/>
      <c r="JB33" s="22"/>
      <c r="JC33" s="23">
        <v>0</v>
      </c>
      <c r="JD33" s="21">
        <f t="shared" si="224"/>
        <v>0</v>
      </c>
      <c r="JE33" s="21">
        <f t="shared" si="112"/>
        <v>0</v>
      </c>
      <c r="JF33" s="21">
        <v>0</v>
      </c>
      <c r="JG33" s="21">
        <f t="shared" si="113"/>
        <v>0</v>
      </c>
      <c r="JH33" s="21">
        <v>0</v>
      </c>
      <c r="JI33" s="21">
        <f t="shared" si="114"/>
        <v>0</v>
      </c>
      <c r="JJ33" s="21">
        <v>0</v>
      </c>
      <c r="JK33" s="21">
        <f t="shared" si="115"/>
        <v>0</v>
      </c>
      <c r="JL33" s="21">
        <v>0</v>
      </c>
      <c r="JM33" s="21">
        <f t="shared" si="116"/>
        <v>0</v>
      </c>
      <c r="JN33" s="21">
        <v>0</v>
      </c>
      <c r="JO33" s="21">
        <f t="shared" si="117"/>
        <v>0</v>
      </c>
      <c r="JP33" s="21">
        <f t="shared" si="24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19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0"/>
        <v>0</v>
      </c>
      <c r="KC33" s="21">
        <v>0</v>
      </c>
      <c r="KD33" s="21">
        <f t="shared" si="121"/>
        <v>0</v>
      </c>
      <c r="KE33" s="21">
        <v>0</v>
      </c>
      <c r="KF33" s="21">
        <f t="shared" si="122"/>
        <v>0</v>
      </c>
      <c r="KG33" s="21">
        <v>0</v>
      </c>
      <c r="KH33" s="21">
        <f t="shared" si="123"/>
        <v>0</v>
      </c>
      <c r="KI33" s="21">
        <v>0</v>
      </c>
      <c r="KJ33" s="21">
        <f t="shared" si="124"/>
        <v>0</v>
      </c>
      <c r="KK33" s="21">
        <v>0</v>
      </c>
      <c r="KL33" s="21">
        <f t="shared" si="125"/>
        <v>0</v>
      </c>
      <c r="KM33" s="21">
        <f t="shared" si="126"/>
        <v>0</v>
      </c>
      <c r="KN33" s="21"/>
      <c r="KO33" s="23">
        <f t="shared" si="255"/>
        <v>0</v>
      </c>
      <c r="KP33" s="22"/>
      <c r="KQ33" s="22"/>
      <c r="KR33" s="22"/>
      <c r="KS33" s="23">
        <v>0</v>
      </c>
      <c r="KT33" s="21">
        <f t="shared" si="225"/>
        <v>0</v>
      </c>
      <c r="KU33" s="21">
        <f t="shared" si="128"/>
        <v>0</v>
      </c>
      <c r="KV33" s="21">
        <v>0</v>
      </c>
      <c r="KW33" s="21">
        <f t="shared" si="129"/>
        <v>0</v>
      </c>
      <c r="KX33" s="21">
        <v>0</v>
      </c>
      <c r="KY33" s="21">
        <f t="shared" si="130"/>
        <v>0</v>
      </c>
      <c r="KZ33" s="21">
        <v>0</v>
      </c>
      <c r="LA33" s="21">
        <f t="shared" si="131"/>
        <v>0</v>
      </c>
      <c r="LB33" s="21">
        <v>0</v>
      </c>
      <c r="LC33" s="21">
        <f t="shared" si="132"/>
        <v>0</v>
      </c>
      <c r="LD33" s="21">
        <v>0</v>
      </c>
      <c r="LE33" s="21">
        <f t="shared" si="133"/>
        <v>0</v>
      </c>
      <c r="LF33" s="21">
        <f t="shared" si="24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5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6"/>
        <v>0</v>
      </c>
      <c r="LS33" s="21">
        <v>0</v>
      </c>
      <c r="LT33" s="21">
        <f t="shared" si="137"/>
        <v>0</v>
      </c>
      <c r="LU33" s="21">
        <v>0</v>
      </c>
      <c r="LV33" s="21">
        <f t="shared" si="138"/>
        <v>0</v>
      </c>
      <c r="LW33" s="21">
        <v>0</v>
      </c>
      <c r="LX33" s="21">
        <f t="shared" si="139"/>
        <v>0</v>
      </c>
      <c r="LY33" s="21">
        <v>0</v>
      </c>
      <c r="LZ33" s="21">
        <f t="shared" si="140"/>
        <v>0</v>
      </c>
      <c r="MA33" s="21">
        <v>0</v>
      </c>
      <c r="MB33" s="21">
        <f t="shared" si="141"/>
        <v>0</v>
      </c>
      <c r="MC33" s="21">
        <f t="shared" si="142"/>
        <v>0</v>
      </c>
      <c r="MD33" s="21"/>
      <c r="ME33" s="23">
        <f t="shared" si="256"/>
        <v>0</v>
      </c>
      <c r="MF33" s="22"/>
      <c r="MG33" s="22"/>
      <c r="MH33" s="22"/>
      <c r="MI33" s="23">
        <v>0</v>
      </c>
      <c r="MJ33" s="21">
        <f t="shared" si="226"/>
        <v>0</v>
      </c>
      <c r="MK33" s="21">
        <f t="shared" si="144"/>
        <v>0</v>
      </c>
      <c r="ML33" s="21">
        <v>0</v>
      </c>
      <c r="MM33" s="21">
        <f t="shared" si="145"/>
        <v>0</v>
      </c>
      <c r="MN33" s="21">
        <v>0</v>
      </c>
      <c r="MO33" s="21">
        <f t="shared" si="146"/>
        <v>0</v>
      </c>
      <c r="MP33" s="21">
        <v>0</v>
      </c>
      <c r="MQ33" s="21">
        <f t="shared" si="147"/>
        <v>0</v>
      </c>
      <c r="MR33" s="21">
        <v>0</v>
      </c>
      <c r="MS33" s="21">
        <f t="shared" si="148"/>
        <v>0</v>
      </c>
      <c r="MT33" s="21">
        <v>0</v>
      </c>
      <c r="MU33" s="21">
        <f t="shared" si="149"/>
        <v>0</v>
      </c>
      <c r="MV33" s="21">
        <f t="shared" si="24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1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2"/>
        <v>0</v>
      </c>
      <c r="NI33" s="21">
        <v>0</v>
      </c>
      <c r="NJ33" s="21">
        <f t="shared" si="153"/>
        <v>0</v>
      </c>
      <c r="NK33" s="21">
        <v>0</v>
      </c>
      <c r="NL33" s="21">
        <f t="shared" si="154"/>
        <v>0</v>
      </c>
      <c r="NM33" s="21">
        <v>0</v>
      </c>
      <c r="NN33" s="21">
        <f t="shared" si="155"/>
        <v>0</v>
      </c>
      <c r="NO33" s="21">
        <v>0</v>
      </c>
      <c r="NP33" s="21">
        <f t="shared" si="156"/>
        <v>0</v>
      </c>
      <c r="NQ33" s="21">
        <v>0</v>
      </c>
      <c r="NR33" s="21">
        <f t="shared" si="157"/>
        <v>0</v>
      </c>
      <c r="NS33" s="21">
        <f t="shared" si="158"/>
        <v>0</v>
      </c>
      <c r="NT33" s="21"/>
      <c r="NU33" s="23">
        <f t="shared" si="257"/>
        <v>0</v>
      </c>
      <c r="NV33" s="22"/>
      <c r="NW33" s="22"/>
      <c r="NX33" s="22"/>
      <c r="NY33" s="23">
        <v>0</v>
      </c>
      <c r="NZ33" s="21">
        <f t="shared" si="227"/>
        <v>0</v>
      </c>
      <c r="OA33" s="21">
        <f t="shared" si="160"/>
        <v>0</v>
      </c>
      <c r="OB33" s="21">
        <v>0</v>
      </c>
      <c r="OC33" s="21">
        <f t="shared" si="161"/>
        <v>0</v>
      </c>
      <c r="OD33" s="21">
        <v>0</v>
      </c>
      <c r="OE33" s="21">
        <f t="shared" si="162"/>
        <v>0</v>
      </c>
      <c r="OF33" s="21">
        <v>0</v>
      </c>
      <c r="OG33" s="21">
        <f t="shared" si="163"/>
        <v>0</v>
      </c>
      <c r="OH33" s="21">
        <v>0</v>
      </c>
      <c r="OI33" s="21">
        <f t="shared" si="164"/>
        <v>0</v>
      </c>
      <c r="OJ33" s="21">
        <v>0</v>
      </c>
      <c r="OK33" s="21">
        <f t="shared" si="165"/>
        <v>0</v>
      </c>
      <c r="OL33" s="21">
        <f t="shared" si="24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67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68"/>
        <v>0</v>
      </c>
      <c r="OY33" s="21">
        <v>0</v>
      </c>
      <c r="OZ33" s="21">
        <f t="shared" si="169"/>
        <v>0</v>
      </c>
      <c r="PA33" s="21">
        <v>0</v>
      </c>
      <c r="PB33" s="21">
        <f t="shared" si="170"/>
        <v>0</v>
      </c>
      <c r="PC33" s="21">
        <v>0</v>
      </c>
      <c r="PD33" s="21">
        <f t="shared" si="171"/>
        <v>0</v>
      </c>
      <c r="PE33" s="21">
        <v>0</v>
      </c>
      <c r="PF33" s="21">
        <f t="shared" si="172"/>
        <v>0</v>
      </c>
      <c r="PG33" s="21">
        <v>0</v>
      </c>
      <c r="PH33" s="21">
        <f t="shared" si="173"/>
        <v>0</v>
      </c>
      <c r="PI33" s="21">
        <f t="shared" si="174"/>
        <v>0</v>
      </c>
      <c r="PJ33" s="21"/>
      <c r="PK33" s="23">
        <f t="shared" si="258"/>
        <v>0</v>
      </c>
      <c r="PL33" s="22"/>
      <c r="PM33" s="22"/>
      <c r="PN33" s="22"/>
      <c r="PO33" s="23">
        <v>0</v>
      </c>
      <c r="PP33" s="21">
        <f t="shared" si="228"/>
        <v>0</v>
      </c>
      <c r="PQ33" s="21">
        <f t="shared" si="176"/>
        <v>0</v>
      </c>
      <c r="PR33" s="21">
        <v>0</v>
      </c>
      <c r="PS33" s="21">
        <f t="shared" si="177"/>
        <v>0</v>
      </c>
      <c r="PT33" s="21">
        <v>0</v>
      </c>
      <c r="PU33" s="21">
        <f t="shared" si="178"/>
        <v>0</v>
      </c>
      <c r="PV33" s="21">
        <v>0</v>
      </c>
      <c r="PW33" s="21">
        <f t="shared" si="179"/>
        <v>0</v>
      </c>
      <c r="PX33" s="21">
        <v>0</v>
      </c>
      <c r="PY33" s="21">
        <f t="shared" si="180"/>
        <v>0</v>
      </c>
      <c r="PZ33" s="21">
        <v>0</v>
      </c>
      <c r="QA33" s="21">
        <f t="shared" si="181"/>
        <v>0</v>
      </c>
      <c r="QB33" s="21">
        <f t="shared" si="24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3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4"/>
        <v>0</v>
      </c>
      <c r="QO33" s="21">
        <v>0</v>
      </c>
      <c r="QP33" s="21">
        <f t="shared" si="185"/>
        <v>0</v>
      </c>
      <c r="QQ33" s="21">
        <v>0</v>
      </c>
      <c r="QR33" s="21">
        <f t="shared" si="186"/>
        <v>0</v>
      </c>
      <c r="QS33" s="21">
        <v>0</v>
      </c>
      <c r="QT33" s="21">
        <f t="shared" si="187"/>
        <v>0</v>
      </c>
      <c r="QU33" s="21">
        <v>0</v>
      </c>
      <c r="QV33" s="21">
        <f t="shared" si="188"/>
        <v>0</v>
      </c>
      <c r="QW33" s="21">
        <v>0</v>
      </c>
      <c r="QX33" s="21">
        <f t="shared" si="189"/>
        <v>0</v>
      </c>
      <c r="QY33" s="21">
        <f t="shared" si="190"/>
        <v>0</v>
      </c>
      <c r="QZ33" s="21"/>
      <c r="RA33" s="23">
        <f t="shared" si="259"/>
        <v>0</v>
      </c>
      <c r="RB33" s="22"/>
      <c r="RC33" s="22"/>
      <c r="RD33" s="22"/>
      <c r="RE33" s="23">
        <v>0</v>
      </c>
      <c r="RF33" s="21">
        <f t="shared" si="229"/>
        <v>0</v>
      </c>
      <c r="RG33" s="21">
        <f t="shared" si="192"/>
        <v>0</v>
      </c>
      <c r="RH33" s="21">
        <v>0</v>
      </c>
      <c r="RI33" s="21">
        <f t="shared" si="193"/>
        <v>0</v>
      </c>
      <c r="RJ33" s="21">
        <v>0</v>
      </c>
      <c r="RK33" s="21">
        <f t="shared" si="194"/>
        <v>0</v>
      </c>
      <c r="RL33" s="21">
        <v>0</v>
      </c>
      <c r="RM33" s="21">
        <f t="shared" si="195"/>
        <v>0</v>
      </c>
      <c r="RN33" s="21">
        <v>0</v>
      </c>
      <c r="RO33" s="21">
        <f t="shared" si="196"/>
        <v>0</v>
      </c>
      <c r="RP33" s="21">
        <v>0</v>
      </c>
      <c r="RQ33" s="21">
        <f t="shared" si="197"/>
        <v>0</v>
      </c>
      <c r="RR33" s="21">
        <f t="shared" si="25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199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0"/>
        <v>0</v>
      </c>
      <c r="SE33" s="21">
        <v>0</v>
      </c>
      <c r="SF33" s="21">
        <f t="shared" si="201"/>
        <v>0</v>
      </c>
      <c r="SG33" s="21">
        <v>0</v>
      </c>
      <c r="SH33" s="21">
        <f t="shared" si="202"/>
        <v>0</v>
      </c>
      <c r="SI33" s="21">
        <v>0</v>
      </c>
      <c r="SJ33" s="21">
        <f t="shared" si="203"/>
        <v>0</v>
      </c>
      <c r="SK33" s="21">
        <v>0</v>
      </c>
      <c r="SL33" s="21">
        <f t="shared" si="204"/>
        <v>0</v>
      </c>
      <c r="SM33" s="21">
        <v>0</v>
      </c>
      <c r="SN33" s="21">
        <f t="shared" si="205"/>
        <v>0</v>
      </c>
      <c r="SO33" s="21">
        <f t="shared" si="206"/>
        <v>0</v>
      </c>
      <c r="SP33" s="21"/>
      <c r="SQ33" s="23">
        <f t="shared" si="260"/>
        <v>0</v>
      </c>
      <c r="SR33" s="24">
        <f t="shared" si="14"/>
        <v>0</v>
      </c>
      <c r="SS33" s="24">
        <f t="shared" si="15"/>
        <v>0</v>
      </c>
      <c r="ST33" s="24">
        <f t="shared" si="207"/>
        <v>0</v>
      </c>
    </row>
    <row r="34" spans="1:514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6"/>
        <v>0</v>
      </c>
      <c r="M34" s="21">
        <f t="shared" si="17"/>
        <v>0</v>
      </c>
      <c r="N34" s="21">
        <v>0</v>
      </c>
      <c r="O34" s="21">
        <f t="shared" si="18"/>
        <v>0</v>
      </c>
      <c r="P34" s="21">
        <v>0</v>
      </c>
      <c r="Q34" s="21">
        <f t="shared" si="19"/>
        <v>0</v>
      </c>
      <c r="R34" s="21">
        <v>0</v>
      </c>
      <c r="S34" s="21">
        <f t="shared" si="20"/>
        <v>0</v>
      </c>
      <c r="T34" s="21">
        <v>0</v>
      </c>
      <c r="U34" s="21">
        <f t="shared" si="21"/>
        <v>0</v>
      </c>
      <c r="V34" s="21">
        <v>0</v>
      </c>
      <c r="W34" s="21">
        <f t="shared" si="22"/>
        <v>0</v>
      </c>
      <c r="X34" s="21">
        <f t="shared" si="23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4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5"/>
        <v>0</v>
      </c>
      <c r="AK34" s="21">
        <v>0</v>
      </c>
      <c r="AL34" s="21">
        <f t="shared" si="26"/>
        <v>0</v>
      </c>
      <c r="AM34" s="21">
        <v>0</v>
      </c>
      <c r="AN34" s="21">
        <f t="shared" si="27"/>
        <v>0</v>
      </c>
      <c r="AO34" s="21">
        <v>0</v>
      </c>
      <c r="AP34" s="21">
        <f t="shared" si="28"/>
        <v>0</v>
      </c>
      <c r="AQ34" s="21">
        <v>0</v>
      </c>
      <c r="AR34" s="21">
        <f t="shared" si="29"/>
        <v>0</v>
      </c>
      <c r="AS34" s="21">
        <v>0</v>
      </c>
      <c r="AT34" s="21">
        <f t="shared" si="30"/>
        <v>0</v>
      </c>
      <c r="AU34" s="21">
        <f t="shared" si="31"/>
        <v>0</v>
      </c>
      <c r="AV34" s="21"/>
      <c r="AW34" s="23">
        <f t="shared" si="208"/>
        <v>0</v>
      </c>
      <c r="AX34" s="22"/>
      <c r="AY34" s="22"/>
      <c r="AZ34" s="22"/>
      <c r="BA34" s="23">
        <v>0</v>
      </c>
      <c r="BB34" s="21">
        <f t="shared" si="219"/>
        <v>0</v>
      </c>
      <c r="BC34" s="21">
        <f t="shared" si="33"/>
        <v>0</v>
      </c>
      <c r="BD34" s="21">
        <v>0</v>
      </c>
      <c r="BE34" s="21">
        <f t="shared" si="34"/>
        <v>0</v>
      </c>
      <c r="BF34" s="21">
        <v>0</v>
      </c>
      <c r="BG34" s="21">
        <f t="shared" si="35"/>
        <v>0</v>
      </c>
      <c r="BH34" s="21">
        <v>0</v>
      </c>
      <c r="BI34" s="21">
        <f t="shared" si="36"/>
        <v>0</v>
      </c>
      <c r="BJ34" s="21">
        <v>0</v>
      </c>
      <c r="BK34" s="21">
        <f t="shared" si="37"/>
        <v>0</v>
      </c>
      <c r="BL34" s="21">
        <v>0</v>
      </c>
      <c r="BM34" s="21">
        <f t="shared" si="38"/>
        <v>0</v>
      </c>
      <c r="BN34" s="21">
        <f t="shared" si="24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0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1"/>
        <v>0</v>
      </c>
      <c r="CA34" s="21">
        <v>0</v>
      </c>
      <c r="CB34" s="21">
        <f t="shared" si="42"/>
        <v>0</v>
      </c>
      <c r="CC34" s="21">
        <v>0</v>
      </c>
      <c r="CD34" s="21">
        <f t="shared" si="43"/>
        <v>0</v>
      </c>
      <c r="CE34" s="21">
        <v>0</v>
      </c>
      <c r="CF34" s="21">
        <f t="shared" si="44"/>
        <v>0</v>
      </c>
      <c r="CG34" s="21">
        <v>0</v>
      </c>
      <c r="CH34" s="21">
        <f t="shared" si="45"/>
        <v>0</v>
      </c>
      <c r="CI34" s="21">
        <v>0</v>
      </c>
      <c r="CJ34" s="21">
        <f t="shared" si="46"/>
        <v>0</v>
      </c>
      <c r="CK34" s="21">
        <f t="shared" si="47"/>
        <v>0</v>
      </c>
      <c r="CL34" s="21"/>
      <c r="CM34" s="23">
        <f t="shared" si="251"/>
        <v>0</v>
      </c>
      <c r="CN34" s="22"/>
      <c r="CO34" s="22"/>
      <c r="CP34" s="22"/>
      <c r="CQ34" s="23">
        <v>0</v>
      </c>
      <c r="CR34" s="21">
        <f t="shared" si="220"/>
        <v>0</v>
      </c>
      <c r="CS34" s="21">
        <f t="shared" si="49"/>
        <v>0</v>
      </c>
      <c r="CT34" s="21">
        <v>0</v>
      </c>
      <c r="CU34" s="21">
        <f t="shared" si="50"/>
        <v>0</v>
      </c>
      <c r="CV34" s="21">
        <v>0</v>
      </c>
      <c r="CW34" s="21">
        <f t="shared" si="51"/>
        <v>0</v>
      </c>
      <c r="CX34" s="21">
        <v>0</v>
      </c>
      <c r="CY34" s="21">
        <f t="shared" si="52"/>
        <v>0</v>
      </c>
      <c r="CZ34" s="21">
        <v>0</v>
      </c>
      <c r="DA34" s="21">
        <f t="shared" si="53"/>
        <v>0</v>
      </c>
      <c r="DB34" s="21">
        <v>0</v>
      </c>
      <c r="DC34" s="21">
        <f t="shared" si="54"/>
        <v>0</v>
      </c>
      <c r="DD34" s="21">
        <f t="shared" si="24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6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7"/>
        <v>0</v>
      </c>
      <c r="DS34" s="21">
        <v>0</v>
      </c>
      <c r="DT34" s="21">
        <f t="shared" si="58"/>
        <v>0</v>
      </c>
      <c r="DU34" s="21">
        <v>0</v>
      </c>
      <c r="DV34" s="21">
        <f t="shared" si="59"/>
        <v>0</v>
      </c>
      <c r="DW34" s="21">
        <v>0</v>
      </c>
      <c r="DX34" s="21">
        <f t="shared" si="60"/>
        <v>0</v>
      </c>
      <c r="DY34" s="21">
        <v>0</v>
      </c>
      <c r="DZ34" s="21">
        <f t="shared" si="61"/>
        <v>0</v>
      </c>
      <c r="EA34" s="21">
        <f t="shared" si="62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21"/>
        <v>0</v>
      </c>
      <c r="EI34" s="21">
        <f t="shared" si="64"/>
        <v>0</v>
      </c>
      <c r="EJ34" s="21">
        <v>0</v>
      </c>
      <c r="EK34" s="21">
        <f t="shared" si="65"/>
        <v>0</v>
      </c>
      <c r="EL34" s="21">
        <v>0</v>
      </c>
      <c r="EM34" s="21">
        <f t="shared" si="66"/>
        <v>0</v>
      </c>
      <c r="EN34" s="21">
        <v>0</v>
      </c>
      <c r="EO34" s="21">
        <f t="shared" si="67"/>
        <v>0</v>
      </c>
      <c r="EP34" s="21">
        <v>0</v>
      </c>
      <c r="EQ34" s="21">
        <f t="shared" si="68"/>
        <v>0</v>
      </c>
      <c r="ER34" s="21">
        <v>0</v>
      </c>
      <c r="ES34" s="21">
        <f t="shared" si="69"/>
        <v>0</v>
      </c>
      <c r="ET34" s="21">
        <f t="shared" si="24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1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2"/>
        <v>0</v>
      </c>
      <c r="FG34" s="21">
        <v>0</v>
      </c>
      <c r="FH34" s="21">
        <f t="shared" si="73"/>
        <v>0</v>
      </c>
      <c r="FI34" s="21">
        <v>0</v>
      </c>
      <c r="FJ34" s="21">
        <f t="shared" si="74"/>
        <v>0</v>
      </c>
      <c r="FK34" s="21">
        <v>0</v>
      </c>
      <c r="FL34" s="21">
        <f t="shared" si="75"/>
        <v>0</v>
      </c>
      <c r="FM34" s="21">
        <v>0</v>
      </c>
      <c r="FN34" s="21">
        <f t="shared" si="76"/>
        <v>0</v>
      </c>
      <c r="FO34" s="21">
        <v>0</v>
      </c>
      <c r="FP34" s="21">
        <f t="shared" si="77"/>
        <v>0</v>
      </c>
      <c r="FQ34" s="21">
        <f t="shared" si="78"/>
        <v>0</v>
      </c>
      <c r="FR34" s="21"/>
      <c r="FS34" s="23">
        <f t="shared" si="252"/>
        <v>0</v>
      </c>
      <c r="FT34" s="22"/>
      <c r="FU34" s="22"/>
      <c r="FV34" s="22"/>
      <c r="FW34" s="23">
        <v>0</v>
      </c>
      <c r="FX34" s="21">
        <f t="shared" si="222"/>
        <v>0</v>
      </c>
      <c r="FY34" s="21">
        <f t="shared" si="80"/>
        <v>0</v>
      </c>
      <c r="FZ34" s="21">
        <v>0</v>
      </c>
      <c r="GA34" s="21">
        <f t="shared" si="81"/>
        <v>0</v>
      </c>
      <c r="GB34" s="21">
        <v>0</v>
      </c>
      <c r="GC34" s="21">
        <f t="shared" si="82"/>
        <v>0</v>
      </c>
      <c r="GD34" s="21">
        <v>0</v>
      </c>
      <c r="GE34" s="21">
        <f t="shared" si="83"/>
        <v>0</v>
      </c>
      <c r="GF34" s="21">
        <v>0</v>
      </c>
      <c r="GG34" s="21">
        <f t="shared" si="84"/>
        <v>0</v>
      </c>
      <c r="GH34" s="21">
        <v>0</v>
      </c>
      <c r="GI34" s="21">
        <f t="shared" si="85"/>
        <v>0</v>
      </c>
      <c r="GJ34" s="21">
        <f t="shared" si="24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7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8"/>
        <v>0</v>
      </c>
      <c r="GW34" s="21">
        <v>0</v>
      </c>
      <c r="GX34" s="21">
        <f t="shared" si="89"/>
        <v>0</v>
      </c>
      <c r="GY34" s="21">
        <v>0</v>
      </c>
      <c r="GZ34" s="21">
        <f t="shared" si="90"/>
        <v>0</v>
      </c>
      <c r="HA34" s="21">
        <v>0</v>
      </c>
      <c r="HB34" s="21">
        <f t="shared" si="91"/>
        <v>0</v>
      </c>
      <c r="HC34" s="21">
        <v>0</v>
      </c>
      <c r="HD34" s="21">
        <f t="shared" si="92"/>
        <v>0</v>
      </c>
      <c r="HE34" s="21">
        <v>0</v>
      </c>
      <c r="HF34" s="21">
        <f t="shared" si="93"/>
        <v>0</v>
      </c>
      <c r="HG34" s="21">
        <f t="shared" si="94"/>
        <v>0</v>
      </c>
      <c r="HH34" s="21"/>
      <c r="HI34" s="23">
        <f t="shared" si="253"/>
        <v>0</v>
      </c>
      <c r="HJ34" s="22"/>
      <c r="HK34" s="22"/>
      <c r="HL34" s="22"/>
      <c r="HM34" s="23">
        <v>0</v>
      </c>
      <c r="HN34" s="21">
        <f t="shared" si="223"/>
        <v>0</v>
      </c>
      <c r="HO34" s="21">
        <f t="shared" si="96"/>
        <v>0</v>
      </c>
      <c r="HP34" s="21">
        <v>0</v>
      </c>
      <c r="HQ34" s="21">
        <f t="shared" si="97"/>
        <v>0</v>
      </c>
      <c r="HR34" s="21">
        <v>0</v>
      </c>
      <c r="HS34" s="21">
        <f t="shared" si="98"/>
        <v>0</v>
      </c>
      <c r="HT34" s="21">
        <v>0</v>
      </c>
      <c r="HU34" s="21">
        <f t="shared" si="99"/>
        <v>0</v>
      </c>
      <c r="HV34" s="21">
        <v>0</v>
      </c>
      <c r="HW34" s="21">
        <f t="shared" si="100"/>
        <v>0</v>
      </c>
      <c r="HX34" s="21">
        <v>0</v>
      </c>
      <c r="HY34" s="21">
        <f t="shared" si="101"/>
        <v>0</v>
      </c>
      <c r="HZ34" s="21">
        <f t="shared" si="24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3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4"/>
        <v>0</v>
      </c>
      <c r="IM34" s="21">
        <v>0</v>
      </c>
      <c r="IN34" s="21">
        <f t="shared" si="105"/>
        <v>0</v>
      </c>
      <c r="IO34" s="21">
        <v>0</v>
      </c>
      <c r="IP34" s="21">
        <f t="shared" si="106"/>
        <v>0</v>
      </c>
      <c r="IQ34" s="21">
        <v>0</v>
      </c>
      <c r="IR34" s="21">
        <f t="shared" si="107"/>
        <v>0</v>
      </c>
      <c r="IS34" s="21">
        <v>0</v>
      </c>
      <c r="IT34" s="21">
        <f t="shared" si="108"/>
        <v>0</v>
      </c>
      <c r="IU34" s="21">
        <v>0</v>
      </c>
      <c r="IV34" s="21">
        <f t="shared" si="109"/>
        <v>0</v>
      </c>
      <c r="IW34" s="21">
        <f t="shared" si="110"/>
        <v>0</v>
      </c>
      <c r="IX34" s="21"/>
      <c r="IY34" s="23">
        <f t="shared" si="254"/>
        <v>0</v>
      </c>
      <c r="IZ34" s="22"/>
      <c r="JA34" s="22"/>
      <c r="JB34" s="22"/>
      <c r="JC34" s="23">
        <v>0</v>
      </c>
      <c r="JD34" s="21">
        <f t="shared" si="224"/>
        <v>0</v>
      </c>
      <c r="JE34" s="21">
        <f t="shared" si="112"/>
        <v>0</v>
      </c>
      <c r="JF34" s="21">
        <v>0</v>
      </c>
      <c r="JG34" s="21">
        <f t="shared" si="113"/>
        <v>0</v>
      </c>
      <c r="JH34" s="21">
        <v>0</v>
      </c>
      <c r="JI34" s="21">
        <f t="shared" si="114"/>
        <v>0</v>
      </c>
      <c r="JJ34" s="21">
        <v>0</v>
      </c>
      <c r="JK34" s="21">
        <f t="shared" si="115"/>
        <v>0</v>
      </c>
      <c r="JL34" s="21">
        <v>0</v>
      </c>
      <c r="JM34" s="21">
        <f t="shared" si="116"/>
        <v>0</v>
      </c>
      <c r="JN34" s="21">
        <v>0</v>
      </c>
      <c r="JO34" s="21">
        <f t="shared" si="117"/>
        <v>0</v>
      </c>
      <c r="JP34" s="21">
        <f t="shared" si="24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19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0"/>
        <v>0</v>
      </c>
      <c r="KC34" s="21">
        <v>0</v>
      </c>
      <c r="KD34" s="21">
        <f t="shared" si="121"/>
        <v>0</v>
      </c>
      <c r="KE34" s="21">
        <v>0</v>
      </c>
      <c r="KF34" s="21">
        <f t="shared" si="122"/>
        <v>0</v>
      </c>
      <c r="KG34" s="21">
        <v>0</v>
      </c>
      <c r="KH34" s="21">
        <f t="shared" si="123"/>
        <v>0</v>
      </c>
      <c r="KI34" s="21">
        <v>0</v>
      </c>
      <c r="KJ34" s="21">
        <f t="shared" si="124"/>
        <v>0</v>
      </c>
      <c r="KK34" s="21">
        <v>0</v>
      </c>
      <c r="KL34" s="21">
        <f t="shared" si="125"/>
        <v>0</v>
      </c>
      <c r="KM34" s="21">
        <f t="shared" si="126"/>
        <v>0</v>
      </c>
      <c r="KN34" s="21"/>
      <c r="KO34" s="23">
        <f t="shared" si="255"/>
        <v>0</v>
      </c>
      <c r="KP34" s="22"/>
      <c r="KQ34" s="22"/>
      <c r="KR34" s="22"/>
      <c r="KS34" s="23">
        <v>0</v>
      </c>
      <c r="KT34" s="21">
        <f t="shared" si="225"/>
        <v>0</v>
      </c>
      <c r="KU34" s="21">
        <f t="shared" si="128"/>
        <v>0</v>
      </c>
      <c r="KV34" s="21">
        <v>0</v>
      </c>
      <c r="KW34" s="21">
        <f t="shared" si="129"/>
        <v>0</v>
      </c>
      <c r="KX34" s="21">
        <v>0</v>
      </c>
      <c r="KY34" s="21">
        <f t="shared" si="130"/>
        <v>0</v>
      </c>
      <c r="KZ34" s="21">
        <v>0</v>
      </c>
      <c r="LA34" s="21">
        <f t="shared" si="131"/>
        <v>0</v>
      </c>
      <c r="LB34" s="21">
        <v>0</v>
      </c>
      <c r="LC34" s="21">
        <f t="shared" si="132"/>
        <v>0</v>
      </c>
      <c r="LD34" s="21">
        <v>0</v>
      </c>
      <c r="LE34" s="21">
        <f t="shared" si="133"/>
        <v>0</v>
      </c>
      <c r="LF34" s="21">
        <f t="shared" si="24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5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6"/>
        <v>0</v>
      </c>
      <c r="LS34" s="21">
        <v>0</v>
      </c>
      <c r="LT34" s="21">
        <f t="shared" si="137"/>
        <v>0</v>
      </c>
      <c r="LU34" s="21">
        <v>0</v>
      </c>
      <c r="LV34" s="21">
        <f t="shared" si="138"/>
        <v>0</v>
      </c>
      <c r="LW34" s="21">
        <v>0</v>
      </c>
      <c r="LX34" s="21">
        <f t="shared" si="139"/>
        <v>0</v>
      </c>
      <c r="LY34" s="21">
        <v>0</v>
      </c>
      <c r="LZ34" s="21">
        <f t="shared" si="140"/>
        <v>0</v>
      </c>
      <c r="MA34" s="21">
        <v>0</v>
      </c>
      <c r="MB34" s="21">
        <f t="shared" si="141"/>
        <v>0</v>
      </c>
      <c r="MC34" s="21">
        <f t="shared" si="142"/>
        <v>0</v>
      </c>
      <c r="MD34" s="21"/>
      <c r="ME34" s="23">
        <f t="shared" si="256"/>
        <v>0</v>
      </c>
      <c r="MF34" s="22"/>
      <c r="MG34" s="22"/>
      <c r="MH34" s="22"/>
      <c r="MI34" s="23">
        <v>0</v>
      </c>
      <c r="MJ34" s="21">
        <f t="shared" si="226"/>
        <v>0</v>
      </c>
      <c r="MK34" s="21">
        <f t="shared" si="144"/>
        <v>0</v>
      </c>
      <c r="ML34" s="21">
        <v>0</v>
      </c>
      <c r="MM34" s="21">
        <f t="shared" si="145"/>
        <v>0</v>
      </c>
      <c r="MN34" s="21">
        <v>0</v>
      </c>
      <c r="MO34" s="21">
        <f t="shared" si="146"/>
        <v>0</v>
      </c>
      <c r="MP34" s="21">
        <v>0</v>
      </c>
      <c r="MQ34" s="21">
        <f t="shared" si="147"/>
        <v>0</v>
      </c>
      <c r="MR34" s="21">
        <v>0</v>
      </c>
      <c r="MS34" s="21">
        <f t="shared" si="148"/>
        <v>0</v>
      </c>
      <c r="MT34" s="21">
        <v>0</v>
      </c>
      <c r="MU34" s="21">
        <f t="shared" si="149"/>
        <v>0</v>
      </c>
      <c r="MV34" s="21">
        <f t="shared" si="24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1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2"/>
        <v>0</v>
      </c>
      <c r="NI34" s="21">
        <v>0</v>
      </c>
      <c r="NJ34" s="21">
        <f t="shared" si="153"/>
        <v>0</v>
      </c>
      <c r="NK34" s="21">
        <v>0</v>
      </c>
      <c r="NL34" s="21">
        <f t="shared" si="154"/>
        <v>0</v>
      </c>
      <c r="NM34" s="21">
        <v>0</v>
      </c>
      <c r="NN34" s="21">
        <f t="shared" si="155"/>
        <v>0</v>
      </c>
      <c r="NO34" s="21">
        <v>0</v>
      </c>
      <c r="NP34" s="21">
        <f t="shared" si="156"/>
        <v>0</v>
      </c>
      <c r="NQ34" s="21">
        <v>0</v>
      </c>
      <c r="NR34" s="21">
        <f t="shared" si="157"/>
        <v>0</v>
      </c>
      <c r="NS34" s="21">
        <f t="shared" si="158"/>
        <v>0</v>
      </c>
      <c r="NT34" s="21"/>
      <c r="NU34" s="23">
        <f t="shared" si="257"/>
        <v>0</v>
      </c>
      <c r="NV34" s="22"/>
      <c r="NW34" s="22"/>
      <c r="NX34" s="22"/>
      <c r="NY34" s="23">
        <v>0</v>
      </c>
      <c r="NZ34" s="21">
        <f t="shared" si="227"/>
        <v>0</v>
      </c>
      <c r="OA34" s="21">
        <f t="shared" si="160"/>
        <v>0</v>
      </c>
      <c r="OB34" s="21">
        <v>0</v>
      </c>
      <c r="OC34" s="21">
        <f t="shared" si="161"/>
        <v>0</v>
      </c>
      <c r="OD34" s="21">
        <v>0</v>
      </c>
      <c r="OE34" s="21">
        <f t="shared" si="162"/>
        <v>0</v>
      </c>
      <c r="OF34" s="21">
        <v>0</v>
      </c>
      <c r="OG34" s="21">
        <f t="shared" si="163"/>
        <v>0</v>
      </c>
      <c r="OH34" s="21">
        <v>0</v>
      </c>
      <c r="OI34" s="21">
        <f t="shared" si="164"/>
        <v>0</v>
      </c>
      <c r="OJ34" s="21">
        <v>0</v>
      </c>
      <c r="OK34" s="21">
        <f t="shared" si="165"/>
        <v>0</v>
      </c>
      <c r="OL34" s="21">
        <f t="shared" si="24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67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68"/>
        <v>0</v>
      </c>
      <c r="OY34" s="21">
        <v>0</v>
      </c>
      <c r="OZ34" s="21">
        <f t="shared" si="169"/>
        <v>0</v>
      </c>
      <c r="PA34" s="21">
        <v>0</v>
      </c>
      <c r="PB34" s="21">
        <f t="shared" si="170"/>
        <v>0</v>
      </c>
      <c r="PC34" s="21">
        <v>0</v>
      </c>
      <c r="PD34" s="21">
        <f t="shared" si="171"/>
        <v>0</v>
      </c>
      <c r="PE34" s="21">
        <v>0</v>
      </c>
      <c r="PF34" s="21">
        <f t="shared" si="172"/>
        <v>0</v>
      </c>
      <c r="PG34" s="21">
        <v>0</v>
      </c>
      <c r="PH34" s="21">
        <f t="shared" si="173"/>
        <v>0</v>
      </c>
      <c r="PI34" s="21">
        <f t="shared" si="174"/>
        <v>0</v>
      </c>
      <c r="PJ34" s="21"/>
      <c r="PK34" s="23">
        <f t="shared" si="258"/>
        <v>0</v>
      </c>
      <c r="PL34" s="22"/>
      <c r="PM34" s="22"/>
      <c r="PN34" s="22"/>
      <c r="PO34" s="23">
        <v>0</v>
      </c>
      <c r="PP34" s="21">
        <f t="shared" si="228"/>
        <v>0</v>
      </c>
      <c r="PQ34" s="21">
        <f t="shared" si="176"/>
        <v>0</v>
      </c>
      <c r="PR34" s="21">
        <v>0</v>
      </c>
      <c r="PS34" s="21">
        <f t="shared" si="177"/>
        <v>0</v>
      </c>
      <c r="PT34" s="21">
        <v>0</v>
      </c>
      <c r="PU34" s="21">
        <f t="shared" si="178"/>
        <v>0</v>
      </c>
      <c r="PV34" s="21">
        <v>0</v>
      </c>
      <c r="PW34" s="21">
        <f t="shared" si="179"/>
        <v>0</v>
      </c>
      <c r="PX34" s="21">
        <v>0</v>
      </c>
      <c r="PY34" s="21">
        <f t="shared" si="180"/>
        <v>0</v>
      </c>
      <c r="PZ34" s="21">
        <v>0</v>
      </c>
      <c r="QA34" s="21">
        <f t="shared" si="181"/>
        <v>0</v>
      </c>
      <c r="QB34" s="21">
        <f t="shared" si="24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3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4"/>
        <v>0</v>
      </c>
      <c r="QO34" s="21">
        <v>0</v>
      </c>
      <c r="QP34" s="21">
        <f t="shared" si="185"/>
        <v>0</v>
      </c>
      <c r="QQ34" s="21">
        <v>0</v>
      </c>
      <c r="QR34" s="21">
        <f t="shared" si="186"/>
        <v>0</v>
      </c>
      <c r="QS34" s="21">
        <v>0</v>
      </c>
      <c r="QT34" s="21">
        <f t="shared" si="187"/>
        <v>0</v>
      </c>
      <c r="QU34" s="21">
        <v>0</v>
      </c>
      <c r="QV34" s="21">
        <f t="shared" si="188"/>
        <v>0</v>
      </c>
      <c r="QW34" s="21">
        <v>0</v>
      </c>
      <c r="QX34" s="21">
        <f t="shared" si="189"/>
        <v>0</v>
      </c>
      <c r="QY34" s="21">
        <f t="shared" si="190"/>
        <v>0</v>
      </c>
      <c r="QZ34" s="21"/>
      <c r="RA34" s="23">
        <f t="shared" si="259"/>
        <v>0</v>
      </c>
      <c r="RB34" s="22"/>
      <c r="RC34" s="22"/>
      <c r="RD34" s="22"/>
      <c r="RE34" s="23">
        <v>0</v>
      </c>
      <c r="RF34" s="21">
        <f t="shared" si="229"/>
        <v>0</v>
      </c>
      <c r="RG34" s="21">
        <f t="shared" si="192"/>
        <v>0</v>
      </c>
      <c r="RH34" s="21">
        <v>0</v>
      </c>
      <c r="RI34" s="21">
        <f t="shared" si="193"/>
        <v>0</v>
      </c>
      <c r="RJ34" s="21">
        <v>0</v>
      </c>
      <c r="RK34" s="21">
        <f t="shared" si="194"/>
        <v>0</v>
      </c>
      <c r="RL34" s="21">
        <v>0</v>
      </c>
      <c r="RM34" s="21">
        <f t="shared" si="195"/>
        <v>0</v>
      </c>
      <c r="RN34" s="21">
        <v>0</v>
      </c>
      <c r="RO34" s="21">
        <f t="shared" si="196"/>
        <v>0</v>
      </c>
      <c r="RP34" s="21">
        <v>0</v>
      </c>
      <c r="RQ34" s="21">
        <f t="shared" si="197"/>
        <v>0</v>
      </c>
      <c r="RR34" s="21">
        <f t="shared" si="25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199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0"/>
        <v>0</v>
      </c>
      <c r="SE34" s="21">
        <v>0</v>
      </c>
      <c r="SF34" s="21">
        <f t="shared" si="201"/>
        <v>0</v>
      </c>
      <c r="SG34" s="21">
        <v>0</v>
      </c>
      <c r="SH34" s="21">
        <f t="shared" si="202"/>
        <v>0</v>
      </c>
      <c r="SI34" s="21">
        <v>0</v>
      </c>
      <c r="SJ34" s="21">
        <f t="shared" si="203"/>
        <v>0</v>
      </c>
      <c r="SK34" s="21">
        <v>0</v>
      </c>
      <c r="SL34" s="21">
        <f t="shared" si="204"/>
        <v>0</v>
      </c>
      <c r="SM34" s="21">
        <v>0</v>
      </c>
      <c r="SN34" s="21">
        <f t="shared" si="205"/>
        <v>0</v>
      </c>
      <c r="SO34" s="21">
        <f t="shared" si="206"/>
        <v>0</v>
      </c>
      <c r="SP34" s="21"/>
      <c r="SQ34" s="23">
        <f t="shared" si="260"/>
        <v>0</v>
      </c>
      <c r="SR34" s="24">
        <f t="shared" si="14"/>
        <v>0</v>
      </c>
      <c r="SS34" s="24">
        <f t="shared" si="15"/>
        <v>0</v>
      </c>
      <c r="ST34" s="24">
        <f t="shared" si="207"/>
        <v>0</v>
      </c>
    </row>
    <row r="35" spans="1:514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6"/>
        <v>0</v>
      </c>
      <c r="M35" s="21">
        <f t="shared" si="17"/>
        <v>0</v>
      </c>
      <c r="N35" s="21">
        <v>0</v>
      </c>
      <c r="O35" s="21">
        <f t="shared" si="18"/>
        <v>0</v>
      </c>
      <c r="P35" s="21">
        <v>0</v>
      </c>
      <c r="Q35" s="21">
        <f t="shared" si="19"/>
        <v>0</v>
      </c>
      <c r="R35" s="21">
        <v>0</v>
      </c>
      <c r="S35" s="21">
        <f t="shared" si="20"/>
        <v>0</v>
      </c>
      <c r="T35" s="21">
        <v>0</v>
      </c>
      <c r="U35" s="21">
        <f t="shared" si="21"/>
        <v>0</v>
      </c>
      <c r="V35" s="21">
        <v>0</v>
      </c>
      <c r="W35" s="21">
        <f t="shared" si="22"/>
        <v>0</v>
      </c>
      <c r="X35" s="21">
        <f t="shared" si="23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4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5"/>
        <v>0</v>
      </c>
      <c r="AK35" s="21">
        <v>0</v>
      </c>
      <c r="AL35" s="21">
        <f t="shared" si="26"/>
        <v>0</v>
      </c>
      <c r="AM35" s="21">
        <v>0</v>
      </c>
      <c r="AN35" s="21">
        <f t="shared" si="27"/>
        <v>0</v>
      </c>
      <c r="AO35" s="21">
        <v>0</v>
      </c>
      <c r="AP35" s="21">
        <f t="shared" si="28"/>
        <v>0</v>
      </c>
      <c r="AQ35" s="21">
        <v>0</v>
      </c>
      <c r="AR35" s="21">
        <f t="shared" si="29"/>
        <v>0</v>
      </c>
      <c r="AS35" s="21">
        <v>0</v>
      </c>
      <c r="AT35" s="21">
        <f t="shared" si="30"/>
        <v>0</v>
      </c>
      <c r="AU35" s="21">
        <f t="shared" si="31"/>
        <v>0</v>
      </c>
      <c r="AV35" s="21"/>
      <c r="AW35" s="23">
        <f t="shared" si="208"/>
        <v>0</v>
      </c>
      <c r="AX35" s="22"/>
      <c r="AY35" s="22"/>
      <c r="AZ35" s="22"/>
      <c r="BA35" s="23">
        <v>0</v>
      </c>
      <c r="BB35" s="21">
        <f t="shared" si="219"/>
        <v>0</v>
      </c>
      <c r="BC35" s="21">
        <f t="shared" si="33"/>
        <v>0</v>
      </c>
      <c r="BD35" s="21">
        <v>0</v>
      </c>
      <c r="BE35" s="21">
        <f t="shared" si="34"/>
        <v>0</v>
      </c>
      <c r="BF35" s="21">
        <v>0</v>
      </c>
      <c r="BG35" s="21">
        <f t="shared" si="35"/>
        <v>0</v>
      </c>
      <c r="BH35" s="21">
        <v>0</v>
      </c>
      <c r="BI35" s="21">
        <f t="shared" si="36"/>
        <v>0</v>
      </c>
      <c r="BJ35" s="21">
        <v>0</v>
      </c>
      <c r="BK35" s="21">
        <f t="shared" si="37"/>
        <v>0</v>
      </c>
      <c r="BL35" s="21">
        <v>0</v>
      </c>
      <c r="BM35" s="21">
        <f t="shared" si="38"/>
        <v>0</v>
      </c>
      <c r="BN35" s="21">
        <f t="shared" si="24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0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1"/>
        <v>0</v>
      </c>
      <c r="CA35" s="21">
        <v>0</v>
      </c>
      <c r="CB35" s="21">
        <f t="shared" si="42"/>
        <v>0</v>
      </c>
      <c r="CC35" s="21">
        <v>0</v>
      </c>
      <c r="CD35" s="21">
        <f t="shared" si="43"/>
        <v>0</v>
      </c>
      <c r="CE35" s="21">
        <v>0</v>
      </c>
      <c r="CF35" s="21">
        <f t="shared" si="44"/>
        <v>0</v>
      </c>
      <c r="CG35" s="21">
        <v>0</v>
      </c>
      <c r="CH35" s="21">
        <f t="shared" si="45"/>
        <v>0</v>
      </c>
      <c r="CI35" s="21">
        <v>0</v>
      </c>
      <c r="CJ35" s="21">
        <f t="shared" si="46"/>
        <v>0</v>
      </c>
      <c r="CK35" s="21">
        <f t="shared" si="47"/>
        <v>0</v>
      </c>
      <c r="CL35" s="21"/>
      <c r="CM35" s="23">
        <f t="shared" si="251"/>
        <v>0</v>
      </c>
      <c r="CN35" s="22"/>
      <c r="CO35" s="22"/>
      <c r="CP35" s="22"/>
      <c r="CQ35" s="23">
        <v>0</v>
      </c>
      <c r="CR35" s="21">
        <f t="shared" si="220"/>
        <v>0</v>
      </c>
      <c r="CS35" s="21">
        <f t="shared" si="49"/>
        <v>0</v>
      </c>
      <c r="CT35" s="21">
        <v>0</v>
      </c>
      <c r="CU35" s="21">
        <f t="shared" si="50"/>
        <v>0</v>
      </c>
      <c r="CV35" s="21">
        <v>0</v>
      </c>
      <c r="CW35" s="21">
        <f t="shared" si="51"/>
        <v>0</v>
      </c>
      <c r="CX35" s="21">
        <v>0</v>
      </c>
      <c r="CY35" s="21">
        <f t="shared" si="52"/>
        <v>0</v>
      </c>
      <c r="CZ35" s="21">
        <v>0</v>
      </c>
      <c r="DA35" s="21">
        <f t="shared" si="53"/>
        <v>0</v>
      </c>
      <c r="DB35" s="21">
        <v>0</v>
      </c>
      <c r="DC35" s="21">
        <f t="shared" si="54"/>
        <v>0</v>
      </c>
      <c r="DD35" s="21">
        <f t="shared" si="24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6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7"/>
        <v>0</v>
      </c>
      <c r="DS35" s="21">
        <v>0</v>
      </c>
      <c r="DT35" s="21">
        <f t="shared" si="58"/>
        <v>0</v>
      </c>
      <c r="DU35" s="21">
        <v>0</v>
      </c>
      <c r="DV35" s="21">
        <f t="shared" si="59"/>
        <v>0</v>
      </c>
      <c r="DW35" s="21">
        <v>0</v>
      </c>
      <c r="DX35" s="21">
        <f t="shared" si="60"/>
        <v>0</v>
      </c>
      <c r="DY35" s="21">
        <v>0</v>
      </c>
      <c r="DZ35" s="21">
        <f t="shared" si="61"/>
        <v>0</v>
      </c>
      <c r="EA35" s="21">
        <f t="shared" si="62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21"/>
        <v>0</v>
      </c>
      <c r="EI35" s="21">
        <f t="shared" si="64"/>
        <v>0</v>
      </c>
      <c r="EJ35" s="21">
        <v>0</v>
      </c>
      <c r="EK35" s="21">
        <f t="shared" si="65"/>
        <v>0</v>
      </c>
      <c r="EL35" s="21">
        <v>0</v>
      </c>
      <c r="EM35" s="21">
        <f t="shared" si="66"/>
        <v>0</v>
      </c>
      <c r="EN35" s="21">
        <v>0</v>
      </c>
      <c r="EO35" s="21">
        <f t="shared" si="67"/>
        <v>0</v>
      </c>
      <c r="EP35" s="21">
        <v>0</v>
      </c>
      <c r="EQ35" s="21">
        <f t="shared" si="68"/>
        <v>0</v>
      </c>
      <c r="ER35" s="21">
        <v>0</v>
      </c>
      <c r="ES35" s="21">
        <f t="shared" si="69"/>
        <v>0</v>
      </c>
      <c r="ET35" s="21">
        <f t="shared" si="24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1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2"/>
        <v>0</v>
      </c>
      <c r="FG35" s="21">
        <v>0</v>
      </c>
      <c r="FH35" s="21">
        <f t="shared" si="73"/>
        <v>0</v>
      </c>
      <c r="FI35" s="21">
        <v>0</v>
      </c>
      <c r="FJ35" s="21">
        <f t="shared" si="74"/>
        <v>0</v>
      </c>
      <c r="FK35" s="21">
        <v>0</v>
      </c>
      <c r="FL35" s="21">
        <f t="shared" si="75"/>
        <v>0</v>
      </c>
      <c r="FM35" s="21">
        <v>0</v>
      </c>
      <c r="FN35" s="21">
        <f t="shared" si="76"/>
        <v>0</v>
      </c>
      <c r="FO35" s="21">
        <v>0</v>
      </c>
      <c r="FP35" s="21">
        <f t="shared" si="77"/>
        <v>0</v>
      </c>
      <c r="FQ35" s="21">
        <f t="shared" si="78"/>
        <v>0</v>
      </c>
      <c r="FR35" s="21"/>
      <c r="FS35" s="23">
        <f t="shared" si="252"/>
        <v>0</v>
      </c>
      <c r="FT35" s="22"/>
      <c r="FU35" s="22"/>
      <c r="FV35" s="22"/>
      <c r="FW35" s="23">
        <v>0</v>
      </c>
      <c r="FX35" s="21">
        <f t="shared" si="222"/>
        <v>0</v>
      </c>
      <c r="FY35" s="21">
        <f t="shared" si="80"/>
        <v>0</v>
      </c>
      <c r="FZ35" s="21">
        <v>0</v>
      </c>
      <c r="GA35" s="21">
        <f t="shared" si="81"/>
        <v>0</v>
      </c>
      <c r="GB35" s="21">
        <v>0</v>
      </c>
      <c r="GC35" s="21">
        <f t="shared" si="82"/>
        <v>0</v>
      </c>
      <c r="GD35" s="21">
        <v>0</v>
      </c>
      <c r="GE35" s="21">
        <f t="shared" si="83"/>
        <v>0</v>
      </c>
      <c r="GF35" s="21">
        <v>0</v>
      </c>
      <c r="GG35" s="21">
        <f t="shared" si="84"/>
        <v>0</v>
      </c>
      <c r="GH35" s="21">
        <v>0</v>
      </c>
      <c r="GI35" s="21">
        <f t="shared" si="85"/>
        <v>0</v>
      </c>
      <c r="GJ35" s="21">
        <f t="shared" si="24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7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8"/>
        <v>0</v>
      </c>
      <c r="GW35" s="21">
        <v>0</v>
      </c>
      <c r="GX35" s="21">
        <f t="shared" si="89"/>
        <v>0</v>
      </c>
      <c r="GY35" s="21">
        <v>0</v>
      </c>
      <c r="GZ35" s="21">
        <f t="shared" si="90"/>
        <v>0</v>
      </c>
      <c r="HA35" s="21">
        <v>0</v>
      </c>
      <c r="HB35" s="21">
        <f t="shared" si="91"/>
        <v>0</v>
      </c>
      <c r="HC35" s="21">
        <v>0</v>
      </c>
      <c r="HD35" s="21">
        <f t="shared" si="92"/>
        <v>0</v>
      </c>
      <c r="HE35" s="21">
        <v>0</v>
      </c>
      <c r="HF35" s="21">
        <f t="shared" si="93"/>
        <v>0</v>
      </c>
      <c r="HG35" s="21">
        <f t="shared" si="94"/>
        <v>0</v>
      </c>
      <c r="HH35" s="21"/>
      <c r="HI35" s="23">
        <f t="shared" si="253"/>
        <v>0</v>
      </c>
      <c r="HJ35" s="22"/>
      <c r="HK35" s="22"/>
      <c r="HL35" s="22"/>
      <c r="HM35" s="23">
        <v>0</v>
      </c>
      <c r="HN35" s="21">
        <f t="shared" si="223"/>
        <v>0</v>
      </c>
      <c r="HO35" s="21">
        <f t="shared" si="96"/>
        <v>0</v>
      </c>
      <c r="HP35" s="21">
        <v>0</v>
      </c>
      <c r="HQ35" s="21">
        <f t="shared" si="97"/>
        <v>0</v>
      </c>
      <c r="HR35" s="21">
        <v>0</v>
      </c>
      <c r="HS35" s="21">
        <f t="shared" si="98"/>
        <v>0</v>
      </c>
      <c r="HT35" s="21">
        <v>0</v>
      </c>
      <c r="HU35" s="21">
        <f t="shared" si="99"/>
        <v>0</v>
      </c>
      <c r="HV35" s="21">
        <v>0</v>
      </c>
      <c r="HW35" s="21">
        <f t="shared" si="100"/>
        <v>0</v>
      </c>
      <c r="HX35" s="21">
        <v>0</v>
      </c>
      <c r="HY35" s="21">
        <f t="shared" si="101"/>
        <v>0</v>
      </c>
      <c r="HZ35" s="21">
        <f t="shared" si="24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3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4"/>
        <v>0</v>
      </c>
      <c r="IM35" s="21">
        <v>0</v>
      </c>
      <c r="IN35" s="21">
        <f t="shared" si="105"/>
        <v>0</v>
      </c>
      <c r="IO35" s="21">
        <v>0</v>
      </c>
      <c r="IP35" s="21">
        <f t="shared" si="106"/>
        <v>0</v>
      </c>
      <c r="IQ35" s="21">
        <v>0</v>
      </c>
      <c r="IR35" s="21">
        <f t="shared" si="107"/>
        <v>0</v>
      </c>
      <c r="IS35" s="21">
        <v>0</v>
      </c>
      <c r="IT35" s="21">
        <f t="shared" si="108"/>
        <v>0</v>
      </c>
      <c r="IU35" s="21">
        <v>0</v>
      </c>
      <c r="IV35" s="21">
        <f t="shared" si="109"/>
        <v>0</v>
      </c>
      <c r="IW35" s="21">
        <f t="shared" si="110"/>
        <v>0</v>
      </c>
      <c r="IX35" s="21"/>
      <c r="IY35" s="23">
        <f t="shared" si="254"/>
        <v>0</v>
      </c>
      <c r="IZ35" s="22"/>
      <c r="JA35" s="22"/>
      <c r="JB35" s="22"/>
      <c r="JC35" s="23">
        <v>0</v>
      </c>
      <c r="JD35" s="21">
        <f t="shared" si="224"/>
        <v>0</v>
      </c>
      <c r="JE35" s="21">
        <f t="shared" si="112"/>
        <v>0</v>
      </c>
      <c r="JF35" s="21">
        <v>0</v>
      </c>
      <c r="JG35" s="21">
        <f t="shared" si="113"/>
        <v>0</v>
      </c>
      <c r="JH35" s="21">
        <v>0</v>
      </c>
      <c r="JI35" s="21">
        <f t="shared" si="114"/>
        <v>0</v>
      </c>
      <c r="JJ35" s="21">
        <v>0</v>
      </c>
      <c r="JK35" s="21">
        <f t="shared" si="115"/>
        <v>0</v>
      </c>
      <c r="JL35" s="21">
        <v>0</v>
      </c>
      <c r="JM35" s="21">
        <f t="shared" si="116"/>
        <v>0</v>
      </c>
      <c r="JN35" s="21">
        <v>0</v>
      </c>
      <c r="JO35" s="21">
        <f t="shared" si="117"/>
        <v>0</v>
      </c>
      <c r="JP35" s="21">
        <f t="shared" si="24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19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0"/>
        <v>0</v>
      </c>
      <c r="KC35" s="21">
        <v>0</v>
      </c>
      <c r="KD35" s="21">
        <f t="shared" si="121"/>
        <v>0</v>
      </c>
      <c r="KE35" s="21">
        <v>0</v>
      </c>
      <c r="KF35" s="21">
        <f t="shared" si="122"/>
        <v>0</v>
      </c>
      <c r="KG35" s="21">
        <v>0</v>
      </c>
      <c r="KH35" s="21">
        <f t="shared" si="123"/>
        <v>0</v>
      </c>
      <c r="KI35" s="21">
        <v>0</v>
      </c>
      <c r="KJ35" s="21">
        <f t="shared" si="124"/>
        <v>0</v>
      </c>
      <c r="KK35" s="21">
        <v>0</v>
      </c>
      <c r="KL35" s="21">
        <f t="shared" si="125"/>
        <v>0</v>
      </c>
      <c r="KM35" s="21">
        <f t="shared" si="126"/>
        <v>0</v>
      </c>
      <c r="KN35" s="21"/>
      <c r="KO35" s="23">
        <f t="shared" si="255"/>
        <v>0</v>
      </c>
      <c r="KP35" s="22"/>
      <c r="KQ35" s="22"/>
      <c r="KR35" s="22"/>
      <c r="KS35" s="23">
        <v>0</v>
      </c>
      <c r="KT35" s="21">
        <f t="shared" si="225"/>
        <v>0</v>
      </c>
      <c r="KU35" s="21">
        <f t="shared" si="128"/>
        <v>0</v>
      </c>
      <c r="KV35" s="21">
        <v>0</v>
      </c>
      <c r="KW35" s="21">
        <f t="shared" si="129"/>
        <v>0</v>
      </c>
      <c r="KX35" s="21">
        <v>0</v>
      </c>
      <c r="KY35" s="21">
        <f t="shared" si="130"/>
        <v>0</v>
      </c>
      <c r="KZ35" s="21">
        <v>0</v>
      </c>
      <c r="LA35" s="21">
        <f t="shared" si="131"/>
        <v>0</v>
      </c>
      <c r="LB35" s="21">
        <v>0</v>
      </c>
      <c r="LC35" s="21">
        <f t="shared" si="132"/>
        <v>0</v>
      </c>
      <c r="LD35" s="21">
        <v>0</v>
      </c>
      <c r="LE35" s="21">
        <f t="shared" si="133"/>
        <v>0</v>
      </c>
      <c r="LF35" s="21">
        <f t="shared" si="24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5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6"/>
        <v>0</v>
      </c>
      <c r="LS35" s="21">
        <v>0</v>
      </c>
      <c r="LT35" s="21">
        <f t="shared" si="137"/>
        <v>0</v>
      </c>
      <c r="LU35" s="21">
        <v>0</v>
      </c>
      <c r="LV35" s="21">
        <f t="shared" si="138"/>
        <v>0</v>
      </c>
      <c r="LW35" s="21">
        <v>0</v>
      </c>
      <c r="LX35" s="21">
        <f t="shared" si="139"/>
        <v>0</v>
      </c>
      <c r="LY35" s="21">
        <v>0</v>
      </c>
      <c r="LZ35" s="21">
        <f t="shared" si="140"/>
        <v>0</v>
      </c>
      <c r="MA35" s="21">
        <v>0</v>
      </c>
      <c r="MB35" s="21">
        <f t="shared" si="141"/>
        <v>0</v>
      </c>
      <c r="MC35" s="21">
        <f t="shared" si="142"/>
        <v>0</v>
      </c>
      <c r="MD35" s="21"/>
      <c r="ME35" s="23">
        <f t="shared" si="256"/>
        <v>0</v>
      </c>
      <c r="MF35" s="22"/>
      <c r="MG35" s="22"/>
      <c r="MH35" s="22"/>
      <c r="MI35" s="23">
        <v>0</v>
      </c>
      <c r="MJ35" s="21">
        <f t="shared" si="226"/>
        <v>0</v>
      </c>
      <c r="MK35" s="21">
        <f t="shared" si="144"/>
        <v>0</v>
      </c>
      <c r="ML35" s="21">
        <v>0</v>
      </c>
      <c r="MM35" s="21">
        <f t="shared" si="145"/>
        <v>0</v>
      </c>
      <c r="MN35" s="21">
        <v>0</v>
      </c>
      <c r="MO35" s="21">
        <f t="shared" si="146"/>
        <v>0</v>
      </c>
      <c r="MP35" s="21">
        <v>0</v>
      </c>
      <c r="MQ35" s="21">
        <f t="shared" si="147"/>
        <v>0</v>
      </c>
      <c r="MR35" s="21">
        <v>0</v>
      </c>
      <c r="MS35" s="21">
        <f t="shared" si="148"/>
        <v>0</v>
      </c>
      <c r="MT35" s="21">
        <v>0</v>
      </c>
      <c r="MU35" s="21">
        <f t="shared" si="149"/>
        <v>0</v>
      </c>
      <c r="MV35" s="21">
        <f t="shared" si="24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1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2"/>
        <v>0</v>
      </c>
      <c r="NI35" s="21">
        <v>0</v>
      </c>
      <c r="NJ35" s="21">
        <f t="shared" si="153"/>
        <v>0</v>
      </c>
      <c r="NK35" s="21">
        <v>0</v>
      </c>
      <c r="NL35" s="21">
        <f t="shared" si="154"/>
        <v>0</v>
      </c>
      <c r="NM35" s="21">
        <v>0</v>
      </c>
      <c r="NN35" s="21">
        <f t="shared" si="155"/>
        <v>0</v>
      </c>
      <c r="NO35" s="21">
        <v>0</v>
      </c>
      <c r="NP35" s="21">
        <f t="shared" si="156"/>
        <v>0</v>
      </c>
      <c r="NQ35" s="21">
        <v>0</v>
      </c>
      <c r="NR35" s="21">
        <f t="shared" si="157"/>
        <v>0</v>
      </c>
      <c r="NS35" s="21">
        <f t="shared" si="158"/>
        <v>0</v>
      </c>
      <c r="NT35" s="21"/>
      <c r="NU35" s="23">
        <f t="shared" si="257"/>
        <v>0</v>
      </c>
      <c r="NV35" s="22"/>
      <c r="NW35" s="22"/>
      <c r="NX35" s="22"/>
      <c r="NY35" s="23">
        <v>0</v>
      </c>
      <c r="NZ35" s="21">
        <f t="shared" si="227"/>
        <v>0</v>
      </c>
      <c r="OA35" s="21">
        <f t="shared" si="160"/>
        <v>0</v>
      </c>
      <c r="OB35" s="21">
        <v>0</v>
      </c>
      <c r="OC35" s="21">
        <f t="shared" si="161"/>
        <v>0</v>
      </c>
      <c r="OD35" s="21">
        <v>0</v>
      </c>
      <c r="OE35" s="21">
        <f t="shared" si="162"/>
        <v>0</v>
      </c>
      <c r="OF35" s="21">
        <v>0</v>
      </c>
      <c r="OG35" s="21">
        <f t="shared" si="163"/>
        <v>0</v>
      </c>
      <c r="OH35" s="21">
        <v>0</v>
      </c>
      <c r="OI35" s="21">
        <f t="shared" si="164"/>
        <v>0</v>
      </c>
      <c r="OJ35" s="21">
        <v>0</v>
      </c>
      <c r="OK35" s="21">
        <f t="shared" si="165"/>
        <v>0</v>
      </c>
      <c r="OL35" s="21">
        <f t="shared" si="24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67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68"/>
        <v>0</v>
      </c>
      <c r="OY35" s="21">
        <v>0</v>
      </c>
      <c r="OZ35" s="21">
        <f t="shared" si="169"/>
        <v>0</v>
      </c>
      <c r="PA35" s="21">
        <v>0</v>
      </c>
      <c r="PB35" s="21">
        <f t="shared" si="170"/>
        <v>0</v>
      </c>
      <c r="PC35" s="21">
        <v>0</v>
      </c>
      <c r="PD35" s="21">
        <f t="shared" si="171"/>
        <v>0</v>
      </c>
      <c r="PE35" s="21">
        <v>0</v>
      </c>
      <c r="PF35" s="21">
        <f t="shared" si="172"/>
        <v>0</v>
      </c>
      <c r="PG35" s="21">
        <v>0</v>
      </c>
      <c r="PH35" s="21">
        <f t="shared" si="173"/>
        <v>0</v>
      </c>
      <c r="PI35" s="21">
        <f t="shared" si="174"/>
        <v>0</v>
      </c>
      <c r="PJ35" s="21"/>
      <c r="PK35" s="23">
        <f t="shared" si="258"/>
        <v>0</v>
      </c>
      <c r="PL35" s="22"/>
      <c r="PM35" s="22"/>
      <c r="PN35" s="22"/>
      <c r="PO35" s="23">
        <v>0</v>
      </c>
      <c r="PP35" s="21">
        <f t="shared" si="228"/>
        <v>0</v>
      </c>
      <c r="PQ35" s="21">
        <f t="shared" si="176"/>
        <v>0</v>
      </c>
      <c r="PR35" s="21">
        <v>0</v>
      </c>
      <c r="PS35" s="21">
        <f t="shared" si="177"/>
        <v>0</v>
      </c>
      <c r="PT35" s="21">
        <v>0</v>
      </c>
      <c r="PU35" s="21">
        <f t="shared" si="178"/>
        <v>0</v>
      </c>
      <c r="PV35" s="21">
        <v>0</v>
      </c>
      <c r="PW35" s="21">
        <f t="shared" si="179"/>
        <v>0</v>
      </c>
      <c r="PX35" s="21">
        <v>0</v>
      </c>
      <c r="PY35" s="21">
        <f t="shared" si="180"/>
        <v>0</v>
      </c>
      <c r="PZ35" s="21">
        <v>0</v>
      </c>
      <c r="QA35" s="21">
        <f t="shared" si="181"/>
        <v>0</v>
      </c>
      <c r="QB35" s="21">
        <f t="shared" si="24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3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4"/>
        <v>0</v>
      </c>
      <c r="QO35" s="21">
        <v>0</v>
      </c>
      <c r="QP35" s="21">
        <f t="shared" si="185"/>
        <v>0</v>
      </c>
      <c r="QQ35" s="21">
        <v>0</v>
      </c>
      <c r="QR35" s="21">
        <f t="shared" si="186"/>
        <v>0</v>
      </c>
      <c r="QS35" s="21">
        <v>0</v>
      </c>
      <c r="QT35" s="21">
        <f t="shared" si="187"/>
        <v>0</v>
      </c>
      <c r="QU35" s="21">
        <v>0</v>
      </c>
      <c r="QV35" s="21">
        <f t="shared" si="188"/>
        <v>0</v>
      </c>
      <c r="QW35" s="21">
        <v>0</v>
      </c>
      <c r="QX35" s="21">
        <f t="shared" si="189"/>
        <v>0</v>
      </c>
      <c r="QY35" s="21">
        <f t="shared" si="190"/>
        <v>0</v>
      </c>
      <c r="QZ35" s="21"/>
      <c r="RA35" s="23">
        <f t="shared" si="259"/>
        <v>0</v>
      </c>
      <c r="RB35" s="22"/>
      <c r="RC35" s="22"/>
      <c r="RD35" s="22"/>
      <c r="RE35" s="23">
        <v>0</v>
      </c>
      <c r="RF35" s="21">
        <f t="shared" si="229"/>
        <v>0</v>
      </c>
      <c r="RG35" s="21">
        <f t="shared" si="192"/>
        <v>0</v>
      </c>
      <c r="RH35" s="21">
        <v>0</v>
      </c>
      <c r="RI35" s="21">
        <f t="shared" si="193"/>
        <v>0</v>
      </c>
      <c r="RJ35" s="21">
        <v>0</v>
      </c>
      <c r="RK35" s="21">
        <f t="shared" si="194"/>
        <v>0</v>
      </c>
      <c r="RL35" s="21">
        <v>0</v>
      </c>
      <c r="RM35" s="21">
        <f t="shared" si="195"/>
        <v>0</v>
      </c>
      <c r="RN35" s="21">
        <v>0</v>
      </c>
      <c r="RO35" s="21">
        <f t="shared" si="196"/>
        <v>0</v>
      </c>
      <c r="RP35" s="21">
        <v>0</v>
      </c>
      <c r="RQ35" s="21">
        <f t="shared" si="197"/>
        <v>0</v>
      </c>
      <c r="RR35" s="21">
        <f t="shared" si="25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199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0"/>
        <v>0</v>
      </c>
      <c r="SE35" s="21">
        <v>0</v>
      </c>
      <c r="SF35" s="21">
        <f t="shared" si="201"/>
        <v>0</v>
      </c>
      <c r="SG35" s="21">
        <v>0</v>
      </c>
      <c r="SH35" s="21">
        <f t="shared" si="202"/>
        <v>0</v>
      </c>
      <c r="SI35" s="21">
        <v>0</v>
      </c>
      <c r="SJ35" s="21">
        <f t="shared" si="203"/>
        <v>0</v>
      </c>
      <c r="SK35" s="21">
        <v>0</v>
      </c>
      <c r="SL35" s="21">
        <f t="shared" si="204"/>
        <v>0</v>
      </c>
      <c r="SM35" s="21">
        <v>0</v>
      </c>
      <c r="SN35" s="21">
        <f t="shared" si="205"/>
        <v>0</v>
      </c>
      <c r="SO35" s="21">
        <f t="shared" si="206"/>
        <v>0</v>
      </c>
      <c r="SP35" s="21"/>
      <c r="SQ35" s="23">
        <f t="shared" si="260"/>
        <v>0</v>
      </c>
      <c r="SR35" s="24">
        <f t="shared" si="14"/>
        <v>0</v>
      </c>
      <c r="SS35" s="24">
        <f t="shared" si="15"/>
        <v>0</v>
      </c>
      <c r="ST35" s="24">
        <f t="shared" si="207"/>
        <v>0</v>
      </c>
    </row>
    <row r="36" spans="1:514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6"/>
        <v>0</v>
      </c>
      <c r="M36" s="21">
        <f t="shared" si="17"/>
        <v>0</v>
      </c>
      <c r="N36" s="21">
        <v>0</v>
      </c>
      <c r="O36" s="21">
        <f t="shared" si="18"/>
        <v>0</v>
      </c>
      <c r="P36" s="21">
        <v>0</v>
      </c>
      <c r="Q36" s="21">
        <f t="shared" si="19"/>
        <v>0</v>
      </c>
      <c r="R36" s="21">
        <v>0</v>
      </c>
      <c r="S36" s="21">
        <f t="shared" si="20"/>
        <v>0</v>
      </c>
      <c r="T36" s="21">
        <v>0</v>
      </c>
      <c r="U36" s="21">
        <f t="shared" si="21"/>
        <v>0</v>
      </c>
      <c r="V36" s="21">
        <v>0</v>
      </c>
      <c r="W36" s="21">
        <f t="shared" si="22"/>
        <v>0</v>
      </c>
      <c r="X36" s="21">
        <f t="shared" si="23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4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5"/>
        <v>0</v>
      </c>
      <c r="AK36" s="21">
        <v>0</v>
      </c>
      <c r="AL36" s="21">
        <f t="shared" si="26"/>
        <v>0</v>
      </c>
      <c r="AM36" s="21">
        <v>0</v>
      </c>
      <c r="AN36" s="21">
        <f t="shared" si="27"/>
        <v>0</v>
      </c>
      <c r="AO36" s="21">
        <v>0</v>
      </c>
      <c r="AP36" s="21">
        <f t="shared" si="28"/>
        <v>0</v>
      </c>
      <c r="AQ36" s="21">
        <v>0</v>
      </c>
      <c r="AR36" s="21">
        <f t="shared" si="29"/>
        <v>0</v>
      </c>
      <c r="AS36" s="21">
        <v>0</v>
      </c>
      <c r="AT36" s="21">
        <f t="shared" si="30"/>
        <v>0</v>
      </c>
      <c r="AU36" s="21">
        <f t="shared" si="31"/>
        <v>0</v>
      </c>
      <c r="AV36" s="21"/>
      <c r="AW36" s="23">
        <f t="shared" si="208"/>
        <v>0</v>
      </c>
      <c r="AX36" s="22"/>
      <c r="AY36" s="22"/>
      <c r="AZ36" s="22"/>
      <c r="BA36" s="23">
        <v>0</v>
      </c>
      <c r="BB36" s="21">
        <f t="shared" si="219"/>
        <v>0</v>
      </c>
      <c r="BC36" s="21">
        <f t="shared" si="33"/>
        <v>0</v>
      </c>
      <c r="BD36" s="21">
        <v>0</v>
      </c>
      <c r="BE36" s="21">
        <f t="shared" si="34"/>
        <v>0</v>
      </c>
      <c r="BF36" s="21">
        <v>0</v>
      </c>
      <c r="BG36" s="21">
        <f t="shared" si="35"/>
        <v>0</v>
      </c>
      <c r="BH36" s="21">
        <v>0</v>
      </c>
      <c r="BI36" s="21">
        <f t="shared" si="36"/>
        <v>0</v>
      </c>
      <c r="BJ36" s="21">
        <v>0</v>
      </c>
      <c r="BK36" s="21">
        <f t="shared" si="37"/>
        <v>0</v>
      </c>
      <c r="BL36" s="21">
        <v>0</v>
      </c>
      <c r="BM36" s="21">
        <f t="shared" si="38"/>
        <v>0</v>
      </c>
      <c r="BN36" s="21">
        <f t="shared" si="24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0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1"/>
        <v>0</v>
      </c>
      <c r="CA36" s="21">
        <v>0</v>
      </c>
      <c r="CB36" s="21">
        <f t="shared" si="42"/>
        <v>0</v>
      </c>
      <c r="CC36" s="21">
        <v>0</v>
      </c>
      <c r="CD36" s="21">
        <f t="shared" si="43"/>
        <v>0</v>
      </c>
      <c r="CE36" s="21">
        <v>0</v>
      </c>
      <c r="CF36" s="21">
        <f t="shared" si="44"/>
        <v>0</v>
      </c>
      <c r="CG36" s="21">
        <v>0</v>
      </c>
      <c r="CH36" s="21">
        <f t="shared" si="45"/>
        <v>0</v>
      </c>
      <c r="CI36" s="21">
        <v>0</v>
      </c>
      <c r="CJ36" s="21">
        <f t="shared" si="46"/>
        <v>0</v>
      </c>
      <c r="CK36" s="21">
        <f t="shared" si="47"/>
        <v>0</v>
      </c>
      <c r="CL36" s="21"/>
      <c r="CM36" s="23">
        <f t="shared" si="251"/>
        <v>0</v>
      </c>
      <c r="CN36" s="22"/>
      <c r="CO36" s="22"/>
      <c r="CP36" s="22"/>
      <c r="CQ36" s="23">
        <v>0</v>
      </c>
      <c r="CR36" s="21">
        <f t="shared" si="220"/>
        <v>0</v>
      </c>
      <c r="CS36" s="21">
        <f t="shared" si="49"/>
        <v>0</v>
      </c>
      <c r="CT36" s="21">
        <v>0</v>
      </c>
      <c r="CU36" s="21">
        <f t="shared" si="50"/>
        <v>0</v>
      </c>
      <c r="CV36" s="21">
        <v>0</v>
      </c>
      <c r="CW36" s="21">
        <f t="shared" si="51"/>
        <v>0</v>
      </c>
      <c r="CX36" s="21">
        <v>0</v>
      </c>
      <c r="CY36" s="21">
        <f t="shared" si="52"/>
        <v>0</v>
      </c>
      <c r="CZ36" s="21">
        <v>0</v>
      </c>
      <c r="DA36" s="21">
        <f t="shared" si="53"/>
        <v>0</v>
      </c>
      <c r="DB36" s="21">
        <v>0</v>
      </c>
      <c r="DC36" s="21">
        <f t="shared" si="54"/>
        <v>0</v>
      </c>
      <c r="DD36" s="21">
        <f t="shared" si="24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6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7"/>
        <v>0</v>
      </c>
      <c r="DS36" s="21">
        <v>0</v>
      </c>
      <c r="DT36" s="21">
        <f t="shared" si="58"/>
        <v>0</v>
      </c>
      <c r="DU36" s="21">
        <v>0</v>
      </c>
      <c r="DV36" s="21">
        <f t="shared" si="59"/>
        <v>0</v>
      </c>
      <c r="DW36" s="21">
        <v>0</v>
      </c>
      <c r="DX36" s="21">
        <f t="shared" si="60"/>
        <v>0</v>
      </c>
      <c r="DY36" s="21">
        <v>0</v>
      </c>
      <c r="DZ36" s="21">
        <f t="shared" si="61"/>
        <v>0</v>
      </c>
      <c r="EA36" s="21">
        <f t="shared" si="62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21"/>
        <v>0</v>
      </c>
      <c r="EI36" s="21">
        <f t="shared" si="64"/>
        <v>0</v>
      </c>
      <c r="EJ36" s="21">
        <v>0</v>
      </c>
      <c r="EK36" s="21">
        <f t="shared" si="65"/>
        <v>0</v>
      </c>
      <c r="EL36" s="21">
        <v>0</v>
      </c>
      <c r="EM36" s="21">
        <f t="shared" si="66"/>
        <v>0</v>
      </c>
      <c r="EN36" s="21">
        <v>0</v>
      </c>
      <c r="EO36" s="21">
        <f t="shared" si="67"/>
        <v>0</v>
      </c>
      <c r="EP36" s="21">
        <v>0</v>
      </c>
      <c r="EQ36" s="21">
        <f t="shared" si="68"/>
        <v>0</v>
      </c>
      <c r="ER36" s="21">
        <v>0</v>
      </c>
      <c r="ES36" s="21">
        <f t="shared" si="69"/>
        <v>0</v>
      </c>
      <c r="ET36" s="21">
        <f t="shared" si="24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1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2"/>
        <v>0</v>
      </c>
      <c r="FG36" s="21">
        <v>0</v>
      </c>
      <c r="FH36" s="21">
        <f t="shared" si="73"/>
        <v>0</v>
      </c>
      <c r="FI36" s="21">
        <v>0</v>
      </c>
      <c r="FJ36" s="21">
        <f t="shared" si="74"/>
        <v>0</v>
      </c>
      <c r="FK36" s="21">
        <v>0</v>
      </c>
      <c r="FL36" s="21">
        <f t="shared" si="75"/>
        <v>0</v>
      </c>
      <c r="FM36" s="21">
        <v>0</v>
      </c>
      <c r="FN36" s="21">
        <f t="shared" si="76"/>
        <v>0</v>
      </c>
      <c r="FO36" s="21">
        <v>0</v>
      </c>
      <c r="FP36" s="21">
        <f t="shared" si="77"/>
        <v>0</v>
      </c>
      <c r="FQ36" s="21">
        <f t="shared" si="78"/>
        <v>0</v>
      </c>
      <c r="FR36" s="21"/>
      <c r="FS36" s="23">
        <f t="shared" si="252"/>
        <v>0</v>
      </c>
      <c r="FT36" s="22"/>
      <c r="FU36" s="22"/>
      <c r="FV36" s="22"/>
      <c r="FW36" s="23">
        <v>0</v>
      </c>
      <c r="FX36" s="21">
        <f t="shared" si="222"/>
        <v>0</v>
      </c>
      <c r="FY36" s="21">
        <f t="shared" si="80"/>
        <v>0</v>
      </c>
      <c r="FZ36" s="21">
        <v>0</v>
      </c>
      <c r="GA36" s="21">
        <f t="shared" si="81"/>
        <v>0</v>
      </c>
      <c r="GB36" s="21">
        <v>0</v>
      </c>
      <c r="GC36" s="21">
        <f t="shared" si="82"/>
        <v>0</v>
      </c>
      <c r="GD36" s="21">
        <v>0</v>
      </c>
      <c r="GE36" s="21">
        <f t="shared" si="83"/>
        <v>0</v>
      </c>
      <c r="GF36" s="21">
        <v>0</v>
      </c>
      <c r="GG36" s="21">
        <f t="shared" si="84"/>
        <v>0</v>
      </c>
      <c r="GH36" s="21">
        <v>0</v>
      </c>
      <c r="GI36" s="21">
        <f t="shared" si="85"/>
        <v>0</v>
      </c>
      <c r="GJ36" s="21">
        <f t="shared" si="24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7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8"/>
        <v>0</v>
      </c>
      <c r="GW36" s="21">
        <v>0</v>
      </c>
      <c r="GX36" s="21">
        <f t="shared" si="89"/>
        <v>0</v>
      </c>
      <c r="GY36" s="21">
        <v>0</v>
      </c>
      <c r="GZ36" s="21">
        <f t="shared" si="90"/>
        <v>0</v>
      </c>
      <c r="HA36" s="21">
        <v>0</v>
      </c>
      <c r="HB36" s="21">
        <f t="shared" si="91"/>
        <v>0</v>
      </c>
      <c r="HC36" s="21">
        <v>0</v>
      </c>
      <c r="HD36" s="21">
        <f t="shared" si="92"/>
        <v>0</v>
      </c>
      <c r="HE36" s="21">
        <v>0</v>
      </c>
      <c r="HF36" s="21">
        <f t="shared" si="93"/>
        <v>0</v>
      </c>
      <c r="HG36" s="21">
        <f t="shared" si="94"/>
        <v>0</v>
      </c>
      <c r="HH36" s="21"/>
      <c r="HI36" s="23">
        <f t="shared" si="253"/>
        <v>0</v>
      </c>
      <c r="HJ36" s="22"/>
      <c r="HK36" s="22"/>
      <c r="HL36" s="22"/>
      <c r="HM36" s="23">
        <v>0</v>
      </c>
      <c r="HN36" s="21">
        <f t="shared" si="223"/>
        <v>0</v>
      </c>
      <c r="HO36" s="21">
        <f t="shared" si="96"/>
        <v>0</v>
      </c>
      <c r="HP36" s="21">
        <v>0</v>
      </c>
      <c r="HQ36" s="21">
        <f t="shared" si="97"/>
        <v>0</v>
      </c>
      <c r="HR36" s="21">
        <v>0</v>
      </c>
      <c r="HS36" s="21">
        <f t="shared" si="98"/>
        <v>0</v>
      </c>
      <c r="HT36" s="21">
        <v>0</v>
      </c>
      <c r="HU36" s="21">
        <f t="shared" si="99"/>
        <v>0</v>
      </c>
      <c r="HV36" s="21">
        <v>0</v>
      </c>
      <c r="HW36" s="21">
        <f t="shared" si="100"/>
        <v>0</v>
      </c>
      <c r="HX36" s="21">
        <v>0</v>
      </c>
      <c r="HY36" s="21">
        <f t="shared" si="101"/>
        <v>0</v>
      </c>
      <c r="HZ36" s="21">
        <f t="shared" si="24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3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4"/>
        <v>0</v>
      </c>
      <c r="IM36" s="21">
        <v>0</v>
      </c>
      <c r="IN36" s="21">
        <f t="shared" si="105"/>
        <v>0</v>
      </c>
      <c r="IO36" s="21">
        <v>0</v>
      </c>
      <c r="IP36" s="21">
        <f t="shared" si="106"/>
        <v>0</v>
      </c>
      <c r="IQ36" s="21">
        <v>0</v>
      </c>
      <c r="IR36" s="21">
        <f t="shared" si="107"/>
        <v>0</v>
      </c>
      <c r="IS36" s="21">
        <v>0</v>
      </c>
      <c r="IT36" s="21">
        <f t="shared" si="108"/>
        <v>0</v>
      </c>
      <c r="IU36" s="21">
        <v>0</v>
      </c>
      <c r="IV36" s="21">
        <f t="shared" si="109"/>
        <v>0</v>
      </c>
      <c r="IW36" s="21">
        <f t="shared" si="110"/>
        <v>0</v>
      </c>
      <c r="IX36" s="21"/>
      <c r="IY36" s="23">
        <f t="shared" si="254"/>
        <v>0</v>
      </c>
      <c r="IZ36" s="22"/>
      <c r="JA36" s="22"/>
      <c r="JB36" s="22"/>
      <c r="JC36" s="23">
        <v>0</v>
      </c>
      <c r="JD36" s="21">
        <f t="shared" si="224"/>
        <v>0</v>
      </c>
      <c r="JE36" s="21">
        <f t="shared" si="112"/>
        <v>0</v>
      </c>
      <c r="JF36" s="21">
        <v>0</v>
      </c>
      <c r="JG36" s="21">
        <f t="shared" si="113"/>
        <v>0</v>
      </c>
      <c r="JH36" s="21">
        <v>0</v>
      </c>
      <c r="JI36" s="21">
        <f t="shared" si="114"/>
        <v>0</v>
      </c>
      <c r="JJ36" s="21">
        <v>0</v>
      </c>
      <c r="JK36" s="21">
        <f t="shared" si="115"/>
        <v>0</v>
      </c>
      <c r="JL36" s="21">
        <v>0</v>
      </c>
      <c r="JM36" s="21">
        <f t="shared" si="116"/>
        <v>0</v>
      </c>
      <c r="JN36" s="21">
        <v>0</v>
      </c>
      <c r="JO36" s="21">
        <f t="shared" si="117"/>
        <v>0</v>
      </c>
      <c r="JP36" s="21">
        <f t="shared" si="24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19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0"/>
        <v>0</v>
      </c>
      <c r="KC36" s="21">
        <v>0</v>
      </c>
      <c r="KD36" s="21">
        <f t="shared" si="121"/>
        <v>0</v>
      </c>
      <c r="KE36" s="21">
        <v>0</v>
      </c>
      <c r="KF36" s="21">
        <f t="shared" si="122"/>
        <v>0</v>
      </c>
      <c r="KG36" s="21">
        <v>0</v>
      </c>
      <c r="KH36" s="21">
        <f t="shared" si="123"/>
        <v>0</v>
      </c>
      <c r="KI36" s="21">
        <v>0</v>
      </c>
      <c r="KJ36" s="21">
        <f t="shared" si="124"/>
        <v>0</v>
      </c>
      <c r="KK36" s="21">
        <v>0</v>
      </c>
      <c r="KL36" s="21">
        <f t="shared" si="125"/>
        <v>0</v>
      </c>
      <c r="KM36" s="21">
        <f t="shared" si="126"/>
        <v>0</v>
      </c>
      <c r="KN36" s="21"/>
      <c r="KO36" s="23">
        <f t="shared" si="255"/>
        <v>0</v>
      </c>
      <c r="KP36" s="22"/>
      <c r="KQ36" s="22"/>
      <c r="KR36" s="22"/>
      <c r="KS36" s="23">
        <v>0</v>
      </c>
      <c r="KT36" s="21">
        <f t="shared" si="225"/>
        <v>0</v>
      </c>
      <c r="KU36" s="21">
        <f t="shared" si="128"/>
        <v>0</v>
      </c>
      <c r="KV36" s="21">
        <v>0</v>
      </c>
      <c r="KW36" s="21">
        <f t="shared" si="129"/>
        <v>0</v>
      </c>
      <c r="KX36" s="21">
        <v>0</v>
      </c>
      <c r="KY36" s="21">
        <f t="shared" si="130"/>
        <v>0</v>
      </c>
      <c r="KZ36" s="21">
        <v>0</v>
      </c>
      <c r="LA36" s="21">
        <f t="shared" si="131"/>
        <v>0</v>
      </c>
      <c r="LB36" s="21">
        <v>0</v>
      </c>
      <c r="LC36" s="21">
        <f t="shared" si="132"/>
        <v>0</v>
      </c>
      <c r="LD36" s="21">
        <v>0</v>
      </c>
      <c r="LE36" s="21">
        <f t="shared" si="133"/>
        <v>0</v>
      </c>
      <c r="LF36" s="21">
        <f t="shared" si="24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5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6"/>
        <v>0</v>
      </c>
      <c r="LS36" s="21">
        <v>0</v>
      </c>
      <c r="LT36" s="21">
        <f t="shared" si="137"/>
        <v>0</v>
      </c>
      <c r="LU36" s="21">
        <v>0</v>
      </c>
      <c r="LV36" s="21">
        <f t="shared" si="138"/>
        <v>0</v>
      </c>
      <c r="LW36" s="21">
        <v>0</v>
      </c>
      <c r="LX36" s="21">
        <f t="shared" si="139"/>
        <v>0</v>
      </c>
      <c r="LY36" s="21">
        <v>0</v>
      </c>
      <c r="LZ36" s="21">
        <f t="shared" si="140"/>
        <v>0</v>
      </c>
      <c r="MA36" s="21">
        <v>0</v>
      </c>
      <c r="MB36" s="21">
        <f t="shared" si="141"/>
        <v>0</v>
      </c>
      <c r="MC36" s="21">
        <f t="shared" si="142"/>
        <v>0</v>
      </c>
      <c r="MD36" s="21"/>
      <c r="ME36" s="23">
        <f t="shared" si="256"/>
        <v>0</v>
      </c>
      <c r="MF36" s="22"/>
      <c r="MG36" s="22"/>
      <c r="MH36" s="22"/>
      <c r="MI36" s="23">
        <v>0</v>
      </c>
      <c r="MJ36" s="21">
        <f t="shared" si="226"/>
        <v>0</v>
      </c>
      <c r="MK36" s="21">
        <f t="shared" si="144"/>
        <v>0</v>
      </c>
      <c r="ML36" s="21">
        <v>0</v>
      </c>
      <c r="MM36" s="21">
        <f t="shared" si="145"/>
        <v>0</v>
      </c>
      <c r="MN36" s="21">
        <v>0</v>
      </c>
      <c r="MO36" s="21">
        <f t="shared" si="146"/>
        <v>0</v>
      </c>
      <c r="MP36" s="21">
        <v>0</v>
      </c>
      <c r="MQ36" s="21">
        <f t="shared" si="147"/>
        <v>0</v>
      </c>
      <c r="MR36" s="21">
        <v>0</v>
      </c>
      <c r="MS36" s="21">
        <f t="shared" si="148"/>
        <v>0</v>
      </c>
      <c r="MT36" s="21">
        <v>0</v>
      </c>
      <c r="MU36" s="21">
        <f t="shared" si="149"/>
        <v>0</v>
      </c>
      <c r="MV36" s="21">
        <f t="shared" si="24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1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2"/>
        <v>0</v>
      </c>
      <c r="NI36" s="21">
        <v>0</v>
      </c>
      <c r="NJ36" s="21">
        <f t="shared" si="153"/>
        <v>0</v>
      </c>
      <c r="NK36" s="21">
        <v>0</v>
      </c>
      <c r="NL36" s="21">
        <f t="shared" si="154"/>
        <v>0</v>
      </c>
      <c r="NM36" s="21">
        <v>0</v>
      </c>
      <c r="NN36" s="21">
        <f t="shared" si="155"/>
        <v>0</v>
      </c>
      <c r="NO36" s="21">
        <v>0</v>
      </c>
      <c r="NP36" s="21">
        <f t="shared" si="156"/>
        <v>0</v>
      </c>
      <c r="NQ36" s="21">
        <v>0</v>
      </c>
      <c r="NR36" s="21">
        <f t="shared" si="157"/>
        <v>0</v>
      </c>
      <c r="NS36" s="21">
        <f t="shared" si="158"/>
        <v>0</v>
      </c>
      <c r="NT36" s="21"/>
      <c r="NU36" s="23">
        <f t="shared" si="257"/>
        <v>0</v>
      </c>
      <c r="NV36" s="22"/>
      <c r="NW36" s="22"/>
      <c r="NX36" s="22"/>
      <c r="NY36" s="23">
        <v>0</v>
      </c>
      <c r="NZ36" s="21">
        <f t="shared" si="227"/>
        <v>0</v>
      </c>
      <c r="OA36" s="21">
        <f t="shared" si="160"/>
        <v>0</v>
      </c>
      <c r="OB36" s="21">
        <v>0</v>
      </c>
      <c r="OC36" s="21">
        <f t="shared" si="161"/>
        <v>0</v>
      </c>
      <c r="OD36" s="21">
        <v>0</v>
      </c>
      <c r="OE36" s="21">
        <f t="shared" si="162"/>
        <v>0</v>
      </c>
      <c r="OF36" s="21">
        <v>0</v>
      </c>
      <c r="OG36" s="21">
        <f t="shared" si="163"/>
        <v>0</v>
      </c>
      <c r="OH36" s="21">
        <v>0</v>
      </c>
      <c r="OI36" s="21">
        <f t="shared" si="164"/>
        <v>0</v>
      </c>
      <c r="OJ36" s="21">
        <v>0</v>
      </c>
      <c r="OK36" s="21">
        <f t="shared" si="165"/>
        <v>0</v>
      </c>
      <c r="OL36" s="21">
        <f t="shared" si="24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67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68"/>
        <v>0</v>
      </c>
      <c r="OY36" s="21">
        <v>0</v>
      </c>
      <c r="OZ36" s="21">
        <f t="shared" si="169"/>
        <v>0</v>
      </c>
      <c r="PA36" s="21">
        <v>0</v>
      </c>
      <c r="PB36" s="21">
        <f t="shared" si="170"/>
        <v>0</v>
      </c>
      <c r="PC36" s="21">
        <v>0</v>
      </c>
      <c r="PD36" s="21">
        <f t="shared" si="171"/>
        <v>0</v>
      </c>
      <c r="PE36" s="21">
        <v>0</v>
      </c>
      <c r="PF36" s="21">
        <f t="shared" si="172"/>
        <v>0</v>
      </c>
      <c r="PG36" s="21">
        <v>0</v>
      </c>
      <c r="PH36" s="21">
        <f t="shared" si="173"/>
        <v>0</v>
      </c>
      <c r="PI36" s="21">
        <f t="shared" si="174"/>
        <v>0</v>
      </c>
      <c r="PJ36" s="21"/>
      <c r="PK36" s="23">
        <f t="shared" si="258"/>
        <v>0</v>
      </c>
      <c r="PL36" s="22"/>
      <c r="PM36" s="22"/>
      <c r="PN36" s="22"/>
      <c r="PO36" s="23">
        <v>0</v>
      </c>
      <c r="PP36" s="21">
        <f t="shared" si="228"/>
        <v>0</v>
      </c>
      <c r="PQ36" s="21">
        <f t="shared" si="176"/>
        <v>0</v>
      </c>
      <c r="PR36" s="21">
        <v>0</v>
      </c>
      <c r="PS36" s="21">
        <f t="shared" si="177"/>
        <v>0</v>
      </c>
      <c r="PT36" s="21">
        <v>0</v>
      </c>
      <c r="PU36" s="21">
        <f t="shared" si="178"/>
        <v>0</v>
      </c>
      <c r="PV36" s="21">
        <v>0</v>
      </c>
      <c r="PW36" s="21">
        <f t="shared" si="179"/>
        <v>0</v>
      </c>
      <c r="PX36" s="21">
        <v>0</v>
      </c>
      <c r="PY36" s="21">
        <f t="shared" si="180"/>
        <v>0</v>
      </c>
      <c r="PZ36" s="21">
        <v>0</v>
      </c>
      <c r="QA36" s="21">
        <f t="shared" si="181"/>
        <v>0</v>
      </c>
      <c r="QB36" s="21">
        <f t="shared" si="24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3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4"/>
        <v>0</v>
      </c>
      <c r="QO36" s="21">
        <v>0</v>
      </c>
      <c r="QP36" s="21">
        <f t="shared" si="185"/>
        <v>0</v>
      </c>
      <c r="QQ36" s="21">
        <v>0</v>
      </c>
      <c r="QR36" s="21">
        <f t="shared" si="186"/>
        <v>0</v>
      </c>
      <c r="QS36" s="21">
        <v>0</v>
      </c>
      <c r="QT36" s="21">
        <f t="shared" si="187"/>
        <v>0</v>
      </c>
      <c r="QU36" s="21">
        <v>0</v>
      </c>
      <c r="QV36" s="21">
        <f t="shared" si="188"/>
        <v>0</v>
      </c>
      <c r="QW36" s="21">
        <v>0</v>
      </c>
      <c r="QX36" s="21">
        <f t="shared" si="189"/>
        <v>0</v>
      </c>
      <c r="QY36" s="21">
        <f t="shared" si="190"/>
        <v>0</v>
      </c>
      <c r="QZ36" s="21"/>
      <c r="RA36" s="23">
        <f t="shared" si="259"/>
        <v>0</v>
      </c>
      <c r="RB36" s="22"/>
      <c r="RC36" s="22"/>
      <c r="RD36" s="22"/>
      <c r="RE36" s="23">
        <v>0</v>
      </c>
      <c r="RF36" s="21">
        <f t="shared" si="229"/>
        <v>0</v>
      </c>
      <c r="RG36" s="21">
        <f t="shared" si="192"/>
        <v>0</v>
      </c>
      <c r="RH36" s="21">
        <v>0</v>
      </c>
      <c r="RI36" s="21">
        <f t="shared" si="193"/>
        <v>0</v>
      </c>
      <c r="RJ36" s="21">
        <v>0</v>
      </c>
      <c r="RK36" s="21">
        <f t="shared" si="194"/>
        <v>0</v>
      </c>
      <c r="RL36" s="21">
        <v>0</v>
      </c>
      <c r="RM36" s="21">
        <f t="shared" si="195"/>
        <v>0</v>
      </c>
      <c r="RN36" s="21">
        <v>0</v>
      </c>
      <c r="RO36" s="21">
        <f t="shared" si="196"/>
        <v>0</v>
      </c>
      <c r="RP36" s="21">
        <v>0</v>
      </c>
      <c r="RQ36" s="21">
        <f t="shared" si="197"/>
        <v>0</v>
      </c>
      <c r="RR36" s="21">
        <f t="shared" si="25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199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0"/>
        <v>0</v>
      </c>
      <c r="SE36" s="21">
        <v>0</v>
      </c>
      <c r="SF36" s="21">
        <f t="shared" si="201"/>
        <v>0</v>
      </c>
      <c r="SG36" s="21">
        <v>0</v>
      </c>
      <c r="SH36" s="21">
        <f t="shared" si="202"/>
        <v>0</v>
      </c>
      <c r="SI36" s="21">
        <v>0</v>
      </c>
      <c r="SJ36" s="21">
        <f t="shared" si="203"/>
        <v>0</v>
      </c>
      <c r="SK36" s="21">
        <v>0</v>
      </c>
      <c r="SL36" s="21">
        <f t="shared" si="204"/>
        <v>0</v>
      </c>
      <c r="SM36" s="21">
        <v>0</v>
      </c>
      <c r="SN36" s="21">
        <f t="shared" si="205"/>
        <v>0</v>
      </c>
      <c r="SO36" s="21">
        <f t="shared" si="206"/>
        <v>0</v>
      </c>
      <c r="SP36" s="21"/>
      <c r="SQ36" s="23">
        <f t="shared" si="260"/>
        <v>0</v>
      </c>
      <c r="SR36" s="24">
        <f t="shared" si="14"/>
        <v>0</v>
      </c>
      <c r="SS36" s="24">
        <f t="shared" si="15"/>
        <v>0</v>
      </c>
      <c r="ST36" s="24">
        <f t="shared" si="207"/>
        <v>0</v>
      </c>
    </row>
    <row r="37" spans="1:514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6"/>
        <v>0</v>
      </c>
      <c r="M37" s="21">
        <f t="shared" si="17"/>
        <v>0</v>
      </c>
      <c r="N37" s="21">
        <v>0</v>
      </c>
      <c r="O37" s="21">
        <f t="shared" si="18"/>
        <v>0</v>
      </c>
      <c r="P37" s="21">
        <v>0</v>
      </c>
      <c r="Q37" s="21">
        <f t="shared" si="19"/>
        <v>0</v>
      </c>
      <c r="R37" s="21">
        <v>0</v>
      </c>
      <c r="S37" s="21">
        <f t="shared" si="20"/>
        <v>0</v>
      </c>
      <c r="T37" s="21">
        <v>0</v>
      </c>
      <c r="U37" s="21">
        <f t="shared" si="21"/>
        <v>0</v>
      </c>
      <c r="V37" s="21">
        <v>0</v>
      </c>
      <c r="W37" s="21">
        <f t="shared" si="22"/>
        <v>0</v>
      </c>
      <c r="X37" s="21">
        <f t="shared" si="23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4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5"/>
        <v>0</v>
      </c>
      <c r="AK37" s="21">
        <v>0</v>
      </c>
      <c r="AL37" s="21">
        <f t="shared" si="26"/>
        <v>0</v>
      </c>
      <c r="AM37" s="21">
        <v>0</v>
      </c>
      <c r="AN37" s="21">
        <f t="shared" si="27"/>
        <v>0</v>
      </c>
      <c r="AO37" s="21">
        <v>0</v>
      </c>
      <c r="AP37" s="21">
        <f t="shared" si="28"/>
        <v>0</v>
      </c>
      <c r="AQ37" s="21">
        <v>0</v>
      </c>
      <c r="AR37" s="21">
        <f t="shared" si="29"/>
        <v>0</v>
      </c>
      <c r="AS37" s="21">
        <v>0</v>
      </c>
      <c r="AT37" s="21">
        <f t="shared" si="30"/>
        <v>0</v>
      </c>
      <c r="AU37" s="21">
        <f t="shared" si="31"/>
        <v>0</v>
      </c>
      <c r="AV37" s="21"/>
      <c r="AW37" s="23">
        <f t="shared" si="208"/>
        <v>0</v>
      </c>
      <c r="AX37" s="22"/>
      <c r="AY37" s="22"/>
      <c r="AZ37" s="22"/>
      <c r="BA37" s="23">
        <v>0</v>
      </c>
      <c r="BB37" s="21">
        <f t="shared" si="219"/>
        <v>0</v>
      </c>
      <c r="BC37" s="21">
        <f t="shared" si="33"/>
        <v>0</v>
      </c>
      <c r="BD37" s="21">
        <v>0</v>
      </c>
      <c r="BE37" s="21">
        <f t="shared" si="34"/>
        <v>0</v>
      </c>
      <c r="BF37" s="21">
        <v>0</v>
      </c>
      <c r="BG37" s="21">
        <f t="shared" si="35"/>
        <v>0</v>
      </c>
      <c r="BH37" s="21">
        <v>0</v>
      </c>
      <c r="BI37" s="21">
        <f t="shared" si="36"/>
        <v>0</v>
      </c>
      <c r="BJ37" s="21">
        <v>0</v>
      </c>
      <c r="BK37" s="21">
        <f t="shared" si="37"/>
        <v>0</v>
      </c>
      <c r="BL37" s="21">
        <v>0</v>
      </c>
      <c r="BM37" s="21">
        <f t="shared" si="38"/>
        <v>0</v>
      </c>
      <c r="BN37" s="21">
        <f t="shared" si="24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0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1"/>
        <v>0</v>
      </c>
      <c r="CA37" s="21">
        <v>0</v>
      </c>
      <c r="CB37" s="21">
        <f t="shared" si="42"/>
        <v>0</v>
      </c>
      <c r="CC37" s="21">
        <v>0</v>
      </c>
      <c r="CD37" s="21">
        <f t="shared" si="43"/>
        <v>0</v>
      </c>
      <c r="CE37" s="21">
        <v>0</v>
      </c>
      <c r="CF37" s="21">
        <f t="shared" si="44"/>
        <v>0</v>
      </c>
      <c r="CG37" s="21">
        <v>0</v>
      </c>
      <c r="CH37" s="21">
        <f t="shared" si="45"/>
        <v>0</v>
      </c>
      <c r="CI37" s="21">
        <v>0</v>
      </c>
      <c r="CJ37" s="21">
        <f t="shared" si="46"/>
        <v>0</v>
      </c>
      <c r="CK37" s="21">
        <f t="shared" si="47"/>
        <v>0</v>
      </c>
      <c r="CL37" s="21"/>
      <c r="CM37" s="23">
        <f t="shared" si="251"/>
        <v>0</v>
      </c>
      <c r="CN37" s="22"/>
      <c r="CO37" s="22"/>
      <c r="CP37" s="22"/>
      <c r="CQ37" s="23">
        <v>0</v>
      </c>
      <c r="CR37" s="21">
        <f t="shared" si="220"/>
        <v>0</v>
      </c>
      <c r="CS37" s="21">
        <f t="shared" si="49"/>
        <v>0</v>
      </c>
      <c r="CT37" s="21">
        <v>0</v>
      </c>
      <c r="CU37" s="21">
        <f t="shared" si="50"/>
        <v>0</v>
      </c>
      <c r="CV37" s="21">
        <v>0</v>
      </c>
      <c r="CW37" s="21">
        <f t="shared" si="51"/>
        <v>0</v>
      </c>
      <c r="CX37" s="21">
        <v>0</v>
      </c>
      <c r="CY37" s="21">
        <f t="shared" si="52"/>
        <v>0</v>
      </c>
      <c r="CZ37" s="21">
        <v>0</v>
      </c>
      <c r="DA37" s="21">
        <f t="shared" si="53"/>
        <v>0</v>
      </c>
      <c r="DB37" s="21">
        <v>0</v>
      </c>
      <c r="DC37" s="21">
        <f t="shared" si="54"/>
        <v>0</v>
      </c>
      <c r="DD37" s="21">
        <f t="shared" si="24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6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7"/>
        <v>0</v>
      </c>
      <c r="DS37" s="21">
        <v>0</v>
      </c>
      <c r="DT37" s="21">
        <f t="shared" si="58"/>
        <v>0</v>
      </c>
      <c r="DU37" s="21">
        <v>0</v>
      </c>
      <c r="DV37" s="21">
        <f t="shared" si="59"/>
        <v>0</v>
      </c>
      <c r="DW37" s="21">
        <v>0</v>
      </c>
      <c r="DX37" s="21">
        <f t="shared" si="60"/>
        <v>0</v>
      </c>
      <c r="DY37" s="21">
        <v>0</v>
      </c>
      <c r="DZ37" s="21">
        <f t="shared" si="61"/>
        <v>0</v>
      </c>
      <c r="EA37" s="21">
        <f t="shared" si="62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21"/>
        <v>0</v>
      </c>
      <c r="EI37" s="21">
        <f t="shared" si="64"/>
        <v>0</v>
      </c>
      <c r="EJ37" s="21">
        <v>0</v>
      </c>
      <c r="EK37" s="21">
        <f t="shared" si="65"/>
        <v>0</v>
      </c>
      <c r="EL37" s="21">
        <v>0</v>
      </c>
      <c r="EM37" s="21">
        <f t="shared" si="66"/>
        <v>0</v>
      </c>
      <c r="EN37" s="21">
        <v>0</v>
      </c>
      <c r="EO37" s="21">
        <f t="shared" si="67"/>
        <v>0</v>
      </c>
      <c r="EP37" s="21">
        <v>0</v>
      </c>
      <c r="EQ37" s="21">
        <f t="shared" si="68"/>
        <v>0</v>
      </c>
      <c r="ER37" s="21">
        <v>0</v>
      </c>
      <c r="ES37" s="21">
        <f t="shared" si="69"/>
        <v>0</v>
      </c>
      <c r="ET37" s="21">
        <f t="shared" si="24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1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2"/>
        <v>0</v>
      </c>
      <c r="FG37" s="21">
        <v>0</v>
      </c>
      <c r="FH37" s="21">
        <f t="shared" si="73"/>
        <v>0</v>
      </c>
      <c r="FI37" s="21">
        <v>0</v>
      </c>
      <c r="FJ37" s="21">
        <f t="shared" si="74"/>
        <v>0</v>
      </c>
      <c r="FK37" s="21">
        <v>0</v>
      </c>
      <c r="FL37" s="21">
        <f t="shared" si="75"/>
        <v>0</v>
      </c>
      <c r="FM37" s="21">
        <v>0</v>
      </c>
      <c r="FN37" s="21">
        <f t="shared" si="76"/>
        <v>0</v>
      </c>
      <c r="FO37" s="21">
        <v>0</v>
      </c>
      <c r="FP37" s="21">
        <f t="shared" si="77"/>
        <v>0</v>
      </c>
      <c r="FQ37" s="21">
        <f t="shared" si="78"/>
        <v>0</v>
      </c>
      <c r="FR37" s="21"/>
      <c r="FS37" s="23">
        <f t="shared" si="252"/>
        <v>0</v>
      </c>
      <c r="FT37" s="22"/>
      <c r="FU37" s="22"/>
      <c r="FV37" s="22"/>
      <c r="FW37" s="23">
        <v>0</v>
      </c>
      <c r="FX37" s="21">
        <f t="shared" si="222"/>
        <v>0</v>
      </c>
      <c r="FY37" s="21">
        <f t="shared" si="80"/>
        <v>0</v>
      </c>
      <c r="FZ37" s="21">
        <v>0</v>
      </c>
      <c r="GA37" s="21">
        <f t="shared" si="81"/>
        <v>0</v>
      </c>
      <c r="GB37" s="21">
        <v>0</v>
      </c>
      <c r="GC37" s="21">
        <f t="shared" si="82"/>
        <v>0</v>
      </c>
      <c r="GD37" s="21">
        <v>0</v>
      </c>
      <c r="GE37" s="21">
        <f t="shared" si="83"/>
        <v>0</v>
      </c>
      <c r="GF37" s="21">
        <v>0</v>
      </c>
      <c r="GG37" s="21">
        <f t="shared" si="84"/>
        <v>0</v>
      </c>
      <c r="GH37" s="21">
        <v>0</v>
      </c>
      <c r="GI37" s="21">
        <f t="shared" si="85"/>
        <v>0</v>
      </c>
      <c r="GJ37" s="21">
        <f t="shared" si="24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7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8"/>
        <v>0</v>
      </c>
      <c r="GW37" s="21">
        <v>0</v>
      </c>
      <c r="GX37" s="21">
        <f t="shared" si="89"/>
        <v>0</v>
      </c>
      <c r="GY37" s="21">
        <v>0</v>
      </c>
      <c r="GZ37" s="21">
        <f t="shared" si="90"/>
        <v>0</v>
      </c>
      <c r="HA37" s="21">
        <v>0</v>
      </c>
      <c r="HB37" s="21">
        <f t="shared" si="91"/>
        <v>0</v>
      </c>
      <c r="HC37" s="21">
        <v>0</v>
      </c>
      <c r="HD37" s="21">
        <f t="shared" si="92"/>
        <v>0</v>
      </c>
      <c r="HE37" s="21">
        <v>0</v>
      </c>
      <c r="HF37" s="21">
        <f t="shared" si="93"/>
        <v>0</v>
      </c>
      <c r="HG37" s="21">
        <f t="shared" si="94"/>
        <v>0</v>
      </c>
      <c r="HH37" s="21"/>
      <c r="HI37" s="23">
        <f t="shared" si="253"/>
        <v>0</v>
      </c>
      <c r="HJ37" s="22"/>
      <c r="HK37" s="22"/>
      <c r="HL37" s="22"/>
      <c r="HM37" s="23">
        <v>0</v>
      </c>
      <c r="HN37" s="21">
        <f t="shared" si="223"/>
        <v>0</v>
      </c>
      <c r="HO37" s="21">
        <f t="shared" si="96"/>
        <v>0</v>
      </c>
      <c r="HP37" s="21">
        <v>0</v>
      </c>
      <c r="HQ37" s="21">
        <f t="shared" si="97"/>
        <v>0</v>
      </c>
      <c r="HR37" s="21">
        <v>0</v>
      </c>
      <c r="HS37" s="21">
        <f t="shared" si="98"/>
        <v>0</v>
      </c>
      <c r="HT37" s="21">
        <v>0</v>
      </c>
      <c r="HU37" s="21">
        <f t="shared" si="99"/>
        <v>0</v>
      </c>
      <c r="HV37" s="21">
        <v>0</v>
      </c>
      <c r="HW37" s="21">
        <f t="shared" si="100"/>
        <v>0</v>
      </c>
      <c r="HX37" s="21">
        <v>0</v>
      </c>
      <c r="HY37" s="21">
        <f t="shared" si="101"/>
        <v>0</v>
      </c>
      <c r="HZ37" s="21">
        <f t="shared" si="24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3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4"/>
        <v>0</v>
      </c>
      <c r="IM37" s="21">
        <v>0</v>
      </c>
      <c r="IN37" s="21">
        <f t="shared" si="105"/>
        <v>0</v>
      </c>
      <c r="IO37" s="21">
        <v>0</v>
      </c>
      <c r="IP37" s="21">
        <f t="shared" si="106"/>
        <v>0</v>
      </c>
      <c r="IQ37" s="21">
        <v>0</v>
      </c>
      <c r="IR37" s="21">
        <f t="shared" si="107"/>
        <v>0</v>
      </c>
      <c r="IS37" s="21">
        <v>0</v>
      </c>
      <c r="IT37" s="21">
        <f t="shared" si="108"/>
        <v>0</v>
      </c>
      <c r="IU37" s="21">
        <v>0</v>
      </c>
      <c r="IV37" s="21">
        <f t="shared" si="109"/>
        <v>0</v>
      </c>
      <c r="IW37" s="21">
        <f t="shared" si="110"/>
        <v>0</v>
      </c>
      <c r="IX37" s="21"/>
      <c r="IY37" s="23">
        <f t="shared" si="254"/>
        <v>0</v>
      </c>
      <c r="IZ37" s="22"/>
      <c r="JA37" s="22"/>
      <c r="JB37" s="22"/>
      <c r="JC37" s="23">
        <v>0</v>
      </c>
      <c r="JD37" s="21">
        <f t="shared" si="224"/>
        <v>0</v>
      </c>
      <c r="JE37" s="21">
        <f t="shared" si="112"/>
        <v>0</v>
      </c>
      <c r="JF37" s="21">
        <v>0</v>
      </c>
      <c r="JG37" s="21">
        <f t="shared" si="113"/>
        <v>0</v>
      </c>
      <c r="JH37" s="21">
        <v>0</v>
      </c>
      <c r="JI37" s="21">
        <f t="shared" si="114"/>
        <v>0</v>
      </c>
      <c r="JJ37" s="21">
        <v>0</v>
      </c>
      <c r="JK37" s="21">
        <f t="shared" si="115"/>
        <v>0</v>
      </c>
      <c r="JL37" s="21">
        <v>0</v>
      </c>
      <c r="JM37" s="21">
        <f t="shared" si="116"/>
        <v>0</v>
      </c>
      <c r="JN37" s="21">
        <v>0</v>
      </c>
      <c r="JO37" s="21">
        <f t="shared" si="117"/>
        <v>0</v>
      </c>
      <c r="JP37" s="21">
        <f t="shared" si="24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19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0"/>
        <v>0</v>
      </c>
      <c r="KC37" s="21">
        <v>0</v>
      </c>
      <c r="KD37" s="21">
        <f t="shared" si="121"/>
        <v>0</v>
      </c>
      <c r="KE37" s="21">
        <v>0</v>
      </c>
      <c r="KF37" s="21">
        <f t="shared" si="122"/>
        <v>0</v>
      </c>
      <c r="KG37" s="21">
        <v>0</v>
      </c>
      <c r="KH37" s="21">
        <f t="shared" si="123"/>
        <v>0</v>
      </c>
      <c r="KI37" s="21">
        <v>0</v>
      </c>
      <c r="KJ37" s="21">
        <f t="shared" si="124"/>
        <v>0</v>
      </c>
      <c r="KK37" s="21">
        <v>0</v>
      </c>
      <c r="KL37" s="21">
        <f t="shared" si="125"/>
        <v>0</v>
      </c>
      <c r="KM37" s="21">
        <f t="shared" si="126"/>
        <v>0</v>
      </c>
      <c r="KN37" s="21"/>
      <c r="KO37" s="23">
        <f t="shared" si="255"/>
        <v>0</v>
      </c>
      <c r="KP37" s="22"/>
      <c r="KQ37" s="22"/>
      <c r="KR37" s="22"/>
      <c r="KS37" s="23">
        <v>0</v>
      </c>
      <c r="KT37" s="21">
        <f t="shared" si="225"/>
        <v>0</v>
      </c>
      <c r="KU37" s="21">
        <f t="shared" si="128"/>
        <v>0</v>
      </c>
      <c r="KV37" s="21">
        <v>0</v>
      </c>
      <c r="KW37" s="21">
        <f t="shared" si="129"/>
        <v>0</v>
      </c>
      <c r="KX37" s="21">
        <v>0</v>
      </c>
      <c r="KY37" s="21">
        <f t="shared" si="130"/>
        <v>0</v>
      </c>
      <c r="KZ37" s="21">
        <v>0</v>
      </c>
      <c r="LA37" s="21">
        <f t="shared" si="131"/>
        <v>0</v>
      </c>
      <c r="LB37" s="21">
        <v>0</v>
      </c>
      <c r="LC37" s="21">
        <f t="shared" si="132"/>
        <v>0</v>
      </c>
      <c r="LD37" s="21">
        <v>0</v>
      </c>
      <c r="LE37" s="21">
        <f t="shared" si="133"/>
        <v>0</v>
      </c>
      <c r="LF37" s="21">
        <f t="shared" si="24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5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6"/>
        <v>0</v>
      </c>
      <c r="LS37" s="21">
        <v>0</v>
      </c>
      <c r="LT37" s="21">
        <f t="shared" si="137"/>
        <v>0</v>
      </c>
      <c r="LU37" s="21">
        <v>0</v>
      </c>
      <c r="LV37" s="21">
        <f t="shared" si="138"/>
        <v>0</v>
      </c>
      <c r="LW37" s="21">
        <v>0</v>
      </c>
      <c r="LX37" s="21">
        <f t="shared" si="139"/>
        <v>0</v>
      </c>
      <c r="LY37" s="21">
        <v>0</v>
      </c>
      <c r="LZ37" s="21">
        <f t="shared" si="140"/>
        <v>0</v>
      </c>
      <c r="MA37" s="21">
        <v>0</v>
      </c>
      <c r="MB37" s="21">
        <f t="shared" si="141"/>
        <v>0</v>
      </c>
      <c r="MC37" s="21">
        <f t="shared" si="142"/>
        <v>0</v>
      </c>
      <c r="MD37" s="21"/>
      <c r="ME37" s="23">
        <f t="shared" si="256"/>
        <v>0</v>
      </c>
      <c r="MF37" s="22"/>
      <c r="MG37" s="22"/>
      <c r="MH37" s="22"/>
      <c r="MI37" s="23">
        <v>0</v>
      </c>
      <c r="MJ37" s="21">
        <f t="shared" si="226"/>
        <v>0</v>
      </c>
      <c r="MK37" s="21">
        <f t="shared" si="144"/>
        <v>0</v>
      </c>
      <c r="ML37" s="21">
        <v>0</v>
      </c>
      <c r="MM37" s="21">
        <f t="shared" si="145"/>
        <v>0</v>
      </c>
      <c r="MN37" s="21">
        <v>0</v>
      </c>
      <c r="MO37" s="21">
        <f t="shared" si="146"/>
        <v>0</v>
      </c>
      <c r="MP37" s="21">
        <v>0</v>
      </c>
      <c r="MQ37" s="21">
        <f t="shared" si="147"/>
        <v>0</v>
      </c>
      <c r="MR37" s="21">
        <v>0</v>
      </c>
      <c r="MS37" s="21">
        <f t="shared" si="148"/>
        <v>0</v>
      </c>
      <c r="MT37" s="21">
        <v>0</v>
      </c>
      <c r="MU37" s="21">
        <f t="shared" si="149"/>
        <v>0</v>
      </c>
      <c r="MV37" s="21">
        <f t="shared" si="24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1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2"/>
        <v>0</v>
      </c>
      <c r="NI37" s="21">
        <v>0</v>
      </c>
      <c r="NJ37" s="21">
        <f t="shared" si="153"/>
        <v>0</v>
      </c>
      <c r="NK37" s="21">
        <v>0</v>
      </c>
      <c r="NL37" s="21">
        <f t="shared" si="154"/>
        <v>0</v>
      </c>
      <c r="NM37" s="21">
        <v>0</v>
      </c>
      <c r="NN37" s="21">
        <f t="shared" si="155"/>
        <v>0</v>
      </c>
      <c r="NO37" s="21">
        <v>0</v>
      </c>
      <c r="NP37" s="21">
        <f t="shared" si="156"/>
        <v>0</v>
      </c>
      <c r="NQ37" s="21">
        <v>0</v>
      </c>
      <c r="NR37" s="21">
        <f t="shared" si="157"/>
        <v>0</v>
      </c>
      <c r="NS37" s="21">
        <f t="shared" si="158"/>
        <v>0</v>
      </c>
      <c r="NT37" s="21"/>
      <c r="NU37" s="23">
        <f t="shared" si="257"/>
        <v>0</v>
      </c>
      <c r="NV37" s="22"/>
      <c r="NW37" s="22"/>
      <c r="NX37" s="22"/>
      <c r="NY37" s="23">
        <v>0</v>
      </c>
      <c r="NZ37" s="21">
        <f t="shared" si="227"/>
        <v>0</v>
      </c>
      <c r="OA37" s="21">
        <f t="shared" si="160"/>
        <v>0</v>
      </c>
      <c r="OB37" s="21">
        <v>0</v>
      </c>
      <c r="OC37" s="21">
        <f t="shared" si="161"/>
        <v>0</v>
      </c>
      <c r="OD37" s="21">
        <v>0</v>
      </c>
      <c r="OE37" s="21">
        <f t="shared" si="162"/>
        <v>0</v>
      </c>
      <c r="OF37" s="21">
        <v>0</v>
      </c>
      <c r="OG37" s="21">
        <f t="shared" si="163"/>
        <v>0</v>
      </c>
      <c r="OH37" s="21">
        <v>0</v>
      </c>
      <c r="OI37" s="21">
        <f t="shared" si="164"/>
        <v>0</v>
      </c>
      <c r="OJ37" s="21">
        <v>0</v>
      </c>
      <c r="OK37" s="21">
        <f t="shared" si="165"/>
        <v>0</v>
      </c>
      <c r="OL37" s="21">
        <f t="shared" si="24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67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68"/>
        <v>0</v>
      </c>
      <c r="OY37" s="21">
        <v>0</v>
      </c>
      <c r="OZ37" s="21">
        <f t="shared" si="169"/>
        <v>0</v>
      </c>
      <c r="PA37" s="21">
        <v>0</v>
      </c>
      <c r="PB37" s="21">
        <f t="shared" si="170"/>
        <v>0</v>
      </c>
      <c r="PC37" s="21">
        <v>0</v>
      </c>
      <c r="PD37" s="21">
        <f t="shared" si="171"/>
        <v>0</v>
      </c>
      <c r="PE37" s="21">
        <v>0</v>
      </c>
      <c r="PF37" s="21">
        <f t="shared" si="172"/>
        <v>0</v>
      </c>
      <c r="PG37" s="21">
        <v>0</v>
      </c>
      <c r="PH37" s="21">
        <f t="shared" si="173"/>
        <v>0</v>
      </c>
      <c r="PI37" s="21">
        <f t="shared" si="174"/>
        <v>0</v>
      </c>
      <c r="PJ37" s="21"/>
      <c r="PK37" s="23">
        <f t="shared" si="258"/>
        <v>0</v>
      </c>
      <c r="PL37" s="22"/>
      <c r="PM37" s="22"/>
      <c r="PN37" s="22"/>
      <c r="PO37" s="23">
        <v>0</v>
      </c>
      <c r="PP37" s="21">
        <f t="shared" si="228"/>
        <v>0</v>
      </c>
      <c r="PQ37" s="21">
        <f t="shared" si="176"/>
        <v>0</v>
      </c>
      <c r="PR37" s="21">
        <v>0</v>
      </c>
      <c r="PS37" s="21">
        <f t="shared" si="177"/>
        <v>0</v>
      </c>
      <c r="PT37" s="21">
        <v>0</v>
      </c>
      <c r="PU37" s="21">
        <f t="shared" si="178"/>
        <v>0</v>
      </c>
      <c r="PV37" s="21">
        <v>0</v>
      </c>
      <c r="PW37" s="21">
        <f t="shared" si="179"/>
        <v>0</v>
      </c>
      <c r="PX37" s="21">
        <v>0</v>
      </c>
      <c r="PY37" s="21">
        <f t="shared" si="180"/>
        <v>0</v>
      </c>
      <c r="PZ37" s="21">
        <v>0</v>
      </c>
      <c r="QA37" s="21">
        <f t="shared" si="181"/>
        <v>0</v>
      </c>
      <c r="QB37" s="21">
        <f t="shared" si="24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3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4"/>
        <v>0</v>
      </c>
      <c r="QO37" s="21">
        <v>0</v>
      </c>
      <c r="QP37" s="21">
        <f t="shared" si="185"/>
        <v>0</v>
      </c>
      <c r="QQ37" s="21">
        <v>0</v>
      </c>
      <c r="QR37" s="21">
        <f t="shared" si="186"/>
        <v>0</v>
      </c>
      <c r="QS37" s="21">
        <v>0</v>
      </c>
      <c r="QT37" s="21">
        <f t="shared" si="187"/>
        <v>0</v>
      </c>
      <c r="QU37" s="21">
        <v>0</v>
      </c>
      <c r="QV37" s="21">
        <f t="shared" si="188"/>
        <v>0</v>
      </c>
      <c r="QW37" s="21">
        <v>0</v>
      </c>
      <c r="QX37" s="21">
        <f t="shared" si="189"/>
        <v>0</v>
      </c>
      <c r="QY37" s="21">
        <f t="shared" si="190"/>
        <v>0</v>
      </c>
      <c r="QZ37" s="21"/>
      <c r="RA37" s="23">
        <f t="shared" si="259"/>
        <v>0</v>
      </c>
      <c r="RB37" s="22"/>
      <c r="RC37" s="22"/>
      <c r="RD37" s="22"/>
      <c r="RE37" s="23">
        <v>0</v>
      </c>
      <c r="RF37" s="21">
        <f t="shared" si="229"/>
        <v>0</v>
      </c>
      <c r="RG37" s="21">
        <f t="shared" si="192"/>
        <v>0</v>
      </c>
      <c r="RH37" s="21">
        <v>0</v>
      </c>
      <c r="RI37" s="21">
        <f t="shared" si="193"/>
        <v>0</v>
      </c>
      <c r="RJ37" s="21">
        <v>0</v>
      </c>
      <c r="RK37" s="21">
        <f t="shared" si="194"/>
        <v>0</v>
      </c>
      <c r="RL37" s="21">
        <v>0</v>
      </c>
      <c r="RM37" s="21">
        <f t="shared" si="195"/>
        <v>0</v>
      </c>
      <c r="RN37" s="21">
        <v>0</v>
      </c>
      <c r="RO37" s="21">
        <f t="shared" si="196"/>
        <v>0</v>
      </c>
      <c r="RP37" s="21">
        <v>0</v>
      </c>
      <c r="RQ37" s="21">
        <f t="shared" si="197"/>
        <v>0</v>
      </c>
      <c r="RR37" s="21">
        <f t="shared" si="25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199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0"/>
        <v>0</v>
      </c>
      <c r="SE37" s="21">
        <v>0</v>
      </c>
      <c r="SF37" s="21">
        <f t="shared" si="201"/>
        <v>0</v>
      </c>
      <c r="SG37" s="21">
        <v>0</v>
      </c>
      <c r="SH37" s="21">
        <f t="shared" si="202"/>
        <v>0</v>
      </c>
      <c r="SI37" s="21">
        <v>0</v>
      </c>
      <c r="SJ37" s="21">
        <f t="shared" si="203"/>
        <v>0</v>
      </c>
      <c r="SK37" s="21">
        <v>0</v>
      </c>
      <c r="SL37" s="21">
        <f t="shared" si="204"/>
        <v>0</v>
      </c>
      <c r="SM37" s="21">
        <v>0</v>
      </c>
      <c r="SN37" s="21">
        <f t="shared" si="205"/>
        <v>0</v>
      </c>
      <c r="SO37" s="21">
        <f t="shared" si="206"/>
        <v>0</v>
      </c>
      <c r="SP37" s="21"/>
      <c r="SQ37" s="23">
        <f t="shared" si="260"/>
        <v>0</v>
      </c>
      <c r="SR37" s="24">
        <f t="shared" si="14"/>
        <v>0</v>
      </c>
      <c r="SS37" s="24">
        <f t="shared" si="15"/>
        <v>0</v>
      </c>
      <c r="ST37" s="24">
        <f t="shared" si="207"/>
        <v>0</v>
      </c>
    </row>
    <row r="38" spans="1:514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6"/>
        <v>0</v>
      </c>
      <c r="M38" s="21">
        <f t="shared" si="17"/>
        <v>0</v>
      </c>
      <c r="N38" s="21">
        <v>0</v>
      </c>
      <c r="O38" s="21">
        <f t="shared" si="18"/>
        <v>0</v>
      </c>
      <c r="P38" s="21">
        <v>0</v>
      </c>
      <c r="Q38" s="21">
        <f t="shared" si="19"/>
        <v>0</v>
      </c>
      <c r="R38" s="21">
        <v>0</v>
      </c>
      <c r="S38" s="21">
        <f t="shared" si="20"/>
        <v>0</v>
      </c>
      <c r="T38" s="21">
        <v>0</v>
      </c>
      <c r="U38" s="21">
        <f t="shared" si="21"/>
        <v>0</v>
      </c>
      <c r="V38" s="21">
        <v>0</v>
      </c>
      <c r="W38" s="21">
        <f t="shared" si="22"/>
        <v>0</v>
      </c>
      <c r="X38" s="21">
        <f t="shared" si="23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4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5"/>
        <v>0</v>
      </c>
      <c r="AK38" s="21">
        <v>0</v>
      </c>
      <c r="AL38" s="21">
        <f t="shared" si="26"/>
        <v>0</v>
      </c>
      <c r="AM38" s="21">
        <v>0</v>
      </c>
      <c r="AN38" s="21">
        <f t="shared" si="27"/>
        <v>0</v>
      </c>
      <c r="AO38" s="21">
        <v>0</v>
      </c>
      <c r="AP38" s="21">
        <f t="shared" si="28"/>
        <v>0</v>
      </c>
      <c r="AQ38" s="21">
        <v>0</v>
      </c>
      <c r="AR38" s="21">
        <f t="shared" si="29"/>
        <v>0</v>
      </c>
      <c r="AS38" s="21">
        <v>0</v>
      </c>
      <c r="AT38" s="21">
        <f t="shared" si="30"/>
        <v>0</v>
      </c>
      <c r="AU38" s="21">
        <f t="shared" si="31"/>
        <v>0</v>
      </c>
      <c r="AV38" s="21"/>
      <c r="AW38" s="23">
        <f t="shared" si="208"/>
        <v>0</v>
      </c>
      <c r="AX38" s="22"/>
      <c r="AY38" s="22"/>
      <c r="AZ38" s="22"/>
      <c r="BA38" s="23">
        <v>0</v>
      </c>
      <c r="BB38" s="21">
        <f t="shared" si="219"/>
        <v>0</v>
      </c>
      <c r="BC38" s="21">
        <f t="shared" si="33"/>
        <v>0</v>
      </c>
      <c r="BD38" s="21">
        <v>0</v>
      </c>
      <c r="BE38" s="21">
        <f t="shared" si="34"/>
        <v>0</v>
      </c>
      <c r="BF38" s="21">
        <v>0</v>
      </c>
      <c r="BG38" s="21">
        <f t="shared" si="35"/>
        <v>0</v>
      </c>
      <c r="BH38" s="21">
        <v>0</v>
      </c>
      <c r="BI38" s="21">
        <f t="shared" si="36"/>
        <v>0</v>
      </c>
      <c r="BJ38" s="21">
        <v>0</v>
      </c>
      <c r="BK38" s="21">
        <f t="shared" si="37"/>
        <v>0</v>
      </c>
      <c r="BL38" s="21">
        <v>0</v>
      </c>
      <c r="BM38" s="21">
        <f t="shared" si="38"/>
        <v>0</v>
      </c>
      <c r="BN38" s="21">
        <f t="shared" si="24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0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1"/>
        <v>0</v>
      </c>
      <c r="CA38" s="21">
        <v>0</v>
      </c>
      <c r="CB38" s="21">
        <f t="shared" si="42"/>
        <v>0</v>
      </c>
      <c r="CC38" s="21">
        <v>0</v>
      </c>
      <c r="CD38" s="21">
        <f t="shared" si="43"/>
        <v>0</v>
      </c>
      <c r="CE38" s="21">
        <v>0</v>
      </c>
      <c r="CF38" s="21">
        <f t="shared" si="44"/>
        <v>0</v>
      </c>
      <c r="CG38" s="21">
        <v>0</v>
      </c>
      <c r="CH38" s="21">
        <f t="shared" si="45"/>
        <v>0</v>
      </c>
      <c r="CI38" s="21">
        <v>0</v>
      </c>
      <c r="CJ38" s="21">
        <f t="shared" si="46"/>
        <v>0</v>
      </c>
      <c r="CK38" s="21">
        <f t="shared" si="47"/>
        <v>0</v>
      </c>
      <c r="CL38" s="21"/>
      <c r="CM38" s="23">
        <f t="shared" si="251"/>
        <v>0</v>
      </c>
      <c r="CN38" s="22"/>
      <c r="CO38" s="22"/>
      <c r="CP38" s="22"/>
      <c r="CQ38" s="23">
        <v>0</v>
      </c>
      <c r="CR38" s="21">
        <f t="shared" si="220"/>
        <v>0</v>
      </c>
      <c r="CS38" s="21">
        <f t="shared" si="49"/>
        <v>0</v>
      </c>
      <c r="CT38" s="21">
        <v>0</v>
      </c>
      <c r="CU38" s="21">
        <f t="shared" si="50"/>
        <v>0</v>
      </c>
      <c r="CV38" s="21">
        <v>0</v>
      </c>
      <c r="CW38" s="21">
        <f t="shared" si="51"/>
        <v>0</v>
      </c>
      <c r="CX38" s="21">
        <v>0</v>
      </c>
      <c r="CY38" s="21">
        <f t="shared" si="52"/>
        <v>0</v>
      </c>
      <c r="CZ38" s="21">
        <v>0</v>
      </c>
      <c r="DA38" s="21">
        <f t="shared" si="53"/>
        <v>0</v>
      </c>
      <c r="DB38" s="21">
        <v>0</v>
      </c>
      <c r="DC38" s="21">
        <f t="shared" si="54"/>
        <v>0</v>
      </c>
      <c r="DD38" s="21">
        <f t="shared" si="24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6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7"/>
        <v>0</v>
      </c>
      <c r="DS38" s="21">
        <v>0</v>
      </c>
      <c r="DT38" s="21">
        <f t="shared" si="58"/>
        <v>0</v>
      </c>
      <c r="DU38" s="21">
        <v>0</v>
      </c>
      <c r="DV38" s="21">
        <f t="shared" si="59"/>
        <v>0</v>
      </c>
      <c r="DW38" s="21">
        <v>0</v>
      </c>
      <c r="DX38" s="21">
        <f t="shared" si="60"/>
        <v>0</v>
      </c>
      <c r="DY38" s="21">
        <v>0</v>
      </c>
      <c r="DZ38" s="21">
        <f t="shared" si="61"/>
        <v>0</v>
      </c>
      <c r="EA38" s="21">
        <f t="shared" si="62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21"/>
        <v>0</v>
      </c>
      <c r="EI38" s="21">
        <f t="shared" si="64"/>
        <v>0</v>
      </c>
      <c r="EJ38" s="21">
        <v>0</v>
      </c>
      <c r="EK38" s="21">
        <f t="shared" si="65"/>
        <v>0</v>
      </c>
      <c r="EL38" s="21">
        <v>0</v>
      </c>
      <c r="EM38" s="21">
        <f t="shared" si="66"/>
        <v>0</v>
      </c>
      <c r="EN38" s="21">
        <v>0</v>
      </c>
      <c r="EO38" s="21">
        <f t="shared" si="67"/>
        <v>0</v>
      </c>
      <c r="EP38" s="21">
        <v>0</v>
      </c>
      <c r="EQ38" s="21">
        <f t="shared" si="68"/>
        <v>0</v>
      </c>
      <c r="ER38" s="21">
        <v>0</v>
      </c>
      <c r="ES38" s="21">
        <f t="shared" si="69"/>
        <v>0</v>
      </c>
      <c r="ET38" s="21">
        <f t="shared" si="24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1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2"/>
        <v>0</v>
      </c>
      <c r="FG38" s="21">
        <v>0</v>
      </c>
      <c r="FH38" s="21">
        <f t="shared" si="73"/>
        <v>0</v>
      </c>
      <c r="FI38" s="21">
        <v>0</v>
      </c>
      <c r="FJ38" s="21">
        <f t="shared" si="74"/>
        <v>0</v>
      </c>
      <c r="FK38" s="21">
        <v>0</v>
      </c>
      <c r="FL38" s="21">
        <f t="shared" si="75"/>
        <v>0</v>
      </c>
      <c r="FM38" s="21">
        <v>0</v>
      </c>
      <c r="FN38" s="21">
        <f t="shared" si="76"/>
        <v>0</v>
      </c>
      <c r="FO38" s="21">
        <v>0</v>
      </c>
      <c r="FP38" s="21">
        <f t="shared" si="77"/>
        <v>0</v>
      </c>
      <c r="FQ38" s="21">
        <f t="shared" si="78"/>
        <v>0</v>
      </c>
      <c r="FR38" s="21"/>
      <c r="FS38" s="23">
        <f t="shared" si="252"/>
        <v>0</v>
      </c>
      <c r="FT38" s="22"/>
      <c r="FU38" s="22"/>
      <c r="FV38" s="22"/>
      <c r="FW38" s="23">
        <v>0</v>
      </c>
      <c r="FX38" s="21">
        <f t="shared" si="222"/>
        <v>0</v>
      </c>
      <c r="FY38" s="21">
        <f t="shared" si="80"/>
        <v>0</v>
      </c>
      <c r="FZ38" s="21">
        <v>0</v>
      </c>
      <c r="GA38" s="21">
        <f t="shared" si="81"/>
        <v>0</v>
      </c>
      <c r="GB38" s="21">
        <v>0</v>
      </c>
      <c r="GC38" s="21">
        <f t="shared" si="82"/>
        <v>0</v>
      </c>
      <c r="GD38" s="21">
        <v>0</v>
      </c>
      <c r="GE38" s="21">
        <f t="shared" si="83"/>
        <v>0</v>
      </c>
      <c r="GF38" s="21">
        <v>0</v>
      </c>
      <c r="GG38" s="21">
        <f t="shared" si="84"/>
        <v>0</v>
      </c>
      <c r="GH38" s="21">
        <v>0</v>
      </c>
      <c r="GI38" s="21">
        <f t="shared" si="85"/>
        <v>0</v>
      </c>
      <c r="GJ38" s="21">
        <f t="shared" si="24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7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8"/>
        <v>0</v>
      </c>
      <c r="GW38" s="21">
        <v>0</v>
      </c>
      <c r="GX38" s="21">
        <f t="shared" si="89"/>
        <v>0</v>
      </c>
      <c r="GY38" s="21">
        <v>0</v>
      </c>
      <c r="GZ38" s="21">
        <f t="shared" si="90"/>
        <v>0</v>
      </c>
      <c r="HA38" s="21">
        <v>0</v>
      </c>
      <c r="HB38" s="21">
        <f t="shared" si="91"/>
        <v>0</v>
      </c>
      <c r="HC38" s="21">
        <v>0</v>
      </c>
      <c r="HD38" s="21">
        <f t="shared" si="92"/>
        <v>0</v>
      </c>
      <c r="HE38" s="21">
        <v>0</v>
      </c>
      <c r="HF38" s="21">
        <f t="shared" si="93"/>
        <v>0</v>
      </c>
      <c r="HG38" s="21">
        <f t="shared" si="94"/>
        <v>0</v>
      </c>
      <c r="HH38" s="21"/>
      <c r="HI38" s="23">
        <f t="shared" si="253"/>
        <v>0</v>
      </c>
      <c r="HJ38" s="22"/>
      <c r="HK38" s="22"/>
      <c r="HL38" s="22"/>
      <c r="HM38" s="23">
        <v>0</v>
      </c>
      <c r="HN38" s="21">
        <f t="shared" si="223"/>
        <v>0</v>
      </c>
      <c r="HO38" s="21">
        <f t="shared" si="96"/>
        <v>0</v>
      </c>
      <c r="HP38" s="21">
        <v>0</v>
      </c>
      <c r="HQ38" s="21">
        <f t="shared" si="97"/>
        <v>0</v>
      </c>
      <c r="HR38" s="21">
        <v>0</v>
      </c>
      <c r="HS38" s="21">
        <f t="shared" si="98"/>
        <v>0</v>
      </c>
      <c r="HT38" s="21">
        <v>0</v>
      </c>
      <c r="HU38" s="21">
        <f t="shared" si="99"/>
        <v>0</v>
      </c>
      <c r="HV38" s="21">
        <v>0</v>
      </c>
      <c r="HW38" s="21">
        <f t="shared" si="100"/>
        <v>0</v>
      </c>
      <c r="HX38" s="21">
        <v>0</v>
      </c>
      <c r="HY38" s="21">
        <f t="shared" si="101"/>
        <v>0</v>
      </c>
      <c r="HZ38" s="21">
        <f t="shared" si="24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3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4"/>
        <v>0</v>
      </c>
      <c r="IM38" s="21">
        <v>0</v>
      </c>
      <c r="IN38" s="21">
        <f t="shared" si="105"/>
        <v>0</v>
      </c>
      <c r="IO38" s="21">
        <v>0</v>
      </c>
      <c r="IP38" s="21">
        <f t="shared" si="106"/>
        <v>0</v>
      </c>
      <c r="IQ38" s="21">
        <v>0</v>
      </c>
      <c r="IR38" s="21">
        <f t="shared" si="107"/>
        <v>0</v>
      </c>
      <c r="IS38" s="21">
        <v>0</v>
      </c>
      <c r="IT38" s="21">
        <f t="shared" si="108"/>
        <v>0</v>
      </c>
      <c r="IU38" s="21">
        <v>0</v>
      </c>
      <c r="IV38" s="21">
        <f t="shared" si="109"/>
        <v>0</v>
      </c>
      <c r="IW38" s="21">
        <f t="shared" si="110"/>
        <v>0</v>
      </c>
      <c r="IX38" s="21"/>
      <c r="IY38" s="23">
        <f t="shared" si="254"/>
        <v>0</v>
      </c>
      <c r="IZ38" s="22"/>
      <c r="JA38" s="22"/>
      <c r="JB38" s="22"/>
      <c r="JC38" s="23">
        <v>0</v>
      </c>
      <c r="JD38" s="21">
        <f t="shared" si="224"/>
        <v>0</v>
      </c>
      <c r="JE38" s="21">
        <f t="shared" si="112"/>
        <v>0</v>
      </c>
      <c r="JF38" s="21">
        <v>0</v>
      </c>
      <c r="JG38" s="21">
        <f t="shared" si="113"/>
        <v>0</v>
      </c>
      <c r="JH38" s="21">
        <v>0</v>
      </c>
      <c r="JI38" s="21">
        <f t="shared" si="114"/>
        <v>0</v>
      </c>
      <c r="JJ38" s="21">
        <v>0</v>
      </c>
      <c r="JK38" s="21">
        <f t="shared" si="115"/>
        <v>0</v>
      </c>
      <c r="JL38" s="21">
        <v>0</v>
      </c>
      <c r="JM38" s="21">
        <f t="shared" si="116"/>
        <v>0</v>
      </c>
      <c r="JN38" s="21">
        <v>0</v>
      </c>
      <c r="JO38" s="21">
        <f t="shared" si="117"/>
        <v>0</v>
      </c>
      <c r="JP38" s="21">
        <f t="shared" si="24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19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0"/>
        <v>0</v>
      </c>
      <c r="KC38" s="21">
        <v>0</v>
      </c>
      <c r="KD38" s="21">
        <f t="shared" si="121"/>
        <v>0</v>
      </c>
      <c r="KE38" s="21">
        <v>0</v>
      </c>
      <c r="KF38" s="21">
        <f t="shared" si="122"/>
        <v>0</v>
      </c>
      <c r="KG38" s="21">
        <v>0</v>
      </c>
      <c r="KH38" s="21">
        <f t="shared" si="123"/>
        <v>0</v>
      </c>
      <c r="KI38" s="21">
        <v>0</v>
      </c>
      <c r="KJ38" s="21">
        <f t="shared" si="124"/>
        <v>0</v>
      </c>
      <c r="KK38" s="21">
        <v>0</v>
      </c>
      <c r="KL38" s="21">
        <f t="shared" si="125"/>
        <v>0</v>
      </c>
      <c r="KM38" s="21">
        <f t="shared" si="126"/>
        <v>0</v>
      </c>
      <c r="KN38" s="21"/>
      <c r="KO38" s="23">
        <f t="shared" si="255"/>
        <v>0</v>
      </c>
      <c r="KP38" s="22"/>
      <c r="KQ38" s="22"/>
      <c r="KR38" s="22"/>
      <c r="KS38" s="23">
        <v>0</v>
      </c>
      <c r="KT38" s="21">
        <f t="shared" si="225"/>
        <v>0</v>
      </c>
      <c r="KU38" s="21">
        <f t="shared" si="128"/>
        <v>0</v>
      </c>
      <c r="KV38" s="21">
        <v>0</v>
      </c>
      <c r="KW38" s="21">
        <f t="shared" si="129"/>
        <v>0</v>
      </c>
      <c r="KX38" s="21">
        <v>0</v>
      </c>
      <c r="KY38" s="21">
        <f t="shared" si="130"/>
        <v>0</v>
      </c>
      <c r="KZ38" s="21">
        <v>0</v>
      </c>
      <c r="LA38" s="21">
        <f t="shared" si="131"/>
        <v>0</v>
      </c>
      <c r="LB38" s="21">
        <v>0</v>
      </c>
      <c r="LC38" s="21">
        <f t="shared" si="132"/>
        <v>0</v>
      </c>
      <c r="LD38" s="21">
        <v>0</v>
      </c>
      <c r="LE38" s="21">
        <f t="shared" si="133"/>
        <v>0</v>
      </c>
      <c r="LF38" s="21">
        <f t="shared" si="24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5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6"/>
        <v>0</v>
      </c>
      <c r="LS38" s="21">
        <v>0</v>
      </c>
      <c r="LT38" s="21">
        <f t="shared" si="137"/>
        <v>0</v>
      </c>
      <c r="LU38" s="21">
        <v>0</v>
      </c>
      <c r="LV38" s="21">
        <f t="shared" si="138"/>
        <v>0</v>
      </c>
      <c r="LW38" s="21">
        <v>0</v>
      </c>
      <c r="LX38" s="21">
        <f t="shared" si="139"/>
        <v>0</v>
      </c>
      <c r="LY38" s="21">
        <v>0</v>
      </c>
      <c r="LZ38" s="21">
        <f t="shared" si="140"/>
        <v>0</v>
      </c>
      <c r="MA38" s="21">
        <v>0</v>
      </c>
      <c r="MB38" s="21">
        <f t="shared" si="141"/>
        <v>0</v>
      </c>
      <c r="MC38" s="21">
        <f t="shared" si="142"/>
        <v>0</v>
      </c>
      <c r="MD38" s="21"/>
      <c r="ME38" s="23">
        <f t="shared" si="256"/>
        <v>0</v>
      </c>
      <c r="MF38" s="22"/>
      <c r="MG38" s="22"/>
      <c r="MH38" s="22"/>
      <c r="MI38" s="23">
        <v>0</v>
      </c>
      <c r="MJ38" s="21">
        <f t="shared" si="226"/>
        <v>0</v>
      </c>
      <c r="MK38" s="21">
        <f t="shared" si="144"/>
        <v>0</v>
      </c>
      <c r="ML38" s="21">
        <v>0</v>
      </c>
      <c r="MM38" s="21">
        <f t="shared" si="145"/>
        <v>0</v>
      </c>
      <c r="MN38" s="21">
        <v>0</v>
      </c>
      <c r="MO38" s="21">
        <f t="shared" si="146"/>
        <v>0</v>
      </c>
      <c r="MP38" s="21">
        <v>0</v>
      </c>
      <c r="MQ38" s="21">
        <f t="shared" si="147"/>
        <v>0</v>
      </c>
      <c r="MR38" s="21">
        <v>0</v>
      </c>
      <c r="MS38" s="21">
        <f t="shared" si="148"/>
        <v>0</v>
      </c>
      <c r="MT38" s="21">
        <v>0</v>
      </c>
      <c r="MU38" s="21">
        <f t="shared" si="149"/>
        <v>0</v>
      </c>
      <c r="MV38" s="21">
        <f t="shared" si="24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1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2"/>
        <v>0</v>
      </c>
      <c r="NI38" s="21">
        <v>0</v>
      </c>
      <c r="NJ38" s="21">
        <f t="shared" si="153"/>
        <v>0</v>
      </c>
      <c r="NK38" s="21">
        <v>0</v>
      </c>
      <c r="NL38" s="21">
        <f t="shared" si="154"/>
        <v>0</v>
      </c>
      <c r="NM38" s="21">
        <v>0</v>
      </c>
      <c r="NN38" s="21">
        <f t="shared" si="155"/>
        <v>0</v>
      </c>
      <c r="NO38" s="21">
        <v>0</v>
      </c>
      <c r="NP38" s="21">
        <f t="shared" si="156"/>
        <v>0</v>
      </c>
      <c r="NQ38" s="21">
        <v>0</v>
      </c>
      <c r="NR38" s="21">
        <f t="shared" si="157"/>
        <v>0</v>
      </c>
      <c r="NS38" s="21">
        <f t="shared" si="158"/>
        <v>0</v>
      </c>
      <c r="NT38" s="21"/>
      <c r="NU38" s="23">
        <f t="shared" si="257"/>
        <v>0</v>
      </c>
      <c r="NV38" s="22"/>
      <c r="NW38" s="22"/>
      <c r="NX38" s="22"/>
      <c r="NY38" s="23">
        <v>0</v>
      </c>
      <c r="NZ38" s="21">
        <f t="shared" si="227"/>
        <v>0</v>
      </c>
      <c r="OA38" s="21">
        <f t="shared" si="160"/>
        <v>0</v>
      </c>
      <c r="OB38" s="21">
        <v>0</v>
      </c>
      <c r="OC38" s="21">
        <f t="shared" si="161"/>
        <v>0</v>
      </c>
      <c r="OD38" s="21">
        <v>0</v>
      </c>
      <c r="OE38" s="21">
        <f t="shared" si="162"/>
        <v>0</v>
      </c>
      <c r="OF38" s="21">
        <v>0</v>
      </c>
      <c r="OG38" s="21">
        <f t="shared" si="163"/>
        <v>0</v>
      </c>
      <c r="OH38" s="21">
        <v>0</v>
      </c>
      <c r="OI38" s="21">
        <f t="shared" si="164"/>
        <v>0</v>
      </c>
      <c r="OJ38" s="21">
        <v>0</v>
      </c>
      <c r="OK38" s="21">
        <f t="shared" si="165"/>
        <v>0</v>
      </c>
      <c r="OL38" s="21">
        <f t="shared" si="24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67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68"/>
        <v>0</v>
      </c>
      <c r="OY38" s="21">
        <v>0</v>
      </c>
      <c r="OZ38" s="21">
        <f t="shared" si="169"/>
        <v>0</v>
      </c>
      <c r="PA38" s="21">
        <v>0</v>
      </c>
      <c r="PB38" s="21">
        <f t="shared" si="170"/>
        <v>0</v>
      </c>
      <c r="PC38" s="21">
        <v>0</v>
      </c>
      <c r="PD38" s="21">
        <f t="shared" si="171"/>
        <v>0</v>
      </c>
      <c r="PE38" s="21">
        <v>0</v>
      </c>
      <c r="PF38" s="21">
        <f t="shared" si="172"/>
        <v>0</v>
      </c>
      <c r="PG38" s="21">
        <v>0</v>
      </c>
      <c r="PH38" s="21">
        <f t="shared" si="173"/>
        <v>0</v>
      </c>
      <c r="PI38" s="21">
        <f t="shared" si="174"/>
        <v>0</v>
      </c>
      <c r="PJ38" s="21"/>
      <c r="PK38" s="23">
        <f t="shared" si="258"/>
        <v>0</v>
      </c>
      <c r="PL38" s="22"/>
      <c r="PM38" s="22"/>
      <c r="PN38" s="22"/>
      <c r="PO38" s="23">
        <v>0</v>
      </c>
      <c r="PP38" s="21">
        <f t="shared" si="228"/>
        <v>0</v>
      </c>
      <c r="PQ38" s="21">
        <f t="shared" si="176"/>
        <v>0</v>
      </c>
      <c r="PR38" s="21">
        <v>0</v>
      </c>
      <c r="PS38" s="21">
        <f t="shared" si="177"/>
        <v>0</v>
      </c>
      <c r="PT38" s="21">
        <v>0</v>
      </c>
      <c r="PU38" s="21">
        <f t="shared" si="178"/>
        <v>0</v>
      </c>
      <c r="PV38" s="21">
        <v>0</v>
      </c>
      <c r="PW38" s="21">
        <f t="shared" si="179"/>
        <v>0</v>
      </c>
      <c r="PX38" s="21">
        <v>0</v>
      </c>
      <c r="PY38" s="21">
        <f t="shared" si="180"/>
        <v>0</v>
      </c>
      <c r="PZ38" s="21">
        <v>0</v>
      </c>
      <c r="QA38" s="21">
        <f t="shared" si="181"/>
        <v>0</v>
      </c>
      <c r="QB38" s="21">
        <f t="shared" si="24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3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4"/>
        <v>0</v>
      </c>
      <c r="QO38" s="21">
        <v>0</v>
      </c>
      <c r="QP38" s="21">
        <f t="shared" si="185"/>
        <v>0</v>
      </c>
      <c r="QQ38" s="21">
        <v>0</v>
      </c>
      <c r="QR38" s="21">
        <f t="shared" si="186"/>
        <v>0</v>
      </c>
      <c r="QS38" s="21">
        <v>0</v>
      </c>
      <c r="QT38" s="21">
        <f t="shared" si="187"/>
        <v>0</v>
      </c>
      <c r="QU38" s="21">
        <v>0</v>
      </c>
      <c r="QV38" s="21">
        <f t="shared" si="188"/>
        <v>0</v>
      </c>
      <c r="QW38" s="21">
        <v>0</v>
      </c>
      <c r="QX38" s="21">
        <f t="shared" si="189"/>
        <v>0</v>
      </c>
      <c r="QY38" s="21">
        <f t="shared" si="190"/>
        <v>0</v>
      </c>
      <c r="QZ38" s="21"/>
      <c r="RA38" s="23">
        <f t="shared" si="259"/>
        <v>0</v>
      </c>
      <c r="RB38" s="22"/>
      <c r="RC38" s="22"/>
      <c r="RD38" s="22"/>
      <c r="RE38" s="23">
        <v>0</v>
      </c>
      <c r="RF38" s="21">
        <f t="shared" si="229"/>
        <v>0</v>
      </c>
      <c r="RG38" s="21">
        <f t="shared" si="192"/>
        <v>0</v>
      </c>
      <c r="RH38" s="21">
        <v>0</v>
      </c>
      <c r="RI38" s="21">
        <f t="shared" si="193"/>
        <v>0</v>
      </c>
      <c r="RJ38" s="21">
        <v>0</v>
      </c>
      <c r="RK38" s="21">
        <f t="shared" si="194"/>
        <v>0</v>
      </c>
      <c r="RL38" s="21">
        <v>0</v>
      </c>
      <c r="RM38" s="21">
        <f t="shared" si="195"/>
        <v>0</v>
      </c>
      <c r="RN38" s="21">
        <v>0</v>
      </c>
      <c r="RO38" s="21">
        <f t="shared" si="196"/>
        <v>0</v>
      </c>
      <c r="RP38" s="21">
        <v>0</v>
      </c>
      <c r="RQ38" s="21">
        <f t="shared" si="197"/>
        <v>0</v>
      </c>
      <c r="RR38" s="21">
        <f t="shared" si="25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199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0"/>
        <v>0</v>
      </c>
      <c r="SE38" s="21">
        <v>0</v>
      </c>
      <c r="SF38" s="21">
        <f t="shared" si="201"/>
        <v>0</v>
      </c>
      <c r="SG38" s="21">
        <v>0</v>
      </c>
      <c r="SH38" s="21">
        <f t="shared" si="202"/>
        <v>0</v>
      </c>
      <c r="SI38" s="21">
        <v>0</v>
      </c>
      <c r="SJ38" s="21">
        <f t="shared" si="203"/>
        <v>0</v>
      </c>
      <c r="SK38" s="21">
        <v>0</v>
      </c>
      <c r="SL38" s="21">
        <f t="shared" si="204"/>
        <v>0</v>
      </c>
      <c r="SM38" s="21">
        <v>0</v>
      </c>
      <c r="SN38" s="21">
        <f t="shared" si="205"/>
        <v>0</v>
      </c>
      <c r="SO38" s="21">
        <f t="shared" si="206"/>
        <v>0</v>
      </c>
      <c r="SP38" s="21"/>
      <c r="SQ38" s="23">
        <f t="shared" si="260"/>
        <v>0</v>
      </c>
      <c r="SR38" s="24">
        <f t="shared" si="14"/>
        <v>0</v>
      </c>
      <c r="SS38" s="24">
        <f t="shared" si="15"/>
        <v>0</v>
      </c>
      <c r="ST38" s="24">
        <f t="shared" si="207"/>
        <v>0</v>
      </c>
    </row>
    <row r="39" spans="1:514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6"/>
        <v>0</v>
      </c>
      <c r="M39" s="21">
        <f t="shared" si="17"/>
        <v>0</v>
      </c>
      <c r="N39" s="21">
        <v>0</v>
      </c>
      <c r="O39" s="21">
        <f t="shared" si="18"/>
        <v>0</v>
      </c>
      <c r="P39" s="21">
        <v>0</v>
      </c>
      <c r="Q39" s="21">
        <f t="shared" si="19"/>
        <v>0</v>
      </c>
      <c r="R39" s="21">
        <v>0</v>
      </c>
      <c r="S39" s="21">
        <f t="shared" si="20"/>
        <v>0</v>
      </c>
      <c r="T39" s="21">
        <v>0</v>
      </c>
      <c r="U39" s="21">
        <f t="shared" si="21"/>
        <v>0</v>
      </c>
      <c r="V39" s="21">
        <v>0</v>
      </c>
      <c r="W39" s="21">
        <f t="shared" si="22"/>
        <v>0</v>
      </c>
      <c r="X39" s="21">
        <f t="shared" si="23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4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5"/>
        <v>0</v>
      </c>
      <c r="AK39" s="21">
        <v>0</v>
      </c>
      <c r="AL39" s="21">
        <f t="shared" si="26"/>
        <v>0</v>
      </c>
      <c r="AM39" s="21">
        <v>0</v>
      </c>
      <c r="AN39" s="21">
        <f t="shared" si="27"/>
        <v>0</v>
      </c>
      <c r="AO39" s="21">
        <v>0</v>
      </c>
      <c r="AP39" s="21">
        <f t="shared" si="28"/>
        <v>0</v>
      </c>
      <c r="AQ39" s="21">
        <v>0</v>
      </c>
      <c r="AR39" s="21">
        <f t="shared" si="29"/>
        <v>0</v>
      </c>
      <c r="AS39" s="21">
        <v>0</v>
      </c>
      <c r="AT39" s="21">
        <f t="shared" si="30"/>
        <v>0</v>
      </c>
      <c r="AU39" s="21">
        <f t="shared" si="31"/>
        <v>0</v>
      </c>
      <c r="AV39" s="21"/>
      <c r="AW39" s="23">
        <f t="shared" si="208"/>
        <v>0</v>
      </c>
      <c r="AX39" s="22"/>
      <c r="AY39" s="22"/>
      <c r="AZ39" s="22"/>
      <c r="BA39" s="23">
        <v>0</v>
      </c>
      <c r="BB39" s="21">
        <f t="shared" si="219"/>
        <v>0</v>
      </c>
      <c r="BC39" s="21">
        <f t="shared" si="33"/>
        <v>0</v>
      </c>
      <c r="BD39" s="21">
        <v>0</v>
      </c>
      <c r="BE39" s="21">
        <f t="shared" si="34"/>
        <v>0</v>
      </c>
      <c r="BF39" s="21">
        <v>0</v>
      </c>
      <c r="BG39" s="21">
        <f t="shared" si="35"/>
        <v>0</v>
      </c>
      <c r="BH39" s="21">
        <v>0</v>
      </c>
      <c r="BI39" s="21">
        <f t="shared" si="36"/>
        <v>0</v>
      </c>
      <c r="BJ39" s="21">
        <v>0</v>
      </c>
      <c r="BK39" s="21">
        <f t="shared" si="37"/>
        <v>0</v>
      </c>
      <c r="BL39" s="21">
        <v>0</v>
      </c>
      <c r="BM39" s="21">
        <f t="shared" si="38"/>
        <v>0</v>
      </c>
      <c r="BN39" s="21">
        <f t="shared" si="24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0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1"/>
        <v>0</v>
      </c>
      <c r="CA39" s="21">
        <v>0</v>
      </c>
      <c r="CB39" s="21">
        <f t="shared" si="42"/>
        <v>0</v>
      </c>
      <c r="CC39" s="21">
        <v>0</v>
      </c>
      <c r="CD39" s="21">
        <f t="shared" si="43"/>
        <v>0</v>
      </c>
      <c r="CE39" s="21">
        <v>0</v>
      </c>
      <c r="CF39" s="21">
        <f t="shared" si="44"/>
        <v>0</v>
      </c>
      <c r="CG39" s="21">
        <v>0</v>
      </c>
      <c r="CH39" s="21">
        <f t="shared" si="45"/>
        <v>0</v>
      </c>
      <c r="CI39" s="21">
        <v>0</v>
      </c>
      <c r="CJ39" s="21">
        <f t="shared" si="46"/>
        <v>0</v>
      </c>
      <c r="CK39" s="21">
        <f t="shared" si="47"/>
        <v>0</v>
      </c>
      <c r="CL39" s="21"/>
      <c r="CM39" s="23">
        <f t="shared" si="251"/>
        <v>0</v>
      </c>
      <c r="CN39" s="22"/>
      <c r="CO39" s="22"/>
      <c r="CP39" s="22"/>
      <c r="CQ39" s="23">
        <v>0</v>
      </c>
      <c r="CR39" s="21">
        <f t="shared" si="220"/>
        <v>0</v>
      </c>
      <c r="CS39" s="21">
        <f t="shared" si="49"/>
        <v>0</v>
      </c>
      <c r="CT39" s="21">
        <v>0</v>
      </c>
      <c r="CU39" s="21">
        <f t="shared" si="50"/>
        <v>0</v>
      </c>
      <c r="CV39" s="21">
        <v>0</v>
      </c>
      <c r="CW39" s="21">
        <f t="shared" si="51"/>
        <v>0</v>
      </c>
      <c r="CX39" s="21">
        <v>0</v>
      </c>
      <c r="CY39" s="21">
        <f t="shared" si="52"/>
        <v>0</v>
      </c>
      <c r="CZ39" s="21">
        <v>0</v>
      </c>
      <c r="DA39" s="21">
        <f t="shared" si="53"/>
        <v>0</v>
      </c>
      <c r="DB39" s="21">
        <v>0</v>
      </c>
      <c r="DC39" s="21">
        <f t="shared" si="54"/>
        <v>0</v>
      </c>
      <c r="DD39" s="21">
        <f t="shared" si="24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6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7"/>
        <v>0</v>
      </c>
      <c r="DS39" s="21">
        <v>0</v>
      </c>
      <c r="DT39" s="21">
        <f t="shared" si="58"/>
        <v>0</v>
      </c>
      <c r="DU39" s="21">
        <v>0</v>
      </c>
      <c r="DV39" s="21">
        <f t="shared" si="59"/>
        <v>0</v>
      </c>
      <c r="DW39" s="21">
        <v>0</v>
      </c>
      <c r="DX39" s="21">
        <f t="shared" si="60"/>
        <v>0</v>
      </c>
      <c r="DY39" s="21">
        <v>0</v>
      </c>
      <c r="DZ39" s="21">
        <f t="shared" si="61"/>
        <v>0</v>
      </c>
      <c r="EA39" s="21">
        <f t="shared" si="62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21"/>
        <v>0</v>
      </c>
      <c r="EI39" s="21">
        <f t="shared" si="64"/>
        <v>0</v>
      </c>
      <c r="EJ39" s="21">
        <v>0</v>
      </c>
      <c r="EK39" s="21">
        <f t="shared" si="65"/>
        <v>0</v>
      </c>
      <c r="EL39" s="21">
        <v>0</v>
      </c>
      <c r="EM39" s="21">
        <f t="shared" si="66"/>
        <v>0</v>
      </c>
      <c r="EN39" s="21">
        <v>0</v>
      </c>
      <c r="EO39" s="21">
        <f t="shared" si="67"/>
        <v>0</v>
      </c>
      <c r="EP39" s="21">
        <v>0</v>
      </c>
      <c r="EQ39" s="21">
        <f t="shared" si="68"/>
        <v>0</v>
      </c>
      <c r="ER39" s="21">
        <v>0</v>
      </c>
      <c r="ES39" s="21">
        <f t="shared" si="69"/>
        <v>0</v>
      </c>
      <c r="ET39" s="21">
        <f t="shared" si="24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1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2"/>
        <v>0</v>
      </c>
      <c r="FG39" s="21">
        <v>0</v>
      </c>
      <c r="FH39" s="21">
        <f t="shared" si="73"/>
        <v>0</v>
      </c>
      <c r="FI39" s="21">
        <v>0</v>
      </c>
      <c r="FJ39" s="21">
        <f t="shared" si="74"/>
        <v>0</v>
      </c>
      <c r="FK39" s="21">
        <v>0</v>
      </c>
      <c r="FL39" s="21">
        <f t="shared" si="75"/>
        <v>0</v>
      </c>
      <c r="FM39" s="21">
        <v>0</v>
      </c>
      <c r="FN39" s="21">
        <f t="shared" si="76"/>
        <v>0</v>
      </c>
      <c r="FO39" s="21">
        <v>0</v>
      </c>
      <c r="FP39" s="21">
        <f t="shared" si="77"/>
        <v>0</v>
      </c>
      <c r="FQ39" s="21">
        <f t="shared" si="78"/>
        <v>0</v>
      </c>
      <c r="FR39" s="21"/>
      <c r="FS39" s="23">
        <f t="shared" si="252"/>
        <v>0</v>
      </c>
      <c r="FT39" s="22"/>
      <c r="FU39" s="22"/>
      <c r="FV39" s="22"/>
      <c r="FW39" s="23">
        <v>0</v>
      </c>
      <c r="FX39" s="21">
        <f t="shared" si="222"/>
        <v>0</v>
      </c>
      <c r="FY39" s="21">
        <f t="shared" si="80"/>
        <v>0</v>
      </c>
      <c r="FZ39" s="21">
        <v>0</v>
      </c>
      <c r="GA39" s="21">
        <f t="shared" si="81"/>
        <v>0</v>
      </c>
      <c r="GB39" s="21">
        <v>0</v>
      </c>
      <c r="GC39" s="21">
        <f t="shared" si="82"/>
        <v>0</v>
      </c>
      <c r="GD39" s="21">
        <v>0</v>
      </c>
      <c r="GE39" s="21">
        <f t="shared" si="83"/>
        <v>0</v>
      </c>
      <c r="GF39" s="21">
        <v>0</v>
      </c>
      <c r="GG39" s="21">
        <f t="shared" si="84"/>
        <v>0</v>
      </c>
      <c r="GH39" s="21">
        <v>0</v>
      </c>
      <c r="GI39" s="21">
        <f t="shared" si="85"/>
        <v>0</v>
      </c>
      <c r="GJ39" s="21">
        <f t="shared" si="24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7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8"/>
        <v>0</v>
      </c>
      <c r="GW39" s="21">
        <v>0</v>
      </c>
      <c r="GX39" s="21">
        <f t="shared" si="89"/>
        <v>0</v>
      </c>
      <c r="GY39" s="21">
        <v>0</v>
      </c>
      <c r="GZ39" s="21">
        <f t="shared" si="90"/>
        <v>0</v>
      </c>
      <c r="HA39" s="21">
        <v>0</v>
      </c>
      <c r="HB39" s="21">
        <f t="shared" si="91"/>
        <v>0</v>
      </c>
      <c r="HC39" s="21">
        <v>0</v>
      </c>
      <c r="HD39" s="21">
        <f t="shared" si="92"/>
        <v>0</v>
      </c>
      <c r="HE39" s="21">
        <v>0</v>
      </c>
      <c r="HF39" s="21">
        <f t="shared" si="93"/>
        <v>0</v>
      </c>
      <c r="HG39" s="21">
        <f t="shared" si="94"/>
        <v>0</v>
      </c>
      <c r="HH39" s="21"/>
      <c r="HI39" s="23">
        <f t="shared" si="253"/>
        <v>0</v>
      </c>
      <c r="HJ39" s="22"/>
      <c r="HK39" s="22"/>
      <c r="HL39" s="22"/>
      <c r="HM39" s="23">
        <v>0</v>
      </c>
      <c r="HN39" s="21">
        <f t="shared" si="223"/>
        <v>0</v>
      </c>
      <c r="HO39" s="21">
        <f t="shared" si="96"/>
        <v>0</v>
      </c>
      <c r="HP39" s="21">
        <v>0</v>
      </c>
      <c r="HQ39" s="21">
        <f t="shared" si="97"/>
        <v>0</v>
      </c>
      <c r="HR39" s="21">
        <v>0</v>
      </c>
      <c r="HS39" s="21">
        <f t="shared" si="98"/>
        <v>0</v>
      </c>
      <c r="HT39" s="21">
        <v>0</v>
      </c>
      <c r="HU39" s="21">
        <f t="shared" si="99"/>
        <v>0</v>
      </c>
      <c r="HV39" s="21">
        <v>0</v>
      </c>
      <c r="HW39" s="21">
        <f t="shared" si="100"/>
        <v>0</v>
      </c>
      <c r="HX39" s="21">
        <v>0</v>
      </c>
      <c r="HY39" s="21">
        <f t="shared" si="101"/>
        <v>0</v>
      </c>
      <c r="HZ39" s="21">
        <f t="shared" si="24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3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4"/>
        <v>0</v>
      </c>
      <c r="IM39" s="21">
        <v>0</v>
      </c>
      <c r="IN39" s="21">
        <f t="shared" si="105"/>
        <v>0</v>
      </c>
      <c r="IO39" s="21">
        <v>0</v>
      </c>
      <c r="IP39" s="21">
        <f t="shared" si="106"/>
        <v>0</v>
      </c>
      <c r="IQ39" s="21">
        <v>0</v>
      </c>
      <c r="IR39" s="21">
        <f t="shared" si="107"/>
        <v>0</v>
      </c>
      <c r="IS39" s="21">
        <v>0</v>
      </c>
      <c r="IT39" s="21">
        <f t="shared" si="108"/>
        <v>0</v>
      </c>
      <c r="IU39" s="21">
        <v>0</v>
      </c>
      <c r="IV39" s="21">
        <f t="shared" si="109"/>
        <v>0</v>
      </c>
      <c r="IW39" s="21">
        <f t="shared" si="110"/>
        <v>0</v>
      </c>
      <c r="IX39" s="21"/>
      <c r="IY39" s="23">
        <f t="shared" si="254"/>
        <v>0</v>
      </c>
      <c r="IZ39" s="22"/>
      <c r="JA39" s="22"/>
      <c r="JB39" s="22"/>
      <c r="JC39" s="23">
        <v>0</v>
      </c>
      <c r="JD39" s="21">
        <f t="shared" si="224"/>
        <v>0</v>
      </c>
      <c r="JE39" s="21">
        <f t="shared" si="112"/>
        <v>0</v>
      </c>
      <c r="JF39" s="21">
        <v>0</v>
      </c>
      <c r="JG39" s="21">
        <f t="shared" si="113"/>
        <v>0</v>
      </c>
      <c r="JH39" s="21">
        <v>0</v>
      </c>
      <c r="JI39" s="21">
        <f t="shared" si="114"/>
        <v>0</v>
      </c>
      <c r="JJ39" s="21">
        <v>0</v>
      </c>
      <c r="JK39" s="21">
        <f t="shared" si="115"/>
        <v>0</v>
      </c>
      <c r="JL39" s="21">
        <v>0</v>
      </c>
      <c r="JM39" s="21">
        <f t="shared" si="116"/>
        <v>0</v>
      </c>
      <c r="JN39" s="21">
        <v>0</v>
      </c>
      <c r="JO39" s="21">
        <f t="shared" si="117"/>
        <v>0</v>
      </c>
      <c r="JP39" s="21">
        <f t="shared" si="24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19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0"/>
        <v>0</v>
      </c>
      <c r="KC39" s="21">
        <v>0</v>
      </c>
      <c r="KD39" s="21">
        <f t="shared" si="121"/>
        <v>0</v>
      </c>
      <c r="KE39" s="21">
        <v>0</v>
      </c>
      <c r="KF39" s="21">
        <f t="shared" si="122"/>
        <v>0</v>
      </c>
      <c r="KG39" s="21">
        <v>0</v>
      </c>
      <c r="KH39" s="21">
        <f t="shared" si="123"/>
        <v>0</v>
      </c>
      <c r="KI39" s="21">
        <v>0</v>
      </c>
      <c r="KJ39" s="21">
        <f t="shared" si="124"/>
        <v>0</v>
      </c>
      <c r="KK39" s="21">
        <v>0</v>
      </c>
      <c r="KL39" s="21">
        <f t="shared" si="125"/>
        <v>0</v>
      </c>
      <c r="KM39" s="21">
        <f t="shared" si="126"/>
        <v>0</v>
      </c>
      <c r="KN39" s="21"/>
      <c r="KO39" s="23">
        <f t="shared" si="255"/>
        <v>0</v>
      </c>
      <c r="KP39" s="22"/>
      <c r="KQ39" s="22"/>
      <c r="KR39" s="22"/>
      <c r="KS39" s="23">
        <v>0</v>
      </c>
      <c r="KT39" s="21">
        <f t="shared" si="225"/>
        <v>0</v>
      </c>
      <c r="KU39" s="21">
        <f t="shared" si="128"/>
        <v>0</v>
      </c>
      <c r="KV39" s="21">
        <v>0</v>
      </c>
      <c r="KW39" s="21">
        <f t="shared" si="129"/>
        <v>0</v>
      </c>
      <c r="KX39" s="21">
        <v>0</v>
      </c>
      <c r="KY39" s="21">
        <f t="shared" si="130"/>
        <v>0</v>
      </c>
      <c r="KZ39" s="21">
        <v>0</v>
      </c>
      <c r="LA39" s="21">
        <f t="shared" si="131"/>
        <v>0</v>
      </c>
      <c r="LB39" s="21">
        <v>0</v>
      </c>
      <c r="LC39" s="21">
        <f t="shared" si="132"/>
        <v>0</v>
      </c>
      <c r="LD39" s="21">
        <v>0</v>
      </c>
      <c r="LE39" s="21">
        <f t="shared" si="133"/>
        <v>0</v>
      </c>
      <c r="LF39" s="21">
        <f t="shared" si="24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5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6"/>
        <v>0</v>
      </c>
      <c r="LS39" s="21">
        <v>0</v>
      </c>
      <c r="LT39" s="21">
        <f t="shared" si="137"/>
        <v>0</v>
      </c>
      <c r="LU39" s="21">
        <v>0</v>
      </c>
      <c r="LV39" s="21">
        <f t="shared" si="138"/>
        <v>0</v>
      </c>
      <c r="LW39" s="21">
        <v>0</v>
      </c>
      <c r="LX39" s="21">
        <f t="shared" si="139"/>
        <v>0</v>
      </c>
      <c r="LY39" s="21">
        <v>0</v>
      </c>
      <c r="LZ39" s="21">
        <f t="shared" si="140"/>
        <v>0</v>
      </c>
      <c r="MA39" s="21">
        <v>0</v>
      </c>
      <c r="MB39" s="21">
        <f t="shared" si="141"/>
        <v>0</v>
      </c>
      <c r="MC39" s="21">
        <f t="shared" si="142"/>
        <v>0</v>
      </c>
      <c r="MD39" s="21"/>
      <c r="ME39" s="23">
        <f t="shared" si="256"/>
        <v>0</v>
      </c>
      <c r="MF39" s="22"/>
      <c r="MG39" s="22"/>
      <c r="MH39" s="22"/>
      <c r="MI39" s="23">
        <v>0</v>
      </c>
      <c r="MJ39" s="21">
        <f t="shared" si="226"/>
        <v>0</v>
      </c>
      <c r="MK39" s="21">
        <f t="shared" si="144"/>
        <v>0</v>
      </c>
      <c r="ML39" s="21">
        <v>0</v>
      </c>
      <c r="MM39" s="21">
        <f t="shared" si="145"/>
        <v>0</v>
      </c>
      <c r="MN39" s="21">
        <v>0</v>
      </c>
      <c r="MO39" s="21">
        <f t="shared" si="146"/>
        <v>0</v>
      </c>
      <c r="MP39" s="21">
        <v>0</v>
      </c>
      <c r="MQ39" s="21">
        <f t="shared" si="147"/>
        <v>0</v>
      </c>
      <c r="MR39" s="21">
        <v>0</v>
      </c>
      <c r="MS39" s="21">
        <f t="shared" si="148"/>
        <v>0</v>
      </c>
      <c r="MT39" s="21">
        <v>0</v>
      </c>
      <c r="MU39" s="21">
        <f t="shared" si="149"/>
        <v>0</v>
      </c>
      <c r="MV39" s="21">
        <f t="shared" si="24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1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2"/>
        <v>0</v>
      </c>
      <c r="NI39" s="21">
        <v>0</v>
      </c>
      <c r="NJ39" s="21">
        <f t="shared" si="153"/>
        <v>0</v>
      </c>
      <c r="NK39" s="21">
        <v>0</v>
      </c>
      <c r="NL39" s="21">
        <f t="shared" si="154"/>
        <v>0</v>
      </c>
      <c r="NM39" s="21">
        <v>0</v>
      </c>
      <c r="NN39" s="21">
        <f t="shared" si="155"/>
        <v>0</v>
      </c>
      <c r="NO39" s="21">
        <v>0</v>
      </c>
      <c r="NP39" s="21">
        <f t="shared" si="156"/>
        <v>0</v>
      </c>
      <c r="NQ39" s="21">
        <v>0</v>
      </c>
      <c r="NR39" s="21">
        <f t="shared" si="157"/>
        <v>0</v>
      </c>
      <c r="NS39" s="21">
        <f t="shared" si="158"/>
        <v>0</v>
      </c>
      <c r="NT39" s="21"/>
      <c r="NU39" s="23">
        <f t="shared" si="257"/>
        <v>0</v>
      </c>
      <c r="NV39" s="22"/>
      <c r="NW39" s="22"/>
      <c r="NX39" s="22"/>
      <c r="NY39" s="23">
        <v>0</v>
      </c>
      <c r="NZ39" s="21">
        <f t="shared" si="227"/>
        <v>0</v>
      </c>
      <c r="OA39" s="21">
        <f t="shared" si="160"/>
        <v>0</v>
      </c>
      <c r="OB39" s="21">
        <v>0</v>
      </c>
      <c r="OC39" s="21">
        <f t="shared" si="161"/>
        <v>0</v>
      </c>
      <c r="OD39" s="21">
        <v>0</v>
      </c>
      <c r="OE39" s="21">
        <f t="shared" si="162"/>
        <v>0</v>
      </c>
      <c r="OF39" s="21">
        <v>0</v>
      </c>
      <c r="OG39" s="21">
        <f t="shared" si="163"/>
        <v>0</v>
      </c>
      <c r="OH39" s="21">
        <v>0</v>
      </c>
      <c r="OI39" s="21">
        <f t="shared" si="164"/>
        <v>0</v>
      </c>
      <c r="OJ39" s="21">
        <v>0</v>
      </c>
      <c r="OK39" s="21">
        <f t="shared" si="165"/>
        <v>0</v>
      </c>
      <c r="OL39" s="21">
        <f t="shared" si="24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67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68"/>
        <v>0</v>
      </c>
      <c r="OY39" s="21">
        <v>0</v>
      </c>
      <c r="OZ39" s="21">
        <f t="shared" si="169"/>
        <v>0</v>
      </c>
      <c r="PA39" s="21">
        <v>0</v>
      </c>
      <c r="PB39" s="21">
        <f t="shared" si="170"/>
        <v>0</v>
      </c>
      <c r="PC39" s="21">
        <v>0</v>
      </c>
      <c r="PD39" s="21">
        <f t="shared" si="171"/>
        <v>0</v>
      </c>
      <c r="PE39" s="21">
        <v>0</v>
      </c>
      <c r="PF39" s="21">
        <f t="shared" si="172"/>
        <v>0</v>
      </c>
      <c r="PG39" s="21">
        <v>0</v>
      </c>
      <c r="PH39" s="21">
        <f t="shared" si="173"/>
        <v>0</v>
      </c>
      <c r="PI39" s="21">
        <f t="shared" si="174"/>
        <v>0</v>
      </c>
      <c r="PJ39" s="21"/>
      <c r="PK39" s="23">
        <f t="shared" si="258"/>
        <v>0</v>
      </c>
      <c r="PL39" s="22"/>
      <c r="PM39" s="22"/>
      <c r="PN39" s="22"/>
      <c r="PO39" s="23">
        <v>0</v>
      </c>
      <c r="PP39" s="21">
        <f t="shared" si="228"/>
        <v>0</v>
      </c>
      <c r="PQ39" s="21">
        <f t="shared" si="176"/>
        <v>0</v>
      </c>
      <c r="PR39" s="21">
        <v>0</v>
      </c>
      <c r="PS39" s="21">
        <f t="shared" si="177"/>
        <v>0</v>
      </c>
      <c r="PT39" s="21">
        <v>0</v>
      </c>
      <c r="PU39" s="21">
        <f t="shared" si="178"/>
        <v>0</v>
      </c>
      <c r="PV39" s="21">
        <v>0</v>
      </c>
      <c r="PW39" s="21">
        <f t="shared" si="179"/>
        <v>0</v>
      </c>
      <c r="PX39" s="21">
        <v>0</v>
      </c>
      <c r="PY39" s="21">
        <f t="shared" si="180"/>
        <v>0</v>
      </c>
      <c r="PZ39" s="21">
        <v>0</v>
      </c>
      <c r="QA39" s="21">
        <f t="shared" si="181"/>
        <v>0</v>
      </c>
      <c r="QB39" s="21">
        <f t="shared" si="24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3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4"/>
        <v>0</v>
      </c>
      <c r="QO39" s="21">
        <v>0</v>
      </c>
      <c r="QP39" s="21">
        <f t="shared" si="185"/>
        <v>0</v>
      </c>
      <c r="QQ39" s="21">
        <v>0</v>
      </c>
      <c r="QR39" s="21">
        <f t="shared" si="186"/>
        <v>0</v>
      </c>
      <c r="QS39" s="21">
        <v>0</v>
      </c>
      <c r="QT39" s="21">
        <f t="shared" si="187"/>
        <v>0</v>
      </c>
      <c r="QU39" s="21">
        <v>0</v>
      </c>
      <c r="QV39" s="21">
        <f t="shared" si="188"/>
        <v>0</v>
      </c>
      <c r="QW39" s="21">
        <v>0</v>
      </c>
      <c r="QX39" s="21">
        <f t="shared" si="189"/>
        <v>0</v>
      </c>
      <c r="QY39" s="21">
        <f t="shared" si="190"/>
        <v>0</v>
      </c>
      <c r="QZ39" s="21"/>
      <c r="RA39" s="23">
        <f t="shared" si="259"/>
        <v>0</v>
      </c>
      <c r="RB39" s="22"/>
      <c r="RC39" s="22"/>
      <c r="RD39" s="22"/>
      <c r="RE39" s="23">
        <v>0</v>
      </c>
      <c r="RF39" s="21">
        <f t="shared" si="229"/>
        <v>0</v>
      </c>
      <c r="RG39" s="21">
        <f t="shared" si="192"/>
        <v>0</v>
      </c>
      <c r="RH39" s="21">
        <v>0</v>
      </c>
      <c r="RI39" s="21">
        <f t="shared" si="193"/>
        <v>0</v>
      </c>
      <c r="RJ39" s="21">
        <v>0</v>
      </c>
      <c r="RK39" s="21">
        <f t="shared" si="194"/>
        <v>0</v>
      </c>
      <c r="RL39" s="21">
        <v>0</v>
      </c>
      <c r="RM39" s="21">
        <f t="shared" si="195"/>
        <v>0</v>
      </c>
      <c r="RN39" s="21">
        <v>0</v>
      </c>
      <c r="RO39" s="21">
        <f t="shared" si="196"/>
        <v>0</v>
      </c>
      <c r="RP39" s="21">
        <v>0</v>
      </c>
      <c r="RQ39" s="21">
        <f t="shared" si="197"/>
        <v>0</v>
      </c>
      <c r="RR39" s="21">
        <f t="shared" si="25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199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0"/>
        <v>0</v>
      </c>
      <c r="SE39" s="21">
        <v>0</v>
      </c>
      <c r="SF39" s="21">
        <f t="shared" si="201"/>
        <v>0</v>
      </c>
      <c r="SG39" s="21">
        <v>0</v>
      </c>
      <c r="SH39" s="21">
        <f t="shared" si="202"/>
        <v>0</v>
      </c>
      <c r="SI39" s="21">
        <v>0</v>
      </c>
      <c r="SJ39" s="21">
        <f t="shared" si="203"/>
        <v>0</v>
      </c>
      <c r="SK39" s="21">
        <v>0</v>
      </c>
      <c r="SL39" s="21">
        <f t="shared" si="204"/>
        <v>0</v>
      </c>
      <c r="SM39" s="21">
        <v>0</v>
      </c>
      <c r="SN39" s="21">
        <f t="shared" si="205"/>
        <v>0</v>
      </c>
      <c r="SO39" s="21">
        <f t="shared" si="206"/>
        <v>0</v>
      </c>
      <c r="SP39" s="21"/>
      <c r="SQ39" s="23">
        <f t="shared" si="260"/>
        <v>0</v>
      </c>
      <c r="SR39" s="24">
        <f t="shared" si="14"/>
        <v>0</v>
      </c>
      <c r="SS39" s="24">
        <f t="shared" si="15"/>
        <v>0</v>
      </c>
      <c r="ST39" s="24">
        <f t="shared" si="207"/>
        <v>0</v>
      </c>
    </row>
    <row r="40" spans="1:514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6"/>
        <v>0</v>
      </c>
      <c r="M40" s="21">
        <f t="shared" si="17"/>
        <v>0</v>
      </c>
      <c r="N40" s="21">
        <v>0</v>
      </c>
      <c r="O40" s="21">
        <f t="shared" si="18"/>
        <v>0</v>
      </c>
      <c r="P40" s="21">
        <v>0</v>
      </c>
      <c r="Q40" s="21">
        <f t="shared" si="19"/>
        <v>0</v>
      </c>
      <c r="R40" s="21">
        <v>0</v>
      </c>
      <c r="S40" s="21">
        <f t="shared" si="20"/>
        <v>0</v>
      </c>
      <c r="T40" s="21">
        <v>0</v>
      </c>
      <c r="U40" s="21">
        <f t="shared" si="21"/>
        <v>0</v>
      </c>
      <c r="V40" s="21">
        <v>0</v>
      </c>
      <c r="W40" s="21">
        <f t="shared" si="22"/>
        <v>0</v>
      </c>
      <c r="X40" s="21">
        <f t="shared" si="23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4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5"/>
        <v>0</v>
      </c>
      <c r="AK40" s="21">
        <v>0</v>
      </c>
      <c r="AL40" s="21">
        <f t="shared" si="26"/>
        <v>0</v>
      </c>
      <c r="AM40" s="21">
        <v>0</v>
      </c>
      <c r="AN40" s="21">
        <f t="shared" si="27"/>
        <v>0</v>
      </c>
      <c r="AO40" s="21">
        <v>0</v>
      </c>
      <c r="AP40" s="21">
        <f t="shared" si="28"/>
        <v>0</v>
      </c>
      <c r="AQ40" s="21">
        <v>0</v>
      </c>
      <c r="AR40" s="21">
        <f t="shared" si="29"/>
        <v>0</v>
      </c>
      <c r="AS40" s="21">
        <v>0</v>
      </c>
      <c r="AT40" s="21">
        <f t="shared" si="30"/>
        <v>0</v>
      </c>
      <c r="AU40" s="21">
        <f t="shared" si="31"/>
        <v>0</v>
      </c>
      <c r="AV40" s="21"/>
      <c r="AW40" s="23">
        <f t="shared" si="208"/>
        <v>0</v>
      </c>
      <c r="AX40" s="22"/>
      <c r="AY40" s="22"/>
      <c r="AZ40" s="22"/>
      <c r="BA40" s="23">
        <v>0</v>
      </c>
      <c r="BB40" s="21">
        <f t="shared" si="219"/>
        <v>0</v>
      </c>
      <c r="BC40" s="21">
        <f t="shared" si="33"/>
        <v>0</v>
      </c>
      <c r="BD40" s="21">
        <v>0</v>
      </c>
      <c r="BE40" s="21">
        <f t="shared" si="34"/>
        <v>0</v>
      </c>
      <c r="BF40" s="21">
        <v>0</v>
      </c>
      <c r="BG40" s="21">
        <f t="shared" si="35"/>
        <v>0</v>
      </c>
      <c r="BH40" s="21">
        <v>0</v>
      </c>
      <c r="BI40" s="21">
        <f t="shared" si="36"/>
        <v>0</v>
      </c>
      <c r="BJ40" s="21">
        <v>0</v>
      </c>
      <c r="BK40" s="21">
        <f t="shared" si="37"/>
        <v>0</v>
      </c>
      <c r="BL40" s="21">
        <v>0</v>
      </c>
      <c r="BM40" s="21">
        <f t="shared" si="38"/>
        <v>0</v>
      </c>
      <c r="BN40" s="21">
        <f t="shared" si="24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0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1"/>
        <v>0</v>
      </c>
      <c r="CA40" s="21">
        <v>0</v>
      </c>
      <c r="CB40" s="21">
        <f t="shared" si="42"/>
        <v>0</v>
      </c>
      <c r="CC40" s="21">
        <v>0</v>
      </c>
      <c r="CD40" s="21">
        <f t="shared" si="43"/>
        <v>0</v>
      </c>
      <c r="CE40" s="21">
        <v>0</v>
      </c>
      <c r="CF40" s="21">
        <f t="shared" si="44"/>
        <v>0</v>
      </c>
      <c r="CG40" s="21">
        <v>0</v>
      </c>
      <c r="CH40" s="21">
        <f t="shared" si="45"/>
        <v>0</v>
      </c>
      <c r="CI40" s="21">
        <v>0</v>
      </c>
      <c r="CJ40" s="21">
        <f t="shared" si="46"/>
        <v>0</v>
      </c>
      <c r="CK40" s="21">
        <f t="shared" si="47"/>
        <v>0</v>
      </c>
      <c r="CL40" s="21"/>
      <c r="CM40" s="23">
        <f t="shared" si="251"/>
        <v>0</v>
      </c>
      <c r="CN40" s="22"/>
      <c r="CO40" s="22"/>
      <c r="CP40" s="22"/>
      <c r="CQ40" s="23">
        <v>0</v>
      </c>
      <c r="CR40" s="21">
        <f t="shared" si="220"/>
        <v>0</v>
      </c>
      <c r="CS40" s="21">
        <f t="shared" si="49"/>
        <v>0</v>
      </c>
      <c r="CT40" s="21">
        <v>0</v>
      </c>
      <c r="CU40" s="21">
        <f t="shared" si="50"/>
        <v>0</v>
      </c>
      <c r="CV40" s="21">
        <v>0</v>
      </c>
      <c r="CW40" s="21">
        <f t="shared" si="51"/>
        <v>0</v>
      </c>
      <c r="CX40" s="21">
        <v>0</v>
      </c>
      <c r="CY40" s="21">
        <f t="shared" si="52"/>
        <v>0</v>
      </c>
      <c r="CZ40" s="21">
        <v>0</v>
      </c>
      <c r="DA40" s="21">
        <f t="shared" si="53"/>
        <v>0</v>
      </c>
      <c r="DB40" s="21">
        <v>0</v>
      </c>
      <c r="DC40" s="21">
        <f t="shared" si="54"/>
        <v>0</v>
      </c>
      <c r="DD40" s="21">
        <f t="shared" si="24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6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7"/>
        <v>0</v>
      </c>
      <c r="DS40" s="21">
        <v>0</v>
      </c>
      <c r="DT40" s="21">
        <f t="shared" si="58"/>
        <v>0</v>
      </c>
      <c r="DU40" s="21">
        <v>0</v>
      </c>
      <c r="DV40" s="21">
        <f t="shared" si="59"/>
        <v>0</v>
      </c>
      <c r="DW40" s="21">
        <v>0</v>
      </c>
      <c r="DX40" s="21">
        <f t="shared" si="60"/>
        <v>0</v>
      </c>
      <c r="DY40" s="21">
        <v>0</v>
      </c>
      <c r="DZ40" s="21">
        <f t="shared" si="61"/>
        <v>0</v>
      </c>
      <c r="EA40" s="21">
        <f t="shared" si="62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21"/>
        <v>0</v>
      </c>
      <c r="EI40" s="21">
        <f t="shared" si="64"/>
        <v>0</v>
      </c>
      <c r="EJ40" s="21">
        <v>0</v>
      </c>
      <c r="EK40" s="21">
        <f t="shared" si="65"/>
        <v>0</v>
      </c>
      <c r="EL40" s="21">
        <v>0</v>
      </c>
      <c r="EM40" s="21">
        <f t="shared" si="66"/>
        <v>0</v>
      </c>
      <c r="EN40" s="21">
        <v>0</v>
      </c>
      <c r="EO40" s="21">
        <f t="shared" si="67"/>
        <v>0</v>
      </c>
      <c r="EP40" s="21">
        <v>0</v>
      </c>
      <c r="EQ40" s="21">
        <f t="shared" si="68"/>
        <v>0</v>
      </c>
      <c r="ER40" s="21">
        <v>0</v>
      </c>
      <c r="ES40" s="21">
        <f t="shared" si="69"/>
        <v>0</v>
      </c>
      <c r="ET40" s="21">
        <f t="shared" si="24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1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2"/>
        <v>0</v>
      </c>
      <c r="FG40" s="21">
        <v>0</v>
      </c>
      <c r="FH40" s="21">
        <f t="shared" si="73"/>
        <v>0</v>
      </c>
      <c r="FI40" s="21">
        <v>0</v>
      </c>
      <c r="FJ40" s="21">
        <f t="shared" si="74"/>
        <v>0</v>
      </c>
      <c r="FK40" s="21">
        <v>0</v>
      </c>
      <c r="FL40" s="21">
        <f t="shared" si="75"/>
        <v>0</v>
      </c>
      <c r="FM40" s="21">
        <v>0</v>
      </c>
      <c r="FN40" s="21">
        <f t="shared" si="76"/>
        <v>0</v>
      </c>
      <c r="FO40" s="21">
        <v>0</v>
      </c>
      <c r="FP40" s="21">
        <f t="shared" si="77"/>
        <v>0</v>
      </c>
      <c r="FQ40" s="21">
        <f t="shared" si="78"/>
        <v>0</v>
      </c>
      <c r="FR40" s="21"/>
      <c r="FS40" s="23">
        <f t="shared" si="252"/>
        <v>0</v>
      </c>
      <c r="FT40" s="22"/>
      <c r="FU40" s="22"/>
      <c r="FV40" s="22"/>
      <c r="FW40" s="23">
        <v>0</v>
      </c>
      <c r="FX40" s="21">
        <f t="shared" si="222"/>
        <v>0</v>
      </c>
      <c r="FY40" s="21">
        <f t="shared" si="80"/>
        <v>0</v>
      </c>
      <c r="FZ40" s="21">
        <v>0</v>
      </c>
      <c r="GA40" s="21">
        <f t="shared" si="81"/>
        <v>0</v>
      </c>
      <c r="GB40" s="21">
        <v>0</v>
      </c>
      <c r="GC40" s="21">
        <f t="shared" si="82"/>
        <v>0</v>
      </c>
      <c r="GD40" s="21">
        <v>0</v>
      </c>
      <c r="GE40" s="21">
        <f t="shared" si="83"/>
        <v>0</v>
      </c>
      <c r="GF40" s="21">
        <v>0</v>
      </c>
      <c r="GG40" s="21">
        <f t="shared" si="84"/>
        <v>0</v>
      </c>
      <c r="GH40" s="21">
        <v>0</v>
      </c>
      <c r="GI40" s="21">
        <f t="shared" si="85"/>
        <v>0</v>
      </c>
      <c r="GJ40" s="21">
        <f t="shared" si="24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7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8"/>
        <v>0</v>
      </c>
      <c r="GW40" s="21">
        <v>0</v>
      </c>
      <c r="GX40" s="21">
        <f t="shared" si="89"/>
        <v>0</v>
      </c>
      <c r="GY40" s="21">
        <v>0</v>
      </c>
      <c r="GZ40" s="21">
        <f t="shared" si="90"/>
        <v>0</v>
      </c>
      <c r="HA40" s="21">
        <v>0</v>
      </c>
      <c r="HB40" s="21">
        <f t="shared" si="91"/>
        <v>0</v>
      </c>
      <c r="HC40" s="21">
        <v>0</v>
      </c>
      <c r="HD40" s="21">
        <f t="shared" si="92"/>
        <v>0</v>
      </c>
      <c r="HE40" s="21">
        <v>0</v>
      </c>
      <c r="HF40" s="21">
        <f t="shared" si="93"/>
        <v>0</v>
      </c>
      <c r="HG40" s="21">
        <f t="shared" si="94"/>
        <v>0</v>
      </c>
      <c r="HH40" s="21"/>
      <c r="HI40" s="23">
        <f t="shared" si="253"/>
        <v>0</v>
      </c>
      <c r="HJ40" s="22"/>
      <c r="HK40" s="22"/>
      <c r="HL40" s="22"/>
      <c r="HM40" s="23">
        <v>0</v>
      </c>
      <c r="HN40" s="21">
        <f t="shared" si="223"/>
        <v>0</v>
      </c>
      <c r="HO40" s="21">
        <f t="shared" si="96"/>
        <v>0</v>
      </c>
      <c r="HP40" s="21">
        <v>0</v>
      </c>
      <c r="HQ40" s="21">
        <f t="shared" si="97"/>
        <v>0</v>
      </c>
      <c r="HR40" s="21">
        <v>0</v>
      </c>
      <c r="HS40" s="21">
        <f t="shared" si="98"/>
        <v>0</v>
      </c>
      <c r="HT40" s="21">
        <v>0</v>
      </c>
      <c r="HU40" s="21">
        <f t="shared" si="99"/>
        <v>0</v>
      </c>
      <c r="HV40" s="21">
        <v>0</v>
      </c>
      <c r="HW40" s="21">
        <f t="shared" si="100"/>
        <v>0</v>
      </c>
      <c r="HX40" s="21">
        <v>0</v>
      </c>
      <c r="HY40" s="21">
        <f t="shared" si="101"/>
        <v>0</v>
      </c>
      <c r="HZ40" s="21">
        <f t="shared" si="24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3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4"/>
        <v>0</v>
      </c>
      <c r="IM40" s="21">
        <v>0</v>
      </c>
      <c r="IN40" s="21">
        <f t="shared" si="105"/>
        <v>0</v>
      </c>
      <c r="IO40" s="21">
        <v>0</v>
      </c>
      <c r="IP40" s="21">
        <f t="shared" si="106"/>
        <v>0</v>
      </c>
      <c r="IQ40" s="21">
        <v>0</v>
      </c>
      <c r="IR40" s="21">
        <f t="shared" si="107"/>
        <v>0</v>
      </c>
      <c r="IS40" s="21">
        <v>0</v>
      </c>
      <c r="IT40" s="21">
        <f t="shared" si="108"/>
        <v>0</v>
      </c>
      <c r="IU40" s="21">
        <v>0</v>
      </c>
      <c r="IV40" s="21">
        <f t="shared" si="109"/>
        <v>0</v>
      </c>
      <c r="IW40" s="21">
        <f t="shared" si="110"/>
        <v>0</v>
      </c>
      <c r="IX40" s="21"/>
      <c r="IY40" s="23">
        <f t="shared" si="254"/>
        <v>0</v>
      </c>
      <c r="IZ40" s="22"/>
      <c r="JA40" s="22"/>
      <c r="JB40" s="22"/>
      <c r="JC40" s="23">
        <v>0</v>
      </c>
      <c r="JD40" s="21">
        <f t="shared" si="224"/>
        <v>0</v>
      </c>
      <c r="JE40" s="21">
        <f t="shared" si="112"/>
        <v>0</v>
      </c>
      <c r="JF40" s="21">
        <v>0</v>
      </c>
      <c r="JG40" s="21">
        <f t="shared" si="113"/>
        <v>0</v>
      </c>
      <c r="JH40" s="21">
        <v>0</v>
      </c>
      <c r="JI40" s="21">
        <f t="shared" si="114"/>
        <v>0</v>
      </c>
      <c r="JJ40" s="21">
        <v>0</v>
      </c>
      <c r="JK40" s="21">
        <f t="shared" si="115"/>
        <v>0</v>
      </c>
      <c r="JL40" s="21">
        <v>0</v>
      </c>
      <c r="JM40" s="21">
        <f t="shared" si="116"/>
        <v>0</v>
      </c>
      <c r="JN40" s="21">
        <v>0</v>
      </c>
      <c r="JO40" s="21">
        <f t="shared" si="117"/>
        <v>0</v>
      </c>
      <c r="JP40" s="21">
        <f t="shared" si="24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19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0"/>
        <v>0</v>
      </c>
      <c r="KC40" s="21">
        <v>0</v>
      </c>
      <c r="KD40" s="21">
        <f t="shared" si="121"/>
        <v>0</v>
      </c>
      <c r="KE40" s="21">
        <v>0</v>
      </c>
      <c r="KF40" s="21">
        <f t="shared" si="122"/>
        <v>0</v>
      </c>
      <c r="KG40" s="21">
        <v>0</v>
      </c>
      <c r="KH40" s="21">
        <f t="shared" si="123"/>
        <v>0</v>
      </c>
      <c r="KI40" s="21">
        <v>0</v>
      </c>
      <c r="KJ40" s="21">
        <f t="shared" si="124"/>
        <v>0</v>
      </c>
      <c r="KK40" s="21">
        <v>0</v>
      </c>
      <c r="KL40" s="21">
        <f t="shared" si="125"/>
        <v>0</v>
      </c>
      <c r="KM40" s="21">
        <f t="shared" si="126"/>
        <v>0</v>
      </c>
      <c r="KN40" s="21"/>
      <c r="KO40" s="23">
        <f t="shared" si="255"/>
        <v>0</v>
      </c>
      <c r="KP40" s="22"/>
      <c r="KQ40" s="22"/>
      <c r="KR40" s="22"/>
      <c r="KS40" s="23">
        <v>0</v>
      </c>
      <c r="KT40" s="21">
        <f t="shared" si="225"/>
        <v>0</v>
      </c>
      <c r="KU40" s="21">
        <f t="shared" si="128"/>
        <v>0</v>
      </c>
      <c r="KV40" s="21">
        <v>0</v>
      </c>
      <c r="KW40" s="21">
        <f t="shared" si="129"/>
        <v>0</v>
      </c>
      <c r="KX40" s="21">
        <v>0</v>
      </c>
      <c r="KY40" s="21">
        <f t="shared" si="130"/>
        <v>0</v>
      </c>
      <c r="KZ40" s="21">
        <v>0</v>
      </c>
      <c r="LA40" s="21">
        <f t="shared" si="131"/>
        <v>0</v>
      </c>
      <c r="LB40" s="21">
        <v>0</v>
      </c>
      <c r="LC40" s="21">
        <f t="shared" si="132"/>
        <v>0</v>
      </c>
      <c r="LD40" s="21">
        <v>0</v>
      </c>
      <c r="LE40" s="21">
        <f t="shared" si="133"/>
        <v>0</v>
      </c>
      <c r="LF40" s="21">
        <f t="shared" si="24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5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6"/>
        <v>0</v>
      </c>
      <c r="LS40" s="21">
        <v>0</v>
      </c>
      <c r="LT40" s="21">
        <f t="shared" si="137"/>
        <v>0</v>
      </c>
      <c r="LU40" s="21">
        <v>0</v>
      </c>
      <c r="LV40" s="21">
        <f t="shared" si="138"/>
        <v>0</v>
      </c>
      <c r="LW40" s="21">
        <v>0</v>
      </c>
      <c r="LX40" s="21">
        <f t="shared" si="139"/>
        <v>0</v>
      </c>
      <c r="LY40" s="21">
        <v>0</v>
      </c>
      <c r="LZ40" s="21">
        <f t="shared" si="140"/>
        <v>0</v>
      </c>
      <c r="MA40" s="21">
        <v>0</v>
      </c>
      <c r="MB40" s="21">
        <f t="shared" si="141"/>
        <v>0</v>
      </c>
      <c r="MC40" s="21">
        <f t="shared" si="142"/>
        <v>0</v>
      </c>
      <c r="MD40" s="21"/>
      <c r="ME40" s="23">
        <f t="shared" si="256"/>
        <v>0</v>
      </c>
      <c r="MF40" s="22"/>
      <c r="MG40" s="22"/>
      <c r="MH40" s="22"/>
      <c r="MI40" s="23">
        <v>0</v>
      </c>
      <c r="MJ40" s="21">
        <f t="shared" si="226"/>
        <v>0</v>
      </c>
      <c r="MK40" s="21">
        <f t="shared" si="144"/>
        <v>0</v>
      </c>
      <c r="ML40" s="21">
        <v>0</v>
      </c>
      <c r="MM40" s="21">
        <f t="shared" si="145"/>
        <v>0</v>
      </c>
      <c r="MN40" s="21">
        <v>0</v>
      </c>
      <c r="MO40" s="21">
        <f t="shared" si="146"/>
        <v>0</v>
      </c>
      <c r="MP40" s="21">
        <v>0</v>
      </c>
      <c r="MQ40" s="21">
        <f t="shared" si="147"/>
        <v>0</v>
      </c>
      <c r="MR40" s="21">
        <v>0</v>
      </c>
      <c r="MS40" s="21">
        <f t="shared" si="148"/>
        <v>0</v>
      </c>
      <c r="MT40" s="21">
        <v>0</v>
      </c>
      <c r="MU40" s="21">
        <f t="shared" si="149"/>
        <v>0</v>
      </c>
      <c r="MV40" s="21">
        <f t="shared" si="24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1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2"/>
        <v>0</v>
      </c>
      <c r="NI40" s="21">
        <v>0</v>
      </c>
      <c r="NJ40" s="21">
        <f t="shared" si="153"/>
        <v>0</v>
      </c>
      <c r="NK40" s="21">
        <v>0</v>
      </c>
      <c r="NL40" s="21">
        <f t="shared" si="154"/>
        <v>0</v>
      </c>
      <c r="NM40" s="21">
        <v>0</v>
      </c>
      <c r="NN40" s="21">
        <f t="shared" si="155"/>
        <v>0</v>
      </c>
      <c r="NO40" s="21">
        <v>0</v>
      </c>
      <c r="NP40" s="21">
        <f t="shared" si="156"/>
        <v>0</v>
      </c>
      <c r="NQ40" s="21">
        <v>0</v>
      </c>
      <c r="NR40" s="21">
        <f t="shared" si="157"/>
        <v>0</v>
      </c>
      <c r="NS40" s="21">
        <f t="shared" si="158"/>
        <v>0</v>
      </c>
      <c r="NT40" s="21"/>
      <c r="NU40" s="23">
        <f t="shared" si="257"/>
        <v>0</v>
      </c>
      <c r="NV40" s="22"/>
      <c r="NW40" s="22"/>
      <c r="NX40" s="22"/>
      <c r="NY40" s="23">
        <v>0</v>
      </c>
      <c r="NZ40" s="21">
        <f t="shared" si="227"/>
        <v>0</v>
      </c>
      <c r="OA40" s="21">
        <f t="shared" si="160"/>
        <v>0</v>
      </c>
      <c r="OB40" s="21">
        <v>0</v>
      </c>
      <c r="OC40" s="21">
        <f t="shared" si="161"/>
        <v>0</v>
      </c>
      <c r="OD40" s="21">
        <v>0</v>
      </c>
      <c r="OE40" s="21">
        <f t="shared" si="162"/>
        <v>0</v>
      </c>
      <c r="OF40" s="21">
        <v>0</v>
      </c>
      <c r="OG40" s="21">
        <f t="shared" si="163"/>
        <v>0</v>
      </c>
      <c r="OH40" s="21">
        <v>0</v>
      </c>
      <c r="OI40" s="21">
        <f t="shared" si="164"/>
        <v>0</v>
      </c>
      <c r="OJ40" s="21">
        <v>0</v>
      </c>
      <c r="OK40" s="21">
        <f t="shared" si="165"/>
        <v>0</v>
      </c>
      <c r="OL40" s="21">
        <f t="shared" si="24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67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68"/>
        <v>0</v>
      </c>
      <c r="OY40" s="21">
        <v>0</v>
      </c>
      <c r="OZ40" s="21">
        <f t="shared" si="169"/>
        <v>0</v>
      </c>
      <c r="PA40" s="21">
        <v>0</v>
      </c>
      <c r="PB40" s="21">
        <f t="shared" si="170"/>
        <v>0</v>
      </c>
      <c r="PC40" s="21">
        <v>0</v>
      </c>
      <c r="PD40" s="21">
        <f t="shared" si="171"/>
        <v>0</v>
      </c>
      <c r="PE40" s="21">
        <v>0</v>
      </c>
      <c r="PF40" s="21">
        <f t="shared" si="172"/>
        <v>0</v>
      </c>
      <c r="PG40" s="21">
        <v>0</v>
      </c>
      <c r="PH40" s="21">
        <f t="shared" si="173"/>
        <v>0</v>
      </c>
      <c r="PI40" s="21">
        <f t="shared" si="174"/>
        <v>0</v>
      </c>
      <c r="PJ40" s="21"/>
      <c r="PK40" s="23">
        <f t="shared" si="258"/>
        <v>0</v>
      </c>
      <c r="PL40" s="22"/>
      <c r="PM40" s="22"/>
      <c r="PN40" s="22"/>
      <c r="PO40" s="23">
        <v>0</v>
      </c>
      <c r="PP40" s="21">
        <f t="shared" si="228"/>
        <v>0</v>
      </c>
      <c r="PQ40" s="21">
        <f t="shared" si="176"/>
        <v>0</v>
      </c>
      <c r="PR40" s="21">
        <v>0</v>
      </c>
      <c r="PS40" s="21">
        <f t="shared" si="177"/>
        <v>0</v>
      </c>
      <c r="PT40" s="21">
        <v>0</v>
      </c>
      <c r="PU40" s="21">
        <f t="shared" si="178"/>
        <v>0</v>
      </c>
      <c r="PV40" s="21">
        <v>0</v>
      </c>
      <c r="PW40" s="21">
        <f t="shared" si="179"/>
        <v>0</v>
      </c>
      <c r="PX40" s="21">
        <v>0</v>
      </c>
      <c r="PY40" s="21">
        <f t="shared" si="180"/>
        <v>0</v>
      </c>
      <c r="PZ40" s="21">
        <v>0</v>
      </c>
      <c r="QA40" s="21">
        <f t="shared" si="181"/>
        <v>0</v>
      </c>
      <c r="QB40" s="21">
        <f t="shared" si="24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3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4"/>
        <v>0</v>
      </c>
      <c r="QO40" s="21">
        <v>0</v>
      </c>
      <c r="QP40" s="21">
        <f t="shared" si="185"/>
        <v>0</v>
      </c>
      <c r="QQ40" s="21">
        <v>0</v>
      </c>
      <c r="QR40" s="21">
        <f t="shared" si="186"/>
        <v>0</v>
      </c>
      <c r="QS40" s="21">
        <v>0</v>
      </c>
      <c r="QT40" s="21">
        <f t="shared" si="187"/>
        <v>0</v>
      </c>
      <c r="QU40" s="21">
        <v>0</v>
      </c>
      <c r="QV40" s="21">
        <f t="shared" si="188"/>
        <v>0</v>
      </c>
      <c r="QW40" s="21">
        <v>0</v>
      </c>
      <c r="QX40" s="21">
        <f t="shared" si="189"/>
        <v>0</v>
      </c>
      <c r="QY40" s="21">
        <f t="shared" si="190"/>
        <v>0</v>
      </c>
      <c r="QZ40" s="21"/>
      <c r="RA40" s="23">
        <f t="shared" si="259"/>
        <v>0</v>
      </c>
      <c r="RB40" s="22"/>
      <c r="RC40" s="22"/>
      <c r="RD40" s="22"/>
      <c r="RE40" s="23">
        <v>0</v>
      </c>
      <c r="RF40" s="21">
        <f t="shared" si="229"/>
        <v>0</v>
      </c>
      <c r="RG40" s="21">
        <f t="shared" si="192"/>
        <v>0</v>
      </c>
      <c r="RH40" s="21">
        <v>0</v>
      </c>
      <c r="RI40" s="21">
        <f t="shared" si="193"/>
        <v>0</v>
      </c>
      <c r="RJ40" s="21">
        <v>0</v>
      </c>
      <c r="RK40" s="21">
        <f t="shared" si="194"/>
        <v>0</v>
      </c>
      <c r="RL40" s="21">
        <v>0</v>
      </c>
      <c r="RM40" s="21">
        <f t="shared" si="195"/>
        <v>0</v>
      </c>
      <c r="RN40" s="21">
        <v>0</v>
      </c>
      <c r="RO40" s="21">
        <f t="shared" si="196"/>
        <v>0</v>
      </c>
      <c r="RP40" s="21">
        <v>0</v>
      </c>
      <c r="RQ40" s="21">
        <f t="shared" si="197"/>
        <v>0</v>
      </c>
      <c r="RR40" s="21">
        <f t="shared" si="25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199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0"/>
        <v>0</v>
      </c>
      <c r="SE40" s="21">
        <v>0</v>
      </c>
      <c r="SF40" s="21">
        <f t="shared" si="201"/>
        <v>0</v>
      </c>
      <c r="SG40" s="21">
        <v>0</v>
      </c>
      <c r="SH40" s="21">
        <f t="shared" si="202"/>
        <v>0</v>
      </c>
      <c r="SI40" s="21">
        <v>0</v>
      </c>
      <c r="SJ40" s="21">
        <f t="shared" si="203"/>
        <v>0</v>
      </c>
      <c r="SK40" s="21">
        <v>0</v>
      </c>
      <c r="SL40" s="21">
        <f t="shared" si="204"/>
        <v>0</v>
      </c>
      <c r="SM40" s="21">
        <v>0</v>
      </c>
      <c r="SN40" s="21">
        <f t="shared" si="205"/>
        <v>0</v>
      </c>
      <c r="SO40" s="21">
        <f t="shared" si="206"/>
        <v>0</v>
      </c>
      <c r="SP40" s="21"/>
      <c r="SQ40" s="23">
        <f t="shared" si="260"/>
        <v>0</v>
      </c>
      <c r="SR40" s="24">
        <f t="shared" si="14"/>
        <v>0</v>
      </c>
      <c r="SS40" s="24">
        <f t="shared" si="15"/>
        <v>0</v>
      </c>
      <c r="ST40" s="24">
        <f t="shared" si="207"/>
        <v>0</v>
      </c>
    </row>
    <row r="41" spans="1:514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6"/>
        <v>0</v>
      </c>
      <c r="M41" s="21">
        <f t="shared" si="17"/>
        <v>0</v>
      </c>
      <c r="N41" s="21">
        <v>0</v>
      </c>
      <c r="O41" s="21">
        <f t="shared" si="18"/>
        <v>0</v>
      </c>
      <c r="P41" s="21">
        <v>0</v>
      </c>
      <c r="Q41" s="21">
        <f t="shared" si="19"/>
        <v>0</v>
      </c>
      <c r="R41" s="21">
        <v>0</v>
      </c>
      <c r="S41" s="21">
        <f t="shared" si="20"/>
        <v>0</v>
      </c>
      <c r="T41" s="21">
        <v>0</v>
      </c>
      <c r="U41" s="21">
        <f t="shared" si="21"/>
        <v>0</v>
      </c>
      <c r="V41" s="21">
        <v>0</v>
      </c>
      <c r="W41" s="21">
        <f t="shared" si="22"/>
        <v>0</v>
      </c>
      <c r="X41" s="21">
        <f t="shared" si="23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4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5"/>
        <v>0</v>
      </c>
      <c r="AK41" s="21">
        <v>0</v>
      </c>
      <c r="AL41" s="21">
        <f t="shared" si="26"/>
        <v>0</v>
      </c>
      <c r="AM41" s="21">
        <v>0</v>
      </c>
      <c r="AN41" s="21">
        <f t="shared" si="27"/>
        <v>0</v>
      </c>
      <c r="AO41" s="21">
        <v>0</v>
      </c>
      <c r="AP41" s="21">
        <f t="shared" si="28"/>
        <v>0</v>
      </c>
      <c r="AQ41" s="21">
        <v>0</v>
      </c>
      <c r="AR41" s="21">
        <f t="shared" si="29"/>
        <v>0</v>
      </c>
      <c r="AS41" s="21">
        <v>0</v>
      </c>
      <c r="AT41" s="21">
        <f t="shared" si="30"/>
        <v>0</v>
      </c>
      <c r="AU41" s="21">
        <f t="shared" si="31"/>
        <v>0</v>
      </c>
      <c r="AV41" s="21"/>
      <c r="AW41" s="23">
        <f t="shared" si="208"/>
        <v>0</v>
      </c>
      <c r="AX41" s="22"/>
      <c r="AY41" s="22"/>
      <c r="AZ41" s="22"/>
      <c r="BA41" s="23">
        <v>0</v>
      </c>
      <c r="BB41" s="21">
        <f t="shared" si="219"/>
        <v>0</v>
      </c>
      <c r="BC41" s="21">
        <f t="shared" si="33"/>
        <v>0</v>
      </c>
      <c r="BD41" s="21">
        <v>0</v>
      </c>
      <c r="BE41" s="21">
        <f t="shared" si="34"/>
        <v>0</v>
      </c>
      <c r="BF41" s="21">
        <v>0</v>
      </c>
      <c r="BG41" s="21">
        <f t="shared" si="35"/>
        <v>0</v>
      </c>
      <c r="BH41" s="21">
        <v>0</v>
      </c>
      <c r="BI41" s="21">
        <f t="shared" si="36"/>
        <v>0</v>
      </c>
      <c r="BJ41" s="21">
        <v>0</v>
      </c>
      <c r="BK41" s="21">
        <f t="shared" si="37"/>
        <v>0</v>
      </c>
      <c r="BL41" s="21">
        <v>0</v>
      </c>
      <c r="BM41" s="21">
        <f t="shared" si="38"/>
        <v>0</v>
      </c>
      <c r="BN41" s="21">
        <f t="shared" si="24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0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1"/>
        <v>0</v>
      </c>
      <c r="CA41" s="21">
        <v>0</v>
      </c>
      <c r="CB41" s="21">
        <f t="shared" si="42"/>
        <v>0</v>
      </c>
      <c r="CC41" s="21">
        <v>0</v>
      </c>
      <c r="CD41" s="21">
        <f t="shared" si="43"/>
        <v>0</v>
      </c>
      <c r="CE41" s="21">
        <v>0</v>
      </c>
      <c r="CF41" s="21">
        <f t="shared" si="44"/>
        <v>0</v>
      </c>
      <c r="CG41" s="21">
        <v>0</v>
      </c>
      <c r="CH41" s="21">
        <f t="shared" si="45"/>
        <v>0</v>
      </c>
      <c r="CI41" s="21">
        <v>0</v>
      </c>
      <c r="CJ41" s="21">
        <f t="shared" si="46"/>
        <v>0</v>
      </c>
      <c r="CK41" s="21">
        <f t="shared" si="47"/>
        <v>0</v>
      </c>
      <c r="CL41" s="21"/>
      <c r="CM41" s="23">
        <f t="shared" si="251"/>
        <v>0</v>
      </c>
      <c r="CN41" s="22"/>
      <c r="CO41" s="22"/>
      <c r="CP41" s="22"/>
      <c r="CQ41" s="23">
        <v>0</v>
      </c>
      <c r="CR41" s="21">
        <f t="shared" si="220"/>
        <v>0</v>
      </c>
      <c r="CS41" s="21">
        <f t="shared" si="49"/>
        <v>0</v>
      </c>
      <c r="CT41" s="21">
        <v>0</v>
      </c>
      <c r="CU41" s="21">
        <f t="shared" si="50"/>
        <v>0</v>
      </c>
      <c r="CV41" s="21">
        <v>0</v>
      </c>
      <c r="CW41" s="21">
        <f t="shared" si="51"/>
        <v>0</v>
      </c>
      <c r="CX41" s="21">
        <v>0</v>
      </c>
      <c r="CY41" s="21">
        <f t="shared" si="52"/>
        <v>0</v>
      </c>
      <c r="CZ41" s="21">
        <v>0</v>
      </c>
      <c r="DA41" s="21">
        <f t="shared" si="53"/>
        <v>0</v>
      </c>
      <c r="DB41" s="21">
        <v>0</v>
      </c>
      <c r="DC41" s="21">
        <f t="shared" si="54"/>
        <v>0</v>
      </c>
      <c r="DD41" s="21">
        <f t="shared" si="24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6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7"/>
        <v>0</v>
      </c>
      <c r="DS41" s="21">
        <v>0</v>
      </c>
      <c r="DT41" s="21">
        <f t="shared" si="58"/>
        <v>0</v>
      </c>
      <c r="DU41" s="21">
        <v>0</v>
      </c>
      <c r="DV41" s="21">
        <f t="shared" si="59"/>
        <v>0</v>
      </c>
      <c r="DW41" s="21">
        <v>0</v>
      </c>
      <c r="DX41" s="21">
        <f t="shared" si="60"/>
        <v>0</v>
      </c>
      <c r="DY41" s="21">
        <v>0</v>
      </c>
      <c r="DZ41" s="21">
        <f t="shared" si="61"/>
        <v>0</v>
      </c>
      <c r="EA41" s="21">
        <f t="shared" si="62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21"/>
        <v>0</v>
      </c>
      <c r="EI41" s="21">
        <f t="shared" si="64"/>
        <v>0</v>
      </c>
      <c r="EJ41" s="21">
        <v>0</v>
      </c>
      <c r="EK41" s="21">
        <f t="shared" si="65"/>
        <v>0</v>
      </c>
      <c r="EL41" s="21">
        <v>0</v>
      </c>
      <c r="EM41" s="21">
        <f t="shared" si="66"/>
        <v>0</v>
      </c>
      <c r="EN41" s="21">
        <v>0</v>
      </c>
      <c r="EO41" s="21">
        <f t="shared" si="67"/>
        <v>0</v>
      </c>
      <c r="EP41" s="21">
        <v>0</v>
      </c>
      <c r="EQ41" s="21">
        <f t="shared" si="68"/>
        <v>0</v>
      </c>
      <c r="ER41" s="21">
        <v>0</v>
      </c>
      <c r="ES41" s="21">
        <f t="shared" si="69"/>
        <v>0</v>
      </c>
      <c r="ET41" s="21">
        <f t="shared" si="24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1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2"/>
        <v>0</v>
      </c>
      <c r="FG41" s="21">
        <v>0</v>
      </c>
      <c r="FH41" s="21">
        <f t="shared" si="73"/>
        <v>0</v>
      </c>
      <c r="FI41" s="21">
        <v>0</v>
      </c>
      <c r="FJ41" s="21">
        <f t="shared" si="74"/>
        <v>0</v>
      </c>
      <c r="FK41" s="21">
        <v>0</v>
      </c>
      <c r="FL41" s="21">
        <f t="shared" si="75"/>
        <v>0</v>
      </c>
      <c r="FM41" s="21">
        <v>0</v>
      </c>
      <c r="FN41" s="21">
        <f t="shared" si="76"/>
        <v>0</v>
      </c>
      <c r="FO41" s="21">
        <v>0</v>
      </c>
      <c r="FP41" s="21">
        <f t="shared" si="77"/>
        <v>0</v>
      </c>
      <c r="FQ41" s="21">
        <f t="shared" si="78"/>
        <v>0</v>
      </c>
      <c r="FR41" s="21"/>
      <c r="FS41" s="23">
        <f t="shared" si="252"/>
        <v>0</v>
      </c>
      <c r="FT41" s="22"/>
      <c r="FU41" s="22"/>
      <c r="FV41" s="22"/>
      <c r="FW41" s="23">
        <v>0</v>
      </c>
      <c r="FX41" s="21">
        <f t="shared" si="222"/>
        <v>0</v>
      </c>
      <c r="FY41" s="21">
        <f t="shared" si="80"/>
        <v>0</v>
      </c>
      <c r="FZ41" s="21">
        <v>0</v>
      </c>
      <c r="GA41" s="21">
        <f t="shared" si="81"/>
        <v>0</v>
      </c>
      <c r="GB41" s="21">
        <v>0</v>
      </c>
      <c r="GC41" s="21">
        <f t="shared" si="82"/>
        <v>0</v>
      </c>
      <c r="GD41" s="21">
        <v>0</v>
      </c>
      <c r="GE41" s="21">
        <f t="shared" si="83"/>
        <v>0</v>
      </c>
      <c r="GF41" s="21">
        <v>0</v>
      </c>
      <c r="GG41" s="21">
        <f t="shared" si="84"/>
        <v>0</v>
      </c>
      <c r="GH41" s="21">
        <v>0</v>
      </c>
      <c r="GI41" s="21">
        <f t="shared" si="85"/>
        <v>0</v>
      </c>
      <c r="GJ41" s="21">
        <f t="shared" si="24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7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8"/>
        <v>0</v>
      </c>
      <c r="GW41" s="21">
        <v>0</v>
      </c>
      <c r="GX41" s="21">
        <f t="shared" si="89"/>
        <v>0</v>
      </c>
      <c r="GY41" s="21">
        <v>0</v>
      </c>
      <c r="GZ41" s="21">
        <f t="shared" si="90"/>
        <v>0</v>
      </c>
      <c r="HA41" s="21">
        <v>0</v>
      </c>
      <c r="HB41" s="21">
        <f t="shared" si="91"/>
        <v>0</v>
      </c>
      <c r="HC41" s="21">
        <v>0</v>
      </c>
      <c r="HD41" s="21">
        <f t="shared" si="92"/>
        <v>0</v>
      </c>
      <c r="HE41" s="21">
        <v>0</v>
      </c>
      <c r="HF41" s="21">
        <f t="shared" si="93"/>
        <v>0</v>
      </c>
      <c r="HG41" s="21">
        <f t="shared" si="94"/>
        <v>0</v>
      </c>
      <c r="HH41" s="21"/>
      <c r="HI41" s="23">
        <f t="shared" si="253"/>
        <v>0</v>
      </c>
      <c r="HJ41" s="22"/>
      <c r="HK41" s="22"/>
      <c r="HL41" s="22"/>
      <c r="HM41" s="23">
        <v>0</v>
      </c>
      <c r="HN41" s="21">
        <f t="shared" si="223"/>
        <v>0</v>
      </c>
      <c r="HO41" s="21">
        <f t="shared" si="96"/>
        <v>0</v>
      </c>
      <c r="HP41" s="21">
        <v>0</v>
      </c>
      <c r="HQ41" s="21">
        <f t="shared" si="97"/>
        <v>0</v>
      </c>
      <c r="HR41" s="21">
        <v>0</v>
      </c>
      <c r="HS41" s="21">
        <f t="shared" si="98"/>
        <v>0</v>
      </c>
      <c r="HT41" s="21">
        <v>0</v>
      </c>
      <c r="HU41" s="21">
        <f t="shared" si="99"/>
        <v>0</v>
      </c>
      <c r="HV41" s="21">
        <v>0</v>
      </c>
      <c r="HW41" s="21">
        <f t="shared" si="100"/>
        <v>0</v>
      </c>
      <c r="HX41" s="21">
        <v>0</v>
      </c>
      <c r="HY41" s="21">
        <f t="shared" si="101"/>
        <v>0</v>
      </c>
      <c r="HZ41" s="21">
        <f t="shared" si="24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3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4"/>
        <v>0</v>
      </c>
      <c r="IM41" s="21">
        <v>0</v>
      </c>
      <c r="IN41" s="21">
        <f t="shared" si="105"/>
        <v>0</v>
      </c>
      <c r="IO41" s="21">
        <v>0</v>
      </c>
      <c r="IP41" s="21">
        <f t="shared" si="106"/>
        <v>0</v>
      </c>
      <c r="IQ41" s="21">
        <v>0</v>
      </c>
      <c r="IR41" s="21">
        <f t="shared" si="107"/>
        <v>0</v>
      </c>
      <c r="IS41" s="21">
        <v>0</v>
      </c>
      <c r="IT41" s="21">
        <f t="shared" si="108"/>
        <v>0</v>
      </c>
      <c r="IU41" s="21">
        <v>0</v>
      </c>
      <c r="IV41" s="21">
        <f t="shared" si="109"/>
        <v>0</v>
      </c>
      <c r="IW41" s="21">
        <f t="shared" si="110"/>
        <v>0</v>
      </c>
      <c r="IX41" s="21"/>
      <c r="IY41" s="23">
        <f t="shared" si="254"/>
        <v>0</v>
      </c>
      <c r="IZ41" s="22"/>
      <c r="JA41" s="22"/>
      <c r="JB41" s="22"/>
      <c r="JC41" s="23">
        <v>0</v>
      </c>
      <c r="JD41" s="21">
        <f t="shared" si="224"/>
        <v>0</v>
      </c>
      <c r="JE41" s="21">
        <f t="shared" si="112"/>
        <v>0</v>
      </c>
      <c r="JF41" s="21">
        <v>0</v>
      </c>
      <c r="JG41" s="21">
        <f t="shared" si="113"/>
        <v>0</v>
      </c>
      <c r="JH41" s="21">
        <v>0</v>
      </c>
      <c r="JI41" s="21">
        <f t="shared" si="114"/>
        <v>0</v>
      </c>
      <c r="JJ41" s="21">
        <v>0</v>
      </c>
      <c r="JK41" s="21">
        <f t="shared" si="115"/>
        <v>0</v>
      </c>
      <c r="JL41" s="21">
        <v>0</v>
      </c>
      <c r="JM41" s="21">
        <f t="shared" si="116"/>
        <v>0</v>
      </c>
      <c r="JN41" s="21">
        <v>0</v>
      </c>
      <c r="JO41" s="21">
        <f t="shared" si="117"/>
        <v>0</v>
      </c>
      <c r="JP41" s="21">
        <f t="shared" si="24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19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0"/>
        <v>0</v>
      </c>
      <c r="KC41" s="21">
        <v>0</v>
      </c>
      <c r="KD41" s="21">
        <f t="shared" si="121"/>
        <v>0</v>
      </c>
      <c r="KE41" s="21">
        <v>0</v>
      </c>
      <c r="KF41" s="21">
        <f t="shared" si="122"/>
        <v>0</v>
      </c>
      <c r="KG41" s="21">
        <v>0</v>
      </c>
      <c r="KH41" s="21">
        <f t="shared" si="123"/>
        <v>0</v>
      </c>
      <c r="KI41" s="21">
        <v>0</v>
      </c>
      <c r="KJ41" s="21">
        <f t="shared" si="124"/>
        <v>0</v>
      </c>
      <c r="KK41" s="21">
        <v>0</v>
      </c>
      <c r="KL41" s="21">
        <f t="shared" si="125"/>
        <v>0</v>
      </c>
      <c r="KM41" s="21">
        <f t="shared" si="126"/>
        <v>0</v>
      </c>
      <c r="KN41" s="21"/>
      <c r="KO41" s="23">
        <f t="shared" si="255"/>
        <v>0</v>
      </c>
      <c r="KP41" s="22"/>
      <c r="KQ41" s="22"/>
      <c r="KR41" s="22"/>
      <c r="KS41" s="23">
        <v>0</v>
      </c>
      <c r="KT41" s="21">
        <f t="shared" si="225"/>
        <v>0</v>
      </c>
      <c r="KU41" s="21">
        <f t="shared" si="128"/>
        <v>0</v>
      </c>
      <c r="KV41" s="21">
        <v>0</v>
      </c>
      <c r="KW41" s="21">
        <f t="shared" si="129"/>
        <v>0</v>
      </c>
      <c r="KX41" s="21">
        <v>0</v>
      </c>
      <c r="KY41" s="21">
        <f t="shared" si="130"/>
        <v>0</v>
      </c>
      <c r="KZ41" s="21">
        <v>0</v>
      </c>
      <c r="LA41" s="21">
        <f t="shared" si="131"/>
        <v>0</v>
      </c>
      <c r="LB41" s="21">
        <v>0</v>
      </c>
      <c r="LC41" s="21">
        <f t="shared" si="132"/>
        <v>0</v>
      </c>
      <c r="LD41" s="21">
        <v>0</v>
      </c>
      <c r="LE41" s="21">
        <f t="shared" si="133"/>
        <v>0</v>
      </c>
      <c r="LF41" s="21">
        <f t="shared" si="24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5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6"/>
        <v>0</v>
      </c>
      <c r="LS41" s="21">
        <v>0</v>
      </c>
      <c r="LT41" s="21">
        <f t="shared" si="137"/>
        <v>0</v>
      </c>
      <c r="LU41" s="21">
        <v>0</v>
      </c>
      <c r="LV41" s="21">
        <f t="shared" si="138"/>
        <v>0</v>
      </c>
      <c r="LW41" s="21">
        <v>0</v>
      </c>
      <c r="LX41" s="21">
        <f t="shared" si="139"/>
        <v>0</v>
      </c>
      <c r="LY41" s="21">
        <v>0</v>
      </c>
      <c r="LZ41" s="21">
        <f t="shared" si="140"/>
        <v>0</v>
      </c>
      <c r="MA41" s="21">
        <v>0</v>
      </c>
      <c r="MB41" s="21">
        <f t="shared" si="141"/>
        <v>0</v>
      </c>
      <c r="MC41" s="21">
        <f t="shared" si="142"/>
        <v>0</v>
      </c>
      <c r="MD41" s="21"/>
      <c r="ME41" s="23">
        <f t="shared" si="256"/>
        <v>0</v>
      </c>
      <c r="MF41" s="22"/>
      <c r="MG41" s="22"/>
      <c r="MH41" s="22"/>
      <c r="MI41" s="23">
        <v>0</v>
      </c>
      <c r="MJ41" s="21">
        <f t="shared" si="226"/>
        <v>0</v>
      </c>
      <c r="MK41" s="21">
        <f t="shared" si="144"/>
        <v>0</v>
      </c>
      <c r="ML41" s="21">
        <v>0</v>
      </c>
      <c r="MM41" s="21">
        <f t="shared" si="145"/>
        <v>0</v>
      </c>
      <c r="MN41" s="21">
        <v>0</v>
      </c>
      <c r="MO41" s="21">
        <f t="shared" si="146"/>
        <v>0</v>
      </c>
      <c r="MP41" s="21">
        <v>0</v>
      </c>
      <c r="MQ41" s="21">
        <f t="shared" si="147"/>
        <v>0</v>
      </c>
      <c r="MR41" s="21">
        <v>0</v>
      </c>
      <c r="MS41" s="21">
        <f t="shared" si="148"/>
        <v>0</v>
      </c>
      <c r="MT41" s="21">
        <v>0</v>
      </c>
      <c r="MU41" s="21">
        <f t="shared" si="149"/>
        <v>0</v>
      </c>
      <c r="MV41" s="21">
        <f t="shared" si="24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1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2"/>
        <v>0</v>
      </c>
      <c r="NI41" s="21">
        <v>0</v>
      </c>
      <c r="NJ41" s="21">
        <f t="shared" si="153"/>
        <v>0</v>
      </c>
      <c r="NK41" s="21">
        <v>0</v>
      </c>
      <c r="NL41" s="21">
        <f t="shared" si="154"/>
        <v>0</v>
      </c>
      <c r="NM41" s="21">
        <v>0</v>
      </c>
      <c r="NN41" s="21">
        <f t="shared" si="155"/>
        <v>0</v>
      </c>
      <c r="NO41" s="21">
        <v>0</v>
      </c>
      <c r="NP41" s="21">
        <f t="shared" si="156"/>
        <v>0</v>
      </c>
      <c r="NQ41" s="21">
        <v>0</v>
      </c>
      <c r="NR41" s="21">
        <f t="shared" si="157"/>
        <v>0</v>
      </c>
      <c r="NS41" s="21">
        <f t="shared" si="158"/>
        <v>0</v>
      </c>
      <c r="NT41" s="21"/>
      <c r="NU41" s="23">
        <f t="shared" si="257"/>
        <v>0</v>
      </c>
      <c r="NV41" s="22"/>
      <c r="NW41" s="22"/>
      <c r="NX41" s="22"/>
      <c r="NY41" s="23">
        <v>0</v>
      </c>
      <c r="NZ41" s="21">
        <f t="shared" si="227"/>
        <v>0</v>
      </c>
      <c r="OA41" s="21">
        <f t="shared" si="160"/>
        <v>0</v>
      </c>
      <c r="OB41" s="21">
        <v>0</v>
      </c>
      <c r="OC41" s="21">
        <f t="shared" si="161"/>
        <v>0</v>
      </c>
      <c r="OD41" s="21">
        <v>0</v>
      </c>
      <c r="OE41" s="21">
        <f t="shared" si="162"/>
        <v>0</v>
      </c>
      <c r="OF41" s="21">
        <v>0</v>
      </c>
      <c r="OG41" s="21">
        <f t="shared" si="163"/>
        <v>0</v>
      </c>
      <c r="OH41" s="21">
        <v>0</v>
      </c>
      <c r="OI41" s="21">
        <f t="shared" si="164"/>
        <v>0</v>
      </c>
      <c r="OJ41" s="21">
        <v>0</v>
      </c>
      <c r="OK41" s="21">
        <f t="shared" si="165"/>
        <v>0</v>
      </c>
      <c r="OL41" s="21">
        <f t="shared" si="24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67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68"/>
        <v>0</v>
      </c>
      <c r="OY41" s="21">
        <v>0</v>
      </c>
      <c r="OZ41" s="21">
        <f t="shared" si="169"/>
        <v>0</v>
      </c>
      <c r="PA41" s="21">
        <v>0</v>
      </c>
      <c r="PB41" s="21">
        <f t="shared" si="170"/>
        <v>0</v>
      </c>
      <c r="PC41" s="21">
        <v>0</v>
      </c>
      <c r="PD41" s="21">
        <f t="shared" si="171"/>
        <v>0</v>
      </c>
      <c r="PE41" s="21">
        <v>0</v>
      </c>
      <c r="PF41" s="21">
        <f t="shared" si="172"/>
        <v>0</v>
      </c>
      <c r="PG41" s="21">
        <v>0</v>
      </c>
      <c r="PH41" s="21">
        <f t="shared" si="173"/>
        <v>0</v>
      </c>
      <c r="PI41" s="21">
        <f t="shared" si="174"/>
        <v>0</v>
      </c>
      <c r="PJ41" s="21"/>
      <c r="PK41" s="23">
        <f t="shared" si="258"/>
        <v>0</v>
      </c>
      <c r="PL41" s="22"/>
      <c r="PM41" s="22"/>
      <c r="PN41" s="22"/>
      <c r="PO41" s="23">
        <v>0</v>
      </c>
      <c r="PP41" s="21">
        <f t="shared" si="228"/>
        <v>0</v>
      </c>
      <c r="PQ41" s="21">
        <f t="shared" si="176"/>
        <v>0</v>
      </c>
      <c r="PR41" s="21">
        <v>0</v>
      </c>
      <c r="PS41" s="21">
        <f t="shared" si="177"/>
        <v>0</v>
      </c>
      <c r="PT41" s="21">
        <v>0</v>
      </c>
      <c r="PU41" s="21">
        <f t="shared" si="178"/>
        <v>0</v>
      </c>
      <c r="PV41" s="21">
        <v>0</v>
      </c>
      <c r="PW41" s="21">
        <f t="shared" si="179"/>
        <v>0</v>
      </c>
      <c r="PX41" s="21">
        <v>0</v>
      </c>
      <c r="PY41" s="21">
        <f t="shared" si="180"/>
        <v>0</v>
      </c>
      <c r="PZ41" s="21">
        <v>0</v>
      </c>
      <c r="QA41" s="21">
        <f t="shared" si="181"/>
        <v>0</v>
      </c>
      <c r="QB41" s="21">
        <f t="shared" si="24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3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4"/>
        <v>0</v>
      </c>
      <c r="QO41" s="21">
        <v>0</v>
      </c>
      <c r="QP41" s="21">
        <f t="shared" si="185"/>
        <v>0</v>
      </c>
      <c r="QQ41" s="21">
        <v>0</v>
      </c>
      <c r="QR41" s="21">
        <f t="shared" si="186"/>
        <v>0</v>
      </c>
      <c r="QS41" s="21">
        <v>0</v>
      </c>
      <c r="QT41" s="21">
        <f t="shared" si="187"/>
        <v>0</v>
      </c>
      <c r="QU41" s="21">
        <v>0</v>
      </c>
      <c r="QV41" s="21">
        <f t="shared" si="188"/>
        <v>0</v>
      </c>
      <c r="QW41" s="21">
        <v>0</v>
      </c>
      <c r="QX41" s="21">
        <f t="shared" si="189"/>
        <v>0</v>
      </c>
      <c r="QY41" s="21">
        <f t="shared" si="190"/>
        <v>0</v>
      </c>
      <c r="QZ41" s="21"/>
      <c r="RA41" s="23">
        <f t="shared" si="259"/>
        <v>0</v>
      </c>
      <c r="RB41" s="22"/>
      <c r="RC41" s="22"/>
      <c r="RD41" s="22"/>
      <c r="RE41" s="23">
        <v>0</v>
      </c>
      <c r="RF41" s="21">
        <f t="shared" si="229"/>
        <v>0</v>
      </c>
      <c r="RG41" s="21">
        <f t="shared" si="192"/>
        <v>0</v>
      </c>
      <c r="RH41" s="21">
        <v>0</v>
      </c>
      <c r="RI41" s="21">
        <f t="shared" si="193"/>
        <v>0</v>
      </c>
      <c r="RJ41" s="21">
        <v>0</v>
      </c>
      <c r="RK41" s="21">
        <f t="shared" si="194"/>
        <v>0</v>
      </c>
      <c r="RL41" s="21">
        <v>0</v>
      </c>
      <c r="RM41" s="21">
        <f t="shared" si="195"/>
        <v>0</v>
      </c>
      <c r="RN41" s="21">
        <v>0</v>
      </c>
      <c r="RO41" s="21">
        <f t="shared" si="196"/>
        <v>0</v>
      </c>
      <c r="RP41" s="21">
        <v>0</v>
      </c>
      <c r="RQ41" s="21">
        <f t="shared" si="197"/>
        <v>0</v>
      </c>
      <c r="RR41" s="21">
        <f t="shared" si="25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199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0"/>
        <v>0</v>
      </c>
      <c r="SE41" s="21">
        <v>0</v>
      </c>
      <c r="SF41" s="21">
        <f t="shared" si="201"/>
        <v>0</v>
      </c>
      <c r="SG41" s="21">
        <v>0</v>
      </c>
      <c r="SH41" s="21">
        <f t="shared" si="202"/>
        <v>0</v>
      </c>
      <c r="SI41" s="21">
        <v>0</v>
      </c>
      <c r="SJ41" s="21">
        <f t="shared" si="203"/>
        <v>0</v>
      </c>
      <c r="SK41" s="21">
        <v>0</v>
      </c>
      <c r="SL41" s="21">
        <f t="shared" si="204"/>
        <v>0</v>
      </c>
      <c r="SM41" s="21">
        <v>0</v>
      </c>
      <c r="SN41" s="21">
        <f t="shared" si="205"/>
        <v>0</v>
      </c>
      <c r="SO41" s="21">
        <f t="shared" si="206"/>
        <v>0</v>
      </c>
      <c r="SP41" s="21"/>
      <c r="SQ41" s="23">
        <f t="shared" si="260"/>
        <v>0</v>
      </c>
      <c r="SR41" s="24">
        <f t="shared" si="14"/>
        <v>0</v>
      </c>
      <c r="SS41" s="24">
        <f t="shared" si="15"/>
        <v>0</v>
      </c>
      <c r="ST41" s="24">
        <f t="shared" si="207"/>
        <v>0</v>
      </c>
    </row>
    <row r="42" spans="1:514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6"/>
        <v>0</v>
      </c>
      <c r="M42" s="21">
        <f t="shared" si="17"/>
        <v>0</v>
      </c>
      <c r="N42" s="21">
        <v>0</v>
      </c>
      <c r="O42" s="21">
        <f t="shared" si="18"/>
        <v>0</v>
      </c>
      <c r="P42" s="21">
        <v>0</v>
      </c>
      <c r="Q42" s="21">
        <f t="shared" si="19"/>
        <v>0</v>
      </c>
      <c r="R42" s="21">
        <v>0</v>
      </c>
      <c r="S42" s="21">
        <f t="shared" si="20"/>
        <v>0</v>
      </c>
      <c r="T42" s="21">
        <v>0</v>
      </c>
      <c r="U42" s="21">
        <f t="shared" si="21"/>
        <v>0</v>
      </c>
      <c r="V42" s="21">
        <v>0</v>
      </c>
      <c r="W42" s="21">
        <f t="shared" si="22"/>
        <v>0</v>
      </c>
      <c r="X42" s="21">
        <f t="shared" si="23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4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5"/>
        <v>0</v>
      </c>
      <c r="AK42" s="21">
        <v>0</v>
      </c>
      <c r="AL42" s="21">
        <f t="shared" si="26"/>
        <v>0</v>
      </c>
      <c r="AM42" s="21">
        <v>0</v>
      </c>
      <c r="AN42" s="21">
        <f t="shared" si="27"/>
        <v>0</v>
      </c>
      <c r="AO42" s="21">
        <v>0</v>
      </c>
      <c r="AP42" s="21">
        <f t="shared" si="28"/>
        <v>0</v>
      </c>
      <c r="AQ42" s="21">
        <v>0</v>
      </c>
      <c r="AR42" s="21">
        <f t="shared" si="29"/>
        <v>0</v>
      </c>
      <c r="AS42" s="21">
        <v>0</v>
      </c>
      <c r="AT42" s="21">
        <f t="shared" si="30"/>
        <v>0</v>
      </c>
      <c r="AU42" s="21">
        <f t="shared" si="31"/>
        <v>0</v>
      </c>
      <c r="AV42" s="21"/>
      <c r="AW42" s="23">
        <f t="shared" si="208"/>
        <v>0</v>
      </c>
      <c r="AX42" s="22"/>
      <c r="AY42" s="22"/>
      <c r="AZ42" s="22"/>
      <c r="BA42" s="23">
        <v>0</v>
      </c>
      <c r="BB42" s="21">
        <f t="shared" si="219"/>
        <v>0</v>
      </c>
      <c r="BC42" s="21">
        <f t="shared" si="33"/>
        <v>0</v>
      </c>
      <c r="BD42" s="21">
        <v>0</v>
      </c>
      <c r="BE42" s="21">
        <f t="shared" si="34"/>
        <v>0</v>
      </c>
      <c r="BF42" s="21">
        <v>0</v>
      </c>
      <c r="BG42" s="21">
        <f t="shared" si="35"/>
        <v>0</v>
      </c>
      <c r="BH42" s="21">
        <v>0</v>
      </c>
      <c r="BI42" s="21">
        <f t="shared" si="36"/>
        <v>0</v>
      </c>
      <c r="BJ42" s="21">
        <v>0</v>
      </c>
      <c r="BK42" s="21">
        <f t="shared" si="37"/>
        <v>0</v>
      </c>
      <c r="BL42" s="21">
        <v>0</v>
      </c>
      <c r="BM42" s="21">
        <f t="shared" si="38"/>
        <v>0</v>
      </c>
      <c r="BN42" s="21">
        <f t="shared" si="24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0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1"/>
        <v>0</v>
      </c>
      <c r="CA42" s="21">
        <v>0</v>
      </c>
      <c r="CB42" s="21">
        <f t="shared" si="42"/>
        <v>0</v>
      </c>
      <c r="CC42" s="21">
        <v>0</v>
      </c>
      <c r="CD42" s="21">
        <f t="shared" si="43"/>
        <v>0</v>
      </c>
      <c r="CE42" s="21">
        <v>0</v>
      </c>
      <c r="CF42" s="21">
        <f t="shared" si="44"/>
        <v>0</v>
      </c>
      <c r="CG42" s="21">
        <v>0</v>
      </c>
      <c r="CH42" s="21">
        <f t="shared" si="45"/>
        <v>0</v>
      </c>
      <c r="CI42" s="21">
        <v>0</v>
      </c>
      <c r="CJ42" s="21">
        <f t="shared" si="46"/>
        <v>0</v>
      </c>
      <c r="CK42" s="21">
        <f t="shared" si="47"/>
        <v>0</v>
      </c>
      <c r="CL42" s="21"/>
      <c r="CM42" s="23">
        <f t="shared" si="251"/>
        <v>0</v>
      </c>
      <c r="CN42" s="22"/>
      <c r="CO42" s="22"/>
      <c r="CP42" s="22"/>
      <c r="CQ42" s="23">
        <v>0</v>
      </c>
      <c r="CR42" s="21">
        <f t="shared" si="220"/>
        <v>0</v>
      </c>
      <c r="CS42" s="21">
        <f t="shared" si="49"/>
        <v>0</v>
      </c>
      <c r="CT42" s="21">
        <v>0</v>
      </c>
      <c r="CU42" s="21">
        <f t="shared" si="50"/>
        <v>0</v>
      </c>
      <c r="CV42" s="21">
        <v>0</v>
      </c>
      <c r="CW42" s="21">
        <f t="shared" si="51"/>
        <v>0</v>
      </c>
      <c r="CX42" s="21">
        <v>0</v>
      </c>
      <c r="CY42" s="21">
        <f t="shared" si="52"/>
        <v>0</v>
      </c>
      <c r="CZ42" s="21">
        <v>0</v>
      </c>
      <c r="DA42" s="21">
        <f t="shared" si="53"/>
        <v>0</v>
      </c>
      <c r="DB42" s="21">
        <v>0</v>
      </c>
      <c r="DC42" s="21">
        <f t="shared" si="54"/>
        <v>0</v>
      </c>
      <c r="DD42" s="21">
        <f t="shared" si="24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6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7"/>
        <v>0</v>
      </c>
      <c r="DS42" s="21">
        <v>0</v>
      </c>
      <c r="DT42" s="21">
        <f t="shared" si="58"/>
        <v>0</v>
      </c>
      <c r="DU42" s="21">
        <v>0</v>
      </c>
      <c r="DV42" s="21">
        <f t="shared" si="59"/>
        <v>0</v>
      </c>
      <c r="DW42" s="21">
        <v>0</v>
      </c>
      <c r="DX42" s="21">
        <f t="shared" si="60"/>
        <v>0</v>
      </c>
      <c r="DY42" s="21">
        <v>0</v>
      </c>
      <c r="DZ42" s="21">
        <f t="shared" si="61"/>
        <v>0</v>
      </c>
      <c r="EA42" s="21">
        <f t="shared" si="62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21"/>
        <v>0</v>
      </c>
      <c r="EI42" s="21">
        <f t="shared" si="64"/>
        <v>0</v>
      </c>
      <c r="EJ42" s="21">
        <v>0</v>
      </c>
      <c r="EK42" s="21">
        <f t="shared" si="65"/>
        <v>0</v>
      </c>
      <c r="EL42" s="21">
        <v>0</v>
      </c>
      <c r="EM42" s="21">
        <f t="shared" si="66"/>
        <v>0</v>
      </c>
      <c r="EN42" s="21">
        <v>0</v>
      </c>
      <c r="EO42" s="21">
        <f t="shared" si="67"/>
        <v>0</v>
      </c>
      <c r="EP42" s="21">
        <v>0</v>
      </c>
      <c r="EQ42" s="21">
        <f t="shared" si="68"/>
        <v>0</v>
      </c>
      <c r="ER42" s="21">
        <v>0</v>
      </c>
      <c r="ES42" s="21">
        <f t="shared" si="69"/>
        <v>0</v>
      </c>
      <c r="ET42" s="21">
        <f t="shared" si="24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1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2"/>
        <v>0</v>
      </c>
      <c r="FG42" s="21">
        <v>0</v>
      </c>
      <c r="FH42" s="21">
        <f t="shared" si="73"/>
        <v>0</v>
      </c>
      <c r="FI42" s="21">
        <v>0</v>
      </c>
      <c r="FJ42" s="21">
        <f t="shared" si="74"/>
        <v>0</v>
      </c>
      <c r="FK42" s="21">
        <v>0</v>
      </c>
      <c r="FL42" s="21">
        <f t="shared" si="75"/>
        <v>0</v>
      </c>
      <c r="FM42" s="21">
        <v>0</v>
      </c>
      <c r="FN42" s="21">
        <f t="shared" si="76"/>
        <v>0</v>
      </c>
      <c r="FO42" s="21">
        <v>0</v>
      </c>
      <c r="FP42" s="21">
        <f t="shared" si="77"/>
        <v>0</v>
      </c>
      <c r="FQ42" s="21">
        <f t="shared" si="78"/>
        <v>0</v>
      </c>
      <c r="FR42" s="21"/>
      <c r="FS42" s="23">
        <f t="shared" si="252"/>
        <v>0</v>
      </c>
      <c r="FT42" s="22"/>
      <c r="FU42" s="22"/>
      <c r="FV42" s="22"/>
      <c r="FW42" s="23">
        <v>0</v>
      </c>
      <c r="FX42" s="21">
        <f t="shared" si="222"/>
        <v>0</v>
      </c>
      <c r="FY42" s="21">
        <f t="shared" si="80"/>
        <v>0</v>
      </c>
      <c r="FZ42" s="21">
        <v>0</v>
      </c>
      <c r="GA42" s="21">
        <f t="shared" si="81"/>
        <v>0</v>
      </c>
      <c r="GB42" s="21">
        <v>0</v>
      </c>
      <c r="GC42" s="21">
        <f t="shared" si="82"/>
        <v>0</v>
      </c>
      <c r="GD42" s="21">
        <v>0</v>
      </c>
      <c r="GE42" s="21">
        <f t="shared" si="83"/>
        <v>0</v>
      </c>
      <c r="GF42" s="21">
        <v>0</v>
      </c>
      <c r="GG42" s="21">
        <f t="shared" si="84"/>
        <v>0</v>
      </c>
      <c r="GH42" s="21">
        <v>0</v>
      </c>
      <c r="GI42" s="21">
        <f t="shared" si="85"/>
        <v>0</v>
      </c>
      <c r="GJ42" s="21">
        <f t="shared" si="24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7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8"/>
        <v>0</v>
      </c>
      <c r="GW42" s="21">
        <v>0</v>
      </c>
      <c r="GX42" s="21">
        <f t="shared" si="89"/>
        <v>0</v>
      </c>
      <c r="GY42" s="21">
        <v>0</v>
      </c>
      <c r="GZ42" s="21">
        <f t="shared" si="90"/>
        <v>0</v>
      </c>
      <c r="HA42" s="21">
        <v>0</v>
      </c>
      <c r="HB42" s="21">
        <f t="shared" si="91"/>
        <v>0</v>
      </c>
      <c r="HC42" s="21">
        <v>0</v>
      </c>
      <c r="HD42" s="21">
        <f t="shared" si="92"/>
        <v>0</v>
      </c>
      <c r="HE42" s="21">
        <v>0</v>
      </c>
      <c r="HF42" s="21">
        <f t="shared" si="93"/>
        <v>0</v>
      </c>
      <c r="HG42" s="21">
        <f t="shared" si="94"/>
        <v>0</v>
      </c>
      <c r="HH42" s="21"/>
      <c r="HI42" s="23">
        <f t="shared" si="253"/>
        <v>0</v>
      </c>
      <c r="HJ42" s="22"/>
      <c r="HK42" s="22"/>
      <c r="HL42" s="22"/>
      <c r="HM42" s="23">
        <v>0</v>
      </c>
      <c r="HN42" s="21">
        <f t="shared" si="223"/>
        <v>0</v>
      </c>
      <c r="HO42" s="21">
        <f t="shared" si="96"/>
        <v>0</v>
      </c>
      <c r="HP42" s="21">
        <v>0</v>
      </c>
      <c r="HQ42" s="21">
        <f t="shared" si="97"/>
        <v>0</v>
      </c>
      <c r="HR42" s="21">
        <v>0</v>
      </c>
      <c r="HS42" s="21">
        <f t="shared" si="98"/>
        <v>0</v>
      </c>
      <c r="HT42" s="21">
        <v>0</v>
      </c>
      <c r="HU42" s="21">
        <f t="shared" si="99"/>
        <v>0</v>
      </c>
      <c r="HV42" s="21">
        <v>0</v>
      </c>
      <c r="HW42" s="21">
        <f t="shared" si="100"/>
        <v>0</v>
      </c>
      <c r="HX42" s="21">
        <v>0</v>
      </c>
      <c r="HY42" s="21">
        <f t="shared" si="101"/>
        <v>0</v>
      </c>
      <c r="HZ42" s="21">
        <f t="shared" si="24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3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4"/>
        <v>0</v>
      </c>
      <c r="IM42" s="21">
        <v>0</v>
      </c>
      <c r="IN42" s="21">
        <f t="shared" si="105"/>
        <v>0</v>
      </c>
      <c r="IO42" s="21">
        <v>0</v>
      </c>
      <c r="IP42" s="21">
        <f t="shared" si="106"/>
        <v>0</v>
      </c>
      <c r="IQ42" s="21">
        <v>0</v>
      </c>
      <c r="IR42" s="21">
        <f t="shared" si="107"/>
        <v>0</v>
      </c>
      <c r="IS42" s="21">
        <v>0</v>
      </c>
      <c r="IT42" s="21">
        <f t="shared" si="108"/>
        <v>0</v>
      </c>
      <c r="IU42" s="21">
        <v>0</v>
      </c>
      <c r="IV42" s="21">
        <f t="shared" si="109"/>
        <v>0</v>
      </c>
      <c r="IW42" s="21">
        <f t="shared" si="110"/>
        <v>0</v>
      </c>
      <c r="IX42" s="21"/>
      <c r="IY42" s="23">
        <f t="shared" si="254"/>
        <v>0</v>
      </c>
      <c r="IZ42" s="22"/>
      <c r="JA42" s="22"/>
      <c r="JB42" s="22"/>
      <c r="JC42" s="23">
        <v>0</v>
      </c>
      <c r="JD42" s="21">
        <f t="shared" si="224"/>
        <v>0</v>
      </c>
      <c r="JE42" s="21">
        <f t="shared" si="112"/>
        <v>0</v>
      </c>
      <c r="JF42" s="21">
        <v>0</v>
      </c>
      <c r="JG42" s="21">
        <f t="shared" si="113"/>
        <v>0</v>
      </c>
      <c r="JH42" s="21">
        <v>0</v>
      </c>
      <c r="JI42" s="21">
        <f t="shared" si="114"/>
        <v>0</v>
      </c>
      <c r="JJ42" s="21">
        <v>0</v>
      </c>
      <c r="JK42" s="21">
        <f t="shared" si="115"/>
        <v>0</v>
      </c>
      <c r="JL42" s="21">
        <v>0</v>
      </c>
      <c r="JM42" s="21">
        <f t="shared" si="116"/>
        <v>0</v>
      </c>
      <c r="JN42" s="21">
        <v>0</v>
      </c>
      <c r="JO42" s="21">
        <f t="shared" si="117"/>
        <v>0</v>
      </c>
      <c r="JP42" s="21">
        <f t="shared" si="24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19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0"/>
        <v>0</v>
      </c>
      <c r="KC42" s="21">
        <v>0</v>
      </c>
      <c r="KD42" s="21">
        <f t="shared" si="121"/>
        <v>0</v>
      </c>
      <c r="KE42" s="21">
        <v>0</v>
      </c>
      <c r="KF42" s="21">
        <f t="shared" si="122"/>
        <v>0</v>
      </c>
      <c r="KG42" s="21">
        <v>0</v>
      </c>
      <c r="KH42" s="21">
        <f t="shared" si="123"/>
        <v>0</v>
      </c>
      <c r="KI42" s="21">
        <v>0</v>
      </c>
      <c r="KJ42" s="21">
        <f t="shared" si="124"/>
        <v>0</v>
      </c>
      <c r="KK42" s="21">
        <v>0</v>
      </c>
      <c r="KL42" s="21">
        <f t="shared" si="125"/>
        <v>0</v>
      </c>
      <c r="KM42" s="21">
        <f t="shared" si="126"/>
        <v>0</v>
      </c>
      <c r="KN42" s="21"/>
      <c r="KO42" s="23">
        <f t="shared" si="255"/>
        <v>0</v>
      </c>
      <c r="KP42" s="22"/>
      <c r="KQ42" s="22"/>
      <c r="KR42" s="22"/>
      <c r="KS42" s="23">
        <v>0</v>
      </c>
      <c r="KT42" s="21">
        <f t="shared" si="225"/>
        <v>0</v>
      </c>
      <c r="KU42" s="21">
        <f t="shared" si="128"/>
        <v>0</v>
      </c>
      <c r="KV42" s="21">
        <v>0</v>
      </c>
      <c r="KW42" s="21">
        <f t="shared" si="129"/>
        <v>0</v>
      </c>
      <c r="KX42" s="21">
        <v>0</v>
      </c>
      <c r="KY42" s="21">
        <f t="shared" si="130"/>
        <v>0</v>
      </c>
      <c r="KZ42" s="21">
        <v>0</v>
      </c>
      <c r="LA42" s="21">
        <f t="shared" si="131"/>
        <v>0</v>
      </c>
      <c r="LB42" s="21">
        <v>0</v>
      </c>
      <c r="LC42" s="21">
        <f t="shared" si="132"/>
        <v>0</v>
      </c>
      <c r="LD42" s="21">
        <v>0</v>
      </c>
      <c r="LE42" s="21">
        <f t="shared" si="133"/>
        <v>0</v>
      </c>
      <c r="LF42" s="21">
        <f t="shared" si="24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5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6"/>
        <v>0</v>
      </c>
      <c r="LS42" s="21">
        <v>0</v>
      </c>
      <c r="LT42" s="21">
        <f t="shared" si="137"/>
        <v>0</v>
      </c>
      <c r="LU42" s="21">
        <v>0</v>
      </c>
      <c r="LV42" s="21">
        <f t="shared" si="138"/>
        <v>0</v>
      </c>
      <c r="LW42" s="21">
        <v>0</v>
      </c>
      <c r="LX42" s="21">
        <f t="shared" si="139"/>
        <v>0</v>
      </c>
      <c r="LY42" s="21">
        <v>0</v>
      </c>
      <c r="LZ42" s="21">
        <f t="shared" si="140"/>
        <v>0</v>
      </c>
      <c r="MA42" s="21">
        <v>0</v>
      </c>
      <c r="MB42" s="21">
        <f t="shared" si="141"/>
        <v>0</v>
      </c>
      <c r="MC42" s="21">
        <f t="shared" si="142"/>
        <v>0</v>
      </c>
      <c r="MD42" s="21"/>
      <c r="ME42" s="23">
        <f t="shared" si="256"/>
        <v>0</v>
      </c>
      <c r="MF42" s="22"/>
      <c r="MG42" s="22"/>
      <c r="MH42" s="22"/>
      <c r="MI42" s="23">
        <v>0</v>
      </c>
      <c r="MJ42" s="21">
        <f t="shared" si="226"/>
        <v>0</v>
      </c>
      <c r="MK42" s="21">
        <f t="shared" si="144"/>
        <v>0</v>
      </c>
      <c r="ML42" s="21">
        <v>0</v>
      </c>
      <c r="MM42" s="21">
        <f t="shared" si="145"/>
        <v>0</v>
      </c>
      <c r="MN42" s="21">
        <v>0</v>
      </c>
      <c r="MO42" s="21">
        <f t="shared" si="146"/>
        <v>0</v>
      </c>
      <c r="MP42" s="21">
        <v>0</v>
      </c>
      <c r="MQ42" s="21">
        <f t="shared" si="147"/>
        <v>0</v>
      </c>
      <c r="MR42" s="21">
        <v>0</v>
      </c>
      <c r="MS42" s="21">
        <f t="shared" si="148"/>
        <v>0</v>
      </c>
      <c r="MT42" s="21">
        <v>0</v>
      </c>
      <c r="MU42" s="21">
        <f t="shared" si="149"/>
        <v>0</v>
      </c>
      <c r="MV42" s="21">
        <f t="shared" si="24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1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2"/>
        <v>0</v>
      </c>
      <c r="NI42" s="21">
        <v>0</v>
      </c>
      <c r="NJ42" s="21">
        <f t="shared" si="153"/>
        <v>0</v>
      </c>
      <c r="NK42" s="21">
        <v>0</v>
      </c>
      <c r="NL42" s="21">
        <f t="shared" si="154"/>
        <v>0</v>
      </c>
      <c r="NM42" s="21">
        <v>0</v>
      </c>
      <c r="NN42" s="21">
        <f t="shared" si="155"/>
        <v>0</v>
      </c>
      <c r="NO42" s="21">
        <v>0</v>
      </c>
      <c r="NP42" s="21">
        <f t="shared" si="156"/>
        <v>0</v>
      </c>
      <c r="NQ42" s="21">
        <v>0</v>
      </c>
      <c r="NR42" s="21">
        <f t="shared" si="157"/>
        <v>0</v>
      </c>
      <c r="NS42" s="21">
        <f t="shared" si="158"/>
        <v>0</v>
      </c>
      <c r="NT42" s="21"/>
      <c r="NU42" s="23">
        <f t="shared" si="257"/>
        <v>0</v>
      </c>
      <c r="NV42" s="22"/>
      <c r="NW42" s="22"/>
      <c r="NX42" s="22"/>
      <c r="NY42" s="23">
        <v>0</v>
      </c>
      <c r="NZ42" s="21">
        <f t="shared" si="227"/>
        <v>0</v>
      </c>
      <c r="OA42" s="21">
        <f t="shared" si="160"/>
        <v>0</v>
      </c>
      <c r="OB42" s="21">
        <v>0</v>
      </c>
      <c r="OC42" s="21">
        <f t="shared" si="161"/>
        <v>0</v>
      </c>
      <c r="OD42" s="21">
        <v>0</v>
      </c>
      <c r="OE42" s="21">
        <f t="shared" si="162"/>
        <v>0</v>
      </c>
      <c r="OF42" s="21">
        <v>0</v>
      </c>
      <c r="OG42" s="21">
        <f t="shared" si="163"/>
        <v>0</v>
      </c>
      <c r="OH42" s="21">
        <v>0</v>
      </c>
      <c r="OI42" s="21">
        <f t="shared" si="164"/>
        <v>0</v>
      </c>
      <c r="OJ42" s="21">
        <v>0</v>
      </c>
      <c r="OK42" s="21">
        <f t="shared" si="165"/>
        <v>0</v>
      </c>
      <c r="OL42" s="21">
        <f t="shared" si="24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67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68"/>
        <v>0</v>
      </c>
      <c r="OY42" s="21">
        <v>0</v>
      </c>
      <c r="OZ42" s="21">
        <f t="shared" si="169"/>
        <v>0</v>
      </c>
      <c r="PA42" s="21">
        <v>0</v>
      </c>
      <c r="PB42" s="21">
        <f t="shared" si="170"/>
        <v>0</v>
      </c>
      <c r="PC42" s="21">
        <v>0</v>
      </c>
      <c r="PD42" s="21">
        <f t="shared" si="171"/>
        <v>0</v>
      </c>
      <c r="PE42" s="21">
        <v>0</v>
      </c>
      <c r="PF42" s="21">
        <f t="shared" si="172"/>
        <v>0</v>
      </c>
      <c r="PG42" s="21">
        <v>0</v>
      </c>
      <c r="PH42" s="21">
        <f t="shared" si="173"/>
        <v>0</v>
      </c>
      <c r="PI42" s="21">
        <f t="shared" si="174"/>
        <v>0</v>
      </c>
      <c r="PJ42" s="21"/>
      <c r="PK42" s="23">
        <f t="shared" si="258"/>
        <v>0</v>
      </c>
      <c r="PL42" s="22"/>
      <c r="PM42" s="22"/>
      <c r="PN42" s="22"/>
      <c r="PO42" s="23">
        <v>0</v>
      </c>
      <c r="PP42" s="21">
        <f t="shared" si="228"/>
        <v>0</v>
      </c>
      <c r="PQ42" s="21">
        <f t="shared" si="176"/>
        <v>0</v>
      </c>
      <c r="PR42" s="21">
        <v>0</v>
      </c>
      <c r="PS42" s="21">
        <f t="shared" si="177"/>
        <v>0</v>
      </c>
      <c r="PT42" s="21">
        <v>0</v>
      </c>
      <c r="PU42" s="21">
        <f t="shared" si="178"/>
        <v>0</v>
      </c>
      <c r="PV42" s="21">
        <v>0</v>
      </c>
      <c r="PW42" s="21">
        <f t="shared" si="179"/>
        <v>0</v>
      </c>
      <c r="PX42" s="21">
        <v>0</v>
      </c>
      <c r="PY42" s="21">
        <f t="shared" si="180"/>
        <v>0</v>
      </c>
      <c r="PZ42" s="21">
        <v>0</v>
      </c>
      <c r="QA42" s="21">
        <f t="shared" si="181"/>
        <v>0</v>
      </c>
      <c r="QB42" s="21">
        <f t="shared" si="24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3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4"/>
        <v>0</v>
      </c>
      <c r="QO42" s="21">
        <v>0</v>
      </c>
      <c r="QP42" s="21">
        <f t="shared" si="185"/>
        <v>0</v>
      </c>
      <c r="QQ42" s="21">
        <v>0</v>
      </c>
      <c r="QR42" s="21">
        <f t="shared" si="186"/>
        <v>0</v>
      </c>
      <c r="QS42" s="21">
        <v>0</v>
      </c>
      <c r="QT42" s="21">
        <f t="shared" si="187"/>
        <v>0</v>
      </c>
      <c r="QU42" s="21">
        <v>0</v>
      </c>
      <c r="QV42" s="21">
        <f t="shared" si="188"/>
        <v>0</v>
      </c>
      <c r="QW42" s="21">
        <v>0</v>
      </c>
      <c r="QX42" s="21">
        <f t="shared" si="189"/>
        <v>0</v>
      </c>
      <c r="QY42" s="21">
        <f t="shared" si="190"/>
        <v>0</v>
      </c>
      <c r="QZ42" s="21"/>
      <c r="RA42" s="23">
        <f t="shared" si="259"/>
        <v>0</v>
      </c>
      <c r="RB42" s="22"/>
      <c r="RC42" s="22"/>
      <c r="RD42" s="22"/>
      <c r="RE42" s="23">
        <v>0</v>
      </c>
      <c r="RF42" s="21">
        <f t="shared" si="229"/>
        <v>0</v>
      </c>
      <c r="RG42" s="21">
        <f t="shared" si="192"/>
        <v>0</v>
      </c>
      <c r="RH42" s="21">
        <v>0</v>
      </c>
      <c r="RI42" s="21">
        <f t="shared" si="193"/>
        <v>0</v>
      </c>
      <c r="RJ42" s="21">
        <v>0</v>
      </c>
      <c r="RK42" s="21">
        <f t="shared" si="194"/>
        <v>0</v>
      </c>
      <c r="RL42" s="21">
        <v>0</v>
      </c>
      <c r="RM42" s="21">
        <f t="shared" si="195"/>
        <v>0</v>
      </c>
      <c r="RN42" s="21">
        <v>0</v>
      </c>
      <c r="RO42" s="21">
        <f t="shared" si="196"/>
        <v>0</v>
      </c>
      <c r="RP42" s="21">
        <v>0</v>
      </c>
      <c r="RQ42" s="21">
        <f t="shared" si="197"/>
        <v>0</v>
      </c>
      <c r="RR42" s="21">
        <f t="shared" si="25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199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0"/>
        <v>0</v>
      </c>
      <c r="SE42" s="21">
        <v>0</v>
      </c>
      <c r="SF42" s="21">
        <f t="shared" si="201"/>
        <v>0</v>
      </c>
      <c r="SG42" s="21">
        <v>0</v>
      </c>
      <c r="SH42" s="21">
        <f t="shared" si="202"/>
        <v>0</v>
      </c>
      <c r="SI42" s="21">
        <v>0</v>
      </c>
      <c r="SJ42" s="21">
        <f t="shared" si="203"/>
        <v>0</v>
      </c>
      <c r="SK42" s="21">
        <v>0</v>
      </c>
      <c r="SL42" s="21">
        <f t="shared" si="204"/>
        <v>0</v>
      </c>
      <c r="SM42" s="21">
        <v>0</v>
      </c>
      <c r="SN42" s="21">
        <f t="shared" si="205"/>
        <v>0</v>
      </c>
      <c r="SO42" s="21">
        <f t="shared" si="206"/>
        <v>0</v>
      </c>
      <c r="SP42" s="21"/>
      <c r="SQ42" s="23">
        <f t="shared" si="260"/>
        <v>0</v>
      </c>
      <c r="SR42" s="24">
        <f t="shared" si="14"/>
        <v>0</v>
      </c>
      <c r="SS42" s="24">
        <f t="shared" si="15"/>
        <v>0</v>
      </c>
      <c r="ST42" s="24">
        <f t="shared" si="207"/>
        <v>0</v>
      </c>
    </row>
    <row r="43" spans="1:514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261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262">SUM(Q12:Q42)</f>
        <v>0</v>
      </c>
      <c r="R43" s="25">
        <f t="shared" si="262"/>
        <v>0</v>
      </c>
      <c r="S43" s="25">
        <f t="shared" si="262"/>
        <v>0</v>
      </c>
      <c r="T43" s="25">
        <f t="shared" si="262"/>
        <v>0</v>
      </c>
      <c r="U43" s="25">
        <f t="shared" si="262"/>
        <v>0</v>
      </c>
      <c r="V43" s="25">
        <f t="shared" si="262"/>
        <v>0</v>
      </c>
      <c r="W43" s="25">
        <f t="shared" si="261"/>
        <v>0</v>
      </c>
      <c r="X43" s="25">
        <f t="shared" si="261"/>
        <v>0</v>
      </c>
      <c r="Y43" s="25">
        <f t="shared" si="261"/>
        <v>0</v>
      </c>
      <c r="Z43" s="25">
        <f t="shared" si="261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263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64">SUM(AL12:AL42)</f>
        <v>0</v>
      </c>
      <c r="AM43" s="25">
        <f t="shared" si="264"/>
        <v>0</v>
      </c>
      <c r="AN43" s="25">
        <f t="shared" si="264"/>
        <v>0</v>
      </c>
      <c r="AO43" s="25">
        <f t="shared" si="264"/>
        <v>0</v>
      </c>
      <c r="AP43" s="25">
        <f t="shared" si="264"/>
        <v>0</v>
      </c>
      <c r="AQ43" s="25">
        <f t="shared" si="264"/>
        <v>0</v>
      </c>
      <c r="AR43" s="25">
        <f t="shared" si="264"/>
        <v>0</v>
      </c>
      <c r="AS43" s="25">
        <f t="shared" si="264"/>
        <v>0</v>
      </c>
      <c r="AT43" s="25">
        <f t="shared" si="264"/>
        <v>0</v>
      </c>
      <c r="AU43" s="25">
        <f>SUM(AU12:AU42)</f>
        <v>0</v>
      </c>
      <c r="AV43" s="25">
        <f>SUM(AV12:AV42)</f>
        <v>0</v>
      </c>
      <c r="AW43" s="25">
        <f t="shared" ref="AW43" si="265">SUM(AW12:AW42)</f>
        <v>0</v>
      </c>
      <c r="AX43" s="13"/>
      <c r="AY43" s="13"/>
      <c r="AZ43" s="13"/>
      <c r="BA43" s="25">
        <f>SUM(BA12:BA42)</f>
        <v>0</v>
      </c>
      <c r="BB43" s="25">
        <f t="shared" ref="BB43" si="266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67">SUM(BG12:BG42)</f>
        <v>0</v>
      </c>
      <c r="BH43" s="25">
        <f t="shared" si="267"/>
        <v>0</v>
      </c>
      <c r="BI43" s="25">
        <f t="shared" si="267"/>
        <v>0</v>
      </c>
      <c r="BJ43" s="25">
        <f t="shared" si="267"/>
        <v>0</v>
      </c>
      <c r="BK43" s="25">
        <f t="shared" si="267"/>
        <v>0</v>
      </c>
      <c r="BL43" s="25">
        <f t="shared" si="267"/>
        <v>0</v>
      </c>
      <c r="BM43" s="25">
        <f t="shared" si="267"/>
        <v>0</v>
      </c>
      <c r="BN43" s="25">
        <f t="shared" si="267"/>
        <v>0</v>
      </c>
      <c r="BO43" s="25">
        <f t="shared" si="267"/>
        <v>0</v>
      </c>
      <c r="BP43" s="25">
        <f t="shared" si="267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68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69">SUM(CB12:CB42)</f>
        <v>0</v>
      </c>
      <c r="CC43" s="25">
        <f t="shared" si="269"/>
        <v>0</v>
      </c>
      <c r="CD43" s="25">
        <f t="shared" si="269"/>
        <v>0</v>
      </c>
      <c r="CE43" s="25">
        <f t="shared" si="269"/>
        <v>0</v>
      </c>
      <c r="CF43" s="25">
        <f t="shared" si="269"/>
        <v>0</v>
      </c>
      <c r="CG43" s="25">
        <f t="shared" si="269"/>
        <v>0</v>
      </c>
      <c r="CH43" s="25">
        <f t="shared" si="269"/>
        <v>0</v>
      </c>
      <c r="CI43" s="25">
        <f t="shared" si="269"/>
        <v>0</v>
      </c>
      <c r="CJ43" s="25">
        <f t="shared" si="269"/>
        <v>0</v>
      </c>
      <c r="CK43" s="25">
        <f>SUM(CK12:CK42)</f>
        <v>0</v>
      </c>
      <c r="CL43" s="25">
        <f>SUM(CL12:CL42)</f>
        <v>0</v>
      </c>
      <c r="CM43" s="25">
        <f t="shared" ref="CM43" si="270">SUM(CM12:CM42)</f>
        <v>0</v>
      </c>
      <c r="CN43" s="13"/>
      <c r="CO43" s="13"/>
      <c r="CP43" s="13"/>
      <c r="CQ43" s="25">
        <f>SUM(CQ12:CQ42)</f>
        <v>0</v>
      </c>
      <c r="CR43" s="25">
        <f t="shared" ref="CR43" si="271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272">SUM(CW12:CW42)</f>
        <v>0</v>
      </c>
      <c r="CX43" s="25">
        <f t="shared" si="272"/>
        <v>0</v>
      </c>
      <c r="CY43" s="25">
        <f t="shared" si="272"/>
        <v>0</v>
      </c>
      <c r="CZ43" s="25">
        <f t="shared" si="272"/>
        <v>0</v>
      </c>
      <c r="DA43" s="25">
        <f t="shared" si="272"/>
        <v>0</v>
      </c>
      <c r="DB43" s="25">
        <f t="shared" si="272"/>
        <v>0</v>
      </c>
      <c r="DC43" s="25">
        <f t="shared" si="272"/>
        <v>0</v>
      </c>
      <c r="DD43" s="25">
        <f t="shared" si="272"/>
        <v>0</v>
      </c>
      <c r="DE43" s="25">
        <f t="shared" si="272"/>
        <v>0</v>
      </c>
      <c r="DF43" s="25">
        <f t="shared" si="272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273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274">SUM(DR12:DR42)</f>
        <v>0</v>
      </c>
      <c r="DS43" s="25">
        <f t="shared" si="274"/>
        <v>0</v>
      </c>
      <c r="DT43" s="25">
        <f t="shared" si="274"/>
        <v>0</v>
      </c>
      <c r="DU43" s="25">
        <f t="shared" si="274"/>
        <v>0</v>
      </c>
      <c r="DV43" s="25">
        <f t="shared" si="274"/>
        <v>0</v>
      </c>
      <c r="DW43" s="25">
        <f t="shared" si="274"/>
        <v>0</v>
      </c>
      <c r="DX43" s="25">
        <f t="shared" si="274"/>
        <v>0</v>
      </c>
      <c r="DY43" s="25">
        <f t="shared" si="274"/>
        <v>0</v>
      </c>
      <c r="DZ43" s="25">
        <f t="shared" si="274"/>
        <v>0</v>
      </c>
      <c r="EA43" s="25">
        <f>SUM(EA12:EA42)</f>
        <v>0</v>
      </c>
      <c r="EB43" s="25">
        <f>SUM(EB12:EB42)</f>
        <v>0</v>
      </c>
      <c r="EC43" s="25">
        <f t="shared" ref="EC43" si="275">SUM(EC12:EC42)</f>
        <v>0</v>
      </c>
      <c r="ED43" s="13"/>
      <c r="EE43" s="13"/>
      <c r="EF43" s="13"/>
      <c r="EG43" s="25">
        <f>SUM(EG12:EG42)</f>
        <v>0</v>
      </c>
      <c r="EH43" s="25">
        <f t="shared" ref="EH43" si="276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277">SUM(EM12:EM42)</f>
        <v>0</v>
      </c>
      <c r="EN43" s="25">
        <f t="shared" si="277"/>
        <v>0</v>
      </c>
      <c r="EO43" s="25">
        <f t="shared" si="277"/>
        <v>0</v>
      </c>
      <c r="EP43" s="25">
        <f t="shared" si="277"/>
        <v>0</v>
      </c>
      <c r="EQ43" s="25">
        <f t="shared" si="277"/>
        <v>0</v>
      </c>
      <c r="ER43" s="25">
        <f t="shared" si="277"/>
        <v>0</v>
      </c>
      <c r="ES43" s="25">
        <f t="shared" si="277"/>
        <v>0</v>
      </c>
      <c r="ET43" s="25">
        <f t="shared" si="277"/>
        <v>0</v>
      </c>
      <c r="EU43" s="25">
        <f t="shared" si="277"/>
        <v>0</v>
      </c>
      <c r="EV43" s="25">
        <f t="shared" si="277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278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279">SUM(FH12:FH42)</f>
        <v>0</v>
      </c>
      <c r="FI43" s="25">
        <f t="shared" si="279"/>
        <v>0</v>
      </c>
      <c r="FJ43" s="25">
        <f t="shared" si="279"/>
        <v>0</v>
      </c>
      <c r="FK43" s="25">
        <f t="shared" si="279"/>
        <v>0</v>
      </c>
      <c r="FL43" s="25">
        <f t="shared" si="279"/>
        <v>0</v>
      </c>
      <c r="FM43" s="25">
        <f t="shared" si="279"/>
        <v>0</v>
      </c>
      <c r="FN43" s="25">
        <f t="shared" si="279"/>
        <v>0</v>
      </c>
      <c r="FO43" s="25">
        <f t="shared" si="279"/>
        <v>0</v>
      </c>
      <c r="FP43" s="25">
        <f t="shared" si="279"/>
        <v>0</v>
      </c>
      <c r="FQ43" s="25">
        <f>SUM(FQ12:FQ42)</f>
        <v>0</v>
      </c>
      <c r="FR43" s="25">
        <f>SUM(FR12:FR42)</f>
        <v>0</v>
      </c>
      <c r="FS43" s="25">
        <f t="shared" ref="FS43" si="280">SUM(FS12:FS42)</f>
        <v>0</v>
      </c>
      <c r="FT43" s="13"/>
      <c r="FU43" s="13"/>
      <c r="FV43" s="13"/>
      <c r="FW43" s="25">
        <f>SUM(FW12:FW42)</f>
        <v>0</v>
      </c>
      <c r="FX43" s="25">
        <f t="shared" ref="FX43" si="281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282">SUM(GC12:GC42)</f>
        <v>0</v>
      </c>
      <c r="GD43" s="25">
        <f t="shared" si="282"/>
        <v>0</v>
      </c>
      <c r="GE43" s="25">
        <f t="shared" si="282"/>
        <v>0</v>
      </c>
      <c r="GF43" s="25">
        <f t="shared" si="282"/>
        <v>0</v>
      </c>
      <c r="GG43" s="25">
        <f t="shared" si="282"/>
        <v>0</v>
      </c>
      <c r="GH43" s="25">
        <f t="shared" si="282"/>
        <v>0</v>
      </c>
      <c r="GI43" s="25">
        <f t="shared" si="282"/>
        <v>0</v>
      </c>
      <c r="GJ43" s="25">
        <f t="shared" si="282"/>
        <v>0</v>
      </c>
      <c r="GK43" s="25">
        <f t="shared" si="282"/>
        <v>0</v>
      </c>
      <c r="GL43" s="25">
        <f t="shared" si="282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283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284">SUM(GX12:GX42)</f>
        <v>0</v>
      </c>
      <c r="GY43" s="25">
        <f t="shared" si="284"/>
        <v>0</v>
      </c>
      <c r="GZ43" s="25">
        <f t="shared" si="284"/>
        <v>0</v>
      </c>
      <c r="HA43" s="25">
        <f t="shared" si="284"/>
        <v>0</v>
      </c>
      <c r="HB43" s="25">
        <f t="shared" si="284"/>
        <v>0</v>
      </c>
      <c r="HC43" s="25">
        <f t="shared" si="284"/>
        <v>0</v>
      </c>
      <c r="HD43" s="25">
        <f t="shared" si="284"/>
        <v>0</v>
      </c>
      <c r="HE43" s="25">
        <f t="shared" si="284"/>
        <v>0</v>
      </c>
      <c r="HF43" s="25">
        <f t="shared" si="284"/>
        <v>0</v>
      </c>
      <c r="HG43" s="25">
        <f>SUM(HG12:HG42)</f>
        <v>0</v>
      </c>
      <c r="HH43" s="25">
        <f>SUM(HH12:HH42)</f>
        <v>0</v>
      </c>
      <c r="HI43" s="25">
        <f t="shared" ref="HI43" si="285">SUM(HI12:HI42)</f>
        <v>0</v>
      </c>
      <c r="HJ43" s="13"/>
      <c r="HK43" s="13"/>
      <c r="HL43" s="13"/>
      <c r="HM43" s="25">
        <f>SUM(HM12:HM42)</f>
        <v>0</v>
      </c>
      <c r="HN43" s="25">
        <f t="shared" ref="HN43" si="286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287">SUM(HS12:HS42)</f>
        <v>0</v>
      </c>
      <c r="HT43" s="25">
        <f t="shared" si="287"/>
        <v>0</v>
      </c>
      <c r="HU43" s="25">
        <f t="shared" si="287"/>
        <v>0</v>
      </c>
      <c r="HV43" s="25">
        <f t="shared" si="287"/>
        <v>0</v>
      </c>
      <c r="HW43" s="25">
        <f t="shared" si="287"/>
        <v>0</v>
      </c>
      <c r="HX43" s="25">
        <f t="shared" si="287"/>
        <v>0</v>
      </c>
      <c r="HY43" s="25">
        <f t="shared" si="287"/>
        <v>0</v>
      </c>
      <c r="HZ43" s="25">
        <f t="shared" si="287"/>
        <v>0</v>
      </c>
      <c r="IA43" s="25">
        <f t="shared" si="287"/>
        <v>0</v>
      </c>
      <c r="IB43" s="25">
        <f t="shared" si="287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288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289">SUM(IN12:IN42)</f>
        <v>0</v>
      </c>
      <c r="IO43" s="25">
        <f t="shared" si="289"/>
        <v>0</v>
      </c>
      <c r="IP43" s="25">
        <f t="shared" si="289"/>
        <v>0</v>
      </c>
      <c r="IQ43" s="25">
        <f t="shared" si="289"/>
        <v>0</v>
      </c>
      <c r="IR43" s="25">
        <f t="shared" si="289"/>
        <v>0</v>
      </c>
      <c r="IS43" s="25">
        <f t="shared" si="289"/>
        <v>0</v>
      </c>
      <c r="IT43" s="25">
        <f t="shared" si="289"/>
        <v>0</v>
      </c>
      <c r="IU43" s="25">
        <f t="shared" si="289"/>
        <v>0</v>
      </c>
      <c r="IV43" s="25">
        <f t="shared" si="289"/>
        <v>0</v>
      </c>
      <c r="IW43" s="25">
        <f>SUM(IW12:IW42)</f>
        <v>0</v>
      </c>
      <c r="IX43" s="25">
        <f>SUM(IX12:IX42)</f>
        <v>0</v>
      </c>
      <c r="IY43" s="25">
        <f t="shared" ref="IY43" si="290">SUM(IY12:IY42)</f>
        <v>0</v>
      </c>
      <c r="IZ43" s="13"/>
      <c r="JA43" s="13"/>
      <c r="JB43" s="13"/>
      <c r="JC43" s="25">
        <f>SUM(JC12:JC42)</f>
        <v>0</v>
      </c>
      <c r="JD43" s="25">
        <f t="shared" ref="JD43" si="291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292">SUM(JI12:JI42)</f>
        <v>0</v>
      </c>
      <c r="JJ43" s="25">
        <f t="shared" si="292"/>
        <v>0</v>
      </c>
      <c r="JK43" s="25">
        <f t="shared" si="292"/>
        <v>0</v>
      </c>
      <c r="JL43" s="25">
        <f t="shared" si="292"/>
        <v>0</v>
      </c>
      <c r="JM43" s="25">
        <f t="shared" si="292"/>
        <v>0</v>
      </c>
      <c r="JN43" s="25">
        <f t="shared" si="292"/>
        <v>0</v>
      </c>
      <c r="JO43" s="25">
        <f t="shared" si="292"/>
        <v>0</v>
      </c>
      <c r="JP43" s="25">
        <f t="shared" si="292"/>
        <v>0</v>
      </c>
      <c r="JQ43" s="25">
        <f t="shared" si="292"/>
        <v>0</v>
      </c>
      <c r="JR43" s="25">
        <f t="shared" si="292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293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294">SUM(KD12:KD42)</f>
        <v>0</v>
      </c>
      <c r="KE43" s="25">
        <f t="shared" si="294"/>
        <v>0</v>
      </c>
      <c r="KF43" s="25">
        <f t="shared" si="294"/>
        <v>0</v>
      </c>
      <c r="KG43" s="25">
        <f t="shared" si="294"/>
        <v>0</v>
      </c>
      <c r="KH43" s="25">
        <f t="shared" si="294"/>
        <v>0</v>
      </c>
      <c r="KI43" s="25">
        <f t="shared" si="294"/>
        <v>0</v>
      </c>
      <c r="KJ43" s="25">
        <f t="shared" si="294"/>
        <v>0</v>
      </c>
      <c r="KK43" s="25">
        <f t="shared" si="294"/>
        <v>0</v>
      </c>
      <c r="KL43" s="25">
        <f t="shared" si="294"/>
        <v>0</v>
      </c>
      <c r="KM43" s="25">
        <f>SUM(KM12:KM42)</f>
        <v>0</v>
      </c>
      <c r="KN43" s="25">
        <f>SUM(KN12:KN42)</f>
        <v>0</v>
      </c>
      <c r="KO43" s="25">
        <f t="shared" ref="KO43" si="295">SUM(KO12:KO42)</f>
        <v>0</v>
      </c>
      <c r="KP43" s="13"/>
      <c r="KQ43" s="13"/>
      <c r="KR43" s="13"/>
      <c r="KS43" s="25">
        <f>SUM(KS12:KS42)</f>
        <v>0</v>
      </c>
      <c r="KT43" s="25">
        <f t="shared" ref="KT43" si="296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297">SUM(KY12:KY42)</f>
        <v>0</v>
      </c>
      <c r="KZ43" s="25">
        <f t="shared" si="297"/>
        <v>0</v>
      </c>
      <c r="LA43" s="25">
        <f t="shared" si="297"/>
        <v>0</v>
      </c>
      <c r="LB43" s="25">
        <f t="shared" si="297"/>
        <v>0</v>
      </c>
      <c r="LC43" s="25">
        <f t="shared" si="297"/>
        <v>0</v>
      </c>
      <c r="LD43" s="25">
        <f t="shared" si="297"/>
        <v>0</v>
      </c>
      <c r="LE43" s="25">
        <f t="shared" si="297"/>
        <v>0</v>
      </c>
      <c r="LF43" s="25">
        <f t="shared" si="297"/>
        <v>0</v>
      </c>
      <c r="LG43" s="25">
        <f t="shared" si="297"/>
        <v>0</v>
      </c>
      <c r="LH43" s="25">
        <f t="shared" si="297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298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299">SUM(LT12:LT42)</f>
        <v>0</v>
      </c>
      <c r="LU43" s="25">
        <f t="shared" si="299"/>
        <v>0</v>
      </c>
      <c r="LV43" s="25">
        <f t="shared" si="299"/>
        <v>0</v>
      </c>
      <c r="LW43" s="25">
        <f t="shared" si="299"/>
        <v>0</v>
      </c>
      <c r="LX43" s="25">
        <f t="shared" si="299"/>
        <v>0</v>
      </c>
      <c r="LY43" s="25">
        <f t="shared" si="299"/>
        <v>0</v>
      </c>
      <c r="LZ43" s="25">
        <f t="shared" si="299"/>
        <v>0</v>
      </c>
      <c r="MA43" s="25">
        <f t="shared" si="299"/>
        <v>0</v>
      </c>
      <c r="MB43" s="25">
        <f t="shared" si="299"/>
        <v>0</v>
      </c>
      <c r="MC43" s="25">
        <f>SUM(MC12:MC42)</f>
        <v>0</v>
      </c>
      <c r="MD43" s="25">
        <f>SUM(MD12:MD42)</f>
        <v>0</v>
      </c>
      <c r="ME43" s="25">
        <f t="shared" ref="ME43" si="300">SUM(ME12:ME42)</f>
        <v>0</v>
      </c>
      <c r="MF43" s="13"/>
      <c r="MG43" s="13"/>
      <c r="MH43" s="13"/>
      <c r="MI43" s="25">
        <f>SUM(MI12:MI42)</f>
        <v>0</v>
      </c>
      <c r="MJ43" s="25">
        <f t="shared" ref="MJ43" si="301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302">SUM(MO12:MO42)</f>
        <v>0</v>
      </c>
      <c r="MP43" s="25">
        <f t="shared" si="302"/>
        <v>0</v>
      </c>
      <c r="MQ43" s="25">
        <f t="shared" si="302"/>
        <v>0</v>
      </c>
      <c r="MR43" s="25">
        <f t="shared" si="302"/>
        <v>0</v>
      </c>
      <c r="MS43" s="25">
        <f t="shared" si="302"/>
        <v>0</v>
      </c>
      <c r="MT43" s="25">
        <f t="shared" si="302"/>
        <v>0</v>
      </c>
      <c r="MU43" s="25">
        <f t="shared" si="302"/>
        <v>0</v>
      </c>
      <c r="MV43" s="25">
        <f t="shared" si="302"/>
        <v>0</v>
      </c>
      <c r="MW43" s="25">
        <f t="shared" si="302"/>
        <v>0</v>
      </c>
      <c r="MX43" s="25">
        <f t="shared" si="302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303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304">SUM(NJ12:NJ42)</f>
        <v>0</v>
      </c>
      <c r="NK43" s="25">
        <f t="shared" si="304"/>
        <v>0</v>
      </c>
      <c r="NL43" s="25">
        <f t="shared" si="304"/>
        <v>0</v>
      </c>
      <c r="NM43" s="25">
        <f t="shared" si="304"/>
        <v>0</v>
      </c>
      <c r="NN43" s="25">
        <f t="shared" si="304"/>
        <v>0</v>
      </c>
      <c r="NO43" s="25">
        <f t="shared" si="304"/>
        <v>0</v>
      </c>
      <c r="NP43" s="25">
        <f t="shared" si="304"/>
        <v>0</v>
      </c>
      <c r="NQ43" s="25">
        <f t="shared" si="304"/>
        <v>0</v>
      </c>
      <c r="NR43" s="25">
        <f t="shared" si="304"/>
        <v>0</v>
      </c>
      <c r="NS43" s="25">
        <f>SUM(NS12:NS42)</f>
        <v>0</v>
      </c>
      <c r="NT43" s="25">
        <f>SUM(NT12:NT42)</f>
        <v>0</v>
      </c>
      <c r="NU43" s="25">
        <f t="shared" ref="NU43" si="305">SUM(NU12:NU42)</f>
        <v>0</v>
      </c>
      <c r="NV43" s="13"/>
      <c r="NW43" s="13"/>
      <c r="NX43" s="13"/>
      <c r="NY43" s="25">
        <f>SUM(NY12:NY42)</f>
        <v>0</v>
      </c>
      <c r="NZ43" s="25">
        <f t="shared" ref="NZ43" si="306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307">SUM(OE12:OE42)</f>
        <v>0</v>
      </c>
      <c r="OF43" s="25">
        <f t="shared" si="307"/>
        <v>0</v>
      </c>
      <c r="OG43" s="25">
        <f t="shared" si="307"/>
        <v>0</v>
      </c>
      <c r="OH43" s="25">
        <f t="shared" si="307"/>
        <v>0</v>
      </c>
      <c r="OI43" s="25">
        <f t="shared" si="307"/>
        <v>0</v>
      </c>
      <c r="OJ43" s="25">
        <f t="shared" si="307"/>
        <v>0</v>
      </c>
      <c r="OK43" s="25">
        <f t="shared" si="307"/>
        <v>0</v>
      </c>
      <c r="OL43" s="25">
        <f t="shared" si="307"/>
        <v>0</v>
      </c>
      <c r="OM43" s="25">
        <f t="shared" si="307"/>
        <v>0</v>
      </c>
      <c r="ON43" s="25">
        <f t="shared" si="307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308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309">SUM(OZ12:OZ42)</f>
        <v>0</v>
      </c>
      <c r="PA43" s="25">
        <f t="shared" si="309"/>
        <v>0</v>
      </c>
      <c r="PB43" s="25">
        <f t="shared" si="309"/>
        <v>0</v>
      </c>
      <c r="PC43" s="25">
        <f t="shared" si="309"/>
        <v>0</v>
      </c>
      <c r="PD43" s="25">
        <f t="shared" si="309"/>
        <v>0</v>
      </c>
      <c r="PE43" s="25">
        <f t="shared" si="309"/>
        <v>0</v>
      </c>
      <c r="PF43" s="25">
        <f t="shared" si="309"/>
        <v>0</v>
      </c>
      <c r="PG43" s="25">
        <f t="shared" si="309"/>
        <v>0</v>
      </c>
      <c r="PH43" s="25">
        <f t="shared" si="309"/>
        <v>0</v>
      </c>
      <c r="PI43" s="25">
        <f>SUM(PI12:PI42)</f>
        <v>0</v>
      </c>
      <c r="PJ43" s="25">
        <f>SUM(PJ12:PJ42)</f>
        <v>0</v>
      </c>
      <c r="PK43" s="25">
        <f t="shared" ref="PK43" si="310">SUM(PK12:PK42)</f>
        <v>0</v>
      </c>
      <c r="PL43" s="13"/>
      <c r="PM43" s="13"/>
      <c r="PN43" s="13"/>
      <c r="PO43" s="25">
        <f>SUM(PO12:PO42)</f>
        <v>0</v>
      </c>
      <c r="PP43" s="25">
        <f t="shared" ref="PP43" si="311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312">SUM(PU12:PU42)</f>
        <v>0</v>
      </c>
      <c r="PV43" s="25">
        <f t="shared" si="312"/>
        <v>0</v>
      </c>
      <c r="PW43" s="25">
        <f t="shared" si="312"/>
        <v>0</v>
      </c>
      <c r="PX43" s="25">
        <f t="shared" si="312"/>
        <v>0</v>
      </c>
      <c r="PY43" s="25">
        <f t="shared" si="312"/>
        <v>0</v>
      </c>
      <c r="PZ43" s="25">
        <f t="shared" si="312"/>
        <v>0</v>
      </c>
      <c r="QA43" s="25">
        <f t="shared" si="312"/>
        <v>0</v>
      </c>
      <c r="QB43" s="25">
        <f t="shared" si="312"/>
        <v>0</v>
      </c>
      <c r="QC43" s="25">
        <f t="shared" si="312"/>
        <v>0</v>
      </c>
      <c r="QD43" s="25">
        <f t="shared" si="312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313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314">SUM(QP12:QP42)</f>
        <v>0</v>
      </c>
      <c r="QQ43" s="25">
        <f t="shared" si="314"/>
        <v>0</v>
      </c>
      <c r="QR43" s="25">
        <f t="shared" si="314"/>
        <v>0</v>
      </c>
      <c r="QS43" s="25">
        <f t="shared" si="314"/>
        <v>0</v>
      </c>
      <c r="QT43" s="25">
        <f t="shared" si="314"/>
        <v>0</v>
      </c>
      <c r="QU43" s="25">
        <f t="shared" si="314"/>
        <v>0</v>
      </c>
      <c r="QV43" s="25">
        <f t="shared" si="314"/>
        <v>0</v>
      </c>
      <c r="QW43" s="25">
        <f t="shared" si="314"/>
        <v>0</v>
      </c>
      <c r="QX43" s="25">
        <f t="shared" si="314"/>
        <v>0</v>
      </c>
      <c r="QY43" s="25">
        <f>SUM(QY12:QY42)</f>
        <v>0</v>
      </c>
      <c r="QZ43" s="25">
        <f>SUM(QZ12:QZ42)</f>
        <v>0</v>
      </c>
      <c r="RA43" s="25">
        <f t="shared" ref="RA43" si="315">SUM(RA12:RA42)</f>
        <v>0</v>
      </c>
      <c r="RB43" s="13"/>
      <c r="RC43" s="13"/>
      <c r="RD43" s="13"/>
      <c r="RE43" s="25">
        <f>SUM(RE12:RE42)</f>
        <v>0</v>
      </c>
      <c r="RF43" s="25">
        <f t="shared" ref="RF43" si="316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317">SUM(RK12:RK42)</f>
        <v>0</v>
      </c>
      <c r="RL43" s="25">
        <f t="shared" si="317"/>
        <v>0</v>
      </c>
      <c r="RM43" s="25">
        <f t="shared" si="317"/>
        <v>0</v>
      </c>
      <c r="RN43" s="25">
        <f t="shared" si="317"/>
        <v>0</v>
      </c>
      <c r="RO43" s="25">
        <f t="shared" si="317"/>
        <v>0</v>
      </c>
      <c r="RP43" s="25">
        <f t="shared" si="317"/>
        <v>0</v>
      </c>
      <c r="RQ43" s="25">
        <f t="shared" si="317"/>
        <v>0</v>
      </c>
      <c r="RR43" s="25">
        <f t="shared" si="317"/>
        <v>0</v>
      </c>
      <c r="RS43" s="25">
        <f t="shared" si="317"/>
        <v>0</v>
      </c>
      <c r="RT43" s="25">
        <f t="shared" si="317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318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319">SUM(SF12:SF42)</f>
        <v>0</v>
      </c>
      <c r="SG43" s="25">
        <f t="shared" si="319"/>
        <v>0</v>
      </c>
      <c r="SH43" s="25">
        <f t="shared" si="319"/>
        <v>0</v>
      </c>
      <c r="SI43" s="25">
        <f t="shared" si="319"/>
        <v>0</v>
      </c>
      <c r="SJ43" s="25">
        <f t="shared" si="319"/>
        <v>0</v>
      </c>
      <c r="SK43" s="25">
        <f t="shared" si="319"/>
        <v>0</v>
      </c>
      <c r="SL43" s="25">
        <f t="shared" si="319"/>
        <v>0</v>
      </c>
      <c r="SM43" s="25">
        <f t="shared" si="319"/>
        <v>0</v>
      </c>
      <c r="SN43" s="25">
        <f t="shared" si="319"/>
        <v>0</v>
      </c>
      <c r="SO43" s="25">
        <f>SUM(SO12:SO42)</f>
        <v>0</v>
      </c>
      <c r="SP43" s="25">
        <f>SUM(SP12:SP42)</f>
        <v>0</v>
      </c>
      <c r="SQ43" s="25">
        <f t="shared" ref="SQ43" si="320">SUM(SQ12:SQ42)</f>
        <v>0</v>
      </c>
      <c r="SR43" s="25">
        <f>SUM(SR12:SR42)</f>
        <v>0</v>
      </c>
      <c r="SS43" s="25">
        <f>SUM(SS12:SS42)</f>
        <v>0</v>
      </c>
      <c r="ST43" s="25">
        <f>SUM(ST12:ST42)</f>
        <v>0</v>
      </c>
    </row>
    <row r="44" spans="1:514" ht="13.8" thickBot="1" x14ac:dyDescent="0.35"/>
    <row r="45" spans="1:514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S45" s="27"/>
    </row>
    <row r="46" spans="1:514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S46" s="27"/>
    </row>
    <row r="47" spans="1:514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S47" s="27"/>
    </row>
    <row r="48" spans="1:514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</row>
    <row r="49" spans="1:510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</row>
    <row r="50" spans="1:510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</f>
        <v>0</v>
      </c>
      <c r="G50" s="31">
        <f>Q43+AF43-AN43+BG43+BV43-CD43+CW43+DL43-DT43+EM43+FB43-FJ43+GC43+GR43-GZ43+HS43+IH43-IP43+JI43-JX43+KY43+LN43-LV43+MO43+NO43-NL43+OE43+OT43-PB43+PU43-QJ43-QR43+RK43-RZ43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</row>
    <row r="51" spans="1:510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</f>
        <v>0</v>
      </c>
      <c r="G51" s="31">
        <f>S43-AP43+BI43-CF43+CY43-DV43+EO43-FL43+GE43-HB43+HU43-IR43+JK43-KH43+LA43-LX43+MQ43-NN43+OG43-PD43+PW43-QT43+RM43-SJ43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</row>
    <row r="52" spans="1:510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</f>
        <v>0</v>
      </c>
      <c r="G52" s="31">
        <f>O43-AL43+BE43-CB43+CU43-DR43+EK43-FH43+GA43-GX43+HQ43-IN43+JG43-KD43+KW43-LT43+MM43-NJ43+OC43-OZ43-PS43-QP43+RI43-SF43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</row>
    <row r="53" spans="1:510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</row>
    <row r="54" spans="1:510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</f>
        <v>0</v>
      </c>
      <c r="I54" s="32">
        <f>Z43-AW43+BP43-CM43+DF43-EC43+EV43-FS43+GL43-HI43+IB43-IY43+JR43-KO43+LH43-ME43+MX43-NU43+ON43-PK43+QD43-RA43+RT43-SQ43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</row>
    <row r="55" spans="1:510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</row>
    <row r="56" spans="1:510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</row>
    <row r="57" spans="1:510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</row>
    <row r="58" spans="1:510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</row>
    <row r="59" spans="1:510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</row>
    <row r="60" spans="1:510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</row>
    <row r="61" spans="1:510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</row>
    <row r="62" spans="1:510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</row>
    <row r="65" spans="3:472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</row>
    <row r="66" spans="3:472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</row>
    <row r="606" spans="516:516" x14ac:dyDescent="0.3">
      <c r="SV606" s="3">
        <v>244102.39999999999</v>
      </c>
    </row>
    <row r="607" spans="516:516" x14ac:dyDescent="0.3">
      <c r="SV607" s="3">
        <v>973014.35</v>
      </c>
    </row>
    <row r="609" spans="516:516" x14ac:dyDescent="0.3">
      <c r="SV609" s="3">
        <v>958007.35</v>
      </c>
    </row>
    <row r="612" spans="516:516" x14ac:dyDescent="0.3">
      <c r="SV612" s="3">
        <v>563860.19999999995</v>
      </c>
    </row>
    <row r="614" spans="516:516" x14ac:dyDescent="0.3">
      <c r="SV614" s="3">
        <v>451945.35</v>
      </c>
    </row>
    <row r="615" spans="516:516" x14ac:dyDescent="0.3">
      <c r="SV615" s="3">
        <v>410841.59999999998</v>
      </c>
    </row>
    <row r="616" spans="516:516" x14ac:dyDescent="0.3">
      <c r="SV616" s="3">
        <v>595228.19999999995</v>
      </c>
    </row>
    <row r="618" spans="516:516" x14ac:dyDescent="0.3">
      <c r="SV618" s="3">
        <v>630042.5</v>
      </c>
    </row>
    <row r="620" spans="516:516" x14ac:dyDescent="0.3">
      <c r="SV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19">
    <mergeCell ref="RC65:RD65"/>
    <mergeCell ref="MG65:MH65"/>
    <mergeCell ref="NW65:NX65"/>
    <mergeCell ref="PM65:PN65"/>
    <mergeCell ref="RB9:RT9"/>
    <mergeCell ref="RU9:RZ9"/>
    <mergeCell ref="SA9:SQ9"/>
    <mergeCell ref="RB10:RT10"/>
    <mergeCell ref="RU10:RZ10"/>
    <mergeCell ref="RB45:RB46"/>
    <mergeCell ref="RC45:RC46"/>
    <mergeCell ref="PL10:QD10"/>
    <mergeCell ref="QE10:QJ10"/>
    <mergeCell ref="PL9:QD9"/>
    <mergeCell ref="QE9:QJ9"/>
    <mergeCell ref="QK9:RA9"/>
    <mergeCell ref="MF9:MX9"/>
    <mergeCell ref="MY9:ND9"/>
    <mergeCell ref="NE9:NU9"/>
    <mergeCell ref="NV9:ON9"/>
    <mergeCell ref="OO9:OT9"/>
    <mergeCell ref="OU9:PK9"/>
    <mergeCell ref="MY10:ND10"/>
    <mergeCell ref="NV10:ON10"/>
    <mergeCell ref="CO65:CP65"/>
    <mergeCell ref="EE65:EF65"/>
    <mergeCell ref="FU65:FV65"/>
    <mergeCell ref="HK65:HL65"/>
    <mergeCell ref="JA65:JB65"/>
    <mergeCell ref="KQ65:KR65"/>
    <mergeCell ref="A57:E57"/>
    <mergeCell ref="A58:E58"/>
    <mergeCell ref="A59:E59"/>
    <mergeCell ref="A60:C60"/>
    <mergeCell ref="I65:J65"/>
    <mergeCell ref="AY65:AZ65"/>
    <mergeCell ref="A55:E55"/>
    <mergeCell ref="A56:E56"/>
    <mergeCell ref="PL45:PL46"/>
    <mergeCell ref="PM45:PM46"/>
    <mergeCell ref="A47:E47"/>
    <mergeCell ref="A48:E48"/>
    <mergeCell ref="A49:E49"/>
    <mergeCell ref="A50:E50"/>
    <mergeCell ref="KP45:KP46"/>
    <mergeCell ref="KQ45:KQ46"/>
    <mergeCell ref="MF45:MF46"/>
    <mergeCell ref="MG45:MG46"/>
    <mergeCell ref="NV45:NV46"/>
    <mergeCell ref="NW45:NW46"/>
    <mergeCell ref="FT45:FT46"/>
    <mergeCell ref="FU45:FU46"/>
    <mergeCell ref="HJ45:HJ46"/>
    <mergeCell ref="HK45:HK46"/>
    <mergeCell ref="IZ45:IZ46"/>
    <mergeCell ref="JA45:JA46"/>
    <mergeCell ref="OO10:OT10"/>
    <mergeCell ref="LI10:LN10"/>
    <mergeCell ref="MF10:MX10"/>
    <mergeCell ref="A51:E51"/>
    <mergeCell ref="A52:E52"/>
    <mergeCell ref="A53:E53"/>
    <mergeCell ref="A54:E54"/>
    <mergeCell ref="IZ10:JR10"/>
    <mergeCell ref="JS10:JX10"/>
    <mergeCell ref="KP10:LH10"/>
    <mergeCell ref="DG10:DL10"/>
    <mergeCell ref="ED10:EV10"/>
    <mergeCell ref="EW10:FB10"/>
    <mergeCell ref="FT10:GL10"/>
    <mergeCell ref="GM10:GR10"/>
    <mergeCell ref="HJ10:IB10"/>
    <mergeCell ref="HJ9:IB9"/>
    <mergeCell ref="IC9:IH9"/>
    <mergeCell ref="II9:IY9"/>
    <mergeCell ref="A45:E46"/>
    <mergeCell ref="F45:F46"/>
    <mergeCell ref="G45:G46"/>
    <mergeCell ref="H45:H46"/>
    <mergeCell ref="I45:I46"/>
    <mergeCell ref="IC10:IH10"/>
    <mergeCell ref="B10:D10"/>
    <mergeCell ref="E10:G10"/>
    <mergeCell ref="H10:Z10"/>
    <mergeCell ref="AA10:AF10"/>
    <mergeCell ref="AX10:BP10"/>
    <mergeCell ref="BQ10:BV10"/>
    <mergeCell ref="CN10:DF10"/>
    <mergeCell ref="AX45:AX46"/>
    <mergeCell ref="AY45:AY46"/>
    <mergeCell ref="CN45:CN46"/>
    <mergeCell ref="CO45:CO46"/>
    <mergeCell ref="ED45:ED46"/>
    <mergeCell ref="EE45:EE46"/>
    <mergeCell ref="CN9:DF9"/>
    <mergeCell ref="DG9:DL9"/>
    <mergeCell ref="DM9:EC9"/>
    <mergeCell ref="ED9:EV9"/>
    <mergeCell ref="EW9:FB9"/>
    <mergeCell ref="FC9:FS9"/>
    <mergeCell ref="A6:SS6"/>
    <mergeCell ref="A7:SS7"/>
    <mergeCell ref="B9:D9"/>
    <mergeCell ref="E9:G9"/>
    <mergeCell ref="H9:Z9"/>
    <mergeCell ref="AA9:AF9"/>
    <mergeCell ref="AG9:AW9"/>
    <mergeCell ref="AX9:BP9"/>
    <mergeCell ref="BQ9:BV9"/>
    <mergeCell ref="BW9:CM9"/>
    <mergeCell ref="IZ9:JR9"/>
    <mergeCell ref="JS9:JX9"/>
    <mergeCell ref="JY9:KO9"/>
    <mergeCell ref="KP9:LH9"/>
    <mergeCell ref="LI9:LN9"/>
    <mergeCell ref="LO9:ME9"/>
    <mergeCell ref="FT9:GL9"/>
    <mergeCell ref="GM9:GR9"/>
    <mergeCell ref="GS9:HI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BB19-44C8-40A1-926B-7F89A744B384}">
  <dimension ref="A1:UO665"/>
  <sheetViews>
    <sheetView topLeftCell="TY2" workbookViewId="0">
      <selection activeCell="A38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9" style="3" customWidth="1"/>
    <col min="555" max="555" width="18.88671875" style="3" customWidth="1"/>
    <col min="556" max="556" width="14.109375" style="3" customWidth="1"/>
    <col min="557" max="557" width="5" style="3" customWidth="1"/>
    <col min="558" max="558" width="11.44140625" style="3"/>
    <col min="559" max="559" width="20.109375" style="3" customWidth="1"/>
    <col min="560" max="16384" width="11.44140625" style="3"/>
  </cols>
  <sheetData>
    <row r="1" spans="1:561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75"/>
      <c r="SV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J1" s="75"/>
      <c r="UK1" s="3"/>
      <c r="UL1" s="3"/>
      <c r="UM1" s="3"/>
      <c r="UN1" s="3"/>
      <c r="UO1" s="3"/>
    </row>
    <row r="2" spans="1:561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75"/>
      <c r="TR2" s="75"/>
      <c r="TS2" s="7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75"/>
      <c r="UG2" s="75"/>
      <c r="UH2" s="75"/>
      <c r="UI2" s="75"/>
      <c r="UJ2" s="75"/>
      <c r="UK2" s="3"/>
      <c r="UL2" s="3"/>
      <c r="UM2" s="3"/>
      <c r="UN2" s="3"/>
      <c r="UO2" s="3"/>
    </row>
    <row r="3" spans="1:561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3"/>
      <c r="UL3" s="3"/>
      <c r="UM3" s="3"/>
      <c r="UN3" s="3"/>
      <c r="UO3" s="3"/>
    </row>
    <row r="4" spans="1:561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5"/>
      <c r="TY4" s="75"/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3"/>
      <c r="UL4" s="3"/>
      <c r="UM4" s="3"/>
      <c r="UN4" s="3"/>
      <c r="UO4" s="3"/>
    </row>
    <row r="5" spans="1:561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41"/>
      <c r="SY5" s="75"/>
      <c r="SZ5" s="75"/>
      <c r="TA5" s="75"/>
      <c r="TB5" s="75"/>
      <c r="TC5" s="75"/>
      <c r="TD5" s="75"/>
      <c r="TE5" s="75"/>
      <c r="TF5" s="75"/>
      <c r="TG5" s="75"/>
      <c r="TH5" s="75"/>
      <c r="TI5" s="75"/>
      <c r="TJ5" s="75"/>
      <c r="TK5" s="75"/>
      <c r="TL5" s="75"/>
      <c r="TM5" s="75"/>
      <c r="TN5" s="75"/>
      <c r="TO5" s="75"/>
      <c r="TP5" s="75"/>
      <c r="TQ5" s="75"/>
      <c r="TR5" s="75"/>
      <c r="TS5" s="75"/>
      <c r="TT5" s="75"/>
      <c r="TU5" s="75"/>
      <c r="TV5" s="75"/>
      <c r="TW5" s="75"/>
      <c r="TX5" s="75"/>
      <c r="TY5" s="75"/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3"/>
      <c r="UL5" s="3"/>
      <c r="UM5" s="3"/>
      <c r="UN5" s="3"/>
      <c r="UO5" s="3"/>
    </row>
    <row r="6" spans="1:561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77"/>
      <c r="UK6" s="3"/>
      <c r="UL6" s="3"/>
      <c r="UM6" s="3"/>
      <c r="UN6" s="3"/>
      <c r="UO6" s="3"/>
    </row>
    <row r="7" spans="1:561" s="4" customFormat="1" ht="18" customHeight="1" x14ac:dyDescent="0.3">
      <c r="A7" s="90" t="s">
        <v>4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78"/>
      <c r="UK7" s="3"/>
      <c r="UL7" s="3"/>
      <c r="UM7" s="3"/>
      <c r="UN7" s="3"/>
      <c r="UO7" s="3"/>
    </row>
    <row r="8" spans="1:561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9"/>
      <c r="UJ8" s="9"/>
    </row>
    <row r="9" spans="1:561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"/>
      <c r="UI9" s="9"/>
      <c r="UJ9" s="9"/>
    </row>
    <row r="10" spans="1:561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"/>
      <c r="UI10" s="9"/>
      <c r="UJ10" s="9"/>
    </row>
    <row r="11" spans="1:561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8" t="s">
        <v>40</v>
      </c>
      <c r="UI11" s="18" t="s">
        <v>41</v>
      </c>
      <c r="UJ11" s="18" t="s">
        <v>42</v>
      </c>
    </row>
    <row r="12" spans="1:561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4">
        <f t="shared" ref="UH12:UH42" si="15">+M12+AD12-AJ12+BC12+BT12-BY12+CS12+DJ12-DP12+EI12+EZ12-FF12+FY12+GP12-GV12+HO12+IF12-IL12+JE12+JV12-KB12+KU12+LL12-LR12+MK12+NB12-NH12+OA12+OR12-OX12+PQ12+QH12-QN12+RG12+RX12-SD12+SW12+TN12-TT12</f>
        <v>0</v>
      </c>
      <c r="UI12" s="24">
        <f t="shared" ref="UI12:UI42" si="16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</f>
        <v>0</v>
      </c>
      <c r="UJ12" s="24">
        <f>Z12-AW12+BP12-CM12+DF12-EC12+EV12-FS12+GL12-HI12+IB12-IY12+JR12-KO12+LH12-ME12+MX12-NU12+ON12-PK12+QD12-RA12+RT12-SQ12+TJ12-UG12</f>
        <v>0</v>
      </c>
    </row>
    <row r="13" spans="1:561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7">M13</f>
        <v>0</v>
      </c>
      <c r="M13" s="21">
        <f t="shared" ref="M13:M42" si="18">K13-N13-O13-P13-Q13-R13-S13-T13-Z13</f>
        <v>0</v>
      </c>
      <c r="N13" s="21">
        <v>0</v>
      </c>
      <c r="O13" s="21">
        <f t="shared" ref="O13:O42" si="19">N13*8%</f>
        <v>0</v>
      </c>
      <c r="P13" s="21">
        <v>0</v>
      </c>
      <c r="Q13" s="21">
        <f t="shared" ref="Q13:Q42" si="20">P13*16%</f>
        <v>0</v>
      </c>
      <c r="R13" s="21">
        <v>0</v>
      </c>
      <c r="S13" s="21">
        <f t="shared" ref="S13:S42" si="21">R13*31%</f>
        <v>0</v>
      </c>
      <c r="T13" s="21">
        <v>0</v>
      </c>
      <c r="U13" s="21">
        <f t="shared" ref="U13:U42" si="22">T13*0%</f>
        <v>0</v>
      </c>
      <c r="V13" s="21">
        <v>0</v>
      </c>
      <c r="W13" s="21">
        <f t="shared" ref="W13:W42" si="23">V13*0%</f>
        <v>0</v>
      </c>
      <c r="X13" s="21">
        <f t="shared" ref="X13:X42" si="24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5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6">+AI13-AK13-AL13-AM13-AN13-AO13-AP13-AQ13-AR13-AW13</f>
        <v>0</v>
      </c>
      <c r="AK13" s="21">
        <v>0</v>
      </c>
      <c r="AL13" s="21">
        <f t="shared" ref="AL13:AL42" si="27">AK13*8%</f>
        <v>0</v>
      </c>
      <c r="AM13" s="21">
        <v>0</v>
      </c>
      <c r="AN13" s="21">
        <f t="shared" ref="AN13:AN42" si="28">AM13*16%</f>
        <v>0</v>
      </c>
      <c r="AO13" s="21">
        <v>0</v>
      </c>
      <c r="AP13" s="21">
        <f t="shared" ref="AP13:AP42" si="29">AO13*31%</f>
        <v>0</v>
      </c>
      <c r="AQ13" s="21">
        <v>0</v>
      </c>
      <c r="AR13" s="21">
        <f t="shared" ref="AR13:AR42" si="30">AQ13*0%</f>
        <v>0</v>
      </c>
      <c r="AS13" s="21">
        <v>0</v>
      </c>
      <c r="AT13" s="21">
        <f t="shared" ref="AT13:AT42" si="31">AS13*0%</f>
        <v>0</v>
      </c>
      <c r="AU13" s="21">
        <f t="shared" ref="AU13:AU42" si="32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3">BC13</f>
        <v>0</v>
      </c>
      <c r="BC13" s="21">
        <f t="shared" ref="BC13:BC42" si="34">BA13-BD13-BE13-BF13-BG13-BH13-BI13-BJ13-BP13</f>
        <v>0</v>
      </c>
      <c r="BD13" s="21">
        <v>0</v>
      </c>
      <c r="BE13" s="21">
        <f t="shared" ref="BE13:BE42" si="35">BD13*8%</f>
        <v>0</v>
      </c>
      <c r="BF13" s="21">
        <v>0</v>
      </c>
      <c r="BG13" s="21">
        <f t="shared" ref="BG13:BG42" si="36">BF13*16%</f>
        <v>0</v>
      </c>
      <c r="BH13" s="21">
        <v>0</v>
      </c>
      <c r="BI13" s="21">
        <f t="shared" ref="BI13:BI42" si="37">BH13*31%</f>
        <v>0</v>
      </c>
      <c r="BJ13" s="21">
        <v>0</v>
      </c>
      <c r="BK13" s="21">
        <f t="shared" ref="BK13:BK42" si="38">BJ13*0%</f>
        <v>0</v>
      </c>
      <c r="BL13" s="21">
        <v>0</v>
      </c>
      <c r="BM13" s="21">
        <f t="shared" ref="BM13:BM42" si="39">BL13*0%</f>
        <v>0</v>
      </c>
      <c r="BN13" s="21">
        <f t="shared" ref="BN13:BN17" si="40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1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2">+BY13-CA13-CB13-CC13-CD13-CE13-CF13-CG13-CH13-CM13</f>
        <v>0</v>
      </c>
      <c r="CA13" s="21">
        <v>0</v>
      </c>
      <c r="CB13" s="21">
        <f t="shared" ref="CB13:CB42" si="43">CA13*8%</f>
        <v>0</v>
      </c>
      <c r="CC13" s="21">
        <v>0</v>
      </c>
      <c r="CD13" s="21">
        <f t="shared" ref="CD13:CD42" si="44">CC13*16%</f>
        <v>0</v>
      </c>
      <c r="CE13" s="21">
        <v>0</v>
      </c>
      <c r="CF13" s="21">
        <f t="shared" ref="CF13:CF42" si="45">CE13*31%</f>
        <v>0</v>
      </c>
      <c r="CG13" s="21">
        <v>0</v>
      </c>
      <c r="CH13" s="21">
        <f t="shared" ref="CH13:CH42" si="46">CG13*0%</f>
        <v>0</v>
      </c>
      <c r="CI13" s="21">
        <v>0</v>
      </c>
      <c r="CJ13" s="21">
        <f t="shared" ref="CJ13:CJ42" si="47">CI13*0%</f>
        <v>0</v>
      </c>
      <c r="CK13" s="21">
        <f t="shared" ref="CK13:CK42" si="48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49">CS13</f>
        <v>0</v>
      </c>
      <c r="CS13" s="21">
        <f t="shared" ref="CS13:CS42" si="50">CQ13-CT13-CU13-CV13-CW13-CX13-CY13-CZ13-DF13</f>
        <v>0</v>
      </c>
      <c r="CT13" s="21">
        <v>0</v>
      </c>
      <c r="CU13" s="21">
        <f t="shared" ref="CU13:CU42" si="51">CT13*8%</f>
        <v>0</v>
      </c>
      <c r="CV13" s="21">
        <v>0</v>
      </c>
      <c r="CW13" s="21">
        <f t="shared" ref="CW13:CW42" si="52">CV13*16%</f>
        <v>0</v>
      </c>
      <c r="CX13" s="21">
        <v>0</v>
      </c>
      <c r="CY13" s="21">
        <f t="shared" ref="CY13:CY42" si="53">CX13*31%</f>
        <v>0</v>
      </c>
      <c r="CZ13" s="21">
        <v>0</v>
      </c>
      <c r="DA13" s="21">
        <f t="shared" ref="DA13:DA42" si="54">CZ13*0%</f>
        <v>0</v>
      </c>
      <c r="DB13" s="21">
        <v>0</v>
      </c>
      <c r="DC13" s="21">
        <f t="shared" ref="DC13:DC42" si="55">DB13*0%</f>
        <v>0</v>
      </c>
      <c r="DD13" s="21">
        <f t="shared" ref="DD13:DD17" si="56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7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8">DQ13*8%</f>
        <v>0</v>
      </c>
      <c r="DS13" s="21">
        <v>0</v>
      </c>
      <c r="DT13" s="21">
        <f t="shared" ref="DT13:DT42" si="59">DS13*16%</f>
        <v>0</v>
      </c>
      <c r="DU13" s="21">
        <v>0</v>
      </c>
      <c r="DV13" s="21">
        <f t="shared" ref="DV13:DV42" si="60">DU13*31%</f>
        <v>0</v>
      </c>
      <c r="DW13" s="21">
        <v>0</v>
      </c>
      <c r="DX13" s="21">
        <f t="shared" ref="DX13:DX42" si="61">DW13*0%</f>
        <v>0</v>
      </c>
      <c r="DY13" s="21">
        <v>0</v>
      </c>
      <c r="DZ13" s="21">
        <f t="shared" ref="DZ13:DZ42" si="62">DY13*0%</f>
        <v>0</v>
      </c>
      <c r="EA13" s="21">
        <f t="shared" ref="EA13:EA42" si="63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4">EI13</f>
        <v>0</v>
      </c>
      <c r="EI13" s="21">
        <f t="shared" ref="EI13:EI42" si="65">EG13-EJ13-EK13-EL13-EM13-EN13-EO13-EP13-EV13</f>
        <v>0</v>
      </c>
      <c r="EJ13" s="21">
        <v>0</v>
      </c>
      <c r="EK13" s="21">
        <f t="shared" ref="EK13:EK42" si="66">EJ13*8%</f>
        <v>0</v>
      </c>
      <c r="EL13" s="21">
        <v>0</v>
      </c>
      <c r="EM13" s="21">
        <f t="shared" ref="EM13:EM42" si="67">EL13*16%</f>
        <v>0</v>
      </c>
      <c r="EN13" s="21">
        <v>0</v>
      </c>
      <c r="EO13" s="21">
        <f t="shared" ref="EO13:EO42" si="68">EN13*31%</f>
        <v>0</v>
      </c>
      <c r="EP13" s="21">
        <v>0</v>
      </c>
      <c r="EQ13" s="21">
        <f t="shared" ref="EQ13:EQ42" si="69">EP13*0%</f>
        <v>0</v>
      </c>
      <c r="ER13" s="21">
        <v>0</v>
      </c>
      <c r="ES13" s="21">
        <f t="shared" ref="ES13:ES42" si="70">ER13*0%</f>
        <v>0</v>
      </c>
      <c r="ET13" s="21">
        <f t="shared" ref="ET13:ET17" si="71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2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3">+FE13-FG13-FH13-FI13-FJ13-FK13-FL13-FM13-FN13-FS13</f>
        <v>0</v>
      </c>
      <c r="FG13" s="21">
        <v>0</v>
      </c>
      <c r="FH13" s="21">
        <f t="shared" ref="FH13:FH42" si="74">FG13*8%</f>
        <v>0</v>
      </c>
      <c r="FI13" s="21">
        <v>0</v>
      </c>
      <c r="FJ13" s="21">
        <f t="shared" ref="FJ13:FJ42" si="75">FI13*16%</f>
        <v>0</v>
      </c>
      <c r="FK13" s="21">
        <v>0</v>
      </c>
      <c r="FL13" s="21">
        <f t="shared" ref="FL13:FL42" si="76">FK13*31%</f>
        <v>0</v>
      </c>
      <c r="FM13" s="21">
        <v>0</v>
      </c>
      <c r="FN13" s="21">
        <f t="shared" ref="FN13:FN42" si="77">FM13*0%</f>
        <v>0</v>
      </c>
      <c r="FO13" s="21">
        <v>0</v>
      </c>
      <c r="FP13" s="21">
        <f t="shared" ref="FP13:FP42" si="78">FO13*0%</f>
        <v>0</v>
      </c>
      <c r="FQ13" s="21">
        <f t="shared" ref="FQ13:FQ42" si="79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0">FY13</f>
        <v>0</v>
      </c>
      <c r="FY13" s="21">
        <f t="shared" ref="FY13:FY42" si="81">FW13-FZ13-GA13-GB13-GC13-GD13-GE13-GF13-GL13</f>
        <v>0</v>
      </c>
      <c r="FZ13" s="21">
        <v>0</v>
      </c>
      <c r="GA13" s="21">
        <f t="shared" ref="GA13:GA42" si="82">FZ13*8%</f>
        <v>0</v>
      </c>
      <c r="GB13" s="21">
        <v>0</v>
      </c>
      <c r="GC13" s="21">
        <f t="shared" ref="GC13:GC42" si="83">GB13*16%</f>
        <v>0</v>
      </c>
      <c r="GD13" s="21">
        <v>0</v>
      </c>
      <c r="GE13" s="21">
        <f t="shared" ref="GE13:GE42" si="84">GD13*31%</f>
        <v>0</v>
      </c>
      <c r="GF13" s="21">
        <v>0</v>
      </c>
      <c r="GG13" s="21">
        <f t="shared" ref="GG13:GG42" si="85">GF13*0%</f>
        <v>0</v>
      </c>
      <c r="GH13" s="21">
        <v>0</v>
      </c>
      <c r="GI13" s="21">
        <f t="shared" ref="GI13:GI42" si="86">GH13*0%</f>
        <v>0</v>
      </c>
      <c r="GJ13" s="21">
        <f t="shared" ref="GJ13:GJ17" si="87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8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89">+GU13-GW13-GX13-GY13-GZ13-HA13-HB13-HC13-HD13-HI13</f>
        <v>0</v>
      </c>
      <c r="GW13" s="21">
        <v>0</v>
      </c>
      <c r="GX13" s="21">
        <f t="shared" ref="GX13:GX42" si="90">GW13*8%</f>
        <v>0</v>
      </c>
      <c r="GY13" s="21">
        <v>0</v>
      </c>
      <c r="GZ13" s="21">
        <f t="shared" ref="GZ13:GZ42" si="91">GY13*16%</f>
        <v>0</v>
      </c>
      <c r="HA13" s="21">
        <v>0</v>
      </c>
      <c r="HB13" s="21">
        <f t="shared" ref="HB13:HB42" si="92">HA13*31%</f>
        <v>0</v>
      </c>
      <c r="HC13" s="21">
        <v>0</v>
      </c>
      <c r="HD13" s="21">
        <f t="shared" ref="HD13:HD42" si="93">HC13*0%</f>
        <v>0</v>
      </c>
      <c r="HE13" s="21">
        <v>0</v>
      </c>
      <c r="HF13" s="21">
        <f t="shared" ref="HF13:HF42" si="94">HE13*0%</f>
        <v>0</v>
      </c>
      <c r="HG13" s="21">
        <f t="shared" ref="HG13:HG42" si="95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6">HO13</f>
        <v>0</v>
      </c>
      <c r="HO13" s="21">
        <f t="shared" ref="HO13:HO42" si="97">HM13-HP13-HQ13-HR13-HS13-HT13-HU13-HV13-IB13</f>
        <v>0</v>
      </c>
      <c r="HP13" s="21">
        <v>0</v>
      </c>
      <c r="HQ13" s="21">
        <f t="shared" ref="HQ13:HQ42" si="98">HP13*8%</f>
        <v>0</v>
      </c>
      <c r="HR13" s="21">
        <v>0</v>
      </c>
      <c r="HS13" s="21">
        <f t="shared" ref="HS13:HS42" si="99">HR13*16%</f>
        <v>0</v>
      </c>
      <c r="HT13" s="21">
        <v>0</v>
      </c>
      <c r="HU13" s="21">
        <f t="shared" ref="HU13:HU42" si="100">HT13*31%</f>
        <v>0</v>
      </c>
      <c r="HV13" s="21">
        <v>0</v>
      </c>
      <c r="HW13" s="21">
        <f t="shared" ref="HW13:HW42" si="101">HV13*0%</f>
        <v>0</v>
      </c>
      <c r="HX13" s="21">
        <v>0</v>
      </c>
      <c r="HY13" s="21">
        <f t="shared" ref="HY13:HY42" si="102">HX13*0%</f>
        <v>0</v>
      </c>
      <c r="HZ13" s="21">
        <f t="shared" ref="HZ13:HZ17" si="103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4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5">+IK13-IM13-IN13-IO13-IP13-IQ13-IR13-IS13-IT13-IY13</f>
        <v>0</v>
      </c>
      <c r="IM13" s="21">
        <v>0</v>
      </c>
      <c r="IN13" s="21">
        <f t="shared" ref="IN13:IN42" si="106">IM13*8%</f>
        <v>0</v>
      </c>
      <c r="IO13" s="21">
        <v>0</v>
      </c>
      <c r="IP13" s="21">
        <f t="shared" ref="IP13:IP42" si="107">IO13*16%</f>
        <v>0</v>
      </c>
      <c r="IQ13" s="21">
        <v>0</v>
      </c>
      <c r="IR13" s="21">
        <f t="shared" ref="IR13:IR42" si="108">IQ13*31%</f>
        <v>0</v>
      </c>
      <c r="IS13" s="21">
        <v>0</v>
      </c>
      <c r="IT13" s="21">
        <f t="shared" ref="IT13:IT42" si="109">IS13*0%</f>
        <v>0</v>
      </c>
      <c r="IU13" s="21">
        <v>0</v>
      </c>
      <c r="IV13" s="21">
        <f t="shared" ref="IV13:IV42" si="110">IU13*0%</f>
        <v>0</v>
      </c>
      <c r="IW13" s="21">
        <f t="shared" ref="IW13:IW42" si="111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2">JE13</f>
        <v>0</v>
      </c>
      <c r="JE13" s="21">
        <f t="shared" ref="JE13:JE42" si="113">JC13-JF13-JG13-JH13-JI13-JJ13-JK13-JL13-JR13</f>
        <v>0</v>
      </c>
      <c r="JF13" s="21">
        <v>0</v>
      </c>
      <c r="JG13" s="21">
        <f t="shared" ref="JG13:JG42" si="114">JF13*8%</f>
        <v>0</v>
      </c>
      <c r="JH13" s="21">
        <v>0</v>
      </c>
      <c r="JI13" s="21">
        <f t="shared" ref="JI13:JI42" si="115">JH13*16%</f>
        <v>0</v>
      </c>
      <c r="JJ13" s="21">
        <v>0</v>
      </c>
      <c r="JK13" s="21">
        <f t="shared" ref="JK13:JK42" si="116">JJ13*31%</f>
        <v>0</v>
      </c>
      <c r="JL13" s="21">
        <v>0</v>
      </c>
      <c r="JM13" s="21">
        <f t="shared" ref="JM13:JM42" si="117">JL13*0%</f>
        <v>0</v>
      </c>
      <c r="JN13" s="21">
        <v>0</v>
      </c>
      <c r="JO13" s="21">
        <f t="shared" ref="JO13:JO42" si="118">JN13*0%</f>
        <v>0</v>
      </c>
      <c r="JP13" s="21">
        <f t="shared" ref="JP13:JP17" si="119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0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1">+KA13-KC13-KD13-KE13-KF13-KG13-KH13-KI13-KJ13-KO13</f>
        <v>0</v>
      </c>
      <c r="KC13" s="21">
        <v>0</v>
      </c>
      <c r="KD13" s="21">
        <f t="shared" ref="KD13:KD42" si="122">KC13*8%</f>
        <v>0</v>
      </c>
      <c r="KE13" s="21">
        <v>0</v>
      </c>
      <c r="KF13" s="21">
        <f t="shared" ref="KF13:KF42" si="123">KE13*16%</f>
        <v>0</v>
      </c>
      <c r="KG13" s="21">
        <v>0</v>
      </c>
      <c r="KH13" s="21">
        <f t="shared" ref="KH13:KH42" si="124">KG13*31%</f>
        <v>0</v>
      </c>
      <c r="KI13" s="21">
        <v>0</v>
      </c>
      <c r="KJ13" s="21">
        <f t="shared" ref="KJ13:KJ42" si="125">KI13*0%</f>
        <v>0</v>
      </c>
      <c r="KK13" s="21">
        <v>0</v>
      </c>
      <c r="KL13" s="21">
        <f t="shared" ref="KL13:KL42" si="126">KK13*0%</f>
        <v>0</v>
      </c>
      <c r="KM13" s="21">
        <f t="shared" ref="KM13:KM42" si="127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8">KU13</f>
        <v>0</v>
      </c>
      <c r="KU13" s="21">
        <f t="shared" ref="KU13:KU42" si="129">KS13-KV13-KW13-KX13-KY13-KZ13-LA13-LB13-LH13</f>
        <v>0</v>
      </c>
      <c r="KV13" s="21">
        <v>0</v>
      </c>
      <c r="KW13" s="21">
        <f t="shared" ref="KW13:KW42" si="130">KV13*8%</f>
        <v>0</v>
      </c>
      <c r="KX13" s="21">
        <v>0</v>
      </c>
      <c r="KY13" s="21">
        <f t="shared" ref="KY13:KY42" si="131">KX13*16%</f>
        <v>0</v>
      </c>
      <c r="KZ13" s="21">
        <v>0</v>
      </c>
      <c r="LA13" s="21">
        <f t="shared" ref="LA13:LA42" si="132">KZ13*31%</f>
        <v>0</v>
      </c>
      <c r="LB13" s="21">
        <v>0</v>
      </c>
      <c r="LC13" s="21">
        <f t="shared" ref="LC13:LC42" si="133">LB13*0%</f>
        <v>0</v>
      </c>
      <c r="LD13" s="21">
        <v>0</v>
      </c>
      <c r="LE13" s="21">
        <f t="shared" ref="LE13:LE42" si="134">LD13*0%</f>
        <v>0</v>
      </c>
      <c r="LF13" s="21">
        <f t="shared" ref="LF13:LF17" si="135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6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7">+LQ13-LS13-LT13-LU13-LV13-LW13-LX13-LY13-LZ13-ME13</f>
        <v>0</v>
      </c>
      <c r="LS13" s="21">
        <v>0</v>
      </c>
      <c r="LT13" s="21">
        <f t="shared" ref="LT13:LT42" si="138">LS13*8%</f>
        <v>0</v>
      </c>
      <c r="LU13" s="21">
        <v>0</v>
      </c>
      <c r="LV13" s="21">
        <f t="shared" ref="LV13:LV42" si="139">LU13*16%</f>
        <v>0</v>
      </c>
      <c r="LW13" s="21">
        <v>0</v>
      </c>
      <c r="LX13" s="21">
        <f t="shared" ref="LX13:LX42" si="140">LW13*31%</f>
        <v>0</v>
      </c>
      <c r="LY13" s="21">
        <v>0</v>
      </c>
      <c r="LZ13" s="21">
        <f t="shared" ref="LZ13:LZ42" si="141">LY13*0%</f>
        <v>0</v>
      </c>
      <c r="MA13" s="21">
        <v>0</v>
      </c>
      <c r="MB13" s="21">
        <f t="shared" ref="MB13:MB42" si="142">MA13*0%</f>
        <v>0</v>
      </c>
      <c r="MC13" s="21">
        <f t="shared" ref="MC13:MC42" si="143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4">MK13</f>
        <v>0</v>
      </c>
      <c r="MK13" s="21">
        <f t="shared" ref="MK13:MK42" si="145">MI13-ML13-MM13-MN13-MO13-MP13-MQ13-MR13-MX13</f>
        <v>0</v>
      </c>
      <c r="ML13" s="21">
        <v>0</v>
      </c>
      <c r="MM13" s="21">
        <f t="shared" ref="MM13:MM42" si="146">ML13*8%</f>
        <v>0</v>
      </c>
      <c r="MN13" s="21">
        <v>0</v>
      </c>
      <c r="MO13" s="21">
        <f t="shared" ref="MO13:MO42" si="147">MN13*16%</f>
        <v>0</v>
      </c>
      <c r="MP13" s="21">
        <v>0</v>
      </c>
      <c r="MQ13" s="21">
        <f t="shared" ref="MQ13:MQ42" si="148">MP13*31%</f>
        <v>0</v>
      </c>
      <c r="MR13" s="21">
        <v>0</v>
      </c>
      <c r="MS13" s="21">
        <f t="shared" ref="MS13:MS42" si="149">MR13*0%</f>
        <v>0</v>
      </c>
      <c r="MT13" s="21">
        <v>0</v>
      </c>
      <c r="MU13" s="21">
        <f t="shared" ref="MU13:MU42" si="150">MT13*0%</f>
        <v>0</v>
      </c>
      <c r="MV13" s="21">
        <f t="shared" ref="MV13:MV17" si="151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2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3">+NG13-NI13-NJ13-NK13-NL13-NM13-NN13-NO13-NP13-NU13</f>
        <v>0</v>
      </c>
      <c r="NI13" s="21">
        <v>0</v>
      </c>
      <c r="NJ13" s="21">
        <f t="shared" ref="NJ13:NJ42" si="154">NI13*8%</f>
        <v>0</v>
      </c>
      <c r="NK13" s="21">
        <v>0</v>
      </c>
      <c r="NL13" s="21">
        <f t="shared" ref="NL13:NL42" si="155">NK13*16%</f>
        <v>0</v>
      </c>
      <c r="NM13" s="21">
        <v>0</v>
      </c>
      <c r="NN13" s="21">
        <f t="shared" ref="NN13:NN42" si="156">NM13*31%</f>
        <v>0</v>
      </c>
      <c r="NO13" s="21">
        <v>0</v>
      </c>
      <c r="NP13" s="21">
        <f t="shared" ref="NP13:NP42" si="157">NO13*0%</f>
        <v>0</v>
      </c>
      <c r="NQ13" s="21">
        <v>0</v>
      </c>
      <c r="NR13" s="21">
        <f t="shared" ref="NR13:NR42" si="158">NQ13*0%</f>
        <v>0</v>
      </c>
      <c r="NS13" s="21">
        <f t="shared" ref="NS13:NS42" si="159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0">OA13</f>
        <v>0</v>
      </c>
      <c r="OA13" s="21">
        <f t="shared" ref="OA13:OA42" si="161">NY13-OB13-OC13-OD13-OE13-OF13-OG13-OH13-ON13</f>
        <v>0</v>
      </c>
      <c r="OB13" s="21">
        <v>0</v>
      </c>
      <c r="OC13" s="21">
        <f t="shared" ref="OC13:OC42" si="162">OB13*8%</f>
        <v>0</v>
      </c>
      <c r="OD13" s="21">
        <v>0</v>
      </c>
      <c r="OE13" s="21">
        <f t="shared" ref="OE13:OE42" si="163">OD13*16%</f>
        <v>0</v>
      </c>
      <c r="OF13" s="21">
        <v>0</v>
      </c>
      <c r="OG13" s="21">
        <f t="shared" ref="OG13:OG42" si="164">OF13*31%</f>
        <v>0</v>
      </c>
      <c r="OH13" s="21">
        <v>0</v>
      </c>
      <c r="OI13" s="21">
        <f t="shared" ref="OI13:OI42" si="165">OH13*0%</f>
        <v>0</v>
      </c>
      <c r="OJ13" s="21">
        <v>0</v>
      </c>
      <c r="OK13" s="21">
        <f t="shared" ref="OK13:OK42" si="166">OJ13*0%</f>
        <v>0</v>
      </c>
      <c r="OL13" s="21">
        <f t="shared" ref="OL13:OL17" si="167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68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69">+OW13-OY13-OZ13-PA13-PB13-PC13-PD13-PE13-PF13-PK13</f>
        <v>0</v>
      </c>
      <c r="OY13" s="21">
        <v>0</v>
      </c>
      <c r="OZ13" s="21">
        <f t="shared" ref="OZ13:OZ42" si="170">OY13*8%</f>
        <v>0</v>
      </c>
      <c r="PA13" s="21">
        <v>0</v>
      </c>
      <c r="PB13" s="21">
        <f t="shared" ref="PB13:PB42" si="171">PA13*16%</f>
        <v>0</v>
      </c>
      <c r="PC13" s="21">
        <v>0</v>
      </c>
      <c r="PD13" s="21">
        <f t="shared" ref="PD13:PD42" si="172">PC13*31%</f>
        <v>0</v>
      </c>
      <c r="PE13" s="21">
        <v>0</v>
      </c>
      <c r="PF13" s="21">
        <f t="shared" ref="PF13:PF42" si="173">PE13*0%</f>
        <v>0</v>
      </c>
      <c r="PG13" s="21">
        <v>0</v>
      </c>
      <c r="PH13" s="21">
        <f t="shared" ref="PH13:PH42" si="174">PG13*0%</f>
        <v>0</v>
      </c>
      <c r="PI13" s="21">
        <f t="shared" ref="PI13:PI42" si="175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6">PQ13</f>
        <v>0</v>
      </c>
      <c r="PQ13" s="21">
        <f t="shared" ref="PQ13:PQ42" si="177">PO13-PR13-PS13-PT13-PU13-PV13-PW13-PX13-QD13</f>
        <v>0</v>
      </c>
      <c r="PR13" s="21">
        <v>0</v>
      </c>
      <c r="PS13" s="21">
        <f t="shared" ref="PS13:PS42" si="178">PR13*8%</f>
        <v>0</v>
      </c>
      <c r="PT13" s="21">
        <v>0</v>
      </c>
      <c r="PU13" s="21">
        <f t="shared" ref="PU13:PU42" si="179">PT13*16%</f>
        <v>0</v>
      </c>
      <c r="PV13" s="21">
        <v>0</v>
      </c>
      <c r="PW13" s="21">
        <f t="shared" ref="PW13:PW42" si="180">PV13*31%</f>
        <v>0</v>
      </c>
      <c r="PX13" s="21">
        <v>0</v>
      </c>
      <c r="PY13" s="21">
        <f t="shared" ref="PY13:PY42" si="181">PX13*0%</f>
        <v>0</v>
      </c>
      <c r="PZ13" s="21">
        <v>0</v>
      </c>
      <c r="QA13" s="21">
        <f t="shared" ref="QA13:QA42" si="182">PZ13*0%</f>
        <v>0</v>
      </c>
      <c r="QB13" s="21">
        <f t="shared" ref="QB13:QB17" si="183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4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5">+QM13-QO13-QP13-QQ13-QR13-QS13-QT13-QU13-QV13-RA13</f>
        <v>0</v>
      </c>
      <c r="QO13" s="21">
        <v>0</v>
      </c>
      <c r="QP13" s="21">
        <f t="shared" ref="QP13:QP42" si="186">QO13*8%</f>
        <v>0</v>
      </c>
      <c r="QQ13" s="21">
        <v>0</v>
      </c>
      <c r="QR13" s="21">
        <f t="shared" ref="QR13:QR42" si="187">QQ13*16%</f>
        <v>0</v>
      </c>
      <c r="QS13" s="21">
        <v>0</v>
      </c>
      <c r="QT13" s="21">
        <f t="shared" ref="QT13:QT42" si="188">QS13*31%</f>
        <v>0</v>
      </c>
      <c r="QU13" s="21">
        <v>0</v>
      </c>
      <c r="QV13" s="21">
        <f t="shared" ref="QV13:QV42" si="189">QU13*0%</f>
        <v>0</v>
      </c>
      <c r="QW13" s="21">
        <v>0</v>
      </c>
      <c r="QX13" s="21">
        <f t="shared" ref="QX13:QX42" si="190">QW13*0%</f>
        <v>0</v>
      </c>
      <c r="QY13" s="21">
        <f t="shared" ref="QY13:QY42" si="191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2">RG13</f>
        <v>0</v>
      </c>
      <c r="RG13" s="21">
        <f t="shared" ref="RG13:RG42" si="193">RE13-RH13-RI13-RJ13-RK13-RL13-RM13-RN13-RT13</f>
        <v>0</v>
      </c>
      <c r="RH13" s="21">
        <v>0</v>
      </c>
      <c r="RI13" s="21">
        <f t="shared" ref="RI13:RI42" si="194">RH13*8%</f>
        <v>0</v>
      </c>
      <c r="RJ13" s="21">
        <v>0</v>
      </c>
      <c r="RK13" s="21">
        <f t="shared" ref="RK13:RK42" si="195">RJ13*16%</f>
        <v>0</v>
      </c>
      <c r="RL13" s="21">
        <v>0</v>
      </c>
      <c r="RM13" s="21">
        <f t="shared" ref="RM13:RM42" si="196">RL13*31%</f>
        <v>0</v>
      </c>
      <c r="RN13" s="21">
        <v>0</v>
      </c>
      <c r="RO13" s="21">
        <f t="shared" ref="RO13:RO42" si="197">RN13*0%</f>
        <v>0</v>
      </c>
      <c r="RP13" s="21">
        <v>0</v>
      </c>
      <c r="RQ13" s="21">
        <f t="shared" ref="RQ13:RQ42" si="198">RP13*0%</f>
        <v>0</v>
      </c>
      <c r="RR13" s="21">
        <f t="shared" ref="RR13:RR17" si="199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0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1">+SC13-SE13-SF13-SG13-SH13-SI13-SJ13-SK13-SL13-SQ13</f>
        <v>0</v>
      </c>
      <c r="SE13" s="21">
        <v>0</v>
      </c>
      <c r="SF13" s="21">
        <f t="shared" ref="SF13:SF42" si="202">SE13*8%</f>
        <v>0</v>
      </c>
      <c r="SG13" s="21">
        <v>0</v>
      </c>
      <c r="SH13" s="21">
        <f t="shared" ref="SH13:SH42" si="203">SG13*16%</f>
        <v>0</v>
      </c>
      <c r="SI13" s="21">
        <v>0</v>
      </c>
      <c r="SJ13" s="21">
        <f t="shared" ref="SJ13:SJ42" si="204">SI13*31%</f>
        <v>0</v>
      </c>
      <c r="SK13" s="21">
        <v>0</v>
      </c>
      <c r="SL13" s="21">
        <f t="shared" ref="SL13:SL42" si="205">SK13*0%</f>
        <v>0</v>
      </c>
      <c r="SM13" s="21">
        <v>0</v>
      </c>
      <c r="SN13" s="21">
        <f t="shared" ref="SN13:SN42" si="206">SM13*0%</f>
        <v>0</v>
      </c>
      <c r="SO13" s="21">
        <f t="shared" ref="SO13:SO42" si="207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08">SW13</f>
        <v>0</v>
      </c>
      <c r="SW13" s="21">
        <f t="shared" ref="SW13:SW42" si="209">SU13-SX13-SY13-SZ13-TA13-TB13-TC13-TD13-TJ13</f>
        <v>0</v>
      </c>
      <c r="SX13" s="21">
        <v>0</v>
      </c>
      <c r="SY13" s="21">
        <f t="shared" ref="SY13:SY42" si="210">SX13*8%</f>
        <v>0</v>
      </c>
      <c r="SZ13" s="21">
        <v>0</v>
      </c>
      <c r="TA13" s="21">
        <f t="shared" ref="TA13:TA42" si="211">SZ13*16%</f>
        <v>0</v>
      </c>
      <c r="TB13" s="21">
        <v>0</v>
      </c>
      <c r="TC13" s="21">
        <f t="shared" ref="TC13:TC42" si="212">TB13*31%</f>
        <v>0</v>
      </c>
      <c r="TD13" s="21">
        <v>0</v>
      </c>
      <c r="TE13" s="21">
        <f t="shared" ref="TE13:TE42" si="213">TD13*0%</f>
        <v>0</v>
      </c>
      <c r="TF13" s="21">
        <v>0</v>
      </c>
      <c r="TG13" s="21">
        <f t="shared" ref="TG13:TG42" si="214">TF13*0%</f>
        <v>0</v>
      </c>
      <c r="TH13" s="21">
        <f t="shared" ref="TH13:TH17" si="215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16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17">+TS13-TU13-TV13-TW13-TX13-TY13-TZ13-UA13-UB13-UG13</f>
        <v>0</v>
      </c>
      <c r="TU13" s="21">
        <v>0</v>
      </c>
      <c r="TV13" s="21">
        <f t="shared" ref="TV13:TV42" si="218">TU13*8%</f>
        <v>0</v>
      </c>
      <c r="TW13" s="21">
        <v>0</v>
      </c>
      <c r="TX13" s="21">
        <f t="shared" ref="TX13:TX42" si="219">TW13*16%</f>
        <v>0</v>
      </c>
      <c r="TY13" s="21">
        <v>0</v>
      </c>
      <c r="TZ13" s="21">
        <f t="shared" ref="TZ13:TZ42" si="220">TY13*31%</f>
        <v>0</v>
      </c>
      <c r="UA13" s="21">
        <v>0</v>
      </c>
      <c r="UB13" s="21">
        <f t="shared" ref="UB13:UB42" si="221">UA13*0%</f>
        <v>0</v>
      </c>
      <c r="UC13" s="21">
        <v>0</v>
      </c>
      <c r="UD13" s="21">
        <f t="shared" ref="UD13:UD42" si="222">UC13*0%</f>
        <v>0</v>
      </c>
      <c r="UE13" s="21">
        <f t="shared" ref="UE13:UE42" si="223">TU13+TV13+TW13+TX13+TY13+TZ13+UA13+UB13</f>
        <v>0</v>
      </c>
      <c r="UF13" s="21"/>
      <c r="UG13" s="23">
        <f>+UF13*3%</f>
        <v>0</v>
      </c>
      <c r="UH13" s="24">
        <f t="shared" si="15"/>
        <v>0</v>
      </c>
      <c r="UI13" s="24">
        <f t="shared" si="16"/>
        <v>0</v>
      </c>
      <c r="UJ13" s="24">
        <f t="shared" ref="UJ13:UJ42" si="224">Z13-AW13+BP13-CM13+DF13-EC13+EV13-FS13+GL13-HI13+IB13-IY13+JR13-KO13+LH13-ME13+MX13-NU13+ON13-PK13+QD13-RA13+RT13-SQ13+TJ13-UG13</f>
        <v>0</v>
      </c>
    </row>
    <row r="14" spans="1:561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7"/>
        <v>0</v>
      </c>
      <c r="M14" s="21">
        <f t="shared" si="18"/>
        <v>0</v>
      </c>
      <c r="N14" s="21">
        <v>0</v>
      </c>
      <c r="O14" s="21">
        <f t="shared" si="19"/>
        <v>0</v>
      </c>
      <c r="P14" s="21">
        <v>0</v>
      </c>
      <c r="Q14" s="21">
        <f t="shared" si="20"/>
        <v>0</v>
      </c>
      <c r="R14" s="21">
        <v>0</v>
      </c>
      <c r="S14" s="21">
        <f t="shared" si="21"/>
        <v>0</v>
      </c>
      <c r="T14" s="21">
        <v>0</v>
      </c>
      <c r="U14" s="21">
        <f t="shared" si="22"/>
        <v>0</v>
      </c>
      <c r="V14" s="21">
        <v>0</v>
      </c>
      <c r="W14" s="21">
        <f t="shared" si="23"/>
        <v>0</v>
      </c>
      <c r="X14" s="21">
        <f t="shared" si="24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5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6"/>
        <v>0</v>
      </c>
      <c r="AK14" s="21">
        <v>0</v>
      </c>
      <c r="AL14" s="21">
        <f t="shared" si="27"/>
        <v>0</v>
      </c>
      <c r="AM14" s="21">
        <v>0</v>
      </c>
      <c r="AN14" s="21">
        <f t="shared" si="28"/>
        <v>0</v>
      </c>
      <c r="AO14" s="21">
        <v>0</v>
      </c>
      <c r="AP14" s="21">
        <f t="shared" si="29"/>
        <v>0</v>
      </c>
      <c r="AQ14" s="21">
        <v>0</v>
      </c>
      <c r="AR14" s="21">
        <f t="shared" si="30"/>
        <v>0</v>
      </c>
      <c r="AS14" s="21">
        <v>0</v>
      </c>
      <c r="AT14" s="21">
        <f t="shared" si="31"/>
        <v>0</v>
      </c>
      <c r="AU14" s="21">
        <f t="shared" si="32"/>
        <v>0</v>
      </c>
      <c r="AV14" s="21"/>
      <c r="AW14" s="23">
        <f t="shared" ref="AW14:AW42" si="225">+AV14*3%</f>
        <v>0</v>
      </c>
      <c r="AX14" s="22"/>
      <c r="AY14" s="22"/>
      <c r="AZ14" s="22"/>
      <c r="BA14" s="23">
        <v>0</v>
      </c>
      <c r="BB14" s="21">
        <f t="shared" si="33"/>
        <v>0</v>
      </c>
      <c r="BC14" s="21">
        <f t="shared" si="34"/>
        <v>0</v>
      </c>
      <c r="BD14" s="21">
        <v>0</v>
      </c>
      <c r="BE14" s="21">
        <f t="shared" si="35"/>
        <v>0</v>
      </c>
      <c r="BF14" s="21">
        <v>0</v>
      </c>
      <c r="BG14" s="21">
        <f t="shared" si="36"/>
        <v>0</v>
      </c>
      <c r="BH14" s="21">
        <v>0</v>
      </c>
      <c r="BI14" s="21">
        <f t="shared" si="37"/>
        <v>0</v>
      </c>
      <c r="BJ14" s="21">
        <v>0</v>
      </c>
      <c r="BK14" s="21">
        <f t="shared" si="38"/>
        <v>0</v>
      </c>
      <c r="BL14" s="21">
        <v>0</v>
      </c>
      <c r="BM14" s="21">
        <f t="shared" si="39"/>
        <v>0</v>
      </c>
      <c r="BN14" s="21">
        <f t="shared" si="40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1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2"/>
        <v>0</v>
      </c>
      <c r="CA14" s="21">
        <v>0</v>
      </c>
      <c r="CB14" s="21">
        <f t="shared" si="43"/>
        <v>0</v>
      </c>
      <c r="CC14" s="21">
        <v>0</v>
      </c>
      <c r="CD14" s="21">
        <f t="shared" si="44"/>
        <v>0</v>
      </c>
      <c r="CE14" s="21">
        <v>0</v>
      </c>
      <c r="CF14" s="21">
        <f t="shared" si="45"/>
        <v>0</v>
      </c>
      <c r="CG14" s="21">
        <v>0</v>
      </c>
      <c r="CH14" s="21">
        <f t="shared" si="46"/>
        <v>0</v>
      </c>
      <c r="CI14" s="21">
        <v>0</v>
      </c>
      <c r="CJ14" s="21">
        <f t="shared" si="47"/>
        <v>0</v>
      </c>
      <c r="CK14" s="21">
        <f t="shared" si="48"/>
        <v>0</v>
      </c>
      <c r="CL14" s="21"/>
      <c r="CM14" s="23">
        <f t="shared" ref="CM14:CM15" si="226">+CL14*3%</f>
        <v>0</v>
      </c>
      <c r="CN14" s="22"/>
      <c r="CO14" s="22"/>
      <c r="CP14" s="22"/>
      <c r="CQ14" s="23">
        <v>0</v>
      </c>
      <c r="CR14" s="21">
        <f t="shared" si="49"/>
        <v>0</v>
      </c>
      <c r="CS14" s="21">
        <f t="shared" si="50"/>
        <v>0</v>
      </c>
      <c r="CT14" s="21">
        <v>0</v>
      </c>
      <c r="CU14" s="21">
        <f t="shared" si="51"/>
        <v>0</v>
      </c>
      <c r="CV14" s="21">
        <v>0</v>
      </c>
      <c r="CW14" s="21">
        <f t="shared" si="52"/>
        <v>0</v>
      </c>
      <c r="CX14" s="21">
        <v>0</v>
      </c>
      <c r="CY14" s="21">
        <f t="shared" si="53"/>
        <v>0</v>
      </c>
      <c r="CZ14" s="21">
        <v>0</v>
      </c>
      <c r="DA14" s="21">
        <f t="shared" si="54"/>
        <v>0</v>
      </c>
      <c r="DB14" s="21">
        <v>0</v>
      </c>
      <c r="DC14" s="21">
        <f t="shared" si="55"/>
        <v>0</v>
      </c>
      <c r="DD14" s="21">
        <f t="shared" si="56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7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8"/>
        <v>0</v>
      </c>
      <c r="DS14" s="21">
        <v>0</v>
      </c>
      <c r="DT14" s="21">
        <f t="shared" si="59"/>
        <v>0</v>
      </c>
      <c r="DU14" s="21">
        <v>0</v>
      </c>
      <c r="DV14" s="21">
        <f t="shared" si="60"/>
        <v>0</v>
      </c>
      <c r="DW14" s="21">
        <v>0</v>
      </c>
      <c r="DX14" s="21">
        <f t="shared" si="61"/>
        <v>0</v>
      </c>
      <c r="DY14" s="21">
        <v>0</v>
      </c>
      <c r="DZ14" s="21">
        <f t="shared" si="62"/>
        <v>0</v>
      </c>
      <c r="EA14" s="21">
        <f t="shared" si="63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4"/>
        <v>0</v>
      </c>
      <c r="EI14" s="21">
        <f t="shared" si="65"/>
        <v>0</v>
      </c>
      <c r="EJ14" s="21">
        <v>0</v>
      </c>
      <c r="EK14" s="21">
        <f t="shared" si="66"/>
        <v>0</v>
      </c>
      <c r="EL14" s="21">
        <v>0</v>
      </c>
      <c r="EM14" s="21">
        <f t="shared" si="67"/>
        <v>0</v>
      </c>
      <c r="EN14" s="21">
        <v>0</v>
      </c>
      <c r="EO14" s="21">
        <f t="shared" si="68"/>
        <v>0</v>
      </c>
      <c r="EP14" s="21">
        <v>0</v>
      </c>
      <c r="EQ14" s="21">
        <f t="shared" si="69"/>
        <v>0</v>
      </c>
      <c r="ER14" s="21">
        <v>0</v>
      </c>
      <c r="ES14" s="21">
        <f t="shared" si="70"/>
        <v>0</v>
      </c>
      <c r="ET14" s="21">
        <f t="shared" si="71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2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3"/>
        <v>0</v>
      </c>
      <c r="FG14" s="21">
        <v>0</v>
      </c>
      <c r="FH14" s="21">
        <f t="shared" si="74"/>
        <v>0</v>
      </c>
      <c r="FI14" s="21">
        <v>0</v>
      </c>
      <c r="FJ14" s="21">
        <f t="shared" si="75"/>
        <v>0</v>
      </c>
      <c r="FK14" s="21">
        <v>0</v>
      </c>
      <c r="FL14" s="21">
        <f t="shared" si="76"/>
        <v>0</v>
      </c>
      <c r="FM14" s="21">
        <v>0</v>
      </c>
      <c r="FN14" s="21">
        <f t="shared" si="77"/>
        <v>0</v>
      </c>
      <c r="FO14" s="21">
        <v>0</v>
      </c>
      <c r="FP14" s="21">
        <f t="shared" si="78"/>
        <v>0</v>
      </c>
      <c r="FQ14" s="21">
        <f t="shared" si="79"/>
        <v>0</v>
      </c>
      <c r="FR14" s="21"/>
      <c r="FS14" s="23">
        <f t="shared" ref="FS14:FS15" si="227">+FR14*3%</f>
        <v>0</v>
      </c>
      <c r="FT14" s="22"/>
      <c r="FU14" s="22"/>
      <c r="FV14" s="22"/>
      <c r="FW14" s="23">
        <v>0</v>
      </c>
      <c r="FX14" s="21">
        <f t="shared" si="80"/>
        <v>0</v>
      </c>
      <c r="FY14" s="21">
        <f t="shared" si="81"/>
        <v>0</v>
      </c>
      <c r="FZ14" s="21">
        <v>0</v>
      </c>
      <c r="GA14" s="21">
        <f t="shared" si="82"/>
        <v>0</v>
      </c>
      <c r="GB14" s="21">
        <v>0</v>
      </c>
      <c r="GC14" s="21">
        <f t="shared" si="83"/>
        <v>0</v>
      </c>
      <c r="GD14" s="21">
        <v>0</v>
      </c>
      <c r="GE14" s="21">
        <f t="shared" si="84"/>
        <v>0</v>
      </c>
      <c r="GF14" s="21">
        <v>0</v>
      </c>
      <c r="GG14" s="21">
        <f t="shared" si="85"/>
        <v>0</v>
      </c>
      <c r="GH14" s="21">
        <v>0</v>
      </c>
      <c r="GI14" s="21">
        <f t="shared" si="86"/>
        <v>0</v>
      </c>
      <c r="GJ14" s="21">
        <f t="shared" si="87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8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89"/>
        <v>0</v>
      </c>
      <c r="GW14" s="21">
        <v>0</v>
      </c>
      <c r="GX14" s="21">
        <f t="shared" si="90"/>
        <v>0</v>
      </c>
      <c r="GY14" s="21">
        <v>0</v>
      </c>
      <c r="GZ14" s="21">
        <f t="shared" si="91"/>
        <v>0</v>
      </c>
      <c r="HA14" s="21">
        <v>0</v>
      </c>
      <c r="HB14" s="21">
        <f t="shared" si="92"/>
        <v>0</v>
      </c>
      <c r="HC14" s="21">
        <v>0</v>
      </c>
      <c r="HD14" s="21">
        <f t="shared" si="93"/>
        <v>0</v>
      </c>
      <c r="HE14" s="21">
        <v>0</v>
      </c>
      <c r="HF14" s="21">
        <f t="shared" si="94"/>
        <v>0</v>
      </c>
      <c r="HG14" s="21">
        <f t="shared" si="95"/>
        <v>0</v>
      </c>
      <c r="HH14" s="21"/>
      <c r="HI14" s="23">
        <f t="shared" ref="HI14:HI15" si="228">+HH14*3%</f>
        <v>0</v>
      </c>
      <c r="HJ14" s="22"/>
      <c r="HK14" s="22"/>
      <c r="HL14" s="22"/>
      <c r="HM14" s="23">
        <v>0</v>
      </c>
      <c r="HN14" s="21">
        <f t="shared" si="96"/>
        <v>0</v>
      </c>
      <c r="HO14" s="21">
        <f t="shared" si="97"/>
        <v>0</v>
      </c>
      <c r="HP14" s="21">
        <v>0</v>
      </c>
      <c r="HQ14" s="21">
        <f t="shared" si="98"/>
        <v>0</v>
      </c>
      <c r="HR14" s="21">
        <v>0</v>
      </c>
      <c r="HS14" s="21">
        <f t="shared" si="99"/>
        <v>0</v>
      </c>
      <c r="HT14" s="21">
        <v>0</v>
      </c>
      <c r="HU14" s="21">
        <f t="shared" si="100"/>
        <v>0</v>
      </c>
      <c r="HV14" s="21">
        <v>0</v>
      </c>
      <c r="HW14" s="21">
        <f t="shared" si="101"/>
        <v>0</v>
      </c>
      <c r="HX14" s="21">
        <v>0</v>
      </c>
      <c r="HY14" s="21">
        <f t="shared" si="102"/>
        <v>0</v>
      </c>
      <c r="HZ14" s="21">
        <f t="shared" si="103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4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5"/>
        <v>0</v>
      </c>
      <c r="IM14" s="21">
        <v>0</v>
      </c>
      <c r="IN14" s="21">
        <f t="shared" si="106"/>
        <v>0</v>
      </c>
      <c r="IO14" s="21">
        <v>0</v>
      </c>
      <c r="IP14" s="21">
        <f t="shared" si="107"/>
        <v>0</v>
      </c>
      <c r="IQ14" s="21">
        <v>0</v>
      </c>
      <c r="IR14" s="21">
        <f t="shared" si="108"/>
        <v>0</v>
      </c>
      <c r="IS14" s="21">
        <v>0</v>
      </c>
      <c r="IT14" s="21">
        <f t="shared" si="109"/>
        <v>0</v>
      </c>
      <c r="IU14" s="21">
        <v>0</v>
      </c>
      <c r="IV14" s="21">
        <f t="shared" si="110"/>
        <v>0</v>
      </c>
      <c r="IW14" s="21">
        <f t="shared" si="111"/>
        <v>0</v>
      </c>
      <c r="IX14" s="21"/>
      <c r="IY14" s="23">
        <f t="shared" ref="IY14:IY15" si="229">+IX14*3%</f>
        <v>0</v>
      </c>
      <c r="IZ14" s="22"/>
      <c r="JA14" s="22"/>
      <c r="JB14" s="22"/>
      <c r="JC14" s="23">
        <v>0</v>
      </c>
      <c r="JD14" s="21">
        <f t="shared" si="112"/>
        <v>0</v>
      </c>
      <c r="JE14" s="21">
        <f t="shared" si="113"/>
        <v>0</v>
      </c>
      <c r="JF14" s="21">
        <v>0</v>
      </c>
      <c r="JG14" s="21">
        <f t="shared" si="114"/>
        <v>0</v>
      </c>
      <c r="JH14" s="21">
        <v>0</v>
      </c>
      <c r="JI14" s="21">
        <f t="shared" si="115"/>
        <v>0</v>
      </c>
      <c r="JJ14" s="21">
        <v>0</v>
      </c>
      <c r="JK14" s="21">
        <f t="shared" si="116"/>
        <v>0</v>
      </c>
      <c r="JL14" s="21">
        <v>0</v>
      </c>
      <c r="JM14" s="21">
        <f t="shared" si="117"/>
        <v>0</v>
      </c>
      <c r="JN14" s="21">
        <v>0</v>
      </c>
      <c r="JO14" s="21">
        <f t="shared" si="118"/>
        <v>0</v>
      </c>
      <c r="JP14" s="21">
        <f t="shared" si="119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0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1"/>
        <v>0</v>
      </c>
      <c r="KC14" s="21">
        <v>0</v>
      </c>
      <c r="KD14" s="21">
        <f t="shared" si="122"/>
        <v>0</v>
      </c>
      <c r="KE14" s="21">
        <v>0</v>
      </c>
      <c r="KF14" s="21">
        <f t="shared" si="123"/>
        <v>0</v>
      </c>
      <c r="KG14" s="21">
        <v>0</v>
      </c>
      <c r="KH14" s="21">
        <f t="shared" si="124"/>
        <v>0</v>
      </c>
      <c r="KI14" s="21">
        <v>0</v>
      </c>
      <c r="KJ14" s="21">
        <f t="shared" si="125"/>
        <v>0</v>
      </c>
      <c r="KK14" s="21">
        <v>0</v>
      </c>
      <c r="KL14" s="21">
        <f t="shared" si="126"/>
        <v>0</v>
      </c>
      <c r="KM14" s="21">
        <f t="shared" si="127"/>
        <v>0</v>
      </c>
      <c r="KN14" s="21"/>
      <c r="KO14" s="23">
        <f t="shared" ref="KO14:KO15" si="230">+KN14*3%</f>
        <v>0</v>
      </c>
      <c r="KP14" s="22"/>
      <c r="KQ14" s="22"/>
      <c r="KR14" s="22"/>
      <c r="KS14" s="23">
        <v>0</v>
      </c>
      <c r="KT14" s="21">
        <f t="shared" si="128"/>
        <v>0</v>
      </c>
      <c r="KU14" s="21">
        <f t="shared" si="129"/>
        <v>0</v>
      </c>
      <c r="KV14" s="21">
        <v>0</v>
      </c>
      <c r="KW14" s="21">
        <f t="shared" si="130"/>
        <v>0</v>
      </c>
      <c r="KX14" s="21">
        <v>0</v>
      </c>
      <c r="KY14" s="21">
        <f t="shared" si="131"/>
        <v>0</v>
      </c>
      <c r="KZ14" s="21">
        <v>0</v>
      </c>
      <c r="LA14" s="21">
        <f t="shared" si="132"/>
        <v>0</v>
      </c>
      <c r="LB14" s="21">
        <v>0</v>
      </c>
      <c r="LC14" s="21">
        <f t="shared" si="133"/>
        <v>0</v>
      </c>
      <c r="LD14" s="21">
        <v>0</v>
      </c>
      <c r="LE14" s="21">
        <f t="shared" si="134"/>
        <v>0</v>
      </c>
      <c r="LF14" s="21">
        <f t="shared" si="135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6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7"/>
        <v>0</v>
      </c>
      <c r="LS14" s="21">
        <v>0</v>
      </c>
      <c r="LT14" s="21">
        <f t="shared" si="138"/>
        <v>0</v>
      </c>
      <c r="LU14" s="21">
        <v>0</v>
      </c>
      <c r="LV14" s="21">
        <f t="shared" si="139"/>
        <v>0</v>
      </c>
      <c r="LW14" s="21">
        <v>0</v>
      </c>
      <c r="LX14" s="21">
        <f t="shared" si="140"/>
        <v>0</v>
      </c>
      <c r="LY14" s="21">
        <v>0</v>
      </c>
      <c r="LZ14" s="21">
        <f t="shared" si="141"/>
        <v>0</v>
      </c>
      <c r="MA14" s="21">
        <v>0</v>
      </c>
      <c r="MB14" s="21">
        <f t="shared" si="142"/>
        <v>0</v>
      </c>
      <c r="MC14" s="21">
        <f t="shared" si="143"/>
        <v>0</v>
      </c>
      <c r="MD14" s="21"/>
      <c r="ME14" s="23">
        <f t="shared" ref="ME14:ME15" si="231">+MD14*3%</f>
        <v>0</v>
      </c>
      <c r="MF14" s="22"/>
      <c r="MG14" s="22"/>
      <c r="MH14" s="22"/>
      <c r="MI14" s="23">
        <v>0</v>
      </c>
      <c r="MJ14" s="21">
        <f t="shared" si="144"/>
        <v>0</v>
      </c>
      <c r="MK14" s="21">
        <f t="shared" si="145"/>
        <v>0</v>
      </c>
      <c r="ML14" s="21">
        <v>0</v>
      </c>
      <c r="MM14" s="21">
        <f t="shared" si="146"/>
        <v>0</v>
      </c>
      <c r="MN14" s="21">
        <v>0</v>
      </c>
      <c r="MO14" s="21">
        <f t="shared" si="147"/>
        <v>0</v>
      </c>
      <c r="MP14" s="21">
        <v>0</v>
      </c>
      <c r="MQ14" s="21">
        <f t="shared" si="148"/>
        <v>0</v>
      </c>
      <c r="MR14" s="21">
        <v>0</v>
      </c>
      <c r="MS14" s="21">
        <f t="shared" si="149"/>
        <v>0</v>
      </c>
      <c r="MT14" s="21">
        <v>0</v>
      </c>
      <c r="MU14" s="21">
        <f t="shared" si="150"/>
        <v>0</v>
      </c>
      <c r="MV14" s="21">
        <f t="shared" si="151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2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3"/>
        <v>0</v>
      </c>
      <c r="NI14" s="21">
        <v>0</v>
      </c>
      <c r="NJ14" s="21">
        <f t="shared" si="154"/>
        <v>0</v>
      </c>
      <c r="NK14" s="21">
        <v>0</v>
      </c>
      <c r="NL14" s="21">
        <f t="shared" si="155"/>
        <v>0</v>
      </c>
      <c r="NM14" s="21">
        <v>0</v>
      </c>
      <c r="NN14" s="21">
        <f t="shared" si="156"/>
        <v>0</v>
      </c>
      <c r="NO14" s="21">
        <v>0</v>
      </c>
      <c r="NP14" s="21">
        <f t="shared" si="157"/>
        <v>0</v>
      </c>
      <c r="NQ14" s="21">
        <v>0</v>
      </c>
      <c r="NR14" s="21">
        <f t="shared" si="158"/>
        <v>0</v>
      </c>
      <c r="NS14" s="21">
        <f t="shared" si="159"/>
        <v>0</v>
      </c>
      <c r="NT14" s="21"/>
      <c r="NU14" s="23">
        <f t="shared" ref="NU14:NU15" si="232">+NT14*3%</f>
        <v>0</v>
      </c>
      <c r="NV14" s="22"/>
      <c r="NW14" s="22"/>
      <c r="NX14" s="22"/>
      <c r="NY14" s="23">
        <v>0</v>
      </c>
      <c r="NZ14" s="21">
        <f t="shared" si="160"/>
        <v>0</v>
      </c>
      <c r="OA14" s="21">
        <f t="shared" si="161"/>
        <v>0</v>
      </c>
      <c r="OB14" s="21">
        <v>0</v>
      </c>
      <c r="OC14" s="21">
        <f t="shared" si="162"/>
        <v>0</v>
      </c>
      <c r="OD14" s="21">
        <v>0</v>
      </c>
      <c r="OE14" s="21">
        <f t="shared" si="163"/>
        <v>0</v>
      </c>
      <c r="OF14" s="21">
        <v>0</v>
      </c>
      <c r="OG14" s="21">
        <f t="shared" si="164"/>
        <v>0</v>
      </c>
      <c r="OH14" s="21">
        <v>0</v>
      </c>
      <c r="OI14" s="21">
        <f t="shared" si="165"/>
        <v>0</v>
      </c>
      <c r="OJ14" s="21">
        <v>0</v>
      </c>
      <c r="OK14" s="21">
        <f t="shared" si="166"/>
        <v>0</v>
      </c>
      <c r="OL14" s="21">
        <f t="shared" si="167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68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69"/>
        <v>0</v>
      </c>
      <c r="OY14" s="21">
        <v>0</v>
      </c>
      <c r="OZ14" s="21">
        <f t="shared" si="170"/>
        <v>0</v>
      </c>
      <c r="PA14" s="21">
        <v>0</v>
      </c>
      <c r="PB14" s="21">
        <f t="shared" si="171"/>
        <v>0</v>
      </c>
      <c r="PC14" s="21">
        <v>0</v>
      </c>
      <c r="PD14" s="21">
        <f t="shared" si="172"/>
        <v>0</v>
      </c>
      <c r="PE14" s="21">
        <v>0</v>
      </c>
      <c r="PF14" s="21">
        <f t="shared" si="173"/>
        <v>0</v>
      </c>
      <c r="PG14" s="21">
        <v>0</v>
      </c>
      <c r="PH14" s="21">
        <f t="shared" si="174"/>
        <v>0</v>
      </c>
      <c r="PI14" s="21">
        <f t="shared" si="175"/>
        <v>0</v>
      </c>
      <c r="PJ14" s="21"/>
      <c r="PK14" s="23">
        <f t="shared" ref="PK14:PK15" si="233">+PJ14*3%</f>
        <v>0</v>
      </c>
      <c r="PL14" s="22"/>
      <c r="PM14" s="22"/>
      <c r="PN14" s="22"/>
      <c r="PO14" s="23">
        <v>0</v>
      </c>
      <c r="PP14" s="21">
        <f t="shared" si="176"/>
        <v>0</v>
      </c>
      <c r="PQ14" s="21">
        <f t="shared" si="177"/>
        <v>0</v>
      </c>
      <c r="PR14" s="21">
        <v>0</v>
      </c>
      <c r="PS14" s="21">
        <f t="shared" si="178"/>
        <v>0</v>
      </c>
      <c r="PT14" s="21">
        <v>0</v>
      </c>
      <c r="PU14" s="21">
        <f t="shared" si="179"/>
        <v>0</v>
      </c>
      <c r="PV14" s="21">
        <v>0</v>
      </c>
      <c r="PW14" s="21">
        <f t="shared" si="180"/>
        <v>0</v>
      </c>
      <c r="PX14" s="21">
        <v>0</v>
      </c>
      <c r="PY14" s="21">
        <f t="shared" si="181"/>
        <v>0</v>
      </c>
      <c r="PZ14" s="21">
        <v>0</v>
      </c>
      <c r="QA14" s="21">
        <f t="shared" si="182"/>
        <v>0</v>
      </c>
      <c r="QB14" s="21">
        <f t="shared" si="183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4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5"/>
        <v>0</v>
      </c>
      <c r="QO14" s="21">
        <v>0</v>
      </c>
      <c r="QP14" s="21">
        <f t="shared" si="186"/>
        <v>0</v>
      </c>
      <c r="QQ14" s="21">
        <v>0</v>
      </c>
      <c r="QR14" s="21">
        <f t="shared" si="187"/>
        <v>0</v>
      </c>
      <c r="QS14" s="21">
        <v>0</v>
      </c>
      <c r="QT14" s="21">
        <f t="shared" si="188"/>
        <v>0</v>
      </c>
      <c r="QU14" s="21">
        <v>0</v>
      </c>
      <c r="QV14" s="21">
        <f t="shared" si="189"/>
        <v>0</v>
      </c>
      <c r="QW14" s="21">
        <v>0</v>
      </c>
      <c r="QX14" s="21">
        <f t="shared" si="190"/>
        <v>0</v>
      </c>
      <c r="QY14" s="21">
        <f t="shared" si="191"/>
        <v>0</v>
      </c>
      <c r="QZ14" s="21"/>
      <c r="RA14" s="23">
        <f t="shared" ref="RA14:RA15" si="234">+QZ14*3%</f>
        <v>0</v>
      </c>
      <c r="RB14" s="22"/>
      <c r="RC14" s="22"/>
      <c r="RD14" s="22"/>
      <c r="RE14" s="23">
        <v>0</v>
      </c>
      <c r="RF14" s="21">
        <f t="shared" si="192"/>
        <v>0</v>
      </c>
      <c r="RG14" s="21">
        <f t="shared" si="193"/>
        <v>0</v>
      </c>
      <c r="RH14" s="21">
        <v>0</v>
      </c>
      <c r="RI14" s="21">
        <f t="shared" si="194"/>
        <v>0</v>
      </c>
      <c r="RJ14" s="21">
        <v>0</v>
      </c>
      <c r="RK14" s="21">
        <f t="shared" si="195"/>
        <v>0</v>
      </c>
      <c r="RL14" s="21">
        <v>0</v>
      </c>
      <c r="RM14" s="21">
        <f t="shared" si="196"/>
        <v>0</v>
      </c>
      <c r="RN14" s="21">
        <v>0</v>
      </c>
      <c r="RO14" s="21">
        <f t="shared" si="197"/>
        <v>0</v>
      </c>
      <c r="RP14" s="21">
        <v>0</v>
      </c>
      <c r="RQ14" s="21">
        <f t="shared" si="198"/>
        <v>0</v>
      </c>
      <c r="RR14" s="21">
        <f t="shared" si="199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0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1"/>
        <v>0</v>
      </c>
      <c r="SE14" s="21">
        <v>0</v>
      </c>
      <c r="SF14" s="21">
        <f t="shared" si="202"/>
        <v>0</v>
      </c>
      <c r="SG14" s="21">
        <v>0</v>
      </c>
      <c r="SH14" s="21">
        <f t="shared" si="203"/>
        <v>0</v>
      </c>
      <c r="SI14" s="21">
        <v>0</v>
      </c>
      <c r="SJ14" s="21">
        <f t="shared" si="204"/>
        <v>0</v>
      </c>
      <c r="SK14" s="21">
        <v>0</v>
      </c>
      <c r="SL14" s="21">
        <f t="shared" si="205"/>
        <v>0</v>
      </c>
      <c r="SM14" s="21">
        <v>0</v>
      </c>
      <c r="SN14" s="21">
        <f t="shared" si="206"/>
        <v>0</v>
      </c>
      <c r="SO14" s="21">
        <f t="shared" si="207"/>
        <v>0</v>
      </c>
      <c r="SP14" s="21"/>
      <c r="SQ14" s="23">
        <f t="shared" ref="SQ14:SQ15" si="235">+SP14*3%</f>
        <v>0</v>
      </c>
      <c r="SR14" s="22"/>
      <c r="SS14" s="22"/>
      <c r="ST14" s="22"/>
      <c r="SU14" s="23">
        <v>0</v>
      </c>
      <c r="SV14" s="21">
        <f t="shared" si="208"/>
        <v>0</v>
      </c>
      <c r="SW14" s="21">
        <f t="shared" si="209"/>
        <v>0</v>
      </c>
      <c r="SX14" s="21">
        <v>0</v>
      </c>
      <c r="SY14" s="21">
        <f t="shared" si="210"/>
        <v>0</v>
      </c>
      <c r="SZ14" s="21">
        <v>0</v>
      </c>
      <c r="TA14" s="21">
        <f t="shared" si="211"/>
        <v>0</v>
      </c>
      <c r="TB14" s="21">
        <v>0</v>
      </c>
      <c r="TC14" s="21">
        <f t="shared" si="212"/>
        <v>0</v>
      </c>
      <c r="TD14" s="21">
        <v>0</v>
      </c>
      <c r="TE14" s="21">
        <f t="shared" si="213"/>
        <v>0</v>
      </c>
      <c r="TF14" s="21">
        <v>0</v>
      </c>
      <c r="TG14" s="21">
        <f t="shared" si="214"/>
        <v>0</v>
      </c>
      <c r="TH14" s="21">
        <f t="shared" si="215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16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17"/>
        <v>0</v>
      </c>
      <c r="TU14" s="21">
        <v>0</v>
      </c>
      <c r="TV14" s="21">
        <f t="shared" si="218"/>
        <v>0</v>
      </c>
      <c r="TW14" s="21">
        <v>0</v>
      </c>
      <c r="TX14" s="21">
        <f t="shared" si="219"/>
        <v>0</v>
      </c>
      <c r="TY14" s="21">
        <v>0</v>
      </c>
      <c r="TZ14" s="21">
        <f t="shared" si="220"/>
        <v>0</v>
      </c>
      <c r="UA14" s="21">
        <v>0</v>
      </c>
      <c r="UB14" s="21">
        <f t="shared" si="221"/>
        <v>0</v>
      </c>
      <c r="UC14" s="21">
        <v>0</v>
      </c>
      <c r="UD14" s="21">
        <f t="shared" si="222"/>
        <v>0</v>
      </c>
      <c r="UE14" s="21">
        <f t="shared" si="223"/>
        <v>0</v>
      </c>
      <c r="UF14" s="21"/>
      <c r="UG14" s="23">
        <f t="shared" ref="UG14:UG15" si="236">+UF14*3%</f>
        <v>0</v>
      </c>
      <c r="UH14" s="24">
        <f t="shared" si="15"/>
        <v>0</v>
      </c>
      <c r="UI14" s="24">
        <f t="shared" si="16"/>
        <v>0</v>
      </c>
      <c r="UJ14" s="24">
        <f t="shared" si="224"/>
        <v>0</v>
      </c>
    </row>
    <row r="15" spans="1:561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8"/>
        <v>0</v>
      </c>
      <c r="N15" s="21">
        <v>0</v>
      </c>
      <c r="O15" s="21">
        <f t="shared" si="19"/>
        <v>0</v>
      </c>
      <c r="P15" s="21">
        <v>0</v>
      </c>
      <c r="Q15" s="21">
        <f t="shared" si="20"/>
        <v>0</v>
      </c>
      <c r="R15" s="21">
        <v>0</v>
      </c>
      <c r="S15" s="21">
        <f t="shared" si="21"/>
        <v>0</v>
      </c>
      <c r="T15" s="21">
        <v>0</v>
      </c>
      <c r="U15" s="21">
        <f t="shared" si="22"/>
        <v>0</v>
      </c>
      <c r="V15" s="21">
        <v>0</v>
      </c>
      <c r="W15" s="21">
        <f t="shared" si="23"/>
        <v>0</v>
      </c>
      <c r="X15" s="21">
        <f t="shared" si="24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5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6"/>
        <v>0</v>
      </c>
      <c r="AK15" s="21">
        <v>0</v>
      </c>
      <c r="AL15" s="21">
        <f t="shared" si="27"/>
        <v>0</v>
      </c>
      <c r="AM15" s="21">
        <v>0</v>
      </c>
      <c r="AN15" s="21">
        <f t="shared" si="28"/>
        <v>0</v>
      </c>
      <c r="AO15" s="21">
        <v>0</v>
      </c>
      <c r="AP15" s="21">
        <f t="shared" si="29"/>
        <v>0</v>
      </c>
      <c r="AQ15" s="21">
        <v>0</v>
      </c>
      <c r="AR15" s="21">
        <f t="shared" si="30"/>
        <v>0</v>
      </c>
      <c r="AS15" s="21">
        <v>0</v>
      </c>
      <c r="AT15" s="21">
        <f t="shared" si="31"/>
        <v>0</v>
      </c>
      <c r="AU15" s="21">
        <f t="shared" si="32"/>
        <v>0</v>
      </c>
      <c r="AV15" s="21"/>
      <c r="AW15" s="23">
        <f t="shared" si="225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4"/>
        <v>0</v>
      </c>
      <c r="BD15" s="21">
        <v>0</v>
      </c>
      <c r="BE15" s="21">
        <f t="shared" si="35"/>
        <v>0</v>
      </c>
      <c r="BF15" s="21">
        <v>0</v>
      </c>
      <c r="BG15" s="21">
        <f t="shared" si="36"/>
        <v>0</v>
      </c>
      <c r="BH15" s="21">
        <v>0</v>
      </c>
      <c r="BI15" s="21">
        <f t="shared" si="37"/>
        <v>0</v>
      </c>
      <c r="BJ15" s="21">
        <v>0</v>
      </c>
      <c r="BK15" s="21">
        <f t="shared" si="38"/>
        <v>0</v>
      </c>
      <c r="BL15" s="21">
        <v>0</v>
      </c>
      <c r="BM15" s="21">
        <f t="shared" si="39"/>
        <v>0</v>
      </c>
      <c r="BN15" s="21">
        <f t="shared" si="40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1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2"/>
        <v>0</v>
      </c>
      <c r="CA15" s="21">
        <v>0</v>
      </c>
      <c r="CB15" s="21">
        <f t="shared" si="43"/>
        <v>0</v>
      </c>
      <c r="CC15" s="21">
        <v>0</v>
      </c>
      <c r="CD15" s="21">
        <f t="shared" si="44"/>
        <v>0</v>
      </c>
      <c r="CE15" s="21">
        <v>0</v>
      </c>
      <c r="CF15" s="21">
        <f t="shared" si="45"/>
        <v>0</v>
      </c>
      <c r="CG15" s="21">
        <v>0</v>
      </c>
      <c r="CH15" s="21">
        <f t="shared" si="46"/>
        <v>0</v>
      </c>
      <c r="CI15" s="21">
        <v>0</v>
      </c>
      <c r="CJ15" s="21">
        <f t="shared" si="47"/>
        <v>0</v>
      </c>
      <c r="CK15" s="21">
        <f t="shared" si="48"/>
        <v>0</v>
      </c>
      <c r="CL15" s="21"/>
      <c r="CM15" s="23">
        <f t="shared" si="226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0"/>
        <v>0</v>
      </c>
      <c r="CT15" s="21">
        <v>0</v>
      </c>
      <c r="CU15" s="21">
        <f t="shared" si="51"/>
        <v>0</v>
      </c>
      <c r="CV15" s="21">
        <v>0</v>
      </c>
      <c r="CW15" s="21">
        <f t="shared" si="52"/>
        <v>0</v>
      </c>
      <c r="CX15" s="21">
        <v>0</v>
      </c>
      <c r="CY15" s="21">
        <f t="shared" si="53"/>
        <v>0</v>
      </c>
      <c r="CZ15" s="21">
        <v>0</v>
      </c>
      <c r="DA15" s="21">
        <f t="shared" si="54"/>
        <v>0</v>
      </c>
      <c r="DB15" s="21">
        <v>0</v>
      </c>
      <c r="DC15" s="21">
        <f t="shared" si="55"/>
        <v>0</v>
      </c>
      <c r="DD15" s="21">
        <f t="shared" si="56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7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8"/>
        <v>0</v>
      </c>
      <c r="DS15" s="21">
        <v>0</v>
      </c>
      <c r="DT15" s="21">
        <f t="shared" si="59"/>
        <v>0</v>
      </c>
      <c r="DU15" s="21">
        <v>0</v>
      </c>
      <c r="DV15" s="21">
        <f t="shared" si="60"/>
        <v>0</v>
      </c>
      <c r="DW15" s="21">
        <v>0</v>
      </c>
      <c r="DX15" s="21">
        <f t="shared" si="61"/>
        <v>0</v>
      </c>
      <c r="DY15" s="21">
        <v>0</v>
      </c>
      <c r="DZ15" s="21">
        <f t="shared" si="62"/>
        <v>0</v>
      </c>
      <c r="EA15" s="21">
        <f t="shared" si="63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5"/>
        <v>0</v>
      </c>
      <c r="EJ15" s="21">
        <v>0</v>
      </c>
      <c r="EK15" s="21">
        <f t="shared" si="66"/>
        <v>0</v>
      </c>
      <c r="EL15" s="21">
        <v>0</v>
      </c>
      <c r="EM15" s="21">
        <f t="shared" si="67"/>
        <v>0</v>
      </c>
      <c r="EN15" s="21">
        <v>0</v>
      </c>
      <c r="EO15" s="21">
        <f t="shared" si="68"/>
        <v>0</v>
      </c>
      <c r="EP15" s="21">
        <v>0</v>
      </c>
      <c r="EQ15" s="21">
        <f t="shared" si="69"/>
        <v>0</v>
      </c>
      <c r="ER15" s="21">
        <v>0</v>
      </c>
      <c r="ES15" s="21">
        <f t="shared" si="70"/>
        <v>0</v>
      </c>
      <c r="ET15" s="21">
        <f t="shared" si="71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2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3"/>
        <v>0</v>
      </c>
      <c r="FG15" s="21">
        <v>0</v>
      </c>
      <c r="FH15" s="21">
        <f t="shared" si="74"/>
        <v>0</v>
      </c>
      <c r="FI15" s="21">
        <v>0</v>
      </c>
      <c r="FJ15" s="21">
        <f t="shared" si="75"/>
        <v>0</v>
      </c>
      <c r="FK15" s="21">
        <v>0</v>
      </c>
      <c r="FL15" s="21">
        <f t="shared" si="76"/>
        <v>0</v>
      </c>
      <c r="FM15" s="21">
        <v>0</v>
      </c>
      <c r="FN15" s="21">
        <f t="shared" si="77"/>
        <v>0</v>
      </c>
      <c r="FO15" s="21">
        <v>0</v>
      </c>
      <c r="FP15" s="21">
        <f t="shared" si="78"/>
        <v>0</v>
      </c>
      <c r="FQ15" s="21">
        <f t="shared" si="79"/>
        <v>0</v>
      </c>
      <c r="FR15" s="21"/>
      <c r="FS15" s="23">
        <f t="shared" si="227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1"/>
        <v>0</v>
      </c>
      <c r="FZ15" s="21">
        <v>0</v>
      </c>
      <c r="GA15" s="21">
        <f t="shared" si="82"/>
        <v>0</v>
      </c>
      <c r="GB15" s="21">
        <v>0</v>
      </c>
      <c r="GC15" s="21">
        <f t="shared" si="83"/>
        <v>0</v>
      </c>
      <c r="GD15" s="21">
        <v>0</v>
      </c>
      <c r="GE15" s="21">
        <f t="shared" si="84"/>
        <v>0</v>
      </c>
      <c r="GF15" s="21">
        <v>0</v>
      </c>
      <c r="GG15" s="21">
        <f t="shared" si="85"/>
        <v>0</v>
      </c>
      <c r="GH15" s="21">
        <v>0</v>
      </c>
      <c r="GI15" s="21">
        <f t="shared" si="86"/>
        <v>0</v>
      </c>
      <c r="GJ15" s="21">
        <f t="shared" si="87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8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89"/>
        <v>0</v>
      </c>
      <c r="GW15" s="21">
        <v>0</v>
      </c>
      <c r="GX15" s="21">
        <f t="shared" si="90"/>
        <v>0</v>
      </c>
      <c r="GY15" s="21">
        <v>0</v>
      </c>
      <c r="GZ15" s="21">
        <f t="shared" si="91"/>
        <v>0</v>
      </c>
      <c r="HA15" s="21">
        <v>0</v>
      </c>
      <c r="HB15" s="21">
        <f t="shared" si="92"/>
        <v>0</v>
      </c>
      <c r="HC15" s="21">
        <v>0</v>
      </c>
      <c r="HD15" s="21">
        <f t="shared" si="93"/>
        <v>0</v>
      </c>
      <c r="HE15" s="21">
        <v>0</v>
      </c>
      <c r="HF15" s="21">
        <f t="shared" si="94"/>
        <v>0</v>
      </c>
      <c r="HG15" s="21">
        <f t="shared" si="95"/>
        <v>0</v>
      </c>
      <c r="HH15" s="21"/>
      <c r="HI15" s="23">
        <f t="shared" si="228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7"/>
        <v>0</v>
      </c>
      <c r="HP15" s="21">
        <v>0</v>
      </c>
      <c r="HQ15" s="21">
        <f t="shared" si="98"/>
        <v>0</v>
      </c>
      <c r="HR15" s="21">
        <v>0</v>
      </c>
      <c r="HS15" s="21">
        <f t="shared" si="99"/>
        <v>0</v>
      </c>
      <c r="HT15" s="21">
        <v>0</v>
      </c>
      <c r="HU15" s="21">
        <f t="shared" si="100"/>
        <v>0</v>
      </c>
      <c r="HV15" s="21">
        <v>0</v>
      </c>
      <c r="HW15" s="21">
        <f t="shared" si="101"/>
        <v>0</v>
      </c>
      <c r="HX15" s="21">
        <v>0</v>
      </c>
      <c r="HY15" s="21">
        <f t="shared" si="102"/>
        <v>0</v>
      </c>
      <c r="HZ15" s="21">
        <f t="shared" si="103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4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5"/>
        <v>0</v>
      </c>
      <c r="IM15" s="21">
        <v>0</v>
      </c>
      <c r="IN15" s="21">
        <f t="shared" si="106"/>
        <v>0</v>
      </c>
      <c r="IO15" s="21">
        <v>0</v>
      </c>
      <c r="IP15" s="21">
        <f t="shared" si="107"/>
        <v>0</v>
      </c>
      <c r="IQ15" s="21">
        <v>0</v>
      </c>
      <c r="IR15" s="21">
        <f t="shared" si="108"/>
        <v>0</v>
      </c>
      <c r="IS15" s="21">
        <v>0</v>
      </c>
      <c r="IT15" s="21">
        <f t="shared" si="109"/>
        <v>0</v>
      </c>
      <c r="IU15" s="21">
        <v>0</v>
      </c>
      <c r="IV15" s="21">
        <f t="shared" si="110"/>
        <v>0</v>
      </c>
      <c r="IW15" s="21">
        <f t="shared" si="111"/>
        <v>0</v>
      </c>
      <c r="IX15" s="21"/>
      <c r="IY15" s="23">
        <f t="shared" si="229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3"/>
        <v>0</v>
      </c>
      <c r="JF15" s="21">
        <v>0</v>
      </c>
      <c r="JG15" s="21">
        <f t="shared" si="114"/>
        <v>0</v>
      </c>
      <c r="JH15" s="21">
        <v>0</v>
      </c>
      <c r="JI15" s="21">
        <f t="shared" si="115"/>
        <v>0</v>
      </c>
      <c r="JJ15" s="21">
        <v>0</v>
      </c>
      <c r="JK15" s="21">
        <f t="shared" si="116"/>
        <v>0</v>
      </c>
      <c r="JL15" s="21">
        <v>0</v>
      </c>
      <c r="JM15" s="21">
        <f t="shared" si="117"/>
        <v>0</v>
      </c>
      <c r="JN15" s="21">
        <v>0</v>
      </c>
      <c r="JO15" s="21">
        <f t="shared" si="118"/>
        <v>0</v>
      </c>
      <c r="JP15" s="21">
        <f t="shared" si="119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0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1"/>
        <v>0</v>
      </c>
      <c r="KC15" s="21">
        <v>0</v>
      </c>
      <c r="KD15" s="21">
        <f t="shared" si="122"/>
        <v>0</v>
      </c>
      <c r="KE15" s="21">
        <v>0</v>
      </c>
      <c r="KF15" s="21">
        <f t="shared" si="123"/>
        <v>0</v>
      </c>
      <c r="KG15" s="21">
        <v>0</v>
      </c>
      <c r="KH15" s="21">
        <f t="shared" si="124"/>
        <v>0</v>
      </c>
      <c r="KI15" s="21">
        <v>0</v>
      </c>
      <c r="KJ15" s="21">
        <f t="shared" si="125"/>
        <v>0</v>
      </c>
      <c r="KK15" s="21">
        <v>0</v>
      </c>
      <c r="KL15" s="21">
        <f t="shared" si="126"/>
        <v>0</v>
      </c>
      <c r="KM15" s="21">
        <f t="shared" si="127"/>
        <v>0</v>
      </c>
      <c r="KN15" s="21"/>
      <c r="KO15" s="23">
        <f t="shared" si="230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29"/>
        <v>0</v>
      </c>
      <c r="KV15" s="21">
        <v>0</v>
      </c>
      <c r="KW15" s="21">
        <f t="shared" si="130"/>
        <v>0</v>
      </c>
      <c r="KX15" s="21">
        <v>0</v>
      </c>
      <c r="KY15" s="21">
        <f t="shared" si="131"/>
        <v>0</v>
      </c>
      <c r="KZ15" s="21">
        <v>0</v>
      </c>
      <c r="LA15" s="21">
        <f t="shared" si="132"/>
        <v>0</v>
      </c>
      <c r="LB15" s="21">
        <v>0</v>
      </c>
      <c r="LC15" s="21">
        <f t="shared" si="133"/>
        <v>0</v>
      </c>
      <c r="LD15" s="21">
        <v>0</v>
      </c>
      <c r="LE15" s="21">
        <f t="shared" si="134"/>
        <v>0</v>
      </c>
      <c r="LF15" s="21">
        <f t="shared" si="135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6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7"/>
        <v>0</v>
      </c>
      <c r="LS15" s="21">
        <v>0</v>
      </c>
      <c r="LT15" s="21">
        <f t="shared" si="138"/>
        <v>0</v>
      </c>
      <c r="LU15" s="21">
        <v>0</v>
      </c>
      <c r="LV15" s="21">
        <f t="shared" si="139"/>
        <v>0</v>
      </c>
      <c r="LW15" s="21">
        <v>0</v>
      </c>
      <c r="LX15" s="21">
        <f t="shared" si="140"/>
        <v>0</v>
      </c>
      <c r="LY15" s="21">
        <v>0</v>
      </c>
      <c r="LZ15" s="21">
        <f t="shared" si="141"/>
        <v>0</v>
      </c>
      <c r="MA15" s="21">
        <v>0</v>
      </c>
      <c r="MB15" s="21">
        <f t="shared" si="142"/>
        <v>0</v>
      </c>
      <c r="MC15" s="21">
        <f t="shared" si="143"/>
        <v>0</v>
      </c>
      <c r="MD15" s="21"/>
      <c r="ME15" s="23">
        <f t="shared" si="231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5"/>
        <v>0</v>
      </c>
      <c r="ML15" s="21">
        <v>0</v>
      </c>
      <c r="MM15" s="21">
        <f t="shared" si="146"/>
        <v>0</v>
      </c>
      <c r="MN15" s="21">
        <v>0</v>
      </c>
      <c r="MO15" s="21">
        <f t="shared" si="147"/>
        <v>0</v>
      </c>
      <c r="MP15" s="21">
        <v>0</v>
      </c>
      <c r="MQ15" s="21">
        <f t="shared" si="148"/>
        <v>0</v>
      </c>
      <c r="MR15" s="21">
        <v>0</v>
      </c>
      <c r="MS15" s="21">
        <f t="shared" si="149"/>
        <v>0</v>
      </c>
      <c r="MT15" s="21">
        <v>0</v>
      </c>
      <c r="MU15" s="21">
        <f t="shared" si="150"/>
        <v>0</v>
      </c>
      <c r="MV15" s="21">
        <f t="shared" si="151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2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3"/>
        <v>0</v>
      </c>
      <c r="NI15" s="21">
        <v>0</v>
      </c>
      <c r="NJ15" s="21">
        <f t="shared" si="154"/>
        <v>0</v>
      </c>
      <c r="NK15" s="21">
        <v>0</v>
      </c>
      <c r="NL15" s="21">
        <f t="shared" si="155"/>
        <v>0</v>
      </c>
      <c r="NM15" s="21">
        <v>0</v>
      </c>
      <c r="NN15" s="21">
        <f t="shared" si="156"/>
        <v>0</v>
      </c>
      <c r="NO15" s="21">
        <v>0</v>
      </c>
      <c r="NP15" s="21">
        <f t="shared" si="157"/>
        <v>0</v>
      </c>
      <c r="NQ15" s="21">
        <v>0</v>
      </c>
      <c r="NR15" s="21">
        <f t="shared" si="158"/>
        <v>0</v>
      </c>
      <c r="NS15" s="21">
        <f t="shared" si="159"/>
        <v>0</v>
      </c>
      <c r="NT15" s="21"/>
      <c r="NU15" s="23">
        <f t="shared" si="232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1"/>
        <v>0</v>
      </c>
      <c r="OB15" s="21">
        <v>0</v>
      </c>
      <c r="OC15" s="21">
        <f t="shared" si="162"/>
        <v>0</v>
      </c>
      <c r="OD15" s="21">
        <v>0</v>
      </c>
      <c r="OE15" s="21">
        <f t="shared" si="163"/>
        <v>0</v>
      </c>
      <c r="OF15" s="21">
        <v>0</v>
      </c>
      <c r="OG15" s="21">
        <f t="shared" si="164"/>
        <v>0</v>
      </c>
      <c r="OH15" s="21">
        <v>0</v>
      </c>
      <c r="OI15" s="21">
        <f t="shared" si="165"/>
        <v>0</v>
      </c>
      <c r="OJ15" s="21">
        <v>0</v>
      </c>
      <c r="OK15" s="21">
        <f t="shared" si="166"/>
        <v>0</v>
      </c>
      <c r="OL15" s="21">
        <f t="shared" si="167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68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69"/>
        <v>0</v>
      </c>
      <c r="OY15" s="21">
        <v>0</v>
      </c>
      <c r="OZ15" s="21">
        <f t="shared" si="170"/>
        <v>0</v>
      </c>
      <c r="PA15" s="21">
        <v>0</v>
      </c>
      <c r="PB15" s="21">
        <f t="shared" si="171"/>
        <v>0</v>
      </c>
      <c r="PC15" s="21">
        <v>0</v>
      </c>
      <c r="PD15" s="21">
        <f t="shared" si="172"/>
        <v>0</v>
      </c>
      <c r="PE15" s="21">
        <v>0</v>
      </c>
      <c r="PF15" s="21">
        <f t="shared" si="173"/>
        <v>0</v>
      </c>
      <c r="PG15" s="21">
        <v>0</v>
      </c>
      <c r="PH15" s="21">
        <f t="shared" si="174"/>
        <v>0</v>
      </c>
      <c r="PI15" s="21">
        <f t="shared" si="175"/>
        <v>0</v>
      </c>
      <c r="PJ15" s="21"/>
      <c r="PK15" s="23">
        <f t="shared" si="233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77"/>
        <v>0</v>
      </c>
      <c r="PR15" s="21">
        <v>0</v>
      </c>
      <c r="PS15" s="21">
        <f t="shared" si="178"/>
        <v>0</v>
      </c>
      <c r="PT15" s="21">
        <v>0</v>
      </c>
      <c r="PU15" s="21">
        <f t="shared" si="179"/>
        <v>0</v>
      </c>
      <c r="PV15" s="21">
        <v>0</v>
      </c>
      <c r="PW15" s="21">
        <f t="shared" si="180"/>
        <v>0</v>
      </c>
      <c r="PX15" s="21">
        <v>0</v>
      </c>
      <c r="PY15" s="21">
        <f t="shared" si="181"/>
        <v>0</v>
      </c>
      <c r="PZ15" s="21">
        <v>0</v>
      </c>
      <c r="QA15" s="21">
        <f t="shared" si="182"/>
        <v>0</v>
      </c>
      <c r="QB15" s="21">
        <f t="shared" si="183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4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5"/>
        <v>0</v>
      </c>
      <c r="QO15" s="21">
        <v>0</v>
      </c>
      <c r="QP15" s="21">
        <f t="shared" si="186"/>
        <v>0</v>
      </c>
      <c r="QQ15" s="21">
        <v>0</v>
      </c>
      <c r="QR15" s="21">
        <f t="shared" si="187"/>
        <v>0</v>
      </c>
      <c r="QS15" s="21">
        <v>0</v>
      </c>
      <c r="QT15" s="21">
        <f t="shared" si="188"/>
        <v>0</v>
      </c>
      <c r="QU15" s="21">
        <v>0</v>
      </c>
      <c r="QV15" s="21">
        <f t="shared" si="189"/>
        <v>0</v>
      </c>
      <c r="QW15" s="21">
        <v>0</v>
      </c>
      <c r="QX15" s="21">
        <f t="shared" si="190"/>
        <v>0</v>
      </c>
      <c r="QY15" s="21">
        <f t="shared" si="191"/>
        <v>0</v>
      </c>
      <c r="QZ15" s="21"/>
      <c r="RA15" s="23">
        <f t="shared" si="234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3"/>
        <v>0</v>
      </c>
      <c r="RH15" s="21">
        <v>0</v>
      </c>
      <c r="RI15" s="21">
        <f t="shared" si="194"/>
        <v>0</v>
      </c>
      <c r="RJ15" s="21">
        <v>0</v>
      </c>
      <c r="RK15" s="21">
        <f t="shared" si="195"/>
        <v>0</v>
      </c>
      <c r="RL15" s="21">
        <v>0</v>
      </c>
      <c r="RM15" s="21">
        <f t="shared" si="196"/>
        <v>0</v>
      </c>
      <c r="RN15" s="21">
        <v>0</v>
      </c>
      <c r="RO15" s="21">
        <f t="shared" si="197"/>
        <v>0</v>
      </c>
      <c r="RP15" s="21">
        <v>0</v>
      </c>
      <c r="RQ15" s="21">
        <f t="shared" si="198"/>
        <v>0</v>
      </c>
      <c r="RR15" s="21">
        <f t="shared" si="199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0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1"/>
        <v>0</v>
      </c>
      <c r="SE15" s="21">
        <v>0</v>
      </c>
      <c r="SF15" s="21">
        <f t="shared" si="202"/>
        <v>0</v>
      </c>
      <c r="SG15" s="21">
        <v>0</v>
      </c>
      <c r="SH15" s="21">
        <f t="shared" si="203"/>
        <v>0</v>
      </c>
      <c r="SI15" s="21">
        <v>0</v>
      </c>
      <c r="SJ15" s="21">
        <f t="shared" si="204"/>
        <v>0</v>
      </c>
      <c r="SK15" s="21">
        <v>0</v>
      </c>
      <c r="SL15" s="21">
        <f t="shared" si="205"/>
        <v>0</v>
      </c>
      <c r="SM15" s="21">
        <v>0</v>
      </c>
      <c r="SN15" s="21">
        <f t="shared" si="206"/>
        <v>0</v>
      </c>
      <c r="SO15" s="21">
        <f t="shared" si="207"/>
        <v>0</v>
      </c>
      <c r="SP15" s="21"/>
      <c r="SQ15" s="23">
        <f t="shared" si="235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09"/>
        <v>0</v>
      </c>
      <c r="SX15" s="21">
        <v>0</v>
      </c>
      <c r="SY15" s="21">
        <f t="shared" si="210"/>
        <v>0</v>
      </c>
      <c r="SZ15" s="21">
        <v>0</v>
      </c>
      <c r="TA15" s="21">
        <f t="shared" si="211"/>
        <v>0</v>
      </c>
      <c r="TB15" s="21">
        <v>0</v>
      </c>
      <c r="TC15" s="21">
        <f t="shared" si="212"/>
        <v>0</v>
      </c>
      <c r="TD15" s="21">
        <v>0</v>
      </c>
      <c r="TE15" s="21">
        <f t="shared" si="213"/>
        <v>0</v>
      </c>
      <c r="TF15" s="21">
        <v>0</v>
      </c>
      <c r="TG15" s="21">
        <f t="shared" si="214"/>
        <v>0</v>
      </c>
      <c r="TH15" s="21">
        <f t="shared" si="215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16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17"/>
        <v>0</v>
      </c>
      <c r="TU15" s="21">
        <v>0</v>
      </c>
      <c r="TV15" s="21">
        <f t="shared" si="218"/>
        <v>0</v>
      </c>
      <c r="TW15" s="21">
        <v>0</v>
      </c>
      <c r="TX15" s="21">
        <f t="shared" si="219"/>
        <v>0</v>
      </c>
      <c r="TY15" s="21">
        <v>0</v>
      </c>
      <c r="TZ15" s="21">
        <f t="shared" si="220"/>
        <v>0</v>
      </c>
      <c r="UA15" s="21">
        <v>0</v>
      </c>
      <c r="UB15" s="21">
        <f t="shared" si="221"/>
        <v>0</v>
      </c>
      <c r="UC15" s="21">
        <v>0</v>
      </c>
      <c r="UD15" s="21">
        <f t="shared" si="222"/>
        <v>0</v>
      </c>
      <c r="UE15" s="21">
        <f t="shared" si="223"/>
        <v>0</v>
      </c>
      <c r="UF15" s="21"/>
      <c r="UG15" s="23">
        <f t="shared" si="236"/>
        <v>0</v>
      </c>
      <c r="UH15" s="24">
        <f t="shared" si="15"/>
        <v>0</v>
      </c>
      <c r="UI15" s="24">
        <f t="shared" si="16"/>
        <v>0</v>
      </c>
      <c r="UJ15" s="24">
        <f t="shared" si="224"/>
        <v>0</v>
      </c>
    </row>
    <row r="16" spans="1:561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7"/>
        <v>0</v>
      </c>
      <c r="M16" s="21">
        <f t="shared" si="18"/>
        <v>0</v>
      </c>
      <c r="N16" s="21">
        <v>0</v>
      </c>
      <c r="O16" s="21">
        <f t="shared" si="19"/>
        <v>0</v>
      </c>
      <c r="P16" s="21">
        <v>0</v>
      </c>
      <c r="Q16" s="21">
        <f t="shared" si="20"/>
        <v>0</v>
      </c>
      <c r="R16" s="21">
        <v>0</v>
      </c>
      <c r="S16" s="21">
        <f t="shared" si="21"/>
        <v>0</v>
      </c>
      <c r="T16" s="21">
        <v>0</v>
      </c>
      <c r="U16" s="21">
        <f t="shared" si="22"/>
        <v>0</v>
      </c>
      <c r="V16" s="21">
        <v>0</v>
      </c>
      <c r="W16" s="21">
        <f t="shared" si="23"/>
        <v>0</v>
      </c>
      <c r="X16" s="21">
        <f t="shared" si="24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5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6"/>
        <v>0</v>
      </c>
      <c r="AK16" s="21">
        <v>0</v>
      </c>
      <c r="AL16" s="21">
        <f t="shared" si="27"/>
        <v>0</v>
      </c>
      <c r="AM16" s="21">
        <v>0</v>
      </c>
      <c r="AN16" s="21">
        <f t="shared" si="28"/>
        <v>0</v>
      </c>
      <c r="AO16" s="21">
        <v>0</v>
      </c>
      <c r="AP16" s="21">
        <f t="shared" si="29"/>
        <v>0</v>
      </c>
      <c r="AQ16" s="21">
        <v>0</v>
      </c>
      <c r="AR16" s="21">
        <f t="shared" si="30"/>
        <v>0</v>
      </c>
      <c r="AS16" s="21">
        <v>0</v>
      </c>
      <c r="AT16" s="21">
        <f t="shared" si="31"/>
        <v>0</v>
      </c>
      <c r="AU16" s="21">
        <f t="shared" si="32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37">BC16</f>
        <v>0</v>
      </c>
      <c r="BC16" s="21">
        <f t="shared" si="34"/>
        <v>0</v>
      </c>
      <c r="BD16" s="21">
        <v>0</v>
      </c>
      <c r="BE16" s="21">
        <f t="shared" si="35"/>
        <v>0</v>
      </c>
      <c r="BF16" s="21">
        <v>0</v>
      </c>
      <c r="BG16" s="21">
        <f t="shared" si="36"/>
        <v>0</v>
      </c>
      <c r="BH16" s="21">
        <v>0</v>
      </c>
      <c r="BI16" s="21">
        <f t="shared" si="37"/>
        <v>0</v>
      </c>
      <c r="BJ16" s="21">
        <v>0</v>
      </c>
      <c r="BK16" s="21">
        <f t="shared" si="38"/>
        <v>0</v>
      </c>
      <c r="BL16" s="21">
        <v>0</v>
      </c>
      <c r="BM16" s="21">
        <f t="shared" si="39"/>
        <v>0</v>
      </c>
      <c r="BN16" s="21">
        <f t="shared" si="40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1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2"/>
        <v>0</v>
      </c>
      <c r="CA16" s="21">
        <v>0</v>
      </c>
      <c r="CB16" s="21">
        <f t="shared" si="43"/>
        <v>0</v>
      </c>
      <c r="CC16" s="21">
        <v>0</v>
      </c>
      <c r="CD16" s="21">
        <f t="shared" si="44"/>
        <v>0</v>
      </c>
      <c r="CE16" s="21">
        <v>0</v>
      </c>
      <c r="CF16" s="21">
        <f t="shared" si="45"/>
        <v>0</v>
      </c>
      <c r="CG16" s="21">
        <v>0</v>
      </c>
      <c r="CH16" s="21">
        <f t="shared" si="46"/>
        <v>0</v>
      </c>
      <c r="CI16" s="21">
        <v>0</v>
      </c>
      <c r="CJ16" s="21">
        <f t="shared" si="47"/>
        <v>0</v>
      </c>
      <c r="CK16" s="21">
        <f t="shared" si="48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38">CS16</f>
        <v>0</v>
      </c>
      <c r="CS16" s="21">
        <f t="shared" si="50"/>
        <v>0</v>
      </c>
      <c r="CT16" s="21">
        <v>0</v>
      </c>
      <c r="CU16" s="21">
        <f t="shared" si="51"/>
        <v>0</v>
      </c>
      <c r="CV16" s="21">
        <v>0</v>
      </c>
      <c r="CW16" s="21">
        <f t="shared" si="52"/>
        <v>0</v>
      </c>
      <c r="CX16" s="21">
        <v>0</v>
      </c>
      <c r="CY16" s="21">
        <f t="shared" si="53"/>
        <v>0</v>
      </c>
      <c r="CZ16" s="21">
        <v>0</v>
      </c>
      <c r="DA16" s="21">
        <f t="shared" si="54"/>
        <v>0</v>
      </c>
      <c r="DB16" s="21">
        <v>0</v>
      </c>
      <c r="DC16" s="21">
        <f t="shared" si="55"/>
        <v>0</v>
      </c>
      <c r="DD16" s="21">
        <f t="shared" si="56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7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8"/>
        <v>0</v>
      </c>
      <c r="DS16" s="21">
        <v>0</v>
      </c>
      <c r="DT16" s="21">
        <f t="shared" si="59"/>
        <v>0</v>
      </c>
      <c r="DU16" s="21">
        <v>0</v>
      </c>
      <c r="DV16" s="21">
        <f t="shared" si="60"/>
        <v>0</v>
      </c>
      <c r="DW16" s="21">
        <v>0</v>
      </c>
      <c r="DX16" s="21">
        <f t="shared" si="61"/>
        <v>0</v>
      </c>
      <c r="DY16" s="21">
        <v>0</v>
      </c>
      <c r="DZ16" s="21">
        <f t="shared" si="62"/>
        <v>0</v>
      </c>
      <c r="EA16" s="21">
        <f t="shared" si="63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39">EI16</f>
        <v>0</v>
      </c>
      <c r="EI16" s="21">
        <f t="shared" si="65"/>
        <v>0</v>
      </c>
      <c r="EJ16" s="21">
        <v>0</v>
      </c>
      <c r="EK16" s="21">
        <f t="shared" si="66"/>
        <v>0</v>
      </c>
      <c r="EL16" s="21">
        <v>0</v>
      </c>
      <c r="EM16" s="21">
        <f t="shared" si="67"/>
        <v>0</v>
      </c>
      <c r="EN16" s="21">
        <v>0</v>
      </c>
      <c r="EO16" s="21">
        <f t="shared" si="68"/>
        <v>0</v>
      </c>
      <c r="EP16" s="21">
        <v>0</v>
      </c>
      <c r="EQ16" s="21">
        <f t="shared" si="69"/>
        <v>0</v>
      </c>
      <c r="ER16" s="21">
        <v>0</v>
      </c>
      <c r="ES16" s="21">
        <f t="shared" si="70"/>
        <v>0</v>
      </c>
      <c r="ET16" s="21">
        <f t="shared" si="71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2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3"/>
        <v>0</v>
      </c>
      <c r="FG16" s="21">
        <v>0</v>
      </c>
      <c r="FH16" s="21">
        <f t="shared" si="74"/>
        <v>0</v>
      </c>
      <c r="FI16" s="21">
        <v>0</v>
      </c>
      <c r="FJ16" s="21">
        <f t="shared" si="75"/>
        <v>0</v>
      </c>
      <c r="FK16" s="21">
        <v>0</v>
      </c>
      <c r="FL16" s="21">
        <f t="shared" si="76"/>
        <v>0</v>
      </c>
      <c r="FM16" s="21">
        <v>0</v>
      </c>
      <c r="FN16" s="21">
        <f t="shared" si="77"/>
        <v>0</v>
      </c>
      <c r="FO16" s="21">
        <v>0</v>
      </c>
      <c r="FP16" s="21">
        <f t="shared" si="78"/>
        <v>0</v>
      </c>
      <c r="FQ16" s="21">
        <f t="shared" si="79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40">FY16</f>
        <v>0</v>
      </c>
      <c r="FY16" s="21">
        <f t="shared" si="81"/>
        <v>0</v>
      </c>
      <c r="FZ16" s="21">
        <v>0</v>
      </c>
      <c r="GA16" s="21">
        <f t="shared" si="82"/>
        <v>0</v>
      </c>
      <c r="GB16" s="21">
        <v>0</v>
      </c>
      <c r="GC16" s="21">
        <f t="shared" si="83"/>
        <v>0</v>
      </c>
      <c r="GD16" s="21">
        <v>0</v>
      </c>
      <c r="GE16" s="21">
        <f t="shared" si="84"/>
        <v>0</v>
      </c>
      <c r="GF16" s="21">
        <v>0</v>
      </c>
      <c r="GG16" s="21">
        <f t="shared" si="85"/>
        <v>0</v>
      </c>
      <c r="GH16" s="21">
        <v>0</v>
      </c>
      <c r="GI16" s="21">
        <f t="shared" si="86"/>
        <v>0</v>
      </c>
      <c r="GJ16" s="21">
        <f t="shared" si="87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8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89"/>
        <v>0</v>
      </c>
      <c r="GW16" s="21">
        <v>0</v>
      </c>
      <c r="GX16" s="21">
        <f t="shared" si="90"/>
        <v>0</v>
      </c>
      <c r="GY16" s="21">
        <v>0</v>
      </c>
      <c r="GZ16" s="21">
        <f t="shared" si="91"/>
        <v>0</v>
      </c>
      <c r="HA16" s="21">
        <v>0</v>
      </c>
      <c r="HB16" s="21">
        <f t="shared" si="92"/>
        <v>0</v>
      </c>
      <c r="HC16" s="21">
        <v>0</v>
      </c>
      <c r="HD16" s="21">
        <f t="shared" si="93"/>
        <v>0</v>
      </c>
      <c r="HE16" s="21">
        <v>0</v>
      </c>
      <c r="HF16" s="21">
        <f t="shared" si="94"/>
        <v>0</v>
      </c>
      <c r="HG16" s="21">
        <f t="shared" si="95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41">HO16</f>
        <v>0</v>
      </c>
      <c r="HO16" s="21">
        <f t="shared" si="97"/>
        <v>0</v>
      </c>
      <c r="HP16" s="21">
        <v>0</v>
      </c>
      <c r="HQ16" s="21">
        <f t="shared" si="98"/>
        <v>0</v>
      </c>
      <c r="HR16" s="21">
        <v>0</v>
      </c>
      <c r="HS16" s="21">
        <f t="shared" si="99"/>
        <v>0</v>
      </c>
      <c r="HT16" s="21">
        <v>0</v>
      </c>
      <c r="HU16" s="21">
        <f t="shared" si="100"/>
        <v>0</v>
      </c>
      <c r="HV16" s="21">
        <v>0</v>
      </c>
      <c r="HW16" s="21">
        <f t="shared" si="101"/>
        <v>0</v>
      </c>
      <c r="HX16" s="21">
        <v>0</v>
      </c>
      <c r="HY16" s="21">
        <f t="shared" si="102"/>
        <v>0</v>
      </c>
      <c r="HZ16" s="21">
        <f t="shared" si="103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4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5"/>
        <v>0</v>
      </c>
      <c r="IM16" s="21">
        <v>0</v>
      </c>
      <c r="IN16" s="21">
        <f t="shared" si="106"/>
        <v>0</v>
      </c>
      <c r="IO16" s="21">
        <v>0</v>
      </c>
      <c r="IP16" s="21">
        <f t="shared" si="107"/>
        <v>0</v>
      </c>
      <c r="IQ16" s="21">
        <v>0</v>
      </c>
      <c r="IR16" s="21">
        <f t="shared" si="108"/>
        <v>0</v>
      </c>
      <c r="IS16" s="21">
        <v>0</v>
      </c>
      <c r="IT16" s="21">
        <f t="shared" si="109"/>
        <v>0</v>
      </c>
      <c r="IU16" s="21">
        <v>0</v>
      </c>
      <c r="IV16" s="21">
        <f t="shared" si="110"/>
        <v>0</v>
      </c>
      <c r="IW16" s="21">
        <f t="shared" si="111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42">JE16</f>
        <v>0</v>
      </c>
      <c r="JE16" s="21">
        <f t="shared" si="113"/>
        <v>0</v>
      </c>
      <c r="JF16" s="21">
        <v>0</v>
      </c>
      <c r="JG16" s="21">
        <f t="shared" si="114"/>
        <v>0</v>
      </c>
      <c r="JH16" s="21">
        <v>0</v>
      </c>
      <c r="JI16" s="21">
        <f t="shared" si="115"/>
        <v>0</v>
      </c>
      <c r="JJ16" s="21">
        <v>0</v>
      </c>
      <c r="JK16" s="21">
        <f t="shared" si="116"/>
        <v>0</v>
      </c>
      <c r="JL16" s="21">
        <v>0</v>
      </c>
      <c r="JM16" s="21">
        <f t="shared" si="117"/>
        <v>0</v>
      </c>
      <c r="JN16" s="21">
        <v>0</v>
      </c>
      <c r="JO16" s="21">
        <f t="shared" si="118"/>
        <v>0</v>
      </c>
      <c r="JP16" s="21">
        <f t="shared" si="119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0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1"/>
        <v>0</v>
      </c>
      <c r="KC16" s="21">
        <v>0</v>
      </c>
      <c r="KD16" s="21">
        <f t="shared" si="122"/>
        <v>0</v>
      </c>
      <c r="KE16" s="21">
        <v>0</v>
      </c>
      <c r="KF16" s="21">
        <f t="shared" si="123"/>
        <v>0</v>
      </c>
      <c r="KG16" s="21">
        <v>0</v>
      </c>
      <c r="KH16" s="21">
        <f t="shared" si="124"/>
        <v>0</v>
      </c>
      <c r="KI16" s="21">
        <v>0</v>
      </c>
      <c r="KJ16" s="21">
        <f t="shared" si="125"/>
        <v>0</v>
      </c>
      <c r="KK16" s="21">
        <v>0</v>
      </c>
      <c r="KL16" s="21">
        <f t="shared" si="126"/>
        <v>0</v>
      </c>
      <c r="KM16" s="21">
        <f t="shared" si="127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43">KU16</f>
        <v>0</v>
      </c>
      <c r="KU16" s="21">
        <f t="shared" si="129"/>
        <v>0</v>
      </c>
      <c r="KV16" s="21">
        <v>0</v>
      </c>
      <c r="KW16" s="21">
        <f t="shared" si="130"/>
        <v>0</v>
      </c>
      <c r="KX16" s="21">
        <v>0</v>
      </c>
      <c r="KY16" s="21">
        <f t="shared" si="131"/>
        <v>0</v>
      </c>
      <c r="KZ16" s="21">
        <v>0</v>
      </c>
      <c r="LA16" s="21">
        <f t="shared" si="132"/>
        <v>0</v>
      </c>
      <c r="LB16" s="21">
        <v>0</v>
      </c>
      <c r="LC16" s="21">
        <f t="shared" si="133"/>
        <v>0</v>
      </c>
      <c r="LD16" s="21">
        <v>0</v>
      </c>
      <c r="LE16" s="21">
        <f t="shared" si="134"/>
        <v>0</v>
      </c>
      <c r="LF16" s="21">
        <f t="shared" si="135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6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7"/>
        <v>0</v>
      </c>
      <c r="LS16" s="21">
        <v>0</v>
      </c>
      <c r="LT16" s="21">
        <f t="shared" si="138"/>
        <v>0</v>
      </c>
      <c r="LU16" s="21">
        <v>0</v>
      </c>
      <c r="LV16" s="21">
        <f t="shared" si="139"/>
        <v>0</v>
      </c>
      <c r="LW16" s="21">
        <v>0</v>
      </c>
      <c r="LX16" s="21">
        <f t="shared" si="140"/>
        <v>0</v>
      </c>
      <c r="LY16" s="21">
        <v>0</v>
      </c>
      <c r="LZ16" s="21">
        <f t="shared" si="141"/>
        <v>0</v>
      </c>
      <c r="MA16" s="21">
        <v>0</v>
      </c>
      <c r="MB16" s="21">
        <f t="shared" si="142"/>
        <v>0</v>
      </c>
      <c r="MC16" s="21">
        <f t="shared" si="143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44">MK16</f>
        <v>0</v>
      </c>
      <c r="MK16" s="21">
        <f t="shared" si="145"/>
        <v>0</v>
      </c>
      <c r="ML16" s="21">
        <v>0</v>
      </c>
      <c r="MM16" s="21">
        <f t="shared" si="146"/>
        <v>0</v>
      </c>
      <c r="MN16" s="21">
        <v>0</v>
      </c>
      <c r="MO16" s="21">
        <f t="shared" si="147"/>
        <v>0</v>
      </c>
      <c r="MP16" s="21">
        <v>0</v>
      </c>
      <c r="MQ16" s="21">
        <f t="shared" si="148"/>
        <v>0</v>
      </c>
      <c r="MR16" s="21">
        <v>0</v>
      </c>
      <c r="MS16" s="21">
        <f t="shared" si="149"/>
        <v>0</v>
      </c>
      <c r="MT16" s="21">
        <v>0</v>
      </c>
      <c r="MU16" s="21">
        <f t="shared" si="150"/>
        <v>0</v>
      </c>
      <c r="MV16" s="21">
        <f t="shared" si="151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2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3"/>
        <v>0</v>
      </c>
      <c r="NI16" s="21">
        <v>0</v>
      </c>
      <c r="NJ16" s="21">
        <f t="shared" si="154"/>
        <v>0</v>
      </c>
      <c r="NK16" s="21">
        <v>0</v>
      </c>
      <c r="NL16" s="21">
        <f t="shared" si="155"/>
        <v>0</v>
      </c>
      <c r="NM16" s="21">
        <v>0</v>
      </c>
      <c r="NN16" s="21">
        <f t="shared" si="156"/>
        <v>0</v>
      </c>
      <c r="NO16" s="21">
        <v>0</v>
      </c>
      <c r="NP16" s="21">
        <f t="shared" si="157"/>
        <v>0</v>
      </c>
      <c r="NQ16" s="21">
        <v>0</v>
      </c>
      <c r="NR16" s="21">
        <f t="shared" si="158"/>
        <v>0</v>
      </c>
      <c r="NS16" s="21">
        <f t="shared" si="159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45">OA16</f>
        <v>0</v>
      </c>
      <c r="OA16" s="21">
        <f t="shared" si="161"/>
        <v>0</v>
      </c>
      <c r="OB16" s="21">
        <v>0</v>
      </c>
      <c r="OC16" s="21">
        <f t="shared" si="162"/>
        <v>0</v>
      </c>
      <c r="OD16" s="21">
        <v>0</v>
      </c>
      <c r="OE16" s="21">
        <f t="shared" si="163"/>
        <v>0</v>
      </c>
      <c r="OF16" s="21">
        <v>0</v>
      </c>
      <c r="OG16" s="21">
        <f t="shared" si="164"/>
        <v>0</v>
      </c>
      <c r="OH16" s="21">
        <v>0</v>
      </c>
      <c r="OI16" s="21">
        <f t="shared" si="165"/>
        <v>0</v>
      </c>
      <c r="OJ16" s="21">
        <v>0</v>
      </c>
      <c r="OK16" s="21">
        <f t="shared" si="166"/>
        <v>0</v>
      </c>
      <c r="OL16" s="21">
        <f t="shared" si="167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68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69"/>
        <v>0</v>
      </c>
      <c r="OY16" s="21">
        <v>0</v>
      </c>
      <c r="OZ16" s="21">
        <f t="shared" si="170"/>
        <v>0</v>
      </c>
      <c r="PA16" s="21">
        <v>0</v>
      </c>
      <c r="PB16" s="21">
        <f t="shared" si="171"/>
        <v>0</v>
      </c>
      <c r="PC16" s="21">
        <v>0</v>
      </c>
      <c r="PD16" s="21">
        <f t="shared" si="172"/>
        <v>0</v>
      </c>
      <c r="PE16" s="21">
        <v>0</v>
      </c>
      <c r="PF16" s="21">
        <f t="shared" si="173"/>
        <v>0</v>
      </c>
      <c r="PG16" s="21">
        <v>0</v>
      </c>
      <c r="PH16" s="21">
        <f t="shared" si="174"/>
        <v>0</v>
      </c>
      <c r="PI16" s="21">
        <f t="shared" si="175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246">PQ16</f>
        <v>0</v>
      </c>
      <c r="PQ16" s="21">
        <f t="shared" si="177"/>
        <v>0</v>
      </c>
      <c r="PR16" s="21">
        <v>0</v>
      </c>
      <c r="PS16" s="21">
        <f t="shared" si="178"/>
        <v>0</v>
      </c>
      <c r="PT16" s="21">
        <v>0</v>
      </c>
      <c r="PU16" s="21">
        <f t="shared" si="179"/>
        <v>0</v>
      </c>
      <c r="PV16" s="21">
        <v>0</v>
      </c>
      <c r="PW16" s="21">
        <f t="shared" si="180"/>
        <v>0</v>
      </c>
      <c r="PX16" s="21">
        <v>0</v>
      </c>
      <c r="PY16" s="21">
        <f t="shared" si="181"/>
        <v>0</v>
      </c>
      <c r="PZ16" s="21">
        <v>0</v>
      </c>
      <c r="QA16" s="21">
        <f t="shared" si="182"/>
        <v>0</v>
      </c>
      <c r="QB16" s="21">
        <f t="shared" si="183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4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5"/>
        <v>0</v>
      </c>
      <c r="QO16" s="21">
        <v>0</v>
      </c>
      <c r="QP16" s="21">
        <f t="shared" si="186"/>
        <v>0</v>
      </c>
      <c r="QQ16" s="21">
        <v>0</v>
      </c>
      <c r="QR16" s="21">
        <f t="shared" si="187"/>
        <v>0</v>
      </c>
      <c r="QS16" s="21">
        <v>0</v>
      </c>
      <c r="QT16" s="21">
        <f t="shared" si="188"/>
        <v>0</v>
      </c>
      <c r="QU16" s="21">
        <v>0</v>
      </c>
      <c r="QV16" s="21">
        <f t="shared" si="189"/>
        <v>0</v>
      </c>
      <c r="QW16" s="21">
        <v>0</v>
      </c>
      <c r="QX16" s="21">
        <f t="shared" si="190"/>
        <v>0</v>
      </c>
      <c r="QY16" s="21">
        <f t="shared" si="191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247">RG16</f>
        <v>0</v>
      </c>
      <c r="RG16" s="21">
        <f t="shared" si="193"/>
        <v>0</v>
      </c>
      <c r="RH16" s="21">
        <v>0</v>
      </c>
      <c r="RI16" s="21">
        <f t="shared" si="194"/>
        <v>0</v>
      </c>
      <c r="RJ16" s="21">
        <v>0</v>
      </c>
      <c r="RK16" s="21">
        <f t="shared" si="195"/>
        <v>0</v>
      </c>
      <c r="RL16" s="21">
        <v>0</v>
      </c>
      <c r="RM16" s="21">
        <f t="shared" si="196"/>
        <v>0</v>
      </c>
      <c r="RN16" s="21">
        <v>0</v>
      </c>
      <c r="RO16" s="21">
        <f t="shared" si="197"/>
        <v>0</v>
      </c>
      <c r="RP16" s="21">
        <v>0</v>
      </c>
      <c r="RQ16" s="21">
        <f t="shared" si="198"/>
        <v>0</v>
      </c>
      <c r="RR16" s="21">
        <f t="shared" si="199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0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1"/>
        <v>0</v>
      </c>
      <c r="SE16" s="21">
        <v>0</v>
      </c>
      <c r="SF16" s="21">
        <f t="shared" si="202"/>
        <v>0</v>
      </c>
      <c r="SG16" s="21">
        <v>0</v>
      </c>
      <c r="SH16" s="21">
        <f t="shared" si="203"/>
        <v>0</v>
      </c>
      <c r="SI16" s="21">
        <v>0</v>
      </c>
      <c r="SJ16" s="21">
        <f t="shared" si="204"/>
        <v>0</v>
      </c>
      <c r="SK16" s="21">
        <v>0</v>
      </c>
      <c r="SL16" s="21">
        <f t="shared" si="205"/>
        <v>0</v>
      </c>
      <c r="SM16" s="21">
        <v>0</v>
      </c>
      <c r="SN16" s="21">
        <f t="shared" si="206"/>
        <v>0</v>
      </c>
      <c r="SO16" s="21">
        <f t="shared" si="207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248">SW16</f>
        <v>0</v>
      </c>
      <c r="SW16" s="21">
        <f t="shared" si="209"/>
        <v>0</v>
      </c>
      <c r="SX16" s="21">
        <v>0</v>
      </c>
      <c r="SY16" s="21">
        <f t="shared" si="210"/>
        <v>0</v>
      </c>
      <c r="SZ16" s="21">
        <v>0</v>
      </c>
      <c r="TA16" s="21">
        <f t="shared" si="211"/>
        <v>0</v>
      </c>
      <c r="TB16" s="21">
        <v>0</v>
      </c>
      <c r="TC16" s="21">
        <f t="shared" si="212"/>
        <v>0</v>
      </c>
      <c r="TD16" s="21">
        <v>0</v>
      </c>
      <c r="TE16" s="21">
        <f t="shared" si="213"/>
        <v>0</v>
      </c>
      <c r="TF16" s="21">
        <v>0</v>
      </c>
      <c r="TG16" s="21">
        <f t="shared" si="214"/>
        <v>0</v>
      </c>
      <c r="TH16" s="21">
        <f t="shared" si="215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16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17"/>
        <v>0</v>
      </c>
      <c r="TU16" s="21">
        <v>0</v>
      </c>
      <c r="TV16" s="21">
        <f t="shared" si="218"/>
        <v>0</v>
      </c>
      <c r="TW16" s="21">
        <v>0</v>
      </c>
      <c r="TX16" s="21">
        <f t="shared" si="219"/>
        <v>0</v>
      </c>
      <c r="TY16" s="21">
        <v>0</v>
      </c>
      <c r="TZ16" s="21">
        <f t="shared" si="220"/>
        <v>0</v>
      </c>
      <c r="UA16" s="21">
        <v>0</v>
      </c>
      <c r="UB16" s="21">
        <f t="shared" si="221"/>
        <v>0</v>
      </c>
      <c r="UC16" s="21">
        <v>0</v>
      </c>
      <c r="UD16" s="21">
        <f t="shared" si="222"/>
        <v>0</v>
      </c>
      <c r="UE16" s="21">
        <f t="shared" si="223"/>
        <v>0</v>
      </c>
      <c r="UF16" s="21"/>
      <c r="UG16" s="23">
        <f>+UF16*3%</f>
        <v>0</v>
      </c>
      <c r="UH16" s="24">
        <f t="shared" si="15"/>
        <v>0</v>
      </c>
      <c r="UI16" s="24">
        <f t="shared" si="16"/>
        <v>0</v>
      </c>
      <c r="UJ16" s="24">
        <f t="shared" si="224"/>
        <v>0</v>
      </c>
    </row>
    <row r="17" spans="1:556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7"/>
        <v>0</v>
      </c>
      <c r="M17" s="21">
        <f t="shared" si="18"/>
        <v>0</v>
      </c>
      <c r="N17" s="21">
        <v>0</v>
      </c>
      <c r="O17" s="21">
        <f t="shared" si="19"/>
        <v>0</v>
      </c>
      <c r="P17" s="21">
        <v>0</v>
      </c>
      <c r="Q17" s="21">
        <f t="shared" si="20"/>
        <v>0</v>
      </c>
      <c r="R17" s="21">
        <v>0</v>
      </c>
      <c r="S17" s="21">
        <f t="shared" si="21"/>
        <v>0</v>
      </c>
      <c r="T17" s="21">
        <v>0</v>
      </c>
      <c r="U17" s="21">
        <f t="shared" si="22"/>
        <v>0</v>
      </c>
      <c r="V17" s="21">
        <v>0</v>
      </c>
      <c r="W17" s="21">
        <f t="shared" si="23"/>
        <v>0</v>
      </c>
      <c r="X17" s="21">
        <f t="shared" si="24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5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6"/>
        <v>0</v>
      </c>
      <c r="AK17" s="21">
        <v>0</v>
      </c>
      <c r="AL17" s="21">
        <f t="shared" si="27"/>
        <v>0</v>
      </c>
      <c r="AM17" s="21">
        <v>0</v>
      </c>
      <c r="AN17" s="21">
        <f t="shared" si="28"/>
        <v>0</v>
      </c>
      <c r="AO17" s="21">
        <v>0</v>
      </c>
      <c r="AP17" s="21">
        <f t="shared" si="29"/>
        <v>0</v>
      </c>
      <c r="AQ17" s="21">
        <v>0</v>
      </c>
      <c r="AR17" s="21">
        <f t="shared" si="30"/>
        <v>0</v>
      </c>
      <c r="AS17" s="21">
        <v>0</v>
      </c>
      <c r="AT17" s="21">
        <f t="shared" si="31"/>
        <v>0</v>
      </c>
      <c r="AU17" s="21">
        <f t="shared" si="32"/>
        <v>0</v>
      </c>
      <c r="AV17" s="21"/>
      <c r="AW17" s="23">
        <f t="shared" si="225"/>
        <v>0</v>
      </c>
      <c r="AX17" s="22"/>
      <c r="AY17" s="22"/>
      <c r="AZ17" s="22"/>
      <c r="BA17" s="23">
        <v>0</v>
      </c>
      <c r="BB17" s="21">
        <f t="shared" si="237"/>
        <v>0</v>
      </c>
      <c r="BC17" s="21">
        <f t="shared" si="34"/>
        <v>0</v>
      </c>
      <c r="BD17" s="21">
        <v>0</v>
      </c>
      <c r="BE17" s="21">
        <f t="shared" si="35"/>
        <v>0</v>
      </c>
      <c r="BF17" s="21">
        <v>0</v>
      </c>
      <c r="BG17" s="21">
        <f t="shared" si="36"/>
        <v>0</v>
      </c>
      <c r="BH17" s="21">
        <v>0</v>
      </c>
      <c r="BI17" s="21">
        <f t="shared" si="37"/>
        <v>0</v>
      </c>
      <c r="BJ17" s="21">
        <v>0</v>
      </c>
      <c r="BK17" s="21">
        <f t="shared" si="38"/>
        <v>0</v>
      </c>
      <c r="BL17" s="21">
        <v>0</v>
      </c>
      <c r="BM17" s="21">
        <f t="shared" si="39"/>
        <v>0</v>
      </c>
      <c r="BN17" s="21">
        <f t="shared" si="40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1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2"/>
        <v>0</v>
      </c>
      <c r="CA17" s="21">
        <v>0</v>
      </c>
      <c r="CB17" s="21">
        <f t="shared" si="43"/>
        <v>0</v>
      </c>
      <c r="CC17" s="21">
        <v>0</v>
      </c>
      <c r="CD17" s="21">
        <f t="shared" si="44"/>
        <v>0</v>
      </c>
      <c r="CE17" s="21">
        <v>0</v>
      </c>
      <c r="CF17" s="21">
        <f t="shared" si="45"/>
        <v>0</v>
      </c>
      <c r="CG17" s="21">
        <v>0</v>
      </c>
      <c r="CH17" s="21">
        <f t="shared" si="46"/>
        <v>0</v>
      </c>
      <c r="CI17" s="21">
        <v>0</v>
      </c>
      <c r="CJ17" s="21">
        <f t="shared" si="47"/>
        <v>0</v>
      </c>
      <c r="CK17" s="21">
        <f t="shared" si="48"/>
        <v>0</v>
      </c>
      <c r="CL17" s="21"/>
      <c r="CM17" s="23">
        <f t="shared" ref="CM17:CM20" si="249">+CL17*3%</f>
        <v>0</v>
      </c>
      <c r="CN17" s="22"/>
      <c r="CO17" s="22"/>
      <c r="CP17" s="22"/>
      <c r="CQ17" s="23">
        <v>0</v>
      </c>
      <c r="CR17" s="21">
        <f t="shared" si="238"/>
        <v>0</v>
      </c>
      <c r="CS17" s="21">
        <f t="shared" si="50"/>
        <v>0</v>
      </c>
      <c r="CT17" s="21">
        <v>0</v>
      </c>
      <c r="CU17" s="21">
        <f t="shared" si="51"/>
        <v>0</v>
      </c>
      <c r="CV17" s="21">
        <v>0</v>
      </c>
      <c r="CW17" s="21">
        <f t="shared" si="52"/>
        <v>0</v>
      </c>
      <c r="CX17" s="21">
        <v>0</v>
      </c>
      <c r="CY17" s="21">
        <f t="shared" si="53"/>
        <v>0</v>
      </c>
      <c r="CZ17" s="21">
        <v>0</v>
      </c>
      <c r="DA17" s="21">
        <f t="shared" si="54"/>
        <v>0</v>
      </c>
      <c r="DB17" s="21">
        <v>0</v>
      </c>
      <c r="DC17" s="21">
        <f t="shared" si="55"/>
        <v>0</v>
      </c>
      <c r="DD17" s="21">
        <f t="shared" si="56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7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8"/>
        <v>0</v>
      </c>
      <c r="DS17" s="21">
        <v>0</v>
      </c>
      <c r="DT17" s="21">
        <f t="shared" si="59"/>
        <v>0</v>
      </c>
      <c r="DU17" s="21">
        <v>0</v>
      </c>
      <c r="DV17" s="21">
        <f t="shared" si="60"/>
        <v>0</v>
      </c>
      <c r="DW17" s="21">
        <v>0</v>
      </c>
      <c r="DX17" s="21">
        <f t="shared" si="61"/>
        <v>0</v>
      </c>
      <c r="DY17" s="21">
        <v>0</v>
      </c>
      <c r="DZ17" s="21">
        <f t="shared" si="62"/>
        <v>0</v>
      </c>
      <c r="EA17" s="21">
        <f t="shared" si="63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39"/>
        <v>0</v>
      </c>
      <c r="EI17" s="21">
        <f t="shared" si="65"/>
        <v>0</v>
      </c>
      <c r="EJ17" s="21">
        <v>0</v>
      </c>
      <c r="EK17" s="21">
        <f t="shared" si="66"/>
        <v>0</v>
      </c>
      <c r="EL17" s="21">
        <v>0</v>
      </c>
      <c r="EM17" s="21">
        <f t="shared" si="67"/>
        <v>0</v>
      </c>
      <c r="EN17" s="21">
        <v>0</v>
      </c>
      <c r="EO17" s="21">
        <f t="shared" si="68"/>
        <v>0</v>
      </c>
      <c r="EP17" s="21">
        <v>0</v>
      </c>
      <c r="EQ17" s="21">
        <f t="shared" si="69"/>
        <v>0</v>
      </c>
      <c r="ER17" s="21">
        <v>0</v>
      </c>
      <c r="ES17" s="21">
        <f t="shared" si="70"/>
        <v>0</v>
      </c>
      <c r="ET17" s="21">
        <f t="shared" si="71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2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3"/>
        <v>0</v>
      </c>
      <c r="FG17" s="21">
        <v>0</v>
      </c>
      <c r="FH17" s="21">
        <f t="shared" si="74"/>
        <v>0</v>
      </c>
      <c r="FI17" s="21">
        <v>0</v>
      </c>
      <c r="FJ17" s="21">
        <f t="shared" si="75"/>
        <v>0</v>
      </c>
      <c r="FK17" s="21">
        <v>0</v>
      </c>
      <c r="FL17" s="21">
        <f t="shared" si="76"/>
        <v>0</v>
      </c>
      <c r="FM17" s="21">
        <v>0</v>
      </c>
      <c r="FN17" s="21">
        <f t="shared" si="77"/>
        <v>0</v>
      </c>
      <c r="FO17" s="21">
        <v>0</v>
      </c>
      <c r="FP17" s="21">
        <f t="shared" si="78"/>
        <v>0</v>
      </c>
      <c r="FQ17" s="21">
        <f t="shared" si="79"/>
        <v>0</v>
      </c>
      <c r="FR17" s="21"/>
      <c r="FS17" s="23">
        <f t="shared" ref="FS17:FS20" si="250">+FR17*3%</f>
        <v>0</v>
      </c>
      <c r="FT17" s="22"/>
      <c r="FU17" s="22"/>
      <c r="FV17" s="22"/>
      <c r="FW17" s="23">
        <v>0</v>
      </c>
      <c r="FX17" s="21">
        <f t="shared" si="240"/>
        <v>0</v>
      </c>
      <c r="FY17" s="21">
        <f t="shared" si="81"/>
        <v>0</v>
      </c>
      <c r="FZ17" s="21">
        <v>0</v>
      </c>
      <c r="GA17" s="21">
        <f t="shared" si="82"/>
        <v>0</v>
      </c>
      <c r="GB17" s="21">
        <v>0</v>
      </c>
      <c r="GC17" s="21">
        <f t="shared" si="83"/>
        <v>0</v>
      </c>
      <c r="GD17" s="21">
        <v>0</v>
      </c>
      <c r="GE17" s="21">
        <f t="shared" si="84"/>
        <v>0</v>
      </c>
      <c r="GF17" s="21">
        <v>0</v>
      </c>
      <c r="GG17" s="21">
        <f t="shared" si="85"/>
        <v>0</v>
      </c>
      <c r="GH17" s="21">
        <v>0</v>
      </c>
      <c r="GI17" s="21">
        <f t="shared" si="86"/>
        <v>0</v>
      </c>
      <c r="GJ17" s="21">
        <f t="shared" si="87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8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89"/>
        <v>0</v>
      </c>
      <c r="GW17" s="21">
        <v>0</v>
      </c>
      <c r="GX17" s="21">
        <f t="shared" si="90"/>
        <v>0</v>
      </c>
      <c r="GY17" s="21">
        <v>0</v>
      </c>
      <c r="GZ17" s="21">
        <f t="shared" si="91"/>
        <v>0</v>
      </c>
      <c r="HA17" s="21">
        <v>0</v>
      </c>
      <c r="HB17" s="21">
        <f t="shared" si="92"/>
        <v>0</v>
      </c>
      <c r="HC17" s="21">
        <v>0</v>
      </c>
      <c r="HD17" s="21">
        <f t="shared" si="93"/>
        <v>0</v>
      </c>
      <c r="HE17" s="21">
        <v>0</v>
      </c>
      <c r="HF17" s="21">
        <f t="shared" si="94"/>
        <v>0</v>
      </c>
      <c r="HG17" s="21">
        <f t="shared" si="95"/>
        <v>0</v>
      </c>
      <c r="HH17" s="21"/>
      <c r="HI17" s="23">
        <f t="shared" ref="HI17:HI20" si="251">+HH17*3%</f>
        <v>0</v>
      </c>
      <c r="HJ17" s="22"/>
      <c r="HK17" s="22"/>
      <c r="HL17" s="22"/>
      <c r="HM17" s="23">
        <v>0</v>
      </c>
      <c r="HN17" s="21">
        <f t="shared" si="241"/>
        <v>0</v>
      </c>
      <c r="HO17" s="21">
        <f t="shared" si="97"/>
        <v>0</v>
      </c>
      <c r="HP17" s="21">
        <v>0</v>
      </c>
      <c r="HQ17" s="21">
        <f t="shared" si="98"/>
        <v>0</v>
      </c>
      <c r="HR17" s="21">
        <v>0</v>
      </c>
      <c r="HS17" s="21">
        <f t="shared" si="99"/>
        <v>0</v>
      </c>
      <c r="HT17" s="21">
        <v>0</v>
      </c>
      <c r="HU17" s="21">
        <f t="shared" si="100"/>
        <v>0</v>
      </c>
      <c r="HV17" s="21">
        <v>0</v>
      </c>
      <c r="HW17" s="21">
        <f t="shared" si="101"/>
        <v>0</v>
      </c>
      <c r="HX17" s="21">
        <v>0</v>
      </c>
      <c r="HY17" s="21">
        <f t="shared" si="102"/>
        <v>0</v>
      </c>
      <c r="HZ17" s="21">
        <f t="shared" si="103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4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5"/>
        <v>0</v>
      </c>
      <c r="IM17" s="21">
        <v>0</v>
      </c>
      <c r="IN17" s="21">
        <f t="shared" si="106"/>
        <v>0</v>
      </c>
      <c r="IO17" s="21">
        <v>0</v>
      </c>
      <c r="IP17" s="21">
        <f t="shared" si="107"/>
        <v>0</v>
      </c>
      <c r="IQ17" s="21">
        <v>0</v>
      </c>
      <c r="IR17" s="21">
        <f t="shared" si="108"/>
        <v>0</v>
      </c>
      <c r="IS17" s="21">
        <v>0</v>
      </c>
      <c r="IT17" s="21">
        <f t="shared" si="109"/>
        <v>0</v>
      </c>
      <c r="IU17" s="21">
        <v>0</v>
      </c>
      <c r="IV17" s="21">
        <f t="shared" si="110"/>
        <v>0</v>
      </c>
      <c r="IW17" s="21">
        <f t="shared" si="111"/>
        <v>0</v>
      </c>
      <c r="IX17" s="21"/>
      <c r="IY17" s="23">
        <f t="shared" ref="IY17:IY20" si="252">+IX17*3%</f>
        <v>0</v>
      </c>
      <c r="IZ17" s="22"/>
      <c r="JA17" s="22"/>
      <c r="JB17" s="22"/>
      <c r="JC17" s="23">
        <v>0</v>
      </c>
      <c r="JD17" s="21">
        <f t="shared" si="242"/>
        <v>0</v>
      </c>
      <c r="JE17" s="21">
        <f t="shared" si="113"/>
        <v>0</v>
      </c>
      <c r="JF17" s="21">
        <v>0</v>
      </c>
      <c r="JG17" s="21">
        <f t="shared" si="114"/>
        <v>0</v>
      </c>
      <c r="JH17" s="21">
        <v>0</v>
      </c>
      <c r="JI17" s="21">
        <f t="shared" si="115"/>
        <v>0</v>
      </c>
      <c r="JJ17" s="21">
        <v>0</v>
      </c>
      <c r="JK17" s="21">
        <f t="shared" si="116"/>
        <v>0</v>
      </c>
      <c r="JL17" s="21">
        <v>0</v>
      </c>
      <c r="JM17" s="21">
        <f t="shared" si="117"/>
        <v>0</v>
      </c>
      <c r="JN17" s="21">
        <v>0</v>
      </c>
      <c r="JO17" s="21">
        <f t="shared" si="118"/>
        <v>0</v>
      </c>
      <c r="JP17" s="21">
        <f t="shared" si="119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0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1"/>
        <v>0</v>
      </c>
      <c r="KC17" s="21">
        <v>0</v>
      </c>
      <c r="KD17" s="21">
        <f t="shared" si="122"/>
        <v>0</v>
      </c>
      <c r="KE17" s="21">
        <v>0</v>
      </c>
      <c r="KF17" s="21">
        <f t="shared" si="123"/>
        <v>0</v>
      </c>
      <c r="KG17" s="21">
        <v>0</v>
      </c>
      <c r="KH17" s="21">
        <f t="shared" si="124"/>
        <v>0</v>
      </c>
      <c r="KI17" s="21">
        <v>0</v>
      </c>
      <c r="KJ17" s="21">
        <f t="shared" si="125"/>
        <v>0</v>
      </c>
      <c r="KK17" s="21">
        <v>0</v>
      </c>
      <c r="KL17" s="21">
        <f t="shared" si="126"/>
        <v>0</v>
      </c>
      <c r="KM17" s="21">
        <f t="shared" si="127"/>
        <v>0</v>
      </c>
      <c r="KN17" s="21"/>
      <c r="KO17" s="23">
        <f t="shared" ref="KO17:KO20" si="253">+KN17*3%</f>
        <v>0</v>
      </c>
      <c r="KP17" s="22"/>
      <c r="KQ17" s="22"/>
      <c r="KR17" s="22"/>
      <c r="KS17" s="23">
        <v>0</v>
      </c>
      <c r="KT17" s="21">
        <f t="shared" si="243"/>
        <v>0</v>
      </c>
      <c r="KU17" s="21">
        <f t="shared" si="129"/>
        <v>0</v>
      </c>
      <c r="KV17" s="21">
        <v>0</v>
      </c>
      <c r="KW17" s="21">
        <f t="shared" si="130"/>
        <v>0</v>
      </c>
      <c r="KX17" s="21">
        <v>0</v>
      </c>
      <c r="KY17" s="21">
        <f t="shared" si="131"/>
        <v>0</v>
      </c>
      <c r="KZ17" s="21">
        <v>0</v>
      </c>
      <c r="LA17" s="21">
        <f t="shared" si="132"/>
        <v>0</v>
      </c>
      <c r="LB17" s="21">
        <v>0</v>
      </c>
      <c r="LC17" s="21">
        <f t="shared" si="133"/>
        <v>0</v>
      </c>
      <c r="LD17" s="21">
        <v>0</v>
      </c>
      <c r="LE17" s="21">
        <f t="shared" si="134"/>
        <v>0</v>
      </c>
      <c r="LF17" s="21">
        <f t="shared" si="135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6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7"/>
        <v>0</v>
      </c>
      <c r="LS17" s="21">
        <v>0</v>
      </c>
      <c r="LT17" s="21">
        <f t="shared" si="138"/>
        <v>0</v>
      </c>
      <c r="LU17" s="21">
        <v>0</v>
      </c>
      <c r="LV17" s="21">
        <f t="shared" si="139"/>
        <v>0</v>
      </c>
      <c r="LW17" s="21">
        <v>0</v>
      </c>
      <c r="LX17" s="21">
        <f t="shared" si="140"/>
        <v>0</v>
      </c>
      <c r="LY17" s="21">
        <v>0</v>
      </c>
      <c r="LZ17" s="21">
        <f t="shared" si="141"/>
        <v>0</v>
      </c>
      <c r="MA17" s="21">
        <v>0</v>
      </c>
      <c r="MB17" s="21">
        <f t="shared" si="142"/>
        <v>0</v>
      </c>
      <c r="MC17" s="21">
        <f t="shared" si="143"/>
        <v>0</v>
      </c>
      <c r="MD17" s="21"/>
      <c r="ME17" s="23">
        <f t="shared" ref="ME17:ME20" si="254">+MD17*3%</f>
        <v>0</v>
      </c>
      <c r="MF17" s="22"/>
      <c r="MG17" s="22"/>
      <c r="MH17" s="22"/>
      <c r="MI17" s="23">
        <v>0</v>
      </c>
      <c r="MJ17" s="21">
        <f t="shared" si="244"/>
        <v>0</v>
      </c>
      <c r="MK17" s="21">
        <f t="shared" si="145"/>
        <v>0</v>
      </c>
      <c r="ML17" s="21">
        <v>0</v>
      </c>
      <c r="MM17" s="21">
        <f t="shared" si="146"/>
        <v>0</v>
      </c>
      <c r="MN17" s="21">
        <v>0</v>
      </c>
      <c r="MO17" s="21">
        <f t="shared" si="147"/>
        <v>0</v>
      </c>
      <c r="MP17" s="21">
        <v>0</v>
      </c>
      <c r="MQ17" s="21">
        <f t="shared" si="148"/>
        <v>0</v>
      </c>
      <c r="MR17" s="21">
        <v>0</v>
      </c>
      <c r="MS17" s="21">
        <f t="shared" si="149"/>
        <v>0</v>
      </c>
      <c r="MT17" s="21">
        <v>0</v>
      </c>
      <c r="MU17" s="21">
        <f t="shared" si="150"/>
        <v>0</v>
      </c>
      <c r="MV17" s="21">
        <f t="shared" si="151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2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3"/>
        <v>0</v>
      </c>
      <c r="NI17" s="21">
        <v>0</v>
      </c>
      <c r="NJ17" s="21">
        <f t="shared" si="154"/>
        <v>0</v>
      </c>
      <c r="NK17" s="21">
        <v>0</v>
      </c>
      <c r="NL17" s="21">
        <f t="shared" si="155"/>
        <v>0</v>
      </c>
      <c r="NM17" s="21">
        <v>0</v>
      </c>
      <c r="NN17" s="21">
        <f t="shared" si="156"/>
        <v>0</v>
      </c>
      <c r="NO17" s="21">
        <v>0</v>
      </c>
      <c r="NP17" s="21">
        <f t="shared" si="157"/>
        <v>0</v>
      </c>
      <c r="NQ17" s="21">
        <v>0</v>
      </c>
      <c r="NR17" s="21">
        <f t="shared" si="158"/>
        <v>0</v>
      </c>
      <c r="NS17" s="21">
        <f t="shared" si="159"/>
        <v>0</v>
      </c>
      <c r="NT17" s="21"/>
      <c r="NU17" s="23">
        <f t="shared" ref="NU17:NU20" si="255">+NT17*3%</f>
        <v>0</v>
      </c>
      <c r="NV17" s="22"/>
      <c r="NW17" s="22"/>
      <c r="NX17" s="22"/>
      <c r="NY17" s="23">
        <v>0</v>
      </c>
      <c r="NZ17" s="21">
        <f t="shared" si="245"/>
        <v>0</v>
      </c>
      <c r="OA17" s="21">
        <f t="shared" si="161"/>
        <v>0</v>
      </c>
      <c r="OB17" s="21">
        <v>0</v>
      </c>
      <c r="OC17" s="21">
        <f t="shared" si="162"/>
        <v>0</v>
      </c>
      <c r="OD17" s="21">
        <v>0</v>
      </c>
      <c r="OE17" s="21">
        <f t="shared" si="163"/>
        <v>0</v>
      </c>
      <c r="OF17" s="21">
        <v>0</v>
      </c>
      <c r="OG17" s="21">
        <f t="shared" si="164"/>
        <v>0</v>
      </c>
      <c r="OH17" s="21">
        <v>0</v>
      </c>
      <c r="OI17" s="21">
        <f t="shared" si="165"/>
        <v>0</v>
      </c>
      <c r="OJ17" s="21">
        <v>0</v>
      </c>
      <c r="OK17" s="21">
        <f t="shared" si="166"/>
        <v>0</v>
      </c>
      <c r="OL17" s="21">
        <f t="shared" si="167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68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69"/>
        <v>0</v>
      </c>
      <c r="OY17" s="21">
        <v>0</v>
      </c>
      <c r="OZ17" s="21">
        <f t="shared" si="170"/>
        <v>0</v>
      </c>
      <c r="PA17" s="21">
        <v>0</v>
      </c>
      <c r="PB17" s="21">
        <f t="shared" si="171"/>
        <v>0</v>
      </c>
      <c r="PC17" s="21">
        <v>0</v>
      </c>
      <c r="PD17" s="21">
        <f t="shared" si="172"/>
        <v>0</v>
      </c>
      <c r="PE17" s="21">
        <v>0</v>
      </c>
      <c r="PF17" s="21">
        <f t="shared" si="173"/>
        <v>0</v>
      </c>
      <c r="PG17" s="21">
        <v>0</v>
      </c>
      <c r="PH17" s="21">
        <f t="shared" si="174"/>
        <v>0</v>
      </c>
      <c r="PI17" s="21">
        <f t="shared" si="175"/>
        <v>0</v>
      </c>
      <c r="PJ17" s="21"/>
      <c r="PK17" s="23">
        <f t="shared" ref="PK17:PK20" si="256">+PJ17*3%</f>
        <v>0</v>
      </c>
      <c r="PL17" s="22"/>
      <c r="PM17" s="22"/>
      <c r="PN17" s="22"/>
      <c r="PO17" s="23">
        <v>0</v>
      </c>
      <c r="PP17" s="21">
        <f t="shared" si="246"/>
        <v>0</v>
      </c>
      <c r="PQ17" s="21">
        <f t="shared" si="177"/>
        <v>0</v>
      </c>
      <c r="PR17" s="21">
        <v>0</v>
      </c>
      <c r="PS17" s="21">
        <f t="shared" si="178"/>
        <v>0</v>
      </c>
      <c r="PT17" s="21">
        <v>0</v>
      </c>
      <c r="PU17" s="21">
        <f t="shared" si="179"/>
        <v>0</v>
      </c>
      <c r="PV17" s="21">
        <v>0</v>
      </c>
      <c r="PW17" s="21">
        <f t="shared" si="180"/>
        <v>0</v>
      </c>
      <c r="PX17" s="21">
        <v>0</v>
      </c>
      <c r="PY17" s="21">
        <f t="shared" si="181"/>
        <v>0</v>
      </c>
      <c r="PZ17" s="21">
        <v>0</v>
      </c>
      <c r="QA17" s="21">
        <f t="shared" si="182"/>
        <v>0</v>
      </c>
      <c r="QB17" s="21">
        <f t="shared" si="183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4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5"/>
        <v>0</v>
      </c>
      <c r="QO17" s="21">
        <v>0</v>
      </c>
      <c r="QP17" s="21">
        <f t="shared" si="186"/>
        <v>0</v>
      </c>
      <c r="QQ17" s="21">
        <v>0</v>
      </c>
      <c r="QR17" s="21">
        <f t="shared" si="187"/>
        <v>0</v>
      </c>
      <c r="QS17" s="21">
        <v>0</v>
      </c>
      <c r="QT17" s="21">
        <f t="shared" si="188"/>
        <v>0</v>
      </c>
      <c r="QU17" s="21">
        <v>0</v>
      </c>
      <c r="QV17" s="21">
        <f t="shared" si="189"/>
        <v>0</v>
      </c>
      <c r="QW17" s="21">
        <v>0</v>
      </c>
      <c r="QX17" s="21">
        <f t="shared" si="190"/>
        <v>0</v>
      </c>
      <c r="QY17" s="21">
        <f t="shared" si="191"/>
        <v>0</v>
      </c>
      <c r="QZ17" s="21"/>
      <c r="RA17" s="23">
        <f t="shared" ref="RA17:RA20" si="257">+QZ17*3%</f>
        <v>0</v>
      </c>
      <c r="RB17" s="22"/>
      <c r="RC17" s="22"/>
      <c r="RD17" s="22"/>
      <c r="RE17" s="23">
        <v>0</v>
      </c>
      <c r="RF17" s="21">
        <f t="shared" si="247"/>
        <v>0</v>
      </c>
      <c r="RG17" s="21">
        <f t="shared" si="193"/>
        <v>0</v>
      </c>
      <c r="RH17" s="21">
        <v>0</v>
      </c>
      <c r="RI17" s="21">
        <f t="shared" si="194"/>
        <v>0</v>
      </c>
      <c r="RJ17" s="21">
        <v>0</v>
      </c>
      <c r="RK17" s="21">
        <f t="shared" si="195"/>
        <v>0</v>
      </c>
      <c r="RL17" s="21">
        <v>0</v>
      </c>
      <c r="RM17" s="21">
        <f t="shared" si="196"/>
        <v>0</v>
      </c>
      <c r="RN17" s="21">
        <v>0</v>
      </c>
      <c r="RO17" s="21">
        <f t="shared" si="197"/>
        <v>0</v>
      </c>
      <c r="RP17" s="21">
        <v>0</v>
      </c>
      <c r="RQ17" s="21">
        <f t="shared" si="198"/>
        <v>0</v>
      </c>
      <c r="RR17" s="21">
        <f t="shared" si="199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0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1"/>
        <v>0</v>
      </c>
      <c r="SE17" s="21">
        <v>0</v>
      </c>
      <c r="SF17" s="21">
        <f t="shared" si="202"/>
        <v>0</v>
      </c>
      <c r="SG17" s="21">
        <v>0</v>
      </c>
      <c r="SH17" s="21">
        <f t="shared" si="203"/>
        <v>0</v>
      </c>
      <c r="SI17" s="21">
        <v>0</v>
      </c>
      <c r="SJ17" s="21">
        <f t="shared" si="204"/>
        <v>0</v>
      </c>
      <c r="SK17" s="21">
        <v>0</v>
      </c>
      <c r="SL17" s="21">
        <f t="shared" si="205"/>
        <v>0</v>
      </c>
      <c r="SM17" s="21">
        <v>0</v>
      </c>
      <c r="SN17" s="21">
        <f t="shared" si="206"/>
        <v>0</v>
      </c>
      <c r="SO17" s="21">
        <f t="shared" si="207"/>
        <v>0</v>
      </c>
      <c r="SP17" s="21"/>
      <c r="SQ17" s="23">
        <f t="shared" ref="SQ17:SQ20" si="258">+SP17*3%</f>
        <v>0</v>
      </c>
      <c r="SR17" s="22"/>
      <c r="SS17" s="22"/>
      <c r="ST17" s="22"/>
      <c r="SU17" s="23">
        <v>0</v>
      </c>
      <c r="SV17" s="21">
        <f t="shared" si="248"/>
        <v>0</v>
      </c>
      <c r="SW17" s="21">
        <f t="shared" si="209"/>
        <v>0</v>
      </c>
      <c r="SX17" s="21">
        <v>0</v>
      </c>
      <c r="SY17" s="21">
        <f t="shared" si="210"/>
        <v>0</v>
      </c>
      <c r="SZ17" s="21">
        <v>0</v>
      </c>
      <c r="TA17" s="21">
        <f t="shared" si="211"/>
        <v>0</v>
      </c>
      <c r="TB17" s="21">
        <v>0</v>
      </c>
      <c r="TC17" s="21">
        <f t="shared" si="212"/>
        <v>0</v>
      </c>
      <c r="TD17" s="21">
        <v>0</v>
      </c>
      <c r="TE17" s="21">
        <f t="shared" si="213"/>
        <v>0</v>
      </c>
      <c r="TF17" s="21">
        <v>0</v>
      </c>
      <c r="TG17" s="21">
        <f t="shared" si="214"/>
        <v>0</v>
      </c>
      <c r="TH17" s="21">
        <f t="shared" si="215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16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17"/>
        <v>0</v>
      </c>
      <c r="TU17" s="21">
        <v>0</v>
      </c>
      <c r="TV17" s="21">
        <f t="shared" si="218"/>
        <v>0</v>
      </c>
      <c r="TW17" s="21">
        <v>0</v>
      </c>
      <c r="TX17" s="21">
        <f t="shared" si="219"/>
        <v>0</v>
      </c>
      <c r="TY17" s="21">
        <v>0</v>
      </c>
      <c r="TZ17" s="21">
        <f t="shared" si="220"/>
        <v>0</v>
      </c>
      <c r="UA17" s="21">
        <v>0</v>
      </c>
      <c r="UB17" s="21">
        <f t="shared" si="221"/>
        <v>0</v>
      </c>
      <c r="UC17" s="21">
        <v>0</v>
      </c>
      <c r="UD17" s="21">
        <f t="shared" si="222"/>
        <v>0</v>
      </c>
      <c r="UE17" s="21">
        <f t="shared" si="223"/>
        <v>0</v>
      </c>
      <c r="UF17" s="21"/>
      <c r="UG17" s="23">
        <f t="shared" ref="UG17:UG20" si="259">+UF17*3%</f>
        <v>0</v>
      </c>
      <c r="UH17" s="24">
        <f t="shared" si="15"/>
        <v>0</v>
      </c>
      <c r="UI17" s="24">
        <f t="shared" si="16"/>
        <v>0</v>
      </c>
      <c r="UJ17" s="24">
        <f t="shared" si="224"/>
        <v>0</v>
      </c>
    </row>
    <row r="18" spans="1:556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7"/>
        <v>0</v>
      </c>
      <c r="M18" s="21">
        <f t="shared" si="18"/>
        <v>0</v>
      </c>
      <c r="N18" s="21">
        <v>0</v>
      </c>
      <c r="O18" s="21">
        <f t="shared" si="19"/>
        <v>0</v>
      </c>
      <c r="P18" s="21">
        <v>0</v>
      </c>
      <c r="Q18" s="21">
        <f t="shared" si="20"/>
        <v>0</v>
      </c>
      <c r="R18" s="21">
        <v>0</v>
      </c>
      <c r="S18" s="21">
        <f t="shared" si="21"/>
        <v>0</v>
      </c>
      <c r="T18" s="21">
        <v>0</v>
      </c>
      <c r="U18" s="21">
        <f t="shared" si="22"/>
        <v>0</v>
      </c>
      <c r="V18" s="21">
        <v>0</v>
      </c>
      <c r="W18" s="21">
        <f t="shared" si="23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5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6"/>
        <v>0</v>
      </c>
      <c r="AK18" s="21">
        <v>0</v>
      </c>
      <c r="AL18" s="21">
        <f t="shared" si="27"/>
        <v>0</v>
      </c>
      <c r="AM18" s="21">
        <v>0</v>
      </c>
      <c r="AN18" s="21">
        <f t="shared" si="28"/>
        <v>0</v>
      </c>
      <c r="AO18" s="21">
        <v>0</v>
      </c>
      <c r="AP18" s="21">
        <f t="shared" si="29"/>
        <v>0</v>
      </c>
      <c r="AQ18" s="21">
        <v>0</v>
      </c>
      <c r="AR18" s="21">
        <f t="shared" si="30"/>
        <v>0</v>
      </c>
      <c r="AS18" s="21">
        <v>0</v>
      </c>
      <c r="AT18" s="21">
        <f t="shared" si="31"/>
        <v>0</v>
      </c>
      <c r="AU18" s="21">
        <f t="shared" si="32"/>
        <v>0</v>
      </c>
      <c r="AV18" s="21"/>
      <c r="AW18" s="23">
        <f t="shared" si="225"/>
        <v>0</v>
      </c>
      <c r="AX18" s="22"/>
      <c r="AY18" s="22"/>
      <c r="AZ18" s="22"/>
      <c r="BA18" s="23">
        <v>0</v>
      </c>
      <c r="BB18" s="21">
        <f t="shared" si="237"/>
        <v>0</v>
      </c>
      <c r="BC18" s="21">
        <f t="shared" si="34"/>
        <v>0</v>
      </c>
      <c r="BD18" s="21">
        <v>0</v>
      </c>
      <c r="BE18" s="21">
        <f t="shared" si="35"/>
        <v>0</v>
      </c>
      <c r="BF18" s="21">
        <v>0</v>
      </c>
      <c r="BG18" s="21">
        <f t="shared" si="36"/>
        <v>0</v>
      </c>
      <c r="BH18" s="21">
        <v>0</v>
      </c>
      <c r="BI18" s="21">
        <f t="shared" si="37"/>
        <v>0</v>
      </c>
      <c r="BJ18" s="21">
        <v>0</v>
      </c>
      <c r="BK18" s="21">
        <f t="shared" si="38"/>
        <v>0</v>
      </c>
      <c r="BL18" s="21">
        <v>0</v>
      </c>
      <c r="BM18" s="21">
        <f t="shared" si="39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1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2"/>
        <v>0</v>
      </c>
      <c r="CA18" s="21">
        <v>0</v>
      </c>
      <c r="CB18" s="21">
        <f t="shared" si="43"/>
        <v>0</v>
      </c>
      <c r="CC18" s="21">
        <v>0</v>
      </c>
      <c r="CD18" s="21">
        <f t="shared" si="44"/>
        <v>0</v>
      </c>
      <c r="CE18" s="21">
        <v>0</v>
      </c>
      <c r="CF18" s="21">
        <f t="shared" si="45"/>
        <v>0</v>
      </c>
      <c r="CG18" s="21">
        <v>0</v>
      </c>
      <c r="CH18" s="21">
        <f t="shared" si="46"/>
        <v>0</v>
      </c>
      <c r="CI18" s="21">
        <v>0</v>
      </c>
      <c r="CJ18" s="21">
        <f t="shared" si="47"/>
        <v>0</v>
      </c>
      <c r="CK18" s="21">
        <f t="shared" si="48"/>
        <v>0</v>
      </c>
      <c r="CL18" s="21"/>
      <c r="CM18" s="23">
        <f t="shared" si="249"/>
        <v>0</v>
      </c>
      <c r="CN18" s="22"/>
      <c r="CO18" s="22"/>
      <c r="CP18" s="22"/>
      <c r="CQ18" s="23">
        <v>0</v>
      </c>
      <c r="CR18" s="21">
        <f t="shared" si="238"/>
        <v>0</v>
      </c>
      <c r="CS18" s="21">
        <f t="shared" si="50"/>
        <v>0</v>
      </c>
      <c r="CT18" s="21">
        <v>0</v>
      </c>
      <c r="CU18" s="21">
        <f t="shared" si="51"/>
        <v>0</v>
      </c>
      <c r="CV18" s="21">
        <v>0</v>
      </c>
      <c r="CW18" s="21">
        <f t="shared" si="52"/>
        <v>0</v>
      </c>
      <c r="CX18" s="21">
        <v>0</v>
      </c>
      <c r="CY18" s="21">
        <f t="shared" si="53"/>
        <v>0</v>
      </c>
      <c r="CZ18" s="21">
        <v>0</v>
      </c>
      <c r="DA18" s="21">
        <f t="shared" si="54"/>
        <v>0</v>
      </c>
      <c r="DB18" s="21">
        <v>0</v>
      </c>
      <c r="DC18" s="21">
        <f t="shared" si="55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7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8"/>
        <v>0</v>
      </c>
      <c r="DS18" s="21">
        <v>0</v>
      </c>
      <c r="DT18" s="21">
        <f t="shared" si="59"/>
        <v>0</v>
      </c>
      <c r="DU18" s="21">
        <v>0</v>
      </c>
      <c r="DV18" s="21">
        <f t="shared" si="60"/>
        <v>0</v>
      </c>
      <c r="DW18" s="21">
        <v>0</v>
      </c>
      <c r="DX18" s="21">
        <f t="shared" si="61"/>
        <v>0</v>
      </c>
      <c r="DY18" s="21">
        <v>0</v>
      </c>
      <c r="DZ18" s="21">
        <f t="shared" si="62"/>
        <v>0</v>
      </c>
      <c r="EA18" s="21">
        <f t="shared" si="63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39"/>
        <v>0</v>
      </c>
      <c r="EI18" s="21">
        <f t="shared" si="65"/>
        <v>0</v>
      </c>
      <c r="EJ18" s="21">
        <v>0</v>
      </c>
      <c r="EK18" s="21">
        <f t="shared" si="66"/>
        <v>0</v>
      </c>
      <c r="EL18" s="21">
        <v>0</v>
      </c>
      <c r="EM18" s="21">
        <f t="shared" si="67"/>
        <v>0</v>
      </c>
      <c r="EN18" s="21">
        <v>0</v>
      </c>
      <c r="EO18" s="21">
        <f t="shared" si="68"/>
        <v>0</v>
      </c>
      <c r="EP18" s="21">
        <v>0</v>
      </c>
      <c r="EQ18" s="21">
        <f t="shared" si="69"/>
        <v>0</v>
      </c>
      <c r="ER18" s="21">
        <v>0</v>
      </c>
      <c r="ES18" s="21">
        <f t="shared" si="70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2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3"/>
        <v>0</v>
      </c>
      <c r="FG18" s="21">
        <v>0</v>
      </c>
      <c r="FH18" s="21">
        <f t="shared" si="74"/>
        <v>0</v>
      </c>
      <c r="FI18" s="21">
        <v>0</v>
      </c>
      <c r="FJ18" s="21">
        <f t="shared" si="75"/>
        <v>0</v>
      </c>
      <c r="FK18" s="21">
        <v>0</v>
      </c>
      <c r="FL18" s="21">
        <f t="shared" si="76"/>
        <v>0</v>
      </c>
      <c r="FM18" s="21">
        <v>0</v>
      </c>
      <c r="FN18" s="21">
        <f t="shared" si="77"/>
        <v>0</v>
      </c>
      <c r="FO18" s="21">
        <v>0</v>
      </c>
      <c r="FP18" s="21">
        <f t="shared" si="78"/>
        <v>0</v>
      </c>
      <c r="FQ18" s="21">
        <f t="shared" si="79"/>
        <v>0</v>
      </c>
      <c r="FR18" s="21"/>
      <c r="FS18" s="23">
        <f t="shared" si="250"/>
        <v>0</v>
      </c>
      <c r="FT18" s="22"/>
      <c r="FU18" s="22"/>
      <c r="FV18" s="22"/>
      <c r="FW18" s="23">
        <v>0</v>
      </c>
      <c r="FX18" s="21">
        <f t="shared" si="240"/>
        <v>0</v>
      </c>
      <c r="FY18" s="21">
        <f t="shared" si="81"/>
        <v>0</v>
      </c>
      <c r="FZ18" s="21">
        <v>0</v>
      </c>
      <c r="GA18" s="21">
        <f t="shared" si="82"/>
        <v>0</v>
      </c>
      <c r="GB18" s="21">
        <v>0</v>
      </c>
      <c r="GC18" s="21">
        <f t="shared" si="83"/>
        <v>0</v>
      </c>
      <c r="GD18" s="21">
        <v>0</v>
      </c>
      <c r="GE18" s="21">
        <f t="shared" si="84"/>
        <v>0</v>
      </c>
      <c r="GF18" s="21">
        <v>0</v>
      </c>
      <c r="GG18" s="21">
        <f t="shared" si="85"/>
        <v>0</v>
      </c>
      <c r="GH18" s="21">
        <v>0</v>
      </c>
      <c r="GI18" s="21">
        <f t="shared" si="86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8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89"/>
        <v>0</v>
      </c>
      <c r="GW18" s="21">
        <v>0</v>
      </c>
      <c r="GX18" s="21">
        <f t="shared" si="90"/>
        <v>0</v>
      </c>
      <c r="GY18" s="21">
        <v>0</v>
      </c>
      <c r="GZ18" s="21">
        <f t="shared" si="91"/>
        <v>0</v>
      </c>
      <c r="HA18" s="21">
        <v>0</v>
      </c>
      <c r="HB18" s="21">
        <f t="shared" si="92"/>
        <v>0</v>
      </c>
      <c r="HC18" s="21">
        <v>0</v>
      </c>
      <c r="HD18" s="21">
        <f t="shared" si="93"/>
        <v>0</v>
      </c>
      <c r="HE18" s="21">
        <v>0</v>
      </c>
      <c r="HF18" s="21">
        <f t="shared" si="94"/>
        <v>0</v>
      </c>
      <c r="HG18" s="21">
        <f t="shared" si="95"/>
        <v>0</v>
      </c>
      <c r="HH18" s="21"/>
      <c r="HI18" s="23">
        <f t="shared" si="251"/>
        <v>0</v>
      </c>
      <c r="HJ18" s="22"/>
      <c r="HK18" s="22"/>
      <c r="HL18" s="22"/>
      <c r="HM18" s="23">
        <v>0</v>
      </c>
      <c r="HN18" s="21">
        <f t="shared" si="241"/>
        <v>0</v>
      </c>
      <c r="HO18" s="21">
        <f t="shared" si="97"/>
        <v>0</v>
      </c>
      <c r="HP18" s="21">
        <v>0</v>
      </c>
      <c r="HQ18" s="21">
        <f t="shared" si="98"/>
        <v>0</v>
      </c>
      <c r="HR18" s="21">
        <v>0</v>
      </c>
      <c r="HS18" s="21">
        <f t="shared" si="99"/>
        <v>0</v>
      </c>
      <c r="HT18" s="21">
        <v>0</v>
      </c>
      <c r="HU18" s="21">
        <f t="shared" si="100"/>
        <v>0</v>
      </c>
      <c r="HV18" s="21">
        <v>0</v>
      </c>
      <c r="HW18" s="21">
        <f t="shared" si="101"/>
        <v>0</v>
      </c>
      <c r="HX18" s="21">
        <v>0</v>
      </c>
      <c r="HY18" s="21">
        <f t="shared" si="102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4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5"/>
        <v>0</v>
      </c>
      <c r="IM18" s="21">
        <v>0</v>
      </c>
      <c r="IN18" s="21">
        <f t="shared" si="106"/>
        <v>0</v>
      </c>
      <c r="IO18" s="21">
        <v>0</v>
      </c>
      <c r="IP18" s="21">
        <f t="shared" si="107"/>
        <v>0</v>
      </c>
      <c r="IQ18" s="21">
        <v>0</v>
      </c>
      <c r="IR18" s="21">
        <f t="shared" si="108"/>
        <v>0</v>
      </c>
      <c r="IS18" s="21">
        <v>0</v>
      </c>
      <c r="IT18" s="21">
        <f t="shared" si="109"/>
        <v>0</v>
      </c>
      <c r="IU18" s="21">
        <v>0</v>
      </c>
      <c r="IV18" s="21">
        <f t="shared" si="110"/>
        <v>0</v>
      </c>
      <c r="IW18" s="21">
        <f t="shared" si="111"/>
        <v>0</v>
      </c>
      <c r="IX18" s="21"/>
      <c r="IY18" s="23">
        <f t="shared" si="252"/>
        <v>0</v>
      </c>
      <c r="IZ18" s="22"/>
      <c r="JA18" s="22"/>
      <c r="JB18" s="22"/>
      <c r="JC18" s="23">
        <v>0</v>
      </c>
      <c r="JD18" s="21">
        <f t="shared" si="242"/>
        <v>0</v>
      </c>
      <c r="JE18" s="21">
        <f t="shared" si="113"/>
        <v>0</v>
      </c>
      <c r="JF18" s="21">
        <v>0</v>
      </c>
      <c r="JG18" s="21">
        <f t="shared" si="114"/>
        <v>0</v>
      </c>
      <c r="JH18" s="21">
        <v>0</v>
      </c>
      <c r="JI18" s="21">
        <f t="shared" si="115"/>
        <v>0</v>
      </c>
      <c r="JJ18" s="21">
        <v>0</v>
      </c>
      <c r="JK18" s="21">
        <f t="shared" si="116"/>
        <v>0</v>
      </c>
      <c r="JL18" s="21">
        <v>0</v>
      </c>
      <c r="JM18" s="21">
        <f t="shared" si="117"/>
        <v>0</v>
      </c>
      <c r="JN18" s="21">
        <v>0</v>
      </c>
      <c r="JO18" s="21">
        <f t="shared" si="118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0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1"/>
        <v>0</v>
      </c>
      <c r="KC18" s="21">
        <v>0</v>
      </c>
      <c r="KD18" s="21">
        <f t="shared" si="122"/>
        <v>0</v>
      </c>
      <c r="KE18" s="21">
        <v>0</v>
      </c>
      <c r="KF18" s="21">
        <f t="shared" si="123"/>
        <v>0</v>
      </c>
      <c r="KG18" s="21">
        <v>0</v>
      </c>
      <c r="KH18" s="21">
        <f t="shared" si="124"/>
        <v>0</v>
      </c>
      <c r="KI18" s="21">
        <v>0</v>
      </c>
      <c r="KJ18" s="21">
        <f t="shared" si="125"/>
        <v>0</v>
      </c>
      <c r="KK18" s="21">
        <v>0</v>
      </c>
      <c r="KL18" s="21">
        <f t="shared" si="126"/>
        <v>0</v>
      </c>
      <c r="KM18" s="21">
        <f t="shared" si="127"/>
        <v>0</v>
      </c>
      <c r="KN18" s="21"/>
      <c r="KO18" s="23">
        <f t="shared" si="253"/>
        <v>0</v>
      </c>
      <c r="KP18" s="22"/>
      <c r="KQ18" s="22"/>
      <c r="KR18" s="22"/>
      <c r="KS18" s="23">
        <v>0</v>
      </c>
      <c r="KT18" s="21">
        <f t="shared" si="243"/>
        <v>0</v>
      </c>
      <c r="KU18" s="21">
        <f t="shared" si="129"/>
        <v>0</v>
      </c>
      <c r="KV18" s="21">
        <v>0</v>
      </c>
      <c r="KW18" s="21">
        <f t="shared" si="130"/>
        <v>0</v>
      </c>
      <c r="KX18" s="21">
        <v>0</v>
      </c>
      <c r="KY18" s="21">
        <f t="shared" si="131"/>
        <v>0</v>
      </c>
      <c r="KZ18" s="21">
        <v>0</v>
      </c>
      <c r="LA18" s="21">
        <f t="shared" si="132"/>
        <v>0</v>
      </c>
      <c r="LB18" s="21">
        <v>0</v>
      </c>
      <c r="LC18" s="21">
        <f t="shared" si="133"/>
        <v>0</v>
      </c>
      <c r="LD18" s="21">
        <v>0</v>
      </c>
      <c r="LE18" s="21">
        <f t="shared" si="134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6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7"/>
        <v>0</v>
      </c>
      <c r="LS18" s="21">
        <v>0</v>
      </c>
      <c r="LT18" s="21">
        <f t="shared" si="138"/>
        <v>0</v>
      </c>
      <c r="LU18" s="21">
        <v>0</v>
      </c>
      <c r="LV18" s="21">
        <f t="shared" si="139"/>
        <v>0</v>
      </c>
      <c r="LW18" s="21">
        <v>0</v>
      </c>
      <c r="LX18" s="21">
        <f t="shared" si="140"/>
        <v>0</v>
      </c>
      <c r="LY18" s="21">
        <v>0</v>
      </c>
      <c r="LZ18" s="21">
        <f t="shared" si="141"/>
        <v>0</v>
      </c>
      <c r="MA18" s="21">
        <v>0</v>
      </c>
      <c r="MB18" s="21">
        <f t="shared" si="142"/>
        <v>0</v>
      </c>
      <c r="MC18" s="21">
        <f t="shared" si="143"/>
        <v>0</v>
      </c>
      <c r="MD18" s="21"/>
      <c r="ME18" s="23">
        <f t="shared" si="254"/>
        <v>0</v>
      </c>
      <c r="MF18" s="22"/>
      <c r="MG18" s="22"/>
      <c r="MH18" s="22"/>
      <c r="MI18" s="23">
        <v>0</v>
      </c>
      <c r="MJ18" s="21">
        <f t="shared" si="244"/>
        <v>0</v>
      </c>
      <c r="MK18" s="21">
        <f t="shared" si="145"/>
        <v>0</v>
      </c>
      <c r="ML18" s="21">
        <v>0</v>
      </c>
      <c r="MM18" s="21">
        <f t="shared" si="146"/>
        <v>0</v>
      </c>
      <c r="MN18" s="21">
        <v>0</v>
      </c>
      <c r="MO18" s="21">
        <f t="shared" si="147"/>
        <v>0</v>
      </c>
      <c r="MP18" s="21">
        <v>0</v>
      </c>
      <c r="MQ18" s="21">
        <f t="shared" si="148"/>
        <v>0</v>
      </c>
      <c r="MR18" s="21">
        <v>0</v>
      </c>
      <c r="MS18" s="21">
        <f t="shared" si="149"/>
        <v>0</v>
      </c>
      <c r="MT18" s="21">
        <v>0</v>
      </c>
      <c r="MU18" s="21">
        <f t="shared" si="150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2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3"/>
        <v>0</v>
      </c>
      <c r="NI18" s="21">
        <v>0</v>
      </c>
      <c r="NJ18" s="21">
        <f t="shared" si="154"/>
        <v>0</v>
      </c>
      <c r="NK18" s="21">
        <v>0</v>
      </c>
      <c r="NL18" s="21">
        <f t="shared" si="155"/>
        <v>0</v>
      </c>
      <c r="NM18" s="21">
        <v>0</v>
      </c>
      <c r="NN18" s="21">
        <f t="shared" si="156"/>
        <v>0</v>
      </c>
      <c r="NO18" s="21">
        <v>0</v>
      </c>
      <c r="NP18" s="21">
        <f t="shared" si="157"/>
        <v>0</v>
      </c>
      <c r="NQ18" s="21">
        <v>0</v>
      </c>
      <c r="NR18" s="21">
        <f t="shared" si="158"/>
        <v>0</v>
      </c>
      <c r="NS18" s="21">
        <f t="shared" si="159"/>
        <v>0</v>
      </c>
      <c r="NT18" s="21"/>
      <c r="NU18" s="23">
        <f t="shared" si="255"/>
        <v>0</v>
      </c>
      <c r="NV18" s="22"/>
      <c r="NW18" s="22"/>
      <c r="NX18" s="22"/>
      <c r="NY18" s="23">
        <v>0</v>
      </c>
      <c r="NZ18" s="21">
        <f t="shared" si="245"/>
        <v>0</v>
      </c>
      <c r="OA18" s="21">
        <f t="shared" si="161"/>
        <v>0</v>
      </c>
      <c r="OB18" s="21">
        <v>0</v>
      </c>
      <c r="OC18" s="21">
        <f t="shared" si="162"/>
        <v>0</v>
      </c>
      <c r="OD18" s="21">
        <v>0</v>
      </c>
      <c r="OE18" s="21">
        <f t="shared" si="163"/>
        <v>0</v>
      </c>
      <c r="OF18" s="21">
        <v>0</v>
      </c>
      <c r="OG18" s="21">
        <f t="shared" si="164"/>
        <v>0</v>
      </c>
      <c r="OH18" s="21">
        <v>0</v>
      </c>
      <c r="OI18" s="21">
        <f t="shared" si="165"/>
        <v>0</v>
      </c>
      <c r="OJ18" s="21">
        <v>0</v>
      </c>
      <c r="OK18" s="21">
        <f t="shared" si="166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68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69"/>
        <v>0</v>
      </c>
      <c r="OY18" s="21">
        <v>0</v>
      </c>
      <c r="OZ18" s="21">
        <f t="shared" si="170"/>
        <v>0</v>
      </c>
      <c r="PA18" s="21">
        <v>0</v>
      </c>
      <c r="PB18" s="21">
        <f t="shared" si="171"/>
        <v>0</v>
      </c>
      <c r="PC18" s="21">
        <v>0</v>
      </c>
      <c r="PD18" s="21">
        <f t="shared" si="172"/>
        <v>0</v>
      </c>
      <c r="PE18" s="21">
        <v>0</v>
      </c>
      <c r="PF18" s="21">
        <f t="shared" si="173"/>
        <v>0</v>
      </c>
      <c r="PG18" s="21">
        <v>0</v>
      </c>
      <c r="PH18" s="21">
        <f t="shared" si="174"/>
        <v>0</v>
      </c>
      <c r="PI18" s="21">
        <f t="shared" si="175"/>
        <v>0</v>
      </c>
      <c r="PJ18" s="21"/>
      <c r="PK18" s="23">
        <f t="shared" si="256"/>
        <v>0</v>
      </c>
      <c r="PL18" s="22"/>
      <c r="PM18" s="22"/>
      <c r="PN18" s="22"/>
      <c r="PO18" s="23">
        <v>0</v>
      </c>
      <c r="PP18" s="21">
        <f t="shared" si="246"/>
        <v>0</v>
      </c>
      <c r="PQ18" s="21">
        <f t="shared" si="177"/>
        <v>0</v>
      </c>
      <c r="PR18" s="21">
        <v>0</v>
      </c>
      <c r="PS18" s="21">
        <f t="shared" si="178"/>
        <v>0</v>
      </c>
      <c r="PT18" s="21">
        <v>0</v>
      </c>
      <c r="PU18" s="21">
        <f t="shared" si="179"/>
        <v>0</v>
      </c>
      <c r="PV18" s="21">
        <v>0</v>
      </c>
      <c r="PW18" s="21">
        <f t="shared" si="180"/>
        <v>0</v>
      </c>
      <c r="PX18" s="21">
        <v>0</v>
      </c>
      <c r="PY18" s="21">
        <f t="shared" si="181"/>
        <v>0</v>
      </c>
      <c r="PZ18" s="21">
        <v>0</v>
      </c>
      <c r="QA18" s="21">
        <f t="shared" si="182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4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5"/>
        <v>0</v>
      </c>
      <c r="QO18" s="21">
        <v>0</v>
      </c>
      <c r="QP18" s="21">
        <f t="shared" si="186"/>
        <v>0</v>
      </c>
      <c r="QQ18" s="21">
        <v>0</v>
      </c>
      <c r="QR18" s="21">
        <f t="shared" si="187"/>
        <v>0</v>
      </c>
      <c r="QS18" s="21">
        <v>0</v>
      </c>
      <c r="QT18" s="21">
        <f t="shared" si="188"/>
        <v>0</v>
      </c>
      <c r="QU18" s="21">
        <v>0</v>
      </c>
      <c r="QV18" s="21">
        <f t="shared" si="189"/>
        <v>0</v>
      </c>
      <c r="QW18" s="21">
        <v>0</v>
      </c>
      <c r="QX18" s="21">
        <f t="shared" si="190"/>
        <v>0</v>
      </c>
      <c r="QY18" s="21">
        <f t="shared" si="191"/>
        <v>0</v>
      </c>
      <c r="QZ18" s="21"/>
      <c r="RA18" s="23">
        <f t="shared" si="257"/>
        <v>0</v>
      </c>
      <c r="RB18" s="22"/>
      <c r="RC18" s="22"/>
      <c r="RD18" s="22"/>
      <c r="RE18" s="23">
        <v>0</v>
      </c>
      <c r="RF18" s="21">
        <f t="shared" si="247"/>
        <v>0</v>
      </c>
      <c r="RG18" s="21">
        <f t="shared" si="193"/>
        <v>0</v>
      </c>
      <c r="RH18" s="21">
        <v>0</v>
      </c>
      <c r="RI18" s="21">
        <f t="shared" si="194"/>
        <v>0</v>
      </c>
      <c r="RJ18" s="21">
        <v>0</v>
      </c>
      <c r="RK18" s="21">
        <f t="shared" si="195"/>
        <v>0</v>
      </c>
      <c r="RL18" s="21">
        <v>0</v>
      </c>
      <c r="RM18" s="21">
        <f t="shared" si="196"/>
        <v>0</v>
      </c>
      <c r="RN18" s="21">
        <v>0</v>
      </c>
      <c r="RO18" s="21">
        <f t="shared" si="197"/>
        <v>0</v>
      </c>
      <c r="RP18" s="21">
        <v>0</v>
      </c>
      <c r="RQ18" s="21">
        <f t="shared" si="198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0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1"/>
        <v>0</v>
      </c>
      <c r="SE18" s="21">
        <v>0</v>
      </c>
      <c r="SF18" s="21">
        <f t="shared" si="202"/>
        <v>0</v>
      </c>
      <c r="SG18" s="21">
        <v>0</v>
      </c>
      <c r="SH18" s="21">
        <f t="shared" si="203"/>
        <v>0</v>
      </c>
      <c r="SI18" s="21">
        <v>0</v>
      </c>
      <c r="SJ18" s="21">
        <f t="shared" si="204"/>
        <v>0</v>
      </c>
      <c r="SK18" s="21">
        <v>0</v>
      </c>
      <c r="SL18" s="21">
        <f t="shared" si="205"/>
        <v>0</v>
      </c>
      <c r="SM18" s="21">
        <v>0</v>
      </c>
      <c r="SN18" s="21">
        <f t="shared" si="206"/>
        <v>0</v>
      </c>
      <c r="SO18" s="21">
        <f t="shared" si="207"/>
        <v>0</v>
      </c>
      <c r="SP18" s="21"/>
      <c r="SQ18" s="23">
        <f t="shared" si="258"/>
        <v>0</v>
      </c>
      <c r="SR18" s="22"/>
      <c r="SS18" s="22"/>
      <c r="ST18" s="22"/>
      <c r="SU18" s="23">
        <v>0</v>
      </c>
      <c r="SV18" s="21">
        <f t="shared" si="248"/>
        <v>0</v>
      </c>
      <c r="SW18" s="21">
        <f t="shared" si="209"/>
        <v>0</v>
      </c>
      <c r="SX18" s="21">
        <v>0</v>
      </c>
      <c r="SY18" s="21">
        <f t="shared" si="210"/>
        <v>0</v>
      </c>
      <c r="SZ18" s="21">
        <v>0</v>
      </c>
      <c r="TA18" s="21">
        <f t="shared" si="211"/>
        <v>0</v>
      </c>
      <c r="TB18" s="21">
        <v>0</v>
      </c>
      <c r="TC18" s="21">
        <f t="shared" si="212"/>
        <v>0</v>
      </c>
      <c r="TD18" s="21">
        <v>0</v>
      </c>
      <c r="TE18" s="21">
        <f t="shared" si="213"/>
        <v>0</v>
      </c>
      <c r="TF18" s="21">
        <v>0</v>
      </c>
      <c r="TG18" s="21">
        <f t="shared" si="214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16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17"/>
        <v>0</v>
      </c>
      <c r="TU18" s="21">
        <v>0</v>
      </c>
      <c r="TV18" s="21">
        <f t="shared" si="218"/>
        <v>0</v>
      </c>
      <c r="TW18" s="21">
        <v>0</v>
      </c>
      <c r="TX18" s="21">
        <f t="shared" si="219"/>
        <v>0</v>
      </c>
      <c r="TY18" s="21">
        <v>0</v>
      </c>
      <c r="TZ18" s="21">
        <f t="shared" si="220"/>
        <v>0</v>
      </c>
      <c r="UA18" s="21">
        <v>0</v>
      </c>
      <c r="UB18" s="21">
        <f t="shared" si="221"/>
        <v>0</v>
      </c>
      <c r="UC18" s="21">
        <v>0</v>
      </c>
      <c r="UD18" s="21">
        <f t="shared" si="222"/>
        <v>0</v>
      </c>
      <c r="UE18" s="21">
        <f t="shared" si="223"/>
        <v>0</v>
      </c>
      <c r="UF18" s="21"/>
      <c r="UG18" s="23">
        <f t="shared" si="259"/>
        <v>0</v>
      </c>
      <c r="UH18" s="24">
        <f t="shared" si="15"/>
        <v>0</v>
      </c>
      <c r="UI18" s="24">
        <f t="shared" si="16"/>
        <v>0</v>
      </c>
      <c r="UJ18" s="24">
        <f t="shared" si="224"/>
        <v>0</v>
      </c>
    </row>
    <row r="19" spans="1:556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7"/>
        <v>0</v>
      </c>
      <c r="M19" s="21">
        <f t="shared" si="18"/>
        <v>0</v>
      </c>
      <c r="N19" s="21">
        <v>0</v>
      </c>
      <c r="O19" s="21">
        <f t="shared" si="19"/>
        <v>0</v>
      </c>
      <c r="P19" s="21">
        <v>0</v>
      </c>
      <c r="Q19" s="21">
        <f t="shared" si="20"/>
        <v>0</v>
      </c>
      <c r="R19" s="21">
        <v>0</v>
      </c>
      <c r="S19" s="21">
        <f t="shared" si="21"/>
        <v>0</v>
      </c>
      <c r="T19" s="21">
        <v>0</v>
      </c>
      <c r="U19" s="21">
        <f t="shared" si="22"/>
        <v>0</v>
      </c>
      <c r="V19" s="21">
        <v>0</v>
      </c>
      <c r="W19" s="21">
        <f t="shared" si="23"/>
        <v>0</v>
      </c>
      <c r="X19" s="21">
        <f t="shared" si="24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5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6"/>
        <v>0</v>
      </c>
      <c r="AK19" s="21">
        <v>0</v>
      </c>
      <c r="AL19" s="21">
        <f t="shared" si="27"/>
        <v>0</v>
      </c>
      <c r="AM19" s="21">
        <v>0</v>
      </c>
      <c r="AN19" s="21">
        <f t="shared" si="28"/>
        <v>0</v>
      </c>
      <c r="AO19" s="21">
        <v>0</v>
      </c>
      <c r="AP19" s="21">
        <f t="shared" si="29"/>
        <v>0</v>
      </c>
      <c r="AQ19" s="21">
        <v>0</v>
      </c>
      <c r="AR19" s="21">
        <f t="shared" si="30"/>
        <v>0</v>
      </c>
      <c r="AS19" s="21">
        <v>0</v>
      </c>
      <c r="AT19" s="21">
        <f t="shared" si="31"/>
        <v>0</v>
      </c>
      <c r="AU19" s="21">
        <f t="shared" si="32"/>
        <v>0</v>
      </c>
      <c r="AV19" s="21"/>
      <c r="AW19" s="23">
        <f t="shared" si="225"/>
        <v>0</v>
      </c>
      <c r="AX19" s="22"/>
      <c r="AY19" s="22"/>
      <c r="AZ19" s="22"/>
      <c r="BA19" s="23">
        <v>0</v>
      </c>
      <c r="BB19" s="21">
        <f t="shared" si="237"/>
        <v>0</v>
      </c>
      <c r="BC19" s="21">
        <f t="shared" si="34"/>
        <v>0</v>
      </c>
      <c r="BD19" s="21">
        <v>0</v>
      </c>
      <c r="BE19" s="21">
        <f t="shared" si="35"/>
        <v>0</v>
      </c>
      <c r="BF19" s="21">
        <v>0</v>
      </c>
      <c r="BG19" s="21">
        <f t="shared" si="36"/>
        <v>0</v>
      </c>
      <c r="BH19" s="21">
        <v>0</v>
      </c>
      <c r="BI19" s="21">
        <f t="shared" si="37"/>
        <v>0</v>
      </c>
      <c r="BJ19" s="21">
        <v>0</v>
      </c>
      <c r="BK19" s="21">
        <f t="shared" si="38"/>
        <v>0</v>
      </c>
      <c r="BL19" s="21">
        <v>0</v>
      </c>
      <c r="BM19" s="21">
        <f t="shared" si="39"/>
        <v>0</v>
      </c>
      <c r="BN19" s="21">
        <f t="shared" ref="BN19:BN42" si="26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1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2"/>
        <v>0</v>
      </c>
      <c r="CA19" s="21">
        <v>0</v>
      </c>
      <c r="CB19" s="21">
        <f t="shared" si="43"/>
        <v>0</v>
      </c>
      <c r="CC19" s="21">
        <v>0</v>
      </c>
      <c r="CD19" s="21">
        <f t="shared" si="44"/>
        <v>0</v>
      </c>
      <c r="CE19" s="21">
        <v>0</v>
      </c>
      <c r="CF19" s="21">
        <f t="shared" si="45"/>
        <v>0</v>
      </c>
      <c r="CG19" s="21">
        <v>0</v>
      </c>
      <c r="CH19" s="21">
        <f t="shared" si="46"/>
        <v>0</v>
      </c>
      <c r="CI19" s="21">
        <v>0</v>
      </c>
      <c r="CJ19" s="21">
        <f t="shared" si="47"/>
        <v>0</v>
      </c>
      <c r="CK19" s="21">
        <f t="shared" si="48"/>
        <v>0</v>
      </c>
      <c r="CL19" s="21"/>
      <c r="CM19" s="23">
        <f t="shared" si="249"/>
        <v>0</v>
      </c>
      <c r="CN19" s="22"/>
      <c r="CO19" s="22"/>
      <c r="CP19" s="22"/>
      <c r="CQ19" s="23">
        <v>0</v>
      </c>
      <c r="CR19" s="21">
        <f t="shared" si="238"/>
        <v>0</v>
      </c>
      <c r="CS19" s="21">
        <f t="shared" si="50"/>
        <v>0</v>
      </c>
      <c r="CT19" s="21">
        <v>0</v>
      </c>
      <c r="CU19" s="21">
        <f t="shared" si="51"/>
        <v>0</v>
      </c>
      <c r="CV19" s="21">
        <v>0</v>
      </c>
      <c r="CW19" s="21">
        <f t="shared" si="52"/>
        <v>0</v>
      </c>
      <c r="CX19" s="21">
        <v>0</v>
      </c>
      <c r="CY19" s="21">
        <f t="shared" si="53"/>
        <v>0</v>
      </c>
      <c r="CZ19" s="21">
        <v>0</v>
      </c>
      <c r="DA19" s="21">
        <f t="shared" si="54"/>
        <v>0</v>
      </c>
      <c r="DB19" s="21">
        <v>0</v>
      </c>
      <c r="DC19" s="21">
        <f t="shared" si="55"/>
        <v>0</v>
      </c>
      <c r="DD19" s="21">
        <f t="shared" ref="DD19:DD42" si="26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7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8"/>
        <v>0</v>
      </c>
      <c r="DS19" s="21">
        <v>0</v>
      </c>
      <c r="DT19" s="21">
        <f t="shared" si="59"/>
        <v>0</v>
      </c>
      <c r="DU19" s="21">
        <v>0</v>
      </c>
      <c r="DV19" s="21">
        <f t="shared" si="60"/>
        <v>0</v>
      </c>
      <c r="DW19" s="21">
        <v>0</v>
      </c>
      <c r="DX19" s="21">
        <f t="shared" si="61"/>
        <v>0</v>
      </c>
      <c r="DY19" s="21">
        <v>0</v>
      </c>
      <c r="DZ19" s="21">
        <f t="shared" si="62"/>
        <v>0</v>
      </c>
      <c r="EA19" s="21">
        <f t="shared" si="63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39"/>
        <v>0</v>
      </c>
      <c r="EI19" s="21">
        <f t="shared" si="65"/>
        <v>0</v>
      </c>
      <c r="EJ19" s="21">
        <v>0</v>
      </c>
      <c r="EK19" s="21">
        <f t="shared" si="66"/>
        <v>0</v>
      </c>
      <c r="EL19" s="21">
        <v>0</v>
      </c>
      <c r="EM19" s="21">
        <f t="shared" si="67"/>
        <v>0</v>
      </c>
      <c r="EN19" s="21">
        <v>0</v>
      </c>
      <c r="EO19" s="21">
        <f t="shared" si="68"/>
        <v>0</v>
      </c>
      <c r="EP19" s="21">
        <v>0</v>
      </c>
      <c r="EQ19" s="21">
        <f t="shared" si="69"/>
        <v>0</v>
      </c>
      <c r="ER19" s="21">
        <v>0</v>
      </c>
      <c r="ES19" s="21">
        <f t="shared" si="70"/>
        <v>0</v>
      </c>
      <c r="ET19" s="21">
        <f t="shared" ref="ET19:ET42" si="26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2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3"/>
        <v>0</v>
      </c>
      <c r="FG19" s="21">
        <v>0</v>
      </c>
      <c r="FH19" s="21">
        <f t="shared" si="74"/>
        <v>0</v>
      </c>
      <c r="FI19" s="21">
        <v>0</v>
      </c>
      <c r="FJ19" s="21">
        <f t="shared" si="75"/>
        <v>0</v>
      </c>
      <c r="FK19" s="21">
        <v>0</v>
      </c>
      <c r="FL19" s="21">
        <f t="shared" si="76"/>
        <v>0</v>
      </c>
      <c r="FM19" s="21">
        <v>0</v>
      </c>
      <c r="FN19" s="21">
        <f t="shared" si="77"/>
        <v>0</v>
      </c>
      <c r="FO19" s="21">
        <v>0</v>
      </c>
      <c r="FP19" s="21">
        <f t="shared" si="78"/>
        <v>0</v>
      </c>
      <c r="FQ19" s="21">
        <f t="shared" si="79"/>
        <v>0</v>
      </c>
      <c r="FR19" s="21"/>
      <c r="FS19" s="23">
        <f t="shared" si="250"/>
        <v>0</v>
      </c>
      <c r="FT19" s="22"/>
      <c r="FU19" s="22"/>
      <c r="FV19" s="22"/>
      <c r="FW19" s="23">
        <v>0</v>
      </c>
      <c r="FX19" s="21">
        <f t="shared" si="240"/>
        <v>0</v>
      </c>
      <c r="FY19" s="21">
        <f t="shared" si="81"/>
        <v>0</v>
      </c>
      <c r="FZ19" s="21">
        <v>0</v>
      </c>
      <c r="GA19" s="21">
        <f t="shared" si="82"/>
        <v>0</v>
      </c>
      <c r="GB19" s="21">
        <v>0</v>
      </c>
      <c r="GC19" s="21">
        <f t="shared" si="83"/>
        <v>0</v>
      </c>
      <c r="GD19" s="21">
        <v>0</v>
      </c>
      <c r="GE19" s="21">
        <f t="shared" si="84"/>
        <v>0</v>
      </c>
      <c r="GF19" s="21">
        <v>0</v>
      </c>
      <c r="GG19" s="21">
        <f t="shared" si="85"/>
        <v>0</v>
      </c>
      <c r="GH19" s="21">
        <v>0</v>
      </c>
      <c r="GI19" s="21">
        <f t="shared" si="86"/>
        <v>0</v>
      </c>
      <c r="GJ19" s="21">
        <f t="shared" ref="GJ19:GJ42" si="26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8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89"/>
        <v>0</v>
      </c>
      <c r="GW19" s="21">
        <v>0</v>
      </c>
      <c r="GX19" s="21">
        <f t="shared" si="90"/>
        <v>0</v>
      </c>
      <c r="GY19" s="21">
        <v>0</v>
      </c>
      <c r="GZ19" s="21">
        <f t="shared" si="91"/>
        <v>0</v>
      </c>
      <c r="HA19" s="21">
        <v>0</v>
      </c>
      <c r="HB19" s="21">
        <f t="shared" si="92"/>
        <v>0</v>
      </c>
      <c r="HC19" s="21">
        <v>0</v>
      </c>
      <c r="HD19" s="21">
        <f t="shared" si="93"/>
        <v>0</v>
      </c>
      <c r="HE19" s="21">
        <v>0</v>
      </c>
      <c r="HF19" s="21">
        <f t="shared" si="94"/>
        <v>0</v>
      </c>
      <c r="HG19" s="21">
        <f t="shared" si="95"/>
        <v>0</v>
      </c>
      <c r="HH19" s="21"/>
      <c r="HI19" s="23">
        <f t="shared" si="251"/>
        <v>0</v>
      </c>
      <c r="HJ19" s="22"/>
      <c r="HK19" s="22"/>
      <c r="HL19" s="22"/>
      <c r="HM19" s="23">
        <v>0</v>
      </c>
      <c r="HN19" s="21">
        <f t="shared" si="241"/>
        <v>0</v>
      </c>
      <c r="HO19" s="21">
        <f t="shared" si="97"/>
        <v>0</v>
      </c>
      <c r="HP19" s="21">
        <v>0</v>
      </c>
      <c r="HQ19" s="21">
        <f t="shared" si="98"/>
        <v>0</v>
      </c>
      <c r="HR19" s="21">
        <v>0</v>
      </c>
      <c r="HS19" s="21">
        <f t="shared" si="99"/>
        <v>0</v>
      </c>
      <c r="HT19" s="21">
        <v>0</v>
      </c>
      <c r="HU19" s="21">
        <f t="shared" si="100"/>
        <v>0</v>
      </c>
      <c r="HV19" s="21">
        <v>0</v>
      </c>
      <c r="HW19" s="21">
        <f t="shared" si="101"/>
        <v>0</v>
      </c>
      <c r="HX19" s="21">
        <v>0</v>
      </c>
      <c r="HY19" s="21">
        <f t="shared" si="102"/>
        <v>0</v>
      </c>
      <c r="HZ19" s="21">
        <f t="shared" ref="HZ19:HZ42" si="26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4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5"/>
        <v>0</v>
      </c>
      <c r="IM19" s="21">
        <v>0</v>
      </c>
      <c r="IN19" s="21">
        <f t="shared" si="106"/>
        <v>0</v>
      </c>
      <c r="IO19" s="21">
        <v>0</v>
      </c>
      <c r="IP19" s="21">
        <f t="shared" si="107"/>
        <v>0</v>
      </c>
      <c r="IQ19" s="21">
        <v>0</v>
      </c>
      <c r="IR19" s="21">
        <f t="shared" si="108"/>
        <v>0</v>
      </c>
      <c r="IS19" s="21">
        <v>0</v>
      </c>
      <c r="IT19" s="21">
        <f t="shared" si="109"/>
        <v>0</v>
      </c>
      <c r="IU19" s="21">
        <v>0</v>
      </c>
      <c r="IV19" s="21">
        <f t="shared" si="110"/>
        <v>0</v>
      </c>
      <c r="IW19" s="21">
        <f t="shared" si="111"/>
        <v>0</v>
      </c>
      <c r="IX19" s="21"/>
      <c r="IY19" s="23">
        <f t="shared" si="252"/>
        <v>0</v>
      </c>
      <c r="IZ19" s="22"/>
      <c r="JA19" s="22"/>
      <c r="JB19" s="22"/>
      <c r="JC19" s="23">
        <v>0</v>
      </c>
      <c r="JD19" s="21">
        <f t="shared" si="242"/>
        <v>0</v>
      </c>
      <c r="JE19" s="21">
        <f t="shared" si="113"/>
        <v>0</v>
      </c>
      <c r="JF19" s="21">
        <v>0</v>
      </c>
      <c r="JG19" s="21">
        <f t="shared" si="114"/>
        <v>0</v>
      </c>
      <c r="JH19" s="21">
        <v>0</v>
      </c>
      <c r="JI19" s="21">
        <f t="shared" si="115"/>
        <v>0</v>
      </c>
      <c r="JJ19" s="21">
        <v>0</v>
      </c>
      <c r="JK19" s="21">
        <f t="shared" si="116"/>
        <v>0</v>
      </c>
      <c r="JL19" s="21">
        <v>0</v>
      </c>
      <c r="JM19" s="21">
        <f t="shared" si="117"/>
        <v>0</v>
      </c>
      <c r="JN19" s="21">
        <v>0</v>
      </c>
      <c r="JO19" s="21">
        <f t="shared" si="118"/>
        <v>0</v>
      </c>
      <c r="JP19" s="21">
        <f t="shared" ref="JP19:JP42" si="26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0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1"/>
        <v>0</v>
      </c>
      <c r="KC19" s="21">
        <v>0</v>
      </c>
      <c r="KD19" s="21">
        <f t="shared" si="122"/>
        <v>0</v>
      </c>
      <c r="KE19" s="21">
        <v>0</v>
      </c>
      <c r="KF19" s="21">
        <f t="shared" si="123"/>
        <v>0</v>
      </c>
      <c r="KG19" s="21">
        <v>0</v>
      </c>
      <c r="KH19" s="21">
        <f t="shared" si="124"/>
        <v>0</v>
      </c>
      <c r="KI19" s="21">
        <v>0</v>
      </c>
      <c r="KJ19" s="21">
        <f t="shared" si="125"/>
        <v>0</v>
      </c>
      <c r="KK19" s="21">
        <v>0</v>
      </c>
      <c r="KL19" s="21">
        <f t="shared" si="126"/>
        <v>0</v>
      </c>
      <c r="KM19" s="21">
        <f t="shared" si="127"/>
        <v>0</v>
      </c>
      <c r="KN19" s="21"/>
      <c r="KO19" s="23">
        <f t="shared" si="253"/>
        <v>0</v>
      </c>
      <c r="KP19" s="22"/>
      <c r="KQ19" s="22"/>
      <c r="KR19" s="22"/>
      <c r="KS19" s="23">
        <v>0</v>
      </c>
      <c r="KT19" s="21">
        <f t="shared" si="243"/>
        <v>0</v>
      </c>
      <c r="KU19" s="21">
        <f t="shared" si="129"/>
        <v>0</v>
      </c>
      <c r="KV19" s="21">
        <v>0</v>
      </c>
      <c r="KW19" s="21">
        <f t="shared" si="130"/>
        <v>0</v>
      </c>
      <c r="KX19" s="21">
        <v>0</v>
      </c>
      <c r="KY19" s="21">
        <f t="shared" si="131"/>
        <v>0</v>
      </c>
      <c r="KZ19" s="21">
        <v>0</v>
      </c>
      <c r="LA19" s="21">
        <f t="shared" si="132"/>
        <v>0</v>
      </c>
      <c r="LB19" s="21">
        <v>0</v>
      </c>
      <c r="LC19" s="21">
        <f t="shared" si="133"/>
        <v>0</v>
      </c>
      <c r="LD19" s="21">
        <v>0</v>
      </c>
      <c r="LE19" s="21">
        <f t="shared" si="134"/>
        <v>0</v>
      </c>
      <c r="LF19" s="21">
        <f t="shared" ref="LF19:LF42" si="26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6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7"/>
        <v>0</v>
      </c>
      <c r="LS19" s="21">
        <v>0</v>
      </c>
      <c r="LT19" s="21">
        <f t="shared" si="138"/>
        <v>0</v>
      </c>
      <c r="LU19" s="21">
        <v>0</v>
      </c>
      <c r="LV19" s="21">
        <f t="shared" si="139"/>
        <v>0</v>
      </c>
      <c r="LW19" s="21">
        <v>0</v>
      </c>
      <c r="LX19" s="21">
        <f t="shared" si="140"/>
        <v>0</v>
      </c>
      <c r="LY19" s="21">
        <v>0</v>
      </c>
      <c r="LZ19" s="21">
        <f t="shared" si="141"/>
        <v>0</v>
      </c>
      <c r="MA19" s="21">
        <v>0</v>
      </c>
      <c r="MB19" s="21">
        <f t="shared" si="142"/>
        <v>0</v>
      </c>
      <c r="MC19" s="21">
        <f t="shared" si="143"/>
        <v>0</v>
      </c>
      <c r="MD19" s="21"/>
      <c r="ME19" s="23">
        <f t="shared" si="254"/>
        <v>0</v>
      </c>
      <c r="MF19" s="22"/>
      <c r="MG19" s="22"/>
      <c r="MH19" s="22"/>
      <c r="MI19" s="23">
        <v>0</v>
      </c>
      <c r="MJ19" s="21">
        <f t="shared" si="244"/>
        <v>0</v>
      </c>
      <c r="MK19" s="21">
        <f t="shared" si="145"/>
        <v>0</v>
      </c>
      <c r="ML19" s="21">
        <v>0</v>
      </c>
      <c r="MM19" s="21">
        <f t="shared" si="146"/>
        <v>0</v>
      </c>
      <c r="MN19" s="21">
        <v>0</v>
      </c>
      <c r="MO19" s="21">
        <f t="shared" si="147"/>
        <v>0</v>
      </c>
      <c r="MP19" s="21">
        <v>0</v>
      </c>
      <c r="MQ19" s="21">
        <f t="shared" si="148"/>
        <v>0</v>
      </c>
      <c r="MR19" s="21">
        <v>0</v>
      </c>
      <c r="MS19" s="21">
        <f t="shared" si="149"/>
        <v>0</v>
      </c>
      <c r="MT19" s="21">
        <v>0</v>
      </c>
      <c r="MU19" s="21">
        <f t="shared" si="150"/>
        <v>0</v>
      </c>
      <c r="MV19" s="21">
        <f t="shared" ref="MV19:MV42" si="26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2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3"/>
        <v>0</v>
      </c>
      <c r="NI19" s="21">
        <v>0</v>
      </c>
      <c r="NJ19" s="21">
        <f t="shared" si="154"/>
        <v>0</v>
      </c>
      <c r="NK19" s="21">
        <v>0</v>
      </c>
      <c r="NL19" s="21">
        <f t="shared" si="155"/>
        <v>0</v>
      </c>
      <c r="NM19" s="21">
        <v>0</v>
      </c>
      <c r="NN19" s="21">
        <f t="shared" si="156"/>
        <v>0</v>
      </c>
      <c r="NO19" s="21">
        <v>0</v>
      </c>
      <c r="NP19" s="21">
        <f t="shared" si="157"/>
        <v>0</v>
      </c>
      <c r="NQ19" s="21">
        <v>0</v>
      </c>
      <c r="NR19" s="21">
        <f t="shared" si="158"/>
        <v>0</v>
      </c>
      <c r="NS19" s="21">
        <f t="shared" si="159"/>
        <v>0</v>
      </c>
      <c r="NT19" s="21"/>
      <c r="NU19" s="23">
        <f t="shared" si="255"/>
        <v>0</v>
      </c>
      <c r="NV19" s="22"/>
      <c r="NW19" s="22"/>
      <c r="NX19" s="22"/>
      <c r="NY19" s="23">
        <v>0</v>
      </c>
      <c r="NZ19" s="21">
        <f t="shared" si="245"/>
        <v>0</v>
      </c>
      <c r="OA19" s="21">
        <f t="shared" si="161"/>
        <v>0</v>
      </c>
      <c r="OB19" s="21">
        <v>0</v>
      </c>
      <c r="OC19" s="21">
        <f t="shared" si="162"/>
        <v>0</v>
      </c>
      <c r="OD19" s="21">
        <v>0</v>
      </c>
      <c r="OE19" s="21">
        <f t="shared" si="163"/>
        <v>0</v>
      </c>
      <c r="OF19" s="21">
        <v>0</v>
      </c>
      <c r="OG19" s="21">
        <f t="shared" si="164"/>
        <v>0</v>
      </c>
      <c r="OH19" s="21">
        <v>0</v>
      </c>
      <c r="OI19" s="21">
        <f t="shared" si="165"/>
        <v>0</v>
      </c>
      <c r="OJ19" s="21">
        <v>0</v>
      </c>
      <c r="OK19" s="21">
        <f t="shared" si="166"/>
        <v>0</v>
      </c>
      <c r="OL19" s="21">
        <f t="shared" ref="OL19:OL42" si="26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68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69"/>
        <v>0</v>
      </c>
      <c r="OY19" s="21">
        <v>0</v>
      </c>
      <c r="OZ19" s="21">
        <f t="shared" si="170"/>
        <v>0</v>
      </c>
      <c r="PA19" s="21">
        <v>0</v>
      </c>
      <c r="PB19" s="21">
        <f t="shared" si="171"/>
        <v>0</v>
      </c>
      <c r="PC19" s="21">
        <v>0</v>
      </c>
      <c r="PD19" s="21">
        <f t="shared" si="172"/>
        <v>0</v>
      </c>
      <c r="PE19" s="21">
        <v>0</v>
      </c>
      <c r="PF19" s="21">
        <f t="shared" si="173"/>
        <v>0</v>
      </c>
      <c r="PG19" s="21">
        <v>0</v>
      </c>
      <c r="PH19" s="21">
        <f t="shared" si="174"/>
        <v>0</v>
      </c>
      <c r="PI19" s="21">
        <f t="shared" si="175"/>
        <v>0</v>
      </c>
      <c r="PJ19" s="21"/>
      <c r="PK19" s="23">
        <f t="shared" si="256"/>
        <v>0</v>
      </c>
      <c r="PL19" s="22"/>
      <c r="PM19" s="22"/>
      <c r="PN19" s="22"/>
      <c r="PO19" s="23">
        <v>0</v>
      </c>
      <c r="PP19" s="21">
        <f t="shared" si="246"/>
        <v>0</v>
      </c>
      <c r="PQ19" s="21">
        <f t="shared" si="177"/>
        <v>0</v>
      </c>
      <c r="PR19" s="21">
        <v>0</v>
      </c>
      <c r="PS19" s="21">
        <f t="shared" si="178"/>
        <v>0</v>
      </c>
      <c r="PT19" s="21">
        <v>0</v>
      </c>
      <c r="PU19" s="21">
        <f t="shared" si="179"/>
        <v>0</v>
      </c>
      <c r="PV19" s="21">
        <v>0</v>
      </c>
      <c r="PW19" s="21">
        <f t="shared" si="180"/>
        <v>0</v>
      </c>
      <c r="PX19" s="21">
        <v>0</v>
      </c>
      <c r="PY19" s="21">
        <f t="shared" si="181"/>
        <v>0</v>
      </c>
      <c r="PZ19" s="21">
        <v>0</v>
      </c>
      <c r="QA19" s="21">
        <f t="shared" si="182"/>
        <v>0</v>
      </c>
      <c r="QB19" s="21">
        <f t="shared" ref="QB19:QB42" si="26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4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5"/>
        <v>0</v>
      </c>
      <c r="QO19" s="21">
        <v>0</v>
      </c>
      <c r="QP19" s="21">
        <f t="shared" si="186"/>
        <v>0</v>
      </c>
      <c r="QQ19" s="21">
        <v>0</v>
      </c>
      <c r="QR19" s="21">
        <f t="shared" si="187"/>
        <v>0</v>
      </c>
      <c r="QS19" s="21">
        <v>0</v>
      </c>
      <c r="QT19" s="21">
        <f t="shared" si="188"/>
        <v>0</v>
      </c>
      <c r="QU19" s="21">
        <v>0</v>
      </c>
      <c r="QV19" s="21">
        <f t="shared" si="189"/>
        <v>0</v>
      </c>
      <c r="QW19" s="21">
        <v>0</v>
      </c>
      <c r="QX19" s="21">
        <f t="shared" si="190"/>
        <v>0</v>
      </c>
      <c r="QY19" s="21">
        <f t="shared" si="191"/>
        <v>0</v>
      </c>
      <c r="QZ19" s="21"/>
      <c r="RA19" s="23">
        <f t="shared" si="257"/>
        <v>0</v>
      </c>
      <c r="RB19" s="22"/>
      <c r="RC19" s="22"/>
      <c r="RD19" s="22"/>
      <c r="RE19" s="23">
        <v>0</v>
      </c>
      <c r="RF19" s="21">
        <f t="shared" si="247"/>
        <v>0</v>
      </c>
      <c r="RG19" s="21">
        <f t="shared" si="193"/>
        <v>0</v>
      </c>
      <c r="RH19" s="21">
        <v>0</v>
      </c>
      <c r="RI19" s="21">
        <f t="shared" si="194"/>
        <v>0</v>
      </c>
      <c r="RJ19" s="21">
        <v>0</v>
      </c>
      <c r="RK19" s="21">
        <f t="shared" si="195"/>
        <v>0</v>
      </c>
      <c r="RL19" s="21">
        <v>0</v>
      </c>
      <c r="RM19" s="21">
        <f t="shared" si="196"/>
        <v>0</v>
      </c>
      <c r="RN19" s="21">
        <v>0</v>
      </c>
      <c r="RO19" s="21">
        <f t="shared" si="197"/>
        <v>0</v>
      </c>
      <c r="RP19" s="21">
        <v>0</v>
      </c>
      <c r="RQ19" s="21">
        <f t="shared" si="198"/>
        <v>0</v>
      </c>
      <c r="RR19" s="21">
        <f t="shared" ref="RR19:RR42" si="27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0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1"/>
        <v>0</v>
      </c>
      <c r="SE19" s="21">
        <v>0</v>
      </c>
      <c r="SF19" s="21">
        <f t="shared" si="202"/>
        <v>0</v>
      </c>
      <c r="SG19" s="21">
        <v>0</v>
      </c>
      <c r="SH19" s="21">
        <f t="shared" si="203"/>
        <v>0</v>
      </c>
      <c r="SI19" s="21">
        <v>0</v>
      </c>
      <c r="SJ19" s="21">
        <f t="shared" si="204"/>
        <v>0</v>
      </c>
      <c r="SK19" s="21">
        <v>0</v>
      </c>
      <c r="SL19" s="21">
        <f t="shared" si="205"/>
        <v>0</v>
      </c>
      <c r="SM19" s="21">
        <v>0</v>
      </c>
      <c r="SN19" s="21">
        <f t="shared" si="206"/>
        <v>0</v>
      </c>
      <c r="SO19" s="21">
        <f t="shared" si="207"/>
        <v>0</v>
      </c>
      <c r="SP19" s="21"/>
      <c r="SQ19" s="23">
        <f t="shared" si="258"/>
        <v>0</v>
      </c>
      <c r="SR19" s="22"/>
      <c r="SS19" s="22"/>
      <c r="ST19" s="22"/>
      <c r="SU19" s="23">
        <v>0</v>
      </c>
      <c r="SV19" s="21">
        <f t="shared" si="248"/>
        <v>0</v>
      </c>
      <c r="SW19" s="21">
        <f t="shared" si="209"/>
        <v>0</v>
      </c>
      <c r="SX19" s="21">
        <v>0</v>
      </c>
      <c r="SY19" s="21">
        <f t="shared" si="210"/>
        <v>0</v>
      </c>
      <c r="SZ19" s="21">
        <v>0</v>
      </c>
      <c r="TA19" s="21">
        <f t="shared" si="211"/>
        <v>0</v>
      </c>
      <c r="TB19" s="21">
        <v>0</v>
      </c>
      <c r="TC19" s="21">
        <f t="shared" si="212"/>
        <v>0</v>
      </c>
      <c r="TD19" s="21">
        <v>0</v>
      </c>
      <c r="TE19" s="21">
        <f t="shared" si="213"/>
        <v>0</v>
      </c>
      <c r="TF19" s="21">
        <v>0</v>
      </c>
      <c r="TG19" s="21">
        <f t="shared" si="214"/>
        <v>0</v>
      </c>
      <c r="TH19" s="21">
        <f t="shared" ref="TH19:TH42" si="27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16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17"/>
        <v>0</v>
      </c>
      <c r="TU19" s="21">
        <v>0</v>
      </c>
      <c r="TV19" s="21">
        <f t="shared" si="218"/>
        <v>0</v>
      </c>
      <c r="TW19" s="21">
        <v>0</v>
      </c>
      <c r="TX19" s="21">
        <f t="shared" si="219"/>
        <v>0</v>
      </c>
      <c r="TY19" s="21">
        <v>0</v>
      </c>
      <c r="TZ19" s="21">
        <f t="shared" si="220"/>
        <v>0</v>
      </c>
      <c r="UA19" s="21">
        <v>0</v>
      </c>
      <c r="UB19" s="21">
        <f t="shared" si="221"/>
        <v>0</v>
      </c>
      <c r="UC19" s="21">
        <v>0</v>
      </c>
      <c r="UD19" s="21">
        <f t="shared" si="222"/>
        <v>0</v>
      </c>
      <c r="UE19" s="21">
        <f t="shared" si="223"/>
        <v>0</v>
      </c>
      <c r="UF19" s="21"/>
      <c r="UG19" s="23">
        <f t="shared" si="259"/>
        <v>0</v>
      </c>
      <c r="UH19" s="24">
        <f t="shared" si="15"/>
        <v>0</v>
      </c>
      <c r="UI19" s="24">
        <f t="shared" si="16"/>
        <v>0</v>
      </c>
      <c r="UJ19" s="24">
        <f t="shared" si="224"/>
        <v>0</v>
      </c>
    </row>
    <row r="20" spans="1:556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7"/>
        <v>0</v>
      </c>
      <c r="M20" s="21">
        <f t="shared" si="18"/>
        <v>0</v>
      </c>
      <c r="N20" s="21">
        <v>0</v>
      </c>
      <c r="O20" s="21">
        <f t="shared" si="19"/>
        <v>0</v>
      </c>
      <c r="P20" s="21">
        <v>0</v>
      </c>
      <c r="Q20" s="21">
        <f t="shared" si="20"/>
        <v>0</v>
      </c>
      <c r="R20" s="21">
        <v>0</v>
      </c>
      <c r="S20" s="21">
        <f t="shared" si="21"/>
        <v>0</v>
      </c>
      <c r="T20" s="21">
        <v>0</v>
      </c>
      <c r="U20" s="21">
        <f t="shared" si="22"/>
        <v>0</v>
      </c>
      <c r="V20" s="21">
        <v>0</v>
      </c>
      <c r="W20" s="21">
        <f t="shared" si="23"/>
        <v>0</v>
      </c>
      <c r="X20" s="21">
        <f t="shared" si="24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5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6"/>
        <v>0</v>
      </c>
      <c r="AK20" s="21">
        <v>0</v>
      </c>
      <c r="AL20" s="21">
        <f t="shared" si="27"/>
        <v>0</v>
      </c>
      <c r="AM20" s="21">
        <v>0</v>
      </c>
      <c r="AN20" s="21">
        <f t="shared" si="28"/>
        <v>0</v>
      </c>
      <c r="AO20" s="21">
        <v>0</v>
      </c>
      <c r="AP20" s="21">
        <f t="shared" si="29"/>
        <v>0</v>
      </c>
      <c r="AQ20" s="21">
        <v>0</v>
      </c>
      <c r="AR20" s="21">
        <f t="shared" si="30"/>
        <v>0</v>
      </c>
      <c r="AS20" s="21">
        <v>0</v>
      </c>
      <c r="AT20" s="21">
        <f t="shared" si="31"/>
        <v>0</v>
      </c>
      <c r="AU20" s="21">
        <f t="shared" si="32"/>
        <v>0</v>
      </c>
      <c r="AV20" s="21"/>
      <c r="AW20" s="23">
        <f t="shared" si="225"/>
        <v>0</v>
      </c>
      <c r="AX20" s="22"/>
      <c r="AY20" s="22"/>
      <c r="AZ20" s="22"/>
      <c r="BA20" s="23">
        <v>0</v>
      </c>
      <c r="BB20" s="21">
        <f t="shared" si="237"/>
        <v>0</v>
      </c>
      <c r="BC20" s="21">
        <f t="shared" si="34"/>
        <v>0</v>
      </c>
      <c r="BD20" s="21">
        <v>0</v>
      </c>
      <c r="BE20" s="21">
        <f t="shared" si="35"/>
        <v>0</v>
      </c>
      <c r="BF20" s="21">
        <v>0</v>
      </c>
      <c r="BG20" s="21">
        <f t="shared" si="36"/>
        <v>0</v>
      </c>
      <c r="BH20" s="21">
        <v>0</v>
      </c>
      <c r="BI20" s="21">
        <f t="shared" si="37"/>
        <v>0</v>
      </c>
      <c r="BJ20" s="21">
        <v>0</v>
      </c>
      <c r="BK20" s="21">
        <f t="shared" si="38"/>
        <v>0</v>
      </c>
      <c r="BL20" s="21">
        <v>0</v>
      </c>
      <c r="BM20" s="21">
        <f t="shared" si="39"/>
        <v>0</v>
      </c>
      <c r="BN20" s="21">
        <f t="shared" si="26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1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2"/>
        <v>0</v>
      </c>
      <c r="CA20" s="21">
        <v>0</v>
      </c>
      <c r="CB20" s="21">
        <f t="shared" si="43"/>
        <v>0</v>
      </c>
      <c r="CC20" s="21">
        <v>0</v>
      </c>
      <c r="CD20" s="21">
        <f t="shared" si="44"/>
        <v>0</v>
      </c>
      <c r="CE20" s="21">
        <v>0</v>
      </c>
      <c r="CF20" s="21">
        <f t="shared" si="45"/>
        <v>0</v>
      </c>
      <c r="CG20" s="21">
        <v>0</v>
      </c>
      <c r="CH20" s="21">
        <f t="shared" si="46"/>
        <v>0</v>
      </c>
      <c r="CI20" s="21">
        <v>0</v>
      </c>
      <c r="CJ20" s="21">
        <f t="shared" si="47"/>
        <v>0</v>
      </c>
      <c r="CK20" s="21">
        <f t="shared" si="48"/>
        <v>0</v>
      </c>
      <c r="CL20" s="21"/>
      <c r="CM20" s="23">
        <f t="shared" si="249"/>
        <v>0</v>
      </c>
      <c r="CN20" s="22"/>
      <c r="CO20" s="22"/>
      <c r="CP20" s="22"/>
      <c r="CQ20" s="23">
        <v>0</v>
      </c>
      <c r="CR20" s="21">
        <f t="shared" si="238"/>
        <v>0</v>
      </c>
      <c r="CS20" s="21">
        <f t="shared" si="50"/>
        <v>0</v>
      </c>
      <c r="CT20" s="21">
        <v>0</v>
      </c>
      <c r="CU20" s="21">
        <f t="shared" si="51"/>
        <v>0</v>
      </c>
      <c r="CV20" s="21">
        <v>0</v>
      </c>
      <c r="CW20" s="21">
        <f t="shared" si="52"/>
        <v>0</v>
      </c>
      <c r="CX20" s="21">
        <v>0</v>
      </c>
      <c r="CY20" s="21">
        <f t="shared" si="53"/>
        <v>0</v>
      </c>
      <c r="CZ20" s="21">
        <v>0</v>
      </c>
      <c r="DA20" s="21">
        <f t="shared" si="54"/>
        <v>0</v>
      </c>
      <c r="DB20" s="21">
        <v>0</v>
      </c>
      <c r="DC20" s="21">
        <f t="shared" si="55"/>
        <v>0</v>
      </c>
      <c r="DD20" s="21">
        <f t="shared" si="26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7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8"/>
        <v>0</v>
      </c>
      <c r="DS20" s="21">
        <v>0</v>
      </c>
      <c r="DT20" s="21">
        <f t="shared" si="59"/>
        <v>0</v>
      </c>
      <c r="DU20" s="21">
        <v>0</v>
      </c>
      <c r="DV20" s="21">
        <f t="shared" si="60"/>
        <v>0</v>
      </c>
      <c r="DW20" s="21">
        <v>0</v>
      </c>
      <c r="DX20" s="21">
        <f t="shared" si="61"/>
        <v>0</v>
      </c>
      <c r="DY20" s="21">
        <v>0</v>
      </c>
      <c r="DZ20" s="21">
        <f t="shared" si="62"/>
        <v>0</v>
      </c>
      <c r="EA20" s="21">
        <f t="shared" si="63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39"/>
        <v>0</v>
      </c>
      <c r="EI20" s="21">
        <f t="shared" si="65"/>
        <v>0</v>
      </c>
      <c r="EJ20" s="21">
        <v>0</v>
      </c>
      <c r="EK20" s="21">
        <f t="shared" si="66"/>
        <v>0</v>
      </c>
      <c r="EL20" s="21">
        <v>0</v>
      </c>
      <c r="EM20" s="21">
        <f t="shared" si="67"/>
        <v>0</v>
      </c>
      <c r="EN20" s="21">
        <v>0</v>
      </c>
      <c r="EO20" s="21">
        <f t="shared" si="68"/>
        <v>0</v>
      </c>
      <c r="EP20" s="21">
        <v>0</v>
      </c>
      <c r="EQ20" s="21">
        <f t="shared" si="69"/>
        <v>0</v>
      </c>
      <c r="ER20" s="21">
        <v>0</v>
      </c>
      <c r="ES20" s="21">
        <f t="shared" si="70"/>
        <v>0</v>
      </c>
      <c r="ET20" s="21">
        <f t="shared" si="26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2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3"/>
        <v>0</v>
      </c>
      <c r="FG20" s="21">
        <v>0</v>
      </c>
      <c r="FH20" s="21">
        <f t="shared" si="74"/>
        <v>0</v>
      </c>
      <c r="FI20" s="21">
        <v>0</v>
      </c>
      <c r="FJ20" s="21">
        <f t="shared" si="75"/>
        <v>0</v>
      </c>
      <c r="FK20" s="21">
        <v>0</v>
      </c>
      <c r="FL20" s="21">
        <f t="shared" si="76"/>
        <v>0</v>
      </c>
      <c r="FM20" s="21">
        <v>0</v>
      </c>
      <c r="FN20" s="21">
        <f t="shared" si="77"/>
        <v>0</v>
      </c>
      <c r="FO20" s="21">
        <v>0</v>
      </c>
      <c r="FP20" s="21">
        <f t="shared" si="78"/>
        <v>0</v>
      </c>
      <c r="FQ20" s="21">
        <f t="shared" si="79"/>
        <v>0</v>
      </c>
      <c r="FR20" s="21"/>
      <c r="FS20" s="23">
        <f t="shared" si="250"/>
        <v>0</v>
      </c>
      <c r="FT20" s="22"/>
      <c r="FU20" s="22"/>
      <c r="FV20" s="22"/>
      <c r="FW20" s="23">
        <v>0</v>
      </c>
      <c r="FX20" s="21">
        <f t="shared" si="240"/>
        <v>0</v>
      </c>
      <c r="FY20" s="21">
        <f t="shared" si="81"/>
        <v>0</v>
      </c>
      <c r="FZ20" s="21">
        <v>0</v>
      </c>
      <c r="GA20" s="21">
        <f t="shared" si="82"/>
        <v>0</v>
      </c>
      <c r="GB20" s="21">
        <v>0</v>
      </c>
      <c r="GC20" s="21">
        <f t="shared" si="83"/>
        <v>0</v>
      </c>
      <c r="GD20" s="21">
        <v>0</v>
      </c>
      <c r="GE20" s="21">
        <f t="shared" si="84"/>
        <v>0</v>
      </c>
      <c r="GF20" s="21">
        <v>0</v>
      </c>
      <c r="GG20" s="21">
        <f t="shared" si="85"/>
        <v>0</v>
      </c>
      <c r="GH20" s="21">
        <v>0</v>
      </c>
      <c r="GI20" s="21">
        <f t="shared" si="86"/>
        <v>0</v>
      </c>
      <c r="GJ20" s="21">
        <f t="shared" si="26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8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89"/>
        <v>0</v>
      </c>
      <c r="GW20" s="21">
        <v>0</v>
      </c>
      <c r="GX20" s="21">
        <f t="shared" si="90"/>
        <v>0</v>
      </c>
      <c r="GY20" s="21">
        <v>0</v>
      </c>
      <c r="GZ20" s="21">
        <f t="shared" si="91"/>
        <v>0</v>
      </c>
      <c r="HA20" s="21">
        <v>0</v>
      </c>
      <c r="HB20" s="21">
        <f t="shared" si="92"/>
        <v>0</v>
      </c>
      <c r="HC20" s="21">
        <v>0</v>
      </c>
      <c r="HD20" s="21">
        <f t="shared" si="93"/>
        <v>0</v>
      </c>
      <c r="HE20" s="21">
        <v>0</v>
      </c>
      <c r="HF20" s="21">
        <f t="shared" si="94"/>
        <v>0</v>
      </c>
      <c r="HG20" s="21">
        <f t="shared" si="95"/>
        <v>0</v>
      </c>
      <c r="HH20" s="21"/>
      <c r="HI20" s="23">
        <f t="shared" si="251"/>
        <v>0</v>
      </c>
      <c r="HJ20" s="22"/>
      <c r="HK20" s="22"/>
      <c r="HL20" s="22"/>
      <c r="HM20" s="23">
        <v>0</v>
      </c>
      <c r="HN20" s="21">
        <f t="shared" si="241"/>
        <v>0</v>
      </c>
      <c r="HO20" s="21">
        <f t="shared" si="97"/>
        <v>0</v>
      </c>
      <c r="HP20" s="21">
        <v>0</v>
      </c>
      <c r="HQ20" s="21">
        <f t="shared" si="98"/>
        <v>0</v>
      </c>
      <c r="HR20" s="21">
        <v>0</v>
      </c>
      <c r="HS20" s="21">
        <f t="shared" si="99"/>
        <v>0</v>
      </c>
      <c r="HT20" s="21">
        <v>0</v>
      </c>
      <c r="HU20" s="21">
        <f t="shared" si="100"/>
        <v>0</v>
      </c>
      <c r="HV20" s="21">
        <v>0</v>
      </c>
      <c r="HW20" s="21">
        <f t="shared" si="101"/>
        <v>0</v>
      </c>
      <c r="HX20" s="21">
        <v>0</v>
      </c>
      <c r="HY20" s="21">
        <f t="shared" si="102"/>
        <v>0</v>
      </c>
      <c r="HZ20" s="21">
        <f t="shared" si="26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4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5"/>
        <v>0</v>
      </c>
      <c r="IM20" s="21">
        <v>0</v>
      </c>
      <c r="IN20" s="21">
        <f t="shared" si="106"/>
        <v>0</v>
      </c>
      <c r="IO20" s="21">
        <v>0</v>
      </c>
      <c r="IP20" s="21">
        <f t="shared" si="107"/>
        <v>0</v>
      </c>
      <c r="IQ20" s="21">
        <v>0</v>
      </c>
      <c r="IR20" s="21">
        <f t="shared" si="108"/>
        <v>0</v>
      </c>
      <c r="IS20" s="21">
        <v>0</v>
      </c>
      <c r="IT20" s="21">
        <f t="shared" si="109"/>
        <v>0</v>
      </c>
      <c r="IU20" s="21">
        <v>0</v>
      </c>
      <c r="IV20" s="21">
        <f t="shared" si="110"/>
        <v>0</v>
      </c>
      <c r="IW20" s="21">
        <f t="shared" si="111"/>
        <v>0</v>
      </c>
      <c r="IX20" s="21"/>
      <c r="IY20" s="23">
        <f t="shared" si="252"/>
        <v>0</v>
      </c>
      <c r="IZ20" s="22"/>
      <c r="JA20" s="22"/>
      <c r="JB20" s="22"/>
      <c r="JC20" s="23">
        <v>0</v>
      </c>
      <c r="JD20" s="21">
        <f t="shared" si="242"/>
        <v>0</v>
      </c>
      <c r="JE20" s="21">
        <f t="shared" si="113"/>
        <v>0</v>
      </c>
      <c r="JF20" s="21">
        <v>0</v>
      </c>
      <c r="JG20" s="21">
        <f t="shared" si="114"/>
        <v>0</v>
      </c>
      <c r="JH20" s="21">
        <v>0</v>
      </c>
      <c r="JI20" s="21">
        <f t="shared" si="115"/>
        <v>0</v>
      </c>
      <c r="JJ20" s="21">
        <v>0</v>
      </c>
      <c r="JK20" s="21">
        <f t="shared" si="116"/>
        <v>0</v>
      </c>
      <c r="JL20" s="21">
        <v>0</v>
      </c>
      <c r="JM20" s="21">
        <f t="shared" si="117"/>
        <v>0</v>
      </c>
      <c r="JN20" s="21">
        <v>0</v>
      </c>
      <c r="JO20" s="21">
        <f t="shared" si="118"/>
        <v>0</v>
      </c>
      <c r="JP20" s="21">
        <f t="shared" si="26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0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1"/>
        <v>0</v>
      </c>
      <c r="KC20" s="21">
        <v>0</v>
      </c>
      <c r="KD20" s="21">
        <f t="shared" si="122"/>
        <v>0</v>
      </c>
      <c r="KE20" s="21">
        <v>0</v>
      </c>
      <c r="KF20" s="21">
        <f t="shared" si="123"/>
        <v>0</v>
      </c>
      <c r="KG20" s="21">
        <v>0</v>
      </c>
      <c r="KH20" s="21">
        <f t="shared" si="124"/>
        <v>0</v>
      </c>
      <c r="KI20" s="21">
        <v>0</v>
      </c>
      <c r="KJ20" s="21">
        <f t="shared" si="125"/>
        <v>0</v>
      </c>
      <c r="KK20" s="21">
        <v>0</v>
      </c>
      <c r="KL20" s="21">
        <f t="shared" si="126"/>
        <v>0</v>
      </c>
      <c r="KM20" s="21">
        <f t="shared" si="127"/>
        <v>0</v>
      </c>
      <c r="KN20" s="21"/>
      <c r="KO20" s="23">
        <f t="shared" si="253"/>
        <v>0</v>
      </c>
      <c r="KP20" s="22"/>
      <c r="KQ20" s="22"/>
      <c r="KR20" s="22"/>
      <c r="KS20" s="23">
        <v>0</v>
      </c>
      <c r="KT20" s="21">
        <f t="shared" si="243"/>
        <v>0</v>
      </c>
      <c r="KU20" s="21">
        <f t="shared" si="129"/>
        <v>0</v>
      </c>
      <c r="KV20" s="21">
        <v>0</v>
      </c>
      <c r="KW20" s="21">
        <f t="shared" si="130"/>
        <v>0</v>
      </c>
      <c r="KX20" s="21">
        <v>0</v>
      </c>
      <c r="KY20" s="21">
        <f t="shared" si="131"/>
        <v>0</v>
      </c>
      <c r="KZ20" s="21">
        <v>0</v>
      </c>
      <c r="LA20" s="21">
        <f t="shared" si="132"/>
        <v>0</v>
      </c>
      <c r="LB20" s="21">
        <v>0</v>
      </c>
      <c r="LC20" s="21">
        <f t="shared" si="133"/>
        <v>0</v>
      </c>
      <c r="LD20" s="21">
        <v>0</v>
      </c>
      <c r="LE20" s="21">
        <f t="shared" si="134"/>
        <v>0</v>
      </c>
      <c r="LF20" s="21">
        <f t="shared" si="26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6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7"/>
        <v>0</v>
      </c>
      <c r="LS20" s="21">
        <v>0</v>
      </c>
      <c r="LT20" s="21">
        <f t="shared" si="138"/>
        <v>0</v>
      </c>
      <c r="LU20" s="21">
        <v>0</v>
      </c>
      <c r="LV20" s="21">
        <f t="shared" si="139"/>
        <v>0</v>
      </c>
      <c r="LW20" s="21">
        <v>0</v>
      </c>
      <c r="LX20" s="21">
        <f t="shared" si="140"/>
        <v>0</v>
      </c>
      <c r="LY20" s="21">
        <v>0</v>
      </c>
      <c r="LZ20" s="21">
        <f t="shared" si="141"/>
        <v>0</v>
      </c>
      <c r="MA20" s="21">
        <v>0</v>
      </c>
      <c r="MB20" s="21">
        <f t="shared" si="142"/>
        <v>0</v>
      </c>
      <c r="MC20" s="21">
        <f t="shared" si="143"/>
        <v>0</v>
      </c>
      <c r="MD20" s="21"/>
      <c r="ME20" s="23">
        <f t="shared" si="254"/>
        <v>0</v>
      </c>
      <c r="MF20" s="22"/>
      <c r="MG20" s="22"/>
      <c r="MH20" s="22"/>
      <c r="MI20" s="23">
        <v>0</v>
      </c>
      <c r="MJ20" s="21">
        <f t="shared" si="244"/>
        <v>0</v>
      </c>
      <c r="MK20" s="21">
        <f t="shared" si="145"/>
        <v>0</v>
      </c>
      <c r="ML20" s="21">
        <v>0</v>
      </c>
      <c r="MM20" s="21">
        <f t="shared" si="146"/>
        <v>0</v>
      </c>
      <c r="MN20" s="21">
        <v>0</v>
      </c>
      <c r="MO20" s="21">
        <f t="shared" si="147"/>
        <v>0</v>
      </c>
      <c r="MP20" s="21">
        <v>0</v>
      </c>
      <c r="MQ20" s="21">
        <f t="shared" si="148"/>
        <v>0</v>
      </c>
      <c r="MR20" s="21">
        <v>0</v>
      </c>
      <c r="MS20" s="21">
        <f t="shared" si="149"/>
        <v>0</v>
      </c>
      <c r="MT20" s="21">
        <v>0</v>
      </c>
      <c r="MU20" s="21">
        <f t="shared" si="150"/>
        <v>0</v>
      </c>
      <c r="MV20" s="21">
        <f t="shared" si="26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2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3"/>
        <v>0</v>
      </c>
      <c r="NI20" s="21">
        <v>0</v>
      </c>
      <c r="NJ20" s="21">
        <f t="shared" si="154"/>
        <v>0</v>
      </c>
      <c r="NK20" s="21">
        <v>0</v>
      </c>
      <c r="NL20" s="21">
        <f t="shared" si="155"/>
        <v>0</v>
      </c>
      <c r="NM20" s="21">
        <v>0</v>
      </c>
      <c r="NN20" s="21">
        <f t="shared" si="156"/>
        <v>0</v>
      </c>
      <c r="NO20" s="21">
        <v>0</v>
      </c>
      <c r="NP20" s="21">
        <f t="shared" si="157"/>
        <v>0</v>
      </c>
      <c r="NQ20" s="21">
        <v>0</v>
      </c>
      <c r="NR20" s="21">
        <f t="shared" si="158"/>
        <v>0</v>
      </c>
      <c r="NS20" s="21">
        <f t="shared" si="159"/>
        <v>0</v>
      </c>
      <c r="NT20" s="21"/>
      <c r="NU20" s="23">
        <f t="shared" si="255"/>
        <v>0</v>
      </c>
      <c r="NV20" s="22"/>
      <c r="NW20" s="22"/>
      <c r="NX20" s="22"/>
      <c r="NY20" s="23">
        <v>0</v>
      </c>
      <c r="NZ20" s="21">
        <f t="shared" si="245"/>
        <v>0</v>
      </c>
      <c r="OA20" s="21">
        <f t="shared" si="161"/>
        <v>0</v>
      </c>
      <c r="OB20" s="21">
        <v>0</v>
      </c>
      <c r="OC20" s="21">
        <f t="shared" si="162"/>
        <v>0</v>
      </c>
      <c r="OD20" s="21">
        <v>0</v>
      </c>
      <c r="OE20" s="21">
        <f t="shared" si="163"/>
        <v>0</v>
      </c>
      <c r="OF20" s="21">
        <v>0</v>
      </c>
      <c r="OG20" s="21">
        <f t="shared" si="164"/>
        <v>0</v>
      </c>
      <c r="OH20" s="21">
        <v>0</v>
      </c>
      <c r="OI20" s="21">
        <f t="shared" si="165"/>
        <v>0</v>
      </c>
      <c r="OJ20" s="21">
        <v>0</v>
      </c>
      <c r="OK20" s="21">
        <f t="shared" si="166"/>
        <v>0</v>
      </c>
      <c r="OL20" s="21">
        <f t="shared" si="26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68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69"/>
        <v>0</v>
      </c>
      <c r="OY20" s="21">
        <v>0</v>
      </c>
      <c r="OZ20" s="21">
        <f t="shared" si="170"/>
        <v>0</v>
      </c>
      <c r="PA20" s="21">
        <v>0</v>
      </c>
      <c r="PB20" s="21">
        <f t="shared" si="171"/>
        <v>0</v>
      </c>
      <c r="PC20" s="21">
        <v>0</v>
      </c>
      <c r="PD20" s="21">
        <f t="shared" si="172"/>
        <v>0</v>
      </c>
      <c r="PE20" s="21">
        <v>0</v>
      </c>
      <c r="PF20" s="21">
        <f t="shared" si="173"/>
        <v>0</v>
      </c>
      <c r="PG20" s="21">
        <v>0</v>
      </c>
      <c r="PH20" s="21">
        <f t="shared" si="174"/>
        <v>0</v>
      </c>
      <c r="PI20" s="21">
        <f t="shared" si="175"/>
        <v>0</v>
      </c>
      <c r="PJ20" s="21"/>
      <c r="PK20" s="23">
        <f t="shared" si="256"/>
        <v>0</v>
      </c>
      <c r="PL20" s="22"/>
      <c r="PM20" s="22"/>
      <c r="PN20" s="22"/>
      <c r="PO20" s="23">
        <v>0</v>
      </c>
      <c r="PP20" s="21">
        <f t="shared" si="246"/>
        <v>0</v>
      </c>
      <c r="PQ20" s="21">
        <f t="shared" si="177"/>
        <v>0</v>
      </c>
      <c r="PR20" s="21">
        <v>0</v>
      </c>
      <c r="PS20" s="21">
        <f t="shared" si="178"/>
        <v>0</v>
      </c>
      <c r="PT20" s="21">
        <v>0</v>
      </c>
      <c r="PU20" s="21">
        <f t="shared" si="179"/>
        <v>0</v>
      </c>
      <c r="PV20" s="21">
        <v>0</v>
      </c>
      <c r="PW20" s="21">
        <f t="shared" si="180"/>
        <v>0</v>
      </c>
      <c r="PX20" s="21">
        <v>0</v>
      </c>
      <c r="PY20" s="21">
        <f t="shared" si="181"/>
        <v>0</v>
      </c>
      <c r="PZ20" s="21">
        <v>0</v>
      </c>
      <c r="QA20" s="21">
        <f t="shared" si="182"/>
        <v>0</v>
      </c>
      <c r="QB20" s="21">
        <f t="shared" si="26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4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5"/>
        <v>0</v>
      </c>
      <c r="QO20" s="21">
        <v>0</v>
      </c>
      <c r="QP20" s="21">
        <f t="shared" si="186"/>
        <v>0</v>
      </c>
      <c r="QQ20" s="21">
        <v>0</v>
      </c>
      <c r="QR20" s="21">
        <f t="shared" si="187"/>
        <v>0</v>
      </c>
      <c r="QS20" s="21">
        <v>0</v>
      </c>
      <c r="QT20" s="21">
        <f t="shared" si="188"/>
        <v>0</v>
      </c>
      <c r="QU20" s="21">
        <v>0</v>
      </c>
      <c r="QV20" s="21">
        <f t="shared" si="189"/>
        <v>0</v>
      </c>
      <c r="QW20" s="21">
        <v>0</v>
      </c>
      <c r="QX20" s="21">
        <f t="shared" si="190"/>
        <v>0</v>
      </c>
      <c r="QY20" s="21">
        <f t="shared" si="191"/>
        <v>0</v>
      </c>
      <c r="QZ20" s="21"/>
      <c r="RA20" s="23">
        <f t="shared" si="257"/>
        <v>0</v>
      </c>
      <c r="RB20" s="22"/>
      <c r="RC20" s="22"/>
      <c r="RD20" s="22"/>
      <c r="RE20" s="23">
        <v>0</v>
      </c>
      <c r="RF20" s="21">
        <f t="shared" si="247"/>
        <v>0</v>
      </c>
      <c r="RG20" s="21">
        <f t="shared" si="193"/>
        <v>0</v>
      </c>
      <c r="RH20" s="21">
        <v>0</v>
      </c>
      <c r="RI20" s="21">
        <f t="shared" si="194"/>
        <v>0</v>
      </c>
      <c r="RJ20" s="21">
        <v>0</v>
      </c>
      <c r="RK20" s="21">
        <f t="shared" si="195"/>
        <v>0</v>
      </c>
      <c r="RL20" s="21">
        <v>0</v>
      </c>
      <c r="RM20" s="21">
        <f t="shared" si="196"/>
        <v>0</v>
      </c>
      <c r="RN20" s="21">
        <v>0</v>
      </c>
      <c r="RO20" s="21">
        <f t="shared" si="197"/>
        <v>0</v>
      </c>
      <c r="RP20" s="21">
        <v>0</v>
      </c>
      <c r="RQ20" s="21">
        <f t="shared" si="198"/>
        <v>0</v>
      </c>
      <c r="RR20" s="21">
        <f t="shared" si="27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0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1"/>
        <v>0</v>
      </c>
      <c r="SE20" s="21">
        <v>0</v>
      </c>
      <c r="SF20" s="21">
        <f t="shared" si="202"/>
        <v>0</v>
      </c>
      <c r="SG20" s="21">
        <v>0</v>
      </c>
      <c r="SH20" s="21">
        <f t="shared" si="203"/>
        <v>0</v>
      </c>
      <c r="SI20" s="21">
        <v>0</v>
      </c>
      <c r="SJ20" s="21">
        <f t="shared" si="204"/>
        <v>0</v>
      </c>
      <c r="SK20" s="21">
        <v>0</v>
      </c>
      <c r="SL20" s="21">
        <f t="shared" si="205"/>
        <v>0</v>
      </c>
      <c r="SM20" s="21">
        <v>0</v>
      </c>
      <c r="SN20" s="21">
        <f t="shared" si="206"/>
        <v>0</v>
      </c>
      <c r="SO20" s="21">
        <f t="shared" si="207"/>
        <v>0</v>
      </c>
      <c r="SP20" s="21"/>
      <c r="SQ20" s="23">
        <f t="shared" si="258"/>
        <v>0</v>
      </c>
      <c r="SR20" s="22"/>
      <c r="SS20" s="22"/>
      <c r="ST20" s="22"/>
      <c r="SU20" s="23">
        <v>0</v>
      </c>
      <c r="SV20" s="21">
        <f t="shared" si="248"/>
        <v>0</v>
      </c>
      <c r="SW20" s="21">
        <f t="shared" si="209"/>
        <v>0</v>
      </c>
      <c r="SX20" s="21">
        <v>0</v>
      </c>
      <c r="SY20" s="21">
        <f t="shared" si="210"/>
        <v>0</v>
      </c>
      <c r="SZ20" s="21">
        <v>0</v>
      </c>
      <c r="TA20" s="21">
        <f t="shared" si="211"/>
        <v>0</v>
      </c>
      <c r="TB20" s="21">
        <v>0</v>
      </c>
      <c r="TC20" s="21">
        <f t="shared" si="212"/>
        <v>0</v>
      </c>
      <c r="TD20" s="21">
        <v>0</v>
      </c>
      <c r="TE20" s="21">
        <f t="shared" si="213"/>
        <v>0</v>
      </c>
      <c r="TF20" s="21">
        <v>0</v>
      </c>
      <c r="TG20" s="21">
        <f t="shared" si="214"/>
        <v>0</v>
      </c>
      <c r="TH20" s="21">
        <f t="shared" si="27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16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17"/>
        <v>0</v>
      </c>
      <c r="TU20" s="21">
        <v>0</v>
      </c>
      <c r="TV20" s="21">
        <f t="shared" si="218"/>
        <v>0</v>
      </c>
      <c r="TW20" s="21">
        <v>0</v>
      </c>
      <c r="TX20" s="21">
        <f t="shared" si="219"/>
        <v>0</v>
      </c>
      <c r="TY20" s="21">
        <v>0</v>
      </c>
      <c r="TZ20" s="21">
        <f t="shared" si="220"/>
        <v>0</v>
      </c>
      <c r="UA20" s="21">
        <v>0</v>
      </c>
      <c r="UB20" s="21">
        <f t="shared" si="221"/>
        <v>0</v>
      </c>
      <c r="UC20" s="21">
        <v>0</v>
      </c>
      <c r="UD20" s="21">
        <f t="shared" si="222"/>
        <v>0</v>
      </c>
      <c r="UE20" s="21">
        <f t="shared" si="223"/>
        <v>0</v>
      </c>
      <c r="UF20" s="21"/>
      <c r="UG20" s="23">
        <f t="shared" si="259"/>
        <v>0</v>
      </c>
      <c r="UH20" s="24">
        <f t="shared" si="15"/>
        <v>0</v>
      </c>
      <c r="UI20" s="24">
        <f t="shared" si="16"/>
        <v>0</v>
      </c>
      <c r="UJ20" s="24">
        <f t="shared" si="224"/>
        <v>0</v>
      </c>
    </row>
    <row r="21" spans="1:556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7"/>
        <v>0</v>
      </c>
      <c r="M21" s="21">
        <f t="shared" si="18"/>
        <v>0</v>
      </c>
      <c r="N21" s="21">
        <v>0</v>
      </c>
      <c r="O21" s="21">
        <f t="shared" si="19"/>
        <v>0</v>
      </c>
      <c r="P21" s="21">
        <v>0</v>
      </c>
      <c r="Q21" s="21">
        <f t="shared" si="20"/>
        <v>0</v>
      </c>
      <c r="R21" s="21">
        <v>0</v>
      </c>
      <c r="S21" s="21">
        <f t="shared" si="21"/>
        <v>0</v>
      </c>
      <c r="T21" s="21">
        <v>0</v>
      </c>
      <c r="U21" s="21">
        <f t="shared" si="22"/>
        <v>0</v>
      </c>
      <c r="V21" s="21">
        <v>0</v>
      </c>
      <c r="W21" s="21">
        <f t="shared" si="23"/>
        <v>0</v>
      </c>
      <c r="X21" s="21">
        <f t="shared" si="24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5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6"/>
        <v>0</v>
      </c>
      <c r="AK21" s="21">
        <v>0</v>
      </c>
      <c r="AL21" s="21">
        <f t="shared" si="27"/>
        <v>0</v>
      </c>
      <c r="AM21" s="21">
        <v>0</v>
      </c>
      <c r="AN21" s="21">
        <f t="shared" si="28"/>
        <v>0</v>
      </c>
      <c r="AO21" s="21">
        <v>0</v>
      </c>
      <c r="AP21" s="21">
        <f t="shared" si="29"/>
        <v>0</v>
      </c>
      <c r="AQ21" s="21">
        <v>0</v>
      </c>
      <c r="AR21" s="21">
        <f t="shared" si="30"/>
        <v>0</v>
      </c>
      <c r="AS21" s="21">
        <v>0</v>
      </c>
      <c r="AT21" s="21">
        <f t="shared" si="31"/>
        <v>0</v>
      </c>
      <c r="AU21" s="21">
        <f t="shared" si="32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37"/>
        <v>0</v>
      </c>
      <c r="BC21" s="21">
        <f t="shared" si="34"/>
        <v>0</v>
      </c>
      <c r="BD21" s="21">
        <v>0</v>
      </c>
      <c r="BE21" s="21">
        <f t="shared" si="35"/>
        <v>0</v>
      </c>
      <c r="BF21" s="21">
        <v>0</v>
      </c>
      <c r="BG21" s="21">
        <f t="shared" si="36"/>
        <v>0</v>
      </c>
      <c r="BH21" s="21">
        <v>0</v>
      </c>
      <c r="BI21" s="21">
        <f t="shared" si="37"/>
        <v>0</v>
      </c>
      <c r="BJ21" s="21">
        <v>0</v>
      </c>
      <c r="BK21" s="21">
        <f t="shared" si="38"/>
        <v>0</v>
      </c>
      <c r="BL21" s="21">
        <v>0</v>
      </c>
      <c r="BM21" s="21">
        <f t="shared" si="39"/>
        <v>0</v>
      </c>
      <c r="BN21" s="21">
        <f t="shared" si="26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1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2"/>
        <v>0</v>
      </c>
      <c r="CA21" s="21">
        <v>0</v>
      </c>
      <c r="CB21" s="21">
        <f t="shared" si="43"/>
        <v>0</v>
      </c>
      <c r="CC21" s="21">
        <v>0</v>
      </c>
      <c r="CD21" s="21">
        <f t="shared" si="44"/>
        <v>0</v>
      </c>
      <c r="CE21" s="21">
        <v>0</v>
      </c>
      <c r="CF21" s="21">
        <f t="shared" si="45"/>
        <v>0</v>
      </c>
      <c r="CG21" s="21">
        <v>0</v>
      </c>
      <c r="CH21" s="21">
        <f t="shared" si="46"/>
        <v>0</v>
      </c>
      <c r="CI21" s="21">
        <v>0</v>
      </c>
      <c r="CJ21" s="21">
        <f t="shared" si="47"/>
        <v>0</v>
      </c>
      <c r="CK21" s="21">
        <f t="shared" si="48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38"/>
        <v>0</v>
      </c>
      <c r="CS21" s="21">
        <f t="shared" si="50"/>
        <v>0</v>
      </c>
      <c r="CT21" s="21">
        <v>0</v>
      </c>
      <c r="CU21" s="21">
        <f t="shared" si="51"/>
        <v>0</v>
      </c>
      <c r="CV21" s="21">
        <v>0</v>
      </c>
      <c r="CW21" s="21">
        <f t="shared" si="52"/>
        <v>0</v>
      </c>
      <c r="CX21" s="21">
        <v>0</v>
      </c>
      <c r="CY21" s="21">
        <f t="shared" si="53"/>
        <v>0</v>
      </c>
      <c r="CZ21" s="21">
        <v>0</v>
      </c>
      <c r="DA21" s="21">
        <f t="shared" si="54"/>
        <v>0</v>
      </c>
      <c r="DB21" s="21">
        <v>0</v>
      </c>
      <c r="DC21" s="21">
        <f t="shared" si="55"/>
        <v>0</v>
      </c>
      <c r="DD21" s="21">
        <f t="shared" si="26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7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8"/>
        <v>0</v>
      </c>
      <c r="DS21" s="21">
        <v>0</v>
      </c>
      <c r="DT21" s="21">
        <f t="shared" si="59"/>
        <v>0</v>
      </c>
      <c r="DU21" s="21">
        <v>0</v>
      </c>
      <c r="DV21" s="21">
        <f t="shared" si="60"/>
        <v>0</v>
      </c>
      <c r="DW21" s="21">
        <v>0</v>
      </c>
      <c r="DX21" s="21">
        <f t="shared" si="61"/>
        <v>0</v>
      </c>
      <c r="DY21" s="21">
        <v>0</v>
      </c>
      <c r="DZ21" s="21">
        <f t="shared" si="62"/>
        <v>0</v>
      </c>
      <c r="EA21" s="21">
        <f t="shared" si="63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39"/>
        <v>0</v>
      </c>
      <c r="EI21" s="21">
        <f t="shared" si="65"/>
        <v>0</v>
      </c>
      <c r="EJ21" s="21">
        <v>0</v>
      </c>
      <c r="EK21" s="21">
        <f t="shared" si="66"/>
        <v>0</v>
      </c>
      <c r="EL21" s="21">
        <v>0</v>
      </c>
      <c r="EM21" s="21">
        <f t="shared" si="67"/>
        <v>0</v>
      </c>
      <c r="EN21" s="21">
        <v>0</v>
      </c>
      <c r="EO21" s="21">
        <f t="shared" si="68"/>
        <v>0</v>
      </c>
      <c r="EP21" s="21">
        <v>0</v>
      </c>
      <c r="EQ21" s="21">
        <f t="shared" si="69"/>
        <v>0</v>
      </c>
      <c r="ER21" s="21">
        <v>0</v>
      </c>
      <c r="ES21" s="21">
        <f t="shared" si="70"/>
        <v>0</v>
      </c>
      <c r="ET21" s="21">
        <f t="shared" si="26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2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3"/>
        <v>0</v>
      </c>
      <c r="FG21" s="21">
        <v>0</v>
      </c>
      <c r="FH21" s="21">
        <f t="shared" si="74"/>
        <v>0</v>
      </c>
      <c r="FI21" s="21">
        <v>0</v>
      </c>
      <c r="FJ21" s="21">
        <f t="shared" si="75"/>
        <v>0</v>
      </c>
      <c r="FK21" s="21">
        <v>0</v>
      </c>
      <c r="FL21" s="21">
        <f t="shared" si="76"/>
        <v>0</v>
      </c>
      <c r="FM21" s="21">
        <v>0</v>
      </c>
      <c r="FN21" s="21">
        <f t="shared" si="77"/>
        <v>0</v>
      </c>
      <c r="FO21" s="21">
        <v>0</v>
      </c>
      <c r="FP21" s="21">
        <f t="shared" si="78"/>
        <v>0</v>
      </c>
      <c r="FQ21" s="21">
        <f t="shared" si="79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40"/>
        <v>0</v>
      </c>
      <c r="FY21" s="21">
        <f t="shared" si="81"/>
        <v>0</v>
      </c>
      <c r="FZ21" s="21">
        <v>0</v>
      </c>
      <c r="GA21" s="21">
        <f t="shared" si="82"/>
        <v>0</v>
      </c>
      <c r="GB21" s="21">
        <v>0</v>
      </c>
      <c r="GC21" s="21">
        <f t="shared" si="83"/>
        <v>0</v>
      </c>
      <c r="GD21" s="21">
        <v>0</v>
      </c>
      <c r="GE21" s="21">
        <f t="shared" si="84"/>
        <v>0</v>
      </c>
      <c r="GF21" s="21">
        <v>0</v>
      </c>
      <c r="GG21" s="21">
        <f t="shared" si="85"/>
        <v>0</v>
      </c>
      <c r="GH21" s="21">
        <v>0</v>
      </c>
      <c r="GI21" s="21">
        <f t="shared" si="86"/>
        <v>0</v>
      </c>
      <c r="GJ21" s="21">
        <f t="shared" si="26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8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89"/>
        <v>0</v>
      </c>
      <c r="GW21" s="21">
        <v>0</v>
      </c>
      <c r="GX21" s="21">
        <f t="shared" si="90"/>
        <v>0</v>
      </c>
      <c r="GY21" s="21">
        <v>0</v>
      </c>
      <c r="GZ21" s="21">
        <f t="shared" si="91"/>
        <v>0</v>
      </c>
      <c r="HA21" s="21">
        <v>0</v>
      </c>
      <c r="HB21" s="21">
        <f t="shared" si="92"/>
        <v>0</v>
      </c>
      <c r="HC21" s="21">
        <v>0</v>
      </c>
      <c r="HD21" s="21">
        <f t="shared" si="93"/>
        <v>0</v>
      </c>
      <c r="HE21" s="21">
        <v>0</v>
      </c>
      <c r="HF21" s="21">
        <f t="shared" si="94"/>
        <v>0</v>
      </c>
      <c r="HG21" s="21">
        <f t="shared" si="95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41"/>
        <v>0</v>
      </c>
      <c r="HO21" s="21">
        <f t="shared" si="97"/>
        <v>0</v>
      </c>
      <c r="HP21" s="21">
        <v>0</v>
      </c>
      <c r="HQ21" s="21">
        <f t="shared" si="98"/>
        <v>0</v>
      </c>
      <c r="HR21" s="21">
        <v>0</v>
      </c>
      <c r="HS21" s="21">
        <f t="shared" si="99"/>
        <v>0</v>
      </c>
      <c r="HT21" s="21">
        <v>0</v>
      </c>
      <c r="HU21" s="21">
        <f t="shared" si="100"/>
        <v>0</v>
      </c>
      <c r="HV21" s="21">
        <v>0</v>
      </c>
      <c r="HW21" s="21">
        <f t="shared" si="101"/>
        <v>0</v>
      </c>
      <c r="HX21" s="21">
        <v>0</v>
      </c>
      <c r="HY21" s="21">
        <f t="shared" si="102"/>
        <v>0</v>
      </c>
      <c r="HZ21" s="21">
        <f t="shared" si="26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4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5"/>
        <v>0</v>
      </c>
      <c r="IM21" s="21">
        <v>0</v>
      </c>
      <c r="IN21" s="21">
        <f t="shared" si="106"/>
        <v>0</v>
      </c>
      <c r="IO21" s="21">
        <v>0</v>
      </c>
      <c r="IP21" s="21">
        <f t="shared" si="107"/>
        <v>0</v>
      </c>
      <c r="IQ21" s="21">
        <v>0</v>
      </c>
      <c r="IR21" s="21">
        <f t="shared" si="108"/>
        <v>0</v>
      </c>
      <c r="IS21" s="21">
        <v>0</v>
      </c>
      <c r="IT21" s="21">
        <f t="shared" si="109"/>
        <v>0</v>
      </c>
      <c r="IU21" s="21">
        <v>0</v>
      </c>
      <c r="IV21" s="21">
        <f t="shared" si="110"/>
        <v>0</v>
      </c>
      <c r="IW21" s="21">
        <f t="shared" si="111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42"/>
        <v>0</v>
      </c>
      <c r="JE21" s="21">
        <f t="shared" si="113"/>
        <v>0</v>
      </c>
      <c r="JF21" s="21">
        <v>0</v>
      </c>
      <c r="JG21" s="21">
        <f t="shared" si="114"/>
        <v>0</v>
      </c>
      <c r="JH21" s="21">
        <v>0</v>
      </c>
      <c r="JI21" s="21">
        <f t="shared" si="115"/>
        <v>0</v>
      </c>
      <c r="JJ21" s="21">
        <v>0</v>
      </c>
      <c r="JK21" s="21">
        <f t="shared" si="116"/>
        <v>0</v>
      </c>
      <c r="JL21" s="21">
        <v>0</v>
      </c>
      <c r="JM21" s="21">
        <f t="shared" si="117"/>
        <v>0</v>
      </c>
      <c r="JN21" s="21">
        <v>0</v>
      </c>
      <c r="JO21" s="21">
        <f t="shared" si="118"/>
        <v>0</v>
      </c>
      <c r="JP21" s="21">
        <f t="shared" si="26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0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1"/>
        <v>0</v>
      </c>
      <c r="KC21" s="21">
        <v>0</v>
      </c>
      <c r="KD21" s="21">
        <f t="shared" si="122"/>
        <v>0</v>
      </c>
      <c r="KE21" s="21">
        <v>0</v>
      </c>
      <c r="KF21" s="21">
        <f t="shared" si="123"/>
        <v>0</v>
      </c>
      <c r="KG21" s="21">
        <v>0</v>
      </c>
      <c r="KH21" s="21">
        <f t="shared" si="124"/>
        <v>0</v>
      </c>
      <c r="KI21" s="21">
        <v>0</v>
      </c>
      <c r="KJ21" s="21">
        <f t="shared" si="125"/>
        <v>0</v>
      </c>
      <c r="KK21" s="21">
        <v>0</v>
      </c>
      <c r="KL21" s="21">
        <f t="shared" si="126"/>
        <v>0</v>
      </c>
      <c r="KM21" s="21">
        <f t="shared" si="127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43"/>
        <v>0</v>
      </c>
      <c r="KU21" s="21">
        <f t="shared" si="129"/>
        <v>0</v>
      </c>
      <c r="KV21" s="21">
        <v>0</v>
      </c>
      <c r="KW21" s="21">
        <f t="shared" si="130"/>
        <v>0</v>
      </c>
      <c r="KX21" s="21">
        <v>0</v>
      </c>
      <c r="KY21" s="21">
        <f t="shared" si="131"/>
        <v>0</v>
      </c>
      <c r="KZ21" s="21">
        <v>0</v>
      </c>
      <c r="LA21" s="21">
        <f t="shared" si="132"/>
        <v>0</v>
      </c>
      <c r="LB21" s="21">
        <v>0</v>
      </c>
      <c r="LC21" s="21">
        <f t="shared" si="133"/>
        <v>0</v>
      </c>
      <c r="LD21" s="21">
        <v>0</v>
      </c>
      <c r="LE21" s="21">
        <f t="shared" si="134"/>
        <v>0</v>
      </c>
      <c r="LF21" s="21">
        <f t="shared" si="26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6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7"/>
        <v>0</v>
      </c>
      <c r="LS21" s="21">
        <v>0</v>
      </c>
      <c r="LT21" s="21">
        <f t="shared" si="138"/>
        <v>0</v>
      </c>
      <c r="LU21" s="21">
        <v>0</v>
      </c>
      <c r="LV21" s="21">
        <f t="shared" si="139"/>
        <v>0</v>
      </c>
      <c r="LW21" s="21">
        <v>0</v>
      </c>
      <c r="LX21" s="21">
        <f t="shared" si="140"/>
        <v>0</v>
      </c>
      <c r="LY21" s="21">
        <v>0</v>
      </c>
      <c r="LZ21" s="21">
        <f t="shared" si="141"/>
        <v>0</v>
      </c>
      <c r="MA21" s="21">
        <v>0</v>
      </c>
      <c r="MB21" s="21">
        <f t="shared" si="142"/>
        <v>0</v>
      </c>
      <c r="MC21" s="21">
        <f t="shared" si="143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44"/>
        <v>0</v>
      </c>
      <c r="MK21" s="21">
        <f t="shared" si="145"/>
        <v>0</v>
      </c>
      <c r="ML21" s="21">
        <v>0</v>
      </c>
      <c r="MM21" s="21">
        <f t="shared" si="146"/>
        <v>0</v>
      </c>
      <c r="MN21" s="21">
        <v>0</v>
      </c>
      <c r="MO21" s="21">
        <f t="shared" si="147"/>
        <v>0</v>
      </c>
      <c r="MP21" s="21">
        <v>0</v>
      </c>
      <c r="MQ21" s="21">
        <f t="shared" si="148"/>
        <v>0</v>
      </c>
      <c r="MR21" s="21">
        <v>0</v>
      </c>
      <c r="MS21" s="21">
        <f t="shared" si="149"/>
        <v>0</v>
      </c>
      <c r="MT21" s="21">
        <v>0</v>
      </c>
      <c r="MU21" s="21">
        <f t="shared" si="150"/>
        <v>0</v>
      </c>
      <c r="MV21" s="21">
        <f t="shared" si="26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2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3"/>
        <v>0</v>
      </c>
      <c r="NI21" s="21">
        <v>0</v>
      </c>
      <c r="NJ21" s="21">
        <f t="shared" si="154"/>
        <v>0</v>
      </c>
      <c r="NK21" s="21">
        <v>0</v>
      </c>
      <c r="NL21" s="21">
        <f t="shared" si="155"/>
        <v>0</v>
      </c>
      <c r="NM21" s="21">
        <v>0</v>
      </c>
      <c r="NN21" s="21">
        <f t="shared" si="156"/>
        <v>0</v>
      </c>
      <c r="NO21" s="21">
        <v>0</v>
      </c>
      <c r="NP21" s="21">
        <f t="shared" si="157"/>
        <v>0</v>
      </c>
      <c r="NQ21" s="21">
        <v>0</v>
      </c>
      <c r="NR21" s="21">
        <f t="shared" si="158"/>
        <v>0</v>
      </c>
      <c r="NS21" s="21">
        <f t="shared" si="159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45"/>
        <v>0</v>
      </c>
      <c r="OA21" s="21">
        <f t="shared" si="161"/>
        <v>0</v>
      </c>
      <c r="OB21" s="21">
        <v>0</v>
      </c>
      <c r="OC21" s="21">
        <f t="shared" si="162"/>
        <v>0</v>
      </c>
      <c r="OD21" s="21">
        <v>0</v>
      </c>
      <c r="OE21" s="21">
        <f t="shared" si="163"/>
        <v>0</v>
      </c>
      <c r="OF21" s="21">
        <v>0</v>
      </c>
      <c r="OG21" s="21">
        <f t="shared" si="164"/>
        <v>0</v>
      </c>
      <c r="OH21" s="21">
        <v>0</v>
      </c>
      <c r="OI21" s="21">
        <f t="shared" si="165"/>
        <v>0</v>
      </c>
      <c r="OJ21" s="21">
        <v>0</v>
      </c>
      <c r="OK21" s="21">
        <f t="shared" si="166"/>
        <v>0</v>
      </c>
      <c r="OL21" s="21">
        <f t="shared" si="26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68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69"/>
        <v>0</v>
      </c>
      <c r="OY21" s="21">
        <v>0</v>
      </c>
      <c r="OZ21" s="21">
        <f t="shared" si="170"/>
        <v>0</v>
      </c>
      <c r="PA21" s="21">
        <v>0</v>
      </c>
      <c r="PB21" s="21">
        <f t="shared" si="171"/>
        <v>0</v>
      </c>
      <c r="PC21" s="21">
        <v>0</v>
      </c>
      <c r="PD21" s="21">
        <f t="shared" si="172"/>
        <v>0</v>
      </c>
      <c r="PE21" s="21">
        <v>0</v>
      </c>
      <c r="PF21" s="21">
        <f t="shared" si="173"/>
        <v>0</v>
      </c>
      <c r="PG21" s="21">
        <v>0</v>
      </c>
      <c r="PH21" s="21">
        <f t="shared" si="174"/>
        <v>0</v>
      </c>
      <c r="PI21" s="21">
        <f t="shared" si="175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246"/>
        <v>0</v>
      </c>
      <c r="PQ21" s="21">
        <f t="shared" si="177"/>
        <v>0</v>
      </c>
      <c r="PR21" s="21">
        <v>0</v>
      </c>
      <c r="PS21" s="21">
        <f t="shared" si="178"/>
        <v>0</v>
      </c>
      <c r="PT21" s="21">
        <v>0</v>
      </c>
      <c r="PU21" s="21">
        <f t="shared" si="179"/>
        <v>0</v>
      </c>
      <c r="PV21" s="21">
        <v>0</v>
      </c>
      <c r="PW21" s="21">
        <f t="shared" si="180"/>
        <v>0</v>
      </c>
      <c r="PX21" s="21">
        <v>0</v>
      </c>
      <c r="PY21" s="21">
        <f t="shared" si="181"/>
        <v>0</v>
      </c>
      <c r="PZ21" s="21">
        <v>0</v>
      </c>
      <c r="QA21" s="21">
        <f t="shared" si="182"/>
        <v>0</v>
      </c>
      <c r="QB21" s="21">
        <f t="shared" si="26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4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5"/>
        <v>0</v>
      </c>
      <c r="QO21" s="21">
        <v>0</v>
      </c>
      <c r="QP21" s="21">
        <f t="shared" si="186"/>
        <v>0</v>
      </c>
      <c r="QQ21" s="21">
        <v>0</v>
      </c>
      <c r="QR21" s="21">
        <f t="shared" si="187"/>
        <v>0</v>
      </c>
      <c r="QS21" s="21">
        <v>0</v>
      </c>
      <c r="QT21" s="21">
        <f t="shared" si="188"/>
        <v>0</v>
      </c>
      <c r="QU21" s="21">
        <v>0</v>
      </c>
      <c r="QV21" s="21">
        <f t="shared" si="189"/>
        <v>0</v>
      </c>
      <c r="QW21" s="21">
        <v>0</v>
      </c>
      <c r="QX21" s="21">
        <f t="shared" si="190"/>
        <v>0</v>
      </c>
      <c r="QY21" s="21">
        <f t="shared" si="191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247"/>
        <v>0</v>
      </c>
      <c r="RG21" s="21">
        <f t="shared" si="193"/>
        <v>0</v>
      </c>
      <c r="RH21" s="21">
        <v>0</v>
      </c>
      <c r="RI21" s="21">
        <f t="shared" si="194"/>
        <v>0</v>
      </c>
      <c r="RJ21" s="21">
        <v>0</v>
      </c>
      <c r="RK21" s="21">
        <f t="shared" si="195"/>
        <v>0</v>
      </c>
      <c r="RL21" s="21">
        <v>0</v>
      </c>
      <c r="RM21" s="21">
        <f t="shared" si="196"/>
        <v>0</v>
      </c>
      <c r="RN21" s="21">
        <v>0</v>
      </c>
      <c r="RO21" s="21">
        <f t="shared" si="197"/>
        <v>0</v>
      </c>
      <c r="RP21" s="21">
        <v>0</v>
      </c>
      <c r="RQ21" s="21">
        <f t="shared" si="198"/>
        <v>0</v>
      </c>
      <c r="RR21" s="21">
        <f t="shared" si="27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0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1"/>
        <v>0</v>
      </c>
      <c r="SE21" s="21">
        <v>0</v>
      </c>
      <c r="SF21" s="21">
        <f t="shared" si="202"/>
        <v>0</v>
      </c>
      <c r="SG21" s="21">
        <v>0</v>
      </c>
      <c r="SH21" s="21">
        <f t="shared" si="203"/>
        <v>0</v>
      </c>
      <c r="SI21" s="21">
        <v>0</v>
      </c>
      <c r="SJ21" s="21">
        <f t="shared" si="204"/>
        <v>0</v>
      </c>
      <c r="SK21" s="21">
        <v>0</v>
      </c>
      <c r="SL21" s="21">
        <f t="shared" si="205"/>
        <v>0</v>
      </c>
      <c r="SM21" s="21">
        <v>0</v>
      </c>
      <c r="SN21" s="21">
        <f t="shared" si="206"/>
        <v>0</v>
      </c>
      <c r="SO21" s="21">
        <f t="shared" si="207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248"/>
        <v>0</v>
      </c>
      <c r="SW21" s="21">
        <f t="shared" si="209"/>
        <v>0</v>
      </c>
      <c r="SX21" s="21">
        <v>0</v>
      </c>
      <c r="SY21" s="21">
        <f t="shared" si="210"/>
        <v>0</v>
      </c>
      <c r="SZ21" s="21">
        <v>0</v>
      </c>
      <c r="TA21" s="21">
        <f t="shared" si="211"/>
        <v>0</v>
      </c>
      <c r="TB21" s="21">
        <v>0</v>
      </c>
      <c r="TC21" s="21">
        <f t="shared" si="212"/>
        <v>0</v>
      </c>
      <c r="TD21" s="21">
        <v>0</v>
      </c>
      <c r="TE21" s="21">
        <f t="shared" si="213"/>
        <v>0</v>
      </c>
      <c r="TF21" s="21">
        <v>0</v>
      </c>
      <c r="TG21" s="21">
        <f t="shared" si="214"/>
        <v>0</v>
      </c>
      <c r="TH21" s="21">
        <f t="shared" si="27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16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17"/>
        <v>0</v>
      </c>
      <c r="TU21" s="21">
        <v>0</v>
      </c>
      <c r="TV21" s="21">
        <f t="shared" si="218"/>
        <v>0</v>
      </c>
      <c r="TW21" s="21">
        <v>0</v>
      </c>
      <c r="TX21" s="21">
        <f t="shared" si="219"/>
        <v>0</v>
      </c>
      <c r="TY21" s="21">
        <v>0</v>
      </c>
      <c r="TZ21" s="21">
        <f t="shared" si="220"/>
        <v>0</v>
      </c>
      <c r="UA21" s="21">
        <v>0</v>
      </c>
      <c r="UB21" s="21">
        <f t="shared" si="221"/>
        <v>0</v>
      </c>
      <c r="UC21" s="21">
        <v>0</v>
      </c>
      <c r="UD21" s="21">
        <f t="shared" si="222"/>
        <v>0</v>
      </c>
      <c r="UE21" s="21">
        <f t="shared" si="223"/>
        <v>0</v>
      </c>
      <c r="UF21" s="21"/>
      <c r="UG21" s="23">
        <f>+UF21*3%</f>
        <v>0</v>
      </c>
      <c r="UH21" s="24">
        <f t="shared" si="15"/>
        <v>0</v>
      </c>
      <c r="UI21" s="24">
        <f t="shared" si="16"/>
        <v>0</v>
      </c>
      <c r="UJ21" s="24">
        <f t="shared" si="224"/>
        <v>0</v>
      </c>
    </row>
    <row r="22" spans="1:556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7"/>
        <v>0</v>
      </c>
      <c r="M22" s="21">
        <f t="shared" si="18"/>
        <v>0</v>
      </c>
      <c r="N22" s="21">
        <v>0</v>
      </c>
      <c r="O22" s="21">
        <f t="shared" si="19"/>
        <v>0</v>
      </c>
      <c r="P22" s="21">
        <v>0</v>
      </c>
      <c r="Q22" s="21">
        <f t="shared" si="20"/>
        <v>0</v>
      </c>
      <c r="R22" s="21">
        <v>0</v>
      </c>
      <c r="S22" s="21">
        <f t="shared" si="21"/>
        <v>0</v>
      </c>
      <c r="T22" s="21">
        <v>0</v>
      </c>
      <c r="U22" s="21">
        <f t="shared" si="22"/>
        <v>0</v>
      </c>
      <c r="V22" s="21">
        <v>0</v>
      </c>
      <c r="W22" s="21">
        <f t="shared" si="23"/>
        <v>0</v>
      </c>
      <c r="X22" s="21">
        <f t="shared" si="24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5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6"/>
        <v>0</v>
      </c>
      <c r="AK22" s="21">
        <v>0</v>
      </c>
      <c r="AL22" s="21">
        <f t="shared" si="27"/>
        <v>0</v>
      </c>
      <c r="AM22" s="21">
        <v>0</v>
      </c>
      <c r="AN22" s="21">
        <f t="shared" si="28"/>
        <v>0</v>
      </c>
      <c r="AO22" s="21">
        <v>0</v>
      </c>
      <c r="AP22" s="21">
        <f t="shared" si="29"/>
        <v>0</v>
      </c>
      <c r="AQ22" s="21">
        <v>0</v>
      </c>
      <c r="AR22" s="21">
        <f t="shared" si="30"/>
        <v>0</v>
      </c>
      <c r="AS22" s="21">
        <v>0</v>
      </c>
      <c r="AT22" s="21">
        <f t="shared" si="31"/>
        <v>0</v>
      </c>
      <c r="AU22" s="21">
        <f t="shared" si="32"/>
        <v>0</v>
      </c>
      <c r="AV22" s="21"/>
      <c r="AW22" s="23">
        <f t="shared" si="225"/>
        <v>0</v>
      </c>
      <c r="AX22" s="22"/>
      <c r="AY22" s="22"/>
      <c r="AZ22" s="22"/>
      <c r="BA22" s="23">
        <v>0</v>
      </c>
      <c r="BB22" s="21">
        <f t="shared" si="237"/>
        <v>0</v>
      </c>
      <c r="BC22" s="21">
        <f t="shared" si="34"/>
        <v>0</v>
      </c>
      <c r="BD22" s="21">
        <v>0</v>
      </c>
      <c r="BE22" s="21">
        <f t="shared" si="35"/>
        <v>0</v>
      </c>
      <c r="BF22" s="21">
        <v>0</v>
      </c>
      <c r="BG22" s="21">
        <f t="shared" si="36"/>
        <v>0</v>
      </c>
      <c r="BH22" s="21">
        <v>0</v>
      </c>
      <c r="BI22" s="21">
        <f t="shared" si="37"/>
        <v>0</v>
      </c>
      <c r="BJ22" s="21">
        <v>0</v>
      </c>
      <c r="BK22" s="21">
        <f t="shared" si="38"/>
        <v>0</v>
      </c>
      <c r="BL22" s="21">
        <v>0</v>
      </c>
      <c r="BM22" s="21">
        <f t="shared" si="39"/>
        <v>0</v>
      </c>
      <c r="BN22" s="21">
        <f t="shared" si="26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1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2"/>
        <v>0</v>
      </c>
      <c r="CA22" s="21">
        <v>0</v>
      </c>
      <c r="CB22" s="21">
        <f t="shared" si="43"/>
        <v>0</v>
      </c>
      <c r="CC22" s="21">
        <v>0</v>
      </c>
      <c r="CD22" s="21">
        <f t="shared" si="44"/>
        <v>0</v>
      </c>
      <c r="CE22" s="21">
        <v>0</v>
      </c>
      <c r="CF22" s="21">
        <f t="shared" si="45"/>
        <v>0</v>
      </c>
      <c r="CG22" s="21">
        <v>0</v>
      </c>
      <c r="CH22" s="21">
        <f t="shared" si="46"/>
        <v>0</v>
      </c>
      <c r="CI22" s="21">
        <v>0</v>
      </c>
      <c r="CJ22" s="21">
        <f t="shared" si="47"/>
        <v>0</v>
      </c>
      <c r="CK22" s="21">
        <f t="shared" si="48"/>
        <v>0</v>
      </c>
      <c r="CL22" s="21"/>
      <c r="CM22" s="23">
        <f t="shared" ref="CM22:CM42" si="272">+CL22*3%</f>
        <v>0</v>
      </c>
      <c r="CN22" s="22"/>
      <c r="CO22" s="22"/>
      <c r="CP22" s="22"/>
      <c r="CQ22" s="23">
        <v>0</v>
      </c>
      <c r="CR22" s="21">
        <f t="shared" si="238"/>
        <v>0</v>
      </c>
      <c r="CS22" s="21">
        <f t="shared" si="50"/>
        <v>0</v>
      </c>
      <c r="CT22" s="21">
        <v>0</v>
      </c>
      <c r="CU22" s="21">
        <f t="shared" si="51"/>
        <v>0</v>
      </c>
      <c r="CV22" s="21">
        <v>0</v>
      </c>
      <c r="CW22" s="21">
        <f t="shared" si="52"/>
        <v>0</v>
      </c>
      <c r="CX22" s="21">
        <v>0</v>
      </c>
      <c r="CY22" s="21">
        <f t="shared" si="53"/>
        <v>0</v>
      </c>
      <c r="CZ22" s="21">
        <v>0</v>
      </c>
      <c r="DA22" s="21">
        <f t="shared" si="54"/>
        <v>0</v>
      </c>
      <c r="DB22" s="21">
        <v>0</v>
      </c>
      <c r="DC22" s="21">
        <f t="shared" si="55"/>
        <v>0</v>
      </c>
      <c r="DD22" s="21">
        <f t="shared" si="26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7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8"/>
        <v>0</v>
      </c>
      <c r="DS22" s="21">
        <v>0</v>
      </c>
      <c r="DT22" s="21">
        <f t="shared" si="59"/>
        <v>0</v>
      </c>
      <c r="DU22" s="21">
        <v>0</v>
      </c>
      <c r="DV22" s="21">
        <f t="shared" si="60"/>
        <v>0</v>
      </c>
      <c r="DW22" s="21">
        <v>0</v>
      </c>
      <c r="DX22" s="21">
        <f t="shared" si="61"/>
        <v>0</v>
      </c>
      <c r="DY22" s="21">
        <v>0</v>
      </c>
      <c r="DZ22" s="21">
        <f t="shared" si="62"/>
        <v>0</v>
      </c>
      <c r="EA22" s="21">
        <f t="shared" si="63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39"/>
        <v>0</v>
      </c>
      <c r="EI22" s="21">
        <f t="shared" si="65"/>
        <v>0</v>
      </c>
      <c r="EJ22" s="21">
        <v>0</v>
      </c>
      <c r="EK22" s="21">
        <f t="shared" si="66"/>
        <v>0</v>
      </c>
      <c r="EL22" s="21">
        <v>0</v>
      </c>
      <c r="EM22" s="21">
        <f t="shared" si="67"/>
        <v>0</v>
      </c>
      <c r="EN22" s="21">
        <v>0</v>
      </c>
      <c r="EO22" s="21">
        <f t="shared" si="68"/>
        <v>0</v>
      </c>
      <c r="EP22" s="21">
        <v>0</v>
      </c>
      <c r="EQ22" s="21">
        <f t="shared" si="69"/>
        <v>0</v>
      </c>
      <c r="ER22" s="21">
        <v>0</v>
      </c>
      <c r="ES22" s="21">
        <f t="shared" si="70"/>
        <v>0</v>
      </c>
      <c r="ET22" s="21">
        <f t="shared" si="26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2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3"/>
        <v>0</v>
      </c>
      <c r="FG22" s="21">
        <v>0</v>
      </c>
      <c r="FH22" s="21">
        <f t="shared" si="74"/>
        <v>0</v>
      </c>
      <c r="FI22" s="21">
        <v>0</v>
      </c>
      <c r="FJ22" s="21">
        <f t="shared" si="75"/>
        <v>0</v>
      </c>
      <c r="FK22" s="21">
        <v>0</v>
      </c>
      <c r="FL22" s="21">
        <f t="shared" si="76"/>
        <v>0</v>
      </c>
      <c r="FM22" s="21">
        <v>0</v>
      </c>
      <c r="FN22" s="21">
        <f t="shared" si="77"/>
        <v>0</v>
      </c>
      <c r="FO22" s="21">
        <v>0</v>
      </c>
      <c r="FP22" s="21">
        <f t="shared" si="78"/>
        <v>0</v>
      </c>
      <c r="FQ22" s="21">
        <f t="shared" si="79"/>
        <v>0</v>
      </c>
      <c r="FR22" s="21"/>
      <c r="FS22" s="23">
        <f t="shared" ref="FS22:FS42" si="273">+FR22*3%</f>
        <v>0</v>
      </c>
      <c r="FT22" s="22"/>
      <c r="FU22" s="22"/>
      <c r="FV22" s="22"/>
      <c r="FW22" s="23">
        <v>0</v>
      </c>
      <c r="FX22" s="21">
        <f t="shared" si="240"/>
        <v>0</v>
      </c>
      <c r="FY22" s="21">
        <f t="shared" si="81"/>
        <v>0</v>
      </c>
      <c r="FZ22" s="21">
        <v>0</v>
      </c>
      <c r="GA22" s="21">
        <f t="shared" si="82"/>
        <v>0</v>
      </c>
      <c r="GB22" s="21">
        <v>0</v>
      </c>
      <c r="GC22" s="21">
        <f t="shared" si="83"/>
        <v>0</v>
      </c>
      <c r="GD22" s="21">
        <v>0</v>
      </c>
      <c r="GE22" s="21">
        <f t="shared" si="84"/>
        <v>0</v>
      </c>
      <c r="GF22" s="21">
        <v>0</v>
      </c>
      <c r="GG22" s="21">
        <f t="shared" si="85"/>
        <v>0</v>
      </c>
      <c r="GH22" s="21">
        <v>0</v>
      </c>
      <c r="GI22" s="21">
        <f t="shared" si="86"/>
        <v>0</v>
      </c>
      <c r="GJ22" s="21">
        <f t="shared" si="26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8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89"/>
        <v>0</v>
      </c>
      <c r="GW22" s="21">
        <v>0</v>
      </c>
      <c r="GX22" s="21">
        <f t="shared" si="90"/>
        <v>0</v>
      </c>
      <c r="GY22" s="21">
        <v>0</v>
      </c>
      <c r="GZ22" s="21">
        <f t="shared" si="91"/>
        <v>0</v>
      </c>
      <c r="HA22" s="21">
        <v>0</v>
      </c>
      <c r="HB22" s="21">
        <f t="shared" si="92"/>
        <v>0</v>
      </c>
      <c r="HC22" s="21">
        <v>0</v>
      </c>
      <c r="HD22" s="21">
        <f t="shared" si="93"/>
        <v>0</v>
      </c>
      <c r="HE22" s="21">
        <v>0</v>
      </c>
      <c r="HF22" s="21">
        <f t="shared" si="94"/>
        <v>0</v>
      </c>
      <c r="HG22" s="21">
        <f t="shared" si="95"/>
        <v>0</v>
      </c>
      <c r="HH22" s="21"/>
      <c r="HI22" s="23">
        <f t="shared" ref="HI22:HI42" si="274">+HH22*3%</f>
        <v>0</v>
      </c>
      <c r="HJ22" s="22"/>
      <c r="HK22" s="22"/>
      <c r="HL22" s="22"/>
      <c r="HM22" s="23">
        <v>0</v>
      </c>
      <c r="HN22" s="21">
        <f t="shared" si="241"/>
        <v>0</v>
      </c>
      <c r="HO22" s="21">
        <f t="shared" si="97"/>
        <v>0</v>
      </c>
      <c r="HP22" s="21">
        <v>0</v>
      </c>
      <c r="HQ22" s="21">
        <f t="shared" si="98"/>
        <v>0</v>
      </c>
      <c r="HR22" s="21">
        <v>0</v>
      </c>
      <c r="HS22" s="21">
        <f t="shared" si="99"/>
        <v>0</v>
      </c>
      <c r="HT22" s="21">
        <v>0</v>
      </c>
      <c r="HU22" s="21">
        <f t="shared" si="100"/>
        <v>0</v>
      </c>
      <c r="HV22" s="21">
        <v>0</v>
      </c>
      <c r="HW22" s="21">
        <f t="shared" si="101"/>
        <v>0</v>
      </c>
      <c r="HX22" s="21">
        <v>0</v>
      </c>
      <c r="HY22" s="21">
        <f t="shared" si="102"/>
        <v>0</v>
      </c>
      <c r="HZ22" s="21">
        <f t="shared" si="26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4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5"/>
        <v>0</v>
      </c>
      <c r="IM22" s="21">
        <v>0</v>
      </c>
      <c r="IN22" s="21">
        <f t="shared" si="106"/>
        <v>0</v>
      </c>
      <c r="IO22" s="21">
        <v>0</v>
      </c>
      <c r="IP22" s="21">
        <f t="shared" si="107"/>
        <v>0</v>
      </c>
      <c r="IQ22" s="21">
        <v>0</v>
      </c>
      <c r="IR22" s="21">
        <f t="shared" si="108"/>
        <v>0</v>
      </c>
      <c r="IS22" s="21">
        <v>0</v>
      </c>
      <c r="IT22" s="21">
        <f t="shared" si="109"/>
        <v>0</v>
      </c>
      <c r="IU22" s="21">
        <v>0</v>
      </c>
      <c r="IV22" s="21">
        <f t="shared" si="110"/>
        <v>0</v>
      </c>
      <c r="IW22" s="21">
        <f t="shared" si="111"/>
        <v>0</v>
      </c>
      <c r="IX22" s="21"/>
      <c r="IY22" s="23">
        <f t="shared" ref="IY22:IY42" si="275">+IX22*3%</f>
        <v>0</v>
      </c>
      <c r="IZ22" s="22"/>
      <c r="JA22" s="22"/>
      <c r="JB22" s="22"/>
      <c r="JC22" s="23">
        <v>0</v>
      </c>
      <c r="JD22" s="21">
        <f t="shared" si="242"/>
        <v>0</v>
      </c>
      <c r="JE22" s="21">
        <f t="shared" si="113"/>
        <v>0</v>
      </c>
      <c r="JF22" s="21">
        <v>0</v>
      </c>
      <c r="JG22" s="21">
        <f t="shared" si="114"/>
        <v>0</v>
      </c>
      <c r="JH22" s="21">
        <v>0</v>
      </c>
      <c r="JI22" s="21">
        <f t="shared" si="115"/>
        <v>0</v>
      </c>
      <c r="JJ22" s="21">
        <v>0</v>
      </c>
      <c r="JK22" s="21">
        <f t="shared" si="116"/>
        <v>0</v>
      </c>
      <c r="JL22" s="21">
        <v>0</v>
      </c>
      <c r="JM22" s="21">
        <f t="shared" si="117"/>
        <v>0</v>
      </c>
      <c r="JN22" s="21">
        <v>0</v>
      </c>
      <c r="JO22" s="21">
        <f t="shared" si="118"/>
        <v>0</v>
      </c>
      <c r="JP22" s="21">
        <f t="shared" si="26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0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1"/>
        <v>0</v>
      </c>
      <c r="KC22" s="21">
        <v>0</v>
      </c>
      <c r="KD22" s="21">
        <f t="shared" si="122"/>
        <v>0</v>
      </c>
      <c r="KE22" s="21">
        <v>0</v>
      </c>
      <c r="KF22" s="21">
        <f t="shared" si="123"/>
        <v>0</v>
      </c>
      <c r="KG22" s="21">
        <v>0</v>
      </c>
      <c r="KH22" s="21">
        <f t="shared" si="124"/>
        <v>0</v>
      </c>
      <c r="KI22" s="21">
        <v>0</v>
      </c>
      <c r="KJ22" s="21">
        <f t="shared" si="125"/>
        <v>0</v>
      </c>
      <c r="KK22" s="21">
        <v>0</v>
      </c>
      <c r="KL22" s="21">
        <f t="shared" si="126"/>
        <v>0</v>
      </c>
      <c r="KM22" s="21">
        <f t="shared" si="127"/>
        <v>0</v>
      </c>
      <c r="KN22" s="21"/>
      <c r="KO22" s="23">
        <f t="shared" ref="KO22:KO42" si="276">+KN22*3%</f>
        <v>0</v>
      </c>
      <c r="KP22" s="22"/>
      <c r="KQ22" s="22"/>
      <c r="KR22" s="22"/>
      <c r="KS22" s="23">
        <v>0</v>
      </c>
      <c r="KT22" s="21">
        <f t="shared" si="243"/>
        <v>0</v>
      </c>
      <c r="KU22" s="21">
        <f t="shared" si="129"/>
        <v>0</v>
      </c>
      <c r="KV22" s="21">
        <v>0</v>
      </c>
      <c r="KW22" s="21">
        <f t="shared" si="130"/>
        <v>0</v>
      </c>
      <c r="KX22" s="21">
        <v>0</v>
      </c>
      <c r="KY22" s="21">
        <f t="shared" si="131"/>
        <v>0</v>
      </c>
      <c r="KZ22" s="21">
        <v>0</v>
      </c>
      <c r="LA22" s="21">
        <f t="shared" si="132"/>
        <v>0</v>
      </c>
      <c r="LB22" s="21">
        <v>0</v>
      </c>
      <c r="LC22" s="21">
        <f t="shared" si="133"/>
        <v>0</v>
      </c>
      <c r="LD22" s="21">
        <v>0</v>
      </c>
      <c r="LE22" s="21">
        <f t="shared" si="134"/>
        <v>0</v>
      </c>
      <c r="LF22" s="21">
        <f t="shared" si="26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6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7"/>
        <v>0</v>
      </c>
      <c r="LS22" s="21">
        <v>0</v>
      </c>
      <c r="LT22" s="21">
        <f t="shared" si="138"/>
        <v>0</v>
      </c>
      <c r="LU22" s="21">
        <v>0</v>
      </c>
      <c r="LV22" s="21">
        <f t="shared" si="139"/>
        <v>0</v>
      </c>
      <c r="LW22" s="21">
        <v>0</v>
      </c>
      <c r="LX22" s="21">
        <f t="shared" si="140"/>
        <v>0</v>
      </c>
      <c r="LY22" s="21">
        <v>0</v>
      </c>
      <c r="LZ22" s="21">
        <f t="shared" si="141"/>
        <v>0</v>
      </c>
      <c r="MA22" s="21">
        <v>0</v>
      </c>
      <c r="MB22" s="21">
        <f t="shared" si="142"/>
        <v>0</v>
      </c>
      <c r="MC22" s="21">
        <f t="shared" si="143"/>
        <v>0</v>
      </c>
      <c r="MD22" s="21"/>
      <c r="ME22" s="23">
        <f t="shared" ref="ME22:ME42" si="277">+MD22*3%</f>
        <v>0</v>
      </c>
      <c r="MF22" s="22"/>
      <c r="MG22" s="22"/>
      <c r="MH22" s="22"/>
      <c r="MI22" s="23">
        <v>0</v>
      </c>
      <c r="MJ22" s="21">
        <f t="shared" si="244"/>
        <v>0</v>
      </c>
      <c r="MK22" s="21">
        <f t="shared" si="145"/>
        <v>0</v>
      </c>
      <c r="ML22" s="21">
        <v>0</v>
      </c>
      <c r="MM22" s="21">
        <f t="shared" si="146"/>
        <v>0</v>
      </c>
      <c r="MN22" s="21">
        <v>0</v>
      </c>
      <c r="MO22" s="21">
        <f t="shared" si="147"/>
        <v>0</v>
      </c>
      <c r="MP22" s="21">
        <v>0</v>
      </c>
      <c r="MQ22" s="21">
        <f t="shared" si="148"/>
        <v>0</v>
      </c>
      <c r="MR22" s="21">
        <v>0</v>
      </c>
      <c r="MS22" s="21">
        <f t="shared" si="149"/>
        <v>0</v>
      </c>
      <c r="MT22" s="21">
        <v>0</v>
      </c>
      <c r="MU22" s="21">
        <f t="shared" si="150"/>
        <v>0</v>
      </c>
      <c r="MV22" s="21">
        <f t="shared" si="26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2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3"/>
        <v>0</v>
      </c>
      <c r="NI22" s="21">
        <v>0</v>
      </c>
      <c r="NJ22" s="21">
        <f t="shared" si="154"/>
        <v>0</v>
      </c>
      <c r="NK22" s="21">
        <v>0</v>
      </c>
      <c r="NL22" s="21">
        <f t="shared" si="155"/>
        <v>0</v>
      </c>
      <c r="NM22" s="21">
        <v>0</v>
      </c>
      <c r="NN22" s="21">
        <f t="shared" si="156"/>
        <v>0</v>
      </c>
      <c r="NO22" s="21">
        <v>0</v>
      </c>
      <c r="NP22" s="21">
        <f t="shared" si="157"/>
        <v>0</v>
      </c>
      <c r="NQ22" s="21">
        <v>0</v>
      </c>
      <c r="NR22" s="21">
        <f t="shared" si="158"/>
        <v>0</v>
      </c>
      <c r="NS22" s="21">
        <f t="shared" si="159"/>
        <v>0</v>
      </c>
      <c r="NT22" s="21"/>
      <c r="NU22" s="23">
        <f t="shared" ref="NU22:NU42" si="278">+NT22*3%</f>
        <v>0</v>
      </c>
      <c r="NV22" s="22"/>
      <c r="NW22" s="22"/>
      <c r="NX22" s="22"/>
      <c r="NY22" s="23">
        <v>0</v>
      </c>
      <c r="NZ22" s="21">
        <f t="shared" si="245"/>
        <v>0</v>
      </c>
      <c r="OA22" s="21">
        <f t="shared" si="161"/>
        <v>0</v>
      </c>
      <c r="OB22" s="21">
        <v>0</v>
      </c>
      <c r="OC22" s="21">
        <f t="shared" si="162"/>
        <v>0</v>
      </c>
      <c r="OD22" s="21">
        <v>0</v>
      </c>
      <c r="OE22" s="21">
        <f t="shared" si="163"/>
        <v>0</v>
      </c>
      <c r="OF22" s="21">
        <v>0</v>
      </c>
      <c r="OG22" s="21">
        <f t="shared" si="164"/>
        <v>0</v>
      </c>
      <c r="OH22" s="21">
        <v>0</v>
      </c>
      <c r="OI22" s="21">
        <f t="shared" si="165"/>
        <v>0</v>
      </c>
      <c r="OJ22" s="21">
        <v>0</v>
      </c>
      <c r="OK22" s="21">
        <f t="shared" si="166"/>
        <v>0</v>
      </c>
      <c r="OL22" s="21">
        <f t="shared" si="26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68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69"/>
        <v>0</v>
      </c>
      <c r="OY22" s="21">
        <v>0</v>
      </c>
      <c r="OZ22" s="21">
        <f t="shared" si="170"/>
        <v>0</v>
      </c>
      <c r="PA22" s="21">
        <v>0</v>
      </c>
      <c r="PB22" s="21">
        <f t="shared" si="171"/>
        <v>0</v>
      </c>
      <c r="PC22" s="21">
        <v>0</v>
      </c>
      <c r="PD22" s="21">
        <f t="shared" si="172"/>
        <v>0</v>
      </c>
      <c r="PE22" s="21">
        <v>0</v>
      </c>
      <c r="PF22" s="21">
        <f t="shared" si="173"/>
        <v>0</v>
      </c>
      <c r="PG22" s="21">
        <v>0</v>
      </c>
      <c r="PH22" s="21">
        <f t="shared" si="174"/>
        <v>0</v>
      </c>
      <c r="PI22" s="21">
        <f t="shared" si="175"/>
        <v>0</v>
      </c>
      <c r="PJ22" s="21"/>
      <c r="PK22" s="23">
        <f t="shared" ref="PK22:PK42" si="279">+PJ22*3%</f>
        <v>0</v>
      </c>
      <c r="PL22" s="22"/>
      <c r="PM22" s="22"/>
      <c r="PN22" s="22"/>
      <c r="PO22" s="23">
        <v>0</v>
      </c>
      <c r="PP22" s="21">
        <f t="shared" si="246"/>
        <v>0</v>
      </c>
      <c r="PQ22" s="21">
        <f t="shared" si="177"/>
        <v>0</v>
      </c>
      <c r="PR22" s="21">
        <v>0</v>
      </c>
      <c r="PS22" s="21">
        <f t="shared" si="178"/>
        <v>0</v>
      </c>
      <c r="PT22" s="21">
        <v>0</v>
      </c>
      <c r="PU22" s="21">
        <f t="shared" si="179"/>
        <v>0</v>
      </c>
      <c r="PV22" s="21">
        <v>0</v>
      </c>
      <c r="PW22" s="21">
        <f t="shared" si="180"/>
        <v>0</v>
      </c>
      <c r="PX22" s="21">
        <v>0</v>
      </c>
      <c r="PY22" s="21">
        <f t="shared" si="181"/>
        <v>0</v>
      </c>
      <c r="PZ22" s="21">
        <v>0</v>
      </c>
      <c r="QA22" s="21">
        <f t="shared" si="182"/>
        <v>0</v>
      </c>
      <c r="QB22" s="21">
        <f t="shared" si="26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4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5"/>
        <v>0</v>
      </c>
      <c r="QO22" s="21">
        <v>0</v>
      </c>
      <c r="QP22" s="21">
        <f t="shared" si="186"/>
        <v>0</v>
      </c>
      <c r="QQ22" s="21">
        <v>0</v>
      </c>
      <c r="QR22" s="21">
        <f t="shared" si="187"/>
        <v>0</v>
      </c>
      <c r="QS22" s="21">
        <v>0</v>
      </c>
      <c r="QT22" s="21">
        <f t="shared" si="188"/>
        <v>0</v>
      </c>
      <c r="QU22" s="21">
        <v>0</v>
      </c>
      <c r="QV22" s="21">
        <f t="shared" si="189"/>
        <v>0</v>
      </c>
      <c r="QW22" s="21">
        <v>0</v>
      </c>
      <c r="QX22" s="21">
        <f t="shared" si="190"/>
        <v>0</v>
      </c>
      <c r="QY22" s="21">
        <f t="shared" si="191"/>
        <v>0</v>
      </c>
      <c r="QZ22" s="21"/>
      <c r="RA22" s="23">
        <f t="shared" ref="RA22:RA42" si="280">+QZ22*3%</f>
        <v>0</v>
      </c>
      <c r="RB22" s="22"/>
      <c r="RC22" s="22"/>
      <c r="RD22" s="22"/>
      <c r="RE22" s="23">
        <v>0</v>
      </c>
      <c r="RF22" s="21">
        <f t="shared" si="247"/>
        <v>0</v>
      </c>
      <c r="RG22" s="21">
        <f t="shared" si="193"/>
        <v>0</v>
      </c>
      <c r="RH22" s="21">
        <v>0</v>
      </c>
      <c r="RI22" s="21">
        <f t="shared" si="194"/>
        <v>0</v>
      </c>
      <c r="RJ22" s="21">
        <v>0</v>
      </c>
      <c r="RK22" s="21">
        <f t="shared" si="195"/>
        <v>0</v>
      </c>
      <c r="RL22" s="21">
        <v>0</v>
      </c>
      <c r="RM22" s="21">
        <f t="shared" si="196"/>
        <v>0</v>
      </c>
      <c r="RN22" s="21">
        <v>0</v>
      </c>
      <c r="RO22" s="21">
        <f t="shared" si="197"/>
        <v>0</v>
      </c>
      <c r="RP22" s="21">
        <v>0</v>
      </c>
      <c r="RQ22" s="21">
        <f t="shared" si="198"/>
        <v>0</v>
      </c>
      <c r="RR22" s="21">
        <f t="shared" si="27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0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1"/>
        <v>0</v>
      </c>
      <c r="SE22" s="21">
        <v>0</v>
      </c>
      <c r="SF22" s="21">
        <f t="shared" si="202"/>
        <v>0</v>
      </c>
      <c r="SG22" s="21">
        <v>0</v>
      </c>
      <c r="SH22" s="21">
        <f t="shared" si="203"/>
        <v>0</v>
      </c>
      <c r="SI22" s="21">
        <v>0</v>
      </c>
      <c r="SJ22" s="21">
        <f t="shared" si="204"/>
        <v>0</v>
      </c>
      <c r="SK22" s="21">
        <v>0</v>
      </c>
      <c r="SL22" s="21">
        <f t="shared" si="205"/>
        <v>0</v>
      </c>
      <c r="SM22" s="21">
        <v>0</v>
      </c>
      <c r="SN22" s="21">
        <f t="shared" si="206"/>
        <v>0</v>
      </c>
      <c r="SO22" s="21">
        <f t="shared" si="207"/>
        <v>0</v>
      </c>
      <c r="SP22" s="21"/>
      <c r="SQ22" s="23">
        <f t="shared" ref="SQ22:SQ42" si="281">+SP22*3%</f>
        <v>0</v>
      </c>
      <c r="SR22" s="22"/>
      <c r="SS22" s="22"/>
      <c r="ST22" s="22"/>
      <c r="SU22" s="23">
        <v>0</v>
      </c>
      <c r="SV22" s="21">
        <f t="shared" si="248"/>
        <v>0</v>
      </c>
      <c r="SW22" s="21">
        <f t="shared" si="209"/>
        <v>0</v>
      </c>
      <c r="SX22" s="21">
        <v>0</v>
      </c>
      <c r="SY22" s="21">
        <f t="shared" si="210"/>
        <v>0</v>
      </c>
      <c r="SZ22" s="21">
        <v>0</v>
      </c>
      <c r="TA22" s="21">
        <f t="shared" si="211"/>
        <v>0</v>
      </c>
      <c r="TB22" s="21">
        <v>0</v>
      </c>
      <c r="TC22" s="21">
        <f t="shared" si="212"/>
        <v>0</v>
      </c>
      <c r="TD22" s="21">
        <v>0</v>
      </c>
      <c r="TE22" s="21">
        <f t="shared" si="213"/>
        <v>0</v>
      </c>
      <c r="TF22" s="21">
        <v>0</v>
      </c>
      <c r="TG22" s="21">
        <f t="shared" si="214"/>
        <v>0</v>
      </c>
      <c r="TH22" s="21">
        <f t="shared" si="27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16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17"/>
        <v>0</v>
      </c>
      <c r="TU22" s="21">
        <v>0</v>
      </c>
      <c r="TV22" s="21">
        <f t="shared" si="218"/>
        <v>0</v>
      </c>
      <c r="TW22" s="21">
        <v>0</v>
      </c>
      <c r="TX22" s="21">
        <f t="shared" si="219"/>
        <v>0</v>
      </c>
      <c r="TY22" s="21">
        <v>0</v>
      </c>
      <c r="TZ22" s="21">
        <f t="shared" si="220"/>
        <v>0</v>
      </c>
      <c r="UA22" s="21">
        <v>0</v>
      </c>
      <c r="UB22" s="21">
        <f t="shared" si="221"/>
        <v>0</v>
      </c>
      <c r="UC22" s="21">
        <v>0</v>
      </c>
      <c r="UD22" s="21">
        <f t="shared" si="222"/>
        <v>0</v>
      </c>
      <c r="UE22" s="21">
        <f t="shared" si="223"/>
        <v>0</v>
      </c>
      <c r="UF22" s="21"/>
      <c r="UG22" s="23">
        <f t="shared" ref="UG22:UG42" si="282">+UF22*3%</f>
        <v>0</v>
      </c>
      <c r="UH22" s="24">
        <f t="shared" si="15"/>
        <v>0</v>
      </c>
      <c r="UI22" s="24">
        <f t="shared" si="16"/>
        <v>0</v>
      </c>
      <c r="UJ22" s="24">
        <f t="shared" si="224"/>
        <v>0</v>
      </c>
    </row>
    <row r="23" spans="1:556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7"/>
        <v>0</v>
      </c>
      <c r="M23" s="21">
        <f t="shared" si="18"/>
        <v>0</v>
      </c>
      <c r="N23" s="21">
        <v>0</v>
      </c>
      <c r="O23" s="21">
        <f t="shared" si="19"/>
        <v>0</v>
      </c>
      <c r="P23" s="21">
        <v>0</v>
      </c>
      <c r="Q23" s="21">
        <f t="shared" si="20"/>
        <v>0</v>
      </c>
      <c r="R23" s="21">
        <v>0</v>
      </c>
      <c r="S23" s="21">
        <f t="shared" si="21"/>
        <v>0</v>
      </c>
      <c r="T23" s="21">
        <v>0</v>
      </c>
      <c r="U23" s="21">
        <f t="shared" si="22"/>
        <v>0</v>
      </c>
      <c r="V23" s="21">
        <v>0</v>
      </c>
      <c r="W23" s="21">
        <f t="shared" si="23"/>
        <v>0</v>
      </c>
      <c r="X23" s="21">
        <f t="shared" si="24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5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6"/>
        <v>0</v>
      </c>
      <c r="AK23" s="21">
        <v>0</v>
      </c>
      <c r="AL23" s="21">
        <f t="shared" si="27"/>
        <v>0</v>
      </c>
      <c r="AM23" s="21">
        <v>0</v>
      </c>
      <c r="AN23" s="21">
        <f t="shared" si="28"/>
        <v>0</v>
      </c>
      <c r="AO23" s="21">
        <v>0</v>
      </c>
      <c r="AP23" s="21">
        <f t="shared" si="29"/>
        <v>0</v>
      </c>
      <c r="AQ23" s="21">
        <v>0</v>
      </c>
      <c r="AR23" s="21">
        <f t="shared" si="30"/>
        <v>0</v>
      </c>
      <c r="AS23" s="21">
        <v>0</v>
      </c>
      <c r="AT23" s="21">
        <f t="shared" si="31"/>
        <v>0</v>
      </c>
      <c r="AU23" s="21">
        <f t="shared" si="32"/>
        <v>0</v>
      </c>
      <c r="AV23" s="21"/>
      <c r="AW23" s="23">
        <f t="shared" si="225"/>
        <v>0</v>
      </c>
      <c r="AX23" s="22"/>
      <c r="AY23" s="22"/>
      <c r="AZ23" s="22"/>
      <c r="BA23" s="23">
        <v>0</v>
      </c>
      <c r="BB23" s="21">
        <f t="shared" si="237"/>
        <v>0</v>
      </c>
      <c r="BC23" s="21">
        <f t="shared" si="34"/>
        <v>0</v>
      </c>
      <c r="BD23" s="21">
        <v>0</v>
      </c>
      <c r="BE23" s="21">
        <f t="shared" si="35"/>
        <v>0</v>
      </c>
      <c r="BF23" s="21">
        <v>0</v>
      </c>
      <c r="BG23" s="21">
        <f t="shared" si="36"/>
        <v>0</v>
      </c>
      <c r="BH23" s="21">
        <v>0</v>
      </c>
      <c r="BI23" s="21">
        <f t="shared" si="37"/>
        <v>0</v>
      </c>
      <c r="BJ23" s="21">
        <v>0</v>
      </c>
      <c r="BK23" s="21">
        <f t="shared" si="38"/>
        <v>0</v>
      </c>
      <c r="BL23" s="21">
        <v>0</v>
      </c>
      <c r="BM23" s="21">
        <f t="shared" si="39"/>
        <v>0</v>
      </c>
      <c r="BN23" s="21">
        <f t="shared" si="26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1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2"/>
        <v>0</v>
      </c>
      <c r="CA23" s="21">
        <v>0</v>
      </c>
      <c r="CB23" s="21">
        <f t="shared" si="43"/>
        <v>0</v>
      </c>
      <c r="CC23" s="21">
        <v>0</v>
      </c>
      <c r="CD23" s="21">
        <f t="shared" si="44"/>
        <v>0</v>
      </c>
      <c r="CE23" s="21">
        <v>0</v>
      </c>
      <c r="CF23" s="21">
        <f t="shared" si="45"/>
        <v>0</v>
      </c>
      <c r="CG23" s="21">
        <v>0</v>
      </c>
      <c r="CH23" s="21">
        <f t="shared" si="46"/>
        <v>0</v>
      </c>
      <c r="CI23" s="21">
        <v>0</v>
      </c>
      <c r="CJ23" s="21">
        <f t="shared" si="47"/>
        <v>0</v>
      </c>
      <c r="CK23" s="21">
        <f t="shared" si="48"/>
        <v>0</v>
      </c>
      <c r="CL23" s="21"/>
      <c r="CM23" s="23">
        <f t="shared" si="272"/>
        <v>0</v>
      </c>
      <c r="CN23" s="22"/>
      <c r="CO23" s="22"/>
      <c r="CP23" s="22"/>
      <c r="CQ23" s="23">
        <v>0</v>
      </c>
      <c r="CR23" s="21">
        <f t="shared" si="238"/>
        <v>0</v>
      </c>
      <c r="CS23" s="21">
        <f t="shared" si="50"/>
        <v>0</v>
      </c>
      <c r="CT23" s="21">
        <v>0</v>
      </c>
      <c r="CU23" s="21">
        <f t="shared" si="51"/>
        <v>0</v>
      </c>
      <c r="CV23" s="21">
        <v>0</v>
      </c>
      <c r="CW23" s="21">
        <f t="shared" si="52"/>
        <v>0</v>
      </c>
      <c r="CX23" s="21">
        <v>0</v>
      </c>
      <c r="CY23" s="21">
        <f t="shared" si="53"/>
        <v>0</v>
      </c>
      <c r="CZ23" s="21">
        <v>0</v>
      </c>
      <c r="DA23" s="21">
        <f t="shared" si="54"/>
        <v>0</v>
      </c>
      <c r="DB23" s="21">
        <v>0</v>
      </c>
      <c r="DC23" s="21">
        <f t="shared" si="55"/>
        <v>0</v>
      </c>
      <c r="DD23" s="21">
        <f t="shared" si="26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7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8"/>
        <v>0</v>
      </c>
      <c r="DS23" s="21">
        <v>0</v>
      </c>
      <c r="DT23" s="21">
        <f t="shared" si="59"/>
        <v>0</v>
      </c>
      <c r="DU23" s="21">
        <v>0</v>
      </c>
      <c r="DV23" s="21">
        <f t="shared" si="60"/>
        <v>0</v>
      </c>
      <c r="DW23" s="21">
        <v>0</v>
      </c>
      <c r="DX23" s="21">
        <f t="shared" si="61"/>
        <v>0</v>
      </c>
      <c r="DY23" s="21">
        <v>0</v>
      </c>
      <c r="DZ23" s="21">
        <f t="shared" si="62"/>
        <v>0</v>
      </c>
      <c r="EA23" s="21">
        <f t="shared" si="63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39"/>
        <v>0</v>
      </c>
      <c r="EI23" s="21">
        <f t="shared" si="65"/>
        <v>0</v>
      </c>
      <c r="EJ23" s="21">
        <v>0</v>
      </c>
      <c r="EK23" s="21">
        <f t="shared" si="66"/>
        <v>0</v>
      </c>
      <c r="EL23" s="21">
        <v>0</v>
      </c>
      <c r="EM23" s="21">
        <f t="shared" si="67"/>
        <v>0</v>
      </c>
      <c r="EN23" s="21">
        <v>0</v>
      </c>
      <c r="EO23" s="21">
        <f t="shared" si="68"/>
        <v>0</v>
      </c>
      <c r="EP23" s="21">
        <v>0</v>
      </c>
      <c r="EQ23" s="21">
        <f t="shared" si="69"/>
        <v>0</v>
      </c>
      <c r="ER23" s="21">
        <v>0</v>
      </c>
      <c r="ES23" s="21">
        <f t="shared" si="70"/>
        <v>0</v>
      </c>
      <c r="ET23" s="21">
        <f t="shared" si="26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2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3"/>
        <v>0</v>
      </c>
      <c r="FG23" s="21">
        <v>0</v>
      </c>
      <c r="FH23" s="21">
        <f t="shared" si="74"/>
        <v>0</v>
      </c>
      <c r="FI23" s="21">
        <v>0</v>
      </c>
      <c r="FJ23" s="21">
        <f t="shared" si="75"/>
        <v>0</v>
      </c>
      <c r="FK23" s="21">
        <v>0</v>
      </c>
      <c r="FL23" s="21">
        <f t="shared" si="76"/>
        <v>0</v>
      </c>
      <c r="FM23" s="21">
        <v>0</v>
      </c>
      <c r="FN23" s="21">
        <f t="shared" si="77"/>
        <v>0</v>
      </c>
      <c r="FO23" s="21">
        <v>0</v>
      </c>
      <c r="FP23" s="21">
        <f t="shared" si="78"/>
        <v>0</v>
      </c>
      <c r="FQ23" s="21">
        <f t="shared" si="79"/>
        <v>0</v>
      </c>
      <c r="FR23" s="21"/>
      <c r="FS23" s="23">
        <f t="shared" si="273"/>
        <v>0</v>
      </c>
      <c r="FT23" s="22"/>
      <c r="FU23" s="22"/>
      <c r="FV23" s="22"/>
      <c r="FW23" s="23">
        <v>0</v>
      </c>
      <c r="FX23" s="21">
        <f t="shared" si="240"/>
        <v>0</v>
      </c>
      <c r="FY23" s="21">
        <f t="shared" si="81"/>
        <v>0</v>
      </c>
      <c r="FZ23" s="21">
        <v>0</v>
      </c>
      <c r="GA23" s="21">
        <f t="shared" si="82"/>
        <v>0</v>
      </c>
      <c r="GB23" s="21">
        <v>0</v>
      </c>
      <c r="GC23" s="21">
        <f t="shared" si="83"/>
        <v>0</v>
      </c>
      <c r="GD23" s="21">
        <v>0</v>
      </c>
      <c r="GE23" s="21">
        <f t="shared" si="84"/>
        <v>0</v>
      </c>
      <c r="GF23" s="21">
        <v>0</v>
      </c>
      <c r="GG23" s="21">
        <f t="shared" si="85"/>
        <v>0</v>
      </c>
      <c r="GH23" s="21">
        <v>0</v>
      </c>
      <c r="GI23" s="21">
        <f t="shared" si="86"/>
        <v>0</v>
      </c>
      <c r="GJ23" s="21">
        <f t="shared" si="26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8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89"/>
        <v>0</v>
      </c>
      <c r="GW23" s="21">
        <v>0</v>
      </c>
      <c r="GX23" s="21">
        <f t="shared" si="90"/>
        <v>0</v>
      </c>
      <c r="GY23" s="21">
        <v>0</v>
      </c>
      <c r="GZ23" s="21">
        <f t="shared" si="91"/>
        <v>0</v>
      </c>
      <c r="HA23" s="21">
        <v>0</v>
      </c>
      <c r="HB23" s="21">
        <f t="shared" si="92"/>
        <v>0</v>
      </c>
      <c r="HC23" s="21">
        <v>0</v>
      </c>
      <c r="HD23" s="21">
        <f t="shared" si="93"/>
        <v>0</v>
      </c>
      <c r="HE23" s="21">
        <v>0</v>
      </c>
      <c r="HF23" s="21">
        <f t="shared" si="94"/>
        <v>0</v>
      </c>
      <c r="HG23" s="21">
        <f t="shared" si="95"/>
        <v>0</v>
      </c>
      <c r="HH23" s="21"/>
      <c r="HI23" s="23">
        <f t="shared" si="274"/>
        <v>0</v>
      </c>
      <c r="HJ23" s="22"/>
      <c r="HK23" s="22"/>
      <c r="HL23" s="22"/>
      <c r="HM23" s="23">
        <v>0</v>
      </c>
      <c r="HN23" s="21">
        <f t="shared" si="241"/>
        <v>0</v>
      </c>
      <c r="HO23" s="21">
        <f t="shared" si="97"/>
        <v>0</v>
      </c>
      <c r="HP23" s="21">
        <v>0</v>
      </c>
      <c r="HQ23" s="21">
        <f t="shared" si="98"/>
        <v>0</v>
      </c>
      <c r="HR23" s="21">
        <v>0</v>
      </c>
      <c r="HS23" s="21">
        <f t="shared" si="99"/>
        <v>0</v>
      </c>
      <c r="HT23" s="21">
        <v>0</v>
      </c>
      <c r="HU23" s="21">
        <f t="shared" si="100"/>
        <v>0</v>
      </c>
      <c r="HV23" s="21">
        <v>0</v>
      </c>
      <c r="HW23" s="21">
        <f t="shared" si="101"/>
        <v>0</v>
      </c>
      <c r="HX23" s="21">
        <v>0</v>
      </c>
      <c r="HY23" s="21">
        <f t="shared" si="102"/>
        <v>0</v>
      </c>
      <c r="HZ23" s="21">
        <f t="shared" si="26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4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5"/>
        <v>0</v>
      </c>
      <c r="IM23" s="21">
        <v>0</v>
      </c>
      <c r="IN23" s="21">
        <f t="shared" si="106"/>
        <v>0</v>
      </c>
      <c r="IO23" s="21">
        <v>0</v>
      </c>
      <c r="IP23" s="21">
        <f t="shared" si="107"/>
        <v>0</v>
      </c>
      <c r="IQ23" s="21">
        <v>0</v>
      </c>
      <c r="IR23" s="21">
        <f t="shared" si="108"/>
        <v>0</v>
      </c>
      <c r="IS23" s="21">
        <v>0</v>
      </c>
      <c r="IT23" s="21">
        <f t="shared" si="109"/>
        <v>0</v>
      </c>
      <c r="IU23" s="21">
        <v>0</v>
      </c>
      <c r="IV23" s="21">
        <f t="shared" si="110"/>
        <v>0</v>
      </c>
      <c r="IW23" s="21">
        <f t="shared" si="111"/>
        <v>0</v>
      </c>
      <c r="IX23" s="21"/>
      <c r="IY23" s="23">
        <f t="shared" si="275"/>
        <v>0</v>
      </c>
      <c r="IZ23" s="22"/>
      <c r="JA23" s="22"/>
      <c r="JB23" s="22"/>
      <c r="JC23" s="23">
        <v>0</v>
      </c>
      <c r="JD23" s="21">
        <f t="shared" si="242"/>
        <v>0</v>
      </c>
      <c r="JE23" s="21">
        <f t="shared" si="113"/>
        <v>0</v>
      </c>
      <c r="JF23" s="21">
        <v>0</v>
      </c>
      <c r="JG23" s="21">
        <f t="shared" si="114"/>
        <v>0</v>
      </c>
      <c r="JH23" s="21">
        <v>0</v>
      </c>
      <c r="JI23" s="21">
        <f t="shared" si="115"/>
        <v>0</v>
      </c>
      <c r="JJ23" s="21">
        <v>0</v>
      </c>
      <c r="JK23" s="21">
        <f t="shared" si="116"/>
        <v>0</v>
      </c>
      <c r="JL23" s="21">
        <v>0</v>
      </c>
      <c r="JM23" s="21">
        <f t="shared" si="117"/>
        <v>0</v>
      </c>
      <c r="JN23" s="21">
        <v>0</v>
      </c>
      <c r="JO23" s="21">
        <f t="shared" si="118"/>
        <v>0</v>
      </c>
      <c r="JP23" s="21">
        <f t="shared" si="26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0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1"/>
        <v>0</v>
      </c>
      <c r="KC23" s="21">
        <v>0</v>
      </c>
      <c r="KD23" s="21">
        <f t="shared" si="122"/>
        <v>0</v>
      </c>
      <c r="KE23" s="21">
        <v>0</v>
      </c>
      <c r="KF23" s="21">
        <f t="shared" si="123"/>
        <v>0</v>
      </c>
      <c r="KG23" s="21">
        <v>0</v>
      </c>
      <c r="KH23" s="21">
        <f t="shared" si="124"/>
        <v>0</v>
      </c>
      <c r="KI23" s="21">
        <v>0</v>
      </c>
      <c r="KJ23" s="21">
        <f t="shared" si="125"/>
        <v>0</v>
      </c>
      <c r="KK23" s="21">
        <v>0</v>
      </c>
      <c r="KL23" s="21">
        <f t="shared" si="126"/>
        <v>0</v>
      </c>
      <c r="KM23" s="21">
        <f t="shared" si="127"/>
        <v>0</v>
      </c>
      <c r="KN23" s="21"/>
      <c r="KO23" s="23">
        <f t="shared" si="276"/>
        <v>0</v>
      </c>
      <c r="KP23" s="22"/>
      <c r="KQ23" s="22"/>
      <c r="KR23" s="22"/>
      <c r="KS23" s="23">
        <v>0</v>
      </c>
      <c r="KT23" s="21">
        <f t="shared" si="243"/>
        <v>0</v>
      </c>
      <c r="KU23" s="21">
        <f t="shared" si="129"/>
        <v>0</v>
      </c>
      <c r="KV23" s="21">
        <v>0</v>
      </c>
      <c r="KW23" s="21">
        <f t="shared" si="130"/>
        <v>0</v>
      </c>
      <c r="KX23" s="21">
        <v>0</v>
      </c>
      <c r="KY23" s="21">
        <f t="shared" si="131"/>
        <v>0</v>
      </c>
      <c r="KZ23" s="21">
        <v>0</v>
      </c>
      <c r="LA23" s="21">
        <f t="shared" si="132"/>
        <v>0</v>
      </c>
      <c r="LB23" s="21">
        <v>0</v>
      </c>
      <c r="LC23" s="21">
        <f t="shared" si="133"/>
        <v>0</v>
      </c>
      <c r="LD23" s="21">
        <v>0</v>
      </c>
      <c r="LE23" s="21">
        <f t="shared" si="134"/>
        <v>0</v>
      </c>
      <c r="LF23" s="21">
        <f t="shared" si="26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6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7"/>
        <v>0</v>
      </c>
      <c r="LS23" s="21">
        <v>0</v>
      </c>
      <c r="LT23" s="21">
        <f t="shared" si="138"/>
        <v>0</v>
      </c>
      <c r="LU23" s="21">
        <v>0</v>
      </c>
      <c r="LV23" s="21">
        <f t="shared" si="139"/>
        <v>0</v>
      </c>
      <c r="LW23" s="21">
        <v>0</v>
      </c>
      <c r="LX23" s="21">
        <f t="shared" si="140"/>
        <v>0</v>
      </c>
      <c r="LY23" s="21">
        <v>0</v>
      </c>
      <c r="LZ23" s="21">
        <f t="shared" si="141"/>
        <v>0</v>
      </c>
      <c r="MA23" s="21">
        <v>0</v>
      </c>
      <c r="MB23" s="21">
        <f t="shared" si="142"/>
        <v>0</v>
      </c>
      <c r="MC23" s="21">
        <f t="shared" si="143"/>
        <v>0</v>
      </c>
      <c r="MD23" s="21"/>
      <c r="ME23" s="23">
        <f t="shared" si="277"/>
        <v>0</v>
      </c>
      <c r="MF23" s="22"/>
      <c r="MG23" s="22"/>
      <c r="MH23" s="22"/>
      <c r="MI23" s="23">
        <v>0</v>
      </c>
      <c r="MJ23" s="21">
        <f t="shared" si="244"/>
        <v>0</v>
      </c>
      <c r="MK23" s="21">
        <f t="shared" si="145"/>
        <v>0</v>
      </c>
      <c r="ML23" s="21">
        <v>0</v>
      </c>
      <c r="MM23" s="21">
        <f t="shared" si="146"/>
        <v>0</v>
      </c>
      <c r="MN23" s="21">
        <v>0</v>
      </c>
      <c r="MO23" s="21">
        <f t="shared" si="147"/>
        <v>0</v>
      </c>
      <c r="MP23" s="21">
        <v>0</v>
      </c>
      <c r="MQ23" s="21">
        <f t="shared" si="148"/>
        <v>0</v>
      </c>
      <c r="MR23" s="21">
        <v>0</v>
      </c>
      <c r="MS23" s="21">
        <f t="shared" si="149"/>
        <v>0</v>
      </c>
      <c r="MT23" s="21">
        <v>0</v>
      </c>
      <c r="MU23" s="21">
        <f t="shared" si="150"/>
        <v>0</v>
      </c>
      <c r="MV23" s="21">
        <f t="shared" si="26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2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3"/>
        <v>0</v>
      </c>
      <c r="NI23" s="21">
        <v>0</v>
      </c>
      <c r="NJ23" s="21">
        <f t="shared" si="154"/>
        <v>0</v>
      </c>
      <c r="NK23" s="21">
        <v>0</v>
      </c>
      <c r="NL23" s="21">
        <f t="shared" si="155"/>
        <v>0</v>
      </c>
      <c r="NM23" s="21">
        <v>0</v>
      </c>
      <c r="NN23" s="21">
        <f t="shared" si="156"/>
        <v>0</v>
      </c>
      <c r="NO23" s="21">
        <v>0</v>
      </c>
      <c r="NP23" s="21">
        <f t="shared" si="157"/>
        <v>0</v>
      </c>
      <c r="NQ23" s="21">
        <v>0</v>
      </c>
      <c r="NR23" s="21">
        <f t="shared" si="158"/>
        <v>0</v>
      </c>
      <c r="NS23" s="21">
        <f t="shared" si="159"/>
        <v>0</v>
      </c>
      <c r="NT23" s="21"/>
      <c r="NU23" s="23">
        <f t="shared" si="278"/>
        <v>0</v>
      </c>
      <c r="NV23" s="22"/>
      <c r="NW23" s="22"/>
      <c r="NX23" s="22"/>
      <c r="NY23" s="23">
        <v>0</v>
      </c>
      <c r="NZ23" s="21">
        <f t="shared" si="245"/>
        <v>0</v>
      </c>
      <c r="OA23" s="21">
        <f t="shared" si="161"/>
        <v>0</v>
      </c>
      <c r="OB23" s="21">
        <v>0</v>
      </c>
      <c r="OC23" s="21">
        <f t="shared" si="162"/>
        <v>0</v>
      </c>
      <c r="OD23" s="21">
        <v>0</v>
      </c>
      <c r="OE23" s="21">
        <f t="shared" si="163"/>
        <v>0</v>
      </c>
      <c r="OF23" s="21">
        <v>0</v>
      </c>
      <c r="OG23" s="21">
        <f t="shared" si="164"/>
        <v>0</v>
      </c>
      <c r="OH23" s="21">
        <v>0</v>
      </c>
      <c r="OI23" s="21">
        <f t="shared" si="165"/>
        <v>0</v>
      </c>
      <c r="OJ23" s="21">
        <v>0</v>
      </c>
      <c r="OK23" s="21">
        <f t="shared" si="166"/>
        <v>0</v>
      </c>
      <c r="OL23" s="21">
        <f t="shared" si="26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68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69"/>
        <v>0</v>
      </c>
      <c r="OY23" s="21">
        <v>0</v>
      </c>
      <c r="OZ23" s="21">
        <f t="shared" si="170"/>
        <v>0</v>
      </c>
      <c r="PA23" s="21">
        <v>0</v>
      </c>
      <c r="PB23" s="21">
        <f t="shared" si="171"/>
        <v>0</v>
      </c>
      <c r="PC23" s="21">
        <v>0</v>
      </c>
      <c r="PD23" s="21">
        <f t="shared" si="172"/>
        <v>0</v>
      </c>
      <c r="PE23" s="21">
        <v>0</v>
      </c>
      <c r="PF23" s="21">
        <f t="shared" si="173"/>
        <v>0</v>
      </c>
      <c r="PG23" s="21">
        <v>0</v>
      </c>
      <c r="PH23" s="21">
        <f t="shared" si="174"/>
        <v>0</v>
      </c>
      <c r="PI23" s="21">
        <f t="shared" si="175"/>
        <v>0</v>
      </c>
      <c r="PJ23" s="21"/>
      <c r="PK23" s="23">
        <f t="shared" si="279"/>
        <v>0</v>
      </c>
      <c r="PL23" s="22"/>
      <c r="PM23" s="22"/>
      <c r="PN23" s="22"/>
      <c r="PO23" s="23">
        <v>0</v>
      </c>
      <c r="PP23" s="21">
        <f t="shared" si="246"/>
        <v>0</v>
      </c>
      <c r="PQ23" s="21">
        <f t="shared" si="177"/>
        <v>0</v>
      </c>
      <c r="PR23" s="21">
        <v>0</v>
      </c>
      <c r="PS23" s="21">
        <f t="shared" si="178"/>
        <v>0</v>
      </c>
      <c r="PT23" s="21">
        <v>0</v>
      </c>
      <c r="PU23" s="21">
        <f t="shared" si="179"/>
        <v>0</v>
      </c>
      <c r="PV23" s="21">
        <v>0</v>
      </c>
      <c r="PW23" s="21">
        <f t="shared" si="180"/>
        <v>0</v>
      </c>
      <c r="PX23" s="21">
        <v>0</v>
      </c>
      <c r="PY23" s="21">
        <f t="shared" si="181"/>
        <v>0</v>
      </c>
      <c r="PZ23" s="21">
        <v>0</v>
      </c>
      <c r="QA23" s="21">
        <f t="shared" si="182"/>
        <v>0</v>
      </c>
      <c r="QB23" s="21">
        <f t="shared" si="26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4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5"/>
        <v>0</v>
      </c>
      <c r="QO23" s="21">
        <v>0</v>
      </c>
      <c r="QP23" s="21">
        <f t="shared" si="186"/>
        <v>0</v>
      </c>
      <c r="QQ23" s="21">
        <v>0</v>
      </c>
      <c r="QR23" s="21">
        <f t="shared" si="187"/>
        <v>0</v>
      </c>
      <c r="QS23" s="21">
        <v>0</v>
      </c>
      <c r="QT23" s="21">
        <f t="shared" si="188"/>
        <v>0</v>
      </c>
      <c r="QU23" s="21">
        <v>0</v>
      </c>
      <c r="QV23" s="21">
        <f t="shared" si="189"/>
        <v>0</v>
      </c>
      <c r="QW23" s="21">
        <v>0</v>
      </c>
      <c r="QX23" s="21">
        <f t="shared" si="190"/>
        <v>0</v>
      </c>
      <c r="QY23" s="21">
        <f t="shared" si="191"/>
        <v>0</v>
      </c>
      <c r="QZ23" s="21"/>
      <c r="RA23" s="23">
        <f t="shared" si="280"/>
        <v>0</v>
      </c>
      <c r="RB23" s="22"/>
      <c r="RC23" s="22"/>
      <c r="RD23" s="22"/>
      <c r="RE23" s="23">
        <v>0</v>
      </c>
      <c r="RF23" s="21">
        <f t="shared" si="247"/>
        <v>0</v>
      </c>
      <c r="RG23" s="21">
        <f t="shared" si="193"/>
        <v>0</v>
      </c>
      <c r="RH23" s="21">
        <v>0</v>
      </c>
      <c r="RI23" s="21">
        <f t="shared" si="194"/>
        <v>0</v>
      </c>
      <c r="RJ23" s="21">
        <v>0</v>
      </c>
      <c r="RK23" s="21">
        <f t="shared" si="195"/>
        <v>0</v>
      </c>
      <c r="RL23" s="21">
        <v>0</v>
      </c>
      <c r="RM23" s="21">
        <f t="shared" si="196"/>
        <v>0</v>
      </c>
      <c r="RN23" s="21">
        <v>0</v>
      </c>
      <c r="RO23" s="21">
        <f t="shared" si="197"/>
        <v>0</v>
      </c>
      <c r="RP23" s="21">
        <v>0</v>
      </c>
      <c r="RQ23" s="21">
        <f t="shared" si="198"/>
        <v>0</v>
      </c>
      <c r="RR23" s="21">
        <f t="shared" si="27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0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1"/>
        <v>0</v>
      </c>
      <c r="SE23" s="21">
        <v>0</v>
      </c>
      <c r="SF23" s="21">
        <f t="shared" si="202"/>
        <v>0</v>
      </c>
      <c r="SG23" s="21">
        <v>0</v>
      </c>
      <c r="SH23" s="21">
        <f t="shared" si="203"/>
        <v>0</v>
      </c>
      <c r="SI23" s="21">
        <v>0</v>
      </c>
      <c r="SJ23" s="21">
        <f t="shared" si="204"/>
        <v>0</v>
      </c>
      <c r="SK23" s="21">
        <v>0</v>
      </c>
      <c r="SL23" s="21">
        <f t="shared" si="205"/>
        <v>0</v>
      </c>
      <c r="SM23" s="21">
        <v>0</v>
      </c>
      <c r="SN23" s="21">
        <f t="shared" si="206"/>
        <v>0</v>
      </c>
      <c r="SO23" s="21">
        <f t="shared" si="207"/>
        <v>0</v>
      </c>
      <c r="SP23" s="21"/>
      <c r="SQ23" s="23">
        <f t="shared" si="281"/>
        <v>0</v>
      </c>
      <c r="SR23" s="22"/>
      <c r="SS23" s="22"/>
      <c r="ST23" s="22"/>
      <c r="SU23" s="23">
        <v>0</v>
      </c>
      <c r="SV23" s="21">
        <f t="shared" si="248"/>
        <v>0</v>
      </c>
      <c r="SW23" s="21">
        <f t="shared" si="209"/>
        <v>0</v>
      </c>
      <c r="SX23" s="21">
        <v>0</v>
      </c>
      <c r="SY23" s="21">
        <f t="shared" si="210"/>
        <v>0</v>
      </c>
      <c r="SZ23" s="21">
        <v>0</v>
      </c>
      <c r="TA23" s="21">
        <f t="shared" si="211"/>
        <v>0</v>
      </c>
      <c r="TB23" s="21">
        <v>0</v>
      </c>
      <c r="TC23" s="21">
        <f t="shared" si="212"/>
        <v>0</v>
      </c>
      <c r="TD23" s="21">
        <v>0</v>
      </c>
      <c r="TE23" s="21">
        <f t="shared" si="213"/>
        <v>0</v>
      </c>
      <c r="TF23" s="21">
        <v>0</v>
      </c>
      <c r="TG23" s="21">
        <f t="shared" si="214"/>
        <v>0</v>
      </c>
      <c r="TH23" s="21">
        <f t="shared" si="27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16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17"/>
        <v>0</v>
      </c>
      <c r="TU23" s="21">
        <v>0</v>
      </c>
      <c r="TV23" s="21">
        <f t="shared" si="218"/>
        <v>0</v>
      </c>
      <c r="TW23" s="21">
        <v>0</v>
      </c>
      <c r="TX23" s="21">
        <f t="shared" si="219"/>
        <v>0</v>
      </c>
      <c r="TY23" s="21">
        <v>0</v>
      </c>
      <c r="TZ23" s="21">
        <f t="shared" si="220"/>
        <v>0</v>
      </c>
      <c r="UA23" s="21">
        <v>0</v>
      </c>
      <c r="UB23" s="21">
        <f t="shared" si="221"/>
        <v>0</v>
      </c>
      <c r="UC23" s="21">
        <v>0</v>
      </c>
      <c r="UD23" s="21">
        <f t="shared" si="222"/>
        <v>0</v>
      </c>
      <c r="UE23" s="21">
        <f t="shared" si="223"/>
        <v>0</v>
      </c>
      <c r="UF23" s="21"/>
      <c r="UG23" s="23">
        <f t="shared" si="282"/>
        <v>0</v>
      </c>
      <c r="UH23" s="24">
        <f t="shared" si="15"/>
        <v>0</v>
      </c>
      <c r="UI23" s="24">
        <f t="shared" si="16"/>
        <v>0</v>
      </c>
      <c r="UJ23" s="24">
        <f t="shared" si="224"/>
        <v>0</v>
      </c>
    </row>
    <row r="24" spans="1:556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7"/>
        <v>0</v>
      </c>
      <c r="M24" s="21">
        <f t="shared" si="18"/>
        <v>0</v>
      </c>
      <c r="N24" s="21">
        <v>0</v>
      </c>
      <c r="O24" s="21">
        <f t="shared" si="19"/>
        <v>0</v>
      </c>
      <c r="P24" s="21">
        <v>0</v>
      </c>
      <c r="Q24" s="21">
        <f t="shared" si="20"/>
        <v>0</v>
      </c>
      <c r="R24" s="21">
        <v>0</v>
      </c>
      <c r="S24" s="21">
        <f t="shared" si="21"/>
        <v>0</v>
      </c>
      <c r="T24" s="21">
        <v>0</v>
      </c>
      <c r="U24" s="21">
        <f t="shared" si="22"/>
        <v>0</v>
      </c>
      <c r="V24" s="21">
        <v>0</v>
      </c>
      <c r="W24" s="21">
        <f t="shared" si="23"/>
        <v>0</v>
      </c>
      <c r="X24" s="21">
        <f t="shared" si="24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5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6"/>
        <v>0</v>
      </c>
      <c r="AK24" s="21">
        <v>0</v>
      </c>
      <c r="AL24" s="21">
        <f t="shared" si="27"/>
        <v>0</v>
      </c>
      <c r="AM24" s="21">
        <v>0</v>
      </c>
      <c r="AN24" s="21">
        <f t="shared" si="28"/>
        <v>0</v>
      </c>
      <c r="AO24" s="21">
        <v>0</v>
      </c>
      <c r="AP24" s="21">
        <f t="shared" si="29"/>
        <v>0</v>
      </c>
      <c r="AQ24" s="21">
        <v>0</v>
      </c>
      <c r="AR24" s="21">
        <f t="shared" si="30"/>
        <v>0</v>
      </c>
      <c r="AS24" s="21">
        <v>0</v>
      </c>
      <c r="AT24" s="21">
        <f t="shared" si="31"/>
        <v>0</v>
      </c>
      <c r="AU24" s="21">
        <f t="shared" si="32"/>
        <v>0</v>
      </c>
      <c r="AV24" s="21"/>
      <c r="AW24" s="23">
        <f t="shared" si="225"/>
        <v>0</v>
      </c>
      <c r="AX24" s="22"/>
      <c r="AY24" s="22"/>
      <c r="AZ24" s="22"/>
      <c r="BA24" s="23">
        <v>0</v>
      </c>
      <c r="BB24" s="21">
        <f t="shared" si="237"/>
        <v>0</v>
      </c>
      <c r="BC24" s="21">
        <f t="shared" si="34"/>
        <v>0</v>
      </c>
      <c r="BD24" s="21">
        <v>0</v>
      </c>
      <c r="BE24" s="21">
        <f t="shared" si="35"/>
        <v>0</v>
      </c>
      <c r="BF24" s="21">
        <v>0</v>
      </c>
      <c r="BG24" s="21">
        <f t="shared" si="36"/>
        <v>0</v>
      </c>
      <c r="BH24" s="21">
        <v>0</v>
      </c>
      <c r="BI24" s="21">
        <f t="shared" si="37"/>
        <v>0</v>
      </c>
      <c r="BJ24" s="21">
        <v>0</v>
      </c>
      <c r="BK24" s="21">
        <f t="shared" si="38"/>
        <v>0</v>
      </c>
      <c r="BL24" s="21">
        <v>0</v>
      </c>
      <c r="BM24" s="21">
        <f t="shared" si="39"/>
        <v>0</v>
      </c>
      <c r="BN24" s="21">
        <f t="shared" si="26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1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2"/>
        <v>0</v>
      </c>
      <c r="CA24" s="21">
        <v>0</v>
      </c>
      <c r="CB24" s="21">
        <f t="shared" si="43"/>
        <v>0</v>
      </c>
      <c r="CC24" s="21">
        <v>0</v>
      </c>
      <c r="CD24" s="21">
        <f t="shared" si="44"/>
        <v>0</v>
      </c>
      <c r="CE24" s="21">
        <v>0</v>
      </c>
      <c r="CF24" s="21">
        <f t="shared" si="45"/>
        <v>0</v>
      </c>
      <c r="CG24" s="21">
        <v>0</v>
      </c>
      <c r="CH24" s="21">
        <f t="shared" si="46"/>
        <v>0</v>
      </c>
      <c r="CI24" s="21">
        <v>0</v>
      </c>
      <c r="CJ24" s="21">
        <f t="shared" si="47"/>
        <v>0</v>
      </c>
      <c r="CK24" s="21">
        <f t="shared" si="48"/>
        <v>0</v>
      </c>
      <c r="CL24" s="21"/>
      <c r="CM24" s="23">
        <f t="shared" si="272"/>
        <v>0</v>
      </c>
      <c r="CN24" s="22"/>
      <c r="CO24" s="22"/>
      <c r="CP24" s="22"/>
      <c r="CQ24" s="23">
        <v>0</v>
      </c>
      <c r="CR24" s="21">
        <f t="shared" si="238"/>
        <v>0</v>
      </c>
      <c r="CS24" s="21">
        <f t="shared" si="50"/>
        <v>0</v>
      </c>
      <c r="CT24" s="21">
        <v>0</v>
      </c>
      <c r="CU24" s="21">
        <f t="shared" si="51"/>
        <v>0</v>
      </c>
      <c r="CV24" s="21">
        <v>0</v>
      </c>
      <c r="CW24" s="21">
        <f t="shared" si="52"/>
        <v>0</v>
      </c>
      <c r="CX24" s="21">
        <v>0</v>
      </c>
      <c r="CY24" s="21">
        <f t="shared" si="53"/>
        <v>0</v>
      </c>
      <c r="CZ24" s="21">
        <v>0</v>
      </c>
      <c r="DA24" s="21">
        <f t="shared" si="54"/>
        <v>0</v>
      </c>
      <c r="DB24" s="21">
        <v>0</v>
      </c>
      <c r="DC24" s="21">
        <f t="shared" si="55"/>
        <v>0</v>
      </c>
      <c r="DD24" s="21">
        <f t="shared" si="26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7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8"/>
        <v>0</v>
      </c>
      <c r="DS24" s="21">
        <v>0</v>
      </c>
      <c r="DT24" s="21">
        <f t="shared" si="59"/>
        <v>0</v>
      </c>
      <c r="DU24" s="21">
        <v>0</v>
      </c>
      <c r="DV24" s="21">
        <f t="shared" si="60"/>
        <v>0</v>
      </c>
      <c r="DW24" s="21">
        <v>0</v>
      </c>
      <c r="DX24" s="21">
        <f t="shared" si="61"/>
        <v>0</v>
      </c>
      <c r="DY24" s="21">
        <v>0</v>
      </c>
      <c r="DZ24" s="21">
        <f t="shared" si="62"/>
        <v>0</v>
      </c>
      <c r="EA24" s="21">
        <f t="shared" si="63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39"/>
        <v>0</v>
      </c>
      <c r="EI24" s="21">
        <f t="shared" si="65"/>
        <v>0</v>
      </c>
      <c r="EJ24" s="21">
        <v>0</v>
      </c>
      <c r="EK24" s="21">
        <f t="shared" si="66"/>
        <v>0</v>
      </c>
      <c r="EL24" s="21">
        <v>0</v>
      </c>
      <c r="EM24" s="21">
        <f t="shared" si="67"/>
        <v>0</v>
      </c>
      <c r="EN24" s="21">
        <v>0</v>
      </c>
      <c r="EO24" s="21">
        <f t="shared" si="68"/>
        <v>0</v>
      </c>
      <c r="EP24" s="21">
        <v>0</v>
      </c>
      <c r="EQ24" s="21">
        <f t="shared" si="69"/>
        <v>0</v>
      </c>
      <c r="ER24" s="21">
        <v>0</v>
      </c>
      <c r="ES24" s="21">
        <f t="shared" si="70"/>
        <v>0</v>
      </c>
      <c r="ET24" s="21">
        <f t="shared" si="26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2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3"/>
        <v>0</v>
      </c>
      <c r="FG24" s="21">
        <v>0</v>
      </c>
      <c r="FH24" s="21">
        <f t="shared" si="74"/>
        <v>0</v>
      </c>
      <c r="FI24" s="21">
        <v>0</v>
      </c>
      <c r="FJ24" s="21">
        <f t="shared" si="75"/>
        <v>0</v>
      </c>
      <c r="FK24" s="21">
        <v>0</v>
      </c>
      <c r="FL24" s="21">
        <f t="shared" si="76"/>
        <v>0</v>
      </c>
      <c r="FM24" s="21">
        <v>0</v>
      </c>
      <c r="FN24" s="21">
        <f t="shared" si="77"/>
        <v>0</v>
      </c>
      <c r="FO24" s="21">
        <v>0</v>
      </c>
      <c r="FP24" s="21">
        <f t="shared" si="78"/>
        <v>0</v>
      </c>
      <c r="FQ24" s="21">
        <f t="shared" si="79"/>
        <v>0</v>
      </c>
      <c r="FR24" s="21"/>
      <c r="FS24" s="23">
        <f t="shared" si="273"/>
        <v>0</v>
      </c>
      <c r="FT24" s="22"/>
      <c r="FU24" s="22"/>
      <c r="FV24" s="22"/>
      <c r="FW24" s="23">
        <v>0</v>
      </c>
      <c r="FX24" s="21">
        <f t="shared" si="240"/>
        <v>0</v>
      </c>
      <c r="FY24" s="21">
        <f t="shared" si="81"/>
        <v>0</v>
      </c>
      <c r="FZ24" s="21">
        <v>0</v>
      </c>
      <c r="GA24" s="21">
        <f t="shared" si="82"/>
        <v>0</v>
      </c>
      <c r="GB24" s="21">
        <v>0</v>
      </c>
      <c r="GC24" s="21">
        <f t="shared" si="83"/>
        <v>0</v>
      </c>
      <c r="GD24" s="21">
        <v>0</v>
      </c>
      <c r="GE24" s="21">
        <f t="shared" si="84"/>
        <v>0</v>
      </c>
      <c r="GF24" s="21">
        <v>0</v>
      </c>
      <c r="GG24" s="21">
        <f t="shared" si="85"/>
        <v>0</v>
      </c>
      <c r="GH24" s="21">
        <v>0</v>
      </c>
      <c r="GI24" s="21">
        <f t="shared" si="86"/>
        <v>0</v>
      </c>
      <c r="GJ24" s="21">
        <f t="shared" si="26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8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89"/>
        <v>0</v>
      </c>
      <c r="GW24" s="21">
        <v>0</v>
      </c>
      <c r="GX24" s="21">
        <f t="shared" si="90"/>
        <v>0</v>
      </c>
      <c r="GY24" s="21">
        <v>0</v>
      </c>
      <c r="GZ24" s="21">
        <f t="shared" si="91"/>
        <v>0</v>
      </c>
      <c r="HA24" s="21">
        <v>0</v>
      </c>
      <c r="HB24" s="21">
        <f t="shared" si="92"/>
        <v>0</v>
      </c>
      <c r="HC24" s="21">
        <v>0</v>
      </c>
      <c r="HD24" s="21">
        <f t="shared" si="93"/>
        <v>0</v>
      </c>
      <c r="HE24" s="21">
        <v>0</v>
      </c>
      <c r="HF24" s="21">
        <f t="shared" si="94"/>
        <v>0</v>
      </c>
      <c r="HG24" s="21">
        <f t="shared" si="95"/>
        <v>0</v>
      </c>
      <c r="HH24" s="21"/>
      <c r="HI24" s="23">
        <f t="shared" si="274"/>
        <v>0</v>
      </c>
      <c r="HJ24" s="22"/>
      <c r="HK24" s="22"/>
      <c r="HL24" s="22"/>
      <c r="HM24" s="23">
        <v>0</v>
      </c>
      <c r="HN24" s="21">
        <f t="shared" si="241"/>
        <v>0</v>
      </c>
      <c r="HO24" s="21">
        <f t="shared" si="97"/>
        <v>0</v>
      </c>
      <c r="HP24" s="21">
        <v>0</v>
      </c>
      <c r="HQ24" s="21">
        <f t="shared" si="98"/>
        <v>0</v>
      </c>
      <c r="HR24" s="21">
        <v>0</v>
      </c>
      <c r="HS24" s="21">
        <f t="shared" si="99"/>
        <v>0</v>
      </c>
      <c r="HT24" s="21">
        <v>0</v>
      </c>
      <c r="HU24" s="21">
        <f t="shared" si="100"/>
        <v>0</v>
      </c>
      <c r="HV24" s="21">
        <v>0</v>
      </c>
      <c r="HW24" s="21">
        <f t="shared" si="101"/>
        <v>0</v>
      </c>
      <c r="HX24" s="21">
        <v>0</v>
      </c>
      <c r="HY24" s="21">
        <f t="shared" si="102"/>
        <v>0</v>
      </c>
      <c r="HZ24" s="21">
        <f t="shared" si="26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4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5"/>
        <v>0</v>
      </c>
      <c r="IM24" s="21">
        <v>0</v>
      </c>
      <c r="IN24" s="21">
        <f t="shared" si="106"/>
        <v>0</v>
      </c>
      <c r="IO24" s="21">
        <v>0</v>
      </c>
      <c r="IP24" s="21">
        <f t="shared" si="107"/>
        <v>0</v>
      </c>
      <c r="IQ24" s="21">
        <v>0</v>
      </c>
      <c r="IR24" s="21">
        <f t="shared" si="108"/>
        <v>0</v>
      </c>
      <c r="IS24" s="21">
        <v>0</v>
      </c>
      <c r="IT24" s="21">
        <f t="shared" si="109"/>
        <v>0</v>
      </c>
      <c r="IU24" s="21">
        <v>0</v>
      </c>
      <c r="IV24" s="21">
        <f t="shared" si="110"/>
        <v>0</v>
      </c>
      <c r="IW24" s="21">
        <f t="shared" si="111"/>
        <v>0</v>
      </c>
      <c r="IX24" s="21"/>
      <c r="IY24" s="23">
        <f t="shared" si="275"/>
        <v>0</v>
      </c>
      <c r="IZ24" s="22"/>
      <c r="JA24" s="22"/>
      <c r="JB24" s="22"/>
      <c r="JC24" s="23">
        <v>0</v>
      </c>
      <c r="JD24" s="21">
        <f t="shared" si="242"/>
        <v>0</v>
      </c>
      <c r="JE24" s="21">
        <f t="shared" si="113"/>
        <v>0</v>
      </c>
      <c r="JF24" s="21">
        <v>0</v>
      </c>
      <c r="JG24" s="21">
        <f t="shared" si="114"/>
        <v>0</v>
      </c>
      <c r="JH24" s="21">
        <v>0</v>
      </c>
      <c r="JI24" s="21">
        <f t="shared" si="115"/>
        <v>0</v>
      </c>
      <c r="JJ24" s="21">
        <v>0</v>
      </c>
      <c r="JK24" s="21">
        <f t="shared" si="116"/>
        <v>0</v>
      </c>
      <c r="JL24" s="21">
        <v>0</v>
      </c>
      <c r="JM24" s="21">
        <f t="shared" si="117"/>
        <v>0</v>
      </c>
      <c r="JN24" s="21">
        <v>0</v>
      </c>
      <c r="JO24" s="21">
        <f t="shared" si="118"/>
        <v>0</v>
      </c>
      <c r="JP24" s="21">
        <f t="shared" si="26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0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1"/>
        <v>0</v>
      </c>
      <c r="KC24" s="21">
        <v>0</v>
      </c>
      <c r="KD24" s="21">
        <f t="shared" si="122"/>
        <v>0</v>
      </c>
      <c r="KE24" s="21">
        <v>0</v>
      </c>
      <c r="KF24" s="21">
        <f t="shared" si="123"/>
        <v>0</v>
      </c>
      <c r="KG24" s="21">
        <v>0</v>
      </c>
      <c r="KH24" s="21">
        <f t="shared" si="124"/>
        <v>0</v>
      </c>
      <c r="KI24" s="21">
        <v>0</v>
      </c>
      <c r="KJ24" s="21">
        <f t="shared" si="125"/>
        <v>0</v>
      </c>
      <c r="KK24" s="21">
        <v>0</v>
      </c>
      <c r="KL24" s="21">
        <f t="shared" si="126"/>
        <v>0</v>
      </c>
      <c r="KM24" s="21">
        <f t="shared" si="127"/>
        <v>0</v>
      </c>
      <c r="KN24" s="21"/>
      <c r="KO24" s="23">
        <f t="shared" si="276"/>
        <v>0</v>
      </c>
      <c r="KP24" s="22"/>
      <c r="KQ24" s="22"/>
      <c r="KR24" s="22"/>
      <c r="KS24" s="23">
        <v>0</v>
      </c>
      <c r="KT24" s="21">
        <f t="shared" si="243"/>
        <v>0</v>
      </c>
      <c r="KU24" s="21">
        <f t="shared" si="129"/>
        <v>0</v>
      </c>
      <c r="KV24" s="21">
        <v>0</v>
      </c>
      <c r="KW24" s="21">
        <f t="shared" si="130"/>
        <v>0</v>
      </c>
      <c r="KX24" s="21">
        <v>0</v>
      </c>
      <c r="KY24" s="21">
        <f t="shared" si="131"/>
        <v>0</v>
      </c>
      <c r="KZ24" s="21">
        <v>0</v>
      </c>
      <c r="LA24" s="21">
        <f t="shared" si="132"/>
        <v>0</v>
      </c>
      <c r="LB24" s="21">
        <v>0</v>
      </c>
      <c r="LC24" s="21">
        <f t="shared" si="133"/>
        <v>0</v>
      </c>
      <c r="LD24" s="21">
        <v>0</v>
      </c>
      <c r="LE24" s="21">
        <f t="shared" si="134"/>
        <v>0</v>
      </c>
      <c r="LF24" s="21">
        <f t="shared" si="26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6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7"/>
        <v>0</v>
      </c>
      <c r="LS24" s="21">
        <v>0</v>
      </c>
      <c r="LT24" s="21">
        <f t="shared" si="138"/>
        <v>0</v>
      </c>
      <c r="LU24" s="21">
        <v>0</v>
      </c>
      <c r="LV24" s="21">
        <f t="shared" si="139"/>
        <v>0</v>
      </c>
      <c r="LW24" s="21">
        <v>0</v>
      </c>
      <c r="LX24" s="21">
        <f t="shared" si="140"/>
        <v>0</v>
      </c>
      <c r="LY24" s="21">
        <v>0</v>
      </c>
      <c r="LZ24" s="21">
        <f t="shared" si="141"/>
        <v>0</v>
      </c>
      <c r="MA24" s="21">
        <v>0</v>
      </c>
      <c r="MB24" s="21">
        <f t="shared" si="142"/>
        <v>0</v>
      </c>
      <c r="MC24" s="21">
        <f t="shared" si="143"/>
        <v>0</v>
      </c>
      <c r="MD24" s="21"/>
      <c r="ME24" s="23">
        <f t="shared" si="277"/>
        <v>0</v>
      </c>
      <c r="MF24" s="22"/>
      <c r="MG24" s="22"/>
      <c r="MH24" s="22"/>
      <c r="MI24" s="23">
        <v>0</v>
      </c>
      <c r="MJ24" s="21">
        <f t="shared" si="244"/>
        <v>0</v>
      </c>
      <c r="MK24" s="21">
        <f t="shared" si="145"/>
        <v>0</v>
      </c>
      <c r="ML24" s="21">
        <v>0</v>
      </c>
      <c r="MM24" s="21">
        <f t="shared" si="146"/>
        <v>0</v>
      </c>
      <c r="MN24" s="21">
        <v>0</v>
      </c>
      <c r="MO24" s="21">
        <f t="shared" si="147"/>
        <v>0</v>
      </c>
      <c r="MP24" s="21">
        <v>0</v>
      </c>
      <c r="MQ24" s="21">
        <f t="shared" si="148"/>
        <v>0</v>
      </c>
      <c r="MR24" s="21">
        <v>0</v>
      </c>
      <c r="MS24" s="21">
        <f t="shared" si="149"/>
        <v>0</v>
      </c>
      <c r="MT24" s="21">
        <v>0</v>
      </c>
      <c r="MU24" s="21">
        <f t="shared" si="150"/>
        <v>0</v>
      </c>
      <c r="MV24" s="21">
        <f t="shared" si="26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2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3"/>
        <v>0</v>
      </c>
      <c r="NI24" s="21">
        <v>0</v>
      </c>
      <c r="NJ24" s="21">
        <f t="shared" si="154"/>
        <v>0</v>
      </c>
      <c r="NK24" s="21">
        <v>0</v>
      </c>
      <c r="NL24" s="21">
        <f t="shared" si="155"/>
        <v>0</v>
      </c>
      <c r="NM24" s="21">
        <v>0</v>
      </c>
      <c r="NN24" s="21">
        <f t="shared" si="156"/>
        <v>0</v>
      </c>
      <c r="NO24" s="21">
        <v>0</v>
      </c>
      <c r="NP24" s="21">
        <f t="shared" si="157"/>
        <v>0</v>
      </c>
      <c r="NQ24" s="21">
        <v>0</v>
      </c>
      <c r="NR24" s="21">
        <f t="shared" si="158"/>
        <v>0</v>
      </c>
      <c r="NS24" s="21">
        <f t="shared" si="159"/>
        <v>0</v>
      </c>
      <c r="NT24" s="21"/>
      <c r="NU24" s="23">
        <f t="shared" si="278"/>
        <v>0</v>
      </c>
      <c r="NV24" s="22"/>
      <c r="NW24" s="22"/>
      <c r="NX24" s="22"/>
      <c r="NY24" s="23">
        <v>0</v>
      </c>
      <c r="NZ24" s="21">
        <f t="shared" si="245"/>
        <v>0</v>
      </c>
      <c r="OA24" s="21">
        <f t="shared" si="161"/>
        <v>0</v>
      </c>
      <c r="OB24" s="21">
        <v>0</v>
      </c>
      <c r="OC24" s="21">
        <f t="shared" si="162"/>
        <v>0</v>
      </c>
      <c r="OD24" s="21">
        <v>0</v>
      </c>
      <c r="OE24" s="21">
        <f t="shared" si="163"/>
        <v>0</v>
      </c>
      <c r="OF24" s="21">
        <v>0</v>
      </c>
      <c r="OG24" s="21">
        <f t="shared" si="164"/>
        <v>0</v>
      </c>
      <c r="OH24" s="21">
        <v>0</v>
      </c>
      <c r="OI24" s="21">
        <f t="shared" si="165"/>
        <v>0</v>
      </c>
      <c r="OJ24" s="21">
        <v>0</v>
      </c>
      <c r="OK24" s="21">
        <f t="shared" si="166"/>
        <v>0</v>
      </c>
      <c r="OL24" s="21">
        <f t="shared" si="26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68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69"/>
        <v>0</v>
      </c>
      <c r="OY24" s="21">
        <v>0</v>
      </c>
      <c r="OZ24" s="21">
        <f t="shared" si="170"/>
        <v>0</v>
      </c>
      <c r="PA24" s="21">
        <v>0</v>
      </c>
      <c r="PB24" s="21">
        <f t="shared" si="171"/>
        <v>0</v>
      </c>
      <c r="PC24" s="21">
        <v>0</v>
      </c>
      <c r="PD24" s="21">
        <f t="shared" si="172"/>
        <v>0</v>
      </c>
      <c r="PE24" s="21">
        <v>0</v>
      </c>
      <c r="PF24" s="21">
        <f t="shared" si="173"/>
        <v>0</v>
      </c>
      <c r="PG24" s="21">
        <v>0</v>
      </c>
      <c r="PH24" s="21">
        <f t="shared" si="174"/>
        <v>0</v>
      </c>
      <c r="PI24" s="21">
        <f t="shared" si="175"/>
        <v>0</v>
      </c>
      <c r="PJ24" s="21"/>
      <c r="PK24" s="23">
        <f t="shared" si="279"/>
        <v>0</v>
      </c>
      <c r="PL24" s="22"/>
      <c r="PM24" s="22"/>
      <c r="PN24" s="22"/>
      <c r="PO24" s="23">
        <v>0</v>
      </c>
      <c r="PP24" s="21">
        <f t="shared" si="246"/>
        <v>0</v>
      </c>
      <c r="PQ24" s="21">
        <f t="shared" si="177"/>
        <v>0</v>
      </c>
      <c r="PR24" s="21">
        <v>0</v>
      </c>
      <c r="PS24" s="21">
        <f t="shared" si="178"/>
        <v>0</v>
      </c>
      <c r="PT24" s="21">
        <v>0</v>
      </c>
      <c r="PU24" s="21">
        <f t="shared" si="179"/>
        <v>0</v>
      </c>
      <c r="PV24" s="21">
        <v>0</v>
      </c>
      <c r="PW24" s="21">
        <f t="shared" si="180"/>
        <v>0</v>
      </c>
      <c r="PX24" s="21">
        <v>0</v>
      </c>
      <c r="PY24" s="21">
        <f t="shared" si="181"/>
        <v>0</v>
      </c>
      <c r="PZ24" s="21">
        <v>0</v>
      </c>
      <c r="QA24" s="21">
        <f t="shared" si="182"/>
        <v>0</v>
      </c>
      <c r="QB24" s="21">
        <f t="shared" si="26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4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5"/>
        <v>0</v>
      </c>
      <c r="QO24" s="21">
        <v>0</v>
      </c>
      <c r="QP24" s="21">
        <f t="shared" si="186"/>
        <v>0</v>
      </c>
      <c r="QQ24" s="21">
        <v>0</v>
      </c>
      <c r="QR24" s="21">
        <f t="shared" si="187"/>
        <v>0</v>
      </c>
      <c r="QS24" s="21">
        <v>0</v>
      </c>
      <c r="QT24" s="21">
        <f t="shared" si="188"/>
        <v>0</v>
      </c>
      <c r="QU24" s="21">
        <v>0</v>
      </c>
      <c r="QV24" s="21">
        <f t="shared" si="189"/>
        <v>0</v>
      </c>
      <c r="QW24" s="21">
        <v>0</v>
      </c>
      <c r="QX24" s="21">
        <f t="shared" si="190"/>
        <v>0</v>
      </c>
      <c r="QY24" s="21">
        <f t="shared" si="191"/>
        <v>0</v>
      </c>
      <c r="QZ24" s="21"/>
      <c r="RA24" s="23">
        <f t="shared" si="280"/>
        <v>0</v>
      </c>
      <c r="RB24" s="22"/>
      <c r="RC24" s="22"/>
      <c r="RD24" s="22"/>
      <c r="RE24" s="23">
        <v>0</v>
      </c>
      <c r="RF24" s="21">
        <f t="shared" si="247"/>
        <v>0</v>
      </c>
      <c r="RG24" s="21">
        <f t="shared" si="193"/>
        <v>0</v>
      </c>
      <c r="RH24" s="21">
        <v>0</v>
      </c>
      <c r="RI24" s="21">
        <f t="shared" si="194"/>
        <v>0</v>
      </c>
      <c r="RJ24" s="21">
        <v>0</v>
      </c>
      <c r="RK24" s="21">
        <f t="shared" si="195"/>
        <v>0</v>
      </c>
      <c r="RL24" s="21">
        <v>0</v>
      </c>
      <c r="RM24" s="21">
        <f t="shared" si="196"/>
        <v>0</v>
      </c>
      <c r="RN24" s="21">
        <v>0</v>
      </c>
      <c r="RO24" s="21">
        <f t="shared" si="197"/>
        <v>0</v>
      </c>
      <c r="RP24" s="21">
        <v>0</v>
      </c>
      <c r="RQ24" s="21">
        <f t="shared" si="198"/>
        <v>0</v>
      </c>
      <c r="RR24" s="21">
        <f t="shared" si="27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0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1"/>
        <v>0</v>
      </c>
      <c r="SE24" s="21">
        <v>0</v>
      </c>
      <c r="SF24" s="21">
        <f t="shared" si="202"/>
        <v>0</v>
      </c>
      <c r="SG24" s="21">
        <v>0</v>
      </c>
      <c r="SH24" s="21">
        <f t="shared" si="203"/>
        <v>0</v>
      </c>
      <c r="SI24" s="21">
        <v>0</v>
      </c>
      <c r="SJ24" s="21">
        <f t="shared" si="204"/>
        <v>0</v>
      </c>
      <c r="SK24" s="21">
        <v>0</v>
      </c>
      <c r="SL24" s="21">
        <f t="shared" si="205"/>
        <v>0</v>
      </c>
      <c r="SM24" s="21">
        <v>0</v>
      </c>
      <c r="SN24" s="21">
        <f t="shared" si="206"/>
        <v>0</v>
      </c>
      <c r="SO24" s="21">
        <f t="shared" si="207"/>
        <v>0</v>
      </c>
      <c r="SP24" s="21"/>
      <c r="SQ24" s="23">
        <f t="shared" si="281"/>
        <v>0</v>
      </c>
      <c r="SR24" s="22"/>
      <c r="SS24" s="22"/>
      <c r="ST24" s="22"/>
      <c r="SU24" s="23">
        <v>0</v>
      </c>
      <c r="SV24" s="21">
        <f t="shared" si="248"/>
        <v>0</v>
      </c>
      <c r="SW24" s="21">
        <f t="shared" si="209"/>
        <v>0</v>
      </c>
      <c r="SX24" s="21">
        <v>0</v>
      </c>
      <c r="SY24" s="21">
        <f t="shared" si="210"/>
        <v>0</v>
      </c>
      <c r="SZ24" s="21">
        <v>0</v>
      </c>
      <c r="TA24" s="21">
        <f t="shared" si="211"/>
        <v>0</v>
      </c>
      <c r="TB24" s="21">
        <v>0</v>
      </c>
      <c r="TC24" s="21">
        <f t="shared" si="212"/>
        <v>0</v>
      </c>
      <c r="TD24" s="21">
        <v>0</v>
      </c>
      <c r="TE24" s="21">
        <f t="shared" si="213"/>
        <v>0</v>
      </c>
      <c r="TF24" s="21">
        <v>0</v>
      </c>
      <c r="TG24" s="21">
        <f t="shared" si="214"/>
        <v>0</v>
      </c>
      <c r="TH24" s="21">
        <f t="shared" si="27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16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17"/>
        <v>0</v>
      </c>
      <c r="TU24" s="21">
        <v>0</v>
      </c>
      <c r="TV24" s="21">
        <f t="shared" si="218"/>
        <v>0</v>
      </c>
      <c r="TW24" s="21">
        <v>0</v>
      </c>
      <c r="TX24" s="21">
        <f t="shared" si="219"/>
        <v>0</v>
      </c>
      <c r="TY24" s="21">
        <v>0</v>
      </c>
      <c r="TZ24" s="21">
        <f t="shared" si="220"/>
        <v>0</v>
      </c>
      <c r="UA24" s="21">
        <v>0</v>
      </c>
      <c r="UB24" s="21">
        <f t="shared" si="221"/>
        <v>0</v>
      </c>
      <c r="UC24" s="21">
        <v>0</v>
      </c>
      <c r="UD24" s="21">
        <f t="shared" si="222"/>
        <v>0</v>
      </c>
      <c r="UE24" s="21">
        <f t="shared" si="223"/>
        <v>0</v>
      </c>
      <c r="UF24" s="21"/>
      <c r="UG24" s="23">
        <f t="shared" si="282"/>
        <v>0</v>
      </c>
      <c r="UH24" s="24">
        <f t="shared" si="15"/>
        <v>0</v>
      </c>
      <c r="UI24" s="24">
        <f t="shared" si="16"/>
        <v>0</v>
      </c>
      <c r="UJ24" s="24">
        <f t="shared" si="224"/>
        <v>0</v>
      </c>
    </row>
    <row r="25" spans="1:556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7"/>
        <v>0</v>
      </c>
      <c r="M25" s="21">
        <f t="shared" si="18"/>
        <v>0</v>
      </c>
      <c r="N25" s="21">
        <v>0</v>
      </c>
      <c r="O25" s="21">
        <f t="shared" si="19"/>
        <v>0</v>
      </c>
      <c r="P25" s="21">
        <v>0</v>
      </c>
      <c r="Q25" s="21">
        <f t="shared" si="20"/>
        <v>0</v>
      </c>
      <c r="R25" s="21">
        <v>0</v>
      </c>
      <c r="S25" s="21">
        <f t="shared" si="21"/>
        <v>0</v>
      </c>
      <c r="T25" s="21">
        <v>0</v>
      </c>
      <c r="U25" s="21">
        <f t="shared" si="22"/>
        <v>0</v>
      </c>
      <c r="V25" s="21">
        <v>0</v>
      </c>
      <c r="W25" s="21">
        <f t="shared" si="23"/>
        <v>0</v>
      </c>
      <c r="X25" s="21">
        <f t="shared" si="24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5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6"/>
        <v>0</v>
      </c>
      <c r="AK25" s="21">
        <v>0</v>
      </c>
      <c r="AL25" s="21">
        <f t="shared" si="27"/>
        <v>0</v>
      </c>
      <c r="AM25" s="21">
        <v>0</v>
      </c>
      <c r="AN25" s="21">
        <f t="shared" si="28"/>
        <v>0</v>
      </c>
      <c r="AO25" s="21">
        <v>0</v>
      </c>
      <c r="AP25" s="21">
        <f t="shared" si="29"/>
        <v>0</v>
      </c>
      <c r="AQ25" s="21">
        <v>0</v>
      </c>
      <c r="AR25" s="21">
        <f t="shared" si="30"/>
        <v>0</v>
      </c>
      <c r="AS25" s="21">
        <v>0</v>
      </c>
      <c r="AT25" s="21">
        <f t="shared" si="31"/>
        <v>0</v>
      </c>
      <c r="AU25" s="21">
        <f t="shared" si="32"/>
        <v>0</v>
      </c>
      <c r="AV25" s="21"/>
      <c r="AW25" s="23">
        <f t="shared" si="225"/>
        <v>0</v>
      </c>
      <c r="AX25" s="22"/>
      <c r="AY25" s="22"/>
      <c r="AZ25" s="22"/>
      <c r="BA25" s="23">
        <v>0</v>
      </c>
      <c r="BB25" s="21">
        <f t="shared" si="237"/>
        <v>0</v>
      </c>
      <c r="BC25" s="21">
        <f t="shared" si="34"/>
        <v>0</v>
      </c>
      <c r="BD25" s="21">
        <v>0</v>
      </c>
      <c r="BE25" s="21">
        <f t="shared" si="35"/>
        <v>0</v>
      </c>
      <c r="BF25" s="21">
        <v>0</v>
      </c>
      <c r="BG25" s="21">
        <f t="shared" si="36"/>
        <v>0</v>
      </c>
      <c r="BH25" s="21">
        <v>0</v>
      </c>
      <c r="BI25" s="21">
        <f t="shared" si="37"/>
        <v>0</v>
      </c>
      <c r="BJ25" s="21">
        <v>0</v>
      </c>
      <c r="BK25" s="21">
        <f t="shared" si="38"/>
        <v>0</v>
      </c>
      <c r="BL25" s="21">
        <v>0</v>
      </c>
      <c r="BM25" s="21">
        <f t="shared" si="39"/>
        <v>0</v>
      </c>
      <c r="BN25" s="21">
        <f t="shared" si="26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1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2"/>
        <v>0</v>
      </c>
      <c r="CA25" s="21">
        <v>0</v>
      </c>
      <c r="CB25" s="21">
        <f t="shared" si="43"/>
        <v>0</v>
      </c>
      <c r="CC25" s="21">
        <v>0</v>
      </c>
      <c r="CD25" s="21">
        <f t="shared" si="44"/>
        <v>0</v>
      </c>
      <c r="CE25" s="21">
        <v>0</v>
      </c>
      <c r="CF25" s="21">
        <f t="shared" si="45"/>
        <v>0</v>
      </c>
      <c r="CG25" s="21">
        <v>0</v>
      </c>
      <c r="CH25" s="21">
        <f t="shared" si="46"/>
        <v>0</v>
      </c>
      <c r="CI25" s="21">
        <v>0</v>
      </c>
      <c r="CJ25" s="21">
        <f t="shared" si="47"/>
        <v>0</v>
      </c>
      <c r="CK25" s="21">
        <f t="shared" si="48"/>
        <v>0</v>
      </c>
      <c r="CL25" s="21"/>
      <c r="CM25" s="23">
        <f t="shared" si="272"/>
        <v>0</v>
      </c>
      <c r="CN25" s="22"/>
      <c r="CO25" s="22"/>
      <c r="CP25" s="22"/>
      <c r="CQ25" s="23">
        <v>0</v>
      </c>
      <c r="CR25" s="21">
        <f t="shared" si="238"/>
        <v>0</v>
      </c>
      <c r="CS25" s="21">
        <f t="shared" si="50"/>
        <v>0</v>
      </c>
      <c r="CT25" s="21">
        <v>0</v>
      </c>
      <c r="CU25" s="21">
        <f t="shared" si="51"/>
        <v>0</v>
      </c>
      <c r="CV25" s="21">
        <v>0</v>
      </c>
      <c r="CW25" s="21">
        <f t="shared" si="52"/>
        <v>0</v>
      </c>
      <c r="CX25" s="21">
        <v>0</v>
      </c>
      <c r="CY25" s="21">
        <f t="shared" si="53"/>
        <v>0</v>
      </c>
      <c r="CZ25" s="21">
        <v>0</v>
      </c>
      <c r="DA25" s="21">
        <f t="shared" si="54"/>
        <v>0</v>
      </c>
      <c r="DB25" s="21">
        <v>0</v>
      </c>
      <c r="DC25" s="21">
        <f t="shared" si="55"/>
        <v>0</v>
      </c>
      <c r="DD25" s="21">
        <f t="shared" si="26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7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8"/>
        <v>0</v>
      </c>
      <c r="DS25" s="21">
        <v>0</v>
      </c>
      <c r="DT25" s="21">
        <f t="shared" si="59"/>
        <v>0</v>
      </c>
      <c r="DU25" s="21">
        <v>0</v>
      </c>
      <c r="DV25" s="21">
        <f t="shared" si="60"/>
        <v>0</v>
      </c>
      <c r="DW25" s="21">
        <v>0</v>
      </c>
      <c r="DX25" s="21">
        <f t="shared" si="61"/>
        <v>0</v>
      </c>
      <c r="DY25" s="21">
        <v>0</v>
      </c>
      <c r="DZ25" s="21">
        <f t="shared" si="62"/>
        <v>0</v>
      </c>
      <c r="EA25" s="21">
        <f t="shared" si="63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39"/>
        <v>0</v>
      </c>
      <c r="EI25" s="21">
        <f t="shared" si="65"/>
        <v>0</v>
      </c>
      <c r="EJ25" s="21">
        <v>0</v>
      </c>
      <c r="EK25" s="21">
        <f t="shared" si="66"/>
        <v>0</v>
      </c>
      <c r="EL25" s="21">
        <v>0</v>
      </c>
      <c r="EM25" s="21">
        <f t="shared" si="67"/>
        <v>0</v>
      </c>
      <c r="EN25" s="21">
        <v>0</v>
      </c>
      <c r="EO25" s="21">
        <f t="shared" si="68"/>
        <v>0</v>
      </c>
      <c r="EP25" s="21">
        <v>0</v>
      </c>
      <c r="EQ25" s="21">
        <f t="shared" si="69"/>
        <v>0</v>
      </c>
      <c r="ER25" s="21">
        <v>0</v>
      </c>
      <c r="ES25" s="21">
        <f t="shared" si="70"/>
        <v>0</v>
      </c>
      <c r="ET25" s="21">
        <f t="shared" si="26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2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3"/>
        <v>0</v>
      </c>
      <c r="FG25" s="21">
        <v>0</v>
      </c>
      <c r="FH25" s="21">
        <f t="shared" si="74"/>
        <v>0</v>
      </c>
      <c r="FI25" s="21">
        <v>0</v>
      </c>
      <c r="FJ25" s="21">
        <f t="shared" si="75"/>
        <v>0</v>
      </c>
      <c r="FK25" s="21">
        <v>0</v>
      </c>
      <c r="FL25" s="21">
        <f t="shared" si="76"/>
        <v>0</v>
      </c>
      <c r="FM25" s="21">
        <v>0</v>
      </c>
      <c r="FN25" s="21">
        <f t="shared" si="77"/>
        <v>0</v>
      </c>
      <c r="FO25" s="21">
        <v>0</v>
      </c>
      <c r="FP25" s="21">
        <f t="shared" si="78"/>
        <v>0</v>
      </c>
      <c r="FQ25" s="21">
        <f t="shared" si="79"/>
        <v>0</v>
      </c>
      <c r="FR25" s="21"/>
      <c r="FS25" s="23">
        <f t="shared" si="273"/>
        <v>0</v>
      </c>
      <c r="FT25" s="22"/>
      <c r="FU25" s="22"/>
      <c r="FV25" s="22"/>
      <c r="FW25" s="23">
        <v>0</v>
      </c>
      <c r="FX25" s="21">
        <f t="shared" si="240"/>
        <v>0</v>
      </c>
      <c r="FY25" s="21">
        <f t="shared" si="81"/>
        <v>0</v>
      </c>
      <c r="FZ25" s="21">
        <v>0</v>
      </c>
      <c r="GA25" s="21">
        <f t="shared" si="82"/>
        <v>0</v>
      </c>
      <c r="GB25" s="21">
        <v>0</v>
      </c>
      <c r="GC25" s="21">
        <f t="shared" si="83"/>
        <v>0</v>
      </c>
      <c r="GD25" s="21">
        <v>0</v>
      </c>
      <c r="GE25" s="21">
        <f t="shared" si="84"/>
        <v>0</v>
      </c>
      <c r="GF25" s="21">
        <v>0</v>
      </c>
      <c r="GG25" s="21">
        <f t="shared" si="85"/>
        <v>0</v>
      </c>
      <c r="GH25" s="21">
        <v>0</v>
      </c>
      <c r="GI25" s="21">
        <f t="shared" si="86"/>
        <v>0</v>
      </c>
      <c r="GJ25" s="21">
        <f t="shared" si="26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8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89"/>
        <v>0</v>
      </c>
      <c r="GW25" s="21">
        <v>0</v>
      </c>
      <c r="GX25" s="21">
        <f t="shared" si="90"/>
        <v>0</v>
      </c>
      <c r="GY25" s="21">
        <v>0</v>
      </c>
      <c r="GZ25" s="21">
        <f t="shared" si="91"/>
        <v>0</v>
      </c>
      <c r="HA25" s="21">
        <v>0</v>
      </c>
      <c r="HB25" s="21">
        <f t="shared" si="92"/>
        <v>0</v>
      </c>
      <c r="HC25" s="21">
        <v>0</v>
      </c>
      <c r="HD25" s="21">
        <f t="shared" si="93"/>
        <v>0</v>
      </c>
      <c r="HE25" s="21">
        <v>0</v>
      </c>
      <c r="HF25" s="21">
        <f t="shared" si="94"/>
        <v>0</v>
      </c>
      <c r="HG25" s="21">
        <f t="shared" si="95"/>
        <v>0</v>
      </c>
      <c r="HH25" s="21"/>
      <c r="HI25" s="23">
        <f t="shared" si="274"/>
        <v>0</v>
      </c>
      <c r="HJ25" s="22"/>
      <c r="HK25" s="22"/>
      <c r="HL25" s="22"/>
      <c r="HM25" s="23">
        <v>0</v>
      </c>
      <c r="HN25" s="21">
        <f t="shared" si="241"/>
        <v>0</v>
      </c>
      <c r="HO25" s="21">
        <f t="shared" si="97"/>
        <v>0</v>
      </c>
      <c r="HP25" s="21">
        <v>0</v>
      </c>
      <c r="HQ25" s="21">
        <f t="shared" si="98"/>
        <v>0</v>
      </c>
      <c r="HR25" s="21">
        <v>0</v>
      </c>
      <c r="HS25" s="21">
        <f t="shared" si="99"/>
        <v>0</v>
      </c>
      <c r="HT25" s="21">
        <v>0</v>
      </c>
      <c r="HU25" s="21">
        <f t="shared" si="100"/>
        <v>0</v>
      </c>
      <c r="HV25" s="21">
        <v>0</v>
      </c>
      <c r="HW25" s="21">
        <f t="shared" si="101"/>
        <v>0</v>
      </c>
      <c r="HX25" s="21">
        <v>0</v>
      </c>
      <c r="HY25" s="21">
        <f t="shared" si="102"/>
        <v>0</v>
      </c>
      <c r="HZ25" s="21">
        <f t="shared" si="26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4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5"/>
        <v>0</v>
      </c>
      <c r="IM25" s="21">
        <v>0</v>
      </c>
      <c r="IN25" s="21">
        <f t="shared" si="106"/>
        <v>0</v>
      </c>
      <c r="IO25" s="21">
        <v>0</v>
      </c>
      <c r="IP25" s="21">
        <f t="shared" si="107"/>
        <v>0</v>
      </c>
      <c r="IQ25" s="21">
        <v>0</v>
      </c>
      <c r="IR25" s="21">
        <f t="shared" si="108"/>
        <v>0</v>
      </c>
      <c r="IS25" s="21">
        <v>0</v>
      </c>
      <c r="IT25" s="21">
        <f t="shared" si="109"/>
        <v>0</v>
      </c>
      <c r="IU25" s="21">
        <v>0</v>
      </c>
      <c r="IV25" s="21">
        <f t="shared" si="110"/>
        <v>0</v>
      </c>
      <c r="IW25" s="21">
        <f t="shared" si="111"/>
        <v>0</v>
      </c>
      <c r="IX25" s="21"/>
      <c r="IY25" s="23">
        <f t="shared" si="275"/>
        <v>0</v>
      </c>
      <c r="IZ25" s="22"/>
      <c r="JA25" s="22"/>
      <c r="JB25" s="22"/>
      <c r="JC25" s="23">
        <v>0</v>
      </c>
      <c r="JD25" s="21">
        <f t="shared" si="242"/>
        <v>0</v>
      </c>
      <c r="JE25" s="21">
        <f t="shared" si="113"/>
        <v>0</v>
      </c>
      <c r="JF25" s="21">
        <v>0</v>
      </c>
      <c r="JG25" s="21">
        <f t="shared" si="114"/>
        <v>0</v>
      </c>
      <c r="JH25" s="21">
        <v>0</v>
      </c>
      <c r="JI25" s="21">
        <f t="shared" si="115"/>
        <v>0</v>
      </c>
      <c r="JJ25" s="21">
        <v>0</v>
      </c>
      <c r="JK25" s="21">
        <f t="shared" si="116"/>
        <v>0</v>
      </c>
      <c r="JL25" s="21">
        <v>0</v>
      </c>
      <c r="JM25" s="21">
        <f t="shared" si="117"/>
        <v>0</v>
      </c>
      <c r="JN25" s="21">
        <v>0</v>
      </c>
      <c r="JO25" s="21">
        <f t="shared" si="118"/>
        <v>0</v>
      </c>
      <c r="JP25" s="21">
        <f t="shared" si="26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0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1"/>
        <v>0</v>
      </c>
      <c r="KC25" s="21">
        <v>0</v>
      </c>
      <c r="KD25" s="21">
        <f t="shared" si="122"/>
        <v>0</v>
      </c>
      <c r="KE25" s="21">
        <v>0</v>
      </c>
      <c r="KF25" s="21">
        <f t="shared" si="123"/>
        <v>0</v>
      </c>
      <c r="KG25" s="21">
        <v>0</v>
      </c>
      <c r="KH25" s="21">
        <f t="shared" si="124"/>
        <v>0</v>
      </c>
      <c r="KI25" s="21">
        <v>0</v>
      </c>
      <c r="KJ25" s="21">
        <f t="shared" si="125"/>
        <v>0</v>
      </c>
      <c r="KK25" s="21">
        <v>0</v>
      </c>
      <c r="KL25" s="21">
        <f t="shared" si="126"/>
        <v>0</v>
      </c>
      <c r="KM25" s="21">
        <f t="shared" si="127"/>
        <v>0</v>
      </c>
      <c r="KN25" s="21"/>
      <c r="KO25" s="23">
        <f t="shared" si="276"/>
        <v>0</v>
      </c>
      <c r="KP25" s="22"/>
      <c r="KQ25" s="22"/>
      <c r="KR25" s="22"/>
      <c r="KS25" s="23">
        <v>0</v>
      </c>
      <c r="KT25" s="21">
        <f t="shared" si="243"/>
        <v>0</v>
      </c>
      <c r="KU25" s="21">
        <f t="shared" si="129"/>
        <v>0</v>
      </c>
      <c r="KV25" s="21">
        <v>0</v>
      </c>
      <c r="KW25" s="21">
        <f t="shared" si="130"/>
        <v>0</v>
      </c>
      <c r="KX25" s="21">
        <v>0</v>
      </c>
      <c r="KY25" s="21">
        <f t="shared" si="131"/>
        <v>0</v>
      </c>
      <c r="KZ25" s="21">
        <v>0</v>
      </c>
      <c r="LA25" s="21">
        <f t="shared" si="132"/>
        <v>0</v>
      </c>
      <c r="LB25" s="21">
        <v>0</v>
      </c>
      <c r="LC25" s="21">
        <f t="shared" si="133"/>
        <v>0</v>
      </c>
      <c r="LD25" s="21">
        <v>0</v>
      </c>
      <c r="LE25" s="21">
        <f t="shared" si="134"/>
        <v>0</v>
      </c>
      <c r="LF25" s="21">
        <f t="shared" si="26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6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7"/>
        <v>0</v>
      </c>
      <c r="LS25" s="21">
        <v>0</v>
      </c>
      <c r="LT25" s="21">
        <f t="shared" si="138"/>
        <v>0</v>
      </c>
      <c r="LU25" s="21">
        <v>0</v>
      </c>
      <c r="LV25" s="21">
        <f t="shared" si="139"/>
        <v>0</v>
      </c>
      <c r="LW25" s="21">
        <v>0</v>
      </c>
      <c r="LX25" s="21">
        <f t="shared" si="140"/>
        <v>0</v>
      </c>
      <c r="LY25" s="21">
        <v>0</v>
      </c>
      <c r="LZ25" s="21">
        <f t="shared" si="141"/>
        <v>0</v>
      </c>
      <c r="MA25" s="21">
        <v>0</v>
      </c>
      <c r="MB25" s="21">
        <f t="shared" si="142"/>
        <v>0</v>
      </c>
      <c r="MC25" s="21">
        <f t="shared" si="143"/>
        <v>0</v>
      </c>
      <c r="MD25" s="21"/>
      <c r="ME25" s="23">
        <f t="shared" si="277"/>
        <v>0</v>
      </c>
      <c r="MF25" s="22"/>
      <c r="MG25" s="22"/>
      <c r="MH25" s="22"/>
      <c r="MI25" s="23">
        <v>0</v>
      </c>
      <c r="MJ25" s="21">
        <f t="shared" si="244"/>
        <v>0</v>
      </c>
      <c r="MK25" s="21">
        <f t="shared" si="145"/>
        <v>0</v>
      </c>
      <c r="ML25" s="21">
        <v>0</v>
      </c>
      <c r="MM25" s="21">
        <f t="shared" si="146"/>
        <v>0</v>
      </c>
      <c r="MN25" s="21">
        <v>0</v>
      </c>
      <c r="MO25" s="21">
        <f t="shared" si="147"/>
        <v>0</v>
      </c>
      <c r="MP25" s="21">
        <v>0</v>
      </c>
      <c r="MQ25" s="21">
        <f t="shared" si="148"/>
        <v>0</v>
      </c>
      <c r="MR25" s="21">
        <v>0</v>
      </c>
      <c r="MS25" s="21">
        <f t="shared" si="149"/>
        <v>0</v>
      </c>
      <c r="MT25" s="21">
        <v>0</v>
      </c>
      <c r="MU25" s="21">
        <f t="shared" si="150"/>
        <v>0</v>
      </c>
      <c r="MV25" s="21">
        <f t="shared" si="26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2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3"/>
        <v>0</v>
      </c>
      <c r="NI25" s="21">
        <v>0</v>
      </c>
      <c r="NJ25" s="21">
        <f t="shared" si="154"/>
        <v>0</v>
      </c>
      <c r="NK25" s="21">
        <v>0</v>
      </c>
      <c r="NL25" s="21">
        <f t="shared" si="155"/>
        <v>0</v>
      </c>
      <c r="NM25" s="21">
        <v>0</v>
      </c>
      <c r="NN25" s="21">
        <f t="shared" si="156"/>
        <v>0</v>
      </c>
      <c r="NO25" s="21">
        <v>0</v>
      </c>
      <c r="NP25" s="21">
        <f t="shared" si="157"/>
        <v>0</v>
      </c>
      <c r="NQ25" s="21">
        <v>0</v>
      </c>
      <c r="NR25" s="21">
        <f t="shared" si="158"/>
        <v>0</v>
      </c>
      <c r="NS25" s="21">
        <f t="shared" si="159"/>
        <v>0</v>
      </c>
      <c r="NT25" s="21"/>
      <c r="NU25" s="23">
        <f t="shared" si="278"/>
        <v>0</v>
      </c>
      <c r="NV25" s="22"/>
      <c r="NW25" s="22"/>
      <c r="NX25" s="22"/>
      <c r="NY25" s="23">
        <v>0</v>
      </c>
      <c r="NZ25" s="21">
        <f t="shared" si="245"/>
        <v>0</v>
      </c>
      <c r="OA25" s="21">
        <f t="shared" si="161"/>
        <v>0</v>
      </c>
      <c r="OB25" s="21">
        <v>0</v>
      </c>
      <c r="OC25" s="21">
        <f t="shared" si="162"/>
        <v>0</v>
      </c>
      <c r="OD25" s="21">
        <v>0</v>
      </c>
      <c r="OE25" s="21">
        <f t="shared" si="163"/>
        <v>0</v>
      </c>
      <c r="OF25" s="21">
        <v>0</v>
      </c>
      <c r="OG25" s="21">
        <f t="shared" si="164"/>
        <v>0</v>
      </c>
      <c r="OH25" s="21">
        <v>0</v>
      </c>
      <c r="OI25" s="21">
        <f t="shared" si="165"/>
        <v>0</v>
      </c>
      <c r="OJ25" s="21">
        <v>0</v>
      </c>
      <c r="OK25" s="21">
        <f t="shared" si="166"/>
        <v>0</v>
      </c>
      <c r="OL25" s="21">
        <f t="shared" si="26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68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69"/>
        <v>0</v>
      </c>
      <c r="OY25" s="21">
        <v>0</v>
      </c>
      <c r="OZ25" s="21">
        <f t="shared" si="170"/>
        <v>0</v>
      </c>
      <c r="PA25" s="21">
        <v>0</v>
      </c>
      <c r="PB25" s="21">
        <f t="shared" si="171"/>
        <v>0</v>
      </c>
      <c r="PC25" s="21">
        <v>0</v>
      </c>
      <c r="PD25" s="21">
        <f t="shared" si="172"/>
        <v>0</v>
      </c>
      <c r="PE25" s="21">
        <v>0</v>
      </c>
      <c r="PF25" s="21">
        <f t="shared" si="173"/>
        <v>0</v>
      </c>
      <c r="PG25" s="21">
        <v>0</v>
      </c>
      <c r="PH25" s="21">
        <f t="shared" si="174"/>
        <v>0</v>
      </c>
      <c r="PI25" s="21">
        <f t="shared" si="175"/>
        <v>0</v>
      </c>
      <c r="PJ25" s="21"/>
      <c r="PK25" s="23">
        <f t="shared" si="279"/>
        <v>0</v>
      </c>
      <c r="PL25" s="22"/>
      <c r="PM25" s="22"/>
      <c r="PN25" s="22"/>
      <c r="PO25" s="23">
        <v>0</v>
      </c>
      <c r="PP25" s="21">
        <f t="shared" si="246"/>
        <v>0</v>
      </c>
      <c r="PQ25" s="21">
        <f t="shared" si="177"/>
        <v>0</v>
      </c>
      <c r="PR25" s="21">
        <v>0</v>
      </c>
      <c r="PS25" s="21">
        <f t="shared" si="178"/>
        <v>0</v>
      </c>
      <c r="PT25" s="21">
        <v>0</v>
      </c>
      <c r="PU25" s="21">
        <f t="shared" si="179"/>
        <v>0</v>
      </c>
      <c r="PV25" s="21">
        <v>0</v>
      </c>
      <c r="PW25" s="21">
        <f t="shared" si="180"/>
        <v>0</v>
      </c>
      <c r="PX25" s="21">
        <v>0</v>
      </c>
      <c r="PY25" s="21">
        <f t="shared" si="181"/>
        <v>0</v>
      </c>
      <c r="PZ25" s="21">
        <v>0</v>
      </c>
      <c r="QA25" s="21">
        <f t="shared" si="182"/>
        <v>0</v>
      </c>
      <c r="QB25" s="21">
        <f t="shared" si="26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4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5"/>
        <v>0</v>
      </c>
      <c r="QO25" s="21">
        <v>0</v>
      </c>
      <c r="QP25" s="21">
        <f t="shared" si="186"/>
        <v>0</v>
      </c>
      <c r="QQ25" s="21">
        <v>0</v>
      </c>
      <c r="QR25" s="21">
        <f t="shared" si="187"/>
        <v>0</v>
      </c>
      <c r="QS25" s="21">
        <v>0</v>
      </c>
      <c r="QT25" s="21">
        <f t="shared" si="188"/>
        <v>0</v>
      </c>
      <c r="QU25" s="21">
        <v>0</v>
      </c>
      <c r="QV25" s="21">
        <f t="shared" si="189"/>
        <v>0</v>
      </c>
      <c r="QW25" s="21">
        <v>0</v>
      </c>
      <c r="QX25" s="21">
        <f t="shared" si="190"/>
        <v>0</v>
      </c>
      <c r="QY25" s="21">
        <f t="shared" si="191"/>
        <v>0</v>
      </c>
      <c r="QZ25" s="21"/>
      <c r="RA25" s="23">
        <f t="shared" si="280"/>
        <v>0</v>
      </c>
      <c r="RB25" s="22"/>
      <c r="RC25" s="22"/>
      <c r="RD25" s="22"/>
      <c r="RE25" s="23">
        <v>0</v>
      </c>
      <c r="RF25" s="21">
        <f t="shared" si="247"/>
        <v>0</v>
      </c>
      <c r="RG25" s="21">
        <f t="shared" si="193"/>
        <v>0</v>
      </c>
      <c r="RH25" s="21">
        <v>0</v>
      </c>
      <c r="RI25" s="21">
        <f t="shared" si="194"/>
        <v>0</v>
      </c>
      <c r="RJ25" s="21">
        <v>0</v>
      </c>
      <c r="RK25" s="21">
        <f t="shared" si="195"/>
        <v>0</v>
      </c>
      <c r="RL25" s="21">
        <v>0</v>
      </c>
      <c r="RM25" s="21">
        <f t="shared" si="196"/>
        <v>0</v>
      </c>
      <c r="RN25" s="21">
        <v>0</v>
      </c>
      <c r="RO25" s="21">
        <f t="shared" si="197"/>
        <v>0</v>
      </c>
      <c r="RP25" s="21">
        <v>0</v>
      </c>
      <c r="RQ25" s="21">
        <f t="shared" si="198"/>
        <v>0</v>
      </c>
      <c r="RR25" s="21">
        <f t="shared" si="27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0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1"/>
        <v>0</v>
      </c>
      <c r="SE25" s="21">
        <v>0</v>
      </c>
      <c r="SF25" s="21">
        <f t="shared" si="202"/>
        <v>0</v>
      </c>
      <c r="SG25" s="21">
        <v>0</v>
      </c>
      <c r="SH25" s="21">
        <f t="shared" si="203"/>
        <v>0</v>
      </c>
      <c r="SI25" s="21">
        <v>0</v>
      </c>
      <c r="SJ25" s="21">
        <f t="shared" si="204"/>
        <v>0</v>
      </c>
      <c r="SK25" s="21">
        <v>0</v>
      </c>
      <c r="SL25" s="21">
        <f t="shared" si="205"/>
        <v>0</v>
      </c>
      <c r="SM25" s="21">
        <v>0</v>
      </c>
      <c r="SN25" s="21">
        <f t="shared" si="206"/>
        <v>0</v>
      </c>
      <c r="SO25" s="21">
        <f t="shared" si="207"/>
        <v>0</v>
      </c>
      <c r="SP25" s="21"/>
      <c r="SQ25" s="23">
        <f t="shared" si="281"/>
        <v>0</v>
      </c>
      <c r="SR25" s="22"/>
      <c r="SS25" s="22"/>
      <c r="ST25" s="22"/>
      <c r="SU25" s="23">
        <v>0</v>
      </c>
      <c r="SV25" s="21">
        <f t="shared" si="248"/>
        <v>0</v>
      </c>
      <c r="SW25" s="21">
        <f t="shared" si="209"/>
        <v>0</v>
      </c>
      <c r="SX25" s="21">
        <v>0</v>
      </c>
      <c r="SY25" s="21">
        <f t="shared" si="210"/>
        <v>0</v>
      </c>
      <c r="SZ25" s="21">
        <v>0</v>
      </c>
      <c r="TA25" s="21">
        <f t="shared" si="211"/>
        <v>0</v>
      </c>
      <c r="TB25" s="21">
        <v>0</v>
      </c>
      <c r="TC25" s="21">
        <f t="shared" si="212"/>
        <v>0</v>
      </c>
      <c r="TD25" s="21">
        <v>0</v>
      </c>
      <c r="TE25" s="21">
        <f t="shared" si="213"/>
        <v>0</v>
      </c>
      <c r="TF25" s="21">
        <v>0</v>
      </c>
      <c r="TG25" s="21">
        <f t="shared" si="214"/>
        <v>0</v>
      </c>
      <c r="TH25" s="21">
        <f t="shared" si="27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16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17"/>
        <v>0</v>
      </c>
      <c r="TU25" s="21">
        <v>0</v>
      </c>
      <c r="TV25" s="21">
        <f t="shared" si="218"/>
        <v>0</v>
      </c>
      <c r="TW25" s="21">
        <v>0</v>
      </c>
      <c r="TX25" s="21">
        <f t="shared" si="219"/>
        <v>0</v>
      </c>
      <c r="TY25" s="21">
        <v>0</v>
      </c>
      <c r="TZ25" s="21">
        <f t="shared" si="220"/>
        <v>0</v>
      </c>
      <c r="UA25" s="21">
        <v>0</v>
      </c>
      <c r="UB25" s="21">
        <f t="shared" si="221"/>
        <v>0</v>
      </c>
      <c r="UC25" s="21">
        <v>0</v>
      </c>
      <c r="UD25" s="21">
        <f t="shared" si="222"/>
        <v>0</v>
      </c>
      <c r="UE25" s="21">
        <f t="shared" si="223"/>
        <v>0</v>
      </c>
      <c r="UF25" s="21"/>
      <c r="UG25" s="23">
        <f t="shared" si="282"/>
        <v>0</v>
      </c>
      <c r="UH25" s="24">
        <f t="shared" si="15"/>
        <v>0</v>
      </c>
      <c r="UI25" s="24">
        <f t="shared" si="16"/>
        <v>0</v>
      </c>
      <c r="UJ25" s="24">
        <f t="shared" si="224"/>
        <v>0</v>
      </c>
    </row>
    <row r="26" spans="1:556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7"/>
        <v>0</v>
      </c>
      <c r="M26" s="21">
        <f t="shared" si="18"/>
        <v>0</v>
      </c>
      <c r="N26" s="21">
        <v>0</v>
      </c>
      <c r="O26" s="21">
        <f t="shared" si="19"/>
        <v>0</v>
      </c>
      <c r="P26" s="21">
        <v>0</v>
      </c>
      <c r="Q26" s="21">
        <f t="shared" si="20"/>
        <v>0</v>
      </c>
      <c r="R26" s="21">
        <v>0</v>
      </c>
      <c r="S26" s="21">
        <f t="shared" si="21"/>
        <v>0</v>
      </c>
      <c r="T26" s="21">
        <v>0</v>
      </c>
      <c r="U26" s="21">
        <f t="shared" si="22"/>
        <v>0</v>
      </c>
      <c r="V26" s="21">
        <v>0</v>
      </c>
      <c r="W26" s="21">
        <f t="shared" si="23"/>
        <v>0</v>
      </c>
      <c r="X26" s="21">
        <f t="shared" si="24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5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6"/>
        <v>0</v>
      </c>
      <c r="AK26" s="21">
        <v>0</v>
      </c>
      <c r="AL26" s="21">
        <f t="shared" si="27"/>
        <v>0</v>
      </c>
      <c r="AM26" s="21">
        <v>0</v>
      </c>
      <c r="AN26" s="21">
        <f t="shared" si="28"/>
        <v>0</v>
      </c>
      <c r="AO26" s="21">
        <v>0</v>
      </c>
      <c r="AP26" s="21">
        <f t="shared" si="29"/>
        <v>0</v>
      </c>
      <c r="AQ26" s="21">
        <v>0</v>
      </c>
      <c r="AR26" s="21">
        <f t="shared" si="30"/>
        <v>0</v>
      </c>
      <c r="AS26" s="21">
        <v>0</v>
      </c>
      <c r="AT26" s="21">
        <f t="shared" si="31"/>
        <v>0</v>
      </c>
      <c r="AU26" s="21">
        <f t="shared" si="32"/>
        <v>0</v>
      </c>
      <c r="AV26" s="21"/>
      <c r="AW26" s="23">
        <f t="shared" si="225"/>
        <v>0</v>
      </c>
      <c r="AX26" s="22"/>
      <c r="AY26" s="22"/>
      <c r="AZ26" s="22"/>
      <c r="BA26" s="23">
        <v>0</v>
      </c>
      <c r="BB26" s="21">
        <f t="shared" si="237"/>
        <v>0</v>
      </c>
      <c r="BC26" s="21">
        <f t="shared" si="34"/>
        <v>0</v>
      </c>
      <c r="BD26" s="21">
        <v>0</v>
      </c>
      <c r="BE26" s="21">
        <f t="shared" si="35"/>
        <v>0</v>
      </c>
      <c r="BF26" s="21">
        <v>0</v>
      </c>
      <c r="BG26" s="21">
        <f t="shared" si="36"/>
        <v>0</v>
      </c>
      <c r="BH26" s="21">
        <v>0</v>
      </c>
      <c r="BI26" s="21">
        <f t="shared" si="37"/>
        <v>0</v>
      </c>
      <c r="BJ26" s="21">
        <v>0</v>
      </c>
      <c r="BK26" s="21">
        <f t="shared" si="38"/>
        <v>0</v>
      </c>
      <c r="BL26" s="21">
        <v>0</v>
      </c>
      <c r="BM26" s="21">
        <f t="shared" si="39"/>
        <v>0</v>
      </c>
      <c r="BN26" s="21">
        <f t="shared" si="26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1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2"/>
        <v>0</v>
      </c>
      <c r="CA26" s="21">
        <v>0</v>
      </c>
      <c r="CB26" s="21">
        <f t="shared" si="43"/>
        <v>0</v>
      </c>
      <c r="CC26" s="21">
        <v>0</v>
      </c>
      <c r="CD26" s="21">
        <f t="shared" si="44"/>
        <v>0</v>
      </c>
      <c r="CE26" s="21">
        <v>0</v>
      </c>
      <c r="CF26" s="21">
        <f t="shared" si="45"/>
        <v>0</v>
      </c>
      <c r="CG26" s="21">
        <v>0</v>
      </c>
      <c r="CH26" s="21">
        <f t="shared" si="46"/>
        <v>0</v>
      </c>
      <c r="CI26" s="21">
        <v>0</v>
      </c>
      <c r="CJ26" s="21">
        <f t="shared" si="47"/>
        <v>0</v>
      </c>
      <c r="CK26" s="21">
        <f t="shared" si="48"/>
        <v>0</v>
      </c>
      <c r="CL26" s="21"/>
      <c r="CM26" s="23">
        <f t="shared" si="272"/>
        <v>0</v>
      </c>
      <c r="CN26" s="22"/>
      <c r="CO26" s="22"/>
      <c r="CP26" s="22"/>
      <c r="CQ26" s="23">
        <v>0</v>
      </c>
      <c r="CR26" s="21">
        <f t="shared" si="238"/>
        <v>0</v>
      </c>
      <c r="CS26" s="21">
        <f t="shared" si="50"/>
        <v>0</v>
      </c>
      <c r="CT26" s="21">
        <v>0</v>
      </c>
      <c r="CU26" s="21">
        <f t="shared" si="51"/>
        <v>0</v>
      </c>
      <c r="CV26" s="21">
        <v>0</v>
      </c>
      <c r="CW26" s="21">
        <f t="shared" si="52"/>
        <v>0</v>
      </c>
      <c r="CX26" s="21">
        <v>0</v>
      </c>
      <c r="CY26" s="21">
        <f t="shared" si="53"/>
        <v>0</v>
      </c>
      <c r="CZ26" s="21">
        <v>0</v>
      </c>
      <c r="DA26" s="21">
        <f t="shared" si="54"/>
        <v>0</v>
      </c>
      <c r="DB26" s="21">
        <v>0</v>
      </c>
      <c r="DC26" s="21">
        <f t="shared" si="55"/>
        <v>0</v>
      </c>
      <c r="DD26" s="21">
        <f t="shared" si="26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7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8"/>
        <v>0</v>
      </c>
      <c r="DS26" s="21">
        <v>0</v>
      </c>
      <c r="DT26" s="21">
        <f t="shared" si="59"/>
        <v>0</v>
      </c>
      <c r="DU26" s="21">
        <v>0</v>
      </c>
      <c r="DV26" s="21">
        <f t="shared" si="60"/>
        <v>0</v>
      </c>
      <c r="DW26" s="21">
        <v>0</v>
      </c>
      <c r="DX26" s="21">
        <f t="shared" si="61"/>
        <v>0</v>
      </c>
      <c r="DY26" s="21">
        <v>0</v>
      </c>
      <c r="DZ26" s="21">
        <f t="shared" si="62"/>
        <v>0</v>
      </c>
      <c r="EA26" s="21">
        <f t="shared" si="63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39"/>
        <v>0</v>
      </c>
      <c r="EI26" s="21">
        <f t="shared" si="65"/>
        <v>0</v>
      </c>
      <c r="EJ26" s="21">
        <v>0</v>
      </c>
      <c r="EK26" s="21">
        <f t="shared" si="66"/>
        <v>0</v>
      </c>
      <c r="EL26" s="21">
        <v>0</v>
      </c>
      <c r="EM26" s="21">
        <f t="shared" si="67"/>
        <v>0</v>
      </c>
      <c r="EN26" s="21">
        <v>0</v>
      </c>
      <c r="EO26" s="21">
        <f t="shared" si="68"/>
        <v>0</v>
      </c>
      <c r="EP26" s="21">
        <v>0</v>
      </c>
      <c r="EQ26" s="21">
        <f t="shared" si="69"/>
        <v>0</v>
      </c>
      <c r="ER26" s="21">
        <v>0</v>
      </c>
      <c r="ES26" s="21">
        <f t="shared" si="70"/>
        <v>0</v>
      </c>
      <c r="ET26" s="21">
        <f t="shared" si="26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2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3"/>
        <v>0</v>
      </c>
      <c r="FG26" s="21">
        <v>0</v>
      </c>
      <c r="FH26" s="21">
        <f t="shared" si="74"/>
        <v>0</v>
      </c>
      <c r="FI26" s="21">
        <v>0</v>
      </c>
      <c r="FJ26" s="21">
        <f t="shared" si="75"/>
        <v>0</v>
      </c>
      <c r="FK26" s="21">
        <v>0</v>
      </c>
      <c r="FL26" s="21">
        <f t="shared" si="76"/>
        <v>0</v>
      </c>
      <c r="FM26" s="21">
        <v>0</v>
      </c>
      <c r="FN26" s="21">
        <f t="shared" si="77"/>
        <v>0</v>
      </c>
      <c r="FO26" s="21">
        <v>0</v>
      </c>
      <c r="FP26" s="21">
        <f t="shared" si="78"/>
        <v>0</v>
      </c>
      <c r="FQ26" s="21">
        <f t="shared" si="79"/>
        <v>0</v>
      </c>
      <c r="FR26" s="21"/>
      <c r="FS26" s="23">
        <f t="shared" si="273"/>
        <v>0</v>
      </c>
      <c r="FT26" s="22"/>
      <c r="FU26" s="22"/>
      <c r="FV26" s="22"/>
      <c r="FW26" s="23">
        <v>0</v>
      </c>
      <c r="FX26" s="21">
        <f t="shared" si="240"/>
        <v>0</v>
      </c>
      <c r="FY26" s="21">
        <f t="shared" si="81"/>
        <v>0</v>
      </c>
      <c r="FZ26" s="21">
        <v>0</v>
      </c>
      <c r="GA26" s="21">
        <f t="shared" si="82"/>
        <v>0</v>
      </c>
      <c r="GB26" s="21">
        <v>0</v>
      </c>
      <c r="GC26" s="21">
        <f t="shared" si="83"/>
        <v>0</v>
      </c>
      <c r="GD26" s="21">
        <v>0</v>
      </c>
      <c r="GE26" s="21">
        <f t="shared" si="84"/>
        <v>0</v>
      </c>
      <c r="GF26" s="21">
        <v>0</v>
      </c>
      <c r="GG26" s="21">
        <f t="shared" si="85"/>
        <v>0</v>
      </c>
      <c r="GH26" s="21">
        <v>0</v>
      </c>
      <c r="GI26" s="21">
        <f t="shared" si="86"/>
        <v>0</v>
      </c>
      <c r="GJ26" s="21">
        <f t="shared" si="26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8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89"/>
        <v>0</v>
      </c>
      <c r="GW26" s="21">
        <v>0</v>
      </c>
      <c r="GX26" s="21">
        <f t="shared" si="90"/>
        <v>0</v>
      </c>
      <c r="GY26" s="21">
        <v>0</v>
      </c>
      <c r="GZ26" s="21">
        <f t="shared" si="91"/>
        <v>0</v>
      </c>
      <c r="HA26" s="21">
        <v>0</v>
      </c>
      <c r="HB26" s="21">
        <f t="shared" si="92"/>
        <v>0</v>
      </c>
      <c r="HC26" s="21">
        <v>0</v>
      </c>
      <c r="HD26" s="21">
        <f t="shared" si="93"/>
        <v>0</v>
      </c>
      <c r="HE26" s="21">
        <v>0</v>
      </c>
      <c r="HF26" s="21">
        <f t="shared" si="94"/>
        <v>0</v>
      </c>
      <c r="HG26" s="21">
        <f t="shared" si="95"/>
        <v>0</v>
      </c>
      <c r="HH26" s="21"/>
      <c r="HI26" s="23">
        <f t="shared" si="274"/>
        <v>0</v>
      </c>
      <c r="HJ26" s="22"/>
      <c r="HK26" s="22"/>
      <c r="HL26" s="22"/>
      <c r="HM26" s="23">
        <v>0</v>
      </c>
      <c r="HN26" s="21">
        <f t="shared" si="241"/>
        <v>0</v>
      </c>
      <c r="HO26" s="21">
        <f t="shared" si="97"/>
        <v>0</v>
      </c>
      <c r="HP26" s="21">
        <v>0</v>
      </c>
      <c r="HQ26" s="21">
        <f t="shared" si="98"/>
        <v>0</v>
      </c>
      <c r="HR26" s="21">
        <v>0</v>
      </c>
      <c r="HS26" s="21">
        <f t="shared" si="99"/>
        <v>0</v>
      </c>
      <c r="HT26" s="21">
        <v>0</v>
      </c>
      <c r="HU26" s="21">
        <f t="shared" si="100"/>
        <v>0</v>
      </c>
      <c r="HV26" s="21">
        <v>0</v>
      </c>
      <c r="HW26" s="21">
        <f t="shared" si="101"/>
        <v>0</v>
      </c>
      <c r="HX26" s="21">
        <v>0</v>
      </c>
      <c r="HY26" s="21">
        <f t="shared" si="102"/>
        <v>0</v>
      </c>
      <c r="HZ26" s="21">
        <f t="shared" si="26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4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5"/>
        <v>0</v>
      </c>
      <c r="IM26" s="21">
        <v>0</v>
      </c>
      <c r="IN26" s="21">
        <f t="shared" si="106"/>
        <v>0</v>
      </c>
      <c r="IO26" s="21">
        <v>0</v>
      </c>
      <c r="IP26" s="21">
        <f t="shared" si="107"/>
        <v>0</v>
      </c>
      <c r="IQ26" s="21">
        <v>0</v>
      </c>
      <c r="IR26" s="21">
        <f t="shared" si="108"/>
        <v>0</v>
      </c>
      <c r="IS26" s="21">
        <v>0</v>
      </c>
      <c r="IT26" s="21">
        <f t="shared" si="109"/>
        <v>0</v>
      </c>
      <c r="IU26" s="21">
        <v>0</v>
      </c>
      <c r="IV26" s="21">
        <f t="shared" si="110"/>
        <v>0</v>
      </c>
      <c r="IW26" s="21">
        <f t="shared" si="111"/>
        <v>0</v>
      </c>
      <c r="IX26" s="21"/>
      <c r="IY26" s="23">
        <f t="shared" si="275"/>
        <v>0</v>
      </c>
      <c r="IZ26" s="22"/>
      <c r="JA26" s="22"/>
      <c r="JB26" s="22"/>
      <c r="JC26" s="23">
        <v>0</v>
      </c>
      <c r="JD26" s="21">
        <f t="shared" si="242"/>
        <v>0</v>
      </c>
      <c r="JE26" s="21">
        <f t="shared" si="113"/>
        <v>0</v>
      </c>
      <c r="JF26" s="21">
        <v>0</v>
      </c>
      <c r="JG26" s="21">
        <f t="shared" si="114"/>
        <v>0</v>
      </c>
      <c r="JH26" s="21">
        <v>0</v>
      </c>
      <c r="JI26" s="21">
        <f t="shared" si="115"/>
        <v>0</v>
      </c>
      <c r="JJ26" s="21">
        <v>0</v>
      </c>
      <c r="JK26" s="21">
        <f t="shared" si="116"/>
        <v>0</v>
      </c>
      <c r="JL26" s="21">
        <v>0</v>
      </c>
      <c r="JM26" s="21">
        <f t="shared" si="117"/>
        <v>0</v>
      </c>
      <c r="JN26" s="21">
        <v>0</v>
      </c>
      <c r="JO26" s="21">
        <f t="shared" si="118"/>
        <v>0</v>
      </c>
      <c r="JP26" s="21">
        <f t="shared" si="26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0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1"/>
        <v>0</v>
      </c>
      <c r="KC26" s="21">
        <v>0</v>
      </c>
      <c r="KD26" s="21">
        <f t="shared" si="122"/>
        <v>0</v>
      </c>
      <c r="KE26" s="21">
        <v>0</v>
      </c>
      <c r="KF26" s="21">
        <f t="shared" si="123"/>
        <v>0</v>
      </c>
      <c r="KG26" s="21">
        <v>0</v>
      </c>
      <c r="KH26" s="21">
        <f t="shared" si="124"/>
        <v>0</v>
      </c>
      <c r="KI26" s="21">
        <v>0</v>
      </c>
      <c r="KJ26" s="21">
        <f t="shared" si="125"/>
        <v>0</v>
      </c>
      <c r="KK26" s="21">
        <v>0</v>
      </c>
      <c r="KL26" s="21">
        <f t="shared" si="126"/>
        <v>0</v>
      </c>
      <c r="KM26" s="21">
        <f t="shared" si="127"/>
        <v>0</v>
      </c>
      <c r="KN26" s="21"/>
      <c r="KO26" s="23">
        <f t="shared" si="276"/>
        <v>0</v>
      </c>
      <c r="KP26" s="22"/>
      <c r="KQ26" s="22"/>
      <c r="KR26" s="22"/>
      <c r="KS26" s="23">
        <v>0</v>
      </c>
      <c r="KT26" s="21">
        <f t="shared" si="243"/>
        <v>0</v>
      </c>
      <c r="KU26" s="21">
        <f t="shared" si="129"/>
        <v>0</v>
      </c>
      <c r="KV26" s="21">
        <v>0</v>
      </c>
      <c r="KW26" s="21">
        <f t="shared" si="130"/>
        <v>0</v>
      </c>
      <c r="KX26" s="21">
        <v>0</v>
      </c>
      <c r="KY26" s="21">
        <f t="shared" si="131"/>
        <v>0</v>
      </c>
      <c r="KZ26" s="21">
        <v>0</v>
      </c>
      <c r="LA26" s="21">
        <f t="shared" si="132"/>
        <v>0</v>
      </c>
      <c r="LB26" s="21">
        <v>0</v>
      </c>
      <c r="LC26" s="21">
        <f t="shared" si="133"/>
        <v>0</v>
      </c>
      <c r="LD26" s="21">
        <v>0</v>
      </c>
      <c r="LE26" s="21">
        <f t="shared" si="134"/>
        <v>0</v>
      </c>
      <c r="LF26" s="21">
        <f t="shared" si="26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6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7"/>
        <v>0</v>
      </c>
      <c r="LS26" s="21">
        <v>0</v>
      </c>
      <c r="LT26" s="21">
        <f t="shared" si="138"/>
        <v>0</v>
      </c>
      <c r="LU26" s="21">
        <v>0</v>
      </c>
      <c r="LV26" s="21">
        <f t="shared" si="139"/>
        <v>0</v>
      </c>
      <c r="LW26" s="21">
        <v>0</v>
      </c>
      <c r="LX26" s="21">
        <f t="shared" si="140"/>
        <v>0</v>
      </c>
      <c r="LY26" s="21">
        <v>0</v>
      </c>
      <c r="LZ26" s="21">
        <f t="shared" si="141"/>
        <v>0</v>
      </c>
      <c r="MA26" s="21">
        <v>0</v>
      </c>
      <c r="MB26" s="21">
        <f t="shared" si="142"/>
        <v>0</v>
      </c>
      <c r="MC26" s="21">
        <f t="shared" si="143"/>
        <v>0</v>
      </c>
      <c r="MD26" s="21"/>
      <c r="ME26" s="23">
        <f t="shared" si="277"/>
        <v>0</v>
      </c>
      <c r="MF26" s="22"/>
      <c r="MG26" s="22"/>
      <c r="MH26" s="22"/>
      <c r="MI26" s="23">
        <v>0</v>
      </c>
      <c r="MJ26" s="21">
        <f t="shared" si="244"/>
        <v>0</v>
      </c>
      <c r="MK26" s="21">
        <f t="shared" si="145"/>
        <v>0</v>
      </c>
      <c r="ML26" s="21">
        <v>0</v>
      </c>
      <c r="MM26" s="21">
        <f t="shared" si="146"/>
        <v>0</v>
      </c>
      <c r="MN26" s="21">
        <v>0</v>
      </c>
      <c r="MO26" s="21">
        <f t="shared" si="147"/>
        <v>0</v>
      </c>
      <c r="MP26" s="21">
        <v>0</v>
      </c>
      <c r="MQ26" s="21">
        <f t="shared" si="148"/>
        <v>0</v>
      </c>
      <c r="MR26" s="21">
        <v>0</v>
      </c>
      <c r="MS26" s="21">
        <f t="shared" si="149"/>
        <v>0</v>
      </c>
      <c r="MT26" s="21">
        <v>0</v>
      </c>
      <c r="MU26" s="21">
        <f t="shared" si="150"/>
        <v>0</v>
      </c>
      <c r="MV26" s="21">
        <f t="shared" si="26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2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3"/>
        <v>0</v>
      </c>
      <c r="NI26" s="21">
        <v>0</v>
      </c>
      <c r="NJ26" s="21">
        <f t="shared" si="154"/>
        <v>0</v>
      </c>
      <c r="NK26" s="21">
        <v>0</v>
      </c>
      <c r="NL26" s="21">
        <f t="shared" si="155"/>
        <v>0</v>
      </c>
      <c r="NM26" s="21">
        <v>0</v>
      </c>
      <c r="NN26" s="21">
        <f t="shared" si="156"/>
        <v>0</v>
      </c>
      <c r="NO26" s="21">
        <v>0</v>
      </c>
      <c r="NP26" s="21">
        <f t="shared" si="157"/>
        <v>0</v>
      </c>
      <c r="NQ26" s="21">
        <v>0</v>
      </c>
      <c r="NR26" s="21">
        <f t="shared" si="158"/>
        <v>0</v>
      </c>
      <c r="NS26" s="21">
        <f t="shared" si="159"/>
        <v>0</v>
      </c>
      <c r="NT26" s="21"/>
      <c r="NU26" s="23">
        <f t="shared" si="278"/>
        <v>0</v>
      </c>
      <c r="NV26" s="22"/>
      <c r="NW26" s="22"/>
      <c r="NX26" s="22"/>
      <c r="NY26" s="23">
        <v>0</v>
      </c>
      <c r="NZ26" s="21">
        <f t="shared" si="245"/>
        <v>0</v>
      </c>
      <c r="OA26" s="21">
        <f t="shared" si="161"/>
        <v>0</v>
      </c>
      <c r="OB26" s="21">
        <v>0</v>
      </c>
      <c r="OC26" s="21">
        <f t="shared" si="162"/>
        <v>0</v>
      </c>
      <c r="OD26" s="21">
        <v>0</v>
      </c>
      <c r="OE26" s="21">
        <f t="shared" si="163"/>
        <v>0</v>
      </c>
      <c r="OF26" s="21">
        <v>0</v>
      </c>
      <c r="OG26" s="21">
        <f t="shared" si="164"/>
        <v>0</v>
      </c>
      <c r="OH26" s="21">
        <v>0</v>
      </c>
      <c r="OI26" s="21">
        <f t="shared" si="165"/>
        <v>0</v>
      </c>
      <c r="OJ26" s="21">
        <v>0</v>
      </c>
      <c r="OK26" s="21">
        <f t="shared" si="166"/>
        <v>0</v>
      </c>
      <c r="OL26" s="21">
        <f t="shared" si="26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68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69"/>
        <v>0</v>
      </c>
      <c r="OY26" s="21">
        <v>0</v>
      </c>
      <c r="OZ26" s="21">
        <f t="shared" si="170"/>
        <v>0</v>
      </c>
      <c r="PA26" s="21">
        <v>0</v>
      </c>
      <c r="PB26" s="21">
        <f t="shared" si="171"/>
        <v>0</v>
      </c>
      <c r="PC26" s="21">
        <v>0</v>
      </c>
      <c r="PD26" s="21">
        <f t="shared" si="172"/>
        <v>0</v>
      </c>
      <c r="PE26" s="21">
        <v>0</v>
      </c>
      <c r="PF26" s="21">
        <f t="shared" si="173"/>
        <v>0</v>
      </c>
      <c r="PG26" s="21">
        <v>0</v>
      </c>
      <c r="PH26" s="21">
        <f t="shared" si="174"/>
        <v>0</v>
      </c>
      <c r="PI26" s="21">
        <f t="shared" si="175"/>
        <v>0</v>
      </c>
      <c r="PJ26" s="21"/>
      <c r="PK26" s="23">
        <f t="shared" si="279"/>
        <v>0</v>
      </c>
      <c r="PL26" s="22"/>
      <c r="PM26" s="22"/>
      <c r="PN26" s="22"/>
      <c r="PO26" s="23">
        <v>0</v>
      </c>
      <c r="PP26" s="21">
        <f t="shared" si="246"/>
        <v>0</v>
      </c>
      <c r="PQ26" s="21">
        <f t="shared" si="177"/>
        <v>0</v>
      </c>
      <c r="PR26" s="21">
        <v>0</v>
      </c>
      <c r="PS26" s="21">
        <f t="shared" si="178"/>
        <v>0</v>
      </c>
      <c r="PT26" s="21">
        <v>0</v>
      </c>
      <c r="PU26" s="21">
        <f t="shared" si="179"/>
        <v>0</v>
      </c>
      <c r="PV26" s="21">
        <v>0</v>
      </c>
      <c r="PW26" s="21">
        <f t="shared" si="180"/>
        <v>0</v>
      </c>
      <c r="PX26" s="21">
        <v>0</v>
      </c>
      <c r="PY26" s="21">
        <f t="shared" si="181"/>
        <v>0</v>
      </c>
      <c r="PZ26" s="21">
        <v>0</v>
      </c>
      <c r="QA26" s="21">
        <f t="shared" si="182"/>
        <v>0</v>
      </c>
      <c r="QB26" s="21">
        <f t="shared" si="26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4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5"/>
        <v>0</v>
      </c>
      <c r="QO26" s="21">
        <v>0</v>
      </c>
      <c r="QP26" s="21">
        <f t="shared" si="186"/>
        <v>0</v>
      </c>
      <c r="QQ26" s="21">
        <v>0</v>
      </c>
      <c r="QR26" s="21">
        <f t="shared" si="187"/>
        <v>0</v>
      </c>
      <c r="QS26" s="21">
        <v>0</v>
      </c>
      <c r="QT26" s="21">
        <f t="shared" si="188"/>
        <v>0</v>
      </c>
      <c r="QU26" s="21">
        <v>0</v>
      </c>
      <c r="QV26" s="21">
        <f t="shared" si="189"/>
        <v>0</v>
      </c>
      <c r="QW26" s="21">
        <v>0</v>
      </c>
      <c r="QX26" s="21">
        <f t="shared" si="190"/>
        <v>0</v>
      </c>
      <c r="QY26" s="21">
        <f t="shared" si="191"/>
        <v>0</v>
      </c>
      <c r="QZ26" s="21"/>
      <c r="RA26" s="23">
        <f t="shared" si="280"/>
        <v>0</v>
      </c>
      <c r="RB26" s="22"/>
      <c r="RC26" s="22"/>
      <c r="RD26" s="22"/>
      <c r="RE26" s="23">
        <v>0</v>
      </c>
      <c r="RF26" s="21">
        <f t="shared" si="247"/>
        <v>0</v>
      </c>
      <c r="RG26" s="21">
        <f t="shared" si="193"/>
        <v>0</v>
      </c>
      <c r="RH26" s="21">
        <v>0</v>
      </c>
      <c r="RI26" s="21">
        <f t="shared" si="194"/>
        <v>0</v>
      </c>
      <c r="RJ26" s="21">
        <v>0</v>
      </c>
      <c r="RK26" s="21">
        <f t="shared" si="195"/>
        <v>0</v>
      </c>
      <c r="RL26" s="21">
        <v>0</v>
      </c>
      <c r="RM26" s="21">
        <f t="shared" si="196"/>
        <v>0</v>
      </c>
      <c r="RN26" s="21">
        <v>0</v>
      </c>
      <c r="RO26" s="21">
        <f t="shared" si="197"/>
        <v>0</v>
      </c>
      <c r="RP26" s="21">
        <v>0</v>
      </c>
      <c r="RQ26" s="21">
        <f t="shared" si="198"/>
        <v>0</v>
      </c>
      <c r="RR26" s="21">
        <f t="shared" si="27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0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1"/>
        <v>0</v>
      </c>
      <c r="SE26" s="21">
        <v>0</v>
      </c>
      <c r="SF26" s="21">
        <f t="shared" si="202"/>
        <v>0</v>
      </c>
      <c r="SG26" s="21">
        <v>0</v>
      </c>
      <c r="SH26" s="21">
        <f t="shared" si="203"/>
        <v>0</v>
      </c>
      <c r="SI26" s="21">
        <v>0</v>
      </c>
      <c r="SJ26" s="21">
        <f t="shared" si="204"/>
        <v>0</v>
      </c>
      <c r="SK26" s="21">
        <v>0</v>
      </c>
      <c r="SL26" s="21">
        <f t="shared" si="205"/>
        <v>0</v>
      </c>
      <c r="SM26" s="21">
        <v>0</v>
      </c>
      <c r="SN26" s="21">
        <f t="shared" si="206"/>
        <v>0</v>
      </c>
      <c r="SO26" s="21">
        <f t="shared" si="207"/>
        <v>0</v>
      </c>
      <c r="SP26" s="21"/>
      <c r="SQ26" s="23">
        <f t="shared" si="281"/>
        <v>0</v>
      </c>
      <c r="SR26" s="22"/>
      <c r="SS26" s="22"/>
      <c r="ST26" s="22"/>
      <c r="SU26" s="23">
        <v>0</v>
      </c>
      <c r="SV26" s="21">
        <f t="shared" si="248"/>
        <v>0</v>
      </c>
      <c r="SW26" s="21">
        <f t="shared" si="209"/>
        <v>0</v>
      </c>
      <c r="SX26" s="21">
        <v>0</v>
      </c>
      <c r="SY26" s="21">
        <f t="shared" si="210"/>
        <v>0</v>
      </c>
      <c r="SZ26" s="21">
        <v>0</v>
      </c>
      <c r="TA26" s="21">
        <f t="shared" si="211"/>
        <v>0</v>
      </c>
      <c r="TB26" s="21">
        <v>0</v>
      </c>
      <c r="TC26" s="21">
        <f t="shared" si="212"/>
        <v>0</v>
      </c>
      <c r="TD26" s="21">
        <v>0</v>
      </c>
      <c r="TE26" s="21">
        <f t="shared" si="213"/>
        <v>0</v>
      </c>
      <c r="TF26" s="21">
        <v>0</v>
      </c>
      <c r="TG26" s="21">
        <f t="shared" si="214"/>
        <v>0</v>
      </c>
      <c r="TH26" s="21">
        <f t="shared" si="27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16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17"/>
        <v>0</v>
      </c>
      <c r="TU26" s="21">
        <v>0</v>
      </c>
      <c r="TV26" s="21">
        <f t="shared" si="218"/>
        <v>0</v>
      </c>
      <c r="TW26" s="21">
        <v>0</v>
      </c>
      <c r="TX26" s="21">
        <f t="shared" si="219"/>
        <v>0</v>
      </c>
      <c r="TY26" s="21">
        <v>0</v>
      </c>
      <c r="TZ26" s="21">
        <f t="shared" si="220"/>
        <v>0</v>
      </c>
      <c r="UA26" s="21">
        <v>0</v>
      </c>
      <c r="UB26" s="21">
        <f t="shared" si="221"/>
        <v>0</v>
      </c>
      <c r="UC26" s="21">
        <v>0</v>
      </c>
      <c r="UD26" s="21">
        <f t="shared" si="222"/>
        <v>0</v>
      </c>
      <c r="UE26" s="21">
        <f t="shared" si="223"/>
        <v>0</v>
      </c>
      <c r="UF26" s="21"/>
      <c r="UG26" s="23">
        <f t="shared" si="282"/>
        <v>0</v>
      </c>
      <c r="UH26" s="24">
        <f t="shared" si="15"/>
        <v>0</v>
      </c>
      <c r="UI26" s="24">
        <f t="shared" si="16"/>
        <v>0</v>
      </c>
      <c r="UJ26" s="24">
        <f t="shared" si="224"/>
        <v>0</v>
      </c>
    </row>
    <row r="27" spans="1:556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7"/>
        <v>0</v>
      </c>
      <c r="M27" s="21">
        <f t="shared" si="18"/>
        <v>0</v>
      </c>
      <c r="N27" s="21">
        <v>0</v>
      </c>
      <c r="O27" s="21">
        <f t="shared" si="19"/>
        <v>0</v>
      </c>
      <c r="P27" s="21">
        <v>0</v>
      </c>
      <c r="Q27" s="21">
        <f t="shared" si="20"/>
        <v>0</v>
      </c>
      <c r="R27" s="21">
        <v>0</v>
      </c>
      <c r="S27" s="21">
        <f t="shared" si="21"/>
        <v>0</v>
      </c>
      <c r="T27" s="21">
        <v>0</v>
      </c>
      <c r="U27" s="21">
        <f t="shared" si="22"/>
        <v>0</v>
      </c>
      <c r="V27" s="21">
        <v>0</v>
      </c>
      <c r="W27" s="21">
        <f t="shared" si="23"/>
        <v>0</v>
      </c>
      <c r="X27" s="21">
        <f t="shared" si="24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5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6"/>
        <v>0</v>
      </c>
      <c r="AK27" s="21">
        <v>0</v>
      </c>
      <c r="AL27" s="21">
        <f t="shared" si="27"/>
        <v>0</v>
      </c>
      <c r="AM27" s="21">
        <v>0</v>
      </c>
      <c r="AN27" s="21">
        <f t="shared" si="28"/>
        <v>0</v>
      </c>
      <c r="AO27" s="21">
        <v>0</v>
      </c>
      <c r="AP27" s="21">
        <f t="shared" si="29"/>
        <v>0</v>
      </c>
      <c r="AQ27" s="21">
        <v>0</v>
      </c>
      <c r="AR27" s="21">
        <f t="shared" si="30"/>
        <v>0</v>
      </c>
      <c r="AS27" s="21">
        <v>0</v>
      </c>
      <c r="AT27" s="21">
        <f t="shared" si="31"/>
        <v>0</v>
      </c>
      <c r="AU27" s="21">
        <f t="shared" si="32"/>
        <v>0</v>
      </c>
      <c r="AV27" s="21"/>
      <c r="AW27" s="23">
        <f t="shared" si="225"/>
        <v>0</v>
      </c>
      <c r="AX27" s="22"/>
      <c r="AY27" s="22"/>
      <c r="AZ27" s="22"/>
      <c r="BA27" s="23">
        <v>0</v>
      </c>
      <c r="BB27" s="21">
        <f t="shared" si="237"/>
        <v>0</v>
      </c>
      <c r="BC27" s="21">
        <f t="shared" si="34"/>
        <v>0</v>
      </c>
      <c r="BD27" s="21">
        <v>0</v>
      </c>
      <c r="BE27" s="21">
        <f t="shared" si="35"/>
        <v>0</v>
      </c>
      <c r="BF27" s="21">
        <v>0</v>
      </c>
      <c r="BG27" s="21">
        <f t="shared" si="36"/>
        <v>0</v>
      </c>
      <c r="BH27" s="21">
        <v>0</v>
      </c>
      <c r="BI27" s="21">
        <f t="shared" si="37"/>
        <v>0</v>
      </c>
      <c r="BJ27" s="21">
        <v>0</v>
      </c>
      <c r="BK27" s="21">
        <f t="shared" si="38"/>
        <v>0</v>
      </c>
      <c r="BL27" s="21">
        <v>0</v>
      </c>
      <c r="BM27" s="21">
        <f t="shared" si="39"/>
        <v>0</v>
      </c>
      <c r="BN27" s="21">
        <f t="shared" si="26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1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2"/>
        <v>0</v>
      </c>
      <c r="CA27" s="21">
        <v>0</v>
      </c>
      <c r="CB27" s="21">
        <f t="shared" si="43"/>
        <v>0</v>
      </c>
      <c r="CC27" s="21">
        <v>0</v>
      </c>
      <c r="CD27" s="21">
        <f t="shared" si="44"/>
        <v>0</v>
      </c>
      <c r="CE27" s="21">
        <v>0</v>
      </c>
      <c r="CF27" s="21">
        <f t="shared" si="45"/>
        <v>0</v>
      </c>
      <c r="CG27" s="21">
        <v>0</v>
      </c>
      <c r="CH27" s="21">
        <f t="shared" si="46"/>
        <v>0</v>
      </c>
      <c r="CI27" s="21">
        <v>0</v>
      </c>
      <c r="CJ27" s="21">
        <f t="shared" si="47"/>
        <v>0</v>
      </c>
      <c r="CK27" s="21">
        <f t="shared" si="48"/>
        <v>0</v>
      </c>
      <c r="CL27" s="21"/>
      <c r="CM27" s="23">
        <f t="shared" si="272"/>
        <v>0</v>
      </c>
      <c r="CN27" s="22"/>
      <c r="CO27" s="22"/>
      <c r="CP27" s="22"/>
      <c r="CQ27" s="23">
        <v>0</v>
      </c>
      <c r="CR27" s="21">
        <f t="shared" si="238"/>
        <v>0</v>
      </c>
      <c r="CS27" s="21">
        <f t="shared" si="50"/>
        <v>0</v>
      </c>
      <c r="CT27" s="21">
        <v>0</v>
      </c>
      <c r="CU27" s="21">
        <f t="shared" si="51"/>
        <v>0</v>
      </c>
      <c r="CV27" s="21">
        <v>0</v>
      </c>
      <c r="CW27" s="21">
        <f t="shared" si="52"/>
        <v>0</v>
      </c>
      <c r="CX27" s="21">
        <v>0</v>
      </c>
      <c r="CY27" s="21">
        <f t="shared" si="53"/>
        <v>0</v>
      </c>
      <c r="CZ27" s="21">
        <v>0</v>
      </c>
      <c r="DA27" s="21">
        <f t="shared" si="54"/>
        <v>0</v>
      </c>
      <c r="DB27" s="21">
        <v>0</v>
      </c>
      <c r="DC27" s="21">
        <f t="shared" si="55"/>
        <v>0</v>
      </c>
      <c r="DD27" s="21">
        <f t="shared" si="26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7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8"/>
        <v>0</v>
      </c>
      <c r="DS27" s="21">
        <v>0</v>
      </c>
      <c r="DT27" s="21">
        <f t="shared" si="59"/>
        <v>0</v>
      </c>
      <c r="DU27" s="21">
        <v>0</v>
      </c>
      <c r="DV27" s="21">
        <f t="shared" si="60"/>
        <v>0</v>
      </c>
      <c r="DW27" s="21">
        <v>0</v>
      </c>
      <c r="DX27" s="21">
        <f t="shared" si="61"/>
        <v>0</v>
      </c>
      <c r="DY27" s="21">
        <v>0</v>
      </c>
      <c r="DZ27" s="21">
        <f t="shared" si="62"/>
        <v>0</v>
      </c>
      <c r="EA27" s="21">
        <f t="shared" si="63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39"/>
        <v>0</v>
      </c>
      <c r="EI27" s="21">
        <f t="shared" si="65"/>
        <v>0</v>
      </c>
      <c r="EJ27" s="21">
        <v>0</v>
      </c>
      <c r="EK27" s="21">
        <f t="shared" si="66"/>
        <v>0</v>
      </c>
      <c r="EL27" s="21">
        <v>0</v>
      </c>
      <c r="EM27" s="21">
        <f t="shared" si="67"/>
        <v>0</v>
      </c>
      <c r="EN27" s="21">
        <v>0</v>
      </c>
      <c r="EO27" s="21">
        <f t="shared" si="68"/>
        <v>0</v>
      </c>
      <c r="EP27" s="21">
        <v>0</v>
      </c>
      <c r="EQ27" s="21">
        <f t="shared" si="69"/>
        <v>0</v>
      </c>
      <c r="ER27" s="21">
        <v>0</v>
      </c>
      <c r="ES27" s="21">
        <f t="shared" si="70"/>
        <v>0</v>
      </c>
      <c r="ET27" s="21">
        <f t="shared" si="26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2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3"/>
        <v>0</v>
      </c>
      <c r="FG27" s="21">
        <v>0</v>
      </c>
      <c r="FH27" s="21">
        <f t="shared" si="74"/>
        <v>0</v>
      </c>
      <c r="FI27" s="21">
        <v>0</v>
      </c>
      <c r="FJ27" s="21">
        <f t="shared" si="75"/>
        <v>0</v>
      </c>
      <c r="FK27" s="21">
        <v>0</v>
      </c>
      <c r="FL27" s="21">
        <f t="shared" si="76"/>
        <v>0</v>
      </c>
      <c r="FM27" s="21">
        <v>0</v>
      </c>
      <c r="FN27" s="21">
        <f t="shared" si="77"/>
        <v>0</v>
      </c>
      <c r="FO27" s="21">
        <v>0</v>
      </c>
      <c r="FP27" s="21">
        <f t="shared" si="78"/>
        <v>0</v>
      </c>
      <c r="FQ27" s="21">
        <f t="shared" si="79"/>
        <v>0</v>
      </c>
      <c r="FR27" s="21"/>
      <c r="FS27" s="23">
        <f t="shared" si="273"/>
        <v>0</v>
      </c>
      <c r="FT27" s="22"/>
      <c r="FU27" s="22"/>
      <c r="FV27" s="22"/>
      <c r="FW27" s="23">
        <v>0</v>
      </c>
      <c r="FX27" s="21">
        <f t="shared" si="240"/>
        <v>0</v>
      </c>
      <c r="FY27" s="21">
        <f t="shared" si="81"/>
        <v>0</v>
      </c>
      <c r="FZ27" s="21">
        <v>0</v>
      </c>
      <c r="GA27" s="21">
        <f t="shared" si="82"/>
        <v>0</v>
      </c>
      <c r="GB27" s="21">
        <v>0</v>
      </c>
      <c r="GC27" s="21">
        <f t="shared" si="83"/>
        <v>0</v>
      </c>
      <c r="GD27" s="21">
        <v>0</v>
      </c>
      <c r="GE27" s="21">
        <f t="shared" si="84"/>
        <v>0</v>
      </c>
      <c r="GF27" s="21">
        <v>0</v>
      </c>
      <c r="GG27" s="21">
        <f t="shared" si="85"/>
        <v>0</v>
      </c>
      <c r="GH27" s="21">
        <v>0</v>
      </c>
      <c r="GI27" s="21">
        <f t="shared" si="86"/>
        <v>0</v>
      </c>
      <c r="GJ27" s="21">
        <f t="shared" si="26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8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89"/>
        <v>0</v>
      </c>
      <c r="GW27" s="21">
        <v>0</v>
      </c>
      <c r="GX27" s="21">
        <f t="shared" si="90"/>
        <v>0</v>
      </c>
      <c r="GY27" s="21">
        <v>0</v>
      </c>
      <c r="GZ27" s="21">
        <f t="shared" si="91"/>
        <v>0</v>
      </c>
      <c r="HA27" s="21">
        <v>0</v>
      </c>
      <c r="HB27" s="21">
        <f t="shared" si="92"/>
        <v>0</v>
      </c>
      <c r="HC27" s="21">
        <v>0</v>
      </c>
      <c r="HD27" s="21">
        <f t="shared" si="93"/>
        <v>0</v>
      </c>
      <c r="HE27" s="21">
        <v>0</v>
      </c>
      <c r="HF27" s="21">
        <f t="shared" si="94"/>
        <v>0</v>
      </c>
      <c r="HG27" s="21">
        <f t="shared" si="95"/>
        <v>0</v>
      </c>
      <c r="HH27" s="21"/>
      <c r="HI27" s="23">
        <f t="shared" si="274"/>
        <v>0</v>
      </c>
      <c r="HJ27" s="22"/>
      <c r="HK27" s="22"/>
      <c r="HL27" s="22"/>
      <c r="HM27" s="23">
        <v>0</v>
      </c>
      <c r="HN27" s="21">
        <f t="shared" si="241"/>
        <v>0</v>
      </c>
      <c r="HO27" s="21">
        <f t="shared" si="97"/>
        <v>0</v>
      </c>
      <c r="HP27" s="21">
        <v>0</v>
      </c>
      <c r="HQ27" s="21">
        <f t="shared" si="98"/>
        <v>0</v>
      </c>
      <c r="HR27" s="21">
        <v>0</v>
      </c>
      <c r="HS27" s="21">
        <f t="shared" si="99"/>
        <v>0</v>
      </c>
      <c r="HT27" s="21">
        <v>0</v>
      </c>
      <c r="HU27" s="21">
        <f t="shared" si="100"/>
        <v>0</v>
      </c>
      <c r="HV27" s="21">
        <v>0</v>
      </c>
      <c r="HW27" s="21">
        <f t="shared" si="101"/>
        <v>0</v>
      </c>
      <c r="HX27" s="21">
        <v>0</v>
      </c>
      <c r="HY27" s="21">
        <f t="shared" si="102"/>
        <v>0</v>
      </c>
      <c r="HZ27" s="21">
        <f t="shared" si="26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4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5"/>
        <v>0</v>
      </c>
      <c r="IM27" s="21">
        <v>0</v>
      </c>
      <c r="IN27" s="21">
        <f t="shared" si="106"/>
        <v>0</v>
      </c>
      <c r="IO27" s="21">
        <v>0</v>
      </c>
      <c r="IP27" s="21">
        <f t="shared" si="107"/>
        <v>0</v>
      </c>
      <c r="IQ27" s="21">
        <v>0</v>
      </c>
      <c r="IR27" s="21">
        <f t="shared" si="108"/>
        <v>0</v>
      </c>
      <c r="IS27" s="21">
        <v>0</v>
      </c>
      <c r="IT27" s="21">
        <f t="shared" si="109"/>
        <v>0</v>
      </c>
      <c r="IU27" s="21">
        <v>0</v>
      </c>
      <c r="IV27" s="21">
        <f t="shared" si="110"/>
        <v>0</v>
      </c>
      <c r="IW27" s="21">
        <f t="shared" si="111"/>
        <v>0</v>
      </c>
      <c r="IX27" s="21"/>
      <c r="IY27" s="23">
        <f t="shared" si="275"/>
        <v>0</v>
      </c>
      <c r="IZ27" s="22"/>
      <c r="JA27" s="22"/>
      <c r="JB27" s="22"/>
      <c r="JC27" s="23">
        <v>0</v>
      </c>
      <c r="JD27" s="21">
        <f t="shared" si="242"/>
        <v>0</v>
      </c>
      <c r="JE27" s="21">
        <f t="shared" si="113"/>
        <v>0</v>
      </c>
      <c r="JF27" s="21">
        <v>0</v>
      </c>
      <c r="JG27" s="21">
        <f t="shared" si="114"/>
        <v>0</v>
      </c>
      <c r="JH27" s="21">
        <v>0</v>
      </c>
      <c r="JI27" s="21">
        <f t="shared" si="115"/>
        <v>0</v>
      </c>
      <c r="JJ27" s="21">
        <v>0</v>
      </c>
      <c r="JK27" s="21">
        <f t="shared" si="116"/>
        <v>0</v>
      </c>
      <c r="JL27" s="21">
        <v>0</v>
      </c>
      <c r="JM27" s="21">
        <f t="shared" si="117"/>
        <v>0</v>
      </c>
      <c r="JN27" s="21">
        <v>0</v>
      </c>
      <c r="JO27" s="21">
        <f t="shared" si="118"/>
        <v>0</v>
      </c>
      <c r="JP27" s="21">
        <f t="shared" si="26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0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1"/>
        <v>0</v>
      </c>
      <c r="KC27" s="21">
        <v>0</v>
      </c>
      <c r="KD27" s="21">
        <f t="shared" si="122"/>
        <v>0</v>
      </c>
      <c r="KE27" s="21">
        <v>0</v>
      </c>
      <c r="KF27" s="21">
        <f t="shared" si="123"/>
        <v>0</v>
      </c>
      <c r="KG27" s="21">
        <v>0</v>
      </c>
      <c r="KH27" s="21">
        <f t="shared" si="124"/>
        <v>0</v>
      </c>
      <c r="KI27" s="21">
        <v>0</v>
      </c>
      <c r="KJ27" s="21">
        <f t="shared" si="125"/>
        <v>0</v>
      </c>
      <c r="KK27" s="21">
        <v>0</v>
      </c>
      <c r="KL27" s="21">
        <f t="shared" si="126"/>
        <v>0</v>
      </c>
      <c r="KM27" s="21">
        <f t="shared" si="127"/>
        <v>0</v>
      </c>
      <c r="KN27" s="21"/>
      <c r="KO27" s="23">
        <f t="shared" si="276"/>
        <v>0</v>
      </c>
      <c r="KP27" s="22"/>
      <c r="KQ27" s="22"/>
      <c r="KR27" s="22"/>
      <c r="KS27" s="23">
        <v>0</v>
      </c>
      <c r="KT27" s="21">
        <f t="shared" si="243"/>
        <v>0</v>
      </c>
      <c r="KU27" s="21">
        <f t="shared" si="129"/>
        <v>0</v>
      </c>
      <c r="KV27" s="21">
        <v>0</v>
      </c>
      <c r="KW27" s="21">
        <f t="shared" si="130"/>
        <v>0</v>
      </c>
      <c r="KX27" s="21">
        <v>0</v>
      </c>
      <c r="KY27" s="21">
        <f t="shared" si="131"/>
        <v>0</v>
      </c>
      <c r="KZ27" s="21">
        <v>0</v>
      </c>
      <c r="LA27" s="21">
        <f t="shared" si="132"/>
        <v>0</v>
      </c>
      <c r="LB27" s="21">
        <v>0</v>
      </c>
      <c r="LC27" s="21">
        <f t="shared" si="133"/>
        <v>0</v>
      </c>
      <c r="LD27" s="21">
        <v>0</v>
      </c>
      <c r="LE27" s="21">
        <f t="shared" si="134"/>
        <v>0</v>
      </c>
      <c r="LF27" s="21">
        <f t="shared" si="26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6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7"/>
        <v>0</v>
      </c>
      <c r="LS27" s="21">
        <v>0</v>
      </c>
      <c r="LT27" s="21">
        <f t="shared" si="138"/>
        <v>0</v>
      </c>
      <c r="LU27" s="21">
        <v>0</v>
      </c>
      <c r="LV27" s="21">
        <f t="shared" si="139"/>
        <v>0</v>
      </c>
      <c r="LW27" s="21">
        <v>0</v>
      </c>
      <c r="LX27" s="21">
        <f t="shared" si="140"/>
        <v>0</v>
      </c>
      <c r="LY27" s="21">
        <v>0</v>
      </c>
      <c r="LZ27" s="21">
        <f t="shared" si="141"/>
        <v>0</v>
      </c>
      <c r="MA27" s="21">
        <v>0</v>
      </c>
      <c r="MB27" s="21">
        <f t="shared" si="142"/>
        <v>0</v>
      </c>
      <c r="MC27" s="21">
        <f t="shared" si="143"/>
        <v>0</v>
      </c>
      <c r="MD27" s="21"/>
      <c r="ME27" s="23">
        <f t="shared" si="277"/>
        <v>0</v>
      </c>
      <c r="MF27" s="22"/>
      <c r="MG27" s="22"/>
      <c r="MH27" s="22"/>
      <c r="MI27" s="23">
        <v>0</v>
      </c>
      <c r="MJ27" s="21">
        <f t="shared" si="244"/>
        <v>0</v>
      </c>
      <c r="MK27" s="21">
        <f t="shared" si="145"/>
        <v>0</v>
      </c>
      <c r="ML27" s="21">
        <v>0</v>
      </c>
      <c r="MM27" s="21">
        <f t="shared" si="146"/>
        <v>0</v>
      </c>
      <c r="MN27" s="21">
        <v>0</v>
      </c>
      <c r="MO27" s="21">
        <f t="shared" si="147"/>
        <v>0</v>
      </c>
      <c r="MP27" s="21">
        <v>0</v>
      </c>
      <c r="MQ27" s="21">
        <f t="shared" si="148"/>
        <v>0</v>
      </c>
      <c r="MR27" s="21">
        <v>0</v>
      </c>
      <c r="MS27" s="21">
        <f t="shared" si="149"/>
        <v>0</v>
      </c>
      <c r="MT27" s="21">
        <v>0</v>
      </c>
      <c r="MU27" s="21">
        <f t="shared" si="150"/>
        <v>0</v>
      </c>
      <c r="MV27" s="21">
        <f t="shared" si="26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2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3"/>
        <v>0</v>
      </c>
      <c r="NI27" s="21">
        <v>0</v>
      </c>
      <c r="NJ27" s="21">
        <f t="shared" si="154"/>
        <v>0</v>
      </c>
      <c r="NK27" s="21">
        <v>0</v>
      </c>
      <c r="NL27" s="21">
        <f t="shared" si="155"/>
        <v>0</v>
      </c>
      <c r="NM27" s="21">
        <v>0</v>
      </c>
      <c r="NN27" s="21">
        <f t="shared" si="156"/>
        <v>0</v>
      </c>
      <c r="NO27" s="21">
        <v>0</v>
      </c>
      <c r="NP27" s="21">
        <f t="shared" si="157"/>
        <v>0</v>
      </c>
      <c r="NQ27" s="21">
        <v>0</v>
      </c>
      <c r="NR27" s="21">
        <f t="shared" si="158"/>
        <v>0</v>
      </c>
      <c r="NS27" s="21">
        <f t="shared" si="159"/>
        <v>0</v>
      </c>
      <c r="NT27" s="21"/>
      <c r="NU27" s="23">
        <f t="shared" si="278"/>
        <v>0</v>
      </c>
      <c r="NV27" s="22"/>
      <c r="NW27" s="22"/>
      <c r="NX27" s="22"/>
      <c r="NY27" s="23">
        <v>0</v>
      </c>
      <c r="NZ27" s="21">
        <f t="shared" si="245"/>
        <v>0</v>
      </c>
      <c r="OA27" s="21">
        <f t="shared" si="161"/>
        <v>0</v>
      </c>
      <c r="OB27" s="21">
        <v>0</v>
      </c>
      <c r="OC27" s="21">
        <f t="shared" si="162"/>
        <v>0</v>
      </c>
      <c r="OD27" s="21">
        <v>0</v>
      </c>
      <c r="OE27" s="21">
        <f t="shared" si="163"/>
        <v>0</v>
      </c>
      <c r="OF27" s="21">
        <v>0</v>
      </c>
      <c r="OG27" s="21">
        <f t="shared" si="164"/>
        <v>0</v>
      </c>
      <c r="OH27" s="21">
        <v>0</v>
      </c>
      <c r="OI27" s="21">
        <f t="shared" si="165"/>
        <v>0</v>
      </c>
      <c r="OJ27" s="21">
        <v>0</v>
      </c>
      <c r="OK27" s="21">
        <f t="shared" si="166"/>
        <v>0</v>
      </c>
      <c r="OL27" s="21">
        <f t="shared" si="26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68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69"/>
        <v>0</v>
      </c>
      <c r="OY27" s="21">
        <v>0</v>
      </c>
      <c r="OZ27" s="21">
        <f t="shared" si="170"/>
        <v>0</v>
      </c>
      <c r="PA27" s="21">
        <v>0</v>
      </c>
      <c r="PB27" s="21">
        <f t="shared" si="171"/>
        <v>0</v>
      </c>
      <c r="PC27" s="21">
        <v>0</v>
      </c>
      <c r="PD27" s="21">
        <f t="shared" si="172"/>
        <v>0</v>
      </c>
      <c r="PE27" s="21">
        <v>0</v>
      </c>
      <c r="PF27" s="21">
        <f t="shared" si="173"/>
        <v>0</v>
      </c>
      <c r="PG27" s="21">
        <v>0</v>
      </c>
      <c r="PH27" s="21">
        <f t="shared" si="174"/>
        <v>0</v>
      </c>
      <c r="PI27" s="21">
        <f t="shared" si="175"/>
        <v>0</v>
      </c>
      <c r="PJ27" s="21"/>
      <c r="PK27" s="23">
        <f t="shared" si="279"/>
        <v>0</v>
      </c>
      <c r="PL27" s="22"/>
      <c r="PM27" s="22"/>
      <c r="PN27" s="22"/>
      <c r="PO27" s="23">
        <v>0</v>
      </c>
      <c r="PP27" s="21">
        <f t="shared" si="246"/>
        <v>0</v>
      </c>
      <c r="PQ27" s="21">
        <f t="shared" si="177"/>
        <v>0</v>
      </c>
      <c r="PR27" s="21">
        <v>0</v>
      </c>
      <c r="PS27" s="21">
        <f t="shared" si="178"/>
        <v>0</v>
      </c>
      <c r="PT27" s="21">
        <v>0</v>
      </c>
      <c r="PU27" s="21">
        <f t="shared" si="179"/>
        <v>0</v>
      </c>
      <c r="PV27" s="21">
        <v>0</v>
      </c>
      <c r="PW27" s="21">
        <f t="shared" si="180"/>
        <v>0</v>
      </c>
      <c r="PX27" s="21">
        <v>0</v>
      </c>
      <c r="PY27" s="21">
        <f t="shared" si="181"/>
        <v>0</v>
      </c>
      <c r="PZ27" s="21">
        <v>0</v>
      </c>
      <c r="QA27" s="21">
        <f t="shared" si="182"/>
        <v>0</v>
      </c>
      <c r="QB27" s="21">
        <f t="shared" si="26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4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5"/>
        <v>0</v>
      </c>
      <c r="QO27" s="21">
        <v>0</v>
      </c>
      <c r="QP27" s="21">
        <f t="shared" si="186"/>
        <v>0</v>
      </c>
      <c r="QQ27" s="21">
        <v>0</v>
      </c>
      <c r="QR27" s="21">
        <f t="shared" si="187"/>
        <v>0</v>
      </c>
      <c r="QS27" s="21">
        <v>0</v>
      </c>
      <c r="QT27" s="21">
        <f t="shared" si="188"/>
        <v>0</v>
      </c>
      <c r="QU27" s="21">
        <v>0</v>
      </c>
      <c r="QV27" s="21">
        <f t="shared" si="189"/>
        <v>0</v>
      </c>
      <c r="QW27" s="21">
        <v>0</v>
      </c>
      <c r="QX27" s="21">
        <f t="shared" si="190"/>
        <v>0</v>
      </c>
      <c r="QY27" s="21">
        <f t="shared" si="191"/>
        <v>0</v>
      </c>
      <c r="QZ27" s="21"/>
      <c r="RA27" s="23">
        <f t="shared" si="280"/>
        <v>0</v>
      </c>
      <c r="RB27" s="22"/>
      <c r="RC27" s="22"/>
      <c r="RD27" s="22"/>
      <c r="RE27" s="23">
        <v>0</v>
      </c>
      <c r="RF27" s="21">
        <f t="shared" si="247"/>
        <v>0</v>
      </c>
      <c r="RG27" s="21">
        <f t="shared" si="193"/>
        <v>0</v>
      </c>
      <c r="RH27" s="21">
        <v>0</v>
      </c>
      <c r="RI27" s="21">
        <f t="shared" si="194"/>
        <v>0</v>
      </c>
      <c r="RJ27" s="21">
        <v>0</v>
      </c>
      <c r="RK27" s="21">
        <f t="shared" si="195"/>
        <v>0</v>
      </c>
      <c r="RL27" s="21">
        <v>0</v>
      </c>
      <c r="RM27" s="21">
        <f t="shared" si="196"/>
        <v>0</v>
      </c>
      <c r="RN27" s="21">
        <v>0</v>
      </c>
      <c r="RO27" s="21">
        <f t="shared" si="197"/>
        <v>0</v>
      </c>
      <c r="RP27" s="21">
        <v>0</v>
      </c>
      <c r="RQ27" s="21">
        <f t="shared" si="198"/>
        <v>0</v>
      </c>
      <c r="RR27" s="21">
        <f t="shared" si="27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0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1"/>
        <v>0</v>
      </c>
      <c r="SE27" s="21">
        <v>0</v>
      </c>
      <c r="SF27" s="21">
        <f t="shared" si="202"/>
        <v>0</v>
      </c>
      <c r="SG27" s="21">
        <v>0</v>
      </c>
      <c r="SH27" s="21">
        <f t="shared" si="203"/>
        <v>0</v>
      </c>
      <c r="SI27" s="21">
        <v>0</v>
      </c>
      <c r="SJ27" s="21">
        <f t="shared" si="204"/>
        <v>0</v>
      </c>
      <c r="SK27" s="21">
        <v>0</v>
      </c>
      <c r="SL27" s="21">
        <f t="shared" si="205"/>
        <v>0</v>
      </c>
      <c r="SM27" s="21">
        <v>0</v>
      </c>
      <c r="SN27" s="21">
        <f t="shared" si="206"/>
        <v>0</v>
      </c>
      <c r="SO27" s="21">
        <f t="shared" si="207"/>
        <v>0</v>
      </c>
      <c r="SP27" s="21"/>
      <c r="SQ27" s="23">
        <f t="shared" si="281"/>
        <v>0</v>
      </c>
      <c r="SR27" s="22"/>
      <c r="SS27" s="22"/>
      <c r="ST27" s="22"/>
      <c r="SU27" s="23">
        <v>0</v>
      </c>
      <c r="SV27" s="21">
        <f t="shared" si="248"/>
        <v>0</v>
      </c>
      <c r="SW27" s="21">
        <f t="shared" si="209"/>
        <v>0</v>
      </c>
      <c r="SX27" s="21">
        <v>0</v>
      </c>
      <c r="SY27" s="21">
        <f t="shared" si="210"/>
        <v>0</v>
      </c>
      <c r="SZ27" s="21">
        <v>0</v>
      </c>
      <c r="TA27" s="21">
        <f t="shared" si="211"/>
        <v>0</v>
      </c>
      <c r="TB27" s="21">
        <v>0</v>
      </c>
      <c r="TC27" s="21">
        <f t="shared" si="212"/>
        <v>0</v>
      </c>
      <c r="TD27" s="21">
        <v>0</v>
      </c>
      <c r="TE27" s="21">
        <f t="shared" si="213"/>
        <v>0</v>
      </c>
      <c r="TF27" s="21">
        <v>0</v>
      </c>
      <c r="TG27" s="21">
        <f t="shared" si="214"/>
        <v>0</v>
      </c>
      <c r="TH27" s="21">
        <f t="shared" si="27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16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17"/>
        <v>0</v>
      </c>
      <c r="TU27" s="21">
        <v>0</v>
      </c>
      <c r="TV27" s="21">
        <f t="shared" si="218"/>
        <v>0</v>
      </c>
      <c r="TW27" s="21">
        <v>0</v>
      </c>
      <c r="TX27" s="21">
        <f t="shared" si="219"/>
        <v>0</v>
      </c>
      <c r="TY27" s="21">
        <v>0</v>
      </c>
      <c r="TZ27" s="21">
        <f t="shared" si="220"/>
        <v>0</v>
      </c>
      <c r="UA27" s="21">
        <v>0</v>
      </c>
      <c r="UB27" s="21">
        <f t="shared" si="221"/>
        <v>0</v>
      </c>
      <c r="UC27" s="21">
        <v>0</v>
      </c>
      <c r="UD27" s="21">
        <f t="shared" si="222"/>
        <v>0</v>
      </c>
      <c r="UE27" s="21">
        <f t="shared" si="223"/>
        <v>0</v>
      </c>
      <c r="UF27" s="21"/>
      <c r="UG27" s="23">
        <f t="shared" si="282"/>
        <v>0</v>
      </c>
      <c r="UH27" s="24">
        <f t="shared" si="15"/>
        <v>0</v>
      </c>
      <c r="UI27" s="24">
        <f t="shared" si="16"/>
        <v>0</v>
      </c>
      <c r="UJ27" s="24">
        <f t="shared" si="224"/>
        <v>0</v>
      </c>
    </row>
    <row r="28" spans="1:556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7"/>
        <v>0</v>
      </c>
      <c r="M28" s="21">
        <f t="shared" si="18"/>
        <v>0</v>
      </c>
      <c r="N28" s="21">
        <v>0</v>
      </c>
      <c r="O28" s="21">
        <f t="shared" si="19"/>
        <v>0</v>
      </c>
      <c r="P28" s="21">
        <v>0</v>
      </c>
      <c r="Q28" s="21">
        <f t="shared" si="20"/>
        <v>0</v>
      </c>
      <c r="R28" s="21">
        <v>0</v>
      </c>
      <c r="S28" s="21">
        <f t="shared" si="21"/>
        <v>0</v>
      </c>
      <c r="T28" s="21">
        <v>0</v>
      </c>
      <c r="U28" s="21">
        <f t="shared" si="22"/>
        <v>0</v>
      </c>
      <c r="V28" s="21">
        <v>0</v>
      </c>
      <c r="W28" s="21">
        <f t="shared" si="23"/>
        <v>0</v>
      </c>
      <c r="X28" s="21">
        <f t="shared" si="24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5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6"/>
        <v>0</v>
      </c>
      <c r="AK28" s="21">
        <v>0</v>
      </c>
      <c r="AL28" s="21">
        <f t="shared" si="27"/>
        <v>0</v>
      </c>
      <c r="AM28" s="21">
        <v>0</v>
      </c>
      <c r="AN28" s="21">
        <f t="shared" si="28"/>
        <v>0</v>
      </c>
      <c r="AO28" s="21">
        <v>0</v>
      </c>
      <c r="AP28" s="21">
        <f t="shared" si="29"/>
        <v>0</v>
      </c>
      <c r="AQ28" s="21">
        <v>0</v>
      </c>
      <c r="AR28" s="21">
        <f t="shared" si="30"/>
        <v>0</v>
      </c>
      <c r="AS28" s="21">
        <v>0</v>
      </c>
      <c r="AT28" s="21">
        <f t="shared" si="31"/>
        <v>0</v>
      </c>
      <c r="AU28" s="21">
        <f t="shared" si="32"/>
        <v>0</v>
      </c>
      <c r="AV28" s="21"/>
      <c r="AW28" s="23">
        <f t="shared" si="225"/>
        <v>0</v>
      </c>
      <c r="AX28" s="22"/>
      <c r="AY28" s="22"/>
      <c r="AZ28" s="22"/>
      <c r="BA28" s="23">
        <v>0</v>
      </c>
      <c r="BB28" s="21">
        <f t="shared" si="237"/>
        <v>0</v>
      </c>
      <c r="BC28" s="21">
        <f t="shared" si="34"/>
        <v>0</v>
      </c>
      <c r="BD28" s="21">
        <v>0</v>
      </c>
      <c r="BE28" s="21">
        <f t="shared" si="35"/>
        <v>0</v>
      </c>
      <c r="BF28" s="21">
        <v>0</v>
      </c>
      <c r="BG28" s="21">
        <f t="shared" si="36"/>
        <v>0</v>
      </c>
      <c r="BH28" s="21">
        <v>0</v>
      </c>
      <c r="BI28" s="21">
        <f t="shared" si="37"/>
        <v>0</v>
      </c>
      <c r="BJ28" s="21">
        <v>0</v>
      </c>
      <c r="BK28" s="21">
        <f t="shared" si="38"/>
        <v>0</v>
      </c>
      <c r="BL28" s="21">
        <v>0</v>
      </c>
      <c r="BM28" s="21">
        <f t="shared" si="39"/>
        <v>0</v>
      </c>
      <c r="BN28" s="21">
        <f t="shared" si="26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1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2"/>
        <v>0</v>
      </c>
      <c r="CA28" s="21">
        <v>0</v>
      </c>
      <c r="CB28" s="21">
        <f t="shared" si="43"/>
        <v>0</v>
      </c>
      <c r="CC28" s="21">
        <v>0</v>
      </c>
      <c r="CD28" s="21">
        <f t="shared" si="44"/>
        <v>0</v>
      </c>
      <c r="CE28" s="21">
        <v>0</v>
      </c>
      <c r="CF28" s="21">
        <f t="shared" si="45"/>
        <v>0</v>
      </c>
      <c r="CG28" s="21">
        <v>0</v>
      </c>
      <c r="CH28" s="21">
        <f t="shared" si="46"/>
        <v>0</v>
      </c>
      <c r="CI28" s="21">
        <v>0</v>
      </c>
      <c r="CJ28" s="21">
        <f t="shared" si="47"/>
        <v>0</v>
      </c>
      <c r="CK28" s="21">
        <f t="shared" si="48"/>
        <v>0</v>
      </c>
      <c r="CL28" s="21"/>
      <c r="CM28" s="23">
        <f t="shared" si="272"/>
        <v>0</v>
      </c>
      <c r="CN28" s="22"/>
      <c r="CO28" s="22"/>
      <c r="CP28" s="22"/>
      <c r="CQ28" s="23">
        <v>0</v>
      </c>
      <c r="CR28" s="21">
        <f t="shared" si="238"/>
        <v>0</v>
      </c>
      <c r="CS28" s="21">
        <f t="shared" si="50"/>
        <v>0</v>
      </c>
      <c r="CT28" s="21">
        <v>0</v>
      </c>
      <c r="CU28" s="21">
        <f t="shared" si="51"/>
        <v>0</v>
      </c>
      <c r="CV28" s="21">
        <v>0</v>
      </c>
      <c r="CW28" s="21">
        <f t="shared" si="52"/>
        <v>0</v>
      </c>
      <c r="CX28" s="21">
        <v>0</v>
      </c>
      <c r="CY28" s="21">
        <f t="shared" si="53"/>
        <v>0</v>
      </c>
      <c r="CZ28" s="21">
        <v>0</v>
      </c>
      <c r="DA28" s="21">
        <f t="shared" si="54"/>
        <v>0</v>
      </c>
      <c r="DB28" s="21">
        <v>0</v>
      </c>
      <c r="DC28" s="21">
        <f t="shared" si="55"/>
        <v>0</v>
      </c>
      <c r="DD28" s="21">
        <f t="shared" si="26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7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8"/>
        <v>0</v>
      </c>
      <c r="DS28" s="21">
        <v>0</v>
      </c>
      <c r="DT28" s="21">
        <f t="shared" si="59"/>
        <v>0</v>
      </c>
      <c r="DU28" s="21">
        <v>0</v>
      </c>
      <c r="DV28" s="21">
        <f t="shared" si="60"/>
        <v>0</v>
      </c>
      <c r="DW28" s="21">
        <v>0</v>
      </c>
      <c r="DX28" s="21">
        <f t="shared" si="61"/>
        <v>0</v>
      </c>
      <c r="DY28" s="21">
        <v>0</v>
      </c>
      <c r="DZ28" s="21">
        <f t="shared" si="62"/>
        <v>0</v>
      </c>
      <c r="EA28" s="21">
        <f t="shared" si="63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39"/>
        <v>0</v>
      </c>
      <c r="EI28" s="21">
        <f t="shared" si="65"/>
        <v>0</v>
      </c>
      <c r="EJ28" s="21">
        <v>0</v>
      </c>
      <c r="EK28" s="21">
        <f t="shared" si="66"/>
        <v>0</v>
      </c>
      <c r="EL28" s="21">
        <v>0</v>
      </c>
      <c r="EM28" s="21">
        <f t="shared" si="67"/>
        <v>0</v>
      </c>
      <c r="EN28" s="21">
        <v>0</v>
      </c>
      <c r="EO28" s="21">
        <f t="shared" si="68"/>
        <v>0</v>
      </c>
      <c r="EP28" s="21">
        <v>0</v>
      </c>
      <c r="EQ28" s="21">
        <f t="shared" si="69"/>
        <v>0</v>
      </c>
      <c r="ER28" s="21">
        <v>0</v>
      </c>
      <c r="ES28" s="21">
        <f t="shared" si="70"/>
        <v>0</v>
      </c>
      <c r="ET28" s="21">
        <f t="shared" si="26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2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3"/>
        <v>0</v>
      </c>
      <c r="FG28" s="21">
        <v>0</v>
      </c>
      <c r="FH28" s="21">
        <f t="shared" si="74"/>
        <v>0</v>
      </c>
      <c r="FI28" s="21">
        <v>0</v>
      </c>
      <c r="FJ28" s="21">
        <f t="shared" si="75"/>
        <v>0</v>
      </c>
      <c r="FK28" s="21">
        <v>0</v>
      </c>
      <c r="FL28" s="21">
        <f t="shared" si="76"/>
        <v>0</v>
      </c>
      <c r="FM28" s="21">
        <v>0</v>
      </c>
      <c r="FN28" s="21">
        <f t="shared" si="77"/>
        <v>0</v>
      </c>
      <c r="FO28" s="21">
        <v>0</v>
      </c>
      <c r="FP28" s="21">
        <f t="shared" si="78"/>
        <v>0</v>
      </c>
      <c r="FQ28" s="21">
        <f t="shared" si="79"/>
        <v>0</v>
      </c>
      <c r="FR28" s="21"/>
      <c r="FS28" s="23">
        <f t="shared" si="273"/>
        <v>0</v>
      </c>
      <c r="FT28" s="22"/>
      <c r="FU28" s="22"/>
      <c r="FV28" s="22"/>
      <c r="FW28" s="23">
        <v>0</v>
      </c>
      <c r="FX28" s="21">
        <f t="shared" si="240"/>
        <v>0</v>
      </c>
      <c r="FY28" s="21">
        <f t="shared" si="81"/>
        <v>0</v>
      </c>
      <c r="FZ28" s="21">
        <v>0</v>
      </c>
      <c r="GA28" s="21">
        <f t="shared" si="82"/>
        <v>0</v>
      </c>
      <c r="GB28" s="21">
        <v>0</v>
      </c>
      <c r="GC28" s="21">
        <f t="shared" si="83"/>
        <v>0</v>
      </c>
      <c r="GD28" s="21">
        <v>0</v>
      </c>
      <c r="GE28" s="21">
        <f t="shared" si="84"/>
        <v>0</v>
      </c>
      <c r="GF28" s="21">
        <v>0</v>
      </c>
      <c r="GG28" s="21">
        <f t="shared" si="85"/>
        <v>0</v>
      </c>
      <c r="GH28" s="21">
        <v>0</v>
      </c>
      <c r="GI28" s="21">
        <f t="shared" si="86"/>
        <v>0</v>
      </c>
      <c r="GJ28" s="21">
        <f t="shared" si="26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8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89"/>
        <v>0</v>
      </c>
      <c r="GW28" s="21">
        <v>0</v>
      </c>
      <c r="GX28" s="21">
        <f t="shared" si="90"/>
        <v>0</v>
      </c>
      <c r="GY28" s="21">
        <v>0</v>
      </c>
      <c r="GZ28" s="21">
        <f t="shared" si="91"/>
        <v>0</v>
      </c>
      <c r="HA28" s="21">
        <v>0</v>
      </c>
      <c r="HB28" s="21">
        <f t="shared" si="92"/>
        <v>0</v>
      </c>
      <c r="HC28" s="21">
        <v>0</v>
      </c>
      <c r="HD28" s="21">
        <f t="shared" si="93"/>
        <v>0</v>
      </c>
      <c r="HE28" s="21">
        <v>0</v>
      </c>
      <c r="HF28" s="21">
        <f t="shared" si="94"/>
        <v>0</v>
      </c>
      <c r="HG28" s="21">
        <f t="shared" si="95"/>
        <v>0</v>
      </c>
      <c r="HH28" s="21"/>
      <c r="HI28" s="23">
        <f t="shared" si="274"/>
        <v>0</v>
      </c>
      <c r="HJ28" s="22"/>
      <c r="HK28" s="22"/>
      <c r="HL28" s="22"/>
      <c r="HM28" s="23">
        <v>0</v>
      </c>
      <c r="HN28" s="21">
        <f t="shared" si="241"/>
        <v>0</v>
      </c>
      <c r="HO28" s="21">
        <f t="shared" si="97"/>
        <v>0</v>
      </c>
      <c r="HP28" s="21">
        <v>0</v>
      </c>
      <c r="HQ28" s="21">
        <f t="shared" si="98"/>
        <v>0</v>
      </c>
      <c r="HR28" s="21">
        <v>0</v>
      </c>
      <c r="HS28" s="21">
        <f t="shared" si="99"/>
        <v>0</v>
      </c>
      <c r="HT28" s="21">
        <v>0</v>
      </c>
      <c r="HU28" s="21">
        <f t="shared" si="100"/>
        <v>0</v>
      </c>
      <c r="HV28" s="21">
        <v>0</v>
      </c>
      <c r="HW28" s="21">
        <f t="shared" si="101"/>
        <v>0</v>
      </c>
      <c r="HX28" s="21">
        <v>0</v>
      </c>
      <c r="HY28" s="21">
        <f t="shared" si="102"/>
        <v>0</v>
      </c>
      <c r="HZ28" s="21">
        <f t="shared" si="26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4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5"/>
        <v>0</v>
      </c>
      <c r="IM28" s="21">
        <v>0</v>
      </c>
      <c r="IN28" s="21">
        <f t="shared" si="106"/>
        <v>0</v>
      </c>
      <c r="IO28" s="21">
        <v>0</v>
      </c>
      <c r="IP28" s="21">
        <f t="shared" si="107"/>
        <v>0</v>
      </c>
      <c r="IQ28" s="21">
        <v>0</v>
      </c>
      <c r="IR28" s="21">
        <f t="shared" si="108"/>
        <v>0</v>
      </c>
      <c r="IS28" s="21">
        <v>0</v>
      </c>
      <c r="IT28" s="21">
        <f t="shared" si="109"/>
        <v>0</v>
      </c>
      <c r="IU28" s="21">
        <v>0</v>
      </c>
      <c r="IV28" s="21">
        <f t="shared" si="110"/>
        <v>0</v>
      </c>
      <c r="IW28" s="21">
        <f t="shared" si="111"/>
        <v>0</v>
      </c>
      <c r="IX28" s="21"/>
      <c r="IY28" s="23">
        <f t="shared" si="275"/>
        <v>0</v>
      </c>
      <c r="IZ28" s="22"/>
      <c r="JA28" s="22"/>
      <c r="JB28" s="22"/>
      <c r="JC28" s="23">
        <v>0</v>
      </c>
      <c r="JD28" s="21">
        <f t="shared" si="242"/>
        <v>0</v>
      </c>
      <c r="JE28" s="21">
        <f t="shared" si="113"/>
        <v>0</v>
      </c>
      <c r="JF28" s="21">
        <v>0</v>
      </c>
      <c r="JG28" s="21">
        <f t="shared" si="114"/>
        <v>0</v>
      </c>
      <c r="JH28" s="21">
        <v>0</v>
      </c>
      <c r="JI28" s="21">
        <f t="shared" si="115"/>
        <v>0</v>
      </c>
      <c r="JJ28" s="21">
        <v>0</v>
      </c>
      <c r="JK28" s="21">
        <f t="shared" si="116"/>
        <v>0</v>
      </c>
      <c r="JL28" s="21">
        <v>0</v>
      </c>
      <c r="JM28" s="21">
        <f t="shared" si="117"/>
        <v>0</v>
      </c>
      <c r="JN28" s="21">
        <v>0</v>
      </c>
      <c r="JO28" s="21">
        <f t="shared" si="118"/>
        <v>0</v>
      </c>
      <c r="JP28" s="21">
        <f t="shared" si="26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0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1"/>
        <v>0</v>
      </c>
      <c r="KC28" s="21">
        <v>0</v>
      </c>
      <c r="KD28" s="21">
        <f t="shared" si="122"/>
        <v>0</v>
      </c>
      <c r="KE28" s="21">
        <v>0</v>
      </c>
      <c r="KF28" s="21">
        <f t="shared" si="123"/>
        <v>0</v>
      </c>
      <c r="KG28" s="21">
        <v>0</v>
      </c>
      <c r="KH28" s="21">
        <f t="shared" si="124"/>
        <v>0</v>
      </c>
      <c r="KI28" s="21">
        <v>0</v>
      </c>
      <c r="KJ28" s="21">
        <f t="shared" si="125"/>
        <v>0</v>
      </c>
      <c r="KK28" s="21">
        <v>0</v>
      </c>
      <c r="KL28" s="21">
        <f t="shared" si="126"/>
        <v>0</v>
      </c>
      <c r="KM28" s="21">
        <f t="shared" si="127"/>
        <v>0</v>
      </c>
      <c r="KN28" s="21"/>
      <c r="KO28" s="23">
        <f t="shared" si="276"/>
        <v>0</v>
      </c>
      <c r="KP28" s="22"/>
      <c r="KQ28" s="22"/>
      <c r="KR28" s="22"/>
      <c r="KS28" s="23">
        <v>0</v>
      </c>
      <c r="KT28" s="21">
        <f t="shared" si="243"/>
        <v>0</v>
      </c>
      <c r="KU28" s="21">
        <f t="shared" si="129"/>
        <v>0</v>
      </c>
      <c r="KV28" s="21">
        <v>0</v>
      </c>
      <c r="KW28" s="21">
        <f t="shared" si="130"/>
        <v>0</v>
      </c>
      <c r="KX28" s="21">
        <v>0</v>
      </c>
      <c r="KY28" s="21">
        <f t="shared" si="131"/>
        <v>0</v>
      </c>
      <c r="KZ28" s="21">
        <v>0</v>
      </c>
      <c r="LA28" s="21">
        <f t="shared" si="132"/>
        <v>0</v>
      </c>
      <c r="LB28" s="21">
        <v>0</v>
      </c>
      <c r="LC28" s="21">
        <f t="shared" si="133"/>
        <v>0</v>
      </c>
      <c r="LD28" s="21">
        <v>0</v>
      </c>
      <c r="LE28" s="21">
        <f t="shared" si="134"/>
        <v>0</v>
      </c>
      <c r="LF28" s="21">
        <f t="shared" si="26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6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7"/>
        <v>0</v>
      </c>
      <c r="LS28" s="21">
        <v>0</v>
      </c>
      <c r="LT28" s="21">
        <f t="shared" si="138"/>
        <v>0</v>
      </c>
      <c r="LU28" s="21">
        <v>0</v>
      </c>
      <c r="LV28" s="21">
        <f t="shared" si="139"/>
        <v>0</v>
      </c>
      <c r="LW28" s="21">
        <v>0</v>
      </c>
      <c r="LX28" s="21">
        <f t="shared" si="140"/>
        <v>0</v>
      </c>
      <c r="LY28" s="21">
        <v>0</v>
      </c>
      <c r="LZ28" s="21">
        <f t="shared" si="141"/>
        <v>0</v>
      </c>
      <c r="MA28" s="21">
        <v>0</v>
      </c>
      <c r="MB28" s="21">
        <f t="shared" si="142"/>
        <v>0</v>
      </c>
      <c r="MC28" s="21">
        <f t="shared" si="143"/>
        <v>0</v>
      </c>
      <c r="MD28" s="21"/>
      <c r="ME28" s="23">
        <f t="shared" si="277"/>
        <v>0</v>
      </c>
      <c r="MF28" s="22"/>
      <c r="MG28" s="22"/>
      <c r="MH28" s="22"/>
      <c r="MI28" s="23">
        <v>0</v>
      </c>
      <c r="MJ28" s="21">
        <f t="shared" si="244"/>
        <v>0</v>
      </c>
      <c r="MK28" s="21">
        <f t="shared" si="145"/>
        <v>0</v>
      </c>
      <c r="ML28" s="21">
        <v>0</v>
      </c>
      <c r="MM28" s="21">
        <f t="shared" si="146"/>
        <v>0</v>
      </c>
      <c r="MN28" s="21">
        <v>0</v>
      </c>
      <c r="MO28" s="21">
        <f t="shared" si="147"/>
        <v>0</v>
      </c>
      <c r="MP28" s="21">
        <v>0</v>
      </c>
      <c r="MQ28" s="21">
        <f t="shared" si="148"/>
        <v>0</v>
      </c>
      <c r="MR28" s="21">
        <v>0</v>
      </c>
      <c r="MS28" s="21">
        <f t="shared" si="149"/>
        <v>0</v>
      </c>
      <c r="MT28" s="21">
        <v>0</v>
      </c>
      <c r="MU28" s="21">
        <f t="shared" si="150"/>
        <v>0</v>
      </c>
      <c r="MV28" s="21">
        <f t="shared" si="26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2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3"/>
        <v>0</v>
      </c>
      <c r="NI28" s="21">
        <v>0</v>
      </c>
      <c r="NJ28" s="21">
        <f t="shared" si="154"/>
        <v>0</v>
      </c>
      <c r="NK28" s="21">
        <v>0</v>
      </c>
      <c r="NL28" s="21">
        <f t="shared" si="155"/>
        <v>0</v>
      </c>
      <c r="NM28" s="21">
        <v>0</v>
      </c>
      <c r="NN28" s="21">
        <f t="shared" si="156"/>
        <v>0</v>
      </c>
      <c r="NO28" s="21">
        <v>0</v>
      </c>
      <c r="NP28" s="21">
        <f t="shared" si="157"/>
        <v>0</v>
      </c>
      <c r="NQ28" s="21">
        <v>0</v>
      </c>
      <c r="NR28" s="21">
        <f t="shared" si="158"/>
        <v>0</v>
      </c>
      <c r="NS28" s="21">
        <f t="shared" si="159"/>
        <v>0</v>
      </c>
      <c r="NT28" s="21"/>
      <c r="NU28" s="23">
        <f t="shared" si="278"/>
        <v>0</v>
      </c>
      <c r="NV28" s="22"/>
      <c r="NW28" s="22"/>
      <c r="NX28" s="22"/>
      <c r="NY28" s="23">
        <v>0</v>
      </c>
      <c r="NZ28" s="21">
        <f t="shared" si="245"/>
        <v>0</v>
      </c>
      <c r="OA28" s="21">
        <f t="shared" si="161"/>
        <v>0</v>
      </c>
      <c r="OB28" s="21">
        <v>0</v>
      </c>
      <c r="OC28" s="21">
        <f t="shared" si="162"/>
        <v>0</v>
      </c>
      <c r="OD28" s="21">
        <v>0</v>
      </c>
      <c r="OE28" s="21">
        <f t="shared" si="163"/>
        <v>0</v>
      </c>
      <c r="OF28" s="21">
        <v>0</v>
      </c>
      <c r="OG28" s="21">
        <f t="shared" si="164"/>
        <v>0</v>
      </c>
      <c r="OH28" s="21">
        <v>0</v>
      </c>
      <c r="OI28" s="21">
        <f t="shared" si="165"/>
        <v>0</v>
      </c>
      <c r="OJ28" s="21">
        <v>0</v>
      </c>
      <c r="OK28" s="21">
        <f t="shared" si="166"/>
        <v>0</v>
      </c>
      <c r="OL28" s="21">
        <f t="shared" si="26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68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69"/>
        <v>0</v>
      </c>
      <c r="OY28" s="21">
        <v>0</v>
      </c>
      <c r="OZ28" s="21">
        <f t="shared" si="170"/>
        <v>0</v>
      </c>
      <c r="PA28" s="21">
        <v>0</v>
      </c>
      <c r="PB28" s="21">
        <f t="shared" si="171"/>
        <v>0</v>
      </c>
      <c r="PC28" s="21">
        <v>0</v>
      </c>
      <c r="PD28" s="21">
        <f t="shared" si="172"/>
        <v>0</v>
      </c>
      <c r="PE28" s="21">
        <v>0</v>
      </c>
      <c r="PF28" s="21">
        <f t="shared" si="173"/>
        <v>0</v>
      </c>
      <c r="PG28" s="21">
        <v>0</v>
      </c>
      <c r="PH28" s="21">
        <f t="shared" si="174"/>
        <v>0</v>
      </c>
      <c r="PI28" s="21">
        <f t="shared" si="175"/>
        <v>0</v>
      </c>
      <c r="PJ28" s="21"/>
      <c r="PK28" s="23">
        <f t="shared" si="279"/>
        <v>0</v>
      </c>
      <c r="PL28" s="22"/>
      <c r="PM28" s="22"/>
      <c r="PN28" s="22"/>
      <c r="PO28" s="23">
        <v>0</v>
      </c>
      <c r="PP28" s="21">
        <f t="shared" si="246"/>
        <v>0</v>
      </c>
      <c r="PQ28" s="21">
        <f t="shared" si="177"/>
        <v>0</v>
      </c>
      <c r="PR28" s="21">
        <v>0</v>
      </c>
      <c r="PS28" s="21">
        <f t="shared" si="178"/>
        <v>0</v>
      </c>
      <c r="PT28" s="21">
        <v>0</v>
      </c>
      <c r="PU28" s="21">
        <f t="shared" si="179"/>
        <v>0</v>
      </c>
      <c r="PV28" s="21">
        <v>0</v>
      </c>
      <c r="PW28" s="21">
        <f t="shared" si="180"/>
        <v>0</v>
      </c>
      <c r="PX28" s="21">
        <v>0</v>
      </c>
      <c r="PY28" s="21">
        <f t="shared" si="181"/>
        <v>0</v>
      </c>
      <c r="PZ28" s="21">
        <v>0</v>
      </c>
      <c r="QA28" s="21">
        <f t="shared" si="182"/>
        <v>0</v>
      </c>
      <c r="QB28" s="21">
        <f t="shared" si="26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4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5"/>
        <v>0</v>
      </c>
      <c r="QO28" s="21">
        <v>0</v>
      </c>
      <c r="QP28" s="21">
        <f t="shared" si="186"/>
        <v>0</v>
      </c>
      <c r="QQ28" s="21">
        <v>0</v>
      </c>
      <c r="QR28" s="21">
        <f t="shared" si="187"/>
        <v>0</v>
      </c>
      <c r="QS28" s="21">
        <v>0</v>
      </c>
      <c r="QT28" s="21">
        <f t="shared" si="188"/>
        <v>0</v>
      </c>
      <c r="QU28" s="21">
        <v>0</v>
      </c>
      <c r="QV28" s="21">
        <f t="shared" si="189"/>
        <v>0</v>
      </c>
      <c r="QW28" s="21">
        <v>0</v>
      </c>
      <c r="QX28" s="21">
        <f t="shared" si="190"/>
        <v>0</v>
      </c>
      <c r="QY28" s="21">
        <f t="shared" si="191"/>
        <v>0</v>
      </c>
      <c r="QZ28" s="21"/>
      <c r="RA28" s="23">
        <f t="shared" si="280"/>
        <v>0</v>
      </c>
      <c r="RB28" s="22"/>
      <c r="RC28" s="22"/>
      <c r="RD28" s="22"/>
      <c r="RE28" s="23">
        <v>0</v>
      </c>
      <c r="RF28" s="21">
        <f t="shared" si="247"/>
        <v>0</v>
      </c>
      <c r="RG28" s="21">
        <f t="shared" si="193"/>
        <v>0</v>
      </c>
      <c r="RH28" s="21">
        <v>0</v>
      </c>
      <c r="RI28" s="21">
        <f t="shared" si="194"/>
        <v>0</v>
      </c>
      <c r="RJ28" s="21">
        <v>0</v>
      </c>
      <c r="RK28" s="21">
        <f t="shared" si="195"/>
        <v>0</v>
      </c>
      <c r="RL28" s="21">
        <v>0</v>
      </c>
      <c r="RM28" s="21">
        <f t="shared" si="196"/>
        <v>0</v>
      </c>
      <c r="RN28" s="21">
        <v>0</v>
      </c>
      <c r="RO28" s="21">
        <f t="shared" si="197"/>
        <v>0</v>
      </c>
      <c r="RP28" s="21">
        <v>0</v>
      </c>
      <c r="RQ28" s="21">
        <f t="shared" si="198"/>
        <v>0</v>
      </c>
      <c r="RR28" s="21">
        <f t="shared" si="27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0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1"/>
        <v>0</v>
      </c>
      <c r="SE28" s="21">
        <v>0</v>
      </c>
      <c r="SF28" s="21">
        <f t="shared" si="202"/>
        <v>0</v>
      </c>
      <c r="SG28" s="21">
        <v>0</v>
      </c>
      <c r="SH28" s="21">
        <f t="shared" si="203"/>
        <v>0</v>
      </c>
      <c r="SI28" s="21">
        <v>0</v>
      </c>
      <c r="SJ28" s="21">
        <f t="shared" si="204"/>
        <v>0</v>
      </c>
      <c r="SK28" s="21">
        <v>0</v>
      </c>
      <c r="SL28" s="21">
        <f t="shared" si="205"/>
        <v>0</v>
      </c>
      <c r="SM28" s="21">
        <v>0</v>
      </c>
      <c r="SN28" s="21">
        <f t="shared" si="206"/>
        <v>0</v>
      </c>
      <c r="SO28" s="21">
        <f t="shared" si="207"/>
        <v>0</v>
      </c>
      <c r="SP28" s="21"/>
      <c r="SQ28" s="23">
        <f t="shared" si="281"/>
        <v>0</v>
      </c>
      <c r="SR28" s="22"/>
      <c r="SS28" s="22"/>
      <c r="ST28" s="22"/>
      <c r="SU28" s="23">
        <v>0</v>
      </c>
      <c r="SV28" s="21">
        <f t="shared" si="248"/>
        <v>0</v>
      </c>
      <c r="SW28" s="21">
        <f t="shared" si="209"/>
        <v>0</v>
      </c>
      <c r="SX28" s="21">
        <v>0</v>
      </c>
      <c r="SY28" s="21">
        <f t="shared" si="210"/>
        <v>0</v>
      </c>
      <c r="SZ28" s="21">
        <v>0</v>
      </c>
      <c r="TA28" s="21">
        <f t="shared" si="211"/>
        <v>0</v>
      </c>
      <c r="TB28" s="21">
        <v>0</v>
      </c>
      <c r="TC28" s="21">
        <f t="shared" si="212"/>
        <v>0</v>
      </c>
      <c r="TD28" s="21">
        <v>0</v>
      </c>
      <c r="TE28" s="21">
        <f t="shared" si="213"/>
        <v>0</v>
      </c>
      <c r="TF28" s="21">
        <v>0</v>
      </c>
      <c r="TG28" s="21">
        <f t="shared" si="214"/>
        <v>0</v>
      </c>
      <c r="TH28" s="21">
        <f t="shared" si="27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16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17"/>
        <v>0</v>
      </c>
      <c r="TU28" s="21">
        <v>0</v>
      </c>
      <c r="TV28" s="21">
        <f t="shared" si="218"/>
        <v>0</v>
      </c>
      <c r="TW28" s="21">
        <v>0</v>
      </c>
      <c r="TX28" s="21">
        <f t="shared" si="219"/>
        <v>0</v>
      </c>
      <c r="TY28" s="21">
        <v>0</v>
      </c>
      <c r="TZ28" s="21">
        <f t="shared" si="220"/>
        <v>0</v>
      </c>
      <c r="UA28" s="21">
        <v>0</v>
      </c>
      <c r="UB28" s="21">
        <f t="shared" si="221"/>
        <v>0</v>
      </c>
      <c r="UC28" s="21">
        <v>0</v>
      </c>
      <c r="UD28" s="21">
        <f t="shared" si="222"/>
        <v>0</v>
      </c>
      <c r="UE28" s="21">
        <f t="shared" si="223"/>
        <v>0</v>
      </c>
      <c r="UF28" s="21"/>
      <c r="UG28" s="23">
        <f t="shared" si="282"/>
        <v>0</v>
      </c>
      <c r="UH28" s="24">
        <f t="shared" si="15"/>
        <v>0</v>
      </c>
      <c r="UI28" s="24">
        <f t="shared" si="16"/>
        <v>0</v>
      </c>
      <c r="UJ28" s="24">
        <f t="shared" si="224"/>
        <v>0</v>
      </c>
    </row>
    <row r="29" spans="1:556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7"/>
        <v>0</v>
      </c>
      <c r="M29" s="21">
        <f t="shared" si="18"/>
        <v>0</v>
      </c>
      <c r="N29" s="21">
        <v>0</v>
      </c>
      <c r="O29" s="21">
        <f t="shared" si="19"/>
        <v>0</v>
      </c>
      <c r="P29" s="21">
        <v>0</v>
      </c>
      <c r="Q29" s="21">
        <f t="shared" si="20"/>
        <v>0</v>
      </c>
      <c r="R29" s="21">
        <v>0</v>
      </c>
      <c r="S29" s="21">
        <f t="shared" si="21"/>
        <v>0</v>
      </c>
      <c r="T29" s="21">
        <v>0</v>
      </c>
      <c r="U29" s="21">
        <f t="shared" si="22"/>
        <v>0</v>
      </c>
      <c r="V29" s="21">
        <v>0</v>
      </c>
      <c r="W29" s="21">
        <f t="shared" si="23"/>
        <v>0</v>
      </c>
      <c r="X29" s="21">
        <f t="shared" si="24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5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6"/>
        <v>0</v>
      </c>
      <c r="AK29" s="21">
        <v>0</v>
      </c>
      <c r="AL29" s="21">
        <f t="shared" si="27"/>
        <v>0</v>
      </c>
      <c r="AM29" s="21">
        <v>0</v>
      </c>
      <c r="AN29" s="21">
        <f t="shared" si="28"/>
        <v>0</v>
      </c>
      <c r="AO29" s="21">
        <v>0</v>
      </c>
      <c r="AP29" s="21">
        <f t="shared" si="29"/>
        <v>0</v>
      </c>
      <c r="AQ29" s="21">
        <v>0</v>
      </c>
      <c r="AR29" s="21">
        <f t="shared" si="30"/>
        <v>0</v>
      </c>
      <c r="AS29" s="21">
        <v>0</v>
      </c>
      <c r="AT29" s="21">
        <f t="shared" si="31"/>
        <v>0</v>
      </c>
      <c r="AU29" s="21">
        <f t="shared" si="32"/>
        <v>0</v>
      </c>
      <c r="AV29" s="21"/>
      <c r="AW29" s="23">
        <f t="shared" si="225"/>
        <v>0</v>
      </c>
      <c r="AX29" s="22"/>
      <c r="AY29" s="22"/>
      <c r="AZ29" s="22"/>
      <c r="BA29" s="23">
        <v>0</v>
      </c>
      <c r="BB29" s="21">
        <f t="shared" si="237"/>
        <v>0</v>
      </c>
      <c r="BC29" s="21">
        <f t="shared" si="34"/>
        <v>0</v>
      </c>
      <c r="BD29" s="21">
        <v>0</v>
      </c>
      <c r="BE29" s="21">
        <f t="shared" si="35"/>
        <v>0</v>
      </c>
      <c r="BF29" s="21">
        <v>0</v>
      </c>
      <c r="BG29" s="21">
        <f t="shared" si="36"/>
        <v>0</v>
      </c>
      <c r="BH29" s="21">
        <v>0</v>
      </c>
      <c r="BI29" s="21">
        <f t="shared" si="37"/>
        <v>0</v>
      </c>
      <c r="BJ29" s="21">
        <v>0</v>
      </c>
      <c r="BK29" s="21">
        <f t="shared" si="38"/>
        <v>0</v>
      </c>
      <c r="BL29" s="21">
        <v>0</v>
      </c>
      <c r="BM29" s="21">
        <f t="shared" si="39"/>
        <v>0</v>
      </c>
      <c r="BN29" s="21">
        <f t="shared" si="26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1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2"/>
        <v>0</v>
      </c>
      <c r="CA29" s="21">
        <v>0</v>
      </c>
      <c r="CB29" s="21">
        <f t="shared" si="43"/>
        <v>0</v>
      </c>
      <c r="CC29" s="21">
        <v>0</v>
      </c>
      <c r="CD29" s="21">
        <f t="shared" si="44"/>
        <v>0</v>
      </c>
      <c r="CE29" s="21">
        <v>0</v>
      </c>
      <c r="CF29" s="21">
        <f t="shared" si="45"/>
        <v>0</v>
      </c>
      <c r="CG29" s="21">
        <v>0</v>
      </c>
      <c r="CH29" s="21">
        <f t="shared" si="46"/>
        <v>0</v>
      </c>
      <c r="CI29" s="21">
        <v>0</v>
      </c>
      <c r="CJ29" s="21">
        <f t="shared" si="47"/>
        <v>0</v>
      </c>
      <c r="CK29" s="21">
        <f t="shared" si="48"/>
        <v>0</v>
      </c>
      <c r="CL29" s="21"/>
      <c r="CM29" s="23">
        <f t="shared" si="272"/>
        <v>0</v>
      </c>
      <c r="CN29" s="22"/>
      <c r="CO29" s="22"/>
      <c r="CP29" s="22"/>
      <c r="CQ29" s="23">
        <v>0</v>
      </c>
      <c r="CR29" s="21">
        <f t="shared" si="238"/>
        <v>0</v>
      </c>
      <c r="CS29" s="21">
        <f t="shared" si="50"/>
        <v>0</v>
      </c>
      <c r="CT29" s="21">
        <v>0</v>
      </c>
      <c r="CU29" s="21">
        <f t="shared" si="51"/>
        <v>0</v>
      </c>
      <c r="CV29" s="21">
        <v>0</v>
      </c>
      <c r="CW29" s="21">
        <f t="shared" si="52"/>
        <v>0</v>
      </c>
      <c r="CX29" s="21">
        <v>0</v>
      </c>
      <c r="CY29" s="21">
        <f t="shared" si="53"/>
        <v>0</v>
      </c>
      <c r="CZ29" s="21">
        <v>0</v>
      </c>
      <c r="DA29" s="21">
        <f t="shared" si="54"/>
        <v>0</v>
      </c>
      <c r="DB29" s="21">
        <v>0</v>
      </c>
      <c r="DC29" s="21">
        <f t="shared" si="55"/>
        <v>0</v>
      </c>
      <c r="DD29" s="21">
        <f t="shared" si="26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7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8"/>
        <v>0</v>
      </c>
      <c r="DS29" s="21">
        <v>0</v>
      </c>
      <c r="DT29" s="21">
        <f t="shared" si="59"/>
        <v>0</v>
      </c>
      <c r="DU29" s="21">
        <v>0</v>
      </c>
      <c r="DV29" s="21">
        <f t="shared" si="60"/>
        <v>0</v>
      </c>
      <c r="DW29" s="21">
        <v>0</v>
      </c>
      <c r="DX29" s="21">
        <f t="shared" si="61"/>
        <v>0</v>
      </c>
      <c r="DY29" s="21">
        <v>0</v>
      </c>
      <c r="DZ29" s="21">
        <f t="shared" si="62"/>
        <v>0</v>
      </c>
      <c r="EA29" s="21">
        <f t="shared" si="63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39"/>
        <v>0</v>
      </c>
      <c r="EI29" s="21">
        <f t="shared" si="65"/>
        <v>0</v>
      </c>
      <c r="EJ29" s="21">
        <v>0</v>
      </c>
      <c r="EK29" s="21">
        <f t="shared" si="66"/>
        <v>0</v>
      </c>
      <c r="EL29" s="21">
        <v>0</v>
      </c>
      <c r="EM29" s="21">
        <f t="shared" si="67"/>
        <v>0</v>
      </c>
      <c r="EN29" s="21">
        <v>0</v>
      </c>
      <c r="EO29" s="21">
        <f t="shared" si="68"/>
        <v>0</v>
      </c>
      <c r="EP29" s="21">
        <v>0</v>
      </c>
      <c r="EQ29" s="21">
        <f t="shared" si="69"/>
        <v>0</v>
      </c>
      <c r="ER29" s="21">
        <v>0</v>
      </c>
      <c r="ES29" s="21">
        <f t="shared" si="70"/>
        <v>0</v>
      </c>
      <c r="ET29" s="21">
        <f t="shared" si="26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2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3"/>
        <v>0</v>
      </c>
      <c r="FG29" s="21">
        <v>0</v>
      </c>
      <c r="FH29" s="21">
        <f t="shared" si="74"/>
        <v>0</v>
      </c>
      <c r="FI29" s="21">
        <v>0</v>
      </c>
      <c r="FJ29" s="21">
        <f t="shared" si="75"/>
        <v>0</v>
      </c>
      <c r="FK29" s="21">
        <v>0</v>
      </c>
      <c r="FL29" s="21">
        <f t="shared" si="76"/>
        <v>0</v>
      </c>
      <c r="FM29" s="21">
        <v>0</v>
      </c>
      <c r="FN29" s="21">
        <f t="shared" si="77"/>
        <v>0</v>
      </c>
      <c r="FO29" s="21">
        <v>0</v>
      </c>
      <c r="FP29" s="21">
        <f t="shared" si="78"/>
        <v>0</v>
      </c>
      <c r="FQ29" s="21">
        <f t="shared" si="79"/>
        <v>0</v>
      </c>
      <c r="FR29" s="21"/>
      <c r="FS29" s="23">
        <f t="shared" si="273"/>
        <v>0</v>
      </c>
      <c r="FT29" s="22"/>
      <c r="FU29" s="22"/>
      <c r="FV29" s="22"/>
      <c r="FW29" s="23">
        <v>0</v>
      </c>
      <c r="FX29" s="21">
        <f t="shared" si="240"/>
        <v>0</v>
      </c>
      <c r="FY29" s="21">
        <f t="shared" si="81"/>
        <v>0</v>
      </c>
      <c r="FZ29" s="21">
        <v>0</v>
      </c>
      <c r="GA29" s="21">
        <f t="shared" si="82"/>
        <v>0</v>
      </c>
      <c r="GB29" s="21">
        <v>0</v>
      </c>
      <c r="GC29" s="21">
        <f t="shared" si="83"/>
        <v>0</v>
      </c>
      <c r="GD29" s="21">
        <v>0</v>
      </c>
      <c r="GE29" s="21">
        <f t="shared" si="84"/>
        <v>0</v>
      </c>
      <c r="GF29" s="21">
        <v>0</v>
      </c>
      <c r="GG29" s="21">
        <f t="shared" si="85"/>
        <v>0</v>
      </c>
      <c r="GH29" s="21">
        <v>0</v>
      </c>
      <c r="GI29" s="21">
        <f t="shared" si="86"/>
        <v>0</v>
      </c>
      <c r="GJ29" s="21">
        <f t="shared" si="26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8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89"/>
        <v>0</v>
      </c>
      <c r="GW29" s="21">
        <v>0</v>
      </c>
      <c r="GX29" s="21">
        <f t="shared" si="90"/>
        <v>0</v>
      </c>
      <c r="GY29" s="21">
        <v>0</v>
      </c>
      <c r="GZ29" s="21">
        <f t="shared" si="91"/>
        <v>0</v>
      </c>
      <c r="HA29" s="21">
        <v>0</v>
      </c>
      <c r="HB29" s="21">
        <f t="shared" si="92"/>
        <v>0</v>
      </c>
      <c r="HC29" s="21">
        <v>0</v>
      </c>
      <c r="HD29" s="21">
        <f t="shared" si="93"/>
        <v>0</v>
      </c>
      <c r="HE29" s="21">
        <v>0</v>
      </c>
      <c r="HF29" s="21">
        <f t="shared" si="94"/>
        <v>0</v>
      </c>
      <c r="HG29" s="21">
        <f t="shared" si="95"/>
        <v>0</v>
      </c>
      <c r="HH29" s="21"/>
      <c r="HI29" s="23">
        <f t="shared" si="274"/>
        <v>0</v>
      </c>
      <c r="HJ29" s="22"/>
      <c r="HK29" s="22"/>
      <c r="HL29" s="22"/>
      <c r="HM29" s="23">
        <v>0</v>
      </c>
      <c r="HN29" s="21">
        <f t="shared" si="241"/>
        <v>0</v>
      </c>
      <c r="HO29" s="21">
        <f t="shared" si="97"/>
        <v>0</v>
      </c>
      <c r="HP29" s="21">
        <v>0</v>
      </c>
      <c r="HQ29" s="21">
        <f t="shared" si="98"/>
        <v>0</v>
      </c>
      <c r="HR29" s="21">
        <v>0</v>
      </c>
      <c r="HS29" s="21">
        <f t="shared" si="99"/>
        <v>0</v>
      </c>
      <c r="HT29" s="21">
        <v>0</v>
      </c>
      <c r="HU29" s="21">
        <f t="shared" si="100"/>
        <v>0</v>
      </c>
      <c r="HV29" s="21">
        <v>0</v>
      </c>
      <c r="HW29" s="21">
        <f t="shared" si="101"/>
        <v>0</v>
      </c>
      <c r="HX29" s="21">
        <v>0</v>
      </c>
      <c r="HY29" s="21">
        <f t="shared" si="102"/>
        <v>0</v>
      </c>
      <c r="HZ29" s="21">
        <f t="shared" si="26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4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5"/>
        <v>0</v>
      </c>
      <c r="IM29" s="21">
        <v>0</v>
      </c>
      <c r="IN29" s="21">
        <f t="shared" si="106"/>
        <v>0</v>
      </c>
      <c r="IO29" s="21">
        <v>0</v>
      </c>
      <c r="IP29" s="21">
        <f t="shared" si="107"/>
        <v>0</v>
      </c>
      <c r="IQ29" s="21">
        <v>0</v>
      </c>
      <c r="IR29" s="21">
        <f t="shared" si="108"/>
        <v>0</v>
      </c>
      <c r="IS29" s="21">
        <v>0</v>
      </c>
      <c r="IT29" s="21">
        <f t="shared" si="109"/>
        <v>0</v>
      </c>
      <c r="IU29" s="21">
        <v>0</v>
      </c>
      <c r="IV29" s="21">
        <f t="shared" si="110"/>
        <v>0</v>
      </c>
      <c r="IW29" s="21">
        <f t="shared" si="111"/>
        <v>0</v>
      </c>
      <c r="IX29" s="21"/>
      <c r="IY29" s="23">
        <f t="shared" si="275"/>
        <v>0</v>
      </c>
      <c r="IZ29" s="22"/>
      <c r="JA29" s="22"/>
      <c r="JB29" s="22"/>
      <c r="JC29" s="23">
        <v>0</v>
      </c>
      <c r="JD29" s="21">
        <f t="shared" si="242"/>
        <v>0</v>
      </c>
      <c r="JE29" s="21">
        <f t="shared" si="113"/>
        <v>0</v>
      </c>
      <c r="JF29" s="21">
        <v>0</v>
      </c>
      <c r="JG29" s="21">
        <f t="shared" si="114"/>
        <v>0</v>
      </c>
      <c r="JH29" s="21">
        <v>0</v>
      </c>
      <c r="JI29" s="21">
        <f t="shared" si="115"/>
        <v>0</v>
      </c>
      <c r="JJ29" s="21">
        <v>0</v>
      </c>
      <c r="JK29" s="21">
        <f t="shared" si="116"/>
        <v>0</v>
      </c>
      <c r="JL29" s="21">
        <v>0</v>
      </c>
      <c r="JM29" s="21">
        <f t="shared" si="117"/>
        <v>0</v>
      </c>
      <c r="JN29" s="21">
        <v>0</v>
      </c>
      <c r="JO29" s="21">
        <f t="shared" si="118"/>
        <v>0</v>
      </c>
      <c r="JP29" s="21">
        <f t="shared" si="26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0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1"/>
        <v>0</v>
      </c>
      <c r="KC29" s="21">
        <v>0</v>
      </c>
      <c r="KD29" s="21">
        <f t="shared" si="122"/>
        <v>0</v>
      </c>
      <c r="KE29" s="21">
        <v>0</v>
      </c>
      <c r="KF29" s="21">
        <f t="shared" si="123"/>
        <v>0</v>
      </c>
      <c r="KG29" s="21">
        <v>0</v>
      </c>
      <c r="KH29" s="21">
        <f t="shared" si="124"/>
        <v>0</v>
      </c>
      <c r="KI29" s="21">
        <v>0</v>
      </c>
      <c r="KJ29" s="21">
        <f t="shared" si="125"/>
        <v>0</v>
      </c>
      <c r="KK29" s="21">
        <v>0</v>
      </c>
      <c r="KL29" s="21">
        <f t="shared" si="126"/>
        <v>0</v>
      </c>
      <c r="KM29" s="21">
        <f t="shared" si="127"/>
        <v>0</v>
      </c>
      <c r="KN29" s="21"/>
      <c r="KO29" s="23">
        <f t="shared" si="276"/>
        <v>0</v>
      </c>
      <c r="KP29" s="22"/>
      <c r="KQ29" s="22"/>
      <c r="KR29" s="22"/>
      <c r="KS29" s="23">
        <v>0</v>
      </c>
      <c r="KT29" s="21">
        <f t="shared" si="243"/>
        <v>0</v>
      </c>
      <c r="KU29" s="21">
        <f t="shared" si="129"/>
        <v>0</v>
      </c>
      <c r="KV29" s="21">
        <v>0</v>
      </c>
      <c r="KW29" s="21">
        <f t="shared" si="130"/>
        <v>0</v>
      </c>
      <c r="KX29" s="21">
        <v>0</v>
      </c>
      <c r="KY29" s="21">
        <f t="shared" si="131"/>
        <v>0</v>
      </c>
      <c r="KZ29" s="21">
        <v>0</v>
      </c>
      <c r="LA29" s="21">
        <f t="shared" si="132"/>
        <v>0</v>
      </c>
      <c r="LB29" s="21">
        <v>0</v>
      </c>
      <c r="LC29" s="21">
        <f t="shared" si="133"/>
        <v>0</v>
      </c>
      <c r="LD29" s="21">
        <v>0</v>
      </c>
      <c r="LE29" s="21">
        <f t="shared" si="134"/>
        <v>0</v>
      </c>
      <c r="LF29" s="21">
        <f t="shared" si="26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6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7"/>
        <v>0</v>
      </c>
      <c r="LS29" s="21">
        <v>0</v>
      </c>
      <c r="LT29" s="21">
        <f t="shared" si="138"/>
        <v>0</v>
      </c>
      <c r="LU29" s="21">
        <v>0</v>
      </c>
      <c r="LV29" s="21">
        <f t="shared" si="139"/>
        <v>0</v>
      </c>
      <c r="LW29" s="21">
        <v>0</v>
      </c>
      <c r="LX29" s="21">
        <f t="shared" si="140"/>
        <v>0</v>
      </c>
      <c r="LY29" s="21">
        <v>0</v>
      </c>
      <c r="LZ29" s="21">
        <f t="shared" si="141"/>
        <v>0</v>
      </c>
      <c r="MA29" s="21">
        <v>0</v>
      </c>
      <c r="MB29" s="21">
        <f t="shared" si="142"/>
        <v>0</v>
      </c>
      <c r="MC29" s="21">
        <f t="shared" si="143"/>
        <v>0</v>
      </c>
      <c r="MD29" s="21"/>
      <c r="ME29" s="23">
        <f t="shared" si="277"/>
        <v>0</v>
      </c>
      <c r="MF29" s="22"/>
      <c r="MG29" s="22"/>
      <c r="MH29" s="22"/>
      <c r="MI29" s="23">
        <v>0</v>
      </c>
      <c r="MJ29" s="21">
        <f t="shared" si="244"/>
        <v>0</v>
      </c>
      <c r="MK29" s="21">
        <f t="shared" si="145"/>
        <v>0</v>
      </c>
      <c r="ML29" s="21">
        <v>0</v>
      </c>
      <c r="MM29" s="21">
        <f t="shared" si="146"/>
        <v>0</v>
      </c>
      <c r="MN29" s="21">
        <v>0</v>
      </c>
      <c r="MO29" s="21">
        <f t="shared" si="147"/>
        <v>0</v>
      </c>
      <c r="MP29" s="21">
        <v>0</v>
      </c>
      <c r="MQ29" s="21">
        <f t="shared" si="148"/>
        <v>0</v>
      </c>
      <c r="MR29" s="21">
        <v>0</v>
      </c>
      <c r="MS29" s="21">
        <f t="shared" si="149"/>
        <v>0</v>
      </c>
      <c r="MT29" s="21">
        <v>0</v>
      </c>
      <c r="MU29" s="21">
        <f t="shared" si="150"/>
        <v>0</v>
      </c>
      <c r="MV29" s="21">
        <f t="shared" si="26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2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3"/>
        <v>0</v>
      </c>
      <c r="NI29" s="21">
        <v>0</v>
      </c>
      <c r="NJ29" s="21">
        <f t="shared" si="154"/>
        <v>0</v>
      </c>
      <c r="NK29" s="21">
        <v>0</v>
      </c>
      <c r="NL29" s="21">
        <f t="shared" si="155"/>
        <v>0</v>
      </c>
      <c r="NM29" s="21">
        <v>0</v>
      </c>
      <c r="NN29" s="21">
        <f t="shared" si="156"/>
        <v>0</v>
      </c>
      <c r="NO29" s="21">
        <v>0</v>
      </c>
      <c r="NP29" s="21">
        <f t="shared" si="157"/>
        <v>0</v>
      </c>
      <c r="NQ29" s="21">
        <v>0</v>
      </c>
      <c r="NR29" s="21">
        <f t="shared" si="158"/>
        <v>0</v>
      </c>
      <c r="NS29" s="21">
        <f t="shared" si="159"/>
        <v>0</v>
      </c>
      <c r="NT29" s="21"/>
      <c r="NU29" s="23">
        <f t="shared" si="278"/>
        <v>0</v>
      </c>
      <c r="NV29" s="22"/>
      <c r="NW29" s="22"/>
      <c r="NX29" s="22"/>
      <c r="NY29" s="23">
        <v>0</v>
      </c>
      <c r="NZ29" s="21">
        <f t="shared" si="245"/>
        <v>0</v>
      </c>
      <c r="OA29" s="21">
        <f t="shared" si="161"/>
        <v>0</v>
      </c>
      <c r="OB29" s="21">
        <v>0</v>
      </c>
      <c r="OC29" s="21">
        <f t="shared" si="162"/>
        <v>0</v>
      </c>
      <c r="OD29" s="21">
        <v>0</v>
      </c>
      <c r="OE29" s="21">
        <f t="shared" si="163"/>
        <v>0</v>
      </c>
      <c r="OF29" s="21">
        <v>0</v>
      </c>
      <c r="OG29" s="21">
        <f t="shared" si="164"/>
        <v>0</v>
      </c>
      <c r="OH29" s="21">
        <v>0</v>
      </c>
      <c r="OI29" s="21">
        <f t="shared" si="165"/>
        <v>0</v>
      </c>
      <c r="OJ29" s="21">
        <v>0</v>
      </c>
      <c r="OK29" s="21">
        <f t="shared" si="166"/>
        <v>0</v>
      </c>
      <c r="OL29" s="21">
        <f t="shared" si="26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68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69"/>
        <v>0</v>
      </c>
      <c r="OY29" s="21">
        <v>0</v>
      </c>
      <c r="OZ29" s="21">
        <f t="shared" si="170"/>
        <v>0</v>
      </c>
      <c r="PA29" s="21">
        <v>0</v>
      </c>
      <c r="PB29" s="21">
        <f t="shared" si="171"/>
        <v>0</v>
      </c>
      <c r="PC29" s="21">
        <v>0</v>
      </c>
      <c r="PD29" s="21">
        <f t="shared" si="172"/>
        <v>0</v>
      </c>
      <c r="PE29" s="21">
        <v>0</v>
      </c>
      <c r="PF29" s="21">
        <f t="shared" si="173"/>
        <v>0</v>
      </c>
      <c r="PG29" s="21">
        <v>0</v>
      </c>
      <c r="PH29" s="21">
        <f t="shared" si="174"/>
        <v>0</v>
      </c>
      <c r="PI29" s="21">
        <f t="shared" si="175"/>
        <v>0</v>
      </c>
      <c r="PJ29" s="21"/>
      <c r="PK29" s="23">
        <f t="shared" si="279"/>
        <v>0</v>
      </c>
      <c r="PL29" s="22"/>
      <c r="PM29" s="22"/>
      <c r="PN29" s="22"/>
      <c r="PO29" s="23">
        <v>0</v>
      </c>
      <c r="PP29" s="21">
        <f t="shared" si="246"/>
        <v>0</v>
      </c>
      <c r="PQ29" s="21">
        <f t="shared" si="177"/>
        <v>0</v>
      </c>
      <c r="PR29" s="21">
        <v>0</v>
      </c>
      <c r="PS29" s="21">
        <f t="shared" si="178"/>
        <v>0</v>
      </c>
      <c r="PT29" s="21">
        <v>0</v>
      </c>
      <c r="PU29" s="21">
        <f t="shared" si="179"/>
        <v>0</v>
      </c>
      <c r="PV29" s="21">
        <v>0</v>
      </c>
      <c r="PW29" s="21">
        <f t="shared" si="180"/>
        <v>0</v>
      </c>
      <c r="PX29" s="21">
        <v>0</v>
      </c>
      <c r="PY29" s="21">
        <f t="shared" si="181"/>
        <v>0</v>
      </c>
      <c r="PZ29" s="21">
        <v>0</v>
      </c>
      <c r="QA29" s="21">
        <f t="shared" si="182"/>
        <v>0</v>
      </c>
      <c r="QB29" s="21">
        <f t="shared" si="26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4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5"/>
        <v>0</v>
      </c>
      <c r="QO29" s="21">
        <v>0</v>
      </c>
      <c r="QP29" s="21">
        <f t="shared" si="186"/>
        <v>0</v>
      </c>
      <c r="QQ29" s="21">
        <v>0</v>
      </c>
      <c r="QR29" s="21">
        <f t="shared" si="187"/>
        <v>0</v>
      </c>
      <c r="QS29" s="21">
        <v>0</v>
      </c>
      <c r="QT29" s="21">
        <f t="shared" si="188"/>
        <v>0</v>
      </c>
      <c r="QU29" s="21">
        <v>0</v>
      </c>
      <c r="QV29" s="21">
        <f t="shared" si="189"/>
        <v>0</v>
      </c>
      <c r="QW29" s="21">
        <v>0</v>
      </c>
      <c r="QX29" s="21">
        <f t="shared" si="190"/>
        <v>0</v>
      </c>
      <c r="QY29" s="21">
        <f t="shared" si="191"/>
        <v>0</v>
      </c>
      <c r="QZ29" s="21"/>
      <c r="RA29" s="23">
        <f t="shared" si="280"/>
        <v>0</v>
      </c>
      <c r="RB29" s="22"/>
      <c r="RC29" s="22"/>
      <c r="RD29" s="22"/>
      <c r="RE29" s="23">
        <v>0</v>
      </c>
      <c r="RF29" s="21">
        <f t="shared" si="247"/>
        <v>0</v>
      </c>
      <c r="RG29" s="21">
        <f t="shared" si="193"/>
        <v>0</v>
      </c>
      <c r="RH29" s="21">
        <v>0</v>
      </c>
      <c r="RI29" s="21">
        <f t="shared" si="194"/>
        <v>0</v>
      </c>
      <c r="RJ29" s="21">
        <v>0</v>
      </c>
      <c r="RK29" s="21">
        <f t="shared" si="195"/>
        <v>0</v>
      </c>
      <c r="RL29" s="21">
        <v>0</v>
      </c>
      <c r="RM29" s="21">
        <f t="shared" si="196"/>
        <v>0</v>
      </c>
      <c r="RN29" s="21">
        <v>0</v>
      </c>
      <c r="RO29" s="21">
        <f t="shared" si="197"/>
        <v>0</v>
      </c>
      <c r="RP29" s="21">
        <v>0</v>
      </c>
      <c r="RQ29" s="21">
        <f t="shared" si="198"/>
        <v>0</v>
      </c>
      <c r="RR29" s="21">
        <f t="shared" si="27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0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1"/>
        <v>0</v>
      </c>
      <c r="SE29" s="21">
        <v>0</v>
      </c>
      <c r="SF29" s="21">
        <f t="shared" si="202"/>
        <v>0</v>
      </c>
      <c r="SG29" s="21">
        <v>0</v>
      </c>
      <c r="SH29" s="21">
        <f t="shared" si="203"/>
        <v>0</v>
      </c>
      <c r="SI29" s="21">
        <v>0</v>
      </c>
      <c r="SJ29" s="21">
        <f t="shared" si="204"/>
        <v>0</v>
      </c>
      <c r="SK29" s="21">
        <v>0</v>
      </c>
      <c r="SL29" s="21">
        <f t="shared" si="205"/>
        <v>0</v>
      </c>
      <c r="SM29" s="21">
        <v>0</v>
      </c>
      <c r="SN29" s="21">
        <f t="shared" si="206"/>
        <v>0</v>
      </c>
      <c r="SO29" s="21">
        <f t="shared" si="207"/>
        <v>0</v>
      </c>
      <c r="SP29" s="21"/>
      <c r="SQ29" s="23">
        <f t="shared" si="281"/>
        <v>0</v>
      </c>
      <c r="SR29" s="22"/>
      <c r="SS29" s="22"/>
      <c r="ST29" s="22"/>
      <c r="SU29" s="23">
        <v>0</v>
      </c>
      <c r="SV29" s="21">
        <f t="shared" si="248"/>
        <v>0</v>
      </c>
      <c r="SW29" s="21">
        <f t="shared" si="209"/>
        <v>0</v>
      </c>
      <c r="SX29" s="21">
        <v>0</v>
      </c>
      <c r="SY29" s="21">
        <f t="shared" si="210"/>
        <v>0</v>
      </c>
      <c r="SZ29" s="21">
        <v>0</v>
      </c>
      <c r="TA29" s="21">
        <f t="shared" si="211"/>
        <v>0</v>
      </c>
      <c r="TB29" s="21">
        <v>0</v>
      </c>
      <c r="TC29" s="21">
        <f t="shared" si="212"/>
        <v>0</v>
      </c>
      <c r="TD29" s="21">
        <v>0</v>
      </c>
      <c r="TE29" s="21">
        <f t="shared" si="213"/>
        <v>0</v>
      </c>
      <c r="TF29" s="21">
        <v>0</v>
      </c>
      <c r="TG29" s="21">
        <f t="shared" si="214"/>
        <v>0</v>
      </c>
      <c r="TH29" s="21">
        <f t="shared" si="27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16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17"/>
        <v>0</v>
      </c>
      <c r="TU29" s="21">
        <v>0</v>
      </c>
      <c r="TV29" s="21">
        <f t="shared" si="218"/>
        <v>0</v>
      </c>
      <c r="TW29" s="21">
        <v>0</v>
      </c>
      <c r="TX29" s="21">
        <f t="shared" si="219"/>
        <v>0</v>
      </c>
      <c r="TY29" s="21">
        <v>0</v>
      </c>
      <c r="TZ29" s="21">
        <f t="shared" si="220"/>
        <v>0</v>
      </c>
      <c r="UA29" s="21">
        <v>0</v>
      </c>
      <c r="UB29" s="21">
        <f t="shared" si="221"/>
        <v>0</v>
      </c>
      <c r="UC29" s="21">
        <v>0</v>
      </c>
      <c r="UD29" s="21">
        <f t="shared" si="222"/>
        <v>0</v>
      </c>
      <c r="UE29" s="21">
        <f t="shared" si="223"/>
        <v>0</v>
      </c>
      <c r="UF29" s="21"/>
      <c r="UG29" s="23">
        <f t="shared" si="282"/>
        <v>0</v>
      </c>
      <c r="UH29" s="24">
        <f t="shared" si="15"/>
        <v>0</v>
      </c>
      <c r="UI29" s="24">
        <f t="shared" si="16"/>
        <v>0</v>
      </c>
      <c r="UJ29" s="24">
        <f t="shared" si="224"/>
        <v>0</v>
      </c>
    </row>
    <row r="30" spans="1:556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7"/>
        <v>0</v>
      </c>
      <c r="M30" s="21">
        <f t="shared" si="18"/>
        <v>0</v>
      </c>
      <c r="N30" s="21">
        <v>0</v>
      </c>
      <c r="O30" s="21">
        <f t="shared" si="19"/>
        <v>0</v>
      </c>
      <c r="P30" s="21">
        <v>0</v>
      </c>
      <c r="Q30" s="21">
        <f t="shared" si="20"/>
        <v>0</v>
      </c>
      <c r="R30" s="21">
        <v>0</v>
      </c>
      <c r="S30" s="21">
        <f t="shared" si="21"/>
        <v>0</v>
      </c>
      <c r="T30" s="21">
        <v>0</v>
      </c>
      <c r="U30" s="21">
        <f t="shared" si="22"/>
        <v>0</v>
      </c>
      <c r="V30" s="21">
        <v>0</v>
      </c>
      <c r="W30" s="21">
        <f t="shared" si="23"/>
        <v>0</v>
      </c>
      <c r="X30" s="21">
        <f t="shared" si="24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5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6"/>
        <v>0</v>
      </c>
      <c r="AK30" s="21">
        <v>0</v>
      </c>
      <c r="AL30" s="21">
        <f t="shared" si="27"/>
        <v>0</v>
      </c>
      <c r="AM30" s="21">
        <v>0</v>
      </c>
      <c r="AN30" s="21">
        <f t="shared" si="28"/>
        <v>0</v>
      </c>
      <c r="AO30" s="21">
        <v>0</v>
      </c>
      <c r="AP30" s="21">
        <f t="shared" si="29"/>
        <v>0</v>
      </c>
      <c r="AQ30" s="21">
        <v>0</v>
      </c>
      <c r="AR30" s="21">
        <f t="shared" si="30"/>
        <v>0</v>
      </c>
      <c r="AS30" s="21">
        <v>0</v>
      </c>
      <c r="AT30" s="21">
        <f t="shared" si="31"/>
        <v>0</v>
      </c>
      <c r="AU30" s="21">
        <f t="shared" si="32"/>
        <v>0</v>
      </c>
      <c r="AV30" s="21"/>
      <c r="AW30" s="23">
        <f t="shared" si="225"/>
        <v>0</v>
      </c>
      <c r="AX30" s="22"/>
      <c r="AY30" s="22"/>
      <c r="AZ30" s="22"/>
      <c r="BA30" s="23">
        <v>0</v>
      </c>
      <c r="BB30" s="21">
        <f t="shared" si="237"/>
        <v>0</v>
      </c>
      <c r="BC30" s="21">
        <f t="shared" si="34"/>
        <v>0</v>
      </c>
      <c r="BD30" s="21">
        <v>0</v>
      </c>
      <c r="BE30" s="21">
        <f t="shared" si="35"/>
        <v>0</v>
      </c>
      <c r="BF30" s="21">
        <v>0</v>
      </c>
      <c r="BG30" s="21">
        <f t="shared" si="36"/>
        <v>0</v>
      </c>
      <c r="BH30" s="21">
        <v>0</v>
      </c>
      <c r="BI30" s="21">
        <f t="shared" si="37"/>
        <v>0</v>
      </c>
      <c r="BJ30" s="21">
        <v>0</v>
      </c>
      <c r="BK30" s="21">
        <f t="shared" si="38"/>
        <v>0</v>
      </c>
      <c r="BL30" s="21">
        <v>0</v>
      </c>
      <c r="BM30" s="21">
        <f t="shared" si="39"/>
        <v>0</v>
      </c>
      <c r="BN30" s="21">
        <f t="shared" si="26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1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2"/>
        <v>0</v>
      </c>
      <c r="CA30" s="21">
        <v>0</v>
      </c>
      <c r="CB30" s="21">
        <f t="shared" si="43"/>
        <v>0</v>
      </c>
      <c r="CC30" s="21">
        <v>0</v>
      </c>
      <c r="CD30" s="21">
        <f t="shared" si="44"/>
        <v>0</v>
      </c>
      <c r="CE30" s="21">
        <v>0</v>
      </c>
      <c r="CF30" s="21">
        <f t="shared" si="45"/>
        <v>0</v>
      </c>
      <c r="CG30" s="21">
        <v>0</v>
      </c>
      <c r="CH30" s="21">
        <f t="shared" si="46"/>
        <v>0</v>
      </c>
      <c r="CI30" s="21">
        <v>0</v>
      </c>
      <c r="CJ30" s="21">
        <f t="shared" si="47"/>
        <v>0</v>
      </c>
      <c r="CK30" s="21">
        <f t="shared" si="48"/>
        <v>0</v>
      </c>
      <c r="CL30" s="21"/>
      <c r="CM30" s="23">
        <f t="shared" si="272"/>
        <v>0</v>
      </c>
      <c r="CN30" s="22"/>
      <c r="CO30" s="22"/>
      <c r="CP30" s="22"/>
      <c r="CQ30" s="23">
        <v>0</v>
      </c>
      <c r="CR30" s="21">
        <f t="shared" si="238"/>
        <v>0</v>
      </c>
      <c r="CS30" s="21">
        <f t="shared" si="50"/>
        <v>0</v>
      </c>
      <c r="CT30" s="21">
        <v>0</v>
      </c>
      <c r="CU30" s="21">
        <f t="shared" si="51"/>
        <v>0</v>
      </c>
      <c r="CV30" s="21">
        <v>0</v>
      </c>
      <c r="CW30" s="21">
        <f t="shared" si="52"/>
        <v>0</v>
      </c>
      <c r="CX30" s="21">
        <v>0</v>
      </c>
      <c r="CY30" s="21">
        <f t="shared" si="53"/>
        <v>0</v>
      </c>
      <c r="CZ30" s="21">
        <v>0</v>
      </c>
      <c r="DA30" s="21">
        <f t="shared" si="54"/>
        <v>0</v>
      </c>
      <c r="DB30" s="21">
        <v>0</v>
      </c>
      <c r="DC30" s="21">
        <f t="shared" si="55"/>
        <v>0</v>
      </c>
      <c r="DD30" s="21">
        <f t="shared" si="26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7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8"/>
        <v>0</v>
      </c>
      <c r="DS30" s="21">
        <v>0</v>
      </c>
      <c r="DT30" s="21">
        <f t="shared" si="59"/>
        <v>0</v>
      </c>
      <c r="DU30" s="21">
        <v>0</v>
      </c>
      <c r="DV30" s="21">
        <f t="shared" si="60"/>
        <v>0</v>
      </c>
      <c r="DW30" s="21">
        <v>0</v>
      </c>
      <c r="DX30" s="21">
        <f t="shared" si="61"/>
        <v>0</v>
      </c>
      <c r="DY30" s="21">
        <v>0</v>
      </c>
      <c r="DZ30" s="21">
        <f t="shared" si="62"/>
        <v>0</v>
      </c>
      <c r="EA30" s="21">
        <f t="shared" si="63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39"/>
        <v>0</v>
      </c>
      <c r="EI30" s="21">
        <f t="shared" si="65"/>
        <v>0</v>
      </c>
      <c r="EJ30" s="21">
        <v>0</v>
      </c>
      <c r="EK30" s="21">
        <f t="shared" si="66"/>
        <v>0</v>
      </c>
      <c r="EL30" s="21">
        <v>0</v>
      </c>
      <c r="EM30" s="21">
        <f t="shared" si="67"/>
        <v>0</v>
      </c>
      <c r="EN30" s="21">
        <v>0</v>
      </c>
      <c r="EO30" s="21">
        <f t="shared" si="68"/>
        <v>0</v>
      </c>
      <c r="EP30" s="21">
        <v>0</v>
      </c>
      <c r="EQ30" s="21">
        <f t="shared" si="69"/>
        <v>0</v>
      </c>
      <c r="ER30" s="21">
        <v>0</v>
      </c>
      <c r="ES30" s="21">
        <f t="shared" si="70"/>
        <v>0</v>
      </c>
      <c r="ET30" s="21">
        <f t="shared" si="26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2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3"/>
        <v>0</v>
      </c>
      <c r="FG30" s="21">
        <v>0</v>
      </c>
      <c r="FH30" s="21">
        <f t="shared" si="74"/>
        <v>0</v>
      </c>
      <c r="FI30" s="21">
        <v>0</v>
      </c>
      <c r="FJ30" s="21">
        <f t="shared" si="75"/>
        <v>0</v>
      </c>
      <c r="FK30" s="21">
        <v>0</v>
      </c>
      <c r="FL30" s="21">
        <f t="shared" si="76"/>
        <v>0</v>
      </c>
      <c r="FM30" s="21">
        <v>0</v>
      </c>
      <c r="FN30" s="21">
        <f t="shared" si="77"/>
        <v>0</v>
      </c>
      <c r="FO30" s="21">
        <v>0</v>
      </c>
      <c r="FP30" s="21">
        <f t="shared" si="78"/>
        <v>0</v>
      </c>
      <c r="FQ30" s="21">
        <f t="shared" si="79"/>
        <v>0</v>
      </c>
      <c r="FR30" s="21"/>
      <c r="FS30" s="23">
        <f t="shared" si="273"/>
        <v>0</v>
      </c>
      <c r="FT30" s="22"/>
      <c r="FU30" s="22"/>
      <c r="FV30" s="22"/>
      <c r="FW30" s="23">
        <v>0</v>
      </c>
      <c r="FX30" s="21">
        <f t="shared" si="240"/>
        <v>0</v>
      </c>
      <c r="FY30" s="21">
        <f t="shared" si="81"/>
        <v>0</v>
      </c>
      <c r="FZ30" s="21">
        <v>0</v>
      </c>
      <c r="GA30" s="21">
        <f t="shared" si="82"/>
        <v>0</v>
      </c>
      <c r="GB30" s="21">
        <v>0</v>
      </c>
      <c r="GC30" s="21">
        <f t="shared" si="83"/>
        <v>0</v>
      </c>
      <c r="GD30" s="21">
        <v>0</v>
      </c>
      <c r="GE30" s="21">
        <f t="shared" si="84"/>
        <v>0</v>
      </c>
      <c r="GF30" s="21">
        <v>0</v>
      </c>
      <c r="GG30" s="21">
        <f t="shared" si="85"/>
        <v>0</v>
      </c>
      <c r="GH30" s="21">
        <v>0</v>
      </c>
      <c r="GI30" s="21">
        <f t="shared" si="86"/>
        <v>0</v>
      </c>
      <c r="GJ30" s="21">
        <f t="shared" si="26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8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89"/>
        <v>0</v>
      </c>
      <c r="GW30" s="21">
        <v>0</v>
      </c>
      <c r="GX30" s="21">
        <f t="shared" si="90"/>
        <v>0</v>
      </c>
      <c r="GY30" s="21">
        <v>0</v>
      </c>
      <c r="GZ30" s="21">
        <f t="shared" si="91"/>
        <v>0</v>
      </c>
      <c r="HA30" s="21">
        <v>0</v>
      </c>
      <c r="HB30" s="21">
        <f t="shared" si="92"/>
        <v>0</v>
      </c>
      <c r="HC30" s="21">
        <v>0</v>
      </c>
      <c r="HD30" s="21">
        <f t="shared" si="93"/>
        <v>0</v>
      </c>
      <c r="HE30" s="21">
        <v>0</v>
      </c>
      <c r="HF30" s="21">
        <f t="shared" si="94"/>
        <v>0</v>
      </c>
      <c r="HG30" s="21">
        <f t="shared" si="95"/>
        <v>0</v>
      </c>
      <c r="HH30" s="21"/>
      <c r="HI30" s="23">
        <f t="shared" si="274"/>
        <v>0</v>
      </c>
      <c r="HJ30" s="22"/>
      <c r="HK30" s="22"/>
      <c r="HL30" s="22"/>
      <c r="HM30" s="23">
        <v>0</v>
      </c>
      <c r="HN30" s="21">
        <f t="shared" si="241"/>
        <v>0</v>
      </c>
      <c r="HO30" s="21">
        <f t="shared" si="97"/>
        <v>0</v>
      </c>
      <c r="HP30" s="21">
        <v>0</v>
      </c>
      <c r="HQ30" s="21">
        <f t="shared" si="98"/>
        <v>0</v>
      </c>
      <c r="HR30" s="21">
        <v>0</v>
      </c>
      <c r="HS30" s="21">
        <f t="shared" si="99"/>
        <v>0</v>
      </c>
      <c r="HT30" s="21">
        <v>0</v>
      </c>
      <c r="HU30" s="21">
        <f t="shared" si="100"/>
        <v>0</v>
      </c>
      <c r="HV30" s="21">
        <v>0</v>
      </c>
      <c r="HW30" s="21">
        <f t="shared" si="101"/>
        <v>0</v>
      </c>
      <c r="HX30" s="21">
        <v>0</v>
      </c>
      <c r="HY30" s="21">
        <f t="shared" si="102"/>
        <v>0</v>
      </c>
      <c r="HZ30" s="21">
        <f t="shared" si="26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4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5"/>
        <v>0</v>
      </c>
      <c r="IM30" s="21">
        <v>0</v>
      </c>
      <c r="IN30" s="21">
        <f t="shared" si="106"/>
        <v>0</v>
      </c>
      <c r="IO30" s="21">
        <v>0</v>
      </c>
      <c r="IP30" s="21">
        <f t="shared" si="107"/>
        <v>0</v>
      </c>
      <c r="IQ30" s="21">
        <v>0</v>
      </c>
      <c r="IR30" s="21">
        <f t="shared" si="108"/>
        <v>0</v>
      </c>
      <c r="IS30" s="21">
        <v>0</v>
      </c>
      <c r="IT30" s="21">
        <f t="shared" si="109"/>
        <v>0</v>
      </c>
      <c r="IU30" s="21">
        <v>0</v>
      </c>
      <c r="IV30" s="21">
        <f t="shared" si="110"/>
        <v>0</v>
      </c>
      <c r="IW30" s="21">
        <f t="shared" si="111"/>
        <v>0</v>
      </c>
      <c r="IX30" s="21"/>
      <c r="IY30" s="23">
        <f t="shared" si="275"/>
        <v>0</v>
      </c>
      <c r="IZ30" s="22"/>
      <c r="JA30" s="22"/>
      <c r="JB30" s="22"/>
      <c r="JC30" s="23">
        <v>0</v>
      </c>
      <c r="JD30" s="21">
        <f t="shared" si="242"/>
        <v>0</v>
      </c>
      <c r="JE30" s="21">
        <f t="shared" si="113"/>
        <v>0</v>
      </c>
      <c r="JF30" s="21">
        <v>0</v>
      </c>
      <c r="JG30" s="21">
        <f t="shared" si="114"/>
        <v>0</v>
      </c>
      <c r="JH30" s="21">
        <v>0</v>
      </c>
      <c r="JI30" s="21">
        <f t="shared" si="115"/>
        <v>0</v>
      </c>
      <c r="JJ30" s="21">
        <v>0</v>
      </c>
      <c r="JK30" s="21">
        <f t="shared" si="116"/>
        <v>0</v>
      </c>
      <c r="JL30" s="21">
        <v>0</v>
      </c>
      <c r="JM30" s="21">
        <f t="shared" si="117"/>
        <v>0</v>
      </c>
      <c r="JN30" s="21">
        <v>0</v>
      </c>
      <c r="JO30" s="21">
        <f t="shared" si="118"/>
        <v>0</v>
      </c>
      <c r="JP30" s="21">
        <f t="shared" si="26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0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1"/>
        <v>0</v>
      </c>
      <c r="KC30" s="21">
        <v>0</v>
      </c>
      <c r="KD30" s="21">
        <f t="shared" si="122"/>
        <v>0</v>
      </c>
      <c r="KE30" s="21">
        <v>0</v>
      </c>
      <c r="KF30" s="21">
        <f t="shared" si="123"/>
        <v>0</v>
      </c>
      <c r="KG30" s="21">
        <v>0</v>
      </c>
      <c r="KH30" s="21">
        <f t="shared" si="124"/>
        <v>0</v>
      </c>
      <c r="KI30" s="21">
        <v>0</v>
      </c>
      <c r="KJ30" s="21">
        <f t="shared" si="125"/>
        <v>0</v>
      </c>
      <c r="KK30" s="21">
        <v>0</v>
      </c>
      <c r="KL30" s="21">
        <f t="shared" si="126"/>
        <v>0</v>
      </c>
      <c r="KM30" s="21">
        <f t="shared" si="127"/>
        <v>0</v>
      </c>
      <c r="KN30" s="21"/>
      <c r="KO30" s="23">
        <f t="shared" si="276"/>
        <v>0</v>
      </c>
      <c r="KP30" s="22"/>
      <c r="KQ30" s="22"/>
      <c r="KR30" s="22"/>
      <c r="KS30" s="23">
        <v>0</v>
      </c>
      <c r="KT30" s="21">
        <f t="shared" si="243"/>
        <v>0</v>
      </c>
      <c r="KU30" s="21">
        <f t="shared" si="129"/>
        <v>0</v>
      </c>
      <c r="KV30" s="21">
        <v>0</v>
      </c>
      <c r="KW30" s="21">
        <f t="shared" si="130"/>
        <v>0</v>
      </c>
      <c r="KX30" s="21">
        <v>0</v>
      </c>
      <c r="KY30" s="21">
        <f t="shared" si="131"/>
        <v>0</v>
      </c>
      <c r="KZ30" s="21">
        <v>0</v>
      </c>
      <c r="LA30" s="21">
        <f t="shared" si="132"/>
        <v>0</v>
      </c>
      <c r="LB30" s="21">
        <v>0</v>
      </c>
      <c r="LC30" s="21">
        <f t="shared" si="133"/>
        <v>0</v>
      </c>
      <c r="LD30" s="21">
        <v>0</v>
      </c>
      <c r="LE30" s="21">
        <f t="shared" si="134"/>
        <v>0</v>
      </c>
      <c r="LF30" s="21">
        <f t="shared" si="26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6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7"/>
        <v>0</v>
      </c>
      <c r="LS30" s="21">
        <v>0</v>
      </c>
      <c r="LT30" s="21">
        <f t="shared" si="138"/>
        <v>0</v>
      </c>
      <c r="LU30" s="21">
        <v>0</v>
      </c>
      <c r="LV30" s="21">
        <f t="shared" si="139"/>
        <v>0</v>
      </c>
      <c r="LW30" s="21">
        <v>0</v>
      </c>
      <c r="LX30" s="21">
        <f t="shared" si="140"/>
        <v>0</v>
      </c>
      <c r="LY30" s="21">
        <v>0</v>
      </c>
      <c r="LZ30" s="21">
        <f t="shared" si="141"/>
        <v>0</v>
      </c>
      <c r="MA30" s="21">
        <v>0</v>
      </c>
      <c r="MB30" s="21">
        <f t="shared" si="142"/>
        <v>0</v>
      </c>
      <c r="MC30" s="21">
        <f t="shared" si="143"/>
        <v>0</v>
      </c>
      <c r="MD30" s="21"/>
      <c r="ME30" s="23">
        <f t="shared" si="277"/>
        <v>0</v>
      </c>
      <c r="MF30" s="22"/>
      <c r="MG30" s="22"/>
      <c r="MH30" s="22"/>
      <c r="MI30" s="23">
        <v>0</v>
      </c>
      <c r="MJ30" s="21">
        <f t="shared" si="244"/>
        <v>0</v>
      </c>
      <c r="MK30" s="21">
        <f t="shared" si="145"/>
        <v>0</v>
      </c>
      <c r="ML30" s="21">
        <v>0</v>
      </c>
      <c r="MM30" s="21">
        <f t="shared" si="146"/>
        <v>0</v>
      </c>
      <c r="MN30" s="21">
        <v>0</v>
      </c>
      <c r="MO30" s="21">
        <f t="shared" si="147"/>
        <v>0</v>
      </c>
      <c r="MP30" s="21">
        <v>0</v>
      </c>
      <c r="MQ30" s="21">
        <f t="shared" si="148"/>
        <v>0</v>
      </c>
      <c r="MR30" s="21">
        <v>0</v>
      </c>
      <c r="MS30" s="21">
        <f t="shared" si="149"/>
        <v>0</v>
      </c>
      <c r="MT30" s="21">
        <v>0</v>
      </c>
      <c r="MU30" s="21">
        <f t="shared" si="150"/>
        <v>0</v>
      </c>
      <c r="MV30" s="21">
        <f t="shared" si="26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2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3"/>
        <v>0</v>
      </c>
      <c r="NI30" s="21">
        <v>0</v>
      </c>
      <c r="NJ30" s="21">
        <f t="shared" si="154"/>
        <v>0</v>
      </c>
      <c r="NK30" s="21">
        <v>0</v>
      </c>
      <c r="NL30" s="21">
        <f t="shared" si="155"/>
        <v>0</v>
      </c>
      <c r="NM30" s="21">
        <v>0</v>
      </c>
      <c r="NN30" s="21">
        <f t="shared" si="156"/>
        <v>0</v>
      </c>
      <c r="NO30" s="21">
        <v>0</v>
      </c>
      <c r="NP30" s="21">
        <f t="shared" si="157"/>
        <v>0</v>
      </c>
      <c r="NQ30" s="21">
        <v>0</v>
      </c>
      <c r="NR30" s="21">
        <f t="shared" si="158"/>
        <v>0</v>
      </c>
      <c r="NS30" s="21">
        <f t="shared" si="159"/>
        <v>0</v>
      </c>
      <c r="NT30" s="21"/>
      <c r="NU30" s="23">
        <f t="shared" si="278"/>
        <v>0</v>
      </c>
      <c r="NV30" s="22"/>
      <c r="NW30" s="22"/>
      <c r="NX30" s="22"/>
      <c r="NY30" s="23">
        <v>0</v>
      </c>
      <c r="NZ30" s="21">
        <f t="shared" si="245"/>
        <v>0</v>
      </c>
      <c r="OA30" s="21">
        <f t="shared" si="161"/>
        <v>0</v>
      </c>
      <c r="OB30" s="21">
        <v>0</v>
      </c>
      <c r="OC30" s="21">
        <f t="shared" si="162"/>
        <v>0</v>
      </c>
      <c r="OD30" s="21">
        <v>0</v>
      </c>
      <c r="OE30" s="21">
        <f t="shared" si="163"/>
        <v>0</v>
      </c>
      <c r="OF30" s="21">
        <v>0</v>
      </c>
      <c r="OG30" s="21">
        <f t="shared" si="164"/>
        <v>0</v>
      </c>
      <c r="OH30" s="21">
        <v>0</v>
      </c>
      <c r="OI30" s="21">
        <f t="shared" si="165"/>
        <v>0</v>
      </c>
      <c r="OJ30" s="21">
        <v>0</v>
      </c>
      <c r="OK30" s="21">
        <f t="shared" si="166"/>
        <v>0</v>
      </c>
      <c r="OL30" s="21">
        <f t="shared" si="26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68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69"/>
        <v>0</v>
      </c>
      <c r="OY30" s="21">
        <v>0</v>
      </c>
      <c r="OZ30" s="21">
        <f t="shared" si="170"/>
        <v>0</v>
      </c>
      <c r="PA30" s="21">
        <v>0</v>
      </c>
      <c r="PB30" s="21">
        <f t="shared" si="171"/>
        <v>0</v>
      </c>
      <c r="PC30" s="21">
        <v>0</v>
      </c>
      <c r="PD30" s="21">
        <f t="shared" si="172"/>
        <v>0</v>
      </c>
      <c r="PE30" s="21">
        <v>0</v>
      </c>
      <c r="PF30" s="21">
        <f t="shared" si="173"/>
        <v>0</v>
      </c>
      <c r="PG30" s="21">
        <v>0</v>
      </c>
      <c r="PH30" s="21">
        <f t="shared" si="174"/>
        <v>0</v>
      </c>
      <c r="PI30" s="21">
        <f t="shared" si="175"/>
        <v>0</v>
      </c>
      <c r="PJ30" s="21"/>
      <c r="PK30" s="23">
        <f t="shared" si="279"/>
        <v>0</v>
      </c>
      <c r="PL30" s="22"/>
      <c r="PM30" s="22"/>
      <c r="PN30" s="22"/>
      <c r="PO30" s="23">
        <v>0</v>
      </c>
      <c r="PP30" s="21">
        <f t="shared" si="246"/>
        <v>0</v>
      </c>
      <c r="PQ30" s="21">
        <f t="shared" si="177"/>
        <v>0</v>
      </c>
      <c r="PR30" s="21">
        <v>0</v>
      </c>
      <c r="PS30" s="21">
        <f t="shared" si="178"/>
        <v>0</v>
      </c>
      <c r="PT30" s="21">
        <v>0</v>
      </c>
      <c r="PU30" s="21">
        <f t="shared" si="179"/>
        <v>0</v>
      </c>
      <c r="PV30" s="21">
        <v>0</v>
      </c>
      <c r="PW30" s="21">
        <f t="shared" si="180"/>
        <v>0</v>
      </c>
      <c r="PX30" s="21">
        <v>0</v>
      </c>
      <c r="PY30" s="21">
        <f t="shared" si="181"/>
        <v>0</v>
      </c>
      <c r="PZ30" s="21">
        <v>0</v>
      </c>
      <c r="QA30" s="21">
        <f t="shared" si="182"/>
        <v>0</v>
      </c>
      <c r="QB30" s="21">
        <f t="shared" si="26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4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5"/>
        <v>0</v>
      </c>
      <c r="QO30" s="21">
        <v>0</v>
      </c>
      <c r="QP30" s="21">
        <f t="shared" si="186"/>
        <v>0</v>
      </c>
      <c r="QQ30" s="21">
        <v>0</v>
      </c>
      <c r="QR30" s="21">
        <f t="shared" si="187"/>
        <v>0</v>
      </c>
      <c r="QS30" s="21">
        <v>0</v>
      </c>
      <c r="QT30" s="21">
        <f t="shared" si="188"/>
        <v>0</v>
      </c>
      <c r="QU30" s="21">
        <v>0</v>
      </c>
      <c r="QV30" s="21">
        <f t="shared" si="189"/>
        <v>0</v>
      </c>
      <c r="QW30" s="21">
        <v>0</v>
      </c>
      <c r="QX30" s="21">
        <f t="shared" si="190"/>
        <v>0</v>
      </c>
      <c r="QY30" s="21">
        <f t="shared" si="191"/>
        <v>0</v>
      </c>
      <c r="QZ30" s="21"/>
      <c r="RA30" s="23">
        <f t="shared" si="280"/>
        <v>0</v>
      </c>
      <c r="RB30" s="22"/>
      <c r="RC30" s="22"/>
      <c r="RD30" s="22"/>
      <c r="RE30" s="23">
        <v>0</v>
      </c>
      <c r="RF30" s="21">
        <f t="shared" si="247"/>
        <v>0</v>
      </c>
      <c r="RG30" s="21">
        <f t="shared" si="193"/>
        <v>0</v>
      </c>
      <c r="RH30" s="21">
        <v>0</v>
      </c>
      <c r="RI30" s="21">
        <f t="shared" si="194"/>
        <v>0</v>
      </c>
      <c r="RJ30" s="21">
        <v>0</v>
      </c>
      <c r="RK30" s="21">
        <f t="shared" si="195"/>
        <v>0</v>
      </c>
      <c r="RL30" s="21">
        <v>0</v>
      </c>
      <c r="RM30" s="21">
        <f t="shared" si="196"/>
        <v>0</v>
      </c>
      <c r="RN30" s="21">
        <v>0</v>
      </c>
      <c r="RO30" s="21">
        <f t="shared" si="197"/>
        <v>0</v>
      </c>
      <c r="RP30" s="21">
        <v>0</v>
      </c>
      <c r="RQ30" s="21">
        <f t="shared" si="198"/>
        <v>0</v>
      </c>
      <c r="RR30" s="21">
        <f t="shared" si="27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0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1"/>
        <v>0</v>
      </c>
      <c r="SE30" s="21">
        <v>0</v>
      </c>
      <c r="SF30" s="21">
        <f t="shared" si="202"/>
        <v>0</v>
      </c>
      <c r="SG30" s="21">
        <v>0</v>
      </c>
      <c r="SH30" s="21">
        <f t="shared" si="203"/>
        <v>0</v>
      </c>
      <c r="SI30" s="21">
        <v>0</v>
      </c>
      <c r="SJ30" s="21">
        <f t="shared" si="204"/>
        <v>0</v>
      </c>
      <c r="SK30" s="21">
        <v>0</v>
      </c>
      <c r="SL30" s="21">
        <f t="shared" si="205"/>
        <v>0</v>
      </c>
      <c r="SM30" s="21">
        <v>0</v>
      </c>
      <c r="SN30" s="21">
        <f t="shared" si="206"/>
        <v>0</v>
      </c>
      <c r="SO30" s="21">
        <f t="shared" si="207"/>
        <v>0</v>
      </c>
      <c r="SP30" s="21"/>
      <c r="SQ30" s="23">
        <f t="shared" si="281"/>
        <v>0</v>
      </c>
      <c r="SR30" s="22"/>
      <c r="SS30" s="22"/>
      <c r="ST30" s="22"/>
      <c r="SU30" s="23">
        <v>0</v>
      </c>
      <c r="SV30" s="21">
        <f t="shared" si="248"/>
        <v>0</v>
      </c>
      <c r="SW30" s="21">
        <f t="shared" si="209"/>
        <v>0</v>
      </c>
      <c r="SX30" s="21">
        <v>0</v>
      </c>
      <c r="SY30" s="21">
        <f t="shared" si="210"/>
        <v>0</v>
      </c>
      <c r="SZ30" s="21">
        <v>0</v>
      </c>
      <c r="TA30" s="21">
        <f t="shared" si="211"/>
        <v>0</v>
      </c>
      <c r="TB30" s="21">
        <v>0</v>
      </c>
      <c r="TC30" s="21">
        <f t="shared" si="212"/>
        <v>0</v>
      </c>
      <c r="TD30" s="21">
        <v>0</v>
      </c>
      <c r="TE30" s="21">
        <f t="shared" si="213"/>
        <v>0</v>
      </c>
      <c r="TF30" s="21">
        <v>0</v>
      </c>
      <c r="TG30" s="21">
        <f t="shared" si="214"/>
        <v>0</v>
      </c>
      <c r="TH30" s="21">
        <f t="shared" si="27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16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17"/>
        <v>0</v>
      </c>
      <c r="TU30" s="21">
        <v>0</v>
      </c>
      <c r="TV30" s="21">
        <f t="shared" si="218"/>
        <v>0</v>
      </c>
      <c r="TW30" s="21">
        <v>0</v>
      </c>
      <c r="TX30" s="21">
        <f t="shared" si="219"/>
        <v>0</v>
      </c>
      <c r="TY30" s="21">
        <v>0</v>
      </c>
      <c r="TZ30" s="21">
        <f t="shared" si="220"/>
        <v>0</v>
      </c>
      <c r="UA30" s="21">
        <v>0</v>
      </c>
      <c r="UB30" s="21">
        <f t="shared" si="221"/>
        <v>0</v>
      </c>
      <c r="UC30" s="21">
        <v>0</v>
      </c>
      <c r="UD30" s="21">
        <f t="shared" si="222"/>
        <v>0</v>
      </c>
      <c r="UE30" s="21">
        <f t="shared" si="223"/>
        <v>0</v>
      </c>
      <c r="UF30" s="21"/>
      <c r="UG30" s="23">
        <f t="shared" si="282"/>
        <v>0</v>
      </c>
      <c r="UH30" s="24">
        <f t="shared" si="15"/>
        <v>0</v>
      </c>
      <c r="UI30" s="24">
        <f t="shared" si="16"/>
        <v>0</v>
      </c>
      <c r="UJ30" s="24">
        <f t="shared" si="224"/>
        <v>0</v>
      </c>
    </row>
    <row r="31" spans="1:556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7"/>
        <v>0</v>
      </c>
      <c r="M31" s="21">
        <f t="shared" si="18"/>
        <v>0</v>
      </c>
      <c r="N31" s="21">
        <v>0</v>
      </c>
      <c r="O31" s="21">
        <f t="shared" si="19"/>
        <v>0</v>
      </c>
      <c r="P31" s="21">
        <v>0</v>
      </c>
      <c r="Q31" s="21">
        <f t="shared" si="20"/>
        <v>0</v>
      </c>
      <c r="R31" s="21">
        <v>0</v>
      </c>
      <c r="S31" s="21">
        <f t="shared" si="21"/>
        <v>0</v>
      </c>
      <c r="T31" s="21">
        <v>0</v>
      </c>
      <c r="U31" s="21">
        <f t="shared" si="22"/>
        <v>0</v>
      </c>
      <c r="V31" s="21">
        <v>0</v>
      </c>
      <c r="W31" s="21">
        <f t="shared" si="23"/>
        <v>0</v>
      </c>
      <c r="X31" s="21">
        <f t="shared" si="24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5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6"/>
        <v>0</v>
      </c>
      <c r="AK31" s="21">
        <v>0</v>
      </c>
      <c r="AL31" s="21">
        <f t="shared" si="27"/>
        <v>0</v>
      </c>
      <c r="AM31" s="21">
        <v>0</v>
      </c>
      <c r="AN31" s="21">
        <f t="shared" si="28"/>
        <v>0</v>
      </c>
      <c r="AO31" s="21">
        <v>0</v>
      </c>
      <c r="AP31" s="21">
        <f t="shared" si="29"/>
        <v>0</v>
      </c>
      <c r="AQ31" s="21">
        <v>0</v>
      </c>
      <c r="AR31" s="21">
        <f t="shared" si="30"/>
        <v>0</v>
      </c>
      <c r="AS31" s="21">
        <v>0</v>
      </c>
      <c r="AT31" s="21">
        <f t="shared" si="31"/>
        <v>0</v>
      </c>
      <c r="AU31" s="21">
        <f t="shared" si="32"/>
        <v>0</v>
      </c>
      <c r="AV31" s="21"/>
      <c r="AW31" s="23">
        <f t="shared" si="225"/>
        <v>0</v>
      </c>
      <c r="AX31" s="22"/>
      <c r="AY31" s="22"/>
      <c r="AZ31" s="22"/>
      <c r="BA31" s="23">
        <v>0</v>
      </c>
      <c r="BB31" s="21">
        <f t="shared" si="237"/>
        <v>0</v>
      </c>
      <c r="BC31" s="21">
        <f t="shared" si="34"/>
        <v>0</v>
      </c>
      <c r="BD31" s="21">
        <v>0</v>
      </c>
      <c r="BE31" s="21">
        <f t="shared" si="35"/>
        <v>0</v>
      </c>
      <c r="BF31" s="21">
        <v>0</v>
      </c>
      <c r="BG31" s="21">
        <f t="shared" si="36"/>
        <v>0</v>
      </c>
      <c r="BH31" s="21">
        <v>0</v>
      </c>
      <c r="BI31" s="21">
        <f t="shared" si="37"/>
        <v>0</v>
      </c>
      <c r="BJ31" s="21">
        <v>0</v>
      </c>
      <c r="BK31" s="21">
        <f t="shared" si="38"/>
        <v>0</v>
      </c>
      <c r="BL31" s="21">
        <v>0</v>
      </c>
      <c r="BM31" s="21">
        <f t="shared" si="39"/>
        <v>0</v>
      </c>
      <c r="BN31" s="21">
        <f t="shared" si="26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1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2"/>
        <v>0</v>
      </c>
      <c r="CA31" s="21">
        <v>0</v>
      </c>
      <c r="CB31" s="21">
        <f t="shared" si="43"/>
        <v>0</v>
      </c>
      <c r="CC31" s="21">
        <v>0</v>
      </c>
      <c r="CD31" s="21">
        <f t="shared" si="44"/>
        <v>0</v>
      </c>
      <c r="CE31" s="21">
        <v>0</v>
      </c>
      <c r="CF31" s="21">
        <f t="shared" si="45"/>
        <v>0</v>
      </c>
      <c r="CG31" s="21">
        <v>0</v>
      </c>
      <c r="CH31" s="21">
        <f t="shared" si="46"/>
        <v>0</v>
      </c>
      <c r="CI31" s="21">
        <v>0</v>
      </c>
      <c r="CJ31" s="21">
        <f t="shared" si="47"/>
        <v>0</v>
      </c>
      <c r="CK31" s="21">
        <f t="shared" si="48"/>
        <v>0</v>
      </c>
      <c r="CL31" s="21"/>
      <c r="CM31" s="23">
        <f t="shared" si="272"/>
        <v>0</v>
      </c>
      <c r="CN31" s="22"/>
      <c r="CO31" s="22"/>
      <c r="CP31" s="22"/>
      <c r="CQ31" s="23">
        <v>0</v>
      </c>
      <c r="CR31" s="21">
        <f t="shared" si="238"/>
        <v>0</v>
      </c>
      <c r="CS31" s="21">
        <f t="shared" si="50"/>
        <v>0</v>
      </c>
      <c r="CT31" s="21">
        <v>0</v>
      </c>
      <c r="CU31" s="21">
        <f t="shared" si="51"/>
        <v>0</v>
      </c>
      <c r="CV31" s="21">
        <v>0</v>
      </c>
      <c r="CW31" s="21">
        <f t="shared" si="52"/>
        <v>0</v>
      </c>
      <c r="CX31" s="21">
        <v>0</v>
      </c>
      <c r="CY31" s="21">
        <f t="shared" si="53"/>
        <v>0</v>
      </c>
      <c r="CZ31" s="21">
        <v>0</v>
      </c>
      <c r="DA31" s="21">
        <f t="shared" si="54"/>
        <v>0</v>
      </c>
      <c r="DB31" s="21">
        <v>0</v>
      </c>
      <c r="DC31" s="21">
        <f t="shared" si="55"/>
        <v>0</v>
      </c>
      <c r="DD31" s="21">
        <f t="shared" si="26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7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8"/>
        <v>0</v>
      </c>
      <c r="DS31" s="21">
        <v>0</v>
      </c>
      <c r="DT31" s="21">
        <f t="shared" si="59"/>
        <v>0</v>
      </c>
      <c r="DU31" s="21">
        <v>0</v>
      </c>
      <c r="DV31" s="21">
        <f t="shared" si="60"/>
        <v>0</v>
      </c>
      <c r="DW31" s="21">
        <v>0</v>
      </c>
      <c r="DX31" s="21">
        <f t="shared" si="61"/>
        <v>0</v>
      </c>
      <c r="DY31" s="21">
        <v>0</v>
      </c>
      <c r="DZ31" s="21">
        <f t="shared" si="62"/>
        <v>0</v>
      </c>
      <c r="EA31" s="21">
        <f t="shared" si="63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39"/>
        <v>0</v>
      </c>
      <c r="EI31" s="21">
        <f t="shared" si="65"/>
        <v>0</v>
      </c>
      <c r="EJ31" s="21">
        <v>0</v>
      </c>
      <c r="EK31" s="21">
        <f t="shared" si="66"/>
        <v>0</v>
      </c>
      <c r="EL31" s="21">
        <v>0</v>
      </c>
      <c r="EM31" s="21">
        <f t="shared" si="67"/>
        <v>0</v>
      </c>
      <c r="EN31" s="21">
        <v>0</v>
      </c>
      <c r="EO31" s="21">
        <f t="shared" si="68"/>
        <v>0</v>
      </c>
      <c r="EP31" s="21">
        <v>0</v>
      </c>
      <c r="EQ31" s="21">
        <f t="shared" si="69"/>
        <v>0</v>
      </c>
      <c r="ER31" s="21">
        <v>0</v>
      </c>
      <c r="ES31" s="21">
        <f t="shared" si="70"/>
        <v>0</v>
      </c>
      <c r="ET31" s="21">
        <f t="shared" si="26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2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3"/>
        <v>0</v>
      </c>
      <c r="FG31" s="21">
        <v>0</v>
      </c>
      <c r="FH31" s="21">
        <f t="shared" si="74"/>
        <v>0</v>
      </c>
      <c r="FI31" s="21">
        <v>0</v>
      </c>
      <c r="FJ31" s="21">
        <f t="shared" si="75"/>
        <v>0</v>
      </c>
      <c r="FK31" s="21">
        <v>0</v>
      </c>
      <c r="FL31" s="21">
        <f t="shared" si="76"/>
        <v>0</v>
      </c>
      <c r="FM31" s="21">
        <v>0</v>
      </c>
      <c r="FN31" s="21">
        <f t="shared" si="77"/>
        <v>0</v>
      </c>
      <c r="FO31" s="21">
        <v>0</v>
      </c>
      <c r="FP31" s="21">
        <f t="shared" si="78"/>
        <v>0</v>
      </c>
      <c r="FQ31" s="21">
        <f t="shared" si="79"/>
        <v>0</v>
      </c>
      <c r="FR31" s="21"/>
      <c r="FS31" s="23">
        <f t="shared" si="273"/>
        <v>0</v>
      </c>
      <c r="FT31" s="22"/>
      <c r="FU31" s="22"/>
      <c r="FV31" s="22"/>
      <c r="FW31" s="23">
        <v>0</v>
      </c>
      <c r="FX31" s="21">
        <f t="shared" si="240"/>
        <v>0</v>
      </c>
      <c r="FY31" s="21">
        <f t="shared" si="81"/>
        <v>0</v>
      </c>
      <c r="FZ31" s="21">
        <v>0</v>
      </c>
      <c r="GA31" s="21">
        <f t="shared" si="82"/>
        <v>0</v>
      </c>
      <c r="GB31" s="21">
        <v>0</v>
      </c>
      <c r="GC31" s="21">
        <f t="shared" si="83"/>
        <v>0</v>
      </c>
      <c r="GD31" s="21">
        <v>0</v>
      </c>
      <c r="GE31" s="21">
        <f t="shared" si="84"/>
        <v>0</v>
      </c>
      <c r="GF31" s="21">
        <v>0</v>
      </c>
      <c r="GG31" s="21">
        <f t="shared" si="85"/>
        <v>0</v>
      </c>
      <c r="GH31" s="21">
        <v>0</v>
      </c>
      <c r="GI31" s="21">
        <f t="shared" si="86"/>
        <v>0</v>
      </c>
      <c r="GJ31" s="21">
        <f t="shared" si="26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8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89"/>
        <v>0</v>
      </c>
      <c r="GW31" s="21">
        <v>0</v>
      </c>
      <c r="GX31" s="21">
        <f t="shared" si="90"/>
        <v>0</v>
      </c>
      <c r="GY31" s="21">
        <v>0</v>
      </c>
      <c r="GZ31" s="21">
        <f t="shared" si="91"/>
        <v>0</v>
      </c>
      <c r="HA31" s="21">
        <v>0</v>
      </c>
      <c r="HB31" s="21">
        <f t="shared" si="92"/>
        <v>0</v>
      </c>
      <c r="HC31" s="21">
        <v>0</v>
      </c>
      <c r="HD31" s="21">
        <f t="shared" si="93"/>
        <v>0</v>
      </c>
      <c r="HE31" s="21">
        <v>0</v>
      </c>
      <c r="HF31" s="21">
        <f t="shared" si="94"/>
        <v>0</v>
      </c>
      <c r="HG31" s="21">
        <f t="shared" si="95"/>
        <v>0</v>
      </c>
      <c r="HH31" s="21"/>
      <c r="HI31" s="23">
        <f t="shared" si="274"/>
        <v>0</v>
      </c>
      <c r="HJ31" s="22"/>
      <c r="HK31" s="22"/>
      <c r="HL31" s="22"/>
      <c r="HM31" s="23">
        <v>0</v>
      </c>
      <c r="HN31" s="21">
        <f t="shared" si="241"/>
        <v>0</v>
      </c>
      <c r="HO31" s="21">
        <f t="shared" si="97"/>
        <v>0</v>
      </c>
      <c r="HP31" s="21">
        <v>0</v>
      </c>
      <c r="HQ31" s="21">
        <f t="shared" si="98"/>
        <v>0</v>
      </c>
      <c r="HR31" s="21">
        <v>0</v>
      </c>
      <c r="HS31" s="21">
        <f t="shared" si="99"/>
        <v>0</v>
      </c>
      <c r="HT31" s="21">
        <v>0</v>
      </c>
      <c r="HU31" s="21">
        <f t="shared" si="100"/>
        <v>0</v>
      </c>
      <c r="HV31" s="21">
        <v>0</v>
      </c>
      <c r="HW31" s="21">
        <f t="shared" si="101"/>
        <v>0</v>
      </c>
      <c r="HX31" s="21">
        <v>0</v>
      </c>
      <c r="HY31" s="21">
        <f t="shared" si="102"/>
        <v>0</v>
      </c>
      <c r="HZ31" s="21">
        <f t="shared" si="26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4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5"/>
        <v>0</v>
      </c>
      <c r="IM31" s="21">
        <v>0</v>
      </c>
      <c r="IN31" s="21">
        <f t="shared" si="106"/>
        <v>0</v>
      </c>
      <c r="IO31" s="21">
        <v>0</v>
      </c>
      <c r="IP31" s="21">
        <f t="shared" si="107"/>
        <v>0</v>
      </c>
      <c r="IQ31" s="21">
        <v>0</v>
      </c>
      <c r="IR31" s="21">
        <f t="shared" si="108"/>
        <v>0</v>
      </c>
      <c r="IS31" s="21">
        <v>0</v>
      </c>
      <c r="IT31" s="21">
        <f t="shared" si="109"/>
        <v>0</v>
      </c>
      <c r="IU31" s="21">
        <v>0</v>
      </c>
      <c r="IV31" s="21">
        <f t="shared" si="110"/>
        <v>0</v>
      </c>
      <c r="IW31" s="21">
        <f t="shared" si="111"/>
        <v>0</v>
      </c>
      <c r="IX31" s="21"/>
      <c r="IY31" s="23">
        <f t="shared" si="275"/>
        <v>0</v>
      </c>
      <c r="IZ31" s="22"/>
      <c r="JA31" s="22"/>
      <c r="JB31" s="22"/>
      <c r="JC31" s="23">
        <v>0</v>
      </c>
      <c r="JD31" s="21">
        <f t="shared" si="242"/>
        <v>0</v>
      </c>
      <c r="JE31" s="21">
        <f t="shared" si="113"/>
        <v>0</v>
      </c>
      <c r="JF31" s="21">
        <v>0</v>
      </c>
      <c r="JG31" s="21">
        <f t="shared" si="114"/>
        <v>0</v>
      </c>
      <c r="JH31" s="21">
        <v>0</v>
      </c>
      <c r="JI31" s="21">
        <f t="shared" si="115"/>
        <v>0</v>
      </c>
      <c r="JJ31" s="21">
        <v>0</v>
      </c>
      <c r="JK31" s="21">
        <f t="shared" si="116"/>
        <v>0</v>
      </c>
      <c r="JL31" s="21">
        <v>0</v>
      </c>
      <c r="JM31" s="21">
        <f t="shared" si="117"/>
        <v>0</v>
      </c>
      <c r="JN31" s="21">
        <v>0</v>
      </c>
      <c r="JO31" s="21">
        <f t="shared" si="118"/>
        <v>0</v>
      </c>
      <c r="JP31" s="21">
        <f t="shared" si="26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0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1"/>
        <v>0</v>
      </c>
      <c r="KC31" s="21">
        <v>0</v>
      </c>
      <c r="KD31" s="21">
        <f t="shared" si="122"/>
        <v>0</v>
      </c>
      <c r="KE31" s="21">
        <v>0</v>
      </c>
      <c r="KF31" s="21">
        <f t="shared" si="123"/>
        <v>0</v>
      </c>
      <c r="KG31" s="21">
        <v>0</v>
      </c>
      <c r="KH31" s="21">
        <f t="shared" si="124"/>
        <v>0</v>
      </c>
      <c r="KI31" s="21">
        <v>0</v>
      </c>
      <c r="KJ31" s="21">
        <f t="shared" si="125"/>
        <v>0</v>
      </c>
      <c r="KK31" s="21">
        <v>0</v>
      </c>
      <c r="KL31" s="21">
        <f t="shared" si="126"/>
        <v>0</v>
      </c>
      <c r="KM31" s="21">
        <f t="shared" si="127"/>
        <v>0</v>
      </c>
      <c r="KN31" s="21"/>
      <c r="KO31" s="23">
        <f t="shared" si="276"/>
        <v>0</v>
      </c>
      <c r="KP31" s="22"/>
      <c r="KQ31" s="22"/>
      <c r="KR31" s="22"/>
      <c r="KS31" s="23">
        <v>0</v>
      </c>
      <c r="KT31" s="21">
        <f t="shared" si="243"/>
        <v>0</v>
      </c>
      <c r="KU31" s="21">
        <f t="shared" si="129"/>
        <v>0</v>
      </c>
      <c r="KV31" s="21">
        <v>0</v>
      </c>
      <c r="KW31" s="21">
        <f t="shared" si="130"/>
        <v>0</v>
      </c>
      <c r="KX31" s="21">
        <v>0</v>
      </c>
      <c r="KY31" s="21">
        <f t="shared" si="131"/>
        <v>0</v>
      </c>
      <c r="KZ31" s="21">
        <v>0</v>
      </c>
      <c r="LA31" s="21">
        <f t="shared" si="132"/>
        <v>0</v>
      </c>
      <c r="LB31" s="21">
        <v>0</v>
      </c>
      <c r="LC31" s="21">
        <f t="shared" si="133"/>
        <v>0</v>
      </c>
      <c r="LD31" s="21">
        <v>0</v>
      </c>
      <c r="LE31" s="21">
        <f t="shared" si="134"/>
        <v>0</v>
      </c>
      <c r="LF31" s="21">
        <f t="shared" si="26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6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7"/>
        <v>0</v>
      </c>
      <c r="LS31" s="21">
        <v>0</v>
      </c>
      <c r="LT31" s="21">
        <f t="shared" si="138"/>
        <v>0</v>
      </c>
      <c r="LU31" s="21">
        <v>0</v>
      </c>
      <c r="LV31" s="21">
        <f t="shared" si="139"/>
        <v>0</v>
      </c>
      <c r="LW31" s="21">
        <v>0</v>
      </c>
      <c r="LX31" s="21">
        <f t="shared" si="140"/>
        <v>0</v>
      </c>
      <c r="LY31" s="21">
        <v>0</v>
      </c>
      <c r="LZ31" s="21">
        <f t="shared" si="141"/>
        <v>0</v>
      </c>
      <c r="MA31" s="21">
        <v>0</v>
      </c>
      <c r="MB31" s="21">
        <f t="shared" si="142"/>
        <v>0</v>
      </c>
      <c r="MC31" s="21">
        <f t="shared" si="143"/>
        <v>0</v>
      </c>
      <c r="MD31" s="21"/>
      <c r="ME31" s="23">
        <f t="shared" si="277"/>
        <v>0</v>
      </c>
      <c r="MF31" s="22"/>
      <c r="MG31" s="22"/>
      <c r="MH31" s="22"/>
      <c r="MI31" s="23">
        <v>0</v>
      </c>
      <c r="MJ31" s="21">
        <f t="shared" si="244"/>
        <v>0</v>
      </c>
      <c r="MK31" s="21">
        <f t="shared" si="145"/>
        <v>0</v>
      </c>
      <c r="ML31" s="21">
        <v>0</v>
      </c>
      <c r="MM31" s="21">
        <f t="shared" si="146"/>
        <v>0</v>
      </c>
      <c r="MN31" s="21">
        <v>0</v>
      </c>
      <c r="MO31" s="21">
        <f t="shared" si="147"/>
        <v>0</v>
      </c>
      <c r="MP31" s="21">
        <v>0</v>
      </c>
      <c r="MQ31" s="21">
        <f t="shared" si="148"/>
        <v>0</v>
      </c>
      <c r="MR31" s="21">
        <v>0</v>
      </c>
      <c r="MS31" s="21">
        <f t="shared" si="149"/>
        <v>0</v>
      </c>
      <c r="MT31" s="21">
        <v>0</v>
      </c>
      <c r="MU31" s="21">
        <f t="shared" si="150"/>
        <v>0</v>
      </c>
      <c r="MV31" s="21">
        <f t="shared" si="26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2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3"/>
        <v>0</v>
      </c>
      <c r="NI31" s="21">
        <v>0</v>
      </c>
      <c r="NJ31" s="21">
        <f t="shared" si="154"/>
        <v>0</v>
      </c>
      <c r="NK31" s="21">
        <v>0</v>
      </c>
      <c r="NL31" s="21">
        <f t="shared" si="155"/>
        <v>0</v>
      </c>
      <c r="NM31" s="21">
        <v>0</v>
      </c>
      <c r="NN31" s="21">
        <f t="shared" si="156"/>
        <v>0</v>
      </c>
      <c r="NO31" s="21">
        <v>0</v>
      </c>
      <c r="NP31" s="21">
        <f t="shared" si="157"/>
        <v>0</v>
      </c>
      <c r="NQ31" s="21">
        <v>0</v>
      </c>
      <c r="NR31" s="21">
        <f t="shared" si="158"/>
        <v>0</v>
      </c>
      <c r="NS31" s="21">
        <f t="shared" si="159"/>
        <v>0</v>
      </c>
      <c r="NT31" s="21"/>
      <c r="NU31" s="23">
        <f t="shared" si="278"/>
        <v>0</v>
      </c>
      <c r="NV31" s="22"/>
      <c r="NW31" s="22"/>
      <c r="NX31" s="22"/>
      <c r="NY31" s="23">
        <v>0</v>
      </c>
      <c r="NZ31" s="21">
        <f t="shared" si="245"/>
        <v>0</v>
      </c>
      <c r="OA31" s="21">
        <f t="shared" si="161"/>
        <v>0</v>
      </c>
      <c r="OB31" s="21">
        <v>0</v>
      </c>
      <c r="OC31" s="21">
        <f t="shared" si="162"/>
        <v>0</v>
      </c>
      <c r="OD31" s="21">
        <v>0</v>
      </c>
      <c r="OE31" s="21">
        <f t="shared" si="163"/>
        <v>0</v>
      </c>
      <c r="OF31" s="21">
        <v>0</v>
      </c>
      <c r="OG31" s="21">
        <f t="shared" si="164"/>
        <v>0</v>
      </c>
      <c r="OH31" s="21">
        <v>0</v>
      </c>
      <c r="OI31" s="21">
        <f t="shared" si="165"/>
        <v>0</v>
      </c>
      <c r="OJ31" s="21">
        <v>0</v>
      </c>
      <c r="OK31" s="21">
        <f t="shared" si="166"/>
        <v>0</v>
      </c>
      <c r="OL31" s="21">
        <f t="shared" si="26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68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69"/>
        <v>0</v>
      </c>
      <c r="OY31" s="21">
        <v>0</v>
      </c>
      <c r="OZ31" s="21">
        <f t="shared" si="170"/>
        <v>0</v>
      </c>
      <c r="PA31" s="21">
        <v>0</v>
      </c>
      <c r="PB31" s="21">
        <f t="shared" si="171"/>
        <v>0</v>
      </c>
      <c r="PC31" s="21">
        <v>0</v>
      </c>
      <c r="PD31" s="21">
        <f t="shared" si="172"/>
        <v>0</v>
      </c>
      <c r="PE31" s="21">
        <v>0</v>
      </c>
      <c r="PF31" s="21">
        <f t="shared" si="173"/>
        <v>0</v>
      </c>
      <c r="PG31" s="21">
        <v>0</v>
      </c>
      <c r="PH31" s="21">
        <f t="shared" si="174"/>
        <v>0</v>
      </c>
      <c r="PI31" s="21">
        <f t="shared" si="175"/>
        <v>0</v>
      </c>
      <c r="PJ31" s="21"/>
      <c r="PK31" s="23">
        <f t="shared" si="279"/>
        <v>0</v>
      </c>
      <c r="PL31" s="22"/>
      <c r="PM31" s="22"/>
      <c r="PN31" s="22"/>
      <c r="PO31" s="23">
        <v>0</v>
      </c>
      <c r="PP31" s="21">
        <f t="shared" si="246"/>
        <v>0</v>
      </c>
      <c r="PQ31" s="21">
        <f t="shared" si="177"/>
        <v>0</v>
      </c>
      <c r="PR31" s="21">
        <v>0</v>
      </c>
      <c r="PS31" s="21">
        <f t="shared" si="178"/>
        <v>0</v>
      </c>
      <c r="PT31" s="21">
        <v>0</v>
      </c>
      <c r="PU31" s="21">
        <f t="shared" si="179"/>
        <v>0</v>
      </c>
      <c r="PV31" s="21">
        <v>0</v>
      </c>
      <c r="PW31" s="21">
        <f t="shared" si="180"/>
        <v>0</v>
      </c>
      <c r="PX31" s="21">
        <v>0</v>
      </c>
      <c r="PY31" s="21">
        <f t="shared" si="181"/>
        <v>0</v>
      </c>
      <c r="PZ31" s="21">
        <v>0</v>
      </c>
      <c r="QA31" s="21">
        <f t="shared" si="182"/>
        <v>0</v>
      </c>
      <c r="QB31" s="21">
        <f t="shared" si="26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4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5"/>
        <v>0</v>
      </c>
      <c r="QO31" s="21">
        <v>0</v>
      </c>
      <c r="QP31" s="21">
        <f t="shared" si="186"/>
        <v>0</v>
      </c>
      <c r="QQ31" s="21">
        <v>0</v>
      </c>
      <c r="QR31" s="21">
        <f t="shared" si="187"/>
        <v>0</v>
      </c>
      <c r="QS31" s="21">
        <v>0</v>
      </c>
      <c r="QT31" s="21">
        <f t="shared" si="188"/>
        <v>0</v>
      </c>
      <c r="QU31" s="21">
        <v>0</v>
      </c>
      <c r="QV31" s="21">
        <f t="shared" si="189"/>
        <v>0</v>
      </c>
      <c r="QW31" s="21">
        <v>0</v>
      </c>
      <c r="QX31" s="21">
        <f t="shared" si="190"/>
        <v>0</v>
      </c>
      <c r="QY31" s="21">
        <f t="shared" si="191"/>
        <v>0</v>
      </c>
      <c r="QZ31" s="21"/>
      <c r="RA31" s="23">
        <f t="shared" si="280"/>
        <v>0</v>
      </c>
      <c r="RB31" s="22"/>
      <c r="RC31" s="22"/>
      <c r="RD31" s="22"/>
      <c r="RE31" s="23">
        <v>0</v>
      </c>
      <c r="RF31" s="21">
        <f t="shared" si="247"/>
        <v>0</v>
      </c>
      <c r="RG31" s="21">
        <f t="shared" si="193"/>
        <v>0</v>
      </c>
      <c r="RH31" s="21">
        <v>0</v>
      </c>
      <c r="RI31" s="21">
        <f t="shared" si="194"/>
        <v>0</v>
      </c>
      <c r="RJ31" s="21">
        <v>0</v>
      </c>
      <c r="RK31" s="21">
        <f t="shared" si="195"/>
        <v>0</v>
      </c>
      <c r="RL31" s="21">
        <v>0</v>
      </c>
      <c r="RM31" s="21">
        <f t="shared" si="196"/>
        <v>0</v>
      </c>
      <c r="RN31" s="21">
        <v>0</v>
      </c>
      <c r="RO31" s="21">
        <f t="shared" si="197"/>
        <v>0</v>
      </c>
      <c r="RP31" s="21">
        <v>0</v>
      </c>
      <c r="RQ31" s="21">
        <f t="shared" si="198"/>
        <v>0</v>
      </c>
      <c r="RR31" s="21">
        <f t="shared" si="27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0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1"/>
        <v>0</v>
      </c>
      <c r="SE31" s="21">
        <v>0</v>
      </c>
      <c r="SF31" s="21">
        <f t="shared" si="202"/>
        <v>0</v>
      </c>
      <c r="SG31" s="21">
        <v>0</v>
      </c>
      <c r="SH31" s="21">
        <f t="shared" si="203"/>
        <v>0</v>
      </c>
      <c r="SI31" s="21">
        <v>0</v>
      </c>
      <c r="SJ31" s="21">
        <f t="shared" si="204"/>
        <v>0</v>
      </c>
      <c r="SK31" s="21">
        <v>0</v>
      </c>
      <c r="SL31" s="21">
        <f t="shared" si="205"/>
        <v>0</v>
      </c>
      <c r="SM31" s="21">
        <v>0</v>
      </c>
      <c r="SN31" s="21">
        <f t="shared" si="206"/>
        <v>0</v>
      </c>
      <c r="SO31" s="21">
        <f t="shared" si="207"/>
        <v>0</v>
      </c>
      <c r="SP31" s="21"/>
      <c r="SQ31" s="23">
        <f t="shared" si="281"/>
        <v>0</v>
      </c>
      <c r="SR31" s="22"/>
      <c r="SS31" s="22"/>
      <c r="ST31" s="22"/>
      <c r="SU31" s="23">
        <v>0</v>
      </c>
      <c r="SV31" s="21">
        <f t="shared" si="248"/>
        <v>0</v>
      </c>
      <c r="SW31" s="21">
        <f t="shared" si="209"/>
        <v>0</v>
      </c>
      <c r="SX31" s="21">
        <v>0</v>
      </c>
      <c r="SY31" s="21">
        <f t="shared" si="210"/>
        <v>0</v>
      </c>
      <c r="SZ31" s="21">
        <v>0</v>
      </c>
      <c r="TA31" s="21">
        <f t="shared" si="211"/>
        <v>0</v>
      </c>
      <c r="TB31" s="21">
        <v>0</v>
      </c>
      <c r="TC31" s="21">
        <f t="shared" si="212"/>
        <v>0</v>
      </c>
      <c r="TD31" s="21">
        <v>0</v>
      </c>
      <c r="TE31" s="21">
        <f t="shared" si="213"/>
        <v>0</v>
      </c>
      <c r="TF31" s="21">
        <v>0</v>
      </c>
      <c r="TG31" s="21">
        <f t="shared" si="214"/>
        <v>0</v>
      </c>
      <c r="TH31" s="21">
        <f t="shared" si="27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16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17"/>
        <v>0</v>
      </c>
      <c r="TU31" s="21">
        <v>0</v>
      </c>
      <c r="TV31" s="21">
        <f t="shared" si="218"/>
        <v>0</v>
      </c>
      <c r="TW31" s="21">
        <v>0</v>
      </c>
      <c r="TX31" s="21">
        <f t="shared" si="219"/>
        <v>0</v>
      </c>
      <c r="TY31" s="21">
        <v>0</v>
      </c>
      <c r="TZ31" s="21">
        <f t="shared" si="220"/>
        <v>0</v>
      </c>
      <c r="UA31" s="21">
        <v>0</v>
      </c>
      <c r="UB31" s="21">
        <f t="shared" si="221"/>
        <v>0</v>
      </c>
      <c r="UC31" s="21">
        <v>0</v>
      </c>
      <c r="UD31" s="21">
        <f t="shared" si="222"/>
        <v>0</v>
      </c>
      <c r="UE31" s="21">
        <f t="shared" si="223"/>
        <v>0</v>
      </c>
      <c r="UF31" s="21"/>
      <c r="UG31" s="23">
        <f t="shared" si="282"/>
        <v>0</v>
      </c>
      <c r="UH31" s="24">
        <f t="shared" si="15"/>
        <v>0</v>
      </c>
      <c r="UI31" s="24">
        <f t="shared" si="16"/>
        <v>0</v>
      </c>
      <c r="UJ31" s="24">
        <f t="shared" si="224"/>
        <v>0</v>
      </c>
    </row>
    <row r="32" spans="1:556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7"/>
        <v>0</v>
      </c>
      <c r="M32" s="21">
        <f t="shared" si="18"/>
        <v>0</v>
      </c>
      <c r="N32" s="21">
        <v>0</v>
      </c>
      <c r="O32" s="21">
        <f t="shared" si="19"/>
        <v>0</v>
      </c>
      <c r="P32" s="21">
        <v>0</v>
      </c>
      <c r="Q32" s="21">
        <f t="shared" si="20"/>
        <v>0</v>
      </c>
      <c r="R32" s="21">
        <v>0</v>
      </c>
      <c r="S32" s="21">
        <f t="shared" si="21"/>
        <v>0</v>
      </c>
      <c r="T32" s="21">
        <v>0</v>
      </c>
      <c r="U32" s="21">
        <f t="shared" si="22"/>
        <v>0</v>
      </c>
      <c r="V32" s="21">
        <v>0</v>
      </c>
      <c r="W32" s="21">
        <f t="shared" si="23"/>
        <v>0</v>
      </c>
      <c r="X32" s="21">
        <f t="shared" si="24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5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6"/>
        <v>0</v>
      </c>
      <c r="AK32" s="21">
        <v>0</v>
      </c>
      <c r="AL32" s="21">
        <f t="shared" si="27"/>
        <v>0</v>
      </c>
      <c r="AM32" s="21">
        <v>0</v>
      </c>
      <c r="AN32" s="21">
        <f t="shared" si="28"/>
        <v>0</v>
      </c>
      <c r="AO32" s="21">
        <v>0</v>
      </c>
      <c r="AP32" s="21">
        <f t="shared" si="29"/>
        <v>0</v>
      </c>
      <c r="AQ32" s="21">
        <v>0</v>
      </c>
      <c r="AR32" s="21">
        <f t="shared" si="30"/>
        <v>0</v>
      </c>
      <c r="AS32" s="21">
        <v>0</v>
      </c>
      <c r="AT32" s="21">
        <f t="shared" si="31"/>
        <v>0</v>
      </c>
      <c r="AU32" s="21">
        <f t="shared" si="32"/>
        <v>0</v>
      </c>
      <c r="AV32" s="21"/>
      <c r="AW32" s="23">
        <f t="shared" si="225"/>
        <v>0</v>
      </c>
      <c r="AX32" s="22"/>
      <c r="AY32" s="22"/>
      <c r="AZ32" s="22"/>
      <c r="BA32" s="23">
        <v>0</v>
      </c>
      <c r="BB32" s="21">
        <f t="shared" si="237"/>
        <v>0</v>
      </c>
      <c r="BC32" s="21">
        <f t="shared" si="34"/>
        <v>0</v>
      </c>
      <c r="BD32" s="21">
        <v>0</v>
      </c>
      <c r="BE32" s="21">
        <f t="shared" si="35"/>
        <v>0</v>
      </c>
      <c r="BF32" s="21">
        <v>0</v>
      </c>
      <c r="BG32" s="21">
        <f t="shared" si="36"/>
        <v>0</v>
      </c>
      <c r="BH32" s="21">
        <v>0</v>
      </c>
      <c r="BI32" s="21">
        <f t="shared" si="37"/>
        <v>0</v>
      </c>
      <c r="BJ32" s="21">
        <v>0</v>
      </c>
      <c r="BK32" s="21">
        <f t="shared" si="38"/>
        <v>0</v>
      </c>
      <c r="BL32" s="21">
        <v>0</v>
      </c>
      <c r="BM32" s="21">
        <f t="shared" si="39"/>
        <v>0</v>
      </c>
      <c r="BN32" s="21">
        <f t="shared" si="26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1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2"/>
        <v>0</v>
      </c>
      <c r="CA32" s="21">
        <v>0</v>
      </c>
      <c r="CB32" s="21">
        <f t="shared" si="43"/>
        <v>0</v>
      </c>
      <c r="CC32" s="21">
        <v>0</v>
      </c>
      <c r="CD32" s="21">
        <f t="shared" si="44"/>
        <v>0</v>
      </c>
      <c r="CE32" s="21">
        <v>0</v>
      </c>
      <c r="CF32" s="21">
        <f t="shared" si="45"/>
        <v>0</v>
      </c>
      <c r="CG32" s="21">
        <v>0</v>
      </c>
      <c r="CH32" s="21">
        <f t="shared" si="46"/>
        <v>0</v>
      </c>
      <c r="CI32" s="21">
        <v>0</v>
      </c>
      <c r="CJ32" s="21">
        <f t="shared" si="47"/>
        <v>0</v>
      </c>
      <c r="CK32" s="21">
        <f t="shared" si="48"/>
        <v>0</v>
      </c>
      <c r="CL32" s="21"/>
      <c r="CM32" s="23">
        <f t="shared" si="272"/>
        <v>0</v>
      </c>
      <c r="CN32" s="22"/>
      <c r="CO32" s="22"/>
      <c r="CP32" s="22"/>
      <c r="CQ32" s="23">
        <v>0</v>
      </c>
      <c r="CR32" s="21">
        <f t="shared" si="238"/>
        <v>0</v>
      </c>
      <c r="CS32" s="21">
        <f t="shared" si="50"/>
        <v>0</v>
      </c>
      <c r="CT32" s="21">
        <v>0</v>
      </c>
      <c r="CU32" s="21">
        <f t="shared" si="51"/>
        <v>0</v>
      </c>
      <c r="CV32" s="21">
        <v>0</v>
      </c>
      <c r="CW32" s="21">
        <f t="shared" si="52"/>
        <v>0</v>
      </c>
      <c r="CX32" s="21">
        <v>0</v>
      </c>
      <c r="CY32" s="21">
        <f t="shared" si="53"/>
        <v>0</v>
      </c>
      <c r="CZ32" s="21">
        <v>0</v>
      </c>
      <c r="DA32" s="21">
        <f t="shared" si="54"/>
        <v>0</v>
      </c>
      <c r="DB32" s="21">
        <v>0</v>
      </c>
      <c r="DC32" s="21">
        <f t="shared" si="55"/>
        <v>0</v>
      </c>
      <c r="DD32" s="21">
        <f t="shared" si="26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7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8"/>
        <v>0</v>
      </c>
      <c r="DS32" s="21">
        <v>0</v>
      </c>
      <c r="DT32" s="21">
        <f t="shared" si="59"/>
        <v>0</v>
      </c>
      <c r="DU32" s="21">
        <v>0</v>
      </c>
      <c r="DV32" s="21">
        <f t="shared" si="60"/>
        <v>0</v>
      </c>
      <c r="DW32" s="21">
        <v>0</v>
      </c>
      <c r="DX32" s="21">
        <f t="shared" si="61"/>
        <v>0</v>
      </c>
      <c r="DY32" s="21">
        <v>0</v>
      </c>
      <c r="DZ32" s="21">
        <f t="shared" si="62"/>
        <v>0</v>
      </c>
      <c r="EA32" s="21">
        <f t="shared" si="63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39"/>
        <v>0</v>
      </c>
      <c r="EI32" s="21">
        <f t="shared" si="65"/>
        <v>0</v>
      </c>
      <c r="EJ32" s="21">
        <v>0</v>
      </c>
      <c r="EK32" s="21">
        <f t="shared" si="66"/>
        <v>0</v>
      </c>
      <c r="EL32" s="21">
        <v>0</v>
      </c>
      <c r="EM32" s="21">
        <f t="shared" si="67"/>
        <v>0</v>
      </c>
      <c r="EN32" s="21">
        <v>0</v>
      </c>
      <c r="EO32" s="21">
        <f t="shared" si="68"/>
        <v>0</v>
      </c>
      <c r="EP32" s="21">
        <v>0</v>
      </c>
      <c r="EQ32" s="21">
        <f t="shared" si="69"/>
        <v>0</v>
      </c>
      <c r="ER32" s="21">
        <v>0</v>
      </c>
      <c r="ES32" s="21">
        <f t="shared" si="70"/>
        <v>0</v>
      </c>
      <c r="ET32" s="21">
        <f t="shared" si="26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2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3"/>
        <v>0</v>
      </c>
      <c r="FG32" s="21">
        <v>0</v>
      </c>
      <c r="FH32" s="21">
        <f t="shared" si="74"/>
        <v>0</v>
      </c>
      <c r="FI32" s="21">
        <v>0</v>
      </c>
      <c r="FJ32" s="21">
        <f t="shared" si="75"/>
        <v>0</v>
      </c>
      <c r="FK32" s="21">
        <v>0</v>
      </c>
      <c r="FL32" s="21">
        <f t="shared" si="76"/>
        <v>0</v>
      </c>
      <c r="FM32" s="21">
        <v>0</v>
      </c>
      <c r="FN32" s="21">
        <f t="shared" si="77"/>
        <v>0</v>
      </c>
      <c r="FO32" s="21">
        <v>0</v>
      </c>
      <c r="FP32" s="21">
        <f t="shared" si="78"/>
        <v>0</v>
      </c>
      <c r="FQ32" s="21">
        <f t="shared" si="79"/>
        <v>0</v>
      </c>
      <c r="FR32" s="21"/>
      <c r="FS32" s="23">
        <f t="shared" si="273"/>
        <v>0</v>
      </c>
      <c r="FT32" s="22"/>
      <c r="FU32" s="22"/>
      <c r="FV32" s="22"/>
      <c r="FW32" s="23">
        <v>0</v>
      </c>
      <c r="FX32" s="21">
        <f t="shared" si="240"/>
        <v>0</v>
      </c>
      <c r="FY32" s="21">
        <f t="shared" si="81"/>
        <v>0</v>
      </c>
      <c r="FZ32" s="21">
        <v>0</v>
      </c>
      <c r="GA32" s="21">
        <f t="shared" si="82"/>
        <v>0</v>
      </c>
      <c r="GB32" s="21">
        <v>0</v>
      </c>
      <c r="GC32" s="21">
        <f t="shared" si="83"/>
        <v>0</v>
      </c>
      <c r="GD32" s="21">
        <v>0</v>
      </c>
      <c r="GE32" s="21">
        <f t="shared" si="84"/>
        <v>0</v>
      </c>
      <c r="GF32" s="21">
        <v>0</v>
      </c>
      <c r="GG32" s="21">
        <f t="shared" si="85"/>
        <v>0</v>
      </c>
      <c r="GH32" s="21">
        <v>0</v>
      </c>
      <c r="GI32" s="21">
        <f t="shared" si="86"/>
        <v>0</v>
      </c>
      <c r="GJ32" s="21">
        <f t="shared" si="26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8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89"/>
        <v>0</v>
      </c>
      <c r="GW32" s="21">
        <v>0</v>
      </c>
      <c r="GX32" s="21">
        <f t="shared" si="90"/>
        <v>0</v>
      </c>
      <c r="GY32" s="21">
        <v>0</v>
      </c>
      <c r="GZ32" s="21">
        <f t="shared" si="91"/>
        <v>0</v>
      </c>
      <c r="HA32" s="21">
        <v>0</v>
      </c>
      <c r="HB32" s="21">
        <f t="shared" si="92"/>
        <v>0</v>
      </c>
      <c r="HC32" s="21">
        <v>0</v>
      </c>
      <c r="HD32" s="21">
        <f t="shared" si="93"/>
        <v>0</v>
      </c>
      <c r="HE32" s="21">
        <v>0</v>
      </c>
      <c r="HF32" s="21">
        <f t="shared" si="94"/>
        <v>0</v>
      </c>
      <c r="HG32" s="21">
        <f t="shared" si="95"/>
        <v>0</v>
      </c>
      <c r="HH32" s="21"/>
      <c r="HI32" s="23">
        <f t="shared" si="274"/>
        <v>0</v>
      </c>
      <c r="HJ32" s="22"/>
      <c r="HK32" s="22"/>
      <c r="HL32" s="22"/>
      <c r="HM32" s="23">
        <v>0</v>
      </c>
      <c r="HN32" s="21">
        <f t="shared" si="241"/>
        <v>0</v>
      </c>
      <c r="HO32" s="21">
        <f t="shared" si="97"/>
        <v>0</v>
      </c>
      <c r="HP32" s="21">
        <v>0</v>
      </c>
      <c r="HQ32" s="21">
        <f t="shared" si="98"/>
        <v>0</v>
      </c>
      <c r="HR32" s="21">
        <v>0</v>
      </c>
      <c r="HS32" s="21">
        <f t="shared" si="99"/>
        <v>0</v>
      </c>
      <c r="HT32" s="21">
        <v>0</v>
      </c>
      <c r="HU32" s="21">
        <f t="shared" si="100"/>
        <v>0</v>
      </c>
      <c r="HV32" s="21">
        <v>0</v>
      </c>
      <c r="HW32" s="21">
        <f t="shared" si="101"/>
        <v>0</v>
      </c>
      <c r="HX32" s="21">
        <v>0</v>
      </c>
      <c r="HY32" s="21">
        <f t="shared" si="102"/>
        <v>0</v>
      </c>
      <c r="HZ32" s="21">
        <f t="shared" si="26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4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5"/>
        <v>0</v>
      </c>
      <c r="IM32" s="21">
        <v>0</v>
      </c>
      <c r="IN32" s="21">
        <f t="shared" si="106"/>
        <v>0</v>
      </c>
      <c r="IO32" s="21">
        <v>0</v>
      </c>
      <c r="IP32" s="21">
        <f t="shared" si="107"/>
        <v>0</v>
      </c>
      <c r="IQ32" s="21">
        <v>0</v>
      </c>
      <c r="IR32" s="21">
        <f t="shared" si="108"/>
        <v>0</v>
      </c>
      <c r="IS32" s="21">
        <v>0</v>
      </c>
      <c r="IT32" s="21">
        <f t="shared" si="109"/>
        <v>0</v>
      </c>
      <c r="IU32" s="21">
        <v>0</v>
      </c>
      <c r="IV32" s="21">
        <f t="shared" si="110"/>
        <v>0</v>
      </c>
      <c r="IW32" s="21">
        <f t="shared" si="111"/>
        <v>0</v>
      </c>
      <c r="IX32" s="21"/>
      <c r="IY32" s="23">
        <f t="shared" si="275"/>
        <v>0</v>
      </c>
      <c r="IZ32" s="22"/>
      <c r="JA32" s="22"/>
      <c r="JB32" s="22"/>
      <c r="JC32" s="23">
        <v>0</v>
      </c>
      <c r="JD32" s="21">
        <f t="shared" si="242"/>
        <v>0</v>
      </c>
      <c r="JE32" s="21">
        <f t="shared" si="113"/>
        <v>0</v>
      </c>
      <c r="JF32" s="21">
        <v>0</v>
      </c>
      <c r="JG32" s="21">
        <f t="shared" si="114"/>
        <v>0</v>
      </c>
      <c r="JH32" s="21">
        <v>0</v>
      </c>
      <c r="JI32" s="21">
        <f t="shared" si="115"/>
        <v>0</v>
      </c>
      <c r="JJ32" s="21">
        <v>0</v>
      </c>
      <c r="JK32" s="21">
        <f t="shared" si="116"/>
        <v>0</v>
      </c>
      <c r="JL32" s="21">
        <v>0</v>
      </c>
      <c r="JM32" s="21">
        <f t="shared" si="117"/>
        <v>0</v>
      </c>
      <c r="JN32" s="21">
        <v>0</v>
      </c>
      <c r="JO32" s="21">
        <f t="shared" si="118"/>
        <v>0</v>
      </c>
      <c r="JP32" s="21">
        <f t="shared" si="26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0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1"/>
        <v>0</v>
      </c>
      <c r="KC32" s="21">
        <v>0</v>
      </c>
      <c r="KD32" s="21">
        <f t="shared" si="122"/>
        <v>0</v>
      </c>
      <c r="KE32" s="21">
        <v>0</v>
      </c>
      <c r="KF32" s="21">
        <f t="shared" si="123"/>
        <v>0</v>
      </c>
      <c r="KG32" s="21">
        <v>0</v>
      </c>
      <c r="KH32" s="21">
        <f t="shared" si="124"/>
        <v>0</v>
      </c>
      <c r="KI32" s="21">
        <v>0</v>
      </c>
      <c r="KJ32" s="21">
        <f t="shared" si="125"/>
        <v>0</v>
      </c>
      <c r="KK32" s="21">
        <v>0</v>
      </c>
      <c r="KL32" s="21">
        <f t="shared" si="126"/>
        <v>0</v>
      </c>
      <c r="KM32" s="21">
        <f t="shared" si="127"/>
        <v>0</v>
      </c>
      <c r="KN32" s="21"/>
      <c r="KO32" s="23">
        <f t="shared" si="276"/>
        <v>0</v>
      </c>
      <c r="KP32" s="22"/>
      <c r="KQ32" s="22"/>
      <c r="KR32" s="22"/>
      <c r="KS32" s="23">
        <v>0</v>
      </c>
      <c r="KT32" s="21">
        <f t="shared" si="243"/>
        <v>0</v>
      </c>
      <c r="KU32" s="21">
        <f t="shared" si="129"/>
        <v>0</v>
      </c>
      <c r="KV32" s="21">
        <v>0</v>
      </c>
      <c r="KW32" s="21">
        <f t="shared" si="130"/>
        <v>0</v>
      </c>
      <c r="KX32" s="21">
        <v>0</v>
      </c>
      <c r="KY32" s="21">
        <f t="shared" si="131"/>
        <v>0</v>
      </c>
      <c r="KZ32" s="21">
        <v>0</v>
      </c>
      <c r="LA32" s="21">
        <f t="shared" si="132"/>
        <v>0</v>
      </c>
      <c r="LB32" s="21">
        <v>0</v>
      </c>
      <c r="LC32" s="21">
        <f t="shared" si="133"/>
        <v>0</v>
      </c>
      <c r="LD32" s="21">
        <v>0</v>
      </c>
      <c r="LE32" s="21">
        <f t="shared" si="134"/>
        <v>0</v>
      </c>
      <c r="LF32" s="21">
        <f t="shared" si="26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6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7"/>
        <v>0</v>
      </c>
      <c r="LS32" s="21">
        <v>0</v>
      </c>
      <c r="LT32" s="21">
        <f t="shared" si="138"/>
        <v>0</v>
      </c>
      <c r="LU32" s="21">
        <v>0</v>
      </c>
      <c r="LV32" s="21">
        <f t="shared" si="139"/>
        <v>0</v>
      </c>
      <c r="LW32" s="21">
        <v>0</v>
      </c>
      <c r="LX32" s="21">
        <f t="shared" si="140"/>
        <v>0</v>
      </c>
      <c r="LY32" s="21">
        <v>0</v>
      </c>
      <c r="LZ32" s="21">
        <f t="shared" si="141"/>
        <v>0</v>
      </c>
      <c r="MA32" s="21">
        <v>0</v>
      </c>
      <c r="MB32" s="21">
        <f t="shared" si="142"/>
        <v>0</v>
      </c>
      <c r="MC32" s="21">
        <f t="shared" si="143"/>
        <v>0</v>
      </c>
      <c r="MD32" s="21"/>
      <c r="ME32" s="23">
        <f t="shared" si="277"/>
        <v>0</v>
      </c>
      <c r="MF32" s="22"/>
      <c r="MG32" s="22"/>
      <c r="MH32" s="22"/>
      <c r="MI32" s="23">
        <v>0</v>
      </c>
      <c r="MJ32" s="21">
        <f t="shared" si="244"/>
        <v>0</v>
      </c>
      <c r="MK32" s="21">
        <f t="shared" si="145"/>
        <v>0</v>
      </c>
      <c r="ML32" s="21">
        <v>0</v>
      </c>
      <c r="MM32" s="21">
        <f t="shared" si="146"/>
        <v>0</v>
      </c>
      <c r="MN32" s="21">
        <v>0</v>
      </c>
      <c r="MO32" s="21">
        <f t="shared" si="147"/>
        <v>0</v>
      </c>
      <c r="MP32" s="21">
        <v>0</v>
      </c>
      <c r="MQ32" s="21">
        <f t="shared" si="148"/>
        <v>0</v>
      </c>
      <c r="MR32" s="21">
        <v>0</v>
      </c>
      <c r="MS32" s="21">
        <f t="shared" si="149"/>
        <v>0</v>
      </c>
      <c r="MT32" s="21">
        <v>0</v>
      </c>
      <c r="MU32" s="21">
        <f t="shared" si="150"/>
        <v>0</v>
      </c>
      <c r="MV32" s="21">
        <f t="shared" si="26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2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3"/>
        <v>0</v>
      </c>
      <c r="NI32" s="21">
        <v>0</v>
      </c>
      <c r="NJ32" s="21">
        <f t="shared" si="154"/>
        <v>0</v>
      </c>
      <c r="NK32" s="21">
        <v>0</v>
      </c>
      <c r="NL32" s="21">
        <f t="shared" si="155"/>
        <v>0</v>
      </c>
      <c r="NM32" s="21">
        <v>0</v>
      </c>
      <c r="NN32" s="21">
        <f t="shared" si="156"/>
        <v>0</v>
      </c>
      <c r="NO32" s="21">
        <v>0</v>
      </c>
      <c r="NP32" s="21">
        <f t="shared" si="157"/>
        <v>0</v>
      </c>
      <c r="NQ32" s="21">
        <v>0</v>
      </c>
      <c r="NR32" s="21">
        <f t="shared" si="158"/>
        <v>0</v>
      </c>
      <c r="NS32" s="21">
        <f t="shared" si="159"/>
        <v>0</v>
      </c>
      <c r="NT32" s="21"/>
      <c r="NU32" s="23">
        <f t="shared" si="278"/>
        <v>0</v>
      </c>
      <c r="NV32" s="22"/>
      <c r="NW32" s="22"/>
      <c r="NX32" s="22"/>
      <c r="NY32" s="23">
        <v>0</v>
      </c>
      <c r="NZ32" s="21">
        <f t="shared" si="245"/>
        <v>0</v>
      </c>
      <c r="OA32" s="21">
        <f t="shared" si="161"/>
        <v>0</v>
      </c>
      <c r="OB32" s="21">
        <v>0</v>
      </c>
      <c r="OC32" s="21">
        <f t="shared" si="162"/>
        <v>0</v>
      </c>
      <c r="OD32" s="21">
        <v>0</v>
      </c>
      <c r="OE32" s="21">
        <f t="shared" si="163"/>
        <v>0</v>
      </c>
      <c r="OF32" s="21">
        <v>0</v>
      </c>
      <c r="OG32" s="21">
        <f t="shared" si="164"/>
        <v>0</v>
      </c>
      <c r="OH32" s="21">
        <v>0</v>
      </c>
      <c r="OI32" s="21">
        <f t="shared" si="165"/>
        <v>0</v>
      </c>
      <c r="OJ32" s="21">
        <v>0</v>
      </c>
      <c r="OK32" s="21">
        <f t="shared" si="166"/>
        <v>0</v>
      </c>
      <c r="OL32" s="21">
        <f t="shared" si="26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68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69"/>
        <v>0</v>
      </c>
      <c r="OY32" s="21">
        <v>0</v>
      </c>
      <c r="OZ32" s="21">
        <f t="shared" si="170"/>
        <v>0</v>
      </c>
      <c r="PA32" s="21">
        <v>0</v>
      </c>
      <c r="PB32" s="21">
        <f t="shared" si="171"/>
        <v>0</v>
      </c>
      <c r="PC32" s="21">
        <v>0</v>
      </c>
      <c r="PD32" s="21">
        <f t="shared" si="172"/>
        <v>0</v>
      </c>
      <c r="PE32" s="21">
        <v>0</v>
      </c>
      <c r="PF32" s="21">
        <f t="shared" si="173"/>
        <v>0</v>
      </c>
      <c r="PG32" s="21">
        <v>0</v>
      </c>
      <c r="PH32" s="21">
        <f t="shared" si="174"/>
        <v>0</v>
      </c>
      <c r="PI32" s="21">
        <f t="shared" si="175"/>
        <v>0</v>
      </c>
      <c r="PJ32" s="21"/>
      <c r="PK32" s="23">
        <f t="shared" si="279"/>
        <v>0</v>
      </c>
      <c r="PL32" s="22"/>
      <c r="PM32" s="22"/>
      <c r="PN32" s="22"/>
      <c r="PO32" s="23">
        <v>0</v>
      </c>
      <c r="PP32" s="21">
        <f t="shared" si="246"/>
        <v>0</v>
      </c>
      <c r="PQ32" s="21">
        <f t="shared" si="177"/>
        <v>0</v>
      </c>
      <c r="PR32" s="21">
        <v>0</v>
      </c>
      <c r="PS32" s="21">
        <f t="shared" si="178"/>
        <v>0</v>
      </c>
      <c r="PT32" s="21">
        <v>0</v>
      </c>
      <c r="PU32" s="21">
        <f t="shared" si="179"/>
        <v>0</v>
      </c>
      <c r="PV32" s="21">
        <v>0</v>
      </c>
      <c r="PW32" s="21">
        <f t="shared" si="180"/>
        <v>0</v>
      </c>
      <c r="PX32" s="21">
        <v>0</v>
      </c>
      <c r="PY32" s="21">
        <f t="shared" si="181"/>
        <v>0</v>
      </c>
      <c r="PZ32" s="21">
        <v>0</v>
      </c>
      <c r="QA32" s="21">
        <f t="shared" si="182"/>
        <v>0</v>
      </c>
      <c r="QB32" s="21">
        <f t="shared" si="26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4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5"/>
        <v>0</v>
      </c>
      <c r="QO32" s="21">
        <v>0</v>
      </c>
      <c r="QP32" s="21">
        <f t="shared" si="186"/>
        <v>0</v>
      </c>
      <c r="QQ32" s="21">
        <v>0</v>
      </c>
      <c r="QR32" s="21">
        <f t="shared" si="187"/>
        <v>0</v>
      </c>
      <c r="QS32" s="21">
        <v>0</v>
      </c>
      <c r="QT32" s="21">
        <f t="shared" si="188"/>
        <v>0</v>
      </c>
      <c r="QU32" s="21">
        <v>0</v>
      </c>
      <c r="QV32" s="21">
        <f t="shared" si="189"/>
        <v>0</v>
      </c>
      <c r="QW32" s="21">
        <v>0</v>
      </c>
      <c r="QX32" s="21">
        <f t="shared" si="190"/>
        <v>0</v>
      </c>
      <c r="QY32" s="21">
        <f t="shared" si="191"/>
        <v>0</v>
      </c>
      <c r="QZ32" s="21"/>
      <c r="RA32" s="23">
        <f t="shared" si="280"/>
        <v>0</v>
      </c>
      <c r="RB32" s="22"/>
      <c r="RC32" s="22"/>
      <c r="RD32" s="22"/>
      <c r="RE32" s="23">
        <v>0</v>
      </c>
      <c r="RF32" s="21">
        <f t="shared" si="247"/>
        <v>0</v>
      </c>
      <c r="RG32" s="21">
        <f t="shared" si="193"/>
        <v>0</v>
      </c>
      <c r="RH32" s="21">
        <v>0</v>
      </c>
      <c r="RI32" s="21">
        <f t="shared" si="194"/>
        <v>0</v>
      </c>
      <c r="RJ32" s="21">
        <v>0</v>
      </c>
      <c r="RK32" s="21">
        <f t="shared" si="195"/>
        <v>0</v>
      </c>
      <c r="RL32" s="21">
        <v>0</v>
      </c>
      <c r="RM32" s="21">
        <f t="shared" si="196"/>
        <v>0</v>
      </c>
      <c r="RN32" s="21">
        <v>0</v>
      </c>
      <c r="RO32" s="21">
        <f t="shared" si="197"/>
        <v>0</v>
      </c>
      <c r="RP32" s="21">
        <v>0</v>
      </c>
      <c r="RQ32" s="21">
        <f t="shared" si="198"/>
        <v>0</v>
      </c>
      <c r="RR32" s="21">
        <f t="shared" si="27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0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1"/>
        <v>0</v>
      </c>
      <c r="SE32" s="21">
        <v>0</v>
      </c>
      <c r="SF32" s="21">
        <f t="shared" si="202"/>
        <v>0</v>
      </c>
      <c r="SG32" s="21">
        <v>0</v>
      </c>
      <c r="SH32" s="21">
        <f t="shared" si="203"/>
        <v>0</v>
      </c>
      <c r="SI32" s="21">
        <v>0</v>
      </c>
      <c r="SJ32" s="21">
        <f t="shared" si="204"/>
        <v>0</v>
      </c>
      <c r="SK32" s="21">
        <v>0</v>
      </c>
      <c r="SL32" s="21">
        <f t="shared" si="205"/>
        <v>0</v>
      </c>
      <c r="SM32" s="21">
        <v>0</v>
      </c>
      <c r="SN32" s="21">
        <f t="shared" si="206"/>
        <v>0</v>
      </c>
      <c r="SO32" s="21">
        <f t="shared" si="207"/>
        <v>0</v>
      </c>
      <c r="SP32" s="21"/>
      <c r="SQ32" s="23">
        <f t="shared" si="281"/>
        <v>0</v>
      </c>
      <c r="SR32" s="22"/>
      <c r="SS32" s="22"/>
      <c r="ST32" s="22"/>
      <c r="SU32" s="23">
        <v>0</v>
      </c>
      <c r="SV32" s="21">
        <f t="shared" si="248"/>
        <v>0</v>
      </c>
      <c r="SW32" s="21">
        <f t="shared" si="209"/>
        <v>0</v>
      </c>
      <c r="SX32" s="21">
        <v>0</v>
      </c>
      <c r="SY32" s="21">
        <f t="shared" si="210"/>
        <v>0</v>
      </c>
      <c r="SZ32" s="21">
        <v>0</v>
      </c>
      <c r="TA32" s="21">
        <f t="shared" si="211"/>
        <v>0</v>
      </c>
      <c r="TB32" s="21">
        <v>0</v>
      </c>
      <c r="TC32" s="21">
        <f t="shared" si="212"/>
        <v>0</v>
      </c>
      <c r="TD32" s="21">
        <v>0</v>
      </c>
      <c r="TE32" s="21">
        <f t="shared" si="213"/>
        <v>0</v>
      </c>
      <c r="TF32" s="21">
        <v>0</v>
      </c>
      <c r="TG32" s="21">
        <f t="shared" si="214"/>
        <v>0</v>
      </c>
      <c r="TH32" s="21">
        <f t="shared" si="27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16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17"/>
        <v>0</v>
      </c>
      <c r="TU32" s="21">
        <v>0</v>
      </c>
      <c r="TV32" s="21">
        <f t="shared" si="218"/>
        <v>0</v>
      </c>
      <c r="TW32" s="21">
        <v>0</v>
      </c>
      <c r="TX32" s="21">
        <f t="shared" si="219"/>
        <v>0</v>
      </c>
      <c r="TY32" s="21">
        <v>0</v>
      </c>
      <c r="TZ32" s="21">
        <f t="shared" si="220"/>
        <v>0</v>
      </c>
      <c r="UA32" s="21">
        <v>0</v>
      </c>
      <c r="UB32" s="21">
        <f t="shared" si="221"/>
        <v>0</v>
      </c>
      <c r="UC32" s="21">
        <v>0</v>
      </c>
      <c r="UD32" s="21">
        <f t="shared" si="222"/>
        <v>0</v>
      </c>
      <c r="UE32" s="21">
        <f t="shared" si="223"/>
        <v>0</v>
      </c>
      <c r="UF32" s="21"/>
      <c r="UG32" s="23">
        <f t="shared" si="282"/>
        <v>0</v>
      </c>
      <c r="UH32" s="24">
        <f t="shared" si="15"/>
        <v>0</v>
      </c>
      <c r="UI32" s="24">
        <f t="shared" si="16"/>
        <v>0</v>
      </c>
      <c r="UJ32" s="24">
        <f t="shared" si="224"/>
        <v>0</v>
      </c>
    </row>
    <row r="33" spans="1:556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7"/>
        <v>0</v>
      </c>
      <c r="M33" s="21">
        <f t="shared" si="18"/>
        <v>0</v>
      </c>
      <c r="N33" s="21">
        <v>0</v>
      </c>
      <c r="O33" s="21">
        <f t="shared" si="19"/>
        <v>0</v>
      </c>
      <c r="P33" s="21">
        <v>0</v>
      </c>
      <c r="Q33" s="21">
        <f t="shared" si="20"/>
        <v>0</v>
      </c>
      <c r="R33" s="21">
        <v>0</v>
      </c>
      <c r="S33" s="21">
        <f t="shared" si="21"/>
        <v>0</v>
      </c>
      <c r="T33" s="21">
        <v>0</v>
      </c>
      <c r="U33" s="21">
        <f t="shared" si="22"/>
        <v>0</v>
      </c>
      <c r="V33" s="21">
        <v>0</v>
      </c>
      <c r="W33" s="21">
        <f t="shared" si="23"/>
        <v>0</v>
      </c>
      <c r="X33" s="21">
        <f t="shared" si="24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5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6"/>
        <v>0</v>
      </c>
      <c r="AK33" s="21">
        <v>0</v>
      </c>
      <c r="AL33" s="21">
        <f t="shared" si="27"/>
        <v>0</v>
      </c>
      <c r="AM33" s="21">
        <v>0</v>
      </c>
      <c r="AN33" s="21">
        <f t="shared" si="28"/>
        <v>0</v>
      </c>
      <c r="AO33" s="21">
        <v>0</v>
      </c>
      <c r="AP33" s="21">
        <f t="shared" si="29"/>
        <v>0</v>
      </c>
      <c r="AQ33" s="21">
        <v>0</v>
      </c>
      <c r="AR33" s="21">
        <f t="shared" si="30"/>
        <v>0</v>
      </c>
      <c r="AS33" s="21">
        <v>0</v>
      </c>
      <c r="AT33" s="21">
        <f t="shared" si="31"/>
        <v>0</v>
      </c>
      <c r="AU33" s="21">
        <f t="shared" si="32"/>
        <v>0</v>
      </c>
      <c r="AV33" s="21"/>
      <c r="AW33" s="23">
        <f t="shared" si="225"/>
        <v>0</v>
      </c>
      <c r="AX33" s="22"/>
      <c r="AY33" s="22"/>
      <c r="AZ33" s="22"/>
      <c r="BA33" s="23">
        <v>0</v>
      </c>
      <c r="BB33" s="21">
        <f t="shared" si="237"/>
        <v>0</v>
      </c>
      <c r="BC33" s="21">
        <f t="shared" si="34"/>
        <v>0</v>
      </c>
      <c r="BD33" s="21">
        <v>0</v>
      </c>
      <c r="BE33" s="21">
        <f t="shared" si="35"/>
        <v>0</v>
      </c>
      <c r="BF33" s="21">
        <v>0</v>
      </c>
      <c r="BG33" s="21">
        <f t="shared" si="36"/>
        <v>0</v>
      </c>
      <c r="BH33" s="21">
        <v>0</v>
      </c>
      <c r="BI33" s="21">
        <f t="shared" si="37"/>
        <v>0</v>
      </c>
      <c r="BJ33" s="21">
        <v>0</v>
      </c>
      <c r="BK33" s="21">
        <f t="shared" si="38"/>
        <v>0</v>
      </c>
      <c r="BL33" s="21">
        <v>0</v>
      </c>
      <c r="BM33" s="21">
        <f t="shared" si="39"/>
        <v>0</v>
      </c>
      <c r="BN33" s="21">
        <f t="shared" si="26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1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2"/>
        <v>0</v>
      </c>
      <c r="CA33" s="21">
        <v>0</v>
      </c>
      <c r="CB33" s="21">
        <f t="shared" si="43"/>
        <v>0</v>
      </c>
      <c r="CC33" s="21">
        <v>0</v>
      </c>
      <c r="CD33" s="21">
        <f t="shared" si="44"/>
        <v>0</v>
      </c>
      <c r="CE33" s="21">
        <v>0</v>
      </c>
      <c r="CF33" s="21">
        <f t="shared" si="45"/>
        <v>0</v>
      </c>
      <c r="CG33" s="21">
        <v>0</v>
      </c>
      <c r="CH33" s="21">
        <f t="shared" si="46"/>
        <v>0</v>
      </c>
      <c r="CI33" s="21">
        <v>0</v>
      </c>
      <c r="CJ33" s="21">
        <f t="shared" si="47"/>
        <v>0</v>
      </c>
      <c r="CK33" s="21">
        <f t="shared" si="48"/>
        <v>0</v>
      </c>
      <c r="CL33" s="21"/>
      <c r="CM33" s="23">
        <f t="shared" si="272"/>
        <v>0</v>
      </c>
      <c r="CN33" s="22"/>
      <c r="CO33" s="22"/>
      <c r="CP33" s="22"/>
      <c r="CQ33" s="23">
        <v>0</v>
      </c>
      <c r="CR33" s="21">
        <f t="shared" si="238"/>
        <v>0</v>
      </c>
      <c r="CS33" s="21">
        <f t="shared" si="50"/>
        <v>0</v>
      </c>
      <c r="CT33" s="21">
        <v>0</v>
      </c>
      <c r="CU33" s="21">
        <f t="shared" si="51"/>
        <v>0</v>
      </c>
      <c r="CV33" s="21">
        <v>0</v>
      </c>
      <c r="CW33" s="21">
        <f t="shared" si="52"/>
        <v>0</v>
      </c>
      <c r="CX33" s="21">
        <v>0</v>
      </c>
      <c r="CY33" s="21">
        <f t="shared" si="53"/>
        <v>0</v>
      </c>
      <c r="CZ33" s="21">
        <v>0</v>
      </c>
      <c r="DA33" s="21">
        <f t="shared" si="54"/>
        <v>0</v>
      </c>
      <c r="DB33" s="21">
        <v>0</v>
      </c>
      <c r="DC33" s="21">
        <f t="shared" si="55"/>
        <v>0</v>
      </c>
      <c r="DD33" s="21">
        <f t="shared" si="26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7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8"/>
        <v>0</v>
      </c>
      <c r="DS33" s="21">
        <v>0</v>
      </c>
      <c r="DT33" s="21">
        <f t="shared" si="59"/>
        <v>0</v>
      </c>
      <c r="DU33" s="21">
        <v>0</v>
      </c>
      <c r="DV33" s="21">
        <f t="shared" si="60"/>
        <v>0</v>
      </c>
      <c r="DW33" s="21">
        <v>0</v>
      </c>
      <c r="DX33" s="21">
        <f t="shared" si="61"/>
        <v>0</v>
      </c>
      <c r="DY33" s="21">
        <v>0</v>
      </c>
      <c r="DZ33" s="21">
        <f t="shared" si="62"/>
        <v>0</v>
      </c>
      <c r="EA33" s="21">
        <f t="shared" si="63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39"/>
        <v>0</v>
      </c>
      <c r="EI33" s="21">
        <f t="shared" si="65"/>
        <v>0</v>
      </c>
      <c r="EJ33" s="21">
        <v>0</v>
      </c>
      <c r="EK33" s="21">
        <f t="shared" si="66"/>
        <v>0</v>
      </c>
      <c r="EL33" s="21">
        <v>0</v>
      </c>
      <c r="EM33" s="21">
        <f t="shared" si="67"/>
        <v>0</v>
      </c>
      <c r="EN33" s="21">
        <v>0</v>
      </c>
      <c r="EO33" s="21">
        <f t="shared" si="68"/>
        <v>0</v>
      </c>
      <c r="EP33" s="21">
        <v>0</v>
      </c>
      <c r="EQ33" s="21">
        <f t="shared" si="69"/>
        <v>0</v>
      </c>
      <c r="ER33" s="21">
        <v>0</v>
      </c>
      <c r="ES33" s="21">
        <f t="shared" si="70"/>
        <v>0</v>
      </c>
      <c r="ET33" s="21">
        <f t="shared" si="26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2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3"/>
        <v>0</v>
      </c>
      <c r="FG33" s="21">
        <v>0</v>
      </c>
      <c r="FH33" s="21">
        <f t="shared" si="74"/>
        <v>0</v>
      </c>
      <c r="FI33" s="21">
        <v>0</v>
      </c>
      <c r="FJ33" s="21">
        <f t="shared" si="75"/>
        <v>0</v>
      </c>
      <c r="FK33" s="21">
        <v>0</v>
      </c>
      <c r="FL33" s="21">
        <f t="shared" si="76"/>
        <v>0</v>
      </c>
      <c r="FM33" s="21">
        <v>0</v>
      </c>
      <c r="FN33" s="21">
        <f t="shared" si="77"/>
        <v>0</v>
      </c>
      <c r="FO33" s="21">
        <v>0</v>
      </c>
      <c r="FP33" s="21">
        <f t="shared" si="78"/>
        <v>0</v>
      </c>
      <c r="FQ33" s="21">
        <f t="shared" si="79"/>
        <v>0</v>
      </c>
      <c r="FR33" s="21"/>
      <c r="FS33" s="23">
        <f t="shared" si="273"/>
        <v>0</v>
      </c>
      <c r="FT33" s="22"/>
      <c r="FU33" s="22"/>
      <c r="FV33" s="22"/>
      <c r="FW33" s="23">
        <v>0</v>
      </c>
      <c r="FX33" s="21">
        <f t="shared" si="240"/>
        <v>0</v>
      </c>
      <c r="FY33" s="21">
        <f t="shared" si="81"/>
        <v>0</v>
      </c>
      <c r="FZ33" s="21">
        <v>0</v>
      </c>
      <c r="GA33" s="21">
        <f t="shared" si="82"/>
        <v>0</v>
      </c>
      <c r="GB33" s="21">
        <v>0</v>
      </c>
      <c r="GC33" s="21">
        <f t="shared" si="83"/>
        <v>0</v>
      </c>
      <c r="GD33" s="21">
        <v>0</v>
      </c>
      <c r="GE33" s="21">
        <f t="shared" si="84"/>
        <v>0</v>
      </c>
      <c r="GF33" s="21">
        <v>0</v>
      </c>
      <c r="GG33" s="21">
        <f t="shared" si="85"/>
        <v>0</v>
      </c>
      <c r="GH33" s="21">
        <v>0</v>
      </c>
      <c r="GI33" s="21">
        <f t="shared" si="86"/>
        <v>0</v>
      </c>
      <c r="GJ33" s="21">
        <f t="shared" si="26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8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89"/>
        <v>0</v>
      </c>
      <c r="GW33" s="21">
        <v>0</v>
      </c>
      <c r="GX33" s="21">
        <f t="shared" si="90"/>
        <v>0</v>
      </c>
      <c r="GY33" s="21">
        <v>0</v>
      </c>
      <c r="GZ33" s="21">
        <f t="shared" si="91"/>
        <v>0</v>
      </c>
      <c r="HA33" s="21">
        <v>0</v>
      </c>
      <c r="HB33" s="21">
        <f t="shared" si="92"/>
        <v>0</v>
      </c>
      <c r="HC33" s="21">
        <v>0</v>
      </c>
      <c r="HD33" s="21">
        <f t="shared" si="93"/>
        <v>0</v>
      </c>
      <c r="HE33" s="21">
        <v>0</v>
      </c>
      <c r="HF33" s="21">
        <f t="shared" si="94"/>
        <v>0</v>
      </c>
      <c r="HG33" s="21">
        <f t="shared" si="95"/>
        <v>0</v>
      </c>
      <c r="HH33" s="21"/>
      <c r="HI33" s="23">
        <f t="shared" si="274"/>
        <v>0</v>
      </c>
      <c r="HJ33" s="22"/>
      <c r="HK33" s="22"/>
      <c r="HL33" s="22"/>
      <c r="HM33" s="23">
        <v>0</v>
      </c>
      <c r="HN33" s="21">
        <f t="shared" si="241"/>
        <v>0</v>
      </c>
      <c r="HO33" s="21">
        <f t="shared" si="97"/>
        <v>0</v>
      </c>
      <c r="HP33" s="21">
        <v>0</v>
      </c>
      <c r="HQ33" s="21">
        <f t="shared" si="98"/>
        <v>0</v>
      </c>
      <c r="HR33" s="21">
        <v>0</v>
      </c>
      <c r="HS33" s="21">
        <f t="shared" si="99"/>
        <v>0</v>
      </c>
      <c r="HT33" s="21">
        <v>0</v>
      </c>
      <c r="HU33" s="21">
        <f t="shared" si="100"/>
        <v>0</v>
      </c>
      <c r="HV33" s="21">
        <v>0</v>
      </c>
      <c r="HW33" s="21">
        <f t="shared" si="101"/>
        <v>0</v>
      </c>
      <c r="HX33" s="21">
        <v>0</v>
      </c>
      <c r="HY33" s="21">
        <f t="shared" si="102"/>
        <v>0</v>
      </c>
      <c r="HZ33" s="21">
        <f t="shared" si="26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4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5"/>
        <v>0</v>
      </c>
      <c r="IM33" s="21">
        <v>0</v>
      </c>
      <c r="IN33" s="21">
        <f t="shared" si="106"/>
        <v>0</v>
      </c>
      <c r="IO33" s="21">
        <v>0</v>
      </c>
      <c r="IP33" s="21">
        <f t="shared" si="107"/>
        <v>0</v>
      </c>
      <c r="IQ33" s="21">
        <v>0</v>
      </c>
      <c r="IR33" s="21">
        <f t="shared" si="108"/>
        <v>0</v>
      </c>
      <c r="IS33" s="21">
        <v>0</v>
      </c>
      <c r="IT33" s="21">
        <f t="shared" si="109"/>
        <v>0</v>
      </c>
      <c r="IU33" s="21">
        <v>0</v>
      </c>
      <c r="IV33" s="21">
        <f t="shared" si="110"/>
        <v>0</v>
      </c>
      <c r="IW33" s="21">
        <f t="shared" si="111"/>
        <v>0</v>
      </c>
      <c r="IX33" s="21"/>
      <c r="IY33" s="23">
        <f t="shared" si="275"/>
        <v>0</v>
      </c>
      <c r="IZ33" s="22"/>
      <c r="JA33" s="22"/>
      <c r="JB33" s="22"/>
      <c r="JC33" s="23">
        <v>0</v>
      </c>
      <c r="JD33" s="21">
        <f t="shared" si="242"/>
        <v>0</v>
      </c>
      <c r="JE33" s="21">
        <f t="shared" si="113"/>
        <v>0</v>
      </c>
      <c r="JF33" s="21">
        <v>0</v>
      </c>
      <c r="JG33" s="21">
        <f t="shared" si="114"/>
        <v>0</v>
      </c>
      <c r="JH33" s="21">
        <v>0</v>
      </c>
      <c r="JI33" s="21">
        <f t="shared" si="115"/>
        <v>0</v>
      </c>
      <c r="JJ33" s="21">
        <v>0</v>
      </c>
      <c r="JK33" s="21">
        <f t="shared" si="116"/>
        <v>0</v>
      </c>
      <c r="JL33" s="21">
        <v>0</v>
      </c>
      <c r="JM33" s="21">
        <f t="shared" si="117"/>
        <v>0</v>
      </c>
      <c r="JN33" s="21">
        <v>0</v>
      </c>
      <c r="JO33" s="21">
        <f t="shared" si="118"/>
        <v>0</v>
      </c>
      <c r="JP33" s="21">
        <f t="shared" si="26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0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1"/>
        <v>0</v>
      </c>
      <c r="KC33" s="21">
        <v>0</v>
      </c>
      <c r="KD33" s="21">
        <f t="shared" si="122"/>
        <v>0</v>
      </c>
      <c r="KE33" s="21">
        <v>0</v>
      </c>
      <c r="KF33" s="21">
        <f t="shared" si="123"/>
        <v>0</v>
      </c>
      <c r="KG33" s="21">
        <v>0</v>
      </c>
      <c r="KH33" s="21">
        <f t="shared" si="124"/>
        <v>0</v>
      </c>
      <c r="KI33" s="21">
        <v>0</v>
      </c>
      <c r="KJ33" s="21">
        <f t="shared" si="125"/>
        <v>0</v>
      </c>
      <c r="KK33" s="21">
        <v>0</v>
      </c>
      <c r="KL33" s="21">
        <f t="shared" si="126"/>
        <v>0</v>
      </c>
      <c r="KM33" s="21">
        <f t="shared" si="127"/>
        <v>0</v>
      </c>
      <c r="KN33" s="21"/>
      <c r="KO33" s="23">
        <f t="shared" si="276"/>
        <v>0</v>
      </c>
      <c r="KP33" s="22"/>
      <c r="KQ33" s="22"/>
      <c r="KR33" s="22"/>
      <c r="KS33" s="23">
        <v>0</v>
      </c>
      <c r="KT33" s="21">
        <f t="shared" si="243"/>
        <v>0</v>
      </c>
      <c r="KU33" s="21">
        <f t="shared" si="129"/>
        <v>0</v>
      </c>
      <c r="KV33" s="21">
        <v>0</v>
      </c>
      <c r="KW33" s="21">
        <f t="shared" si="130"/>
        <v>0</v>
      </c>
      <c r="KX33" s="21">
        <v>0</v>
      </c>
      <c r="KY33" s="21">
        <f t="shared" si="131"/>
        <v>0</v>
      </c>
      <c r="KZ33" s="21">
        <v>0</v>
      </c>
      <c r="LA33" s="21">
        <f t="shared" si="132"/>
        <v>0</v>
      </c>
      <c r="LB33" s="21">
        <v>0</v>
      </c>
      <c r="LC33" s="21">
        <f t="shared" si="133"/>
        <v>0</v>
      </c>
      <c r="LD33" s="21">
        <v>0</v>
      </c>
      <c r="LE33" s="21">
        <f t="shared" si="134"/>
        <v>0</v>
      </c>
      <c r="LF33" s="21">
        <f t="shared" si="26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6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7"/>
        <v>0</v>
      </c>
      <c r="LS33" s="21">
        <v>0</v>
      </c>
      <c r="LT33" s="21">
        <f t="shared" si="138"/>
        <v>0</v>
      </c>
      <c r="LU33" s="21">
        <v>0</v>
      </c>
      <c r="LV33" s="21">
        <f t="shared" si="139"/>
        <v>0</v>
      </c>
      <c r="LW33" s="21">
        <v>0</v>
      </c>
      <c r="LX33" s="21">
        <f t="shared" si="140"/>
        <v>0</v>
      </c>
      <c r="LY33" s="21">
        <v>0</v>
      </c>
      <c r="LZ33" s="21">
        <f t="shared" si="141"/>
        <v>0</v>
      </c>
      <c r="MA33" s="21">
        <v>0</v>
      </c>
      <c r="MB33" s="21">
        <f t="shared" si="142"/>
        <v>0</v>
      </c>
      <c r="MC33" s="21">
        <f t="shared" si="143"/>
        <v>0</v>
      </c>
      <c r="MD33" s="21"/>
      <c r="ME33" s="23">
        <f t="shared" si="277"/>
        <v>0</v>
      </c>
      <c r="MF33" s="22"/>
      <c r="MG33" s="22"/>
      <c r="MH33" s="22"/>
      <c r="MI33" s="23">
        <v>0</v>
      </c>
      <c r="MJ33" s="21">
        <f t="shared" si="244"/>
        <v>0</v>
      </c>
      <c r="MK33" s="21">
        <f t="shared" si="145"/>
        <v>0</v>
      </c>
      <c r="ML33" s="21">
        <v>0</v>
      </c>
      <c r="MM33" s="21">
        <f t="shared" si="146"/>
        <v>0</v>
      </c>
      <c r="MN33" s="21">
        <v>0</v>
      </c>
      <c r="MO33" s="21">
        <f t="shared" si="147"/>
        <v>0</v>
      </c>
      <c r="MP33" s="21">
        <v>0</v>
      </c>
      <c r="MQ33" s="21">
        <f t="shared" si="148"/>
        <v>0</v>
      </c>
      <c r="MR33" s="21">
        <v>0</v>
      </c>
      <c r="MS33" s="21">
        <f t="shared" si="149"/>
        <v>0</v>
      </c>
      <c r="MT33" s="21">
        <v>0</v>
      </c>
      <c r="MU33" s="21">
        <f t="shared" si="150"/>
        <v>0</v>
      </c>
      <c r="MV33" s="21">
        <f t="shared" si="26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2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3"/>
        <v>0</v>
      </c>
      <c r="NI33" s="21">
        <v>0</v>
      </c>
      <c r="NJ33" s="21">
        <f t="shared" si="154"/>
        <v>0</v>
      </c>
      <c r="NK33" s="21">
        <v>0</v>
      </c>
      <c r="NL33" s="21">
        <f t="shared" si="155"/>
        <v>0</v>
      </c>
      <c r="NM33" s="21">
        <v>0</v>
      </c>
      <c r="NN33" s="21">
        <f t="shared" si="156"/>
        <v>0</v>
      </c>
      <c r="NO33" s="21">
        <v>0</v>
      </c>
      <c r="NP33" s="21">
        <f t="shared" si="157"/>
        <v>0</v>
      </c>
      <c r="NQ33" s="21">
        <v>0</v>
      </c>
      <c r="NR33" s="21">
        <f t="shared" si="158"/>
        <v>0</v>
      </c>
      <c r="NS33" s="21">
        <f t="shared" si="159"/>
        <v>0</v>
      </c>
      <c r="NT33" s="21"/>
      <c r="NU33" s="23">
        <f t="shared" si="278"/>
        <v>0</v>
      </c>
      <c r="NV33" s="22"/>
      <c r="NW33" s="22"/>
      <c r="NX33" s="22"/>
      <c r="NY33" s="23">
        <v>0</v>
      </c>
      <c r="NZ33" s="21">
        <f t="shared" si="245"/>
        <v>0</v>
      </c>
      <c r="OA33" s="21">
        <f t="shared" si="161"/>
        <v>0</v>
      </c>
      <c r="OB33" s="21">
        <v>0</v>
      </c>
      <c r="OC33" s="21">
        <f t="shared" si="162"/>
        <v>0</v>
      </c>
      <c r="OD33" s="21">
        <v>0</v>
      </c>
      <c r="OE33" s="21">
        <f t="shared" si="163"/>
        <v>0</v>
      </c>
      <c r="OF33" s="21">
        <v>0</v>
      </c>
      <c r="OG33" s="21">
        <f t="shared" si="164"/>
        <v>0</v>
      </c>
      <c r="OH33" s="21">
        <v>0</v>
      </c>
      <c r="OI33" s="21">
        <f t="shared" si="165"/>
        <v>0</v>
      </c>
      <c r="OJ33" s="21">
        <v>0</v>
      </c>
      <c r="OK33" s="21">
        <f t="shared" si="166"/>
        <v>0</v>
      </c>
      <c r="OL33" s="21">
        <f t="shared" si="26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68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69"/>
        <v>0</v>
      </c>
      <c r="OY33" s="21">
        <v>0</v>
      </c>
      <c r="OZ33" s="21">
        <f t="shared" si="170"/>
        <v>0</v>
      </c>
      <c r="PA33" s="21">
        <v>0</v>
      </c>
      <c r="PB33" s="21">
        <f t="shared" si="171"/>
        <v>0</v>
      </c>
      <c r="PC33" s="21">
        <v>0</v>
      </c>
      <c r="PD33" s="21">
        <f t="shared" si="172"/>
        <v>0</v>
      </c>
      <c r="PE33" s="21">
        <v>0</v>
      </c>
      <c r="PF33" s="21">
        <f t="shared" si="173"/>
        <v>0</v>
      </c>
      <c r="PG33" s="21">
        <v>0</v>
      </c>
      <c r="PH33" s="21">
        <f t="shared" si="174"/>
        <v>0</v>
      </c>
      <c r="PI33" s="21">
        <f t="shared" si="175"/>
        <v>0</v>
      </c>
      <c r="PJ33" s="21"/>
      <c r="PK33" s="23">
        <f t="shared" si="279"/>
        <v>0</v>
      </c>
      <c r="PL33" s="22"/>
      <c r="PM33" s="22"/>
      <c r="PN33" s="22"/>
      <c r="PO33" s="23">
        <v>0</v>
      </c>
      <c r="PP33" s="21">
        <f t="shared" si="246"/>
        <v>0</v>
      </c>
      <c r="PQ33" s="21">
        <f t="shared" si="177"/>
        <v>0</v>
      </c>
      <c r="PR33" s="21">
        <v>0</v>
      </c>
      <c r="PS33" s="21">
        <f t="shared" si="178"/>
        <v>0</v>
      </c>
      <c r="PT33" s="21">
        <v>0</v>
      </c>
      <c r="PU33" s="21">
        <f t="shared" si="179"/>
        <v>0</v>
      </c>
      <c r="PV33" s="21">
        <v>0</v>
      </c>
      <c r="PW33" s="21">
        <f t="shared" si="180"/>
        <v>0</v>
      </c>
      <c r="PX33" s="21">
        <v>0</v>
      </c>
      <c r="PY33" s="21">
        <f t="shared" si="181"/>
        <v>0</v>
      </c>
      <c r="PZ33" s="21">
        <v>0</v>
      </c>
      <c r="QA33" s="21">
        <f t="shared" si="182"/>
        <v>0</v>
      </c>
      <c r="QB33" s="21">
        <f t="shared" si="26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4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5"/>
        <v>0</v>
      </c>
      <c r="QO33" s="21">
        <v>0</v>
      </c>
      <c r="QP33" s="21">
        <f t="shared" si="186"/>
        <v>0</v>
      </c>
      <c r="QQ33" s="21">
        <v>0</v>
      </c>
      <c r="QR33" s="21">
        <f t="shared" si="187"/>
        <v>0</v>
      </c>
      <c r="QS33" s="21">
        <v>0</v>
      </c>
      <c r="QT33" s="21">
        <f t="shared" si="188"/>
        <v>0</v>
      </c>
      <c r="QU33" s="21">
        <v>0</v>
      </c>
      <c r="QV33" s="21">
        <f t="shared" si="189"/>
        <v>0</v>
      </c>
      <c r="QW33" s="21">
        <v>0</v>
      </c>
      <c r="QX33" s="21">
        <f t="shared" si="190"/>
        <v>0</v>
      </c>
      <c r="QY33" s="21">
        <f t="shared" si="191"/>
        <v>0</v>
      </c>
      <c r="QZ33" s="21"/>
      <c r="RA33" s="23">
        <f t="shared" si="280"/>
        <v>0</v>
      </c>
      <c r="RB33" s="22"/>
      <c r="RC33" s="22"/>
      <c r="RD33" s="22"/>
      <c r="RE33" s="23">
        <v>0</v>
      </c>
      <c r="RF33" s="21">
        <f t="shared" si="247"/>
        <v>0</v>
      </c>
      <c r="RG33" s="21">
        <f t="shared" si="193"/>
        <v>0</v>
      </c>
      <c r="RH33" s="21">
        <v>0</v>
      </c>
      <c r="RI33" s="21">
        <f t="shared" si="194"/>
        <v>0</v>
      </c>
      <c r="RJ33" s="21">
        <v>0</v>
      </c>
      <c r="RK33" s="21">
        <f t="shared" si="195"/>
        <v>0</v>
      </c>
      <c r="RL33" s="21">
        <v>0</v>
      </c>
      <c r="RM33" s="21">
        <f t="shared" si="196"/>
        <v>0</v>
      </c>
      <c r="RN33" s="21">
        <v>0</v>
      </c>
      <c r="RO33" s="21">
        <f t="shared" si="197"/>
        <v>0</v>
      </c>
      <c r="RP33" s="21">
        <v>0</v>
      </c>
      <c r="RQ33" s="21">
        <f t="shared" si="198"/>
        <v>0</v>
      </c>
      <c r="RR33" s="21">
        <f t="shared" si="27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0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1"/>
        <v>0</v>
      </c>
      <c r="SE33" s="21">
        <v>0</v>
      </c>
      <c r="SF33" s="21">
        <f t="shared" si="202"/>
        <v>0</v>
      </c>
      <c r="SG33" s="21">
        <v>0</v>
      </c>
      <c r="SH33" s="21">
        <f t="shared" si="203"/>
        <v>0</v>
      </c>
      <c r="SI33" s="21">
        <v>0</v>
      </c>
      <c r="SJ33" s="21">
        <f t="shared" si="204"/>
        <v>0</v>
      </c>
      <c r="SK33" s="21">
        <v>0</v>
      </c>
      <c r="SL33" s="21">
        <f t="shared" si="205"/>
        <v>0</v>
      </c>
      <c r="SM33" s="21">
        <v>0</v>
      </c>
      <c r="SN33" s="21">
        <f t="shared" si="206"/>
        <v>0</v>
      </c>
      <c r="SO33" s="21">
        <f t="shared" si="207"/>
        <v>0</v>
      </c>
      <c r="SP33" s="21"/>
      <c r="SQ33" s="23">
        <f t="shared" si="281"/>
        <v>0</v>
      </c>
      <c r="SR33" s="22"/>
      <c r="SS33" s="22"/>
      <c r="ST33" s="22"/>
      <c r="SU33" s="23">
        <v>0</v>
      </c>
      <c r="SV33" s="21">
        <f t="shared" si="248"/>
        <v>0</v>
      </c>
      <c r="SW33" s="21">
        <f t="shared" si="209"/>
        <v>0</v>
      </c>
      <c r="SX33" s="21">
        <v>0</v>
      </c>
      <c r="SY33" s="21">
        <f t="shared" si="210"/>
        <v>0</v>
      </c>
      <c r="SZ33" s="21">
        <v>0</v>
      </c>
      <c r="TA33" s="21">
        <f t="shared" si="211"/>
        <v>0</v>
      </c>
      <c r="TB33" s="21">
        <v>0</v>
      </c>
      <c r="TC33" s="21">
        <f t="shared" si="212"/>
        <v>0</v>
      </c>
      <c r="TD33" s="21">
        <v>0</v>
      </c>
      <c r="TE33" s="21">
        <f t="shared" si="213"/>
        <v>0</v>
      </c>
      <c r="TF33" s="21">
        <v>0</v>
      </c>
      <c r="TG33" s="21">
        <f t="shared" si="214"/>
        <v>0</v>
      </c>
      <c r="TH33" s="21">
        <f t="shared" si="27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16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17"/>
        <v>0</v>
      </c>
      <c r="TU33" s="21">
        <v>0</v>
      </c>
      <c r="TV33" s="21">
        <f t="shared" si="218"/>
        <v>0</v>
      </c>
      <c r="TW33" s="21">
        <v>0</v>
      </c>
      <c r="TX33" s="21">
        <f t="shared" si="219"/>
        <v>0</v>
      </c>
      <c r="TY33" s="21">
        <v>0</v>
      </c>
      <c r="TZ33" s="21">
        <f t="shared" si="220"/>
        <v>0</v>
      </c>
      <c r="UA33" s="21">
        <v>0</v>
      </c>
      <c r="UB33" s="21">
        <f t="shared" si="221"/>
        <v>0</v>
      </c>
      <c r="UC33" s="21">
        <v>0</v>
      </c>
      <c r="UD33" s="21">
        <f t="shared" si="222"/>
        <v>0</v>
      </c>
      <c r="UE33" s="21">
        <f t="shared" si="223"/>
        <v>0</v>
      </c>
      <c r="UF33" s="21"/>
      <c r="UG33" s="23">
        <f t="shared" si="282"/>
        <v>0</v>
      </c>
      <c r="UH33" s="24">
        <f t="shared" si="15"/>
        <v>0</v>
      </c>
      <c r="UI33" s="24">
        <f t="shared" si="16"/>
        <v>0</v>
      </c>
      <c r="UJ33" s="24">
        <f t="shared" si="224"/>
        <v>0</v>
      </c>
    </row>
    <row r="34" spans="1:556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7"/>
        <v>0</v>
      </c>
      <c r="M34" s="21">
        <f t="shared" si="18"/>
        <v>0</v>
      </c>
      <c r="N34" s="21">
        <v>0</v>
      </c>
      <c r="O34" s="21">
        <f t="shared" si="19"/>
        <v>0</v>
      </c>
      <c r="P34" s="21">
        <v>0</v>
      </c>
      <c r="Q34" s="21">
        <f t="shared" si="20"/>
        <v>0</v>
      </c>
      <c r="R34" s="21">
        <v>0</v>
      </c>
      <c r="S34" s="21">
        <f t="shared" si="21"/>
        <v>0</v>
      </c>
      <c r="T34" s="21">
        <v>0</v>
      </c>
      <c r="U34" s="21">
        <f t="shared" si="22"/>
        <v>0</v>
      </c>
      <c r="V34" s="21">
        <v>0</v>
      </c>
      <c r="W34" s="21">
        <f t="shared" si="23"/>
        <v>0</v>
      </c>
      <c r="X34" s="21">
        <f t="shared" si="24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5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6"/>
        <v>0</v>
      </c>
      <c r="AK34" s="21">
        <v>0</v>
      </c>
      <c r="AL34" s="21">
        <f t="shared" si="27"/>
        <v>0</v>
      </c>
      <c r="AM34" s="21">
        <v>0</v>
      </c>
      <c r="AN34" s="21">
        <f t="shared" si="28"/>
        <v>0</v>
      </c>
      <c r="AO34" s="21">
        <v>0</v>
      </c>
      <c r="AP34" s="21">
        <f t="shared" si="29"/>
        <v>0</v>
      </c>
      <c r="AQ34" s="21">
        <v>0</v>
      </c>
      <c r="AR34" s="21">
        <f t="shared" si="30"/>
        <v>0</v>
      </c>
      <c r="AS34" s="21">
        <v>0</v>
      </c>
      <c r="AT34" s="21">
        <f t="shared" si="31"/>
        <v>0</v>
      </c>
      <c r="AU34" s="21">
        <f t="shared" si="32"/>
        <v>0</v>
      </c>
      <c r="AV34" s="21"/>
      <c r="AW34" s="23">
        <f t="shared" si="225"/>
        <v>0</v>
      </c>
      <c r="AX34" s="22"/>
      <c r="AY34" s="22"/>
      <c r="AZ34" s="22"/>
      <c r="BA34" s="23">
        <v>0</v>
      </c>
      <c r="BB34" s="21">
        <f t="shared" si="237"/>
        <v>0</v>
      </c>
      <c r="BC34" s="21">
        <f t="shared" si="34"/>
        <v>0</v>
      </c>
      <c r="BD34" s="21">
        <v>0</v>
      </c>
      <c r="BE34" s="21">
        <f t="shared" si="35"/>
        <v>0</v>
      </c>
      <c r="BF34" s="21">
        <v>0</v>
      </c>
      <c r="BG34" s="21">
        <f t="shared" si="36"/>
        <v>0</v>
      </c>
      <c r="BH34" s="21">
        <v>0</v>
      </c>
      <c r="BI34" s="21">
        <f t="shared" si="37"/>
        <v>0</v>
      </c>
      <c r="BJ34" s="21">
        <v>0</v>
      </c>
      <c r="BK34" s="21">
        <f t="shared" si="38"/>
        <v>0</v>
      </c>
      <c r="BL34" s="21">
        <v>0</v>
      </c>
      <c r="BM34" s="21">
        <f t="shared" si="39"/>
        <v>0</v>
      </c>
      <c r="BN34" s="21">
        <f t="shared" si="26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1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2"/>
        <v>0</v>
      </c>
      <c r="CA34" s="21">
        <v>0</v>
      </c>
      <c r="CB34" s="21">
        <f t="shared" si="43"/>
        <v>0</v>
      </c>
      <c r="CC34" s="21">
        <v>0</v>
      </c>
      <c r="CD34" s="21">
        <f t="shared" si="44"/>
        <v>0</v>
      </c>
      <c r="CE34" s="21">
        <v>0</v>
      </c>
      <c r="CF34" s="21">
        <f t="shared" si="45"/>
        <v>0</v>
      </c>
      <c r="CG34" s="21">
        <v>0</v>
      </c>
      <c r="CH34" s="21">
        <f t="shared" si="46"/>
        <v>0</v>
      </c>
      <c r="CI34" s="21">
        <v>0</v>
      </c>
      <c r="CJ34" s="21">
        <f t="shared" si="47"/>
        <v>0</v>
      </c>
      <c r="CK34" s="21">
        <f t="shared" si="48"/>
        <v>0</v>
      </c>
      <c r="CL34" s="21"/>
      <c r="CM34" s="23">
        <f t="shared" si="272"/>
        <v>0</v>
      </c>
      <c r="CN34" s="22"/>
      <c r="CO34" s="22"/>
      <c r="CP34" s="22"/>
      <c r="CQ34" s="23">
        <v>0</v>
      </c>
      <c r="CR34" s="21">
        <f t="shared" si="238"/>
        <v>0</v>
      </c>
      <c r="CS34" s="21">
        <f t="shared" si="50"/>
        <v>0</v>
      </c>
      <c r="CT34" s="21">
        <v>0</v>
      </c>
      <c r="CU34" s="21">
        <f t="shared" si="51"/>
        <v>0</v>
      </c>
      <c r="CV34" s="21">
        <v>0</v>
      </c>
      <c r="CW34" s="21">
        <f t="shared" si="52"/>
        <v>0</v>
      </c>
      <c r="CX34" s="21">
        <v>0</v>
      </c>
      <c r="CY34" s="21">
        <f t="shared" si="53"/>
        <v>0</v>
      </c>
      <c r="CZ34" s="21">
        <v>0</v>
      </c>
      <c r="DA34" s="21">
        <f t="shared" si="54"/>
        <v>0</v>
      </c>
      <c r="DB34" s="21">
        <v>0</v>
      </c>
      <c r="DC34" s="21">
        <f t="shared" si="55"/>
        <v>0</v>
      </c>
      <c r="DD34" s="21">
        <f t="shared" si="26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7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8"/>
        <v>0</v>
      </c>
      <c r="DS34" s="21">
        <v>0</v>
      </c>
      <c r="DT34" s="21">
        <f t="shared" si="59"/>
        <v>0</v>
      </c>
      <c r="DU34" s="21">
        <v>0</v>
      </c>
      <c r="DV34" s="21">
        <f t="shared" si="60"/>
        <v>0</v>
      </c>
      <c r="DW34" s="21">
        <v>0</v>
      </c>
      <c r="DX34" s="21">
        <f t="shared" si="61"/>
        <v>0</v>
      </c>
      <c r="DY34" s="21">
        <v>0</v>
      </c>
      <c r="DZ34" s="21">
        <f t="shared" si="62"/>
        <v>0</v>
      </c>
      <c r="EA34" s="21">
        <f t="shared" si="63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39"/>
        <v>0</v>
      </c>
      <c r="EI34" s="21">
        <f t="shared" si="65"/>
        <v>0</v>
      </c>
      <c r="EJ34" s="21">
        <v>0</v>
      </c>
      <c r="EK34" s="21">
        <f t="shared" si="66"/>
        <v>0</v>
      </c>
      <c r="EL34" s="21">
        <v>0</v>
      </c>
      <c r="EM34" s="21">
        <f t="shared" si="67"/>
        <v>0</v>
      </c>
      <c r="EN34" s="21">
        <v>0</v>
      </c>
      <c r="EO34" s="21">
        <f t="shared" si="68"/>
        <v>0</v>
      </c>
      <c r="EP34" s="21">
        <v>0</v>
      </c>
      <c r="EQ34" s="21">
        <f t="shared" si="69"/>
        <v>0</v>
      </c>
      <c r="ER34" s="21">
        <v>0</v>
      </c>
      <c r="ES34" s="21">
        <f t="shared" si="70"/>
        <v>0</v>
      </c>
      <c r="ET34" s="21">
        <f t="shared" si="26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2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3"/>
        <v>0</v>
      </c>
      <c r="FG34" s="21">
        <v>0</v>
      </c>
      <c r="FH34" s="21">
        <f t="shared" si="74"/>
        <v>0</v>
      </c>
      <c r="FI34" s="21">
        <v>0</v>
      </c>
      <c r="FJ34" s="21">
        <f t="shared" si="75"/>
        <v>0</v>
      </c>
      <c r="FK34" s="21">
        <v>0</v>
      </c>
      <c r="FL34" s="21">
        <f t="shared" si="76"/>
        <v>0</v>
      </c>
      <c r="FM34" s="21">
        <v>0</v>
      </c>
      <c r="FN34" s="21">
        <f t="shared" si="77"/>
        <v>0</v>
      </c>
      <c r="FO34" s="21">
        <v>0</v>
      </c>
      <c r="FP34" s="21">
        <f t="shared" si="78"/>
        <v>0</v>
      </c>
      <c r="FQ34" s="21">
        <f t="shared" si="79"/>
        <v>0</v>
      </c>
      <c r="FR34" s="21"/>
      <c r="FS34" s="23">
        <f t="shared" si="273"/>
        <v>0</v>
      </c>
      <c r="FT34" s="22"/>
      <c r="FU34" s="22"/>
      <c r="FV34" s="22"/>
      <c r="FW34" s="23">
        <v>0</v>
      </c>
      <c r="FX34" s="21">
        <f t="shared" si="240"/>
        <v>0</v>
      </c>
      <c r="FY34" s="21">
        <f t="shared" si="81"/>
        <v>0</v>
      </c>
      <c r="FZ34" s="21">
        <v>0</v>
      </c>
      <c r="GA34" s="21">
        <f t="shared" si="82"/>
        <v>0</v>
      </c>
      <c r="GB34" s="21">
        <v>0</v>
      </c>
      <c r="GC34" s="21">
        <f t="shared" si="83"/>
        <v>0</v>
      </c>
      <c r="GD34" s="21">
        <v>0</v>
      </c>
      <c r="GE34" s="21">
        <f t="shared" si="84"/>
        <v>0</v>
      </c>
      <c r="GF34" s="21">
        <v>0</v>
      </c>
      <c r="GG34" s="21">
        <f t="shared" si="85"/>
        <v>0</v>
      </c>
      <c r="GH34" s="21">
        <v>0</v>
      </c>
      <c r="GI34" s="21">
        <f t="shared" si="86"/>
        <v>0</v>
      </c>
      <c r="GJ34" s="21">
        <f t="shared" si="26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8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89"/>
        <v>0</v>
      </c>
      <c r="GW34" s="21">
        <v>0</v>
      </c>
      <c r="GX34" s="21">
        <f t="shared" si="90"/>
        <v>0</v>
      </c>
      <c r="GY34" s="21">
        <v>0</v>
      </c>
      <c r="GZ34" s="21">
        <f t="shared" si="91"/>
        <v>0</v>
      </c>
      <c r="HA34" s="21">
        <v>0</v>
      </c>
      <c r="HB34" s="21">
        <f t="shared" si="92"/>
        <v>0</v>
      </c>
      <c r="HC34" s="21">
        <v>0</v>
      </c>
      <c r="HD34" s="21">
        <f t="shared" si="93"/>
        <v>0</v>
      </c>
      <c r="HE34" s="21">
        <v>0</v>
      </c>
      <c r="HF34" s="21">
        <f t="shared" si="94"/>
        <v>0</v>
      </c>
      <c r="HG34" s="21">
        <f t="shared" si="95"/>
        <v>0</v>
      </c>
      <c r="HH34" s="21"/>
      <c r="HI34" s="23">
        <f t="shared" si="274"/>
        <v>0</v>
      </c>
      <c r="HJ34" s="22"/>
      <c r="HK34" s="22"/>
      <c r="HL34" s="22"/>
      <c r="HM34" s="23">
        <v>0</v>
      </c>
      <c r="HN34" s="21">
        <f t="shared" si="241"/>
        <v>0</v>
      </c>
      <c r="HO34" s="21">
        <f t="shared" si="97"/>
        <v>0</v>
      </c>
      <c r="HP34" s="21">
        <v>0</v>
      </c>
      <c r="HQ34" s="21">
        <f t="shared" si="98"/>
        <v>0</v>
      </c>
      <c r="HR34" s="21">
        <v>0</v>
      </c>
      <c r="HS34" s="21">
        <f t="shared" si="99"/>
        <v>0</v>
      </c>
      <c r="HT34" s="21">
        <v>0</v>
      </c>
      <c r="HU34" s="21">
        <f t="shared" si="100"/>
        <v>0</v>
      </c>
      <c r="HV34" s="21">
        <v>0</v>
      </c>
      <c r="HW34" s="21">
        <f t="shared" si="101"/>
        <v>0</v>
      </c>
      <c r="HX34" s="21">
        <v>0</v>
      </c>
      <c r="HY34" s="21">
        <f t="shared" si="102"/>
        <v>0</v>
      </c>
      <c r="HZ34" s="21">
        <f t="shared" si="26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4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5"/>
        <v>0</v>
      </c>
      <c r="IM34" s="21">
        <v>0</v>
      </c>
      <c r="IN34" s="21">
        <f t="shared" si="106"/>
        <v>0</v>
      </c>
      <c r="IO34" s="21">
        <v>0</v>
      </c>
      <c r="IP34" s="21">
        <f t="shared" si="107"/>
        <v>0</v>
      </c>
      <c r="IQ34" s="21">
        <v>0</v>
      </c>
      <c r="IR34" s="21">
        <f t="shared" si="108"/>
        <v>0</v>
      </c>
      <c r="IS34" s="21">
        <v>0</v>
      </c>
      <c r="IT34" s="21">
        <f t="shared" si="109"/>
        <v>0</v>
      </c>
      <c r="IU34" s="21">
        <v>0</v>
      </c>
      <c r="IV34" s="21">
        <f t="shared" si="110"/>
        <v>0</v>
      </c>
      <c r="IW34" s="21">
        <f t="shared" si="111"/>
        <v>0</v>
      </c>
      <c r="IX34" s="21"/>
      <c r="IY34" s="23">
        <f t="shared" si="275"/>
        <v>0</v>
      </c>
      <c r="IZ34" s="22"/>
      <c r="JA34" s="22"/>
      <c r="JB34" s="22"/>
      <c r="JC34" s="23">
        <v>0</v>
      </c>
      <c r="JD34" s="21">
        <f t="shared" si="242"/>
        <v>0</v>
      </c>
      <c r="JE34" s="21">
        <f t="shared" si="113"/>
        <v>0</v>
      </c>
      <c r="JF34" s="21">
        <v>0</v>
      </c>
      <c r="JG34" s="21">
        <f t="shared" si="114"/>
        <v>0</v>
      </c>
      <c r="JH34" s="21">
        <v>0</v>
      </c>
      <c r="JI34" s="21">
        <f t="shared" si="115"/>
        <v>0</v>
      </c>
      <c r="JJ34" s="21">
        <v>0</v>
      </c>
      <c r="JK34" s="21">
        <f t="shared" si="116"/>
        <v>0</v>
      </c>
      <c r="JL34" s="21">
        <v>0</v>
      </c>
      <c r="JM34" s="21">
        <f t="shared" si="117"/>
        <v>0</v>
      </c>
      <c r="JN34" s="21">
        <v>0</v>
      </c>
      <c r="JO34" s="21">
        <f t="shared" si="118"/>
        <v>0</v>
      </c>
      <c r="JP34" s="21">
        <f t="shared" si="26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0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1"/>
        <v>0</v>
      </c>
      <c r="KC34" s="21">
        <v>0</v>
      </c>
      <c r="KD34" s="21">
        <f t="shared" si="122"/>
        <v>0</v>
      </c>
      <c r="KE34" s="21">
        <v>0</v>
      </c>
      <c r="KF34" s="21">
        <f t="shared" si="123"/>
        <v>0</v>
      </c>
      <c r="KG34" s="21">
        <v>0</v>
      </c>
      <c r="KH34" s="21">
        <f t="shared" si="124"/>
        <v>0</v>
      </c>
      <c r="KI34" s="21">
        <v>0</v>
      </c>
      <c r="KJ34" s="21">
        <f t="shared" si="125"/>
        <v>0</v>
      </c>
      <c r="KK34" s="21">
        <v>0</v>
      </c>
      <c r="KL34" s="21">
        <f t="shared" si="126"/>
        <v>0</v>
      </c>
      <c r="KM34" s="21">
        <f t="shared" si="127"/>
        <v>0</v>
      </c>
      <c r="KN34" s="21"/>
      <c r="KO34" s="23">
        <f t="shared" si="276"/>
        <v>0</v>
      </c>
      <c r="KP34" s="22"/>
      <c r="KQ34" s="22"/>
      <c r="KR34" s="22"/>
      <c r="KS34" s="23">
        <v>0</v>
      </c>
      <c r="KT34" s="21">
        <f t="shared" si="243"/>
        <v>0</v>
      </c>
      <c r="KU34" s="21">
        <f t="shared" si="129"/>
        <v>0</v>
      </c>
      <c r="KV34" s="21">
        <v>0</v>
      </c>
      <c r="KW34" s="21">
        <f t="shared" si="130"/>
        <v>0</v>
      </c>
      <c r="KX34" s="21">
        <v>0</v>
      </c>
      <c r="KY34" s="21">
        <f t="shared" si="131"/>
        <v>0</v>
      </c>
      <c r="KZ34" s="21">
        <v>0</v>
      </c>
      <c r="LA34" s="21">
        <f t="shared" si="132"/>
        <v>0</v>
      </c>
      <c r="LB34" s="21">
        <v>0</v>
      </c>
      <c r="LC34" s="21">
        <f t="shared" si="133"/>
        <v>0</v>
      </c>
      <c r="LD34" s="21">
        <v>0</v>
      </c>
      <c r="LE34" s="21">
        <f t="shared" si="134"/>
        <v>0</v>
      </c>
      <c r="LF34" s="21">
        <f t="shared" si="26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6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7"/>
        <v>0</v>
      </c>
      <c r="LS34" s="21">
        <v>0</v>
      </c>
      <c r="LT34" s="21">
        <f t="shared" si="138"/>
        <v>0</v>
      </c>
      <c r="LU34" s="21">
        <v>0</v>
      </c>
      <c r="LV34" s="21">
        <f t="shared" si="139"/>
        <v>0</v>
      </c>
      <c r="LW34" s="21">
        <v>0</v>
      </c>
      <c r="LX34" s="21">
        <f t="shared" si="140"/>
        <v>0</v>
      </c>
      <c r="LY34" s="21">
        <v>0</v>
      </c>
      <c r="LZ34" s="21">
        <f t="shared" si="141"/>
        <v>0</v>
      </c>
      <c r="MA34" s="21">
        <v>0</v>
      </c>
      <c r="MB34" s="21">
        <f t="shared" si="142"/>
        <v>0</v>
      </c>
      <c r="MC34" s="21">
        <f t="shared" si="143"/>
        <v>0</v>
      </c>
      <c r="MD34" s="21"/>
      <c r="ME34" s="23">
        <f t="shared" si="277"/>
        <v>0</v>
      </c>
      <c r="MF34" s="22"/>
      <c r="MG34" s="22"/>
      <c r="MH34" s="22"/>
      <c r="MI34" s="23">
        <v>0</v>
      </c>
      <c r="MJ34" s="21">
        <f t="shared" si="244"/>
        <v>0</v>
      </c>
      <c r="MK34" s="21">
        <f t="shared" si="145"/>
        <v>0</v>
      </c>
      <c r="ML34" s="21">
        <v>0</v>
      </c>
      <c r="MM34" s="21">
        <f t="shared" si="146"/>
        <v>0</v>
      </c>
      <c r="MN34" s="21">
        <v>0</v>
      </c>
      <c r="MO34" s="21">
        <f t="shared" si="147"/>
        <v>0</v>
      </c>
      <c r="MP34" s="21">
        <v>0</v>
      </c>
      <c r="MQ34" s="21">
        <f t="shared" si="148"/>
        <v>0</v>
      </c>
      <c r="MR34" s="21">
        <v>0</v>
      </c>
      <c r="MS34" s="21">
        <f t="shared" si="149"/>
        <v>0</v>
      </c>
      <c r="MT34" s="21">
        <v>0</v>
      </c>
      <c r="MU34" s="21">
        <f t="shared" si="150"/>
        <v>0</v>
      </c>
      <c r="MV34" s="21">
        <f t="shared" si="26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2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3"/>
        <v>0</v>
      </c>
      <c r="NI34" s="21">
        <v>0</v>
      </c>
      <c r="NJ34" s="21">
        <f t="shared" si="154"/>
        <v>0</v>
      </c>
      <c r="NK34" s="21">
        <v>0</v>
      </c>
      <c r="NL34" s="21">
        <f t="shared" si="155"/>
        <v>0</v>
      </c>
      <c r="NM34" s="21">
        <v>0</v>
      </c>
      <c r="NN34" s="21">
        <f t="shared" si="156"/>
        <v>0</v>
      </c>
      <c r="NO34" s="21">
        <v>0</v>
      </c>
      <c r="NP34" s="21">
        <f t="shared" si="157"/>
        <v>0</v>
      </c>
      <c r="NQ34" s="21">
        <v>0</v>
      </c>
      <c r="NR34" s="21">
        <f t="shared" si="158"/>
        <v>0</v>
      </c>
      <c r="NS34" s="21">
        <f t="shared" si="159"/>
        <v>0</v>
      </c>
      <c r="NT34" s="21"/>
      <c r="NU34" s="23">
        <f t="shared" si="278"/>
        <v>0</v>
      </c>
      <c r="NV34" s="22"/>
      <c r="NW34" s="22"/>
      <c r="NX34" s="22"/>
      <c r="NY34" s="23">
        <v>0</v>
      </c>
      <c r="NZ34" s="21">
        <f t="shared" si="245"/>
        <v>0</v>
      </c>
      <c r="OA34" s="21">
        <f t="shared" si="161"/>
        <v>0</v>
      </c>
      <c r="OB34" s="21">
        <v>0</v>
      </c>
      <c r="OC34" s="21">
        <f t="shared" si="162"/>
        <v>0</v>
      </c>
      <c r="OD34" s="21">
        <v>0</v>
      </c>
      <c r="OE34" s="21">
        <f t="shared" si="163"/>
        <v>0</v>
      </c>
      <c r="OF34" s="21">
        <v>0</v>
      </c>
      <c r="OG34" s="21">
        <f t="shared" si="164"/>
        <v>0</v>
      </c>
      <c r="OH34" s="21">
        <v>0</v>
      </c>
      <c r="OI34" s="21">
        <f t="shared" si="165"/>
        <v>0</v>
      </c>
      <c r="OJ34" s="21">
        <v>0</v>
      </c>
      <c r="OK34" s="21">
        <f t="shared" si="166"/>
        <v>0</v>
      </c>
      <c r="OL34" s="21">
        <f t="shared" si="26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68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69"/>
        <v>0</v>
      </c>
      <c r="OY34" s="21">
        <v>0</v>
      </c>
      <c r="OZ34" s="21">
        <f t="shared" si="170"/>
        <v>0</v>
      </c>
      <c r="PA34" s="21">
        <v>0</v>
      </c>
      <c r="PB34" s="21">
        <f t="shared" si="171"/>
        <v>0</v>
      </c>
      <c r="PC34" s="21">
        <v>0</v>
      </c>
      <c r="PD34" s="21">
        <f t="shared" si="172"/>
        <v>0</v>
      </c>
      <c r="PE34" s="21">
        <v>0</v>
      </c>
      <c r="PF34" s="21">
        <f t="shared" si="173"/>
        <v>0</v>
      </c>
      <c r="PG34" s="21">
        <v>0</v>
      </c>
      <c r="PH34" s="21">
        <f t="shared" si="174"/>
        <v>0</v>
      </c>
      <c r="PI34" s="21">
        <f t="shared" si="175"/>
        <v>0</v>
      </c>
      <c r="PJ34" s="21"/>
      <c r="PK34" s="23">
        <f t="shared" si="279"/>
        <v>0</v>
      </c>
      <c r="PL34" s="22"/>
      <c r="PM34" s="22"/>
      <c r="PN34" s="22"/>
      <c r="PO34" s="23">
        <v>0</v>
      </c>
      <c r="PP34" s="21">
        <f t="shared" si="246"/>
        <v>0</v>
      </c>
      <c r="PQ34" s="21">
        <f t="shared" si="177"/>
        <v>0</v>
      </c>
      <c r="PR34" s="21">
        <v>0</v>
      </c>
      <c r="PS34" s="21">
        <f t="shared" si="178"/>
        <v>0</v>
      </c>
      <c r="PT34" s="21">
        <v>0</v>
      </c>
      <c r="PU34" s="21">
        <f t="shared" si="179"/>
        <v>0</v>
      </c>
      <c r="PV34" s="21">
        <v>0</v>
      </c>
      <c r="PW34" s="21">
        <f t="shared" si="180"/>
        <v>0</v>
      </c>
      <c r="PX34" s="21">
        <v>0</v>
      </c>
      <c r="PY34" s="21">
        <f t="shared" si="181"/>
        <v>0</v>
      </c>
      <c r="PZ34" s="21">
        <v>0</v>
      </c>
      <c r="QA34" s="21">
        <f t="shared" si="182"/>
        <v>0</v>
      </c>
      <c r="QB34" s="21">
        <f t="shared" si="26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4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5"/>
        <v>0</v>
      </c>
      <c r="QO34" s="21">
        <v>0</v>
      </c>
      <c r="QP34" s="21">
        <f t="shared" si="186"/>
        <v>0</v>
      </c>
      <c r="QQ34" s="21">
        <v>0</v>
      </c>
      <c r="QR34" s="21">
        <f t="shared" si="187"/>
        <v>0</v>
      </c>
      <c r="QS34" s="21">
        <v>0</v>
      </c>
      <c r="QT34" s="21">
        <f t="shared" si="188"/>
        <v>0</v>
      </c>
      <c r="QU34" s="21">
        <v>0</v>
      </c>
      <c r="QV34" s="21">
        <f t="shared" si="189"/>
        <v>0</v>
      </c>
      <c r="QW34" s="21">
        <v>0</v>
      </c>
      <c r="QX34" s="21">
        <f t="shared" si="190"/>
        <v>0</v>
      </c>
      <c r="QY34" s="21">
        <f t="shared" si="191"/>
        <v>0</v>
      </c>
      <c r="QZ34" s="21"/>
      <c r="RA34" s="23">
        <f t="shared" si="280"/>
        <v>0</v>
      </c>
      <c r="RB34" s="22"/>
      <c r="RC34" s="22"/>
      <c r="RD34" s="22"/>
      <c r="RE34" s="23">
        <v>0</v>
      </c>
      <c r="RF34" s="21">
        <f t="shared" si="247"/>
        <v>0</v>
      </c>
      <c r="RG34" s="21">
        <f t="shared" si="193"/>
        <v>0</v>
      </c>
      <c r="RH34" s="21">
        <v>0</v>
      </c>
      <c r="RI34" s="21">
        <f t="shared" si="194"/>
        <v>0</v>
      </c>
      <c r="RJ34" s="21">
        <v>0</v>
      </c>
      <c r="RK34" s="21">
        <f t="shared" si="195"/>
        <v>0</v>
      </c>
      <c r="RL34" s="21">
        <v>0</v>
      </c>
      <c r="RM34" s="21">
        <f t="shared" si="196"/>
        <v>0</v>
      </c>
      <c r="RN34" s="21">
        <v>0</v>
      </c>
      <c r="RO34" s="21">
        <f t="shared" si="197"/>
        <v>0</v>
      </c>
      <c r="RP34" s="21">
        <v>0</v>
      </c>
      <c r="RQ34" s="21">
        <f t="shared" si="198"/>
        <v>0</v>
      </c>
      <c r="RR34" s="21">
        <f t="shared" si="27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0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1"/>
        <v>0</v>
      </c>
      <c r="SE34" s="21">
        <v>0</v>
      </c>
      <c r="SF34" s="21">
        <f t="shared" si="202"/>
        <v>0</v>
      </c>
      <c r="SG34" s="21">
        <v>0</v>
      </c>
      <c r="SH34" s="21">
        <f t="shared" si="203"/>
        <v>0</v>
      </c>
      <c r="SI34" s="21">
        <v>0</v>
      </c>
      <c r="SJ34" s="21">
        <f t="shared" si="204"/>
        <v>0</v>
      </c>
      <c r="SK34" s="21">
        <v>0</v>
      </c>
      <c r="SL34" s="21">
        <f t="shared" si="205"/>
        <v>0</v>
      </c>
      <c r="SM34" s="21">
        <v>0</v>
      </c>
      <c r="SN34" s="21">
        <f t="shared" si="206"/>
        <v>0</v>
      </c>
      <c r="SO34" s="21">
        <f t="shared" si="207"/>
        <v>0</v>
      </c>
      <c r="SP34" s="21"/>
      <c r="SQ34" s="23">
        <f t="shared" si="281"/>
        <v>0</v>
      </c>
      <c r="SR34" s="22"/>
      <c r="SS34" s="22"/>
      <c r="ST34" s="22"/>
      <c r="SU34" s="23">
        <v>0</v>
      </c>
      <c r="SV34" s="21">
        <f t="shared" si="248"/>
        <v>0</v>
      </c>
      <c r="SW34" s="21">
        <f t="shared" si="209"/>
        <v>0</v>
      </c>
      <c r="SX34" s="21">
        <v>0</v>
      </c>
      <c r="SY34" s="21">
        <f t="shared" si="210"/>
        <v>0</v>
      </c>
      <c r="SZ34" s="21">
        <v>0</v>
      </c>
      <c r="TA34" s="21">
        <f t="shared" si="211"/>
        <v>0</v>
      </c>
      <c r="TB34" s="21">
        <v>0</v>
      </c>
      <c r="TC34" s="21">
        <f t="shared" si="212"/>
        <v>0</v>
      </c>
      <c r="TD34" s="21">
        <v>0</v>
      </c>
      <c r="TE34" s="21">
        <f t="shared" si="213"/>
        <v>0</v>
      </c>
      <c r="TF34" s="21">
        <v>0</v>
      </c>
      <c r="TG34" s="21">
        <f t="shared" si="214"/>
        <v>0</v>
      </c>
      <c r="TH34" s="21">
        <f t="shared" si="27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16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17"/>
        <v>0</v>
      </c>
      <c r="TU34" s="21">
        <v>0</v>
      </c>
      <c r="TV34" s="21">
        <f t="shared" si="218"/>
        <v>0</v>
      </c>
      <c r="TW34" s="21">
        <v>0</v>
      </c>
      <c r="TX34" s="21">
        <f t="shared" si="219"/>
        <v>0</v>
      </c>
      <c r="TY34" s="21">
        <v>0</v>
      </c>
      <c r="TZ34" s="21">
        <f t="shared" si="220"/>
        <v>0</v>
      </c>
      <c r="UA34" s="21">
        <v>0</v>
      </c>
      <c r="UB34" s="21">
        <f t="shared" si="221"/>
        <v>0</v>
      </c>
      <c r="UC34" s="21">
        <v>0</v>
      </c>
      <c r="UD34" s="21">
        <f t="shared" si="222"/>
        <v>0</v>
      </c>
      <c r="UE34" s="21">
        <f t="shared" si="223"/>
        <v>0</v>
      </c>
      <c r="UF34" s="21"/>
      <c r="UG34" s="23">
        <f t="shared" si="282"/>
        <v>0</v>
      </c>
      <c r="UH34" s="24">
        <f t="shared" si="15"/>
        <v>0</v>
      </c>
      <c r="UI34" s="24">
        <f t="shared" si="16"/>
        <v>0</v>
      </c>
      <c r="UJ34" s="24">
        <f t="shared" si="224"/>
        <v>0</v>
      </c>
    </row>
    <row r="35" spans="1:556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7"/>
        <v>0</v>
      </c>
      <c r="M35" s="21">
        <f t="shared" si="18"/>
        <v>0</v>
      </c>
      <c r="N35" s="21">
        <v>0</v>
      </c>
      <c r="O35" s="21">
        <f t="shared" si="19"/>
        <v>0</v>
      </c>
      <c r="P35" s="21">
        <v>0</v>
      </c>
      <c r="Q35" s="21">
        <f t="shared" si="20"/>
        <v>0</v>
      </c>
      <c r="R35" s="21">
        <v>0</v>
      </c>
      <c r="S35" s="21">
        <f t="shared" si="21"/>
        <v>0</v>
      </c>
      <c r="T35" s="21">
        <v>0</v>
      </c>
      <c r="U35" s="21">
        <f t="shared" si="22"/>
        <v>0</v>
      </c>
      <c r="V35" s="21">
        <v>0</v>
      </c>
      <c r="W35" s="21">
        <f t="shared" si="23"/>
        <v>0</v>
      </c>
      <c r="X35" s="21">
        <f t="shared" si="24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5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6"/>
        <v>0</v>
      </c>
      <c r="AK35" s="21">
        <v>0</v>
      </c>
      <c r="AL35" s="21">
        <f t="shared" si="27"/>
        <v>0</v>
      </c>
      <c r="AM35" s="21">
        <v>0</v>
      </c>
      <c r="AN35" s="21">
        <f t="shared" si="28"/>
        <v>0</v>
      </c>
      <c r="AO35" s="21">
        <v>0</v>
      </c>
      <c r="AP35" s="21">
        <f t="shared" si="29"/>
        <v>0</v>
      </c>
      <c r="AQ35" s="21">
        <v>0</v>
      </c>
      <c r="AR35" s="21">
        <f t="shared" si="30"/>
        <v>0</v>
      </c>
      <c r="AS35" s="21">
        <v>0</v>
      </c>
      <c r="AT35" s="21">
        <f t="shared" si="31"/>
        <v>0</v>
      </c>
      <c r="AU35" s="21">
        <f t="shared" si="32"/>
        <v>0</v>
      </c>
      <c r="AV35" s="21"/>
      <c r="AW35" s="23">
        <f t="shared" si="225"/>
        <v>0</v>
      </c>
      <c r="AX35" s="22"/>
      <c r="AY35" s="22"/>
      <c r="AZ35" s="22"/>
      <c r="BA35" s="23">
        <v>0</v>
      </c>
      <c r="BB35" s="21">
        <f t="shared" si="237"/>
        <v>0</v>
      </c>
      <c r="BC35" s="21">
        <f t="shared" si="34"/>
        <v>0</v>
      </c>
      <c r="BD35" s="21">
        <v>0</v>
      </c>
      <c r="BE35" s="21">
        <f t="shared" si="35"/>
        <v>0</v>
      </c>
      <c r="BF35" s="21">
        <v>0</v>
      </c>
      <c r="BG35" s="21">
        <f t="shared" si="36"/>
        <v>0</v>
      </c>
      <c r="BH35" s="21">
        <v>0</v>
      </c>
      <c r="BI35" s="21">
        <f t="shared" si="37"/>
        <v>0</v>
      </c>
      <c r="BJ35" s="21">
        <v>0</v>
      </c>
      <c r="BK35" s="21">
        <f t="shared" si="38"/>
        <v>0</v>
      </c>
      <c r="BL35" s="21">
        <v>0</v>
      </c>
      <c r="BM35" s="21">
        <f t="shared" si="39"/>
        <v>0</v>
      </c>
      <c r="BN35" s="21">
        <f t="shared" si="26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1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2"/>
        <v>0</v>
      </c>
      <c r="CA35" s="21">
        <v>0</v>
      </c>
      <c r="CB35" s="21">
        <f t="shared" si="43"/>
        <v>0</v>
      </c>
      <c r="CC35" s="21">
        <v>0</v>
      </c>
      <c r="CD35" s="21">
        <f t="shared" si="44"/>
        <v>0</v>
      </c>
      <c r="CE35" s="21">
        <v>0</v>
      </c>
      <c r="CF35" s="21">
        <f t="shared" si="45"/>
        <v>0</v>
      </c>
      <c r="CG35" s="21">
        <v>0</v>
      </c>
      <c r="CH35" s="21">
        <f t="shared" si="46"/>
        <v>0</v>
      </c>
      <c r="CI35" s="21">
        <v>0</v>
      </c>
      <c r="CJ35" s="21">
        <f t="shared" si="47"/>
        <v>0</v>
      </c>
      <c r="CK35" s="21">
        <f t="shared" si="48"/>
        <v>0</v>
      </c>
      <c r="CL35" s="21"/>
      <c r="CM35" s="23">
        <f t="shared" si="272"/>
        <v>0</v>
      </c>
      <c r="CN35" s="22"/>
      <c r="CO35" s="22"/>
      <c r="CP35" s="22"/>
      <c r="CQ35" s="23">
        <v>0</v>
      </c>
      <c r="CR35" s="21">
        <f t="shared" si="238"/>
        <v>0</v>
      </c>
      <c r="CS35" s="21">
        <f t="shared" si="50"/>
        <v>0</v>
      </c>
      <c r="CT35" s="21">
        <v>0</v>
      </c>
      <c r="CU35" s="21">
        <f t="shared" si="51"/>
        <v>0</v>
      </c>
      <c r="CV35" s="21">
        <v>0</v>
      </c>
      <c r="CW35" s="21">
        <f t="shared" si="52"/>
        <v>0</v>
      </c>
      <c r="CX35" s="21">
        <v>0</v>
      </c>
      <c r="CY35" s="21">
        <f t="shared" si="53"/>
        <v>0</v>
      </c>
      <c r="CZ35" s="21">
        <v>0</v>
      </c>
      <c r="DA35" s="21">
        <f t="shared" si="54"/>
        <v>0</v>
      </c>
      <c r="DB35" s="21">
        <v>0</v>
      </c>
      <c r="DC35" s="21">
        <f t="shared" si="55"/>
        <v>0</v>
      </c>
      <c r="DD35" s="21">
        <f t="shared" si="26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7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8"/>
        <v>0</v>
      </c>
      <c r="DS35" s="21">
        <v>0</v>
      </c>
      <c r="DT35" s="21">
        <f t="shared" si="59"/>
        <v>0</v>
      </c>
      <c r="DU35" s="21">
        <v>0</v>
      </c>
      <c r="DV35" s="21">
        <f t="shared" si="60"/>
        <v>0</v>
      </c>
      <c r="DW35" s="21">
        <v>0</v>
      </c>
      <c r="DX35" s="21">
        <f t="shared" si="61"/>
        <v>0</v>
      </c>
      <c r="DY35" s="21">
        <v>0</v>
      </c>
      <c r="DZ35" s="21">
        <f t="shared" si="62"/>
        <v>0</v>
      </c>
      <c r="EA35" s="21">
        <f t="shared" si="63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39"/>
        <v>0</v>
      </c>
      <c r="EI35" s="21">
        <f t="shared" si="65"/>
        <v>0</v>
      </c>
      <c r="EJ35" s="21">
        <v>0</v>
      </c>
      <c r="EK35" s="21">
        <f t="shared" si="66"/>
        <v>0</v>
      </c>
      <c r="EL35" s="21">
        <v>0</v>
      </c>
      <c r="EM35" s="21">
        <f t="shared" si="67"/>
        <v>0</v>
      </c>
      <c r="EN35" s="21">
        <v>0</v>
      </c>
      <c r="EO35" s="21">
        <f t="shared" si="68"/>
        <v>0</v>
      </c>
      <c r="EP35" s="21">
        <v>0</v>
      </c>
      <c r="EQ35" s="21">
        <f t="shared" si="69"/>
        <v>0</v>
      </c>
      <c r="ER35" s="21">
        <v>0</v>
      </c>
      <c r="ES35" s="21">
        <f t="shared" si="70"/>
        <v>0</v>
      </c>
      <c r="ET35" s="21">
        <f t="shared" si="26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2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3"/>
        <v>0</v>
      </c>
      <c r="FG35" s="21">
        <v>0</v>
      </c>
      <c r="FH35" s="21">
        <f t="shared" si="74"/>
        <v>0</v>
      </c>
      <c r="FI35" s="21">
        <v>0</v>
      </c>
      <c r="FJ35" s="21">
        <f t="shared" si="75"/>
        <v>0</v>
      </c>
      <c r="FK35" s="21">
        <v>0</v>
      </c>
      <c r="FL35" s="21">
        <f t="shared" si="76"/>
        <v>0</v>
      </c>
      <c r="FM35" s="21">
        <v>0</v>
      </c>
      <c r="FN35" s="21">
        <f t="shared" si="77"/>
        <v>0</v>
      </c>
      <c r="FO35" s="21">
        <v>0</v>
      </c>
      <c r="FP35" s="21">
        <f t="shared" si="78"/>
        <v>0</v>
      </c>
      <c r="FQ35" s="21">
        <f t="shared" si="79"/>
        <v>0</v>
      </c>
      <c r="FR35" s="21"/>
      <c r="FS35" s="23">
        <f t="shared" si="273"/>
        <v>0</v>
      </c>
      <c r="FT35" s="22"/>
      <c r="FU35" s="22"/>
      <c r="FV35" s="22"/>
      <c r="FW35" s="23">
        <v>0</v>
      </c>
      <c r="FX35" s="21">
        <f t="shared" si="240"/>
        <v>0</v>
      </c>
      <c r="FY35" s="21">
        <f t="shared" si="81"/>
        <v>0</v>
      </c>
      <c r="FZ35" s="21">
        <v>0</v>
      </c>
      <c r="GA35" s="21">
        <f t="shared" si="82"/>
        <v>0</v>
      </c>
      <c r="GB35" s="21">
        <v>0</v>
      </c>
      <c r="GC35" s="21">
        <f t="shared" si="83"/>
        <v>0</v>
      </c>
      <c r="GD35" s="21">
        <v>0</v>
      </c>
      <c r="GE35" s="21">
        <f t="shared" si="84"/>
        <v>0</v>
      </c>
      <c r="GF35" s="21">
        <v>0</v>
      </c>
      <c r="GG35" s="21">
        <f t="shared" si="85"/>
        <v>0</v>
      </c>
      <c r="GH35" s="21">
        <v>0</v>
      </c>
      <c r="GI35" s="21">
        <f t="shared" si="86"/>
        <v>0</v>
      </c>
      <c r="GJ35" s="21">
        <f t="shared" si="26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8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89"/>
        <v>0</v>
      </c>
      <c r="GW35" s="21">
        <v>0</v>
      </c>
      <c r="GX35" s="21">
        <f t="shared" si="90"/>
        <v>0</v>
      </c>
      <c r="GY35" s="21">
        <v>0</v>
      </c>
      <c r="GZ35" s="21">
        <f t="shared" si="91"/>
        <v>0</v>
      </c>
      <c r="HA35" s="21">
        <v>0</v>
      </c>
      <c r="HB35" s="21">
        <f t="shared" si="92"/>
        <v>0</v>
      </c>
      <c r="HC35" s="21">
        <v>0</v>
      </c>
      <c r="HD35" s="21">
        <f t="shared" si="93"/>
        <v>0</v>
      </c>
      <c r="HE35" s="21">
        <v>0</v>
      </c>
      <c r="HF35" s="21">
        <f t="shared" si="94"/>
        <v>0</v>
      </c>
      <c r="HG35" s="21">
        <f t="shared" si="95"/>
        <v>0</v>
      </c>
      <c r="HH35" s="21"/>
      <c r="HI35" s="23">
        <f t="shared" si="274"/>
        <v>0</v>
      </c>
      <c r="HJ35" s="22"/>
      <c r="HK35" s="22"/>
      <c r="HL35" s="22"/>
      <c r="HM35" s="23">
        <v>0</v>
      </c>
      <c r="HN35" s="21">
        <f t="shared" si="241"/>
        <v>0</v>
      </c>
      <c r="HO35" s="21">
        <f t="shared" si="97"/>
        <v>0</v>
      </c>
      <c r="HP35" s="21">
        <v>0</v>
      </c>
      <c r="HQ35" s="21">
        <f t="shared" si="98"/>
        <v>0</v>
      </c>
      <c r="HR35" s="21">
        <v>0</v>
      </c>
      <c r="HS35" s="21">
        <f t="shared" si="99"/>
        <v>0</v>
      </c>
      <c r="HT35" s="21">
        <v>0</v>
      </c>
      <c r="HU35" s="21">
        <f t="shared" si="100"/>
        <v>0</v>
      </c>
      <c r="HV35" s="21">
        <v>0</v>
      </c>
      <c r="HW35" s="21">
        <f t="shared" si="101"/>
        <v>0</v>
      </c>
      <c r="HX35" s="21">
        <v>0</v>
      </c>
      <c r="HY35" s="21">
        <f t="shared" si="102"/>
        <v>0</v>
      </c>
      <c r="HZ35" s="21">
        <f t="shared" si="26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4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5"/>
        <v>0</v>
      </c>
      <c r="IM35" s="21">
        <v>0</v>
      </c>
      <c r="IN35" s="21">
        <f t="shared" si="106"/>
        <v>0</v>
      </c>
      <c r="IO35" s="21">
        <v>0</v>
      </c>
      <c r="IP35" s="21">
        <f t="shared" si="107"/>
        <v>0</v>
      </c>
      <c r="IQ35" s="21">
        <v>0</v>
      </c>
      <c r="IR35" s="21">
        <f t="shared" si="108"/>
        <v>0</v>
      </c>
      <c r="IS35" s="21">
        <v>0</v>
      </c>
      <c r="IT35" s="21">
        <f t="shared" si="109"/>
        <v>0</v>
      </c>
      <c r="IU35" s="21">
        <v>0</v>
      </c>
      <c r="IV35" s="21">
        <f t="shared" si="110"/>
        <v>0</v>
      </c>
      <c r="IW35" s="21">
        <f t="shared" si="111"/>
        <v>0</v>
      </c>
      <c r="IX35" s="21"/>
      <c r="IY35" s="23">
        <f t="shared" si="275"/>
        <v>0</v>
      </c>
      <c r="IZ35" s="22"/>
      <c r="JA35" s="22"/>
      <c r="JB35" s="22"/>
      <c r="JC35" s="23">
        <v>0</v>
      </c>
      <c r="JD35" s="21">
        <f t="shared" si="242"/>
        <v>0</v>
      </c>
      <c r="JE35" s="21">
        <f t="shared" si="113"/>
        <v>0</v>
      </c>
      <c r="JF35" s="21">
        <v>0</v>
      </c>
      <c r="JG35" s="21">
        <f t="shared" si="114"/>
        <v>0</v>
      </c>
      <c r="JH35" s="21">
        <v>0</v>
      </c>
      <c r="JI35" s="21">
        <f t="shared" si="115"/>
        <v>0</v>
      </c>
      <c r="JJ35" s="21">
        <v>0</v>
      </c>
      <c r="JK35" s="21">
        <f t="shared" si="116"/>
        <v>0</v>
      </c>
      <c r="JL35" s="21">
        <v>0</v>
      </c>
      <c r="JM35" s="21">
        <f t="shared" si="117"/>
        <v>0</v>
      </c>
      <c r="JN35" s="21">
        <v>0</v>
      </c>
      <c r="JO35" s="21">
        <f t="shared" si="118"/>
        <v>0</v>
      </c>
      <c r="JP35" s="21">
        <f t="shared" si="26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0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1"/>
        <v>0</v>
      </c>
      <c r="KC35" s="21">
        <v>0</v>
      </c>
      <c r="KD35" s="21">
        <f t="shared" si="122"/>
        <v>0</v>
      </c>
      <c r="KE35" s="21">
        <v>0</v>
      </c>
      <c r="KF35" s="21">
        <f t="shared" si="123"/>
        <v>0</v>
      </c>
      <c r="KG35" s="21">
        <v>0</v>
      </c>
      <c r="KH35" s="21">
        <f t="shared" si="124"/>
        <v>0</v>
      </c>
      <c r="KI35" s="21">
        <v>0</v>
      </c>
      <c r="KJ35" s="21">
        <f t="shared" si="125"/>
        <v>0</v>
      </c>
      <c r="KK35" s="21">
        <v>0</v>
      </c>
      <c r="KL35" s="21">
        <f t="shared" si="126"/>
        <v>0</v>
      </c>
      <c r="KM35" s="21">
        <f t="shared" si="127"/>
        <v>0</v>
      </c>
      <c r="KN35" s="21"/>
      <c r="KO35" s="23">
        <f t="shared" si="276"/>
        <v>0</v>
      </c>
      <c r="KP35" s="22"/>
      <c r="KQ35" s="22"/>
      <c r="KR35" s="22"/>
      <c r="KS35" s="23">
        <v>0</v>
      </c>
      <c r="KT35" s="21">
        <f t="shared" si="243"/>
        <v>0</v>
      </c>
      <c r="KU35" s="21">
        <f t="shared" si="129"/>
        <v>0</v>
      </c>
      <c r="KV35" s="21">
        <v>0</v>
      </c>
      <c r="KW35" s="21">
        <f t="shared" si="130"/>
        <v>0</v>
      </c>
      <c r="KX35" s="21">
        <v>0</v>
      </c>
      <c r="KY35" s="21">
        <f t="shared" si="131"/>
        <v>0</v>
      </c>
      <c r="KZ35" s="21">
        <v>0</v>
      </c>
      <c r="LA35" s="21">
        <f t="shared" si="132"/>
        <v>0</v>
      </c>
      <c r="LB35" s="21">
        <v>0</v>
      </c>
      <c r="LC35" s="21">
        <f t="shared" si="133"/>
        <v>0</v>
      </c>
      <c r="LD35" s="21">
        <v>0</v>
      </c>
      <c r="LE35" s="21">
        <f t="shared" si="134"/>
        <v>0</v>
      </c>
      <c r="LF35" s="21">
        <f t="shared" si="26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6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7"/>
        <v>0</v>
      </c>
      <c r="LS35" s="21">
        <v>0</v>
      </c>
      <c r="LT35" s="21">
        <f t="shared" si="138"/>
        <v>0</v>
      </c>
      <c r="LU35" s="21">
        <v>0</v>
      </c>
      <c r="LV35" s="21">
        <f t="shared" si="139"/>
        <v>0</v>
      </c>
      <c r="LW35" s="21">
        <v>0</v>
      </c>
      <c r="LX35" s="21">
        <f t="shared" si="140"/>
        <v>0</v>
      </c>
      <c r="LY35" s="21">
        <v>0</v>
      </c>
      <c r="LZ35" s="21">
        <f t="shared" si="141"/>
        <v>0</v>
      </c>
      <c r="MA35" s="21">
        <v>0</v>
      </c>
      <c r="MB35" s="21">
        <f t="shared" si="142"/>
        <v>0</v>
      </c>
      <c r="MC35" s="21">
        <f t="shared" si="143"/>
        <v>0</v>
      </c>
      <c r="MD35" s="21"/>
      <c r="ME35" s="23">
        <f t="shared" si="277"/>
        <v>0</v>
      </c>
      <c r="MF35" s="22"/>
      <c r="MG35" s="22"/>
      <c r="MH35" s="22"/>
      <c r="MI35" s="23">
        <v>0</v>
      </c>
      <c r="MJ35" s="21">
        <f t="shared" si="244"/>
        <v>0</v>
      </c>
      <c r="MK35" s="21">
        <f t="shared" si="145"/>
        <v>0</v>
      </c>
      <c r="ML35" s="21">
        <v>0</v>
      </c>
      <c r="MM35" s="21">
        <f t="shared" si="146"/>
        <v>0</v>
      </c>
      <c r="MN35" s="21">
        <v>0</v>
      </c>
      <c r="MO35" s="21">
        <f t="shared" si="147"/>
        <v>0</v>
      </c>
      <c r="MP35" s="21">
        <v>0</v>
      </c>
      <c r="MQ35" s="21">
        <f t="shared" si="148"/>
        <v>0</v>
      </c>
      <c r="MR35" s="21">
        <v>0</v>
      </c>
      <c r="MS35" s="21">
        <f t="shared" si="149"/>
        <v>0</v>
      </c>
      <c r="MT35" s="21">
        <v>0</v>
      </c>
      <c r="MU35" s="21">
        <f t="shared" si="150"/>
        <v>0</v>
      </c>
      <c r="MV35" s="21">
        <f t="shared" si="26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2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3"/>
        <v>0</v>
      </c>
      <c r="NI35" s="21">
        <v>0</v>
      </c>
      <c r="NJ35" s="21">
        <f t="shared" si="154"/>
        <v>0</v>
      </c>
      <c r="NK35" s="21">
        <v>0</v>
      </c>
      <c r="NL35" s="21">
        <f t="shared" si="155"/>
        <v>0</v>
      </c>
      <c r="NM35" s="21">
        <v>0</v>
      </c>
      <c r="NN35" s="21">
        <f t="shared" si="156"/>
        <v>0</v>
      </c>
      <c r="NO35" s="21">
        <v>0</v>
      </c>
      <c r="NP35" s="21">
        <f t="shared" si="157"/>
        <v>0</v>
      </c>
      <c r="NQ35" s="21">
        <v>0</v>
      </c>
      <c r="NR35" s="21">
        <f t="shared" si="158"/>
        <v>0</v>
      </c>
      <c r="NS35" s="21">
        <f t="shared" si="159"/>
        <v>0</v>
      </c>
      <c r="NT35" s="21"/>
      <c r="NU35" s="23">
        <f t="shared" si="278"/>
        <v>0</v>
      </c>
      <c r="NV35" s="22"/>
      <c r="NW35" s="22"/>
      <c r="NX35" s="22"/>
      <c r="NY35" s="23">
        <v>0</v>
      </c>
      <c r="NZ35" s="21">
        <f t="shared" si="245"/>
        <v>0</v>
      </c>
      <c r="OA35" s="21">
        <f t="shared" si="161"/>
        <v>0</v>
      </c>
      <c r="OB35" s="21">
        <v>0</v>
      </c>
      <c r="OC35" s="21">
        <f t="shared" si="162"/>
        <v>0</v>
      </c>
      <c r="OD35" s="21">
        <v>0</v>
      </c>
      <c r="OE35" s="21">
        <f t="shared" si="163"/>
        <v>0</v>
      </c>
      <c r="OF35" s="21">
        <v>0</v>
      </c>
      <c r="OG35" s="21">
        <f t="shared" si="164"/>
        <v>0</v>
      </c>
      <c r="OH35" s="21">
        <v>0</v>
      </c>
      <c r="OI35" s="21">
        <f t="shared" si="165"/>
        <v>0</v>
      </c>
      <c r="OJ35" s="21">
        <v>0</v>
      </c>
      <c r="OK35" s="21">
        <f t="shared" si="166"/>
        <v>0</v>
      </c>
      <c r="OL35" s="21">
        <f t="shared" si="26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68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69"/>
        <v>0</v>
      </c>
      <c r="OY35" s="21">
        <v>0</v>
      </c>
      <c r="OZ35" s="21">
        <f t="shared" si="170"/>
        <v>0</v>
      </c>
      <c r="PA35" s="21">
        <v>0</v>
      </c>
      <c r="PB35" s="21">
        <f t="shared" si="171"/>
        <v>0</v>
      </c>
      <c r="PC35" s="21">
        <v>0</v>
      </c>
      <c r="PD35" s="21">
        <f t="shared" si="172"/>
        <v>0</v>
      </c>
      <c r="PE35" s="21">
        <v>0</v>
      </c>
      <c r="PF35" s="21">
        <f t="shared" si="173"/>
        <v>0</v>
      </c>
      <c r="PG35" s="21">
        <v>0</v>
      </c>
      <c r="PH35" s="21">
        <f t="shared" si="174"/>
        <v>0</v>
      </c>
      <c r="PI35" s="21">
        <f t="shared" si="175"/>
        <v>0</v>
      </c>
      <c r="PJ35" s="21"/>
      <c r="PK35" s="23">
        <f t="shared" si="279"/>
        <v>0</v>
      </c>
      <c r="PL35" s="22"/>
      <c r="PM35" s="22"/>
      <c r="PN35" s="22"/>
      <c r="PO35" s="23">
        <v>0</v>
      </c>
      <c r="PP35" s="21">
        <f t="shared" si="246"/>
        <v>0</v>
      </c>
      <c r="PQ35" s="21">
        <f t="shared" si="177"/>
        <v>0</v>
      </c>
      <c r="PR35" s="21">
        <v>0</v>
      </c>
      <c r="PS35" s="21">
        <f t="shared" si="178"/>
        <v>0</v>
      </c>
      <c r="PT35" s="21">
        <v>0</v>
      </c>
      <c r="PU35" s="21">
        <f t="shared" si="179"/>
        <v>0</v>
      </c>
      <c r="PV35" s="21">
        <v>0</v>
      </c>
      <c r="PW35" s="21">
        <f t="shared" si="180"/>
        <v>0</v>
      </c>
      <c r="PX35" s="21">
        <v>0</v>
      </c>
      <c r="PY35" s="21">
        <f t="shared" si="181"/>
        <v>0</v>
      </c>
      <c r="PZ35" s="21">
        <v>0</v>
      </c>
      <c r="QA35" s="21">
        <f t="shared" si="182"/>
        <v>0</v>
      </c>
      <c r="QB35" s="21">
        <f t="shared" si="26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4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5"/>
        <v>0</v>
      </c>
      <c r="QO35" s="21">
        <v>0</v>
      </c>
      <c r="QP35" s="21">
        <f t="shared" si="186"/>
        <v>0</v>
      </c>
      <c r="QQ35" s="21">
        <v>0</v>
      </c>
      <c r="QR35" s="21">
        <f t="shared" si="187"/>
        <v>0</v>
      </c>
      <c r="QS35" s="21">
        <v>0</v>
      </c>
      <c r="QT35" s="21">
        <f t="shared" si="188"/>
        <v>0</v>
      </c>
      <c r="QU35" s="21">
        <v>0</v>
      </c>
      <c r="QV35" s="21">
        <f t="shared" si="189"/>
        <v>0</v>
      </c>
      <c r="QW35" s="21">
        <v>0</v>
      </c>
      <c r="QX35" s="21">
        <f t="shared" si="190"/>
        <v>0</v>
      </c>
      <c r="QY35" s="21">
        <f t="shared" si="191"/>
        <v>0</v>
      </c>
      <c r="QZ35" s="21"/>
      <c r="RA35" s="23">
        <f t="shared" si="280"/>
        <v>0</v>
      </c>
      <c r="RB35" s="22"/>
      <c r="RC35" s="22"/>
      <c r="RD35" s="22"/>
      <c r="RE35" s="23">
        <v>0</v>
      </c>
      <c r="RF35" s="21">
        <f t="shared" si="247"/>
        <v>0</v>
      </c>
      <c r="RG35" s="21">
        <f t="shared" si="193"/>
        <v>0</v>
      </c>
      <c r="RH35" s="21">
        <v>0</v>
      </c>
      <c r="RI35" s="21">
        <f t="shared" si="194"/>
        <v>0</v>
      </c>
      <c r="RJ35" s="21">
        <v>0</v>
      </c>
      <c r="RK35" s="21">
        <f t="shared" si="195"/>
        <v>0</v>
      </c>
      <c r="RL35" s="21">
        <v>0</v>
      </c>
      <c r="RM35" s="21">
        <f t="shared" si="196"/>
        <v>0</v>
      </c>
      <c r="RN35" s="21">
        <v>0</v>
      </c>
      <c r="RO35" s="21">
        <f t="shared" si="197"/>
        <v>0</v>
      </c>
      <c r="RP35" s="21">
        <v>0</v>
      </c>
      <c r="RQ35" s="21">
        <f t="shared" si="198"/>
        <v>0</v>
      </c>
      <c r="RR35" s="21">
        <f t="shared" si="27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0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1"/>
        <v>0</v>
      </c>
      <c r="SE35" s="21">
        <v>0</v>
      </c>
      <c r="SF35" s="21">
        <f t="shared" si="202"/>
        <v>0</v>
      </c>
      <c r="SG35" s="21">
        <v>0</v>
      </c>
      <c r="SH35" s="21">
        <f t="shared" si="203"/>
        <v>0</v>
      </c>
      <c r="SI35" s="21">
        <v>0</v>
      </c>
      <c r="SJ35" s="21">
        <f t="shared" si="204"/>
        <v>0</v>
      </c>
      <c r="SK35" s="21">
        <v>0</v>
      </c>
      <c r="SL35" s="21">
        <f t="shared" si="205"/>
        <v>0</v>
      </c>
      <c r="SM35" s="21">
        <v>0</v>
      </c>
      <c r="SN35" s="21">
        <f t="shared" si="206"/>
        <v>0</v>
      </c>
      <c r="SO35" s="21">
        <f t="shared" si="207"/>
        <v>0</v>
      </c>
      <c r="SP35" s="21"/>
      <c r="SQ35" s="23">
        <f t="shared" si="281"/>
        <v>0</v>
      </c>
      <c r="SR35" s="22"/>
      <c r="SS35" s="22"/>
      <c r="ST35" s="22"/>
      <c r="SU35" s="23">
        <v>0</v>
      </c>
      <c r="SV35" s="21">
        <f t="shared" si="248"/>
        <v>0</v>
      </c>
      <c r="SW35" s="21">
        <f t="shared" si="209"/>
        <v>0</v>
      </c>
      <c r="SX35" s="21">
        <v>0</v>
      </c>
      <c r="SY35" s="21">
        <f t="shared" si="210"/>
        <v>0</v>
      </c>
      <c r="SZ35" s="21">
        <v>0</v>
      </c>
      <c r="TA35" s="21">
        <f t="shared" si="211"/>
        <v>0</v>
      </c>
      <c r="TB35" s="21">
        <v>0</v>
      </c>
      <c r="TC35" s="21">
        <f t="shared" si="212"/>
        <v>0</v>
      </c>
      <c r="TD35" s="21">
        <v>0</v>
      </c>
      <c r="TE35" s="21">
        <f t="shared" si="213"/>
        <v>0</v>
      </c>
      <c r="TF35" s="21">
        <v>0</v>
      </c>
      <c r="TG35" s="21">
        <f t="shared" si="214"/>
        <v>0</v>
      </c>
      <c r="TH35" s="21">
        <f t="shared" si="27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16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17"/>
        <v>0</v>
      </c>
      <c r="TU35" s="21">
        <v>0</v>
      </c>
      <c r="TV35" s="21">
        <f t="shared" si="218"/>
        <v>0</v>
      </c>
      <c r="TW35" s="21">
        <v>0</v>
      </c>
      <c r="TX35" s="21">
        <f t="shared" si="219"/>
        <v>0</v>
      </c>
      <c r="TY35" s="21">
        <v>0</v>
      </c>
      <c r="TZ35" s="21">
        <f t="shared" si="220"/>
        <v>0</v>
      </c>
      <c r="UA35" s="21">
        <v>0</v>
      </c>
      <c r="UB35" s="21">
        <f t="shared" si="221"/>
        <v>0</v>
      </c>
      <c r="UC35" s="21">
        <v>0</v>
      </c>
      <c r="UD35" s="21">
        <f t="shared" si="222"/>
        <v>0</v>
      </c>
      <c r="UE35" s="21">
        <f t="shared" si="223"/>
        <v>0</v>
      </c>
      <c r="UF35" s="21"/>
      <c r="UG35" s="23">
        <f t="shared" si="282"/>
        <v>0</v>
      </c>
      <c r="UH35" s="24">
        <f t="shared" si="15"/>
        <v>0</v>
      </c>
      <c r="UI35" s="24">
        <f t="shared" si="16"/>
        <v>0</v>
      </c>
      <c r="UJ35" s="24">
        <f t="shared" si="224"/>
        <v>0</v>
      </c>
    </row>
    <row r="36" spans="1:556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7"/>
        <v>0</v>
      </c>
      <c r="M36" s="21">
        <f t="shared" si="18"/>
        <v>0</v>
      </c>
      <c r="N36" s="21">
        <v>0</v>
      </c>
      <c r="O36" s="21">
        <f t="shared" si="19"/>
        <v>0</v>
      </c>
      <c r="P36" s="21">
        <v>0</v>
      </c>
      <c r="Q36" s="21">
        <f t="shared" si="20"/>
        <v>0</v>
      </c>
      <c r="R36" s="21">
        <v>0</v>
      </c>
      <c r="S36" s="21">
        <f t="shared" si="21"/>
        <v>0</v>
      </c>
      <c r="T36" s="21">
        <v>0</v>
      </c>
      <c r="U36" s="21">
        <f t="shared" si="22"/>
        <v>0</v>
      </c>
      <c r="V36" s="21">
        <v>0</v>
      </c>
      <c r="W36" s="21">
        <f t="shared" si="23"/>
        <v>0</v>
      </c>
      <c r="X36" s="21">
        <f t="shared" si="24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5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6"/>
        <v>0</v>
      </c>
      <c r="AK36" s="21">
        <v>0</v>
      </c>
      <c r="AL36" s="21">
        <f t="shared" si="27"/>
        <v>0</v>
      </c>
      <c r="AM36" s="21">
        <v>0</v>
      </c>
      <c r="AN36" s="21">
        <f t="shared" si="28"/>
        <v>0</v>
      </c>
      <c r="AO36" s="21">
        <v>0</v>
      </c>
      <c r="AP36" s="21">
        <f t="shared" si="29"/>
        <v>0</v>
      </c>
      <c r="AQ36" s="21">
        <v>0</v>
      </c>
      <c r="AR36" s="21">
        <f t="shared" si="30"/>
        <v>0</v>
      </c>
      <c r="AS36" s="21">
        <v>0</v>
      </c>
      <c r="AT36" s="21">
        <f t="shared" si="31"/>
        <v>0</v>
      </c>
      <c r="AU36" s="21">
        <f t="shared" si="32"/>
        <v>0</v>
      </c>
      <c r="AV36" s="21"/>
      <c r="AW36" s="23">
        <f t="shared" si="225"/>
        <v>0</v>
      </c>
      <c r="AX36" s="22"/>
      <c r="AY36" s="22"/>
      <c r="AZ36" s="22"/>
      <c r="BA36" s="23">
        <v>0</v>
      </c>
      <c r="BB36" s="21">
        <f t="shared" si="237"/>
        <v>0</v>
      </c>
      <c r="BC36" s="21">
        <f t="shared" si="34"/>
        <v>0</v>
      </c>
      <c r="BD36" s="21">
        <v>0</v>
      </c>
      <c r="BE36" s="21">
        <f t="shared" si="35"/>
        <v>0</v>
      </c>
      <c r="BF36" s="21">
        <v>0</v>
      </c>
      <c r="BG36" s="21">
        <f t="shared" si="36"/>
        <v>0</v>
      </c>
      <c r="BH36" s="21">
        <v>0</v>
      </c>
      <c r="BI36" s="21">
        <f t="shared" si="37"/>
        <v>0</v>
      </c>
      <c r="BJ36" s="21">
        <v>0</v>
      </c>
      <c r="BK36" s="21">
        <f t="shared" si="38"/>
        <v>0</v>
      </c>
      <c r="BL36" s="21">
        <v>0</v>
      </c>
      <c r="BM36" s="21">
        <f t="shared" si="39"/>
        <v>0</v>
      </c>
      <c r="BN36" s="21">
        <f t="shared" si="26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1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2"/>
        <v>0</v>
      </c>
      <c r="CA36" s="21">
        <v>0</v>
      </c>
      <c r="CB36" s="21">
        <f t="shared" si="43"/>
        <v>0</v>
      </c>
      <c r="CC36" s="21">
        <v>0</v>
      </c>
      <c r="CD36" s="21">
        <f t="shared" si="44"/>
        <v>0</v>
      </c>
      <c r="CE36" s="21">
        <v>0</v>
      </c>
      <c r="CF36" s="21">
        <f t="shared" si="45"/>
        <v>0</v>
      </c>
      <c r="CG36" s="21">
        <v>0</v>
      </c>
      <c r="CH36" s="21">
        <f t="shared" si="46"/>
        <v>0</v>
      </c>
      <c r="CI36" s="21">
        <v>0</v>
      </c>
      <c r="CJ36" s="21">
        <f t="shared" si="47"/>
        <v>0</v>
      </c>
      <c r="CK36" s="21">
        <f t="shared" si="48"/>
        <v>0</v>
      </c>
      <c r="CL36" s="21"/>
      <c r="CM36" s="23">
        <f t="shared" si="272"/>
        <v>0</v>
      </c>
      <c r="CN36" s="22"/>
      <c r="CO36" s="22"/>
      <c r="CP36" s="22"/>
      <c r="CQ36" s="23">
        <v>0</v>
      </c>
      <c r="CR36" s="21">
        <f t="shared" si="238"/>
        <v>0</v>
      </c>
      <c r="CS36" s="21">
        <f t="shared" si="50"/>
        <v>0</v>
      </c>
      <c r="CT36" s="21">
        <v>0</v>
      </c>
      <c r="CU36" s="21">
        <f t="shared" si="51"/>
        <v>0</v>
      </c>
      <c r="CV36" s="21">
        <v>0</v>
      </c>
      <c r="CW36" s="21">
        <f t="shared" si="52"/>
        <v>0</v>
      </c>
      <c r="CX36" s="21">
        <v>0</v>
      </c>
      <c r="CY36" s="21">
        <f t="shared" si="53"/>
        <v>0</v>
      </c>
      <c r="CZ36" s="21">
        <v>0</v>
      </c>
      <c r="DA36" s="21">
        <f t="shared" si="54"/>
        <v>0</v>
      </c>
      <c r="DB36" s="21">
        <v>0</v>
      </c>
      <c r="DC36" s="21">
        <f t="shared" si="55"/>
        <v>0</v>
      </c>
      <c r="DD36" s="21">
        <f t="shared" si="26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7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8"/>
        <v>0</v>
      </c>
      <c r="DS36" s="21">
        <v>0</v>
      </c>
      <c r="DT36" s="21">
        <f t="shared" si="59"/>
        <v>0</v>
      </c>
      <c r="DU36" s="21">
        <v>0</v>
      </c>
      <c r="DV36" s="21">
        <f t="shared" si="60"/>
        <v>0</v>
      </c>
      <c r="DW36" s="21">
        <v>0</v>
      </c>
      <c r="DX36" s="21">
        <f t="shared" si="61"/>
        <v>0</v>
      </c>
      <c r="DY36" s="21">
        <v>0</v>
      </c>
      <c r="DZ36" s="21">
        <f t="shared" si="62"/>
        <v>0</v>
      </c>
      <c r="EA36" s="21">
        <f t="shared" si="63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39"/>
        <v>0</v>
      </c>
      <c r="EI36" s="21">
        <f t="shared" si="65"/>
        <v>0</v>
      </c>
      <c r="EJ36" s="21">
        <v>0</v>
      </c>
      <c r="EK36" s="21">
        <f t="shared" si="66"/>
        <v>0</v>
      </c>
      <c r="EL36" s="21">
        <v>0</v>
      </c>
      <c r="EM36" s="21">
        <f t="shared" si="67"/>
        <v>0</v>
      </c>
      <c r="EN36" s="21">
        <v>0</v>
      </c>
      <c r="EO36" s="21">
        <f t="shared" si="68"/>
        <v>0</v>
      </c>
      <c r="EP36" s="21">
        <v>0</v>
      </c>
      <c r="EQ36" s="21">
        <f t="shared" si="69"/>
        <v>0</v>
      </c>
      <c r="ER36" s="21">
        <v>0</v>
      </c>
      <c r="ES36" s="21">
        <f t="shared" si="70"/>
        <v>0</v>
      </c>
      <c r="ET36" s="21">
        <f t="shared" si="26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2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3"/>
        <v>0</v>
      </c>
      <c r="FG36" s="21">
        <v>0</v>
      </c>
      <c r="FH36" s="21">
        <f t="shared" si="74"/>
        <v>0</v>
      </c>
      <c r="FI36" s="21">
        <v>0</v>
      </c>
      <c r="FJ36" s="21">
        <f t="shared" si="75"/>
        <v>0</v>
      </c>
      <c r="FK36" s="21">
        <v>0</v>
      </c>
      <c r="FL36" s="21">
        <f t="shared" si="76"/>
        <v>0</v>
      </c>
      <c r="FM36" s="21">
        <v>0</v>
      </c>
      <c r="FN36" s="21">
        <f t="shared" si="77"/>
        <v>0</v>
      </c>
      <c r="FO36" s="21">
        <v>0</v>
      </c>
      <c r="FP36" s="21">
        <f t="shared" si="78"/>
        <v>0</v>
      </c>
      <c r="FQ36" s="21">
        <f t="shared" si="79"/>
        <v>0</v>
      </c>
      <c r="FR36" s="21"/>
      <c r="FS36" s="23">
        <f t="shared" si="273"/>
        <v>0</v>
      </c>
      <c r="FT36" s="22"/>
      <c r="FU36" s="22"/>
      <c r="FV36" s="22"/>
      <c r="FW36" s="23">
        <v>0</v>
      </c>
      <c r="FX36" s="21">
        <f t="shared" si="240"/>
        <v>0</v>
      </c>
      <c r="FY36" s="21">
        <f t="shared" si="81"/>
        <v>0</v>
      </c>
      <c r="FZ36" s="21">
        <v>0</v>
      </c>
      <c r="GA36" s="21">
        <f t="shared" si="82"/>
        <v>0</v>
      </c>
      <c r="GB36" s="21">
        <v>0</v>
      </c>
      <c r="GC36" s="21">
        <f t="shared" si="83"/>
        <v>0</v>
      </c>
      <c r="GD36" s="21">
        <v>0</v>
      </c>
      <c r="GE36" s="21">
        <f t="shared" si="84"/>
        <v>0</v>
      </c>
      <c r="GF36" s="21">
        <v>0</v>
      </c>
      <c r="GG36" s="21">
        <f t="shared" si="85"/>
        <v>0</v>
      </c>
      <c r="GH36" s="21">
        <v>0</v>
      </c>
      <c r="GI36" s="21">
        <f t="shared" si="86"/>
        <v>0</v>
      </c>
      <c r="GJ36" s="21">
        <f t="shared" si="26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8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89"/>
        <v>0</v>
      </c>
      <c r="GW36" s="21">
        <v>0</v>
      </c>
      <c r="GX36" s="21">
        <f t="shared" si="90"/>
        <v>0</v>
      </c>
      <c r="GY36" s="21">
        <v>0</v>
      </c>
      <c r="GZ36" s="21">
        <f t="shared" si="91"/>
        <v>0</v>
      </c>
      <c r="HA36" s="21">
        <v>0</v>
      </c>
      <c r="HB36" s="21">
        <f t="shared" si="92"/>
        <v>0</v>
      </c>
      <c r="HC36" s="21">
        <v>0</v>
      </c>
      <c r="HD36" s="21">
        <f t="shared" si="93"/>
        <v>0</v>
      </c>
      <c r="HE36" s="21">
        <v>0</v>
      </c>
      <c r="HF36" s="21">
        <f t="shared" si="94"/>
        <v>0</v>
      </c>
      <c r="HG36" s="21">
        <f t="shared" si="95"/>
        <v>0</v>
      </c>
      <c r="HH36" s="21"/>
      <c r="HI36" s="23">
        <f t="shared" si="274"/>
        <v>0</v>
      </c>
      <c r="HJ36" s="22"/>
      <c r="HK36" s="22"/>
      <c r="HL36" s="22"/>
      <c r="HM36" s="23">
        <v>0</v>
      </c>
      <c r="HN36" s="21">
        <f t="shared" si="241"/>
        <v>0</v>
      </c>
      <c r="HO36" s="21">
        <f t="shared" si="97"/>
        <v>0</v>
      </c>
      <c r="HP36" s="21">
        <v>0</v>
      </c>
      <c r="HQ36" s="21">
        <f t="shared" si="98"/>
        <v>0</v>
      </c>
      <c r="HR36" s="21">
        <v>0</v>
      </c>
      <c r="HS36" s="21">
        <f t="shared" si="99"/>
        <v>0</v>
      </c>
      <c r="HT36" s="21">
        <v>0</v>
      </c>
      <c r="HU36" s="21">
        <f t="shared" si="100"/>
        <v>0</v>
      </c>
      <c r="HV36" s="21">
        <v>0</v>
      </c>
      <c r="HW36" s="21">
        <f t="shared" si="101"/>
        <v>0</v>
      </c>
      <c r="HX36" s="21">
        <v>0</v>
      </c>
      <c r="HY36" s="21">
        <f t="shared" si="102"/>
        <v>0</v>
      </c>
      <c r="HZ36" s="21">
        <f t="shared" si="26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4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5"/>
        <v>0</v>
      </c>
      <c r="IM36" s="21">
        <v>0</v>
      </c>
      <c r="IN36" s="21">
        <f t="shared" si="106"/>
        <v>0</v>
      </c>
      <c r="IO36" s="21">
        <v>0</v>
      </c>
      <c r="IP36" s="21">
        <f t="shared" si="107"/>
        <v>0</v>
      </c>
      <c r="IQ36" s="21">
        <v>0</v>
      </c>
      <c r="IR36" s="21">
        <f t="shared" si="108"/>
        <v>0</v>
      </c>
      <c r="IS36" s="21">
        <v>0</v>
      </c>
      <c r="IT36" s="21">
        <f t="shared" si="109"/>
        <v>0</v>
      </c>
      <c r="IU36" s="21">
        <v>0</v>
      </c>
      <c r="IV36" s="21">
        <f t="shared" si="110"/>
        <v>0</v>
      </c>
      <c r="IW36" s="21">
        <f t="shared" si="111"/>
        <v>0</v>
      </c>
      <c r="IX36" s="21"/>
      <c r="IY36" s="23">
        <f t="shared" si="275"/>
        <v>0</v>
      </c>
      <c r="IZ36" s="22"/>
      <c r="JA36" s="22"/>
      <c r="JB36" s="22"/>
      <c r="JC36" s="23">
        <v>0</v>
      </c>
      <c r="JD36" s="21">
        <f t="shared" si="242"/>
        <v>0</v>
      </c>
      <c r="JE36" s="21">
        <f t="shared" si="113"/>
        <v>0</v>
      </c>
      <c r="JF36" s="21">
        <v>0</v>
      </c>
      <c r="JG36" s="21">
        <f t="shared" si="114"/>
        <v>0</v>
      </c>
      <c r="JH36" s="21">
        <v>0</v>
      </c>
      <c r="JI36" s="21">
        <f t="shared" si="115"/>
        <v>0</v>
      </c>
      <c r="JJ36" s="21">
        <v>0</v>
      </c>
      <c r="JK36" s="21">
        <f t="shared" si="116"/>
        <v>0</v>
      </c>
      <c r="JL36" s="21">
        <v>0</v>
      </c>
      <c r="JM36" s="21">
        <f t="shared" si="117"/>
        <v>0</v>
      </c>
      <c r="JN36" s="21">
        <v>0</v>
      </c>
      <c r="JO36" s="21">
        <f t="shared" si="118"/>
        <v>0</v>
      </c>
      <c r="JP36" s="21">
        <f t="shared" si="26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0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1"/>
        <v>0</v>
      </c>
      <c r="KC36" s="21">
        <v>0</v>
      </c>
      <c r="KD36" s="21">
        <f t="shared" si="122"/>
        <v>0</v>
      </c>
      <c r="KE36" s="21">
        <v>0</v>
      </c>
      <c r="KF36" s="21">
        <f t="shared" si="123"/>
        <v>0</v>
      </c>
      <c r="KG36" s="21">
        <v>0</v>
      </c>
      <c r="KH36" s="21">
        <f t="shared" si="124"/>
        <v>0</v>
      </c>
      <c r="KI36" s="21">
        <v>0</v>
      </c>
      <c r="KJ36" s="21">
        <f t="shared" si="125"/>
        <v>0</v>
      </c>
      <c r="KK36" s="21">
        <v>0</v>
      </c>
      <c r="KL36" s="21">
        <f t="shared" si="126"/>
        <v>0</v>
      </c>
      <c r="KM36" s="21">
        <f t="shared" si="127"/>
        <v>0</v>
      </c>
      <c r="KN36" s="21"/>
      <c r="KO36" s="23">
        <f t="shared" si="276"/>
        <v>0</v>
      </c>
      <c r="KP36" s="22"/>
      <c r="KQ36" s="22"/>
      <c r="KR36" s="22"/>
      <c r="KS36" s="23">
        <v>0</v>
      </c>
      <c r="KT36" s="21">
        <f t="shared" si="243"/>
        <v>0</v>
      </c>
      <c r="KU36" s="21">
        <f t="shared" si="129"/>
        <v>0</v>
      </c>
      <c r="KV36" s="21">
        <v>0</v>
      </c>
      <c r="KW36" s="21">
        <f t="shared" si="130"/>
        <v>0</v>
      </c>
      <c r="KX36" s="21">
        <v>0</v>
      </c>
      <c r="KY36" s="21">
        <f t="shared" si="131"/>
        <v>0</v>
      </c>
      <c r="KZ36" s="21">
        <v>0</v>
      </c>
      <c r="LA36" s="21">
        <f t="shared" si="132"/>
        <v>0</v>
      </c>
      <c r="LB36" s="21">
        <v>0</v>
      </c>
      <c r="LC36" s="21">
        <f t="shared" si="133"/>
        <v>0</v>
      </c>
      <c r="LD36" s="21">
        <v>0</v>
      </c>
      <c r="LE36" s="21">
        <f t="shared" si="134"/>
        <v>0</v>
      </c>
      <c r="LF36" s="21">
        <f t="shared" si="26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6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7"/>
        <v>0</v>
      </c>
      <c r="LS36" s="21">
        <v>0</v>
      </c>
      <c r="LT36" s="21">
        <f t="shared" si="138"/>
        <v>0</v>
      </c>
      <c r="LU36" s="21">
        <v>0</v>
      </c>
      <c r="LV36" s="21">
        <f t="shared" si="139"/>
        <v>0</v>
      </c>
      <c r="LW36" s="21">
        <v>0</v>
      </c>
      <c r="LX36" s="21">
        <f t="shared" si="140"/>
        <v>0</v>
      </c>
      <c r="LY36" s="21">
        <v>0</v>
      </c>
      <c r="LZ36" s="21">
        <f t="shared" si="141"/>
        <v>0</v>
      </c>
      <c r="MA36" s="21">
        <v>0</v>
      </c>
      <c r="MB36" s="21">
        <f t="shared" si="142"/>
        <v>0</v>
      </c>
      <c r="MC36" s="21">
        <f t="shared" si="143"/>
        <v>0</v>
      </c>
      <c r="MD36" s="21"/>
      <c r="ME36" s="23">
        <f t="shared" si="277"/>
        <v>0</v>
      </c>
      <c r="MF36" s="22"/>
      <c r="MG36" s="22"/>
      <c r="MH36" s="22"/>
      <c r="MI36" s="23">
        <v>0</v>
      </c>
      <c r="MJ36" s="21">
        <f t="shared" si="244"/>
        <v>0</v>
      </c>
      <c r="MK36" s="21">
        <f t="shared" si="145"/>
        <v>0</v>
      </c>
      <c r="ML36" s="21">
        <v>0</v>
      </c>
      <c r="MM36" s="21">
        <f t="shared" si="146"/>
        <v>0</v>
      </c>
      <c r="MN36" s="21">
        <v>0</v>
      </c>
      <c r="MO36" s="21">
        <f t="shared" si="147"/>
        <v>0</v>
      </c>
      <c r="MP36" s="21">
        <v>0</v>
      </c>
      <c r="MQ36" s="21">
        <f t="shared" si="148"/>
        <v>0</v>
      </c>
      <c r="MR36" s="21">
        <v>0</v>
      </c>
      <c r="MS36" s="21">
        <f t="shared" si="149"/>
        <v>0</v>
      </c>
      <c r="MT36" s="21">
        <v>0</v>
      </c>
      <c r="MU36" s="21">
        <f t="shared" si="150"/>
        <v>0</v>
      </c>
      <c r="MV36" s="21">
        <f t="shared" si="26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2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3"/>
        <v>0</v>
      </c>
      <c r="NI36" s="21">
        <v>0</v>
      </c>
      <c r="NJ36" s="21">
        <f t="shared" si="154"/>
        <v>0</v>
      </c>
      <c r="NK36" s="21">
        <v>0</v>
      </c>
      <c r="NL36" s="21">
        <f t="shared" si="155"/>
        <v>0</v>
      </c>
      <c r="NM36" s="21">
        <v>0</v>
      </c>
      <c r="NN36" s="21">
        <f t="shared" si="156"/>
        <v>0</v>
      </c>
      <c r="NO36" s="21">
        <v>0</v>
      </c>
      <c r="NP36" s="21">
        <f t="shared" si="157"/>
        <v>0</v>
      </c>
      <c r="NQ36" s="21">
        <v>0</v>
      </c>
      <c r="NR36" s="21">
        <f t="shared" si="158"/>
        <v>0</v>
      </c>
      <c r="NS36" s="21">
        <f t="shared" si="159"/>
        <v>0</v>
      </c>
      <c r="NT36" s="21"/>
      <c r="NU36" s="23">
        <f t="shared" si="278"/>
        <v>0</v>
      </c>
      <c r="NV36" s="22"/>
      <c r="NW36" s="22"/>
      <c r="NX36" s="22"/>
      <c r="NY36" s="23">
        <v>0</v>
      </c>
      <c r="NZ36" s="21">
        <f t="shared" si="245"/>
        <v>0</v>
      </c>
      <c r="OA36" s="21">
        <f t="shared" si="161"/>
        <v>0</v>
      </c>
      <c r="OB36" s="21">
        <v>0</v>
      </c>
      <c r="OC36" s="21">
        <f t="shared" si="162"/>
        <v>0</v>
      </c>
      <c r="OD36" s="21">
        <v>0</v>
      </c>
      <c r="OE36" s="21">
        <f t="shared" si="163"/>
        <v>0</v>
      </c>
      <c r="OF36" s="21">
        <v>0</v>
      </c>
      <c r="OG36" s="21">
        <f t="shared" si="164"/>
        <v>0</v>
      </c>
      <c r="OH36" s="21">
        <v>0</v>
      </c>
      <c r="OI36" s="21">
        <f t="shared" si="165"/>
        <v>0</v>
      </c>
      <c r="OJ36" s="21">
        <v>0</v>
      </c>
      <c r="OK36" s="21">
        <f t="shared" si="166"/>
        <v>0</v>
      </c>
      <c r="OL36" s="21">
        <f t="shared" si="26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68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69"/>
        <v>0</v>
      </c>
      <c r="OY36" s="21">
        <v>0</v>
      </c>
      <c r="OZ36" s="21">
        <f t="shared" si="170"/>
        <v>0</v>
      </c>
      <c r="PA36" s="21">
        <v>0</v>
      </c>
      <c r="PB36" s="21">
        <f t="shared" si="171"/>
        <v>0</v>
      </c>
      <c r="PC36" s="21">
        <v>0</v>
      </c>
      <c r="PD36" s="21">
        <f t="shared" si="172"/>
        <v>0</v>
      </c>
      <c r="PE36" s="21">
        <v>0</v>
      </c>
      <c r="PF36" s="21">
        <f t="shared" si="173"/>
        <v>0</v>
      </c>
      <c r="PG36" s="21">
        <v>0</v>
      </c>
      <c r="PH36" s="21">
        <f t="shared" si="174"/>
        <v>0</v>
      </c>
      <c r="PI36" s="21">
        <f t="shared" si="175"/>
        <v>0</v>
      </c>
      <c r="PJ36" s="21"/>
      <c r="PK36" s="23">
        <f t="shared" si="279"/>
        <v>0</v>
      </c>
      <c r="PL36" s="22"/>
      <c r="PM36" s="22"/>
      <c r="PN36" s="22"/>
      <c r="PO36" s="23">
        <v>0</v>
      </c>
      <c r="PP36" s="21">
        <f t="shared" si="246"/>
        <v>0</v>
      </c>
      <c r="PQ36" s="21">
        <f t="shared" si="177"/>
        <v>0</v>
      </c>
      <c r="PR36" s="21">
        <v>0</v>
      </c>
      <c r="PS36" s="21">
        <f t="shared" si="178"/>
        <v>0</v>
      </c>
      <c r="PT36" s="21">
        <v>0</v>
      </c>
      <c r="PU36" s="21">
        <f t="shared" si="179"/>
        <v>0</v>
      </c>
      <c r="PV36" s="21">
        <v>0</v>
      </c>
      <c r="PW36" s="21">
        <f t="shared" si="180"/>
        <v>0</v>
      </c>
      <c r="PX36" s="21">
        <v>0</v>
      </c>
      <c r="PY36" s="21">
        <f t="shared" si="181"/>
        <v>0</v>
      </c>
      <c r="PZ36" s="21">
        <v>0</v>
      </c>
      <c r="QA36" s="21">
        <f t="shared" si="182"/>
        <v>0</v>
      </c>
      <c r="QB36" s="21">
        <f t="shared" si="26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4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5"/>
        <v>0</v>
      </c>
      <c r="QO36" s="21">
        <v>0</v>
      </c>
      <c r="QP36" s="21">
        <f t="shared" si="186"/>
        <v>0</v>
      </c>
      <c r="QQ36" s="21">
        <v>0</v>
      </c>
      <c r="QR36" s="21">
        <f t="shared" si="187"/>
        <v>0</v>
      </c>
      <c r="QS36" s="21">
        <v>0</v>
      </c>
      <c r="QT36" s="21">
        <f t="shared" si="188"/>
        <v>0</v>
      </c>
      <c r="QU36" s="21">
        <v>0</v>
      </c>
      <c r="QV36" s="21">
        <f t="shared" si="189"/>
        <v>0</v>
      </c>
      <c r="QW36" s="21">
        <v>0</v>
      </c>
      <c r="QX36" s="21">
        <f t="shared" si="190"/>
        <v>0</v>
      </c>
      <c r="QY36" s="21">
        <f t="shared" si="191"/>
        <v>0</v>
      </c>
      <c r="QZ36" s="21"/>
      <c r="RA36" s="23">
        <f t="shared" si="280"/>
        <v>0</v>
      </c>
      <c r="RB36" s="22"/>
      <c r="RC36" s="22"/>
      <c r="RD36" s="22"/>
      <c r="RE36" s="23">
        <v>0</v>
      </c>
      <c r="RF36" s="21">
        <f t="shared" si="247"/>
        <v>0</v>
      </c>
      <c r="RG36" s="21">
        <f t="shared" si="193"/>
        <v>0</v>
      </c>
      <c r="RH36" s="21">
        <v>0</v>
      </c>
      <c r="RI36" s="21">
        <f t="shared" si="194"/>
        <v>0</v>
      </c>
      <c r="RJ36" s="21">
        <v>0</v>
      </c>
      <c r="RK36" s="21">
        <f t="shared" si="195"/>
        <v>0</v>
      </c>
      <c r="RL36" s="21">
        <v>0</v>
      </c>
      <c r="RM36" s="21">
        <f t="shared" si="196"/>
        <v>0</v>
      </c>
      <c r="RN36" s="21">
        <v>0</v>
      </c>
      <c r="RO36" s="21">
        <f t="shared" si="197"/>
        <v>0</v>
      </c>
      <c r="RP36" s="21">
        <v>0</v>
      </c>
      <c r="RQ36" s="21">
        <f t="shared" si="198"/>
        <v>0</v>
      </c>
      <c r="RR36" s="21">
        <f t="shared" si="27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0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1"/>
        <v>0</v>
      </c>
      <c r="SE36" s="21">
        <v>0</v>
      </c>
      <c r="SF36" s="21">
        <f t="shared" si="202"/>
        <v>0</v>
      </c>
      <c r="SG36" s="21">
        <v>0</v>
      </c>
      <c r="SH36" s="21">
        <f t="shared" si="203"/>
        <v>0</v>
      </c>
      <c r="SI36" s="21">
        <v>0</v>
      </c>
      <c r="SJ36" s="21">
        <f t="shared" si="204"/>
        <v>0</v>
      </c>
      <c r="SK36" s="21">
        <v>0</v>
      </c>
      <c r="SL36" s="21">
        <f t="shared" si="205"/>
        <v>0</v>
      </c>
      <c r="SM36" s="21">
        <v>0</v>
      </c>
      <c r="SN36" s="21">
        <f t="shared" si="206"/>
        <v>0</v>
      </c>
      <c r="SO36" s="21">
        <f t="shared" si="207"/>
        <v>0</v>
      </c>
      <c r="SP36" s="21"/>
      <c r="SQ36" s="23">
        <f t="shared" si="281"/>
        <v>0</v>
      </c>
      <c r="SR36" s="22"/>
      <c r="SS36" s="22"/>
      <c r="ST36" s="22"/>
      <c r="SU36" s="23">
        <v>0</v>
      </c>
      <c r="SV36" s="21">
        <f t="shared" si="248"/>
        <v>0</v>
      </c>
      <c r="SW36" s="21">
        <f t="shared" si="209"/>
        <v>0</v>
      </c>
      <c r="SX36" s="21">
        <v>0</v>
      </c>
      <c r="SY36" s="21">
        <f t="shared" si="210"/>
        <v>0</v>
      </c>
      <c r="SZ36" s="21">
        <v>0</v>
      </c>
      <c r="TA36" s="21">
        <f t="shared" si="211"/>
        <v>0</v>
      </c>
      <c r="TB36" s="21">
        <v>0</v>
      </c>
      <c r="TC36" s="21">
        <f t="shared" si="212"/>
        <v>0</v>
      </c>
      <c r="TD36" s="21">
        <v>0</v>
      </c>
      <c r="TE36" s="21">
        <f t="shared" si="213"/>
        <v>0</v>
      </c>
      <c r="TF36" s="21">
        <v>0</v>
      </c>
      <c r="TG36" s="21">
        <f t="shared" si="214"/>
        <v>0</v>
      </c>
      <c r="TH36" s="21">
        <f t="shared" si="27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16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17"/>
        <v>0</v>
      </c>
      <c r="TU36" s="21">
        <v>0</v>
      </c>
      <c r="TV36" s="21">
        <f t="shared" si="218"/>
        <v>0</v>
      </c>
      <c r="TW36" s="21">
        <v>0</v>
      </c>
      <c r="TX36" s="21">
        <f t="shared" si="219"/>
        <v>0</v>
      </c>
      <c r="TY36" s="21">
        <v>0</v>
      </c>
      <c r="TZ36" s="21">
        <f t="shared" si="220"/>
        <v>0</v>
      </c>
      <c r="UA36" s="21">
        <v>0</v>
      </c>
      <c r="UB36" s="21">
        <f t="shared" si="221"/>
        <v>0</v>
      </c>
      <c r="UC36" s="21">
        <v>0</v>
      </c>
      <c r="UD36" s="21">
        <f t="shared" si="222"/>
        <v>0</v>
      </c>
      <c r="UE36" s="21">
        <f t="shared" si="223"/>
        <v>0</v>
      </c>
      <c r="UF36" s="21"/>
      <c r="UG36" s="23">
        <f t="shared" si="282"/>
        <v>0</v>
      </c>
      <c r="UH36" s="24">
        <f t="shared" si="15"/>
        <v>0</v>
      </c>
      <c r="UI36" s="24">
        <f t="shared" si="16"/>
        <v>0</v>
      </c>
      <c r="UJ36" s="24">
        <f t="shared" si="224"/>
        <v>0</v>
      </c>
    </row>
    <row r="37" spans="1:556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7"/>
        <v>0</v>
      </c>
      <c r="M37" s="21">
        <f t="shared" si="18"/>
        <v>0</v>
      </c>
      <c r="N37" s="21">
        <v>0</v>
      </c>
      <c r="O37" s="21">
        <f t="shared" si="19"/>
        <v>0</v>
      </c>
      <c r="P37" s="21">
        <v>0</v>
      </c>
      <c r="Q37" s="21">
        <f t="shared" si="20"/>
        <v>0</v>
      </c>
      <c r="R37" s="21">
        <v>0</v>
      </c>
      <c r="S37" s="21">
        <f t="shared" si="21"/>
        <v>0</v>
      </c>
      <c r="T37" s="21">
        <v>0</v>
      </c>
      <c r="U37" s="21">
        <f t="shared" si="22"/>
        <v>0</v>
      </c>
      <c r="V37" s="21">
        <v>0</v>
      </c>
      <c r="W37" s="21">
        <f t="shared" si="23"/>
        <v>0</v>
      </c>
      <c r="X37" s="21">
        <f t="shared" si="24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5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6"/>
        <v>0</v>
      </c>
      <c r="AK37" s="21">
        <v>0</v>
      </c>
      <c r="AL37" s="21">
        <f t="shared" si="27"/>
        <v>0</v>
      </c>
      <c r="AM37" s="21">
        <v>0</v>
      </c>
      <c r="AN37" s="21">
        <f t="shared" si="28"/>
        <v>0</v>
      </c>
      <c r="AO37" s="21">
        <v>0</v>
      </c>
      <c r="AP37" s="21">
        <f t="shared" si="29"/>
        <v>0</v>
      </c>
      <c r="AQ37" s="21">
        <v>0</v>
      </c>
      <c r="AR37" s="21">
        <f t="shared" si="30"/>
        <v>0</v>
      </c>
      <c r="AS37" s="21">
        <v>0</v>
      </c>
      <c r="AT37" s="21">
        <f t="shared" si="31"/>
        <v>0</v>
      </c>
      <c r="AU37" s="21">
        <f t="shared" si="32"/>
        <v>0</v>
      </c>
      <c r="AV37" s="21"/>
      <c r="AW37" s="23">
        <f t="shared" si="225"/>
        <v>0</v>
      </c>
      <c r="AX37" s="22"/>
      <c r="AY37" s="22"/>
      <c r="AZ37" s="22"/>
      <c r="BA37" s="23">
        <v>0</v>
      </c>
      <c r="BB37" s="21">
        <f t="shared" si="237"/>
        <v>0</v>
      </c>
      <c r="BC37" s="21">
        <f t="shared" si="34"/>
        <v>0</v>
      </c>
      <c r="BD37" s="21">
        <v>0</v>
      </c>
      <c r="BE37" s="21">
        <f t="shared" si="35"/>
        <v>0</v>
      </c>
      <c r="BF37" s="21">
        <v>0</v>
      </c>
      <c r="BG37" s="21">
        <f t="shared" si="36"/>
        <v>0</v>
      </c>
      <c r="BH37" s="21">
        <v>0</v>
      </c>
      <c r="BI37" s="21">
        <f t="shared" si="37"/>
        <v>0</v>
      </c>
      <c r="BJ37" s="21">
        <v>0</v>
      </c>
      <c r="BK37" s="21">
        <f t="shared" si="38"/>
        <v>0</v>
      </c>
      <c r="BL37" s="21">
        <v>0</v>
      </c>
      <c r="BM37" s="21">
        <f t="shared" si="39"/>
        <v>0</v>
      </c>
      <c r="BN37" s="21">
        <f t="shared" si="26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1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2"/>
        <v>0</v>
      </c>
      <c r="CA37" s="21">
        <v>0</v>
      </c>
      <c r="CB37" s="21">
        <f t="shared" si="43"/>
        <v>0</v>
      </c>
      <c r="CC37" s="21">
        <v>0</v>
      </c>
      <c r="CD37" s="21">
        <f t="shared" si="44"/>
        <v>0</v>
      </c>
      <c r="CE37" s="21">
        <v>0</v>
      </c>
      <c r="CF37" s="21">
        <f t="shared" si="45"/>
        <v>0</v>
      </c>
      <c r="CG37" s="21">
        <v>0</v>
      </c>
      <c r="CH37" s="21">
        <f t="shared" si="46"/>
        <v>0</v>
      </c>
      <c r="CI37" s="21">
        <v>0</v>
      </c>
      <c r="CJ37" s="21">
        <f t="shared" si="47"/>
        <v>0</v>
      </c>
      <c r="CK37" s="21">
        <f t="shared" si="48"/>
        <v>0</v>
      </c>
      <c r="CL37" s="21"/>
      <c r="CM37" s="23">
        <f t="shared" si="272"/>
        <v>0</v>
      </c>
      <c r="CN37" s="22"/>
      <c r="CO37" s="22"/>
      <c r="CP37" s="22"/>
      <c r="CQ37" s="23">
        <v>0</v>
      </c>
      <c r="CR37" s="21">
        <f t="shared" si="238"/>
        <v>0</v>
      </c>
      <c r="CS37" s="21">
        <f t="shared" si="50"/>
        <v>0</v>
      </c>
      <c r="CT37" s="21">
        <v>0</v>
      </c>
      <c r="CU37" s="21">
        <f t="shared" si="51"/>
        <v>0</v>
      </c>
      <c r="CV37" s="21">
        <v>0</v>
      </c>
      <c r="CW37" s="21">
        <f t="shared" si="52"/>
        <v>0</v>
      </c>
      <c r="CX37" s="21">
        <v>0</v>
      </c>
      <c r="CY37" s="21">
        <f t="shared" si="53"/>
        <v>0</v>
      </c>
      <c r="CZ37" s="21">
        <v>0</v>
      </c>
      <c r="DA37" s="21">
        <f t="shared" si="54"/>
        <v>0</v>
      </c>
      <c r="DB37" s="21">
        <v>0</v>
      </c>
      <c r="DC37" s="21">
        <f t="shared" si="55"/>
        <v>0</v>
      </c>
      <c r="DD37" s="21">
        <f t="shared" si="26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7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8"/>
        <v>0</v>
      </c>
      <c r="DS37" s="21">
        <v>0</v>
      </c>
      <c r="DT37" s="21">
        <f t="shared" si="59"/>
        <v>0</v>
      </c>
      <c r="DU37" s="21">
        <v>0</v>
      </c>
      <c r="DV37" s="21">
        <f t="shared" si="60"/>
        <v>0</v>
      </c>
      <c r="DW37" s="21">
        <v>0</v>
      </c>
      <c r="DX37" s="21">
        <f t="shared" si="61"/>
        <v>0</v>
      </c>
      <c r="DY37" s="21">
        <v>0</v>
      </c>
      <c r="DZ37" s="21">
        <f t="shared" si="62"/>
        <v>0</v>
      </c>
      <c r="EA37" s="21">
        <f t="shared" si="63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39"/>
        <v>0</v>
      </c>
      <c r="EI37" s="21">
        <f t="shared" si="65"/>
        <v>0</v>
      </c>
      <c r="EJ37" s="21">
        <v>0</v>
      </c>
      <c r="EK37" s="21">
        <f t="shared" si="66"/>
        <v>0</v>
      </c>
      <c r="EL37" s="21">
        <v>0</v>
      </c>
      <c r="EM37" s="21">
        <f t="shared" si="67"/>
        <v>0</v>
      </c>
      <c r="EN37" s="21">
        <v>0</v>
      </c>
      <c r="EO37" s="21">
        <f t="shared" si="68"/>
        <v>0</v>
      </c>
      <c r="EP37" s="21">
        <v>0</v>
      </c>
      <c r="EQ37" s="21">
        <f t="shared" si="69"/>
        <v>0</v>
      </c>
      <c r="ER37" s="21">
        <v>0</v>
      </c>
      <c r="ES37" s="21">
        <f t="shared" si="70"/>
        <v>0</v>
      </c>
      <c r="ET37" s="21">
        <f t="shared" si="26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2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3"/>
        <v>0</v>
      </c>
      <c r="FG37" s="21">
        <v>0</v>
      </c>
      <c r="FH37" s="21">
        <f t="shared" si="74"/>
        <v>0</v>
      </c>
      <c r="FI37" s="21">
        <v>0</v>
      </c>
      <c r="FJ37" s="21">
        <f t="shared" si="75"/>
        <v>0</v>
      </c>
      <c r="FK37" s="21">
        <v>0</v>
      </c>
      <c r="FL37" s="21">
        <f t="shared" si="76"/>
        <v>0</v>
      </c>
      <c r="FM37" s="21">
        <v>0</v>
      </c>
      <c r="FN37" s="21">
        <f t="shared" si="77"/>
        <v>0</v>
      </c>
      <c r="FO37" s="21">
        <v>0</v>
      </c>
      <c r="FP37" s="21">
        <f t="shared" si="78"/>
        <v>0</v>
      </c>
      <c r="FQ37" s="21">
        <f t="shared" si="79"/>
        <v>0</v>
      </c>
      <c r="FR37" s="21"/>
      <c r="FS37" s="23">
        <f t="shared" si="273"/>
        <v>0</v>
      </c>
      <c r="FT37" s="22"/>
      <c r="FU37" s="22"/>
      <c r="FV37" s="22"/>
      <c r="FW37" s="23">
        <v>0</v>
      </c>
      <c r="FX37" s="21">
        <f t="shared" si="240"/>
        <v>0</v>
      </c>
      <c r="FY37" s="21">
        <f t="shared" si="81"/>
        <v>0</v>
      </c>
      <c r="FZ37" s="21">
        <v>0</v>
      </c>
      <c r="GA37" s="21">
        <f t="shared" si="82"/>
        <v>0</v>
      </c>
      <c r="GB37" s="21">
        <v>0</v>
      </c>
      <c r="GC37" s="21">
        <f t="shared" si="83"/>
        <v>0</v>
      </c>
      <c r="GD37" s="21">
        <v>0</v>
      </c>
      <c r="GE37" s="21">
        <f t="shared" si="84"/>
        <v>0</v>
      </c>
      <c r="GF37" s="21">
        <v>0</v>
      </c>
      <c r="GG37" s="21">
        <f t="shared" si="85"/>
        <v>0</v>
      </c>
      <c r="GH37" s="21">
        <v>0</v>
      </c>
      <c r="GI37" s="21">
        <f t="shared" si="86"/>
        <v>0</v>
      </c>
      <c r="GJ37" s="21">
        <f t="shared" si="26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8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89"/>
        <v>0</v>
      </c>
      <c r="GW37" s="21">
        <v>0</v>
      </c>
      <c r="GX37" s="21">
        <f t="shared" si="90"/>
        <v>0</v>
      </c>
      <c r="GY37" s="21">
        <v>0</v>
      </c>
      <c r="GZ37" s="21">
        <f t="shared" si="91"/>
        <v>0</v>
      </c>
      <c r="HA37" s="21">
        <v>0</v>
      </c>
      <c r="HB37" s="21">
        <f t="shared" si="92"/>
        <v>0</v>
      </c>
      <c r="HC37" s="21">
        <v>0</v>
      </c>
      <c r="HD37" s="21">
        <f t="shared" si="93"/>
        <v>0</v>
      </c>
      <c r="HE37" s="21">
        <v>0</v>
      </c>
      <c r="HF37" s="21">
        <f t="shared" si="94"/>
        <v>0</v>
      </c>
      <c r="HG37" s="21">
        <f t="shared" si="95"/>
        <v>0</v>
      </c>
      <c r="HH37" s="21"/>
      <c r="HI37" s="23">
        <f t="shared" si="274"/>
        <v>0</v>
      </c>
      <c r="HJ37" s="22"/>
      <c r="HK37" s="22"/>
      <c r="HL37" s="22"/>
      <c r="HM37" s="23">
        <v>0</v>
      </c>
      <c r="HN37" s="21">
        <f t="shared" si="241"/>
        <v>0</v>
      </c>
      <c r="HO37" s="21">
        <f t="shared" si="97"/>
        <v>0</v>
      </c>
      <c r="HP37" s="21">
        <v>0</v>
      </c>
      <c r="HQ37" s="21">
        <f t="shared" si="98"/>
        <v>0</v>
      </c>
      <c r="HR37" s="21">
        <v>0</v>
      </c>
      <c r="HS37" s="21">
        <f t="shared" si="99"/>
        <v>0</v>
      </c>
      <c r="HT37" s="21">
        <v>0</v>
      </c>
      <c r="HU37" s="21">
        <f t="shared" si="100"/>
        <v>0</v>
      </c>
      <c r="HV37" s="21">
        <v>0</v>
      </c>
      <c r="HW37" s="21">
        <f t="shared" si="101"/>
        <v>0</v>
      </c>
      <c r="HX37" s="21">
        <v>0</v>
      </c>
      <c r="HY37" s="21">
        <f t="shared" si="102"/>
        <v>0</v>
      </c>
      <c r="HZ37" s="21">
        <f t="shared" si="26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4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5"/>
        <v>0</v>
      </c>
      <c r="IM37" s="21">
        <v>0</v>
      </c>
      <c r="IN37" s="21">
        <f t="shared" si="106"/>
        <v>0</v>
      </c>
      <c r="IO37" s="21">
        <v>0</v>
      </c>
      <c r="IP37" s="21">
        <f t="shared" si="107"/>
        <v>0</v>
      </c>
      <c r="IQ37" s="21">
        <v>0</v>
      </c>
      <c r="IR37" s="21">
        <f t="shared" si="108"/>
        <v>0</v>
      </c>
      <c r="IS37" s="21">
        <v>0</v>
      </c>
      <c r="IT37" s="21">
        <f t="shared" si="109"/>
        <v>0</v>
      </c>
      <c r="IU37" s="21">
        <v>0</v>
      </c>
      <c r="IV37" s="21">
        <f t="shared" si="110"/>
        <v>0</v>
      </c>
      <c r="IW37" s="21">
        <f t="shared" si="111"/>
        <v>0</v>
      </c>
      <c r="IX37" s="21"/>
      <c r="IY37" s="23">
        <f t="shared" si="275"/>
        <v>0</v>
      </c>
      <c r="IZ37" s="22"/>
      <c r="JA37" s="22"/>
      <c r="JB37" s="22"/>
      <c r="JC37" s="23">
        <v>0</v>
      </c>
      <c r="JD37" s="21">
        <f t="shared" si="242"/>
        <v>0</v>
      </c>
      <c r="JE37" s="21">
        <f t="shared" si="113"/>
        <v>0</v>
      </c>
      <c r="JF37" s="21">
        <v>0</v>
      </c>
      <c r="JG37" s="21">
        <f t="shared" si="114"/>
        <v>0</v>
      </c>
      <c r="JH37" s="21">
        <v>0</v>
      </c>
      <c r="JI37" s="21">
        <f t="shared" si="115"/>
        <v>0</v>
      </c>
      <c r="JJ37" s="21">
        <v>0</v>
      </c>
      <c r="JK37" s="21">
        <f t="shared" si="116"/>
        <v>0</v>
      </c>
      <c r="JL37" s="21">
        <v>0</v>
      </c>
      <c r="JM37" s="21">
        <f t="shared" si="117"/>
        <v>0</v>
      </c>
      <c r="JN37" s="21">
        <v>0</v>
      </c>
      <c r="JO37" s="21">
        <f t="shared" si="118"/>
        <v>0</v>
      </c>
      <c r="JP37" s="21">
        <f t="shared" si="26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0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1"/>
        <v>0</v>
      </c>
      <c r="KC37" s="21">
        <v>0</v>
      </c>
      <c r="KD37" s="21">
        <f t="shared" si="122"/>
        <v>0</v>
      </c>
      <c r="KE37" s="21">
        <v>0</v>
      </c>
      <c r="KF37" s="21">
        <f t="shared" si="123"/>
        <v>0</v>
      </c>
      <c r="KG37" s="21">
        <v>0</v>
      </c>
      <c r="KH37" s="21">
        <f t="shared" si="124"/>
        <v>0</v>
      </c>
      <c r="KI37" s="21">
        <v>0</v>
      </c>
      <c r="KJ37" s="21">
        <f t="shared" si="125"/>
        <v>0</v>
      </c>
      <c r="KK37" s="21">
        <v>0</v>
      </c>
      <c r="KL37" s="21">
        <f t="shared" si="126"/>
        <v>0</v>
      </c>
      <c r="KM37" s="21">
        <f t="shared" si="127"/>
        <v>0</v>
      </c>
      <c r="KN37" s="21"/>
      <c r="KO37" s="23">
        <f t="shared" si="276"/>
        <v>0</v>
      </c>
      <c r="KP37" s="22"/>
      <c r="KQ37" s="22"/>
      <c r="KR37" s="22"/>
      <c r="KS37" s="23">
        <v>0</v>
      </c>
      <c r="KT37" s="21">
        <f t="shared" si="243"/>
        <v>0</v>
      </c>
      <c r="KU37" s="21">
        <f t="shared" si="129"/>
        <v>0</v>
      </c>
      <c r="KV37" s="21">
        <v>0</v>
      </c>
      <c r="KW37" s="21">
        <f t="shared" si="130"/>
        <v>0</v>
      </c>
      <c r="KX37" s="21">
        <v>0</v>
      </c>
      <c r="KY37" s="21">
        <f t="shared" si="131"/>
        <v>0</v>
      </c>
      <c r="KZ37" s="21">
        <v>0</v>
      </c>
      <c r="LA37" s="21">
        <f t="shared" si="132"/>
        <v>0</v>
      </c>
      <c r="LB37" s="21">
        <v>0</v>
      </c>
      <c r="LC37" s="21">
        <f t="shared" si="133"/>
        <v>0</v>
      </c>
      <c r="LD37" s="21">
        <v>0</v>
      </c>
      <c r="LE37" s="21">
        <f t="shared" si="134"/>
        <v>0</v>
      </c>
      <c r="LF37" s="21">
        <f t="shared" si="26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6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7"/>
        <v>0</v>
      </c>
      <c r="LS37" s="21">
        <v>0</v>
      </c>
      <c r="LT37" s="21">
        <f t="shared" si="138"/>
        <v>0</v>
      </c>
      <c r="LU37" s="21">
        <v>0</v>
      </c>
      <c r="LV37" s="21">
        <f t="shared" si="139"/>
        <v>0</v>
      </c>
      <c r="LW37" s="21">
        <v>0</v>
      </c>
      <c r="LX37" s="21">
        <f t="shared" si="140"/>
        <v>0</v>
      </c>
      <c r="LY37" s="21">
        <v>0</v>
      </c>
      <c r="LZ37" s="21">
        <f t="shared" si="141"/>
        <v>0</v>
      </c>
      <c r="MA37" s="21">
        <v>0</v>
      </c>
      <c r="MB37" s="21">
        <f t="shared" si="142"/>
        <v>0</v>
      </c>
      <c r="MC37" s="21">
        <f t="shared" si="143"/>
        <v>0</v>
      </c>
      <c r="MD37" s="21"/>
      <c r="ME37" s="23">
        <f t="shared" si="277"/>
        <v>0</v>
      </c>
      <c r="MF37" s="22"/>
      <c r="MG37" s="22"/>
      <c r="MH37" s="22"/>
      <c r="MI37" s="23">
        <v>0</v>
      </c>
      <c r="MJ37" s="21">
        <f t="shared" si="244"/>
        <v>0</v>
      </c>
      <c r="MK37" s="21">
        <f t="shared" si="145"/>
        <v>0</v>
      </c>
      <c r="ML37" s="21">
        <v>0</v>
      </c>
      <c r="MM37" s="21">
        <f t="shared" si="146"/>
        <v>0</v>
      </c>
      <c r="MN37" s="21">
        <v>0</v>
      </c>
      <c r="MO37" s="21">
        <f t="shared" si="147"/>
        <v>0</v>
      </c>
      <c r="MP37" s="21">
        <v>0</v>
      </c>
      <c r="MQ37" s="21">
        <f t="shared" si="148"/>
        <v>0</v>
      </c>
      <c r="MR37" s="21">
        <v>0</v>
      </c>
      <c r="MS37" s="21">
        <f t="shared" si="149"/>
        <v>0</v>
      </c>
      <c r="MT37" s="21">
        <v>0</v>
      </c>
      <c r="MU37" s="21">
        <f t="shared" si="150"/>
        <v>0</v>
      </c>
      <c r="MV37" s="21">
        <f t="shared" si="26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2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3"/>
        <v>0</v>
      </c>
      <c r="NI37" s="21">
        <v>0</v>
      </c>
      <c r="NJ37" s="21">
        <f t="shared" si="154"/>
        <v>0</v>
      </c>
      <c r="NK37" s="21">
        <v>0</v>
      </c>
      <c r="NL37" s="21">
        <f t="shared" si="155"/>
        <v>0</v>
      </c>
      <c r="NM37" s="21">
        <v>0</v>
      </c>
      <c r="NN37" s="21">
        <f t="shared" si="156"/>
        <v>0</v>
      </c>
      <c r="NO37" s="21">
        <v>0</v>
      </c>
      <c r="NP37" s="21">
        <f t="shared" si="157"/>
        <v>0</v>
      </c>
      <c r="NQ37" s="21">
        <v>0</v>
      </c>
      <c r="NR37" s="21">
        <f t="shared" si="158"/>
        <v>0</v>
      </c>
      <c r="NS37" s="21">
        <f t="shared" si="159"/>
        <v>0</v>
      </c>
      <c r="NT37" s="21"/>
      <c r="NU37" s="23">
        <f t="shared" si="278"/>
        <v>0</v>
      </c>
      <c r="NV37" s="22"/>
      <c r="NW37" s="22"/>
      <c r="NX37" s="22"/>
      <c r="NY37" s="23">
        <v>0</v>
      </c>
      <c r="NZ37" s="21">
        <f t="shared" si="245"/>
        <v>0</v>
      </c>
      <c r="OA37" s="21">
        <f t="shared" si="161"/>
        <v>0</v>
      </c>
      <c r="OB37" s="21">
        <v>0</v>
      </c>
      <c r="OC37" s="21">
        <f t="shared" si="162"/>
        <v>0</v>
      </c>
      <c r="OD37" s="21">
        <v>0</v>
      </c>
      <c r="OE37" s="21">
        <f t="shared" si="163"/>
        <v>0</v>
      </c>
      <c r="OF37" s="21">
        <v>0</v>
      </c>
      <c r="OG37" s="21">
        <f t="shared" si="164"/>
        <v>0</v>
      </c>
      <c r="OH37" s="21">
        <v>0</v>
      </c>
      <c r="OI37" s="21">
        <f t="shared" si="165"/>
        <v>0</v>
      </c>
      <c r="OJ37" s="21">
        <v>0</v>
      </c>
      <c r="OK37" s="21">
        <f t="shared" si="166"/>
        <v>0</v>
      </c>
      <c r="OL37" s="21">
        <f t="shared" si="26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68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69"/>
        <v>0</v>
      </c>
      <c r="OY37" s="21">
        <v>0</v>
      </c>
      <c r="OZ37" s="21">
        <f t="shared" si="170"/>
        <v>0</v>
      </c>
      <c r="PA37" s="21">
        <v>0</v>
      </c>
      <c r="PB37" s="21">
        <f t="shared" si="171"/>
        <v>0</v>
      </c>
      <c r="PC37" s="21">
        <v>0</v>
      </c>
      <c r="PD37" s="21">
        <f t="shared" si="172"/>
        <v>0</v>
      </c>
      <c r="PE37" s="21">
        <v>0</v>
      </c>
      <c r="PF37" s="21">
        <f t="shared" si="173"/>
        <v>0</v>
      </c>
      <c r="PG37" s="21">
        <v>0</v>
      </c>
      <c r="PH37" s="21">
        <f t="shared" si="174"/>
        <v>0</v>
      </c>
      <c r="PI37" s="21">
        <f t="shared" si="175"/>
        <v>0</v>
      </c>
      <c r="PJ37" s="21"/>
      <c r="PK37" s="23">
        <f t="shared" si="279"/>
        <v>0</v>
      </c>
      <c r="PL37" s="22"/>
      <c r="PM37" s="22"/>
      <c r="PN37" s="22"/>
      <c r="PO37" s="23">
        <v>0</v>
      </c>
      <c r="PP37" s="21">
        <f t="shared" si="246"/>
        <v>0</v>
      </c>
      <c r="PQ37" s="21">
        <f t="shared" si="177"/>
        <v>0</v>
      </c>
      <c r="PR37" s="21">
        <v>0</v>
      </c>
      <c r="PS37" s="21">
        <f t="shared" si="178"/>
        <v>0</v>
      </c>
      <c r="PT37" s="21">
        <v>0</v>
      </c>
      <c r="PU37" s="21">
        <f t="shared" si="179"/>
        <v>0</v>
      </c>
      <c r="PV37" s="21">
        <v>0</v>
      </c>
      <c r="PW37" s="21">
        <f t="shared" si="180"/>
        <v>0</v>
      </c>
      <c r="PX37" s="21">
        <v>0</v>
      </c>
      <c r="PY37" s="21">
        <f t="shared" si="181"/>
        <v>0</v>
      </c>
      <c r="PZ37" s="21">
        <v>0</v>
      </c>
      <c r="QA37" s="21">
        <f t="shared" si="182"/>
        <v>0</v>
      </c>
      <c r="QB37" s="21">
        <f t="shared" si="26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4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5"/>
        <v>0</v>
      </c>
      <c r="QO37" s="21">
        <v>0</v>
      </c>
      <c r="QP37" s="21">
        <f t="shared" si="186"/>
        <v>0</v>
      </c>
      <c r="QQ37" s="21">
        <v>0</v>
      </c>
      <c r="QR37" s="21">
        <f t="shared" si="187"/>
        <v>0</v>
      </c>
      <c r="QS37" s="21">
        <v>0</v>
      </c>
      <c r="QT37" s="21">
        <f t="shared" si="188"/>
        <v>0</v>
      </c>
      <c r="QU37" s="21">
        <v>0</v>
      </c>
      <c r="QV37" s="21">
        <f t="shared" si="189"/>
        <v>0</v>
      </c>
      <c r="QW37" s="21">
        <v>0</v>
      </c>
      <c r="QX37" s="21">
        <f t="shared" si="190"/>
        <v>0</v>
      </c>
      <c r="QY37" s="21">
        <f t="shared" si="191"/>
        <v>0</v>
      </c>
      <c r="QZ37" s="21"/>
      <c r="RA37" s="23">
        <f t="shared" si="280"/>
        <v>0</v>
      </c>
      <c r="RB37" s="22"/>
      <c r="RC37" s="22"/>
      <c r="RD37" s="22"/>
      <c r="RE37" s="23">
        <v>0</v>
      </c>
      <c r="RF37" s="21">
        <f t="shared" si="247"/>
        <v>0</v>
      </c>
      <c r="RG37" s="21">
        <f t="shared" si="193"/>
        <v>0</v>
      </c>
      <c r="RH37" s="21">
        <v>0</v>
      </c>
      <c r="RI37" s="21">
        <f t="shared" si="194"/>
        <v>0</v>
      </c>
      <c r="RJ37" s="21">
        <v>0</v>
      </c>
      <c r="RK37" s="21">
        <f t="shared" si="195"/>
        <v>0</v>
      </c>
      <c r="RL37" s="21">
        <v>0</v>
      </c>
      <c r="RM37" s="21">
        <f t="shared" si="196"/>
        <v>0</v>
      </c>
      <c r="RN37" s="21">
        <v>0</v>
      </c>
      <c r="RO37" s="21">
        <f t="shared" si="197"/>
        <v>0</v>
      </c>
      <c r="RP37" s="21">
        <v>0</v>
      </c>
      <c r="RQ37" s="21">
        <f t="shared" si="198"/>
        <v>0</v>
      </c>
      <c r="RR37" s="21">
        <f t="shared" si="27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0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1"/>
        <v>0</v>
      </c>
      <c r="SE37" s="21">
        <v>0</v>
      </c>
      <c r="SF37" s="21">
        <f t="shared" si="202"/>
        <v>0</v>
      </c>
      <c r="SG37" s="21">
        <v>0</v>
      </c>
      <c r="SH37" s="21">
        <f t="shared" si="203"/>
        <v>0</v>
      </c>
      <c r="SI37" s="21">
        <v>0</v>
      </c>
      <c r="SJ37" s="21">
        <f t="shared" si="204"/>
        <v>0</v>
      </c>
      <c r="SK37" s="21">
        <v>0</v>
      </c>
      <c r="SL37" s="21">
        <f t="shared" si="205"/>
        <v>0</v>
      </c>
      <c r="SM37" s="21">
        <v>0</v>
      </c>
      <c r="SN37" s="21">
        <f t="shared" si="206"/>
        <v>0</v>
      </c>
      <c r="SO37" s="21">
        <f t="shared" si="207"/>
        <v>0</v>
      </c>
      <c r="SP37" s="21"/>
      <c r="SQ37" s="23">
        <f t="shared" si="281"/>
        <v>0</v>
      </c>
      <c r="SR37" s="22"/>
      <c r="SS37" s="22"/>
      <c r="ST37" s="22"/>
      <c r="SU37" s="23">
        <v>0</v>
      </c>
      <c r="SV37" s="21">
        <f t="shared" si="248"/>
        <v>0</v>
      </c>
      <c r="SW37" s="21">
        <f t="shared" si="209"/>
        <v>0</v>
      </c>
      <c r="SX37" s="21">
        <v>0</v>
      </c>
      <c r="SY37" s="21">
        <f t="shared" si="210"/>
        <v>0</v>
      </c>
      <c r="SZ37" s="21">
        <v>0</v>
      </c>
      <c r="TA37" s="21">
        <f t="shared" si="211"/>
        <v>0</v>
      </c>
      <c r="TB37" s="21">
        <v>0</v>
      </c>
      <c r="TC37" s="21">
        <f t="shared" si="212"/>
        <v>0</v>
      </c>
      <c r="TD37" s="21">
        <v>0</v>
      </c>
      <c r="TE37" s="21">
        <f t="shared" si="213"/>
        <v>0</v>
      </c>
      <c r="TF37" s="21">
        <v>0</v>
      </c>
      <c r="TG37" s="21">
        <f t="shared" si="214"/>
        <v>0</v>
      </c>
      <c r="TH37" s="21">
        <f t="shared" si="27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16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17"/>
        <v>0</v>
      </c>
      <c r="TU37" s="21">
        <v>0</v>
      </c>
      <c r="TV37" s="21">
        <f t="shared" si="218"/>
        <v>0</v>
      </c>
      <c r="TW37" s="21">
        <v>0</v>
      </c>
      <c r="TX37" s="21">
        <f t="shared" si="219"/>
        <v>0</v>
      </c>
      <c r="TY37" s="21">
        <v>0</v>
      </c>
      <c r="TZ37" s="21">
        <f t="shared" si="220"/>
        <v>0</v>
      </c>
      <c r="UA37" s="21">
        <v>0</v>
      </c>
      <c r="UB37" s="21">
        <f t="shared" si="221"/>
        <v>0</v>
      </c>
      <c r="UC37" s="21">
        <v>0</v>
      </c>
      <c r="UD37" s="21">
        <f t="shared" si="222"/>
        <v>0</v>
      </c>
      <c r="UE37" s="21">
        <f t="shared" si="223"/>
        <v>0</v>
      </c>
      <c r="UF37" s="21"/>
      <c r="UG37" s="23">
        <f t="shared" si="282"/>
        <v>0</v>
      </c>
      <c r="UH37" s="24">
        <f t="shared" si="15"/>
        <v>0</v>
      </c>
      <c r="UI37" s="24">
        <f t="shared" si="16"/>
        <v>0</v>
      </c>
      <c r="UJ37" s="24">
        <f t="shared" si="224"/>
        <v>0</v>
      </c>
    </row>
    <row r="38" spans="1:556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7"/>
        <v>0</v>
      </c>
      <c r="M38" s="21">
        <f t="shared" si="18"/>
        <v>0</v>
      </c>
      <c r="N38" s="21">
        <v>0</v>
      </c>
      <c r="O38" s="21">
        <f t="shared" si="19"/>
        <v>0</v>
      </c>
      <c r="P38" s="21">
        <v>0</v>
      </c>
      <c r="Q38" s="21">
        <f t="shared" si="20"/>
        <v>0</v>
      </c>
      <c r="R38" s="21">
        <v>0</v>
      </c>
      <c r="S38" s="21">
        <f t="shared" si="21"/>
        <v>0</v>
      </c>
      <c r="T38" s="21">
        <v>0</v>
      </c>
      <c r="U38" s="21">
        <f t="shared" si="22"/>
        <v>0</v>
      </c>
      <c r="V38" s="21">
        <v>0</v>
      </c>
      <c r="W38" s="21">
        <f t="shared" si="23"/>
        <v>0</v>
      </c>
      <c r="X38" s="21">
        <f t="shared" si="24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5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6"/>
        <v>0</v>
      </c>
      <c r="AK38" s="21">
        <v>0</v>
      </c>
      <c r="AL38" s="21">
        <f t="shared" si="27"/>
        <v>0</v>
      </c>
      <c r="AM38" s="21">
        <v>0</v>
      </c>
      <c r="AN38" s="21">
        <f t="shared" si="28"/>
        <v>0</v>
      </c>
      <c r="AO38" s="21">
        <v>0</v>
      </c>
      <c r="AP38" s="21">
        <f t="shared" si="29"/>
        <v>0</v>
      </c>
      <c r="AQ38" s="21">
        <v>0</v>
      </c>
      <c r="AR38" s="21">
        <f t="shared" si="30"/>
        <v>0</v>
      </c>
      <c r="AS38" s="21">
        <v>0</v>
      </c>
      <c r="AT38" s="21">
        <f t="shared" si="31"/>
        <v>0</v>
      </c>
      <c r="AU38" s="21">
        <f t="shared" si="32"/>
        <v>0</v>
      </c>
      <c r="AV38" s="21"/>
      <c r="AW38" s="23">
        <f t="shared" si="225"/>
        <v>0</v>
      </c>
      <c r="AX38" s="22"/>
      <c r="AY38" s="22"/>
      <c r="AZ38" s="22"/>
      <c r="BA38" s="23">
        <v>0</v>
      </c>
      <c r="BB38" s="21">
        <f t="shared" si="237"/>
        <v>0</v>
      </c>
      <c r="BC38" s="21">
        <f t="shared" si="34"/>
        <v>0</v>
      </c>
      <c r="BD38" s="21">
        <v>0</v>
      </c>
      <c r="BE38" s="21">
        <f t="shared" si="35"/>
        <v>0</v>
      </c>
      <c r="BF38" s="21">
        <v>0</v>
      </c>
      <c r="BG38" s="21">
        <f t="shared" si="36"/>
        <v>0</v>
      </c>
      <c r="BH38" s="21">
        <v>0</v>
      </c>
      <c r="BI38" s="21">
        <f t="shared" si="37"/>
        <v>0</v>
      </c>
      <c r="BJ38" s="21">
        <v>0</v>
      </c>
      <c r="BK38" s="21">
        <f t="shared" si="38"/>
        <v>0</v>
      </c>
      <c r="BL38" s="21">
        <v>0</v>
      </c>
      <c r="BM38" s="21">
        <f t="shared" si="39"/>
        <v>0</v>
      </c>
      <c r="BN38" s="21">
        <f t="shared" si="26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1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2"/>
        <v>0</v>
      </c>
      <c r="CA38" s="21">
        <v>0</v>
      </c>
      <c r="CB38" s="21">
        <f t="shared" si="43"/>
        <v>0</v>
      </c>
      <c r="CC38" s="21">
        <v>0</v>
      </c>
      <c r="CD38" s="21">
        <f t="shared" si="44"/>
        <v>0</v>
      </c>
      <c r="CE38" s="21">
        <v>0</v>
      </c>
      <c r="CF38" s="21">
        <f t="shared" si="45"/>
        <v>0</v>
      </c>
      <c r="CG38" s="21">
        <v>0</v>
      </c>
      <c r="CH38" s="21">
        <f t="shared" si="46"/>
        <v>0</v>
      </c>
      <c r="CI38" s="21">
        <v>0</v>
      </c>
      <c r="CJ38" s="21">
        <f t="shared" si="47"/>
        <v>0</v>
      </c>
      <c r="CK38" s="21">
        <f t="shared" si="48"/>
        <v>0</v>
      </c>
      <c r="CL38" s="21"/>
      <c r="CM38" s="23">
        <f t="shared" si="272"/>
        <v>0</v>
      </c>
      <c r="CN38" s="22"/>
      <c r="CO38" s="22"/>
      <c r="CP38" s="22"/>
      <c r="CQ38" s="23">
        <v>0</v>
      </c>
      <c r="CR38" s="21">
        <f t="shared" si="238"/>
        <v>0</v>
      </c>
      <c r="CS38" s="21">
        <f t="shared" si="50"/>
        <v>0</v>
      </c>
      <c r="CT38" s="21">
        <v>0</v>
      </c>
      <c r="CU38" s="21">
        <f t="shared" si="51"/>
        <v>0</v>
      </c>
      <c r="CV38" s="21">
        <v>0</v>
      </c>
      <c r="CW38" s="21">
        <f t="shared" si="52"/>
        <v>0</v>
      </c>
      <c r="CX38" s="21">
        <v>0</v>
      </c>
      <c r="CY38" s="21">
        <f t="shared" si="53"/>
        <v>0</v>
      </c>
      <c r="CZ38" s="21">
        <v>0</v>
      </c>
      <c r="DA38" s="21">
        <f t="shared" si="54"/>
        <v>0</v>
      </c>
      <c r="DB38" s="21">
        <v>0</v>
      </c>
      <c r="DC38" s="21">
        <f t="shared" si="55"/>
        <v>0</v>
      </c>
      <c r="DD38" s="21">
        <f t="shared" si="26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7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8"/>
        <v>0</v>
      </c>
      <c r="DS38" s="21">
        <v>0</v>
      </c>
      <c r="DT38" s="21">
        <f t="shared" si="59"/>
        <v>0</v>
      </c>
      <c r="DU38" s="21">
        <v>0</v>
      </c>
      <c r="DV38" s="21">
        <f t="shared" si="60"/>
        <v>0</v>
      </c>
      <c r="DW38" s="21">
        <v>0</v>
      </c>
      <c r="DX38" s="21">
        <f t="shared" si="61"/>
        <v>0</v>
      </c>
      <c r="DY38" s="21">
        <v>0</v>
      </c>
      <c r="DZ38" s="21">
        <f t="shared" si="62"/>
        <v>0</v>
      </c>
      <c r="EA38" s="21">
        <f t="shared" si="63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39"/>
        <v>0</v>
      </c>
      <c r="EI38" s="21">
        <f t="shared" si="65"/>
        <v>0</v>
      </c>
      <c r="EJ38" s="21">
        <v>0</v>
      </c>
      <c r="EK38" s="21">
        <f t="shared" si="66"/>
        <v>0</v>
      </c>
      <c r="EL38" s="21">
        <v>0</v>
      </c>
      <c r="EM38" s="21">
        <f t="shared" si="67"/>
        <v>0</v>
      </c>
      <c r="EN38" s="21">
        <v>0</v>
      </c>
      <c r="EO38" s="21">
        <f t="shared" si="68"/>
        <v>0</v>
      </c>
      <c r="EP38" s="21">
        <v>0</v>
      </c>
      <c r="EQ38" s="21">
        <f t="shared" si="69"/>
        <v>0</v>
      </c>
      <c r="ER38" s="21">
        <v>0</v>
      </c>
      <c r="ES38" s="21">
        <f t="shared" si="70"/>
        <v>0</v>
      </c>
      <c r="ET38" s="21">
        <f t="shared" si="26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2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3"/>
        <v>0</v>
      </c>
      <c r="FG38" s="21">
        <v>0</v>
      </c>
      <c r="FH38" s="21">
        <f t="shared" si="74"/>
        <v>0</v>
      </c>
      <c r="FI38" s="21">
        <v>0</v>
      </c>
      <c r="FJ38" s="21">
        <f t="shared" si="75"/>
        <v>0</v>
      </c>
      <c r="FK38" s="21">
        <v>0</v>
      </c>
      <c r="FL38" s="21">
        <f t="shared" si="76"/>
        <v>0</v>
      </c>
      <c r="FM38" s="21">
        <v>0</v>
      </c>
      <c r="FN38" s="21">
        <f t="shared" si="77"/>
        <v>0</v>
      </c>
      <c r="FO38" s="21">
        <v>0</v>
      </c>
      <c r="FP38" s="21">
        <f t="shared" si="78"/>
        <v>0</v>
      </c>
      <c r="FQ38" s="21">
        <f t="shared" si="79"/>
        <v>0</v>
      </c>
      <c r="FR38" s="21"/>
      <c r="FS38" s="23">
        <f t="shared" si="273"/>
        <v>0</v>
      </c>
      <c r="FT38" s="22"/>
      <c r="FU38" s="22"/>
      <c r="FV38" s="22"/>
      <c r="FW38" s="23">
        <v>0</v>
      </c>
      <c r="FX38" s="21">
        <f t="shared" si="240"/>
        <v>0</v>
      </c>
      <c r="FY38" s="21">
        <f t="shared" si="81"/>
        <v>0</v>
      </c>
      <c r="FZ38" s="21">
        <v>0</v>
      </c>
      <c r="GA38" s="21">
        <f t="shared" si="82"/>
        <v>0</v>
      </c>
      <c r="GB38" s="21">
        <v>0</v>
      </c>
      <c r="GC38" s="21">
        <f t="shared" si="83"/>
        <v>0</v>
      </c>
      <c r="GD38" s="21">
        <v>0</v>
      </c>
      <c r="GE38" s="21">
        <f t="shared" si="84"/>
        <v>0</v>
      </c>
      <c r="GF38" s="21">
        <v>0</v>
      </c>
      <c r="GG38" s="21">
        <f t="shared" si="85"/>
        <v>0</v>
      </c>
      <c r="GH38" s="21">
        <v>0</v>
      </c>
      <c r="GI38" s="21">
        <f t="shared" si="86"/>
        <v>0</v>
      </c>
      <c r="GJ38" s="21">
        <f t="shared" si="26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8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89"/>
        <v>0</v>
      </c>
      <c r="GW38" s="21">
        <v>0</v>
      </c>
      <c r="GX38" s="21">
        <f t="shared" si="90"/>
        <v>0</v>
      </c>
      <c r="GY38" s="21">
        <v>0</v>
      </c>
      <c r="GZ38" s="21">
        <f t="shared" si="91"/>
        <v>0</v>
      </c>
      <c r="HA38" s="21">
        <v>0</v>
      </c>
      <c r="HB38" s="21">
        <f t="shared" si="92"/>
        <v>0</v>
      </c>
      <c r="HC38" s="21">
        <v>0</v>
      </c>
      <c r="HD38" s="21">
        <f t="shared" si="93"/>
        <v>0</v>
      </c>
      <c r="HE38" s="21">
        <v>0</v>
      </c>
      <c r="HF38" s="21">
        <f t="shared" si="94"/>
        <v>0</v>
      </c>
      <c r="HG38" s="21">
        <f t="shared" si="95"/>
        <v>0</v>
      </c>
      <c r="HH38" s="21"/>
      <c r="HI38" s="23">
        <f t="shared" si="274"/>
        <v>0</v>
      </c>
      <c r="HJ38" s="22"/>
      <c r="HK38" s="22"/>
      <c r="HL38" s="22"/>
      <c r="HM38" s="23">
        <v>0</v>
      </c>
      <c r="HN38" s="21">
        <f t="shared" si="241"/>
        <v>0</v>
      </c>
      <c r="HO38" s="21">
        <f t="shared" si="97"/>
        <v>0</v>
      </c>
      <c r="HP38" s="21">
        <v>0</v>
      </c>
      <c r="HQ38" s="21">
        <f t="shared" si="98"/>
        <v>0</v>
      </c>
      <c r="HR38" s="21">
        <v>0</v>
      </c>
      <c r="HS38" s="21">
        <f t="shared" si="99"/>
        <v>0</v>
      </c>
      <c r="HT38" s="21">
        <v>0</v>
      </c>
      <c r="HU38" s="21">
        <f t="shared" si="100"/>
        <v>0</v>
      </c>
      <c r="HV38" s="21">
        <v>0</v>
      </c>
      <c r="HW38" s="21">
        <f t="shared" si="101"/>
        <v>0</v>
      </c>
      <c r="HX38" s="21">
        <v>0</v>
      </c>
      <c r="HY38" s="21">
        <f t="shared" si="102"/>
        <v>0</v>
      </c>
      <c r="HZ38" s="21">
        <f t="shared" si="26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4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5"/>
        <v>0</v>
      </c>
      <c r="IM38" s="21">
        <v>0</v>
      </c>
      <c r="IN38" s="21">
        <f t="shared" si="106"/>
        <v>0</v>
      </c>
      <c r="IO38" s="21">
        <v>0</v>
      </c>
      <c r="IP38" s="21">
        <f t="shared" si="107"/>
        <v>0</v>
      </c>
      <c r="IQ38" s="21">
        <v>0</v>
      </c>
      <c r="IR38" s="21">
        <f t="shared" si="108"/>
        <v>0</v>
      </c>
      <c r="IS38" s="21">
        <v>0</v>
      </c>
      <c r="IT38" s="21">
        <f t="shared" si="109"/>
        <v>0</v>
      </c>
      <c r="IU38" s="21">
        <v>0</v>
      </c>
      <c r="IV38" s="21">
        <f t="shared" si="110"/>
        <v>0</v>
      </c>
      <c r="IW38" s="21">
        <f t="shared" si="111"/>
        <v>0</v>
      </c>
      <c r="IX38" s="21"/>
      <c r="IY38" s="23">
        <f t="shared" si="275"/>
        <v>0</v>
      </c>
      <c r="IZ38" s="22"/>
      <c r="JA38" s="22"/>
      <c r="JB38" s="22"/>
      <c r="JC38" s="23">
        <v>0</v>
      </c>
      <c r="JD38" s="21">
        <f t="shared" si="242"/>
        <v>0</v>
      </c>
      <c r="JE38" s="21">
        <f t="shared" si="113"/>
        <v>0</v>
      </c>
      <c r="JF38" s="21">
        <v>0</v>
      </c>
      <c r="JG38" s="21">
        <f t="shared" si="114"/>
        <v>0</v>
      </c>
      <c r="JH38" s="21">
        <v>0</v>
      </c>
      <c r="JI38" s="21">
        <f t="shared" si="115"/>
        <v>0</v>
      </c>
      <c r="JJ38" s="21">
        <v>0</v>
      </c>
      <c r="JK38" s="21">
        <f t="shared" si="116"/>
        <v>0</v>
      </c>
      <c r="JL38" s="21">
        <v>0</v>
      </c>
      <c r="JM38" s="21">
        <f t="shared" si="117"/>
        <v>0</v>
      </c>
      <c r="JN38" s="21">
        <v>0</v>
      </c>
      <c r="JO38" s="21">
        <f t="shared" si="118"/>
        <v>0</v>
      </c>
      <c r="JP38" s="21">
        <f t="shared" si="26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0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1"/>
        <v>0</v>
      </c>
      <c r="KC38" s="21">
        <v>0</v>
      </c>
      <c r="KD38" s="21">
        <f t="shared" si="122"/>
        <v>0</v>
      </c>
      <c r="KE38" s="21">
        <v>0</v>
      </c>
      <c r="KF38" s="21">
        <f t="shared" si="123"/>
        <v>0</v>
      </c>
      <c r="KG38" s="21">
        <v>0</v>
      </c>
      <c r="KH38" s="21">
        <f t="shared" si="124"/>
        <v>0</v>
      </c>
      <c r="KI38" s="21">
        <v>0</v>
      </c>
      <c r="KJ38" s="21">
        <f t="shared" si="125"/>
        <v>0</v>
      </c>
      <c r="KK38" s="21">
        <v>0</v>
      </c>
      <c r="KL38" s="21">
        <f t="shared" si="126"/>
        <v>0</v>
      </c>
      <c r="KM38" s="21">
        <f t="shared" si="127"/>
        <v>0</v>
      </c>
      <c r="KN38" s="21"/>
      <c r="KO38" s="23">
        <f t="shared" si="276"/>
        <v>0</v>
      </c>
      <c r="KP38" s="22"/>
      <c r="KQ38" s="22"/>
      <c r="KR38" s="22"/>
      <c r="KS38" s="23">
        <v>0</v>
      </c>
      <c r="KT38" s="21">
        <f t="shared" si="243"/>
        <v>0</v>
      </c>
      <c r="KU38" s="21">
        <f t="shared" si="129"/>
        <v>0</v>
      </c>
      <c r="KV38" s="21">
        <v>0</v>
      </c>
      <c r="KW38" s="21">
        <f t="shared" si="130"/>
        <v>0</v>
      </c>
      <c r="KX38" s="21">
        <v>0</v>
      </c>
      <c r="KY38" s="21">
        <f t="shared" si="131"/>
        <v>0</v>
      </c>
      <c r="KZ38" s="21">
        <v>0</v>
      </c>
      <c r="LA38" s="21">
        <f t="shared" si="132"/>
        <v>0</v>
      </c>
      <c r="LB38" s="21">
        <v>0</v>
      </c>
      <c r="LC38" s="21">
        <f t="shared" si="133"/>
        <v>0</v>
      </c>
      <c r="LD38" s="21">
        <v>0</v>
      </c>
      <c r="LE38" s="21">
        <f t="shared" si="134"/>
        <v>0</v>
      </c>
      <c r="LF38" s="21">
        <f t="shared" si="26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6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7"/>
        <v>0</v>
      </c>
      <c r="LS38" s="21">
        <v>0</v>
      </c>
      <c r="LT38" s="21">
        <f t="shared" si="138"/>
        <v>0</v>
      </c>
      <c r="LU38" s="21">
        <v>0</v>
      </c>
      <c r="LV38" s="21">
        <f t="shared" si="139"/>
        <v>0</v>
      </c>
      <c r="LW38" s="21">
        <v>0</v>
      </c>
      <c r="LX38" s="21">
        <f t="shared" si="140"/>
        <v>0</v>
      </c>
      <c r="LY38" s="21">
        <v>0</v>
      </c>
      <c r="LZ38" s="21">
        <f t="shared" si="141"/>
        <v>0</v>
      </c>
      <c r="MA38" s="21">
        <v>0</v>
      </c>
      <c r="MB38" s="21">
        <f t="shared" si="142"/>
        <v>0</v>
      </c>
      <c r="MC38" s="21">
        <f t="shared" si="143"/>
        <v>0</v>
      </c>
      <c r="MD38" s="21"/>
      <c r="ME38" s="23">
        <f t="shared" si="277"/>
        <v>0</v>
      </c>
      <c r="MF38" s="22"/>
      <c r="MG38" s="22"/>
      <c r="MH38" s="22"/>
      <c r="MI38" s="23">
        <v>0</v>
      </c>
      <c r="MJ38" s="21">
        <f t="shared" si="244"/>
        <v>0</v>
      </c>
      <c r="MK38" s="21">
        <f t="shared" si="145"/>
        <v>0</v>
      </c>
      <c r="ML38" s="21">
        <v>0</v>
      </c>
      <c r="MM38" s="21">
        <f t="shared" si="146"/>
        <v>0</v>
      </c>
      <c r="MN38" s="21">
        <v>0</v>
      </c>
      <c r="MO38" s="21">
        <f t="shared" si="147"/>
        <v>0</v>
      </c>
      <c r="MP38" s="21">
        <v>0</v>
      </c>
      <c r="MQ38" s="21">
        <f t="shared" si="148"/>
        <v>0</v>
      </c>
      <c r="MR38" s="21">
        <v>0</v>
      </c>
      <c r="MS38" s="21">
        <f t="shared" si="149"/>
        <v>0</v>
      </c>
      <c r="MT38" s="21">
        <v>0</v>
      </c>
      <c r="MU38" s="21">
        <f t="shared" si="150"/>
        <v>0</v>
      </c>
      <c r="MV38" s="21">
        <f t="shared" si="26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2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3"/>
        <v>0</v>
      </c>
      <c r="NI38" s="21">
        <v>0</v>
      </c>
      <c r="NJ38" s="21">
        <f t="shared" si="154"/>
        <v>0</v>
      </c>
      <c r="NK38" s="21">
        <v>0</v>
      </c>
      <c r="NL38" s="21">
        <f t="shared" si="155"/>
        <v>0</v>
      </c>
      <c r="NM38" s="21">
        <v>0</v>
      </c>
      <c r="NN38" s="21">
        <f t="shared" si="156"/>
        <v>0</v>
      </c>
      <c r="NO38" s="21">
        <v>0</v>
      </c>
      <c r="NP38" s="21">
        <f t="shared" si="157"/>
        <v>0</v>
      </c>
      <c r="NQ38" s="21">
        <v>0</v>
      </c>
      <c r="NR38" s="21">
        <f t="shared" si="158"/>
        <v>0</v>
      </c>
      <c r="NS38" s="21">
        <f t="shared" si="159"/>
        <v>0</v>
      </c>
      <c r="NT38" s="21"/>
      <c r="NU38" s="23">
        <f t="shared" si="278"/>
        <v>0</v>
      </c>
      <c r="NV38" s="22"/>
      <c r="NW38" s="22"/>
      <c r="NX38" s="22"/>
      <c r="NY38" s="23">
        <v>0</v>
      </c>
      <c r="NZ38" s="21">
        <f t="shared" si="245"/>
        <v>0</v>
      </c>
      <c r="OA38" s="21">
        <f t="shared" si="161"/>
        <v>0</v>
      </c>
      <c r="OB38" s="21">
        <v>0</v>
      </c>
      <c r="OC38" s="21">
        <f t="shared" si="162"/>
        <v>0</v>
      </c>
      <c r="OD38" s="21">
        <v>0</v>
      </c>
      <c r="OE38" s="21">
        <f t="shared" si="163"/>
        <v>0</v>
      </c>
      <c r="OF38" s="21">
        <v>0</v>
      </c>
      <c r="OG38" s="21">
        <f t="shared" si="164"/>
        <v>0</v>
      </c>
      <c r="OH38" s="21">
        <v>0</v>
      </c>
      <c r="OI38" s="21">
        <f t="shared" si="165"/>
        <v>0</v>
      </c>
      <c r="OJ38" s="21">
        <v>0</v>
      </c>
      <c r="OK38" s="21">
        <f t="shared" si="166"/>
        <v>0</v>
      </c>
      <c r="OL38" s="21">
        <f t="shared" si="26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68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69"/>
        <v>0</v>
      </c>
      <c r="OY38" s="21">
        <v>0</v>
      </c>
      <c r="OZ38" s="21">
        <f t="shared" si="170"/>
        <v>0</v>
      </c>
      <c r="PA38" s="21">
        <v>0</v>
      </c>
      <c r="PB38" s="21">
        <f t="shared" si="171"/>
        <v>0</v>
      </c>
      <c r="PC38" s="21">
        <v>0</v>
      </c>
      <c r="PD38" s="21">
        <f t="shared" si="172"/>
        <v>0</v>
      </c>
      <c r="PE38" s="21">
        <v>0</v>
      </c>
      <c r="PF38" s="21">
        <f t="shared" si="173"/>
        <v>0</v>
      </c>
      <c r="PG38" s="21">
        <v>0</v>
      </c>
      <c r="PH38" s="21">
        <f t="shared" si="174"/>
        <v>0</v>
      </c>
      <c r="PI38" s="21">
        <f t="shared" si="175"/>
        <v>0</v>
      </c>
      <c r="PJ38" s="21"/>
      <c r="PK38" s="23">
        <f t="shared" si="279"/>
        <v>0</v>
      </c>
      <c r="PL38" s="22"/>
      <c r="PM38" s="22"/>
      <c r="PN38" s="22"/>
      <c r="PO38" s="23">
        <v>0</v>
      </c>
      <c r="PP38" s="21">
        <f t="shared" si="246"/>
        <v>0</v>
      </c>
      <c r="PQ38" s="21">
        <f t="shared" si="177"/>
        <v>0</v>
      </c>
      <c r="PR38" s="21">
        <v>0</v>
      </c>
      <c r="PS38" s="21">
        <f t="shared" si="178"/>
        <v>0</v>
      </c>
      <c r="PT38" s="21">
        <v>0</v>
      </c>
      <c r="PU38" s="21">
        <f t="shared" si="179"/>
        <v>0</v>
      </c>
      <c r="PV38" s="21">
        <v>0</v>
      </c>
      <c r="PW38" s="21">
        <f t="shared" si="180"/>
        <v>0</v>
      </c>
      <c r="PX38" s="21">
        <v>0</v>
      </c>
      <c r="PY38" s="21">
        <f t="shared" si="181"/>
        <v>0</v>
      </c>
      <c r="PZ38" s="21">
        <v>0</v>
      </c>
      <c r="QA38" s="21">
        <f t="shared" si="182"/>
        <v>0</v>
      </c>
      <c r="QB38" s="21">
        <f t="shared" si="26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4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5"/>
        <v>0</v>
      </c>
      <c r="QO38" s="21">
        <v>0</v>
      </c>
      <c r="QP38" s="21">
        <f t="shared" si="186"/>
        <v>0</v>
      </c>
      <c r="QQ38" s="21">
        <v>0</v>
      </c>
      <c r="QR38" s="21">
        <f t="shared" si="187"/>
        <v>0</v>
      </c>
      <c r="QS38" s="21">
        <v>0</v>
      </c>
      <c r="QT38" s="21">
        <f t="shared" si="188"/>
        <v>0</v>
      </c>
      <c r="QU38" s="21">
        <v>0</v>
      </c>
      <c r="QV38" s="21">
        <f t="shared" si="189"/>
        <v>0</v>
      </c>
      <c r="QW38" s="21">
        <v>0</v>
      </c>
      <c r="QX38" s="21">
        <f t="shared" si="190"/>
        <v>0</v>
      </c>
      <c r="QY38" s="21">
        <f t="shared" si="191"/>
        <v>0</v>
      </c>
      <c r="QZ38" s="21"/>
      <c r="RA38" s="23">
        <f t="shared" si="280"/>
        <v>0</v>
      </c>
      <c r="RB38" s="22"/>
      <c r="RC38" s="22"/>
      <c r="RD38" s="22"/>
      <c r="RE38" s="23">
        <v>0</v>
      </c>
      <c r="RF38" s="21">
        <f t="shared" si="247"/>
        <v>0</v>
      </c>
      <c r="RG38" s="21">
        <f t="shared" si="193"/>
        <v>0</v>
      </c>
      <c r="RH38" s="21">
        <v>0</v>
      </c>
      <c r="RI38" s="21">
        <f t="shared" si="194"/>
        <v>0</v>
      </c>
      <c r="RJ38" s="21">
        <v>0</v>
      </c>
      <c r="RK38" s="21">
        <f t="shared" si="195"/>
        <v>0</v>
      </c>
      <c r="RL38" s="21">
        <v>0</v>
      </c>
      <c r="RM38" s="21">
        <f t="shared" si="196"/>
        <v>0</v>
      </c>
      <c r="RN38" s="21">
        <v>0</v>
      </c>
      <c r="RO38" s="21">
        <f t="shared" si="197"/>
        <v>0</v>
      </c>
      <c r="RP38" s="21">
        <v>0</v>
      </c>
      <c r="RQ38" s="21">
        <f t="shared" si="198"/>
        <v>0</v>
      </c>
      <c r="RR38" s="21">
        <f t="shared" si="27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0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1"/>
        <v>0</v>
      </c>
      <c r="SE38" s="21">
        <v>0</v>
      </c>
      <c r="SF38" s="21">
        <f t="shared" si="202"/>
        <v>0</v>
      </c>
      <c r="SG38" s="21">
        <v>0</v>
      </c>
      <c r="SH38" s="21">
        <f t="shared" si="203"/>
        <v>0</v>
      </c>
      <c r="SI38" s="21">
        <v>0</v>
      </c>
      <c r="SJ38" s="21">
        <f t="shared" si="204"/>
        <v>0</v>
      </c>
      <c r="SK38" s="21">
        <v>0</v>
      </c>
      <c r="SL38" s="21">
        <f t="shared" si="205"/>
        <v>0</v>
      </c>
      <c r="SM38" s="21">
        <v>0</v>
      </c>
      <c r="SN38" s="21">
        <f t="shared" si="206"/>
        <v>0</v>
      </c>
      <c r="SO38" s="21">
        <f t="shared" si="207"/>
        <v>0</v>
      </c>
      <c r="SP38" s="21"/>
      <c r="SQ38" s="23">
        <f t="shared" si="281"/>
        <v>0</v>
      </c>
      <c r="SR38" s="22"/>
      <c r="SS38" s="22"/>
      <c r="ST38" s="22"/>
      <c r="SU38" s="23">
        <v>0</v>
      </c>
      <c r="SV38" s="21">
        <f t="shared" si="248"/>
        <v>0</v>
      </c>
      <c r="SW38" s="21">
        <f t="shared" si="209"/>
        <v>0</v>
      </c>
      <c r="SX38" s="21">
        <v>0</v>
      </c>
      <c r="SY38" s="21">
        <f t="shared" si="210"/>
        <v>0</v>
      </c>
      <c r="SZ38" s="21">
        <v>0</v>
      </c>
      <c r="TA38" s="21">
        <f t="shared" si="211"/>
        <v>0</v>
      </c>
      <c r="TB38" s="21">
        <v>0</v>
      </c>
      <c r="TC38" s="21">
        <f t="shared" si="212"/>
        <v>0</v>
      </c>
      <c r="TD38" s="21">
        <v>0</v>
      </c>
      <c r="TE38" s="21">
        <f t="shared" si="213"/>
        <v>0</v>
      </c>
      <c r="TF38" s="21">
        <v>0</v>
      </c>
      <c r="TG38" s="21">
        <f t="shared" si="214"/>
        <v>0</v>
      </c>
      <c r="TH38" s="21">
        <f t="shared" si="27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16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17"/>
        <v>0</v>
      </c>
      <c r="TU38" s="21">
        <v>0</v>
      </c>
      <c r="TV38" s="21">
        <f t="shared" si="218"/>
        <v>0</v>
      </c>
      <c r="TW38" s="21">
        <v>0</v>
      </c>
      <c r="TX38" s="21">
        <f t="shared" si="219"/>
        <v>0</v>
      </c>
      <c r="TY38" s="21">
        <v>0</v>
      </c>
      <c r="TZ38" s="21">
        <f t="shared" si="220"/>
        <v>0</v>
      </c>
      <c r="UA38" s="21">
        <v>0</v>
      </c>
      <c r="UB38" s="21">
        <f t="shared" si="221"/>
        <v>0</v>
      </c>
      <c r="UC38" s="21">
        <v>0</v>
      </c>
      <c r="UD38" s="21">
        <f t="shared" si="222"/>
        <v>0</v>
      </c>
      <c r="UE38" s="21">
        <f t="shared" si="223"/>
        <v>0</v>
      </c>
      <c r="UF38" s="21"/>
      <c r="UG38" s="23">
        <f t="shared" si="282"/>
        <v>0</v>
      </c>
      <c r="UH38" s="24">
        <f t="shared" si="15"/>
        <v>0</v>
      </c>
      <c r="UI38" s="24">
        <f t="shared" si="16"/>
        <v>0</v>
      </c>
      <c r="UJ38" s="24">
        <f t="shared" si="224"/>
        <v>0</v>
      </c>
    </row>
    <row r="39" spans="1:556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7"/>
        <v>0</v>
      </c>
      <c r="M39" s="21">
        <f t="shared" si="18"/>
        <v>0</v>
      </c>
      <c r="N39" s="21">
        <v>0</v>
      </c>
      <c r="O39" s="21">
        <f t="shared" si="19"/>
        <v>0</v>
      </c>
      <c r="P39" s="21">
        <v>0</v>
      </c>
      <c r="Q39" s="21">
        <f t="shared" si="20"/>
        <v>0</v>
      </c>
      <c r="R39" s="21">
        <v>0</v>
      </c>
      <c r="S39" s="21">
        <f t="shared" si="21"/>
        <v>0</v>
      </c>
      <c r="T39" s="21">
        <v>0</v>
      </c>
      <c r="U39" s="21">
        <f t="shared" si="22"/>
        <v>0</v>
      </c>
      <c r="V39" s="21">
        <v>0</v>
      </c>
      <c r="W39" s="21">
        <f t="shared" si="23"/>
        <v>0</v>
      </c>
      <c r="X39" s="21">
        <f t="shared" si="24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5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6"/>
        <v>0</v>
      </c>
      <c r="AK39" s="21">
        <v>0</v>
      </c>
      <c r="AL39" s="21">
        <f t="shared" si="27"/>
        <v>0</v>
      </c>
      <c r="AM39" s="21">
        <v>0</v>
      </c>
      <c r="AN39" s="21">
        <f t="shared" si="28"/>
        <v>0</v>
      </c>
      <c r="AO39" s="21">
        <v>0</v>
      </c>
      <c r="AP39" s="21">
        <f t="shared" si="29"/>
        <v>0</v>
      </c>
      <c r="AQ39" s="21">
        <v>0</v>
      </c>
      <c r="AR39" s="21">
        <f t="shared" si="30"/>
        <v>0</v>
      </c>
      <c r="AS39" s="21">
        <v>0</v>
      </c>
      <c r="AT39" s="21">
        <f t="shared" si="31"/>
        <v>0</v>
      </c>
      <c r="AU39" s="21">
        <f t="shared" si="32"/>
        <v>0</v>
      </c>
      <c r="AV39" s="21"/>
      <c r="AW39" s="23">
        <f t="shared" si="225"/>
        <v>0</v>
      </c>
      <c r="AX39" s="22"/>
      <c r="AY39" s="22"/>
      <c r="AZ39" s="22"/>
      <c r="BA39" s="23">
        <v>0</v>
      </c>
      <c r="BB39" s="21">
        <f t="shared" si="237"/>
        <v>0</v>
      </c>
      <c r="BC39" s="21">
        <f t="shared" si="34"/>
        <v>0</v>
      </c>
      <c r="BD39" s="21">
        <v>0</v>
      </c>
      <c r="BE39" s="21">
        <f t="shared" si="35"/>
        <v>0</v>
      </c>
      <c r="BF39" s="21">
        <v>0</v>
      </c>
      <c r="BG39" s="21">
        <f t="shared" si="36"/>
        <v>0</v>
      </c>
      <c r="BH39" s="21">
        <v>0</v>
      </c>
      <c r="BI39" s="21">
        <f t="shared" si="37"/>
        <v>0</v>
      </c>
      <c r="BJ39" s="21">
        <v>0</v>
      </c>
      <c r="BK39" s="21">
        <f t="shared" si="38"/>
        <v>0</v>
      </c>
      <c r="BL39" s="21">
        <v>0</v>
      </c>
      <c r="BM39" s="21">
        <f t="shared" si="39"/>
        <v>0</v>
      </c>
      <c r="BN39" s="21">
        <f t="shared" si="26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1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2"/>
        <v>0</v>
      </c>
      <c r="CA39" s="21">
        <v>0</v>
      </c>
      <c r="CB39" s="21">
        <f t="shared" si="43"/>
        <v>0</v>
      </c>
      <c r="CC39" s="21">
        <v>0</v>
      </c>
      <c r="CD39" s="21">
        <f t="shared" si="44"/>
        <v>0</v>
      </c>
      <c r="CE39" s="21">
        <v>0</v>
      </c>
      <c r="CF39" s="21">
        <f t="shared" si="45"/>
        <v>0</v>
      </c>
      <c r="CG39" s="21">
        <v>0</v>
      </c>
      <c r="CH39" s="21">
        <f t="shared" si="46"/>
        <v>0</v>
      </c>
      <c r="CI39" s="21">
        <v>0</v>
      </c>
      <c r="CJ39" s="21">
        <f t="shared" si="47"/>
        <v>0</v>
      </c>
      <c r="CK39" s="21">
        <f t="shared" si="48"/>
        <v>0</v>
      </c>
      <c r="CL39" s="21"/>
      <c r="CM39" s="23">
        <f t="shared" si="272"/>
        <v>0</v>
      </c>
      <c r="CN39" s="22"/>
      <c r="CO39" s="22"/>
      <c r="CP39" s="22"/>
      <c r="CQ39" s="23">
        <v>0</v>
      </c>
      <c r="CR39" s="21">
        <f t="shared" si="238"/>
        <v>0</v>
      </c>
      <c r="CS39" s="21">
        <f t="shared" si="50"/>
        <v>0</v>
      </c>
      <c r="CT39" s="21">
        <v>0</v>
      </c>
      <c r="CU39" s="21">
        <f t="shared" si="51"/>
        <v>0</v>
      </c>
      <c r="CV39" s="21">
        <v>0</v>
      </c>
      <c r="CW39" s="21">
        <f t="shared" si="52"/>
        <v>0</v>
      </c>
      <c r="CX39" s="21">
        <v>0</v>
      </c>
      <c r="CY39" s="21">
        <f t="shared" si="53"/>
        <v>0</v>
      </c>
      <c r="CZ39" s="21">
        <v>0</v>
      </c>
      <c r="DA39" s="21">
        <f t="shared" si="54"/>
        <v>0</v>
      </c>
      <c r="DB39" s="21">
        <v>0</v>
      </c>
      <c r="DC39" s="21">
        <f t="shared" si="55"/>
        <v>0</v>
      </c>
      <c r="DD39" s="21">
        <f t="shared" si="26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7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8"/>
        <v>0</v>
      </c>
      <c r="DS39" s="21">
        <v>0</v>
      </c>
      <c r="DT39" s="21">
        <f t="shared" si="59"/>
        <v>0</v>
      </c>
      <c r="DU39" s="21">
        <v>0</v>
      </c>
      <c r="DV39" s="21">
        <f t="shared" si="60"/>
        <v>0</v>
      </c>
      <c r="DW39" s="21">
        <v>0</v>
      </c>
      <c r="DX39" s="21">
        <f t="shared" si="61"/>
        <v>0</v>
      </c>
      <c r="DY39" s="21">
        <v>0</v>
      </c>
      <c r="DZ39" s="21">
        <f t="shared" si="62"/>
        <v>0</v>
      </c>
      <c r="EA39" s="21">
        <f t="shared" si="63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39"/>
        <v>0</v>
      </c>
      <c r="EI39" s="21">
        <f t="shared" si="65"/>
        <v>0</v>
      </c>
      <c r="EJ39" s="21">
        <v>0</v>
      </c>
      <c r="EK39" s="21">
        <f t="shared" si="66"/>
        <v>0</v>
      </c>
      <c r="EL39" s="21">
        <v>0</v>
      </c>
      <c r="EM39" s="21">
        <f t="shared" si="67"/>
        <v>0</v>
      </c>
      <c r="EN39" s="21">
        <v>0</v>
      </c>
      <c r="EO39" s="21">
        <f t="shared" si="68"/>
        <v>0</v>
      </c>
      <c r="EP39" s="21">
        <v>0</v>
      </c>
      <c r="EQ39" s="21">
        <f t="shared" si="69"/>
        <v>0</v>
      </c>
      <c r="ER39" s="21">
        <v>0</v>
      </c>
      <c r="ES39" s="21">
        <f t="shared" si="70"/>
        <v>0</v>
      </c>
      <c r="ET39" s="21">
        <f t="shared" si="26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2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3"/>
        <v>0</v>
      </c>
      <c r="FG39" s="21">
        <v>0</v>
      </c>
      <c r="FH39" s="21">
        <f t="shared" si="74"/>
        <v>0</v>
      </c>
      <c r="FI39" s="21">
        <v>0</v>
      </c>
      <c r="FJ39" s="21">
        <f t="shared" si="75"/>
        <v>0</v>
      </c>
      <c r="FK39" s="21">
        <v>0</v>
      </c>
      <c r="FL39" s="21">
        <f t="shared" si="76"/>
        <v>0</v>
      </c>
      <c r="FM39" s="21">
        <v>0</v>
      </c>
      <c r="FN39" s="21">
        <f t="shared" si="77"/>
        <v>0</v>
      </c>
      <c r="FO39" s="21">
        <v>0</v>
      </c>
      <c r="FP39" s="21">
        <f t="shared" si="78"/>
        <v>0</v>
      </c>
      <c r="FQ39" s="21">
        <f t="shared" si="79"/>
        <v>0</v>
      </c>
      <c r="FR39" s="21"/>
      <c r="FS39" s="23">
        <f t="shared" si="273"/>
        <v>0</v>
      </c>
      <c r="FT39" s="22"/>
      <c r="FU39" s="22"/>
      <c r="FV39" s="22"/>
      <c r="FW39" s="23">
        <v>0</v>
      </c>
      <c r="FX39" s="21">
        <f t="shared" si="240"/>
        <v>0</v>
      </c>
      <c r="FY39" s="21">
        <f t="shared" si="81"/>
        <v>0</v>
      </c>
      <c r="FZ39" s="21">
        <v>0</v>
      </c>
      <c r="GA39" s="21">
        <f t="shared" si="82"/>
        <v>0</v>
      </c>
      <c r="GB39" s="21">
        <v>0</v>
      </c>
      <c r="GC39" s="21">
        <f t="shared" si="83"/>
        <v>0</v>
      </c>
      <c r="GD39" s="21">
        <v>0</v>
      </c>
      <c r="GE39" s="21">
        <f t="shared" si="84"/>
        <v>0</v>
      </c>
      <c r="GF39" s="21">
        <v>0</v>
      </c>
      <c r="GG39" s="21">
        <f t="shared" si="85"/>
        <v>0</v>
      </c>
      <c r="GH39" s="21">
        <v>0</v>
      </c>
      <c r="GI39" s="21">
        <f t="shared" si="86"/>
        <v>0</v>
      </c>
      <c r="GJ39" s="21">
        <f t="shared" si="26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8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89"/>
        <v>0</v>
      </c>
      <c r="GW39" s="21">
        <v>0</v>
      </c>
      <c r="GX39" s="21">
        <f t="shared" si="90"/>
        <v>0</v>
      </c>
      <c r="GY39" s="21">
        <v>0</v>
      </c>
      <c r="GZ39" s="21">
        <f t="shared" si="91"/>
        <v>0</v>
      </c>
      <c r="HA39" s="21">
        <v>0</v>
      </c>
      <c r="HB39" s="21">
        <f t="shared" si="92"/>
        <v>0</v>
      </c>
      <c r="HC39" s="21">
        <v>0</v>
      </c>
      <c r="HD39" s="21">
        <f t="shared" si="93"/>
        <v>0</v>
      </c>
      <c r="HE39" s="21">
        <v>0</v>
      </c>
      <c r="HF39" s="21">
        <f t="shared" si="94"/>
        <v>0</v>
      </c>
      <c r="HG39" s="21">
        <f t="shared" si="95"/>
        <v>0</v>
      </c>
      <c r="HH39" s="21"/>
      <c r="HI39" s="23">
        <f t="shared" si="274"/>
        <v>0</v>
      </c>
      <c r="HJ39" s="22"/>
      <c r="HK39" s="22"/>
      <c r="HL39" s="22"/>
      <c r="HM39" s="23">
        <v>0</v>
      </c>
      <c r="HN39" s="21">
        <f t="shared" si="241"/>
        <v>0</v>
      </c>
      <c r="HO39" s="21">
        <f t="shared" si="97"/>
        <v>0</v>
      </c>
      <c r="HP39" s="21">
        <v>0</v>
      </c>
      <c r="HQ39" s="21">
        <f t="shared" si="98"/>
        <v>0</v>
      </c>
      <c r="HR39" s="21">
        <v>0</v>
      </c>
      <c r="HS39" s="21">
        <f t="shared" si="99"/>
        <v>0</v>
      </c>
      <c r="HT39" s="21">
        <v>0</v>
      </c>
      <c r="HU39" s="21">
        <f t="shared" si="100"/>
        <v>0</v>
      </c>
      <c r="HV39" s="21">
        <v>0</v>
      </c>
      <c r="HW39" s="21">
        <f t="shared" si="101"/>
        <v>0</v>
      </c>
      <c r="HX39" s="21">
        <v>0</v>
      </c>
      <c r="HY39" s="21">
        <f t="shared" si="102"/>
        <v>0</v>
      </c>
      <c r="HZ39" s="21">
        <f t="shared" si="26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4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5"/>
        <v>0</v>
      </c>
      <c r="IM39" s="21">
        <v>0</v>
      </c>
      <c r="IN39" s="21">
        <f t="shared" si="106"/>
        <v>0</v>
      </c>
      <c r="IO39" s="21">
        <v>0</v>
      </c>
      <c r="IP39" s="21">
        <f t="shared" si="107"/>
        <v>0</v>
      </c>
      <c r="IQ39" s="21">
        <v>0</v>
      </c>
      <c r="IR39" s="21">
        <f t="shared" si="108"/>
        <v>0</v>
      </c>
      <c r="IS39" s="21">
        <v>0</v>
      </c>
      <c r="IT39" s="21">
        <f t="shared" si="109"/>
        <v>0</v>
      </c>
      <c r="IU39" s="21">
        <v>0</v>
      </c>
      <c r="IV39" s="21">
        <f t="shared" si="110"/>
        <v>0</v>
      </c>
      <c r="IW39" s="21">
        <f t="shared" si="111"/>
        <v>0</v>
      </c>
      <c r="IX39" s="21"/>
      <c r="IY39" s="23">
        <f t="shared" si="275"/>
        <v>0</v>
      </c>
      <c r="IZ39" s="22"/>
      <c r="JA39" s="22"/>
      <c r="JB39" s="22"/>
      <c r="JC39" s="23">
        <v>0</v>
      </c>
      <c r="JD39" s="21">
        <f t="shared" si="242"/>
        <v>0</v>
      </c>
      <c r="JE39" s="21">
        <f t="shared" si="113"/>
        <v>0</v>
      </c>
      <c r="JF39" s="21">
        <v>0</v>
      </c>
      <c r="JG39" s="21">
        <f t="shared" si="114"/>
        <v>0</v>
      </c>
      <c r="JH39" s="21">
        <v>0</v>
      </c>
      <c r="JI39" s="21">
        <f t="shared" si="115"/>
        <v>0</v>
      </c>
      <c r="JJ39" s="21">
        <v>0</v>
      </c>
      <c r="JK39" s="21">
        <f t="shared" si="116"/>
        <v>0</v>
      </c>
      <c r="JL39" s="21">
        <v>0</v>
      </c>
      <c r="JM39" s="21">
        <f t="shared" si="117"/>
        <v>0</v>
      </c>
      <c r="JN39" s="21">
        <v>0</v>
      </c>
      <c r="JO39" s="21">
        <f t="shared" si="118"/>
        <v>0</v>
      </c>
      <c r="JP39" s="21">
        <f t="shared" si="26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0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1"/>
        <v>0</v>
      </c>
      <c r="KC39" s="21">
        <v>0</v>
      </c>
      <c r="KD39" s="21">
        <f t="shared" si="122"/>
        <v>0</v>
      </c>
      <c r="KE39" s="21">
        <v>0</v>
      </c>
      <c r="KF39" s="21">
        <f t="shared" si="123"/>
        <v>0</v>
      </c>
      <c r="KG39" s="21">
        <v>0</v>
      </c>
      <c r="KH39" s="21">
        <f t="shared" si="124"/>
        <v>0</v>
      </c>
      <c r="KI39" s="21">
        <v>0</v>
      </c>
      <c r="KJ39" s="21">
        <f t="shared" si="125"/>
        <v>0</v>
      </c>
      <c r="KK39" s="21">
        <v>0</v>
      </c>
      <c r="KL39" s="21">
        <f t="shared" si="126"/>
        <v>0</v>
      </c>
      <c r="KM39" s="21">
        <f t="shared" si="127"/>
        <v>0</v>
      </c>
      <c r="KN39" s="21"/>
      <c r="KO39" s="23">
        <f t="shared" si="276"/>
        <v>0</v>
      </c>
      <c r="KP39" s="22"/>
      <c r="KQ39" s="22"/>
      <c r="KR39" s="22"/>
      <c r="KS39" s="23">
        <v>0</v>
      </c>
      <c r="KT39" s="21">
        <f t="shared" si="243"/>
        <v>0</v>
      </c>
      <c r="KU39" s="21">
        <f t="shared" si="129"/>
        <v>0</v>
      </c>
      <c r="KV39" s="21">
        <v>0</v>
      </c>
      <c r="KW39" s="21">
        <f t="shared" si="130"/>
        <v>0</v>
      </c>
      <c r="KX39" s="21">
        <v>0</v>
      </c>
      <c r="KY39" s="21">
        <f t="shared" si="131"/>
        <v>0</v>
      </c>
      <c r="KZ39" s="21">
        <v>0</v>
      </c>
      <c r="LA39" s="21">
        <f t="shared" si="132"/>
        <v>0</v>
      </c>
      <c r="LB39" s="21">
        <v>0</v>
      </c>
      <c r="LC39" s="21">
        <f t="shared" si="133"/>
        <v>0</v>
      </c>
      <c r="LD39" s="21">
        <v>0</v>
      </c>
      <c r="LE39" s="21">
        <f t="shared" si="134"/>
        <v>0</v>
      </c>
      <c r="LF39" s="21">
        <f t="shared" si="26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6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7"/>
        <v>0</v>
      </c>
      <c r="LS39" s="21">
        <v>0</v>
      </c>
      <c r="LT39" s="21">
        <f t="shared" si="138"/>
        <v>0</v>
      </c>
      <c r="LU39" s="21">
        <v>0</v>
      </c>
      <c r="LV39" s="21">
        <f t="shared" si="139"/>
        <v>0</v>
      </c>
      <c r="LW39" s="21">
        <v>0</v>
      </c>
      <c r="LX39" s="21">
        <f t="shared" si="140"/>
        <v>0</v>
      </c>
      <c r="LY39" s="21">
        <v>0</v>
      </c>
      <c r="LZ39" s="21">
        <f t="shared" si="141"/>
        <v>0</v>
      </c>
      <c r="MA39" s="21">
        <v>0</v>
      </c>
      <c r="MB39" s="21">
        <f t="shared" si="142"/>
        <v>0</v>
      </c>
      <c r="MC39" s="21">
        <f t="shared" si="143"/>
        <v>0</v>
      </c>
      <c r="MD39" s="21"/>
      <c r="ME39" s="23">
        <f t="shared" si="277"/>
        <v>0</v>
      </c>
      <c r="MF39" s="22"/>
      <c r="MG39" s="22"/>
      <c r="MH39" s="22"/>
      <c r="MI39" s="23">
        <v>0</v>
      </c>
      <c r="MJ39" s="21">
        <f t="shared" si="244"/>
        <v>0</v>
      </c>
      <c r="MK39" s="21">
        <f t="shared" si="145"/>
        <v>0</v>
      </c>
      <c r="ML39" s="21">
        <v>0</v>
      </c>
      <c r="MM39" s="21">
        <f t="shared" si="146"/>
        <v>0</v>
      </c>
      <c r="MN39" s="21">
        <v>0</v>
      </c>
      <c r="MO39" s="21">
        <f t="shared" si="147"/>
        <v>0</v>
      </c>
      <c r="MP39" s="21">
        <v>0</v>
      </c>
      <c r="MQ39" s="21">
        <f t="shared" si="148"/>
        <v>0</v>
      </c>
      <c r="MR39" s="21">
        <v>0</v>
      </c>
      <c r="MS39" s="21">
        <f t="shared" si="149"/>
        <v>0</v>
      </c>
      <c r="MT39" s="21">
        <v>0</v>
      </c>
      <c r="MU39" s="21">
        <f t="shared" si="150"/>
        <v>0</v>
      </c>
      <c r="MV39" s="21">
        <f t="shared" si="26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2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3"/>
        <v>0</v>
      </c>
      <c r="NI39" s="21">
        <v>0</v>
      </c>
      <c r="NJ39" s="21">
        <f t="shared" si="154"/>
        <v>0</v>
      </c>
      <c r="NK39" s="21">
        <v>0</v>
      </c>
      <c r="NL39" s="21">
        <f t="shared" si="155"/>
        <v>0</v>
      </c>
      <c r="NM39" s="21">
        <v>0</v>
      </c>
      <c r="NN39" s="21">
        <f t="shared" si="156"/>
        <v>0</v>
      </c>
      <c r="NO39" s="21">
        <v>0</v>
      </c>
      <c r="NP39" s="21">
        <f t="shared" si="157"/>
        <v>0</v>
      </c>
      <c r="NQ39" s="21">
        <v>0</v>
      </c>
      <c r="NR39" s="21">
        <f t="shared" si="158"/>
        <v>0</v>
      </c>
      <c r="NS39" s="21">
        <f t="shared" si="159"/>
        <v>0</v>
      </c>
      <c r="NT39" s="21"/>
      <c r="NU39" s="23">
        <f t="shared" si="278"/>
        <v>0</v>
      </c>
      <c r="NV39" s="22"/>
      <c r="NW39" s="22"/>
      <c r="NX39" s="22"/>
      <c r="NY39" s="23">
        <v>0</v>
      </c>
      <c r="NZ39" s="21">
        <f t="shared" si="245"/>
        <v>0</v>
      </c>
      <c r="OA39" s="21">
        <f t="shared" si="161"/>
        <v>0</v>
      </c>
      <c r="OB39" s="21">
        <v>0</v>
      </c>
      <c r="OC39" s="21">
        <f t="shared" si="162"/>
        <v>0</v>
      </c>
      <c r="OD39" s="21">
        <v>0</v>
      </c>
      <c r="OE39" s="21">
        <f t="shared" si="163"/>
        <v>0</v>
      </c>
      <c r="OF39" s="21">
        <v>0</v>
      </c>
      <c r="OG39" s="21">
        <f t="shared" si="164"/>
        <v>0</v>
      </c>
      <c r="OH39" s="21">
        <v>0</v>
      </c>
      <c r="OI39" s="21">
        <f t="shared" si="165"/>
        <v>0</v>
      </c>
      <c r="OJ39" s="21">
        <v>0</v>
      </c>
      <c r="OK39" s="21">
        <f t="shared" si="166"/>
        <v>0</v>
      </c>
      <c r="OL39" s="21">
        <f t="shared" si="26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68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69"/>
        <v>0</v>
      </c>
      <c r="OY39" s="21">
        <v>0</v>
      </c>
      <c r="OZ39" s="21">
        <f t="shared" si="170"/>
        <v>0</v>
      </c>
      <c r="PA39" s="21">
        <v>0</v>
      </c>
      <c r="PB39" s="21">
        <f t="shared" si="171"/>
        <v>0</v>
      </c>
      <c r="PC39" s="21">
        <v>0</v>
      </c>
      <c r="PD39" s="21">
        <f t="shared" si="172"/>
        <v>0</v>
      </c>
      <c r="PE39" s="21">
        <v>0</v>
      </c>
      <c r="PF39" s="21">
        <f t="shared" si="173"/>
        <v>0</v>
      </c>
      <c r="PG39" s="21">
        <v>0</v>
      </c>
      <c r="PH39" s="21">
        <f t="shared" si="174"/>
        <v>0</v>
      </c>
      <c r="PI39" s="21">
        <f t="shared" si="175"/>
        <v>0</v>
      </c>
      <c r="PJ39" s="21"/>
      <c r="PK39" s="23">
        <f t="shared" si="279"/>
        <v>0</v>
      </c>
      <c r="PL39" s="22"/>
      <c r="PM39" s="22"/>
      <c r="PN39" s="22"/>
      <c r="PO39" s="23">
        <v>0</v>
      </c>
      <c r="PP39" s="21">
        <f t="shared" si="246"/>
        <v>0</v>
      </c>
      <c r="PQ39" s="21">
        <f t="shared" si="177"/>
        <v>0</v>
      </c>
      <c r="PR39" s="21">
        <v>0</v>
      </c>
      <c r="PS39" s="21">
        <f t="shared" si="178"/>
        <v>0</v>
      </c>
      <c r="PT39" s="21">
        <v>0</v>
      </c>
      <c r="PU39" s="21">
        <f t="shared" si="179"/>
        <v>0</v>
      </c>
      <c r="PV39" s="21">
        <v>0</v>
      </c>
      <c r="PW39" s="21">
        <f t="shared" si="180"/>
        <v>0</v>
      </c>
      <c r="PX39" s="21">
        <v>0</v>
      </c>
      <c r="PY39" s="21">
        <f t="shared" si="181"/>
        <v>0</v>
      </c>
      <c r="PZ39" s="21">
        <v>0</v>
      </c>
      <c r="QA39" s="21">
        <f t="shared" si="182"/>
        <v>0</v>
      </c>
      <c r="QB39" s="21">
        <f t="shared" si="26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4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5"/>
        <v>0</v>
      </c>
      <c r="QO39" s="21">
        <v>0</v>
      </c>
      <c r="QP39" s="21">
        <f t="shared" si="186"/>
        <v>0</v>
      </c>
      <c r="QQ39" s="21">
        <v>0</v>
      </c>
      <c r="QR39" s="21">
        <f t="shared" si="187"/>
        <v>0</v>
      </c>
      <c r="QS39" s="21">
        <v>0</v>
      </c>
      <c r="QT39" s="21">
        <f t="shared" si="188"/>
        <v>0</v>
      </c>
      <c r="QU39" s="21">
        <v>0</v>
      </c>
      <c r="QV39" s="21">
        <f t="shared" si="189"/>
        <v>0</v>
      </c>
      <c r="QW39" s="21">
        <v>0</v>
      </c>
      <c r="QX39" s="21">
        <f t="shared" si="190"/>
        <v>0</v>
      </c>
      <c r="QY39" s="21">
        <f t="shared" si="191"/>
        <v>0</v>
      </c>
      <c r="QZ39" s="21"/>
      <c r="RA39" s="23">
        <f t="shared" si="280"/>
        <v>0</v>
      </c>
      <c r="RB39" s="22"/>
      <c r="RC39" s="22"/>
      <c r="RD39" s="22"/>
      <c r="RE39" s="23">
        <v>0</v>
      </c>
      <c r="RF39" s="21">
        <f t="shared" si="247"/>
        <v>0</v>
      </c>
      <c r="RG39" s="21">
        <f t="shared" si="193"/>
        <v>0</v>
      </c>
      <c r="RH39" s="21">
        <v>0</v>
      </c>
      <c r="RI39" s="21">
        <f t="shared" si="194"/>
        <v>0</v>
      </c>
      <c r="RJ39" s="21">
        <v>0</v>
      </c>
      <c r="RK39" s="21">
        <f t="shared" si="195"/>
        <v>0</v>
      </c>
      <c r="RL39" s="21">
        <v>0</v>
      </c>
      <c r="RM39" s="21">
        <f t="shared" si="196"/>
        <v>0</v>
      </c>
      <c r="RN39" s="21">
        <v>0</v>
      </c>
      <c r="RO39" s="21">
        <f t="shared" si="197"/>
        <v>0</v>
      </c>
      <c r="RP39" s="21">
        <v>0</v>
      </c>
      <c r="RQ39" s="21">
        <f t="shared" si="198"/>
        <v>0</v>
      </c>
      <c r="RR39" s="21">
        <f t="shared" si="27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0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1"/>
        <v>0</v>
      </c>
      <c r="SE39" s="21">
        <v>0</v>
      </c>
      <c r="SF39" s="21">
        <f t="shared" si="202"/>
        <v>0</v>
      </c>
      <c r="SG39" s="21">
        <v>0</v>
      </c>
      <c r="SH39" s="21">
        <f t="shared" si="203"/>
        <v>0</v>
      </c>
      <c r="SI39" s="21">
        <v>0</v>
      </c>
      <c r="SJ39" s="21">
        <f t="shared" si="204"/>
        <v>0</v>
      </c>
      <c r="SK39" s="21">
        <v>0</v>
      </c>
      <c r="SL39" s="21">
        <f t="shared" si="205"/>
        <v>0</v>
      </c>
      <c r="SM39" s="21">
        <v>0</v>
      </c>
      <c r="SN39" s="21">
        <f t="shared" si="206"/>
        <v>0</v>
      </c>
      <c r="SO39" s="21">
        <f t="shared" si="207"/>
        <v>0</v>
      </c>
      <c r="SP39" s="21"/>
      <c r="SQ39" s="23">
        <f t="shared" si="281"/>
        <v>0</v>
      </c>
      <c r="SR39" s="22"/>
      <c r="SS39" s="22"/>
      <c r="ST39" s="22"/>
      <c r="SU39" s="23">
        <v>0</v>
      </c>
      <c r="SV39" s="21">
        <f t="shared" si="248"/>
        <v>0</v>
      </c>
      <c r="SW39" s="21">
        <f t="shared" si="209"/>
        <v>0</v>
      </c>
      <c r="SX39" s="21">
        <v>0</v>
      </c>
      <c r="SY39" s="21">
        <f t="shared" si="210"/>
        <v>0</v>
      </c>
      <c r="SZ39" s="21">
        <v>0</v>
      </c>
      <c r="TA39" s="21">
        <f t="shared" si="211"/>
        <v>0</v>
      </c>
      <c r="TB39" s="21">
        <v>0</v>
      </c>
      <c r="TC39" s="21">
        <f t="shared" si="212"/>
        <v>0</v>
      </c>
      <c r="TD39" s="21">
        <v>0</v>
      </c>
      <c r="TE39" s="21">
        <f t="shared" si="213"/>
        <v>0</v>
      </c>
      <c r="TF39" s="21">
        <v>0</v>
      </c>
      <c r="TG39" s="21">
        <f t="shared" si="214"/>
        <v>0</v>
      </c>
      <c r="TH39" s="21">
        <f t="shared" si="27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16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17"/>
        <v>0</v>
      </c>
      <c r="TU39" s="21">
        <v>0</v>
      </c>
      <c r="TV39" s="21">
        <f t="shared" si="218"/>
        <v>0</v>
      </c>
      <c r="TW39" s="21">
        <v>0</v>
      </c>
      <c r="TX39" s="21">
        <f t="shared" si="219"/>
        <v>0</v>
      </c>
      <c r="TY39" s="21">
        <v>0</v>
      </c>
      <c r="TZ39" s="21">
        <f t="shared" si="220"/>
        <v>0</v>
      </c>
      <c r="UA39" s="21">
        <v>0</v>
      </c>
      <c r="UB39" s="21">
        <f t="shared" si="221"/>
        <v>0</v>
      </c>
      <c r="UC39" s="21">
        <v>0</v>
      </c>
      <c r="UD39" s="21">
        <f t="shared" si="222"/>
        <v>0</v>
      </c>
      <c r="UE39" s="21">
        <f t="shared" si="223"/>
        <v>0</v>
      </c>
      <c r="UF39" s="21"/>
      <c r="UG39" s="23">
        <f t="shared" si="282"/>
        <v>0</v>
      </c>
      <c r="UH39" s="24">
        <f t="shared" si="15"/>
        <v>0</v>
      </c>
      <c r="UI39" s="24">
        <f t="shared" si="16"/>
        <v>0</v>
      </c>
      <c r="UJ39" s="24">
        <f t="shared" si="224"/>
        <v>0</v>
      </c>
    </row>
    <row r="40" spans="1:556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7"/>
        <v>0</v>
      </c>
      <c r="M40" s="21">
        <f t="shared" si="18"/>
        <v>0</v>
      </c>
      <c r="N40" s="21">
        <v>0</v>
      </c>
      <c r="O40" s="21">
        <f t="shared" si="19"/>
        <v>0</v>
      </c>
      <c r="P40" s="21">
        <v>0</v>
      </c>
      <c r="Q40" s="21">
        <f t="shared" si="20"/>
        <v>0</v>
      </c>
      <c r="R40" s="21">
        <v>0</v>
      </c>
      <c r="S40" s="21">
        <f t="shared" si="21"/>
        <v>0</v>
      </c>
      <c r="T40" s="21">
        <v>0</v>
      </c>
      <c r="U40" s="21">
        <f t="shared" si="22"/>
        <v>0</v>
      </c>
      <c r="V40" s="21">
        <v>0</v>
      </c>
      <c r="W40" s="21">
        <f t="shared" si="23"/>
        <v>0</v>
      </c>
      <c r="X40" s="21">
        <f t="shared" si="24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5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6"/>
        <v>0</v>
      </c>
      <c r="AK40" s="21">
        <v>0</v>
      </c>
      <c r="AL40" s="21">
        <f t="shared" si="27"/>
        <v>0</v>
      </c>
      <c r="AM40" s="21">
        <v>0</v>
      </c>
      <c r="AN40" s="21">
        <f t="shared" si="28"/>
        <v>0</v>
      </c>
      <c r="AO40" s="21">
        <v>0</v>
      </c>
      <c r="AP40" s="21">
        <f t="shared" si="29"/>
        <v>0</v>
      </c>
      <c r="AQ40" s="21">
        <v>0</v>
      </c>
      <c r="AR40" s="21">
        <f t="shared" si="30"/>
        <v>0</v>
      </c>
      <c r="AS40" s="21">
        <v>0</v>
      </c>
      <c r="AT40" s="21">
        <f t="shared" si="31"/>
        <v>0</v>
      </c>
      <c r="AU40" s="21">
        <f t="shared" si="32"/>
        <v>0</v>
      </c>
      <c r="AV40" s="21"/>
      <c r="AW40" s="23">
        <f t="shared" si="225"/>
        <v>0</v>
      </c>
      <c r="AX40" s="22"/>
      <c r="AY40" s="22"/>
      <c r="AZ40" s="22"/>
      <c r="BA40" s="23">
        <v>0</v>
      </c>
      <c r="BB40" s="21">
        <f t="shared" si="237"/>
        <v>0</v>
      </c>
      <c r="BC40" s="21">
        <f t="shared" si="34"/>
        <v>0</v>
      </c>
      <c r="BD40" s="21">
        <v>0</v>
      </c>
      <c r="BE40" s="21">
        <f t="shared" si="35"/>
        <v>0</v>
      </c>
      <c r="BF40" s="21">
        <v>0</v>
      </c>
      <c r="BG40" s="21">
        <f t="shared" si="36"/>
        <v>0</v>
      </c>
      <c r="BH40" s="21">
        <v>0</v>
      </c>
      <c r="BI40" s="21">
        <f t="shared" si="37"/>
        <v>0</v>
      </c>
      <c r="BJ40" s="21">
        <v>0</v>
      </c>
      <c r="BK40" s="21">
        <f t="shared" si="38"/>
        <v>0</v>
      </c>
      <c r="BL40" s="21">
        <v>0</v>
      </c>
      <c r="BM40" s="21">
        <f t="shared" si="39"/>
        <v>0</v>
      </c>
      <c r="BN40" s="21">
        <f t="shared" si="26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1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2"/>
        <v>0</v>
      </c>
      <c r="CA40" s="21">
        <v>0</v>
      </c>
      <c r="CB40" s="21">
        <f t="shared" si="43"/>
        <v>0</v>
      </c>
      <c r="CC40" s="21">
        <v>0</v>
      </c>
      <c r="CD40" s="21">
        <f t="shared" si="44"/>
        <v>0</v>
      </c>
      <c r="CE40" s="21">
        <v>0</v>
      </c>
      <c r="CF40" s="21">
        <f t="shared" si="45"/>
        <v>0</v>
      </c>
      <c r="CG40" s="21">
        <v>0</v>
      </c>
      <c r="CH40" s="21">
        <f t="shared" si="46"/>
        <v>0</v>
      </c>
      <c r="CI40" s="21">
        <v>0</v>
      </c>
      <c r="CJ40" s="21">
        <f t="shared" si="47"/>
        <v>0</v>
      </c>
      <c r="CK40" s="21">
        <f t="shared" si="48"/>
        <v>0</v>
      </c>
      <c r="CL40" s="21"/>
      <c r="CM40" s="23">
        <f t="shared" si="272"/>
        <v>0</v>
      </c>
      <c r="CN40" s="22"/>
      <c r="CO40" s="22"/>
      <c r="CP40" s="22"/>
      <c r="CQ40" s="23">
        <v>0</v>
      </c>
      <c r="CR40" s="21">
        <f t="shared" si="238"/>
        <v>0</v>
      </c>
      <c r="CS40" s="21">
        <f t="shared" si="50"/>
        <v>0</v>
      </c>
      <c r="CT40" s="21">
        <v>0</v>
      </c>
      <c r="CU40" s="21">
        <f t="shared" si="51"/>
        <v>0</v>
      </c>
      <c r="CV40" s="21">
        <v>0</v>
      </c>
      <c r="CW40" s="21">
        <f t="shared" si="52"/>
        <v>0</v>
      </c>
      <c r="CX40" s="21">
        <v>0</v>
      </c>
      <c r="CY40" s="21">
        <f t="shared" si="53"/>
        <v>0</v>
      </c>
      <c r="CZ40" s="21">
        <v>0</v>
      </c>
      <c r="DA40" s="21">
        <f t="shared" si="54"/>
        <v>0</v>
      </c>
      <c r="DB40" s="21">
        <v>0</v>
      </c>
      <c r="DC40" s="21">
        <f t="shared" si="55"/>
        <v>0</v>
      </c>
      <c r="DD40" s="21">
        <f t="shared" si="26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7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8"/>
        <v>0</v>
      </c>
      <c r="DS40" s="21">
        <v>0</v>
      </c>
      <c r="DT40" s="21">
        <f t="shared" si="59"/>
        <v>0</v>
      </c>
      <c r="DU40" s="21">
        <v>0</v>
      </c>
      <c r="DV40" s="21">
        <f t="shared" si="60"/>
        <v>0</v>
      </c>
      <c r="DW40" s="21">
        <v>0</v>
      </c>
      <c r="DX40" s="21">
        <f t="shared" si="61"/>
        <v>0</v>
      </c>
      <c r="DY40" s="21">
        <v>0</v>
      </c>
      <c r="DZ40" s="21">
        <f t="shared" si="62"/>
        <v>0</v>
      </c>
      <c r="EA40" s="21">
        <f t="shared" si="63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39"/>
        <v>0</v>
      </c>
      <c r="EI40" s="21">
        <f t="shared" si="65"/>
        <v>0</v>
      </c>
      <c r="EJ40" s="21">
        <v>0</v>
      </c>
      <c r="EK40" s="21">
        <f t="shared" si="66"/>
        <v>0</v>
      </c>
      <c r="EL40" s="21">
        <v>0</v>
      </c>
      <c r="EM40" s="21">
        <f t="shared" si="67"/>
        <v>0</v>
      </c>
      <c r="EN40" s="21">
        <v>0</v>
      </c>
      <c r="EO40" s="21">
        <f t="shared" si="68"/>
        <v>0</v>
      </c>
      <c r="EP40" s="21">
        <v>0</v>
      </c>
      <c r="EQ40" s="21">
        <f t="shared" si="69"/>
        <v>0</v>
      </c>
      <c r="ER40" s="21">
        <v>0</v>
      </c>
      <c r="ES40" s="21">
        <f t="shared" si="70"/>
        <v>0</v>
      </c>
      <c r="ET40" s="21">
        <f t="shared" si="26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2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3"/>
        <v>0</v>
      </c>
      <c r="FG40" s="21">
        <v>0</v>
      </c>
      <c r="FH40" s="21">
        <f t="shared" si="74"/>
        <v>0</v>
      </c>
      <c r="FI40" s="21">
        <v>0</v>
      </c>
      <c r="FJ40" s="21">
        <f t="shared" si="75"/>
        <v>0</v>
      </c>
      <c r="FK40" s="21">
        <v>0</v>
      </c>
      <c r="FL40" s="21">
        <f t="shared" si="76"/>
        <v>0</v>
      </c>
      <c r="FM40" s="21">
        <v>0</v>
      </c>
      <c r="FN40" s="21">
        <f t="shared" si="77"/>
        <v>0</v>
      </c>
      <c r="FO40" s="21">
        <v>0</v>
      </c>
      <c r="FP40" s="21">
        <f t="shared" si="78"/>
        <v>0</v>
      </c>
      <c r="FQ40" s="21">
        <f t="shared" si="79"/>
        <v>0</v>
      </c>
      <c r="FR40" s="21"/>
      <c r="FS40" s="23">
        <f t="shared" si="273"/>
        <v>0</v>
      </c>
      <c r="FT40" s="22"/>
      <c r="FU40" s="22"/>
      <c r="FV40" s="22"/>
      <c r="FW40" s="23">
        <v>0</v>
      </c>
      <c r="FX40" s="21">
        <f t="shared" si="240"/>
        <v>0</v>
      </c>
      <c r="FY40" s="21">
        <f t="shared" si="81"/>
        <v>0</v>
      </c>
      <c r="FZ40" s="21">
        <v>0</v>
      </c>
      <c r="GA40" s="21">
        <f t="shared" si="82"/>
        <v>0</v>
      </c>
      <c r="GB40" s="21">
        <v>0</v>
      </c>
      <c r="GC40" s="21">
        <f t="shared" si="83"/>
        <v>0</v>
      </c>
      <c r="GD40" s="21">
        <v>0</v>
      </c>
      <c r="GE40" s="21">
        <f t="shared" si="84"/>
        <v>0</v>
      </c>
      <c r="GF40" s="21">
        <v>0</v>
      </c>
      <c r="GG40" s="21">
        <f t="shared" si="85"/>
        <v>0</v>
      </c>
      <c r="GH40" s="21">
        <v>0</v>
      </c>
      <c r="GI40" s="21">
        <f t="shared" si="86"/>
        <v>0</v>
      </c>
      <c r="GJ40" s="21">
        <f t="shared" si="26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8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89"/>
        <v>0</v>
      </c>
      <c r="GW40" s="21">
        <v>0</v>
      </c>
      <c r="GX40" s="21">
        <f t="shared" si="90"/>
        <v>0</v>
      </c>
      <c r="GY40" s="21">
        <v>0</v>
      </c>
      <c r="GZ40" s="21">
        <f t="shared" si="91"/>
        <v>0</v>
      </c>
      <c r="HA40" s="21">
        <v>0</v>
      </c>
      <c r="HB40" s="21">
        <f t="shared" si="92"/>
        <v>0</v>
      </c>
      <c r="HC40" s="21">
        <v>0</v>
      </c>
      <c r="HD40" s="21">
        <f t="shared" si="93"/>
        <v>0</v>
      </c>
      <c r="HE40" s="21">
        <v>0</v>
      </c>
      <c r="HF40" s="21">
        <f t="shared" si="94"/>
        <v>0</v>
      </c>
      <c r="HG40" s="21">
        <f t="shared" si="95"/>
        <v>0</v>
      </c>
      <c r="HH40" s="21"/>
      <c r="HI40" s="23">
        <f t="shared" si="274"/>
        <v>0</v>
      </c>
      <c r="HJ40" s="22"/>
      <c r="HK40" s="22"/>
      <c r="HL40" s="22"/>
      <c r="HM40" s="23">
        <v>0</v>
      </c>
      <c r="HN40" s="21">
        <f t="shared" si="241"/>
        <v>0</v>
      </c>
      <c r="HO40" s="21">
        <f t="shared" si="97"/>
        <v>0</v>
      </c>
      <c r="HP40" s="21">
        <v>0</v>
      </c>
      <c r="HQ40" s="21">
        <f t="shared" si="98"/>
        <v>0</v>
      </c>
      <c r="HR40" s="21">
        <v>0</v>
      </c>
      <c r="HS40" s="21">
        <f t="shared" si="99"/>
        <v>0</v>
      </c>
      <c r="HT40" s="21">
        <v>0</v>
      </c>
      <c r="HU40" s="21">
        <f t="shared" si="100"/>
        <v>0</v>
      </c>
      <c r="HV40" s="21">
        <v>0</v>
      </c>
      <c r="HW40" s="21">
        <f t="shared" si="101"/>
        <v>0</v>
      </c>
      <c r="HX40" s="21">
        <v>0</v>
      </c>
      <c r="HY40" s="21">
        <f t="shared" si="102"/>
        <v>0</v>
      </c>
      <c r="HZ40" s="21">
        <f t="shared" si="26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4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5"/>
        <v>0</v>
      </c>
      <c r="IM40" s="21">
        <v>0</v>
      </c>
      <c r="IN40" s="21">
        <f t="shared" si="106"/>
        <v>0</v>
      </c>
      <c r="IO40" s="21">
        <v>0</v>
      </c>
      <c r="IP40" s="21">
        <f t="shared" si="107"/>
        <v>0</v>
      </c>
      <c r="IQ40" s="21">
        <v>0</v>
      </c>
      <c r="IR40" s="21">
        <f t="shared" si="108"/>
        <v>0</v>
      </c>
      <c r="IS40" s="21">
        <v>0</v>
      </c>
      <c r="IT40" s="21">
        <f t="shared" si="109"/>
        <v>0</v>
      </c>
      <c r="IU40" s="21">
        <v>0</v>
      </c>
      <c r="IV40" s="21">
        <f t="shared" si="110"/>
        <v>0</v>
      </c>
      <c r="IW40" s="21">
        <f t="shared" si="111"/>
        <v>0</v>
      </c>
      <c r="IX40" s="21"/>
      <c r="IY40" s="23">
        <f t="shared" si="275"/>
        <v>0</v>
      </c>
      <c r="IZ40" s="22"/>
      <c r="JA40" s="22"/>
      <c r="JB40" s="22"/>
      <c r="JC40" s="23">
        <v>0</v>
      </c>
      <c r="JD40" s="21">
        <f t="shared" si="242"/>
        <v>0</v>
      </c>
      <c r="JE40" s="21">
        <f t="shared" si="113"/>
        <v>0</v>
      </c>
      <c r="JF40" s="21">
        <v>0</v>
      </c>
      <c r="JG40" s="21">
        <f t="shared" si="114"/>
        <v>0</v>
      </c>
      <c r="JH40" s="21">
        <v>0</v>
      </c>
      <c r="JI40" s="21">
        <f t="shared" si="115"/>
        <v>0</v>
      </c>
      <c r="JJ40" s="21">
        <v>0</v>
      </c>
      <c r="JK40" s="21">
        <f t="shared" si="116"/>
        <v>0</v>
      </c>
      <c r="JL40" s="21">
        <v>0</v>
      </c>
      <c r="JM40" s="21">
        <f t="shared" si="117"/>
        <v>0</v>
      </c>
      <c r="JN40" s="21">
        <v>0</v>
      </c>
      <c r="JO40" s="21">
        <f t="shared" si="118"/>
        <v>0</v>
      </c>
      <c r="JP40" s="21">
        <f t="shared" si="26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0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1"/>
        <v>0</v>
      </c>
      <c r="KC40" s="21">
        <v>0</v>
      </c>
      <c r="KD40" s="21">
        <f t="shared" si="122"/>
        <v>0</v>
      </c>
      <c r="KE40" s="21">
        <v>0</v>
      </c>
      <c r="KF40" s="21">
        <f t="shared" si="123"/>
        <v>0</v>
      </c>
      <c r="KG40" s="21">
        <v>0</v>
      </c>
      <c r="KH40" s="21">
        <f t="shared" si="124"/>
        <v>0</v>
      </c>
      <c r="KI40" s="21">
        <v>0</v>
      </c>
      <c r="KJ40" s="21">
        <f t="shared" si="125"/>
        <v>0</v>
      </c>
      <c r="KK40" s="21">
        <v>0</v>
      </c>
      <c r="KL40" s="21">
        <f t="shared" si="126"/>
        <v>0</v>
      </c>
      <c r="KM40" s="21">
        <f t="shared" si="127"/>
        <v>0</v>
      </c>
      <c r="KN40" s="21"/>
      <c r="KO40" s="23">
        <f t="shared" si="276"/>
        <v>0</v>
      </c>
      <c r="KP40" s="22"/>
      <c r="KQ40" s="22"/>
      <c r="KR40" s="22"/>
      <c r="KS40" s="23">
        <v>0</v>
      </c>
      <c r="KT40" s="21">
        <f t="shared" si="243"/>
        <v>0</v>
      </c>
      <c r="KU40" s="21">
        <f t="shared" si="129"/>
        <v>0</v>
      </c>
      <c r="KV40" s="21">
        <v>0</v>
      </c>
      <c r="KW40" s="21">
        <f t="shared" si="130"/>
        <v>0</v>
      </c>
      <c r="KX40" s="21">
        <v>0</v>
      </c>
      <c r="KY40" s="21">
        <f t="shared" si="131"/>
        <v>0</v>
      </c>
      <c r="KZ40" s="21">
        <v>0</v>
      </c>
      <c r="LA40" s="21">
        <f t="shared" si="132"/>
        <v>0</v>
      </c>
      <c r="LB40" s="21">
        <v>0</v>
      </c>
      <c r="LC40" s="21">
        <f t="shared" si="133"/>
        <v>0</v>
      </c>
      <c r="LD40" s="21">
        <v>0</v>
      </c>
      <c r="LE40" s="21">
        <f t="shared" si="134"/>
        <v>0</v>
      </c>
      <c r="LF40" s="21">
        <f t="shared" si="26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6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7"/>
        <v>0</v>
      </c>
      <c r="LS40" s="21">
        <v>0</v>
      </c>
      <c r="LT40" s="21">
        <f t="shared" si="138"/>
        <v>0</v>
      </c>
      <c r="LU40" s="21">
        <v>0</v>
      </c>
      <c r="LV40" s="21">
        <f t="shared" si="139"/>
        <v>0</v>
      </c>
      <c r="LW40" s="21">
        <v>0</v>
      </c>
      <c r="LX40" s="21">
        <f t="shared" si="140"/>
        <v>0</v>
      </c>
      <c r="LY40" s="21">
        <v>0</v>
      </c>
      <c r="LZ40" s="21">
        <f t="shared" si="141"/>
        <v>0</v>
      </c>
      <c r="MA40" s="21">
        <v>0</v>
      </c>
      <c r="MB40" s="21">
        <f t="shared" si="142"/>
        <v>0</v>
      </c>
      <c r="MC40" s="21">
        <f t="shared" si="143"/>
        <v>0</v>
      </c>
      <c r="MD40" s="21"/>
      <c r="ME40" s="23">
        <f t="shared" si="277"/>
        <v>0</v>
      </c>
      <c r="MF40" s="22"/>
      <c r="MG40" s="22"/>
      <c r="MH40" s="22"/>
      <c r="MI40" s="23">
        <v>0</v>
      </c>
      <c r="MJ40" s="21">
        <f t="shared" si="244"/>
        <v>0</v>
      </c>
      <c r="MK40" s="21">
        <f t="shared" si="145"/>
        <v>0</v>
      </c>
      <c r="ML40" s="21">
        <v>0</v>
      </c>
      <c r="MM40" s="21">
        <f t="shared" si="146"/>
        <v>0</v>
      </c>
      <c r="MN40" s="21">
        <v>0</v>
      </c>
      <c r="MO40" s="21">
        <f t="shared" si="147"/>
        <v>0</v>
      </c>
      <c r="MP40" s="21">
        <v>0</v>
      </c>
      <c r="MQ40" s="21">
        <f t="shared" si="148"/>
        <v>0</v>
      </c>
      <c r="MR40" s="21">
        <v>0</v>
      </c>
      <c r="MS40" s="21">
        <f t="shared" si="149"/>
        <v>0</v>
      </c>
      <c r="MT40" s="21">
        <v>0</v>
      </c>
      <c r="MU40" s="21">
        <f t="shared" si="150"/>
        <v>0</v>
      </c>
      <c r="MV40" s="21">
        <f t="shared" si="26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2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3"/>
        <v>0</v>
      </c>
      <c r="NI40" s="21">
        <v>0</v>
      </c>
      <c r="NJ40" s="21">
        <f t="shared" si="154"/>
        <v>0</v>
      </c>
      <c r="NK40" s="21">
        <v>0</v>
      </c>
      <c r="NL40" s="21">
        <f t="shared" si="155"/>
        <v>0</v>
      </c>
      <c r="NM40" s="21">
        <v>0</v>
      </c>
      <c r="NN40" s="21">
        <f t="shared" si="156"/>
        <v>0</v>
      </c>
      <c r="NO40" s="21">
        <v>0</v>
      </c>
      <c r="NP40" s="21">
        <f t="shared" si="157"/>
        <v>0</v>
      </c>
      <c r="NQ40" s="21">
        <v>0</v>
      </c>
      <c r="NR40" s="21">
        <f t="shared" si="158"/>
        <v>0</v>
      </c>
      <c r="NS40" s="21">
        <f t="shared" si="159"/>
        <v>0</v>
      </c>
      <c r="NT40" s="21"/>
      <c r="NU40" s="23">
        <f t="shared" si="278"/>
        <v>0</v>
      </c>
      <c r="NV40" s="22"/>
      <c r="NW40" s="22"/>
      <c r="NX40" s="22"/>
      <c r="NY40" s="23">
        <v>0</v>
      </c>
      <c r="NZ40" s="21">
        <f t="shared" si="245"/>
        <v>0</v>
      </c>
      <c r="OA40" s="21">
        <f t="shared" si="161"/>
        <v>0</v>
      </c>
      <c r="OB40" s="21">
        <v>0</v>
      </c>
      <c r="OC40" s="21">
        <f t="shared" si="162"/>
        <v>0</v>
      </c>
      <c r="OD40" s="21">
        <v>0</v>
      </c>
      <c r="OE40" s="21">
        <f t="shared" si="163"/>
        <v>0</v>
      </c>
      <c r="OF40" s="21">
        <v>0</v>
      </c>
      <c r="OG40" s="21">
        <f t="shared" si="164"/>
        <v>0</v>
      </c>
      <c r="OH40" s="21">
        <v>0</v>
      </c>
      <c r="OI40" s="21">
        <f t="shared" si="165"/>
        <v>0</v>
      </c>
      <c r="OJ40" s="21">
        <v>0</v>
      </c>
      <c r="OK40" s="21">
        <f t="shared" si="166"/>
        <v>0</v>
      </c>
      <c r="OL40" s="21">
        <f t="shared" si="26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68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69"/>
        <v>0</v>
      </c>
      <c r="OY40" s="21">
        <v>0</v>
      </c>
      <c r="OZ40" s="21">
        <f t="shared" si="170"/>
        <v>0</v>
      </c>
      <c r="PA40" s="21">
        <v>0</v>
      </c>
      <c r="PB40" s="21">
        <f t="shared" si="171"/>
        <v>0</v>
      </c>
      <c r="PC40" s="21">
        <v>0</v>
      </c>
      <c r="PD40" s="21">
        <f t="shared" si="172"/>
        <v>0</v>
      </c>
      <c r="PE40" s="21">
        <v>0</v>
      </c>
      <c r="PF40" s="21">
        <f t="shared" si="173"/>
        <v>0</v>
      </c>
      <c r="PG40" s="21">
        <v>0</v>
      </c>
      <c r="PH40" s="21">
        <f t="shared" si="174"/>
        <v>0</v>
      </c>
      <c r="PI40" s="21">
        <f t="shared" si="175"/>
        <v>0</v>
      </c>
      <c r="PJ40" s="21"/>
      <c r="PK40" s="23">
        <f t="shared" si="279"/>
        <v>0</v>
      </c>
      <c r="PL40" s="22"/>
      <c r="PM40" s="22"/>
      <c r="PN40" s="22"/>
      <c r="PO40" s="23">
        <v>0</v>
      </c>
      <c r="PP40" s="21">
        <f t="shared" si="246"/>
        <v>0</v>
      </c>
      <c r="PQ40" s="21">
        <f t="shared" si="177"/>
        <v>0</v>
      </c>
      <c r="PR40" s="21">
        <v>0</v>
      </c>
      <c r="PS40" s="21">
        <f t="shared" si="178"/>
        <v>0</v>
      </c>
      <c r="PT40" s="21">
        <v>0</v>
      </c>
      <c r="PU40" s="21">
        <f t="shared" si="179"/>
        <v>0</v>
      </c>
      <c r="PV40" s="21">
        <v>0</v>
      </c>
      <c r="PW40" s="21">
        <f t="shared" si="180"/>
        <v>0</v>
      </c>
      <c r="PX40" s="21">
        <v>0</v>
      </c>
      <c r="PY40" s="21">
        <f t="shared" si="181"/>
        <v>0</v>
      </c>
      <c r="PZ40" s="21">
        <v>0</v>
      </c>
      <c r="QA40" s="21">
        <f t="shared" si="182"/>
        <v>0</v>
      </c>
      <c r="QB40" s="21">
        <f t="shared" si="26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4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5"/>
        <v>0</v>
      </c>
      <c r="QO40" s="21">
        <v>0</v>
      </c>
      <c r="QP40" s="21">
        <f t="shared" si="186"/>
        <v>0</v>
      </c>
      <c r="QQ40" s="21">
        <v>0</v>
      </c>
      <c r="QR40" s="21">
        <f t="shared" si="187"/>
        <v>0</v>
      </c>
      <c r="QS40" s="21">
        <v>0</v>
      </c>
      <c r="QT40" s="21">
        <f t="shared" si="188"/>
        <v>0</v>
      </c>
      <c r="QU40" s="21">
        <v>0</v>
      </c>
      <c r="QV40" s="21">
        <f t="shared" si="189"/>
        <v>0</v>
      </c>
      <c r="QW40" s="21">
        <v>0</v>
      </c>
      <c r="QX40" s="21">
        <f t="shared" si="190"/>
        <v>0</v>
      </c>
      <c r="QY40" s="21">
        <f t="shared" si="191"/>
        <v>0</v>
      </c>
      <c r="QZ40" s="21"/>
      <c r="RA40" s="23">
        <f t="shared" si="280"/>
        <v>0</v>
      </c>
      <c r="RB40" s="22"/>
      <c r="RC40" s="22"/>
      <c r="RD40" s="22"/>
      <c r="RE40" s="23">
        <v>0</v>
      </c>
      <c r="RF40" s="21">
        <f t="shared" si="247"/>
        <v>0</v>
      </c>
      <c r="RG40" s="21">
        <f t="shared" si="193"/>
        <v>0</v>
      </c>
      <c r="RH40" s="21">
        <v>0</v>
      </c>
      <c r="RI40" s="21">
        <f t="shared" si="194"/>
        <v>0</v>
      </c>
      <c r="RJ40" s="21">
        <v>0</v>
      </c>
      <c r="RK40" s="21">
        <f t="shared" si="195"/>
        <v>0</v>
      </c>
      <c r="RL40" s="21">
        <v>0</v>
      </c>
      <c r="RM40" s="21">
        <f t="shared" si="196"/>
        <v>0</v>
      </c>
      <c r="RN40" s="21">
        <v>0</v>
      </c>
      <c r="RO40" s="21">
        <f t="shared" si="197"/>
        <v>0</v>
      </c>
      <c r="RP40" s="21">
        <v>0</v>
      </c>
      <c r="RQ40" s="21">
        <f t="shared" si="198"/>
        <v>0</v>
      </c>
      <c r="RR40" s="21">
        <f t="shared" si="27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0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1"/>
        <v>0</v>
      </c>
      <c r="SE40" s="21">
        <v>0</v>
      </c>
      <c r="SF40" s="21">
        <f t="shared" si="202"/>
        <v>0</v>
      </c>
      <c r="SG40" s="21">
        <v>0</v>
      </c>
      <c r="SH40" s="21">
        <f t="shared" si="203"/>
        <v>0</v>
      </c>
      <c r="SI40" s="21">
        <v>0</v>
      </c>
      <c r="SJ40" s="21">
        <f t="shared" si="204"/>
        <v>0</v>
      </c>
      <c r="SK40" s="21">
        <v>0</v>
      </c>
      <c r="SL40" s="21">
        <f t="shared" si="205"/>
        <v>0</v>
      </c>
      <c r="SM40" s="21">
        <v>0</v>
      </c>
      <c r="SN40" s="21">
        <f t="shared" si="206"/>
        <v>0</v>
      </c>
      <c r="SO40" s="21">
        <f t="shared" si="207"/>
        <v>0</v>
      </c>
      <c r="SP40" s="21"/>
      <c r="SQ40" s="23">
        <f t="shared" si="281"/>
        <v>0</v>
      </c>
      <c r="SR40" s="22"/>
      <c r="SS40" s="22"/>
      <c r="ST40" s="22"/>
      <c r="SU40" s="23">
        <v>0</v>
      </c>
      <c r="SV40" s="21">
        <f t="shared" si="248"/>
        <v>0</v>
      </c>
      <c r="SW40" s="21">
        <f t="shared" si="209"/>
        <v>0</v>
      </c>
      <c r="SX40" s="21">
        <v>0</v>
      </c>
      <c r="SY40" s="21">
        <f t="shared" si="210"/>
        <v>0</v>
      </c>
      <c r="SZ40" s="21">
        <v>0</v>
      </c>
      <c r="TA40" s="21">
        <f t="shared" si="211"/>
        <v>0</v>
      </c>
      <c r="TB40" s="21">
        <v>0</v>
      </c>
      <c r="TC40" s="21">
        <f t="shared" si="212"/>
        <v>0</v>
      </c>
      <c r="TD40" s="21">
        <v>0</v>
      </c>
      <c r="TE40" s="21">
        <f t="shared" si="213"/>
        <v>0</v>
      </c>
      <c r="TF40" s="21">
        <v>0</v>
      </c>
      <c r="TG40" s="21">
        <f t="shared" si="214"/>
        <v>0</v>
      </c>
      <c r="TH40" s="21">
        <f t="shared" si="27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16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17"/>
        <v>0</v>
      </c>
      <c r="TU40" s="21">
        <v>0</v>
      </c>
      <c r="TV40" s="21">
        <f t="shared" si="218"/>
        <v>0</v>
      </c>
      <c r="TW40" s="21">
        <v>0</v>
      </c>
      <c r="TX40" s="21">
        <f t="shared" si="219"/>
        <v>0</v>
      </c>
      <c r="TY40" s="21">
        <v>0</v>
      </c>
      <c r="TZ40" s="21">
        <f t="shared" si="220"/>
        <v>0</v>
      </c>
      <c r="UA40" s="21">
        <v>0</v>
      </c>
      <c r="UB40" s="21">
        <f t="shared" si="221"/>
        <v>0</v>
      </c>
      <c r="UC40" s="21">
        <v>0</v>
      </c>
      <c r="UD40" s="21">
        <f t="shared" si="222"/>
        <v>0</v>
      </c>
      <c r="UE40" s="21">
        <f t="shared" si="223"/>
        <v>0</v>
      </c>
      <c r="UF40" s="21"/>
      <c r="UG40" s="23">
        <f t="shared" si="282"/>
        <v>0</v>
      </c>
      <c r="UH40" s="24">
        <f t="shared" si="15"/>
        <v>0</v>
      </c>
      <c r="UI40" s="24">
        <f t="shared" si="16"/>
        <v>0</v>
      </c>
      <c r="UJ40" s="24">
        <f t="shared" si="224"/>
        <v>0</v>
      </c>
    </row>
    <row r="41" spans="1:556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7"/>
        <v>0</v>
      </c>
      <c r="M41" s="21">
        <f t="shared" si="18"/>
        <v>0</v>
      </c>
      <c r="N41" s="21">
        <v>0</v>
      </c>
      <c r="O41" s="21">
        <f t="shared" si="19"/>
        <v>0</v>
      </c>
      <c r="P41" s="21">
        <v>0</v>
      </c>
      <c r="Q41" s="21">
        <f t="shared" si="20"/>
        <v>0</v>
      </c>
      <c r="R41" s="21">
        <v>0</v>
      </c>
      <c r="S41" s="21">
        <f t="shared" si="21"/>
        <v>0</v>
      </c>
      <c r="T41" s="21">
        <v>0</v>
      </c>
      <c r="U41" s="21">
        <f t="shared" si="22"/>
        <v>0</v>
      </c>
      <c r="V41" s="21">
        <v>0</v>
      </c>
      <c r="W41" s="21">
        <f t="shared" si="23"/>
        <v>0</v>
      </c>
      <c r="X41" s="21">
        <f t="shared" si="24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5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6"/>
        <v>0</v>
      </c>
      <c r="AK41" s="21">
        <v>0</v>
      </c>
      <c r="AL41" s="21">
        <f t="shared" si="27"/>
        <v>0</v>
      </c>
      <c r="AM41" s="21">
        <v>0</v>
      </c>
      <c r="AN41" s="21">
        <f t="shared" si="28"/>
        <v>0</v>
      </c>
      <c r="AO41" s="21">
        <v>0</v>
      </c>
      <c r="AP41" s="21">
        <f t="shared" si="29"/>
        <v>0</v>
      </c>
      <c r="AQ41" s="21">
        <v>0</v>
      </c>
      <c r="AR41" s="21">
        <f t="shared" si="30"/>
        <v>0</v>
      </c>
      <c r="AS41" s="21">
        <v>0</v>
      </c>
      <c r="AT41" s="21">
        <f t="shared" si="31"/>
        <v>0</v>
      </c>
      <c r="AU41" s="21">
        <f t="shared" si="32"/>
        <v>0</v>
      </c>
      <c r="AV41" s="21"/>
      <c r="AW41" s="23">
        <f t="shared" si="225"/>
        <v>0</v>
      </c>
      <c r="AX41" s="22"/>
      <c r="AY41" s="22"/>
      <c r="AZ41" s="22"/>
      <c r="BA41" s="23">
        <v>0</v>
      </c>
      <c r="BB41" s="21">
        <f t="shared" si="237"/>
        <v>0</v>
      </c>
      <c r="BC41" s="21">
        <f t="shared" si="34"/>
        <v>0</v>
      </c>
      <c r="BD41" s="21">
        <v>0</v>
      </c>
      <c r="BE41" s="21">
        <f t="shared" si="35"/>
        <v>0</v>
      </c>
      <c r="BF41" s="21">
        <v>0</v>
      </c>
      <c r="BG41" s="21">
        <f t="shared" si="36"/>
        <v>0</v>
      </c>
      <c r="BH41" s="21">
        <v>0</v>
      </c>
      <c r="BI41" s="21">
        <f t="shared" si="37"/>
        <v>0</v>
      </c>
      <c r="BJ41" s="21">
        <v>0</v>
      </c>
      <c r="BK41" s="21">
        <f t="shared" si="38"/>
        <v>0</v>
      </c>
      <c r="BL41" s="21">
        <v>0</v>
      </c>
      <c r="BM41" s="21">
        <f t="shared" si="39"/>
        <v>0</v>
      </c>
      <c r="BN41" s="21">
        <f t="shared" si="26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1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2"/>
        <v>0</v>
      </c>
      <c r="CA41" s="21">
        <v>0</v>
      </c>
      <c r="CB41" s="21">
        <f t="shared" si="43"/>
        <v>0</v>
      </c>
      <c r="CC41" s="21">
        <v>0</v>
      </c>
      <c r="CD41" s="21">
        <f t="shared" si="44"/>
        <v>0</v>
      </c>
      <c r="CE41" s="21">
        <v>0</v>
      </c>
      <c r="CF41" s="21">
        <f t="shared" si="45"/>
        <v>0</v>
      </c>
      <c r="CG41" s="21">
        <v>0</v>
      </c>
      <c r="CH41" s="21">
        <f t="shared" si="46"/>
        <v>0</v>
      </c>
      <c r="CI41" s="21">
        <v>0</v>
      </c>
      <c r="CJ41" s="21">
        <f t="shared" si="47"/>
        <v>0</v>
      </c>
      <c r="CK41" s="21">
        <f t="shared" si="48"/>
        <v>0</v>
      </c>
      <c r="CL41" s="21"/>
      <c r="CM41" s="23">
        <f t="shared" si="272"/>
        <v>0</v>
      </c>
      <c r="CN41" s="22"/>
      <c r="CO41" s="22"/>
      <c r="CP41" s="22"/>
      <c r="CQ41" s="23">
        <v>0</v>
      </c>
      <c r="CR41" s="21">
        <f t="shared" si="238"/>
        <v>0</v>
      </c>
      <c r="CS41" s="21">
        <f t="shared" si="50"/>
        <v>0</v>
      </c>
      <c r="CT41" s="21">
        <v>0</v>
      </c>
      <c r="CU41" s="21">
        <f t="shared" si="51"/>
        <v>0</v>
      </c>
      <c r="CV41" s="21">
        <v>0</v>
      </c>
      <c r="CW41" s="21">
        <f t="shared" si="52"/>
        <v>0</v>
      </c>
      <c r="CX41" s="21">
        <v>0</v>
      </c>
      <c r="CY41" s="21">
        <f t="shared" si="53"/>
        <v>0</v>
      </c>
      <c r="CZ41" s="21">
        <v>0</v>
      </c>
      <c r="DA41" s="21">
        <f t="shared" si="54"/>
        <v>0</v>
      </c>
      <c r="DB41" s="21">
        <v>0</v>
      </c>
      <c r="DC41" s="21">
        <f t="shared" si="55"/>
        <v>0</v>
      </c>
      <c r="DD41" s="21">
        <f t="shared" si="26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7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8"/>
        <v>0</v>
      </c>
      <c r="DS41" s="21">
        <v>0</v>
      </c>
      <c r="DT41" s="21">
        <f t="shared" si="59"/>
        <v>0</v>
      </c>
      <c r="DU41" s="21">
        <v>0</v>
      </c>
      <c r="DV41" s="21">
        <f t="shared" si="60"/>
        <v>0</v>
      </c>
      <c r="DW41" s="21">
        <v>0</v>
      </c>
      <c r="DX41" s="21">
        <f t="shared" si="61"/>
        <v>0</v>
      </c>
      <c r="DY41" s="21">
        <v>0</v>
      </c>
      <c r="DZ41" s="21">
        <f t="shared" si="62"/>
        <v>0</v>
      </c>
      <c r="EA41" s="21">
        <f t="shared" si="63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39"/>
        <v>0</v>
      </c>
      <c r="EI41" s="21">
        <f t="shared" si="65"/>
        <v>0</v>
      </c>
      <c r="EJ41" s="21">
        <v>0</v>
      </c>
      <c r="EK41" s="21">
        <f t="shared" si="66"/>
        <v>0</v>
      </c>
      <c r="EL41" s="21">
        <v>0</v>
      </c>
      <c r="EM41" s="21">
        <f t="shared" si="67"/>
        <v>0</v>
      </c>
      <c r="EN41" s="21">
        <v>0</v>
      </c>
      <c r="EO41" s="21">
        <f t="shared" si="68"/>
        <v>0</v>
      </c>
      <c r="EP41" s="21">
        <v>0</v>
      </c>
      <c r="EQ41" s="21">
        <f t="shared" si="69"/>
        <v>0</v>
      </c>
      <c r="ER41" s="21">
        <v>0</v>
      </c>
      <c r="ES41" s="21">
        <f t="shared" si="70"/>
        <v>0</v>
      </c>
      <c r="ET41" s="21">
        <f t="shared" si="26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2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3"/>
        <v>0</v>
      </c>
      <c r="FG41" s="21">
        <v>0</v>
      </c>
      <c r="FH41" s="21">
        <f t="shared" si="74"/>
        <v>0</v>
      </c>
      <c r="FI41" s="21">
        <v>0</v>
      </c>
      <c r="FJ41" s="21">
        <f t="shared" si="75"/>
        <v>0</v>
      </c>
      <c r="FK41" s="21">
        <v>0</v>
      </c>
      <c r="FL41" s="21">
        <f t="shared" si="76"/>
        <v>0</v>
      </c>
      <c r="FM41" s="21">
        <v>0</v>
      </c>
      <c r="FN41" s="21">
        <f t="shared" si="77"/>
        <v>0</v>
      </c>
      <c r="FO41" s="21">
        <v>0</v>
      </c>
      <c r="FP41" s="21">
        <f t="shared" si="78"/>
        <v>0</v>
      </c>
      <c r="FQ41" s="21">
        <f t="shared" si="79"/>
        <v>0</v>
      </c>
      <c r="FR41" s="21"/>
      <c r="FS41" s="23">
        <f t="shared" si="273"/>
        <v>0</v>
      </c>
      <c r="FT41" s="22"/>
      <c r="FU41" s="22"/>
      <c r="FV41" s="22"/>
      <c r="FW41" s="23">
        <v>0</v>
      </c>
      <c r="FX41" s="21">
        <f t="shared" si="240"/>
        <v>0</v>
      </c>
      <c r="FY41" s="21">
        <f t="shared" si="81"/>
        <v>0</v>
      </c>
      <c r="FZ41" s="21">
        <v>0</v>
      </c>
      <c r="GA41" s="21">
        <f t="shared" si="82"/>
        <v>0</v>
      </c>
      <c r="GB41" s="21">
        <v>0</v>
      </c>
      <c r="GC41" s="21">
        <f t="shared" si="83"/>
        <v>0</v>
      </c>
      <c r="GD41" s="21">
        <v>0</v>
      </c>
      <c r="GE41" s="21">
        <f t="shared" si="84"/>
        <v>0</v>
      </c>
      <c r="GF41" s="21">
        <v>0</v>
      </c>
      <c r="GG41" s="21">
        <f t="shared" si="85"/>
        <v>0</v>
      </c>
      <c r="GH41" s="21">
        <v>0</v>
      </c>
      <c r="GI41" s="21">
        <f t="shared" si="86"/>
        <v>0</v>
      </c>
      <c r="GJ41" s="21">
        <f t="shared" si="26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8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89"/>
        <v>0</v>
      </c>
      <c r="GW41" s="21">
        <v>0</v>
      </c>
      <c r="GX41" s="21">
        <f t="shared" si="90"/>
        <v>0</v>
      </c>
      <c r="GY41" s="21">
        <v>0</v>
      </c>
      <c r="GZ41" s="21">
        <f t="shared" si="91"/>
        <v>0</v>
      </c>
      <c r="HA41" s="21">
        <v>0</v>
      </c>
      <c r="HB41" s="21">
        <f t="shared" si="92"/>
        <v>0</v>
      </c>
      <c r="HC41" s="21">
        <v>0</v>
      </c>
      <c r="HD41" s="21">
        <f t="shared" si="93"/>
        <v>0</v>
      </c>
      <c r="HE41" s="21">
        <v>0</v>
      </c>
      <c r="HF41" s="21">
        <f t="shared" si="94"/>
        <v>0</v>
      </c>
      <c r="HG41" s="21">
        <f t="shared" si="95"/>
        <v>0</v>
      </c>
      <c r="HH41" s="21"/>
      <c r="HI41" s="23">
        <f t="shared" si="274"/>
        <v>0</v>
      </c>
      <c r="HJ41" s="22"/>
      <c r="HK41" s="22"/>
      <c r="HL41" s="22"/>
      <c r="HM41" s="23">
        <v>0</v>
      </c>
      <c r="HN41" s="21">
        <f t="shared" si="241"/>
        <v>0</v>
      </c>
      <c r="HO41" s="21">
        <f t="shared" si="97"/>
        <v>0</v>
      </c>
      <c r="HP41" s="21">
        <v>0</v>
      </c>
      <c r="HQ41" s="21">
        <f t="shared" si="98"/>
        <v>0</v>
      </c>
      <c r="HR41" s="21">
        <v>0</v>
      </c>
      <c r="HS41" s="21">
        <f t="shared" si="99"/>
        <v>0</v>
      </c>
      <c r="HT41" s="21">
        <v>0</v>
      </c>
      <c r="HU41" s="21">
        <f t="shared" si="100"/>
        <v>0</v>
      </c>
      <c r="HV41" s="21">
        <v>0</v>
      </c>
      <c r="HW41" s="21">
        <f t="shared" si="101"/>
        <v>0</v>
      </c>
      <c r="HX41" s="21">
        <v>0</v>
      </c>
      <c r="HY41" s="21">
        <f t="shared" si="102"/>
        <v>0</v>
      </c>
      <c r="HZ41" s="21">
        <f t="shared" si="26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4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5"/>
        <v>0</v>
      </c>
      <c r="IM41" s="21">
        <v>0</v>
      </c>
      <c r="IN41" s="21">
        <f t="shared" si="106"/>
        <v>0</v>
      </c>
      <c r="IO41" s="21">
        <v>0</v>
      </c>
      <c r="IP41" s="21">
        <f t="shared" si="107"/>
        <v>0</v>
      </c>
      <c r="IQ41" s="21">
        <v>0</v>
      </c>
      <c r="IR41" s="21">
        <f t="shared" si="108"/>
        <v>0</v>
      </c>
      <c r="IS41" s="21">
        <v>0</v>
      </c>
      <c r="IT41" s="21">
        <f t="shared" si="109"/>
        <v>0</v>
      </c>
      <c r="IU41" s="21">
        <v>0</v>
      </c>
      <c r="IV41" s="21">
        <f t="shared" si="110"/>
        <v>0</v>
      </c>
      <c r="IW41" s="21">
        <f t="shared" si="111"/>
        <v>0</v>
      </c>
      <c r="IX41" s="21"/>
      <c r="IY41" s="23">
        <f t="shared" si="275"/>
        <v>0</v>
      </c>
      <c r="IZ41" s="22"/>
      <c r="JA41" s="22"/>
      <c r="JB41" s="22"/>
      <c r="JC41" s="23">
        <v>0</v>
      </c>
      <c r="JD41" s="21">
        <f t="shared" si="242"/>
        <v>0</v>
      </c>
      <c r="JE41" s="21">
        <f t="shared" si="113"/>
        <v>0</v>
      </c>
      <c r="JF41" s="21">
        <v>0</v>
      </c>
      <c r="JG41" s="21">
        <f t="shared" si="114"/>
        <v>0</v>
      </c>
      <c r="JH41" s="21">
        <v>0</v>
      </c>
      <c r="JI41" s="21">
        <f t="shared" si="115"/>
        <v>0</v>
      </c>
      <c r="JJ41" s="21">
        <v>0</v>
      </c>
      <c r="JK41" s="21">
        <f t="shared" si="116"/>
        <v>0</v>
      </c>
      <c r="JL41" s="21">
        <v>0</v>
      </c>
      <c r="JM41" s="21">
        <f t="shared" si="117"/>
        <v>0</v>
      </c>
      <c r="JN41" s="21">
        <v>0</v>
      </c>
      <c r="JO41" s="21">
        <f t="shared" si="118"/>
        <v>0</v>
      </c>
      <c r="JP41" s="21">
        <f t="shared" si="26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0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1"/>
        <v>0</v>
      </c>
      <c r="KC41" s="21">
        <v>0</v>
      </c>
      <c r="KD41" s="21">
        <f t="shared" si="122"/>
        <v>0</v>
      </c>
      <c r="KE41" s="21">
        <v>0</v>
      </c>
      <c r="KF41" s="21">
        <f t="shared" si="123"/>
        <v>0</v>
      </c>
      <c r="KG41" s="21">
        <v>0</v>
      </c>
      <c r="KH41" s="21">
        <f t="shared" si="124"/>
        <v>0</v>
      </c>
      <c r="KI41" s="21">
        <v>0</v>
      </c>
      <c r="KJ41" s="21">
        <f t="shared" si="125"/>
        <v>0</v>
      </c>
      <c r="KK41" s="21">
        <v>0</v>
      </c>
      <c r="KL41" s="21">
        <f t="shared" si="126"/>
        <v>0</v>
      </c>
      <c r="KM41" s="21">
        <f t="shared" si="127"/>
        <v>0</v>
      </c>
      <c r="KN41" s="21"/>
      <c r="KO41" s="23">
        <f t="shared" si="276"/>
        <v>0</v>
      </c>
      <c r="KP41" s="22"/>
      <c r="KQ41" s="22"/>
      <c r="KR41" s="22"/>
      <c r="KS41" s="23">
        <v>0</v>
      </c>
      <c r="KT41" s="21">
        <f t="shared" si="243"/>
        <v>0</v>
      </c>
      <c r="KU41" s="21">
        <f t="shared" si="129"/>
        <v>0</v>
      </c>
      <c r="KV41" s="21">
        <v>0</v>
      </c>
      <c r="KW41" s="21">
        <f t="shared" si="130"/>
        <v>0</v>
      </c>
      <c r="KX41" s="21">
        <v>0</v>
      </c>
      <c r="KY41" s="21">
        <f t="shared" si="131"/>
        <v>0</v>
      </c>
      <c r="KZ41" s="21">
        <v>0</v>
      </c>
      <c r="LA41" s="21">
        <f t="shared" si="132"/>
        <v>0</v>
      </c>
      <c r="LB41" s="21">
        <v>0</v>
      </c>
      <c r="LC41" s="21">
        <f t="shared" si="133"/>
        <v>0</v>
      </c>
      <c r="LD41" s="21">
        <v>0</v>
      </c>
      <c r="LE41" s="21">
        <f t="shared" si="134"/>
        <v>0</v>
      </c>
      <c r="LF41" s="21">
        <f t="shared" si="26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6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7"/>
        <v>0</v>
      </c>
      <c r="LS41" s="21">
        <v>0</v>
      </c>
      <c r="LT41" s="21">
        <f t="shared" si="138"/>
        <v>0</v>
      </c>
      <c r="LU41" s="21">
        <v>0</v>
      </c>
      <c r="LV41" s="21">
        <f t="shared" si="139"/>
        <v>0</v>
      </c>
      <c r="LW41" s="21">
        <v>0</v>
      </c>
      <c r="LX41" s="21">
        <f t="shared" si="140"/>
        <v>0</v>
      </c>
      <c r="LY41" s="21">
        <v>0</v>
      </c>
      <c r="LZ41" s="21">
        <f t="shared" si="141"/>
        <v>0</v>
      </c>
      <c r="MA41" s="21">
        <v>0</v>
      </c>
      <c r="MB41" s="21">
        <f t="shared" si="142"/>
        <v>0</v>
      </c>
      <c r="MC41" s="21">
        <f t="shared" si="143"/>
        <v>0</v>
      </c>
      <c r="MD41" s="21"/>
      <c r="ME41" s="23">
        <f t="shared" si="277"/>
        <v>0</v>
      </c>
      <c r="MF41" s="22"/>
      <c r="MG41" s="22"/>
      <c r="MH41" s="22"/>
      <c r="MI41" s="23">
        <v>0</v>
      </c>
      <c r="MJ41" s="21">
        <f t="shared" si="244"/>
        <v>0</v>
      </c>
      <c r="MK41" s="21">
        <f t="shared" si="145"/>
        <v>0</v>
      </c>
      <c r="ML41" s="21">
        <v>0</v>
      </c>
      <c r="MM41" s="21">
        <f t="shared" si="146"/>
        <v>0</v>
      </c>
      <c r="MN41" s="21">
        <v>0</v>
      </c>
      <c r="MO41" s="21">
        <f t="shared" si="147"/>
        <v>0</v>
      </c>
      <c r="MP41" s="21">
        <v>0</v>
      </c>
      <c r="MQ41" s="21">
        <f t="shared" si="148"/>
        <v>0</v>
      </c>
      <c r="MR41" s="21">
        <v>0</v>
      </c>
      <c r="MS41" s="21">
        <f t="shared" si="149"/>
        <v>0</v>
      </c>
      <c r="MT41" s="21">
        <v>0</v>
      </c>
      <c r="MU41" s="21">
        <f t="shared" si="150"/>
        <v>0</v>
      </c>
      <c r="MV41" s="21">
        <f t="shared" si="26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2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3"/>
        <v>0</v>
      </c>
      <c r="NI41" s="21">
        <v>0</v>
      </c>
      <c r="NJ41" s="21">
        <f t="shared" si="154"/>
        <v>0</v>
      </c>
      <c r="NK41" s="21">
        <v>0</v>
      </c>
      <c r="NL41" s="21">
        <f t="shared" si="155"/>
        <v>0</v>
      </c>
      <c r="NM41" s="21">
        <v>0</v>
      </c>
      <c r="NN41" s="21">
        <f t="shared" si="156"/>
        <v>0</v>
      </c>
      <c r="NO41" s="21">
        <v>0</v>
      </c>
      <c r="NP41" s="21">
        <f t="shared" si="157"/>
        <v>0</v>
      </c>
      <c r="NQ41" s="21">
        <v>0</v>
      </c>
      <c r="NR41" s="21">
        <f t="shared" si="158"/>
        <v>0</v>
      </c>
      <c r="NS41" s="21">
        <f t="shared" si="159"/>
        <v>0</v>
      </c>
      <c r="NT41" s="21"/>
      <c r="NU41" s="23">
        <f t="shared" si="278"/>
        <v>0</v>
      </c>
      <c r="NV41" s="22"/>
      <c r="NW41" s="22"/>
      <c r="NX41" s="22"/>
      <c r="NY41" s="23">
        <v>0</v>
      </c>
      <c r="NZ41" s="21">
        <f t="shared" si="245"/>
        <v>0</v>
      </c>
      <c r="OA41" s="21">
        <f t="shared" si="161"/>
        <v>0</v>
      </c>
      <c r="OB41" s="21">
        <v>0</v>
      </c>
      <c r="OC41" s="21">
        <f t="shared" si="162"/>
        <v>0</v>
      </c>
      <c r="OD41" s="21">
        <v>0</v>
      </c>
      <c r="OE41" s="21">
        <f t="shared" si="163"/>
        <v>0</v>
      </c>
      <c r="OF41" s="21">
        <v>0</v>
      </c>
      <c r="OG41" s="21">
        <f t="shared" si="164"/>
        <v>0</v>
      </c>
      <c r="OH41" s="21">
        <v>0</v>
      </c>
      <c r="OI41" s="21">
        <f t="shared" si="165"/>
        <v>0</v>
      </c>
      <c r="OJ41" s="21">
        <v>0</v>
      </c>
      <c r="OK41" s="21">
        <f t="shared" si="166"/>
        <v>0</v>
      </c>
      <c r="OL41" s="21">
        <f t="shared" si="26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68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69"/>
        <v>0</v>
      </c>
      <c r="OY41" s="21">
        <v>0</v>
      </c>
      <c r="OZ41" s="21">
        <f t="shared" si="170"/>
        <v>0</v>
      </c>
      <c r="PA41" s="21">
        <v>0</v>
      </c>
      <c r="PB41" s="21">
        <f t="shared" si="171"/>
        <v>0</v>
      </c>
      <c r="PC41" s="21">
        <v>0</v>
      </c>
      <c r="PD41" s="21">
        <f t="shared" si="172"/>
        <v>0</v>
      </c>
      <c r="PE41" s="21">
        <v>0</v>
      </c>
      <c r="PF41" s="21">
        <f t="shared" si="173"/>
        <v>0</v>
      </c>
      <c r="PG41" s="21">
        <v>0</v>
      </c>
      <c r="PH41" s="21">
        <f t="shared" si="174"/>
        <v>0</v>
      </c>
      <c r="PI41" s="21">
        <f t="shared" si="175"/>
        <v>0</v>
      </c>
      <c r="PJ41" s="21"/>
      <c r="PK41" s="23">
        <f t="shared" si="279"/>
        <v>0</v>
      </c>
      <c r="PL41" s="22"/>
      <c r="PM41" s="22"/>
      <c r="PN41" s="22"/>
      <c r="PO41" s="23">
        <v>0</v>
      </c>
      <c r="PP41" s="21">
        <f t="shared" si="246"/>
        <v>0</v>
      </c>
      <c r="PQ41" s="21">
        <f t="shared" si="177"/>
        <v>0</v>
      </c>
      <c r="PR41" s="21">
        <v>0</v>
      </c>
      <c r="PS41" s="21">
        <f t="shared" si="178"/>
        <v>0</v>
      </c>
      <c r="PT41" s="21">
        <v>0</v>
      </c>
      <c r="PU41" s="21">
        <f t="shared" si="179"/>
        <v>0</v>
      </c>
      <c r="PV41" s="21">
        <v>0</v>
      </c>
      <c r="PW41" s="21">
        <f t="shared" si="180"/>
        <v>0</v>
      </c>
      <c r="PX41" s="21">
        <v>0</v>
      </c>
      <c r="PY41" s="21">
        <f t="shared" si="181"/>
        <v>0</v>
      </c>
      <c r="PZ41" s="21">
        <v>0</v>
      </c>
      <c r="QA41" s="21">
        <f t="shared" si="182"/>
        <v>0</v>
      </c>
      <c r="QB41" s="21">
        <f t="shared" si="26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4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5"/>
        <v>0</v>
      </c>
      <c r="QO41" s="21">
        <v>0</v>
      </c>
      <c r="QP41" s="21">
        <f t="shared" si="186"/>
        <v>0</v>
      </c>
      <c r="QQ41" s="21">
        <v>0</v>
      </c>
      <c r="QR41" s="21">
        <f t="shared" si="187"/>
        <v>0</v>
      </c>
      <c r="QS41" s="21">
        <v>0</v>
      </c>
      <c r="QT41" s="21">
        <f t="shared" si="188"/>
        <v>0</v>
      </c>
      <c r="QU41" s="21">
        <v>0</v>
      </c>
      <c r="QV41" s="21">
        <f t="shared" si="189"/>
        <v>0</v>
      </c>
      <c r="QW41" s="21">
        <v>0</v>
      </c>
      <c r="QX41" s="21">
        <f t="shared" si="190"/>
        <v>0</v>
      </c>
      <c r="QY41" s="21">
        <f t="shared" si="191"/>
        <v>0</v>
      </c>
      <c r="QZ41" s="21"/>
      <c r="RA41" s="23">
        <f t="shared" si="280"/>
        <v>0</v>
      </c>
      <c r="RB41" s="22"/>
      <c r="RC41" s="22"/>
      <c r="RD41" s="22"/>
      <c r="RE41" s="23">
        <v>0</v>
      </c>
      <c r="RF41" s="21">
        <f t="shared" si="247"/>
        <v>0</v>
      </c>
      <c r="RG41" s="21">
        <f t="shared" si="193"/>
        <v>0</v>
      </c>
      <c r="RH41" s="21">
        <v>0</v>
      </c>
      <c r="RI41" s="21">
        <f t="shared" si="194"/>
        <v>0</v>
      </c>
      <c r="RJ41" s="21">
        <v>0</v>
      </c>
      <c r="RK41" s="21">
        <f t="shared" si="195"/>
        <v>0</v>
      </c>
      <c r="RL41" s="21">
        <v>0</v>
      </c>
      <c r="RM41" s="21">
        <f t="shared" si="196"/>
        <v>0</v>
      </c>
      <c r="RN41" s="21">
        <v>0</v>
      </c>
      <c r="RO41" s="21">
        <f t="shared" si="197"/>
        <v>0</v>
      </c>
      <c r="RP41" s="21">
        <v>0</v>
      </c>
      <c r="RQ41" s="21">
        <f t="shared" si="198"/>
        <v>0</v>
      </c>
      <c r="RR41" s="21">
        <f t="shared" si="27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0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1"/>
        <v>0</v>
      </c>
      <c r="SE41" s="21">
        <v>0</v>
      </c>
      <c r="SF41" s="21">
        <f t="shared" si="202"/>
        <v>0</v>
      </c>
      <c r="SG41" s="21">
        <v>0</v>
      </c>
      <c r="SH41" s="21">
        <f t="shared" si="203"/>
        <v>0</v>
      </c>
      <c r="SI41" s="21">
        <v>0</v>
      </c>
      <c r="SJ41" s="21">
        <f t="shared" si="204"/>
        <v>0</v>
      </c>
      <c r="SK41" s="21">
        <v>0</v>
      </c>
      <c r="SL41" s="21">
        <f t="shared" si="205"/>
        <v>0</v>
      </c>
      <c r="SM41" s="21">
        <v>0</v>
      </c>
      <c r="SN41" s="21">
        <f t="shared" si="206"/>
        <v>0</v>
      </c>
      <c r="SO41" s="21">
        <f t="shared" si="207"/>
        <v>0</v>
      </c>
      <c r="SP41" s="21"/>
      <c r="SQ41" s="23">
        <f t="shared" si="281"/>
        <v>0</v>
      </c>
      <c r="SR41" s="22"/>
      <c r="SS41" s="22"/>
      <c r="ST41" s="22"/>
      <c r="SU41" s="23">
        <v>0</v>
      </c>
      <c r="SV41" s="21">
        <f t="shared" si="248"/>
        <v>0</v>
      </c>
      <c r="SW41" s="21">
        <f t="shared" si="209"/>
        <v>0</v>
      </c>
      <c r="SX41" s="21">
        <v>0</v>
      </c>
      <c r="SY41" s="21">
        <f t="shared" si="210"/>
        <v>0</v>
      </c>
      <c r="SZ41" s="21">
        <v>0</v>
      </c>
      <c r="TA41" s="21">
        <f t="shared" si="211"/>
        <v>0</v>
      </c>
      <c r="TB41" s="21">
        <v>0</v>
      </c>
      <c r="TC41" s="21">
        <f t="shared" si="212"/>
        <v>0</v>
      </c>
      <c r="TD41" s="21">
        <v>0</v>
      </c>
      <c r="TE41" s="21">
        <f t="shared" si="213"/>
        <v>0</v>
      </c>
      <c r="TF41" s="21">
        <v>0</v>
      </c>
      <c r="TG41" s="21">
        <f t="shared" si="214"/>
        <v>0</v>
      </c>
      <c r="TH41" s="21">
        <f t="shared" si="27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16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17"/>
        <v>0</v>
      </c>
      <c r="TU41" s="21">
        <v>0</v>
      </c>
      <c r="TV41" s="21">
        <f t="shared" si="218"/>
        <v>0</v>
      </c>
      <c r="TW41" s="21">
        <v>0</v>
      </c>
      <c r="TX41" s="21">
        <f t="shared" si="219"/>
        <v>0</v>
      </c>
      <c r="TY41" s="21">
        <v>0</v>
      </c>
      <c r="TZ41" s="21">
        <f t="shared" si="220"/>
        <v>0</v>
      </c>
      <c r="UA41" s="21">
        <v>0</v>
      </c>
      <c r="UB41" s="21">
        <f t="shared" si="221"/>
        <v>0</v>
      </c>
      <c r="UC41" s="21">
        <v>0</v>
      </c>
      <c r="UD41" s="21">
        <f t="shared" si="222"/>
        <v>0</v>
      </c>
      <c r="UE41" s="21">
        <f t="shared" si="223"/>
        <v>0</v>
      </c>
      <c r="UF41" s="21"/>
      <c r="UG41" s="23">
        <f t="shared" si="282"/>
        <v>0</v>
      </c>
      <c r="UH41" s="24">
        <f t="shared" si="15"/>
        <v>0</v>
      </c>
      <c r="UI41" s="24">
        <f t="shared" si="16"/>
        <v>0</v>
      </c>
      <c r="UJ41" s="24">
        <f t="shared" si="224"/>
        <v>0</v>
      </c>
    </row>
    <row r="42" spans="1:556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7"/>
        <v>0</v>
      </c>
      <c r="M42" s="21">
        <f t="shared" si="18"/>
        <v>0</v>
      </c>
      <c r="N42" s="21">
        <v>0</v>
      </c>
      <c r="O42" s="21">
        <f t="shared" si="19"/>
        <v>0</v>
      </c>
      <c r="P42" s="21">
        <v>0</v>
      </c>
      <c r="Q42" s="21">
        <f t="shared" si="20"/>
        <v>0</v>
      </c>
      <c r="R42" s="21">
        <v>0</v>
      </c>
      <c r="S42" s="21">
        <f t="shared" si="21"/>
        <v>0</v>
      </c>
      <c r="T42" s="21">
        <v>0</v>
      </c>
      <c r="U42" s="21">
        <f t="shared" si="22"/>
        <v>0</v>
      </c>
      <c r="V42" s="21">
        <v>0</v>
      </c>
      <c r="W42" s="21">
        <f t="shared" si="23"/>
        <v>0</v>
      </c>
      <c r="X42" s="21">
        <f t="shared" si="24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5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6"/>
        <v>0</v>
      </c>
      <c r="AK42" s="21">
        <v>0</v>
      </c>
      <c r="AL42" s="21">
        <f t="shared" si="27"/>
        <v>0</v>
      </c>
      <c r="AM42" s="21">
        <v>0</v>
      </c>
      <c r="AN42" s="21">
        <f t="shared" si="28"/>
        <v>0</v>
      </c>
      <c r="AO42" s="21">
        <v>0</v>
      </c>
      <c r="AP42" s="21">
        <f t="shared" si="29"/>
        <v>0</v>
      </c>
      <c r="AQ42" s="21">
        <v>0</v>
      </c>
      <c r="AR42" s="21">
        <f t="shared" si="30"/>
        <v>0</v>
      </c>
      <c r="AS42" s="21">
        <v>0</v>
      </c>
      <c r="AT42" s="21">
        <f t="shared" si="31"/>
        <v>0</v>
      </c>
      <c r="AU42" s="21">
        <f t="shared" si="32"/>
        <v>0</v>
      </c>
      <c r="AV42" s="21"/>
      <c r="AW42" s="23">
        <f t="shared" si="225"/>
        <v>0</v>
      </c>
      <c r="AX42" s="22"/>
      <c r="AY42" s="22"/>
      <c r="AZ42" s="22"/>
      <c r="BA42" s="23">
        <v>0</v>
      </c>
      <c r="BB42" s="21">
        <f t="shared" si="237"/>
        <v>0</v>
      </c>
      <c r="BC42" s="21">
        <f t="shared" si="34"/>
        <v>0</v>
      </c>
      <c r="BD42" s="21">
        <v>0</v>
      </c>
      <c r="BE42" s="21">
        <f t="shared" si="35"/>
        <v>0</v>
      </c>
      <c r="BF42" s="21">
        <v>0</v>
      </c>
      <c r="BG42" s="21">
        <f t="shared" si="36"/>
        <v>0</v>
      </c>
      <c r="BH42" s="21">
        <v>0</v>
      </c>
      <c r="BI42" s="21">
        <f t="shared" si="37"/>
        <v>0</v>
      </c>
      <c r="BJ42" s="21">
        <v>0</v>
      </c>
      <c r="BK42" s="21">
        <f t="shared" si="38"/>
        <v>0</v>
      </c>
      <c r="BL42" s="21">
        <v>0</v>
      </c>
      <c r="BM42" s="21">
        <f t="shared" si="39"/>
        <v>0</v>
      </c>
      <c r="BN42" s="21">
        <f t="shared" si="26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1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2"/>
        <v>0</v>
      </c>
      <c r="CA42" s="21">
        <v>0</v>
      </c>
      <c r="CB42" s="21">
        <f t="shared" si="43"/>
        <v>0</v>
      </c>
      <c r="CC42" s="21">
        <v>0</v>
      </c>
      <c r="CD42" s="21">
        <f t="shared" si="44"/>
        <v>0</v>
      </c>
      <c r="CE42" s="21">
        <v>0</v>
      </c>
      <c r="CF42" s="21">
        <f t="shared" si="45"/>
        <v>0</v>
      </c>
      <c r="CG42" s="21">
        <v>0</v>
      </c>
      <c r="CH42" s="21">
        <f t="shared" si="46"/>
        <v>0</v>
      </c>
      <c r="CI42" s="21">
        <v>0</v>
      </c>
      <c r="CJ42" s="21">
        <f t="shared" si="47"/>
        <v>0</v>
      </c>
      <c r="CK42" s="21">
        <f t="shared" si="48"/>
        <v>0</v>
      </c>
      <c r="CL42" s="21"/>
      <c r="CM42" s="23">
        <f t="shared" si="272"/>
        <v>0</v>
      </c>
      <c r="CN42" s="22"/>
      <c r="CO42" s="22"/>
      <c r="CP42" s="22"/>
      <c r="CQ42" s="23">
        <v>0</v>
      </c>
      <c r="CR42" s="21">
        <f t="shared" si="238"/>
        <v>0</v>
      </c>
      <c r="CS42" s="21">
        <f t="shared" si="50"/>
        <v>0</v>
      </c>
      <c r="CT42" s="21">
        <v>0</v>
      </c>
      <c r="CU42" s="21">
        <f t="shared" si="51"/>
        <v>0</v>
      </c>
      <c r="CV42" s="21">
        <v>0</v>
      </c>
      <c r="CW42" s="21">
        <f t="shared" si="52"/>
        <v>0</v>
      </c>
      <c r="CX42" s="21">
        <v>0</v>
      </c>
      <c r="CY42" s="21">
        <f t="shared" si="53"/>
        <v>0</v>
      </c>
      <c r="CZ42" s="21">
        <v>0</v>
      </c>
      <c r="DA42" s="21">
        <f t="shared" si="54"/>
        <v>0</v>
      </c>
      <c r="DB42" s="21">
        <v>0</v>
      </c>
      <c r="DC42" s="21">
        <f t="shared" si="55"/>
        <v>0</v>
      </c>
      <c r="DD42" s="21">
        <f t="shared" si="26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7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8"/>
        <v>0</v>
      </c>
      <c r="DS42" s="21">
        <v>0</v>
      </c>
      <c r="DT42" s="21">
        <f t="shared" si="59"/>
        <v>0</v>
      </c>
      <c r="DU42" s="21">
        <v>0</v>
      </c>
      <c r="DV42" s="21">
        <f t="shared" si="60"/>
        <v>0</v>
      </c>
      <c r="DW42" s="21">
        <v>0</v>
      </c>
      <c r="DX42" s="21">
        <f t="shared" si="61"/>
        <v>0</v>
      </c>
      <c r="DY42" s="21">
        <v>0</v>
      </c>
      <c r="DZ42" s="21">
        <f t="shared" si="62"/>
        <v>0</v>
      </c>
      <c r="EA42" s="21">
        <f t="shared" si="63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39"/>
        <v>0</v>
      </c>
      <c r="EI42" s="21">
        <f t="shared" si="65"/>
        <v>0</v>
      </c>
      <c r="EJ42" s="21">
        <v>0</v>
      </c>
      <c r="EK42" s="21">
        <f t="shared" si="66"/>
        <v>0</v>
      </c>
      <c r="EL42" s="21">
        <v>0</v>
      </c>
      <c r="EM42" s="21">
        <f t="shared" si="67"/>
        <v>0</v>
      </c>
      <c r="EN42" s="21">
        <v>0</v>
      </c>
      <c r="EO42" s="21">
        <f t="shared" si="68"/>
        <v>0</v>
      </c>
      <c r="EP42" s="21">
        <v>0</v>
      </c>
      <c r="EQ42" s="21">
        <f t="shared" si="69"/>
        <v>0</v>
      </c>
      <c r="ER42" s="21">
        <v>0</v>
      </c>
      <c r="ES42" s="21">
        <f t="shared" si="70"/>
        <v>0</v>
      </c>
      <c r="ET42" s="21">
        <f t="shared" si="26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2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3"/>
        <v>0</v>
      </c>
      <c r="FG42" s="21">
        <v>0</v>
      </c>
      <c r="FH42" s="21">
        <f t="shared" si="74"/>
        <v>0</v>
      </c>
      <c r="FI42" s="21">
        <v>0</v>
      </c>
      <c r="FJ42" s="21">
        <f t="shared" si="75"/>
        <v>0</v>
      </c>
      <c r="FK42" s="21">
        <v>0</v>
      </c>
      <c r="FL42" s="21">
        <f t="shared" si="76"/>
        <v>0</v>
      </c>
      <c r="FM42" s="21">
        <v>0</v>
      </c>
      <c r="FN42" s="21">
        <f t="shared" si="77"/>
        <v>0</v>
      </c>
      <c r="FO42" s="21">
        <v>0</v>
      </c>
      <c r="FP42" s="21">
        <f t="shared" si="78"/>
        <v>0</v>
      </c>
      <c r="FQ42" s="21">
        <f t="shared" si="79"/>
        <v>0</v>
      </c>
      <c r="FR42" s="21"/>
      <c r="FS42" s="23">
        <f t="shared" si="273"/>
        <v>0</v>
      </c>
      <c r="FT42" s="22"/>
      <c r="FU42" s="22"/>
      <c r="FV42" s="22"/>
      <c r="FW42" s="23">
        <v>0</v>
      </c>
      <c r="FX42" s="21">
        <f t="shared" si="240"/>
        <v>0</v>
      </c>
      <c r="FY42" s="21">
        <f t="shared" si="81"/>
        <v>0</v>
      </c>
      <c r="FZ42" s="21">
        <v>0</v>
      </c>
      <c r="GA42" s="21">
        <f t="shared" si="82"/>
        <v>0</v>
      </c>
      <c r="GB42" s="21">
        <v>0</v>
      </c>
      <c r="GC42" s="21">
        <f t="shared" si="83"/>
        <v>0</v>
      </c>
      <c r="GD42" s="21">
        <v>0</v>
      </c>
      <c r="GE42" s="21">
        <f t="shared" si="84"/>
        <v>0</v>
      </c>
      <c r="GF42" s="21">
        <v>0</v>
      </c>
      <c r="GG42" s="21">
        <f t="shared" si="85"/>
        <v>0</v>
      </c>
      <c r="GH42" s="21">
        <v>0</v>
      </c>
      <c r="GI42" s="21">
        <f t="shared" si="86"/>
        <v>0</v>
      </c>
      <c r="GJ42" s="21">
        <f t="shared" si="26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8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89"/>
        <v>0</v>
      </c>
      <c r="GW42" s="21">
        <v>0</v>
      </c>
      <c r="GX42" s="21">
        <f t="shared" si="90"/>
        <v>0</v>
      </c>
      <c r="GY42" s="21">
        <v>0</v>
      </c>
      <c r="GZ42" s="21">
        <f t="shared" si="91"/>
        <v>0</v>
      </c>
      <c r="HA42" s="21">
        <v>0</v>
      </c>
      <c r="HB42" s="21">
        <f t="shared" si="92"/>
        <v>0</v>
      </c>
      <c r="HC42" s="21">
        <v>0</v>
      </c>
      <c r="HD42" s="21">
        <f t="shared" si="93"/>
        <v>0</v>
      </c>
      <c r="HE42" s="21">
        <v>0</v>
      </c>
      <c r="HF42" s="21">
        <f t="shared" si="94"/>
        <v>0</v>
      </c>
      <c r="HG42" s="21">
        <f t="shared" si="95"/>
        <v>0</v>
      </c>
      <c r="HH42" s="21"/>
      <c r="HI42" s="23">
        <f t="shared" si="274"/>
        <v>0</v>
      </c>
      <c r="HJ42" s="22"/>
      <c r="HK42" s="22"/>
      <c r="HL42" s="22"/>
      <c r="HM42" s="23">
        <v>0</v>
      </c>
      <c r="HN42" s="21">
        <f t="shared" si="241"/>
        <v>0</v>
      </c>
      <c r="HO42" s="21">
        <f t="shared" si="97"/>
        <v>0</v>
      </c>
      <c r="HP42" s="21">
        <v>0</v>
      </c>
      <c r="HQ42" s="21">
        <f t="shared" si="98"/>
        <v>0</v>
      </c>
      <c r="HR42" s="21">
        <v>0</v>
      </c>
      <c r="HS42" s="21">
        <f t="shared" si="99"/>
        <v>0</v>
      </c>
      <c r="HT42" s="21">
        <v>0</v>
      </c>
      <c r="HU42" s="21">
        <f t="shared" si="100"/>
        <v>0</v>
      </c>
      <c r="HV42" s="21">
        <v>0</v>
      </c>
      <c r="HW42" s="21">
        <f t="shared" si="101"/>
        <v>0</v>
      </c>
      <c r="HX42" s="21">
        <v>0</v>
      </c>
      <c r="HY42" s="21">
        <f t="shared" si="102"/>
        <v>0</v>
      </c>
      <c r="HZ42" s="21">
        <f t="shared" si="26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4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5"/>
        <v>0</v>
      </c>
      <c r="IM42" s="21">
        <v>0</v>
      </c>
      <c r="IN42" s="21">
        <f t="shared" si="106"/>
        <v>0</v>
      </c>
      <c r="IO42" s="21">
        <v>0</v>
      </c>
      <c r="IP42" s="21">
        <f t="shared" si="107"/>
        <v>0</v>
      </c>
      <c r="IQ42" s="21">
        <v>0</v>
      </c>
      <c r="IR42" s="21">
        <f t="shared" si="108"/>
        <v>0</v>
      </c>
      <c r="IS42" s="21">
        <v>0</v>
      </c>
      <c r="IT42" s="21">
        <f t="shared" si="109"/>
        <v>0</v>
      </c>
      <c r="IU42" s="21">
        <v>0</v>
      </c>
      <c r="IV42" s="21">
        <f t="shared" si="110"/>
        <v>0</v>
      </c>
      <c r="IW42" s="21">
        <f t="shared" si="111"/>
        <v>0</v>
      </c>
      <c r="IX42" s="21"/>
      <c r="IY42" s="23">
        <f t="shared" si="275"/>
        <v>0</v>
      </c>
      <c r="IZ42" s="22"/>
      <c r="JA42" s="22"/>
      <c r="JB42" s="22"/>
      <c r="JC42" s="23">
        <v>0</v>
      </c>
      <c r="JD42" s="21">
        <f t="shared" si="242"/>
        <v>0</v>
      </c>
      <c r="JE42" s="21">
        <f t="shared" si="113"/>
        <v>0</v>
      </c>
      <c r="JF42" s="21">
        <v>0</v>
      </c>
      <c r="JG42" s="21">
        <f t="shared" si="114"/>
        <v>0</v>
      </c>
      <c r="JH42" s="21">
        <v>0</v>
      </c>
      <c r="JI42" s="21">
        <f t="shared" si="115"/>
        <v>0</v>
      </c>
      <c r="JJ42" s="21">
        <v>0</v>
      </c>
      <c r="JK42" s="21">
        <f t="shared" si="116"/>
        <v>0</v>
      </c>
      <c r="JL42" s="21">
        <v>0</v>
      </c>
      <c r="JM42" s="21">
        <f t="shared" si="117"/>
        <v>0</v>
      </c>
      <c r="JN42" s="21">
        <v>0</v>
      </c>
      <c r="JO42" s="21">
        <f t="shared" si="118"/>
        <v>0</v>
      </c>
      <c r="JP42" s="21">
        <f t="shared" si="26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0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1"/>
        <v>0</v>
      </c>
      <c r="KC42" s="21">
        <v>0</v>
      </c>
      <c r="KD42" s="21">
        <f t="shared" si="122"/>
        <v>0</v>
      </c>
      <c r="KE42" s="21">
        <v>0</v>
      </c>
      <c r="KF42" s="21">
        <f t="shared" si="123"/>
        <v>0</v>
      </c>
      <c r="KG42" s="21">
        <v>0</v>
      </c>
      <c r="KH42" s="21">
        <f t="shared" si="124"/>
        <v>0</v>
      </c>
      <c r="KI42" s="21">
        <v>0</v>
      </c>
      <c r="KJ42" s="21">
        <f t="shared" si="125"/>
        <v>0</v>
      </c>
      <c r="KK42" s="21">
        <v>0</v>
      </c>
      <c r="KL42" s="21">
        <f t="shared" si="126"/>
        <v>0</v>
      </c>
      <c r="KM42" s="21">
        <f t="shared" si="127"/>
        <v>0</v>
      </c>
      <c r="KN42" s="21"/>
      <c r="KO42" s="23">
        <f t="shared" si="276"/>
        <v>0</v>
      </c>
      <c r="KP42" s="22"/>
      <c r="KQ42" s="22"/>
      <c r="KR42" s="22"/>
      <c r="KS42" s="23">
        <v>0</v>
      </c>
      <c r="KT42" s="21">
        <f t="shared" si="243"/>
        <v>0</v>
      </c>
      <c r="KU42" s="21">
        <f t="shared" si="129"/>
        <v>0</v>
      </c>
      <c r="KV42" s="21">
        <v>0</v>
      </c>
      <c r="KW42" s="21">
        <f t="shared" si="130"/>
        <v>0</v>
      </c>
      <c r="KX42" s="21">
        <v>0</v>
      </c>
      <c r="KY42" s="21">
        <f t="shared" si="131"/>
        <v>0</v>
      </c>
      <c r="KZ42" s="21">
        <v>0</v>
      </c>
      <c r="LA42" s="21">
        <f t="shared" si="132"/>
        <v>0</v>
      </c>
      <c r="LB42" s="21">
        <v>0</v>
      </c>
      <c r="LC42" s="21">
        <f t="shared" si="133"/>
        <v>0</v>
      </c>
      <c r="LD42" s="21">
        <v>0</v>
      </c>
      <c r="LE42" s="21">
        <f t="shared" si="134"/>
        <v>0</v>
      </c>
      <c r="LF42" s="21">
        <f t="shared" si="26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6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7"/>
        <v>0</v>
      </c>
      <c r="LS42" s="21">
        <v>0</v>
      </c>
      <c r="LT42" s="21">
        <f t="shared" si="138"/>
        <v>0</v>
      </c>
      <c r="LU42" s="21">
        <v>0</v>
      </c>
      <c r="LV42" s="21">
        <f t="shared" si="139"/>
        <v>0</v>
      </c>
      <c r="LW42" s="21">
        <v>0</v>
      </c>
      <c r="LX42" s="21">
        <f t="shared" si="140"/>
        <v>0</v>
      </c>
      <c r="LY42" s="21">
        <v>0</v>
      </c>
      <c r="LZ42" s="21">
        <f t="shared" si="141"/>
        <v>0</v>
      </c>
      <c r="MA42" s="21">
        <v>0</v>
      </c>
      <c r="MB42" s="21">
        <f t="shared" si="142"/>
        <v>0</v>
      </c>
      <c r="MC42" s="21">
        <f t="shared" si="143"/>
        <v>0</v>
      </c>
      <c r="MD42" s="21"/>
      <c r="ME42" s="23">
        <f t="shared" si="277"/>
        <v>0</v>
      </c>
      <c r="MF42" s="22"/>
      <c r="MG42" s="22"/>
      <c r="MH42" s="22"/>
      <c r="MI42" s="23">
        <v>0</v>
      </c>
      <c r="MJ42" s="21">
        <f t="shared" si="244"/>
        <v>0</v>
      </c>
      <c r="MK42" s="21">
        <f t="shared" si="145"/>
        <v>0</v>
      </c>
      <c r="ML42" s="21">
        <v>0</v>
      </c>
      <c r="MM42" s="21">
        <f t="shared" si="146"/>
        <v>0</v>
      </c>
      <c r="MN42" s="21">
        <v>0</v>
      </c>
      <c r="MO42" s="21">
        <f t="shared" si="147"/>
        <v>0</v>
      </c>
      <c r="MP42" s="21">
        <v>0</v>
      </c>
      <c r="MQ42" s="21">
        <f t="shared" si="148"/>
        <v>0</v>
      </c>
      <c r="MR42" s="21">
        <v>0</v>
      </c>
      <c r="MS42" s="21">
        <f t="shared" si="149"/>
        <v>0</v>
      </c>
      <c r="MT42" s="21">
        <v>0</v>
      </c>
      <c r="MU42" s="21">
        <f t="shared" si="150"/>
        <v>0</v>
      </c>
      <c r="MV42" s="21">
        <f t="shared" si="26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2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3"/>
        <v>0</v>
      </c>
      <c r="NI42" s="21">
        <v>0</v>
      </c>
      <c r="NJ42" s="21">
        <f t="shared" si="154"/>
        <v>0</v>
      </c>
      <c r="NK42" s="21">
        <v>0</v>
      </c>
      <c r="NL42" s="21">
        <f t="shared" si="155"/>
        <v>0</v>
      </c>
      <c r="NM42" s="21">
        <v>0</v>
      </c>
      <c r="NN42" s="21">
        <f t="shared" si="156"/>
        <v>0</v>
      </c>
      <c r="NO42" s="21">
        <v>0</v>
      </c>
      <c r="NP42" s="21">
        <f t="shared" si="157"/>
        <v>0</v>
      </c>
      <c r="NQ42" s="21">
        <v>0</v>
      </c>
      <c r="NR42" s="21">
        <f t="shared" si="158"/>
        <v>0</v>
      </c>
      <c r="NS42" s="21">
        <f t="shared" si="159"/>
        <v>0</v>
      </c>
      <c r="NT42" s="21"/>
      <c r="NU42" s="23">
        <f t="shared" si="278"/>
        <v>0</v>
      </c>
      <c r="NV42" s="22"/>
      <c r="NW42" s="22"/>
      <c r="NX42" s="22"/>
      <c r="NY42" s="23">
        <v>0</v>
      </c>
      <c r="NZ42" s="21">
        <f t="shared" si="245"/>
        <v>0</v>
      </c>
      <c r="OA42" s="21">
        <f t="shared" si="161"/>
        <v>0</v>
      </c>
      <c r="OB42" s="21">
        <v>0</v>
      </c>
      <c r="OC42" s="21">
        <f t="shared" si="162"/>
        <v>0</v>
      </c>
      <c r="OD42" s="21">
        <v>0</v>
      </c>
      <c r="OE42" s="21">
        <f t="shared" si="163"/>
        <v>0</v>
      </c>
      <c r="OF42" s="21">
        <v>0</v>
      </c>
      <c r="OG42" s="21">
        <f t="shared" si="164"/>
        <v>0</v>
      </c>
      <c r="OH42" s="21">
        <v>0</v>
      </c>
      <c r="OI42" s="21">
        <f t="shared" si="165"/>
        <v>0</v>
      </c>
      <c r="OJ42" s="21">
        <v>0</v>
      </c>
      <c r="OK42" s="21">
        <f t="shared" si="166"/>
        <v>0</v>
      </c>
      <c r="OL42" s="21">
        <f t="shared" si="26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68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69"/>
        <v>0</v>
      </c>
      <c r="OY42" s="21">
        <v>0</v>
      </c>
      <c r="OZ42" s="21">
        <f t="shared" si="170"/>
        <v>0</v>
      </c>
      <c r="PA42" s="21">
        <v>0</v>
      </c>
      <c r="PB42" s="21">
        <f t="shared" si="171"/>
        <v>0</v>
      </c>
      <c r="PC42" s="21">
        <v>0</v>
      </c>
      <c r="PD42" s="21">
        <f t="shared" si="172"/>
        <v>0</v>
      </c>
      <c r="PE42" s="21">
        <v>0</v>
      </c>
      <c r="PF42" s="21">
        <f t="shared" si="173"/>
        <v>0</v>
      </c>
      <c r="PG42" s="21">
        <v>0</v>
      </c>
      <c r="PH42" s="21">
        <f t="shared" si="174"/>
        <v>0</v>
      </c>
      <c r="PI42" s="21">
        <f t="shared" si="175"/>
        <v>0</v>
      </c>
      <c r="PJ42" s="21"/>
      <c r="PK42" s="23">
        <f t="shared" si="279"/>
        <v>0</v>
      </c>
      <c r="PL42" s="22"/>
      <c r="PM42" s="22"/>
      <c r="PN42" s="22"/>
      <c r="PO42" s="23">
        <v>0</v>
      </c>
      <c r="PP42" s="21">
        <f t="shared" si="246"/>
        <v>0</v>
      </c>
      <c r="PQ42" s="21">
        <f t="shared" si="177"/>
        <v>0</v>
      </c>
      <c r="PR42" s="21">
        <v>0</v>
      </c>
      <c r="PS42" s="21">
        <f t="shared" si="178"/>
        <v>0</v>
      </c>
      <c r="PT42" s="21">
        <v>0</v>
      </c>
      <c r="PU42" s="21">
        <f t="shared" si="179"/>
        <v>0</v>
      </c>
      <c r="PV42" s="21">
        <v>0</v>
      </c>
      <c r="PW42" s="21">
        <f t="shared" si="180"/>
        <v>0</v>
      </c>
      <c r="PX42" s="21">
        <v>0</v>
      </c>
      <c r="PY42" s="21">
        <f t="shared" si="181"/>
        <v>0</v>
      </c>
      <c r="PZ42" s="21">
        <v>0</v>
      </c>
      <c r="QA42" s="21">
        <f t="shared" si="182"/>
        <v>0</v>
      </c>
      <c r="QB42" s="21">
        <f t="shared" si="26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4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5"/>
        <v>0</v>
      </c>
      <c r="QO42" s="21">
        <v>0</v>
      </c>
      <c r="QP42" s="21">
        <f t="shared" si="186"/>
        <v>0</v>
      </c>
      <c r="QQ42" s="21">
        <v>0</v>
      </c>
      <c r="QR42" s="21">
        <f t="shared" si="187"/>
        <v>0</v>
      </c>
      <c r="QS42" s="21">
        <v>0</v>
      </c>
      <c r="QT42" s="21">
        <f t="shared" si="188"/>
        <v>0</v>
      </c>
      <c r="QU42" s="21">
        <v>0</v>
      </c>
      <c r="QV42" s="21">
        <f t="shared" si="189"/>
        <v>0</v>
      </c>
      <c r="QW42" s="21">
        <v>0</v>
      </c>
      <c r="QX42" s="21">
        <f t="shared" si="190"/>
        <v>0</v>
      </c>
      <c r="QY42" s="21">
        <f t="shared" si="191"/>
        <v>0</v>
      </c>
      <c r="QZ42" s="21"/>
      <c r="RA42" s="23">
        <f t="shared" si="280"/>
        <v>0</v>
      </c>
      <c r="RB42" s="22"/>
      <c r="RC42" s="22"/>
      <c r="RD42" s="22"/>
      <c r="RE42" s="23">
        <v>0</v>
      </c>
      <c r="RF42" s="21">
        <f t="shared" si="247"/>
        <v>0</v>
      </c>
      <c r="RG42" s="21">
        <f t="shared" si="193"/>
        <v>0</v>
      </c>
      <c r="RH42" s="21">
        <v>0</v>
      </c>
      <c r="RI42" s="21">
        <f t="shared" si="194"/>
        <v>0</v>
      </c>
      <c r="RJ42" s="21">
        <v>0</v>
      </c>
      <c r="RK42" s="21">
        <f t="shared" si="195"/>
        <v>0</v>
      </c>
      <c r="RL42" s="21">
        <v>0</v>
      </c>
      <c r="RM42" s="21">
        <f t="shared" si="196"/>
        <v>0</v>
      </c>
      <c r="RN42" s="21">
        <v>0</v>
      </c>
      <c r="RO42" s="21">
        <f t="shared" si="197"/>
        <v>0</v>
      </c>
      <c r="RP42" s="21">
        <v>0</v>
      </c>
      <c r="RQ42" s="21">
        <f t="shared" si="198"/>
        <v>0</v>
      </c>
      <c r="RR42" s="21">
        <f t="shared" si="27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0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1"/>
        <v>0</v>
      </c>
      <c r="SE42" s="21">
        <v>0</v>
      </c>
      <c r="SF42" s="21">
        <f t="shared" si="202"/>
        <v>0</v>
      </c>
      <c r="SG42" s="21">
        <v>0</v>
      </c>
      <c r="SH42" s="21">
        <f t="shared" si="203"/>
        <v>0</v>
      </c>
      <c r="SI42" s="21">
        <v>0</v>
      </c>
      <c r="SJ42" s="21">
        <f t="shared" si="204"/>
        <v>0</v>
      </c>
      <c r="SK42" s="21">
        <v>0</v>
      </c>
      <c r="SL42" s="21">
        <f t="shared" si="205"/>
        <v>0</v>
      </c>
      <c r="SM42" s="21">
        <v>0</v>
      </c>
      <c r="SN42" s="21">
        <f t="shared" si="206"/>
        <v>0</v>
      </c>
      <c r="SO42" s="21">
        <f t="shared" si="207"/>
        <v>0</v>
      </c>
      <c r="SP42" s="21"/>
      <c r="SQ42" s="23">
        <f t="shared" si="281"/>
        <v>0</v>
      </c>
      <c r="SR42" s="22"/>
      <c r="SS42" s="22"/>
      <c r="ST42" s="22"/>
      <c r="SU42" s="23">
        <v>0</v>
      </c>
      <c r="SV42" s="21">
        <f t="shared" si="248"/>
        <v>0</v>
      </c>
      <c r="SW42" s="21">
        <f t="shared" si="209"/>
        <v>0</v>
      </c>
      <c r="SX42" s="21">
        <v>0</v>
      </c>
      <c r="SY42" s="21">
        <f t="shared" si="210"/>
        <v>0</v>
      </c>
      <c r="SZ42" s="21">
        <v>0</v>
      </c>
      <c r="TA42" s="21">
        <f t="shared" si="211"/>
        <v>0</v>
      </c>
      <c r="TB42" s="21">
        <v>0</v>
      </c>
      <c r="TC42" s="21">
        <f t="shared" si="212"/>
        <v>0</v>
      </c>
      <c r="TD42" s="21">
        <v>0</v>
      </c>
      <c r="TE42" s="21">
        <f t="shared" si="213"/>
        <v>0</v>
      </c>
      <c r="TF42" s="21">
        <v>0</v>
      </c>
      <c r="TG42" s="21">
        <f t="shared" si="214"/>
        <v>0</v>
      </c>
      <c r="TH42" s="21">
        <f t="shared" si="27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16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17"/>
        <v>0</v>
      </c>
      <c r="TU42" s="21">
        <v>0</v>
      </c>
      <c r="TV42" s="21">
        <f t="shared" si="218"/>
        <v>0</v>
      </c>
      <c r="TW42" s="21">
        <v>0</v>
      </c>
      <c r="TX42" s="21">
        <f t="shared" si="219"/>
        <v>0</v>
      </c>
      <c r="TY42" s="21">
        <v>0</v>
      </c>
      <c r="TZ42" s="21">
        <f t="shared" si="220"/>
        <v>0</v>
      </c>
      <c r="UA42" s="21">
        <v>0</v>
      </c>
      <c r="UB42" s="21">
        <f t="shared" si="221"/>
        <v>0</v>
      </c>
      <c r="UC42" s="21">
        <v>0</v>
      </c>
      <c r="UD42" s="21">
        <f t="shared" si="222"/>
        <v>0</v>
      </c>
      <c r="UE42" s="21">
        <f t="shared" si="223"/>
        <v>0</v>
      </c>
      <c r="UF42" s="21"/>
      <c r="UG42" s="23">
        <f t="shared" si="282"/>
        <v>0</v>
      </c>
      <c r="UH42" s="24">
        <f t="shared" si="15"/>
        <v>0</v>
      </c>
      <c r="UI42" s="24">
        <f t="shared" si="16"/>
        <v>0</v>
      </c>
      <c r="UJ42" s="24">
        <f t="shared" si="224"/>
        <v>0</v>
      </c>
    </row>
    <row r="43" spans="1:556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283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284">SUM(Q12:Q42)</f>
        <v>0</v>
      </c>
      <c r="R43" s="25">
        <f t="shared" si="284"/>
        <v>0</v>
      </c>
      <c r="S43" s="25">
        <f t="shared" si="284"/>
        <v>0</v>
      </c>
      <c r="T43" s="25">
        <f t="shared" si="284"/>
        <v>0</v>
      </c>
      <c r="U43" s="25">
        <f t="shared" si="284"/>
        <v>0</v>
      </c>
      <c r="V43" s="25">
        <f t="shared" si="284"/>
        <v>0</v>
      </c>
      <c r="W43" s="25">
        <f t="shared" si="283"/>
        <v>0</v>
      </c>
      <c r="X43" s="25">
        <f t="shared" si="283"/>
        <v>0</v>
      </c>
      <c r="Y43" s="25">
        <f t="shared" si="283"/>
        <v>0</v>
      </c>
      <c r="Z43" s="25">
        <f t="shared" si="283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285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286">SUM(AL12:AL42)</f>
        <v>0</v>
      </c>
      <c r="AM43" s="25">
        <f t="shared" si="286"/>
        <v>0</v>
      </c>
      <c r="AN43" s="25">
        <f t="shared" si="286"/>
        <v>0</v>
      </c>
      <c r="AO43" s="25">
        <f t="shared" si="286"/>
        <v>0</v>
      </c>
      <c r="AP43" s="25">
        <f t="shared" si="286"/>
        <v>0</v>
      </c>
      <c r="AQ43" s="25">
        <f t="shared" si="286"/>
        <v>0</v>
      </c>
      <c r="AR43" s="25">
        <f t="shared" si="286"/>
        <v>0</v>
      </c>
      <c r="AS43" s="25">
        <f t="shared" si="286"/>
        <v>0</v>
      </c>
      <c r="AT43" s="25">
        <f t="shared" si="286"/>
        <v>0</v>
      </c>
      <c r="AU43" s="25">
        <f>SUM(AU12:AU42)</f>
        <v>0</v>
      </c>
      <c r="AV43" s="25">
        <f>SUM(AV12:AV42)</f>
        <v>0</v>
      </c>
      <c r="AW43" s="25">
        <f t="shared" ref="AW43" si="287">SUM(AW12:AW42)</f>
        <v>0</v>
      </c>
      <c r="AX43" s="13"/>
      <c r="AY43" s="13"/>
      <c r="AZ43" s="13"/>
      <c r="BA43" s="25">
        <f>SUM(BA12:BA42)</f>
        <v>0</v>
      </c>
      <c r="BB43" s="25">
        <f t="shared" ref="BB43" si="288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289">SUM(BG12:BG42)</f>
        <v>0</v>
      </c>
      <c r="BH43" s="25">
        <f t="shared" si="289"/>
        <v>0</v>
      </c>
      <c r="BI43" s="25">
        <f t="shared" si="289"/>
        <v>0</v>
      </c>
      <c r="BJ43" s="25">
        <f t="shared" si="289"/>
        <v>0</v>
      </c>
      <c r="BK43" s="25">
        <f t="shared" si="289"/>
        <v>0</v>
      </c>
      <c r="BL43" s="25">
        <f t="shared" si="289"/>
        <v>0</v>
      </c>
      <c r="BM43" s="25">
        <f t="shared" si="289"/>
        <v>0</v>
      </c>
      <c r="BN43" s="25">
        <f t="shared" si="289"/>
        <v>0</v>
      </c>
      <c r="BO43" s="25">
        <f t="shared" si="289"/>
        <v>0</v>
      </c>
      <c r="BP43" s="25">
        <f t="shared" si="289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290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291">SUM(CB12:CB42)</f>
        <v>0</v>
      </c>
      <c r="CC43" s="25">
        <f t="shared" si="291"/>
        <v>0</v>
      </c>
      <c r="CD43" s="25">
        <f t="shared" si="291"/>
        <v>0</v>
      </c>
      <c r="CE43" s="25">
        <f t="shared" si="291"/>
        <v>0</v>
      </c>
      <c r="CF43" s="25">
        <f t="shared" si="291"/>
        <v>0</v>
      </c>
      <c r="CG43" s="25">
        <f t="shared" si="291"/>
        <v>0</v>
      </c>
      <c r="CH43" s="25">
        <f t="shared" si="291"/>
        <v>0</v>
      </c>
      <c r="CI43" s="25">
        <f t="shared" si="291"/>
        <v>0</v>
      </c>
      <c r="CJ43" s="25">
        <f t="shared" si="291"/>
        <v>0</v>
      </c>
      <c r="CK43" s="25">
        <f>SUM(CK12:CK42)</f>
        <v>0</v>
      </c>
      <c r="CL43" s="25">
        <f>SUM(CL12:CL42)</f>
        <v>0</v>
      </c>
      <c r="CM43" s="25">
        <f t="shared" ref="CM43" si="292">SUM(CM12:CM42)</f>
        <v>0</v>
      </c>
      <c r="CN43" s="13"/>
      <c r="CO43" s="13"/>
      <c r="CP43" s="13"/>
      <c r="CQ43" s="25">
        <f>SUM(CQ12:CQ42)</f>
        <v>0</v>
      </c>
      <c r="CR43" s="25">
        <f t="shared" ref="CR43" si="293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294">SUM(CW12:CW42)</f>
        <v>0</v>
      </c>
      <c r="CX43" s="25">
        <f t="shared" si="294"/>
        <v>0</v>
      </c>
      <c r="CY43" s="25">
        <f t="shared" si="294"/>
        <v>0</v>
      </c>
      <c r="CZ43" s="25">
        <f t="shared" si="294"/>
        <v>0</v>
      </c>
      <c r="DA43" s="25">
        <f t="shared" si="294"/>
        <v>0</v>
      </c>
      <c r="DB43" s="25">
        <f t="shared" si="294"/>
        <v>0</v>
      </c>
      <c r="DC43" s="25">
        <f t="shared" si="294"/>
        <v>0</v>
      </c>
      <c r="DD43" s="25">
        <f t="shared" si="294"/>
        <v>0</v>
      </c>
      <c r="DE43" s="25">
        <f t="shared" si="294"/>
        <v>0</v>
      </c>
      <c r="DF43" s="25">
        <f t="shared" si="294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295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296">SUM(DR12:DR42)</f>
        <v>0</v>
      </c>
      <c r="DS43" s="25">
        <f t="shared" si="296"/>
        <v>0</v>
      </c>
      <c r="DT43" s="25">
        <f t="shared" si="296"/>
        <v>0</v>
      </c>
      <c r="DU43" s="25">
        <f t="shared" si="296"/>
        <v>0</v>
      </c>
      <c r="DV43" s="25">
        <f t="shared" si="296"/>
        <v>0</v>
      </c>
      <c r="DW43" s="25">
        <f t="shared" si="296"/>
        <v>0</v>
      </c>
      <c r="DX43" s="25">
        <f t="shared" si="296"/>
        <v>0</v>
      </c>
      <c r="DY43" s="25">
        <f t="shared" si="296"/>
        <v>0</v>
      </c>
      <c r="DZ43" s="25">
        <f t="shared" si="296"/>
        <v>0</v>
      </c>
      <c r="EA43" s="25">
        <f>SUM(EA12:EA42)</f>
        <v>0</v>
      </c>
      <c r="EB43" s="25">
        <f>SUM(EB12:EB42)</f>
        <v>0</v>
      </c>
      <c r="EC43" s="25">
        <f t="shared" ref="EC43" si="297">SUM(EC12:EC42)</f>
        <v>0</v>
      </c>
      <c r="ED43" s="13"/>
      <c r="EE43" s="13"/>
      <c r="EF43" s="13"/>
      <c r="EG43" s="25">
        <f>SUM(EG12:EG42)</f>
        <v>0</v>
      </c>
      <c r="EH43" s="25">
        <f t="shared" ref="EH43" si="298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299">SUM(EM12:EM42)</f>
        <v>0</v>
      </c>
      <c r="EN43" s="25">
        <f t="shared" si="299"/>
        <v>0</v>
      </c>
      <c r="EO43" s="25">
        <f t="shared" si="299"/>
        <v>0</v>
      </c>
      <c r="EP43" s="25">
        <f t="shared" si="299"/>
        <v>0</v>
      </c>
      <c r="EQ43" s="25">
        <f t="shared" si="299"/>
        <v>0</v>
      </c>
      <c r="ER43" s="25">
        <f t="shared" si="299"/>
        <v>0</v>
      </c>
      <c r="ES43" s="25">
        <f t="shared" si="299"/>
        <v>0</v>
      </c>
      <c r="ET43" s="25">
        <f t="shared" si="299"/>
        <v>0</v>
      </c>
      <c r="EU43" s="25">
        <f t="shared" si="299"/>
        <v>0</v>
      </c>
      <c r="EV43" s="25">
        <f t="shared" si="299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300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301">SUM(FH12:FH42)</f>
        <v>0</v>
      </c>
      <c r="FI43" s="25">
        <f t="shared" si="301"/>
        <v>0</v>
      </c>
      <c r="FJ43" s="25">
        <f t="shared" si="301"/>
        <v>0</v>
      </c>
      <c r="FK43" s="25">
        <f t="shared" si="301"/>
        <v>0</v>
      </c>
      <c r="FL43" s="25">
        <f t="shared" si="301"/>
        <v>0</v>
      </c>
      <c r="FM43" s="25">
        <f t="shared" si="301"/>
        <v>0</v>
      </c>
      <c r="FN43" s="25">
        <f t="shared" si="301"/>
        <v>0</v>
      </c>
      <c r="FO43" s="25">
        <f t="shared" si="301"/>
        <v>0</v>
      </c>
      <c r="FP43" s="25">
        <f t="shared" si="301"/>
        <v>0</v>
      </c>
      <c r="FQ43" s="25">
        <f>SUM(FQ12:FQ42)</f>
        <v>0</v>
      </c>
      <c r="FR43" s="25">
        <f>SUM(FR12:FR42)</f>
        <v>0</v>
      </c>
      <c r="FS43" s="25">
        <f t="shared" ref="FS43" si="302">SUM(FS12:FS42)</f>
        <v>0</v>
      </c>
      <c r="FT43" s="13"/>
      <c r="FU43" s="13"/>
      <c r="FV43" s="13"/>
      <c r="FW43" s="25">
        <f>SUM(FW12:FW42)</f>
        <v>0</v>
      </c>
      <c r="FX43" s="25">
        <f t="shared" ref="FX43" si="303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304">SUM(GC12:GC42)</f>
        <v>0</v>
      </c>
      <c r="GD43" s="25">
        <f t="shared" si="304"/>
        <v>0</v>
      </c>
      <c r="GE43" s="25">
        <f t="shared" si="304"/>
        <v>0</v>
      </c>
      <c r="GF43" s="25">
        <f t="shared" si="304"/>
        <v>0</v>
      </c>
      <c r="GG43" s="25">
        <f t="shared" si="304"/>
        <v>0</v>
      </c>
      <c r="GH43" s="25">
        <f t="shared" si="304"/>
        <v>0</v>
      </c>
      <c r="GI43" s="25">
        <f t="shared" si="304"/>
        <v>0</v>
      </c>
      <c r="GJ43" s="25">
        <f t="shared" si="304"/>
        <v>0</v>
      </c>
      <c r="GK43" s="25">
        <f t="shared" si="304"/>
        <v>0</v>
      </c>
      <c r="GL43" s="25">
        <f t="shared" si="304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305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306">SUM(GX12:GX42)</f>
        <v>0</v>
      </c>
      <c r="GY43" s="25">
        <f t="shared" si="306"/>
        <v>0</v>
      </c>
      <c r="GZ43" s="25">
        <f t="shared" si="306"/>
        <v>0</v>
      </c>
      <c r="HA43" s="25">
        <f t="shared" si="306"/>
        <v>0</v>
      </c>
      <c r="HB43" s="25">
        <f t="shared" si="306"/>
        <v>0</v>
      </c>
      <c r="HC43" s="25">
        <f t="shared" si="306"/>
        <v>0</v>
      </c>
      <c r="HD43" s="25">
        <f t="shared" si="306"/>
        <v>0</v>
      </c>
      <c r="HE43" s="25">
        <f t="shared" si="306"/>
        <v>0</v>
      </c>
      <c r="HF43" s="25">
        <f t="shared" si="306"/>
        <v>0</v>
      </c>
      <c r="HG43" s="25">
        <f>SUM(HG12:HG42)</f>
        <v>0</v>
      </c>
      <c r="HH43" s="25">
        <f>SUM(HH12:HH42)</f>
        <v>0</v>
      </c>
      <c r="HI43" s="25">
        <f t="shared" ref="HI43" si="307">SUM(HI12:HI42)</f>
        <v>0</v>
      </c>
      <c r="HJ43" s="13"/>
      <c r="HK43" s="13"/>
      <c r="HL43" s="13"/>
      <c r="HM43" s="25">
        <f>SUM(HM12:HM42)</f>
        <v>0</v>
      </c>
      <c r="HN43" s="25">
        <f t="shared" ref="HN43" si="308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309">SUM(HS12:HS42)</f>
        <v>0</v>
      </c>
      <c r="HT43" s="25">
        <f t="shared" si="309"/>
        <v>0</v>
      </c>
      <c r="HU43" s="25">
        <f t="shared" si="309"/>
        <v>0</v>
      </c>
      <c r="HV43" s="25">
        <f t="shared" si="309"/>
        <v>0</v>
      </c>
      <c r="HW43" s="25">
        <f t="shared" si="309"/>
        <v>0</v>
      </c>
      <c r="HX43" s="25">
        <f t="shared" si="309"/>
        <v>0</v>
      </c>
      <c r="HY43" s="25">
        <f t="shared" si="309"/>
        <v>0</v>
      </c>
      <c r="HZ43" s="25">
        <f t="shared" si="309"/>
        <v>0</v>
      </c>
      <c r="IA43" s="25">
        <f t="shared" si="309"/>
        <v>0</v>
      </c>
      <c r="IB43" s="25">
        <f t="shared" si="309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310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311">SUM(IN12:IN42)</f>
        <v>0</v>
      </c>
      <c r="IO43" s="25">
        <f t="shared" si="311"/>
        <v>0</v>
      </c>
      <c r="IP43" s="25">
        <f t="shared" si="311"/>
        <v>0</v>
      </c>
      <c r="IQ43" s="25">
        <f t="shared" si="311"/>
        <v>0</v>
      </c>
      <c r="IR43" s="25">
        <f t="shared" si="311"/>
        <v>0</v>
      </c>
      <c r="IS43" s="25">
        <f t="shared" si="311"/>
        <v>0</v>
      </c>
      <c r="IT43" s="25">
        <f t="shared" si="311"/>
        <v>0</v>
      </c>
      <c r="IU43" s="25">
        <f t="shared" si="311"/>
        <v>0</v>
      </c>
      <c r="IV43" s="25">
        <f t="shared" si="311"/>
        <v>0</v>
      </c>
      <c r="IW43" s="25">
        <f>SUM(IW12:IW42)</f>
        <v>0</v>
      </c>
      <c r="IX43" s="25">
        <f>SUM(IX12:IX42)</f>
        <v>0</v>
      </c>
      <c r="IY43" s="25">
        <f t="shared" ref="IY43" si="312">SUM(IY12:IY42)</f>
        <v>0</v>
      </c>
      <c r="IZ43" s="13"/>
      <c r="JA43" s="13"/>
      <c r="JB43" s="13"/>
      <c r="JC43" s="25">
        <f>SUM(JC12:JC42)</f>
        <v>0</v>
      </c>
      <c r="JD43" s="25">
        <f t="shared" ref="JD43" si="313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314">SUM(JI12:JI42)</f>
        <v>0</v>
      </c>
      <c r="JJ43" s="25">
        <f t="shared" si="314"/>
        <v>0</v>
      </c>
      <c r="JK43" s="25">
        <f t="shared" si="314"/>
        <v>0</v>
      </c>
      <c r="JL43" s="25">
        <f t="shared" si="314"/>
        <v>0</v>
      </c>
      <c r="JM43" s="25">
        <f t="shared" si="314"/>
        <v>0</v>
      </c>
      <c r="JN43" s="25">
        <f t="shared" si="314"/>
        <v>0</v>
      </c>
      <c r="JO43" s="25">
        <f t="shared" si="314"/>
        <v>0</v>
      </c>
      <c r="JP43" s="25">
        <f t="shared" si="314"/>
        <v>0</v>
      </c>
      <c r="JQ43" s="25">
        <f t="shared" si="314"/>
        <v>0</v>
      </c>
      <c r="JR43" s="25">
        <f t="shared" si="314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315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316">SUM(KD12:KD42)</f>
        <v>0</v>
      </c>
      <c r="KE43" s="25">
        <f t="shared" si="316"/>
        <v>0</v>
      </c>
      <c r="KF43" s="25">
        <f t="shared" si="316"/>
        <v>0</v>
      </c>
      <c r="KG43" s="25">
        <f t="shared" si="316"/>
        <v>0</v>
      </c>
      <c r="KH43" s="25">
        <f t="shared" si="316"/>
        <v>0</v>
      </c>
      <c r="KI43" s="25">
        <f t="shared" si="316"/>
        <v>0</v>
      </c>
      <c r="KJ43" s="25">
        <f t="shared" si="316"/>
        <v>0</v>
      </c>
      <c r="KK43" s="25">
        <f t="shared" si="316"/>
        <v>0</v>
      </c>
      <c r="KL43" s="25">
        <f t="shared" si="316"/>
        <v>0</v>
      </c>
      <c r="KM43" s="25">
        <f>SUM(KM12:KM42)</f>
        <v>0</v>
      </c>
      <c r="KN43" s="25">
        <f>SUM(KN12:KN42)</f>
        <v>0</v>
      </c>
      <c r="KO43" s="25">
        <f t="shared" ref="KO43" si="317">SUM(KO12:KO42)</f>
        <v>0</v>
      </c>
      <c r="KP43" s="13"/>
      <c r="KQ43" s="13"/>
      <c r="KR43" s="13"/>
      <c r="KS43" s="25">
        <f>SUM(KS12:KS42)</f>
        <v>0</v>
      </c>
      <c r="KT43" s="25">
        <f t="shared" ref="KT43" si="318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319">SUM(KY12:KY42)</f>
        <v>0</v>
      </c>
      <c r="KZ43" s="25">
        <f t="shared" si="319"/>
        <v>0</v>
      </c>
      <c r="LA43" s="25">
        <f t="shared" si="319"/>
        <v>0</v>
      </c>
      <c r="LB43" s="25">
        <f t="shared" si="319"/>
        <v>0</v>
      </c>
      <c r="LC43" s="25">
        <f t="shared" si="319"/>
        <v>0</v>
      </c>
      <c r="LD43" s="25">
        <f t="shared" si="319"/>
        <v>0</v>
      </c>
      <c r="LE43" s="25">
        <f t="shared" si="319"/>
        <v>0</v>
      </c>
      <c r="LF43" s="25">
        <f t="shared" si="319"/>
        <v>0</v>
      </c>
      <c r="LG43" s="25">
        <f t="shared" si="319"/>
        <v>0</v>
      </c>
      <c r="LH43" s="25">
        <f t="shared" si="319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320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321">SUM(LT12:LT42)</f>
        <v>0</v>
      </c>
      <c r="LU43" s="25">
        <f t="shared" si="321"/>
        <v>0</v>
      </c>
      <c r="LV43" s="25">
        <f t="shared" si="321"/>
        <v>0</v>
      </c>
      <c r="LW43" s="25">
        <f t="shared" si="321"/>
        <v>0</v>
      </c>
      <c r="LX43" s="25">
        <f t="shared" si="321"/>
        <v>0</v>
      </c>
      <c r="LY43" s="25">
        <f t="shared" si="321"/>
        <v>0</v>
      </c>
      <c r="LZ43" s="25">
        <f t="shared" si="321"/>
        <v>0</v>
      </c>
      <c r="MA43" s="25">
        <f t="shared" si="321"/>
        <v>0</v>
      </c>
      <c r="MB43" s="25">
        <f t="shared" si="321"/>
        <v>0</v>
      </c>
      <c r="MC43" s="25">
        <f>SUM(MC12:MC42)</f>
        <v>0</v>
      </c>
      <c r="MD43" s="25">
        <f>SUM(MD12:MD42)</f>
        <v>0</v>
      </c>
      <c r="ME43" s="25">
        <f t="shared" ref="ME43" si="322">SUM(ME12:ME42)</f>
        <v>0</v>
      </c>
      <c r="MF43" s="13"/>
      <c r="MG43" s="13"/>
      <c r="MH43" s="13"/>
      <c r="MI43" s="25">
        <f>SUM(MI12:MI42)</f>
        <v>0</v>
      </c>
      <c r="MJ43" s="25">
        <f t="shared" ref="MJ43" si="323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324">SUM(MO12:MO42)</f>
        <v>0</v>
      </c>
      <c r="MP43" s="25">
        <f t="shared" si="324"/>
        <v>0</v>
      </c>
      <c r="MQ43" s="25">
        <f t="shared" si="324"/>
        <v>0</v>
      </c>
      <c r="MR43" s="25">
        <f t="shared" si="324"/>
        <v>0</v>
      </c>
      <c r="MS43" s="25">
        <f t="shared" si="324"/>
        <v>0</v>
      </c>
      <c r="MT43" s="25">
        <f t="shared" si="324"/>
        <v>0</v>
      </c>
      <c r="MU43" s="25">
        <f t="shared" si="324"/>
        <v>0</v>
      </c>
      <c r="MV43" s="25">
        <f t="shared" si="324"/>
        <v>0</v>
      </c>
      <c r="MW43" s="25">
        <f t="shared" si="324"/>
        <v>0</v>
      </c>
      <c r="MX43" s="25">
        <f t="shared" si="324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325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326">SUM(NJ12:NJ42)</f>
        <v>0</v>
      </c>
      <c r="NK43" s="25">
        <f t="shared" si="326"/>
        <v>0</v>
      </c>
      <c r="NL43" s="25">
        <f t="shared" si="326"/>
        <v>0</v>
      </c>
      <c r="NM43" s="25">
        <f t="shared" si="326"/>
        <v>0</v>
      </c>
      <c r="NN43" s="25">
        <f t="shared" si="326"/>
        <v>0</v>
      </c>
      <c r="NO43" s="25">
        <f t="shared" si="326"/>
        <v>0</v>
      </c>
      <c r="NP43" s="25">
        <f t="shared" si="326"/>
        <v>0</v>
      </c>
      <c r="NQ43" s="25">
        <f t="shared" si="326"/>
        <v>0</v>
      </c>
      <c r="NR43" s="25">
        <f t="shared" si="326"/>
        <v>0</v>
      </c>
      <c r="NS43" s="25">
        <f>SUM(NS12:NS42)</f>
        <v>0</v>
      </c>
      <c r="NT43" s="25">
        <f>SUM(NT12:NT42)</f>
        <v>0</v>
      </c>
      <c r="NU43" s="25">
        <f t="shared" ref="NU43" si="327">SUM(NU12:NU42)</f>
        <v>0</v>
      </c>
      <c r="NV43" s="13"/>
      <c r="NW43" s="13"/>
      <c r="NX43" s="13"/>
      <c r="NY43" s="25">
        <f>SUM(NY12:NY42)</f>
        <v>0</v>
      </c>
      <c r="NZ43" s="25">
        <f t="shared" ref="NZ43" si="328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329">SUM(OE12:OE42)</f>
        <v>0</v>
      </c>
      <c r="OF43" s="25">
        <f t="shared" si="329"/>
        <v>0</v>
      </c>
      <c r="OG43" s="25">
        <f t="shared" si="329"/>
        <v>0</v>
      </c>
      <c r="OH43" s="25">
        <f t="shared" si="329"/>
        <v>0</v>
      </c>
      <c r="OI43" s="25">
        <f t="shared" si="329"/>
        <v>0</v>
      </c>
      <c r="OJ43" s="25">
        <f t="shared" si="329"/>
        <v>0</v>
      </c>
      <c r="OK43" s="25">
        <f t="shared" si="329"/>
        <v>0</v>
      </c>
      <c r="OL43" s="25">
        <f t="shared" si="329"/>
        <v>0</v>
      </c>
      <c r="OM43" s="25">
        <f t="shared" si="329"/>
        <v>0</v>
      </c>
      <c r="ON43" s="25">
        <f t="shared" si="329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330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331">SUM(OZ12:OZ42)</f>
        <v>0</v>
      </c>
      <c r="PA43" s="25">
        <f t="shared" si="331"/>
        <v>0</v>
      </c>
      <c r="PB43" s="25">
        <f t="shared" si="331"/>
        <v>0</v>
      </c>
      <c r="PC43" s="25">
        <f t="shared" si="331"/>
        <v>0</v>
      </c>
      <c r="PD43" s="25">
        <f t="shared" si="331"/>
        <v>0</v>
      </c>
      <c r="PE43" s="25">
        <f t="shared" si="331"/>
        <v>0</v>
      </c>
      <c r="PF43" s="25">
        <f t="shared" si="331"/>
        <v>0</v>
      </c>
      <c r="PG43" s="25">
        <f t="shared" si="331"/>
        <v>0</v>
      </c>
      <c r="PH43" s="25">
        <f t="shared" si="331"/>
        <v>0</v>
      </c>
      <c r="PI43" s="25">
        <f>SUM(PI12:PI42)</f>
        <v>0</v>
      </c>
      <c r="PJ43" s="25">
        <f>SUM(PJ12:PJ42)</f>
        <v>0</v>
      </c>
      <c r="PK43" s="25">
        <f t="shared" ref="PK43" si="332">SUM(PK12:PK42)</f>
        <v>0</v>
      </c>
      <c r="PL43" s="13"/>
      <c r="PM43" s="13"/>
      <c r="PN43" s="13"/>
      <c r="PO43" s="25">
        <f>SUM(PO12:PO42)</f>
        <v>0</v>
      </c>
      <c r="PP43" s="25">
        <f t="shared" ref="PP43" si="333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334">SUM(PU12:PU42)</f>
        <v>0</v>
      </c>
      <c r="PV43" s="25">
        <f t="shared" si="334"/>
        <v>0</v>
      </c>
      <c r="PW43" s="25">
        <f t="shared" si="334"/>
        <v>0</v>
      </c>
      <c r="PX43" s="25">
        <f t="shared" si="334"/>
        <v>0</v>
      </c>
      <c r="PY43" s="25">
        <f t="shared" si="334"/>
        <v>0</v>
      </c>
      <c r="PZ43" s="25">
        <f t="shared" si="334"/>
        <v>0</v>
      </c>
      <c r="QA43" s="25">
        <f t="shared" si="334"/>
        <v>0</v>
      </c>
      <c r="QB43" s="25">
        <f t="shared" si="334"/>
        <v>0</v>
      </c>
      <c r="QC43" s="25">
        <f t="shared" si="334"/>
        <v>0</v>
      </c>
      <c r="QD43" s="25">
        <f t="shared" si="334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335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336">SUM(QP12:QP42)</f>
        <v>0</v>
      </c>
      <c r="QQ43" s="25">
        <f t="shared" si="336"/>
        <v>0</v>
      </c>
      <c r="QR43" s="25">
        <f t="shared" si="336"/>
        <v>0</v>
      </c>
      <c r="QS43" s="25">
        <f t="shared" si="336"/>
        <v>0</v>
      </c>
      <c r="QT43" s="25">
        <f t="shared" si="336"/>
        <v>0</v>
      </c>
      <c r="QU43" s="25">
        <f t="shared" si="336"/>
        <v>0</v>
      </c>
      <c r="QV43" s="25">
        <f t="shared" si="336"/>
        <v>0</v>
      </c>
      <c r="QW43" s="25">
        <f t="shared" si="336"/>
        <v>0</v>
      </c>
      <c r="QX43" s="25">
        <f t="shared" si="336"/>
        <v>0</v>
      </c>
      <c r="QY43" s="25">
        <f>SUM(QY12:QY42)</f>
        <v>0</v>
      </c>
      <c r="QZ43" s="25">
        <f>SUM(QZ12:QZ42)</f>
        <v>0</v>
      </c>
      <c r="RA43" s="25">
        <f t="shared" ref="RA43" si="337">SUM(RA12:RA42)</f>
        <v>0</v>
      </c>
      <c r="RB43" s="13"/>
      <c r="RC43" s="13"/>
      <c r="RD43" s="13"/>
      <c r="RE43" s="25">
        <f>SUM(RE12:RE42)</f>
        <v>0</v>
      </c>
      <c r="RF43" s="25">
        <f t="shared" ref="RF43" si="338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339">SUM(RK12:RK42)</f>
        <v>0</v>
      </c>
      <c r="RL43" s="25">
        <f t="shared" si="339"/>
        <v>0</v>
      </c>
      <c r="RM43" s="25">
        <f t="shared" si="339"/>
        <v>0</v>
      </c>
      <c r="RN43" s="25">
        <f t="shared" si="339"/>
        <v>0</v>
      </c>
      <c r="RO43" s="25">
        <f t="shared" si="339"/>
        <v>0</v>
      </c>
      <c r="RP43" s="25">
        <f t="shared" si="339"/>
        <v>0</v>
      </c>
      <c r="RQ43" s="25">
        <f t="shared" si="339"/>
        <v>0</v>
      </c>
      <c r="RR43" s="25">
        <f t="shared" si="339"/>
        <v>0</v>
      </c>
      <c r="RS43" s="25">
        <f t="shared" si="339"/>
        <v>0</v>
      </c>
      <c r="RT43" s="25">
        <f t="shared" si="339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340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341">SUM(SF12:SF42)</f>
        <v>0</v>
      </c>
      <c r="SG43" s="25">
        <f t="shared" si="341"/>
        <v>0</v>
      </c>
      <c r="SH43" s="25">
        <f t="shared" si="341"/>
        <v>0</v>
      </c>
      <c r="SI43" s="25">
        <f t="shared" si="341"/>
        <v>0</v>
      </c>
      <c r="SJ43" s="25">
        <f t="shared" si="341"/>
        <v>0</v>
      </c>
      <c r="SK43" s="25">
        <f t="shared" si="341"/>
        <v>0</v>
      </c>
      <c r="SL43" s="25">
        <f t="shared" si="341"/>
        <v>0</v>
      </c>
      <c r="SM43" s="25">
        <f t="shared" si="341"/>
        <v>0</v>
      </c>
      <c r="SN43" s="25">
        <f t="shared" si="341"/>
        <v>0</v>
      </c>
      <c r="SO43" s="25">
        <f>SUM(SO12:SO42)</f>
        <v>0</v>
      </c>
      <c r="SP43" s="25">
        <f>SUM(SP12:SP42)</f>
        <v>0</v>
      </c>
      <c r="SQ43" s="25">
        <f t="shared" ref="SQ43" si="342">SUM(SQ12:SQ42)</f>
        <v>0</v>
      </c>
      <c r="SR43" s="13"/>
      <c r="SS43" s="13"/>
      <c r="ST43" s="13"/>
      <c r="SU43" s="25">
        <f>SUM(SU12:SU42)</f>
        <v>0</v>
      </c>
      <c r="SV43" s="25">
        <f t="shared" ref="SV43" si="343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344">SUM(TA12:TA42)</f>
        <v>0</v>
      </c>
      <c r="TB43" s="25">
        <f t="shared" si="344"/>
        <v>0</v>
      </c>
      <c r="TC43" s="25">
        <f t="shared" si="344"/>
        <v>0</v>
      </c>
      <c r="TD43" s="25">
        <f t="shared" si="344"/>
        <v>0</v>
      </c>
      <c r="TE43" s="25">
        <f t="shared" si="344"/>
        <v>0</v>
      </c>
      <c r="TF43" s="25">
        <f t="shared" si="344"/>
        <v>0</v>
      </c>
      <c r="TG43" s="25">
        <f t="shared" si="344"/>
        <v>0</v>
      </c>
      <c r="TH43" s="25">
        <f t="shared" si="344"/>
        <v>0</v>
      </c>
      <c r="TI43" s="25">
        <f t="shared" si="344"/>
        <v>0</v>
      </c>
      <c r="TJ43" s="25">
        <f t="shared" si="344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345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346">SUM(TV12:TV42)</f>
        <v>0</v>
      </c>
      <c r="TW43" s="25">
        <f t="shared" si="346"/>
        <v>0</v>
      </c>
      <c r="TX43" s="25">
        <f t="shared" si="346"/>
        <v>0</v>
      </c>
      <c r="TY43" s="25">
        <f t="shared" si="346"/>
        <v>0</v>
      </c>
      <c r="TZ43" s="25">
        <f t="shared" si="346"/>
        <v>0</v>
      </c>
      <c r="UA43" s="25">
        <f t="shared" si="346"/>
        <v>0</v>
      </c>
      <c r="UB43" s="25">
        <f t="shared" si="346"/>
        <v>0</v>
      </c>
      <c r="UC43" s="25">
        <f t="shared" si="346"/>
        <v>0</v>
      </c>
      <c r="UD43" s="25">
        <f t="shared" si="346"/>
        <v>0</v>
      </c>
      <c r="UE43" s="25">
        <f>SUM(UE12:UE42)</f>
        <v>0</v>
      </c>
      <c r="UF43" s="25">
        <f>SUM(UF12:UF42)</f>
        <v>0</v>
      </c>
      <c r="UG43" s="25">
        <f t="shared" ref="UG43" si="347">SUM(UG12:UG42)</f>
        <v>0</v>
      </c>
      <c r="UH43" s="25">
        <f>SUM(UH12:UH42)</f>
        <v>0</v>
      </c>
      <c r="UI43" s="25">
        <f>SUM(UI12:UI42)</f>
        <v>0</v>
      </c>
      <c r="UJ43" s="25">
        <f>SUM(UJ12:UJ42)</f>
        <v>0</v>
      </c>
    </row>
    <row r="44" spans="1:556" ht="13.8" thickBot="1" x14ac:dyDescent="0.35"/>
    <row r="45" spans="1:556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I45" s="27"/>
    </row>
    <row r="46" spans="1:556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I46" s="27"/>
    </row>
    <row r="47" spans="1:556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I47" s="27"/>
    </row>
    <row r="48" spans="1:556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  <c r="SR48" s="61"/>
      <c r="SS48" s="62"/>
      <c r="ST48" s="76"/>
      <c r="SU48" s="27"/>
      <c r="TQ48" s="27"/>
      <c r="TR48" s="27"/>
      <c r="TS48" s="27"/>
    </row>
    <row r="49" spans="1:552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</row>
    <row r="50" spans="1:552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</f>
        <v>0</v>
      </c>
      <c r="G50" s="31">
        <f>Q43+AF43-AN43+BG43+BV43-CD43+CW43+DL43-DT43+EM43+FB43-FJ43+GC43+GR43-GZ43+HS43+IH43-IP43+JI43-JX43+KY43+LN43-LV43+MO43+NO43-NL43+OE43+OT43-PB43+PU43-QJ43-QR43+RK43-RZ43+TA43+TP43-TX43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</row>
    <row r="51" spans="1:552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</f>
        <v>0</v>
      </c>
      <c r="G51" s="31">
        <f>S43-AP43+BI43-CF43+CY43-DV43+EO43-FL43+GE43-HB43+HU43-IR43+JK43-KH43+LA43-LX43+MQ43-NN43+OG43-PD43+PW43-QT43+RM43-SJ43+TC43-TZ43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</row>
    <row r="52" spans="1:552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</f>
        <v>0</v>
      </c>
      <c r="G52" s="31">
        <f>O43-AL43+BE43-CB43+CU43-DR43+EK43-FH43+GA43-GX43+HQ43-IN43+JG43-KD43+KW43-LT43+MM43-NJ43+OC43-OZ43-PS43-QP43+RI43-SF43+SY43-TV43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</row>
    <row r="53" spans="1:552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</row>
    <row r="54" spans="1:552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</f>
        <v>0</v>
      </c>
      <c r="I54" s="32">
        <f>Z43-AW43+BP43-CM43+DF43-EC43+EV43-FS43+GL43-HI43+IB43-IY43+JR43-KO43+LH43-ME43+MX43-NU43+ON43-PK43+QD43-RA43+RT43-SQ43+TJ43-UG43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  <c r="SR54" s="61"/>
      <c r="SS54" s="62"/>
      <c r="ST54" s="46"/>
      <c r="SU54" s="46"/>
      <c r="SV54" s="76"/>
      <c r="SW54" s="76"/>
      <c r="SX54" s="76"/>
      <c r="SY54" s="76"/>
      <c r="TT54" s="76"/>
      <c r="TU54" s="76"/>
      <c r="TV54" s="76"/>
    </row>
    <row r="55" spans="1:552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</row>
    <row r="56" spans="1:552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</row>
    <row r="57" spans="1:552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</row>
    <row r="58" spans="1:552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</row>
    <row r="59" spans="1:552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</row>
    <row r="60" spans="1:552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</row>
    <row r="61" spans="1:552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</row>
    <row r="62" spans="1:552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</row>
    <row r="65" spans="3:514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</row>
    <row r="66" spans="3:514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</row>
    <row r="606" spans="558:558" x14ac:dyDescent="0.3">
      <c r="UL606" s="3">
        <v>244102.39999999999</v>
      </c>
    </row>
    <row r="607" spans="558:558" x14ac:dyDescent="0.3">
      <c r="UL607" s="3">
        <v>973014.35</v>
      </c>
    </row>
    <row r="609" spans="558:558" x14ac:dyDescent="0.3">
      <c r="UL609" s="3">
        <v>958007.35</v>
      </c>
    </row>
    <row r="612" spans="558:558" x14ac:dyDescent="0.3">
      <c r="UL612" s="3">
        <v>563860.19999999995</v>
      </c>
    </row>
    <row r="614" spans="558:558" x14ac:dyDescent="0.3">
      <c r="UL614" s="3">
        <v>451945.35</v>
      </c>
    </row>
    <row r="615" spans="558:558" x14ac:dyDescent="0.3">
      <c r="UL615" s="3">
        <v>410841.59999999998</v>
      </c>
    </row>
    <row r="616" spans="558:558" x14ac:dyDescent="0.3">
      <c r="UL616" s="3">
        <v>595228.19999999995</v>
      </c>
    </row>
    <row r="618" spans="558:558" x14ac:dyDescent="0.3">
      <c r="UL618" s="3">
        <v>630042.5</v>
      </c>
    </row>
    <row r="620" spans="558:558" x14ac:dyDescent="0.3">
      <c r="UL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27">
    <mergeCell ref="SS65:ST65"/>
    <mergeCell ref="NW65:NX65"/>
    <mergeCell ref="PM65:PN65"/>
    <mergeCell ref="RC65:RD65"/>
    <mergeCell ref="SR9:TJ9"/>
    <mergeCell ref="TK9:TP9"/>
    <mergeCell ref="TQ9:UG9"/>
    <mergeCell ref="SR10:TJ10"/>
    <mergeCell ref="TK10:TP10"/>
    <mergeCell ref="SR45:SR46"/>
    <mergeCell ref="SS45:SS46"/>
    <mergeCell ref="RB9:RT9"/>
    <mergeCell ref="RU9:RZ9"/>
    <mergeCell ref="SA9:SQ9"/>
    <mergeCell ref="EE65:EF65"/>
    <mergeCell ref="FU65:FV65"/>
    <mergeCell ref="HK65:HL65"/>
    <mergeCell ref="JA65:JB65"/>
    <mergeCell ref="KQ65:KR65"/>
    <mergeCell ref="MG65:MH65"/>
    <mergeCell ref="A58:E58"/>
    <mergeCell ref="A59:E59"/>
    <mergeCell ref="A60:C60"/>
    <mergeCell ref="I65:J65"/>
    <mergeCell ref="AY65:AZ65"/>
    <mergeCell ref="CO65:CP65"/>
    <mergeCell ref="A52:E52"/>
    <mergeCell ref="A53:E53"/>
    <mergeCell ref="A54:E54"/>
    <mergeCell ref="A55:E55"/>
    <mergeCell ref="A56:E56"/>
    <mergeCell ref="A57:E57"/>
    <mergeCell ref="RC45:RC46"/>
    <mergeCell ref="A47:E47"/>
    <mergeCell ref="A48:E48"/>
    <mergeCell ref="A49:E49"/>
    <mergeCell ref="A50:E50"/>
    <mergeCell ref="A51:E51"/>
    <mergeCell ref="MG45:MG46"/>
    <mergeCell ref="NV45:NV46"/>
    <mergeCell ref="NW45:NW46"/>
    <mergeCell ref="PL45:PL46"/>
    <mergeCell ref="PM45:PM46"/>
    <mergeCell ref="RB45:RB46"/>
    <mergeCell ref="HK45:HK46"/>
    <mergeCell ref="IZ45:IZ46"/>
    <mergeCell ref="JA45:JA46"/>
    <mergeCell ref="KP45:KP46"/>
    <mergeCell ref="KQ45:KQ46"/>
    <mergeCell ref="MF45:MF46"/>
    <mergeCell ref="CO45:CO46"/>
    <mergeCell ref="ED45:ED46"/>
    <mergeCell ref="EE45:EE46"/>
    <mergeCell ref="FT45:FT46"/>
    <mergeCell ref="FU45:FU46"/>
    <mergeCell ref="HJ45:HJ46"/>
    <mergeCell ref="RB10:RT10"/>
    <mergeCell ref="RU10:RZ10"/>
    <mergeCell ref="A45:E46"/>
    <mergeCell ref="F45:F46"/>
    <mergeCell ref="G45:G46"/>
    <mergeCell ref="H45:H46"/>
    <mergeCell ref="I45:I46"/>
    <mergeCell ref="AX45:AX46"/>
    <mergeCell ref="AY45:AY46"/>
    <mergeCell ref="CN45:CN46"/>
    <mergeCell ref="MF10:MX10"/>
    <mergeCell ref="MY10:ND10"/>
    <mergeCell ref="NV10:ON10"/>
    <mergeCell ref="OO10:OT10"/>
    <mergeCell ref="PL10:QD10"/>
    <mergeCell ref="QE10:QJ10"/>
    <mergeCell ref="HJ10:IB10"/>
    <mergeCell ref="IC10:IH10"/>
    <mergeCell ref="IZ10:JR10"/>
    <mergeCell ref="JS10:JX10"/>
    <mergeCell ref="KP10:LH10"/>
    <mergeCell ref="LI10:LN10"/>
    <mergeCell ref="CN10:DF10"/>
    <mergeCell ref="DG10:DL10"/>
    <mergeCell ref="ED10:EV10"/>
    <mergeCell ref="EW10:FB10"/>
    <mergeCell ref="FT10:GL10"/>
    <mergeCell ref="GM10:GR10"/>
    <mergeCell ref="B10:D10"/>
    <mergeCell ref="E10:G10"/>
    <mergeCell ref="H10:Z10"/>
    <mergeCell ref="AA10:AF10"/>
    <mergeCell ref="AX10:BP10"/>
    <mergeCell ref="BQ10:BV10"/>
    <mergeCell ref="PL9:QD9"/>
    <mergeCell ref="QE9:QJ9"/>
    <mergeCell ref="QK9:RA9"/>
    <mergeCell ref="MF9:MX9"/>
    <mergeCell ref="MY9:ND9"/>
    <mergeCell ref="NE9:NU9"/>
    <mergeCell ref="NV9:ON9"/>
    <mergeCell ref="OO9:OT9"/>
    <mergeCell ref="OU9:PK9"/>
    <mergeCell ref="IZ9:JR9"/>
    <mergeCell ref="JS9:JX9"/>
    <mergeCell ref="JY9:KO9"/>
    <mergeCell ref="KP9:LH9"/>
    <mergeCell ref="LI9:LN9"/>
    <mergeCell ref="LO9:ME9"/>
    <mergeCell ref="FT9:GL9"/>
    <mergeCell ref="GM9:GR9"/>
    <mergeCell ref="GS9:HI9"/>
    <mergeCell ref="A6:UI6"/>
    <mergeCell ref="A7:UI7"/>
    <mergeCell ref="B9:D9"/>
    <mergeCell ref="E9:G9"/>
    <mergeCell ref="H9:Z9"/>
    <mergeCell ref="AA9:AF9"/>
    <mergeCell ref="AG9:AW9"/>
    <mergeCell ref="AX9:BP9"/>
    <mergeCell ref="BQ9:BV9"/>
    <mergeCell ref="BW9:CM9"/>
    <mergeCell ref="HJ9:IB9"/>
    <mergeCell ref="IC9:IH9"/>
    <mergeCell ref="II9:IY9"/>
    <mergeCell ref="CN9:DF9"/>
    <mergeCell ref="DG9:DL9"/>
    <mergeCell ref="DM9:EC9"/>
    <mergeCell ref="ED9:EV9"/>
    <mergeCell ref="EW9:FB9"/>
    <mergeCell ref="FC9:FS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88DA-5382-46AB-9342-8265FAB1B556}">
  <dimension ref="A1:WE665"/>
  <sheetViews>
    <sheetView topLeftCell="VJ1" workbookViewId="0">
      <selection activeCell="VX12" sqref="VX12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9" style="3" customWidth="1"/>
    <col min="597" max="597" width="18.88671875" style="3" customWidth="1"/>
    <col min="598" max="598" width="14.109375" style="3" customWidth="1"/>
    <col min="599" max="599" width="5" style="3" customWidth="1"/>
    <col min="600" max="600" width="11.44140625" style="3"/>
    <col min="601" max="601" width="20.109375" style="3" customWidth="1"/>
    <col min="602" max="16384" width="11.44140625" style="3"/>
  </cols>
  <sheetData>
    <row r="1" spans="1:603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75"/>
      <c r="SV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J1" s="75"/>
      <c r="UK1" s="75"/>
      <c r="UL1" s="75"/>
      <c r="UM1" s="75"/>
      <c r="UN1" s="75"/>
      <c r="UO1" s="75"/>
      <c r="UP1" s="75"/>
      <c r="UQ1" s="75"/>
      <c r="UR1" s="75"/>
      <c r="US1" s="75"/>
      <c r="UT1" s="75"/>
      <c r="UU1" s="75"/>
      <c r="UV1" s="75"/>
      <c r="UW1" s="75"/>
      <c r="UX1" s="75"/>
      <c r="UY1" s="75"/>
      <c r="UZ1" s="75"/>
      <c r="VA1" s="75"/>
      <c r="VB1" s="75"/>
      <c r="VC1" s="75"/>
      <c r="VD1" s="75"/>
      <c r="VE1" s="75"/>
      <c r="VF1" s="75"/>
      <c r="VG1" s="75"/>
      <c r="VH1" s="75"/>
      <c r="VI1" s="75"/>
      <c r="VJ1" s="75"/>
      <c r="VK1" s="75"/>
      <c r="VL1" s="75"/>
      <c r="VM1" s="75"/>
      <c r="VN1" s="75"/>
      <c r="VO1" s="75"/>
      <c r="VP1" s="75"/>
      <c r="VQ1" s="75"/>
      <c r="VR1" s="75"/>
      <c r="VS1" s="75"/>
      <c r="VT1" s="75"/>
      <c r="VU1" s="75"/>
      <c r="VV1" s="75"/>
      <c r="VW1" s="75"/>
      <c r="VX1" s="75"/>
      <c r="VY1" s="75"/>
      <c r="VZ1" s="75"/>
      <c r="WA1" s="3"/>
      <c r="WB1" s="3"/>
      <c r="WC1" s="3"/>
      <c r="WD1" s="3"/>
      <c r="WE1" s="3"/>
    </row>
    <row r="2" spans="1:603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75"/>
      <c r="TR2" s="75"/>
      <c r="TS2" s="7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75"/>
      <c r="UG2" s="75"/>
      <c r="UH2" s="75"/>
      <c r="UI2" s="75"/>
      <c r="UJ2" s="7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75"/>
      <c r="VH2" s="75"/>
      <c r="VI2" s="7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75"/>
      <c r="VW2" s="75"/>
      <c r="VX2" s="75"/>
      <c r="VY2" s="75"/>
      <c r="VZ2" s="75"/>
      <c r="WA2" s="3"/>
      <c r="WB2" s="3"/>
      <c r="WC2" s="3"/>
      <c r="WD2" s="3"/>
      <c r="WE2" s="3"/>
    </row>
    <row r="3" spans="1:603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3"/>
      <c r="WB3" s="3"/>
      <c r="WC3" s="3"/>
      <c r="WD3" s="3"/>
      <c r="WE3" s="3"/>
    </row>
    <row r="4" spans="1:603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5"/>
      <c r="TY4" s="75"/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5"/>
      <c r="UN4" s="75"/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5"/>
      <c r="VC4" s="75"/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5"/>
      <c r="VR4" s="75"/>
      <c r="VS4" s="75"/>
      <c r="VT4" s="75"/>
      <c r="VU4" s="75"/>
      <c r="VV4" s="75"/>
      <c r="VW4" s="75"/>
      <c r="VX4" s="75"/>
      <c r="VY4" s="75"/>
      <c r="VZ4" s="75"/>
      <c r="WA4" s="3"/>
      <c r="WB4" s="3"/>
      <c r="WC4" s="3"/>
      <c r="WD4" s="3"/>
      <c r="WE4" s="3"/>
    </row>
    <row r="5" spans="1:603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41"/>
      <c r="SY5" s="75"/>
      <c r="SZ5" s="75"/>
      <c r="TA5" s="75"/>
      <c r="TB5" s="75"/>
      <c r="TC5" s="75"/>
      <c r="TD5" s="75"/>
      <c r="TE5" s="75"/>
      <c r="TF5" s="75"/>
      <c r="TG5" s="75"/>
      <c r="TH5" s="75"/>
      <c r="TI5" s="75"/>
      <c r="TJ5" s="75"/>
      <c r="TK5" s="75"/>
      <c r="TL5" s="75"/>
      <c r="TM5" s="75"/>
      <c r="TN5" s="75"/>
      <c r="TO5" s="75"/>
      <c r="TP5" s="75"/>
      <c r="TQ5" s="75"/>
      <c r="TR5" s="75"/>
      <c r="TS5" s="75"/>
      <c r="TT5" s="75"/>
      <c r="TU5" s="75"/>
      <c r="TV5" s="75"/>
      <c r="TW5" s="75"/>
      <c r="TX5" s="75"/>
      <c r="TY5" s="75"/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75"/>
      <c r="UL5" s="75"/>
      <c r="UM5" s="75"/>
      <c r="UN5" s="41"/>
      <c r="UO5" s="75"/>
      <c r="UP5" s="75"/>
      <c r="UQ5" s="75"/>
      <c r="UR5" s="75"/>
      <c r="US5" s="75"/>
      <c r="UT5" s="75"/>
      <c r="UU5" s="75"/>
      <c r="UV5" s="75"/>
      <c r="UW5" s="75"/>
      <c r="UX5" s="75"/>
      <c r="UY5" s="75"/>
      <c r="UZ5" s="75"/>
      <c r="VA5" s="75"/>
      <c r="VB5" s="75"/>
      <c r="VC5" s="75"/>
      <c r="VD5" s="75"/>
      <c r="VE5" s="75"/>
      <c r="VF5" s="75"/>
      <c r="VG5" s="75"/>
      <c r="VH5" s="75"/>
      <c r="VI5" s="75"/>
      <c r="VJ5" s="75"/>
      <c r="VK5" s="75"/>
      <c r="VL5" s="75"/>
      <c r="VM5" s="75"/>
      <c r="VN5" s="75"/>
      <c r="VO5" s="75"/>
      <c r="VP5" s="75"/>
      <c r="VQ5" s="75"/>
      <c r="VR5" s="75"/>
      <c r="VS5" s="75"/>
      <c r="VT5" s="75"/>
      <c r="VU5" s="75"/>
      <c r="VV5" s="75"/>
      <c r="VW5" s="75"/>
      <c r="VX5" s="75"/>
      <c r="VY5" s="75"/>
      <c r="VZ5" s="75"/>
      <c r="WA5" s="3"/>
      <c r="WB5" s="3"/>
      <c r="WC5" s="3"/>
      <c r="WD5" s="3"/>
      <c r="WE5" s="3"/>
    </row>
    <row r="6" spans="1:603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77"/>
      <c r="WA6" s="3"/>
      <c r="WB6" s="3"/>
      <c r="WC6" s="3"/>
      <c r="WD6" s="3"/>
      <c r="WE6" s="3"/>
    </row>
    <row r="7" spans="1:603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78"/>
      <c r="WA7" s="3"/>
      <c r="WB7" s="3"/>
      <c r="WC7" s="3"/>
      <c r="WD7" s="3"/>
      <c r="WE7" s="3"/>
    </row>
    <row r="8" spans="1:603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9"/>
      <c r="VZ8" s="9"/>
    </row>
    <row r="9" spans="1:603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"/>
      <c r="VY9" s="9"/>
      <c r="VZ9" s="9"/>
    </row>
    <row r="10" spans="1:603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"/>
      <c r="VY10" s="9"/>
      <c r="VZ10" s="9"/>
    </row>
    <row r="11" spans="1:603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8" t="s">
        <v>40</v>
      </c>
      <c r="VY11" s="18" t="s">
        <v>41</v>
      </c>
      <c r="VZ11" s="18" t="s">
        <v>42</v>
      </c>
    </row>
    <row r="12" spans="1:603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4">
        <f t="shared" ref="VX12:VX42" si="16">+M12+AD12-AJ12+BC12+BT12-BY12+CS12+DJ12-DP12+EI12+EZ12-FF12+FY12+GP12-GV12+HO12+IF12-IL12+JE12+JV12-KB12+KU12+LL12-LR12+MK12+NB12-NH12+OA12+OR12-OX12+PQ12+QH12-QN12+RG12+RX12-SD12+SW12+TN12-TT12+UM12+VD12-VJ12</f>
        <v>0</v>
      </c>
      <c r="VY12" s="24">
        <f t="shared" ref="VY12:VY42" si="17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</f>
        <v>0</v>
      </c>
      <c r="VZ12" s="24">
        <f>Z12-AW12+BP12-CM12+DF12-EC12+EV12-FS12+GL12-HI12+IB12-IY12+JR12-KO12+LH12-ME12+MX12-NU12+ON12-PK12+QD12-RA12+RT12-SQ12+TJ12-UG12+UZ12-VW12</f>
        <v>0</v>
      </c>
    </row>
    <row r="13" spans="1:603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8">M13</f>
        <v>0</v>
      </c>
      <c r="M13" s="21">
        <f t="shared" ref="M13:M42" si="19">K13-N13-O13-P13-Q13-R13-S13-T13-Z13</f>
        <v>0</v>
      </c>
      <c r="N13" s="21">
        <v>0</v>
      </c>
      <c r="O13" s="21">
        <f t="shared" ref="O13:O42" si="20">N13*8%</f>
        <v>0</v>
      </c>
      <c r="P13" s="21">
        <v>0</v>
      </c>
      <c r="Q13" s="21">
        <f t="shared" ref="Q13:Q42" si="21">P13*16%</f>
        <v>0</v>
      </c>
      <c r="R13" s="21">
        <v>0</v>
      </c>
      <c r="S13" s="21">
        <f t="shared" ref="S13:S42" si="22">R13*31%</f>
        <v>0</v>
      </c>
      <c r="T13" s="21">
        <v>0</v>
      </c>
      <c r="U13" s="21">
        <f t="shared" ref="U13:U42" si="23">T13*0%</f>
        <v>0</v>
      </c>
      <c r="V13" s="21">
        <v>0</v>
      </c>
      <c r="W13" s="21">
        <f t="shared" ref="W13:W42" si="24">V13*0%</f>
        <v>0</v>
      </c>
      <c r="X13" s="21">
        <f t="shared" ref="X13:X42" si="25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6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7">+AI13-AK13-AL13-AM13-AN13-AO13-AP13-AQ13-AR13-AW13</f>
        <v>0</v>
      </c>
      <c r="AK13" s="21">
        <v>0</v>
      </c>
      <c r="AL13" s="21">
        <f t="shared" ref="AL13:AL42" si="28">AK13*8%</f>
        <v>0</v>
      </c>
      <c r="AM13" s="21">
        <v>0</v>
      </c>
      <c r="AN13" s="21">
        <f t="shared" ref="AN13:AN42" si="29">AM13*16%</f>
        <v>0</v>
      </c>
      <c r="AO13" s="21">
        <v>0</v>
      </c>
      <c r="AP13" s="21">
        <f t="shared" ref="AP13:AP42" si="30">AO13*31%</f>
        <v>0</v>
      </c>
      <c r="AQ13" s="21">
        <v>0</v>
      </c>
      <c r="AR13" s="21">
        <f t="shared" ref="AR13:AR42" si="31">AQ13*0%</f>
        <v>0</v>
      </c>
      <c r="AS13" s="21">
        <v>0</v>
      </c>
      <c r="AT13" s="21">
        <f t="shared" ref="AT13:AT42" si="32">AS13*0%</f>
        <v>0</v>
      </c>
      <c r="AU13" s="21">
        <f t="shared" ref="AU13:AU42" si="33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4">BC13</f>
        <v>0</v>
      </c>
      <c r="BC13" s="21">
        <f t="shared" ref="BC13:BC42" si="35">BA13-BD13-BE13-BF13-BG13-BH13-BI13-BJ13-BP13</f>
        <v>0</v>
      </c>
      <c r="BD13" s="21">
        <v>0</v>
      </c>
      <c r="BE13" s="21">
        <f t="shared" ref="BE13:BE42" si="36">BD13*8%</f>
        <v>0</v>
      </c>
      <c r="BF13" s="21">
        <v>0</v>
      </c>
      <c r="BG13" s="21">
        <f t="shared" ref="BG13:BG42" si="37">BF13*16%</f>
        <v>0</v>
      </c>
      <c r="BH13" s="21">
        <v>0</v>
      </c>
      <c r="BI13" s="21">
        <f t="shared" ref="BI13:BI42" si="38">BH13*31%</f>
        <v>0</v>
      </c>
      <c r="BJ13" s="21">
        <v>0</v>
      </c>
      <c r="BK13" s="21">
        <f t="shared" ref="BK13:BK42" si="39">BJ13*0%</f>
        <v>0</v>
      </c>
      <c r="BL13" s="21">
        <v>0</v>
      </c>
      <c r="BM13" s="21">
        <f t="shared" ref="BM13:BM42" si="40">BL13*0%</f>
        <v>0</v>
      </c>
      <c r="BN13" s="21">
        <f t="shared" ref="BN13:BN17" si="41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2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3">+BY13-CA13-CB13-CC13-CD13-CE13-CF13-CG13-CH13-CM13</f>
        <v>0</v>
      </c>
      <c r="CA13" s="21">
        <v>0</v>
      </c>
      <c r="CB13" s="21">
        <f t="shared" ref="CB13:CB42" si="44">CA13*8%</f>
        <v>0</v>
      </c>
      <c r="CC13" s="21">
        <v>0</v>
      </c>
      <c r="CD13" s="21">
        <f t="shared" ref="CD13:CD42" si="45">CC13*16%</f>
        <v>0</v>
      </c>
      <c r="CE13" s="21">
        <v>0</v>
      </c>
      <c r="CF13" s="21">
        <f t="shared" ref="CF13:CF42" si="46">CE13*31%</f>
        <v>0</v>
      </c>
      <c r="CG13" s="21">
        <v>0</v>
      </c>
      <c r="CH13" s="21">
        <f t="shared" ref="CH13:CH42" si="47">CG13*0%</f>
        <v>0</v>
      </c>
      <c r="CI13" s="21">
        <v>0</v>
      </c>
      <c r="CJ13" s="21">
        <f t="shared" ref="CJ13:CJ42" si="48">CI13*0%</f>
        <v>0</v>
      </c>
      <c r="CK13" s="21">
        <f t="shared" ref="CK13:CK42" si="49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0">CS13</f>
        <v>0</v>
      </c>
      <c r="CS13" s="21">
        <f t="shared" ref="CS13:CS42" si="51">CQ13-CT13-CU13-CV13-CW13-CX13-CY13-CZ13-DF13</f>
        <v>0</v>
      </c>
      <c r="CT13" s="21">
        <v>0</v>
      </c>
      <c r="CU13" s="21">
        <f t="shared" ref="CU13:CU42" si="52">CT13*8%</f>
        <v>0</v>
      </c>
      <c r="CV13" s="21">
        <v>0</v>
      </c>
      <c r="CW13" s="21">
        <f t="shared" ref="CW13:CW42" si="53">CV13*16%</f>
        <v>0</v>
      </c>
      <c r="CX13" s="21">
        <v>0</v>
      </c>
      <c r="CY13" s="21">
        <f t="shared" ref="CY13:CY42" si="54">CX13*31%</f>
        <v>0</v>
      </c>
      <c r="CZ13" s="21">
        <v>0</v>
      </c>
      <c r="DA13" s="21">
        <f t="shared" ref="DA13:DA42" si="55">CZ13*0%</f>
        <v>0</v>
      </c>
      <c r="DB13" s="21">
        <v>0</v>
      </c>
      <c r="DC13" s="21">
        <f t="shared" ref="DC13:DC42" si="56">DB13*0%</f>
        <v>0</v>
      </c>
      <c r="DD13" s="21">
        <f t="shared" ref="DD13:DD17" si="57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8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59">DQ13*8%</f>
        <v>0</v>
      </c>
      <c r="DS13" s="21">
        <v>0</v>
      </c>
      <c r="DT13" s="21">
        <f t="shared" ref="DT13:DT42" si="60">DS13*16%</f>
        <v>0</v>
      </c>
      <c r="DU13" s="21">
        <v>0</v>
      </c>
      <c r="DV13" s="21">
        <f t="shared" ref="DV13:DV42" si="61">DU13*31%</f>
        <v>0</v>
      </c>
      <c r="DW13" s="21">
        <v>0</v>
      </c>
      <c r="DX13" s="21">
        <f t="shared" ref="DX13:DX42" si="62">DW13*0%</f>
        <v>0</v>
      </c>
      <c r="DY13" s="21">
        <v>0</v>
      </c>
      <c r="DZ13" s="21">
        <f t="shared" ref="DZ13:DZ42" si="63">DY13*0%</f>
        <v>0</v>
      </c>
      <c r="EA13" s="21">
        <f t="shared" ref="EA13:EA42" si="64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5">EI13</f>
        <v>0</v>
      </c>
      <c r="EI13" s="21">
        <f t="shared" ref="EI13:EI42" si="66">EG13-EJ13-EK13-EL13-EM13-EN13-EO13-EP13-EV13</f>
        <v>0</v>
      </c>
      <c r="EJ13" s="21">
        <v>0</v>
      </c>
      <c r="EK13" s="21">
        <f t="shared" ref="EK13:EK42" si="67">EJ13*8%</f>
        <v>0</v>
      </c>
      <c r="EL13" s="21">
        <v>0</v>
      </c>
      <c r="EM13" s="21">
        <f t="shared" ref="EM13:EM42" si="68">EL13*16%</f>
        <v>0</v>
      </c>
      <c r="EN13" s="21">
        <v>0</v>
      </c>
      <c r="EO13" s="21">
        <f t="shared" ref="EO13:EO42" si="69">EN13*31%</f>
        <v>0</v>
      </c>
      <c r="EP13" s="21">
        <v>0</v>
      </c>
      <c r="EQ13" s="21">
        <f t="shared" ref="EQ13:EQ42" si="70">EP13*0%</f>
        <v>0</v>
      </c>
      <c r="ER13" s="21">
        <v>0</v>
      </c>
      <c r="ES13" s="21">
        <f t="shared" ref="ES13:ES42" si="71">ER13*0%</f>
        <v>0</v>
      </c>
      <c r="ET13" s="21">
        <f t="shared" ref="ET13:ET17" si="72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3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4">+FE13-FG13-FH13-FI13-FJ13-FK13-FL13-FM13-FN13-FS13</f>
        <v>0</v>
      </c>
      <c r="FG13" s="21">
        <v>0</v>
      </c>
      <c r="FH13" s="21">
        <f t="shared" ref="FH13:FH42" si="75">FG13*8%</f>
        <v>0</v>
      </c>
      <c r="FI13" s="21">
        <v>0</v>
      </c>
      <c r="FJ13" s="21">
        <f t="shared" ref="FJ13:FJ42" si="76">FI13*16%</f>
        <v>0</v>
      </c>
      <c r="FK13" s="21">
        <v>0</v>
      </c>
      <c r="FL13" s="21">
        <f t="shared" ref="FL13:FL42" si="77">FK13*31%</f>
        <v>0</v>
      </c>
      <c r="FM13" s="21">
        <v>0</v>
      </c>
      <c r="FN13" s="21">
        <f t="shared" ref="FN13:FN42" si="78">FM13*0%</f>
        <v>0</v>
      </c>
      <c r="FO13" s="21">
        <v>0</v>
      </c>
      <c r="FP13" s="21">
        <f t="shared" ref="FP13:FP42" si="79">FO13*0%</f>
        <v>0</v>
      </c>
      <c r="FQ13" s="21">
        <f t="shared" ref="FQ13:FQ42" si="80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1">FY13</f>
        <v>0</v>
      </c>
      <c r="FY13" s="21">
        <f t="shared" ref="FY13:FY42" si="82">FW13-FZ13-GA13-GB13-GC13-GD13-GE13-GF13-GL13</f>
        <v>0</v>
      </c>
      <c r="FZ13" s="21">
        <v>0</v>
      </c>
      <c r="GA13" s="21">
        <f t="shared" ref="GA13:GA42" si="83">FZ13*8%</f>
        <v>0</v>
      </c>
      <c r="GB13" s="21">
        <v>0</v>
      </c>
      <c r="GC13" s="21">
        <f t="shared" ref="GC13:GC42" si="84">GB13*16%</f>
        <v>0</v>
      </c>
      <c r="GD13" s="21">
        <v>0</v>
      </c>
      <c r="GE13" s="21">
        <f t="shared" ref="GE13:GE42" si="85">GD13*31%</f>
        <v>0</v>
      </c>
      <c r="GF13" s="21">
        <v>0</v>
      </c>
      <c r="GG13" s="21">
        <f t="shared" ref="GG13:GG42" si="86">GF13*0%</f>
        <v>0</v>
      </c>
      <c r="GH13" s="21">
        <v>0</v>
      </c>
      <c r="GI13" s="21">
        <f t="shared" ref="GI13:GI42" si="87">GH13*0%</f>
        <v>0</v>
      </c>
      <c r="GJ13" s="21">
        <f t="shared" ref="GJ13:GJ17" si="88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89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0">+GU13-GW13-GX13-GY13-GZ13-HA13-HB13-HC13-HD13-HI13</f>
        <v>0</v>
      </c>
      <c r="GW13" s="21">
        <v>0</v>
      </c>
      <c r="GX13" s="21">
        <f t="shared" ref="GX13:GX42" si="91">GW13*8%</f>
        <v>0</v>
      </c>
      <c r="GY13" s="21">
        <v>0</v>
      </c>
      <c r="GZ13" s="21">
        <f t="shared" ref="GZ13:GZ42" si="92">GY13*16%</f>
        <v>0</v>
      </c>
      <c r="HA13" s="21">
        <v>0</v>
      </c>
      <c r="HB13" s="21">
        <f t="shared" ref="HB13:HB42" si="93">HA13*31%</f>
        <v>0</v>
      </c>
      <c r="HC13" s="21">
        <v>0</v>
      </c>
      <c r="HD13" s="21">
        <f t="shared" ref="HD13:HD42" si="94">HC13*0%</f>
        <v>0</v>
      </c>
      <c r="HE13" s="21">
        <v>0</v>
      </c>
      <c r="HF13" s="21">
        <f t="shared" ref="HF13:HF42" si="95">HE13*0%</f>
        <v>0</v>
      </c>
      <c r="HG13" s="21">
        <f t="shared" ref="HG13:HG42" si="96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7">HO13</f>
        <v>0</v>
      </c>
      <c r="HO13" s="21">
        <f t="shared" ref="HO13:HO42" si="98">HM13-HP13-HQ13-HR13-HS13-HT13-HU13-HV13-IB13</f>
        <v>0</v>
      </c>
      <c r="HP13" s="21">
        <v>0</v>
      </c>
      <c r="HQ13" s="21">
        <f t="shared" ref="HQ13:HQ42" si="99">HP13*8%</f>
        <v>0</v>
      </c>
      <c r="HR13" s="21">
        <v>0</v>
      </c>
      <c r="HS13" s="21">
        <f t="shared" ref="HS13:HS42" si="100">HR13*16%</f>
        <v>0</v>
      </c>
      <c r="HT13" s="21">
        <v>0</v>
      </c>
      <c r="HU13" s="21">
        <f t="shared" ref="HU13:HU42" si="101">HT13*31%</f>
        <v>0</v>
      </c>
      <c r="HV13" s="21">
        <v>0</v>
      </c>
      <c r="HW13" s="21">
        <f t="shared" ref="HW13:HW42" si="102">HV13*0%</f>
        <v>0</v>
      </c>
      <c r="HX13" s="21">
        <v>0</v>
      </c>
      <c r="HY13" s="21">
        <f t="shared" ref="HY13:HY42" si="103">HX13*0%</f>
        <v>0</v>
      </c>
      <c r="HZ13" s="21">
        <f t="shared" ref="HZ13:HZ17" si="104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5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6">+IK13-IM13-IN13-IO13-IP13-IQ13-IR13-IS13-IT13-IY13</f>
        <v>0</v>
      </c>
      <c r="IM13" s="21">
        <v>0</v>
      </c>
      <c r="IN13" s="21">
        <f t="shared" ref="IN13:IN42" si="107">IM13*8%</f>
        <v>0</v>
      </c>
      <c r="IO13" s="21">
        <v>0</v>
      </c>
      <c r="IP13" s="21">
        <f t="shared" ref="IP13:IP42" si="108">IO13*16%</f>
        <v>0</v>
      </c>
      <c r="IQ13" s="21">
        <v>0</v>
      </c>
      <c r="IR13" s="21">
        <f t="shared" ref="IR13:IR42" si="109">IQ13*31%</f>
        <v>0</v>
      </c>
      <c r="IS13" s="21">
        <v>0</v>
      </c>
      <c r="IT13" s="21">
        <f t="shared" ref="IT13:IT42" si="110">IS13*0%</f>
        <v>0</v>
      </c>
      <c r="IU13" s="21">
        <v>0</v>
      </c>
      <c r="IV13" s="21">
        <f t="shared" ref="IV13:IV42" si="111">IU13*0%</f>
        <v>0</v>
      </c>
      <c r="IW13" s="21">
        <f t="shared" ref="IW13:IW42" si="112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3">JE13</f>
        <v>0</v>
      </c>
      <c r="JE13" s="21">
        <f t="shared" ref="JE13:JE42" si="114">JC13-JF13-JG13-JH13-JI13-JJ13-JK13-JL13-JR13</f>
        <v>0</v>
      </c>
      <c r="JF13" s="21">
        <v>0</v>
      </c>
      <c r="JG13" s="21">
        <f t="shared" ref="JG13:JG42" si="115">JF13*8%</f>
        <v>0</v>
      </c>
      <c r="JH13" s="21">
        <v>0</v>
      </c>
      <c r="JI13" s="21">
        <f t="shared" ref="JI13:JI42" si="116">JH13*16%</f>
        <v>0</v>
      </c>
      <c r="JJ13" s="21">
        <v>0</v>
      </c>
      <c r="JK13" s="21">
        <f t="shared" ref="JK13:JK42" si="117">JJ13*31%</f>
        <v>0</v>
      </c>
      <c r="JL13" s="21">
        <v>0</v>
      </c>
      <c r="JM13" s="21">
        <f t="shared" ref="JM13:JM42" si="118">JL13*0%</f>
        <v>0</v>
      </c>
      <c r="JN13" s="21">
        <v>0</v>
      </c>
      <c r="JO13" s="21">
        <f t="shared" ref="JO13:JO42" si="119">JN13*0%</f>
        <v>0</v>
      </c>
      <c r="JP13" s="21">
        <f t="shared" ref="JP13:JP17" si="120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1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2">+KA13-KC13-KD13-KE13-KF13-KG13-KH13-KI13-KJ13-KO13</f>
        <v>0</v>
      </c>
      <c r="KC13" s="21">
        <v>0</v>
      </c>
      <c r="KD13" s="21">
        <f t="shared" ref="KD13:KD42" si="123">KC13*8%</f>
        <v>0</v>
      </c>
      <c r="KE13" s="21">
        <v>0</v>
      </c>
      <c r="KF13" s="21">
        <f t="shared" ref="KF13:KF42" si="124">KE13*16%</f>
        <v>0</v>
      </c>
      <c r="KG13" s="21">
        <v>0</v>
      </c>
      <c r="KH13" s="21">
        <f t="shared" ref="KH13:KH42" si="125">KG13*31%</f>
        <v>0</v>
      </c>
      <c r="KI13" s="21">
        <v>0</v>
      </c>
      <c r="KJ13" s="21">
        <f t="shared" ref="KJ13:KJ42" si="126">KI13*0%</f>
        <v>0</v>
      </c>
      <c r="KK13" s="21">
        <v>0</v>
      </c>
      <c r="KL13" s="21">
        <f t="shared" ref="KL13:KL42" si="127">KK13*0%</f>
        <v>0</v>
      </c>
      <c r="KM13" s="21">
        <f t="shared" ref="KM13:KM42" si="128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29">KU13</f>
        <v>0</v>
      </c>
      <c r="KU13" s="21">
        <f t="shared" ref="KU13:KU42" si="130">KS13-KV13-KW13-KX13-KY13-KZ13-LA13-LB13-LH13</f>
        <v>0</v>
      </c>
      <c r="KV13" s="21">
        <v>0</v>
      </c>
      <c r="KW13" s="21">
        <f t="shared" ref="KW13:KW42" si="131">KV13*8%</f>
        <v>0</v>
      </c>
      <c r="KX13" s="21">
        <v>0</v>
      </c>
      <c r="KY13" s="21">
        <f t="shared" ref="KY13:KY42" si="132">KX13*16%</f>
        <v>0</v>
      </c>
      <c r="KZ13" s="21">
        <v>0</v>
      </c>
      <c r="LA13" s="21">
        <f t="shared" ref="LA13:LA42" si="133">KZ13*31%</f>
        <v>0</v>
      </c>
      <c r="LB13" s="21">
        <v>0</v>
      </c>
      <c r="LC13" s="21">
        <f t="shared" ref="LC13:LC42" si="134">LB13*0%</f>
        <v>0</v>
      </c>
      <c r="LD13" s="21">
        <v>0</v>
      </c>
      <c r="LE13" s="21">
        <f t="shared" ref="LE13:LE42" si="135">LD13*0%</f>
        <v>0</v>
      </c>
      <c r="LF13" s="21">
        <f t="shared" ref="LF13:LF17" si="136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7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8">+LQ13-LS13-LT13-LU13-LV13-LW13-LX13-LY13-LZ13-ME13</f>
        <v>0</v>
      </c>
      <c r="LS13" s="21">
        <v>0</v>
      </c>
      <c r="LT13" s="21">
        <f t="shared" ref="LT13:LT42" si="139">LS13*8%</f>
        <v>0</v>
      </c>
      <c r="LU13" s="21">
        <v>0</v>
      </c>
      <c r="LV13" s="21">
        <f t="shared" ref="LV13:LV42" si="140">LU13*16%</f>
        <v>0</v>
      </c>
      <c r="LW13" s="21">
        <v>0</v>
      </c>
      <c r="LX13" s="21">
        <f t="shared" ref="LX13:LX42" si="141">LW13*31%</f>
        <v>0</v>
      </c>
      <c r="LY13" s="21">
        <v>0</v>
      </c>
      <c r="LZ13" s="21">
        <f t="shared" ref="LZ13:LZ42" si="142">LY13*0%</f>
        <v>0</v>
      </c>
      <c r="MA13" s="21">
        <v>0</v>
      </c>
      <c r="MB13" s="21">
        <f t="shared" ref="MB13:MB42" si="143">MA13*0%</f>
        <v>0</v>
      </c>
      <c r="MC13" s="21">
        <f t="shared" ref="MC13:MC42" si="144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5">MK13</f>
        <v>0</v>
      </c>
      <c r="MK13" s="21">
        <f t="shared" ref="MK13:MK42" si="146">MI13-ML13-MM13-MN13-MO13-MP13-MQ13-MR13-MX13</f>
        <v>0</v>
      </c>
      <c r="ML13" s="21">
        <v>0</v>
      </c>
      <c r="MM13" s="21">
        <f t="shared" ref="MM13:MM42" si="147">ML13*8%</f>
        <v>0</v>
      </c>
      <c r="MN13" s="21">
        <v>0</v>
      </c>
      <c r="MO13" s="21">
        <f t="shared" ref="MO13:MO42" si="148">MN13*16%</f>
        <v>0</v>
      </c>
      <c r="MP13" s="21">
        <v>0</v>
      </c>
      <c r="MQ13" s="21">
        <f t="shared" ref="MQ13:MQ42" si="149">MP13*31%</f>
        <v>0</v>
      </c>
      <c r="MR13" s="21">
        <v>0</v>
      </c>
      <c r="MS13" s="21">
        <f t="shared" ref="MS13:MS42" si="150">MR13*0%</f>
        <v>0</v>
      </c>
      <c r="MT13" s="21">
        <v>0</v>
      </c>
      <c r="MU13" s="21">
        <f t="shared" ref="MU13:MU42" si="151">MT13*0%</f>
        <v>0</v>
      </c>
      <c r="MV13" s="21">
        <f t="shared" ref="MV13:MV17" si="152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3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4">+NG13-NI13-NJ13-NK13-NL13-NM13-NN13-NO13-NP13-NU13</f>
        <v>0</v>
      </c>
      <c r="NI13" s="21">
        <v>0</v>
      </c>
      <c r="NJ13" s="21">
        <f t="shared" ref="NJ13:NJ42" si="155">NI13*8%</f>
        <v>0</v>
      </c>
      <c r="NK13" s="21">
        <v>0</v>
      </c>
      <c r="NL13" s="21">
        <f t="shared" ref="NL13:NL42" si="156">NK13*16%</f>
        <v>0</v>
      </c>
      <c r="NM13" s="21">
        <v>0</v>
      </c>
      <c r="NN13" s="21">
        <f t="shared" ref="NN13:NN42" si="157">NM13*31%</f>
        <v>0</v>
      </c>
      <c r="NO13" s="21">
        <v>0</v>
      </c>
      <c r="NP13" s="21">
        <f t="shared" ref="NP13:NP42" si="158">NO13*0%</f>
        <v>0</v>
      </c>
      <c r="NQ13" s="21">
        <v>0</v>
      </c>
      <c r="NR13" s="21">
        <f t="shared" ref="NR13:NR42" si="159">NQ13*0%</f>
        <v>0</v>
      </c>
      <c r="NS13" s="21">
        <f t="shared" ref="NS13:NS42" si="160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1">OA13</f>
        <v>0</v>
      </c>
      <c r="OA13" s="21">
        <f t="shared" ref="OA13:OA42" si="162">NY13-OB13-OC13-OD13-OE13-OF13-OG13-OH13-ON13</f>
        <v>0</v>
      </c>
      <c r="OB13" s="21">
        <v>0</v>
      </c>
      <c r="OC13" s="21">
        <f t="shared" ref="OC13:OC42" si="163">OB13*8%</f>
        <v>0</v>
      </c>
      <c r="OD13" s="21">
        <v>0</v>
      </c>
      <c r="OE13" s="21">
        <f t="shared" ref="OE13:OE42" si="164">OD13*16%</f>
        <v>0</v>
      </c>
      <c r="OF13" s="21">
        <v>0</v>
      </c>
      <c r="OG13" s="21">
        <f t="shared" ref="OG13:OG42" si="165">OF13*31%</f>
        <v>0</v>
      </c>
      <c r="OH13" s="21">
        <v>0</v>
      </c>
      <c r="OI13" s="21">
        <f t="shared" ref="OI13:OI42" si="166">OH13*0%</f>
        <v>0</v>
      </c>
      <c r="OJ13" s="21">
        <v>0</v>
      </c>
      <c r="OK13" s="21">
        <f t="shared" ref="OK13:OK42" si="167">OJ13*0%</f>
        <v>0</v>
      </c>
      <c r="OL13" s="21">
        <f t="shared" ref="OL13:OL17" si="168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69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0">+OW13-OY13-OZ13-PA13-PB13-PC13-PD13-PE13-PF13-PK13</f>
        <v>0</v>
      </c>
      <c r="OY13" s="21">
        <v>0</v>
      </c>
      <c r="OZ13" s="21">
        <f t="shared" ref="OZ13:OZ42" si="171">OY13*8%</f>
        <v>0</v>
      </c>
      <c r="PA13" s="21">
        <v>0</v>
      </c>
      <c r="PB13" s="21">
        <f t="shared" ref="PB13:PB42" si="172">PA13*16%</f>
        <v>0</v>
      </c>
      <c r="PC13" s="21">
        <v>0</v>
      </c>
      <c r="PD13" s="21">
        <f t="shared" ref="PD13:PD42" si="173">PC13*31%</f>
        <v>0</v>
      </c>
      <c r="PE13" s="21">
        <v>0</v>
      </c>
      <c r="PF13" s="21">
        <f t="shared" ref="PF13:PF42" si="174">PE13*0%</f>
        <v>0</v>
      </c>
      <c r="PG13" s="21">
        <v>0</v>
      </c>
      <c r="PH13" s="21">
        <f t="shared" ref="PH13:PH42" si="175">PG13*0%</f>
        <v>0</v>
      </c>
      <c r="PI13" s="21">
        <f t="shared" ref="PI13:PI42" si="176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7">PQ13</f>
        <v>0</v>
      </c>
      <c r="PQ13" s="21">
        <f t="shared" ref="PQ13:PQ42" si="178">PO13-PR13-PS13-PT13-PU13-PV13-PW13-PX13-QD13</f>
        <v>0</v>
      </c>
      <c r="PR13" s="21">
        <v>0</v>
      </c>
      <c r="PS13" s="21">
        <f t="shared" ref="PS13:PS42" si="179">PR13*8%</f>
        <v>0</v>
      </c>
      <c r="PT13" s="21">
        <v>0</v>
      </c>
      <c r="PU13" s="21">
        <f t="shared" ref="PU13:PU42" si="180">PT13*16%</f>
        <v>0</v>
      </c>
      <c r="PV13" s="21">
        <v>0</v>
      </c>
      <c r="PW13" s="21">
        <f t="shared" ref="PW13:PW42" si="181">PV13*31%</f>
        <v>0</v>
      </c>
      <c r="PX13" s="21">
        <v>0</v>
      </c>
      <c r="PY13" s="21">
        <f t="shared" ref="PY13:PY42" si="182">PX13*0%</f>
        <v>0</v>
      </c>
      <c r="PZ13" s="21">
        <v>0</v>
      </c>
      <c r="QA13" s="21">
        <f t="shared" ref="QA13:QA42" si="183">PZ13*0%</f>
        <v>0</v>
      </c>
      <c r="QB13" s="21">
        <f t="shared" ref="QB13:QB17" si="184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5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6">+QM13-QO13-QP13-QQ13-QR13-QS13-QT13-QU13-QV13-RA13</f>
        <v>0</v>
      </c>
      <c r="QO13" s="21">
        <v>0</v>
      </c>
      <c r="QP13" s="21">
        <f t="shared" ref="QP13:QP42" si="187">QO13*8%</f>
        <v>0</v>
      </c>
      <c r="QQ13" s="21">
        <v>0</v>
      </c>
      <c r="QR13" s="21">
        <f t="shared" ref="QR13:QR42" si="188">QQ13*16%</f>
        <v>0</v>
      </c>
      <c r="QS13" s="21">
        <v>0</v>
      </c>
      <c r="QT13" s="21">
        <f t="shared" ref="QT13:QT42" si="189">QS13*31%</f>
        <v>0</v>
      </c>
      <c r="QU13" s="21">
        <v>0</v>
      </c>
      <c r="QV13" s="21">
        <f t="shared" ref="QV13:QV42" si="190">QU13*0%</f>
        <v>0</v>
      </c>
      <c r="QW13" s="21">
        <v>0</v>
      </c>
      <c r="QX13" s="21">
        <f t="shared" ref="QX13:QX42" si="191">QW13*0%</f>
        <v>0</v>
      </c>
      <c r="QY13" s="21">
        <f t="shared" ref="QY13:QY42" si="192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3">RG13</f>
        <v>0</v>
      </c>
      <c r="RG13" s="21">
        <f t="shared" ref="RG13:RG42" si="194">RE13-RH13-RI13-RJ13-RK13-RL13-RM13-RN13-RT13</f>
        <v>0</v>
      </c>
      <c r="RH13" s="21">
        <v>0</v>
      </c>
      <c r="RI13" s="21">
        <f t="shared" ref="RI13:RI42" si="195">RH13*8%</f>
        <v>0</v>
      </c>
      <c r="RJ13" s="21">
        <v>0</v>
      </c>
      <c r="RK13" s="21">
        <f t="shared" ref="RK13:RK42" si="196">RJ13*16%</f>
        <v>0</v>
      </c>
      <c r="RL13" s="21">
        <v>0</v>
      </c>
      <c r="RM13" s="21">
        <f t="shared" ref="RM13:RM42" si="197">RL13*31%</f>
        <v>0</v>
      </c>
      <c r="RN13" s="21">
        <v>0</v>
      </c>
      <c r="RO13" s="21">
        <f t="shared" ref="RO13:RO42" si="198">RN13*0%</f>
        <v>0</v>
      </c>
      <c r="RP13" s="21">
        <v>0</v>
      </c>
      <c r="RQ13" s="21">
        <f t="shared" ref="RQ13:RQ42" si="199">RP13*0%</f>
        <v>0</v>
      </c>
      <c r="RR13" s="21">
        <f t="shared" ref="RR13:RR17" si="200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1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2">+SC13-SE13-SF13-SG13-SH13-SI13-SJ13-SK13-SL13-SQ13</f>
        <v>0</v>
      </c>
      <c r="SE13" s="21">
        <v>0</v>
      </c>
      <c r="SF13" s="21">
        <f t="shared" ref="SF13:SF42" si="203">SE13*8%</f>
        <v>0</v>
      </c>
      <c r="SG13" s="21">
        <v>0</v>
      </c>
      <c r="SH13" s="21">
        <f t="shared" ref="SH13:SH42" si="204">SG13*16%</f>
        <v>0</v>
      </c>
      <c r="SI13" s="21">
        <v>0</v>
      </c>
      <c r="SJ13" s="21">
        <f t="shared" ref="SJ13:SJ42" si="205">SI13*31%</f>
        <v>0</v>
      </c>
      <c r="SK13" s="21">
        <v>0</v>
      </c>
      <c r="SL13" s="21">
        <f t="shared" ref="SL13:SL42" si="206">SK13*0%</f>
        <v>0</v>
      </c>
      <c r="SM13" s="21">
        <v>0</v>
      </c>
      <c r="SN13" s="21">
        <f t="shared" ref="SN13:SN42" si="207">SM13*0%</f>
        <v>0</v>
      </c>
      <c r="SO13" s="21">
        <f t="shared" ref="SO13:SO42" si="208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09">SW13</f>
        <v>0</v>
      </c>
      <c r="SW13" s="21">
        <f t="shared" ref="SW13:SW42" si="210">SU13-SX13-SY13-SZ13-TA13-TB13-TC13-TD13-TJ13</f>
        <v>0</v>
      </c>
      <c r="SX13" s="21">
        <v>0</v>
      </c>
      <c r="SY13" s="21">
        <f t="shared" ref="SY13:SY42" si="211">SX13*8%</f>
        <v>0</v>
      </c>
      <c r="SZ13" s="21">
        <v>0</v>
      </c>
      <c r="TA13" s="21">
        <f t="shared" ref="TA13:TA42" si="212">SZ13*16%</f>
        <v>0</v>
      </c>
      <c r="TB13" s="21">
        <v>0</v>
      </c>
      <c r="TC13" s="21">
        <f t="shared" ref="TC13:TC42" si="213">TB13*31%</f>
        <v>0</v>
      </c>
      <c r="TD13" s="21">
        <v>0</v>
      </c>
      <c r="TE13" s="21">
        <f t="shared" ref="TE13:TE42" si="214">TD13*0%</f>
        <v>0</v>
      </c>
      <c r="TF13" s="21">
        <v>0</v>
      </c>
      <c r="TG13" s="21">
        <f t="shared" ref="TG13:TG42" si="215">TF13*0%</f>
        <v>0</v>
      </c>
      <c r="TH13" s="21">
        <f t="shared" ref="TH13:TH17" si="216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17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18">+TS13-TU13-TV13-TW13-TX13-TY13-TZ13-UA13-UB13-UG13</f>
        <v>0</v>
      </c>
      <c r="TU13" s="21">
        <v>0</v>
      </c>
      <c r="TV13" s="21">
        <f t="shared" ref="TV13:TV42" si="219">TU13*8%</f>
        <v>0</v>
      </c>
      <c r="TW13" s="21">
        <v>0</v>
      </c>
      <c r="TX13" s="21">
        <f t="shared" ref="TX13:TX42" si="220">TW13*16%</f>
        <v>0</v>
      </c>
      <c r="TY13" s="21">
        <v>0</v>
      </c>
      <c r="TZ13" s="21">
        <f t="shared" ref="TZ13:TZ42" si="221">TY13*31%</f>
        <v>0</v>
      </c>
      <c r="UA13" s="21">
        <v>0</v>
      </c>
      <c r="UB13" s="21">
        <f t="shared" ref="UB13:UB42" si="222">UA13*0%</f>
        <v>0</v>
      </c>
      <c r="UC13" s="21">
        <v>0</v>
      </c>
      <c r="UD13" s="21">
        <f t="shared" ref="UD13:UD42" si="223">UC13*0%</f>
        <v>0</v>
      </c>
      <c r="UE13" s="21">
        <f t="shared" ref="UE13:UE42" si="224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25">UM13</f>
        <v>0</v>
      </c>
      <c r="UM13" s="21">
        <f t="shared" ref="UM13:UM42" si="226">UK13-UN13-UO13-UP13-UQ13-UR13-US13-UT13-UZ13</f>
        <v>0</v>
      </c>
      <c r="UN13" s="21">
        <v>0</v>
      </c>
      <c r="UO13" s="21">
        <f t="shared" ref="UO13:UO42" si="227">UN13*8%</f>
        <v>0</v>
      </c>
      <c r="UP13" s="21">
        <v>0</v>
      </c>
      <c r="UQ13" s="21">
        <f t="shared" ref="UQ13:UQ42" si="228">UP13*16%</f>
        <v>0</v>
      </c>
      <c r="UR13" s="21">
        <v>0</v>
      </c>
      <c r="US13" s="21">
        <f t="shared" ref="US13:US42" si="229">UR13*31%</f>
        <v>0</v>
      </c>
      <c r="UT13" s="21">
        <v>0</v>
      </c>
      <c r="UU13" s="21">
        <f t="shared" ref="UU13:UU42" si="230">UT13*0%</f>
        <v>0</v>
      </c>
      <c r="UV13" s="21">
        <v>0</v>
      </c>
      <c r="UW13" s="21">
        <f t="shared" ref="UW13:UW42" si="231">UV13*0%</f>
        <v>0</v>
      </c>
      <c r="UX13" s="21">
        <f t="shared" ref="UX13:UX17" si="232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33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34">+VI13-VK13-VL13-VM13-VN13-VO13-VP13-VQ13-VR13-VW13</f>
        <v>0</v>
      </c>
      <c r="VK13" s="21">
        <v>0</v>
      </c>
      <c r="VL13" s="21">
        <f t="shared" ref="VL13:VL42" si="235">VK13*8%</f>
        <v>0</v>
      </c>
      <c r="VM13" s="21">
        <v>0</v>
      </c>
      <c r="VN13" s="21">
        <f t="shared" ref="VN13:VN42" si="236">VM13*16%</f>
        <v>0</v>
      </c>
      <c r="VO13" s="21">
        <v>0</v>
      </c>
      <c r="VP13" s="21">
        <f t="shared" ref="VP13:VP42" si="237">VO13*31%</f>
        <v>0</v>
      </c>
      <c r="VQ13" s="21">
        <v>0</v>
      </c>
      <c r="VR13" s="21">
        <f t="shared" ref="VR13:VR42" si="238">VQ13*0%</f>
        <v>0</v>
      </c>
      <c r="VS13" s="21">
        <v>0</v>
      </c>
      <c r="VT13" s="21">
        <f t="shared" ref="VT13:VT42" si="239">VS13*0%</f>
        <v>0</v>
      </c>
      <c r="VU13" s="21">
        <f t="shared" ref="VU13:VU42" si="240">VK13+VL13+VM13+VN13+VO13+VP13+VQ13+VR13</f>
        <v>0</v>
      </c>
      <c r="VV13" s="21"/>
      <c r="VW13" s="23">
        <f>+VV13*3%</f>
        <v>0</v>
      </c>
      <c r="VX13" s="24">
        <f t="shared" si="16"/>
        <v>0</v>
      </c>
      <c r="VY13" s="24">
        <f t="shared" si="17"/>
        <v>0</v>
      </c>
      <c r="VZ13" s="24">
        <f t="shared" ref="VZ13:VZ42" si="241">Z13-AW13+BP13-CM13+DF13-EC13+EV13-FS13+GL13-HI13+IB13-IY13+JR13-KO13+LH13-ME13+MX13-NU13+ON13-PK13+QD13-RA13+RT13-SQ13+TJ13-UG13+UZ13-VW13</f>
        <v>0</v>
      </c>
    </row>
    <row r="14" spans="1:603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8"/>
        <v>0</v>
      </c>
      <c r="M14" s="21">
        <f t="shared" si="19"/>
        <v>0</v>
      </c>
      <c r="N14" s="21">
        <v>0</v>
      </c>
      <c r="O14" s="21">
        <f t="shared" si="20"/>
        <v>0</v>
      </c>
      <c r="P14" s="21">
        <v>0</v>
      </c>
      <c r="Q14" s="21">
        <f t="shared" si="21"/>
        <v>0</v>
      </c>
      <c r="R14" s="21">
        <v>0</v>
      </c>
      <c r="S14" s="21">
        <f t="shared" si="22"/>
        <v>0</v>
      </c>
      <c r="T14" s="21">
        <v>0</v>
      </c>
      <c r="U14" s="21">
        <f t="shared" si="23"/>
        <v>0</v>
      </c>
      <c r="V14" s="21">
        <v>0</v>
      </c>
      <c r="W14" s="21">
        <f t="shared" si="24"/>
        <v>0</v>
      </c>
      <c r="X14" s="21">
        <f t="shared" si="25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6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7"/>
        <v>0</v>
      </c>
      <c r="AK14" s="21">
        <v>0</v>
      </c>
      <c r="AL14" s="21">
        <f t="shared" si="28"/>
        <v>0</v>
      </c>
      <c r="AM14" s="21">
        <v>0</v>
      </c>
      <c r="AN14" s="21">
        <f t="shared" si="29"/>
        <v>0</v>
      </c>
      <c r="AO14" s="21">
        <v>0</v>
      </c>
      <c r="AP14" s="21">
        <f t="shared" si="30"/>
        <v>0</v>
      </c>
      <c r="AQ14" s="21">
        <v>0</v>
      </c>
      <c r="AR14" s="21">
        <f t="shared" si="31"/>
        <v>0</v>
      </c>
      <c r="AS14" s="21">
        <v>0</v>
      </c>
      <c r="AT14" s="21">
        <f t="shared" si="32"/>
        <v>0</v>
      </c>
      <c r="AU14" s="21">
        <f t="shared" si="33"/>
        <v>0</v>
      </c>
      <c r="AV14" s="21"/>
      <c r="AW14" s="23">
        <f t="shared" ref="AW14:AW42" si="242">+AV14*3%</f>
        <v>0</v>
      </c>
      <c r="AX14" s="22"/>
      <c r="AY14" s="22"/>
      <c r="AZ14" s="22"/>
      <c r="BA14" s="23">
        <v>0</v>
      </c>
      <c r="BB14" s="21">
        <f t="shared" si="34"/>
        <v>0</v>
      </c>
      <c r="BC14" s="21">
        <f t="shared" si="35"/>
        <v>0</v>
      </c>
      <c r="BD14" s="21">
        <v>0</v>
      </c>
      <c r="BE14" s="21">
        <f t="shared" si="36"/>
        <v>0</v>
      </c>
      <c r="BF14" s="21">
        <v>0</v>
      </c>
      <c r="BG14" s="21">
        <f t="shared" si="37"/>
        <v>0</v>
      </c>
      <c r="BH14" s="21">
        <v>0</v>
      </c>
      <c r="BI14" s="21">
        <f t="shared" si="38"/>
        <v>0</v>
      </c>
      <c r="BJ14" s="21">
        <v>0</v>
      </c>
      <c r="BK14" s="21">
        <f t="shared" si="39"/>
        <v>0</v>
      </c>
      <c r="BL14" s="21">
        <v>0</v>
      </c>
      <c r="BM14" s="21">
        <f t="shared" si="40"/>
        <v>0</v>
      </c>
      <c r="BN14" s="21">
        <f t="shared" si="41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2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3"/>
        <v>0</v>
      </c>
      <c r="CA14" s="21">
        <v>0</v>
      </c>
      <c r="CB14" s="21">
        <f t="shared" si="44"/>
        <v>0</v>
      </c>
      <c r="CC14" s="21">
        <v>0</v>
      </c>
      <c r="CD14" s="21">
        <f t="shared" si="45"/>
        <v>0</v>
      </c>
      <c r="CE14" s="21">
        <v>0</v>
      </c>
      <c r="CF14" s="21">
        <f t="shared" si="46"/>
        <v>0</v>
      </c>
      <c r="CG14" s="21">
        <v>0</v>
      </c>
      <c r="CH14" s="21">
        <f t="shared" si="47"/>
        <v>0</v>
      </c>
      <c r="CI14" s="21">
        <v>0</v>
      </c>
      <c r="CJ14" s="21">
        <f t="shared" si="48"/>
        <v>0</v>
      </c>
      <c r="CK14" s="21">
        <f t="shared" si="49"/>
        <v>0</v>
      </c>
      <c r="CL14" s="21"/>
      <c r="CM14" s="23">
        <f t="shared" ref="CM14:CM15" si="243">+CL14*3%</f>
        <v>0</v>
      </c>
      <c r="CN14" s="22"/>
      <c r="CO14" s="22"/>
      <c r="CP14" s="22"/>
      <c r="CQ14" s="23">
        <v>0</v>
      </c>
      <c r="CR14" s="21">
        <f t="shared" si="50"/>
        <v>0</v>
      </c>
      <c r="CS14" s="21">
        <f t="shared" si="51"/>
        <v>0</v>
      </c>
      <c r="CT14" s="21">
        <v>0</v>
      </c>
      <c r="CU14" s="21">
        <f t="shared" si="52"/>
        <v>0</v>
      </c>
      <c r="CV14" s="21">
        <v>0</v>
      </c>
      <c r="CW14" s="21">
        <f t="shared" si="53"/>
        <v>0</v>
      </c>
      <c r="CX14" s="21">
        <v>0</v>
      </c>
      <c r="CY14" s="21">
        <f t="shared" si="54"/>
        <v>0</v>
      </c>
      <c r="CZ14" s="21">
        <v>0</v>
      </c>
      <c r="DA14" s="21">
        <f t="shared" si="55"/>
        <v>0</v>
      </c>
      <c r="DB14" s="21">
        <v>0</v>
      </c>
      <c r="DC14" s="21">
        <f t="shared" si="56"/>
        <v>0</v>
      </c>
      <c r="DD14" s="21">
        <f t="shared" si="57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8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59"/>
        <v>0</v>
      </c>
      <c r="DS14" s="21">
        <v>0</v>
      </c>
      <c r="DT14" s="21">
        <f t="shared" si="60"/>
        <v>0</v>
      </c>
      <c r="DU14" s="21">
        <v>0</v>
      </c>
      <c r="DV14" s="21">
        <f t="shared" si="61"/>
        <v>0</v>
      </c>
      <c r="DW14" s="21">
        <v>0</v>
      </c>
      <c r="DX14" s="21">
        <f t="shared" si="62"/>
        <v>0</v>
      </c>
      <c r="DY14" s="21">
        <v>0</v>
      </c>
      <c r="DZ14" s="21">
        <f t="shared" si="63"/>
        <v>0</v>
      </c>
      <c r="EA14" s="21">
        <f t="shared" si="64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5"/>
        <v>0</v>
      </c>
      <c r="EI14" s="21">
        <f t="shared" si="66"/>
        <v>0</v>
      </c>
      <c r="EJ14" s="21">
        <v>0</v>
      </c>
      <c r="EK14" s="21">
        <f t="shared" si="67"/>
        <v>0</v>
      </c>
      <c r="EL14" s="21">
        <v>0</v>
      </c>
      <c r="EM14" s="21">
        <f t="shared" si="68"/>
        <v>0</v>
      </c>
      <c r="EN14" s="21">
        <v>0</v>
      </c>
      <c r="EO14" s="21">
        <f t="shared" si="69"/>
        <v>0</v>
      </c>
      <c r="EP14" s="21">
        <v>0</v>
      </c>
      <c r="EQ14" s="21">
        <f t="shared" si="70"/>
        <v>0</v>
      </c>
      <c r="ER14" s="21">
        <v>0</v>
      </c>
      <c r="ES14" s="21">
        <f t="shared" si="71"/>
        <v>0</v>
      </c>
      <c r="ET14" s="21">
        <f t="shared" si="72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3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4"/>
        <v>0</v>
      </c>
      <c r="FG14" s="21">
        <v>0</v>
      </c>
      <c r="FH14" s="21">
        <f t="shared" si="75"/>
        <v>0</v>
      </c>
      <c r="FI14" s="21">
        <v>0</v>
      </c>
      <c r="FJ14" s="21">
        <f t="shared" si="76"/>
        <v>0</v>
      </c>
      <c r="FK14" s="21">
        <v>0</v>
      </c>
      <c r="FL14" s="21">
        <f t="shared" si="77"/>
        <v>0</v>
      </c>
      <c r="FM14" s="21">
        <v>0</v>
      </c>
      <c r="FN14" s="21">
        <f t="shared" si="78"/>
        <v>0</v>
      </c>
      <c r="FO14" s="21">
        <v>0</v>
      </c>
      <c r="FP14" s="21">
        <f t="shared" si="79"/>
        <v>0</v>
      </c>
      <c r="FQ14" s="21">
        <f t="shared" si="80"/>
        <v>0</v>
      </c>
      <c r="FR14" s="21"/>
      <c r="FS14" s="23">
        <f t="shared" ref="FS14:FS15" si="244">+FR14*3%</f>
        <v>0</v>
      </c>
      <c r="FT14" s="22"/>
      <c r="FU14" s="22"/>
      <c r="FV14" s="22"/>
      <c r="FW14" s="23">
        <v>0</v>
      </c>
      <c r="FX14" s="21">
        <f t="shared" si="81"/>
        <v>0</v>
      </c>
      <c r="FY14" s="21">
        <f t="shared" si="82"/>
        <v>0</v>
      </c>
      <c r="FZ14" s="21">
        <v>0</v>
      </c>
      <c r="GA14" s="21">
        <f t="shared" si="83"/>
        <v>0</v>
      </c>
      <c r="GB14" s="21">
        <v>0</v>
      </c>
      <c r="GC14" s="21">
        <f t="shared" si="84"/>
        <v>0</v>
      </c>
      <c r="GD14" s="21">
        <v>0</v>
      </c>
      <c r="GE14" s="21">
        <f t="shared" si="85"/>
        <v>0</v>
      </c>
      <c r="GF14" s="21">
        <v>0</v>
      </c>
      <c r="GG14" s="21">
        <f t="shared" si="86"/>
        <v>0</v>
      </c>
      <c r="GH14" s="21">
        <v>0</v>
      </c>
      <c r="GI14" s="21">
        <f t="shared" si="87"/>
        <v>0</v>
      </c>
      <c r="GJ14" s="21">
        <f t="shared" si="88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89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0"/>
        <v>0</v>
      </c>
      <c r="GW14" s="21">
        <v>0</v>
      </c>
      <c r="GX14" s="21">
        <f t="shared" si="91"/>
        <v>0</v>
      </c>
      <c r="GY14" s="21">
        <v>0</v>
      </c>
      <c r="GZ14" s="21">
        <f t="shared" si="92"/>
        <v>0</v>
      </c>
      <c r="HA14" s="21">
        <v>0</v>
      </c>
      <c r="HB14" s="21">
        <f t="shared" si="93"/>
        <v>0</v>
      </c>
      <c r="HC14" s="21">
        <v>0</v>
      </c>
      <c r="HD14" s="21">
        <f t="shared" si="94"/>
        <v>0</v>
      </c>
      <c r="HE14" s="21">
        <v>0</v>
      </c>
      <c r="HF14" s="21">
        <f t="shared" si="95"/>
        <v>0</v>
      </c>
      <c r="HG14" s="21">
        <f t="shared" si="96"/>
        <v>0</v>
      </c>
      <c r="HH14" s="21"/>
      <c r="HI14" s="23">
        <f t="shared" ref="HI14:HI15" si="245">+HH14*3%</f>
        <v>0</v>
      </c>
      <c r="HJ14" s="22"/>
      <c r="HK14" s="22"/>
      <c r="HL14" s="22"/>
      <c r="HM14" s="23">
        <v>0</v>
      </c>
      <c r="HN14" s="21">
        <f t="shared" si="97"/>
        <v>0</v>
      </c>
      <c r="HO14" s="21">
        <f t="shared" si="98"/>
        <v>0</v>
      </c>
      <c r="HP14" s="21">
        <v>0</v>
      </c>
      <c r="HQ14" s="21">
        <f t="shared" si="99"/>
        <v>0</v>
      </c>
      <c r="HR14" s="21">
        <v>0</v>
      </c>
      <c r="HS14" s="21">
        <f t="shared" si="100"/>
        <v>0</v>
      </c>
      <c r="HT14" s="21">
        <v>0</v>
      </c>
      <c r="HU14" s="21">
        <f t="shared" si="101"/>
        <v>0</v>
      </c>
      <c r="HV14" s="21">
        <v>0</v>
      </c>
      <c r="HW14" s="21">
        <f t="shared" si="102"/>
        <v>0</v>
      </c>
      <c r="HX14" s="21">
        <v>0</v>
      </c>
      <c r="HY14" s="21">
        <f t="shared" si="103"/>
        <v>0</v>
      </c>
      <c r="HZ14" s="21">
        <f t="shared" si="104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5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6"/>
        <v>0</v>
      </c>
      <c r="IM14" s="21">
        <v>0</v>
      </c>
      <c r="IN14" s="21">
        <f t="shared" si="107"/>
        <v>0</v>
      </c>
      <c r="IO14" s="21">
        <v>0</v>
      </c>
      <c r="IP14" s="21">
        <f t="shared" si="108"/>
        <v>0</v>
      </c>
      <c r="IQ14" s="21">
        <v>0</v>
      </c>
      <c r="IR14" s="21">
        <f t="shared" si="109"/>
        <v>0</v>
      </c>
      <c r="IS14" s="21">
        <v>0</v>
      </c>
      <c r="IT14" s="21">
        <f t="shared" si="110"/>
        <v>0</v>
      </c>
      <c r="IU14" s="21">
        <v>0</v>
      </c>
      <c r="IV14" s="21">
        <f t="shared" si="111"/>
        <v>0</v>
      </c>
      <c r="IW14" s="21">
        <f t="shared" si="112"/>
        <v>0</v>
      </c>
      <c r="IX14" s="21"/>
      <c r="IY14" s="23">
        <f t="shared" ref="IY14:IY15" si="246">+IX14*3%</f>
        <v>0</v>
      </c>
      <c r="IZ14" s="22"/>
      <c r="JA14" s="22"/>
      <c r="JB14" s="22"/>
      <c r="JC14" s="23">
        <v>0</v>
      </c>
      <c r="JD14" s="21">
        <f t="shared" si="113"/>
        <v>0</v>
      </c>
      <c r="JE14" s="21">
        <f t="shared" si="114"/>
        <v>0</v>
      </c>
      <c r="JF14" s="21">
        <v>0</v>
      </c>
      <c r="JG14" s="21">
        <f t="shared" si="115"/>
        <v>0</v>
      </c>
      <c r="JH14" s="21">
        <v>0</v>
      </c>
      <c r="JI14" s="21">
        <f t="shared" si="116"/>
        <v>0</v>
      </c>
      <c r="JJ14" s="21">
        <v>0</v>
      </c>
      <c r="JK14" s="21">
        <f t="shared" si="117"/>
        <v>0</v>
      </c>
      <c r="JL14" s="21">
        <v>0</v>
      </c>
      <c r="JM14" s="21">
        <f t="shared" si="118"/>
        <v>0</v>
      </c>
      <c r="JN14" s="21">
        <v>0</v>
      </c>
      <c r="JO14" s="21">
        <f t="shared" si="119"/>
        <v>0</v>
      </c>
      <c r="JP14" s="21">
        <f t="shared" si="120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1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2"/>
        <v>0</v>
      </c>
      <c r="KC14" s="21">
        <v>0</v>
      </c>
      <c r="KD14" s="21">
        <f t="shared" si="123"/>
        <v>0</v>
      </c>
      <c r="KE14" s="21">
        <v>0</v>
      </c>
      <c r="KF14" s="21">
        <f t="shared" si="124"/>
        <v>0</v>
      </c>
      <c r="KG14" s="21">
        <v>0</v>
      </c>
      <c r="KH14" s="21">
        <f t="shared" si="125"/>
        <v>0</v>
      </c>
      <c r="KI14" s="21">
        <v>0</v>
      </c>
      <c r="KJ14" s="21">
        <f t="shared" si="126"/>
        <v>0</v>
      </c>
      <c r="KK14" s="21">
        <v>0</v>
      </c>
      <c r="KL14" s="21">
        <f t="shared" si="127"/>
        <v>0</v>
      </c>
      <c r="KM14" s="21">
        <f t="shared" si="128"/>
        <v>0</v>
      </c>
      <c r="KN14" s="21"/>
      <c r="KO14" s="23">
        <f t="shared" ref="KO14:KO15" si="247">+KN14*3%</f>
        <v>0</v>
      </c>
      <c r="KP14" s="22"/>
      <c r="KQ14" s="22"/>
      <c r="KR14" s="22"/>
      <c r="KS14" s="23">
        <v>0</v>
      </c>
      <c r="KT14" s="21">
        <f t="shared" si="129"/>
        <v>0</v>
      </c>
      <c r="KU14" s="21">
        <f t="shared" si="130"/>
        <v>0</v>
      </c>
      <c r="KV14" s="21">
        <v>0</v>
      </c>
      <c r="KW14" s="21">
        <f t="shared" si="131"/>
        <v>0</v>
      </c>
      <c r="KX14" s="21">
        <v>0</v>
      </c>
      <c r="KY14" s="21">
        <f t="shared" si="132"/>
        <v>0</v>
      </c>
      <c r="KZ14" s="21">
        <v>0</v>
      </c>
      <c r="LA14" s="21">
        <f t="shared" si="133"/>
        <v>0</v>
      </c>
      <c r="LB14" s="21">
        <v>0</v>
      </c>
      <c r="LC14" s="21">
        <f t="shared" si="134"/>
        <v>0</v>
      </c>
      <c r="LD14" s="21">
        <v>0</v>
      </c>
      <c r="LE14" s="21">
        <f t="shared" si="135"/>
        <v>0</v>
      </c>
      <c r="LF14" s="21">
        <f t="shared" si="136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7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8"/>
        <v>0</v>
      </c>
      <c r="LS14" s="21">
        <v>0</v>
      </c>
      <c r="LT14" s="21">
        <f t="shared" si="139"/>
        <v>0</v>
      </c>
      <c r="LU14" s="21">
        <v>0</v>
      </c>
      <c r="LV14" s="21">
        <f t="shared" si="140"/>
        <v>0</v>
      </c>
      <c r="LW14" s="21">
        <v>0</v>
      </c>
      <c r="LX14" s="21">
        <f t="shared" si="141"/>
        <v>0</v>
      </c>
      <c r="LY14" s="21">
        <v>0</v>
      </c>
      <c r="LZ14" s="21">
        <f t="shared" si="142"/>
        <v>0</v>
      </c>
      <c r="MA14" s="21">
        <v>0</v>
      </c>
      <c r="MB14" s="21">
        <f t="shared" si="143"/>
        <v>0</v>
      </c>
      <c r="MC14" s="21">
        <f t="shared" si="144"/>
        <v>0</v>
      </c>
      <c r="MD14" s="21"/>
      <c r="ME14" s="23">
        <f t="shared" ref="ME14:ME15" si="248">+MD14*3%</f>
        <v>0</v>
      </c>
      <c r="MF14" s="22"/>
      <c r="MG14" s="22"/>
      <c r="MH14" s="22"/>
      <c r="MI14" s="23">
        <v>0</v>
      </c>
      <c r="MJ14" s="21">
        <f t="shared" si="145"/>
        <v>0</v>
      </c>
      <c r="MK14" s="21">
        <f t="shared" si="146"/>
        <v>0</v>
      </c>
      <c r="ML14" s="21">
        <v>0</v>
      </c>
      <c r="MM14" s="21">
        <f t="shared" si="147"/>
        <v>0</v>
      </c>
      <c r="MN14" s="21">
        <v>0</v>
      </c>
      <c r="MO14" s="21">
        <f t="shared" si="148"/>
        <v>0</v>
      </c>
      <c r="MP14" s="21">
        <v>0</v>
      </c>
      <c r="MQ14" s="21">
        <f t="shared" si="149"/>
        <v>0</v>
      </c>
      <c r="MR14" s="21">
        <v>0</v>
      </c>
      <c r="MS14" s="21">
        <f t="shared" si="150"/>
        <v>0</v>
      </c>
      <c r="MT14" s="21">
        <v>0</v>
      </c>
      <c r="MU14" s="21">
        <f t="shared" si="151"/>
        <v>0</v>
      </c>
      <c r="MV14" s="21">
        <f t="shared" si="152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3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4"/>
        <v>0</v>
      </c>
      <c r="NI14" s="21">
        <v>0</v>
      </c>
      <c r="NJ14" s="21">
        <f t="shared" si="155"/>
        <v>0</v>
      </c>
      <c r="NK14" s="21">
        <v>0</v>
      </c>
      <c r="NL14" s="21">
        <f t="shared" si="156"/>
        <v>0</v>
      </c>
      <c r="NM14" s="21">
        <v>0</v>
      </c>
      <c r="NN14" s="21">
        <f t="shared" si="157"/>
        <v>0</v>
      </c>
      <c r="NO14" s="21">
        <v>0</v>
      </c>
      <c r="NP14" s="21">
        <f t="shared" si="158"/>
        <v>0</v>
      </c>
      <c r="NQ14" s="21">
        <v>0</v>
      </c>
      <c r="NR14" s="21">
        <f t="shared" si="159"/>
        <v>0</v>
      </c>
      <c r="NS14" s="21">
        <f t="shared" si="160"/>
        <v>0</v>
      </c>
      <c r="NT14" s="21"/>
      <c r="NU14" s="23">
        <f t="shared" ref="NU14:NU15" si="249">+NT14*3%</f>
        <v>0</v>
      </c>
      <c r="NV14" s="22"/>
      <c r="NW14" s="22"/>
      <c r="NX14" s="22"/>
      <c r="NY14" s="23">
        <v>0</v>
      </c>
      <c r="NZ14" s="21">
        <f t="shared" si="161"/>
        <v>0</v>
      </c>
      <c r="OA14" s="21">
        <f t="shared" si="162"/>
        <v>0</v>
      </c>
      <c r="OB14" s="21">
        <v>0</v>
      </c>
      <c r="OC14" s="21">
        <f t="shared" si="163"/>
        <v>0</v>
      </c>
      <c r="OD14" s="21">
        <v>0</v>
      </c>
      <c r="OE14" s="21">
        <f t="shared" si="164"/>
        <v>0</v>
      </c>
      <c r="OF14" s="21">
        <v>0</v>
      </c>
      <c r="OG14" s="21">
        <f t="shared" si="165"/>
        <v>0</v>
      </c>
      <c r="OH14" s="21">
        <v>0</v>
      </c>
      <c r="OI14" s="21">
        <f t="shared" si="166"/>
        <v>0</v>
      </c>
      <c r="OJ14" s="21">
        <v>0</v>
      </c>
      <c r="OK14" s="21">
        <f t="shared" si="167"/>
        <v>0</v>
      </c>
      <c r="OL14" s="21">
        <f t="shared" si="168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69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0"/>
        <v>0</v>
      </c>
      <c r="OY14" s="21">
        <v>0</v>
      </c>
      <c r="OZ14" s="21">
        <f t="shared" si="171"/>
        <v>0</v>
      </c>
      <c r="PA14" s="21">
        <v>0</v>
      </c>
      <c r="PB14" s="21">
        <f t="shared" si="172"/>
        <v>0</v>
      </c>
      <c r="PC14" s="21">
        <v>0</v>
      </c>
      <c r="PD14" s="21">
        <f t="shared" si="173"/>
        <v>0</v>
      </c>
      <c r="PE14" s="21">
        <v>0</v>
      </c>
      <c r="PF14" s="21">
        <f t="shared" si="174"/>
        <v>0</v>
      </c>
      <c r="PG14" s="21">
        <v>0</v>
      </c>
      <c r="PH14" s="21">
        <f t="shared" si="175"/>
        <v>0</v>
      </c>
      <c r="PI14" s="21">
        <f t="shared" si="176"/>
        <v>0</v>
      </c>
      <c r="PJ14" s="21"/>
      <c r="PK14" s="23">
        <f t="shared" ref="PK14:PK15" si="250">+PJ14*3%</f>
        <v>0</v>
      </c>
      <c r="PL14" s="22"/>
      <c r="PM14" s="22"/>
      <c r="PN14" s="22"/>
      <c r="PO14" s="23">
        <v>0</v>
      </c>
      <c r="PP14" s="21">
        <f t="shared" si="177"/>
        <v>0</v>
      </c>
      <c r="PQ14" s="21">
        <f t="shared" si="178"/>
        <v>0</v>
      </c>
      <c r="PR14" s="21">
        <v>0</v>
      </c>
      <c r="PS14" s="21">
        <f t="shared" si="179"/>
        <v>0</v>
      </c>
      <c r="PT14" s="21">
        <v>0</v>
      </c>
      <c r="PU14" s="21">
        <f t="shared" si="180"/>
        <v>0</v>
      </c>
      <c r="PV14" s="21">
        <v>0</v>
      </c>
      <c r="PW14" s="21">
        <f t="shared" si="181"/>
        <v>0</v>
      </c>
      <c r="PX14" s="21">
        <v>0</v>
      </c>
      <c r="PY14" s="21">
        <f t="shared" si="182"/>
        <v>0</v>
      </c>
      <c r="PZ14" s="21">
        <v>0</v>
      </c>
      <c r="QA14" s="21">
        <f t="shared" si="183"/>
        <v>0</v>
      </c>
      <c r="QB14" s="21">
        <f t="shared" si="184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5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6"/>
        <v>0</v>
      </c>
      <c r="QO14" s="21">
        <v>0</v>
      </c>
      <c r="QP14" s="21">
        <f t="shared" si="187"/>
        <v>0</v>
      </c>
      <c r="QQ14" s="21">
        <v>0</v>
      </c>
      <c r="QR14" s="21">
        <f t="shared" si="188"/>
        <v>0</v>
      </c>
      <c r="QS14" s="21">
        <v>0</v>
      </c>
      <c r="QT14" s="21">
        <f t="shared" si="189"/>
        <v>0</v>
      </c>
      <c r="QU14" s="21">
        <v>0</v>
      </c>
      <c r="QV14" s="21">
        <f t="shared" si="190"/>
        <v>0</v>
      </c>
      <c r="QW14" s="21">
        <v>0</v>
      </c>
      <c r="QX14" s="21">
        <f t="shared" si="191"/>
        <v>0</v>
      </c>
      <c r="QY14" s="21">
        <f t="shared" si="192"/>
        <v>0</v>
      </c>
      <c r="QZ14" s="21"/>
      <c r="RA14" s="23">
        <f t="shared" ref="RA14:RA15" si="251">+QZ14*3%</f>
        <v>0</v>
      </c>
      <c r="RB14" s="22"/>
      <c r="RC14" s="22"/>
      <c r="RD14" s="22"/>
      <c r="RE14" s="23">
        <v>0</v>
      </c>
      <c r="RF14" s="21">
        <f t="shared" si="193"/>
        <v>0</v>
      </c>
      <c r="RG14" s="21">
        <f t="shared" si="194"/>
        <v>0</v>
      </c>
      <c r="RH14" s="21">
        <v>0</v>
      </c>
      <c r="RI14" s="21">
        <f t="shared" si="195"/>
        <v>0</v>
      </c>
      <c r="RJ14" s="21">
        <v>0</v>
      </c>
      <c r="RK14" s="21">
        <f t="shared" si="196"/>
        <v>0</v>
      </c>
      <c r="RL14" s="21">
        <v>0</v>
      </c>
      <c r="RM14" s="21">
        <f t="shared" si="197"/>
        <v>0</v>
      </c>
      <c r="RN14" s="21">
        <v>0</v>
      </c>
      <c r="RO14" s="21">
        <f t="shared" si="198"/>
        <v>0</v>
      </c>
      <c r="RP14" s="21">
        <v>0</v>
      </c>
      <c r="RQ14" s="21">
        <f t="shared" si="199"/>
        <v>0</v>
      </c>
      <c r="RR14" s="21">
        <f t="shared" si="200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1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2"/>
        <v>0</v>
      </c>
      <c r="SE14" s="21">
        <v>0</v>
      </c>
      <c r="SF14" s="21">
        <f t="shared" si="203"/>
        <v>0</v>
      </c>
      <c r="SG14" s="21">
        <v>0</v>
      </c>
      <c r="SH14" s="21">
        <f t="shared" si="204"/>
        <v>0</v>
      </c>
      <c r="SI14" s="21">
        <v>0</v>
      </c>
      <c r="SJ14" s="21">
        <f t="shared" si="205"/>
        <v>0</v>
      </c>
      <c r="SK14" s="21">
        <v>0</v>
      </c>
      <c r="SL14" s="21">
        <f t="shared" si="206"/>
        <v>0</v>
      </c>
      <c r="SM14" s="21">
        <v>0</v>
      </c>
      <c r="SN14" s="21">
        <f t="shared" si="207"/>
        <v>0</v>
      </c>
      <c r="SO14" s="21">
        <f t="shared" si="208"/>
        <v>0</v>
      </c>
      <c r="SP14" s="21"/>
      <c r="SQ14" s="23">
        <f t="shared" ref="SQ14:SQ15" si="252">+SP14*3%</f>
        <v>0</v>
      </c>
      <c r="SR14" s="22"/>
      <c r="SS14" s="22"/>
      <c r="ST14" s="22"/>
      <c r="SU14" s="23">
        <v>0</v>
      </c>
      <c r="SV14" s="21">
        <f t="shared" si="209"/>
        <v>0</v>
      </c>
      <c r="SW14" s="21">
        <f t="shared" si="210"/>
        <v>0</v>
      </c>
      <c r="SX14" s="21">
        <v>0</v>
      </c>
      <c r="SY14" s="21">
        <f t="shared" si="211"/>
        <v>0</v>
      </c>
      <c r="SZ14" s="21">
        <v>0</v>
      </c>
      <c r="TA14" s="21">
        <f t="shared" si="212"/>
        <v>0</v>
      </c>
      <c r="TB14" s="21">
        <v>0</v>
      </c>
      <c r="TC14" s="21">
        <f t="shared" si="213"/>
        <v>0</v>
      </c>
      <c r="TD14" s="21">
        <v>0</v>
      </c>
      <c r="TE14" s="21">
        <f t="shared" si="214"/>
        <v>0</v>
      </c>
      <c r="TF14" s="21">
        <v>0</v>
      </c>
      <c r="TG14" s="21">
        <f t="shared" si="215"/>
        <v>0</v>
      </c>
      <c r="TH14" s="21">
        <f t="shared" si="216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17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18"/>
        <v>0</v>
      </c>
      <c r="TU14" s="21">
        <v>0</v>
      </c>
      <c r="TV14" s="21">
        <f t="shared" si="219"/>
        <v>0</v>
      </c>
      <c r="TW14" s="21">
        <v>0</v>
      </c>
      <c r="TX14" s="21">
        <f t="shared" si="220"/>
        <v>0</v>
      </c>
      <c r="TY14" s="21">
        <v>0</v>
      </c>
      <c r="TZ14" s="21">
        <f t="shared" si="221"/>
        <v>0</v>
      </c>
      <c r="UA14" s="21">
        <v>0</v>
      </c>
      <c r="UB14" s="21">
        <f t="shared" si="222"/>
        <v>0</v>
      </c>
      <c r="UC14" s="21">
        <v>0</v>
      </c>
      <c r="UD14" s="21">
        <f t="shared" si="223"/>
        <v>0</v>
      </c>
      <c r="UE14" s="21">
        <f t="shared" si="224"/>
        <v>0</v>
      </c>
      <c r="UF14" s="21"/>
      <c r="UG14" s="23">
        <f t="shared" ref="UG14:UG15" si="253">+UF14*3%</f>
        <v>0</v>
      </c>
      <c r="UH14" s="22"/>
      <c r="UI14" s="22"/>
      <c r="UJ14" s="22"/>
      <c r="UK14" s="23">
        <v>0</v>
      </c>
      <c r="UL14" s="21">
        <f t="shared" si="225"/>
        <v>0</v>
      </c>
      <c r="UM14" s="21">
        <f t="shared" si="226"/>
        <v>0</v>
      </c>
      <c r="UN14" s="21">
        <v>0</v>
      </c>
      <c r="UO14" s="21">
        <f t="shared" si="227"/>
        <v>0</v>
      </c>
      <c r="UP14" s="21">
        <v>0</v>
      </c>
      <c r="UQ14" s="21">
        <f t="shared" si="228"/>
        <v>0</v>
      </c>
      <c r="UR14" s="21">
        <v>0</v>
      </c>
      <c r="US14" s="21">
        <f t="shared" si="229"/>
        <v>0</v>
      </c>
      <c r="UT14" s="21">
        <v>0</v>
      </c>
      <c r="UU14" s="21">
        <f t="shared" si="230"/>
        <v>0</v>
      </c>
      <c r="UV14" s="21">
        <v>0</v>
      </c>
      <c r="UW14" s="21">
        <f t="shared" si="231"/>
        <v>0</v>
      </c>
      <c r="UX14" s="21">
        <f t="shared" si="232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33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34"/>
        <v>0</v>
      </c>
      <c r="VK14" s="21">
        <v>0</v>
      </c>
      <c r="VL14" s="21">
        <f t="shared" si="235"/>
        <v>0</v>
      </c>
      <c r="VM14" s="21">
        <v>0</v>
      </c>
      <c r="VN14" s="21">
        <f t="shared" si="236"/>
        <v>0</v>
      </c>
      <c r="VO14" s="21">
        <v>0</v>
      </c>
      <c r="VP14" s="21">
        <f t="shared" si="237"/>
        <v>0</v>
      </c>
      <c r="VQ14" s="21">
        <v>0</v>
      </c>
      <c r="VR14" s="21">
        <f t="shared" si="238"/>
        <v>0</v>
      </c>
      <c r="VS14" s="21">
        <v>0</v>
      </c>
      <c r="VT14" s="21">
        <f t="shared" si="239"/>
        <v>0</v>
      </c>
      <c r="VU14" s="21">
        <f t="shared" si="240"/>
        <v>0</v>
      </c>
      <c r="VV14" s="21"/>
      <c r="VW14" s="23">
        <f t="shared" ref="VW14:VW15" si="254">+VV14*3%</f>
        <v>0</v>
      </c>
      <c r="VX14" s="24">
        <f t="shared" si="16"/>
        <v>0</v>
      </c>
      <c r="VY14" s="24">
        <f t="shared" si="17"/>
        <v>0</v>
      </c>
      <c r="VZ14" s="24">
        <f t="shared" si="241"/>
        <v>0</v>
      </c>
    </row>
    <row r="15" spans="1:603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19"/>
        <v>0</v>
      </c>
      <c r="N15" s="21">
        <v>0</v>
      </c>
      <c r="O15" s="21">
        <f t="shared" si="20"/>
        <v>0</v>
      </c>
      <c r="P15" s="21">
        <v>0</v>
      </c>
      <c r="Q15" s="21">
        <f t="shared" si="21"/>
        <v>0</v>
      </c>
      <c r="R15" s="21">
        <v>0</v>
      </c>
      <c r="S15" s="21">
        <f t="shared" si="22"/>
        <v>0</v>
      </c>
      <c r="T15" s="21">
        <v>0</v>
      </c>
      <c r="U15" s="21">
        <f t="shared" si="23"/>
        <v>0</v>
      </c>
      <c r="V15" s="21">
        <v>0</v>
      </c>
      <c r="W15" s="21">
        <f t="shared" si="24"/>
        <v>0</v>
      </c>
      <c r="X15" s="21">
        <f t="shared" si="25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6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7"/>
        <v>0</v>
      </c>
      <c r="AK15" s="21">
        <v>0</v>
      </c>
      <c r="AL15" s="21">
        <f t="shared" si="28"/>
        <v>0</v>
      </c>
      <c r="AM15" s="21">
        <v>0</v>
      </c>
      <c r="AN15" s="21">
        <f t="shared" si="29"/>
        <v>0</v>
      </c>
      <c r="AO15" s="21">
        <v>0</v>
      </c>
      <c r="AP15" s="21">
        <f t="shared" si="30"/>
        <v>0</v>
      </c>
      <c r="AQ15" s="21">
        <v>0</v>
      </c>
      <c r="AR15" s="21">
        <f t="shared" si="31"/>
        <v>0</v>
      </c>
      <c r="AS15" s="21">
        <v>0</v>
      </c>
      <c r="AT15" s="21">
        <f t="shared" si="32"/>
        <v>0</v>
      </c>
      <c r="AU15" s="21">
        <f t="shared" si="33"/>
        <v>0</v>
      </c>
      <c r="AV15" s="21"/>
      <c r="AW15" s="23">
        <f t="shared" si="242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5"/>
        <v>0</v>
      </c>
      <c r="BD15" s="21">
        <v>0</v>
      </c>
      <c r="BE15" s="21">
        <f t="shared" si="36"/>
        <v>0</v>
      </c>
      <c r="BF15" s="21">
        <v>0</v>
      </c>
      <c r="BG15" s="21">
        <f t="shared" si="37"/>
        <v>0</v>
      </c>
      <c r="BH15" s="21">
        <v>0</v>
      </c>
      <c r="BI15" s="21">
        <f t="shared" si="38"/>
        <v>0</v>
      </c>
      <c r="BJ15" s="21">
        <v>0</v>
      </c>
      <c r="BK15" s="21">
        <f t="shared" si="39"/>
        <v>0</v>
      </c>
      <c r="BL15" s="21">
        <v>0</v>
      </c>
      <c r="BM15" s="21">
        <f t="shared" si="40"/>
        <v>0</v>
      </c>
      <c r="BN15" s="21">
        <f t="shared" si="41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2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3"/>
        <v>0</v>
      </c>
      <c r="CA15" s="21">
        <v>0</v>
      </c>
      <c r="CB15" s="21">
        <f t="shared" si="44"/>
        <v>0</v>
      </c>
      <c r="CC15" s="21">
        <v>0</v>
      </c>
      <c r="CD15" s="21">
        <f t="shared" si="45"/>
        <v>0</v>
      </c>
      <c r="CE15" s="21">
        <v>0</v>
      </c>
      <c r="CF15" s="21">
        <f t="shared" si="46"/>
        <v>0</v>
      </c>
      <c r="CG15" s="21">
        <v>0</v>
      </c>
      <c r="CH15" s="21">
        <f t="shared" si="47"/>
        <v>0</v>
      </c>
      <c r="CI15" s="21">
        <v>0</v>
      </c>
      <c r="CJ15" s="21">
        <f t="shared" si="48"/>
        <v>0</v>
      </c>
      <c r="CK15" s="21">
        <f t="shared" si="49"/>
        <v>0</v>
      </c>
      <c r="CL15" s="21"/>
      <c r="CM15" s="23">
        <f t="shared" si="243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1"/>
        <v>0</v>
      </c>
      <c r="CT15" s="21">
        <v>0</v>
      </c>
      <c r="CU15" s="21">
        <f t="shared" si="52"/>
        <v>0</v>
      </c>
      <c r="CV15" s="21">
        <v>0</v>
      </c>
      <c r="CW15" s="21">
        <f t="shared" si="53"/>
        <v>0</v>
      </c>
      <c r="CX15" s="21">
        <v>0</v>
      </c>
      <c r="CY15" s="21">
        <f t="shared" si="54"/>
        <v>0</v>
      </c>
      <c r="CZ15" s="21">
        <v>0</v>
      </c>
      <c r="DA15" s="21">
        <f t="shared" si="55"/>
        <v>0</v>
      </c>
      <c r="DB15" s="21">
        <v>0</v>
      </c>
      <c r="DC15" s="21">
        <f t="shared" si="56"/>
        <v>0</v>
      </c>
      <c r="DD15" s="21">
        <f t="shared" si="57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8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59"/>
        <v>0</v>
      </c>
      <c r="DS15" s="21">
        <v>0</v>
      </c>
      <c r="DT15" s="21">
        <f t="shared" si="60"/>
        <v>0</v>
      </c>
      <c r="DU15" s="21">
        <v>0</v>
      </c>
      <c r="DV15" s="21">
        <f t="shared" si="61"/>
        <v>0</v>
      </c>
      <c r="DW15" s="21">
        <v>0</v>
      </c>
      <c r="DX15" s="21">
        <f t="shared" si="62"/>
        <v>0</v>
      </c>
      <c r="DY15" s="21">
        <v>0</v>
      </c>
      <c r="DZ15" s="21">
        <f t="shared" si="63"/>
        <v>0</v>
      </c>
      <c r="EA15" s="21">
        <f t="shared" si="64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6"/>
        <v>0</v>
      </c>
      <c r="EJ15" s="21">
        <v>0</v>
      </c>
      <c r="EK15" s="21">
        <f t="shared" si="67"/>
        <v>0</v>
      </c>
      <c r="EL15" s="21">
        <v>0</v>
      </c>
      <c r="EM15" s="21">
        <f t="shared" si="68"/>
        <v>0</v>
      </c>
      <c r="EN15" s="21">
        <v>0</v>
      </c>
      <c r="EO15" s="21">
        <f t="shared" si="69"/>
        <v>0</v>
      </c>
      <c r="EP15" s="21">
        <v>0</v>
      </c>
      <c r="EQ15" s="21">
        <f t="shared" si="70"/>
        <v>0</v>
      </c>
      <c r="ER15" s="21">
        <v>0</v>
      </c>
      <c r="ES15" s="21">
        <f t="shared" si="71"/>
        <v>0</v>
      </c>
      <c r="ET15" s="21">
        <f t="shared" si="72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3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4"/>
        <v>0</v>
      </c>
      <c r="FG15" s="21">
        <v>0</v>
      </c>
      <c r="FH15" s="21">
        <f t="shared" si="75"/>
        <v>0</v>
      </c>
      <c r="FI15" s="21">
        <v>0</v>
      </c>
      <c r="FJ15" s="21">
        <f t="shared" si="76"/>
        <v>0</v>
      </c>
      <c r="FK15" s="21">
        <v>0</v>
      </c>
      <c r="FL15" s="21">
        <f t="shared" si="77"/>
        <v>0</v>
      </c>
      <c r="FM15" s="21">
        <v>0</v>
      </c>
      <c r="FN15" s="21">
        <f t="shared" si="78"/>
        <v>0</v>
      </c>
      <c r="FO15" s="21">
        <v>0</v>
      </c>
      <c r="FP15" s="21">
        <f t="shared" si="79"/>
        <v>0</v>
      </c>
      <c r="FQ15" s="21">
        <f t="shared" si="80"/>
        <v>0</v>
      </c>
      <c r="FR15" s="21"/>
      <c r="FS15" s="23">
        <f t="shared" si="244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2"/>
        <v>0</v>
      </c>
      <c r="FZ15" s="21">
        <v>0</v>
      </c>
      <c r="GA15" s="21">
        <f t="shared" si="83"/>
        <v>0</v>
      </c>
      <c r="GB15" s="21">
        <v>0</v>
      </c>
      <c r="GC15" s="21">
        <f t="shared" si="84"/>
        <v>0</v>
      </c>
      <c r="GD15" s="21">
        <v>0</v>
      </c>
      <c r="GE15" s="21">
        <f t="shared" si="85"/>
        <v>0</v>
      </c>
      <c r="GF15" s="21">
        <v>0</v>
      </c>
      <c r="GG15" s="21">
        <f t="shared" si="86"/>
        <v>0</v>
      </c>
      <c r="GH15" s="21">
        <v>0</v>
      </c>
      <c r="GI15" s="21">
        <f t="shared" si="87"/>
        <v>0</v>
      </c>
      <c r="GJ15" s="21">
        <f t="shared" si="88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89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0"/>
        <v>0</v>
      </c>
      <c r="GW15" s="21">
        <v>0</v>
      </c>
      <c r="GX15" s="21">
        <f t="shared" si="91"/>
        <v>0</v>
      </c>
      <c r="GY15" s="21">
        <v>0</v>
      </c>
      <c r="GZ15" s="21">
        <f t="shared" si="92"/>
        <v>0</v>
      </c>
      <c r="HA15" s="21">
        <v>0</v>
      </c>
      <c r="HB15" s="21">
        <f t="shared" si="93"/>
        <v>0</v>
      </c>
      <c r="HC15" s="21">
        <v>0</v>
      </c>
      <c r="HD15" s="21">
        <f t="shared" si="94"/>
        <v>0</v>
      </c>
      <c r="HE15" s="21">
        <v>0</v>
      </c>
      <c r="HF15" s="21">
        <f t="shared" si="95"/>
        <v>0</v>
      </c>
      <c r="HG15" s="21">
        <f t="shared" si="96"/>
        <v>0</v>
      </c>
      <c r="HH15" s="21"/>
      <c r="HI15" s="23">
        <f t="shared" si="245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8"/>
        <v>0</v>
      </c>
      <c r="HP15" s="21">
        <v>0</v>
      </c>
      <c r="HQ15" s="21">
        <f t="shared" si="99"/>
        <v>0</v>
      </c>
      <c r="HR15" s="21">
        <v>0</v>
      </c>
      <c r="HS15" s="21">
        <f t="shared" si="100"/>
        <v>0</v>
      </c>
      <c r="HT15" s="21">
        <v>0</v>
      </c>
      <c r="HU15" s="21">
        <f t="shared" si="101"/>
        <v>0</v>
      </c>
      <c r="HV15" s="21">
        <v>0</v>
      </c>
      <c r="HW15" s="21">
        <f t="shared" si="102"/>
        <v>0</v>
      </c>
      <c r="HX15" s="21">
        <v>0</v>
      </c>
      <c r="HY15" s="21">
        <f t="shared" si="103"/>
        <v>0</v>
      </c>
      <c r="HZ15" s="21">
        <f t="shared" si="104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5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6"/>
        <v>0</v>
      </c>
      <c r="IM15" s="21">
        <v>0</v>
      </c>
      <c r="IN15" s="21">
        <f t="shared" si="107"/>
        <v>0</v>
      </c>
      <c r="IO15" s="21">
        <v>0</v>
      </c>
      <c r="IP15" s="21">
        <f t="shared" si="108"/>
        <v>0</v>
      </c>
      <c r="IQ15" s="21">
        <v>0</v>
      </c>
      <c r="IR15" s="21">
        <f t="shared" si="109"/>
        <v>0</v>
      </c>
      <c r="IS15" s="21">
        <v>0</v>
      </c>
      <c r="IT15" s="21">
        <f t="shared" si="110"/>
        <v>0</v>
      </c>
      <c r="IU15" s="21">
        <v>0</v>
      </c>
      <c r="IV15" s="21">
        <f t="shared" si="111"/>
        <v>0</v>
      </c>
      <c r="IW15" s="21">
        <f t="shared" si="112"/>
        <v>0</v>
      </c>
      <c r="IX15" s="21"/>
      <c r="IY15" s="23">
        <f t="shared" si="246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4"/>
        <v>0</v>
      </c>
      <c r="JF15" s="21">
        <v>0</v>
      </c>
      <c r="JG15" s="21">
        <f t="shared" si="115"/>
        <v>0</v>
      </c>
      <c r="JH15" s="21">
        <v>0</v>
      </c>
      <c r="JI15" s="21">
        <f t="shared" si="116"/>
        <v>0</v>
      </c>
      <c r="JJ15" s="21">
        <v>0</v>
      </c>
      <c r="JK15" s="21">
        <f t="shared" si="117"/>
        <v>0</v>
      </c>
      <c r="JL15" s="21">
        <v>0</v>
      </c>
      <c r="JM15" s="21">
        <f t="shared" si="118"/>
        <v>0</v>
      </c>
      <c r="JN15" s="21">
        <v>0</v>
      </c>
      <c r="JO15" s="21">
        <f t="shared" si="119"/>
        <v>0</v>
      </c>
      <c r="JP15" s="21">
        <f t="shared" si="120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1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2"/>
        <v>0</v>
      </c>
      <c r="KC15" s="21">
        <v>0</v>
      </c>
      <c r="KD15" s="21">
        <f t="shared" si="123"/>
        <v>0</v>
      </c>
      <c r="KE15" s="21">
        <v>0</v>
      </c>
      <c r="KF15" s="21">
        <f t="shared" si="124"/>
        <v>0</v>
      </c>
      <c r="KG15" s="21">
        <v>0</v>
      </c>
      <c r="KH15" s="21">
        <f t="shared" si="125"/>
        <v>0</v>
      </c>
      <c r="KI15" s="21">
        <v>0</v>
      </c>
      <c r="KJ15" s="21">
        <f t="shared" si="126"/>
        <v>0</v>
      </c>
      <c r="KK15" s="21">
        <v>0</v>
      </c>
      <c r="KL15" s="21">
        <f t="shared" si="127"/>
        <v>0</v>
      </c>
      <c r="KM15" s="21">
        <f t="shared" si="128"/>
        <v>0</v>
      </c>
      <c r="KN15" s="21"/>
      <c r="KO15" s="23">
        <f t="shared" si="247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0"/>
        <v>0</v>
      </c>
      <c r="KV15" s="21">
        <v>0</v>
      </c>
      <c r="KW15" s="21">
        <f t="shared" si="131"/>
        <v>0</v>
      </c>
      <c r="KX15" s="21">
        <v>0</v>
      </c>
      <c r="KY15" s="21">
        <f t="shared" si="132"/>
        <v>0</v>
      </c>
      <c r="KZ15" s="21">
        <v>0</v>
      </c>
      <c r="LA15" s="21">
        <f t="shared" si="133"/>
        <v>0</v>
      </c>
      <c r="LB15" s="21">
        <v>0</v>
      </c>
      <c r="LC15" s="21">
        <f t="shared" si="134"/>
        <v>0</v>
      </c>
      <c r="LD15" s="21">
        <v>0</v>
      </c>
      <c r="LE15" s="21">
        <f t="shared" si="135"/>
        <v>0</v>
      </c>
      <c r="LF15" s="21">
        <f t="shared" si="136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7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8"/>
        <v>0</v>
      </c>
      <c r="LS15" s="21">
        <v>0</v>
      </c>
      <c r="LT15" s="21">
        <f t="shared" si="139"/>
        <v>0</v>
      </c>
      <c r="LU15" s="21">
        <v>0</v>
      </c>
      <c r="LV15" s="21">
        <f t="shared" si="140"/>
        <v>0</v>
      </c>
      <c r="LW15" s="21">
        <v>0</v>
      </c>
      <c r="LX15" s="21">
        <f t="shared" si="141"/>
        <v>0</v>
      </c>
      <c r="LY15" s="21">
        <v>0</v>
      </c>
      <c r="LZ15" s="21">
        <f t="shared" si="142"/>
        <v>0</v>
      </c>
      <c r="MA15" s="21">
        <v>0</v>
      </c>
      <c r="MB15" s="21">
        <f t="shared" si="143"/>
        <v>0</v>
      </c>
      <c r="MC15" s="21">
        <f t="shared" si="144"/>
        <v>0</v>
      </c>
      <c r="MD15" s="21"/>
      <c r="ME15" s="23">
        <f t="shared" si="248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6"/>
        <v>0</v>
      </c>
      <c r="ML15" s="21">
        <v>0</v>
      </c>
      <c r="MM15" s="21">
        <f t="shared" si="147"/>
        <v>0</v>
      </c>
      <c r="MN15" s="21">
        <v>0</v>
      </c>
      <c r="MO15" s="21">
        <f t="shared" si="148"/>
        <v>0</v>
      </c>
      <c r="MP15" s="21">
        <v>0</v>
      </c>
      <c r="MQ15" s="21">
        <f t="shared" si="149"/>
        <v>0</v>
      </c>
      <c r="MR15" s="21">
        <v>0</v>
      </c>
      <c r="MS15" s="21">
        <f t="shared" si="150"/>
        <v>0</v>
      </c>
      <c r="MT15" s="21">
        <v>0</v>
      </c>
      <c r="MU15" s="21">
        <f t="shared" si="151"/>
        <v>0</v>
      </c>
      <c r="MV15" s="21">
        <f t="shared" si="152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3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4"/>
        <v>0</v>
      </c>
      <c r="NI15" s="21">
        <v>0</v>
      </c>
      <c r="NJ15" s="21">
        <f t="shared" si="155"/>
        <v>0</v>
      </c>
      <c r="NK15" s="21">
        <v>0</v>
      </c>
      <c r="NL15" s="21">
        <f t="shared" si="156"/>
        <v>0</v>
      </c>
      <c r="NM15" s="21">
        <v>0</v>
      </c>
      <c r="NN15" s="21">
        <f t="shared" si="157"/>
        <v>0</v>
      </c>
      <c r="NO15" s="21">
        <v>0</v>
      </c>
      <c r="NP15" s="21">
        <f t="shared" si="158"/>
        <v>0</v>
      </c>
      <c r="NQ15" s="21">
        <v>0</v>
      </c>
      <c r="NR15" s="21">
        <f t="shared" si="159"/>
        <v>0</v>
      </c>
      <c r="NS15" s="21">
        <f t="shared" si="160"/>
        <v>0</v>
      </c>
      <c r="NT15" s="21"/>
      <c r="NU15" s="23">
        <f t="shared" si="249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2"/>
        <v>0</v>
      </c>
      <c r="OB15" s="21">
        <v>0</v>
      </c>
      <c r="OC15" s="21">
        <f t="shared" si="163"/>
        <v>0</v>
      </c>
      <c r="OD15" s="21">
        <v>0</v>
      </c>
      <c r="OE15" s="21">
        <f t="shared" si="164"/>
        <v>0</v>
      </c>
      <c r="OF15" s="21">
        <v>0</v>
      </c>
      <c r="OG15" s="21">
        <f t="shared" si="165"/>
        <v>0</v>
      </c>
      <c r="OH15" s="21">
        <v>0</v>
      </c>
      <c r="OI15" s="21">
        <f t="shared" si="166"/>
        <v>0</v>
      </c>
      <c r="OJ15" s="21">
        <v>0</v>
      </c>
      <c r="OK15" s="21">
        <f t="shared" si="167"/>
        <v>0</v>
      </c>
      <c r="OL15" s="21">
        <f t="shared" si="168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69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0"/>
        <v>0</v>
      </c>
      <c r="OY15" s="21">
        <v>0</v>
      </c>
      <c r="OZ15" s="21">
        <f t="shared" si="171"/>
        <v>0</v>
      </c>
      <c r="PA15" s="21">
        <v>0</v>
      </c>
      <c r="PB15" s="21">
        <f t="shared" si="172"/>
        <v>0</v>
      </c>
      <c r="PC15" s="21">
        <v>0</v>
      </c>
      <c r="PD15" s="21">
        <f t="shared" si="173"/>
        <v>0</v>
      </c>
      <c r="PE15" s="21">
        <v>0</v>
      </c>
      <c r="PF15" s="21">
        <f t="shared" si="174"/>
        <v>0</v>
      </c>
      <c r="PG15" s="21">
        <v>0</v>
      </c>
      <c r="PH15" s="21">
        <f t="shared" si="175"/>
        <v>0</v>
      </c>
      <c r="PI15" s="21">
        <f t="shared" si="176"/>
        <v>0</v>
      </c>
      <c r="PJ15" s="21"/>
      <c r="PK15" s="23">
        <f t="shared" si="250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78"/>
        <v>0</v>
      </c>
      <c r="PR15" s="21">
        <v>0</v>
      </c>
      <c r="PS15" s="21">
        <f t="shared" si="179"/>
        <v>0</v>
      </c>
      <c r="PT15" s="21">
        <v>0</v>
      </c>
      <c r="PU15" s="21">
        <f t="shared" si="180"/>
        <v>0</v>
      </c>
      <c r="PV15" s="21">
        <v>0</v>
      </c>
      <c r="PW15" s="21">
        <f t="shared" si="181"/>
        <v>0</v>
      </c>
      <c r="PX15" s="21">
        <v>0</v>
      </c>
      <c r="PY15" s="21">
        <f t="shared" si="182"/>
        <v>0</v>
      </c>
      <c r="PZ15" s="21">
        <v>0</v>
      </c>
      <c r="QA15" s="21">
        <f t="shared" si="183"/>
        <v>0</v>
      </c>
      <c r="QB15" s="21">
        <f t="shared" si="184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5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6"/>
        <v>0</v>
      </c>
      <c r="QO15" s="21">
        <v>0</v>
      </c>
      <c r="QP15" s="21">
        <f t="shared" si="187"/>
        <v>0</v>
      </c>
      <c r="QQ15" s="21">
        <v>0</v>
      </c>
      <c r="QR15" s="21">
        <f t="shared" si="188"/>
        <v>0</v>
      </c>
      <c r="QS15" s="21">
        <v>0</v>
      </c>
      <c r="QT15" s="21">
        <f t="shared" si="189"/>
        <v>0</v>
      </c>
      <c r="QU15" s="21">
        <v>0</v>
      </c>
      <c r="QV15" s="21">
        <f t="shared" si="190"/>
        <v>0</v>
      </c>
      <c r="QW15" s="21">
        <v>0</v>
      </c>
      <c r="QX15" s="21">
        <f t="shared" si="191"/>
        <v>0</v>
      </c>
      <c r="QY15" s="21">
        <f t="shared" si="192"/>
        <v>0</v>
      </c>
      <c r="QZ15" s="21"/>
      <c r="RA15" s="23">
        <f t="shared" si="251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4"/>
        <v>0</v>
      </c>
      <c r="RH15" s="21">
        <v>0</v>
      </c>
      <c r="RI15" s="21">
        <f t="shared" si="195"/>
        <v>0</v>
      </c>
      <c r="RJ15" s="21">
        <v>0</v>
      </c>
      <c r="RK15" s="21">
        <f t="shared" si="196"/>
        <v>0</v>
      </c>
      <c r="RL15" s="21">
        <v>0</v>
      </c>
      <c r="RM15" s="21">
        <f t="shared" si="197"/>
        <v>0</v>
      </c>
      <c r="RN15" s="21">
        <v>0</v>
      </c>
      <c r="RO15" s="21">
        <f t="shared" si="198"/>
        <v>0</v>
      </c>
      <c r="RP15" s="21">
        <v>0</v>
      </c>
      <c r="RQ15" s="21">
        <f t="shared" si="199"/>
        <v>0</v>
      </c>
      <c r="RR15" s="21">
        <f t="shared" si="200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1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2"/>
        <v>0</v>
      </c>
      <c r="SE15" s="21">
        <v>0</v>
      </c>
      <c r="SF15" s="21">
        <f t="shared" si="203"/>
        <v>0</v>
      </c>
      <c r="SG15" s="21">
        <v>0</v>
      </c>
      <c r="SH15" s="21">
        <f t="shared" si="204"/>
        <v>0</v>
      </c>
      <c r="SI15" s="21">
        <v>0</v>
      </c>
      <c r="SJ15" s="21">
        <f t="shared" si="205"/>
        <v>0</v>
      </c>
      <c r="SK15" s="21">
        <v>0</v>
      </c>
      <c r="SL15" s="21">
        <f t="shared" si="206"/>
        <v>0</v>
      </c>
      <c r="SM15" s="21">
        <v>0</v>
      </c>
      <c r="SN15" s="21">
        <f t="shared" si="207"/>
        <v>0</v>
      </c>
      <c r="SO15" s="21">
        <f t="shared" si="208"/>
        <v>0</v>
      </c>
      <c r="SP15" s="21"/>
      <c r="SQ15" s="23">
        <f t="shared" si="252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0"/>
        <v>0</v>
      </c>
      <c r="SX15" s="21">
        <v>0</v>
      </c>
      <c r="SY15" s="21">
        <f t="shared" si="211"/>
        <v>0</v>
      </c>
      <c r="SZ15" s="21">
        <v>0</v>
      </c>
      <c r="TA15" s="21">
        <f t="shared" si="212"/>
        <v>0</v>
      </c>
      <c r="TB15" s="21">
        <v>0</v>
      </c>
      <c r="TC15" s="21">
        <f t="shared" si="213"/>
        <v>0</v>
      </c>
      <c r="TD15" s="21">
        <v>0</v>
      </c>
      <c r="TE15" s="21">
        <f t="shared" si="214"/>
        <v>0</v>
      </c>
      <c r="TF15" s="21">
        <v>0</v>
      </c>
      <c r="TG15" s="21">
        <f t="shared" si="215"/>
        <v>0</v>
      </c>
      <c r="TH15" s="21">
        <f t="shared" si="216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17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18"/>
        <v>0</v>
      </c>
      <c r="TU15" s="21">
        <v>0</v>
      </c>
      <c r="TV15" s="21">
        <f t="shared" si="219"/>
        <v>0</v>
      </c>
      <c r="TW15" s="21">
        <v>0</v>
      </c>
      <c r="TX15" s="21">
        <f t="shared" si="220"/>
        <v>0</v>
      </c>
      <c r="TY15" s="21">
        <v>0</v>
      </c>
      <c r="TZ15" s="21">
        <f t="shared" si="221"/>
        <v>0</v>
      </c>
      <c r="UA15" s="21">
        <v>0</v>
      </c>
      <c r="UB15" s="21">
        <f t="shared" si="222"/>
        <v>0</v>
      </c>
      <c r="UC15" s="21">
        <v>0</v>
      </c>
      <c r="UD15" s="21">
        <f t="shared" si="223"/>
        <v>0</v>
      </c>
      <c r="UE15" s="21">
        <f t="shared" si="224"/>
        <v>0</v>
      </c>
      <c r="UF15" s="21"/>
      <c r="UG15" s="23">
        <f t="shared" si="253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26"/>
        <v>0</v>
      </c>
      <c r="UN15" s="21">
        <v>0</v>
      </c>
      <c r="UO15" s="21">
        <f t="shared" si="227"/>
        <v>0</v>
      </c>
      <c r="UP15" s="21">
        <v>0</v>
      </c>
      <c r="UQ15" s="21">
        <f t="shared" si="228"/>
        <v>0</v>
      </c>
      <c r="UR15" s="21">
        <v>0</v>
      </c>
      <c r="US15" s="21">
        <f t="shared" si="229"/>
        <v>0</v>
      </c>
      <c r="UT15" s="21">
        <v>0</v>
      </c>
      <c r="UU15" s="21">
        <f t="shared" si="230"/>
        <v>0</v>
      </c>
      <c r="UV15" s="21">
        <v>0</v>
      </c>
      <c r="UW15" s="21">
        <f t="shared" si="231"/>
        <v>0</v>
      </c>
      <c r="UX15" s="21">
        <f t="shared" si="232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33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34"/>
        <v>0</v>
      </c>
      <c r="VK15" s="21">
        <v>0</v>
      </c>
      <c r="VL15" s="21">
        <f t="shared" si="235"/>
        <v>0</v>
      </c>
      <c r="VM15" s="21">
        <v>0</v>
      </c>
      <c r="VN15" s="21">
        <f t="shared" si="236"/>
        <v>0</v>
      </c>
      <c r="VO15" s="21">
        <v>0</v>
      </c>
      <c r="VP15" s="21">
        <f t="shared" si="237"/>
        <v>0</v>
      </c>
      <c r="VQ15" s="21">
        <v>0</v>
      </c>
      <c r="VR15" s="21">
        <f t="shared" si="238"/>
        <v>0</v>
      </c>
      <c r="VS15" s="21">
        <v>0</v>
      </c>
      <c r="VT15" s="21">
        <f t="shared" si="239"/>
        <v>0</v>
      </c>
      <c r="VU15" s="21">
        <f t="shared" si="240"/>
        <v>0</v>
      </c>
      <c r="VV15" s="21"/>
      <c r="VW15" s="23">
        <f t="shared" si="254"/>
        <v>0</v>
      </c>
      <c r="VX15" s="24">
        <f t="shared" si="16"/>
        <v>0</v>
      </c>
      <c r="VY15" s="24">
        <f t="shared" si="17"/>
        <v>0</v>
      </c>
      <c r="VZ15" s="24">
        <f t="shared" si="241"/>
        <v>0</v>
      </c>
    </row>
    <row r="16" spans="1:603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8"/>
        <v>0</v>
      </c>
      <c r="M16" s="21">
        <f t="shared" si="19"/>
        <v>0</v>
      </c>
      <c r="N16" s="21">
        <v>0</v>
      </c>
      <c r="O16" s="21">
        <f t="shared" si="20"/>
        <v>0</v>
      </c>
      <c r="P16" s="21">
        <v>0</v>
      </c>
      <c r="Q16" s="21">
        <f t="shared" si="21"/>
        <v>0</v>
      </c>
      <c r="R16" s="21">
        <v>0</v>
      </c>
      <c r="S16" s="21">
        <f t="shared" si="22"/>
        <v>0</v>
      </c>
      <c r="T16" s="21">
        <v>0</v>
      </c>
      <c r="U16" s="21">
        <f t="shared" si="23"/>
        <v>0</v>
      </c>
      <c r="V16" s="21">
        <v>0</v>
      </c>
      <c r="W16" s="21">
        <f t="shared" si="24"/>
        <v>0</v>
      </c>
      <c r="X16" s="21">
        <f t="shared" si="25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6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7"/>
        <v>0</v>
      </c>
      <c r="AK16" s="21">
        <v>0</v>
      </c>
      <c r="AL16" s="21">
        <f t="shared" si="28"/>
        <v>0</v>
      </c>
      <c r="AM16" s="21">
        <v>0</v>
      </c>
      <c r="AN16" s="21">
        <f t="shared" si="29"/>
        <v>0</v>
      </c>
      <c r="AO16" s="21">
        <v>0</v>
      </c>
      <c r="AP16" s="21">
        <f t="shared" si="30"/>
        <v>0</v>
      </c>
      <c r="AQ16" s="21">
        <v>0</v>
      </c>
      <c r="AR16" s="21">
        <f t="shared" si="31"/>
        <v>0</v>
      </c>
      <c r="AS16" s="21">
        <v>0</v>
      </c>
      <c r="AT16" s="21">
        <f t="shared" si="32"/>
        <v>0</v>
      </c>
      <c r="AU16" s="21">
        <f t="shared" si="33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55">BC16</f>
        <v>0</v>
      </c>
      <c r="BC16" s="21">
        <f t="shared" si="35"/>
        <v>0</v>
      </c>
      <c r="BD16" s="21">
        <v>0</v>
      </c>
      <c r="BE16" s="21">
        <f t="shared" si="36"/>
        <v>0</v>
      </c>
      <c r="BF16" s="21">
        <v>0</v>
      </c>
      <c r="BG16" s="21">
        <f t="shared" si="37"/>
        <v>0</v>
      </c>
      <c r="BH16" s="21">
        <v>0</v>
      </c>
      <c r="BI16" s="21">
        <f t="shared" si="38"/>
        <v>0</v>
      </c>
      <c r="BJ16" s="21">
        <v>0</v>
      </c>
      <c r="BK16" s="21">
        <f t="shared" si="39"/>
        <v>0</v>
      </c>
      <c r="BL16" s="21">
        <v>0</v>
      </c>
      <c r="BM16" s="21">
        <f t="shared" si="40"/>
        <v>0</v>
      </c>
      <c r="BN16" s="21">
        <f t="shared" si="41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2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3"/>
        <v>0</v>
      </c>
      <c r="CA16" s="21">
        <v>0</v>
      </c>
      <c r="CB16" s="21">
        <f t="shared" si="44"/>
        <v>0</v>
      </c>
      <c r="CC16" s="21">
        <v>0</v>
      </c>
      <c r="CD16" s="21">
        <f t="shared" si="45"/>
        <v>0</v>
      </c>
      <c r="CE16" s="21">
        <v>0</v>
      </c>
      <c r="CF16" s="21">
        <f t="shared" si="46"/>
        <v>0</v>
      </c>
      <c r="CG16" s="21">
        <v>0</v>
      </c>
      <c r="CH16" s="21">
        <f t="shared" si="47"/>
        <v>0</v>
      </c>
      <c r="CI16" s="21">
        <v>0</v>
      </c>
      <c r="CJ16" s="21">
        <f t="shared" si="48"/>
        <v>0</v>
      </c>
      <c r="CK16" s="21">
        <f t="shared" si="49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56">CS16</f>
        <v>0</v>
      </c>
      <c r="CS16" s="21">
        <f t="shared" si="51"/>
        <v>0</v>
      </c>
      <c r="CT16" s="21">
        <v>0</v>
      </c>
      <c r="CU16" s="21">
        <f t="shared" si="52"/>
        <v>0</v>
      </c>
      <c r="CV16" s="21">
        <v>0</v>
      </c>
      <c r="CW16" s="21">
        <f t="shared" si="53"/>
        <v>0</v>
      </c>
      <c r="CX16" s="21">
        <v>0</v>
      </c>
      <c r="CY16" s="21">
        <f t="shared" si="54"/>
        <v>0</v>
      </c>
      <c r="CZ16" s="21">
        <v>0</v>
      </c>
      <c r="DA16" s="21">
        <f t="shared" si="55"/>
        <v>0</v>
      </c>
      <c r="DB16" s="21">
        <v>0</v>
      </c>
      <c r="DC16" s="21">
        <f t="shared" si="56"/>
        <v>0</v>
      </c>
      <c r="DD16" s="21">
        <f t="shared" si="57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8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59"/>
        <v>0</v>
      </c>
      <c r="DS16" s="21">
        <v>0</v>
      </c>
      <c r="DT16" s="21">
        <f t="shared" si="60"/>
        <v>0</v>
      </c>
      <c r="DU16" s="21">
        <v>0</v>
      </c>
      <c r="DV16" s="21">
        <f t="shared" si="61"/>
        <v>0</v>
      </c>
      <c r="DW16" s="21">
        <v>0</v>
      </c>
      <c r="DX16" s="21">
        <f t="shared" si="62"/>
        <v>0</v>
      </c>
      <c r="DY16" s="21">
        <v>0</v>
      </c>
      <c r="DZ16" s="21">
        <f t="shared" si="63"/>
        <v>0</v>
      </c>
      <c r="EA16" s="21">
        <f t="shared" si="64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57">EI16</f>
        <v>0</v>
      </c>
      <c r="EI16" s="21">
        <f t="shared" si="66"/>
        <v>0</v>
      </c>
      <c r="EJ16" s="21">
        <v>0</v>
      </c>
      <c r="EK16" s="21">
        <f t="shared" si="67"/>
        <v>0</v>
      </c>
      <c r="EL16" s="21">
        <v>0</v>
      </c>
      <c r="EM16" s="21">
        <f t="shared" si="68"/>
        <v>0</v>
      </c>
      <c r="EN16" s="21">
        <v>0</v>
      </c>
      <c r="EO16" s="21">
        <f t="shared" si="69"/>
        <v>0</v>
      </c>
      <c r="EP16" s="21">
        <v>0</v>
      </c>
      <c r="EQ16" s="21">
        <f t="shared" si="70"/>
        <v>0</v>
      </c>
      <c r="ER16" s="21">
        <v>0</v>
      </c>
      <c r="ES16" s="21">
        <f t="shared" si="71"/>
        <v>0</v>
      </c>
      <c r="ET16" s="21">
        <f t="shared" si="72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3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4"/>
        <v>0</v>
      </c>
      <c r="FG16" s="21">
        <v>0</v>
      </c>
      <c r="FH16" s="21">
        <f t="shared" si="75"/>
        <v>0</v>
      </c>
      <c r="FI16" s="21">
        <v>0</v>
      </c>
      <c r="FJ16" s="21">
        <f t="shared" si="76"/>
        <v>0</v>
      </c>
      <c r="FK16" s="21">
        <v>0</v>
      </c>
      <c r="FL16" s="21">
        <f t="shared" si="77"/>
        <v>0</v>
      </c>
      <c r="FM16" s="21">
        <v>0</v>
      </c>
      <c r="FN16" s="21">
        <f t="shared" si="78"/>
        <v>0</v>
      </c>
      <c r="FO16" s="21">
        <v>0</v>
      </c>
      <c r="FP16" s="21">
        <f t="shared" si="79"/>
        <v>0</v>
      </c>
      <c r="FQ16" s="21">
        <f t="shared" si="80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58">FY16</f>
        <v>0</v>
      </c>
      <c r="FY16" s="21">
        <f t="shared" si="82"/>
        <v>0</v>
      </c>
      <c r="FZ16" s="21">
        <v>0</v>
      </c>
      <c r="GA16" s="21">
        <f t="shared" si="83"/>
        <v>0</v>
      </c>
      <c r="GB16" s="21">
        <v>0</v>
      </c>
      <c r="GC16" s="21">
        <f t="shared" si="84"/>
        <v>0</v>
      </c>
      <c r="GD16" s="21">
        <v>0</v>
      </c>
      <c r="GE16" s="21">
        <f t="shared" si="85"/>
        <v>0</v>
      </c>
      <c r="GF16" s="21">
        <v>0</v>
      </c>
      <c r="GG16" s="21">
        <f t="shared" si="86"/>
        <v>0</v>
      </c>
      <c r="GH16" s="21">
        <v>0</v>
      </c>
      <c r="GI16" s="21">
        <f t="shared" si="87"/>
        <v>0</v>
      </c>
      <c r="GJ16" s="21">
        <f t="shared" si="88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89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0"/>
        <v>0</v>
      </c>
      <c r="GW16" s="21">
        <v>0</v>
      </c>
      <c r="GX16" s="21">
        <f t="shared" si="91"/>
        <v>0</v>
      </c>
      <c r="GY16" s="21">
        <v>0</v>
      </c>
      <c r="GZ16" s="21">
        <f t="shared" si="92"/>
        <v>0</v>
      </c>
      <c r="HA16" s="21">
        <v>0</v>
      </c>
      <c r="HB16" s="21">
        <f t="shared" si="93"/>
        <v>0</v>
      </c>
      <c r="HC16" s="21">
        <v>0</v>
      </c>
      <c r="HD16" s="21">
        <f t="shared" si="94"/>
        <v>0</v>
      </c>
      <c r="HE16" s="21">
        <v>0</v>
      </c>
      <c r="HF16" s="21">
        <f t="shared" si="95"/>
        <v>0</v>
      </c>
      <c r="HG16" s="21">
        <f t="shared" si="96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59">HO16</f>
        <v>0</v>
      </c>
      <c r="HO16" s="21">
        <f t="shared" si="98"/>
        <v>0</v>
      </c>
      <c r="HP16" s="21">
        <v>0</v>
      </c>
      <c r="HQ16" s="21">
        <f t="shared" si="99"/>
        <v>0</v>
      </c>
      <c r="HR16" s="21">
        <v>0</v>
      </c>
      <c r="HS16" s="21">
        <f t="shared" si="100"/>
        <v>0</v>
      </c>
      <c r="HT16" s="21">
        <v>0</v>
      </c>
      <c r="HU16" s="21">
        <f t="shared" si="101"/>
        <v>0</v>
      </c>
      <c r="HV16" s="21">
        <v>0</v>
      </c>
      <c r="HW16" s="21">
        <f t="shared" si="102"/>
        <v>0</v>
      </c>
      <c r="HX16" s="21">
        <v>0</v>
      </c>
      <c r="HY16" s="21">
        <f t="shared" si="103"/>
        <v>0</v>
      </c>
      <c r="HZ16" s="21">
        <f t="shared" si="104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5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6"/>
        <v>0</v>
      </c>
      <c r="IM16" s="21">
        <v>0</v>
      </c>
      <c r="IN16" s="21">
        <f t="shared" si="107"/>
        <v>0</v>
      </c>
      <c r="IO16" s="21">
        <v>0</v>
      </c>
      <c r="IP16" s="21">
        <f t="shared" si="108"/>
        <v>0</v>
      </c>
      <c r="IQ16" s="21">
        <v>0</v>
      </c>
      <c r="IR16" s="21">
        <f t="shared" si="109"/>
        <v>0</v>
      </c>
      <c r="IS16" s="21">
        <v>0</v>
      </c>
      <c r="IT16" s="21">
        <f t="shared" si="110"/>
        <v>0</v>
      </c>
      <c r="IU16" s="21">
        <v>0</v>
      </c>
      <c r="IV16" s="21">
        <f t="shared" si="111"/>
        <v>0</v>
      </c>
      <c r="IW16" s="21">
        <f t="shared" si="112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60">JE16</f>
        <v>0</v>
      </c>
      <c r="JE16" s="21">
        <f t="shared" si="114"/>
        <v>0</v>
      </c>
      <c r="JF16" s="21">
        <v>0</v>
      </c>
      <c r="JG16" s="21">
        <f t="shared" si="115"/>
        <v>0</v>
      </c>
      <c r="JH16" s="21">
        <v>0</v>
      </c>
      <c r="JI16" s="21">
        <f t="shared" si="116"/>
        <v>0</v>
      </c>
      <c r="JJ16" s="21">
        <v>0</v>
      </c>
      <c r="JK16" s="21">
        <f t="shared" si="117"/>
        <v>0</v>
      </c>
      <c r="JL16" s="21">
        <v>0</v>
      </c>
      <c r="JM16" s="21">
        <f t="shared" si="118"/>
        <v>0</v>
      </c>
      <c r="JN16" s="21">
        <v>0</v>
      </c>
      <c r="JO16" s="21">
        <f t="shared" si="119"/>
        <v>0</v>
      </c>
      <c r="JP16" s="21">
        <f t="shared" si="120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1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2"/>
        <v>0</v>
      </c>
      <c r="KC16" s="21">
        <v>0</v>
      </c>
      <c r="KD16" s="21">
        <f t="shared" si="123"/>
        <v>0</v>
      </c>
      <c r="KE16" s="21">
        <v>0</v>
      </c>
      <c r="KF16" s="21">
        <f t="shared" si="124"/>
        <v>0</v>
      </c>
      <c r="KG16" s="21">
        <v>0</v>
      </c>
      <c r="KH16" s="21">
        <f t="shared" si="125"/>
        <v>0</v>
      </c>
      <c r="KI16" s="21">
        <v>0</v>
      </c>
      <c r="KJ16" s="21">
        <f t="shared" si="126"/>
        <v>0</v>
      </c>
      <c r="KK16" s="21">
        <v>0</v>
      </c>
      <c r="KL16" s="21">
        <f t="shared" si="127"/>
        <v>0</v>
      </c>
      <c r="KM16" s="21">
        <f t="shared" si="128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61">KU16</f>
        <v>0</v>
      </c>
      <c r="KU16" s="21">
        <f t="shared" si="130"/>
        <v>0</v>
      </c>
      <c r="KV16" s="21">
        <v>0</v>
      </c>
      <c r="KW16" s="21">
        <f t="shared" si="131"/>
        <v>0</v>
      </c>
      <c r="KX16" s="21">
        <v>0</v>
      </c>
      <c r="KY16" s="21">
        <f t="shared" si="132"/>
        <v>0</v>
      </c>
      <c r="KZ16" s="21">
        <v>0</v>
      </c>
      <c r="LA16" s="21">
        <f t="shared" si="133"/>
        <v>0</v>
      </c>
      <c r="LB16" s="21">
        <v>0</v>
      </c>
      <c r="LC16" s="21">
        <f t="shared" si="134"/>
        <v>0</v>
      </c>
      <c r="LD16" s="21">
        <v>0</v>
      </c>
      <c r="LE16" s="21">
        <f t="shared" si="135"/>
        <v>0</v>
      </c>
      <c r="LF16" s="21">
        <f t="shared" si="136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7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8"/>
        <v>0</v>
      </c>
      <c r="LS16" s="21">
        <v>0</v>
      </c>
      <c r="LT16" s="21">
        <f t="shared" si="139"/>
        <v>0</v>
      </c>
      <c r="LU16" s="21">
        <v>0</v>
      </c>
      <c r="LV16" s="21">
        <f t="shared" si="140"/>
        <v>0</v>
      </c>
      <c r="LW16" s="21">
        <v>0</v>
      </c>
      <c r="LX16" s="21">
        <f t="shared" si="141"/>
        <v>0</v>
      </c>
      <c r="LY16" s="21">
        <v>0</v>
      </c>
      <c r="LZ16" s="21">
        <f t="shared" si="142"/>
        <v>0</v>
      </c>
      <c r="MA16" s="21">
        <v>0</v>
      </c>
      <c r="MB16" s="21">
        <f t="shared" si="143"/>
        <v>0</v>
      </c>
      <c r="MC16" s="21">
        <f t="shared" si="144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62">MK16</f>
        <v>0</v>
      </c>
      <c r="MK16" s="21">
        <f t="shared" si="146"/>
        <v>0</v>
      </c>
      <c r="ML16" s="21">
        <v>0</v>
      </c>
      <c r="MM16" s="21">
        <f t="shared" si="147"/>
        <v>0</v>
      </c>
      <c r="MN16" s="21">
        <v>0</v>
      </c>
      <c r="MO16" s="21">
        <f t="shared" si="148"/>
        <v>0</v>
      </c>
      <c r="MP16" s="21">
        <v>0</v>
      </c>
      <c r="MQ16" s="21">
        <f t="shared" si="149"/>
        <v>0</v>
      </c>
      <c r="MR16" s="21">
        <v>0</v>
      </c>
      <c r="MS16" s="21">
        <f t="shared" si="150"/>
        <v>0</v>
      </c>
      <c r="MT16" s="21">
        <v>0</v>
      </c>
      <c r="MU16" s="21">
        <f t="shared" si="151"/>
        <v>0</v>
      </c>
      <c r="MV16" s="21">
        <f t="shared" si="152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3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4"/>
        <v>0</v>
      </c>
      <c r="NI16" s="21">
        <v>0</v>
      </c>
      <c r="NJ16" s="21">
        <f t="shared" si="155"/>
        <v>0</v>
      </c>
      <c r="NK16" s="21">
        <v>0</v>
      </c>
      <c r="NL16" s="21">
        <f t="shared" si="156"/>
        <v>0</v>
      </c>
      <c r="NM16" s="21">
        <v>0</v>
      </c>
      <c r="NN16" s="21">
        <f t="shared" si="157"/>
        <v>0</v>
      </c>
      <c r="NO16" s="21">
        <v>0</v>
      </c>
      <c r="NP16" s="21">
        <f t="shared" si="158"/>
        <v>0</v>
      </c>
      <c r="NQ16" s="21">
        <v>0</v>
      </c>
      <c r="NR16" s="21">
        <f t="shared" si="159"/>
        <v>0</v>
      </c>
      <c r="NS16" s="21">
        <f t="shared" si="160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63">OA16</f>
        <v>0</v>
      </c>
      <c r="OA16" s="21">
        <f t="shared" si="162"/>
        <v>0</v>
      </c>
      <c r="OB16" s="21">
        <v>0</v>
      </c>
      <c r="OC16" s="21">
        <f t="shared" si="163"/>
        <v>0</v>
      </c>
      <c r="OD16" s="21">
        <v>0</v>
      </c>
      <c r="OE16" s="21">
        <f t="shared" si="164"/>
        <v>0</v>
      </c>
      <c r="OF16" s="21">
        <v>0</v>
      </c>
      <c r="OG16" s="21">
        <f t="shared" si="165"/>
        <v>0</v>
      </c>
      <c r="OH16" s="21">
        <v>0</v>
      </c>
      <c r="OI16" s="21">
        <f t="shared" si="166"/>
        <v>0</v>
      </c>
      <c r="OJ16" s="21">
        <v>0</v>
      </c>
      <c r="OK16" s="21">
        <f t="shared" si="167"/>
        <v>0</v>
      </c>
      <c r="OL16" s="21">
        <f t="shared" si="168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69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0"/>
        <v>0</v>
      </c>
      <c r="OY16" s="21">
        <v>0</v>
      </c>
      <c r="OZ16" s="21">
        <f t="shared" si="171"/>
        <v>0</v>
      </c>
      <c r="PA16" s="21">
        <v>0</v>
      </c>
      <c r="PB16" s="21">
        <f t="shared" si="172"/>
        <v>0</v>
      </c>
      <c r="PC16" s="21">
        <v>0</v>
      </c>
      <c r="PD16" s="21">
        <f t="shared" si="173"/>
        <v>0</v>
      </c>
      <c r="PE16" s="21">
        <v>0</v>
      </c>
      <c r="PF16" s="21">
        <f t="shared" si="174"/>
        <v>0</v>
      </c>
      <c r="PG16" s="21">
        <v>0</v>
      </c>
      <c r="PH16" s="21">
        <f t="shared" si="175"/>
        <v>0</v>
      </c>
      <c r="PI16" s="21">
        <f t="shared" si="176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264">PQ16</f>
        <v>0</v>
      </c>
      <c r="PQ16" s="21">
        <f t="shared" si="178"/>
        <v>0</v>
      </c>
      <c r="PR16" s="21">
        <v>0</v>
      </c>
      <c r="PS16" s="21">
        <f t="shared" si="179"/>
        <v>0</v>
      </c>
      <c r="PT16" s="21">
        <v>0</v>
      </c>
      <c r="PU16" s="21">
        <f t="shared" si="180"/>
        <v>0</v>
      </c>
      <c r="PV16" s="21">
        <v>0</v>
      </c>
      <c r="PW16" s="21">
        <f t="shared" si="181"/>
        <v>0</v>
      </c>
      <c r="PX16" s="21">
        <v>0</v>
      </c>
      <c r="PY16" s="21">
        <f t="shared" si="182"/>
        <v>0</v>
      </c>
      <c r="PZ16" s="21">
        <v>0</v>
      </c>
      <c r="QA16" s="21">
        <f t="shared" si="183"/>
        <v>0</v>
      </c>
      <c r="QB16" s="21">
        <f t="shared" si="184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5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6"/>
        <v>0</v>
      </c>
      <c r="QO16" s="21">
        <v>0</v>
      </c>
      <c r="QP16" s="21">
        <f t="shared" si="187"/>
        <v>0</v>
      </c>
      <c r="QQ16" s="21">
        <v>0</v>
      </c>
      <c r="QR16" s="21">
        <f t="shared" si="188"/>
        <v>0</v>
      </c>
      <c r="QS16" s="21">
        <v>0</v>
      </c>
      <c r="QT16" s="21">
        <f t="shared" si="189"/>
        <v>0</v>
      </c>
      <c r="QU16" s="21">
        <v>0</v>
      </c>
      <c r="QV16" s="21">
        <f t="shared" si="190"/>
        <v>0</v>
      </c>
      <c r="QW16" s="21">
        <v>0</v>
      </c>
      <c r="QX16" s="21">
        <f t="shared" si="191"/>
        <v>0</v>
      </c>
      <c r="QY16" s="21">
        <f t="shared" si="192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265">RG16</f>
        <v>0</v>
      </c>
      <c r="RG16" s="21">
        <f t="shared" si="194"/>
        <v>0</v>
      </c>
      <c r="RH16" s="21">
        <v>0</v>
      </c>
      <c r="RI16" s="21">
        <f t="shared" si="195"/>
        <v>0</v>
      </c>
      <c r="RJ16" s="21">
        <v>0</v>
      </c>
      <c r="RK16" s="21">
        <f t="shared" si="196"/>
        <v>0</v>
      </c>
      <c r="RL16" s="21">
        <v>0</v>
      </c>
      <c r="RM16" s="21">
        <f t="shared" si="197"/>
        <v>0</v>
      </c>
      <c r="RN16" s="21">
        <v>0</v>
      </c>
      <c r="RO16" s="21">
        <f t="shared" si="198"/>
        <v>0</v>
      </c>
      <c r="RP16" s="21">
        <v>0</v>
      </c>
      <c r="RQ16" s="21">
        <f t="shared" si="199"/>
        <v>0</v>
      </c>
      <c r="RR16" s="21">
        <f t="shared" si="200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1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2"/>
        <v>0</v>
      </c>
      <c r="SE16" s="21">
        <v>0</v>
      </c>
      <c r="SF16" s="21">
        <f t="shared" si="203"/>
        <v>0</v>
      </c>
      <c r="SG16" s="21">
        <v>0</v>
      </c>
      <c r="SH16" s="21">
        <f t="shared" si="204"/>
        <v>0</v>
      </c>
      <c r="SI16" s="21">
        <v>0</v>
      </c>
      <c r="SJ16" s="21">
        <f t="shared" si="205"/>
        <v>0</v>
      </c>
      <c r="SK16" s="21">
        <v>0</v>
      </c>
      <c r="SL16" s="21">
        <f t="shared" si="206"/>
        <v>0</v>
      </c>
      <c r="SM16" s="21">
        <v>0</v>
      </c>
      <c r="SN16" s="21">
        <f t="shared" si="207"/>
        <v>0</v>
      </c>
      <c r="SO16" s="21">
        <f t="shared" si="208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266">SW16</f>
        <v>0</v>
      </c>
      <c r="SW16" s="21">
        <f t="shared" si="210"/>
        <v>0</v>
      </c>
      <c r="SX16" s="21">
        <v>0</v>
      </c>
      <c r="SY16" s="21">
        <f t="shared" si="211"/>
        <v>0</v>
      </c>
      <c r="SZ16" s="21">
        <v>0</v>
      </c>
      <c r="TA16" s="21">
        <f t="shared" si="212"/>
        <v>0</v>
      </c>
      <c r="TB16" s="21">
        <v>0</v>
      </c>
      <c r="TC16" s="21">
        <f t="shared" si="213"/>
        <v>0</v>
      </c>
      <c r="TD16" s="21">
        <v>0</v>
      </c>
      <c r="TE16" s="21">
        <f t="shared" si="214"/>
        <v>0</v>
      </c>
      <c r="TF16" s="21">
        <v>0</v>
      </c>
      <c r="TG16" s="21">
        <f t="shared" si="215"/>
        <v>0</v>
      </c>
      <c r="TH16" s="21">
        <f t="shared" si="216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17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18"/>
        <v>0</v>
      </c>
      <c r="TU16" s="21">
        <v>0</v>
      </c>
      <c r="TV16" s="21">
        <f t="shared" si="219"/>
        <v>0</v>
      </c>
      <c r="TW16" s="21">
        <v>0</v>
      </c>
      <c r="TX16" s="21">
        <f t="shared" si="220"/>
        <v>0</v>
      </c>
      <c r="TY16" s="21">
        <v>0</v>
      </c>
      <c r="TZ16" s="21">
        <f t="shared" si="221"/>
        <v>0</v>
      </c>
      <c r="UA16" s="21">
        <v>0</v>
      </c>
      <c r="UB16" s="21">
        <f t="shared" si="222"/>
        <v>0</v>
      </c>
      <c r="UC16" s="21">
        <v>0</v>
      </c>
      <c r="UD16" s="21">
        <f t="shared" si="223"/>
        <v>0</v>
      </c>
      <c r="UE16" s="21">
        <f t="shared" si="224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267">UM16</f>
        <v>0</v>
      </c>
      <c r="UM16" s="21">
        <f t="shared" si="226"/>
        <v>0</v>
      </c>
      <c r="UN16" s="21">
        <v>0</v>
      </c>
      <c r="UO16" s="21">
        <f t="shared" si="227"/>
        <v>0</v>
      </c>
      <c r="UP16" s="21">
        <v>0</v>
      </c>
      <c r="UQ16" s="21">
        <f t="shared" si="228"/>
        <v>0</v>
      </c>
      <c r="UR16" s="21">
        <v>0</v>
      </c>
      <c r="US16" s="21">
        <f t="shared" si="229"/>
        <v>0</v>
      </c>
      <c r="UT16" s="21">
        <v>0</v>
      </c>
      <c r="UU16" s="21">
        <f t="shared" si="230"/>
        <v>0</v>
      </c>
      <c r="UV16" s="21">
        <v>0</v>
      </c>
      <c r="UW16" s="21">
        <f t="shared" si="231"/>
        <v>0</v>
      </c>
      <c r="UX16" s="21">
        <f t="shared" si="232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33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34"/>
        <v>0</v>
      </c>
      <c r="VK16" s="21">
        <v>0</v>
      </c>
      <c r="VL16" s="21">
        <f t="shared" si="235"/>
        <v>0</v>
      </c>
      <c r="VM16" s="21">
        <v>0</v>
      </c>
      <c r="VN16" s="21">
        <f t="shared" si="236"/>
        <v>0</v>
      </c>
      <c r="VO16" s="21">
        <v>0</v>
      </c>
      <c r="VP16" s="21">
        <f t="shared" si="237"/>
        <v>0</v>
      </c>
      <c r="VQ16" s="21">
        <v>0</v>
      </c>
      <c r="VR16" s="21">
        <f t="shared" si="238"/>
        <v>0</v>
      </c>
      <c r="VS16" s="21">
        <v>0</v>
      </c>
      <c r="VT16" s="21">
        <f t="shared" si="239"/>
        <v>0</v>
      </c>
      <c r="VU16" s="21">
        <f t="shared" si="240"/>
        <v>0</v>
      </c>
      <c r="VV16" s="21"/>
      <c r="VW16" s="23">
        <f>+VV16*3%</f>
        <v>0</v>
      </c>
      <c r="VX16" s="24">
        <f t="shared" si="16"/>
        <v>0</v>
      </c>
      <c r="VY16" s="24">
        <f t="shared" si="17"/>
        <v>0</v>
      </c>
      <c r="VZ16" s="24">
        <f t="shared" si="241"/>
        <v>0</v>
      </c>
    </row>
    <row r="17" spans="1:598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8"/>
        <v>0</v>
      </c>
      <c r="M17" s="21">
        <f t="shared" si="19"/>
        <v>0</v>
      </c>
      <c r="N17" s="21">
        <v>0</v>
      </c>
      <c r="O17" s="21">
        <f t="shared" si="20"/>
        <v>0</v>
      </c>
      <c r="P17" s="21">
        <v>0</v>
      </c>
      <c r="Q17" s="21">
        <f t="shared" si="21"/>
        <v>0</v>
      </c>
      <c r="R17" s="21">
        <v>0</v>
      </c>
      <c r="S17" s="21">
        <f t="shared" si="22"/>
        <v>0</v>
      </c>
      <c r="T17" s="21">
        <v>0</v>
      </c>
      <c r="U17" s="21">
        <f t="shared" si="23"/>
        <v>0</v>
      </c>
      <c r="V17" s="21">
        <v>0</v>
      </c>
      <c r="W17" s="21">
        <f t="shared" si="24"/>
        <v>0</v>
      </c>
      <c r="X17" s="21">
        <f t="shared" si="25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6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7"/>
        <v>0</v>
      </c>
      <c r="AK17" s="21">
        <v>0</v>
      </c>
      <c r="AL17" s="21">
        <f t="shared" si="28"/>
        <v>0</v>
      </c>
      <c r="AM17" s="21">
        <v>0</v>
      </c>
      <c r="AN17" s="21">
        <f t="shared" si="29"/>
        <v>0</v>
      </c>
      <c r="AO17" s="21">
        <v>0</v>
      </c>
      <c r="AP17" s="21">
        <f t="shared" si="30"/>
        <v>0</v>
      </c>
      <c r="AQ17" s="21">
        <v>0</v>
      </c>
      <c r="AR17" s="21">
        <f t="shared" si="31"/>
        <v>0</v>
      </c>
      <c r="AS17" s="21">
        <v>0</v>
      </c>
      <c r="AT17" s="21">
        <f t="shared" si="32"/>
        <v>0</v>
      </c>
      <c r="AU17" s="21">
        <f t="shared" si="33"/>
        <v>0</v>
      </c>
      <c r="AV17" s="21"/>
      <c r="AW17" s="23">
        <f t="shared" si="242"/>
        <v>0</v>
      </c>
      <c r="AX17" s="22"/>
      <c r="AY17" s="22"/>
      <c r="AZ17" s="22"/>
      <c r="BA17" s="23">
        <v>0</v>
      </c>
      <c r="BB17" s="21">
        <f t="shared" si="255"/>
        <v>0</v>
      </c>
      <c r="BC17" s="21">
        <f t="shared" si="35"/>
        <v>0</v>
      </c>
      <c r="BD17" s="21">
        <v>0</v>
      </c>
      <c r="BE17" s="21">
        <f t="shared" si="36"/>
        <v>0</v>
      </c>
      <c r="BF17" s="21">
        <v>0</v>
      </c>
      <c r="BG17" s="21">
        <f t="shared" si="37"/>
        <v>0</v>
      </c>
      <c r="BH17" s="21">
        <v>0</v>
      </c>
      <c r="BI17" s="21">
        <f t="shared" si="38"/>
        <v>0</v>
      </c>
      <c r="BJ17" s="21">
        <v>0</v>
      </c>
      <c r="BK17" s="21">
        <f t="shared" si="39"/>
        <v>0</v>
      </c>
      <c r="BL17" s="21">
        <v>0</v>
      </c>
      <c r="BM17" s="21">
        <f t="shared" si="40"/>
        <v>0</v>
      </c>
      <c r="BN17" s="21">
        <f t="shared" si="41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2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3"/>
        <v>0</v>
      </c>
      <c r="CA17" s="21">
        <v>0</v>
      </c>
      <c r="CB17" s="21">
        <f t="shared" si="44"/>
        <v>0</v>
      </c>
      <c r="CC17" s="21">
        <v>0</v>
      </c>
      <c r="CD17" s="21">
        <f t="shared" si="45"/>
        <v>0</v>
      </c>
      <c r="CE17" s="21">
        <v>0</v>
      </c>
      <c r="CF17" s="21">
        <f t="shared" si="46"/>
        <v>0</v>
      </c>
      <c r="CG17" s="21">
        <v>0</v>
      </c>
      <c r="CH17" s="21">
        <f t="shared" si="47"/>
        <v>0</v>
      </c>
      <c r="CI17" s="21">
        <v>0</v>
      </c>
      <c r="CJ17" s="21">
        <f t="shared" si="48"/>
        <v>0</v>
      </c>
      <c r="CK17" s="21">
        <f t="shared" si="49"/>
        <v>0</v>
      </c>
      <c r="CL17" s="21"/>
      <c r="CM17" s="23">
        <f t="shared" ref="CM17:CM20" si="268">+CL17*3%</f>
        <v>0</v>
      </c>
      <c r="CN17" s="22"/>
      <c r="CO17" s="22"/>
      <c r="CP17" s="22"/>
      <c r="CQ17" s="23">
        <v>0</v>
      </c>
      <c r="CR17" s="21">
        <f t="shared" si="256"/>
        <v>0</v>
      </c>
      <c r="CS17" s="21">
        <f t="shared" si="51"/>
        <v>0</v>
      </c>
      <c r="CT17" s="21">
        <v>0</v>
      </c>
      <c r="CU17" s="21">
        <f t="shared" si="52"/>
        <v>0</v>
      </c>
      <c r="CV17" s="21">
        <v>0</v>
      </c>
      <c r="CW17" s="21">
        <f t="shared" si="53"/>
        <v>0</v>
      </c>
      <c r="CX17" s="21">
        <v>0</v>
      </c>
      <c r="CY17" s="21">
        <f t="shared" si="54"/>
        <v>0</v>
      </c>
      <c r="CZ17" s="21">
        <v>0</v>
      </c>
      <c r="DA17" s="21">
        <f t="shared" si="55"/>
        <v>0</v>
      </c>
      <c r="DB17" s="21">
        <v>0</v>
      </c>
      <c r="DC17" s="21">
        <f t="shared" si="56"/>
        <v>0</v>
      </c>
      <c r="DD17" s="21">
        <f t="shared" si="57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8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59"/>
        <v>0</v>
      </c>
      <c r="DS17" s="21">
        <v>0</v>
      </c>
      <c r="DT17" s="21">
        <f t="shared" si="60"/>
        <v>0</v>
      </c>
      <c r="DU17" s="21">
        <v>0</v>
      </c>
      <c r="DV17" s="21">
        <f t="shared" si="61"/>
        <v>0</v>
      </c>
      <c r="DW17" s="21">
        <v>0</v>
      </c>
      <c r="DX17" s="21">
        <f t="shared" si="62"/>
        <v>0</v>
      </c>
      <c r="DY17" s="21">
        <v>0</v>
      </c>
      <c r="DZ17" s="21">
        <f t="shared" si="63"/>
        <v>0</v>
      </c>
      <c r="EA17" s="21">
        <f t="shared" si="64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57"/>
        <v>0</v>
      </c>
      <c r="EI17" s="21">
        <f t="shared" si="66"/>
        <v>0</v>
      </c>
      <c r="EJ17" s="21">
        <v>0</v>
      </c>
      <c r="EK17" s="21">
        <f t="shared" si="67"/>
        <v>0</v>
      </c>
      <c r="EL17" s="21">
        <v>0</v>
      </c>
      <c r="EM17" s="21">
        <f t="shared" si="68"/>
        <v>0</v>
      </c>
      <c r="EN17" s="21">
        <v>0</v>
      </c>
      <c r="EO17" s="21">
        <f t="shared" si="69"/>
        <v>0</v>
      </c>
      <c r="EP17" s="21">
        <v>0</v>
      </c>
      <c r="EQ17" s="21">
        <f t="shared" si="70"/>
        <v>0</v>
      </c>
      <c r="ER17" s="21">
        <v>0</v>
      </c>
      <c r="ES17" s="21">
        <f t="shared" si="71"/>
        <v>0</v>
      </c>
      <c r="ET17" s="21">
        <f t="shared" si="72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3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4"/>
        <v>0</v>
      </c>
      <c r="FG17" s="21">
        <v>0</v>
      </c>
      <c r="FH17" s="21">
        <f t="shared" si="75"/>
        <v>0</v>
      </c>
      <c r="FI17" s="21">
        <v>0</v>
      </c>
      <c r="FJ17" s="21">
        <f t="shared" si="76"/>
        <v>0</v>
      </c>
      <c r="FK17" s="21">
        <v>0</v>
      </c>
      <c r="FL17" s="21">
        <f t="shared" si="77"/>
        <v>0</v>
      </c>
      <c r="FM17" s="21">
        <v>0</v>
      </c>
      <c r="FN17" s="21">
        <f t="shared" si="78"/>
        <v>0</v>
      </c>
      <c r="FO17" s="21">
        <v>0</v>
      </c>
      <c r="FP17" s="21">
        <f t="shared" si="79"/>
        <v>0</v>
      </c>
      <c r="FQ17" s="21">
        <f t="shared" si="80"/>
        <v>0</v>
      </c>
      <c r="FR17" s="21"/>
      <c r="FS17" s="23">
        <f t="shared" ref="FS17:FS20" si="269">+FR17*3%</f>
        <v>0</v>
      </c>
      <c r="FT17" s="22"/>
      <c r="FU17" s="22"/>
      <c r="FV17" s="22"/>
      <c r="FW17" s="23">
        <v>0</v>
      </c>
      <c r="FX17" s="21">
        <f t="shared" si="258"/>
        <v>0</v>
      </c>
      <c r="FY17" s="21">
        <f t="shared" si="82"/>
        <v>0</v>
      </c>
      <c r="FZ17" s="21">
        <v>0</v>
      </c>
      <c r="GA17" s="21">
        <f t="shared" si="83"/>
        <v>0</v>
      </c>
      <c r="GB17" s="21">
        <v>0</v>
      </c>
      <c r="GC17" s="21">
        <f t="shared" si="84"/>
        <v>0</v>
      </c>
      <c r="GD17" s="21">
        <v>0</v>
      </c>
      <c r="GE17" s="21">
        <f t="shared" si="85"/>
        <v>0</v>
      </c>
      <c r="GF17" s="21">
        <v>0</v>
      </c>
      <c r="GG17" s="21">
        <f t="shared" si="86"/>
        <v>0</v>
      </c>
      <c r="GH17" s="21">
        <v>0</v>
      </c>
      <c r="GI17" s="21">
        <f t="shared" si="87"/>
        <v>0</v>
      </c>
      <c r="GJ17" s="21">
        <f t="shared" si="88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89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0"/>
        <v>0</v>
      </c>
      <c r="GW17" s="21">
        <v>0</v>
      </c>
      <c r="GX17" s="21">
        <f t="shared" si="91"/>
        <v>0</v>
      </c>
      <c r="GY17" s="21">
        <v>0</v>
      </c>
      <c r="GZ17" s="21">
        <f t="shared" si="92"/>
        <v>0</v>
      </c>
      <c r="HA17" s="21">
        <v>0</v>
      </c>
      <c r="HB17" s="21">
        <f t="shared" si="93"/>
        <v>0</v>
      </c>
      <c r="HC17" s="21">
        <v>0</v>
      </c>
      <c r="HD17" s="21">
        <f t="shared" si="94"/>
        <v>0</v>
      </c>
      <c r="HE17" s="21">
        <v>0</v>
      </c>
      <c r="HF17" s="21">
        <f t="shared" si="95"/>
        <v>0</v>
      </c>
      <c r="HG17" s="21">
        <f t="shared" si="96"/>
        <v>0</v>
      </c>
      <c r="HH17" s="21"/>
      <c r="HI17" s="23">
        <f t="shared" ref="HI17:HI20" si="270">+HH17*3%</f>
        <v>0</v>
      </c>
      <c r="HJ17" s="22"/>
      <c r="HK17" s="22"/>
      <c r="HL17" s="22"/>
      <c r="HM17" s="23">
        <v>0</v>
      </c>
      <c r="HN17" s="21">
        <f t="shared" si="259"/>
        <v>0</v>
      </c>
      <c r="HO17" s="21">
        <f t="shared" si="98"/>
        <v>0</v>
      </c>
      <c r="HP17" s="21">
        <v>0</v>
      </c>
      <c r="HQ17" s="21">
        <f t="shared" si="99"/>
        <v>0</v>
      </c>
      <c r="HR17" s="21">
        <v>0</v>
      </c>
      <c r="HS17" s="21">
        <f t="shared" si="100"/>
        <v>0</v>
      </c>
      <c r="HT17" s="21">
        <v>0</v>
      </c>
      <c r="HU17" s="21">
        <f t="shared" si="101"/>
        <v>0</v>
      </c>
      <c r="HV17" s="21">
        <v>0</v>
      </c>
      <c r="HW17" s="21">
        <f t="shared" si="102"/>
        <v>0</v>
      </c>
      <c r="HX17" s="21">
        <v>0</v>
      </c>
      <c r="HY17" s="21">
        <f t="shared" si="103"/>
        <v>0</v>
      </c>
      <c r="HZ17" s="21">
        <f t="shared" si="104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5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6"/>
        <v>0</v>
      </c>
      <c r="IM17" s="21">
        <v>0</v>
      </c>
      <c r="IN17" s="21">
        <f t="shared" si="107"/>
        <v>0</v>
      </c>
      <c r="IO17" s="21">
        <v>0</v>
      </c>
      <c r="IP17" s="21">
        <f t="shared" si="108"/>
        <v>0</v>
      </c>
      <c r="IQ17" s="21">
        <v>0</v>
      </c>
      <c r="IR17" s="21">
        <f t="shared" si="109"/>
        <v>0</v>
      </c>
      <c r="IS17" s="21">
        <v>0</v>
      </c>
      <c r="IT17" s="21">
        <f t="shared" si="110"/>
        <v>0</v>
      </c>
      <c r="IU17" s="21">
        <v>0</v>
      </c>
      <c r="IV17" s="21">
        <f t="shared" si="111"/>
        <v>0</v>
      </c>
      <c r="IW17" s="21">
        <f t="shared" si="112"/>
        <v>0</v>
      </c>
      <c r="IX17" s="21"/>
      <c r="IY17" s="23">
        <f t="shared" ref="IY17:IY20" si="271">+IX17*3%</f>
        <v>0</v>
      </c>
      <c r="IZ17" s="22"/>
      <c r="JA17" s="22"/>
      <c r="JB17" s="22"/>
      <c r="JC17" s="23">
        <v>0</v>
      </c>
      <c r="JD17" s="21">
        <f t="shared" si="260"/>
        <v>0</v>
      </c>
      <c r="JE17" s="21">
        <f t="shared" si="114"/>
        <v>0</v>
      </c>
      <c r="JF17" s="21">
        <v>0</v>
      </c>
      <c r="JG17" s="21">
        <f t="shared" si="115"/>
        <v>0</v>
      </c>
      <c r="JH17" s="21">
        <v>0</v>
      </c>
      <c r="JI17" s="21">
        <f t="shared" si="116"/>
        <v>0</v>
      </c>
      <c r="JJ17" s="21">
        <v>0</v>
      </c>
      <c r="JK17" s="21">
        <f t="shared" si="117"/>
        <v>0</v>
      </c>
      <c r="JL17" s="21">
        <v>0</v>
      </c>
      <c r="JM17" s="21">
        <f t="shared" si="118"/>
        <v>0</v>
      </c>
      <c r="JN17" s="21">
        <v>0</v>
      </c>
      <c r="JO17" s="21">
        <f t="shared" si="119"/>
        <v>0</v>
      </c>
      <c r="JP17" s="21">
        <f t="shared" si="120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1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2"/>
        <v>0</v>
      </c>
      <c r="KC17" s="21">
        <v>0</v>
      </c>
      <c r="KD17" s="21">
        <f t="shared" si="123"/>
        <v>0</v>
      </c>
      <c r="KE17" s="21">
        <v>0</v>
      </c>
      <c r="KF17" s="21">
        <f t="shared" si="124"/>
        <v>0</v>
      </c>
      <c r="KG17" s="21">
        <v>0</v>
      </c>
      <c r="KH17" s="21">
        <f t="shared" si="125"/>
        <v>0</v>
      </c>
      <c r="KI17" s="21">
        <v>0</v>
      </c>
      <c r="KJ17" s="21">
        <f t="shared" si="126"/>
        <v>0</v>
      </c>
      <c r="KK17" s="21">
        <v>0</v>
      </c>
      <c r="KL17" s="21">
        <f t="shared" si="127"/>
        <v>0</v>
      </c>
      <c r="KM17" s="21">
        <f t="shared" si="128"/>
        <v>0</v>
      </c>
      <c r="KN17" s="21"/>
      <c r="KO17" s="23">
        <f t="shared" ref="KO17:KO20" si="272">+KN17*3%</f>
        <v>0</v>
      </c>
      <c r="KP17" s="22"/>
      <c r="KQ17" s="22"/>
      <c r="KR17" s="22"/>
      <c r="KS17" s="23">
        <v>0</v>
      </c>
      <c r="KT17" s="21">
        <f t="shared" si="261"/>
        <v>0</v>
      </c>
      <c r="KU17" s="21">
        <f t="shared" si="130"/>
        <v>0</v>
      </c>
      <c r="KV17" s="21">
        <v>0</v>
      </c>
      <c r="KW17" s="21">
        <f t="shared" si="131"/>
        <v>0</v>
      </c>
      <c r="KX17" s="21">
        <v>0</v>
      </c>
      <c r="KY17" s="21">
        <f t="shared" si="132"/>
        <v>0</v>
      </c>
      <c r="KZ17" s="21">
        <v>0</v>
      </c>
      <c r="LA17" s="21">
        <f t="shared" si="133"/>
        <v>0</v>
      </c>
      <c r="LB17" s="21">
        <v>0</v>
      </c>
      <c r="LC17" s="21">
        <f t="shared" si="134"/>
        <v>0</v>
      </c>
      <c r="LD17" s="21">
        <v>0</v>
      </c>
      <c r="LE17" s="21">
        <f t="shared" si="135"/>
        <v>0</v>
      </c>
      <c r="LF17" s="21">
        <f t="shared" si="136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7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8"/>
        <v>0</v>
      </c>
      <c r="LS17" s="21">
        <v>0</v>
      </c>
      <c r="LT17" s="21">
        <f t="shared" si="139"/>
        <v>0</v>
      </c>
      <c r="LU17" s="21">
        <v>0</v>
      </c>
      <c r="LV17" s="21">
        <f t="shared" si="140"/>
        <v>0</v>
      </c>
      <c r="LW17" s="21">
        <v>0</v>
      </c>
      <c r="LX17" s="21">
        <f t="shared" si="141"/>
        <v>0</v>
      </c>
      <c r="LY17" s="21">
        <v>0</v>
      </c>
      <c r="LZ17" s="21">
        <f t="shared" si="142"/>
        <v>0</v>
      </c>
      <c r="MA17" s="21">
        <v>0</v>
      </c>
      <c r="MB17" s="21">
        <f t="shared" si="143"/>
        <v>0</v>
      </c>
      <c r="MC17" s="21">
        <f t="shared" si="144"/>
        <v>0</v>
      </c>
      <c r="MD17" s="21"/>
      <c r="ME17" s="23">
        <f t="shared" ref="ME17:ME20" si="273">+MD17*3%</f>
        <v>0</v>
      </c>
      <c r="MF17" s="22"/>
      <c r="MG17" s="22"/>
      <c r="MH17" s="22"/>
      <c r="MI17" s="23">
        <v>0</v>
      </c>
      <c r="MJ17" s="21">
        <f t="shared" si="262"/>
        <v>0</v>
      </c>
      <c r="MK17" s="21">
        <f t="shared" si="146"/>
        <v>0</v>
      </c>
      <c r="ML17" s="21">
        <v>0</v>
      </c>
      <c r="MM17" s="21">
        <f t="shared" si="147"/>
        <v>0</v>
      </c>
      <c r="MN17" s="21">
        <v>0</v>
      </c>
      <c r="MO17" s="21">
        <f t="shared" si="148"/>
        <v>0</v>
      </c>
      <c r="MP17" s="21">
        <v>0</v>
      </c>
      <c r="MQ17" s="21">
        <f t="shared" si="149"/>
        <v>0</v>
      </c>
      <c r="MR17" s="21">
        <v>0</v>
      </c>
      <c r="MS17" s="21">
        <f t="shared" si="150"/>
        <v>0</v>
      </c>
      <c r="MT17" s="21">
        <v>0</v>
      </c>
      <c r="MU17" s="21">
        <f t="shared" si="151"/>
        <v>0</v>
      </c>
      <c r="MV17" s="21">
        <f t="shared" si="152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3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4"/>
        <v>0</v>
      </c>
      <c r="NI17" s="21">
        <v>0</v>
      </c>
      <c r="NJ17" s="21">
        <f t="shared" si="155"/>
        <v>0</v>
      </c>
      <c r="NK17" s="21">
        <v>0</v>
      </c>
      <c r="NL17" s="21">
        <f t="shared" si="156"/>
        <v>0</v>
      </c>
      <c r="NM17" s="21">
        <v>0</v>
      </c>
      <c r="NN17" s="21">
        <f t="shared" si="157"/>
        <v>0</v>
      </c>
      <c r="NO17" s="21">
        <v>0</v>
      </c>
      <c r="NP17" s="21">
        <f t="shared" si="158"/>
        <v>0</v>
      </c>
      <c r="NQ17" s="21">
        <v>0</v>
      </c>
      <c r="NR17" s="21">
        <f t="shared" si="159"/>
        <v>0</v>
      </c>
      <c r="NS17" s="21">
        <f t="shared" si="160"/>
        <v>0</v>
      </c>
      <c r="NT17" s="21"/>
      <c r="NU17" s="23">
        <f t="shared" ref="NU17:NU20" si="274">+NT17*3%</f>
        <v>0</v>
      </c>
      <c r="NV17" s="22"/>
      <c r="NW17" s="22"/>
      <c r="NX17" s="22"/>
      <c r="NY17" s="23">
        <v>0</v>
      </c>
      <c r="NZ17" s="21">
        <f t="shared" si="263"/>
        <v>0</v>
      </c>
      <c r="OA17" s="21">
        <f t="shared" si="162"/>
        <v>0</v>
      </c>
      <c r="OB17" s="21">
        <v>0</v>
      </c>
      <c r="OC17" s="21">
        <f t="shared" si="163"/>
        <v>0</v>
      </c>
      <c r="OD17" s="21">
        <v>0</v>
      </c>
      <c r="OE17" s="21">
        <f t="shared" si="164"/>
        <v>0</v>
      </c>
      <c r="OF17" s="21">
        <v>0</v>
      </c>
      <c r="OG17" s="21">
        <f t="shared" si="165"/>
        <v>0</v>
      </c>
      <c r="OH17" s="21">
        <v>0</v>
      </c>
      <c r="OI17" s="21">
        <f t="shared" si="166"/>
        <v>0</v>
      </c>
      <c r="OJ17" s="21">
        <v>0</v>
      </c>
      <c r="OK17" s="21">
        <f t="shared" si="167"/>
        <v>0</v>
      </c>
      <c r="OL17" s="21">
        <f t="shared" si="168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69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0"/>
        <v>0</v>
      </c>
      <c r="OY17" s="21">
        <v>0</v>
      </c>
      <c r="OZ17" s="21">
        <f t="shared" si="171"/>
        <v>0</v>
      </c>
      <c r="PA17" s="21">
        <v>0</v>
      </c>
      <c r="PB17" s="21">
        <f t="shared" si="172"/>
        <v>0</v>
      </c>
      <c r="PC17" s="21">
        <v>0</v>
      </c>
      <c r="PD17" s="21">
        <f t="shared" si="173"/>
        <v>0</v>
      </c>
      <c r="PE17" s="21">
        <v>0</v>
      </c>
      <c r="PF17" s="21">
        <f t="shared" si="174"/>
        <v>0</v>
      </c>
      <c r="PG17" s="21">
        <v>0</v>
      </c>
      <c r="PH17" s="21">
        <f t="shared" si="175"/>
        <v>0</v>
      </c>
      <c r="PI17" s="21">
        <f t="shared" si="176"/>
        <v>0</v>
      </c>
      <c r="PJ17" s="21"/>
      <c r="PK17" s="23">
        <f t="shared" ref="PK17:PK20" si="275">+PJ17*3%</f>
        <v>0</v>
      </c>
      <c r="PL17" s="22"/>
      <c r="PM17" s="22"/>
      <c r="PN17" s="22"/>
      <c r="PO17" s="23">
        <v>0</v>
      </c>
      <c r="PP17" s="21">
        <f t="shared" si="264"/>
        <v>0</v>
      </c>
      <c r="PQ17" s="21">
        <f t="shared" si="178"/>
        <v>0</v>
      </c>
      <c r="PR17" s="21">
        <v>0</v>
      </c>
      <c r="PS17" s="21">
        <f t="shared" si="179"/>
        <v>0</v>
      </c>
      <c r="PT17" s="21">
        <v>0</v>
      </c>
      <c r="PU17" s="21">
        <f t="shared" si="180"/>
        <v>0</v>
      </c>
      <c r="PV17" s="21">
        <v>0</v>
      </c>
      <c r="PW17" s="21">
        <f t="shared" si="181"/>
        <v>0</v>
      </c>
      <c r="PX17" s="21">
        <v>0</v>
      </c>
      <c r="PY17" s="21">
        <f t="shared" si="182"/>
        <v>0</v>
      </c>
      <c r="PZ17" s="21">
        <v>0</v>
      </c>
      <c r="QA17" s="21">
        <f t="shared" si="183"/>
        <v>0</v>
      </c>
      <c r="QB17" s="21">
        <f t="shared" si="184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5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6"/>
        <v>0</v>
      </c>
      <c r="QO17" s="21">
        <v>0</v>
      </c>
      <c r="QP17" s="21">
        <f t="shared" si="187"/>
        <v>0</v>
      </c>
      <c r="QQ17" s="21">
        <v>0</v>
      </c>
      <c r="QR17" s="21">
        <f t="shared" si="188"/>
        <v>0</v>
      </c>
      <c r="QS17" s="21">
        <v>0</v>
      </c>
      <c r="QT17" s="21">
        <f t="shared" si="189"/>
        <v>0</v>
      </c>
      <c r="QU17" s="21">
        <v>0</v>
      </c>
      <c r="QV17" s="21">
        <f t="shared" si="190"/>
        <v>0</v>
      </c>
      <c r="QW17" s="21">
        <v>0</v>
      </c>
      <c r="QX17" s="21">
        <f t="shared" si="191"/>
        <v>0</v>
      </c>
      <c r="QY17" s="21">
        <f t="shared" si="192"/>
        <v>0</v>
      </c>
      <c r="QZ17" s="21"/>
      <c r="RA17" s="23">
        <f t="shared" ref="RA17:RA20" si="276">+QZ17*3%</f>
        <v>0</v>
      </c>
      <c r="RB17" s="22"/>
      <c r="RC17" s="22"/>
      <c r="RD17" s="22"/>
      <c r="RE17" s="23">
        <v>0</v>
      </c>
      <c r="RF17" s="21">
        <f t="shared" si="265"/>
        <v>0</v>
      </c>
      <c r="RG17" s="21">
        <f t="shared" si="194"/>
        <v>0</v>
      </c>
      <c r="RH17" s="21">
        <v>0</v>
      </c>
      <c r="RI17" s="21">
        <f t="shared" si="195"/>
        <v>0</v>
      </c>
      <c r="RJ17" s="21">
        <v>0</v>
      </c>
      <c r="RK17" s="21">
        <f t="shared" si="196"/>
        <v>0</v>
      </c>
      <c r="RL17" s="21">
        <v>0</v>
      </c>
      <c r="RM17" s="21">
        <f t="shared" si="197"/>
        <v>0</v>
      </c>
      <c r="RN17" s="21">
        <v>0</v>
      </c>
      <c r="RO17" s="21">
        <f t="shared" si="198"/>
        <v>0</v>
      </c>
      <c r="RP17" s="21">
        <v>0</v>
      </c>
      <c r="RQ17" s="21">
        <f t="shared" si="199"/>
        <v>0</v>
      </c>
      <c r="RR17" s="21">
        <f t="shared" si="200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1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2"/>
        <v>0</v>
      </c>
      <c r="SE17" s="21">
        <v>0</v>
      </c>
      <c r="SF17" s="21">
        <f t="shared" si="203"/>
        <v>0</v>
      </c>
      <c r="SG17" s="21">
        <v>0</v>
      </c>
      <c r="SH17" s="21">
        <f t="shared" si="204"/>
        <v>0</v>
      </c>
      <c r="SI17" s="21">
        <v>0</v>
      </c>
      <c r="SJ17" s="21">
        <f t="shared" si="205"/>
        <v>0</v>
      </c>
      <c r="SK17" s="21">
        <v>0</v>
      </c>
      <c r="SL17" s="21">
        <f t="shared" si="206"/>
        <v>0</v>
      </c>
      <c r="SM17" s="21">
        <v>0</v>
      </c>
      <c r="SN17" s="21">
        <f t="shared" si="207"/>
        <v>0</v>
      </c>
      <c r="SO17" s="21">
        <f t="shared" si="208"/>
        <v>0</v>
      </c>
      <c r="SP17" s="21"/>
      <c r="SQ17" s="23">
        <f t="shared" ref="SQ17:SQ20" si="277">+SP17*3%</f>
        <v>0</v>
      </c>
      <c r="SR17" s="22"/>
      <c r="SS17" s="22"/>
      <c r="ST17" s="22"/>
      <c r="SU17" s="23">
        <v>0</v>
      </c>
      <c r="SV17" s="21">
        <f t="shared" si="266"/>
        <v>0</v>
      </c>
      <c r="SW17" s="21">
        <f t="shared" si="210"/>
        <v>0</v>
      </c>
      <c r="SX17" s="21">
        <v>0</v>
      </c>
      <c r="SY17" s="21">
        <f t="shared" si="211"/>
        <v>0</v>
      </c>
      <c r="SZ17" s="21">
        <v>0</v>
      </c>
      <c r="TA17" s="21">
        <f t="shared" si="212"/>
        <v>0</v>
      </c>
      <c r="TB17" s="21">
        <v>0</v>
      </c>
      <c r="TC17" s="21">
        <f t="shared" si="213"/>
        <v>0</v>
      </c>
      <c r="TD17" s="21">
        <v>0</v>
      </c>
      <c r="TE17" s="21">
        <f t="shared" si="214"/>
        <v>0</v>
      </c>
      <c r="TF17" s="21">
        <v>0</v>
      </c>
      <c r="TG17" s="21">
        <f t="shared" si="215"/>
        <v>0</v>
      </c>
      <c r="TH17" s="21">
        <f t="shared" si="216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17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18"/>
        <v>0</v>
      </c>
      <c r="TU17" s="21">
        <v>0</v>
      </c>
      <c r="TV17" s="21">
        <f t="shared" si="219"/>
        <v>0</v>
      </c>
      <c r="TW17" s="21">
        <v>0</v>
      </c>
      <c r="TX17" s="21">
        <f t="shared" si="220"/>
        <v>0</v>
      </c>
      <c r="TY17" s="21">
        <v>0</v>
      </c>
      <c r="TZ17" s="21">
        <f t="shared" si="221"/>
        <v>0</v>
      </c>
      <c r="UA17" s="21">
        <v>0</v>
      </c>
      <c r="UB17" s="21">
        <f t="shared" si="222"/>
        <v>0</v>
      </c>
      <c r="UC17" s="21">
        <v>0</v>
      </c>
      <c r="UD17" s="21">
        <f t="shared" si="223"/>
        <v>0</v>
      </c>
      <c r="UE17" s="21">
        <f t="shared" si="224"/>
        <v>0</v>
      </c>
      <c r="UF17" s="21"/>
      <c r="UG17" s="23">
        <f t="shared" ref="UG17:UG20" si="278">+UF17*3%</f>
        <v>0</v>
      </c>
      <c r="UH17" s="22"/>
      <c r="UI17" s="22"/>
      <c r="UJ17" s="22"/>
      <c r="UK17" s="23">
        <v>0</v>
      </c>
      <c r="UL17" s="21">
        <f t="shared" si="267"/>
        <v>0</v>
      </c>
      <c r="UM17" s="21">
        <f t="shared" si="226"/>
        <v>0</v>
      </c>
      <c r="UN17" s="21">
        <v>0</v>
      </c>
      <c r="UO17" s="21">
        <f t="shared" si="227"/>
        <v>0</v>
      </c>
      <c r="UP17" s="21">
        <v>0</v>
      </c>
      <c r="UQ17" s="21">
        <f t="shared" si="228"/>
        <v>0</v>
      </c>
      <c r="UR17" s="21">
        <v>0</v>
      </c>
      <c r="US17" s="21">
        <f t="shared" si="229"/>
        <v>0</v>
      </c>
      <c r="UT17" s="21">
        <v>0</v>
      </c>
      <c r="UU17" s="21">
        <f t="shared" si="230"/>
        <v>0</v>
      </c>
      <c r="UV17" s="21">
        <v>0</v>
      </c>
      <c r="UW17" s="21">
        <f t="shared" si="231"/>
        <v>0</v>
      </c>
      <c r="UX17" s="21">
        <f t="shared" si="232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33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34"/>
        <v>0</v>
      </c>
      <c r="VK17" s="21">
        <v>0</v>
      </c>
      <c r="VL17" s="21">
        <f t="shared" si="235"/>
        <v>0</v>
      </c>
      <c r="VM17" s="21">
        <v>0</v>
      </c>
      <c r="VN17" s="21">
        <f t="shared" si="236"/>
        <v>0</v>
      </c>
      <c r="VO17" s="21">
        <v>0</v>
      </c>
      <c r="VP17" s="21">
        <f t="shared" si="237"/>
        <v>0</v>
      </c>
      <c r="VQ17" s="21">
        <v>0</v>
      </c>
      <c r="VR17" s="21">
        <f t="shared" si="238"/>
        <v>0</v>
      </c>
      <c r="VS17" s="21">
        <v>0</v>
      </c>
      <c r="VT17" s="21">
        <f t="shared" si="239"/>
        <v>0</v>
      </c>
      <c r="VU17" s="21">
        <f t="shared" si="240"/>
        <v>0</v>
      </c>
      <c r="VV17" s="21"/>
      <c r="VW17" s="23">
        <f t="shared" ref="VW17:VW20" si="279">+VV17*3%</f>
        <v>0</v>
      </c>
      <c r="VX17" s="24">
        <f t="shared" si="16"/>
        <v>0</v>
      </c>
      <c r="VY17" s="24">
        <f t="shared" si="17"/>
        <v>0</v>
      </c>
      <c r="VZ17" s="24">
        <f t="shared" si="241"/>
        <v>0</v>
      </c>
    </row>
    <row r="18" spans="1:598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8"/>
        <v>0</v>
      </c>
      <c r="M18" s="21">
        <f t="shared" si="19"/>
        <v>0</v>
      </c>
      <c r="N18" s="21">
        <v>0</v>
      </c>
      <c r="O18" s="21">
        <f t="shared" si="20"/>
        <v>0</v>
      </c>
      <c r="P18" s="21">
        <v>0</v>
      </c>
      <c r="Q18" s="21">
        <f t="shared" si="21"/>
        <v>0</v>
      </c>
      <c r="R18" s="21">
        <v>0</v>
      </c>
      <c r="S18" s="21">
        <f t="shared" si="22"/>
        <v>0</v>
      </c>
      <c r="T18" s="21">
        <v>0</v>
      </c>
      <c r="U18" s="21">
        <f t="shared" si="23"/>
        <v>0</v>
      </c>
      <c r="V18" s="21">
        <v>0</v>
      </c>
      <c r="W18" s="21">
        <f t="shared" si="24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6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7"/>
        <v>0</v>
      </c>
      <c r="AK18" s="21">
        <v>0</v>
      </c>
      <c r="AL18" s="21">
        <f t="shared" si="28"/>
        <v>0</v>
      </c>
      <c r="AM18" s="21">
        <v>0</v>
      </c>
      <c r="AN18" s="21">
        <f t="shared" si="29"/>
        <v>0</v>
      </c>
      <c r="AO18" s="21">
        <v>0</v>
      </c>
      <c r="AP18" s="21">
        <f t="shared" si="30"/>
        <v>0</v>
      </c>
      <c r="AQ18" s="21">
        <v>0</v>
      </c>
      <c r="AR18" s="21">
        <f t="shared" si="31"/>
        <v>0</v>
      </c>
      <c r="AS18" s="21">
        <v>0</v>
      </c>
      <c r="AT18" s="21">
        <f t="shared" si="32"/>
        <v>0</v>
      </c>
      <c r="AU18" s="21">
        <f t="shared" si="33"/>
        <v>0</v>
      </c>
      <c r="AV18" s="21"/>
      <c r="AW18" s="23">
        <f t="shared" si="242"/>
        <v>0</v>
      </c>
      <c r="AX18" s="22"/>
      <c r="AY18" s="22"/>
      <c r="AZ18" s="22"/>
      <c r="BA18" s="23">
        <v>0</v>
      </c>
      <c r="BB18" s="21">
        <f t="shared" si="255"/>
        <v>0</v>
      </c>
      <c r="BC18" s="21">
        <f t="shared" si="35"/>
        <v>0</v>
      </c>
      <c r="BD18" s="21">
        <v>0</v>
      </c>
      <c r="BE18" s="21">
        <f t="shared" si="36"/>
        <v>0</v>
      </c>
      <c r="BF18" s="21">
        <v>0</v>
      </c>
      <c r="BG18" s="21">
        <f t="shared" si="37"/>
        <v>0</v>
      </c>
      <c r="BH18" s="21">
        <v>0</v>
      </c>
      <c r="BI18" s="21">
        <f t="shared" si="38"/>
        <v>0</v>
      </c>
      <c r="BJ18" s="21">
        <v>0</v>
      </c>
      <c r="BK18" s="21">
        <f t="shared" si="39"/>
        <v>0</v>
      </c>
      <c r="BL18" s="21">
        <v>0</v>
      </c>
      <c r="BM18" s="21">
        <f t="shared" si="40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2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3"/>
        <v>0</v>
      </c>
      <c r="CA18" s="21">
        <v>0</v>
      </c>
      <c r="CB18" s="21">
        <f t="shared" si="44"/>
        <v>0</v>
      </c>
      <c r="CC18" s="21">
        <v>0</v>
      </c>
      <c r="CD18" s="21">
        <f t="shared" si="45"/>
        <v>0</v>
      </c>
      <c r="CE18" s="21">
        <v>0</v>
      </c>
      <c r="CF18" s="21">
        <f t="shared" si="46"/>
        <v>0</v>
      </c>
      <c r="CG18" s="21">
        <v>0</v>
      </c>
      <c r="CH18" s="21">
        <f t="shared" si="47"/>
        <v>0</v>
      </c>
      <c r="CI18" s="21">
        <v>0</v>
      </c>
      <c r="CJ18" s="21">
        <f t="shared" si="48"/>
        <v>0</v>
      </c>
      <c r="CK18" s="21">
        <f t="shared" si="49"/>
        <v>0</v>
      </c>
      <c r="CL18" s="21"/>
      <c r="CM18" s="23">
        <f t="shared" si="268"/>
        <v>0</v>
      </c>
      <c r="CN18" s="22"/>
      <c r="CO18" s="22"/>
      <c r="CP18" s="22"/>
      <c r="CQ18" s="23">
        <v>0</v>
      </c>
      <c r="CR18" s="21">
        <f t="shared" si="256"/>
        <v>0</v>
      </c>
      <c r="CS18" s="21">
        <f t="shared" si="51"/>
        <v>0</v>
      </c>
      <c r="CT18" s="21">
        <v>0</v>
      </c>
      <c r="CU18" s="21">
        <f t="shared" si="52"/>
        <v>0</v>
      </c>
      <c r="CV18" s="21">
        <v>0</v>
      </c>
      <c r="CW18" s="21">
        <f t="shared" si="53"/>
        <v>0</v>
      </c>
      <c r="CX18" s="21">
        <v>0</v>
      </c>
      <c r="CY18" s="21">
        <f t="shared" si="54"/>
        <v>0</v>
      </c>
      <c r="CZ18" s="21">
        <v>0</v>
      </c>
      <c r="DA18" s="21">
        <f t="shared" si="55"/>
        <v>0</v>
      </c>
      <c r="DB18" s="21">
        <v>0</v>
      </c>
      <c r="DC18" s="21">
        <f t="shared" si="56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8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59"/>
        <v>0</v>
      </c>
      <c r="DS18" s="21">
        <v>0</v>
      </c>
      <c r="DT18" s="21">
        <f t="shared" si="60"/>
        <v>0</v>
      </c>
      <c r="DU18" s="21">
        <v>0</v>
      </c>
      <c r="DV18" s="21">
        <f t="shared" si="61"/>
        <v>0</v>
      </c>
      <c r="DW18" s="21">
        <v>0</v>
      </c>
      <c r="DX18" s="21">
        <f t="shared" si="62"/>
        <v>0</v>
      </c>
      <c r="DY18" s="21">
        <v>0</v>
      </c>
      <c r="DZ18" s="21">
        <f t="shared" si="63"/>
        <v>0</v>
      </c>
      <c r="EA18" s="21">
        <f t="shared" si="64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57"/>
        <v>0</v>
      </c>
      <c r="EI18" s="21">
        <f t="shared" si="66"/>
        <v>0</v>
      </c>
      <c r="EJ18" s="21">
        <v>0</v>
      </c>
      <c r="EK18" s="21">
        <f t="shared" si="67"/>
        <v>0</v>
      </c>
      <c r="EL18" s="21">
        <v>0</v>
      </c>
      <c r="EM18" s="21">
        <f t="shared" si="68"/>
        <v>0</v>
      </c>
      <c r="EN18" s="21">
        <v>0</v>
      </c>
      <c r="EO18" s="21">
        <f t="shared" si="69"/>
        <v>0</v>
      </c>
      <c r="EP18" s="21">
        <v>0</v>
      </c>
      <c r="EQ18" s="21">
        <f t="shared" si="70"/>
        <v>0</v>
      </c>
      <c r="ER18" s="21">
        <v>0</v>
      </c>
      <c r="ES18" s="21">
        <f t="shared" si="71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3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4"/>
        <v>0</v>
      </c>
      <c r="FG18" s="21">
        <v>0</v>
      </c>
      <c r="FH18" s="21">
        <f t="shared" si="75"/>
        <v>0</v>
      </c>
      <c r="FI18" s="21">
        <v>0</v>
      </c>
      <c r="FJ18" s="21">
        <f t="shared" si="76"/>
        <v>0</v>
      </c>
      <c r="FK18" s="21">
        <v>0</v>
      </c>
      <c r="FL18" s="21">
        <f t="shared" si="77"/>
        <v>0</v>
      </c>
      <c r="FM18" s="21">
        <v>0</v>
      </c>
      <c r="FN18" s="21">
        <f t="shared" si="78"/>
        <v>0</v>
      </c>
      <c r="FO18" s="21">
        <v>0</v>
      </c>
      <c r="FP18" s="21">
        <f t="shared" si="79"/>
        <v>0</v>
      </c>
      <c r="FQ18" s="21">
        <f t="shared" si="80"/>
        <v>0</v>
      </c>
      <c r="FR18" s="21"/>
      <c r="FS18" s="23">
        <f t="shared" si="269"/>
        <v>0</v>
      </c>
      <c r="FT18" s="22"/>
      <c r="FU18" s="22"/>
      <c r="FV18" s="22"/>
      <c r="FW18" s="23">
        <v>0</v>
      </c>
      <c r="FX18" s="21">
        <f t="shared" si="258"/>
        <v>0</v>
      </c>
      <c r="FY18" s="21">
        <f t="shared" si="82"/>
        <v>0</v>
      </c>
      <c r="FZ18" s="21">
        <v>0</v>
      </c>
      <c r="GA18" s="21">
        <f t="shared" si="83"/>
        <v>0</v>
      </c>
      <c r="GB18" s="21">
        <v>0</v>
      </c>
      <c r="GC18" s="21">
        <f t="shared" si="84"/>
        <v>0</v>
      </c>
      <c r="GD18" s="21">
        <v>0</v>
      </c>
      <c r="GE18" s="21">
        <f t="shared" si="85"/>
        <v>0</v>
      </c>
      <c r="GF18" s="21">
        <v>0</v>
      </c>
      <c r="GG18" s="21">
        <f t="shared" si="86"/>
        <v>0</v>
      </c>
      <c r="GH18" s="21">
        <v>0</v>
      </c>
      <c r="GI18" s="21">
        <f t="shared" si="87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89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0"/>
        <v>0</v>
      </c>
      <c r="GW18" s="21">
        <v>0</v>
      </c>
      <c r="GX18" s="21">
        <f t="shared" si="91"/>
        <v>0</v>
      </c>
      <c r="GY18" s="21">
        <v>0</v>
      </c>
      <c r="GZ18" s="21">
        <f t="shared" si="92"/>
        <v>0</v>
      </c>
      <c r="HA18" s="21">
        <v>0</v>
      </c>
      <c r="HB18" s="21">
        <f t="shared" si="93"/>
        <v>0</v>
      </c>
      <c r="HC18" s="21">
        <v>0</v>
      </c>
      <c r="HD18" s="21">
        <f t="shared" si="94"/>
        <v>0</v>
      </c>
      <c r="HE18" s="21">
        <v>0</v>
      </c>
      <c r="HF18" s="21">
        <f t="shared" si="95"/>
        <v>0</v>
      </c>
      <c r="HG18" s="21">
        <f t="shared" si="96"/>
        <v>0</v>
      </c>
      <c r="HH18" s="21"/>
      <c r="HI18" s="23">
        <f t="shared" si="270"/>
        <v>0</v>
      </c>
      <c r="HJ18" s="22"/>
      <c r="HK18" s="22"/>
      <c r="HL18" s="22"/>
      <c r="HM18" s="23">
        <v>0</v>
      </c>
      <c r="HN18" s="21">
        <f t="shared" si="259"/>
        <v>0</v>
      </c>
      <c r="HO18" s="21">
        <f t="shared" si="98"/>
        <v>0</v>
      </c>
      <c r="HP18" s="21">
        <v>0</v>
      </c>
      <c r="HQ18" s="21">
        <f t="shared" si="99"/>
        <v>0</v>
      </c>
      <c r="HR18" s="21">
        <v>0</v>
      </c>
      <c r="HS18" s="21">
        <f t="shared" si="100"/>
        <v>0</v>
      </c>
      <c r="HT18" s="21">
        <v>0</v>
      </c>
      <c r="HU18" s="21">
        <f t="shared" si="101"/>
        <v>0</v>
      </c>
      <c r="HV18" s="21">
        <v>0</v>
      </c>
      <c r="HW18" s="21">
        <f t="shared" si="102"/>
        <v>0</v>
      </c>
      <c r="HX18" s="21">
        <v>0</v>
      </c>
      <c r="HY18" s="21">
        <f t="shared" si="103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5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6"/>
        <v>0</v>
      </c>
      <c r="IM18" s="21">
        <v>0</v>
      </c>
      <c r="IN18" s="21">
        <f t="shared" si="107"/>
        <v>0</v>
      </c>
      <c r="IO18" s="21">
        <v>0</v>
      </c>
      <c r="IP18" s="21">
        <f t="shared" si="108"/>
        <v>0</v>
      </c>
      <c r="IQ18" s="21">
        <v>0</v>
      </c>
      <c r="IR18" s="21">
        <f t="shared" si="109"/>
        <v>0</v>
      </c>
      <c r="IS18" s="21">
        <v>0</v>
      </c>
      <c r="IT18" s="21">
        <f t="shared" si="110"/>
        <v>0</v>
      </c>
      <c r="IU18" s="21">
        <v>0</v>
      </c>
      <c r="IV18" s="21">
        <f t="shared" si="111"/>
        <v>0</v>
      </c>
      <c r="IW18" s="21">
        <f t="shared" si="112"/>
        <v>0</v>
      </c>
      <c r="IX18" s="21"/>
      <c r="IY18" s="23">
        <f t="shared" si="271"/>
        <v>0</v>
      </c>
      <c r="IZ18" s="22"/>
      <c r="JA18" s="22"/>
      <c r="JB18" s="22"/>
      <c r="JC18" s="23">
        <v>0</v>
      </c>
      <c r="JD18" s="21">
        <f t="shared" si="260"/>
        <v>0</v>
      </c>
      <c r="JE18" s="21">
        <f t="shared" si="114"/>
        <v>0</v>
      </c>
      <c r="JF18" s="21">
        <v>0</v>
      </c>
      <c r="JG18" s="21">
        <f t="shared" si="115"/>
        <v>0</v>
      </c>
      <c r="JH18" s="21">
        <v>0</v>
      </c>
      <c r="JI18" s="21">
        <f t="shared" si="116"/>
        <v>0</v>
      </c>
      <c r="JJ18" s="21">
        <v>0</v>
      </c>
      <c r="JK18" s="21">
        <f t="shared" si="117"/>
        <v>0</v>
      </c>
      <c r="JL18" s="21">
        <v>0</v>
      </c>
      <c r="JM18" s="21">
        <f t="shared" si="118"/>
        <v>0</v>
      </c>
      <c r="JN18" s="21">
        <v>0</v>
      </c>
      <c r="JO18" s="21">
        <f t="shared" si="119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1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2"/>
        <v>0</v>
      </c>
      <c r="KC18" s="21">
        <v>0</v>
      </c>
      <c r="KD18" s="21">
        <f t="shared" si="123"/>
        <v>0</v>
      </c>
      <c r="KE18" s="21">
        <v>0</v>
      </c>
      <c r="KF18" s="21">
        <f t="shared" si="124"/>
        <v>0</v>
      </c>
      <c r="KG18" s="21">
        <v>0</v>
      </c>
      <c r="KH18" s="21">
        <f t="shared" si="125"/>
        <v>0</v>
      </c>
      <c r="KI18" s="21">
        <v>0</v>
      </c>
      <c r="KJ18" s="21">
        <f t="shared" si="126"/>
        <v>0</v>
      </c>
      <c r="KK18" s="21">
        <v>0</v>
      </c>
      <c r="KL18" s="21">
        <f t="shared" si="127"/>
        <v>0</v>
      </c>
      <c r="KM18" s="21">
        <f t="shared" si="128"/>
        <v>0</v>
      </c>
      <c r="KN18" s="21"/>
      <c r="KO18" s="23">
        <f t="shared" si="272"/>
        <v>0</v>
      </c>
      <c r="KP18" s="22"/>
      <c r="KQ18" s="22"/>
      <c r="KR18" s="22"/>
      <c r="KS18" s="23">
        <v>0</v>
      </c>
      <c r="KT18" s="21">
        <f t="shared" si="261"/>
        <v>0</v>
      </c>
      <c r="KU18" s="21">
        <f t="shared" si="130"/>
        <v>0</v>
      </c>
      <c r="KV18" s="21">
        <v>0</v>
      </c>
      <c r="KW18" s="21">
        <f t="shared" si="131"/>
        <v>0</v>
      </c>
      <c r="KX18" s="21">
        <v>0</v>
      </c>
      <c r="KY18" s="21">
        <f t="shared" si="132"/>
        <v>0</v>
      </c>
      <c r="KZ18" s="21">
        <v>0</v>
      </c>
      <c r="LA18" s="21">
        <f t="shared" si="133"/>
        <v>0</v>
      </c>
      <c r="LB18" s="21">
        <v>0</v>
      </c>
      <c r="LC18" s="21">
        <f t="shared" si="134"/>
        <v>0</v>
      </c>
      <c r="LD18" s="21">
        <v>0</v>
      </c>
      <c r="LE18" s="21">
        <f t="shared" si="135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7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8"/>
        <v>0</v>
      </c>
      <c r="LS18" s="21">
        <v>0</v>
      </c>
      <c r="LT18" s="21">
        <f t="shared" si="139"/>
        <v>0</v>
      </c>
      <c r="LU18" s="21">
        <v>0</v>
      </c>
      <c r="LV18" s="21">
        <f t="shared" si="140"/>
        <v>0</v>
      </c>
      <c r="LW18" s="21">
        <v>0</v>
      </c>
      <c r="LX18" s="21">
        <f t="shared" si="141"/>
        <v>0</v>
      </c>
      <c r="LY18" s="21">
        <v>0</v>
      </c>
      <c r="LZ18" s="21">
        <f t="shared" si="142"/>
        <v>0</v>
      </c>
      <c r="MA18" s="21">
        <v>0</v>
      </c>
      <c r="MB18" s="21">
        <f t="shared" si="143"/>
        <v>0</v>
      </c>
      <c r="MC18" s="21">
        <f t="shared" si="144"/>
        <v>0</v>
      </c>
      <c r="MD18" s="21"/>
      <c r="ME18" s="23">
        <f t="shared" si="273"/>
        <v>0</v>
      </c>
      <c r="MF18" s="22"/>
      <c r="MG18" s="22"/>
      <c r="MH18" s="22"/>
      <c r="MI18" s="23">
        <v>0</v>
      </c>
      <c r="MJ18" s="21">
        <f t="shared" si="262"/>
        <v>0</v>
      </c>
      <c r="MK18" s="21">
        <f t="shared" si="146"/>
        <v>0</v>
      </c>
      <c r="ML18" s="21">
        <v>0</v>
      </c>
      <c r="MM18" s="21">
        <f t="shared" si="147"/>
        <v>0</v>
      </c>
      <c r="MN18" s="21">
        <v>0</v>
      </c>
      <c r="MO18" s="21">
        <f t="shared" si="148"/>
        <v>0</v>
      </c>
      <c r="MP18" s="21">
        <v>0</v>
      </c>
      <c r="MQ18" s="21">
        <f t="shared" si="149"/>
        <v>0</v>
      </c>
      <c r="MR18" s="21">
        <v>0</v>
      </c>
      <c r="MS18" s="21">
        <f t="shared" si="150"/>
        <v>0</v>
      </c>
      <c r="MT18" s="21">
        <v>0</v>
      </c>
      <c r="MU18" s="21">
        <f t="shared" si="151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3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4"/>
        <v>0</v>
      </c>
      <c r="NI18" s="21">
        <v>0</v>
      </c>
      <c r="NJ18" s="21">
        <f t="shared" si="155"/>
        <v>0</v>
      </c>
      <c r="NK18" s="21">
        <v>0</v>
      </c>
      <c r="NL18" s="21">
        <f t="shared" si="156"/>
        <v>0</v>
      </c>
      <c r="NM18" s="21">
        <v>0</v>
      </c>
      <c r="NN18" s="21">
        <f t="shared" si="157"/>
        <v>0</v>
      </c>
      <c r="NO18" s="21">
        <v>0</v>
      </c>
      <c r="NP18" s="21">
        <f t="shared" si="158"/>
        <v>0</v>
      </c>
      <c r="NQ18" s="21">
        <v>0</v>
      </c>
      <c r="NR18" s="21">
        <f t="shared" si="159"/>
        <v>0</v>
      </c>
      <c r="NS18" s="21">
        <f t="shared" si="160"/>
        <v>0</v>
      </c>
      <c r="NT18" s="21"/>
      <c r="NU18" s="23">
        <f t="shared" si="274"/>
        <v>0</v>
      </c>
      <c r="NV18" s="22"/>
      <c r="NW18" s="22"/>
      <c r="NX18" s="22"/>
      <c r="NY18" s="23">
        <v>0</v>
      </c>
      <c r="NZ18" s="21">
        <f t="shared" si="263"/>
        <v>0</v>
      </c>
      <c r="OA18" s="21">
        <f t="shared" si="162"/>
        <v>0</v>
      </c>
      <c r="OB18" s="21">
        <v>0</v>
      </c>
      <c r="OC18" s="21">
        <f t="shared" si="163"/>
        <v>0</v>
      </c>
      <c r="OD18" s="21">
        <v>0</v>
      </c>
      <c r="OE18" s="21">
        <f t="shared" si="164"/>
        <v>0</v>
      </c>
      <c r="OF18" s="21">
        <v>0</v>
      </c>
      <c r="OG18" s="21">
        <f t="shared" si="165"/>
        <v>0</v>
      </c>
      <c r="OH18" s="21">
        <v>0</v>
      </c>
      <c r="OI18" s="21">
        <f t="shared" si="166"/>
        <v>0</v>
      </c>
      <c r="OJ18" s="21">
        <v>0</v>
      </c>
      <c r="OK18" s="21">
        <f t="shared" si="167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69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0"/>
        <v>0</v>
      </c>
      <c r="OY18" s="21">
        <v>0</v>
      </c>
      <c r="OZ18" s="21">
        <f t="shared" si="171"/>
        <v>0</v>
      </c>
      <c r="PA18" s="21">
        <v>0</v>
      </c>
      <c r="PB18" s="21">
        <f t="shared" si="172"/>
        <v>0</v>
      </c>
      <c r="PC18" s="21">
        <v>0</v>
      </c>
      <c r="PD18" s="21">
        <f t="shared" si="173"/>
        <v>0</v>
      </c>
      <c r="PE18" s="21">
        <v>0</v>
      </c>
      <c r="PF18" s="21">
        <f t="shared" si="174"/>
        <v>0</v>
      </c>
      <c r="PG18" s="21">
        <v>0</v>
      </c>
      <c r="PH18" s="21">
        <f t="shared" si="175"/>
        <v>0</v>
      </c>
      <c r="PI18" s="21">
        <f t="shared" si="176"/>
        <v>0</v>
      </c>
      <c r="PJ18" s="21"/>
      <c r="PK18" s="23">
        <f t="shared" si="275"/>
        <v>0</v>
      </c>
      <c r="PL18" s="22"/>
      <c r="PM18" s="22"/>
      <c r="PN18" s="22"/>
      <c r="PO18" s="23">
        <v>0</v>
      </c>
      <c r="PP18" s="21">
        <f t="shared" si="264"/>
        <v>0</v>
      </c>
      <c r="PQ18" s="21">
        <f t="shared" si="178"/>
        <v>0</v>
      </c>
      <c r="PR18" s="21">
        <v>0</v>
      </c>
      <c r="PS18" s="21">
        <f t="shared" si="179"/>
        <v>0</v>
      </c>
      <c r="PT18" s="21">
        <v>0</v>
      </c>
      <c r="PU18" s="21">
        <f t="shared" si="180"/>
        <v>0</v>
      </c>
      <c r="PV18" s="21">
        <v>0</v>
      </c>
      <c r="PW18" s="21">
        <f t="shared" si="181"/>
        <v>0</v>
      </c>
      <c r="PX18" s="21">
        <v>0</v>
      </c>
      <c r="PY18" s="21">
        <f t="shared" si="182"/>
        <v>0</v>
      </c>
      <c r="PZ18" s="21">
        <v>0</v>
      </c>
      <c r="QA18" s="21">
        <f t="shared" si="183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5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6"/>
        <v>0</v>
      </c>
      <c r="QO18" s="21">
        <v>0</v>
      </c>
      <c r="QP18" s="21">
        <f t="shared" si="187"/>
        <v>0</v>
      </c>
      <c r="QQ18" s="21">
        <v>0</v>
      </c>
      <c r="QR18" s="21">
        <f t="shared" si="188"/>
        <v>0</v>
      </c>
      <c r="QS18" s="21">
        <v>0</v>
      </c>
      <c r="QT18" s="21">
        <f t="shared" si="189"/>
        <v>0</v>
      </c>
      <c r="QU18" s="21">
        <v>0</v>
      </c>
      <c r="QV18" s="21">
        <f t="shared" si="190"/>
        <v>0</v>
      </c>
      <c r="QW18" s="21">
        <v>0</v>
      </c>
      <c r="QX18" s="21">
        <f t="shared" si="191"/>
        <v>0</v>
      </c>
      <c r="QY18" s="21">
        <f t="shared" si="192"/>
        <v>0</v>
      </c>
      <c r="QZ18" s="21"/>
      <c r="RA18" s="23">
        <f t="shared" si="276"/>
        <v>0</v>
      </c>
      <c r="RB18" s="22"/>
      <c r="RC18" s="22"/>
      <c r="RD18" s="22"/>
      <c r="RE18" s="23">
        <v>0</v>
      </c>
      <c r="RF18" s="21">
        <f t="shared" si="265"/>
        <v>0</v>
      </c>
      <c r="RG18" s="21">
        <f t="shared" si="194"/>
        <v>0</v>
      </c>
      <c r="RH18" s="21">
        <v>0</v>
      </c>
      <c r="RI18" s="21">
        <f t="shared" si="195"/>
        <v>0</v>
      </c>
      <c r="RJ18" s="21">
        <v>0</v>
      </c>
      <c r="RK18" s="21">
        <f t="shared" si="196"/>
        <v>0</v>
      </c>
      <c r="RL18" s="21">
        <v>0</v>
      </c>
      <c r="RM18" s="21">
        <f t="shared" si="197"/>
        <v>0</v>
      </c>
      <c r="RN18" s="21">
        <v>0</v>
      </c>
      <c r="RO18" s="21">
        <f t="shared" si="198"/>
        <v>0</v>
      </c>
      <c r="RP18" s="21">
        <v>0</v>
      </c>
      <c r="RQ18" s="21">
        <f t="shared" si="199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1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2"/>
        <v>0</v>
      </c>
      <c r="SE18" s="21">
        <v>0</v>
      </c>
      <c r="SF18" s="21">
        <f t="shared" si="203"/>
        <v>0</v>
      </c>
      <c r="SG18" s="21">
        <v>0</v>
      </c>
      <c r="SH18" s="21">
        <f t="shared" si="204"/>
        <v>0</v>
      </c>
      <c r="SI18" s="21">
        <v>0</v>
      </c>
      <c r="SJ18" s="21">
        <f t="shared" si="205"/>
        <v>0</v>
      </c>
      <c r="SK18" s="21">
        <v>0</v>
      </c>
      <c r="SL18" s="21">
        <f t="shared" si="206"/>
        <v>0</v>
      </c>
      <c r="SM18" s="21">
        <v>0</v>
      </c>
      <c r="SN18" s="21">
        <f t="shared" si="207"/>
        <v>0</v>
      </c>
      <c r="SO18" s="21">
        <f t="shared" si="208"/>
        <v>0</v>
      </c>
      <c r="SP18" s="21"/>
      <c r="SQ18" s="23">
        <f t="shared" si="277"/>
        <v>0</v>
      </c>
      <c r="SR18" s="22"/>
      <c r="SS18" s="22"/>
      <c r="ST18" s="22"/>
      <c r="SU18" s="23">
        <v>0</v>
      </c>
      <c r="SV18" s="21">
        <f t="shared" si="266"/>
        <v>0</v>
      </c>
      <c r="SW18" s="21">
        <f t="shared" si="210"/>
        <v>0</v>
      </c>
      <c r="SX18" s="21">
        <v>0</v>
      </c>
      <c r="SY18" s="21">
        <f t="shared" si="211"/>
        <v>0</v>
      </c>
      <c r="SZ18" s="21">
        <v>0</v>
      </c>
      <c r="TA18" s="21">
        <f t="shared" si="212"/>
        <v>0</v>
      </c>
      <c r="TB18" s="21">
        <v>0</v>
      </c>
      <c r="TC18" s="21">
        <f t="shared" si="213"/>
        <v>0</v>
      </c>
      <c r="TD18" s="21">
        <v>0</v>
      </c>
      <c r="TE18" s="21">
        <f t="shared" si="214"/>
        <v>0</v>
      </c>
      <c r="TF18" s="21">
        <v>0</v>
      </c>
      <c r="TG18" s="21">
        <f t="shared" si="215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17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18"/>
        <v>0</v>
      </c>
      <c r="TU18" s="21">
        <v>0</v>
      </c>
      <c r="TV18" s="21">
        <f t="shared" si="219"/>
        <v>0</v>
      </c>
      <c r="TW18" s="21">
        <v>0</v>
      </c>
      <c r="TX18" s="21">
        <f t="shared" si="220"/>
        <v>0</v>
      </c>
      <c r="TY18" s="21">
        <v>0</v>
      </c>
      <c r="TZ18" s="21">
        <f t="shared" si="221"/>
        <v>0</v>
      </c>
      <c r="UA18" s="21">
        <v>0</v>
      </c>
      <c r="UB18" s="21">
        <f t="shared" si="222"/>
        <v>0</v>
      </c>
      <c r="UC18" s="21">
        <v>0</v>
      </c>
      <c r="UD18" s="21">
        <f t="shared" si="223"/>
        <v>0</v>
      </c>
      <c r="UE18" s="21">
        <f t="shared" si="224"/>
        <v>0</v>
      </c>
      <c r="UF18" s="21"/>
      <c r="UG18" s="23">
        <f t="shared" si="278"/>
        <v>0</v>
      </c>
      <c r="UH18" s="22"/>
      <c r="UI18" s="22"/>
      <c r="UJ18" s="22"/>
      <c r="UK18" s="23">
        <v>0</v>
      </c>
      <c r="UL18" s="21">
        <f t="shared" si="267"/>
        <v>0</v>
      </c>
      <c r="UM18" s="21">
        <f t="shared" si="226"/>
        <v>0</v>
      </c>
      <c r="UN18" s="21">
        <v>0</v>
      </c>
      <c r="UO18" s="21">
        <f t="shared" si="227"/>
        <v>0</v>
      </c>
      <c r="UP18" s="21">
        <v>0</v>
      </c>
      <c r="UQ18" s="21">
        <f t="shared" si="228"/>
        <v>0</v>
      </c>
      <c r="UR18" s="21">
        <v>0</v>
      </c>
      <c r="US18" s="21">
        <f t="shared" si="229"/>
        <v>0</v>
      </c>
      <c r="UT18" s="21">
        <v>0</v>
      </c>
      <c r="UU18" s="21">
        <f t="shared" si="230"/>
        <v>0</v>
      </c>
      <c r="UV18" s="21">
        <v>0</v>
      </c>
      <c r="UW18" s="21">
        <f t="shared" si="231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33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34"/>
        <v>0</v>
      </c>
      <c r="VK18" s="21">
        <v>0</v>
      </c>
      <c r="VL18" s="21">
        <f t="shared" si="235"/>
        <v>0</v>
      </c>
      <c r="VM18" s="21">
        <v>0</v>
      </c>
      <c r="VN18" s="21">
        <f t="shared" si="236"/>
        <v>0</v>
      </c>
      <c r="VO18" s="21">
        <v>0</v>
      </c>
      <c r="VP18" s="21">
        <f t="shared" si="237"/>
        <v>0</v>
      </c>
      <c r="VQ18" s="21">
        <v>0</v>
      </c>
      <c r="VR18" s="21">
        <f t="shared" si="238"/>
        <v>0</v>
      </c>
      <c r="VS18" s="21">
        <v>0</v>
      </c>
      <c r="VT18" s="21">
        <f t="shared" si="239"/>
        <v>0</v>
      </c>
      <c r="VU18" s="21">
        <f t="shared" si="240"/>
        <v>0</v>
      </c>
      <c r="VV18" s="21"/>
      <c r="VW18" s="23">
        <f t="shared" si="279"/>
        <v>0</v>
      </c>
      <c r="VX18" s="24">
        <f t="shared" si="16"/>
        <v>0</v>
      </c>
      <c r="VY18" s="24">
        <f t="shared" si="17"/>
        <v>0</v>
      </c>
      <c r="VZ18" s="24">
        <f t="shared" si="241"/>
        <v>0</v>
      </c>
    </row>
    <row r="19" spans="1:598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8"/>
        <v>0</v>
      </c>
      <c r="M19" s="21">
        <f t="shared" si="19"/>
        <v>0</v>
      </c>
      <c r="N19" s="21">
        <v>0</v>
      </c>
      <c r="O19" s="21">
        <f t="shared" si="20"/>
        <v>0</v>
      </c>
      <c r="P19" s="21">
        <v>0</v>
      </c>
      <c r="Q19" s="21">
        <f t="shared" si="21"/>
        <v>0</v>
      </c>
      <c r="R19" s="21">
        <v>0</v>
      </c>
      <c r="S19" s="21">
        <f t="shared" si="22"/>
        <v>0</v>
      </c>
      <c r="T19" s="21">
        <v>0</v>
      </c>
      <c r="U19" s="21">
        <f t="shared" si="23"/>
        <v>0</v>
      </c>
      <c r="V19" s="21">
        <v>0</v>
      </c>
      <c r="W19" s="21">
        <f t="shared" si="24"/>
        <v>0</v>
      </c>
      <c r="X19" s="21">
        <f t="shared" si="25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6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7"/>
        <v>0</v>
      </c>
      <c r="AK19" s="21">
        <v>0</v>
      </c>
      <c r="AL19" s="21">
        <f t="shared" si="28"/>
        <v>0</v>
      </c>
      <c r="AM19" s="21">
        <v>0</v>
      </c>
      <c r="AN19" s="21">
        <f t="shared" si="29"/>
        <v>0</v>
      </c>
      <c r="AO19" s="21">
        <v>0</v>
      </c>
      <c r="AP19" s="21">
        <f t="shared" si="30"/>
        <v>0</v>
      </c>
      <c r="AQ19" s="21">
        <v>0</v>
      </c>
      <c r="AR19" s="21">
        <f t="shared" si="31"/>
        <v>0</v>
      </c>
      <c r="AS19" s="21">
        <v>0</v>
      </c>
      <c r="AT19" s="21">
        <f t="shared" si="32"/>
        <v>0</v>
      </c>
      <c r="AU19" s="21">
        <f t="shared" si="33"/>
        <v>0</v>
      </c>
      <c r="AV19" s="21"/>
      <c r="AW19" s="23">
        <f t="shared" si="242"/>
        <v>0</v>
      </c>
      <c r="AX19" s="22"/>
      <c r="AY19" s="22"/>
      <c r="AZ19" s="22"/>
      <c r="BA19" s="23">
        <v>0</v>
      </c>
      <c r="BB19" s="21">
        <f t="shared" si="255"/>
        <v>0</v>
      </c>
      <c r="BC19" s="21">
        <f t="shared" si="35"/>
        <v>0</v>
      </c>
      <c r="BD19" s="21">
        <v>0</v>
      </c>
      <c r="BE19" s="21">
        <f t="shared" si="36"/>
        <v>0</v>
      </c>
      <c r="BF19" s="21">
        <v>0</v>
      </c>
      <c r="BG19" s="21">
        <f t="shared" si="37"/>
        <v>0</v>
      </c>
      <c r="BH19" s="21">
        <v>0</v>
      </c>
      <c r="BI19" s="21">
        <f t="shared" si="38"/>
        <v>0</v>
      </c>
      <c r="BJ19" s="21">
        <v>0</v>
      </c>
      <c r="BK19" s="21">
        <f t="shared" si="39"/>
        <v>0</v>
      </c>
      <c r="BL19" s="21">
        <v>0</v>
      </c>
      <c r="BM19" s="21">
        <f t="shared" si="40"/>
        <v>0</v>
      </c>
      <c r="BN19" s="21">
        <f t="shared" ref="BN19:BN42" si="28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2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3"/>
        <v>0</v>
      </c>
      <c r="CA19" s="21">
        <v>0</v>
      </c>
      <c r="CB19" s="21">
        <f t="shared" si="44"/>
        <v>0</v>
      </c>
      <c r="CC19" s="21">
        <v>0</v>
      </c>
      <c r="CD19" s="21">
        <f t="shared" si="45"/>
        <v>0</v>
      </c>
      <c r="CE19" s="21">
        <v>0</v>
      </c>
      <c r="CF19" s="21">
        <f t="shared" si="46"/>
        <v>0</v>
      </c>
      <c r="CG19" s="21">
        <v>0</v>
      </c>
      <c r="CH19" s="21">
        <f t="shared" si="47"/>
        <v>0</v>
      </c>
      <c r="CI19" s="21">
        <v>0</v>
      </c>
      <c r="CJ19" s="21">
        <f t="shared" si="48"/>
        <v>0</v>
      </c>
      <c r="CK19" s="21">
        <f t="shared" si="49"/>
        <v>0</v>
      </c>
      <c r="CL19" s="21"/>
      <c r="CM19" s="23">
        <f t="shared" si="268"/>
        <v>0</v>
      </c>
      <c r="CN19" s="22"/>
      <c r="CO19" s="22"/>
      <c r="CP19" s="22"/>
      <c r="CQ19" s="23">
        <v>0</v>
      </c>
      <c r="CR19" s="21">
        <f t="shared" si="256"/>
        <v>0</v>
      </c>
      <c r="CS19" s="21">
        <f t="shared" si="51"/>
        <v>0</v>
      </c>
      <c r="CT19" s="21">
        <v>0</v>
      </c>
      <c r="CU19" s="21">
        <f t="shared" si="52"/>
        <v>0</v>
      </c>
      <c r="CV19" s="21">
        <v>0</v>
      </c>
      <c r="CW19" s="21">
        <f t="shared" si="53"/>
        <v>0</v>
      </c>
      <c r="CX19" s="21">
        <v>0</v>
      </c>
      <c r="CY19" s="21">
        <f t="shared" si="54"/>
        <v>0</v>
      </c>
      <c r="CZ19" s="21">
        <v>0</v>
      </c>
      <c r="DA19" s="21">
        <f t="shared" si="55"/>
        <v>0</v>
      </c>
      <c r="DB19" s="21">
        <v>0</v>
      </c>
      <c r="DC19" s="21">
        <f t="shared" si="56"/>
        <v>0</v>
      </c>
      <c r="DD19" s="21">
        <f t="shared" ref="DD19:DD42" si="28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8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59"/>
        <v>0</v>
      </c>
      <c r="DS19" s="21">
        <v>0</v>
      </c>
      <c r="DT19" s="21">
        <f t="shared" si="60"/>
        <v>0</v>
      </c>
      <c r="DU19" s="21">
        <v>0</v>
      </c>
      <c r="DV19" s="21">
        <f t="shared" si="61"/>
        <v>0</v>
      </c>
      <c r="DW19" s="21">
        <v>0</v>
      </c>
      <c r="DX19" s="21">
        <f t="shared" si="62"/>
        <v>0</v>
      </c>
      <c r="DY19" s="21">
        <v>0</v>
      </c>
      <c r="DZ19" s="21">
        <f t="shared" si="63"/>
        <v>0</v>
      </c>
      <c r="EA19" s="21">
        <f t="shared" si="64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57"/>
        <v>0</v>
      </c>
      <c r="EI19" s="21">
        <f t="shared" si="66"/>
        <v>0</v>
      </c>
      <c r="EJ19" s="21">
        <v>0</v>
      </c>
      <c r="EK19" s="21">
        <f t="shared" si="67"/>
        <v>0</v>
      </c>
      <c r="EL19" s="21">
        <v>0</v>
      </c>
      <c r="EM19" s="21">
        <f t="shared" si="68"/>
        <v>0</v>
      </c>
      <c r="EN19" s="21">
        <v>0</v>
      </c>
      <c r="EO19" s="21">
        <f t="shared" si="69"/>
        <v>0</v>
      </c>
      <c r="EP19" s="21">
        <v>0</v>
      </c>
      <c r="EQ19" s="21">
        <f t="shared" si="70"/>
        <v>0</v>
      </c>
      <c r="ER19" s="21">
        <v>0</v>
      </c>
      <c r="ES19" s="21">
        <f t="shared" si="71"/>
        <v>0</v>
      </c>
      <c r="ET19" s="21">
        <f t="shared" ref="ET19:ET42" si="28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3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4"/>
        <v>0</v>
      </c>
      <c r="FG19" s="21">
        <v>0</v>
      </c>
      <c r="FH19" s="21">
        <f t="shared" si="75"/>
        <v>0</v>
      </c>
      <c r="FI19" s="21">
        <v>0</v>
      </c>
      <c r="FJ19" s="21">
        <f t="shared" si="76"/>
        <v>0</v>
      </c>
      <c r="FK19" s="21">
        <v>0</v>
      </c>
      <c r="FL19" s="21">
        <f t="shared" si="77"/>
        <v>0</v>
      </c>
      <c r="FM19" s="21">
        <v>0</v>
      </c>
      <c r="FN19" s="21">
        <f t="shared" si="78"/>
        <v>0</v>
      </c>
      <c r="FO19" s="21">
        <v>0</v>
      </c>
      <c r="FP19" s="21">
        <f t="shared" si="79"/>
        <v>0</v>
      </c>
      <c r="FQ19" s="21">
        <f t="shared" si="80"/>
        <v>0</v>
      </c>
      <c r="FR19" s="21"/>
      <c r="FS19" s="23">
        <f t="shared" si="269"/>
        <v>0</v>
      </c>
      <c r="FT19" s="22"/>
      <c r="FU19" s="22"/>
      <c r="FV19" s="22"/>
      <c r="FW19" s="23">
        <v>0</v>
      </c>
      <c r="FX19" s="21">
        <f t="shared" si="258"/>
        <v>0</v>
      </c>
      <c r="FY19" s="21">
        <f t="shared" si="82"/>
        <v>0</v>
      </c>
      <c r="FZ19" s="21">
        <v>0</v>
      </c>
      <c r="GA19" s="21">
        <f t="shared" si="83"/>
        <v>0</v>
      </c>
      <c r="GB19" s="21">
        <v>0</v>
      </c>
      <c r="GC19" s="21">
        <f t="shared" si="84"/>
        <v>0</v>
      </c>
      <c r="GD19" s="21">
        <v>0</v>
      </c>
      <c r="GE19" s="21">
        <f t="shared" si="85"/>
        <v>0</v>
      </c>
      <c r="GF19" s="21">
        <v>0</v>
      </c>
      <c r="GG19" s="21">
        <f t="shared" si="86"/>
        <v>0</v>
      </c>
      <c r="GH19" s="21">
        <v>0</v>
      </c>
      <c r="GI19" s="21">
        <f t="shared" si="87"/>
        <v>0</v>
      </c>
      <c r="GJ19" s="21">
        <f t="shared" ref="GJ19:GJ42" si="28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89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0"/>
        <v>0</v>
      </c>
      <c r="GW19" s="21">
        <v>0</v>
      </c>
      <c r="GX19" s="21">
        <f t="shared" si="91"/>
        <v>0</v>
      </c>
      <c r="GY19" s="21">
        <v>0</v>
      </c>
      <c r="GZ19" s="21">
        <f t="shared" si="92"/>
        <v>0</v>
      </c>
      <c r="HA19" s="21">
        <v>0</v>
      </c>
      <c r="HB19" s="21">
        <f t="shared" si="93"/>
        <v>0</v>
      </c>
      <c r="HC19" s="21">
        <v>0</v>
      </c>
      <c r="HD19" s="21">
        <f t="shared" si="94"/>
        <v>0</v>
      </c>
      <c r="HE19" s="21">
        <v>0</v>
      </c>
      <c r="HF19" s="21">
        <f t="shared" si="95"/>
        <v>0</v>
      </c>
      <c r="HG19" s="21">
        <f t="shared" si="96"/>
        <v>0</v>
      </c>
      <c r="HH19" s="21"/>
      <c r="HI19" s="23">
        <f t="shared" si="270"/>
        <v>0</v>
      </c>
      <c r="HJ19" s="22"/>
      <c r="HK19" s="22"/>
      <c r="HL19" s="22"/>
      <c r="HM19" s="23">
        <v>0</v>
      </c>
      <c r="HN19" s="21">
        <f t="shared" si="259"/>
        <v>0</v>
      </c>
      <c r="HO19" s="21">
        <f t="shared" si="98"/>
        <v>0</v>
      </c>
      <c r="HP19" s="21">
        <v>0</v>
      </c>
      <c r="HQ19" s="21">
        <f t="shared" si="99"/>
        <v>0</v>
      </c>
      <c r="HR19" s="21">
        <v>0</v>
      </c>
      <c r="HS19" s="21">
        <f t="shared" si="100"/>
        <v>0</v>
      </c>
      <c r="HT19" s="21">
        <v>0</v>
      </c>
      <c r="HU19" s="21">
        <f t="shared" si="101"/>
        <v>0</v>
      </c>
      <c r="HV19" s="21">
        <v>0</v>
      </c>
      <c r="HW19" s="21">
        <f t="shared" si="102"/>
        <v>0</v>
      </c>
      <c r="HX19" s="21">
        <v>0</v>
      </c>
      <c r="HY19" s="21">
        <f t="shared" si="103"/>
        <v>0</v>
      </c>
      <c r="HZ19" s="21">
        <f t="shared" ref="HZ19:HZ42" si="28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5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6"/>
        <v>0</v>
      </c>
      <c r="IM19" s="21">
        <v>0</v>
      </c>
      <c r="IN19" s="21">
        <f t="shared" si="107"/>
        <v>0</v>
      </c>
      <c r="IO19" s="21">
        <v>0</v>
      </c>
      <c r="IP19" s="21">
        <f t="shared" si="108"/>
        <v>0</v>
      </c>
      <c r="IQ19" s="21">
        <v>0</v>
      </c>
      <c r="IR19" s="21">
        <f t="shared" si="109"/>
        <v>0</v>
      </c>
      <c r="IS19" s="21">
        <v>0</v>
      </c>
      <c r="IT19" s="21">
        <f t="shared" si="110"/>
        <v>0</v>
      </c>
      <c r="IU19" s="21">
        <v>0</v>
      </c>
      <c r="IV19" s="21">
        <f t="shared" si="111"/>
        <v>0</v>
      </c>
      <c r="IW19" s="21">
        <f t="shared" si="112"/>
        <v>0</v>
      </c>
      <c r="IX19" s="21"/>
      <c r="IY19" s="23">
        <f t="shared" si="271"/>
        <v>0</v>
      </c>
      <c r="IZ19" s="22"/>
      <c r="JA19" s="22"/>
      <c r="JB19" s="22"/>
      <c r="JC19" s="23">
        <v>0</v>
      </c>
      <c r="JD19" s="21">
        <f t="shared" si="260"/>
        <v>0</v>
      </c>
      <c r="JE19" s="21">
        <f t="shared" si="114"/>
        <v>0</v>
      </c>
      <c r="JF19" s="21">
        <v>0</v>
      </c>
      <c r="JG19" s="21">
        <f t="shared" si="115"/>
        <v>0</v>
      </c>
      <c r="JH19" s="21">
        <v>0</v>
      </c>
      <c r="JI19" s="21">
        <f t="shared" si="116"/>
        <v>0</v>
      </c>
      <c r="JJ19" s="21">
        <v>0</v>
      </c>
      <c r="JK19" s="21">
        <f t="shared" si="117"/>
        <v>0</v>
      </c>
      <c r="JL19" s="21">
        <v>0</v>
      </c>
      <c r="JM19" s="21">
        <f t="shared" si="118"/>
        <v>0</v>
      </c>
      <c r="JN19" s="21">
        <v>0</v>
      </c>
      <c r="JO19" s="21">
        <f t="shared" si="119"/>
        <v>0</v>
      </c>
      <c r="JP19" s="21">
        <f t="shared" ref="JP19:JP42" si="28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1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2"/>
        <v>0</v>
      </c>
      <c r="KC19" s="21">
        <v>0</v>
      </c>
      <c r="KD19" s="21">
        <f t="shared" si="123"/>
        <v>0</v>
      </c>
      <c r="KE19" s="21">
        <v>0</v>
      </c>
      <c r="KF19" s="21">
        <f t="shared" si="124"/>
        <v>0</v>
      </c>
      <c r="KG19" s="21">
        <v>0</v>
      </c>
      <c r="KH19" s="21">
        <f t="shared" si="125"/>
        <v>0</v>
      </c>
      <c r="KI19" s="21">
        <v>0</v>
      </c>
      <c r="KJ19" s="21">
        <f t="shared" si="126"/>
        <v>0</v>
      </c>
      <c r="KK19" s="21">
        <v>0</v>
      </c>
      <c r="KL19" s="21">
        <f t="shared" si="127"/>
        <v>0</v>
      </c>
      <c r="KM19" s="21">
        <f t="shared" si="128"/>
        <v>0</v>
      </c>
      <c r="KN19" s="21"/>
      <c r="KO19" s="23">
        <f t="shared" si="272"/>
        <v>0</v>
      </c>
      <c r="KP19" s="22"/>
      <c r="KQ19" s="22"/>
      <c r="KR19" s="22"/>
      <c r="KS19" s="23">
        <v>0</v>
      </c>
      <c r="KT19" s="21">
        <f t="shared" si="261"/>
        <v>0</v>
      </c>
      <c r="KU19" s="21">
        <f t="shared" si="130"/>
        <v>0</v>
      </c>
      <c r="KV19" s="21">
        <v>0</v>
      </c>
      <c r="KW19" s="21">
        <f t="shared" si="131"/>
        <v>0</v>
      </c>
      <c r="KX19" s="21">
        <v>0</v>
      </c>
      <c r="KY19" s="21">
        <f t="shared" si="132"/>
        <v>0</v>
      </c>
      <c r="KZ19" s="21">
        <v>0</v>
      </c>
      <c r="LA19" s="21">
        <f t="shared" si="133"/>
        <v>0</v>
      </c>
      <c r="LB19" s="21">
        <v>0</v>
      </c>
      <c r="LC19" s="21">
        <f t="shared" si="134"/>
        <v>0</v>
      </c>
      <c r="LD19" s="21">
        <v>0</v>
      </c>
      <c r="LE19" s="21">
        <f t="shared" si="135"/>
        <v>0</v>
      </c>
      <c r="LF19" s="21">
        <f t="shared" ref="LF19:LF42" si="28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7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8"/>
        <v>0</v>
      </c>
      <c r="LS19" s="21">
        <v>0</v>
      </c>
      <c r="LT19" s="21">
        <f t="shared" si="139"/>
        <v>0</v>
      </c>
      <c r="LU19" s="21">
        <v>0</v>
      </c>
      <c r="LV19" s="21">
        <f t="shared" si="140"/>
        <v>0</v>
      </c>
      <c r="LW19" s="21">
        <v>0</v>
      </c>
      <c r="LX19" s="21">
        <f t="shared" si="141"/>
        <v>0</v>
      </c>
      <c r="LY19" s="21">
        <v>0</v>
      </c>
      <c r="LZ19" s="21">
        <f t="shared" si="142"/>
        <v>0</v>
      </c>
      <c r="MA19" s="21">
        <v>0</v>
      </c>
      <c r="MB19" s="21">
        <f t="shared" si="143"/>
        <v>0</v>
      </c>
      <c r="MC19" s="21">
        <f t="shared" si="144"/>
        <v>0</v>
      </c>
      <c r="MD19" s="21"/>
      <c r="ME19" s="23">
        <f t="shared" si="273"/>
        <v>0</v>
      </c>
      <c r="MF19" s="22"/>
      <c r="MG19" s="22"/>
      <c r="MH19" s="22"/>
      <c r="MI19" s="23">
        <v>0</v>
      </c>
      <c r="MJ19" s="21">
        <f t="shared" si="262"/>
        <v>0</v>
      </c>
      <c r="MK19" s="21">
        <f t="shared" si="146"/>
        <v>0</v>
      </c>
      <c r="ML19" s="21">
        <v>0</v>
      </c>
      <c r="MM19" s="21">
        <f t="shared" si="147"/>
        <v>0</v>
      </c>
      <c r="MN19" s="21">
        <v>0</v>
      </c>
      <c r="MO19" s="21">
        <f t="shared" si="148"/>
        <v>0</v>
      </c>
      <c r="MP19" s="21">
        <v>0</v>
      </c>
      <c r="MQ19" s="21">
        <f t="shared" si="149"/>
        <v>0</v>
      </c>
      <c r="MR19" s="21">
        <v>0</v>
      </c>
      <c r="MS19" s="21">
        <f t="shared" si="150"/>
        <v>0</v>
      </c>
      <c r="MT19" s="21">
        <v>0</v>
      </c>
      <c r="MU19" s="21">
        <f t="shared" si="151"/>
        <v>0</v>
      </c>
      <c r="MV19" s="21">
        <f t="shared" ref="MV19:MV42" si="28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3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4"/>
        <v>0</v>
      </c>
      <c r="NI19" s="21">
        <v>0</v>
      </c>
      <c r="NJ19" s="21">
        <f t="shared" si="155"/>
        <v>0</v>
      </c>
      <c r="NK19" s="21">
        <v>0</v>
      </c>
      <c r="NL19" s="21">
        <f t="shared" si="156"/>
        <v>0</v>
      </c>
      <c r="NM19" s="21">
        <v>0</v>
      </c>
      <c r="NN19" s="21">
        <f t="shared" si="157"/>
        <v>0</v>
      </c>
      <c r="NO19" s="21">
        <v>0</v>
      </c>
      <c r="NP19" s="21">
        <f t="shared" si="158"/>
        <v>0</v>
      </c>
      <c r="NQ19" s="21">
        <v>0</v>
      </c>
      <c r="NR19" s="21">
        <f t="shared" si="159"/>
        <v>0</v>
      </c>
      <c r="NS19" s="21">
        <f t="shared" si="160"/>
        <v>0</v>
      </c>
      <c r="NT19" s="21"/>
      <c r="NU19" s="23">
        <f t="shared" si="274"/>
        <v>0</v>
      </c>
      <c r="NV19" s="22"/>
      <c r="NW19" s="22"/>
      <c r="NX19" s="22"/>
      <c r="NY19" s="23">
        <v>0</v>
      </c>
      <c r="NZ19" s="21">
        <f t="shared" si="263"/>
        <v>0</v>
      </c>
      <c r="OA19" s="21">
        <f t="shared" si="162"/>
        <v>0</v>
      </c>
      <c r="OB19" s="21">
        <v>0</v>
      </c>
      <c r="OC19" s="21">
        <f t="shared" si="163"/>
        <v>0</v>
      </c>
      <c r="OD19" s="21">
        <v>0</v>
      </c>
      <c r="OE19" s="21">
        <f t="shared" si="164"/>
        <v>0</v>
      </c>
      <c r="OF19" s="21">
        <v>0</v>
      </c>
      <c r="OG19" s="21">
        <f t="shared" si="165"/>
        <v>0</v>
      </c>
      <c r="OH19" s="21">
        <v>0</v>
      </c>
      <c r="OI19" s="21">
        <f t="shared" si="166"/>
        <v>0</v>
      </c>
      <c r="OJ19" s="21">
        <v>0</v>
      </c>
      <c r="OK19" s="21">
        <f t="shared" si="167"/>
        <v>0</v>
      </c>
      <c r="OL19" s="21">
        <f t="shared" ref="OL19:OL42" si="28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69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0"/>
        <v>0</v>
      </c>
      <c r="OY19" s="21">
        <v>0</v>
      </c>
      <c r="OZ19" s="21">
        <f t="shared" si="171"/>
        <v>0</v>
      </c>
      <c r="PA19" s="21">
        <v>0</v>
      </c>
      <c r="PB19" s="21">
        <f t="shared" si="172"/>
        <v>0</v>
      </c>
      <c r="PC19" s="21">
        <v>0</v>
      </c>
      <c r="PD19" s="21">
        <f t="shared" si="173"/>
        <v>0</v>
      </c>
      <c r="PE19" s="21">
        <v>0</v>
      </c>
      <c r="PF19" s="21">
        <f t="shared" si="174"/>
        <v>0</v>
      </c>
      <c r="PG19" s="21">
        <v>0</v>
      </c>
      <c r="PH19" s="21">
        <f t="shared" si="175"/>
        <v>0</v>
      </c>
      <c r="PI19" s="21">
        <f t="shared" si="176"/>
        <v>0</v>
      </c>
      <c r="PJ19" s="21"/>
      <c r="PK19" s="23">
        <f t="shared" si="275"/>
        <v>0</v>
      </c>
      <c r="PL19" s="22"/>
      <c r="PM19" s="22"/>
      <c r="PN19" s="22"/>
      <c r="PO19" s="23">
        <v>0</v>
      </c>
      <c r="PP19" s="21">
        <f t="shared" si="264"/>
        <v>0</v>
      </c>
      <c r="PQ19" s="21">
        <f t="shared" si="178"/>
        <v>0</v>
      </c>
      <c r="PR19" s="21">
        <v>0</v>
      </c>
      <c r="PS19" s="21">
        <f t="shared" si="179"/>
        <v>0</v>
      </c>
      <c r="PT19" s="21">
        <v>0</v>
      </c>
      <c r="PU19" s="21">
        <f t="shared" si="180"/>
        <v>0</v>
      </c>
      <c r="PV19" s="21">
        <v>0</v>
      </c>
      <c r="PW19" s="21">
        <f t="shared" si="181"/>
        <v>0</v>
      </c>
      <c r="PX19" s="21">
        <v>0</v>
      </c>
      <c r="PY19" s="21">
        <f t="shared" si="182"/>
        <v>0</v>
      </c>
      <c r="PZ19" s="21">
        <v>0</v>
      </c>
      <c r="QA19" s="21">
        <f t="shared" si="183"/>
        <v>0</v>
      </c>
      <c r="QB19" s="21">
        <f t="shared" ref="QB19:QB42" si="28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5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6"/>
        <v>0</v>
      </c>
      <c r="QO19" s="21">
        <v>0</v>
      </c>
      <c r="QP19" s="21">
        <f t="shared" si="187"/>
        <v>0</v>
      </c>
      <c r="QQ19" s="21">
        <v>0</v>
      </c>
      <c r="QR19" s="21">
        <f t="shared" si="188"/>
        <v>0</v>
      </c>
      <c r="QS19" s="21">
        <v>0</v>
      </c>
      <c r="QT19" s="21">
        <f t="shared" si="189"/>
        <v>0</v>
      </c>
      <c r="QU19" s="21">
        <v>0</v>
      </c>
      <c r="QV19" s="21">
        <f t="shared" si="190"/>
        <v>0</v>
      </c>
      <c r="QW19" s="21">
        <v>0</v>
      </c>
      <c r="QX19" s="21">
        <f t="shared" si="191"/>
        <v>0</v>
      </c>
      <c r="QY19" s="21">
        <f t="shared" si="192"/>
        <v>0</v>
      </c>
      <c r="QZ19" s="21"/>
      <c r="RA19" s="23">
        <f t="shared" si="276"/>
        <v>0</v>
      </c>
      <c r="RB19" s="22"/>
      <c r="RC19" s="22"/>
      <c r="RD19" s="22"/>
      <c r="RE19" s="23">
        <v>0</v>
      </c>
      <c r="RF19" s="21">
        <f t="shared" si="265"/>
        <v>0</v>
      </c>
      <c r="RG19" s="21">
        <f t="shared" si="194"/>
        <v>0</v>
      </c>
      <c r="RH19" s="21">
        <v>0</v>
      </c>
      <c r="RI19" s="21">
        <f t="shared" si="195"/>
        <v>0</v>
      </c>
      <c r="RJ19" s="21">
        <v>0</v>
      </c>
      <c r="RK19" s="21">
        <f t="shared" si="196"/>
        <v>0</v>
      </c>
      <c r="RL19" s="21">
        <v>0</v>
      </c>
      <c r="RM19" s="21">
        <f t="shared" si="197"/>
        <v>0</v>
      </c>
      <c r="RN19" s="21">
        <v>0</v>
      </c>
      <c r="RO19" s="21">
        <f t="shared" si="198"/>
        <v>0</v>
      </c>
      <c r="RP19" s="21">
        <v>0</v>
      </c>
      <c r="RQ19" s="21">
        <f t="shared" si="199"/>
        <v>0</v>
      </c>
      <c r="RR19" s="21">
        <f t="shared" ref="RR19:RR42" si="29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1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2"/>
        <v>0</v>
      </c>
      <c r="SE19" s="21">
        <v>0</v>
      </c>
      <c r="SF19" s="21">
        <f t="shared" si="203"/>
        <v>0</v>
      </c>
      <c r="SG19" s="21">
        <v>0</v>
      </c>
      <c r="SH19" s="21">
        <f t="shared" si="204"/>
        <v>0</v>
      </c>
      <c r="SI19" s="21">
        <v>0</v>
      </c>
      <c r="SJ19" s="21">
        <f t="shared" si="205"/>
        <v>0</v>
      </c>
      <c r="SK19" s="21">
        <v>0</v>
      </c>
      <c r="SL19" s="21">
        <f t="shared" si="206"/>
        <v>0</v>
      </c>
      <c r="SM19" s="21">
        <v>0</v>
      </c>
      <c r="SN19" s="21">
        <f t="shared" si="207"/>
        <v>0</v>
      </c>
      <c r="SO19" s="21">
        <f t="shared" si="208"/>
        <v>0</v>
      </c>
      <c r="SP19" s="21"/>
      <c r="SQ19" s="23">
        <f t="shared" si="277"/>
        <v>0</v>
      </c>
      <c r="SR19" s="22"/>
      <c r="SS19" s="22"/>
      <c r="ST19" s="22"/>
      <c r="SU19" s="23">
        <v>0</v>
      </c>
      <c r="SV19" s="21">
        <f t="shared" si="266"/>
        <v>0</v>
      </c>
      <c r="SW19" s="21">
        <f t="shared" si="210"/>
        <v>0</v>
      </c>
      <c r="SX19" s="21">
        <v>0</v>
      </c>
      <c r="SY19" s="21">
        <f t="shared" si="211"/>
        <v>0</v>
      </c>
      <c r="SZ19" s="21">
        <v>0</v>
      </c>
      <c r="TA19" s="21">
        <f t="shared" si="212"/>
        <v>0</v>
      </c>
      <c r="TB19" s="21">
        <v>0</v>
      </c>
      <c r="TC19" s="21">
        <f t="shared" si="213"/>
        <v>0</v>
      </c>
      <c r="TD19" s="21">
        <v>0</v>
      </c>
      <c r="TE19" s="21">
        <f t="shared" si="214"/>
        <v>0</v>
      </c>
      <c r="TF19" s="21">
        <v>0</v>
      </c>
      <c r="TG19" s="21">
        <f t="shared" si="215"/>
        <v>0</v>
      </c>
      <c r="TH19" s="21">
        <f t="shared" ref="TH19:TH42" si="29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17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18"/>
        <v>0</v>
      </c>
      <c r="TU19" s="21">
        <v>0</v>
      </c>
      <c r="TV19" s="21">
        <f t="shared" si="219"/>
        <v>0</v>
      </c>
      <c r="TW19" s="21">
        <v>0</v>
      </c>
      <c r="TX19" s="21">
        <f t="shared" si="220"/>
        <v>0</v>
      </c>
      <c r="TY19" s="21">
        <v>0</v>
      </c>
      <c r="TZ19" s="21">
        <f t="shared" si="221"/>
        <v>0</v>
      </c>
      <c r="UA19" s="21">
        <v>0</v>
      </c>
      <c r="UB19" s="21">
        <f t="shared" si="222"/>
        <v>0</v>
      </c>
      <c r="UC19" s="21">
        <v>0</v>
      </c>
      <c r="UD19" s="21">
        <f t="shared" si="223"/>
        <v>0</v>
      </c>
      <c r="UE19" s="21">
        <f t="shared" si="224"/>
        <v>0</v>
      </c>
      <c r="UF19" s="21"/>
      <c r="UG19" s="23">
        <f t="shared" si="278"/>
        <v>0</v>
      </c>
      <c r="UH19" s="22"/>
      <c r="UI19" s="22"/>
      <c r="UJ19" s="22"/>
      <c r="UK19" s="23">
        <v>0</v>
      </c>
      <c r="UL19" s="21">
        <f t="shared" si="267"/>
        <v>0</v>
      </c>
      <c r="UM19" s="21">
        <f t="shared" si="226"/>
        <v>0</v>
      </c>
      <c r="UN19" s="21">
        <v>0</v>
      </c>
      <c r="UO19" s="21">
        <f t="shared" si="227"/>
        <v>0</v>
      </c>
      <c r="UP19" s="21">
        <v>0</v>
      </c>
      <c r="UQ19" s="21">
        <f t="shared" si="228"/>
        <v>0</v>
      </c>
      <c r="UR19" s="21">
        <v>0</v>
      </c>
      <c r="US19" s="21">
        <f t="shared" si="229"/>
        <v>0</v>
      </c>
      <c r="UT19" s="21">
        <v>0</v>
      </c>
      <c r="UU19" s="21">
        <f t="shared" si="230"/>
        <v>0</v>
      </c>
      <c r="UV19" s="21">
        <v>0</v>
      </c>
      <c r="UW19" s="21">
        <f t="shared" si="231"/>
        <v>0</v>
      </c>
      <c r="UX19" s="21">
        <f t="shared" ref="UX19:UX42" si="29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33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34"/>
        <v>0</v>
      </c>
      <c r="VK19" s="21">
        <v>0</v>
      </c>
      <c r="VL19" s="21">
        <f t="shared" si="235"/>
        <v>0</v>
      </c>
      <c r="VM19" s="21">
        <v>0</v>
      </c>
      <c r="VN19" s="21">
        <f t="shared" si="236"/>
        <v>0</v>
      </c>
      <c r="VO19" s="21">
        <v>0</v>
      </c>
      <c r="VP19" s="21">
        <f t="shared" si="237"/>
        <v>0</v>
      </c>
      <c r="VQ19" s="21">
        <v>0</v>
      </c>
      <c r="VR19" s="21">
        <f t="shared" si="238"/>
        <v>0</v>
      </c>
      <c r="VS19" s="21">
        <v>0</v>
      </c>
      <c r="VT19" s="21">
        <f t="shared" si="239"/>
        <v>0</v>
      </c>
      <c r="VU19" s="21">
        <f t="shared" si="240"/>
        <v>0</v>
      </c>
      <c r="VV19" s="21"/>
      <c r="VW19" s="23">
        <f t="shared" si="279"/>
        <v>0</v>
      </c>
      <c r="VX19" s="24">
        <f t="shared" si="16"/>
        <v>0</v>
      </c>
      <c r="VY19" s="24">
        <f t="shared" si="17"/>
        <v>0</v>
      </c>
      <c r="VZ19" s="24">
        <f t="shared" si="241"/>
        <v>0</v>
      </c>
    </row>
    <row r="20" spans="1:598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8"/>
        <v>0</v>
      </c>
      <c r="M20" s="21">
        <f t="shared" si="19"/>
        <v>0</v>
      </c>
      <c r="N20" s="21">
        <v>0</v>
      </c>
      <c r="O20" s="21">
        <f t="shared" si="20"/>
        <v>0</v>
      </c>
      <c r="P20" s="21">
        <v>0</v>
      </c>
      <c r="Q20" s="21">
        <f t="shared" si="21"/>
        <v>0</v>
      </c>
      <c r="R20" s="21">
        <v>0</v>
      </c>
      <c r="S20" s="21">
        <f t="shared" si="22"/>
        <v>0</v>
      </c>
      <c r="T20" s="21">
        <v>0</v>
      </c>
      <c r="U20" s="21">
        <f t="shared" si="23"/>
        <v>0</v>
      </c>
      <c r="V20" s="21">
        <v>0</v>
      </c>
      <c r="W20" s="21">
        <f t="shared" si="24"/>
        <v>0</v>
      </c>
      <c r="X20" s="21">
        <f t="shared" si="25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6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7"/>
        <v>0</v>
      </c>
      <c r="AK20" s="21">
        <v>0</v>
      </c>
      <c r="AL20" s="21">
        <f t="shared" si="28"/>
        <v>0</v>
      </c>
      <c r="AM20" s="21">
        <v>0</v>
      </c>
      <c r="AN20" s="21">
        <f t="shared" si="29"/>
        <v>0</v>
      </c>
      <c r="AO20" s="21">
        <v>0</v>
      </c>
      <c r="AP20" s="21">
        <f t="shared" si="30"/>
        <v>0</v>
      </c>
      <c r="AQ20" s="21">
        <v>0</v>
      </c>
      <c r="AR20" s="21">
        <f t="shared" si="31"/>
        <v>0</v>
      </c>
      <c r="AS20" s="21">
        <v>0</v>
      </c>
      <c r="AT20" s="21">
        <f t="shared" si="32"/>
        <v>0</v>
      </c>
      <c r="AU20" s="21">
        <f t="shared" si="33"/>
        <v>0</v>
      </c>
      <c r="AV20" s="21"/>
      <c r="AW20" s="23">
        <f t="shared" si="242"/>
        <v>0</v>
      </c>
      <c r="AX20" s="22"/>
      <c r="AY20" s="22"/>
      <c r="AZ20" s="22"/>
      <c r="BA20" s="23">
        <v>0</v>
      </c>
      <c r="BB20" s="21">
        <f t="shared" si="255"/>
        <v>0</v>
      </c>
      <c r="BC20" s="21">
        <f t="shared" si="35"/>
        <v>0</v>
      </c>
      <c r="BD20" s="21">
        <v>0</v>
      </c>
      <c r="BE20" s="21">
        <f t="shared" si="36"/>
        <v>0</v>
      </c>
      <c r="BF20" s="21">
        <v>0</v>
      </c>
      <c r="BG20" s="21">
        <f t="shared" si="37"/>
        <v>0</v>
      </c>
      <c r="BH20" s="21">
        <v>0</v>
      </c>
      <c r="BI20" s="21">
        <f t="shared" si="38"/>
        <v>0</v>
      </c>
      <c r="BJ20" s="21">
        <v>0</v>
      </c>
      <c r="BK20" s="21">
        <f t="shared" si="39"/>
        <v>0</v>
      </c>
      <c r="BL20" s="21">
        <v>0</v>
      </c>
      <c r="BM20" s="21">
        <f t="shared" si="40"/>
        <v>0</v>
      </c>
      <c r="BN20" s="21">
        <f t="shared" si="28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2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3"/>
        <v>0</v>
      </c>
      <c r="CA20" s="21">
        <v>0</v>
      </c>
      <c r="CB20" s="21">
        <f t="shared" si="44"/>
        <v>0</v>
      </c>
      <c r="CC20" s="21">
        <v>0</v>
      </c>
      <c r="CD20" s="21">
        <f t="shared" si="45"/>
        <v>0</v>
      </c>
      <c r="CE20" s="21">
        <v>0</v>
      </c>
      <c r="CF20" s="21">
        <f t="shared" si="46"/>
        <v>0</v>
      </c>
      <c r="CG20" s="21">
        <v>0</v>
      </c>
      <c r="CH20" s="21">
        <f t="shared" si="47"/>
        <v>0</v>
      </c>
      <c r="CI20" s="21">
        <v>0</v>
      </c>
      <c r="CJ20" s="21">
        <f t="shared" si="48"/>
        <v>0</v>
      </c>
      <c r="CK20" s="21">
        <f t="shared" si="49"/>
        <v>0</v>
      </c>
      <c r="CL20" s="21"/>
      <c r="CM20" s="23">
        <f t="shared" si="268"/>
        <v>0</v>
      </c>
      <c r="CN20" s="22"/>
      <c r="CO20" s="22"/>
      <c r="CP20" s="22"/>
      <c r="CQ20" s="23">
        <v>0</v>
      </c>
      <c r="CR20" s="21">
        <f t="shared" si="256"/>
        <v>0</v>
      </c>
      <c r="CS20" s="21">
        <f t="shared" si="51"/>
        <v>0</v>
      </c>
      <c r="CT20" s="21">
        <v>0</v>
      </c>
      <c r="CU20" s="21">
        <f t="shared" si="52"/>
        <v>0</v>
      </c>
      <c r="CV20" s="21">
        <v>0</v>
      </c>
      <c r="CW20" s="21">
        <f t="shared" si="53"/>
        <v>0</v>
      </c>
      <c r="CX20" s="21">
        <v>0</v>
      </c>
      <c r="CY20" s="21">
        <f t="shared" si="54"/>
        <v>0</v>
      </c>
      <c r="CZ20" s="21">
        <v>0</v>
      </c>
      <c r="DA20" s="21">
        <f t="shared" si="55"/>
        <v>0</v>
      </c>
      <c r="DB20" s="21">
        <v>0</v>
      </c>
      <c r="DC20" s="21">
        <f t="shared" si="56"/>
        <v>0</v>
      </c>
      <c r="DD20" s="21">
        <f t="shared" si="28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8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59"/>
        <v>0</v>
      </c>
      <c r="DS20" s="21">
        <v>0</v>
      </c>
      <c r="DT20" s="21">
        <f t="shared" si="60"/>
        <v>0</v>
      </c>
      <c r="DU20" s="21">
        <v>0</v>
      </c>
      <c r="DV20" s="21">
        <f t="shared" si="61"/>
        <v>0</v>
      </c>
      <c r="DW20" s="21">
        <v>0</v>
      </c>
      <c r="DX20" s="21">
        <f t="shared" si="62"/>
        <v>0</v>
      </c>
      <c r="DY20" s="21">
        <v>0</v>
      </c>
      <c r="DZ20" s="21">
        <f t="shared" si="63"/>
        <v>0</v>
      </c>
      <c r="EA20" s="21">
        <f t="shared" si="64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57"/>
        <v>0</v>
      </c>
      <c r="EI20" s="21">
        <f t="shared" si="66"/>
        <v>0</v>
      </c>
      <c r="EJ20" s="21">
        <v>0</v>
      </c>
      <c r="EK20" s="21">
        <f t="shared" si="67"/>
        <v>0</v>
      </c>
      <c r="EL20" s="21">
        <v>0</v>
      </c>
      <c r="EM20" s="21">
        <f t="shared" si="68"/>
        <v>0</v>
      </c>
      <c r="EN20" s="21">
        <v>0</v>
      </c>
      <c r="EO20" s="21">
        <f t="shared" si="69"/>
        <v>0</v>
      </c>
      <c r="EP20" s="21">
        <v>0</v>
      </c>
      <c r="EQ20" s="21">
        <f t="shared" si="70"/>
        <v>0</v>
      </c>
      <c r="ER20" s="21">
        <v>0</v>
      </c>
      <c r="ES20" s="21">
        <f t="shared" si="71"/>
        <v>0</v>
      </c>
      <c r="ET20" s="21">
        <f t="shared" si="28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3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4"/>
        <v>0</v>
      </c>
      <c r="FG20" s="21">
        <v>0</v>
      </c>
      <c r="FH20" s="21">
        <f t="shared" si="75"/>
        <v>0</v>
      </c>
      <c r="FI20" s="21">
        <v>0</v>
      </c>
      <c r="FJ20" s="21">
        <f t="shared" si="76"/>
        <v>0</v>
      </c>
      <c r="FK20" s="21">
        <v>0</v>
      </c>
      <c r="FL20" s="21">
        <f t="shared" si="77"/>
        <v>0</v>
      </c>
      <c r="FM20" s="21">
        <v>0</v>
      </c>
      <c r="FN20" s="21">
        <f t="shared" si="78"/>
        <v>0</v>
      </c>
      <c r="FO20" s="21">
        <v>0</v>
      </c>
      <c r="FP20" s="21">
        <f t="shared" si="79"/>
        <v>0</v>
      </c>
      <c r="FQ20" s="21">
        <f t="shared" si="80"/>
        <v>0</v>
      </c>
      <c r="FR20" s="21"/>
      <c r="FS20" s="23">
        <f t="shared" si="269"/>
        <v>0</v>
      </c>
      <c r="FT20" s="22"/>
      <c r="FU20" s="22"/>
      <c r="FV20" s="22"/>
      <c r="FW20" s="23">
        <v>0</v>
      </c>
      <c r="FX20" s="21">
        <f t="shared" si="258"/>
        <v>0</v>
      </c>
      <c r="FY20" s="21">
        <f t="shared" si="82"/>
        <v>0</v>
      </c>
      <c r="FZ20" s="21">
        <v>0</v>
      </c>
      <c r="GA20" s="21">
        <f t="shared" si="83"/>
        <v>0</v>
      </c>
      <c r="GB20" s="21">
        <v>0</v>
      </c>
      <c r="GC20" s="21">
        <f t="shared" si="84"/>
        <v>0</v>
      </c>
      <c r="GD20" s="21">
        <v>0</v>
      </c>
      <c r="GE20" s="21">
        <f t="shared" si="85"/>
        <v>0</v>
      </c>
      <c r="GF20" s="21">
        <v>0</v>
      </c>
      <c r="GG20" s="21">
        <f t="shared" si="86"/>
        <v>0</v>
      </c>
      <c r="GH20" s="21">
        <v>0</v>
      </c>
      <c r="GI20" s="21">
        <f t="shared" si="87"/>
        <v>0</v>
      </c>
      <c r="GJ20" s="21">
        <f t="shared" si="28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89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0"/>
        <v>0</v>
      </c>
      <c r="GW20" s="21">
        <v>0</v>
      </c>
      <c r="GX20" s="21">
        <f t="shared" si="91"/>
        <v>0</v>
      </c>
      <c r="GY20" s="21">
        <v>0</v>
      </c>
      <c r="GZ20" s="21">
        <f t="shared" si="92"/>
        <v>0</v>
      </c>
      <c r="HA20" s="21">
        <v>0</v>
      </c>
      <c r="HB20" s="21">
        <f t="shared" si="93"/>
        <v>0</v>
      </c>
      <c r="HC20" s="21">
        <v>0</v>
      </c>
      <c r="HD20" s="21">
        <f t="shared" si="94"/>
        <v>0</v>
      </c>
      <c r="HE20" s="21">
        <v>0</v>
      </c>
      <c r="HF20" s="21">
        <f t="shared" si="95"/>
        <v>0</v>
      </c>
      <c r="HG20" s="21">
        <f t="shared" si="96"/>
        <v>0</v>
      </c>
      <c r="HH20" s="21"/>
      <c r="HI20" s="23">
        <f t="shared" si="270"/>
        <v>0</v>
      </c>
      <c r="HJ20" s="22"/>
      <c r="HK20" s="22"/>
      <c r="HL20" s="22"/>
      <c r="HM20" s="23">
        <v>0</v>
      </c>
      <c r="HN20" s="21">
        <f t="shared" si="259"/>
        <v>0</v>
      </c>
      <c r="HO20" s="21">
        <f t="shared" si="98"/>
        <v>0</v>
      </c>
      <c r="HP20" s="21">
        <v>0</v>
      </c>
      <c r="HQ20" s="21">
        <f t="shared" si="99"/>
        <v>0</v>
      </c>
      <c r="HR20" s="21">
        <v>0</v>
      </c>
      <c r="HS20" s="21">
        <f t="shared" si="100"/>
        <v>0</v>
      </c>
      <c r="HT20" s="21">
        <v>0</v>
      </c>
      <c r="HU20" s="21">
        <f t="shared" si="101"/>
        <v>0</v>
      </c>
      <c r="HV20" s="21">
        <v>0</v>
      </c>
      <c r="HW20" s="21">
        <f t="shared" si="102"/>
        <v>0</v>
      </c>
      <c r="HX20" s="21">
        <v>0</v>
      </c>
      <c r="HY20" s="21">
        <f t="shared" si="103"/>
        <v>0</v>
      </c>
      <c r="HZ20" s="21">
        <f t="shared" si="28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5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6"/>
        <v>0</v>
      </c>
      <c r="IM20" s="21">
        <v>0</v>
      </c>
      <c r="IN20" s="21">
        <f t="shared" si="107"/>
        <v>0</v>
      </c>
      <c r="IO20" s="21">
        <v>0</v>
      </c>
      <c r="IP20" s="21">
        <f t="shared" si="108"/>
        <v>0</v>
      </c>
      <c r="IQ20" s="21">
        <v>0</v>
      </c>
      <c r="IR20" s="21">
        <f t="shared" si="109"/>
        <v>0</v>
      </c>
      <c r="IS20" s="21">
        <v>0</v>
      </c>
      <c r="IT20" s="21">
        <f t="shared" si="110"/>
        <v>0</v>
      </c>
      <c r="IU20" s="21">
        <v>0</v>
      </c>
      <c r="IV20" s="21">
        <f t="shared" si="111"/>
        <v>0</v>
      </c>
      <c r="IW20" s="21">
        <f t="shared" si="112"/>
        <v>0</v>
      </c>
      <c r="IX20" s="21"/>
      <c r="IY20" s="23">
        <f t="shared" si="271"/>
        <v>0</v>
      </c>
      <c r="IZ20" s="22"/>
      <c r="JA20" s="22"/>
      <c r="JB20" s="22"/>
      <c r="JC20" s="23">
        <v>0</v>
      </c>
      <c r="JD20" s="21">
        <f t="shared" si="260"/>
        <v>0</v>
      </c>
      <c r="JE20" s="21">
        <f t="shared" si="114"/>
        <v>0</v>
      </c>
      <c r="JF20" s="21">
        <v>0</v>
      </c>
      <c r="JG20" s="21">
        <f t="shared" si="115"/>
        <v>0</v>
      </c>
      <c r="JH20" s="21">
        <v>0</v>
      </c>
      <c r="JI20" s="21">
        <f t="shared" si="116"/>
        <v>0</v>
      </c>
      <c r="JJ20" s="21">
        <v>0</v>
      </c>
      <c r="JK20" s="21">
        <f t="shared" si="117"/>
        <v>0</v>
      </c>
      <c r="JL20" s="21">
        <v>0</v>
      </c>
      <c r="JM20" s="21">
        <f t="shared" si="118"/>
        <v>0</v>
      </c>
      <c r="JN20" s="21">
        <v>0</v>
      </c>
      <c r="JO20" s="21">
        <f t="shared" si="119"/>
        <v>0</v>
      </c>
      <c r="JP20" s="21">
        <f t="shared" si="28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1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2"/>
        <v>0</v>
      </c>
      <c r="KC20" s="21">
        <v>0</v>
      </c>
      <c r="KD20" s="21">
        <f t="shared" si="123"/>
        <v>0</v>
      </c>
      <c r="KE20" s="21">
        <v>0</v>
      </c>
      <c r="KF20" s="21">
        <f t="shared" si="124"/>
        <v>0</v>
      </c>
      <c r="KG20" s="21">
        <v>0</v>
      </c>
      <c r="KH20" s="21">
        <f t="shared" si="125"/>
        <v>0</v>
      </c>
      <c r="KI20" s="21">
        <v>0</v>
      </c>
      <c r="KJ20" s="21">
        <f t="shared" si="126"/>
        <v>0</v>
      </c>
      <c r="KK20" s="21">
        <v>0</v>
      </c>
      <c r="KL20" s="21">
        <f t="shared" si="127"/>
        <v>0</v>
      </c>
      <c r="KM20" s="21">
        <f t="shared" si="128"/>
        <v>0</v>
      </c>
      <c r="KN20" s="21"/>
      <c r="KO20" s="23">
        <f t="shared" si="272"/>
        <v>0</v>
      </c>
      <c r="KP20" s="22"/>
      <c r="KQ20" s="22"/>
      <c r="KR20" s="22"/>
      <c r="KS20" s="23">
        <v>0</v>
      </c>
      <c r="KT20" s="21">
        <f t="shared" si="261"/>
        <v>0</v>
      </c>
      <c r="KU20" s="21">
        <f t="shared" si="130"/>
        <v>0</v>
      </c>
      <c r="KV20" s="21">
        <v>0</v>
      </c>
      <c r="KW20" s="21">
        <f t="shared" si="131"/>
        <v>0</v>
      </c>
      <c r="KX20" s="21">
        <v>0</v>
      </c>
      <c r="KY20" s="21">
        <f t="shared" si="132"/>
        <v>0</v>
      </c>
      <c r="KZ20" s="21">
        <v>0</v>
      </c>
      <c r="LA20" s="21">
        <f t="shared" si="133"/>
        <v>0</v>
      </c>
      <c r="LB20" s="21">
        <v>0</v>
      </c>
      <c r="LC20" s="21">
        <f t="shared" si="134"/>
        <v>0</v>
      </c>
      <c r="LD20" s="21">
        <v>0</v>
      </c>
      <c r="LE20" s="21">
        <f t="shared" si="135"/>
        <v>0</v>
      </c>
      <c r="LF20" s="21">
        <f t="shared" si="28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7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8"/>
        <v>0</v>
      </c>
      <c r="LS20" s="21">
        <v>0</v>
      </c>
      <c r="LT20" s="21">
        <f t="shared" si="139"/>
        <v>0</v>
      </c>
      <c r="LU20" s="21">
        <v>0</v>
      </c>
      <c r="LV20" s="21">
        <f t="shared" si="140"/>
        <v>0</v>
      </c>
      <c r="LW20" s="21">
        <v>0</v>
      </c>
      <c r="LX20" s="21">
        <f t="shared" si="141"/>
        <v>0</v>
      </c>
      <c r="LY20" s="21">
        <v>0</v>
      </c>
      <c r="LZ20" s="21">
        <f t="shared" si="142"/>
        <v>0</v>
      </c>
      <c r="MA20" s="21">
        <v>0</v>
      </c>
      <c r="MB20" s="21">
        <f t="shared" si="143"/>
        <v>0</v>
      </c>
      <c r="MC20" s="21">
        <f t="shared" si="144"/>
        <v>0</v>
      </c>
      <c r="MD20" s="21"/>
      <c r="ME20" s="23">
        <f t="shared" si="273"/>
        <v>0</v>
      </c>
      <c r="MF20" s="22"/>
      <c r="MG20" s="22"/>
      <c r="MH20" s="22"/>
      <c r="MI20" s="23">
        <v>0</v>
      </c>
      <c r="MJ20" s="21">
        <f t="shared" si="262"/>
        <v>0</v>
      </c>
      <c r="MK20" s="21">
        <f t="shared" si="146"/>
        <v>0</v>
      </c>
      <c r="ML20" s="21">
        <v>0</v>
      </c>
      <c r="MM20" s="21">
        <f t="shared" si="147"/>
        <v>0</v>
      </c>
      <c r="MN20" s="21">
        <v>0</v>
      </c>
      <c r="MO20" s="21">
        <f t="shared" si="148"/>
        <v>0</v>
      </c>
      <c r="MP20" s="21">
        <v>0</v>
      </c>
      <c r="MQ20" s="21">
        <f t="shared" si="149"/>
        <v>0</v>
      </c>
      <c r="MR20" s="21">
        <v>0</v>
      </c>
      <c r="MS20" s="21">
        <f t="shared" si="150"/>
        <v>0</v>
      </c>
      <c r="MT20" s="21">
        <v>0</v>
      </c>
      <c r="MU20" s="21">
        <f t="shared" si="151"/>
        <v>0</v>
      </c>
      <c r="MV20" s="21">
        <f t="shared" si="28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3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4"/>
        <v>0</v>
      </c>
      <c r="NI20" s="21">
        <v>0</v>
      </c>
      <c r="NJ20" s="21">
        <f t="shared" si="155"/>
        <v>0</v>
      </c>
      <c r="NK20" s="21">
        <v>0</v>
      </c>
      <c r="NL20" s="21">
        <f t="shared" si="156"/>
        <v>0</v>
      </c>
      <c r="NM20" s="21">
        <v>0</v>
      </c>
      <c r="NN20" s="21">
        <f t="shared" si="157"/>
        <v>0</v>
      </c>
      <c r="NO20" s="21">
        <v>0</v>
      </c>
      <c r="NP20" s="21">
        <f t="shared" si="158"/>
        <v>0</v>
      </c>
      <c r="NQ20" s="21">
        <v>0</v>
      </c>
      <c r="NR20" s="21">
        <f t="shared" si="159"/>
        <v>0</v>
      </c>
      <c r="NS20" s="21">
        <f t="shared" si="160"/>
        <v>0</v>
      </c>
      <c r="NT20" s="21"/>
      <c r="NU20" s="23">
        <f t="shared" si="274"/>
        <v>0</v>
      </c>
      <c r="NV20" s="22"/>
      <c r="NW20" s="22"/>
      <c r="NX20" s="22"/>
      <c r="NY20" s="23">
        <v>0</v>
      </c>
      <c r="NZ20" s="21">
        <f t="shared" si="263"/>
        <v>0</v>
      </c>
      <c r="OA20" s="21">
        <f t="shared" si="162"/>
        <v>0</v>
      </c>
      <c r="OB20" s="21">
        <v>0</v>
      </c>
      <c r="OC20" s="21">
        <f t="shared" si="163"/>
        <v>0</v>
      </c>
      <c r="OD20" s="21">
        <v>0</v>
      </c>
      <c r="OE20" s="21">
        <f t="shared" si="164"/>
        <v>0</v>
      </c>
      <c r="OF20" s="21">
        <v>0</v>
      </c>
      <c r="OG20" s="21">
        <f t="shared" si="165"/>
        <v>0</v>
      </c>
      <c r="OH20" s="21">
        <v>0</v>
      </c>
      <c r="OI20" s="21">
        <f t="shared" si="166"/>
        <v>0</v>
      </c>
      <c r="OJ20" s="21">
        <v>0</v>
      </c>
      <c r="OK20" s="21">
        <f t="shared" si="167"/>
        <v>0</v>
      </c>
      <c r="OL20" s="21">
        <f t="shared" si="28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69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0"/>
        <v>0</v>
      </c>
      <c r="OY20" s="21">
        <v>0</v>
      </c>
      <c r="OZ20" s="21">
        <f t="shared" si="171"/>
        <v>0</v>
      </c>
      <c r="PA20" s="21">
        <v>0</v>
      </c>
      <c r="PB20" s="21">
        <f t="shared" si="172"/>
        <v>0</v>
      </c>
      <c r="PC20" s="21">
        <v>0</v>
      </c>
      <c r="PD20" s="21">
        <f t="shared" si="173"/>
        <v>0</v>
      </c>
      <c r="PE20" s="21">
        <v>0</v>
      </c>
      <c r="PF20" s="21">
        <f t="shared" si="174"/>
        <v>0</v>
      </c>
      <c r="PG20" s="21">
        <v>0</v>
      </c>
      <c r="PH20" s="21">
        <f t="shared" si="175"/>
        <v>0</v>
      </c>
      <c r="PI20" s="21">
        <f t="shared" si="176"/>
        <v>0</v>
      </c>
      <c r="PJ20" s="21"/>
      <c r="PK20" s="23">
        <f t="shared" si="275"/>
        <v>0</v>
      </c>
      <c r="PL20" s="22"/>
      <c r="PM20" s="22"/>
      <c r="PN20" s="22"/>
      <c r="PO20" s="23">
        <v>0</v>
      </c>
      <c r="PP20" s="21">
        <f t="shared" si="264"/>
        <v>0</v>
      </c>
      <c r="PQ20" s="21">
        <f t="shared" si="178"/>
        <v>0</v>
      </c>
      <c r="PR20" s="21">
        <v>0</v>
      </c>
      <c r="PS20" s="21">
        <f t="shared" si="179"/>
        <v>0</v>
      </c>
      <c r="PT20" s="21">
        <v>0</v>
      </c>
      <c r="PU20" s="21">
        <f t="shared" si="180"/>
        <v>0</v>
      </c>
      <c r="PV20" s="21">
        <v>0</v>
      </c>
      <c r="PW20" s="21">
        <f t="shared" si="181"/>
        <v>0</v>
      </c>
      <c r="PX20" s="21">
        <v>0</v>
      </c>
      <c r="PY20" s="21">
        <f t="shared" si="182"/>
        <v>0</v>
      </c>
      <c r="PZ20" s="21">
        <v>0</v>
      </c>
      <c r="QA20" s="21">
        <f t="shared" si="183"/>
        <v>0</v>
      </c>
      <c r="QB20" s="21">
        <f t="shared" si="28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5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6"/>
        <v>0</v>
      </c>
      <c r="QO20" s="21">
        <v>0</v>
      </c>
      <c r="QP20" s="21">
        <f t="shared" si="187"/>
        <v>0</v>
      </c>
      <c r="QQ20" s="21">
        <v>0</v>
      </c>
      <c r="QR20" s="21">
        <f t="shared" si="188"/>
        <v>0</v>
      </c>
      <c r="QS20" s="21">
        <v>0</v>
      </c>
      <c r="QT20" s="21">
        <f t="shared" si="189"/>
        <v>0</v>
      </c>
      <c r="QU20" s="21">
        <v>0</v>
      </c>
      <c r="QV20" s="21">
        <f t="shared" si="190"/>
        <v>0</v>
      </c>
      <c r="QW20" s="21">
        <v>0</v>
      </c>
      <c r="QX20" s="21">
        <f t="shared" si="191"/>
        <v>0</v>
      </c>
      <c r="QY20" s="21">
        <f t="shared" si="192"/>
        <v>0</v>
      </c>
      <c r="QZ20" s="21"/>
      <c r="RA20" s="23">
        <f t="shared" si="276"/>
        <v>0</v>
      </c>
      <c r="RB20" s="22"/>
      <c r="RC20" s="22"/>
      <c r="RD20" s="22"/>
      <c r="RE20" s="23">
        <v>0</v>
      </c>
      <c r="RF20" s="21">
        <f t="shared" si="265"/>
        <v>0</v>
      </c>
      <c r="RG20" s="21">
        <f t="shared" si="194"/>
        <v>0</v>
      </c>
      <c r="RH20" s="21">
        <v>0</v>
      </c>
      <c r="RI20" s="21">
        <f t="shared" si="195"/>
        <v>0</v>
      </c>
      <c r="RJ20" s="21">
        <v>0</v>
      </c>
      <c r="RK20" s="21">
        <f t="shared" si="196"/>
        <v>0</v>
      </c>
      <c r="RL20" s="21">
        <v>0</v>
      </c>
      <c r="RM20" s="21">
        <f t="shared" si="197"/>
        <v>0</v>
      </c>
      <c r="RN20" s="21">
        <v>0</v>
      </c>
      <c r="RO20" s="21">
        <f t="shared" si="198"/>
        <v>0</v>
      </c>
      <c r="RP20" s="21">
        <v>0</v>
      </c>
      <c r="RQ20" s="21">
        <f t="shared" si="199"/>
        <v>0</v>
      </c>
      <c r="RR20" s="21">
        <f t="shared" si="29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1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2"/>
        <v>0</v>
      </c>
      <c r="SE20" s="21">
        <v>0</v>
      </c>
      <c r="SF20" s="21">
        <f t="shared" si="203"/>
        <v>0</v>
      </c>
      <c r="SG20" s="21">
        <v>0</v>
      </c>
      <c r="SH20" s="21">
        <f t="shared" si="204"/>
        <v>0</v>
      </c>
      <c r="SI20" s="21">
        <v>0</v>
      </c>
      <c r="SJ20" s="21">
        <f t="shared" si="205"/>
        <v>0</v>
      </c>
      <c r="SK20" s="21">
        <v>0</v>
      </c>
      <c r="SL20" s="21">
        <f t="shared" si="206"/>
        <v>0</v>
      </c>
      <c r="SM20" s="21">
        <v>0</v>
      </c>
      <c r="SN20" s="21">
        <f t="shared" si="207"/>
        <v>0</v>
      </c>
      <c r="SO20" s="21">
        <f t="shared" si="208"/>
        <v>0</v>
      </c>
      <c r="SP20" s="21"/>
      <c r="SQ20" s="23">
        <f t="shared" si="277"/>
        <v>0</v>
      </c>
      <c r="SR20" s="22"/>
      <c r="SS20" s="22"/>
      <c r="ST20" s="22"/>
      <c r="SU20" s="23">
        <v>0</v>
      </c>
      <c r="SV20" s="21">
        <f t="shared" si="266"/>
        <v>0</v>
      </c>
      <c r="SW20" s="21">
        <f t="shared" si="210"/>
        <v>0</v>
      </c>
      <c r="SX20" s="21">
        <v>0</v>
      </c>
      <c r="SY20" s="21">
        <f t="shared" si="211"/>
        <v>0</v>
      </c>
      <c r="SZ20" s="21">
        <v>0</v>
      </c>
      <c r="TA20" s="21">
        <f t="shared" si="212"/>
        <v>0</v>
      </c>
      <c r="TB20" s="21">
        <v>0</v>
      </c>
      <c r="TC20" s="21">
        <f t="shared" si="213"/>
        <v>0</v>
      </c>
      <c r="TD20" s="21">
        <v>0</v>
      </c>
      <c r="TE20" s="21">
        <f t="shared" si="214"/>
        <v>0</v>
      </c>
      <c r="TF20" s="21">
        <v>0</v>
      </c>
      <c r="TG20" s="21">
        <f t="shared" si="215"/>
        <v>0</v>
      </c>
      <c r="TH20" s="21">
        <f t="shared" si="29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17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18"/>
        <v>0</v>
      </c>
      <c r="TU20" s="21">
        <v>0</v>
      </c>
      <c r="TV20" s="21">
        <f t="shared" si="219"/>
        <v>0</v>
      </c>
      <c r="TW20" s="21">
        <v>0</v>
      </c>
      <c r="TX20" s="21">
        <f t="shared" si="220"/>
        <v>0</v>
      </c>
      <c r="TY20" s="21">
        <v>0</v>
      </c>
      <c r="TZ20" s="21">
        <f t="shared" si="221"/>
        <v>0</v>
      </c>
      <c r="UA20" s="21">
        <v>0</v>
      </c>
      <c r="UB20" s="21">
        <f t="shared" si="222"/>
        <v>0</v>
      </c>
      <c r="UC20" s="21">
        <v>0</v>
      </c>
      <c r="UD20" s="21">
        <f t="shared" si="223"/>
        <v>0</v>
      </c>
      <c r="UE20" s="21">
        <f t="shared" si="224"/>
        <v>0</v>
      </c>
      <c r="UF20" s="21"/>
      <c r="UG20" s="23">
        <f t="shared" si="278"/>
        <v>0</v>
      </c>
      <c r="UH20" s="22"/>
      <c r="UI20" s="22"/>
      <c r="UJ20" s="22"/>
      <c r="UK20" s="23">
        <v>0</v>
      </c>
      <c r="UL20" s="21">
        <f t="shared" si="267"/>
        <v>0</v>
      </c>
      <c r="UM20" s="21">
        <f t="shared" si="226"/>
        <v>0</v>
      </c>
      <c r="UN20" s="21">
        <v>0</v>
      </c>
      <c r="UO20" s="21">
        <f t="shared" si="227"/>
        <v>0</v>
      </c>
      <c r="UP20" s="21">
        <v>0</v>
      </c>
      <c r="UQ20" s="21">
        <f t="shared" si="228"/>
        <v>0</v>
      </c>
      <c r="UR20" s="21">
        <v>0</v>
      </c>
      <c r="US20" s="21">
        <f t="shared" si="229"/>
        <v>0</v>
      </c>
      <c r="UT20" s="21">
        <v>0</v>
      </c>
      <c r="UU20" s="21">
        <f t="shared" si="230"/>
        <v>0</v>
      </c>
      <c r="UV20" s="21">
        <v>0</v>
      </c>
      <c r="UW20" s="21">
        <f t="shared" si="231"/>
        <v>0</v>
      </c>
      <c r="UX20" s="21">
        <f t="shared" si="29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33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34"/>
        <v>0</v>
      </c>
      <c r="VK20" s="21">
        <v>0</v>
      </c>
      <c r="VL20" s="21">
        <f t="shared" si="235"/>
        <v>0</v>
      </c>
      <c r="VM20" s="21">
        <v>0</v>
      </c>
      <c r="VN20" s="21">
        <f t="shared" si="236"/>
        <v>0</v>
      </c>
      <c r="VO20" s="21">
        <v>0</v>
      </c>
      <c r="VP20" s="21">
        <f t="shared" si="237"/>
        <v>0</v>
      </c>
      <c r="VQ20" s="21">
        <v>0</v>
      </c>
      <c r="VR20" s="21">
        <f t="shared" si="238"/>
        <v>0</v>
      </c>
      <c r="VS20" s="21">
        <v>0</v>
      </c>
      <c r="VT20" s="21">
        <f t="shared" si="239"/>
        <v>0</v>
      </c>
      <c r="VU20" s="21">
        <f t="shared" si="240"/>
        <v>0</v>
      </c>
      <c r="VV20" s="21"/>
      <c r="VW20" s="23">
        <f t="shared" si="279"/>
        <v>0</v>
      </c>
      <c r="VX20" s="24">
        <f t="shared" si="16"/>
        <v>0</v>
      </c>
      <c r="VY20" s="24">
        <f t="shared" si="17"/>
        <v>0</v>
      </c>
      <c r="VZ20" s="24">
        <f t="shared" si="241"/>
        <v>0</v>
      </c>
    </row>
    <row r="21" spans="1:598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8"/>
        <v>0</v>
      </c>
      <c r="M21" s="21">
        <f t="shared" si="19"/>
        <v>0</v>
      </c>
      <c r="N21" s="21">
        <v>0</v>
      </c>
      <c r="O21" s="21">
        <f t="shared" si="20"/>
        <v>0</v>
      </c>
      <c r="P21" s="21">
        <v>0</v>
      </c>
      <c r="Q21" s="21">
        <f t="shared" si="21"/>
        <v>0</v>
      </c>
      <c r="R21" s="21">
        <v>0</v>
      </c>
      <c r="S21" s="21">
        <f t="shared" si="22"/>
        <v>0</v>
      </c>
      <c r="T21" s="21">
        <v>0</v>
      </c>
      <c r="U21" s="21">
        <f t="shared" si="23"/>
        <v>0</v>
      </c>
      <c r="V21" s="21">
        <v>0</v>
      </c>
      <c r="W21" s="21">
        <f t="shared" si="24"/>
        <v>0</v>
      </c>
      <c r="X21" s="21">
        <f t="shared" si="25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6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7"/>
        <v>0</v>
      </c>
      <c r="AK21" s="21">
        <v>0</v>
      </c>
      <c r="AL21" s="21">
        <f t="shared" si="28"/>
        <v>0</v>
      </c>
      <c r="AM21" s="21">
        <v>0</v>
      </c>
      <c r="AN21" s="21">
        <f t="shared" si="29"/>
        <v>0</v>
      </c>
      <c r="AO21" s="21">
        <v>0</v>
      </c>
      <c r="AP21" s="21">
        <f t="shared" si="30"/>
        <v>0</v>
      </c>
      <c r="AQ21" s="21">
        <v>0</v>
      </c>
      <c r="AR21" s="21">
        <f t="shared" si="31"/>
        <v>0</v>
      </c>
      <c r="AS21" s="21">
        <v>0</v>
      </c>
      <c r="AT21" s="21">
        <f t="shared" si="32"/>
        <v>0</v>
      </c>
      <c r="AU21" s="21">
        <f t="shared" si="33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55"/>
        <v>0</v>
      </c>
      <c r="BC21" s="21">
        <f t="shared" si="35"/>
        <v>0</v>
      </c>
      <c r="BD21" s="21">
        <v>0</v>
      </c>
      <c r="BE21" s="21">
        <f t="shared" si="36"/>
        <v>0</v>
      </c>
      <c r="BF21" s="21">
        <v>0</v>
      </c>
      <c r="BG21" s="21">
        <f t="shared" si="37"/>
        <v>0</v>
      </c>
      <c r="BH21" s="21">
        <v>0</v>
      </c>
      <c r="BI21" s="21">
        <f t="shared" si="38"/>
        <v>0</v>
      </c>
      <c r="BJ21" s="21">
        <v>0</v>
      </c>
      <c r="BK21" s="21">
        <f t="shared" si="39"/>
        <v>0</v>
      </c>
      <c r="BL21" s="21">
        <v>0</v>
      </c>
      <c r="BM21" s="21">
        <f t="shared" si="40"/>
        <v>0</v>
      </c>
      <c r="BN21" s="21">
        <f t="shared" si="28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2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3"/>
        <v>0</v>
      </c>
      <c r="CA21" s="21">
        <v>0</v>
      </c>
      <c r="CB21" s="21">
        <f t="shared" si="44"/>
        <v>0</v>
      </c>
      <c r="CC21" s="21">
        <v>0</v>
      </c>
      <c r="CD21" s="21">
        <f t="shared" si="45"/>
        <v>0</v>
      </c>
      <c r="CE21" s="21">
        <v>0</v>
      </c>
      <c r="CF21" s="21">
        <f t="shared" si="46"/>
        <v>0</v>
      </c>
      <c r="CG21" s="21">
        <v>0</v>
      </c>
      <c r="CH21" s="21">
        <f t="shared" si="47"/>
        <v>0</v>
      </c>
      <c r="CI21" s="21">
        <v>0</v>
      </c>
      <c r="CJ21" s="21">
        <f t="shared" si="48"/>
        <v>0</v>
      </c>
      <c r="CK21" s="21">
        <f t="shared" si="49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56"/>
        <v>0</v>
      </c>
      <c r="CS21" s="21">
        <f t="shared" si="51"/>
        <v>0</v>
      </c>
      <c r="CT21" s="21">
        <v>0</v>
      </c>
      <c r="CU21" s="21">
        <f t="shared" si="52"/>
        <v>0</v>
      </c>
      <c r="CV21" s="21">
        <v>0</v>
      </c>
      <c r="CW21" s="21">
        <f t="shared" si="53"/>
        <v>0</v>
      </c>
      <c r="CX21" s="21">
        <v>0</v>
      </c>
      <c r="CY21" s="21">
        <f t="shared" si="54"/>
        <v>0</v>
      </c>
      <c r="CZ21" s="21">
        <v>0</v>
      </c>
      <c r="DA21" s="21">
        <f t="shared" si="55"/>
        <v>0</v>
      </c>
      <c r="DB21" s="21">
        <v>0</v>
      </c>
      <c r="DC21" s="21">
        <f t="shared" si="56"/>
        <v>0</v>
      </c>
      <c r="DD21" s="21">
        <f t="shared" si="28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8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59"/>
        <v>0</v>
      </c>
      <c r="DS21" s="21">
        <v>0</v>
      </c>
      <c r="DT21" s="21">
        <f t="shared" si="60"/>
        <v>0</v>
      </c>
      <c r="DU21" s="21">
        <v>0</v>
      </c>
      <c r="DV21" s="21">
        <f t="shared" si="61"/>
        <v>0</v>
      </c>
      <c r="DW21" s="21">
        <v>0</v>
      </c>
      <c r="DX21" s="21">
        <f t="shared" si="62"/>
        <v>0</v>
      </c>
      <c r="DY21" s="21">
        <v>0</v>
      </c>
      <c r="DZ21" s="21">
        <f t="shared" si="63"/>
        <v>0</v>
      </c>
      <c r="EA21" s="21">
        <f t="shared" si="64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57"/>
        <v>0</v>
      </c>
      <c r="EI21" s="21">
        <f t="shared" si="66"/>
        <v>0</v>
      </c>
      <c r="EJ21" s="21">
        <v>0</v>
      </c>
      <c r="EK21" s="21">
        <f t="shared" si="67"/>
        <v>0</v>
      </c>
      <c r="EL21" s="21">
        <v>0</v>
      </c>
      <c r="EM21" s="21">
        <f t="shared" si="68"/>
        <v>0</v>
      </c>
      <c r="EN21" s="21">
        <v>0</v>
      </c>
      <c r="EO21" s="21">
        <f t="shared" si="69"/>
        <v>0</v>
      </c>
      <c r="EP21" s="21">
        <v>0</v>
      </c>
      <c r="EQ21" s="21">
        <f t="shared" si="70"/>
        <v>0</v>
      </c>
      <c r="ER21" s="21">
        <v>0</v>
      </c>
      <c r="ES21" s="21">
        <f t="shared" si="71"/>
        <v>0</v>
      </c>
      <c r="ET21" s="21">
        <f t="shared" si="28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3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4"/>
        <v>0</v>
      </c>
      <c r="FG21" s="21">
        <v>0</v>
      </c>
      <c r="FH21" s="21">
        <f t="shared" si="75"/>
        <v>0</v>
      </c>
      <c r="FI21" s="21">
        <v>0</v>
      </c>
      <c r="FJ21" s="21">
        <f t="shared" si="76"/>
        <v>0</v>
      </c>
      <c r="FK21" s="21">
        <v>0</v>
      </c>
      <c r="FL21" s="21">
        <f t="shared" si="77"/>
        <v>0</v>
      </c>
      <c r="FM21" s="21">
        <v>0</v>
      </c>
      <c r="FN21" s="21">
        <f t="shared" si="78"/>
        <v>0</v>
      </c>
      <c r="FO21" s="21">
        <v>0</v>
      </c>
      <c r="FP21" s="21">
        <f t="shared" si="79"/>
        <v>0</v>
      </c>
      <c r="FQ21" s="21">
        <f t="shared" si="80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58"/>
        <v>0</v>
      </c>
      <c r="FY21" s="21">
        <f t="shared" si="82"/>
        <v>0</v>
      </c>
      <c r="FZ21" s="21">
        <v>0</v>
      </c>
      <c r="GA21" s="21">
        <f t="shared" si="83"/>
        <v>0</v>
      </c>
      <c r="GB21" s="21">
        <v>0</v>
      </c>
      <c r="GC21" s="21">
        <f t="shared" si="84"/>
        <v>0</v>
      </c>
      <c r="GD21" s="21">
        <v>0</v>
      </c>
      <c r="GE21" s="21">
        <f t="shared" si="85"/>
        <v>0</v>
      </c>
      <c r="GF21" s="21">
        <v>0</v>
      </c>
      <c r="GG21" s="21">
        <f t="shared" si="86"/>
        <v>0</v>
      </c>
      <c r="GH21" s="21">
        <v>0</v>
      </c>
      <c r="GI21" s="21">
        <f t="shared" si="87"/>
        <v>0</v>
      </c>
      <c r="GJ21" s="21">
        <f t="shared" si="28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89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0"/>
        <v>0</v>
      </c>
      <c r="GW21" s="21">
        <v>0</v>
      </c>
      <c r="GX21" s="21">
        <f t="shared" si="91"/>
        <v>0</v>
      </c>
      <c r="GY21" s="21">
        <v>0</v>
      </c>
      <c r="GZ21" s="21">
        <f t="shared" si="92"/>
        <v>0</v>
      </c>
      <c r="HA21" s="21">
        <v>0</v>
      </c>
      <c r="HB21" s="21">
        <f t="shared" si="93"/>
        <v>0</v>
      </c>
      <c r="HC21" s="21">
        <v>0</v>
      </c>
      <c r="HD21" s="21">
        <f t="shared" si="94"/>
        <v>0</v>
      </c>
      <c r="HE21" s="21">
        <v>0</v>
      </c>
      <c r="HF21" s="21">
        <f t="shared" si="95"/>
        <v>0</v>
      </c>
      <c r="HG21" s="21">
        <f t="shared" si="96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59"/>
        <v>0</v>
      </c>
      <c r="HO21" s="21">
        <f t="shared" si="98"/>
        <v>0</v>
      </c>
      <c r="HP21" s="21">
        <v>0</v>
      </c>
      <c r="HQ21" s="21">
        <f t="shared" si="99"/>
        <v>0</v>
      </c>
      <c r="HR21" s="21">
        <v>0</v>
      </c>
      <c r="HS21" s="21">
        <f t="shared" si="100"/>
        <v>0</v>
      </c>
      <c r="HT21" s="21">
        <v>0</v>
      </c>
      <c r="HU21" s="21">
        <f t="shared" si="101"/>
        <v>0</v>
      </c>
      <c r="HV21" s="21">
        <v>0</v>
      </c>
      <c r="HW21" s="21">
        <f t="shared" si="102"/>
        <v>0</v>
      </c>
      <c r="HX21" s="21">
        <v>0</v>
      </c>
      <c r="HY21" s="21">
        <f t="shared" si="103"/>
        <v>0</v>
      </c>
      <c r="HZ21" s="21">
        <f t="shared" si="28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5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6"/>
        <v>0</v>
      </c>
      <c r="IM21" s="21">
        <v>0</v>
      </c>
      <c r="IN21" s="21">
        <f t="shared" si="107"/>
        <v>0</v>
      </c>
      <c r="IO21" s="21">
        <v>0</v>
      </c>
      <c r="IP21" s="21">
        <f t="shared" si="108"/>
        <v>0</v>
      </c>
      <c r="IQ21" s="21">
        <v>0</v>
      </c>
      <c r="IR21" s="21">
        <f t="shared" si="109"/>
        <v>0</v>
      </c>
      <c r="IS21" s="21">
        <v>0</v>
      </c>
      <c r="IT21" s="21">
        <f t="shared" si="110"/>
        <v>0</v>
      </c>
      <c r="IU21" s="21">
        <v>0</v>
      </c>
      <c r="IV21" s="21">
        <f t="shared" si="111"/>
        <v>0</v>
      </c>
      <c r="IW21" s="21">
        <f t="shared" si="112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60"/>
        <v>0</v>
      </c>
      <c r="JE21" s="21">
        <f t="shared" si="114"/>
        <v>0</v>
      </c>
      <c r="JF21" s="21">
        <v>0</v>
      </c>
      <c r="JG21" s="21">
        <f t="shared" si="115"/>
        <v>0</v>
      </c>
      <c r="JH21" s="21">
        <v>0</v>
      </c>
      <c r="JI21" s="21">
        <f t="shared" si="116"/>
        <v>0</v>
      </c>
      <c r="JJ21" s="21">
        <v>0</v>
      </c>
      <c r="JK21" s="21">
        <f t="shared" si="117"/>
        <v>0</v>
      </c>
      <c r="JL21" s="21">
        <v>0</v>
      </c>
      <c r="JM21" s="21">
        <f t="shared" si="118"/>
        <v>0</v>
      </c>
      <c r="JN21" s="21">
        <v>0</v>
      </c>
      <c r="JO21" s="21">
        <f t="shared" si="119"/>
        <v>0</v>
      </c>
      <c r="JP21" s="21">
        <f t="shared" si="28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1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2"/>
        <v>0</v>
      </c>
      <c r="KC21" s="21">
        <v>0</v>
      </c>
      <c r="KD21" s="21">
        <f t="shared" si="123"/>
        <v>0</v>
      </c>
      <c r="KE21" s="21">
        <v>0</v>
      </c>
      <c r="KF21" s="21">
        <f t="shared" si="124"/>
        <v>0</v>
      </c>
      <c r="KG21" s="21">
        <v>0</v>
      </c>
      <c r="KH21" s="21">
        <f t="shared" si="125"/>
        <v>0</v>
      </c>
      <c r="KI21" s="21">
        <v>0</v>
      </c>
      <c r="KJ21" s="21">
        <f t="shared" si="126"/>
        <v>0</v>
      </c>
      <c r="KK21" s="21">
        <v>0</v>
      </c>
      <c r="KL21" s="21">
        <f t="shared" si="127"/>
        <v>0</v>
      </c>
      <c r="KM21" s="21">
        <f t="shared" si="128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61"/>
        <v>0</v>
      </c>
      <c r="KU21" s="21">
        <f t="shared" si="130"/>
        <v>0</v>
      </c>
      <c r="KV21" s="21">
        <v>0</v>
      </c>
      <c r="KW21" s="21">
        <f t="shared" si="131"/>
        <v>0</v>
      </c>
      <c r="KX21" s="21">
        <v>0</v>
      </c>
      <c r="KY21" s="21">
        <f t="shared" si="132"/>
        <v>0</v>
      </c>
      <c r="KZ21" s="21">
        <v>0</v>
      </c>
      <c r="LA21" s="21">
        <f t="shared" si="133"/>
        <v>0</v>
      </c>
      <c r="LB21" s="21">
        <v>0</v>
      </c>
      <c r="LC21" s="21">
        <f t="shared" si="134"/>
        <v>0</v>
      </c>
      <c r="LD21" s="21">
        <v>0</v>
      </c>
      <c r="LE21" s="21">
        <f t="shared" si="135"/>
        <v>0</v>
      </c>
      <c r="LF21" s="21">
        <f t="shared" si="28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7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8"/>
        <v>0</v>
      </c>
      <c r="LS21" s="21">
        <v>0</v>
      </c>
      <c r="LT21" s="21">
        <f t="shared" si="139"/>
        <v>0</v>
      </c>
      <c r="LU21" s="21">
        <v>0</v>
      </c>
      <c r="LV21" s="21">
        <f t="shared" si="140"/>
        <v>0</v>
      </c>
      <c r="LW21" s="21">
        <v>0</v>
      </c>
      <c r="LX21" s="21">
        <f t="shared" si="141"/>
        <v>0</v>
      </c>
      <c r="LY21" s="21">
        <v>0</v>
      </c>
      <c r="LZ21" s="21">
        <f t="shared" si="142"/>
        <v>0</v>
      </c>
      <c r="MA21" s="21">
        <v>0</v>
      </c>
      <c r="MB21" s="21">
        <f t="shared" si="143"/>
        <v>0</v>
      </c>
      <c r="MC21" s="21">
        <f t="shared" si="144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62"/>
        <v>0</v>
      </c>
      <c r="MK21" s="21">
        <f t="shared" si="146"/>
        <v>0</v>
      </c>
      <c r="ML21" s="21">
        <v>0</v>
      </c>
      <c r="MM21" s="21">
        <f t="shared" si="147"/>
        <v>0</v>
      </c>
      <c r="MN21" s="21">
        <v>0</v>
      </c>
      <c r="MO21" s="21">
        <f t="shared" si="148"/>
        <v>0</v>
      </c>
      <c r="MP21" s="21">
        <v>0</v>
      </c>
      <c r="MQ21" s="21">
        <f t="shared" si="149"/>
        <v>0</v>
      </c>
      <c r="MR21" s="21">
        <v>0</v>
      </c>
      <c r="MS21" s="21">
        <f t="shared" si="150"/>
        <v>0</v>
      </c>
      <c r="MT21" s="21">
        <v>0</v>
      </c>
      <c r="MU21" s="21">
        <f t="shared" si="151"/>
        <v>0</v>
      </c>
      <c r="MV21" s="21">
        <f t="shared" si="28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3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4"/>
        <v>0</v>
      </c>
      <c r="NI21" s="21">
        <v>0</v>
      </c>
      <c r="NJ21" s="21">
        <f t="shared" si="155"/>
        <v>0</v>
      </c>
      <c r="NK21" s="21">
        <v>0</v>
      </c>
      <c r="NL21" s="21">
        <f t="shared" si="156"/>
        <v>0</v>
      </c>
      <c r="NM21" s="21">
        <v>0</v>
      </c>
      <c r="NN21" s="21">
        <f t="shared" si="157"/>
        <v>0</v>
      </c>
      <c r="NO21" s="21">
        <v>0</v>
      </c>
      <c r="NP21" s="21">
        <f t="shared" si="158"/>
        <v>0</v>
      </c>
      <c r="NQ21" s="21">
        <v>0</v>
      </c>
      <c r="NR21" s="21">
        <f t="shared" si="159"/>
        <v>0</v>
      </c>
      <c r="NS21" s="21">
        <f t="shared" si="160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63"/>
        <v>0</v>
      </c>
      <c r="OA21" s="21">
        <f t="shared" si="162"/>
        <v>0</v>
      </c>
      <c r="OB21" s="21">
        <v>0</v>
      </c>
      <c r="OC21" s="21">
        <f t="shared" si="163"/>
        <v>0</v>
      </c>
      <c r="OD21" s="21">
        <v>0</v>
      </c>
      <c r="OE21" s="21">
        <f t="shared" si="164"/>
        <v>0</v>
      </c>
      <c r="OF21" s="21">
        <v>0</v>
      </c>
      <c r="OG21" s="21">
        <f t="shared" si="165"/>
        <v>0</v>
      </c>
      <c r="OH21" s="21">
        <v>0</v>
      </c>
      <c r="OI21" s="21">
        <f t="shared" si="166"/>
        <v>0</v>
      </c>
      <c r="OJ21" s="21">
        <v>0</v>
      </c>
      <c r="OK21" s="21">
        <f t="shared" si="167"/>
        <v>0</v>
      </c>
      <c r="OL21" s="21">
        <f t="shared" si="28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69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0"/>
        <v>0</v>
      </c>
      <c r="OY21" s="21">
        <v>0</v>
      </c>
      <c r="OZ21" s="21">
        <f t="shared" si="171"/>
        <v>0</v>
      </c>
      <c r="PA21" s="21">
        <v>0</v>
      </c>
      <c r="PB21" s="21">
        <f t="shared" si="172"/>
        <v>0</v>
      </c>
      <c r="PC21" s="21">
        <v>0</v>
      </c>
      <c r="PD21" s="21">
        <f t="shared" si="173"/>
        <v>0</v>
      </c>
      <c r="PE21" s="21">
        <v>0</v>
      </c>
      <c r="PF21" s="21">
        <f t="shared" si="174"/>
        <v>0</v>
      </c>
      <c r="PG21" s="21">
        <v>0</v>
      </c>
      <c r="PH21" s="21">
        <f t="shared" si="175"/>
        <v>0</v>
      </c>
      <c r="PI21" s="21">
        <f t="shared" si="176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264"/>
        <v>0</v>
      </c>
      <c r="PQ21" s="21">
        <f t="shared" si="178"/>
        <v>0</v>
      </c>
      <c r="PR21" s="21">
        <v>0</v>
      </c>
      <c r="PS21" s="21">
        <f t="shared" si="179"/>
        <v>0</v>
      </c>
      <c r="PT21" s="21">
        <v>0</v>
      </c>
      <c r="PU21" s="21">
        <f t="shared" si="180"/>
        <v>0</v>
      </c>
      <c r="PV21" s="21">
        <v>0</v>
      </c>
      <c r="PW21" s="21">
        <f t="shared" si="181"/>
        <v>0</v>
      </c>
      <c r="PX21" s="21">
        <v>0</v>
      </c>
      <c r="PY21" s="21">
        <f t="shared" si="182"/>
        <v>0</v>
      </c>
      <c r="PZ21" s="21">
        <v>0</v>
      </c>
      <c r="QA21" s="21">
        <f t="shared" si="183"/>
        <v>0</v>
      </c>
      <c r="QB21" s="21">
        <f t="shared" si="28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5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6"/>
        <v>0</v>
      </c>
      <c r="QO21" s="21">
        <v>0</v>
      </c>
      <c r="QP21" s="21">
        <f t="shared" si="187"/>
        <v>0</v>
      </c>
      <c r="QQ21" s="21">
        <v>0</v>
      </c>
      <c r="QR21" s="21">
        <f t="shared" si="188"/>
        <v>0</v>
      </c>
      <c r="QS21" s="21">
        <v>0</v>
      </c>
      <c r="QT21" s="21">
        <f t="shared" si="189"/>
        <v>0</v>
      </c>
      <c r="QU21" s="21">
        <v>0</v>
      </c>
      <c r="QV21" s="21">
        <f t="shared" si="190"/>
        <v>0</v>
      </c>
      <c r="QW21" s="21">
        <v>0</v>
      </c>
      <c r="QX21" s="21">
        <f t="shared" si="191"/>
        <v>0</v>
      </c>
      <c r="QY21" s="21">
        <f t="shared" si="192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265"/>
        <v>0</v>
      </c>
      <c r="RG21" s="21">
        <f t="shared" si="194"/>
        <v>0</v>
      </c>
      <c r="RH21" s="21">
        <v>0</v>
      </c>
      <c r="RI21" s="21">
        <f t="shared" si="195"/>
        <v>0</v>
      </c>
      <c r="RJ21" s="21">
        <v>0</v>
      </c>
      <c r="RK21" s="21">
        <f t="shared" si="196"/>
        <v>0</v>
      </c>
      <c r="RL21" s="21">
        <v>0</v>
      </c>
      <c r="RM21" s="21">
        <f t="shared" si="197"/>
        <v>0</v>
      </c>
      <c r="RN21" s="21">
        <v>0</v>
      </c>
      <c r="RO21" s="21">
        <f t="shared" si="198"/>
        <v>0</v>
      </c>
      <c r="RP21" s="21">
        <v>0</v>
      </c>
      <c r="RQ21" s="21">
        <f t="shared" si="199"/>
        <v>0</v>
      </c>
      <c r="RR21" s="21">
        <f t="shared" si="29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1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2"/>
        <v>0</v>
      </c>
      <c r="SE21" s="21">
        <v>0</v>
      </c>
      <c r="SF21" s="21">
        <f t="shared" si="203"/>
        <v>0</v>
      </c>
      <c r="SG21" s="21">
        <v>0</v>
      </c>
      <c r="SH21" s="21">
        <f t="shared" si="204"/>
        <v>0</v>
      </c>
      <c r="SI21" s="21">
        <v>0</v>
      </c>
      <c r="SJ21" s="21">
        <f t="shared" si="205"/>
        <v>0</v>
      </c>
      <c r="SK21" s="21">
        <v>0</v>
      </c>
      <c r="SL21" s="21">
        <f t="shared" si="206"/>
        <v>0</v>
      </c>
      <c r="SM21" s="21">
        <v>0</v>
      </c>
      <c r="SN21" s="21">
        <f t="shared" si="207"/>
        <v>0</v>
      </c>
      <c r="SO21" s="21">
        <f t="shared" si="208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266"/>
        <v>0</v>
      </c>
      <c r="SW21" s="21">
        <f t="shared" si="210"/>
        <v>0</v>
      </c>
      <c r="SX21" s="21">
        <v>0</v>
      </c>
      <c r="SY21" s="21">
        <f t="shared" si="211"/>
        <v>0</v>
      </c>
      <c r="SZ21" s="21">
        <v>0</v>
      </c>
      <c r="TA21" s="21">
        <f t="shared" si="212"/>
        <v>0</v>
      </c>
      <c r="TB21" s="21">
        <v>0</v>
      </c>
      <c r="TC21" s="21">
        <f t="shared" si="213"/>
        <v>0</v>
      </c>
      <c r="TD21" s="21">
        <v>0</v>
      </c>
      <c r="TE21" s="21">
        <f t="shared" si="214"/>
        <v>0</v>
      </c>
      <c r="TF21" s="21">
        <v>0</v>
      </c>
      <c r="TG21" s="21">
        <f t="shared" si="215"/>
        <v>0</v>
      </c>
      <c r="TH21" s="21">
        <f t="shared" si="29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17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18"/>
        <v>0</v>
      </c>
      <c r="TU21" s="21">
        <v>0</v>
      </c>
      <c r="TV21" s="21">
        <f t="shared" si="219"/>
        <v>0</v>
      </c>
      <c r="TW21" s="21">
        <v>0</v>
      </c>
      <c r="TX21" s="21">
        <f t="shared" si="220"/>
        <v>0</v>
      </c>
      <c r="TY21" s="21">
        <v>0</v>
      </c>
      <c r="TZ21" s="21">
        <f t="shared" si="221"/>
        <v>0</v>
      </c>
      <c r="UA21" s="21">
        <v>0</v>
      </c>
      <c r="UB21" s="21">
        <f t="shared" si="222"/>
        <v>0</v>
      </c>
      <c r="UC21" s="21">
        <v>0</v>
      </c>
      <c r="UD21" s="21">
        <f t="shared" si="223"/>
        <v>0</v>
      </c>
      <c r="UE21" s="21">
        <f t="shared" si="224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267"/>
        <v>0</v>
      </c>
      <c r="UM21" s="21">
        <f t="shared" si="226"/>
        <v>0</v>
      </c>
      <c r="UN21" s="21">
        <v>0</v>
      </c>
      <c r="UO21" s="21">
        <f t="shared" si="227"/>
        <v>0</v>
      </c>
      <c r="UP21" s="21">
        <v>0</v>
      </c>
      <c r="UQ21" s="21">
        <f t="shared" si="228"/>
        <v>0</v>
      </c>
      <c r="UR21" s="21">
        <v>0</v>
      </c>
      <c r="US21" s="21">
        <f t="shared" si="229"/>
        <v>0</v>
      </c>
      <c r="UT21" s="21">
        <v>0</v>
      </c>
      <c r="UU21" s="21">
        <f t="shared" si="230"/>
        <v>0</v>
      </c>
      <c r="UV21" s="21">
        <v>0</v>
      </c>
      <c r="UW21" s="21">
        <f t="shared" si="231"/>
        <v>0</v>
      </c>
      <c r="UX21" s="21">
        <f t="shared" si="29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33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34"/>
        <v>0</v>
      </c>
      <c r="VK21" s="21">
        <v>0</v>
      </c>
      <c r="VL21" s="21">
        <f t="shared" si="235"/>
        <v>0</v>
      </c>
      <c r="VM21" s="21">
        <v>0</v>
      </c>
      <c r="VN21" s="21">
        <f t="shared" si="236"/>
        <v>0</v>
      </c>
      <c r="VO21" s="21">
        <v>0</v>
      </c>
      <c r="VP21" s="21">
        <f t="shared" si="237"/>
        <v>0</v>
      </c>
      <c r="VQ21" s="21">
        <v>0</v>
      </c>
      <c r="VR21" s="21">
        <f t="shared" si="238"/>
        <v>0</v>
      </c>
      <c r="VS21" s="21">
        <v>0</v>
      </c>
      <c r="VT21" s="21">
        <f t="shared" si="239"/>
        <v>0</v>
      </c>
      <c r="VU21" s="21">
        <f t="shared" si="240"/>
        <v>0</v>
      </c>
      <c r="VV21" s="21"/>
      <c r="VW21" s="23">
        <f>+VV21*3%</f>
        <v>0</v>
      </c>
      <c r="VX21" s="24">
        <f t="shared" si="16"/>
        <v>0</v>
      </c>
      <c r="VY21" s="24">
        <f t="shared" si="17"/>
        <v>0</v>
      </c>
      <c r="VZ21" s="24">
        <f t="shared" si="241"/>
        <v>0</v>
      </c>
    </row>
    <row r="22" spans="1:598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8"/>
        <v>0</v>
      </c>
      <c r="M22" s="21">
        <f t="shared" si="19"/>
        <v>0</v>
      </c>
      <c r="N22" s="21">
        <v>0</v>
      </c>
      <c r="O22" s="21">
        <f t="shared" si="20"/>
        <v>0</v>
      </c>
      <c r="P22" s="21">
        <v>0</v>
      </c>
      <c r="Q22" s="21">
        <f t="shared" si="21"/>
        <v>0</v>
      </c>
      <c r="R22" s="21">
        <v>0</v>
      </c>
      <c r="S22" s="21">
        <f t="shared" si="22"/>
        <v>0</v>
      </c>
      <c r="T22" s="21">
        <v>0</v>
      </c>
      <c r="U22" s="21">
        <f t="shared" si="23"/>
        <v>0</v>
      </c>
      <c r="V22" s="21">
        <v>0</v>
      </c>
      <c r="W22" s="21">
        <f t="shared" si="24"/>
        <v>0</v>
      </c>
      <c r="X22" s="21">
        <f t="shared" si="25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6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7"/>
        <v>0</v>
      </c>
      <c r="AK22" s="21">
        <v>0</v>
      </c>
      <c r="AL22" s="21">
        <f t="shared" si="28"/>
        <v>0</v>
      </c>
      <c r="AM22" s="21">
        <v>0</v>
      </c>
      <c r="AN22" s="21">
        <f t="shared" si="29"/>
        <v>0</v>
      </c>
      <c r="AO22" s="21">
        <v>0</v>
      </c>
      <c r="AP22" s="21">
        <f t="shared" si="30"/>
        <v>0</v>
      </c>
      <c r="AQ22" s="21">
        <v>0</v>
      </c>
      <c r="AR22" s="21">
        <f t="shared" si="31"/>
        <v>0</v>
      </c>
      <c r="AS22" s="21">
        <v>0</v>
      </c>
      <c r="AT22" s="21">
        <f t="shared" si="32"/>
        <v>0</v>
      </c>
      <c r="AU22" s="21">
        <f t="shared" si="33"/>
        <v>0</v>
      </c>
      <c r="AV22" s="21"/>
      <c r="AW22" s="23">
        <f t="shared" si="242"/>
        <v>0</v>
      </c>
      <c r="AX22" s="22"/>
      <c r="AY22" s="22"/>
      <c r="AZ22" s="22"/>
      <c r="BA22" s="23">
        <v>0</v>
      </c>
      <c r="BB22" s="21">
        <f t="shared" si="255"/>
        <v>0</v>
      </c>
      <c r="BC22" s="21">
        <f t="shared" si="35"/>
        <v>0</v>
      </c>
      <c r="BD22" s="21">
        <v>0</v>
      </c>
      <c r="BE22" s="21">
        <f t="shared" si="36"/>
        <v>0</v>
      </c>
      <c r="BF22" s="21">
        <v>0</v>
      </c>
      <c r="BG22" s="21">
        <f t="shared" si="37"/>
        <v>0</v>
      </c>
      <c r="BH22" s="21">
        <v>0</v>
      </c>
      <c r="BI22" s="21">
        <f t="shared" si="38"/>
        <v>0</v>
      </c>
      <c r="BJ22" s="21">
        <v>0</v>
      </c>
      <c r="BK22" s="21">
        <f t="shared" si="39"/>
        <v>0</v>
      </c>
      <c r="BL22" s="21">
        <v>0</v>
      </c>
      <c r="BM22" s="21">
        <f t="shared" si="40"/>
        <v>0</v>
      </c>
      <c r="BN22" s="21">
        <f t="shared" si="28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2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3"/>
        <v>0</v>
      </c>
      <c r="CA22" s="21">
        <v>0</v>
      </c>
      <c r="CB22" s="21">
        <f t="shared" si="44"/>
        <v>0</v>
      </c>
      <c r="CC22" s="21">
        <v>0</v>
      </c>
      <c r="CD22" s="21">
        <f t="shared" si="45"/>
        <v>0</v>
      </c>
      <c r="CE22" s="21">
        <v>0</v>
      </c>
      <c r="CF22" s="21">
        <f t="shared" si="46"/>
        <v>0</v>
      </c>
      <c r="CG22" s="21">
        <v>0</v>
      </c>
      <c r="CH22" s="21">
        <f t="shared" si="47"/>
        <v>0</v>
      </c>
      <c r="CI22" s="21">
        <v>0</v>
      </c>
      <c r="CJ22" s="21">
        <f t="shared" si="48"/>
        <v>0</v>
      </c>
      <c r="CK22" s="21">
        <f t="shared" si="49"/>
        <v>0</v>
      </c>
      <c r="CL22" s="21"/>
      <c r="CM22" s="23">
        <f t="shared" ref="CM22:CM42" si="293">+CL22*3%</f>
        <v>0</v>
      </c>
      <c r="CN22" s="22"/>
      <c r="CO22" s="22"/>
      <c r="CP22" s="22"/>
      <c r="CQ22" s="23">
        <v>0</v>
      </c>
      <c r="CR22" s="21">
        <f t="shared" si="256"/>
        <v>0</v>
      </c>
      <c r="CS22" s="21">
        <f t="shared" si="51"/>
        <v>0</v>
      </c>
      <c r="CT22" s="21">
        <v>0</v>
      </c>
      <c r="CU22" s="21">
        <f t="shared" si="52"/>
        <v>0</v>
      </c>
      <c r="CV22" s="21">
        <v>0</v>
      </c>
      <c r="CW22" s="21">
        <f t="shared" si="53"/>
        <v>0</v>
      </c>
      <c r="CX22" s="21">
        <v>0</v>
      </c>
      <c r="CY22" s="21">
        <f t="shared" si="54"/>
        <v>0</v>
      </c>
      <c r="CZ22" s="21">
        <v>0</v>
      </c>
      <c r="DA22" s="21">
        <f t="shared" si="55"/>
        <v>0</v>
      </c>
      <c r="DB22" s="21">
        <v>0</v>
      </c>
      <c r="DC22" s="21">
        <f t="shared" si="56"/>
        <v>0</v>
      </c>
      <c r="DD22" s="21">
        <f t="shared" si="28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8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59"/>
        <v>0</v>
      </c>
      <c r="DS22" s="21">
        <v>0</v>
      </c>
      <c r="DT22" s="21">
        <f t="shared" si="60"/>
        <v>0</v>
      </c>
      <c r="DU22" s="21">
        <v>0</v>
      </c>
      <c r="DV22" s="21">
        <f t="shared" si="61"/>
        <v>0</v>
      </c>
      <c r="DW22" s="21">
        <v>0</v>
      </c>
      <c r="DX22" s="21">
        <f t="shared" si="62"/>
        <v>0</v>
      </c>
      <c r="DY22" s="21">
        <v>0</v>
      </c>
      <c r="DZ22" s="21">
        <f t="shared" si="63"/>
        <v>0</v>
      </c>
      <c r="EA22" s="21">
        <f t="shared" si="64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57"/>
        <v>0</v>
      </c>
      <c r="EI22" s="21">
        <f t="shared" si="66"/>
        <v>0</v>
      </c>
      <c r="EJ22" s="21">
        <v>0</v>
      </c>
      <c r="EK22" s="21">
        <f t="shared" si="67"/>
        <v>0</v>
      </c>
      <c r="EL22" s="21">
        <v>0</v>
      </c>
      <c r="EM22" s="21">
        <f t="shared" si="68"/>
        <v>0</v>
      </c>
      <c r="EN22" s="21">
        <v>0</v>
      </c>
      <c r="EO22" s="21">
        <f t="shared" si="69"/>
        <v>0</v>
      </c>
      <c r="EP22" s="21">
        <v>0</v>
      </c>
      <c r="EQ22" s="21">
        <f t="shared" si="70"/>
        <v>0</v>
      </c>
      <c r="ER22" s="21">
        <v>0</v>
      </c>
      <c r="ES22" s="21">
        <f t="shared" si="71"/>
        <v>0</v>
      </c>
      <c r="ET22" s="21">
        <f t="shared" si="28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3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4"/>
        <v>0</v>
      </c>
      <c r="FG22" s="21">
        <v>0</v>
      </c>
      <c r="FH22" s="21">
        <f t="shared" si="75"/>
        <v>0</v>
      </c>
      <c r="FI22" s="21">
        <v>0</v>
      </c>
      <c r="FJ22" s="21">
        <f t="shared" si="76"/>
        <v>0</v>
      </c>
      <c r="FK22" s="21">
        <v>0</v>
      </c>
      <c r="FL22" s="21">
        <f t="shared" si="77"/>
        <v>0</v>
      </c>
      <c r="FM22" s="21">
        <v>0</v>
      </c>
      <c r="FN22" s="21">
        <f t="shared" si="78"/>
        <v>0</v>
      </c>
      <c r="FO22" s="21">
        <v>0</v>
      </c>
      <c r="FP22" s="21">
        <f t="shared" si="79"/>
        <v>0</v>
      </c>
      <c r="FQ22" s="21">
        <f t="shared" si="80"/>
        <v>0</v>
      </c>
      <c r="FR22" s="21"/>
      <c r="FS22" s="23">
        <f t="shared" ref="FS22:FS42" si="294">+FR22*3%</f>
        <v>0</v>
      </c>
      <c r="FT22" s="22"/>
      <c r="FU22" s="22"/>
      <c r="FV22" s="22"/>
      <c r="FW22" s="23">
        <v>0</v>
      </c>
      <c r="FX22" s="21">
        <f t="shared" si="258"/>
        <v>0</v>
      </c>
      <c r="FY22" s="21">
        <f t="shared" si="82"/>
        <v>0</v>
      </c>
      <c r="FZ22" s="21">
        <v>0</v>
      </c>
      <c r="GA22" s="21">
        <f t="shared" si="83"/>
        <v>0</v>
      </c>
      <c r="GB22" s="21">
        <v>0</v>
      </c>
      <c r="GC22" s="21">
        <f t="shared" si="84"/>
        <v>0</v>
      </c>
      <c r="GD22" s="21">
        <v>0</v>
      </c>
      <c r="GE22" s="21">
        <f t="shared" si="85"/>
        <v>0</v>
      </c>
      <c r="GF22" s="21">
        <v>0</v>
      </c>
      <c r="GG22" s="21">
        <f t="shared" si="86"/>
        <v>0</v>
      </c>
      <c r="GH22" s="21">
        <v>0</v>
      </c>
      <c r="GI22" s="21">
        <f t="shared" si="87"/>
        <v>0</v>
      </c>
      <c r="GJ22" s="21">
        <f t="shared" si="28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89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0"/>
        <v>0</v>
      </c>
      <c r="GW22" s="21">
        <v>0</v>
      </c>
      <c r="GX22" s="21">
        <f t="shared" si="91"/>
        <v>0</v>
      </c>
      <c r="GY22" s="21">
        <v>0</v>
      </c>
      <c r="GZ22" s="21">
        <f t="shared" si="92"/>
        <v>0</v>
      </c>
      <c r="HA22" s="21">
        <v>0</v>
      </c>
      <c r="HB22" s="21">
        <f t="shared" si="93"/>
        <v>0</v>
      </c>
      <c r="HC22" s="21">
        <v>0</v>
      </c>
      <c r="HD22" s="21">
        <f t="shared" si="94"/>
        <v>0</v>
      </c>
      <c r="HE22" s="21">
        <v>0</v>
      </c>
      <c r="HF22" s="21">
        <f t="shared" si="95"/>
        <v>0</v>
      </c>
      <c r="HG22" s="21">
        <f t="shared" si="96"/>
        <v>0</v>
      </c>
      <c r="HH22" s="21"/>
      <c r="HI22" s="23">
        <f t="shared" ref="HI22:HI42" si="295">+HH22*3%</f>
        <v>0</v>
      </c>
      <c r="HJ22" s="22"/>
      <c r="HK22" s="22"/>
      <c r="HL22" s="22"/>
      <c r="HM22" s="23">
        <v>0</v>
      </c>
      <c r="HN22" s="21">
        <f t="shared" si="259"/>
        <v>0</v>
      </c>
      <c r="HO22" s="21">
        <f t="shared" si="98"/>
        <v>0</v>
      </c>
      <c r="HP22" s="21">
        <v>0</v>
      </c>
      <c r="HQ22" s="21">
        <f t="shared" si="99"/>
        <v>0</v>
      </c>
      <c r="HR22" s="21">
        <v>0</v>
      </c>
      <c r="HS22" s="21">
        <f t="shared" si="100"/>
        <v>0</v>
      </c>
      <c r="HT22" s="21">
        <v>0</v>
      </c>
      <c r="HU22" s="21">
        <f t="shared" si="101"/>
        <v>0</v>
      </c>
      <c r="HV22" s="21">
        <v>0</v>
      </c>
      <c r="HW22" s="21">
        <f t="shared" si="102"/>
        <v>0</v>
      </c>
      <c r="HX22" s="21">
        <v>0</v>
      </c>
      <c r="HY22" s="21">
        <f t="shared" si="103"/>
        <v>0</v>
      </c>
      <c r="HZ22" s="21">
        <f t="shared" si="28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5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6"/>
        <v>0</v>
      </c>
      <c r="IM22" s="21">
        <v>0</v>
      </c>
      <c r="IN22" s="21">
        <f t="shared" si="107"/>
        <v>0</v>
      </c>
      <c r="IO22" s="21">
        <v>0</v>
      </c>
      <c r="IP22" s="21">
        <f t="shared" si="108"/>
        <v>0</v>
      </c>
      <c r="IQ22" s="21">
        <v>0</v>
      </c>
      <c r="IR22" s="21">
        <f t="shared" si="109"/>
        <v>0</v>
      </c>
      <c r="IS22" s="21">
        <v>0</v>
      </c>
      <c r="IT22" s="21">
        <f t="shared" si="110"/>
        <v>0</v>
      </c>
      <c r="IU22" s="21">
        <v>0</v>
      </c>
      <c r="IV22" s="21">
        <f t="shared" si="111"/>
        <v>0</v>
      </c>
      <c r="IW22" s="21">
        <f t="shared" si="112"/>
        <v>0</v>
      </c>
      <c r="IX22" s="21"/>
      <c r="IY22" s="23">
        <f t="shared" ref="IY22:IY42" si="296">+IX22*3%</f>
        <v>0</v>
      </c>
      <c r="IZ22" s="22"/>
      <c r="JA22" s="22"/>
      <c r="JB22" s="22"/>
      <c r="JC22" s="23">
        <v>0</v>
      </c>
      <c r="JD22" s="21">
        <f t="shared" si="260"/>
        <v>0</v>
      </c>
      <c r="JE22" s="21">
        <f t="shared" si="114"/>
        <v>0</v>
      </c>
      <c r="JF22" s="21">
        <v>0</v>
      </c>
      <c r="JG22" s="21">
        <f t="shared" si="115"/>
        <v>0</v>
      </c>
      <c r="JH22" s="21">
        <v>0</v>
      </c>
      <c r="JI22" s="21">
        <f t="shared" si="116"/>
        <v>0</v>
      </c>
      <c r="JJ22" s="21">
        <v>0</v>
      </c>
      <c r="JK22" s="21">
        <f t="shared" si="117"/>
        <v>0</v>
      </c>
      <c r="JL22" s="21">
        <v>0</v>
      </c>
      <c r="JM22" s="21">
        <f t="shared" si="118"/>
        <v>0</v>
      </c>
      <c r="JN22" s="21">
        <v>0</v>
      </c>
      <c r="JO22" s="21">
        <f t="shared" si="119"/>
        <v>0</v>
      </c>
      <c r="JP22" s="21">
        <f t="shared" si="28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1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2"/>
        <v>0</v>
      </c>
      <c r="KC22" s="21">
        <v>0</v>
      </c>
      <c r="KD22" s="21">
        <f t="shared" si="123"/>
        <v>0</v>
      </c>
      <c r="KE22" s="21">
        <v>0</v>
      </c>
      <c r="KF22" s="21">
        <f t="shared" si="124"/>
        <v>0</v>
      </c>
      <c r="KG22" s="21">
        <v>0</v>
      </c>
      <c r="KH22" s="21">
        <f t="shared" si="125"/>
        <v>0</v>
      </c>
      <c r="KI22" s="21">
        <v>0</v>
      </c>
      <c r="KJ22" s="21">
        <f t="shared" si="126"/>
        <v>0</v>
      </c>
      <c r="KK22" s="21">
        <v>0</v>
      </c>
      <c r="KL22" s="21">
        <f t="shared" si="127"/>
        <v>0</v>
      </c>
      <c r="KM22" s="21">
        <f t="shared" si="128"/>
        <v>0</v>
      </c>
      <c r="KN22" s="21"/>
      <c r="KO22" s="23">
        <f t="shared" ref="KO22:KO42" si="297">+KN22*3%</f>
        <v>0</v>
      </c>
      <c r="KP22" s="22"/>
      <c r="KQ22" s="22"/>
      <c r="KR22" s="22"/>
      <c r="KS22" s="23">
        <v>0</v>
      </c>
      <c r="KT22" s="21">
        <f t="shared" si="261"/>
        <v>0</v>
      </c>
      <c r="KU22" s="21">
        <f t="shared" si="130"/>
        <v>0</v>
      </c>
      <c r="KV22" s="21">
        <v>0</v>
      </c>
      <c r="KW22" s="21">
        <f t="shared" si="131"/>
        <v>0</v>
      </c>
      <c r="KX22" s="21">
        <v>0</v>
      </c>
      <c r="KY22" s="21">
        <f t="shared" si="132"/>
        <v>0</v>
      </c>
      <c r="KZ22" s="21">
        <v>0</v>
      </c>
      <c r="LA22" s="21">
        <f t="shared" si="133"/>
        <v>0</v>
      </c>
      <c r="LB22" s="21">
        <v>0</v>
      </c>
      <c r="LC22" s="21">
        <f t="shared" si="134"/>
        <v>0</v>
      </c>
      <c r="LD22" s="21">
        <v>0</v>
      </c>
      <c r="LE22" s="21">
        <f t="shared" si="135"/>
        <v>0</v>
      </c>
      <c r="LF22" s="21">
        <f t="shared" si="28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7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8"/>
        <v>0</v>
      </c>
      <c r="LS22" s="21">
        <v>0</v>
      </c>
      <c r="LT22" s="21">
        <f t="shared" si="139"/>
        <v>0</v>
      </c>
      <c r="LU22" s="21">
        <v>0</v>
      </c>
      <c r="LV22" s="21">
        <f t="shared" si="140"/>
        <v>0</v>
      </c>
      <c r="LW22" s="21">
        <v>0</v>
      </c>
      <c r="LX22" s="21">
        <f t="shared" si="141"/>
        <v>0</v>
      </c>
      <c r="LY22" s="21">
        <v>0</v>
      </c>
      <c r="LZ22" s="21">
        <f t="shared" si="142"/>
        <v>0</v>
      </c>
      <c r="MA22" s="21">
        <v>0</v>
      </c>
      <c r="MB22" s="21">
        <f t="shared" si="143"/>
        <v>0</v>
      </c>
      <c r="MC22" s="21">
        <f t="shared" si="144"/>
        <v>0</v>
      </c>
      <c r="MD22" s="21"/>
      <c r="ME22" s="23">
        <f t="shared" ref="ME22:ME42" si="298">+MD22*3%</f>
        <v>0</v>
      </c>
      <c r="MF22" s="22"/>
      <c r="MG22" s="22"/>
      <c r="MH22" s="22"/>
      <c r="MI22" s="23">
        <v>0</v>
      </c>
      <c r="MJ22" s="21">
        <f t="shared" si="262"/>
        <v>0</v>
      </c>
      <c r="MK22" s="21">
        <f t="shared" si="146"/>
        <v>0</v>
      </c>
      <c r="ML22" s="21">
        <v>0</v>
      </c>
      <c r="MM22" s="21">
        <f t="shared" si="147"/>
        <v>0</v>
      </c>
      <c r="MN22" s="21">
        <v>0</v>
      </c>
      <c r="MO22" s="21">
        <f t="shared" si="148"/>
        <v>0</v>
      </c>
      <c r="MP22" s="21">
        <v>0</v>
      </c>
      <c r="MQ22" s="21">
        <f t="shared" si="149"/>
        <v>0</v>
      </c>
      <c r="MR22" s="21">
        <v>0</v>
      </c>
      <c r="MS22" s="21">
        <f t="shared" si="150"/>
        <v>0</v>
      </c>
      <c r="MT22" s="21">
        <v>0</v>
      </c>
      <c r="MU22" s="21">
        <f t="shared" si="151"/>
        <v>0</v>
      </c>
      <c r="MV22" s="21">
        <f t="shared" si="28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3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4"/>
        <v>0</v>
      </c>
      <c r="NI22" s="21">
        <v>0</v>
      </c>
      <c r="NJ22" s="21">
        <f t="shared" si="155"/>
        <v>0</v>
      </c>
      <c r="NK22" s="21">
        <v>0</v>
      </c>
      <c r="NL22" s="21">
        <f t="shared" si="156"/>
        <v>0</v>
      </c>
      <c r="NM22" s="21">
        <v>0</v>
      </c>
      <c r="NN22" s="21">
        <f t="shared" si="157"/>
        <v>0</v>
      </c>
      <c r="NO22" s="21">
        <v>0</v>
      </c>
      <c r="NP22" s="21">
        <f t="shared" si="158"/>
        <v>0</v>
      </c>
      <c r="NQ22" s="21">
        <v>0</v>
      </c>
      <c r="NR22" s="21">
        <f t="shared" si="159"/>
        <v>0</v>
      </c>
      <c r="NS22" s="21">
        <f t="shared" si="160"/>
        <v>0</v>
      </c>
      <c r="NT22" s="21"/>
      <c r="NU22" s="23">
        <f t="shared" ref="NU22:NU42" si="299">+NT22*3%</f>
        <v>0</v>
      </c>
      <c r="NV22" s="22"/>
      <c r="NW22" s="22"/>
      <c r="NX22" s="22"/>
      <c r="NY22" s="23">
        <v>0</v>
      </c>
      <c r="NZ22" s="21">
        <f t="shared" si="263"/>
        <v>0</v>
      </c>
      <c r="OA22" s="21">
        <f t="shared" si="162"/>
        <v>0</v>
      </c>
      <c r="OB22" s="21">
        <v>0</v>
      </c>
      <c r="OC22" s="21">
        <f t="shared" si="163"/>
        <v>0</v>
      </c>
      <c r="OD22" s="21">
        <v>0</v>
      </c>
      <c r="OE22" s="21">
        <f t="shared" si="164"/>
        <v>0</v>
      </c>
      <c r="OF22" s="21">
        <v>0</v>
      </c>
      <c r="OG22" s="21">
        <f t="shared" si="165"/>
        <v>0</v>
      </c>
      <c r="OH22" s="21">
        <v>0</v>
      </c>
      <c r="OI22" s="21">
        <f t="shared" si="166"/>
        <v>0</v>
      </c>
      <c r="OJ22" s="21">
        <v>0</v>
      </c>
      <c r="OK22" s="21">
        <f t="shared" si="167"/>
        <v>0</v>
      </c>
      <c r="OL22" s="21">
        <f t="shared" si="28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69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0"/>
        <v>0</v>
      </c>
      <c r="OY22" s="21">
        <v>0</v>
      </c>
      <c r="OZ22" s="21">
        <f t="shared" si="171"/>
        <v>0</v>
      </c>
      <c r="PA22" s="21">
        <v>0</v>
      </c>
      <c r="PB22" s="21">
        <f t="shared" si="172"/>
        <v>0</v>
      </c>
      <c r="PC22" s="21">
        <v>0</v>
      </c>
      <c r="PD22" s="21">
        <f t="shared" si="173"/>
        <v>0</v>
      </c>
      <c r="PE22" s="21">
        <v>0</v>
      </c>
      <c r="PF22" s="21">
        <f t="shared" si="174"/>
        <v>0</v>
      </c>
      <c r="PG22" s="21">
        <v>0</v>
      </c>
      <c r="PH22" s="21">
        <f t="shared" si="175"/>
        <v>0</v>
      </c>
      <c r="PI22" s="21">
        <f t="shared" si="176"/>
        <v>0</v>
      </c>
      <c r="PJ22" s="21"/>
      <c r="PK22" s="23">
        <f t="shared" ref="PK22:PK42" si="300">+PJ22*3%</f>
        <v>0</v>
      </c>
      <c r="PL22" s="22"/>
      <c r="PM22" s="22"/>
      <c r="PN22" s="22"/>
      <c r="PO22" s="23">
        <v>0</v>
      </c>
      <c r="PP22" s="21">
        <f t="shared" si="264"/>
        <v>0</v>
      </c>
      <c r="PQ22" s="21">
        <f t="shared" si="178"/>
        <v>0</v>
      </c>
      <c r="PR22" s="21">
        <v>0</v>
      </c>
      <c r="PS22" s="21">
        <f t="shared" si="179"/>
        <v>0</v>
      </c>
      <c r="PT22" s="21">
        <v>0</v>
      </c>
      <c r="PU22" s="21">
        <f t="shared" si="180"/>
        <v>0</v>
      </c>
      <c r="PV22" s="21">
        <v>0</v>
      </c>
      <c r="PW22" s="21">
        <f t="shared" si="181"/>
        <v>0</v>
      </c>
      <c r="PX22" s="21">
        <v>0</v>
      </c>
      <c r="PY22" s="21">
        <f t="shared" si="182"/>
        <v>0</v>
      </c>
      <c r="PZ22" s="21">
        <v>0</v>
      </c>
      <c r="QA22" s="21">
        <f t="shared" si="183"/>
        <v>0</v>
      </c>
      <c r="QB22" s="21">
        <f t="shared" si="28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5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6"/>
        <v>0</v>
      </c>
      <c r="QO22" s="21">
        <v>0</v>
      </c>
      <c r="QP22" s="21">
        <f t="shared" si="187"/>
        <v>0</v>
      </c>
      <c r="QQ22" s="21">
        <v>0</v>
      </c>
      <c r="QR22" s="21">
        <f t="shared" si="188"/>
        <v>0</v>
      </c>
      <c r="QS22" s="21">
        <v>0</v>
      </c>
      <c r="QT22" s="21">
        <f t="shared" si="189"/>
        <v>0</v>
      </c>
      <c r="QU22" s="21">
        <v>0</v>
      </c>
      <c r="QV22" s="21">
        <f t="shared" si="190"/>
        <v>0</v>
      </c>
      <c r="QW22" s="21">
        <v>0</v>
      </c>
      <c r="QX22" s="21">
        <f t="shared" si="191"/>
        <v>0</v>
      </c>
      <c r="QY22" s="21">
        <f t="shared" si="192"/>
        <v>0</v>
      </c>
      <c r="QZ22" s="21"/>
      <c r="RA22" s="23">
        <f t="shared" ref="RA22:RA42" si="301">+QZ22*3%</f>
        <v>0</v>
      </c>
      <c r="RB22" s="22"/>
      <c r="RC22" s="22"/>
      <c r="RD22" s="22"/>
      <c r="RE22" s="23">
        <v>0</v>
      </c>
      <c r="RF22" s="21">
        <f t="shared" si="265"/>
        <v>0</v>
      </c>
      <c r="RG22" s="21">
        <f t="shared" si="194"/>
        <v>0</v>
      </c>
      <c r="RH22" s="21">
        <v>0</v>
      </c>
      <c r="RI22" s="21">
        <f t="shared" si="195"/>
        <v>0</v>
      </c>
      <c r="RJ22" s="21">
        <v>0</v>
      </c>
      <c r="RK22" s="21">
        <f t="shared" si="196"/>
        <v>0</v>
      </c>
      <c r="RL22" s="21">
        <v>0</v>
      </c>
      <c r="RM22" s="21">
        <f t="shared" si="197"/>
        <v>0</v>
      </c>
      <c r="RN22" s="21">
        <v>0</v>
      </c>
      <c r="RO22" s="21">
        <f t="shared" si="198"/>
        <v>0</v>
      </c>
      <c r="RP22" s="21">
        <v>0</v>
      </c>
      <c r="RQ22" s="21">
        <f t="shared" si="199"/>
        <v>0</v>
      </c>
      <c r="RR22" s="21">
        <f t="shared" si="29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1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2"/>
        <v>0</v>
      </c>
      <c r="SE22" s="21">
        <v>0</v>
      </c>
      <c r="SF22" s="21">
        <f t="shared" si="203"/>
        <v>0</v>
      </c>
      <c r="SG22" s="21">
        <v>0</v>
      </c>
      <c r="SH22" s="21">
        <f t="shared" si="204"/>
        <v>0</v>
      </c>
      <c r="SI22" s="21">
        <v>0</v>
      </c>
      <c r="SJ22" s="21">
        <f t="shared" si="205"/>
        <v>0</v>
      </c>
      <c r="SK22" s="21">
        <v>0</v>
      </c>
      <c r="SL22" s="21">
        <f t="shared" si="206"/>
        <v>0</v>
      </c>
      <c r="SM22" s="21">
        <v>0</v>
      </c>
      <c r="SN22" s="21">
        <f t="shared" si="207"/>
        <v>0</v>
      </c>
      <c r="SO22" s="21">
        <f t="shared" si="208"/>
        <v>0</v>
      </c>
      <c r="SP22" s="21"/>
      <c r="SQ22" s="23">
        <f t="shared" ref="SQ22:SQ42" si="302">+SP22*3%</f>
        <v>0</v>
      </c>
      <c r="SR22" s="22"/>
      <c r="SS22" s="22"/>
      <c r="ST22" s="22"/>
      <c r="SU22" s="23">
        <v>0</v>
      </c>
      <c r="SV22" s="21">
        <f t="shared" si="266"/>
        <v>0</v>
      </c>
      <c r="SW22" s="21">
        <f t="shared" si="210"/>
        <v>0</v>
      </c>
      <c r="SX22" s="21">
        <v>0</v>
      </c>
      <c r="SY22" s="21">
        <f t="shared" si="211"/>
        <v>0</v>
      </c>
      <c r="SZ22" s="21">
        <v>0</v>
      </c>
      <c r="TA22" s="21">
        <f t="shared" si="212"/>
        <v>0</v>
      </c>
      <c r="TB22" s="21">
        <v>0</v>
      </c>
      <c r="TC22" s="21">
        <f t="shared" si="213"/>
        <v>0</v>
      </c>
      <c r="TD22" s="21">
        <v>0</v>
      </c>
      <c r="TE22" s="21">
        <f t="shared" si="214"/>
        <v>0</v>
      </c>
      <c r="TF22" s="21">
        <v>0</v>
      </c>
      <c r="TG22" s="21">
        <f t="shared" si="215"/>
        <v>0</v>
      </c>
      <c r="TH22" s="21">
        <f t="shared" si="29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17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18"/>
        <v>0</v>
      </c>
      <c r="TU22" s="21">
        <v>0</v>
      </c>
      <c r="TV22" s="21">
        <f t="shared" si="219"/>
        <v>0</v>
      </c>
      <c r="TW22" s="21">
        <v>0</v>
      </c>
      <c r="TX22" s="21">
        <f t="shared" si="220"/>
        <v>0</v>
      </c>
      <c r="TY22" s="21">
        <v>0</v>
      </c>
      <c r="TZ22" s="21">
        <f t="shared" si="221"/>
        <v>0</v>
      </c>
      <c r="UA22" s="21">
        <v>0</v>
      </c>
      <c r="UB22" s="21">
        <f t="shared" si="222"/>
        <v>0</v>
      </c>
      <c r="UC22" s="21">
        <v>0</v>
      </c>
      <c r="UD22" s="21">
        <f t="shared" si="223"/>
        <v>0</v>
      </c>
      <c r="UE22" s="21">
        <f t="shared" si="224"/>
        <v>0</v>
      </c>
      <c r="UF22" s="21"/>
      <c r="UG22" s="23">
        <f t="shared" ref="UG22:UG42" si="303">+UF22*3%</f>
        <v>0</v>
      </c>
      <c r="UH22" s="22"/>
      <c r="UI22" s="22"/>
      <c r="UJ22" s="22"/>
      <c r="UK22" s="23">
        <v>0</v>
      </c>
      <c r="UL22" s="21">
        <f t="shared" si="267"/>
        <v>0</v>
      </c>
      <c r="UM22" s="21">
        <f t="shared" si="226"/>
        <v>0</v>
      </c>
      <c r="UN22" s="21">
        <v>0</v>
      </c>
      <c r="UO22" s="21">
        <f t="shared" si="227"/>
        <v>0</v>
      </c>
      <c r="UP22" s="21">
        <v>0</v>
      </c>
      <c r="UQ22" s="21">
        <f t="shared" si="228"/>
        <v>0</v>
      </c>
      <c r="UR22" s="21">
        <v>0</v>
      </c>
      <c r="US22" s="21">
        <f t="shared" si="229"/>
        <v>0</v>
      </c>
      <c r="UT22" s="21">
        <v>0</v>
      </c>
      <c r="UU22" s="21">
        <f t="shared" si="230"/>
        <v>0</v>
      </c>
      <c r="UV22" s="21">
        <v>0</v>
      </c>
      <c r="UW22" s="21">
        <f t="shared" si="231"/>
        <v>0</v>
      </c>
      <c r="UX22" s="21">
        <f t="shared" si="29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33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34"/>
        <v>0</v>
      </c>
      <c r="VK22" s="21">
        <v>0</v>
      </c>
      <c r="VL22" s="21">
        <f t="shared" si="235"/>
        <v>0</v>
      </c>
      <c r="VM22" s="21">
        <v>0</v>
      </c>
      <c r="VN22" s="21">
        <f t="shared" si="236"/>
        <v>0</v>
      </c>
      <c r="VO22" s="21">
        <v>0</v>
      </c>
      <c r="VP22" s="21">
        <f t="shared" si="237"/>
        <v>0</v>
      </c>
      <c r="VQ22" s="21">
        <v>0</v>
      </c>
      <c r="VR22" s="21">
        <f t="shared" si="238"/>
        <v>0</v>
      </c>
      <c r="VS22" s="21">
        <v>0</v>
      </c>
      <c r="VT22" s="21">
        <f t="shared" si="239"/>
        <v>0</v>
      </c>
      <c r="VU22" s="21">
        <f t="shared" si="240"/>
        <v>0</v>
      </c>
      <c r="VV22" s="21"/>
      <c r="VW22" s="23">
        <f t="shared" ref="VW22:VW42" si="304">+VV22*3%</f>
        <v>0</v>
      </c>
      <c r="VX22" s="24">
        <f t="shared" si="16"/>
        <v>0</v>
      </c>
      <c r="VY22" s="24">
        <f t="shared" si="17"/>
        <v>0</v>
      </c>
      <c r="VZ22" s="24">
        <f t="shared" si="241"/>
        <v>0</v>
      </c>
    </row>
    <row r="23" spans="1:598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8"/>
        <v>0</v>
      </c>
      <c r="M23" s="21">
        <f t="shared" si="19"/>
        <v>0</v>
      </c>
      <c r="N23" s="21">
        <v>0</v>
      </c>
      <c r="O23" s="21">
        <f t="shared" si="20"/>
        <v>0</v>
      </c>
      <c r="P23" s="21">
        <v>0</v>
      </c>
      <c r="Q23" s="21">
        <f t="shared" si="21"/>
        <v>0</v>
      </c>
      <c r="R23" s="21">
        <v>0</v>
      </c>
      <c r="S23" s="21">
        <f t="shared" si="22"/>
        <v>0</v>
      </c>
      <c r="T23" s="21">
        <v>0</v>
      </c>
      <c r="U23" s="21">
        <f t="shared" si="23"/>
        <v>0</v>
      </c>
      <c r="V23" s="21">
        <v>0</v>
      </c>
      <c r="W23" s="21">
        <f t="shared" si="24"/>
        <v>0</v>
      </c>
      <c r="X23" s="21">
        <f t="shared" si="25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6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7"/>
        <v>0</v>
      </c>
      <c r="AK23" s="21">
        <v>0</v>
      </c>
      <c r="AL23" s="21">
        <f t="shared" si="28"/>
        <v>0</v>
      </c>
      <c r="AM23" s="21">
        <v>0</v>
      </c>
      <c r="AN23" s="21">
        <f t="shared" si="29"/>
        <v>0</v>
      </c>
      <c r="AO23" s="21">
        <v>0</v>
      </c>
      <c r="AP23" s="21">
        <f t="shared" si="30"/>
        <v>0</v>
      </c>
      <c r="AQ23" s="21">
        <v>0</v>
      </c>
      <c r="AR23" s="21">
        <f t="shared" si="31"/>
        <v>0</v>
      </c>
      <c r="AS23" s="21">
        <v>0</v>
      </c>
      <c r="AT23" s="21">
        <f t="shared" si="32"/>
        <v>0</v>
      </c>
      <c r="AU23" s="21">
        <f t="shared" si="33"/>
        <v>0</v>
      </c>
      <c r="AV23" s="21"/>
      <c r="AW23" s="23">
        <f t="shared" si="242"/>
        <v>0</v>
      </c>
      <c r="AX23" s="22"/>
      <c r="AY23" s="22"/>
      <c r="AZ23" s="22"/>
      <c r="BA23" s="23">
        <v>0</v>
      </c>
      <c r="BB23" s="21">
        <f t="shared" si="255"/>
        <v>0</v>
      </c>
      <c r="BC23" s="21">
        <f t="shared" si="35"/>
        <v>0</v>
      </c>
      <c r="BD23" s="21">
        <v>0</v>
      </c>
      <c r="BE23" s="21">
        <f t="shared" si="36"/>
        <v>0</v>
      </c>
      <c r="BF23" s="21">
        <v>0</v>
      </c>
      <c r="BG23" s="21">
        <f t="shared" si="37"/>
        <v>0</v>
      </c>
      <c r="BH23" s="21">
        <v>0</v>
      </c>
      <c r="BI23" s="21">
        <f t="shared" si="38"/>
        <v>0</v>
      </c>
      <c r="BJ23" s="21">
        <v>0</v>
      </c>
      <c r="BK23" s="21">
        <f t="shared" si="39"/>
        <v>0</v>
      </c>
      <c r="BL23" s="21">
        <v>0</v>
      </c>
      <c r="BM23" s="21">
        <f t="shared" si="40"/>
        <v>0</v>
      </c>
      <c r="BN23" s="21">
        <f t="shared" si="28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2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3"/>
        <v>0</v>
      </c>
      <c r="CA23" s="21">
        <v>0</v>
      </c>
      <c r="CB23" s="21">
        <f t="shared" si="44"/>
        <v>0</v>
      </c>
      <c r="CC23" s="21">
        <v>0</v>
      </c>
      <c r="CD23" s="21">
        <f t="shared" si="45"/>
        <v>0</v>
      </c>
      <c r="CE23" s="21">
        <v>0</v>
      </c>
      <c r="CF23" s="21">
        <f t="shared" si="46"/>
        <v>0</v>
      </c>
      <c r="CG23" s="21">
        <v>0</v>
      </c>
      <c r="CH23" s="21">
        <f t="shared" si="47"/>
        <v>0</v>
      </c>
      <c r="CI23" s="21">
        <v>0</v>
      </c>
      <c r="CJ23" s="21">
        <f t="shared" si="48"/>
        <v>0</v>
      </c>
      <c r="CK23" s="21">
        <f t="shared" si="49"/>
        <v>0</v>
      </c>
      <c r="CL23" s="21"/>
      <c r="CM23" s="23">
        <f t="shared" si="293"/>
        <v>0</v>
      </c>
      <c r="CN23" s="22"/>
      <c r="CO23" s="22"/>
      <c r="CP23" s="22"/>
      <c r="CQ23" s="23">
        <v>0</v>
      </c>
      <c r="CR23" s="21">
        <f t="shared" si="256"/>
        <v>0</v>
      </c>
      <c r="CS23" s="21">
        <f t="shared" si="51"/>
        <v>0</v>
      </c>
      <c r="CT23" s="21">
        <v>0</v>
      </c>
      <c r="CU23" s="21">
        <f t="shared" si="52"/>
        <v>0</v>
      </c>
      <c r="CV23" s="21">
        <v>0</v>
      </c>
      <c r="CW23" s="21">
        <f t="shared" si="53"/>
        <v>0</v>
      </c>
      <c r="CX23" s="21">
        <v>0</v>
      </c>
      <c r="CY23" s="21">
        <f t="shared" si="54"/>
        <v>0</v>
      </c>
      <c r="CZ23" s="21">
        <v>0</v>
      </c>
      <c r="DA23" s="21">
        <f t="shared" si="55"/>
        <v>0</v>
      </c>
      <c r="DB23" s="21">
        <v>0</v>
      </c>
      <c r="DC23" s="21">
        <f t="shared" si="56"/>
        <v>0</v>
      </c>
      <c r="DD23" s="21">
        <f t="shared" si="28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8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59"/>
        <v>0</v>
      </c>
      <c r="DS23" s="21">
        <v>0</v>
      </c>
      <c r="DT23" s="21">
        <f t="shared" si="60"/>
        <v>0</v>
      </c>
      <c r="DU23" s="21">
        <v>0</v>
      </c>
      <c r="DV23" s="21">
        <f t="shared" si="61"/>
        <v>0</v>
      </c>
      <c r="DW23" s="21">
        <v>0</v>
      </c>
      <c r="DX23" s="21">
        <f t="shared" si="62"/>
        <v>0</v>
      </c>
      <c r="DY23" s="21">
        <v>0</v>
      </c>
      <c r="DZ23" s="21">
        <f t="shared" si="63"/>
        <v>0</v>
      </c>
      <c r="EA23" s="21">
        <f t="shared" si="64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57"/>
        <v>0</v>
      </c>
      <c r="EI23" s="21">
        <f t="shared" si="66"/>
        <v>0</v>
      </c>
      <c r="EJ23" s="21">
        <v>0</v>
      </c>
      <c r="EK23" s="21">
        <f t="shared" si="67"/>
        <v>0</v>
      </c>
      <c r="EL23" s="21">
        <v>0</v>
      </c>
      <c r="EM23" s="21">
        <f t="shared" si="68"/>
        <v>0</v>
      </c>
      <c r="EN23" s="21">
        <v>0</v>
      </c>
      <c r="EO23" s="21">
        <f t="shared" si="69"/>
        <v>0</v>
      </c>
      <c r="EP23" s="21">
        <v>0</v>
      </c>
      <c r="EQ23" s="21">
        <f t="shared" si="70"/>
        <v>0</v>
      </c>
      <c r="ER23" s="21">
        <v>0</v>
      </c>
      <c r="ES23" s="21">
        <f t="shared" si="71"/>
        <v>0</v>
      </c>
      <c r="ET23" s="21">
        <f t="shared" si="28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3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4"/>
        <v>0</v>
      </c>
      <c r="FG23" s="21">
        <v>0</v>
      </c>
      <c r="FH23" s="21">
        <f t="shared" si="75"/>
        <v>0</v>
      </c>
      <c r="FI23" s="21">
        <v>0</v>
      </c>
      <c r="FJ23" s="21">
        <f t="shared" si="76"/>
        <v>0</v>
      </c>
      <c r="FK23" s="21">
        <v>0</v>
      </c>
      <c r="FL23" s="21">
        <f t="shared" si="77"/>
        <v>0</v>
      </c>
      <c r="FM23" s="21">
        <v>0</v>
      </c>
      <c r="FN23" s="21">
        <f t="shared" si="78"/>
        <v>0</v>
      </c>
      <c r="FO23" s="21">
        <v>0</v>
      </c>
      <c r="FP23" s="21">
        <f t="shared" si="79"/>
        <v>0</v>
      </c>
      <c r="FQ23" s="21">
        <f t="shared" si="80"/>
        <v>0</v>
      </c>
      <c r="FR23" s="21"/>
      <c r="FS23" s="23">
        <f t="shared" si="294"/>
        <v>0</v>
      </c>
      <c r="FT23" s="22"/>
      <c r="FU23" s="22"/>
      <c r="FV23" s="22"/>
      <c r="FW23" s="23">
        <v>0</v>
      </c>
      <c r="FX23" s="21">
        <f t="shared" si="258"/>
        <v>0</v>
      </c>
      <c r="FY23" s="21">
        <f t="shared" si="82"/>
        <v>0</v>
      </c>
      <c r="FZ23" s="21">
        <v>0</v>
      </c>
      <c r="GA23" s="21">
        <f t="shared" si="83"/>
        <v>0</v>
      </c>
      <c r="GB23" s="21">
        <v>0</v>
      </c>
      <c r="GC23" s="21">
        <f t="shared" si="84"/>
        <v>0</v>
      </c>
      <c r="GD23" s="21">
        <v>0</v>
      </c>
      <c r="GE23" s="21">
        <f t="shared" si="85"/>
        <v>0</v>
      </c>
      <c r="GF23" s="21">
        <v>0</v>
      </c>
      <c r="GG23" s="21">
        <f t="shared" si="86"/>
        <v>0</v>
      </c>
      <c r="GH23" s="21">
        <v>0</v>
      </c>
      <c r="GI23" s="21">
        <f t="shared" si="87"/>
        <v>0</v>
      </c>
      <c r="GJ23" s="21">
        <f t="shared" si="28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89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0"/>
        <v>0</v>
      </c>
      <c r="GW23" s="21">
        <v>0</v>
      </c>
      <c r="GX23" s="21">
        <f t="shared" si="91"/>
        <v>0</v>
      </c>
      <c r="GY23" s="21">
        <v>0</v>
      </c>
      <c r="GZ23" s="21">
        <f t="shared" si="92"/>
        <v>0</v>
      </c>
      <c r="HA23" s="21">
        <v>0</v>
      </c>
      <c r="HB23" s="21">
        <f t="shared" si="93"/>
        <v>0</v>
      </c>
      <c r="HC23" s="21">
        <v>0</v>
      </c>
      <c r="HD23" s="21">
        <f t="shared" si="94"/>
        <v>0</v>
      </c>
      <c r="HE23" s="21">
        <v>0</v>
      </c>
      <c r="HF23" s="21">
        <f t="shared" si="95"/>
        <v>0</v>
      </c>
      <c r="HG23" s="21">
        <f t="shared" si="96"/>
        <v>0</v>
      </c>
      <c r="HH23" s="21"/>
      <c r="HI23" s="23">
        <f t="shared" si="295"/>
        <v>0</v>
      </c>
      <c r="HJ23" s="22"/>
      <c r="HK23" s="22"/>
      <c r="HL23" s="22"/>
      <c r="HM23" s="23">
        <v>0</v>
      </c>
      <c r="HN23" s="21">
        <f t="shared" si="259"/>
        <v>0</v>
      </c>
      <c r="HO23" s="21">
        <f t="shared" si="98"/>
        <v>0</v>
      </c>
      <c r="HP23" s="21">
        <v>0</v>
      </c>
      <c r="HQ23" s="21">
        <f t="shared" si="99"/>
        <v>0</v>
      </c>
      <c r="HR23" s="21">
        <v>0</v>
      </c>
      <c r="HS23" s="21">
        <f t="shared" si="100"/>
        <v>0</v>
      </c>
      <c r="HT23" s="21">
        <v>0</v>
      </c>
      <c r="HU23" s="21">
        <f t="shared" si="101"/>
        <v>0</v>
      </c>
      <c r="HV23" s="21">
        <v>0</v>
      </c>
      <c r="HW23" s="21">
        <f t="shared" si="102"/>
        <v>0</v>
      </c>
      <c r="HX23" s="21">
        <v>0</v>
      </c>
      <c r="HY23" s="21">
        <f t="shared" si="103"/>
        <v>0</v>
      </c>
      <c r="HZ23" s="21">
        <f t="shared" si="28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5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6"/>
        <v>0</v>
      </c>
      <c r="IM23" s="21">
        <v>0</v>
      </c>
      <c r="IN23" s="21">
        <f t="shared" si="107"/>
        <v>0</v>
      </c>
      <c r="IO23" s="21">
        <v>0</v>
      </c>
      <c r="IP23" s="21">
        <f t="shared" si="108"/>
        <v>0</v>
      </c>
      <c r="IQ23" s="21">
        <v>0</v>
      </c>
      <c r="IR23" s="21">
        <f t="shared" si="109"/>
        <v>0</v>
      </c>
      <c r="IS23" s="21">
        <v>0</v>
      </c>
      <c r="IT23" s="21">
        <f t="shared" si="110"/>
        <v>0</v>
      </c>
      <c r="IU23" s="21">
        <v>0</v>
      </c>
      <c r="IV23" s="21">
        <f t="shared" si="111"/>
        <v>0</v>
      </c>
      <c r="IW23" s="21">
        <f t="shared" si="112"/>
        <v>0</v>
      </c>
      <c r="IX23" s="21"/>
      <c r="IY23" s="23">
        <f t="shared" si="296"/>
        <v>0</v>
      </c>
      <c r="IZ23" s="22"/>
      <c r="JA23" s="22"/>
      <c r="JB23" s="22"/>
      <c r="JC23" s="23">
        <v>0</v>
      </c>
      <c r="JD23" s="21">
        <f t="shared" si="260"/>
        <v>0</v>
      </c>
      <c r="JE23" s="21">
        <f t="shared" si="114"/>
        <v>0</v>
      </c>
      <c r="JF23" s="21">
        <v>0</v>
      </c>
      <c r="JG23" s="21">
        <f t="shared" si="115"/>
        <v>0</v>
      </c>
      <c r="JH23" s="21">
        <v>0</v>
      </c>
      <c r="JI23" s="21">
        <f t="shared" si="116"/>
        <v>0</v>
      </c>
      <c r="JJ23" s="21">
        <v>0</v>
      </c>
      <c r="JK23" s="21">
        <f t="shared" si="117"/>
        <v>0</v>
      </c>
      <c r="JL23" s="21">
        <v>0</v>
      </c>
      <c r="JM23" s="21">
        <f t="shared" si="118"/>
        <v>0</v>
      </c>
      <c r="JN23" s="21">
        <v>0</v>
      </c>
      <c r="JO23" s="21">
        <f t="shared" si="119"/>
        <v>0</v>
      </c>
      <c r="JP23" s="21">
        <f t="shared" si="28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1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2"/>
        <v>0</v>
      </c>
      <c r="KC23" s="21">
        <v>0</v>
      </c>
      <c r="KD23" s="21">
        <f t="shared" si="123"/>
        <v>0</v>
      </c>
      <c r="KE23" s="21">
        <v>0</v>
      </c>
      <c r="KF23" s="21">
        <f t="shared" si="124"/>
        <v>0</v>
      </c>
      <c r="KG23" s="21">
        <v>0</v>
      </c>
      <c r="KH23" s="21">
        <f t="shared" si="125"/>
        <v>0</v>
      </c>
      <c r="KI23" s="21">
        <v>0</v>
      </c>
      <c r="KJ23" s="21">
        <f t="shared" si="126"/>
        <v>0</v>
      </c>
      <c r="KK23" s="21">
        <v>0</v>
      </c>
      <c r="KL23" s="21">
        <f t="shared" si="127"/>
        <v>0</v>
      </c>
      <c r="KM23" s="21">
        <f t="shared" si="128"/>
        <v>0</v>
      </c>
      <c r="KN23" s="21"/>
      <c r="KO23" s="23">
        <f t="shared" si="297"/>
        <v>0</v>
      </c>
      <c r="KP23" s="22"/>
      <c r="KQ23" s="22"/>
      <c r="KR23" s="22"/>
      <c r="KS23" s="23">
        <v>0</v>
      </c>
      <c r="KT23" s="21">
        <f t="shared" si="261"/>
        <v>0</v>
      </c>
      <c r="KU23" s="21">
        <f t="shared" si="130"/>
        <v>0</v>
      </c>
      <c r="KV23" s="21">
        <v>0</v>
      </c>
      <c r="KW23" s="21">
        <f t="shared" si="131"/>
        <v>0</v>
      </c>
      <c r="KX23" s="21">
        <v>0</v>
      </c>
      <c r="KY23" s="21">
        <f t="shared" si="132"/>
        <v>0</v>
      </c>
      <c r="KZ23" s="21">
        <v>0</v>
      </c>
      <c r="LA23" s="21">
        <f t="shared" si="133"/>
        <v>0</v>
      </c>
      <c r="LB23" s="21">
        <v>0</v>
      </c>
      <c r="LC23" s="21">
        <f t="shared" si="134"/>
        <v>0</v>
      </c>
      <c r="LD23" s="21">
        <v>0</v>
      </c>
      <c r="LE23" s="21">
        <f t="shared" si="135"/>
        <v>0</v>
      </c>
      <c r="LF23" s="21">
        <f t="shared" si="28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7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8"/>
        <v>0</v>
      </c>
      <c r="LS23" s="21">
        <v>0</v>
      </c>
      <c r="LT23" s="21">
        <f t="shared" si="139"/>
        <v>0</v>
      </c>
      <c r="LU23" s="21">
        <v>0</v>
      </c>
      <c r="LV23" s="21">
        <f t="shared" si="140"/>
        <v>0</v>
      </c>
      <c r="LW23" s="21">
        <v>0</v>
      </c>
      <c r="LX23" s="21">
        <f t="shared" si="141"/>
        <v>0</v>
      </c>
      <c r="LY23" s="21">
        <v>0</v>
      </c>
      <c r="LZ23" s="21">
        <f t="shared" si="142"/>
        <v>0</v>
      </c>
      <c r="MA23" s="21">
        <v>0</v>
      </c>
      <c r="MB23" s="21">
        <f t="shared" si="143"/>
        <v>0</v>
      </c>
      <c r="MC23" s="21">
        <f t="shared" si="144"/>
        <v>0</v>
      </c>
      <c r="MD23" s="21"/>
      <c r="ME23" s="23">
        <f t="shared" si="298"/>
        <v>0</v>
      </c>
      <c r="MF23" s="22"/>
      <c r="MG23" s="22"/>
      <c r="MH23" s="22"/>
      <c r="MI23" s="23">
        <v>0</v>
      </c>
      <c r="MJ23" s="21">
        <f t="shared" si="262"/>
        <v>0</v>
      </c>
      <c r="MK23" s="21">
        <f t="shared" si="146"/>
        <v>0</v>
      </c>
      <c r="ML23" s="21">
        <v>0</v>
      </c>
      <c r="MM23" s="21">
        <f t="shared" si="147"/>
        <v>0</v>
      </c>
      <c r="MN23" s="21">
        <v>0</v>
      </c>
      <c r="MO23" s="21">
        <f t="shared" si="148"/>
        <v>0</v>
      </c>
      <c r="MP23" s="21">
        <v>0</v>
      </c>
      <c r="MQ23" s="21">
        <f t="shared" si="149"/>
        <v>0</v>
      </c>
      <c r="MR23" s="21">
        <v>0</v>
      </c>
      <c r="MS23" s="21">
        <f t="shared" si="150"/>
        <v>0</v>
      </c>
      <c r="MT23" s="21">
        <v>0</v>
      </c>
      <c r="MU23" s="21">
        <f t="shared" si="151"/>
        <v>0</v>
      </c>
      <c r="MV23" s="21">
        <f t="shared" si="28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3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4"/>
        <v>0</v>
      </c>
      <c r="NI23" s="21">
        <v>0</v>
      </c>
      <c r="NJ23" s="21">
        <f t="shared" si="155"/>
        <v>0</v>
      </c>
      <c r="NK23" s="21">
        <v>0</v>
      </c>
      <c r="NL23" s="21">
        <f t="shared" si="156"/>
        <v>0</v>
      </c>
      <c r="NM23" s="21">
        <v>0</v>
      </c>
      <c r="NN23" s="21">
        <f t="shared" si="157"/>
        <v>0</v>
      </c>
      <c r="NO23" s="21">
        <v>0</v>
      </c>
      <c r="NP23" s="21">
        <f t="shared" si="158"/>
        <v>0</v>
      </c>
      <c r="NQ23" s="21">
        <v>0</v>
      </c>
      <c r="NR23" s="21">
        <f t="shared" si="159"/>
        <v>0</v>
      </c>
      <c r="NS23" s="21">
        <f t="shared" si="160"/>
        <v>0</v>
      </c>
      <c r="NT23" s="21"/>
      <c r="NU23" s="23">
        <f t="shared" si="299"/>
        <v>0</v>
      </c>
      <c r="NV23" s="22"/>
      <c r="NW23" s="22"/>
      <c r="NX23" s="22"/>
      <c r="NY23" s="23">
        <v>0</v>
      </c>
      <c r="NZ23" s="21">
        <f t="shared" si="263"/>
        <v>0</v>
      </c>
      <c r="OA23" s="21">
        <f t="shared" si="162"/>
        <v>0</v>
      </c>
      <c r="OB23" s="21">
        <v>0</v>
      </c>
      <c r="OC23" s="21">
        <f t="shared" si="163"/>
        <v>0</v>
      </c>
      <c r="OD23" s="21">
        <v>0</v>
      </c>
      <c r="OE23" s="21">
        <f t="shared" si="164"/>
        <v>0</v>
      </c>
      <c r="OF23" s="21">
        <v>0</v>
      </c>
      <c r="OG23" s="21">
        <f t="shared" si="165"/>
        <v>0</v>
      </c>
      <c r="OH23" s="21">
        <v>0</v>
      </c>
      <c r="OI23" s="21">
        <f t="shared" si="166"/>
        <v>0</v>
      </c>
      <c r="OJ23" s="21">
        <v>0</v>
      </c>
      <c r="OK23" s="21">
        <f t="shared" si="167"/>
        <v>0</v>
      </c>
      <c r="OL23" s="21">
        <f t="shared" si="28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69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0"/>
        <v>0</v>
      </c>
      <c r="OY23" s="21">
        <v>0</v>
      </c>
      <c r="OZ23" s="21">
        <f t="shared" si="171"/>
        <v>0</v>
      </c>
      <c r="PA23" s="21">
        <v>0</v>
      </c>
      <c r="PB23" s="21">
        <f t="shared" si="172"/>
        <v>0</v>
      </c>
      <c r="PC23" s="21">
        <v>0</v>
      </c>
      <c r="PD23" s="21">
        <f t="shared" si="173"/>
        <v>0</v>
      </c>
      <c r="PE23" s="21">
        <v>0</v>
      </c>
      <c r="PF23" s="21">
        <f t="shared" si="174"/>
        <v>0</v>
      </c>
      <c r="PG23" s="21">
        <v>0</v>
      </c>
      <c r="PH23" s="21">
        <f t="shared" si="175"/>
        <v>0</v>
      </c>
      <c r="PI23" s="21">
        <f t="shared" si="176"/>
        <v>0</v>
      </c>
      <c r="PJ23" s="21"/>
      <c r="PK23" s="23">
        <f t="shared" si="300"/>
        <v>0</v>
      </c>
      <c r="PL23" s="22"/>
      <c r="PM23" s="22"/>
      <c r="PN23" s="22"/>
      <c r="PO23" s="23">
        <v>0</v>
      </c>
      <c r="PP23" s="21">
        <f t="shared" si="264"/>
        <v>0</v>
      </c>
      <c r="PQ23" s="21">
        <f t="shared" si="178"/>
        <v>0</v>
      </c>
      <c r="PR23" s="21">
        <v>0</v>
      </c>
      <c r="PS23" s="21">
        <f t="shared" si="179"/>
        <v>0</v>
      </c>
      <c r="PT23" s="21">
        <v>0</v>
      </c>
      <c r="PU23" s="21">
        <f t="shared" si="180"/>
        <v>0</v>
      </c>
      <c r="PV23" s="21">
        <v>0</v>
      </c>
      <c r="PW23" s="21">
        <f t="shared" si="181"/>
        <v>0</v>
      </c>
      <c r="PX23" s="21">
        <v>0</v>
      </c>
      <c r="PY23" s="21">
        <f t="shared" si="182"/>
        <v>0</v>
      </c>
      <c r="PZ23" s="21">
        <v>0</v>
      </c>
      <c r="QA23" s="21">
        <f t="shared" si="183"/>
        <v>0</v>
      </c>
      <c r="QB23" s="21">
        <f t="shared" si="28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5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6"/>
        <v>0</v>
      </c>
      <c r="QO23" s="21">
        <v>0</v>
      </c>
      <c r="QP23" s="21">
        <f t="shared" si="187"/>
        <v>0</v>
      </c>
      <c r="QQ23" s="21">
        <v>0</v>
      </c>
      <c r="QR23" s="21">
        <f t="shared" si="188"/>
        <v>0</v>
      </c>
      <c r="QS23" s="21">
        <v>0</v>
      </c>
      <c r="QT23" s="21">
        <f t="shared" si="189"/>
        <v>0</v>
      </c>
      <c r="QU23" s="21">
        <v>0</v>
      </c>
      <c r="QV23" s="21">
        <f t="shared" si="190"/>
        <v>0</v>
      </c>
      <c r="QW23" s="21">
        <v>0</v>
      </c>
      <c r="QX23" s="21">
        <f t="shared" si="191"/>
        <v>0</v>
      </c>
      <c r="QY23" s="21">
        <f t="shared" si="192"/>
        <v>0</v>
      </c>
      <c r="QZ23" s="21"/>
      <c r="RA23" s="23">
        <f t="shared" si="301"/>
        <v>0</v>
      </c>
      <c r="RB23" s="22"/>
      <c r="RC23" s="22"/>
      <c r="RD23" s="22"/>
      <c r="RE23" s="23">
        <v>0</v>
      </c>
      <c r="RF23" s="21">
        <f t="shared" si="265"/>
        <v>0</v>
      </c>
      <c r="RG23" s="21">
        <f t="shared" si="194"/>
        <v>0</v>
      </c>
      <c r="RH23" s="21">
        <v>0</v>
      </c>
      <c r="RI23" s="21">
        <f t="shared" si="195"/>
        <v>0</v>
      </c>
      <c r="RJ23" s="21">
        <v>0</v>
      </c>
      <c r="RK23" s="21">
        <f t="shared" si="196"/>
        <v>0</v>
      </c>
      <c r="RL23" s="21">
        <v>0</v>
      </c>
      <c r="RM23" s="21">
        <f t="shared" si="197"/>
        <v>0</v>
      </c>
      <c r="RN23" s="21">
        <v>0</v>
      </c>
      <c r="RO23" s="21">
        <f t="shared" si="198"/>
        <v>0</v>
      </c>
      <c r="RP23" s="21">
        <v>0</v>
      </c>
      <c r="RQ23" s="21">
        <f t="shared" si="199"/>
        <v>0</v>
      </c>
      <c r="RR23" s="21">
        <f t="shared" si="29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1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2"/>
        <v>0</v>
      </c>
      <c r="SE23" s="21">
        <v>0</v>
      </c>
      <c r="SF23" s="21">
        <f t="shared" si="203"/>
        <v>0</v>
      </c>
      <c r="SG23" s="21">
        <v>0</v>
      </c>
      <c r="SH23" s="21">
        <f t="shared" si="204"/>
        <v>0</v>
      </c>
      <c r="SI23" s="21">
        <v>0</v>
      </c>
      <c r="SJ23" s="21">
        <f t="shared" si="205"/>
        <v>0</v>
      </c>
      <c r="SK23" s="21">
        <v>0</v>
      </c>
      <c r="SL23" s="21">
        <f t="shared" si="206"/>
        <v>0</v>
      </c>
      <c r="SM23" s="21">
        <v>0</v>
      </c>
      <c r="SN23" s="21">
        <f t="shared" si="207"/>
        <v>0</v>
      </c>
      <c r="SO23" s="21">
        <f t="shared" si="208"/>
        <v>0</v>
      </c>
      <c r="SP23" s="21"/>
      <c r="SQ23" s="23">
        <f t="shared" si="302"/>
        <v>0</v>
      </c>
      <c r="SR23" s="22"/>
      <c r="SS23" s="22"/>
      <c r="ST23" s="22"/>
      <c r="SU23" s="23">
        <v>0</v>
      </c>
      <c r="SV23" s="21">
        <f t="shared" si="266"/>
        <v>0</v>
      </c>
      <c r="SW23" s="21">
        <f t="shared" si="210"/>
        <v>0</v>
      </c>
      <c r="SX23" s="21">
        <v>0</v>
      </c>
      <c r="SY23" s="21">
        <f t="shared" si="211"/>
        <v>0</v>
      </c>
      <c r="SZ23" s="21">
        <v>0</v>
      </c>
      <c r="TA23" s="21">
        <f t="shared" si="212"/>
        <v>0</v>
      </c>
      <c r="TB23" s="21">
        <v>0</v>
      </c>
      <c r="TC23" s="21">
        <f t="shared" si="213"/>
        <v>0</v>
      </c>
      <c r="TD23" s="21">
        <v>0</v>
      </c>
      <c r="TE23" s="21">
        <f t="shared" si="214"/>
        <v>0</v>
      </c>
      <c r="TF23" s="21">
        <v>0</v>
      </c>
      <c r="TG23" s="21">
        <f t="shared" si="215"/>
        <v>0</v>
      </c>
      <c r="TH23" s="21">
        <f t="shared" si="29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17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18"/>
        <v>0</v>
      </c>
      <c r="TU23" s="21">
        <v>0</v>
      </c>
      <c r="TV23" s="21">
        <f t="shared" si="219"/>
        <v>0</v>
      </c>
      <c r="TW23" s="21">
        <v>0</v>
      </c>
      <c r="TX23" s="21">
        <f t="shared" si="220"/>
        <v>0</v>
      </c>
      <c r="TY23" s="21">
        <v>0</v>
      </c>
      <c r="TZ23" s="21">
        <f t="shared" si="221"/>
        <v>0</v>
      </c>
      <c r="UA23" s="21">
        <v>0</v>
      </c>
      <c r="UB23" s="21">
        <f t="shared" si="222"/>
        <v>0</v>
      </c>
      <c r="UC23" s="21">
        <v>0</v>
      </c>
      <c r="UD23" s="21">
        <f t="shared" si="223"/>
        <v>0</v>
      </c>
      <c r="UE23" s="21">
        <f t="shared" si="224"/>
        <v>0</v>
      </c>
      <c r="UF23" s="21"/>
      <c r="UG23" s="23">
        <f t="shared" si="303"/>
        <v>0</v>
      </c>
      <c r="UH23" s="22"/>
      <c r="UI23" s="22"/>
      <c r="UJ23" s="22"/>
      <c r="UK23" s="23">
        <v>0</v>
      </c>
      <c r="UL23" s="21">
        <f t="shared" si="267"/>
        <v>0</v>
      </c>
      <c r="UM23" s="21">
        <f t="shared" si="226"/>
        <v>0</v>
      </c>
      <c r="UN23" s="21">
        <v>0</v>
      </c>
      <c r="UO23" s="21">
        <f t="shared" si="227"/>
        <v>0</v>
      </c>
      <c r="UP23" s="21">
        <v>0</v>
      </c>
      <c r="UQ23" s="21">
        <f t="shared" si="228"/>
        <v>0</v>
      </c>
      <c r="UR23" s="21">
        <v>0</v>
      </c>
      <c r="US23" s="21">
        <f t="shared" si="229"/>
        <v>0</v>
      </c>
      <c r="UT23" s="21">
        <v>0</v>
      </c>
      <c r="UU23" s="21">
        <f t="shared" si="230"/>
        <v>0</v>
      </c>
      <c r="UV23" s="21">
        <v>0</v>
      </c>
      <c r="UW23" s="21">
        <f t="shared" si="231"/>
        <v>0</v>
      </c>
      <c r="UX23" s="21">
        <f t="shared" si="29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33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34"/>
        <v>0</v>
      </c>
      <c r="VK23" s="21">
        <v>0</v>
      </c>
      <c r="VL23" s="21">
        <f t="shared" si="235"/>
        <v>0</v>
      </c>
      <c r="VM23" s="21">
        <v>0</v>
      </c>
      <c r="VN23" s="21">
        <f t="shared" si="236"/>
        <v>0</v>
      </c>
      <c r="VO23" s="21">
        <v>0</v>
      </c>
      <c r="VP23" s="21">
        <f t="shared" si="237"/>
        <v>0</v>
      </c>
      <c r="VQ23" s="21">
        <v>0</v>
      </c>
      <c r="VR23" s="21">
        <f t="shared" si="238"/>
        <v>0</v>
      </c>
      <c r="VS23" s="21">
        <v>0</v>
      </c>
      <c r="VT23" s="21">
        <f t="shared" si="239"/>
        <v>0</v>
      </c>
      <c r="VU23" s="21">
        <f t="shared" si="240"/>
        <v>0</v>
      </c>
      <c r="VV23" s="21"/>
      <c r="VW23" s="23">
        <f t="shared" si="304"/>
        <v>0</v>
      </c>
      <c r="VX23" s="24">
        <f t="shared" si="16"/>
        <v>0</v>
      </c>
      <c r="VY23" s="24">
        <f t="shared" si="17"/>
        <v>0</v>
      </c>
      <c r="VZ23" s="24">
        <f t="shared" si="241"/>
        <v>0</v>
      </c>
    </row>
    <row r="24" spans="1:598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8"/>
        <v>0</v>
      </c>
      <c r="M24" s="21">
        <f t="shared" si="19"/>
        <v>0</v>
      </c>
      <c r="N24" s="21">
        <v>0</v>
      </c>
      <c r="O24" s="21">
        <f t="shared" si="20"/>
        <v>0</v>
      </c>
      <c r="P24" s="21">
        <v>0</v>
      </c>
      <c r="Q24" s="21">
        <f t="shared" si="21"/>
        <v>0</v>
      </c>
      <c r="R24" s="21">
        <v>0</v>
      </c>
      <c r="S24" s="21">
        <f t="shared" si="22"/>
        <v>0</v>
      </c>
      <c r="T24" s="21">
        <v>0</v>
      </c>
      <c r="U24" s="21">
        <f t="shared" si="23"/>
        <v>0</v>
      </c>
      <c r="V24" s="21">
        <v>0</v>
      </c>
      <c r="W24" s="21">
        <f t="shared" si="24"/>
        <v>0</v>
      </c>
      <c r="X24" s="21">
        <f t="shared" si="25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6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7"/>
        <v>0</v>
      </c>
      <c r="AK24" s="21">
        <v>0</v>
      </c>
      <c r="AL24" s="21">
        <f t="shared" si="28"/>
        <v>0</v>
      </c>
      <c r="AM24" s="21">
        <v>0</v>
      </c>
      <c r="AN24" s="21">
        <f t="shared" si="29"/>
        <v>0</v>
      </c>
      <c r="AO24" s="21">
        <v>0</v>
      </c>
      <c r="AP24" s="21">
        <f t="shared" si="30"/>
        <v>0</v>
      </c>
      <c r="AQ24" s="21">
        <v>0</v>
      </c>
      <c r="AR24" s="21">
        <f t="shared" si="31"/>
        <v>0</v>
      </c>
      <c r="AS24" s="21">
        <v>0</v>
      </c>
      <c r="AT24" s="21">
        <f t="shared" si="32"/>
        <v>0</v>
      </c>
      <c r="AU24" s="21">
        <f t="shared" si="33"/>
        <v>0</v>
      </c>
      <c r="AV24" s="21"/>
      <c r="AW24" s="23">
        <f t="shared" si="242"/>
        <v>0</v>
      </c>
      <c r="AX24" s="22"/>
      <c r="AY24" s="22"/>
      <c r="AZ24" s="22"/>
      <c r="BA24" s="23">
        <v>0</v>
      </c>
      <c r="BB24" s="21">
        <f t="shared" si="255"/>
        <v>0</v>
      </c>
      <c r="BC24" s="21">
        <f t="shared" si="35"/>
        <v>0</v>
      </c>
      <c r="BD24" s="21">
        <v>0</v>
      </c>
      <c r="BE24" s="21">
        <f t="shared" si="36"/>
        <v>0</v>
      </c>
      <c r="BF24" s="21">
        <v>0</v>
      </c>
      <c r="BG24" s="21">
        <f t="shared" si="37"/>
        <v>0</v>
      </c>
      <c r="BH24" s="21">
        <v>0</v>
      </c>
      <c r="BI24" s="21">
        <f t="shared" si="38"/>
        <v>0</v>
      </c>
      <c r="BJ24" s="21">
        <v>0</v>
      </c>
      <c r="BK24" s="21">
        <f t="shared" si="39"/>
        <v>0</v>
      </c>
      <c r="BL24" s="21">
        <v>0</v>
      </c>
      <c r="BM24" s="21">
        <f t="shared" si="40"/>
        <v>0</v>
      </c>
      <c r="BN24" s="21">
        <f t="shared" si="28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2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3"/>
        <v>0</v>
      </c>
      <c r="CA24" s="21">
        <v>0</v>
      </c>
      <c r="CB24" s="21">
        <f t="shared" si="44"/>
        <v>0</v>
      </c>
      <c r="CC24" s="21">
        <v>0</v>
      </c>
      <c r="CD24" s="21">
        <f t="shared" si="45"/>
        <v>0</v>
      </c>
      <c r="CE24" s="21">
        <v>0</v>
      </c>
      <c r="CF24" s="21">
        <f t="shared" si="46"/>
        <v>0</v>
      </c>
      <c r="CG24" s="21">
        <v>0</v>
      </c>
      <c r="CH24" s="21">
        <f t="shared" si="47"/>
        <v>0</v>
      </c>
      <c r="CI24" s="21">
        <v>0</v>
      </c>
      <c r="CJ24" s="21">
        <f t="shared" si="48"/>
        <v>0</v>
      </c>
      <c r="CK24" s="21">
        <f t="shared" si="49"/>
        <v>0</v>
      </c>
      <c r="CL24" s="21"/>
      <c r="CM24" s="23">
        <f t="shared" si="293"/>
        <v>0</v>
      </c>
      <c r="CN24" s="22"/>
      <c r="CO24" s="22"/>
      <c r="CP24" s="22"/>
      <c r="CQ24" s="23">
        <v>0</v>
      </c>
      <c r="CR24" s="21">
        <f t="shared" si="256"/>
        <v>0</v>
      </c>
      <c r="CS24" s="21">
        <f t="shared" si="51"/>
        <v>0</v>
      </c>
      <c r="CT24" s="21">
        <v>0</v>
      </c>
      <c r="CU24" s="21">
        <f t="shared" si="52"/>
        <v>0</v>
      </c>
      <c r="CV24" s="21">
        <v>0</v>
      </c>
      <c r="CW24" s="21">
        <f t="shared" si="53"/>
        <v>0</v>
      </c>
      <c r="CX24" s="21">
        <v>0</v>
      </c>
      <c r="CY24" s="21">
        <f t="shared" si="54"/>
        <v>0</v>
      </c>
      <c r="CZ24" s="21">
        <v>0</v>
      </c>
      <c r="DA24" s="21">
        <f t="shared" si="55"/>
        <v>0</v>
      </c>
      <c r="DB24" s="21">
        <v>0</v>
      </c>
      <c r="DC24" s="21">
        <f t="shared" si="56"/>
        <v>0</v>
      </c>
      <c r="DD24" s="21">
        <f t="shared" si="28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8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59"/>
        <v>0</v>
      </c>
      <c r="DS24" s="21">
        <v>0</v>
      </c>
      <c r="DT24" s="21">
        <f t="shared" si="60"/>
        <v>0</v>
      </c>
      <c r="DU24" s="21">
        <v>0</v>
      </c>
      <c r="DV24" s="21">
        <f t="shared" si="61"/>
        <v>0</v>
      </c>
      <c r="DW24" s="21">
        <v>0</v>
      </c>
      <c r="DX24" s="21">
        <f t="shared" si="62"/>
        <v>0</v>
      </c>
      <c r="DY24" s="21">
        <v>0</v>
      </c>
      <c r="DZ24" s="21">
        <f t="shared" si="63"/>
        <v>0</v>
      </c>
      <c r="EA24" s="21">
        <f t="shared" si="64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57"/>
        <v>0</v>
      </c>
      <c r="EI24" s="21">
        <f t="shared" si="66"/>
        <v>0</v>
      </c>
      <c r="EJ24" s="21">
        <v>0</v>
      </c>
      <c r="EK24" s="21">
        <f t="shared" si="67"/>
        <v>0</v>
      </c>
      <c r="EL24" s="21">
        <v>0</v>
      </c>
      <c r="EM24" s="21">
        <f t="shared" si="68"/>
        <v>0</v>
      </c>
      <c r="EN24" s="21">
        <v>0</v>
      </c>
      <c r="EO24" s="21">
        <f t="shared" si="69"/>
        <v>0</v>
      </c>
      <c r="EP24" s="21">
        <v>0</v>
      </c>
      <c r="EQ24" s="21">
        <f t="shared" si="70"/>
        <v>0</v>
      </c>
      <c r="ER24" s="21">
        <v>0</v>
      </c>
      <c r="ES24" s="21">
        <f t="shared" si="71"/>
        <v>0</v>
      </c>
      <c r="ET24" s="21">
        <f t="shared" si="28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3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4"/>
        <v>0</v>
      </c>
      <c r="FG24" s="21">
        <v>0</v>
      </c>
      <c r="FH24" s="21">
        <f t="shared" si="75"/>
        <v>0</v>
      </c>
      <c r="FI24" s="21">
        <v>0</v>
      </c>
      <c r="FJ24" s="21">
        <f t="shared" si="76"/>
        <v>0</v>
      </c>
      <c r="FK24" s="21">
        <v>0</v>
      </c>
      <c r="FL24" s="21">
        <f t="shared" si="77"/>
        <v>0</v>
      </c>
      <c r="FM24" s="21">
        <v>0</v>
      </c>
      <c r="FN24" s="21">
        <f t="shared" si="78"/>
        <v>0</v>
      </c>
      <c r="FO24" s="21">
        <v>0</v>
      </c>
      <c r="FP24" s="21">
        <f t="shared" si="79"/>
        <v>0</v>
      </c>
      <c r="FQ24" s="21">
        <f t="shared" si="80"/>
        <v>0</v>
      </c>
      <c r="FR24" s="21"/>
      <c r="FS24" s="23">
        <f t="shared" si="294"/>
        <v>0</v>
      </c>
      <c r="FT24" s="22"/>
      <c r="FU24" s="22"/>
      <c r="FV24" s="22"/>
      <c r="FW24" s="23">
        <v>0</v>
      </c>
      <c r="FX24" s="21">
        <f t="shared" si="258"/>
        <v>0</v>
      </c>
      <c r="FY24" s="21">
        <f t="shared" si="82"/>
        <v>0</v>
      </c>
      <c r="FZ24" s="21">
        <v>0</v>
      </c>
      <c r="GA24" s="21">
        <f t="shared" si="83"/>
        <v>0</v>
      </c>
      <c r="GB24" s="21">
        <v>0</v>
      </c>
      <c r="GC24" s="21">
        <f t="shared" si="84"/>
        <v>0</v>
      </c>
      <c r="GD24" s="21">
        <v>0</v>
      </c>
      <c r="GE24" s="21">
        <f t="shared" si="85"/>
        <v>0</v>
      </c>
      <c r="GF24" s="21">
        <v>0</v>
      </c>
      <c r="GG24" s="21">
        <f t="shared" si="86"/>
        <v>0</v>
      </c>
      <c r="GH24" s="21">
        <v>0</v>
      </c>
      <c r="GI24" s="21">
        <f t="shared" si="87"/>
        <v>0</v>
      </c>
      <c r="GJ24" s="21">
        <f t="shared" si="28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89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0"/>
        <v>0</v>
      </c>
      <c r="GW24" s="21">
        <v>0</v>
      </c>
      <c r="GX24" s="21">
        <f t="shared" si="91"/>
        <v>0</v>
      </c>
      <c r="GY24" s="21">
        <v>0</v>
      </c>
      <c r="GZ24" s="21">
        <f t="shared" si="92"/>
        <v>0</v>
      </c>
      <c r="HA24" s="21">
        <v>0</v>
      </c>
      <c r="HB24" s="21">
        <f t="shared" si="93"/>
        <v>0</v>
      </c>
      <c r="HC24" s="21">
        <v>0</v>
      </c>
      <c r="HD24" s="21">
        <f t="shared" si="94"/>
        <v>0</v>
      </c>
      <c r="HE24" s="21">
        <v>0</v>
      </c>
      <c r="HF24" s="21">
        <f t="shared" si="95"/>
        <v>0</v>
      </c>
      <c r="HG24" s="21">
        <f t="shared" si="96"/>
        <v>0</v>
      </c>
      <c r="HH24" s="21"/>
      <c r="HI24" s="23">
        <f t="shared" si="295"/>
        <v>0</v>
      </c>
      <c r="HJ24" s="22"/>
      <c r="HK24" s="22"/>
      <c r="HL24" s="22"/>
      <c r="HM24" s="23">
        <v>0</v>
      </c>
      <c r="HN24" s="21">
        <f t="shared" si="259"/>
        <v>0</v>
      </c>
      <c r="HO24" s="21">
        <f t="shared" si="98"/>
        <v>0</v>
      </c>
      <c r="HP24" s="21">
        <v>0</v>
      </c>
      <c r="HQ24" s="21">
        <f t="shared" si="99"/>
        <v>0</v>
      </c>
      <c r="HR24" s="21">
        <v>0</v>
      </c>
      <c r="HS24" s="21">
        <f t="shared" si="100"/>
        <v>0</v>
      </c>
      <c r="HT24" s="21">
        <v>0</v>
      </c>
      <c r="HU24" s="21">
        <f t="shared" si="101"/>
        <v>0</v>
      </c>
      <c r="HV24" s="21">
        <v>0</v>
      </c>
      <c r="HW24" s="21">
        <f t="shared" si="102"/>
        <v>0</v>
      </c>
      <c r="HX24" s="21">
        <v>0</v>
      </c>
      <c r="HY24" s="21">
        <f t="shared" si="103"/>
        <v>0</v>
      </c>
      <c r="HZ24" s="21">
        <f t="shared" si="28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5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6"/>
        <v>0</v>
      </c>
      <c r="IM24" s="21">
        <v>0</v>
      </c>
      <c r="IN24" s="21">
        <f t="shared" si="107"/>
        <v>0</v>
      </c>
      <c r="IO24" s="21">
        <v>0</v>
      </c>
      <c r="IP24" s="21">
        <f t="shared" si="108"/>
        <v>0</v>
      </c>
      <c r="IQ24" s="21">
        <v>0</v>
      </c>
      <c r="IR24" s="21">
        <f t="shared" si="109"/>
        <v>0</v>
      </c>
      <c r="IS24" s="21">
        <v>0</v>
      </c>
      <c r="IT24" s="21">
        <f t="shared" si="110"/>
        <v>0</v>
      </c>
      <c r="IU24" s="21">
        <v>0</v>
      </c>
      <c r="IV24" s="21">
        <f t="shared" si="111"/>
        <v>0</v>
      </c>
      <c r="IW24" s="21">
        <f t="shared" si="112"/>
        <v>0</v>
      </c>
      <c r="IX24" s="21"/>
      <c r="IY24" s="23">
        <f t="shared" si="296"/>
        <v>0</v>
      </c>
      <c r="IZ24" s="22"/>
      <c r="JA24" s="22"/>
      <c r="JB24" s="22"/>
      <c r="JC24" s="23">
        <v>0</v>
      </c>
      <c r="JD24" s="21">
        <f t="shared" si="260"/>
        <v>0</v>
      </c>
      <c r="JE24" s="21">
        <f t="shared" si="114"/>
        <v>0</v>
      </c>
      <c r="JF24" s="21">
        <v>0</v>
      </c>
      <c r="JG24" s="21">
        <f t="shared" si="115"/>
        <v>0</v>
      </c>
      <c r="JH24" s="21">
        <v>0</v>
      </c>
      <c r="JI24" s="21">
        <f t="shared" si="116"/>
        <v>0</v>
      </c>
      <c r="JJ24" s="21">
        <v>0</v>
      </c>
      <c r="JK24" s="21">
        <f t="shared" si="117"/>
        <v>0</v>
      </c>
      <c r="JL24" s="21">
        <v>0</v>
      </c>
      <c r="JM24" s="21">
        <f t="shared" si="118"/>
        <v>0</v>
      </c>
      <c r="JN24" s="21">
        <v>0</v>
      </c>
      <c r="JO24" s="21">
        <f t="shared" si="119"/>
        <v>0</v>
      </c>
      <c r="JP24" s="21">
        <f t="shared" si="28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1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2"/>
        <v>0</v>
      </c>
      <c r="KC24" s="21">
        <v>0</v>
      </c>
      <c r="KD24" s="21">
        <f t="shared" si="123"/>
        <v>0</v>
      </c>
      <c r="KE24" s="21">
        <v>0</v>
      </c>
      <c r="KF24" s="21">
        <f t="shared" si="124"/>
        <v>0</v>
      </c>
      <c r="KG24" s="21">
        <v>0</v>
      </c>
      <c r="KH24" s="21">
        <f t="shared" si="125"/>
        <v>0</v>
      </c>
      <c r="KI24" s="21">
        <v>0</v>
      </c>
      <c r="KJ24" s="21">
        <f t="shared" si="126"/>
        <v>0</v>
      </c>
      <c r="KK24" s="21">
        <v>0</v>
      </c>
      <c r="KL24" s="21">
        <f t="shared" si="127"/>
        <v>0</v>
      </c>
      <c r="KM24" s="21">
        <f t="shared" si="128"/>
        <v>0</v>
      </c>
      <c r="KN24" s="21"/>
      <c r="KO24" s="23">
        <f t="shared" si="297"/>
        <v>0</v>
      </c>
      <c r="KP24" s="22"/>
      <c r="KQ24" s="22"/>
      <c r="KR24" s="22"/>
      <c r="KS24" s="23">
        <v>0</v>
      </c>
      <c r="KT24" s="21">
        <f t="shared" si="261"/>
        <v>0</v>
      </c>
      <c r="KU24" s="21">
        <f t="shared" si="130"/>
        <v>0</v>
      </c>
      <c r="KV24" s="21">
        <v>0</v>
      </c>
      <c r="KW24" s="21">
        <f t="shared" si="131"/>
        <v>0</v>
      </c>
      <c r="KX24" s="21">
        <v>0</v>
      </c>
      <c r="KY24" s="21">
        <f t="shared" si="132"/>
        <v>0</v>
      </c>
      <c r="KZ24" s="21">
        <v>0</v>
      </c>
      <c r="LA24" s="21">
        <f t="shared" si="133"/>
        <v>0</v>
      </c>
      <c r="LB24" s="21">
        <v>0</v>
      </c>
      <c r="LC24" s="21">
        <f t="shared" si="134"/>
        <v>0</v>
      </c>
      <c r="LD24" s="21">
        <v>0</v>
      </c>
      <c r="LE24" s="21">
        <f t="shared" si="135"/>
        <v>0</v>
      </c>
      <c r="LF24" s="21">
        <f t="shared" si="28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7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8"/>
        <v>0</v>
      </c>
      <c r="LS24" s="21">
        <v>0</v>
      </c>
      <c r="LT24" s="21">
        <f t="shared" si="139"/>
        <v>0</v>
      </c>
      <c r="LU24" s="21">
        <v>0</v>
      </c>
      <c r="LV24" s="21">
        <f t="shared" si="140"/>
        <v>0</v>
      </c>
      <c r="LW24" s="21">
        <v>0</v>
      </c>
      <c r="LX24" s="21">
        <f t="shared" si="141"/>
        <v>0</v>
      </c>
      <c r="LY24" s="21">
        <v>0</v>
      </c>
      <c r="LZ24" s="21">
        <f t="shared" si="142"/>
        <v>0</v>
      </c>
      <c r="MA24" s="21">
        <v>0</v>
      </c>
      <c r="MB24" s="21">
        <f t="shared" si="143"/>
        <v>0</v>
      </c>
      <c r="MC24" s="21">
        <f t="shared" si="144"/>
        <v>0</v>
      </c>
      <c r="MD24" s="21"/>
      <c r="ME24" s="23">
        <f t="shared" si="298"/>
        <v>0</v>
      </c>
      <c r="MF24" s="22"/>
      <c r="MG24" s="22"/>
      <c r="MH24" s="22"/>
      <c r="MI24" s="23">
        <v>0</v>
      </c>
      <c r="MJ24" s="21">
        <f t="shared" si="262"/>
        <v>0</v>
      </c>
      <c r="MK24" s="21">
        <f t="shared" si="146"/>
        <v>0</v>
      </c>
      <c r="ML24" s="21">
        <v>0</v>
      </c>
      <c r="MM24" s="21">
        <f t="shared" si="147"/>
        <v>0</v>
      </c>
      <c r="MN24" s="21">
        <v>0</v>
      </c>
      <c r="MO24" s="21">
        <f t="shared" si="148"/>
        <v>0</v>
      </c>
      <c r="MP24" s="21">
        <v>0</v>
      </c>
      <c r="MQ24" s="21">
        <f t="shared" si="149"/>
        <v>0</v>
      </c>
      <c r="MR24" s="21">
        <v>0</v>
      </c>
      <c r="MS24" s="21">
        <f t="shared" si="150"/>
        <v>0</v>
      </c>
      <c r="MT24" s="21">
        <v>0</v>
      </c>
      <c r="MU24" s="21">
        <f t="shared" si="151"/>
        <v>0</v>
      </c>
      <c r="MV24" s="21">
        <f t="shared" si="28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3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4"/>
        <v>0</v>
      </c>
      <c r="NI24" s="21">
        <v>0</v>
      </c>
      <c r="NJ24" s="21">
        <f t="shared" si="155"/>
        <v>0</v>
      </c>
      <c r="NK24" s="21">
        <v>0</v>
      </c>
      <c r="NL24" s="21">
        <f t="shared" si="156"/>
        <v>0</v>
      </c>
      <c r="NM24" s="21">
        <v>0</v>
      </c>
      <c r="NN24" s="21">
        <f t="shared" si="157"/>
        <v>0</v>
      </c>
      <c r="NO24" s="21">
        <v>0</v>
      </c>
      <c r="NP24" s="21">
        <f t="shared" si="158"/>
        <v>0</v>
      </c>
      <c r="NQ24" s="21">
        <v>0</v>
      </c>
      <c r="NR24" s="21">
        <f t="shared" si="159"/>
        <v>0</v>
      </c>
      <c r="NS24" s="21">
        <f t="shared" si="160"/>
        <v>0</v>
      </c>
      <c r="NT24" s="21"/>
      <c r="NU24" s="23">
        <f t="shared" si="299"/>
        <v>0</v>
      </c>
      <c r="NV24" s="22"/>
      <c r="NW24" s="22"/>
      <c r="NX24" s="22"/>
      <c r="NY24" s="23">
        <v>0</v>
      </c>
      <c r="NZ24" s="21">
        <f t="shared" si="263"/>
        <v>0</v>
      </c>
      <c r="OA24" s="21">
        <f t="shared" si="162"/>
        <v>0</v>
      </c>
      <c r="OB24" s="21">
        <v>0</v>
      </c>
      <c r="OC24" s="21">
        <f t="shared" si="163"/>
        <v>0</v>
      </c>
      <c r="OD24" s="21">
        <v>0</v>
      </c>
      <c r="OE24" s="21">
        <f t="shared" si="164"/>
        <v>0</v>
      </c>
      <c r="OF24" s="21">
        <v>0</v>
      </c>
      <c r="OG24" s="21">
        <f t="shared" si="165"/>
        <v>0</v>
      </c>
      <c r="OH24" s="21">
        <v>0</v>
      </c>
      <c r="OI24" s="21">
        <f t="shared" si="166"/>
        <v>0</v>
      </c>
      <c r="OJ24" s="21">
        <v>0</v>
      </c>
      <c r="OK24" s="21">
        <f t="shared" si="167"/>
        <v>0</v>
      </c>
      <c r="OL24" s="21">
        <f t="shared" si="28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69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0"/>
        <v>0</v>
      </c>
      <c r="OY24" s="21">
        <v>0</v>
      </c>
      <c r="OZ24" s="21">
        <f t="shared" si="171"/>
        <v>0</v>
      </c>
      <c r="PA24" s="21">
        <v>0</v>
      </c>
      <c r="PB24" s="21">
        <f t="shared" si="172"/>
        <v>0</v>
      </c>
      <c r="PC24" s="21">
        <v>0</v>
      </c>
      <c r="PD24" s="21">
        <f t="shared" si="173"/>
        <v>0</v>
      </c>
      <c r="PE24" s="21">
        <v>0</v>
      </c>
      <c r="PF24" s="21">
        <f t="shared" si="174"/>
        <v>0</v>
      </c>
      <c r="PG24" s="21">
        <v>0</v>
      </c>
      <c r="PH24" s="21">
        <f t="shared" si="175"/>
        <v>0</v>
      </c>
      <c r="PI24" s="21">
        <f t="shared" si="176"/>
        <v>0</v>
      </c>
      <c r="PJ24" s="21"/>
      <c r="PK24" s="23">
        <f t="shared" si="300"/>
        <v>0</v>
      </c>
      <c r="PL24" s="22"/>
      <c r="PM24" s="22"/>
      <c r="PN24" s="22"/>
      <c r="PO24" s="23">
        <v>0</v>
      </c>
      <c r="PP24" s="21">
        <f t="shared" si="264"/>
        <v>0</v>
      </c>
      <c r="PQ24" s="21">
        <f t="shared" si="178"/>
        <v>0</v>
      </c>
      <c r="PR24" s="21">
        <v>0</v>
      </c>
      <c r="PS24" s="21">
        <f t="shared" si="179"/>
        <v>0</v>
      </c>
      <c r="PT24" s="21">
        <v>0</v>
      </c>
      <c r="PU24" s="21">
        <f t="shared" si="180"/>
        <v>0</v>
      </c>
      <c r="PV24" s="21">
        <v>0</v>
      </c>
      <c r="PW24" s="21">
        <f t="shared" si="181"/>
        <v>0</v>
      </c>
      <c r="PX24" s="21">
        <v>0</v>
      </c>
      <c r="PY24" s="21">
        <f t="shared" si="182"/>
        <v>0</v>
      </c>
      <c r="PZ24" s="21">
        <v>0</v>
      </c>
      <c r="QA24" s="21">
        <f t="shared" si="183"/>
        <v>0</v>
      </c>
      <c r="QB24" s="21">
        <f t="shared" si="28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5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6"/>
        <v>0</v>
      </c>
      <c r="QO24" s="21">
        <v>0</v>
      </c>
      <c r="QP24" s="21">
        <f t="shared" si="187"/>
        <v>0</v>
      </c>
      <c r="QQ24" s="21">
        <v>0</v>
      </c>
      <c r="QR24" s="21">
        <f t="shared" si="188"/>
        <v>0</v>
      </c>
      <c r="QS24" s="21">
        <v>0</v>
      </c>
      <c r="QT24" s="21">
        <f t="shared" si="189"/>
        <v>0</v>
      </c>
      <c r="QU24" s="21">
        <v>0</v>
      </c>
      <c r="QV24" s="21">
        <f t="shared" si="190"/>
        <v>0</v>
      </c>
      <c r="QW24" s="21">
        <v>0</v>
      </c>
      <c r="QX24" s="21">
        <f t="shared" si="191"/>
        <v>0</v>
      </c>
      <c r="QY24" s="21">
        <f t="shared" si="192"/>
        <v>0</v>
      </c>
      <c r="QZ24" s="21"/>
      <c r="RA24" s="23">
        <f t="shared" si="301"/>
        <v>0</v>
      </c>
      <c r="RB24" s="22"/>
      <c r="RC24" s="22"/>
      <c r="RD24" s="22"/>
      <c r="RE24" s="23">
        <v>0</v>
      </c>
      <c r="RF24" s="21">
        <f t="shared" si="265"/>
        <v>0</v>
      </c>
      <c r="RG24" s="21">
        <f t="shared" si="194"/>
        <v>0</v>
      </c>
      <c r="RH24" s="21">
        <v>0</v>
      </c>
      <c r="RI24" s="21">
        <f t="shared" si="195"/>
        <v>0</v>
      </c>
      <c r="RJ24" s="21">
        <v>0</v>
      </c>
      <c r="RK24" s="21">
        <f t="shared" si="196"/>
        <v>0</v>
      </c>
      <c r="RL24" s="21">
        <v>0</v>
      </c>
      <c r="RM24" s="21">
        <f t="shared" si="197"/>
        <v>0</v>
      </c>
      <c r="RN24" s="21">
        <v>0</v>
      </c>
      <c r="RO24" s="21">
        <f t="shared" si="198"/>
        <v>0</v>
      </c>
      <c r="RP24" s="21">
        <v>0</v>
      </c>
      <c r="RQ24" s="21">
        <f t="shared" si="199"/>
        <v>0</v>
      </c>
      <c r="RR24" s="21">
        <f t="shared" si="29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1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2"/>
        <v>0</v>
      </c>
      <c r="SE24" s="21">
        <v>0</v>
      </c>
      <c r="SF24" s="21">
        <f t="shared" si="203"/>
        <v>0</v>
      </c>
      <c r="SG24" s="21">
        <v>0</v>
      </c>
      <c r="SH24" s="21">
        <f t="shared" si="204"/>
        <v>0</v>
      </c>
      <c r="SI24" s="21">
        <v>0</v>
      </c>
      <c r="SJ24" s="21">
        <f t="shared" si="205"/>
        <v>0</v>
      </c>
      <c r="SK24" s="21">
        <v>0</v>
      </c>
      <c r="SL24" s="21">
        <f t="shared" si="206"/>
        <v>0</v>
      </c>
      <c r="SM24" s="21">
        <v>0</v>
      </c>
      <c r="SN24" s="21">
        <f t="shared" si="207"/>
        <v>0</v>
      </c>
      <c r="SO24" s="21">
        <f t="shared" si="208"/>
        <v>0</v>
      </c>
      <c r="SP24" s="21"/>
      <c r="SQ24" s="23">
        <f t="shared" si="302"/>
        <v>0</v>
      </c>
      <c r="SR24" s="22"/>
      <c r="SS24" s="22"/>
      <c r="ST24" s="22"/>
      <c r="SU24" s="23">
        <v>0</v>
      </c>
      <c r="SV24" s="21">
        <f t="shared" si="266"/>
        <v>0</v>
      </c>
      <c r="SW24" s="21">
        <f t="shared" si="210"/>
        <v>0</v>
      </c>
      <c r="SX24" s="21">
        <v>0</v>
      </c>
      <c r="SY24" s="21">
        <f t="shared" si="211"/>
        <v>0</v>
      </c>
      <c r="SZ24" s="21">
        <v>0</v>
      </c>
      <c r="TA24" s="21">
        <f t="shared" si="212"/>
        <v>0</v>
      </c>
      <c r="TB24" s="21">
        <v>0</v>
      </c>
      <c r="TC24" s="21">
        <f t="shared" si="213"/>
        <v>0</v>
      </c>
      <c r="TD24" s="21">
        <v>0</v>
      </c>
      <c r="TE24" s="21">
        <f t="shared" si="214"/>
        <v>0</v>
      </c>
      <c r="TF24" s="21">
        <v>0</v>
      </c>
      <c r="TG24" s="21">
        <f t="shared" si="215"/>
        <v>0</v>
      </c>
      <c r="TH24" s="21">
        <f t="shared" si="29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17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18"/>
        <v>0</v>
      </c>
      <c r="TU24" s="21">
        <v>0</v>
      </c>
      <c r="TV24" s="21">
        <f t="shared" si="219"/>
        <v>0</v>
      </c>
      <c r="TW24" s="21">
        <v>0</v>
      </c>
      <c r="TX24" s="21">
        <f t="shared" si="220"/>
        <v>0</v>
      </c>
      <c r="TY24" s="21">
        <v>0</v>
      </c>
      <c r="TZ24" s="21">
        <f t="shared" si="221"/>
        <v>0</v>
      </c>
      <c r="UA24" s="21">
        <v>0</v>
      </c>
      <c r="UB24" s="21">
        <f t="shared" si="222"/>
        <v>0</v>
      </c>
      <c r="UC24" s="21">
        <v>0</v>
      </c>
      <c r="UD24" s="21">
        <f t="shared" si="223"/>
        <v>0</v>
      </c>
      <c r="UE24" s="21">
        <f t="shared" si="224"/>
        <v>0</v>
      </c>
      <c r="UF24" s="21"/>
      <c r="UG24" s="23">
        <f t="shared" si="303"/>
        <v>0</v>
      </c>
      <c r="UH24" s="22"/>
      <c r="UI24" s="22"/>
      <c r="UJ24" s="22"/>
      <c r="UK24" s="23">
        <v>0</v>
      </c>
      <c r="UL24" s="21">
        <f t="shared" si="267"/>
        <v>0</v>
      </c>
      <c r="UM24" s="21">
        <f t="shared" si="226"/>
        <v>0</v>
      </c>
      <c r="UN24" s="21">
        <v>0</v>
      </c>
      <c r="UO24" s="21">
        <f t="shared" si="227"/>
        <v>0</v>
      </c>
      <c r="UP24" s="21">
        <v>0</v>
      </c>
      <c r="UQ24" s="21">
        <f t="shared" si="228"/>
        <v>0</v>
      </c>
      <c r="UR24" s="21">
        <v>0</v>
      </c>
      <c r="US24" s="21">
        <f t="shared" si="229"/>
        <v>0</v>
      </c>
      <c r="UT24" s="21">
        <v>0</v>
      </c>
      <c r="UU24" s="21">
        <f t="shared" si="230"/>
        <v>0</v>
      </c>
      <c r="UV24" s="21">
        <v>0</v>
      </c>
      <c r="UW24" s="21">
        <f t="shared" si="231"/>
        <v>0</v>
      </c>
      <c r="UX24" s="21">
        <f t="shared" si="29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33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34"/>
        <v>0</v>
      </c>
      <c r="VK24" s="21">
        <v>0</v>
      </c>
      <c r="VL24" s="21">
        <f t="shared" si="235"/>
        <v>0</v>
      </c>
      <c r="VM24" s="21">
        <v>0</v>
      </c>
      <c r="VN24" s="21">
        <f t="shared" si="236"/>
        <v>0</v>
      </c>
      <c r="VO24" s="21">
        <v>0</v>
      </c>
      <c r="VP24" s="21">
        <f t="shared" si="237"/>
        <v>0</v>
      </c>
      <c r="VQ24" s="21">
        <v>0</v>
      </c>
      <c r="VR24" s="21">
        <f t="shared" si="238"/>
        <v>0</v>
      </c>
      <c r="VS24" s="21">
        <v>0</v>
      </c>
      <c r="VT24" s="21">
        <f t="shared" si="239"/>
        <v>0</v>
      </c>
      <c r="VU24" s="21">
        <f t="shared" si="240"/>
        <v>0</v>
      </c>
      <c r="VV24" s="21"/>
      <c r="VW24" s="23">
        <f t="shared" si="304"/>
        <v>0</v>
      </c>
      <c r="VX24" s="24">
        <f t="shared" si="16"/>
        <v>0</v>
      </c>
      <c r="VY24" s="24">
        <f t="shared" si="17"/>
        <v>0</v>
      </c>
      <c r="VZ24" s="24">
        <f t="shared" si="241"/>
        <v>0</v>
      </c>
    </row>
    <row r="25" spans="1:598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8"/>
        <v>0</v>
      </c>
      <c r="M25" s="21">
        <f t="shared" si="19"/>
        <v>0</v>
      </c>
      <c r="N25" s="21">
        <v>0</v>
      </c>
      <c r="O25" s="21">
        <f t="shared" si="20"/>
        <v>0</v>
      </c>
      <c r="P25" s="21">
        <v>0</v>
      </c>
      <c r="Q25" s="21">
        <f t="shared" si="21"/>
        <v>0</v>
      </c>
      <c r="R25" s="21">
        <v>0</v>
      </c>
      <c r="S25" s="21">
        <f t="shared" si="22"/>
        <v>0</v>
      </c>
      <c r="T25" s="21">
        <v>0</v>
      </c>
      <c r="U25" s="21">
        <f t="shared" si="23"/>
        <v>0</v>
      </c>
      <c r="V25" s="21">
        <v>0</v>
      </c>
      <c r="W25" s="21">
        <f t="shared" si="24"/>
        <v>0</v>
      </c>
      <c r="X25" s="21">
        <f t="shared" si="25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6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7"/>
        <v>0</v>
      </c>
      <c r="AK25" s="21">
        <v>0</v>
      </c>
      <c r="AL25" s="21">
        <f t="shared" si="28"/>
        <v>0</v>
      </c>
      <c r="AM25" s="21">
        <v>0</v>
      </c>
      <c r="AN25" s="21">
        <f t="shared" si="29"/>
        <v>0</v>
      </c>
      <c r="AO25" s="21">
        <v>0</v>
      </c>
      <c r="AP25" s="21">
        <f t="shared" si="30"/>
        <v>0</v>
      </c>
      <c r="AQ25" s="21">
        <v>0</v>
      </c>
      <c r="AR25" s="21">
        <f t="shared" si="31"/>
        <v>0</v>
      </c>
      <c r="AS25" s="21">
        <v>0</v>
      </c>
      <c r="AT25" s="21">
        <f t="shared" si="32"/>
        <v>0</v>
      </c>
      <c r="AU25" s="21">
        <f t="shared" si="33"/>
        <v>0</v>
      </c>
      <c r="AV25" s="21"/>
      <c r="AW25" s="23">
        <f t="shared" si="242"/>
        <v>0</v>
      </c>
      <c r="AX25" s="22"/>
      <c r="AY25" s="22"/>
      <c r="AZ25" s="22"/>
      <c r="BA25" s="23">
        <v>0</v>
      </c>
      <c r="BB25" s="21">
        <f t="shared" si="255"/>
        <v>0</v>
      </c>
      <c r="BC25" s="21">
        <f t="shared" si="35"/>
        <v>0</v>
      </c>
      <c r="BD25" s="21">
        <v>0</v>
      </c>
      <c r="BE25" s="21">
        <f t="shared" si="36"/>
        <v>0</v>
      </c>
      <c r="BF25" s="21">
        <v>0</v>
      </c>
      <c r="BG25" s="21">
        <f t="shared" si="37"/>
        <v>0</v>
      </c>
      <c r="BH25" s="21">
        <v>0</v>
      </c>
      <c r="BI25" s="21">
        <f t="shared" si="38"/>
        <v>0</v>
      </c>
      <c r="BJ25" s="21">
        <v>0</v>
      </c>
      <c r="BK25" s="21">
        <f t="shared" si="39"/>
        <v>0</v>
      </c>
      <c r="BL25" s="21">
        <v>0</v>
      </c>
      <c r="BM25" s="21">
        <f t="shared" si="40"/>
        <v>0</v>
      </c>
      <c r="BN25" s="21">
        <f t="shared" si="28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2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3"/>
        <v>0</v>
      </c>
      <c r="CA25" s="21">
        <v>0</v>
      </c>
      <c r="CB25" s="21">
        <f t="shared" si="44"/>
        <v>0</v>
      </c>
      <c r="CC25" s="21">
        <v>0</v>
      </c>
      <c r="CD25" s="21">
        <f t="shared" si="45"/>
        <v>0</v>
      </c>
      <c r="CE25" s="21">
        <v>0</v>
      </c>
      <c r="CF25" s="21">
        <f t="shared" si="46"/>
        <v>0</v>
      </c>
      <c r="CG25" s="21">
        <v>0</v>
      </c>
      <c r="CH25" s="21">
        <f t="shared" si="47"/>
        <v>0</v>
      </c>
      <c r="CI25" s="21">
        <v>0</v>
      </c>
      <c r="CJ25" s="21">
        <f t="shared" si="48"/>
        <v>0</v>
      </c>
      <c r="CK25" s="21">
        <f t="shared" si="49"/>
        <v>0</v>
      </c>
      <c r="CL25" s="21"/>
      <c r="CM25" s="23">
        <f t="shared" si="293"/>
        <v>0</v>
      </c>
      <c r="CN25" s="22"/>
      <c r="CO25" s="22"/>
      <c r="CP25" s="22"/>
      <c r="CQ25" s="23">
        <v>0</v>
      </c>
      <c r="CR25" s="21">
        <f t="shared" si="256"/>
        <v>0</v>
      </c>
      <c r="CS25" s="21">
        <f t="shared" si="51"/>
        <v>0</v>
      </c>
      <c r="CT25" s="21">
        <v>0</v>
      </c>
      <c r="CU25" s="21">
        <f t="shared" si="52"/>
        <v>0</v>
      </c>
      <c r="CV25" s="21">
        <v>0</v>
      </c>
      <c r="CW25" s="21">
        <f t="shared" si="53"/>
        <v>0</v>
      </c>
      <c r="CX25" s="21">
        <v>0</v>
      </c>
      <c r="CY25" s="21">
        <f t="shared" si="54"/>
        <v>0</v>
      </c>
      <c r="CZ25" s="21">
        <v>0</v>
      </c>
      <c r="DA25" s="21">
        <f t="shared" si="55"/>
        <v>0</v>
      </c>
      <c r="DB25" s="21">
        <v>0</v>
      </c>
      <c r="DC25" s="21">
        <f t="shared" si="56"/>
        <v>0</v>
      </c>
      <c r="DD25" s="21">
        <f t="shared" si="28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8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59"/>
        <v>0</v>
      </c>
      <c r="DS25" s="21">
        <v>0</v>
      </c>
      <c r="DT25" s="21">
        <f t="shared" si="60"/>
        <v>0</v>
      </c>
      <c r="DU25" s="21">
        <v>0</v>
      </c>
      <c r="DV25" s="21">
        <f t="shared" si="61"/>
        <v>0</v>
      </c>
      <c r="DW25" s="21">
        <v>0</v>
      </c>
      <c r="DX25" s="21">
        <f t="shared" si="62"/>
        <v>0</v>
      </c>
      <c r="DY25" s="21">
        <v>0</v>
      </c>
      <c r="DZ25" s="21">
        <f t="shared" si="63"/>
        <v>0</v>
      </c>
      <c r="EA25" s="21">
        <f t="shared" si="64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57"/>
        <v>0</v>
      </c>
      <c r="EI25" s="21">
        <f t="shared" si="66"/>
        <v>0</v>
      </c>
      <c r="EJ25" s="21">
        <v>0</v>
      </c>
      <c r="EK25" s="21">
        <f t="shared" si="67"/>
        <v>0</v>
      </c>
      <c r="EL25" s="21">
        <v>0</v>
      </c>
      <c r="EM25" s="21">
        <f t="shared" si="68"/>
        <v>0</v>
      </c>
      <c r="EN25" s="21">
        <v>0</v>
      </c>
      <c r="EO25" s="21">
        <f t="shared" si="69"/>
        <v>0</v>
      </c>
      <c r="EP25" s="21">
        <v>0</v>
      </c>
      <c r="EQ25" s="21">
        <f t="shared" si="70"/>
        <v>0</v>
      </c>
      <c r="ER25" s="21">
        <v>0</v>
      </c>
      <c r="ES25" s="21">
        <f t="shared" si="71"/>
        <v>0</v>
      </c>
      <c r="ET25" s="21">
        <f t="shared" si="28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3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4"/>
        <v>0</v>
      </c>
      <c r="FG25" s="21">
        <v>0</v>
      </c>
      <c r="FH25" s="21">
        <f t="shared" si="75"/>
        <v>0</v>
      </c>
      <c r="FI25" s="21">
        <v>0</v>
      </c>
      <c r="FJ25" s="21">
        <f t="shared" si="76"/>
        <v>0</v>
      </c>
      <c r="FK25" s="21">
        <v>0</v>
      </c>
      <c r="FL25" s="21">
        <f t="shared" si="77"/>
        <v>0</v>
      </c>
      <c r="FM25" s="21">
        <v>0</v>
      </c>
      <c r="FN25" s="21">
        <f t="shared" si="78"/>
        <v>0</v>
      </c>
      <c r="FO25" s="21">
        <v>0</v>
      </c>
      <c r="FP25" s="21">
        <f t="shared" si="79"/>
        <v>0</v>
      </c>
      <c r="FQ25" s="21">
        <f t="shared" si="80"/>
        <v>0</v>
      </c>
      <c r="FR25" s="21"/>
      <c r="FS25" s="23">
        <f t="shared" si="294"/>
        <v>0</v>
      </c>
      <c r="FT25" s="22"/>
      <c r="FU25" s="22"/>
      <c r="FV25" s="22"/>
      <c r="FW25" s="23">
        <v>0</v>
      </c>
      <c r="FX25" s="21">
        <f t="shared" si="258"/>
        <v>0</v>
      </c>
      <c r="FY25" s="21">
        <f t="shared" si="82"/>
        <v>0</v>
      </c>
      <c r="FZ25" s="21">
        <v>0</v>
      </c>
      <c r="GA25" s="21">
        <f t="shared" si="83"/>
        <v>0</v>
      </c>
      <c r="GB25" s="21">
        <v>0</v>
      </c>
      <c r="GC25" s="21">
        <f t="shared" si="84"/>
        <v>0</v>
      </c>
      <c r="GD25" s="21">
        <v>0</v>
      </c>
      <c r="GE25" s="21">
        <f t="shared" si="85"/>
        <v>0</v>
      </c>
      <c r="GF25" s="21">
        <v>0</v>
      </c>
      <c r="GG25" s="21">
        <f t="shared" si="86"/>
        <v>0</v>
      </c>
      <c r="GH25" s="21">
        <v>0</v>
      </c>
      <c r="GI25" s="21">
        <f t="shared" si="87"/>
        <v>0</v>
      </c>
      <c r="GJ25" s="21">
        <f t="shared" si="28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89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0"/>
        <v>0</v>
      </c>
      <c r="GW25" s="21">
        <v>0</v>
      </c>
      <c r="GX25" s="21">
        <f t="shared" si="91"/>
        <v>0</v>
      </c>
      <c r="GY25" s="21">
        <v>0</v>
      </c>
      <c r="GZ25" s="21">
        <f t="shared" si="92"/>
        <v>0</v>
      </c>
      <c r="HA25" s="21">
        <v>0</v>
      </c>
      <c r="HB25" s="21">
        <f t="shared" si="93"/>
        <v>0</v>
      </c>
      <c r="HC25" s="21">
        <v>0</v>
      </c>
      <c r="HD25" s="21">
        <f t="shared" si="94"/>
        <v>0</v>
      </c>
      <c r="HE25" s="21">
        <v>0</v>
      </c>
      <c r="HF25" s="21">
        <f t="shared" si="95"/>
        <v>0</v>
      </c>
      <c r="HG25" s="21">
        <f t="shared" si="96"/>
        <v>0</v>
      </c>
      <c r="HH25" s="21"/>
      <c r="HI25" s="23">
        <f t="shared" si="295"/>
        <v>0</v>
      </c>
      <c r="HJ25" s="22"/>
      <c r="HK25" s="22"/>
      <c r="HL25" s="22"/>
      <c r="HM25" s="23">
        <v>0</v>
      </c>
      <c r="HN25" s="21">
        <f t="shared" si="259"/>
        <v>0</v>
      </c>
      <c r="HO25" s="21">
        <f t="shared" si="98"/>
        <v>0</v>
      </c>
      <c r="HP25" s="21">
        <v>0</v>
      </c>
      <c r="HQ25" s="21">
        <f t="shared" si="99"/>
        <v>0</v>
      </c>
      <c r="HR25" s="21">
        <v>0</v>
      </c>
      <c r="HS25" s="21">
        <f t="shared" si="100"/>
        <v>0</v>
      </c>
      <c r="HT25" s="21">
        <v>0</v>
      </c>
      <c r="HU25" s="21">
        <f t="shared" si="101"/>
        <v>0</v>
      </c>
      <c r="HV25" s="21">
        <v>0</v>
      </c>
      <c r="HW25" s="21">
        <f t="shared" si="102"/>
        <v>0</v>
      </c>
      <c r="HX25" s="21">
        <v>0</v>
      </c>
      <c r="HY25" s="21">
        <f t="shared" si="103"/>
        <v>0</v>
      </c>
      <c r="HZ25" s="21">
        <f t="shared" si="28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5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6"/>
        <v>0</v>
      </c>
      <c r="IM25" s="21">
        <v>0</v>
      </c>
      <c r="IN25" s="21">
        <f t="shared" si="107"/>
        <v>0</v>
      </c>
      <c r="IO25" s="21">
        <v>0</v>
      </c>
      <c r="IP25" s="21">
        <f t="shared" si="108"/>
        <v>0</v>
      </c>
      <c r="IQ25" s="21">
        <v>0</v>
      </c>
      <c r="IR25" s="21">
        <f t="shared" si="109"/>
        <v>0</v>
      </c>
      <c r="IS25" s="21">
        <v>0</v>
      </c>
      <c r="IT25" s="21">
        <f t="shared" si="110"/>
        <v>0</v>
      </c>
      <c r="IU25" s="21">
        <v>0</v>
      </c>
      <c r="IV25" s="21">
        <f t="shared" si="111"/>
        <v>0</v>
      </c>
      <c r="IW25" s="21">
        <f t="shared" si="112"/>
        <v>0</v>
      </c>
      <c r="IX25" s="21"/>
      <c r="IY25" s="23">
        <f t="shared" si="296"/>
        <v>0</v>
      </c>
      <c r="IZ25" s="22"/>
      <c r="JA25" s="22"/>
      <c r="JB25" s="22"/>
      <c r="JC25" s="23">
        <v>0</v>
      </c>
      <c r="JD25" s="21">
        <f t="shared" si="260"/>
        <v>0</v>
      </c>
      <c r="JE25" s="21">
        <f t="shared" si="114"/>
        <v>0</v>
      </c>
      <c r="JF25" s="21">
        <v>0</v>
      </c>
      <c r="JG25" s="21">
        <f t="shared" si="115"/>
        <v>0</v>
      </c>
      <c r="JH25" s="21">
        <v>0</v>
      </c>
      <c r="JI25" s="21">
        <f t="shared" si="116"/>
        <v>0</v>
      </c>
      <c r="JJ25" s="21">
        <v>0</v>
      </c>
      <c r="JK25" s="21">
        <f t="shared" si="117"/>
        <v>0</v>
      </c>
      <c r="JL25" s="21">
        <v>0</v>
      </c>
      <c r="JM25" s="21">
        <f t="shared" si="118"/>
        <v>0</v>
      </c>
      <c r="JN25" s="21">
        <v>0</v>
      </c>
      <c r="JO25" s="21">
        <f t="shared" si="119"/>
        <v>0</v>
      </c>
      <c r="JP25" s="21">
        <f t="shared" si="28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1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2"/>
        <v>0</v>
      </c>
      <c r="KC25" s="21">
        <v>0</v>
      </c>
      <c r="KD25" s="21">
        <f t="shared" si="123"/>
        <v>0</v>
      </c>
      <c r="KE25" s="21">
        <v>0</v>
      </c>
      <c r="KF25" s="21">
        <f t="shared" si="124"/>
        <v>0</v>
      </c>
      <c r="KG25" s="21">
        <v>0</v>
      </c>
      <c r="KH25" s="21">
        <f t="shared" si="125"/>
        <v>0</v>
      </c>
      <c r="KI25" s="21">
        <v>0</v>
      </c>
      <c r="KJ25" s="21">
        <f t="shared" si="126"/>
        <v>0</v>
      </c>
      <c r="KK25" s="21">
        <v>0</v>
      </c>
      <c r="KL25" s="21">
        <f t="shared" si="127"/>
        <v>0</v>
      </c>
      <c r="KM25" s="21">
        <f t="shared" si="128"/>
        <v>0</v>
      </c>
      <c r="KN25" s="21"/>
      <c r="KO25" s="23">
        <f t="shared" si="297"/>
        <v>0</v>
      </c>
      <c r="KP25" s="22"/>
      <c r="KQ25" s="22"/>
      <c r="KR25" s="22"/>
      <c r="KS25" s="23">
        <v>0</v>
      </c>
      <c r="KT25" s="21">
        <f t="shared" si="261"/>
        <v>0</v>
      </c>
      <c r="KU25" s="21">
        <f t="shared" si="130"/>
        <v>0</v>
      </c>
      <c r="KV25" s="21">
        <v>0</v>
      </c>
      <c r="KW25" s="21">
        <f t="shared" si="131"/>
        <v>0</v>
      </c>
      <c r="KX25" s="21">
        <v>0</v>
      </c>
      <c r="KY25" s="21">
        <f t="shared" si="132"/>
        <v>0</v>
      </c>
      <c r="KZ25" s="21">
        <v>0</v>
      </c>
      <c r="LA25" s="21">
        <f t="shared" si="133"/>
        <v>0</v>
      </c>
      <c r="LB25" s="21">
        <v>0</v>
      </c>
      <c r="LC25" s="21">
        <f t="shared" si="134"/>
        <v>0</v>
      </c>
      <c r="LD25" s="21">
        <v>0</v>
      </c>
      <c r="LE25" s="21">
        <f t="shared" si="135"/>
        <v>0</v>
      </c>
      <c r="LF25" s="21">
        <f t="shared" si="28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7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8"/>
        <v>0</v>
      </c>
      <c r="LS25" s="21">
        <v>0</v>
      </c>
      <c r="LT25" s="21">
        <f t="shared" si="139"/>
        <v>0</v>
      </c>
      <c r="LU25" s="21">
        <v>0</v>
      </c>
      <c r="LV25" s="21">
        <f t="shared" si="140"/>
        <v>0</v>
      </c>
      <c r="LW25" s="21">
        <v>0</v>
      </c>
      <c r="LX25" s="21">
        <f t="shared" si="141"/>
        <v>0</v>
      </c>
      <c r="LY25" s="21">
        <v>0</v>
      </c>
      <c r="LZ25" s="21">
        <f t="shared" si="142"/>
        <v>0</v>
      </c>
      <c r="MA25" s="21">
        <v>0</v>
      </c>
      <c r="MB25" s="21">
        <f t="shared" si="143"/>
        <v>0</v>
      </c>
      <c r="MC25" s="21">
        <f t="shared" si="144"/>
        <v>0</v>
      </c>
      <c r="MD25" s="21"/>
      <c r="ME25" s="23">
        <f t="shared" si="298"/>
        <v>0</v>
      </c>
      <c r="MF25" s="22"/>
      <c r="MG25" s="22"/>
      <c r="MH25" s="22"/>
      <c r="MI25" s="23">
        <v>0</v>
      </c>
      <c r="MJ25" s="21">
        <f t="shared" si="262"/>
        <v>0</v>
      </c>
      <c r="MK25" s="21">
        <f t="shared" si="146"/>
        <v>0</v>
      </c>
      <c r="ML25" s="21">
        <v>0</v>
      </c>
      <c r="MM25" s="21">
        <f t="shared" si="147"/>
        <v>0</v>
      </c>
      <c r="MN25" s="21">
        <v>0</v>
      </c>
      <c r="MO25" s="21">
        <f t="shared" si="148"/>
        <v>0</v>
      </c>
      <c r="MP25" s="21">
        <v>0</v>
      </c>
      <c r="MQ25" s="21">
        <f t="shared" si="149"/>
        <v>0</v>
      </c>
      <c r="MR25" s="21">
        <v>0</v>
      </c>
      <c r="MS25" s="21">
        <f t="shared" si="150"/>
        <v>0</v>
      </c>
      <c r="MT25" s="21">
        <v>0</v>
      </c>
      <c r="MU25" s="21">
        <f t="shared" si="151"/>
        <v>0</v>
      </c>
      <c r="MV25" s="21">
        <f t="shared" si="28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3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4"/>
        <v>0</v>
      </c>
      <c r="NI25" s="21">
        <v>0</v>
      </c>
      <c r="NJ25" s="21">
        <f t="shared" si="155"/>
        <v>0</v>
      </c>
      <c r="NK25" s="21">
        <v>0</v>
      </c>
      <c r="NL25" s="21">
        <f t="shared" si="156"/>
        <v>0</v>
      </c>
      <c r="NM25" s="21">
        <v>0</v>
      </c>
      <c r="NN25" s="21">
        <f t="shared" si="157"/>
        <v>0</v>
      </c>
      <c r="NO25" s="21">
        <v>0</v>
      </c>
      <c r="NP25" s="21">
        <f t="shared" si="158"/>
        <v>0</v>
      </c>
      <c r="NQ25" s="21">
        <v>0</v>
      </c>
      <c r="NR25" s="21">
        <f t="shared" si="159"/>
        <v>0</v>
      </c>
      <c r="NS25" s="21">
        <f t="shared" si="160"/>
        <v>0</v>
      </c>
      <c r="NT25" s="21"/>
      <c r="NU25" s="23">
        <f t="shared" si="299"/>
        <v>0</v>
      </c>
      <c r="NV25" s="22"/>
      <c r="NW25" s="22"/>
      <c r="NX25" s="22"/>
      <c r="NY25" s="23">
        <v>0</v>
      </c>
      <c r="NZ25" s="21">
        <f t="shared" si="263"/>
        <v>0</v>
      </c>
      <c r="OA25" s="21">
        <f t="shared" si="162"/>
        <v>0</v>
      </c>
      <c r="OB25" s="21">
        <v>0</v>
      </c>
      <c r="OC25" s="21">
        <f t="shared" si="163"/>
        <v>0</v>
      </c>
      <c r="OD25" s="21">
        <v>0</v>
      </c>
      <c r="OE25" s="21">
        <f t="shared" si="164"/>
        <v>0</v>
      </c>
      <c r="OF25" s="21">
        <v>0</v>
      </c>
      <c r="OG25" s="21">
        <f t="shared" si="165"/>
        <v>0</v>
      </c>
      <c r="OH25" s="21">
        <v>0</v>
      </c>
      <c r="OI25" s="21">
        <f t="shared" si="166"/>
        <v>0</v>
      </c>
      <c r="OJ25" s="21">
        <v>0</v>
      </c>
      <c r="OK25" s="21">
        <f t="shared" si="167"/>
        <v>0</v>
      </c>
      <c r="OL25" s="21">
        <f t="shared" si="28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69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0"/>
        <v>0</v>
      </c>
      <c r="OY25" s="21">
        <v>0</v>
      </c>
      <c r="OZ25" s="21">
        <f t="shared" si="171"/>
        <v>0</v>
      </c>
      <c r="PA25" s="21">
        <v>0</v>
      </c>
      <c r="PB25" s="21">
        <f t="shared" si="172"/>
        <v>0</v>
      </c>
      <c r="PC25" s="21">
        <v>0</v>
      </c>
      <c r="PD25" s="21">
        <f t="shared" si="173"/>
        <v>0</v>
      </c>
      <c r="PE25" s="21">
        <v>0</v>
      </c>
      <c r="PF25" s="21">
        <f t="shared" si="174"/>
        <v>0</v>
      </c>
      <c r="PG25" s="21">
        <v>0</v>
      </c>
      <c r="PH25" s="21">
        <f t="shared" si="175"/>
        <v>0</v>
      </c>
      <c r="PI25" s="21">
        <f t="shared" si="176"/>
        <v>0</v>
      </c>
      <c r="PJ25" s="21"/>
      <c r="PK25" s="23">
        <f t="shared" si="300"/>
        <v>0</v>
      </c>
      <c r="PL25" s="22"/>
      <c r="PM25" s="22"/>
      <c r="PN25" s="22"/>
      <c r="PO25" s="23">
        <v>0</v>
      </c>
      <c r="PP25" s="21">
        <f t="shared" si="264"/>
        <v>0</v>
      </c>
      <c r="PQ25" s="21">
        <f t="shared" si="178"/>
        <v>0</v>
      </c>
      <c r="PR25" s="21">
        <v>0</v>
      </c>
      <c r="PS25" s="21">
        <f t="shared" si="179"/>
        <v>0</v>
      </c>
      <c r="PT25" s="21">
        <v>0</v>
      </c>
      <c r="PU25" s="21">
        <f t="shared" si="180"/>
        <v>0</v>
      </c>
      <c r="PV25" s="21">
        <v>0</v>
      </c>
      <c r="PW25" s="21">
        <f t="shared" si="181"/>
        <v>0</v>
      </c>
      <c r="PX25" s="21">
        <v>0</v>
      </c>
      <c r="PY25" s="21">
        <f t="shared" si="182"/>
        <v>0</v>
      </c>
      <c r="PZ25" s="21">
        <v>0</v>
      </c>
      <c r="QA25" s="21">
        <f t="shared" si="183"/>
        <v>0</v>
      </c>
      <c r="QB25" s="21">
        <f t="shared" si="28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5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6"/>
        <v>0</v>
      </c>
      <c r="QO25" s="21">
        <v>0</v>
      </c>
      <c r="QP25" s="21">
        <f t="shared" si="187"/>
        <v>0</v>
      </c>
      <c r="QQ25" s="21">
        <v>0</v>
      </c>
      <c r="QR25" s="21">
        <f t="shared" si="188"/>
        <v>0</v>
      </c>
      <c r="QS25" s="21">
        <v>0</v>
      </c>
      <c r="QT25" s="21">
        <f t="shared" si="189"/>
        <v>0</v>
      </c>
      <c r="QU25" s="21">
        <v>0</v>
      </c>
      <c r="QV25" s="21">
        <f t="shared" si="190"/>
        <v>0</v>
      </c>
      <c r="QW25" s="21">
        <v>0</v>
      </c>
      <c r="QX25" s="21">
        <f t="shared" si="191"/>
        <v>0</v>
      </c>
      <c r="QY25" s="21">
        <f t="shared" si="192"/>
        <v>0</v>
      </c>
      <c r="QZ25" s="21"/>
      <c r="RA25" s="23">
        <f t="shared" si="301"/>
        <v>0</v>
      </c>
      <c r="RB25" s="22"/>
      <c r="RC25" s="22"/>
      <c r="RD25" s="22"/>
      <c r="RE25" s="23">
        <v>0</v>
      </c>
      <c r="RF25" s="21">
        <f t="shared" si="265"/>
        <v>0</v>
      </c>
      <c r="RG25" s="21">
        <f t="shared" si="194"/>
        <v>0</v>
      </c>
      <c r="RH25" s="21">
        <v>0</v>
      </c>
      <c r="RI25" s="21">
        <f t="shared" si="195"/>
        <v>0</v>
      </c>
      <c r="RJ25" s="21">
        <v>0</v>
      </c>
      <c r="RK25" s="21">
        <f t="shared" si="196"/>
        <v>0</v>
      </c>
      <c r="RL25" s="21">
        <v>0</v>
      </c>
      <c r="RM25" s="21">
        <f t="shared" si="197"/>
        <v>0</v>
      </c>
      <c r="RN25" s="21">
        <v>0</v>
      </c>
      <c r="RO25" s="21">
        <f t="shared" si="198"/>
        <v>0</v>
      </c>
      <c r="RP25" s="21">
        <v>0</v>
      </c>
      <c r="RQ25" s="21">
        <f t="shared" si="199"/>
        <v>0</v>
      </c>
      <c r="RR25" s="21">
        <f t="shared" si="29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1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2"/>
        <v>0</v>
      </c>
      <c r="SE25" s="21">
        <v>0</v>
      </c>
      <c r="SF25" s="21">
        <f t="shared" si="203"/>
        <v>0</v>
      </c>
      <c r="SG25" s="21">
        <v>0</v>
      </c>
      <c r="SH25" s="21">
        <f t="shared" si="204"/>
        <v>0</v>
      </c>
      <c r="SI25" s="21">
        <v>0</v>
      </c>
      <c r="SJ25" s="21">
        <f t="shared" si="205"/>
        <v>0</v>
      </c>
      <c r="SK25" s="21">
        <v>0</v>
      </c>
      <c r="SL25" s="21">
        <f t="shared" si="206"/>
        <v>0</v>
      </c>
      <c r="SM25" s="21">
        <v>0</v>
      </c>
      <c r="SN25" s="21">
        <f t="shared" si="207"/>
        <v>0</v>
      </c>
      <c r="SO25" s="21">
        <f t="shared" si="208"/>
        <v>0</v>
      </c>
      <c r="SP25" s="21"/>
      <c r="SQ25" s="23">
        <f t="shared" si="302"/>
        <v>0</v>
      </c>
      <c r="SR25" s="22"/>
      <c r="SS25" s="22"/>
      <c r="ST25" s="22"/>
      <c r="SU25" s="23">
        <v>0</v>
      </c>
      <c r="SV25" s="21">
        <f t="shared" si="266"/>
        <v>0</v>
      </c>
      <c r="SW25" s="21">
        <f t="shared" si="210"/>
        <v>0</v>
      </c>
      <c r="SX25" s="21">
        <v>0</v>
      </c>
      <c r="SY25" s="21">
        <f t="shared" si="211"/>
        <v>0</v>
      </c>
      <c r="SZ25" s="21">
        <v>0</v>
      </c>
      <c r="TA25" s="21">
        <f t="shared" si="212"/>
        <v>0</v>
      </c>
      <c r="TB25" s="21">
        <v>0</v>
      </c>
      <c r="TC25" s="21">
        <f t="shared" si="213"/>
        <v>0</v>
      </c>
      <c r="TD25" s="21">
        <v>0</v>
      </c>
      <c r="TE25" s="21">
        <f t="shared" si="214"/>
        <v>0</v>
      </c>
      <c r="TF25" s="21">
        <v>0</v>
      </c>
      <c r="TG25" s="21">
        <f t="shared" si="215"/>
        <v>0</v>
      </c>
      <c r="TH25" s="21">
        <f t="shared" si="29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17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18"/>
        <v>0</v>
      </c>
      <c r="TU25" s="21">
        <v>0</v>
      </c>
      <c r="TV25" s="21">
        <f t="shared" si="219"/>
        <v>0</v>
      </c>
      <c r="TW25" s="21">
        <v>0</v>
      </c>
      <c r="TX25" s="21">
        <f t="shared" si="220"/>
        <v>0</v>
      </c>
      <c r="TY25" s="21">
        <v>0</v>
      </c>
      <c r="TZ25" s="21">
        <f t="shared" si="221"/>
        <v>0</v>
      </c>
      <c r="UA25" s="21">
        <v>0</v>
      </c>
      <c r="UB25" s="21">
        <f t="shared" si="222"/>
        <v>0</v>
      </c>
      <c r="UC25" s="21">
        <v>0</v>
      </c>
      <c r="UD25" s="21">
        <f t="shared" si="223"/>
        <v>0</v>
      </c>
      <c r="UE25" s="21">
        <f t="shared" si="224"/>
        <v>0</v>
      </c>
      <c r="UF25" s="21"/>
      <c r="UG25" s="23">
        <f t="shared" si="303"/>
        <v>0</v>
      </c>
      <c r="UH25" s="22"/>
      <c r="UI25" s="22"/>
      <c r="UJ25" s="22"/>
      <c r="UK25" s="23">
        <v>0</v>
      </c>
      <c r="UL25" s="21">
        <f t="shared" si="267"/>
        <v>0</v>
      </c>
      <c r="UM25" s="21">
        <f t="shared" si="226"/>
        <v>0</v>
      </c>
      <c r="UN25" s="21">
        <v>0</v>
      </c>
      <c r="UO25" s="21">
        <f t="shared" si="227"/>
        <v>0</v>
      </c>
      <c r="UP25" s="21">
        <v>0</v>
      </c>
      <c r="UQ25" s="21">
        <f t="shared" si="228"/>
        <v>0</v>
      </c>
      <c r="UR25" s="21">
        <v>0</v>
      </c>
      <c r="US25" s="21">
        <f t="shared" si="229"/>
        <v>0</v>
      </c>
      <c r="UT25" s="21">
        <v>0</v>
      </c>
      <c r="UU25" s="21">
        <f t="shared" si="230"/>
        <v>0</v>
      </c>
      <c r="UV25" s="21">
        <v>0</v>
      </c>
      <c r="UW25" s="21">
        <f t="shared" si="231"/>
        <v>0</v>
      </c>
      <c r="UX25" s="21">
        <f t="shared" si="29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33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34"/>
        <v>0</v>
      </c>
      <c r="VK25" s="21">
        <v>0</v>
      </c>
      <c r="VL25" s="21">
        <f t="shared" si="235"/>
        <v>0</v>
      </c>
      <c r="VM25" s="21">
        <v>0</v>
      </c>
      <c r="VN25" s="21">
        <f t="shared" si="236"/>
        <v>0</v>
      </c>
      <c r="VO25" s="21">
        <v>0</v>
      </c>
      <c r="VP25" s="21">
        <f t="shared" si="237"/>
        <v>0</v>
      </c>
      <c r="VQ25" s="21">
        <v>0</v>
      </c>
      <c r="VR25" s="21">
        <f t="shared" si="238"/>
        <v>0</v>
      </c>
      <c r="VS25" s="21">
        <v>0</v>
      </c>
      <c r="VT25" s="21">
        <f t="shared" si="239"/>
        <v>0</v>
      </c>
      <c r="VU25" s="21">
        <f t="shared" si="240"/>
        <v>0</v>
      </c>
      <c r="VV25" s="21"/>
      <c r="VW25" s="23">
        <f t="shared" si="304"/>
        <v>0</v>
      </c>
      <c r="VX25" s="24">
        <f t="shared" si="16"/>
        <v>0</v>
      </c>
      <c r="VY25" s="24">
        <f t="shared" si="17"/>
        <v>0</v>
      </c>
      <c r="VZ25" s="24">
        <f t="shared" si="241"/>
        <v>0</v>
      </c>
    </row>
    <row r="26" spans="1:598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8"/>
        <v>0</v>
      </c>
      <c r="M26" s="21">
        <f t="shared" si="19"/>
        <v>0</v>
      </c>
      <c r="N26" s="21">
        <v>0</v>
      </c>
      <c r="O26" s="21">
        <f t="shared" si="20"/>
        <v>0</v>
      </c>
      <c r="P26" s="21">
        <v>0</v>
      </c>
      <c r="Q26" s="21">
        <f t="shared" si="21"/>
        <v>0</v>
      </c>
      <c r="R26" s="21">
        <v>0</v>
      </c>
      <c r="S26" s="21">
        <f t="shared" si="22"/>
        <v>0</v>
      </c>
      <c r="T26" s="21">
        <v>0</v>
      </c>
      <c r="U26" s="21">
        <f t="shared" si="23"/>
        <v>0</v>
      </c>
      <c r="V26" s="21">
        <v>0</v>
      </c>
      <c r="W26" s="21">
        <f t="shared" si="24"/>
        <v>0</v>
      </c>
      <c r="X26" s="21">
        <f t="shared" si="25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6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7"/>
        <v>0</v>
      </c>
      <c r="AK26" s="21">
        <v>0</v>
      </c>
      <c r="AL26" s="21">
        <f t="shared" si="28"/>
        <v>0</v>
      </c>
      <c r="AM26" s="21">
        <v>0</v>
      </c>
      <c r="AN26" s="21">
        <f t="shared" si="29"/>
        <v>0</v>
      </c>
      <c r="AO26" s="21">
        <v>0</v>
      </c>
      <c r="AP26" s="21">
        <f t="shared" si="30"/>
        <v>0</v>
      </c>
      <c r="AQ26" s="21">
        <v>0</v>
      </c>
      <c r="AR26" s="21">
        <f t="shared" si="31"/>
        <v>0</v>
      </c>
      <c r="AS26" s="21">
        <v>0</v>
      </c>
      <c r="AT26" s="21">
        <f t="shared" si="32"/>
        <v>0</v>
      </c>
      <c r="AU26" s="21">
        <f t="shared" si="33"/>
        <v>0</v>
      </c>
      <c r="AV26" s="21"/>
      <c r="AW26" s="23">
        <f t="shared" si="242"/>
        <v>0</v>
      </c>
      <c r="AX26" s="22"/>
      <c r="AY26" s="22"/>
      <c r="AZ26" s="22"/>
      <c r="BA26" s="23">
        <v>0</v>
      </c>
      <c r="BB26" s="21">
        <f t="shared" si="255"/>
        <v>0</v>
      </c>
      <c r="BC26" s="21">
        <f t="shared" si="35"/>
        <v>0</v>
      </c>
      <c r="BD26" s="21">
        <v>0</v>
      </c>
      <c r="BE26" s="21">
        <f t="shared" si="36"/>
        <v>0</v>
      </c>
      <c r="BF26" s="21">
        <v>0</v>
      </c>
      <c r="BG26" s="21">
        <f t="shared" si="37"/>
        <v>0</v>
      </c>
      <c r="BH26" s="21">
        <v>0</v>
      </c>
      <c r="BI26" s="21">
        <f t="shared" si="38"/>
        <v>0</v>
      </c>
      <c r="BJ26" s="21">
        <v>0</v>
      </c>
      <c r="BK26" s="21">
        <f t="shared" si="39"/>
        <v>0</v>
      </c>
      <c r="BL26" s="21">
        <v>0</v>
      </c>
      <c r="BM26" s="21">
        <f t="shared" si="40"/>
        <v>0</v>
      </c>
      <c r="BN26" s="21">
        <f t="shared" si="28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2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3"/>
        <v>0</v>
      </c>
      <c r="CA26" s="21">
        <v>0</v>
      </c>
      <c r="CB26" s="21">
        <f t="shared" si="44"/>
        <v>0</v>
      </c>
      <c r="CC26" s="21">
        <v>0</v>
      </c>
      <c r="CD26" s="21">
        <f t="shared" si="45"/>
        <v>0</v>
      </c>
      <c r="CE26" s="21">
        <v>0</v>
      </c>
      <c r="CF26" s="21">
        <f t="shared" si="46"/>
        <v>0</v>
      </c>
      <c r="CG26" s="21">
        <v>0</v>
      </c>
      <c r="CH26" s="21">
        <f t="shared" si="47"/>
        <v>0</v>
      </c>
      <c r="CI26" s="21">
        <v>0</v>
      </c>
      <c r="CJ26" s="21">
        <f t="shared" si="48"/>
        <v>0</v>
      </c>
      <c r="CK26" s="21">
        <f t="shared" si="49"/>
        <v>0</v>
      </c>
      <c r="CL26" s="21"/>
      <c r="CM26" s="23">
        <f t="shared" si="293"/>
        <v>0</v>
      </c>
      <c r="CN26" s="22"/>
      <c r="CO26" s="22"/>
      <c r="CP26" s="22"/>
      <c r="CQ26" s="23">
        <v>0</v>
      </c>
      <c r="CR26" s="21">
        <f t="shared" si="256"/>
        <v>0</v>
      </c>
      <c r="CS26" s="21">
        <f t="shared" si="51"/>
        <v>0</v>
      </c>
      <c r="CT26" s="21">
        <v>0</v>
      </c>
      <c r="CU26" s="21">
        <f t="shared" si="52"/>
        <v>0</v>
      </c>
      <c r="CV26" s="21">
        <v>0</v>
      </c>
      <c r="CW26" s="21">
        <f t="shared" si="53"/>
        <v>0</v>
      </c>
      <c r="CX26" s="21">
        <v>0</v>
      </c>
      <c r="CY26" s="21">
        <f t="shared" si="54"/>
        <v>0</v>
      </c>
      <c r="CZ26" s="21">
        <v>0</v>
      </c>
      <c r="DA26" s="21">
        <f t="shared" si="55"/>
        <v>0</v>
      </c>
      <c r="DB26" s="21">
        <v>0</v>
      </c>
      <c r="DC26" s="21">
        <f t="shared" si="56"/>
        <v>0</v>
      </c>
      <c r="DD26" s="21">
        <f t="shared" si="28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8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59"/>
        <v>0</v>
      </c>
      <c r="DS26" s="21">
        <v>0</v>
      </c>
      <c r="DT26" s="21">
        <f t="shared" si="60"/>
        <v>0</v>
      </c>
      <c r="DU26" s="21">
        <v>0</v>
      </c>
      <c r="DV26" s="21">
        <f t="shared" si="61"/>
        <v>0</v>
      </c>
      <c r="DW26" s="21">
        <v>0</v>
      </c>
      <c r="DX26" s="21">
        <f t="shared" si="62"/>
        <v>0</v>
      </c>
      <c r="DY26" s="21">
        <v>0</v>
      </c>
      <c r="DZ26" s="21">
        <f t="shared" si="63"/>
        <v>0</v>
      </c>
      <c r="EA26" s="21">
        <f t="shared" si="64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57"/>
        <v>0</v>
      </c>
      <c r="EI26" s="21">
        <f t="shared" si="66"/>
        <v>0</v>
      </c>
      <c r="EJ26" s="21">
        <v>0</v>
      </c>
      <c r="EK26" s="21">
        <f t="shared" si="67"/>
        <v>0</v>
      </c>
      <c r="EL26" s="21">
        <v>0</v>
      </c>
      <c r="EM26" s="21">
        <f t="shared" si="68"/>
        <v>0</v>
      </c>
      <c r="EN26" s="21">
        <v>0</v>
      </c>
      <c r="EO26" s="21">
        <f t="shared" si="69"/>
        <v>0</v>
      </c>
      <c r="EP26" s="21">
        <v>0</v>
      </c>
      <c r="EQ26" s="21">
        <f t="shared" si="70"/>
        <v>0</v>
      </c>
      <c r="ER26" s="21">
        <v>0</v>
      </c>
      <c r="ES26" s="21">
        <f t="shared" si="71"/>
        <v>0</v>
      </c>
      <c r="ET26" s="21">
        <f t="shared" si="28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3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4"/>
        <v>0</v>
      </c>
      <c r="FG26" s="21">
        <v>0</v>
      </c>
      <c r="FH26" s="21">
        <f t="shared" si="75"/>
        <v>0</v>
      </c>
      <c r="FI26" s="21">
        <v>0</v>
      </c>
      <c r="FJ26" s="21">
        <f t="shared" si="76"/>
        <v>0</v>
      </c>
      <c r="FK26" s="21">
        <v>0</v>
      </c>
      <c r="FL26" s="21">
        <f t="shared" si="77"/>
        <v>0</v>
      </c>
      <c r="FM26" s="21">
        <v>0</v>
      </c>
      <c r="FN26" s="21">
        <f t="shared" si="78"/>
        <v>0</v>
      </c>
      <c r="FO26" s="21">
        <v>0</v>
      </c>
      <c r="FP26" s="21">
        <f t="shared" si="79"/>
        <v>0</v>
      </c>
      <c r="FQ26" s="21">
        <f t="shared" si="80"/>
        <v>0</v>
      </c>
      <c r="FR26" s="21"/>
      <c r="FS26" s="23">
        <f t="shared" si="294"/>
        <v>0</v>
      </c>
      <c r="FT26" s="22"/>
      <c r="FU26" s="22"/>
      <c r="FV26" s="22"/>
      <c r="FW26" s="23">
        <v>0</v>
      </c>
      <c r="FX26" s="21">
        <f t="shared" si="258"/>
        <v>0</v>
      </c>
      <c r="FY26" s="21">
        <f t="shared" si="82"/>
        <v>0</v>
      </c>
      <c r="FZ26" s="21">
        <v>0</v>
      </c>
      <c r="GA26" s="21">
        <f t="shared" si="83"/>
        <v>0</v>
      </c>
      <c r="GB26" s="21">
        <v>0</v>
      </c>
      <c r="GC26" s="21">
        <f t="shared" si="84"/>
        <v>0</v>
      </c>
      <c r="GD26" s="21">
        <v>0</v>
      </c>
      <c r="GE26" s="21">
        <f t="shared" si="85"/>
        <v>0</v>
      </c>
      <c r="GF26" s="21">
        <v>0</v>
      </c>
      <c r="GG26" s="21">
        <f t="shared" si="86"/>
        <v>0</v>
      </c>
      <c r="GH26" s="21">
        <v>0</v>
      </c>
      <c r="GI26" s="21">
        <f t="shared" si="87"/>
        <v>0</v>
      </c>
      <c r="GJ26" s="21">
        <f t="shared" si="28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89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0"/>
        <v>0</v>
      </c>
      <c r="GW26" s="21">
        <v>0</v>
      </c>
      <c r="GX26" s="21">
        <f t="shared" si="91"/>
        <v>0</v>
      </c>
      <c r="GY26" s="21">
        <v>0</v>
      </c>
      <c r="GZ26" s="21">
        <f t="shared" si="92"/>
        <v>0</v>
      </c>
      <c r="HA26" s="21">
        <v>0</v>
      </c>
      <c r="HB26" s="21">
        <f t="shared" si="93"/>
        <v>0</v>
      </c>
      <c r="HC26" s="21">
        <v>0</v>
      </c>
      <c r="HD26" s="21">
        <f t="shared" si="94"/>
        <v>0</v>
      </c>
      <c r="HE26" s="21">
        <v>0</v>
      </c>
      <c r="HF26" s="21">
        <f t="shared" si="95"/>
        <v>0</v>
      </c>
      <c r="HG26" s="21">
        <f t="shared" si="96"/>
        <v>0</v>
      </c>
      <c r="HH26" s="21"/>
      <c r="HI26" s="23">
        <f t="shared" si="295"/>
        <v>0</v>
      </c>
      <c r="HJ26" s="22"/>
      <c r="HK26" s="22"/>
      <c r="HL26" s="22"/>
      <c r="HM26" s="23">
        <v>0</v>
      </c>
      <c r="HN26" s="21">
        <f t="shared" si="259"/>
        <v>0</v>
      </c>
      <c r="HO26" s="21">
        <f t="shared" si="98"/>
        <v>0</v>
      </c>
      <c r="HP26" s="21">
        <v>0</v>
      </c>
      <c r="HQ26" s="21">
        <f t="shared" si="99"/>
        <v>0</v>
      </c>
      <c r="HR26" s="21">
        <v>0</v>
      </c>
      <c r="HS26" s="21">
        <f t="shared" si="100"/>
        <v>0</v>
      </c>
      <c r="HT26" s="21">
        <v>0</v>
      </c>
      <c r="HU26" s="21">
        <f t="shared" si="101"/>
        <v>0</v>
      </c>
      <c r="HV26" s="21">
        <v>0</v>
      </c>
      <c r="HW26" s="21">
        <f t="shared" si="102"/>
        <v>0</v>
      </c>
      <c r="HX26" s="21">
        <v>0</v>
      </c>
      <c r="HY26" s="21">
        <f t="shared" si="103"/>
        <v>0</v>
      </c>
      <c r="HZ26" s="21">
        <f t="shared" si="28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5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6"/>
        <v>0</v>
      </c>
      <c r="IM26" s="21">
        <v>0</v>
      </c>
      <c r="IN26" s="21">
        <f t="shared" si="107"/>
        <v>0</v>
      </c>
      <c r="IO26" s="21">
        <v>0</v>
      </c>
      <c r="IP26" s="21">
        <f t="shared" si="108"/>
        <v>0</v>
      </c>
      <c r="IQ26" s="21">
        <v>0</v>
      </c>
      <c r="IR26" s="21">
        <f t="shared" si="109"/>
        <v>0</v>
      </c>
      <c r="IS26" s="21">
        <v>0</v>
      </c>
      <c r="IT26" s="21">
        <f t="shared" si="110"/>
        <v>0</v>
      </c>
      <c r="IU26" s="21">
        <v>0</v>
      </c>
      <c r="IV26" s="21">
        <f t="shared" si="111"/>
        <v>0</v>
      </c>
      <c r="IW26" s="21">
        <f t="shared" si="112"/>
        <v>0</v>
      </c>
      <c r="IX26" s="21"/>
      <c r="IY26" s="23">
        <f t="shared" si="296"/>
        <v>0</v>
      </c>
      <c r="IZ26" s="22"/>
      <c r="JA26" s="22"/>
      <c r="JB26" s="22"/>
      <c r="JC26" s="23">
        <v>0</v>
      </c>
      <c r="JD26" s="21">
        <f t="shared" si="260"/>
        <v>0</v>
      </c>
      <c r="JE26" s="21">
        <f t="shared" si="114"/>
        <v>0</v>
      </c>
      <c r="JF26" s="21">
        <v>0</v>
      </c>
      <c r="JG26" s="21">
        <f t="shared" si="115"/>
        <v>0</v>
      </c>
      <c r="JH26" s="21">
        <v>0</v>
      </c>
      <c r="JI26" s="21">
        <f t="shared" si="116"/>
        <v>0</v>
      </c>
      <c r="JJ26" s="21">
        <v>0</v>
      </c>
      <c r="JK26" s="21">
        <f t="shared" si="117"/>
        <v>0</v>
      </c>
      <c r="JL26" s="21">
        <v>0</v>
      </c>
      <c r="JM26" s="21">
        <f t="shared" si="118"/>
        <v>0</v>
      </c>
      <c r="JN26" s="21">
        <v>0</v>
      </c>
      <c r="JO26" s="21">
        <f t="shared" si="119"/>
        <v>0</v>
      </c>
      <c r="JP26" s="21">
        <f t="shared" si="28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1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2"/>
        <v>0</v>
      </c>
      <c r="KC26" s="21">
        <v>0</v>
      </c>
      <c r="KD26" s="21">
        <f t="shared" si="123"/>
        <v>0</v>
      </c>
      <c r="KE26" s="21">
        <v>0</v>
      </c>
      <c r="KF26" s="21">
        <f t="shared" si="124"/>
        <v>0</v>
      </c>
      <c r="KG26" s="21">
        <v>0</v>
      </c>
      <c r="KH26" s="21">
        <f t="shared" si="125"/>
        <v>0</v>
      </c>
      <c r="KI26" s="21">
        <v>0</v>
      </c>
      <c r="KJ26" s="21">
        <f t="shared" si="126"/>
        <v>0</v>
      </c>
      <c r="KK26" s="21">
        <v>0</v>
      </c>
      <c r="KL26" s="21">
        <f t="shared" si="127"/>
        <v>0</v>
      </c>
      <c r="KM26" s="21">
        <f t="shared" si="128"/>
        <v>0</v>
      </c>
      <c r="KN26" s="21"/>
      <c r="KO26" s="23">
        <f t="shared" si="297"/>
        <v>0</v>
      </c>
      <c r="KP26" s="22"/>
      <c r="KQ26" s="22"/>
      <c r="KR26" s="22"/>
      <c r="KS26" s="23">
        <v>0</v>
      </c>
      <c r="KT26" s="21">
        <f t="shared" si="261"/>
        <v>0</v>
      </c>
      <c r="KU26" s="21">
        <f t="shared" si="130"/>
        <v>0</v>
      </c>
      <c r="KV26" s="21">
        <v>0</v>
      </c>
      <c r="KW26" s="21">
        <f t="shared" si="131"/>
        <v>0</v>
      </c>
      <c r="KX26" s="21">
        <v>0</v>
      </c>
      <c r="KY26" s="21">
        <f t="shared" si="132"/>
        <v>0</v>
      </c>
      <c r="KZ26" s="21">
        <v>0</v>
      </c>
      <c r="LA26" s="21">
        <f t="shared" si="133"/>
        <v>0</v>
      </c>
      <c r="LB26" s="21">
        <v>0</v>
      </c>
      <c r="LC26" s="21">
        <f t="shared" si="134"/>
        <v>0</v>
      </c>
      <c r="LD26" s="21">
        <v>0</v>
      </c>
      <c r="LE26" s="21">
        <f t="shared" si="135"/>
        <v>0</v>
      </c>
      <c r="LF26" s="21">
        <f t="shared" si="28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7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8"/>
        <v>0</v>
      </c>
      <c r="LS26" s="21">
        <v>0</v>
      </c>
      <c r="LT26" s="21">
        <f t="shared" si="139"/>
        <v>0</v>
      </c>
      <c r="LU26" s="21">
        <v>0</v>
      </c>
      <c r="LV26" s="21">
        <f t="shared" si="140"/>
        <v>0</v>
      </c>
      <c r="LW26" s="21">
        <v>0</v>
      </c>
      <c r="LX26" s="21">
        <f t="shared" si="141"/>
        <v>0</v>
      </c>
      <c r="LY26" s="21">
        <v>0</v>
      </c>
      <c r="LZ26" s="21">
        <f t="shared" si="142"/>
        <v>0</v>
      </c>
      <c r="MA26" s="21">
        <v>0</v>
      </c>
      <c r="MB26" s="21">
        <f t="shared" si="143"/>
        <v>0</v>
      </c>
      <c r="MC26" s="21">
        <f t="shared" si="144"/>
        <v>0</v>
      </c>
      <c r="MD26" s="21"/>
      <c r="ME26" s="23">
        <f t="shared" si="298"/>
        <v>0</v>
      </c>
      <c r="MF26" s="22"/>
      <c r="MG26" s="22"/>
      <c r="MH26" s="22"/>
      <c r="MI26" s="23">
        <v>0</v>
      </c>
      <c r="MJ26" s="21">
        <f t="shared" si="262"/>
        <v>0</v>
      </c>
      <c r="MK26" s="21">
        <f t="shared" si="146"/>
        <v>0</v>
      </c>
      <c r="ML26" s="21">
        <v>0</v>
      </c>
      <c r="MM26" s="21">
        <f t="shared" si="147"/>
        <v>0</v>
      </c>
      <c r="MN26" s="21">
        <v>0</v>
      </c>
      <c r="MO26" s="21">
        <f t="shared" si="148"/>
        <v>0</v>
      </c>
      <c r="MP26" s="21">
        <v>0</v>
      </c>
      <c r="MQ26" s="21">
        <f t="shared" si="149"/>
        <v>0</v>
      </c>
      <c r="MR26" s="21">
        <v>0</v>
      </c>
      <c r="MS26" s="21">
        <f t="shared" si="150"/>
        <v>0</v>
      </c>
      <c r="MT26" s="21">
        <v>0</v>
      </c>
      <c r="MU26" s="21">
        <f t="shared" si="151"/>
        <v>0</v>
      </c>
      <c r="MV26" s="21">
        <f t="shared" si="28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3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4"/>
        <v>0</v>
      </c>
      <c r="NI26" s="21">
        <v>0</v>
      </c>
      <c r="NJ26" s="21">
        <f t="shared" si="155"/>
        <v>0</v>
      </c>
      <c r="NK26" s="21">
        <v>0</v>
      </c>
      <c r="NL26" s="21">
        <f t="shared" si="156"/>
        <v>0</v>
      </c>
      <c r="NM26" s="21">
        <v>0</v>
      </c>
      <c r="NN26" s="21">
        <f t="shared" si="157"/>
        <v>0</v>
      </c>
      <c r="NO26" s="21">
        <v>0</v>
      </c>
      <c r="NP26" s="21">
        <f t="shared" si="158"/>
        <v>0</v>
      </c>
      <c r="NQ26" s="21">
        <v>0</v>
      </c>
      <c r="NR26" s="21">
        <f t="shared" si="159"/>
        <v>0</v>
      </c>
      <c r="NS26" s="21">
        <f t="shared" si="160"/>
        <v>0</v>
      </c>
      <c r="NT26" s="21"/>
      <c r="NU26" s="23">
        <f t="shared" si="299"/>
        <v>0</v>
      </c>
      <c r="NV26" s="22"/>
      <c r="NW26" s="22"/>
      <c r="NX26" s="22"/>
      <c r="NY26" s="23">
        <v>0</v>
      </c>
      <c r="NZ26" s="21">
        <f t="shared" si="263"/>
        <v>0</v>
      </c>
      <c r="OA26" s="21">
        <f t="shared" si="162"/>
        <v>0</v>
      </c>
      <c r="OB26" s="21">
        <v>0</v>
      </c>
      <c r="OC26" s="21">
        <f t="shared" si="163"/>
        <v>0</v>
      </c>
      <c r="OD26" s="21">
        <v>0</v>
      </c>
      <c r="OE26" s="21">
        <f t="shared" si="164"/>
        <v>0</v>
      </c>
      <c r="OF26" s="21">
        <v>0</v>
      </c>
      <c r="OG26" s="21">
        <f t="shared" si="165"/>
        <v>0</v>
      </c>
      <c r="OH26" s="21">
        <v>0</v>
      </c>
      <c r="OI26" s="21">
        <f t="shared" si="166"/>
        <v>0</v>
      </c>
      <c r="OJ26" s="21">
        <v>0</v>
      </c>
      <c r="OK26" s="21">
        <f t="shared" si="167"/>
        <v>0</v>
      </c>
      <c r="OL26" s="21">
        <f t="shared" si="28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69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0"/>
        <v>0</v>
      </c>
      <c r="OY26" s="21">
        <v>0</v>
      </c>
      <c r="OZ26" s="21">
        <f t="shared" si="171"/>
        <v>0</v>
      </c>
      <c r="PA26" s="21">
        <v>0</v>
      </c>
      <c r="PB26" s="21">
        <f t="shared" si="172"/>
        <v>0</v>
      </c>
      <c r="PC26" s="21">
        <v>0</v>
      </c>
      <c r="PD26" s="21">
        <f t="shared" si="173"/>
        <v>0</v>
      </c>
      <c r="PE26" s="21">
        <v>0</v>
      </c>
      <c r="PF26" s="21">
        <f t="shared" si="174"/>
        <v>0</v>
      </c>
      <c r="PG26" s="21">
        <v>0</v>
      </c>
      <c r="PH26" s="21">
        <f t="shared" si="175"/>
        <v>0</v>
      </c>
      <c r="PI26" s="21">
        <f t="shared" si="176"/>
        <v>0</v>
      </c>
      <c r="PJ26" s="21"/>
      <c r="PK26" s="23">
        <f t="shared" si="300"/>
        <v>0</v>
      </c>
      <c r="PL26" s="22"/>
      <c r="PM26" s="22"/>
      <c r="PN26" s="22"/>
      <c r="PO26" s="23">
        <v>0</v>
      </c>
      <c r="PP26" s="21">
        <f t="shared" si="264"/>
        <v>0</v>
      </c>
      <c r="PQ26" s="21">
        <f t="shared" si="178"/>
        <v>0</v>
      </c>
      <c r="PR26" s="21">
        <v>0</v>
      </c>
      <c r="PS26" s="21">
        <f t="shared" si="179"/>
        <v>0</v>
      </c>
      <c r="PT26" s="21">
        <v>0</v>
      </c>
      <c r="PU26" s="21">
        <f t="shared" si="180"/>
        <v>0</v>
      </c>
      <c r="PV26" s="21">
        <v>0</v>
      </c>
      <c r="PW26" s="21">
        <f t="shared" si="181"/>
        <v>0</v>
      </c>
      <c r="PX26" s="21">
        <v>0</v>
      </c>
      <c r="PY26" s="21">
        <f t="shared" si="182"/>
        <v>0</v>
      </c>
      <c r="PZ26" s="21">
        <v>0</v>
      </c>
      <c r="QA26" s="21">
        <f t="shared" si="183"/>
        <v>0</v>
      </c>
      <c r="QB26" s="21">
        <f t="shared" si="28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5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6"/>
        <v>0</v>
      </c>
      <c r="QO26" s="21">
        <v>0</v>
      </c>
      <c r="QP26" s="21">
        <f t="shared" si="187"/>
        <v>0</v>
      </c>
      <c r="QQ26" s="21">
        <v>0</v>
      </c>
      <c r="QR26" s="21">
        <f t="shared" si="188"/>
        <v>0</v>
      </c>
      <c r="QS26" s="21">
        <v>0</v>
      </c>
      <c r="QT26" s="21">
        <f t="shared" si="189"/>
        <v>0</v>
      </c>
      <c r="QU26" s="21">
        <v>0</v>
      </c>
      <c r="QV26" s="21">
        <f t="shared" si="190"/>
        <v>0</v>
      </c>
      <c r="QW26" s="21">
        <v>0</v>
      </c>
      <c r="QX26" s="21">
        <f t="shared" si="191"/>
        <v>0</v>
      </c>
      <c r="QY26" s="21">
        <f t="shared" si="192"/>
        <v>0</v>
      </c>
      <c r="QZ26" s="21"/>
      <c r="RA26" s="23">
        <f t="shared" si="301"/>
        <v>0</v>
      </c>
      <c r="RB26" s="22"/>
      <c r="RC26" s="22"/>
      <c r="RD26" s="22"/>
      <c r="RE26" s="23">
        <v>0</v>
      </c>
      <c r="RF26" s="21">
        <f t="shared" si="265"/>
        <v>0</v>
      </c>
      <c r="RG26" s="21">
        <f t="shared" si="194"/>
        <v>0</v>
      </c>
      <c r="RH26" s="21">
        <v>0</v>
      </c>
      <c r="RI26" s="21">
        <f t="shared" si="195"/>
        <v>0</v>
      </c>
      <c r="RJ26" s="21">
        <v>0</v>
      </c>
      <c r="RK26" s="21">
        <f t="shared" si="196"/>
        <v>0</v>
      </c>
      <c r="RL26" s="21">
        <v>0</v>
      </c>
      <c r="RM26" s="21">
        <f t="shared" si="197"/>
        <v>0</v>
      </c>
      <c r="RN26" s="21">
        <v>0</v>
      </c>
      <c r="RO26" s="21">
        <f t="shared" si="198"/>
        <v>0</v>
      </c>
      <c r="RP26" s="21">
        <v>0</v>
      </c>
      <c r="RQ26" s="21">
        <f t="shared" si="199"/>
        <v>0</v>
      </c>
      <c r="RR26" s="21">
        <f t="shared" si="29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1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2"/>
        <v>0</v>
      </c>
      <c r="SE26" s="21">
        <v>0</v>
      </c>
      <c r="SF26" s="21">
        <f t="shared" si="203"/>
        <v>0</v>
      </c>
      <c r="SG26" s="21">
        <v>0</v>
      </c>
      <c r="SH26" s="21">
        <f t="shared" si="204"/>
        <v>0</v>
      </c>
      <c r="SI26" s="21">
        <v>0</v>
      </c>
      <c r="SJ26" s="21">
        <f t="shared" si="205"/>
        <v>0</v>
      </c>
      <c r="SK26" s="21">
        <v>0</v>
      </c>
      <c r="SL26" s="21">
        <f t="shared" si="206"/>
        <v>0</v>
      </c>
      <c r="SM26" s="21">
        <v>0</v>
      </c>
      <c r="SN26" s="21">
        <f t="shared" si="207"/>
        <v>0</v>
      </c>
      <c r="SO26" s="21">
        <f t="shared" si="208"/>
        <v>0</v>
      </c>
      <c r="SP26" s="21"/>
      <c r="SQ26" s="23">
        <f t="shared" si="302"/>
        <v>0</v>
      </c>
      <c r="SR26" s="22"/>
      <c r="SS26" s="22"/>
      <c r="ST26" s="22"/>
      <c r="SU26" s="23">
        <v>0</v>
      </c>
      <c r="SV26" s="21">
        <f t="shared" si="266"/>
        <v>0</v>
      </c>
      <c r="SW26" s="21">
        <f t="shared" si="210"/>
        <v>0</v>
      </c>
      <c r="SX26" s="21">
        <v>0</v>
      </c>
      <c r="SY26" s="21">
        <f t="shared" si="211"/>
        <v>0</v>
      </c>
      <c r="SZ26" s="21">
        <v>0</v>
      </c>
      <c r="TA26" s="21">
        <f t="shared" si="212"/>
        <v>0</v>
      </c>
      <c r="TB26" s="21">
        <v>0</v>
      </c>
      <c r="TC26" s="21">
        <f t="shared" si="213"/>
        <v>0</v>
      </c>
      <c r="TD26" s="21">
        <v>0</v>
      </c>
      <c r="TE26" s="21">
        <f t="shared" si="214"/>
        <v>0</v>
      </c>
      <c r="TF26" s="21">
        <v>0</v>
      </c>
      <c r="TG26" s="21">
        <f t="shared" si="215"/>
        <v>0</v>
      </c>
      <c r="TH26" s="21">
        <f t="shared" si="29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17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18"/>
        <v>0</v>
      </c>
      <c r="TU26" s="21">
        <v>0</v>
      </c>
      <c r="TV26" s="21">
        <f t="shared" si="219"/>
        <v>0</v>
      </c>
      <c r="TW26" s="21">
        <v>0</v>
      </c>
      <c r="TX26" s="21">
        <f t="shared" si="220"/>
        <v>0</v>
      </c>
      <c r="TY26" s="21">
        <v>0</v>
      </c>
      <c r="TZ26" s="21">
        <f t="shared" si="221"/>
        <v>0</v>
      </c>
      <c r="UA26" s="21">
        <v>0</v>
      </c>
      <c r="UB26" s="21">
        <f t="shared" si="222"/>
        <v>0</v>
      </c>
      <c r="UC26" s="21">
        <v>0</v>
      </c>
      <c r="UD26" s="21">
        <f t="shared" si="223"/>
        <v>0</v>
      </c>
      <c r="UE26" s="21">
        <f t="shared" si="224"/>
        <v>0</v>
      </c>
      <c r="UF26" s="21"/>
      <c r="UG26" s="23">
        <f t="shared" si="303"/>
        <v>0</v>
      </c>
      <c r="UH26" s="22"/>
      <c r="UI26" s="22"/>
      <c r="UJ26" s="22"/>
      <c r="UK26" s="23">
        <v>0</v>
      </c>
      <c r="UL26" s="21">
        <f t="shared" si="267"/>
        <v>0</v>
      </c>
      <c r="UM26" s="21">
        <f t="shared" si="226"/>
        <v>0</v>
      </c>
      <c r="UN26" s="21">
        <v>0</v>
      </c>
      <c r="UO26" s="21">
        <f t="shared" si="227"/>
        <v>0</v>
      </c>
      <c r="UP26" s="21">
        <v>0</v>
      </c>
      <c r="UQ26" s="21">
        <f t="shared" si="228"/>
        <v>0</v>
      </c>
      <c r="UR26" s="21">
        <v>0</v>
      </c>
      <c r="US26" s="21">
        <f t="shared" si="229"/>
        <v>0</v>
      </c>
      <c r="UT26" s="21">
        <v>0</v>
      </c>
      <c r="UU26" s="21">
        <f t="shared" si="230"/>
        <v>0</v>
      </c>
      <c r="UV26" s="21">
        <v>0</v>
      </c>
      <c r="UW26" s="21">
        <f t="shared" si="231"/>
        <v>0</v>
      </c>
      <c r="UX26" s="21">
        <f t="shared" si="29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33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34"/>
        <v>0</v>
      </c>
      <c r="VK26" s="21">
        <v>0</v>
      </c>
      <c r="VL26" s="21">
        <f t="shared" si="235"/>
        <v>0</v>
      </c>
      <c r="VM26" s="21">
        <v>0</v>
      </c>
      <c r="VN26" s="21">
        <f t="shared" si="236"/>
        <v>0</v>
      </c>
      <c r="VO26" s="21">
        <v>0</v>
      </c>
      <c r="VP26" s="21">
        <f t="shared" si="237"/>
        <v>0</v>
      </c>
      <c r="VQ26" s="21">
        <v>0</v>
      </c>
      <c r="VR26" s="21">
        <f t="shared" si="238"/>
        <v>0</v>
      </c>
      <c r="VS26" s="21">
        <v>0</v>
      </c>
      <c r="VT26" s="21">
        <f t="shared" si="239"/>
        <v>0</v>
      </c>
      <c r="VU26" s="21">
        <f t="shared" si="240"/>
        <v>0</v>
      </c>
      <c r="VV26" s="21"/>
      <c r="VW26" s="23">
        <f t="shared" si="304"/>
        <v>0</v>
      </c>
      <c r="VX26" s="24">
        <f t="shared" si="16"/>
        <v>0</v>
      </c>
      <c r="VY26" s="24">
        <f t="shared" si="17"/>
        <v>0</v>
      </c>
      <c r="VZ26" s="24">
        <f t="shared" si="241"/>
        <v>0</v>
      </c>
    </row>
    <row r="27" spans="1:598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8"/>
        <v>0</v>
      </c>
      <c r="M27" s="21">
        <f t="shared" si="19"/>
        <v>0</v>
      </c>
      <c r="N27" s="21">
        <v>0</v>
      </c>
      <c r="O27" s="21">
        <f t="shared" si="20"/>
        <v>0</v>
      </c>
      <c r="P27" s="21">
        <v>0</v>
      </c>
      <c r="Q27" s="21">
        <f t="shared" si="21"/>
        <v>0</v>
      </c>
      <c r="R27" s="21">
        <v>0</v>
      </c>
      <c r="S27" s="21">
        <f t="shared" si="22"/>
        <v>0</v>
      </c>
      <c r="T27" s="21">
        <v>0</v>
      </c>
      <c r="U27" s="21">
        <f t="shared" si="23"/>
        <v>0</v>
      </c>
      <c r="V27" s="21">
        <v>0</v>
      </c>
      <c r="W27" s="21">
        <f t="shared" si="24"/>
        <v>0</v>
      </c>
      <c r="X27" s="21">
        <f t="shared" si="25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6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7"/>
        <v>0</v>
      </c>
      <c r="AK27" s="21">
        <v>0</v>
      </c>
      <c r="AL27" s="21">
        <f t="shared" si="28"/>
        <v>0</v>
      </c>
      <c r="AM27" s="21">
        <v>0</v>
      </c>
      <c r="AN27" s="21">
        <f t="shared" si="29"/>
        <v>0</v>
      </c>
      <c r="AO27" s="21">
        <v>0</v>
      </c>
      <c r="AP27" s="21">
        <f t="shared" si="30"/>
        <v>0</v>
      </c>
      <c r="AQ27" s="21">
        <v>0</v>
      </c>
      <c r="AR27" s="21">
        <f t="shared" si="31"/>
        <v>0</v>
      </c>
      <c r="AS27" s="21">
        <v>0</v>
      </c>
      <c r="AT27" s="21">
        <f t="shared" si="32"/>
        <v>0</v>
      </c>
      <c r="AU27" s="21">
        <f t="shared" si="33"/>
        <v>0</v>
      </c>
      <c r="AV27" s="21"/>
      <c r="AW27" s="23">
        <f t="shared" si="242"/>
        <v>0</v>
      </c>
      <c r="AX27" s="22"/>
      <c r="AY27" s="22"/>
      <c r="AZ27" s="22"/>
      <c r="BA27" s="23">
        <v>0</v>
      </c>
      <c r="BB27" s="21">
        <f t="shared" si="255"/>
        <v>0</v>
      </c>
      <c r="BC27" s="21">
        <f t="shared" si="35"/>
        <v>0</v>
      </c>
      <c r="BD27" s="21">
        <v>0</v>
      </c>
      <c r="BE27" s="21">
        <f t="shared" si="36"/>
        <v>0</v>
      </c>
      <c r="BF27" s="21">
        <v>0</v>
      </c>
      <c r="BG27" s="21">
        <f t="shared" si="37"/>
        <v>0</v>
      </c>
      <c r="BH27" s="21">
        <v>0</v>
      </c>
      <c r="BI27" s="21">
        <f t="shared" si="38"/>
        <v>0</v>
      </c>
      <c r="BJ27" s="21">
        <v>0</v>
      </c>
      <c r="BK27" s="21">
        <f t="shared" si="39"/>
        <v>0</v>
      </c>
      <c r="BL27" s="21">
        <v>0</v>
      </c>
      <c r="BM27" s="21">
        <f t="shared" si="40"/>
        <v>0</v>
      </c>
      <c r="BN27" s="21">
        <f t="shared" si="28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2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3"/>
        <v>0</v>
      </c>
      <c r="CA27" s="21">
        <v>0</v>
      </c>
      <c r="CB27" s="21">
        <f t="shared" si="44"/>
        <v>0</v>
      </c>
      <c r="CC27" s="21">
        <v>0</v>
      </c>
      <c r="CD27" s="21">
        <f t="shared" si="45"/>
        <v>0</v>
      </c>
      <c r="CE27" s="21">
        <v>0</v>
      </c>
      <c r="CF27" s="21">
        <f t="shared" si="46"/>
        <v>0</v>
      </c>
      <c r="CG27" s="21">
        <v>0</v>
      </c>
      <c r="CH27" s="21">
        <f t="shared" si="47"/>
        <v>0</v>
      </c>
      <c r="CI27" s="21">
        <v>0</v>
      </c>
      <c r="CJ27" s="21">
        <f t="shared" si="48"/>
        <v>0</v>
      </c>
      <c r="CK27" s="21">
        <f t="shared" si="49"/>
        <v>0</v>
      </c>
      <c r="CL27" s="21"/>
      <c r="CM27" s="23">
        <f t="shared" si="293"/>
        <v>0</v>
      </c>
      <c r="CN27" s="22"/>
      <c r="CO27" s="22"/>
      <c r="CP27" s="22"/>
      <c r="CQ27" s="23">
        <v>0</v>
      </c>
      <c r="CR27" s="21">
        <f t="shared" si="256"/>
        <v>0</v>
      </c>
      <c r="CS27" s="21">
        <f t="shared" si="51"/>
        <v>0</v>
      </c>
      <c r="CT27" s="21">
        <v>0</v>
      </c>
      <c r="CU27" s="21">
        <f t="shared" si="52"/>
        <v>0</v>
      </c>
      <c r="CV27" s="21">
        <v>0</v>
      </c>
      <c r="CW27" s="21">
        <f t="shared" si="53"/>
        <v>0</v>
      </c>
      <c r="CX27" s="21">
        <v>0</v>
      </c>
      <c r="CY27" s="21">
        <f t="shared" si="54"/>
        <v>0</v>
      </c>
      <c r="CZ27" s="21">
        <v>0</v>
      </c>
      <c r="DA27" s="21">
        <f t="shared" si="55"/>
        <v>0</v>
      </c>
      <c r="DB27" s="21">
        <v>0</v>
      </c>
      <c r="DC27" s="21">
        <f t="shared" si="56"/>
        <v>0</v>
      </c>
      <c r="DD27" s="21">
        <f t="shared" si="28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8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59"/>
        <v>0</v>
      </c>
      <c r="DS27" s="21">
        <v>0</v>
      </c>
      <c r="DT27" s="21">
        <f t="shared" si="60"/>
        <v>0</v>
      </c>
      <c r="DU27" s="21">
        <v>0</v>
      </c>
      <c r="DV27" s="21">
        <f t="shared" si="61"/>
        <v>0</v>
      </c>
      <c r="DW27" s="21">
        <v>0</v>
      </c>
      <c r="DX27" s="21">
        <f t="shared" si="62"/>
        <v>0</v>
      </c>
      <c r="DY27" s="21">
        <v>0</v>
      </c>
      <c r="DZ27" s="21">
        <f t="shared" si="63"/>
        <v>0</v>
      </c>
      <c r="EA27" s="21">
        <f t="shared" si="64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57"/>
        <v>0</v>
      </c>
      <c r="EI27" s="21">
        <f t="shared" si="66"/>
        <v>0</v>
      </c>
      <c r="EJ27" s="21">
        <v>0</v>
      </c>
      <c r="EK27" s="21">
        <f t="shared" si="67"/>
        <v>0</v>
      </c>
      <c r="EL27" s="21">
        <v>0</v>
      </c>
      <c r="EM27" s="21">
        <f t="shared" si="68"/>
        <v>0</v>
      </c>
      <c r="EN27" s="21">
        <v>0</v>
      </c>
      <c r="EO27" s="21">
        <f t="shared" si="69"/>
        <v>0</v>
      </c>
      <c r="EP27" s="21">
        <v>0</v>
      </c>
      <c r="EQ27" s="21">
        <f t="shared" si="70"/>
        <v>0</v>
      </c>
      <c r="ER27" s="21">
        <v>0</v>
      </c>
      <c r="ES27" s="21">
        <f t="shared" si="71"/>
        <v>0</v>
      </c>
      <c r="ET27" s="21">
        <f t="shared" si="28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3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4"/>
        <v>0</v>
      </c>
      <c r="FG27" s="21">
        <v>0</v>
      </c>
      <c r="FH27" s="21">
        <f t="shared" si="75"/>
        <v>0</v>
      </c>
      <c r="FI27" s="21">
        <v>0</v>
      </c>
      <c r="FJ27" s="21">
        <f t="shared" si="76"/>
        <v>0</v>
      </c>
      <c r="FK27" s="21">
        <v>0</v>
      </c>
      <c r="FL27" s="21">
        <f t="shared" si="77"/>
        <v>0</v>
      </c>
      <c r="FM27" s="21">
        <v>0</v>
      </c>
      <c r="FN27" s="21">
        <f t="shared" si="78"/>
        <v>0</v>
      </c>
      <c r="FO27" s="21">
        <v>0</v>
      </c>
      <c r="FP27" s="21">
        <f t="shared" si="79"/>
        <v>0</v>
      </c>
      <c r="FQ27" s="21">
        <f t="shared" si="80"/>
        <v>0</v>
      </c>
      <c r="FR27" s="21"/>
      <c r="FS27" s="23">
        <f t="shared" si="294"/>
        <v>0</v>
      </c>
      <c r="FT27" s="22"/>
      <c r="FU27" s="22"/>
      <c r="FV27" s="22"/>
      <c r="FW27" s="23">
        <v>0</v>
      </c>
      <c r="FX27" s="21">
        <f t="shared" si="258"/>
        <v>0</v>
      </c>
      <c r="FY27" s="21">
        <f t="shared" si="82"/>
        <v>0</v>
      </c>
      <c r="FZ27" s="21">
        <v>0</v>
      </c>
      <c r="GA27" s="21">
        <f t="shared" si="83"/>
        <v>0</v>
      </c>
      <c r="GB27" s="21">
        <v>0</v>
      </c>
      <c r="GC27" s="21">
        <f t="shared" si="84"/>
        <v>0</v>
      </c>
      <c r="GD27" s="21">
        <v>0</v>
      </c>
      <c r="GE27" s="21">
        <f t="shared" si="85"/>
        <v>0</v>
      </c>
      <c r="GF27" s="21">
        <v>0</v>
      </c>
      <c r="GG27" s="21">
        <f t="shared" si="86"/>
        <v>0</v>
      </c>
      <c r="GH27" s="21">
        <v>0</v>
      </c>
      <c r="GI27" s="21">
        <f t="shared" si="87"/>
        <v>0</v>
      </c>
      <c r="GJ27" s="21">
        <f t="shared" si="28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89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0"/>
        <v>0</v>
      </c>
      <c r="GW27" s="21">
        <v>0</v>
      </c>
      <c r="GX27" s="21">
        <f t="shared" si="91"/>
        <v>0</v>
      </c>
      <c r="GY27" s="21">
        <v>0</v>
      </c>
      <c r="GZ27" s="21">
        <f t="shared" si="92"/>
        <v>0</v>
      </c>
      <c r="HA27" s="21">
        <v>0</v>
      </c>
      <c r="HB27" s="21">
        <f t="shared" si="93"/>
        <v>0</v>
      </c>
      <c r="HC27" s="21">
        <v>0</v>
      </c>
      <c r="HD27" s="21">
        <f t="shared" si="94"/>
        <v>0</v>
      </c>
      <c r="HE27" s="21">
        <v>0</v>
      </c>
      <c r="HF27" s="21">
        <f t="shared" si="95"/>
        <v>0</v>
      </c>
      <c r="HG27" s="21">
        <f t="shared" si="96"/>
        <v>0</v>
      </c>
      <c r="HH27" s="21"/>
      <c r="HI27" s="23">
        <f t="shared" si="295"/>
        <v>0</v>
      </c>
      <c r="HJ27" s="22"/>
      <c r="HK27" s="22"/>
      <c r="HL27" s="22"/>
      <c r="HM27" s="23">
        <v>0</v>
      </c>
      <c r="HN27" s="21">
        <f t="shared" si="259"/>
        <v>0</v>
      </c>
      <c r="HO27" s="21">
        <f t="shared" si="98"/>
        <v>0</v>
      </c>
      <c r="HP27" s="21">
        <v>0</v>
      </c>
      <c r="HQ27" s="21">
        <f t="shared" si="99"/>
        <v>0</v>
      </c>
      <c r="HR27" s="21">
        <v>0</v>
      </c>
      <c r="HS27" s="21">
        <f t="shared" si="100"/>
        <v>0</v>
      </c>
      <c r="HT27" s="21">
        <v>0</v>
      </c>
      <c r="HU27" s="21">
        <f t="shared" si="101"/>
        <v>0</v>
      </c>
      <c r="HV27" s="21">
        <v>0</v>
      </c>
      <c r="HW27" s="21">
        <f t="shared" si="102"/>
        <v>0</v>
      </c>
      <c r="HX27" s="21">
        <v>0</v>
      </c>
      <c r="HY27" s="21">
        <f t="shared" si="103"/>
        <v>0</v>
      </c>
      <c r="HZ27" s="21">
        <f t="shared" si="28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5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6"/>
        <v>0</v>
      </c>
      <c r="IM27" s="21">
        <v>0</v>
      </c>
      <c r="IN27" s="21">
        <f t="shared" si="107"/>
        <v>0</v>
      </c>
      <c r="IO27" s="21">
        <v>0</v>
      </c>
      <c r="IP27" s="21">
        <f t="shared" si="108"/>
        <v>0</v>
      </c>
      <c r="IQ27" s="21">
        <v>0</v>
      </c>
      <c r="IR27" s="21">
        <f t="shared" si="109"/>
        <v>0</v>
      </c>
      <c r="IS27" s="21">
        <v>0</v>
      </c>
      <c r="IT27" s="21">
        <f t="shared" si="110"/>
        <v>0</v>
      </c>
      <c r="IU27" s="21">
        <v>0</v>
      </c>
      <c r="IV27" s="21">
        <f t="shared" si="111"/>
        <v>0</v>
      </c>
      <c r="IW27" s="21">
        <f t="shared" si="112"/>
        <v>0</v>
      </c>
      <c r="IX27" s="21"/>
      <c r="IY27" s="23">
        <f t="shared" si="296"/>
        <v>0</v>
      </c>
      <c r="IZ27" s="22"/>
      <c r="JA27" s="22"/>
      <c r="JB27" s="22"/>
      <c r="JC27" s="23">
        <v>0</v>
      </c>
      <c r="JD27" s="21">
        <f t="shared" si="260"/>
        <v>0</v>
      </c>
      <c r="JE27" s="21">
        <f t="shared" si="114"/>
        <v>0</v>
      </c>
      <c r="JF27" s="21">
        <v>0</v>
      </c>
      <c r="JG27" s="21">
        <f t="shared" si="115"/>
        <v>0</v>
      </c>
      <c r="JH27" s="21">
        <v>0</v>
      </c>
      <c r="JI27" s="21">
        <f t="shared" si="116"/>
        <v>0</v>
      </c>
      <c r="JJ27" s="21">
        <v>0</v>
      </c>
      <c r="JK27" s="21">
        <f t="shared" si="117"/>
        <v>0</v>
      </c>
      <c r="JL27" s="21">
        <v>0</v>
      </c>
      <c r="JM27" s="21">
        <f t="shared" si="118"/>
        <v>0</v>
      </c>
      <c r="JN27" s="21">
        <v>0</v>
      </c>
      <c r="JO27" s="21">
        <f t="shared" si="119"/>
        <v>0</v>
      </c>
      <c r="JP27" s="21">
        <f t="shared" si="28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1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2"/>
        <v>0</v>
      </c>
      <c r="KC27" s="21">
        <v>0</v>
      </c>
      <c r="KD27" s="21">
        <f t="shared" si="123"/>
        <v>0</v>
      </c>
      <c r="KE27" s="21">
        <v>0</v>
      </c>
      <c r="KF27" s="21">
        <f t="shared" si="124"/>
        <v>0</v>
      </c>
      <c r="KG27" s="21">
        <v>0</v>
      </c>
      <c r="KH27" s="21">
        <f t="shared" si="125"/>
        <v>0</v>
      </c>
      <c r="KI27" s="21">
        <v>0</v>
      </c>
      <c r="KJ27" s="21">
        <f t="shared" si="126"/>
        <v>0</v>
      </c>
      <c r="KK27" s="21">
        <v>0</v>
      </c>
      <c r="KL27" s="21">
        <f t="shared" si="127"/>
        <v>0</v>
      </c>
      <c r="KM27" s="21">
        <f t="shared" si="128"/>
        <v>0</v>
      </c>
      <c r="KN27" s="21"/>
      <c r="KO27" s="23">
        <f t="shared" si="297"/>
        <v>0</v>
      </c>
      <c r="KP27" s="22"/>
      <c r="KQ27" s="22"/>
      <c r="KR27" s="22"/>
      <c r="KS27" s="23">
        <v>0</v>
      </c>
      <c r="KT27" s="21">
        <f t="shared" si="261"/>
        <v>0</v>
      </c>
      <c r="KU27" s="21">
        <f t="shared" si="130"/>
        <v>0</v>
      </c>
      <c r="KV27" s="21">
        <v>0</v>
      </c>
      <c r="KW27" s="21">
        <f t="shared" si="131"/>
        <v>0</v>
      </c>
      <c r="KX27" s="21">
        <v>0</v>
      </c>
      <c r="KY27" s="21">
        <f t="shared" si="132"/>
        <v>0</v>
      </c>
      <c r="KZ27" s="21">
        <v>0</v>
      </c>
      <c r="LA27" s="21">
        <f t="shared" si="133"/>
        <v>0</v>
      </c>
      <c r="LB27" s="21">
        <v>0</v>
      </c>
      <c r="LC27" s="21">
        <f t="shared" si="134"/>
        <v>0</v>
      </c>
      <c r="LD27" s="21">
        <v>0</v>
      </c>
      <c r="LE27" s="21">
        <f t="shared" si="135"/>
        <v>0</v>
      </c>
      <c r="LF27" s="21">
        <f t="shared" si="28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7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8"/>
        <v>0</v>
      </c>
      <c r="LS27" s="21">
        <v>0</v>
      </c>
      <c r="LT27" s="21">
        <f t="shared" si="139"/>
        <v>0</v>
      </c>
      <c r="LU27" s="21">
        <v>0</v>
      </c>
      <c r="LV27" s="21">
        <f t="shared" si="140"/>
        <v>0</v>
      </c>
      <c r="LW27" s="21">
        <v>0</v>
      </c>
      <c r="LX27" s="21">
        <f t="shared" si="141"/>
        <v>0</v>
      </c>
      <c r="LY27" s="21">
        <v>0</v>
      </c>
      <c r="LZ27" s="21">
        <f t="shared" si="142"/>
        <v>0</v>
      </c>
      <c r="MA27" s="21">
        <v>0</v>
      </c>
      <c r="MB27" s="21">
        <f t="shared" si="143"/>
        <v>0</v>
      </c>
      <c r="MC27" s="21">
        <f t="shared" si="144"/>
        <v>0</v>
      </c>
      <c r="MD27" s="21"/>
      <c r="ME27" s="23">
        <f t="shared" si="298"/>
        <v>0</v>
      </c>
      <c r="MF27" s="22"/>
      <c r="MG27" s="22"/>
      <c r="MH27" s="22"/>
      <c r="MI27" s="23">
        <v>0</v>
      </c>
      <c r="MJ27" s="21">
        <f t="shared" si="262"/>
        <v>0</v>
      </c>
      <c r="MK27" s="21">
        <f t="shared" si="146"/>
        <v>0</v>
      </c>
      <c r="ML27" s="21">
        <v>0</v>
      </c>
      <c r="MM27" s="21">
        <f t="shared" si="147"/>
        <v>0</v>
      </c>
      <c r="MN27" s="21">
        <v>0</v>
      </c>
      <c r="MO27" s="21">
        <f t="shared" si="148"/>
        <v>0</v>
      </c>
      <c r="MP27" s="21">
        <v>0</v>
      </c>
      <c r="MQ27" s="21">
        <f t="shared" si="149"/>
        <v>0</v>
      </c>
      <c r="MR27" s="21">
        <v>0</v>
      </c>
      <c r="MS27" s="21">
        <f t="shared" si="150"/>
        <v>0</v>
      </c>
      <c r="MT27" s="21">
        <v>0</v>
      </c>
      <c r="MU27" s="21">
        <f t="shared" si="151"/>
        <v>0</v>
      </c>
      <c r="MV27" s="21">
        <f t="shared" si="28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3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4"/>
        <v>0</v>
      </c>
      <c r="NI27" s="21">
        <v>0</v>
      </c>
      <c r="NJ27" s="21">
        <f t="shared" si="155"/>
        <v>0</v>
      </c>
      <c r="NK27" s="21">
        <v>0</v>
      </c>
      <c r="NL27" s="21">
        <f t="shared" si="156"/>
        <v>0</v>
      </c>
      <c r="NM27" s="21">
        <v>0</v>
      </c>
      <c r="NN27" s="21">
        <f t="shared" si="157"/>
        <v>0</v>
      </c>
      <c r="NO27" s="21">
        <v>0</v>
      </c>
      <c r="NP27" s="21">
        <f t="shared" si="158"/>
        <v>0</v>
      </c>
      <c r="NQ27" s="21">
        <v>0</v>
      </c>
      <c r="NR27" s="21">
        <f t="shared" si="159"/>
        <v>0</v>
      </c>
      <c r="NS27" s="21">
        <f t="shared" si="160"/>
        <v>0</v>
      </c>
      <c r="NT27" s="21"/>
      <c r="NU27" s="23">
        <f t="shared" si="299"/>
        <v>0</v>
      </c>
      <c r="NV27" s="22"/>
      <c r="NW27" s="22"/>
      <c r="NX27" s="22"/>
      <c r="NY27" s="23">
        <v>0</v>
      </c>
      <c r="NZ27" s="21">
        <f t="shared" si="263"/>
        <v>0</v>
      </c>
      <c r="OA27" s="21">
        <f t="shared" si="162"/>
        <v>0</v>
      </c>
      <c r="OB27" s="21">
        <v>0</v>
      </c>
      <c r="OC27" s="21">
        <f t="shared" si="163"/>
        <v>0</v>
      </c>
      <c r="OD27" s="21">
        <v>0</v>
      </c>
      <c r="OE27" s="21">
        <f t="shared" si="164"/>
        <v>0</v>
      </c>
      <c r="OF27" s="21">
        <v>0</v>
      </c>
      <c r="OG27" s="21">
        <f t="shared" si="165"/>
        <v>0</v>
      </c>
      <c r="OH27" s="21">
        <v>0</v>
      </c>
      <c r="OI27" s="21">
        <f t="shared" si="166"/>
        <v>0</v>
      </c>
      <c r="OJ27" s="21">
        <v>0</v>
      </c>
      <c r="OK27" s="21">
        <f t="shared" si="167"/>
        <v>0</v>
      </c>
      <c r="OL27" s="21">
        <f t="shared" si="28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69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0"/>
        <v>0</v>
      </c>
      <c r="OY27" s="21">
        <v>0</v>
      </c>
      <c r="OZ27" s="21">
        <f t="shared" si="171"/>
        <v>0</v>
      </c>
      <c r="PA27" s="21">
        <v>0</v>
      </c>
      <c r="PB27" s="21">
        <f t="shared" si="172"/>
        <v>0</v>
      </c>
      <c r="PC27" s="21">
        <v>0</v>
      </c>
      <c r="PD27" s="21">
        <f t="shared" si="173"/>
        <v>0</v>
      </c>
      <c r="PE27" s="21">
        <v>0</v>
      </c>
      <c r="PF27" s="21">
        <f t="shared" si="174"/>
        <v>0</v>
      </c>
      <c r="PG27" s="21">
        <v>0</v>
      </c>
      <c r="PH27" s="21">
        <f t="shared" si="175"/>
        <v>0</v>
      </c>
      <c r="PI27" s="21">
        <f t="shared" si="176"/>
        <v>0</v>
      </c>
      <c r="PJ27" s="21"/>
      <c r="PK27" s="23">
        <f t="shared" si="300"/>
        <v>0</v>
      </c>
      <c r="PL27" s="22"/>
      <c r="PM27" s="22"/>
      <c r="PN27" s="22"/>
      <c r="PO27" s="23">
        <v>0</v>
      </c>
      <c r="PP27" s="21">
        <f t="shared" si="264"/>
        <v>0</v>
      </c>
      <c r="PQ27" s="21">
        <f t="shared" si="178"/>
        <v>0</v>
      </c>
      <c r="PR27" s="21">
        <v>0</v>
      </c>
      <c r="PS27" s="21">
        <f t="shared" si="179"/>
        <v>0</v>
      </c>
      <c r="PT27" s="21">
        <v>0</v>
      </c>
      <c r="PU27" s="21">
        <f t="shared" si="180"/>
        <v>0</v>
      </c>
      <c r="PV27" s="21">
        <v>0</v>
      </c>
      <c r="PW27" s="21">
        <f t="shared" si="181"/>
        <v>0</v>
      </c>
      <c r="PX27" s="21">
        <v>0</v>
      </c>
      <c r="PY27" s="21">
        <f t="shared" si="182"/>
        <v>0</v>
      </c>
      <c r="PZ27" s="21">
        <v>0</v>
      </c>
      <c r="QA27" s="21">
        <f t="shared" si="183"/>
        <v>0</v>
      </c>
      <c r="QB27" s="21">
        <f t="shared" si="28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5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6"/>
        <v>0</v>
      </c>
      <c r="QO27" s="21">
        <v>0</v>
      </c>
      <c r="QP27" s="21">
        <f t="shared" si="187"/>
        <v>0</v>
      </c>
      <c r="QQ27" s="21">
        <v>0</v>
      </c>
      <c r="QR27" s="21">
        <f t="shared" si="188"/>
        <v>0</v>
      </c>
      <c r="QS27" s="21">
        <v>0</v>
      </c>
      <c r="QT27" s="21">
        <f t="shared" si="189"/>
        <v>0</v>
      </c>
      <c r="QU27" s="21">
        <v>0</v>
      </c>
      <c r="QV27" s="21">
        <f t="shared" si="190"/>
        <v>0</v>
      </c>
      <c r="QW27" s="21">
        <v>0</v>
      </c>
      <c r="QX27" s="21">
        <f t="shared" si="191"/>
        <v>0</v>
      </c>
      <c r="QY27" s="21">
        <f t="shared" si="192"/>
        <v>0</v>
      </c>
      <c r="QZ27" s="21"/>
      <c r="RA27" s="23">
        <f t="shared" si="301"/>
        <v>0</v>
      </c>
      <c r="RB27" s="22"/>
      <c r="RC27" s="22"/>
      <c r="RD27" s="22"/>
      <c r="RE27" s="23">
        <v>0</v>
      </c>
      <c r="RF27" s="21">
        <f t="shared" si="265"/>
        <v>0</v>
      </c>
      <c r="RG27" s="21">
        <f t="shared" si="194"/>
        <v>0</v>
      </c>
      <c r="RH27" s="21">
        <v>0</v>
      </c>
      <c r="RI27" s="21">
        <f t="shared" si="195"/>
        <v>0</v>
      </c>
      <c r="RJ27" s="21">
        <v>0</v>
      </c>
      <c r="RK27" s="21">
        <f t="shared" si="196"/>
        <v>0</v>
      </c>
      <c r="RL27" s="21">
        <v>0</v>
      </c>
      <c r="RM27" s="21">
        <f t="shared" si="197"/>
        <v>0</v>
      </c>
      <c r="RN27" s="21">
        <v>0</v>
      </c>
      <c r="RO27" s="21">
        <f t="shared" si="198"/>
        <v>0</v>
      </c>
      <c r="RP27" s="21">
        <v>0</v>
      </c>
      <c r="RQ27" s="21">
        <f t="shared" si="199"/>
        <v>0</v>
      </c>
      <c r="RR27" s="21">
        <f t="shared" si="29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1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2"/>
        <v>0</v>
      </c>
      <c r="SE27" s="21">
        <v>0</v>
      </c>
      <c r="SF27" s="21">
        <f t="shared" si="203"/>
        <v>0</v>
      </c>
      <c r="SG27" s="21">
        <v>0</v>
      </c>
      <c r="SH27" s="21">
        <f t="shared" si="204"/>
        <v>0</v>
      </c>
      <c r="SI27" s="21">
        <v>0</v>
      </c>
      <c r="SJ27" s="21">
        <f t="shared" si="205"/>
        <v>0</v>
      </c>
      <c r="SK27" s="21">
        <v>0</v>
      </c>
      <c r="SL27" s="21">
        <f t="shared" si="206"/>
        <v>0</v>
      </c>
      <c r="SM27" s="21">
        <v>0</v>
      </c>
      <c r="SN27" s="21">
        <f t="shared" si="207"/>
        <v>0</v>
      </c>
      <c r="SO27" s="21">
        <f t="shared" si="208"/>
        <v>0</v>
      </c>
      <c r="SP27" s="21"/>
      <c r="SQ27" s="23">
        <f t="shared" si="302"/>
        <v>0</v>
      </c>
      <c r="SR27" s="22"/>
      <c r="SS27" s="22"/>
      <c r="ST27" s="22"/>
      <c r="SU27" s="23">
        <v>0</v>
      </c>
      <c r="SV27" s="21">
        <f t="shared" si="266"/>
        <v>0</v>
      </c>
      <c r="SW27" s="21">
        <f t="shared" si="210"/>
        <v>0</v>
      </c>
      <c r="SX27" s="21">
        <v>0</v>
      </c>
      <c r="SY27" s="21">
        <f t="shared" si="211"/>
        <v>0</v>
      </c>
      <c r="SZ27" s="21">
        <v>0</v>
      </c>
      <c r="TA27" s="21">
        <f t="shared" si="212"/>
        <v>0</v>
      </c>
      <c r="TB27" s="21">
        <v>0</v>
      </c>
      <c r="TC27" s="21">
        <f t="shared" si="213"/>
        <v>0</v>
      </c>
      <c r="TD27" s="21">
        <v>0</v>
      </c>
      <c r="TE27" s="21">
        <f t="shared" si="214"/>
        <v>0</v>
      </c>
      <c r="TF27" s="21">
        <v>0</v>
      </c>
      <c r="TG27" s="21">
        <f t="shared" si="215"/>
        <v>0</v>
      </c>
      <c r="TH27" s="21">
        <f t="shared" si="29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17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18"/>
        <v>0</v>
      </c>
      <c r="TU27" s="21">
        <v>0</v>
      </c>
      <c r="TV27" s="21">
        <f t="shared" si="219"/>
        <v>0</v>
      </c>
      <c r="TW27" s="21">
        <v>0</v>
      </c>
      <c r="TX27" s="21">
        <f t="shared" si="220"/>
        <v>0</v>
      </c>
      <c r="TY27" s="21">
        <v>0</v>
      </c>
      <c r="TZ27" s="21">
        <f t="shared" si="221"/>
        <v>0</v>
      </c>
      <c r="UA27" s="21">
        <v>0</v>
      </c>
      <c r="UB27" s="21">
        <f t="shared" si="222"/>
        <v>0</v>
      </c>
      <c r="UC27" s="21">
        <v>0</v>
      </c>
      <c r="UD27" s="21">
        <f t="shared" si="223"/>
        <v>0</v>
      </c>
      <c r="UE27" s="21">
        <f t="shared" si="224"/>
        <v>0</v>
      </c>
      <c r="UF27" s="21"/>
      <c r="UG27" s="23">
        <f t="shared" si="303"/>
        <v>0</v>
      </c>
      <c r="UH27" s="22"/>
      <c r="UI27" s="22"/>
      <c r="UJ27" s="22"/>
      <c r="UK27" s="23">
        <v>0</v>
      </c>
      <c r="UL27" s="21">
        <f t="shared" si="267"/>
        <v>0</v>
      </c>
      <c r="UM27" s="21">
        <f t="shared" si="226"/>
        <v>0</v>
      </c>
      <c r="UN27" s="21">
        <v>0</v>
      </c>
      <c r="UO27" s="21">
        <f t="shared" si="227"/>
        <v>0</v>
      </c>
      <c r="UP27" s="21">
        <v>0</v>
      </c>
      <c r="UQ27" s="21">
        <f t="shared" si="228"/>
        <v>0</v>
      </c>
      <c r="UR27" s="21">
        <v>0</v>
      </c>
      <c r="US27" s="21">
        <f t="shared" si="229"/>
        <v>0</v>
      </c>
      <c r="UT27" s="21">
        <v>0</v>
      </c>
      <c r="UU27" s="21">
        <f t="shared" si="230"/>
        <v>0</v>
      </c>
      <c r="UV27" s="21">
        <v>0</v>
      </c>
      <c r="UW27" s="21">
        <f t="shared" si="231"/>
        <v>0</v>
      </c>
      <c r="UX27" s="21">
        <f t="shared" si="29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33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34"/>
        <v>0</v>
      </c>
      <c r="VK27" s="21">
        <v>0</v>
      </c>
      <c r="VL27" s="21">
        <f t="shared" si="235"/>
        <v>0</v>
      </c>
      <c r="VM27" s="21">
        <v>0</v>
      </c>
      <c r="VN27" s="21">
        <f t="shared" si="236"/>
        <v>0</v>
      </c>
      <c r="VO27" s="21">
        <v>0</v>
      </c>
      <c r="VP27" s="21">
        <f t="shared" si="237"/>
        <v>0</v>
      </c>
      <c r="VQ27" s="21">
        <v>0</v>
      </c>
      <c r="VR27" s="21">
        <f t="shared" si="238"/>
        <v>0</v>
      </c>
      <c r="VS27" s="21">
        <v>0</v>
      </c>
      <c r="VT27" s="21">
        <f t="shared" si="239"/>
        <v>0</v>
      </c>
      <c r="VU27" s="21">
        <f t="shared" si="240"/>
        <v>0</v>
      </c>
      <c r="VV27" s="21"/>
      <c r="VW27" s="23">
        <f t="shared" si="304"/>
        <v>0</v>
      </c>
      <c r="VX27" s="24">
        <f t="shared" si="16"/>
        <v>0</v>
      </c>
      <c r="VY27" s="24">
        <f t="shared" si="17"/>
        <v>0</v>
      </c>
      <c r="VZ27" s="24">
        <f t="shared" si="241"/>
        <v>0</v>
      </c>
    </row>
    <row r="28" spans="1:598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8"/>
        <v>0</v>
      </c>
      <c r="M28" s="21">
        <f t="shared" si="19"/>
        <v>0</v>
      </c>
      <c r="N28" s="21">
        <v>0</v>
      </c>
      <c r="O28" s="21">
        <f t="shared" si="20"/>
        <v>0</v>
      </c>
      <c r="P28" s="21">
        <v>0</v>
      </c>
      <c r="Q28" s="21">
        <f t="shared" si="21"/>
        <v>0</v>
      </c>
      <c r="R28" s="21">
        <v>0</v>
      </c>
      <c r="S28" s="21">
        <f t="shared" si="22"/>
        <v>0</v>
      </c>
      <c r="T28" s="21">
        <v>0</v>
      </c>
      <c r="U28" s="21">
        <f t="shared" si="23"/>
        <v>0</v>
      </c>
      <c r="V28" s="21">
        <v>0</v>
      </c>
      <c r="W28" s="21">
        <f t="shared" si="24"/>
        <v>0</v>
      </c>
      <c r="X28" s="21">
        <f t="shared" si="25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6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7"/>
        <v>0</v>
      </c>
      <c r="AK28" s="21">
        <v>0</v>
      </c>
      <c r="AL28" s="21">
        <f t="shared" si="28"/>
        <v>0</v>
      </c>
      <c r="AM28" s="21">
        <v>0</v>
      </c>
      <c r="AN28" s="21">
        <f t="shared" si="29"/>
        <v>0</v>
      </c>
      <c r="AO28" s="21">
        <v>0</v>
      </c>
      <c r="AP28" s="21">
        <f t="shared" si="30"/>
        <v>0</v>
      </c>
      <c r="AQ28" s="21">
        <v>0</v>
      </c>
      <c r="AR28" s="21">
        <f t="shared" si="31"/>
        <v>0</v>
      </c>
      <c r="AS28" s="21">
        <v>0</v>
      </c>
      <c r="AT28" s="21">
        <f t="shared" si="32"/>
        <v>0</v>
      </c>
      <c r="AU28" s="21">
        <f t="shared" si="33"/>
        <v>0</v>
      </c>
      <c r="AV28" s="21"/>
      <c r="AW28" s="23">
        <f t="shared" si="242"/>
        <v>0</v>
      </c>
      <c r="AX28" s="22"/>
      <c r="AY28" s="22"/>
      <c r="AZ28" s="22"/>
      <c r="BA28" s="23">
        <v>0</v>
      </c>
      <c r="BB28" s="21">
        <f t="shared" si="255"/>
        <v>0</v>
      </c>
      <c r="BC28" s="21">
        <f t="shared" si="35"/>
        <v>0</v>
      </c>
      <c r="BD28" s="21">
        <v>0</v>
      </c>
      <c r="BE28" s="21">
        <f t="shared" si="36"/>
        <v>0</v>
      </c>
      <c r="BF28" s="21">
        <v>0</v>
      </c>
      <c r="BG28" s="21">
        <f t="shared" si="37"/>
        <v>0</v>
      </c>
      <c r="BH28" s="21">
        <v>0</v>
      </c>
      <c r="BI28" s="21">
        <f t="shared" si="38"/>
        <v>0</v>
      </c>
      <c r="BJ28" s="21">
        <v>0</v>
      </c>
      <c r="BK28" s="21">
        <f t="shared" si="39"/>
        <v>0</v>
      </c>
      <c r="BL28" s="21">
        <v>0</v>
      </c>
      <c r="BM28" s="21">
        <f t="shared" si="40"/>
        <v>0</v>
      </c>
      <c r="BN28" s="21">
        <f t="shared" si="28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2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3"/>
        <v>0</v>
      </c>
      <c r="CA28" s="21">
        <v>0</v>
      </c>
      <c r="CB28" s="21">
        <f t="shared" si="44"/>
        <v>0</v>
      </c>
      <c r="CC28" s="21">
        <v>0</v>
      </c>
      <c r="CD28" s="21">
        <f t="shared" si="45"/>
        <v>0</v>
      </c>
      <c r="CE28" s="21">
        <v>0</v>
      </c>
      <c r="CF28" s="21">
        <f t="shared" si="46"/>
        <v>0</v>
      </c>
      <c r="CG28" s="21">
        <v>0</v>
      </c>
      <c r="CH28" s="21">
        <f t="shared" si="47"/>
        <v>0</v>
      </c>
      <c r="CI28" s="21">
        <v>0</v>
      </c>
      <c r="CJ28" s="21">
        <f t="shared" si="48"/>
        <v>0</v>
      </c>
      <c r="CK28" s="21">
        <f t="shared" si="49"/>
        <v>0</v>
      </c>
      <c r="CL28" s="21"/>
      <c r="CM28" s="23">
        <f t="shared" si="293"/>
        <v>0</v>
      </c>
      <c r="CN28" s="22"/>
      <c r="CO28" s="22"/>
      <c r="CP28" s="22"/>
      <c r="CQ28" s="23">
        <v>0</v>
      </c>
      <c r="CR28" s="21">
        <f t="shared" si="256"/>
        <v>0</v>
      </c>
      <c r="CS28" s="21">
        <f t="shared" si="51"/>
        <v>0</v>
      </c>
      <c r="CT28" s="21">
        <v>0</v>
      </c>
      <c r="CU28" s="21">
        <f t="shared" si="52"/>
        <v>0</v>
      </c>
      <c r="CV28" s="21">
        <v>0</v>
      </c>
      <c r="CW28" s="21">
        <f t="shared" si="53"/>
        <v>0</v>
      </c>
      <c r="CX28" s="21">
        <v>0</v>
      </c>
      <c r="CY28" s="21">
        <f t="shared" si="54"/>
        <v>0</v>
      </c>
      <c r="CZ28" s="21">
        <v>0</v>
      </c>
      <c r="DA28" s="21">
        <f t="shared" si="55"/>
        <v>0</v>
      </c>
      <c r="DB28" s="21">
        <v>0</v>
      </c>
      <c r="DC28" s="21">
        <f t="shared" si="56"/>
        <v>0</v>
      </c>
      <c r="DD28" s="21">
        <f t="shared" si="28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8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59"/>
        <v>0</v>
      </c>
      <c r="DS28" s="21">
        <v>0</v>
      </c>
      <c r="DT28" s="21">
        <f t="shared" si="60"/>
        <v>0</v>
      </c>
      <c r="DU28" s="21">
        <v>0</v>
      </c>
      <c r="DV28" s="21">
        <f t="shared" si="61"/>
        <v>0</v>
      </c>
      <c r="DW28" s="21">
        <v>0</v>
      </c>
      <c r="DX28" s="21">
        <f t="shared" si="62"/>
        <v>0</v>
      </c>
      <c r="DY28" s="21">
        <v>0</v>
      </c>
      <c r="DZ28" s="21">
        <f t="shared" si="63"/>
        <v>0</v>
      </c>
      <c r="EA28" s="21">
        <f t="shared" si="64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57"/>
        <v>0</v>
      </c>
      <c r="EI28" s="21">
        <f t="shared" si="66"/>
        <v>0</v>
      </c>
      <c r="EJ28" s="21">
        <v>0</v>
      </c>
      <c r="EK28" s="21">
        <f t="shared" si="67"/>
        <v>0</v>
      </c>
      <c r="EL28" s="21">
        <v>0</v>
      </c>
      <c r="EM28" s="21">
        <f t="shared" si="68"/>
        <v>0</v>
      </c>
      <c r="EN28" s="21">
        <v>0</v>
      </c>
      <c r="EO28" s="21">
        <f t="shared" si="69"/>
        <v>0</v>
      </c>
      <c r="EP28" s="21">
        <v>0</v>
      </c>
      <c r="EQ28" s="21">
        <f t="shared" si="70"/>
        <v>0</v>
      </c>
      <c r="ER28" s="21">
        <v>0</v>
      </c>
      <c r="ES28" s="21">
        <f t="shared" si="71"/>
        <v>0</v>
      </c>
      <c r="ET28" s="21">
        <f t="shared" si="28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3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4"/>
        <v>0</v>
      </c>
      <c r="FG28" s="21">
        <v>0</v>
      </c>
      <c r="FH28" s="21">
        <f t="shared" si="75"/>
        <v>0</v>
      </c>
      <c r="FI28" s="21">
        <v>0</v>
      </c>
      <c r="FJ28" s="21">
        <f t="shared" si="76"/>
        <v>0</v>
      </c>
      <c r="FK28" s="21">
        <v>0</v>
      </c>
      <c r="FL28" s="21">
        <f t="shared" si="77"/>
        <v>0</v>
      </c>
      <c r="FM28" s="21">
        <v>0</v>
      </c>
      <c r="FN28" s="21">
        <f t="shared" si="78"/>
        <v>0</v>
      </c>
      <c r="FO28" s="21">
        <v>0</v>
      </c>
      <c r="FP28" s="21">
        <f t="shared" si="79"/>
        <v>0</v>
      </c>
      <c r="FQ28" s="21">
        <f t="shared" si="80"/>
        <v>0</v>
      </c>
      <c r="FR28" s="21"/>
      <c r="FS28" s="23">
        <f t="shared" si="294"/>
        <v>0</v>
      </c>
      <c r="FT28" s="22"/>
      <c r="FU28" s="22"/>
      <c r="FV28" s="22"/>
      <c r="FW28" s="23">
        <v>0</v>
      </c>
      <c r="FX28" s="21">
        <f t="shared" si="258"/>
        <v>0</v>
      </c>
      <c r="FY28" s="21">
        <f t="shared" si="82"/>
        <v>0</v>
      </c>
      <c r="FZ28" s="21">
        <v>0</v>
      </c>
      <c r="GA28" s="21">
        <f t="shared" si="83"/>
        <v>0</v>
      </c>
      <c r="GB28" s="21">
        <v>0</v>
      </c>
      <c r="GC28" s="21">
        <f t="shared" si="84"/>
        <v>0</v>
      </c>
      <c r="GD28" s="21">
        <v>0</v>
      </c>
      <c r="GE28" s="21">
        <f t="shared" si="85"/>
        <v>0</v>
      </c>
      <c r="GF28" s="21">
        <v>0</v>
      </c>
      <c r="GG28" s="21">
        <f t="shared" si="86"/>
        <v>0</v>
      </c>
      <c r="GH28" s="21">
        <v>0</v>
      </c>
      <c r="GI28" s="21">
        <f t="shared" si="87"/>
        <v>0</v>
      </c>
      <c r="GJ28" s="21">
        <f t="shared" si="28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89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0"/>
        <v>0</v>
      </c>
      <c r="GW28" s="21">
        <v>0</v>
      </c>
      <c r="GX28" s="21">
        <f t="shared" si="91"/>
        <v>0</v>
      </c>
      <c r="GY28" s="21">
        <v>0</v>
      </c>
      <c r="GZ28" s="21">
        <f t="shared" si="92"/>
        <v>0</v>
      </c>
      <c r="HA28" s="21">
        <v>0</v>
      </c>
      <c r="HB28" s="21">
        <f t="shared" si="93"/>
        <v>0</v>
      </c>
      <c r="HC28" s="21">
        <v>0</v>
      </c>
      <c r="HD28" s="21">
        <f t="shared" si="94"/>
        <v>0</v>
      </c>
      <c r="HE28" s="21">
        <v>0</v>
      </c>
      <c r="HF28" s="21">
        <f t="shared" si="95"/>
        <v>0</v>
      </c>
      <c r="HG28" s="21">
        <f t="shared" si="96"/>
        <v>0</v>
      </c>
      <c r="HH28" s="21"/>
      <c r="HI28" s="23">
        <f t="shared" si="295"/>
        <v>0</v>
      </c>
      <c r="HJ28" s="22"/>
      <c r="HK28" s="22"/>
      <c r="HL28" s="22"/>
      <c r="HM28" s="23">
        <v>0</v>
      </c>
      <c r="HN28" s="21">
        <f t="shared" si="259"/>
        <v>0</v>
      </c>
      <c r="HO28" s="21">
        <f t="shared" si="98"/>
        <v>0</v>
      </c>
      <c r="HP28" s="21">
        <v>0</v>
      </c>
      <c r="HQ28" s="21">
        <f t="shared" si="99"/>
        <v>0</v>
      </c>
      <c r="HR28" s="21">
        <v>0</v>
      </c>
      <c r="HS28" s="21">
        <f t="shared" si="100"/>
        <v>0</v>
      </c>
      <c r="HT28" s="21">
        <v>0</v>
      </c>
      <c r="HU28" s="21">
        <f t="shared" si="101"/>
        <v>0</v>
      </c>
      <c r="HV28" s="21">
        <v>0</v>
      </c>
      <c r="HW28" s="21">
        <f t="shared" si="102"/>
        <v>0</v>
      </c>
      <c r="HX28" s="21">
        <v>0</v>
      </c>
      <c r="HY28" s="21">
        <f t="shared" si="103"/>
        <v>0</v>
      </c>
      <c r="HZ28" s="21">
        <f t="shared" si="28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5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6"/>
        <v>0</v>
      </c>
      <c r="IM28" s="21">
        <v>0</v>
      </c>
      <c r="IN28" s="21">
        <f t="shared" si="107"/>
        <v>0</v>
      </c>
      <c r="IO28" s="21">
        <v>0</v>
      </c>
      <c r="IP28" s="21">
        <f t="shared" si="108"/>
        <v>0</v>
      </c>
      <c r="IQ28" s="21">
        <v>0</v>
      </c>
      <c r="IR28" s="21">
        <f t="shared" si="109"/>
        <v>0</v>
      </c>
      <c r="IS28" s="21">
        <v>0</v>
      </c>
      <c r="IT28" s="21">
        <f t="shared" si="110"/>
        <v>0</v>
      </c>
      <c r="IU28" s="21">
        <v>0</v>
      </c>
      <c r="IV28" s="21">
        <f t="shared" si="111"/>
        <v>0</v>
      </c>
      <c r="IW28" s="21">
        <f t="shared" si="112"/>
        <v>0</v>
      </c>
      <c r="IX28" s="21"/>
      <c r="IY28" s="23">
        <f t="shared" si="296"/>
        <v>0</v>
      </c>
      <c r="IZ28" s="22"/>
      <c r="JA28" s="22"/>
      <c r="JB28" s="22"/>
      <c r="JC28" s="23">
        <v>0</v>
      </c>
      <c r="JD28" s="21">
        <f t="shared" si="260"/>
        <v>0</v>
      </c>
      <c r="JE28" s="21">
        <f t="shared" si="114"/>
        <v>0</v>
      </c>
      <c r="JF28" s="21">
        <v>0</v>
      </c>
      <c r="JG28" s="21">
        <f t="shared" si="115"/>
        <v>0</v>
      </c>
      <c r="JH28" s="21">
        <v>0</v>
      </c>
      <c r="JI28" s="21">
        <f t="shared" si="116"/>
        <v>0</v>
      </c>
      <c r="JJ28" s="21">
        <v>0</v>
      </c>
      <c r="JK28" s="21">
        <f t="shared" si="117"/>
        <v>0</v>
      </c>
      <c r="JL28" s="21">
        <v>0</v>
      </c>
      <c r="JM28" s="21">
        <f t="shared" si="118"/>
        <v>0</v>
      </c>
      <c r="JN28" s="21">
        <v>0</v>
      </c>
      <c r="JO28" s="21">
        <f t="shared" si="119"/>
        <v>0</v>
      </c>
      <c r="JP28" s="21">
        <f t="shared" si="28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1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2"/>
        <v>0</v>
      </c>
      <c r="KC28" s="21">
        <v>0</v>
      </c>
      <c r="KD28" s="21">
        <f t="shared" si="123"/>
        <v>0</v>
      </c>
      <c r="KE28" s="21">
        <v>0</v>
      </c>
      <c r="KF28" s="21">
        <f t="shared" si="124"/>
        <v>0</v>
      </c>
      <c r="KG28" s="21">
        <v>0</v>
      </c>
      <c r="KH28" s="21">
        <f t="shared" si="125"/>
        <v>0</v>
      </c>
      <c r="KI28" s="21">
        <v>0</v>
      </c>
      <c r="KJ28" s="21">
        <f t="shared" si="126"/>
        <v>0</v>
      </c>
      <c r="KK28" s="21">
        <v>0</v>
      </c>
      <c r="KL28" s="21">
        <f t="shared" si="127"/>
        <v>0</v>
      </c>
      <c r="KM28" s="21">
        <f t="shared" si="128"/>
        <v>0</v>
      </c>
      <c r="KN28" s="21"/>
      <c r="KO28" s="23">
        <f t="shared" si="297"/>
        <v>0</v>
      </c>
      <c r="KP28" s="22"/>
      <c r="KQ28" s="22"/>
      <c r="KR28" s="22"/>
      <c r="KS28" s="23">
        <v>0</v>
      </c>
      <c r="KT28" s="21">
        <f t="shared" si="261"/>
        <v>0</v>
      </c>
      <c r="KU28" s="21">
        <f t="shared" si="130"/>
        <v>0</v>
      </c>
      <c r="KV28" s="21">
        <v>0</v>
      </c>
      <c r="KW28" s="21">
        <f t="shared" si="131"/>
        <v>0</v>
      </c>
      <c r="KX28" s="21">
        <v>0</v>
      </c>
      <c r="KY28" s="21">
        <f t="shared" si="132"/>
        <v>0</v>
      </c>
      <c r="KZ28" s="21">
        <v>0</v>
      </c>
      <c r="LA28" s="21">
        <f t="shared" si="133"/>
        <v>0</v>
      </c>
      <c r="LB28" s="21">
        <v>0</v>
      </c>
      <c r="LC28" s="21">
        <f t="shared" si="134"/>
        <v>0</v>
      </c>
      <c r="LD28" s="21">
        <v>0</v>
      </c>
      <c r="LE28" s="21">
        <f t="shared" si="135"/>
        <v>0</v>
      </c>
      <c r="LF28" s="21">
        <f t="shared" si="28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7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8"/>
        <v>0</v>
      </c>
      <c r="LS28" s="21">
        <v>0</v>
      </c>
      <c r="LT28" s="21">
        <f t="shared" si="139"/>
        <v>0</v>
      </c>
      <c r="LU28" s="21">
        <v>0</v>
      </c>
      <c r="LV28" s="21">
        <f t="shared" si="140"/>
        <v>0</v>
      </c>
      <c r="LW28" s="21">
        <v>0</v>
      </c>
      <c r="LX28" s="21">
        <f t="shared" si="141"/>
        <v>0</v>
      </c>
      <c r="LY28" s="21">
        <v>0</v>
      </c>
      <c r="LZ28" s="21">
        <f t="shared" si="142"/>
        <v>0</v>
      </c>
      <c r="MA28" s="21">
        <v>0</v>
      </c>
      <c r="MB28" s="21">
        <f t="shared" si="143"/>
        <v>0</v>
      </c>
      <c r="MC28" s="21">
        <f t="shared" si="144"/>
        <v>0</v>
      </c>
      <c r="MD28" s="21"/>
      <c r="ME28" s="23">
        <f t="shared" si="298"/>
        <v>0</v>
      </c>
      <c r="MF28" s="22"/>
      <c r="MG28" s="22"/>
      <c r="MH28" s="22"/>
      <c r="MI28" s="23">
        <v>0</v>
      </c>
      <c r="MJ28" s="21">
        <f t="shared" si="262"/>
        <v>0</v>
      </c>
      <c r="MK28" s="21">
        <f t="shared" si="146"/>
        <v>0</v>
      </c>
      <c r="ML28" s="21">
        <v>0</v>
      </c>
      <c r="MM28" s="21">
        <f t="shared" si="147"/>
        <v>0</v>
      </c>
      <c r="MN28" s="21">
        <v>0</v>
      </c>
      <c r="MO28" s="21">
        <f t="shared" si="148"/>
        <v>0</v>
      </c>
      <c r="MP28" s="21">
        <v>0</v>
      </c>
      <c r="MQ28" s="21">
        <f t="shared" si="149"/>
        <v>0</v>
      </c>
      <c r="MR28" s="21">
        <v>0</v>
      </c>
      <c r="MS28" s="21">
        <f t="shared" si="150"/>
        <v>0</v>
      </c>
      <c r="MT28" s="21">
        <v>0</v>
      </c>
      <c r="MU28" s="21">
        <f t="shared" si="151"/>
        <v>0</v>
      </c>
      <c r="MV28" s="21">
        <f t="shared" si="28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3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4"/>
        <v>0</v>
      </c>
      <c r="NI28" s="21">
        <v>0</v>
      </c>
      <c r="NJ28" s="21">
        <f t="shared" si="155"/>
        <v>0</v>
      </c>
      <c r="NK28" s="21">
        <v>0</v>
      </c>
      <c r="NL28" s="21">
        <f t="shared" si="156"/>
        <v>0</v>
      </c>
      <c r="NM28" s="21">
        <v>0</v>
      </c>
      <c r="NN28" s="21">
        <f t="shared" si="157"/>
        <v>0</v>
      </c>
      <c r="NO28" s="21">
        <v>0</v>
      </c>
      <c r="NP28" s="21">
        <f t="shared" si="158"/>
        <v>0</v>
      </c>
      <c r="NQ28" s="21">
        <v>0</v>
      </c>
      <c r="NR28" s="21">
        <f t="shared" si="159"/>
        <v>0</v>
      </c>
      <c r="NS28" s="21">
        <f t="shared" si="160"/>
        <v>0</v>
      </c>
      <c r="NT28" s="21"/>
      <c r="NU28" s="23">
        <f t="shared" si="299"/>
        <v>0</v>
      </c>
      <c r="NV28" s="22"/>
      <c r="NW28" s="22"/>
      <c r="NX28" s="22"/>
      <c r="NY28" s="23">
        <v>0</v>
      </c>
      <c r="NZ28" s="21">
        <f t="shared" si="263"/>
        <v>0</v>
      </c>
      <c r="OA28" s="21">
        <f t="shared" si="162"/>
        <v>0</v>
      </c>
      <c r="OB28" s="21">
        <v>0</v>
      </c>
      <c r="OC28" s="21">
        <f t="shared" si="163"/>
        <v>0</v>
      </c>
      <c r="OD28" s="21">
        <v>0</v>
      </c>
      <c r="OE28" s="21">
        <f t="shared" si="164"/>
        <v>0</v>
      </c>
      <c r="OF28" s="21">
        <v>0</v>
      </c>
      <c r="OG28" s="21">
        <f t="shared" si="165"/>
        <v>0</v>
      </c>
      <c r="OH28" s="21">
        <v>0</v>
      </c>
      <c r="OI28" s="21">
        <f t="shared" si="166"/>
        <v>0</v>
      </c>
      <c r="OJ28" s="21">
        <v>0</v>
      </c>
      <c r="OK28" s="21">
        <f t="shared" si="167"/>
        <v>0</v>
      </c>
      <c r="OL28" s="21">
        <f t="shared" si="28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69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0"/>
        <v>0</v>
      </c>
      <c r="OY28" s="21">
        <v>0</v>
      </c>
      <c r="OZ28" s="21">
        <f t="shared" si="171"/>
        <v>0</v>
      </c>
      <c r="PA28" s="21">
        <v>0</v>
      </c>
      <c r="PB28" s="21">
        <f t="shared" si="172"/>
        <v>0</v>
      </c>
      <c r="PC28" s="21">
        <v>0</v>
      </c>
      <c r="PD28" s="21">
        <f t="shared" si="173"/>
        <v>0</v>
      </c>
      <c r="PE28" s="21">
        <v>0</v>
      </c>
      <c r="PF28" s="21">
        <f t="shared" si="174"/>
        <v>0</v>
      </c>
      <c r="PG28" s="21">
        <v>0</v>
      </c>
      <c r="PH28" s="21">
        <f t="shared" si="175"/>
        <v>0</v>
      </c>
      <c r="PI28" s="21">
        <f t="shared" si="176"/>
        <v>0</v>
      </c>
      <c r="PJ28" s="21"/>
      <c r="PK28" s="23">
        <f t="shared" si="300"/>
        <v>0</v>
      </c>
      <c r="PL28" s="22"/>
      <c r="PM28" s="22"/>
      <c r="PN28" s="22"/>
      <c r="PO28" s="23">
        <v>0</v>
      </c>
      <c r="PP28" s="21">
        <f t="shared" si="264"/>
        <v>0</v>
      </c>
      <c r="PQ28" s="21">
        <f t="shared" si="178"/>
        <v>0</v>
      </c>
      <c r="PR28" s="21">
        <v>0</v>
      </c>
      <c r="PS28" s="21">
        <f t="shared" si="179"/>
        <v>0</v>
      </c>
      <c r="PT28" s="21">
        <v>0</v>
      </c>
      <c r="PU28" s="21">
        <f t="shared" si="180"/>
        <v>0</v>
      </c>
      <c r="PV28" s="21">
        <v>0</v>
      </c>
      <c r="PW28" s="21">
        <f t="shared" si="181"/>
        <v>0</v>
      </c>
      <c r="PX28" s="21">
        <v>0</v>
      </c>
      <c r="PY28" s="21">
        <f t="shared" si="182"/>
        <v>0</v>
      </c>
      <c r="PZ28" s="21">
        <v>0</v>
      </c>
      <c r="QA28" s="21">
        <f t="shared" si="183"/>
        <v>0</v>
      </c>
      <c r="QB28" s="21">
        <f t="shared" si="28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5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6"/>
        <v>0</v>
      </c>
      <c r="QO28" s="21">
        <v>0</v>
      </c>
      <c r="QP28" s="21">
        <f t="shared" si="187"/>
        <v>0</v>
      </c>
      <c r="QQ28" s="21">
        <v>0</v>
      </c>
      <c r="QR28" s="21">
        <f t="shared" si="188"/>
        <v>0</v>
      </c>
      <c r="QS28" s="21">
        <v>0</v>
      </c>
      <c r="QT28" s="21">
        <f t="shared" si="189"/>
        <v>0</v>
      </c>
      <c r="QU28" s="21">
        <v>0</v>
      </c>
      <c r="QV28" s="21">
        <f t="shared" si="190"/>
        <v>0</v>
      </c>
      <c r="QW28" s="21">
        <v>0</v>
      </c>
      <c r="QX28" s="21">
        <f t="shared" si="191"/>
        <v>0</v>
      </c>
      <c r="QY28" s="21">
        <f t="shared" si="192"/>
        <v>0</v>
      </c>
      <c r="QZ28" s="21"/>
      <c r="RA28" s="23">
        <f t="shared" si="301"/>
        <v>0</v>
      </c>
      <c r="RB28" s="22"/>
      <c r="RC28" s="22"/>
      <c r="RD28" s="22"/>
      <c r="RE28" s="23">
        <v>0</v>
      </c>
      <c r="RF28" s="21">
        <f t="shared" si="265"/>
        <v>0</v>
      </c>
      <c r="RG28" s="21">
        <f t="shared" si="194"/>
        <v>0</v>
      </c>
      <c r="RH28" s="21">
        <v>0</v>
      </c>
      <c r="RI28" s="21">
        <f t="shared" si="195"/>
        <v>0</v>
      </c>
      <c r="RJ28" s="21">
        <v>0</v>
      </c>
      <c r="RK28" s="21">
        <f t="shared" si="196"/>
        <v>0</v>
      </c>
      <c r="RL28" s="21">
        <v>0</v>
      </c>
      <c r="RM28" s="21">
        <f t="shared" si="197"/>
        <v>0</v>
      </c>
      <c r="RN28" s="21">
        <v>0</v>
      </c>
      <c r="RO28" s="21">
        <f t="shared" si="198"/>
        <v>0</v>
      </c>
      <c r="RP28" s="21">
        <v>0</v>
      </c>
      <c r="RQ28" s="21">
        <f t="shared" si="199"/>
        <v>0</v>
      </c>
      <c r="RR28" s="21">
        <f t="shared" si="29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1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2"/>
        <v>0</v>
      </c>
      <c r="SE28" s="21">
        <v>0</v>
      </c>
      <c r="SF28" s="21">
        <f t="shared" si="203"/>
        <v>0</v>
      </c>
      <c r="SG28" s="21">
        <v>0</v>
      </c>
      <c r="SH28" s="21">
        <f t="shared" si="204"/>
        <v>0</v>
      </c>
      <c r="SI28" s="21">
        <v>0</v>
      </c>
      <c r="SJ28" s="21">
        <f t="shared" si="205"/>
        <v>0</v>
      </c>
      <c r="SK28" s="21">
        <v>0</v>
      </c>
      <c r="SL28" s="21">
        <f t="shared" si="206"/>
        <v>0</v>
      </c>
      <c r="SM28" s="21">
        <v>0</v>
      </c>
      <c r="SN28" s="21">
        <f t="shared" si="207"/>
        <v>0</v>
      </c>
      <c r="SO28" s="21">
        <f t="shared" si="208"/>
        <v>0</v>
      </c>
      <c r="SP28" s="21"/>
      <c r="SQ28" s="23">
        <f t="shared" si="302"/>
        <v>0</v>
      </c>
      <c r="SR28" s="22"/>
      <c r="SS28" s="22"/>
      <c r="ST28" s="22"/>
      <c r="SU28" s="23">
        <v>0</v>
      </c>
      <c r="SV28" s="21">
        <f t="shared" si="266"/>
        <v>0</v>
      </c>
      <c r="SW28" s="21">
        <f t="shared" si="210"/>
        <v>0</v>
      </c>
      <c r="SX28" s="21">
        <v>0</v>
      </c>
      <c r="SY28" s="21">
        <f t="shared" si="211"/>
        <v>0</v>
      </c>
      <c r="SZ28" s="21">
        <v>0</v>
      </c>
      <c r="TA28" s="21">
        <f t="shared" si="212"/>
        <v>0</v>
      </c>
      <c r="TB28" s="21">
        <v>0</v>
      </c>
      <c r="TC28" s="21">
        <f t="shared" si="213"/>
        <v>0</v>
      </c>
      <c r="TD28" s="21">
        <v>0</v>
      </c>
      <c r="TE28" s="21">
        <f t="shared" si="214"/>
        <v>0</v>
      </c>
      <c r="TF28" s="21">
        <v>0</v>
      </c>
      <c r="TG28" s="21">
        <f t="shared" si="215"/>
        <v>0</v>
      </c>
      <c r="TH28" s="21">
        <f t="shared" si="29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17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18"/>
        <v>0</v>
      </c>
      <c r="TU28" s="21">
        <v>0</v>
      </c>
      <c r="TV28" s="21">
        <f t="shared" si="219"/>
        <v>0</v>
      </c>
      <c r="TW28" s="21">
        <v>0</v>
      </c>
      <c r="TX28" s="21">
        <f t="shared" si="220"/>
        <v>0</v>
      </c>
      <c r="TY28" s="21">
        <v>0</v>
      </c>
      <c r="TZ28" s="21">
        <f t="shared" si="221"/>
        <v>0</v>
      </c>
      <c r="UA28" s="21">
        <v>0</v>
      </c>
      <c r="UB28" s="21">
        <f t="shared" si="222"/>
        <v>0</v>
      </c>
      <c r="UC28" s="21">
        <v>0</v>
      </c>
      <c r="UD28" s="21">
        <f t="shared" si="223"/>
        <v>0</v>
      </c>
      <c r="UE28" s="21">
        <f t="shared" si="224"/>
        <v>0</v>
      </c>
      <c r="UF28" s="21"/>
      <c r="UG28" s="23">
        <f t="shared" si="303"/>
        <v>0</v>
      </c>
      <c r="UH28" s="22"/>
      <c r="UI28" s="22"/>
      <c r="UJ28" s="22"/>
      <c r="UK28" s="23">
        <v>0</v>
      </c>
      <c r="UL28" s="21">
        <f t="shared" si="267"/>
        <v>0</v>
      </c>
      <c r="UM28" s="21">
        <f t="shared" si="226"/>
        <v>0</v>
      </c>
      <c r="UN28" s="21">
        <v>0</v>
      </c>
      <c r="UO28" s="21">
        <f t="shared" si="227"/>
        <v>0</v>
      </c>
      <c r="UP28" s="21">
        <v>0</v>
      </c>
      <c r="UQ28" s="21">
        <f t="shared" si="228"/>
        <v>0</v>
      </c>
      <c r="UR28" s="21">
        <v>0</v>
      </c>
      <c r="US28" s="21">
        <f t="shared" si="229"/>
        <v>0</v>
      </c>
      <c r="UT28" s="21">
        <v>0</v>
      </c>
      <c r="UU28" s="21">
        <f t="shared" si="230"/>
        <v>0</v>
      </c>
      <c r="UV28" s="21">
        <v>0</v>
      </c>
      <c r="UW28" s="21">
        <f t="shared" si="231"/>
        <v>0</v>
      </c>
      <c r="UX28" s="21">
        <f t="shared" si="29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33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34"/>
        <v>0</v>
      </c>
      <c r="VK28" s="21">
        <v>0</v>
      </c>
      <c r="VL28" s="21">
        <f t="shared" si="235"/>
        <v>0</v>
      </c>
      <c r="VM28" s="21">
        <v>0</v>
      </c>
      <c r="VN28" s="21">
        <f t="shared" si="236"/>
        <v>0</v>
      </c>
      <c r="VO28" s="21">
        <v>0</v>
      </c>
      <c r="VP28" s="21">
        <f t="shared" si="237"/>
        <v>0</v>
      </c>
      <c r="VQ28" s="21">
        <v>0</v>
      </c>
      <c r="VR28" s="21">
        <f t="shared" si="238"/>
        <v>0</v>
      </c>
      <c r="VS28" s="21">
        <v>0</v>
      </c>
      <c r="VT28" s="21">
        <f t="shared" si="239"/>
        <v>0</v>
      </c>
      <c r="VU28" s="21">
        <f t="shared" si="240"/>
        <v>0</v>
      </c>
      <c r="VV28" s="21"/>
      <c r="VW28" s="23">
        <f t="shared" si="304"/>
        <v>0</v>
      </c>
      <c r="VX28" s="24">
        <f t="shared" si="16"/>
        <v>0</v>
      </c>
      <c r="VY28" s="24">
        <f t="shared" si="17"/>
        <v>0</v>
      </c>
      <c r="VZ28" s="24">
        <f t="shared" si="241"/>
        <v>0</v>
      </c>
    </row>
    <row r="29" spans="1:598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8"/>
        <v>0</v>
      </c>
      <c r="M29" s="21">
        <f t="shared" si="19"/>
        <v>0</v>
      </c>
      <c r="N29" s="21">
        <v>0</v>
      </c>
      <c r="O29" s="21">
        <f t="shared" si="20"/>
        <v>0</v>
      </c>
      <c r="P29" s="21">
        <v>0</v>
      </c>
      <c r="Q29" s="21">
        <f t="shared" si="21"/>
        <v>0</v>
      </c>
      <c r="R29" s="21">
        <v>0</v>
      </c>
      <c r="S29" s="21">
        <f t="shared" si="22"/>
        <v>0</v>
      </c>
      <c r="T29" s="21">
        <v>0</v>
      </c>
      <c r="U29" s="21">
        <f t="shared" si="23"/>
        <v>0</v>
      </c>
      <c r="V29" s="21">
        <v>0</v>
      </c>
      <c r="W29" s="21">
        <f t="shared" si="24"/>
        <v>0</v>
      </c>
      <c r="X29" s="21">
        <f t="shared" si="25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6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7"/>
        <v>0</v>
      </c>
      <c r="AK29" s="21">
        <v>0</v>
      </c>
      <c r="AL29" s="21">
        <f t="shared" si="28"/>
        <v>0</v>
      </c>
      <c r="AM29" s="21">
        <v>0</v>
      </c>
      <c r="AN29" s="21">
        <f t="shared" si="29"/>
        <v>0</v>
      </c>
      <c r="AO29" s="21">
        <v>0</v>
      </c>
      <c r="AP29" s="21">
        <f t="shared" si="30"/>
        <v>0</v>
      </c>
      <c r="AQ29" s="21">
        <v>0</v>
      </c>
      <c r="AR29" s="21">
        <f t="shared" si="31"/>
        <v>0</v>
      </c>
      <c r="AS29" s="21">
        <v>0</v>
      </c>
      <c r="AT29" s="21">
        <f t="shared" si="32"/>
        <v>0</v>
      </c>
      <c r="AU29" s="21">
        <f t="shared" si="33"/>
        <v>0</v>
      </c>
      <c r="AV29" s="21"/>
      <c r="AW29" s="23">
        <f t="shared" si="242"/>
        <v>0</v>
      </c>
      <c r="AX29" s="22"/>
      <c r="AY29" s="22"/>
      <c r="AZ29" s="22"/>
      <c r="BA29" s="23">
        <v>0</v>
      </c>
      <c r="BB29" s="21">
        <f t="shared" si="255"/>
        <v>0</v>
      </c>
      <c r="BC29" s="21">
        <f t="shared" si="35"/>
        <v>0</v>
      </c>
      <c r="BD29" s="21">
        <v>0</v>
      </c>
      <c r="BE29" s="21">
        <f t="shared" si="36"/>
        <v>0</v>
      </c>
      <c r="BF29" s="21">
        <v>0</v>
      </c>
      <c r="BG29" s="21">
        <f t="shared" si="37"/>
        <v>0</v>
      </c>
      <c r="BH29" s="21">
        <v>0</v>
      </c>
      <c r="BI29" s="21">
        <f t="shared" si="38"/>
        <v>0</v>
      </c>
      <c r="BJ29" s="21">
        <v>0</v>
      </c>
      <c r="BK29" s="21">
        <f t="shared" si="39"/>
        <v>0</v>
      </c>
      <c r="BL29" s="21">
        <v>0</v>
      </c>
      <c r="BM29" s="21">
        <f t="shared" si="40"/>
        <v>0</v>
      </c>
      <c r="BN29" s="21">
        <f t="shared" si="28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2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3"/>
        <v>0</v>
      </c>
      <c r="CA29" s="21">
        <v>0</v>
      </c>
      <c r="CB29" s="21">
        <f t="shared" si="44"/>
        <v>0</v>
      </c>
      <c r="CC29" s="21">
        <v>0</v>
      </c>
      <c r="CD29" s="21">
        <f t="shared" si="45"/>
        <v>0</v>
      </c>
      <c r="CE29" s="21">
        <v>0</v>
      </c>
      <c r="CF29" s="21">
        <f t="shared" si="46"/>
        <v>0</v>
      </c>
      <c r="CG29" s="21">
        <v>0</v>
      </c>
      <c r="CH29" s="21">
        <f t="shared" si="47"/>
        <v>0</v>
      </c>
      <c r="CI29" s="21">
        <v>0</v>
      </c>
      <c r="CJ29" s="21">
        <f t="shared" si="48"/>
        <v>0</v>
      </c>
      <c r="CK29" s="21">
        <f t="shared" si="49"/>
        <v>0</v>
      </c>
      <c r="CL29" s="21"/>
      <c r="CM29" s="23">
        <f t="shared" si="293"/>
        <v>0</v>
      </c>
      <c r="CN29" s="22"/>
      <c r="CO29" s="22"/>
      <c r="CP29" s="22"/>
      <c r="CQ29" s="23">
        <v>0</v>
      </c>
      <c r="CR29" s="21">
        <f t="shared" si="256"/>
        <v>0</v>
      </c>
      <c r="CS29" s="21">
        <f t="shared" si="51"/>
        <v>0</v>
      </c>
      <c r="CT29" s="21">
        <v>0</v>
      </c>
      <c r="CU29" s="21">
        <f t="shared" si="52"/>
        <v>0</v>
      </c>
      <c r="CV29" s="21">
        <v>0</v>
      </c>
      <c r="CW29" s="21">
        <f t="shared" si="53"/>
        <v>0</v>
      </c>
      <c r="CX29" s="21">
        <v>0</v>
      </c>
      <c r="CY29" s="21">
        <f t="shared" si="54"/>
        <v>0</v>
      </c>
      <c r="CZ29" s="21">
        <v>0</v>
      </c>
      <c r="DA29" s="21">
        <f t="shared" si="55"/>
        <v>0</v>
      </c>
      <c r="DB29" s="21">
        <v>0</v>
      </c>
      <c r="DC29" s="21">
        <f t="shared" si="56"/>
        <v>0</v>
      </c>
      <c r="DD29" s="21">
        <f t="shared" si="28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8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59"/>
        <v>0</v>
      </c>
      <c r="DS29" s="21">
        <v>0</v>
      </c>
      <c r="DT29" s="21">
        <f t="shared" si="60"/>
        <v>0</v>
      </c>
      <c r="DU29" s="21">
        <v>0</v>
      </c>
      <c r="DV29" s="21">
        <f t="shared" si="61"/>
        <v>0</v>
      </c>
      <c r="DW29" s="21">
        <v>0</v>
      </c>
      <c r="DX29" s="21">
        <f t="shared" si="62"/>
        <v>0</v>
      </c>
      <c r="DY29" s="21">
        <v>0</v>
      </c>
      <c r="DZ29" s="21">
        <f t="shared" si="63"/>
        <v>0</v>
      </c>
      <c r="EA29" s="21">
        <f t="shared" si="64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57"/>
        <v>0</v>
      </c>
      <c r="EI29" s="21">
        <f t="shared" si="66"/>
        <v>0</v>
      </c>
      <c r="EJ29" s="21">
        <v>0</v>
      </c>
      <c r="EK29" s="21">
        <f t="shared" si="67"/>
        <v>0</v>
      </c>
      <c r="EL29" s="21">
        <v>0</v>
      </c>
      <c r="EM29" s="21">
        <f t="shared" si="68"/>
        <v>0</v>
      </c>
      <c r="EN29" s="21">
        <v>0</v>
      </c>
      <c r="EO29" s="21">
        <f t="shared" si="69"/>
        <v>0</v>
      </c>
      <c r="EP29" s="21">
        <v>0</v>
      </c>
      <c r="EQ29" s="21">
        <f t="shared" si="70"/>
        <v>0</v>
      </c>
      <c r="ER29" s="21">
        <v>0</v>
      </c>
      <c r="ES29" s="21">
        <f t="shared" si="71"/>
        <v>0</v>
      </c>
      <c r="ET29" s="21">
        <f t="shared" si="28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3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4"/>
        <v>0</v>
      </c>
      <c r="FG29" s="21">
        <v>0</v>
      </c>
      <c r="FH29" s="21">
        <f t="shared" si="75"/>
        <v>0</v>
      </c>
      <c r="FI29" s="21">
        <v>0</v>
      </c>
      <c r="FJ29" s="21">
        <f t="shared" si="76"/>
        <v>0</v>
      </c>
      <c r="FK29" s="21">
        <v>0</v>
      </c>
      <c r="FL29" s="21">
        <f t="shared" si="77"/>
        <v>0</v>
      </c>
      <c r="FM29" s="21">
        <v>0</v>
      </c>
      <c r="FN29" s="21">
        <f t="shared" si="78"/>
        <v>0</v>
      </c>
      <c r="FO29" s="21">
        <v>0</v>
      </c>
      <c r="FP29" s="21">
        <f t="shared" si="79"/>
        <v>0</v>
      </c>
      <c r="FQ29" s="21">
        <f t="shared" si="80"/>
        <v>0</v>
      </c>
      <c r="FR29" s="21"/>
      <c r="FS29" s="23">
        <f t="shared" si="294"/>
        <v>0</v>
      </c>
      <c r="FT29" s="22"/>
      <c r="FU29" s="22"/>
      <c r="FV29" s="22"/>
      <c r="FW29" s="23">
        <v>0</v>
      </c>
      <c r="FX29" s="21">
        <f t="shared" si="258"/>
        <v>0</v>
      </c>
      <c r="FY29" s="21">
        <f t="shared" si="82"/>
        <v>0</v>
      </c>
      <c r="FZ29" s="21">
        <v>0</v>
      </c>
      <c r="GA29" s="21">
        <f t="shared" si="83"/>
        <v>0</v>
      </c>
      <c r="GB29" s="21">
        <v>0</v>
      </c>
      <c r="GC29" s="21">
        <f t="shared" si="84"/>
        <v>0</v>
      </c>
      <c r="GD29" s="21">
        <v>0</v>
      </c>
      <c r="GE29" s="21">
        <f t="shared" si="85"/>
        <v>0</v>
      </c>
      <c r="GF29" s="21">
        <v>0</v>
      </c>
      <c r="GG29" s="21">
        <f t="shared" si="86"/>
        <v>0</v>
      </c>
      <c r="GH29" s="21">
        <v>0</v>
      </c>
      <c r="GI29" s="21">
        <f t="shared" si="87"/>
        <v>0</v>
      </c>
      <c r="GJ29" s="21">
        <f t="shared" si="28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89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0"/>
        <v>0</v>
      </c>
      <c r="GW29" s="21">
        <v>0</v>
      </c>
      <c r="GX29" s="21">
        <f t="shared" si="91"/>
        <v>0</v>
      </c>
      <c r="GY29" s="21">
        <v>0</v>
      </c>
      <c r="GZ29" s="21">
        <f t="shared" si="92"/>
        <v>0</v>
      </c>
      <c r="HA29" s="21">
        <v>0</v>
      </c>
      <c r="HB29" s="21">
        <f t="shared" si="93"/>
        <v>0</v>
      </c>
      <c r="HC29" s="21">
        <v>0</v>
      </c>
      <c r="HD29" s="21">
        <f t="shared" si="94"/>
        <v>0</v>
      </c>
      <c r="HE29" s="21">
        <v>0</v>
      </c>
      <c r="HF29" s="21">
        <f t="shared" si="95"/>
        <v>0</v>
      </c>
      <c r="HG29" s="21">
        <f t="shared" si="96"/>
        <v>0</v>
      </c>
      <c r="HH29" s="21"/>
      <c r="HI29" s="23">
        <f t="shared" si="295"/>
        <v>0</v>
      </c>
      <c r="HJ29" s="22"/>
      <c r="HK29" s="22"/>
      <c r="HL29" s="22"/>
      <c r="HM29" s="23">
        <v>0</v>
      </c>
      <c r="HN29" s="21">
        <f t="shared" si="259"/>
        <v>0</v>
      </c>
      <c r="HO29" s="21">
        <f t="shared" si="98"/>
        <v>0</v>
      </c>
      <c r="HP29" s="21">
        <v>0</v>
      </c>
      <c r="HQ29" s="21">
        <f t="shared" si="99"/>
        <v>0</v>
      </c>
      <c r="HR29" s="21">
        <v>0</v>
      </c>
      <c r="HS29" s="21">
        <f t="shared" si="100"/>
        <v>0</v>
      </c>
      <c r="HT29" s="21">
        <v>0</v>
      </c>
      <c r="HU29" s="21">
        <f t="shared" si="101"/>
        <v>0</v>
      </c>
      <c r="HV29" s="21">
        <v>0</v>
      </c>
      <c r="HW29" s="21">
        <f t="shared" si="102"/>
        <v>0</v>
      </c>
      <c r="HX29" s="21">
        <v>0</v>
      </c>
      <c r="HY29" s="21">
        <f t="shared" si="103"/>
        <v>0</v>
      </c>
      <c r="HZ29" s="21">
        <f t="shared" si="28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5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6"/>
        <v>0</v>
      </c>
      <c r="IM29" s="21">
        <v>0</v>
      </c>
      <c r="IN29" s="21">
        <f t="shared" si="107"/>
        <v>0</v>
      </c>
      <c r="IO29" s="21">
        <v>0</v>
      </c>
      <c r="IP29" s="21">
        <f t="shared" si="108"/>
        <v>0</v>
      </c>
      <c r="IQ29" s="21">
        <v>0</v>
      </c>
      <c r="IR29" s="21">
        <f t="shared" si="109"/>
        <v>0</v>
      </c>
      <c r="IS29" s="21">
        <v>0</v>
      </c>
      <c r="IT29" s="21">
        <f t="shared" si="110"/>
        <v>0</v>
      </c>
      <c r="IU29" s="21">
        <v>0</v>
      </c>
      <c r="IV29" s="21">
        <f t="shared" si="111"/>
        <v>0</v>
      </c>
      <c r="IW29" s="21">
        <f t="shared" si="112"/>
        <v>0</v>
      </c>
      <c r="IX29" s="21"/>
      <c r="IY29" s="23">
        <f t="shared" si="296"/>
        <v>0</v>
      </c>
      <c r="IZ29" s="22"/>
      <c r="JA29" s="22"/>
      <c r="JB29" s="22"/>
      <c r="JC29" s="23">
        <v>0</v>
      </c>
      <c r="JD29" s="21">
        <f t="shared" si="260"/>
        <v>0</v>
      </c>
      <c r="JE29" s="21">
        <f t="shared" si="114"/>
        <v>0</v>
      </c>
      <c r="JF29" s="21">
        <v>0</v>
      </c>
      <c r="JG29" s="21">
        <f t="shared" si="115"/>
        <v>0</v>
      </c>
      <c r="JH29" s="21">
        <v>0</v>
      </c>
      <c r="JI29" s="21">
        <f t="shared" si="116"/>
        <v>0</v>
      </c>
      <c r="JJ29" s="21">
        <v>0</v>
      </c>
      <c r="JK29" s="21">
        <f t="shared" si="117"/>
        <v>0</v>
      </c>
      <c r="JL29" s="21">
        <v>0</v>
      </c>
      <c r="JM29" s="21">
        <f t="shared" si="118"/>
        <v>0</v>
      </c>
      <c r="JN29" s="21">
        <v>0</v>
      </c>
      <c r="JO29" s="21">
        <f t="shared" si="119"/>
        <v>0</v>
      </c>
      <c r="JP29" s="21">
        <f t="shared" si="28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1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2"/>
        <v>0</v>
      </c>
      <c r="KC29" s="21">
        <v>0</v>
      </c>
      <c r="KD29" s="21">
        <f t="shared" si="123"/>
        <v>0</v>
      </c>
      <c r="KE29" s="21">
        <v>0</v>
      </c>
      <c r="KF29" s="21">
        <f t="shared" si="124"/>
        <v>0</v>
      </c>
      <c r="KG29" s="21">
        <v>0</v>
      </c>
      <c r="KH29" s="21">
        <f t="shared" si="125"/>
        <v>0</v>
      </c>
      <c r="KI29" s="21">
        <v>0</v>
      </c>
      <c r="KJ29" s="21">
        <f t="shared" si="126"/>
        <v>0</v>
      </c>
      <c r="KK29" s="21">
        <v>0</v>
      </c>
      <c r="KL29" s="21">
        <f t="shared" si="127"/>
        <v>0</v>
      </c>
      <c r="KM29" s="21">
        <f t="shared" si="128"/>
        <v>0</v>
      </c>
      <c r="KN29" s="21"/>
      <c r="KO29" s="23">
        <f t="shared" si="297"/>
        <v>0</v>
      </c>
      <c r="KP29" s="22"/>
      <c r="KQ29" s="22"/>
      <c r="KR29" s="22"/>
      <c r="KS29" s="23">
        <v>0</v>
      </c>
      <c r="KT29" s="21">
        <f t="shared" si="261"/>
        <v>0</v>
      </c>
      <c r="KU29" s="21">
        <f t="shared" si="130"/>
        <v>0</v>
      </c>
      <c r="KV29" s="21">
        <v>0</v>
      </c>
      <c r="KW29" s="21">
        <f t="shared" si="131"/>
        <v>0</v>
      </c>
      <c r="KX29" s="21">
        <v>0</v>
      </c>
      <c r="KY29" s="21">
        <f t="shared" si="132"/>
        <v>0</v>
      </c>
      <c r="KZ29" s="21">
        <v>0</v>
      </c>
      <c r="LA29" s="21">
        <f t="shared" si="133"/>
        <v>0</v>
      </c>
      <c r="LB29" s="21">
        <v>0</v>
      </c>
      <c r="LC29" s="21">
        <f t="shared" si="134"/>
        <v>0</v>
      </c>
      <c r="LD29" s="21">
        <v>0</v>
      </c>
      <c r="LE29" s="21">
        <f t="shared" si="135"/>
        <v>0</v>
      </c>
      <c r="LF29" s="21">
        <f t="shared" si="28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7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8"/>
        <v>0</v>
      </c>
      <c r="LS29" s="21">
        <v>0</v>
      </c>
      <c r="LT29" s="21">
        <f t="shared" si="139"/>
        <v>0</v>
      </c>
      <c r="LU29" s="21">
        <v>0</v>
      </c>
      <c r="LV29" s="21">
        <f t="shared" si="140"/>
        <v>0</v>
      </c>
      <c r="LW29" s="21">
        <v>0</v>
      </c>
      <c r="LX29" s="21">
        <f t="shared" si="141"/>
        <v>0</v>
      </c>
      <c r="LY29" s="21">
        <v>0</v>
      </c>
      <c r="LZ29" s="21">
        <f t="shared" si="142"/>
        <v>0</v>
      </c>
      <c r="MA29" s="21">
        <v>0</v>
      </c>
      <c r="MB29" s="21">
        <f t="shared" si="143"/>
        <v>0</v>
      </c>
      <c r="MC29" s="21">
        <f t="shared" si="144"/>
        <v>0</v>
      </c>
      <c r="MD29" s="21"/>
      <c r="ME29" s="23">
        <f t="shared" si="298"/>
        <v>0</v>
      </c>
      <c r="MF29" s="22"/>
      <c r="MG29" s="22"/>
      <c r="MH29" s="22"/>
      <c r="MI29" s="23">
        <v>0</v>
      </c>
      <c r="MJ29" s="21">
        <f t="shared" si="262"/>
        <v>0</v>
      </c>
      <c r="MK29" s="21">
        <f t="shared" si="146"/>
        <v>0</v>
      </c>
      <c r="ML29" s="21">
        <v>0</v>
      </c>
      <c r="MM29" s="21">
        <f t="shared" si="147"/>
        <v>0</v>
      </c>
      <c r="MN29" s="21">
        <v>0</v>
      </c>
      <c r="MO29" s="21">
        <f t="shared" si="148"/>
        <v>0</v>
      </c>
      <c r="MP29" s="21">
        <v>0</v>
      </c>
      <c r="MQ29" s="21">
        <f t="shared" si="149"/>
        <v>0</v>
      </c>
      <c r="MR29" s="21">
        <v>0</v>
      </c>
      <c r="MS29" s="21">
        <f t="shared" si="150"/>
        <v>0</v>
      </c>
      <c r="MT29" s="21">
        <v>0</v>
      </c>
      <c r="MU29" s="21">
        <f t="shared" si="151"/>
        <v>0</v>
      </c>
      <c r="MV29" s="21">
        <f t="shared" si="28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3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4"/>
        <v>0</v>
      </c>
      <c r="NI29" s="21">
        <v>0</v>
      </c>
      <c r="NJ29" s="21">
        <f t="shared" si="155"/>
        <v>0</v>
      </c>
      <c r="NK29" s="21">
        <v>0</v>
      </c>
      <c r="NL29" s="21">
        <f t="shared" si="156"/>
        <v>0</v>
      </c>
      <c r="NM29" s="21">
        <v>0</v>
      </c>
      <c r="NN29" s="21">
        <f t="shared" si="157"/>
        <v>0</v>
      </c>
      <c r="NO29" s="21">
        <v>0</v>
      </c>
      <c r="NP29" s="21">
        <f t="shared" si="158"/>
        <v>0</v>
      </c>
      <c r="NQ29" s="21">
        <v>0</v>
      </c>
      <c r="NR29" s="21">
        <f t="shared" si="159"/>
        <v>0</v>
      </c>
      <c r="NS29" s="21">
        <f t="shared" si="160"/>
        <v>0</v>
      </c>
      <c r="NT29" s="21"/>
      <c r="NU29" s="23">
        <f t="shared" si="299"/>
        <v>0</v>
      </c>
      <c r="NV29" s="22"/>
      <c r="NW29" s="22"/>
      <c r="NX29" s="22"/>
      <c r="NY29" s="23">
        <v>0</v>
      </c>
      <c r="NZ29" s="21">
        <f t="shared" si="263"/>
        <v>0</v>
      </c>
      <c r="OA29" s="21">
        <f t="shared" si="162"/>
        <v>0</v>
      </c>
      <c r="OB29" s="21">
        <v>0</v>
      </c>
      <c r="OC29" s="21">
        <f t="shared" si="163"/>
        <v>0</v>
      </c>
      <c r="OD29" s="21">
        <v>0</v>
      </c>
      <c r="OE29" s="21">
        <f t="shared" si="164"/>
        <v>0</v>
      </c>
      <c r="OF29" s="21">
        <v>0</v>
      </c>
      <c r="OG29" s="21">
        <f t="shared" si="165"/>
        <v>0</v>
      </c>
      <c r="OH29" s="21">
        <v>0</v>
      </c>
      <c r="OI29" s="21">
        <f t="shared" si="166"/>
        <v>0</v>
      </c>
      <c r="OJ29" s="21">
        <v>0</v>
      </c>
      <c r="OK29" s="21">
        <f t="shared" si="167"/>
        <v>0</v>
      </c>
      <c r="OL29" s="21">
        <f t="shared" si="28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69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0"/>
        <v>0</v>
      </c>
      <c r="OY29" s="21">
        <v>0</v>
      </c>
      <c r="OZ29" s="21">
        <f t="shared" si="171"/>
        <v>0</v>
      </c>
      <c r="PA29" s="21">
        <v>0</v>
      </c>
      <c r="PB29" s="21">
        <f t="shared" si="172"/>
        <v>0</v>
      </c>
      <c r="PC29" s="21">
        <v>0</v>
      </c>
      <c r="PD29" s="21">
        <f t="shared" si="173"/>
        <v>0</v>
      </c>
      <c r="PE29" s="21">
        <v>0</v>
      </c>
      <c r="PF29" s="21">
        <f t="shared" si="174"/>
        <v>0</v>
      </c>
      <c r="PG29" s="21">
        <v>0</v>
      </c>
      <c r="PH29" s="21">
        <f t="shared" si="175"/>
        <v>0</v>
      </c>
      <c r="PI29" s="21">
        <f t="shared" si="176"/>
        <v>0</v>
      </c>
      <c r="PJ29" s="21"/>
      <c r="PK29" s="23">
        <f t="shared" si="300"/>
        <v>0</v>
      </c>
      <c r="PL29" s="22"/>
      <c r="PM29" s="22"/>
      <c r="PN29" s="22"/>
      <c r="PO29" s="23">
        <v>0</v>
      </c>
      <c r="PP29" s="21">
        <f t="shared" si="264"/>
        <v>0</v>
      </c>
      <c r="PQ29" s="21">
        <f t="shared" si="178"/>
        <v>0</v>
      </c>
      <c r="PR29" s="21">
        <v>0</v>
      </c>
      <c r="PS29" s="21">
        <f t="shared" si="179"/>
        <v>0</v>
      </c>
      <c r="PT29" s="21">
        <v>0</v>
      </c>
      <c r="PU29" s="21">
        <f t="shared" si="180"/>
        <v>0</v>
      </c>
      <c r="PV29" s="21">
        <v>0</v>
      </c>
      <c r="PW29" s="21">
        <f t="shared" si="181"/>
        <v>0</v>
      </c>
      <c r="PX29" s="21">
        <v>0</v>
      </c>
      <c r="PY29" s="21">
        <f t="shared" si="182"/>
        <v>0</v>
      </c>
      <c r="PZ29" s="21">
        <v>0</v>
      </c>
      <c r="QA29" s="21">
        <f t="shared" si="183"/>
        <v>0</v>
      </c>
      <c r="QB29" s="21">
        <f t="shared" si="28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5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6"/>
        <v>0</v>
      </c>
      <c r="QO29" s="21">
        <v>0</v>
      </c>
      <c r="QP29" s="21">
        <f t="shared" si="187"/>
        <v>0</v>
      </c>
      <c r="QQ29" s="21">
        <v>0</v>
      </c>
      <c r="QR29" s="21">
        <f t="shared" si="188"/>
        <v>0</v>
      </c>
      <c r="QS29" s="21">
        <v>0</v>
      </c>
      <c r="QT29" s="21">
        <f t="shared" si="189"/>
        <v>0</v>
      </c>
      <c r="QU29" s="21">
        <v>0</v>
      </c>
      <c r="QV29" s="21">
        <f t="shared" si="190"/>
        <v>0</v>
      </c>
      <c r="QW29" s="21">
        <v>0</v>
      </c>
      <c r="QX29" s="21">
        <f t="shared" si="191"/>
        <v>0</v>
      </c>
      <c r="QY29" s="21">
        <f t="shared" si="192"/>
        <v>0</v>
      </c>
      <c r="QZ29" s="21"/>
      <c r="RA29" s="23">
        <f t="shared" si="301"/>
        <v>0</v>
      </c>
      <c r="RB29" s="22"/>
      <c r="RC29" s="22"/>
      <c r="RD29" s="22"/>
      <c r="RE29" s="23">
        <v>0</v>
      </c>
      <c r="RF29" s="21">
        <f t="shared" si="265"/>
        <v>0</v>
      </c>
      <c r="RG29" s="21">
        <f t="shared" si="194"/>
        <v>0</v>
      </c>
      <c r="RH29" s="21">
        <v>0</v>
      </c>
      <c r="RI29" s="21">
        <f t="shared" si="195"/>
        <v>0</v>
      </c>
      <c r="RJ29" s="21">
        <v>0</v>
      </c>
      <c r="RK29" s="21">
        <f t="shared" si="196"/>
        <v>0</v>
      </c>
      <c r="RL29" s="21">
        <v>0</v>
      </c>
      <c r="RM29" s="21">
        <f t="shared" si="197"/>
        <v>0</v>
      </c>
      <c r="RN29" s="21">
        <v>0</v>
      </c>
      <c r="RO29" s="21">
        <f t="shared" si="198"/>
        <v>0</v>
      </c>
      <c r="RP29" s="21">
        <v>0</v>
      </c>
      <c r="RQ29" s="21">
        <f t="shared" si="199"/>
        <v>0</v>
      </c>
      <c r="RR29" s="21">
        <f t="shared" si="29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1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2"/>
        <v>0</v>
      </c>
      <c r="SE29" s="21">
        <v>0</v>
      </c>
      <c r="SF29" s="21">
        <f t="shared" si="203"/>
        <v>0</v>
      </c>
      <c r="SG29" s="21">
        <v>0</v>
      </c>
      <c r="SH29" s="21">
        <f t="shared" si="204"/>
        <v>0</v>
      </c>
      <c r="SI29" s="21">
        <v>0</v>
      </c>
      <c r="SJ29" s="21">
        <f t="shared" si="205"/>
        <v>0</v>
      </c>
      <c r="SK29" s="21">
        <v>0</v>
      </c>
      <c r="SL29" s="21">
        <f t="shared" si="206"/>
        <v>0</v>
      </c>
      <c r="SM29" s="21">
        <v>0</v>
      </c>
      <c r="SN29" s="21">
        <f t="shared" si="207"/>
        <v>0</v>
      </c>
      <c r="SO29" s="21">
        <f t="shared" si="208"/>
        <v>0</v>
      </c>
      <c r="SP29" s="21"/>
      <c r="SQ29" s="23">
        <f t="shared" si="302"/>
        <v>0</v>
      </c>
      <c r="SR29" s="22"/>
      <c r="SS29" s="22"/>
      <c r="ST29" s="22"/>
      <c r="SU29" s="23">
        <v>0</v>
      </c>
      <c r="SV29" s="21">
        <f t="shared" si="266"/>
        <v>0</v>
      </c>
      <c r="SW29" s="21">
        <f t="shared" si="210"/>
        <v>0</v>
      </c>
      <c r="SX29" s="21">
        <v>0</v>
      </c>
      <c r="SY29" s="21">
        <f t="shared" si="211"/>
        <v>0</v>
      </c>
      <c r="SZ29" s="21">
        <v>0</v>
      </c>
      <c r="TA29" s="21">
        <f t="shared" si="212"/>
        <v>0</v>
      </c>
      <c r="TB29" s="21">
        <v>0</v>
      </c>
      <c r="TC29" s="21">
        <f t="shared" si="213"/>
        <v>0</v>
      </c>
      <c r="TD29" s="21">
        <v>0</v>
      </c>
      <c r="TE29" s="21">
        <f t="shared" si="214"/>
        <v>0</v>
      </c>
      <c r="TF29" s="21">
        <v>0</v>
      </c>
      <c r="TG29" s="21">
        <f t="shared" si="215"/>
        <v>0</v>
      </c>
      <c r="TH29" s="21">
        <f t="shared" si="29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17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18"/>
        <v>0</v>
      </c>
      <c r="TU29" s="21">
        <v>0</v>
      </c>
      <c r="TV29" s="21">
        <f t="shared" si="219"/>
        <v>0</v>
      </c>
      <c r="TW29" s="21">
        <v>0</v>
      </c>
      <c r="TX29" s="21">
        <f t="shared" si="220"/>
        <v>0</v>
      </c>
      <c r="TY29" s="21">
        <v>0</v>
      </c>
      <c r="TZ29" s="21">
        <f t="shared" si="221"/>
        <v>0</v>
      </c>
      <c r="UA29" s="21">
        <v>0</v>
      </c>
      <c r="UB29" s="21">
        <f t="shared" si="222"/>
        <v>0</v>
      </c>
      <c r="UC29" s="21">
        <v>0</v>
      </c>
      <c r="UD29" s="21">
        <f t="shared" si="223"/>
        <v>0</v>
      </c>
      <c r="UE29" s="21">
        <f t="shared" si="224"/>
        <v>0</v>
      </c>
      <c r="UF29" s="21"/>
      <c r="UG29" s="23">
        <f t="shared" si="303"/>
        <v>0</v>
      </c>
      <c r="UH29" s="22"/>
      <c r="UI29" s="22"/>
      <c r="UJ29" s="22"/>
      <c r="UK29" s="23">
        <v>0</v>
      </c>
      <c r="UL29" s="21">
        <f t="shared" si="267"/>
        <v>0</v>
      </c>
      <c r="UM29" s="21">
        <f t="shared" si="226"/>
        <v>0</v>
      </c>
      <c r="UN29" s="21">
        <v>0</v>
      </c>
      <c r="UO29" s="21">
        <f t="shared" si="227"/>
        <v>0</v>
      </c>
      <c r="UP29" s="21">
        <v>0</v>
      </c>
      <c r="UQ29" s="21">
        <f t="shared" si="228"/>
        <v>0</v>
      </c>
      <c r="UR29" s="21">
        <v>0</v>
      </c>
      <c r="US29" s="21">
        <f t="shared" si="229"/>
        <v>0</v>
      </c>
      <c r="UT29" s="21">
        <v>0</v>
      </c>
      <c r="UU29" s="21">
        <f t="shared" si="230"/>
        <v>0</v>
      </c>
      <c r="UV29" s="21">
        <v>0</v>
      </c>
      <c r="UW29" s="21">
        <f t="shared" si="231"/>
        <v>0</v>
      </c>
      <c r="UX29" s="21">
        <f t="shared" si="29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33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34"/>
        <v>0</v>
      </c>
      <c r="VK29" s="21">
        <v>0</v>
      </c>
      <c r="VL29" s="21">
        <f t="shared" si="235"/>
        <v>0</v>
      </c>
      <c r="VM29" s="21">
        <v>0</v>
      </c>
      <c r="VN29" s="21">
        <f t="shared" si="236"/>
        <v>0</v>
      </c>
      <c r="VO29" s="21">
        <v>0</v>
      </c>
      <c r="VP29" s="21">
        <f t="shared" si="237"/>
        <v>0</v>
      </c>
      <c r="VQ29" s="21">
        <v>0</v>
      </c>
      <c r="VR29" s="21">
        <f t="shared" si="238"/>
        <v>0</v>
      </c>
      <c r="VS29" s="21">
        <v>0</v>
      </c>
      <c r="VT29" s="21">
        <f t="shared" si="239"/>
        <v>0</v>
      </c>
      <c r="VU29" s="21">
        <f t="shared" si="240"/>
        <v>0</v>
      </c>
      <c r="VV29" s="21"/>
      <c r="VW29" s="23">
        <f t="shared" si="304"/>
        <v>0</v>
      </c>
      <c r="VX29" s="24">
        <f t="shared" si="16"/>
        <v>0</v>
      </c>
      <c r="VY29" s="24">
        <f t="shared" si="17"/>
        <v>0</v>
      </c>
      <c r="VZ29" s="24">
        <f t="shared" si="241"/>
        <v>0</v>
      </c>
    </row>
    <row r="30" spans="1:598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8"/>
        <v>0</v>
      </c>
      <c r="M30" s="21">
        <f t="shared" si="19"/>
        <v>0</v>
      </c>
      <c r="N30" s="21">
        <v>0</v>
      </c>
      <c r="O30" s="21">
        <f t="shared" si="20"/>
        <v>0</v>
      </c>
      <c r="P30" s="21">
        <v>0</v>
      </c>
      <c r="Q30" s="21">
        <f t="shared" si="21"/>
        <v>0</v>
      </c>
      <c r="R30" s="21">
        <v>0</v>
      </c>
      <c r="S30" s="21">
        <f t="shared" si="22"/>
        <v>0</v>
      </c>
      <c r="T30" s="21">
        <v>0</v>
      </c>
      <c r="U30" s="21">
        <f t="shared" si="23"/>
        <v>0</v>
      </c>
      <c r="V30" s="21">
        <v>0</v>
      </c>
      <c r="W30" s="21">
        <f t="shared" si="24"/>
        <v>0</v>
      </c>
      <c r="X30" s="21">
        <f t="shared" si="25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6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7"/>
        <v>0</v>
      </c>
      <c r="AK30" s="21">
        <v>0</v>
      </c>
      <c r="AL30" s="21">
        <f t="shared" si="28"/>
        <v>0</v>
      </c>
      <c r="AM30" s="21">
        <v>0</v>
      </c>
      <c r="AN30" s="21">
        <f t="shared" si="29"/>
        <v>0</v>
      </c>
      <c r="AO30" s="21">
        <v>0</v>
      </c>
      <c r="AP30" s="21">
        <f t="shared" si="30"/>
        <v>0</v>
      </c>
      <c r="AQ30" s="21">
        <v>0</v>
      </c>
      <c r="AR30" s="21">
        <f t="shared" si="31"/>
        <v>0</v>
      </c>
      <c r="AS30" s="21">
        <v>0</v>
      </c>
      <c r="AT30" s="21">
        <f t="shared" si="32"/>
        <v>0</v>
      </c>
      <c r="AU30" s="21">
        <f t="shared" si="33"/>
        <v>0</v>
      </c>
      <c r="AV30" s="21"/>
      <c r="AW30" s="23">
        <f t="shared" si="242"/>
        <v>0</v>
      </c>
      <c r="AX30" s="22"/>
      <c r="AY30" s="22"/>
      <c r="AZ30" s="22"/>
      <c r="BA30" s="23">
        <v>0</v>
      </c>
      <c r="BB30" s="21">
        <f t="shared" si="255"/>
        <v>0</v>
      </c>
      <c r="BC30" s="21">
        <f t="shared" si="35"/>
        <v>0</v>
      </c>
      <c r="BD30" s="21">
        <v>0</v>
      </c>
      <c r="BE30" s="21">
        <f t="shared" si="36"/>
        <v>0</v>
      </c>
      <c r="BF30" s="21">
        <v>0</v>
      </c>
      <c r="BG30" s="21">
        <f t="shared" si="37"/>
        <v>0</v>
      </c>
      <c r="BH30" s="21">
        <v>0</v>
      </c>
      <c r="BI30" s="21">
        <f t="shared" si="38"/>
        <v>0</v>
      </c>
      <c r="BJ30" s="21">
        <v>0</v>
      </c>
      <c r="BK30" s="21">
        <f t="shared" si="39"/>
        <v>0</v>
      </c>
      <c r="BL30" s="21">
        <v>0</v>
      </c>
      <c r="BM30" s="21">
        <f t="shared" si="40"/>
        <v>0</v>
      </c>
      <c r="BN30" s="21">
        <f t="shared" si="28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2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3"/>
        <v>0</v>
      </c>
      <c r="CA30" s="21">
        <v>0</v>
      </c>
      <c r="CB30" s="21">
        <f t="shared" si="44"/>
        <v>0</v>
      </c>
      <c r="CC30" s="21">
        <v>0</v>
      </c>
      <c r="CD30" s="21">
        <f t="shared" si="45"/>
        <v>0</v>
      </c>
      <c r="CE30" s="21">
        <v>0</v>
      </c>
      <c r="CF30" s="21">
        <f t="shared" si="46"/>
        <v>0</v>
      </c>
      <c r="CG30" s="21">
        <v>0</v>
      </c>
      <c r="CH30" s="21">
        <f t="shared" si="47"/>
        <v>0</v>
      </c>
      <c r="CI30" s="21">
        <v>0</v>
      </c>
      <c r="CJ30" s="21">
        <f t="shared" si="48"/>
        <v>0</v>
      </c>
      <c r="CK30" s="21">
        <f t="shared" si="49"/>
        <v>0</v>
      </c>
      <c r="CL30" s="21"/>
      <c r="CM30" s="23">
        <f t="shared" si="293"/>
        <v>0</v>
      </c>
      <c r="CN30" s="22"/>
      <c r="CO30" s="22"/>
      <c r="CP30" s="22"/>
      <c r="CQ30" s="23">
        <v>0</v>
      </c>
      <c r="CR30" s="21">
        <f t="shared" si="256"/>
        <v>0</v>
      </c>
      <c r="CS30" s="21">
        <f t="shared" si="51"/>
        <v>0</v>
      </c>
      <c r="CT30" s="21">
        <v>0</v>
      </c>
      <c r="CU30" s="21">
        <f t="shared" si="52"/>
        <v>0</v>
      </c>
      <c r="CV30" s="21">
        <v>0</v>
      </c>
      <c r="CW30" s="21">
        <f t="shared" si="53"/>
        <v>0</v>
      </c>
      <c r="CX30" s="21">
        <v>0</v>
      </c>
      <c r="CY30" s="21">
        <f t="shared" si="54"/>
        <v>0</v>
      </c>
      <c r="CZ30" s="21">
        <v>0</v>
      </c>
      <c r="DA30" s="21">
        <f t="shared" si="55"/>
        <v>0</v>
      </c>
      <c r="DB30" s="21">
        <v>0</v>
      </c>
      <c r="DC30" s="21">
        <f t="shared" si="56"/>
        <v>0</v>
      </c>
      <c r="DD30" s="21">
        <f t="shared" si="28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8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59"/>
        <v>0</v>
      </c>
      <c r="DS30" s="21">
        <v>0</v>
      </c>
      <c r="DT30" s="21">
        <f t="shared" si="60"/>
        <v>0</v>
      </c>
      <c r="DU30" s="21">
        <v>0</v>
      </c>
      <c r="DV30" s="21">
        <f t="shared" si="61"/>
        <v>0</v>
      </c>
      <c r="DW30" s="21">
        <v>0</v>
      </c>
      <c r="DX30" s="21">
        <f t="shared" si="62"/>
        <v>0</v>
      </c>
      <c r="DY30" s="21">
        <v>0</v>
      </c>
      <c r="DZ30" s="21">
        <f t="shared" si="63"/>
        <v>0</v>
      </c>
      <c r="EA30" s="21">
        <f t="shared" si="64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57"/>
        <v>0</v>
      </c>
      <c r="EI30" s="21">
        <f t="shared" si="66"/>
        <v>0</v>
      </c>
      <c r="EJ30" s="21">
        <v>0</v>
      </c>
      <c r="EK30" s="21">
        <f t="shared" si="67"/>
        <v>0</v>
      </c>
      <c r="EL30" s="21">
        <v>0</v>
      </c>
      <c r="EM30" s="21">
        <f t="shared" si="68"/>
        <v>0</v>
      </c>
      <c r="EN30" s="21">
        <v>0</v>
      </c>
      <c r="EO30" s="21">
        <f t="shared" si="69"/>
        <v>0</v>
      </c>
      <c r="EP30" s="21">
        <v>0</v>
      </c>
      <c r="EQ30" s="21">
        <f t="shared" si="70"/>
        <v>0</v>
      </c>
      <c r="ER30" s="21">
        <v>0</v>
      </c>
      <c r="ES30" s="21">
        <f t="shared" si="71"/>
        <v>0</v>
      </c>
      <c r="ET30" s="21">
        <f t="shared" si="28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3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4"/>
        <v>0</v>
      </c>
      <c r="FG30" s="21">
        <v>0</v>
      </c>
      <c r="FH30" s="21">
        <f t="shared" si="75"/>
        <v>0</v>
      </c>
      <c r="FI30" s="21">
        <v>0</v>
      </c>
      <c r="FJ30" s="21">
        <f t="shared" si="76"/>
        <v>0</v>
      </c>
      <c r="FK30" s="21">
        <v>0</v>
      </c>
      <c r="FL30" s="21">
        <f t="shared" si="77"/>
        <v>0</v>
      </c>
      <c r="FM30" s="21">
        <v>0</v>
      </c>
      <c r="FN30" s="21">
        <f t="shared" si="78"/>
        <v>0</v>
      </c>
      <c r="FO30" s="21">
        <v>0</v>
      </c>
      <c r="FP30" s="21">
        <f t="shared" si="79"/>
        <v>0</v>
      </c>
      <c r="FQ30" s="21">
        <f t="shared" si="80"/>
        <v>0</v>
      </c>
      <c r="FR30" s="21"/>
      <c r="FS30" s="23">
        <f t="shared" si="294"/>
        <v>0</v>
      </c>
      <c r="FT30" s="22"/>
      <c r="FU30" s="22"/>
      <c r="FV30" s="22"/>
      <c r="FW30" s="23">
        <v>0</v>
      </c>
      <c r="FX30" s="21">
        <f t="shared" si="258"/>
        <v>0</v>
      </c>
      <c r="FY30" s="21">
        <f t="shared" si="82"/>
        <v>0</v>
      </c>
      <c r="FZ30" s="21">
        <v>0</v>
      </c>
      <c r="GA30" s="21">
        <f t="shared" si="83"/>
        <v>0</v>
      </c>
      <c r="GB30" s="21">
        <v>0</v>
      </c>
      <c r="GC30" s="21">
        <f t="shared" si="84"/>
        <v>0</v>
      </c>
      <c r="GD30" s="21">
        <v>0</v>
      </c>
      <c r="GE30" s="21">
        <f t="shared" si="85"/>
        <v>0</v>
      </c>
      <c r="GF30" s="21">
        <v>0</v>
      </c>
      <c r="GG30" s="21">
        <f t="shared" si="86"/>
        <v>0</v>
      </c>
      <c r="GH30" s="21">
        <v>0</v>
      </c>
      <c r="GI30" s="21">
        <f t="shared" si="87"/>
        <v>0</v>
      </c>
      <c r="GJ30" s="21">
        <f t="shared" si="28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89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0"/>
        <v>0</v>
      </c>
      <c r="GW30" s="21">
        <v>0</v>
      </c>
      <c r="GX30" s="21">
        <f t="shared" si="91"/>
        <v>0</v>
      </c>
      <c r="GY30" s="21">
        <v>0</v>
      </c>
      <c r="GZ30" s="21">
        <f t="shared" si="92"/>
        <v>0</v>
      </c>
      <c r="HA30" s="21">
        <v>0</v>
      </c>
      <c r="HB30" s="21">
        <f t="shared" si="93"/>
        <v>0</v>
      </c>
      <c r="HC30" s="21">
        <v>0</v>
      </c>
      <c r="HD30" s="21">
        <f t="shared" si="94"/>
        <v>0</v>
      </c>
      <c r="HE30" s="21">
        <v>0</v>
      </c>
      <c r="HF30" s="21">
        <f t="shared" si="95"/>
        <v>0</v>
      </c>
      <c r="HG30" s="21">
        <f t="shared" si="96"/>
        <v>0</v>
      </c>
      <c r="HH30" s="21"/>
      <c r="HI30" s="23">
        <f t="shared" si="295"/>
        <v>0</v>
      </c>
      <c r="HJ30" s="22"/>
      <c r="HK30" s="22"/>
      <c r="HL30" s="22"/>
      <c r="HM30" s="23">
        <v>0</v>
      </c>
      <c r="HN30" s="21">
        <f t="shared" si="259"/>
        <v>0</v>
      </c>
      <c r="HO30" s="21">
        <f t="shared" si="98"/>
        <v>0</v>
      </c>
      <c r="HP30" s="21">
        <v>0</v>
      </c>
      <c r="HQ30" s="21">
        <f t="shared" si="99"/>
        <v>0</v>
      </c>
      <c r="HR30" s="21">
        <v>0</v>
      </c>
      <c r="HS30" s="21">
        <f t="shared" si="100"/>
        <v>0</v>
      </c>
      <c r="HT30" s="21">
        <v>0</v>
      </c>
      <c r="HU30" s="21">
        <f t="shared" si="101"/>
        <v>0</v>
      </c>
      <c r="HV30" s="21">
        <v>0</v>
      </c>
      <c r="HW30" s="21">
        <f t="shared" si="102"/>
        <v>0</v>
      </c>
      <c r="HX30" s="21">
        <v>0</v>
      </c>
      <c r="HY30" s="21">
        <f t="shared" si="103"/>
        <v>0</v>
      </c>
      <c r="HZ30" s="21">
        <f t="shared" si="28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5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6"/>
        <v>0</v>
      </c>
      <c r="IM30" s="21">
        <v>0</v>
      </c>
      <c r="IN30" s="21">
        <f t="shared" si="107"/>
        <v>0</v>
      </c>
      <c r="IO30" s="21">
        <v>0</v>
      </c>
      <c r="IP30" s="21">
        <f t="shared" si="108"/>
        <v>0</v>
      </c>
      <c r="IQ30" s="21">
        <v>0</v>
      </c>
      <c r="IR30" s="21">
        <f t="shared" si="109"/>
        <v>0</v>
      </c>
      <c r="IS30" s="21">
        <v>0</v>
      </c>
      <c r="IT30" s="21">
        <f t="shared" si="110"/>
        <v>0</v>
      </c>
      <c r="IU30" s="21">
        <v>0</v>
      </c>
      <c r="IV30" s="21">
        <f t="shared" si="111"/>
        <v>0</v>
      </c>
      <c r="IW30" s="21">
        <f t="shared" si="112"/>
        <v>0</v>
      </c>
      <c r="IX30" s="21"/>
      <c r="IY30" s="23">
        <f t="shared" si="296"/>
        <v>0</v>
      </c>
      <c r="IZ30" s="22"/>
      <c r="JA30" s="22"/>
      <c r="JB30" s="22"/>
      <c r="JC30" s="23">
        <v>0</v>
      </c>
      <c r="JD30" s="21">
        <f t="shared" si="260"/>
        <v>0</v>
      </c>
      <c r="JE30" s="21">
        <f t="shared" si="114"/>
        <v>0</v>
      </c>
      <c r="JF30" s="21">
        <v>0</v>
      </c>
      <c r="JG30" s="21">
        <f t="shared" si="115"/>
        <v>0</v>
      </c>
      <c r="JH30" s="21">
        <v>0</v>
      </c>
      <c r="JI30" s="21">
        <f t="shared" si="116"/>
        <v>0</v>
      </c>
      <c r="JJ30" s="21">
        <v>0</v>
      </c>
      <c r="JK30" s="21">
        <f t="shared" si="117"/>
        <v>0</v>
      </c>
      <c r="JL30" s="21">
        <v>0</v>
      </c>
      <c r="JM30" s="21">
        <f t="shared" si="118"/>
        <v>0</v>
      </c>
      <c r="JN30" s="21">
        <v>0</v>
      </c>
      <c r="JO30" s="21">
        <f t="shared" si="119"/>
        <v>0</v>
      </c>
      <c r="JP30" s="21">
        <f t="shared" si="28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1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2"/>
        <v>0</v>
      </c>
      <c r="KC30" s="21">
        <v>0</v>
      </c>
      <c r="KD30" s="21">
        <f t="shared" si="123"/>
        <v>0</v>
      </c>
      <c r="KE30" s="21">
        <v>0</v>
      </c>
      <c r="KF30" s="21">
        <f t="shared" si="124"/>
        <v>0</v>
      </c>
      <c r="KG30" s="21">
        <v>0</v>
      </c>
      <c r="KH30" s="21">
        <f t="shared" si="125"/>
        <v>0</v>
      </c>
      <c r="KI30" s="21">
        <v>0</v>
      </c>
      <c r="KJ30" s="21">
        <f t="shared" si="126"/>
        <v>0</v>
      </c>
      <c r="KK30" s="21">
        <v>0</v>
      </c>
      <c r="KL30" s="21">
        <f t="shared" si="127"/>
        <v>0</v>
      </c>
      <c r="KM30" s="21">
        <f t="shared" si="128"/>
        <v>0</v>
      </c>
      <c r="KN30" s="21"/>
      <c r="KO30" s="23">
        <f t="shared" si="297"/>
        <v>0</v>
      </c>
      <c r="KP30" s="22"/>
      <c r="KQ30" s="22"/>
      <c r="KR30" s="22"/>
      <c r="KS30" s="23">
        <v>0</v>
      </c>
      <c r="KT30" s="21">
        <f t="shared" si="261"/>
        <v>0</v>
      </c>
      <c r="KU30" s="21">
        <f t="shared" si="130"/>
        <v>0</v>
      </c>
      <c r="KV30" s="21">
        <v>0</v>
      </c>
      <c r="KW30" s="21">
        <f t="shared" si="131"/>
        <v>0</v>
      </c>
      <c r="KX30" s="21">
        <v>0</v>
      </c>
      <c r="KY30" s="21">
        <f t="shared" si="132"/>
        <v>0</v>
      </c>
      <c r="KZ30" s="21">
        <v>0</v>
      </c>
      <c r="LA30" s="21">
        <f t="shared" si="133"/>
        <v>0</v>
      </c>
      <c r="LB30" s="21">
        <v>0</v>
      </c>
      <c r="LC30" s="21">
        <f t="shared" si="134"/>
        <v>0</v>
      </c>
      <c r="LD30" s="21">
        <v>0</v>
      </c>
      <c r="LE30" s="21">
        <f t="shared" si="135"/>
        <v>0</v>
      </c>
      <c r="LF30" s="21">
        <f t="shared" si="28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7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8"/>
        <v>0</v>
      </c>
      <c r="LS30" s="21">
        <v>0</v>
      </c>
      <c r="LT30" s="21">
        <f t="shared" si="139"/>
        <v>0</v>
      </c>
      <c r="LU30" s="21">
        <v>0</v>
      </c>
      <c r="LV30" s="21">
        <f t="shared" si="140"/>
        <v>0</v>
      </c>
      <c r="LW30" s="21">
        <v>0</v>
      </c>
      <c r="LX30" s="21">
        <f t="shared" si="141"/>
        <v>0</v>
      </c>
      <c r="LY30" s="21">
        <v>0</v>
      </c>
      <c r="LZ30" s="21">
        <f t="shared" si="142"/>
        <v>0</v>
      </c>
      <c r="MA30" s="21">
        <v>0</v>
      </c>
      <c r="MB30" s="21">
        <f t="shared" si="143"/>
        <v>0</v>
      </c>
      <c r="MC30" s="21">
        <f t="shared" si="144"/>
        <v>0</v>
      </c>
      <c r="MD30" s="21"/>
      <c r="ME30" s="23">
        <f t="shared" si="298"/>
        <v>0</v>
      </c>
      <c r="MF30" s="22"/>
      <c r="MG30" s="22"/>
      <c r="MH30" s="22"/>
      <c r="MI30" s="23">
        <v>0</v>
      </c>
      <c r="MJ30" s="21">
        <f t="shared" si="262"/>
        <v>0</v>
      </c>
      <c r="MK30" s="21">
        <f t="shared" si="146"/>
        <v>0</v>
      </c>
      <c r="ML30" s="21">
        <v>0</v>
      </c>
      <c r="MM30" s="21">
        <f t="shared" si="147"/>
        <v>0</v>
      </c>
      <c r="MN30" s="21">
        <v>0</v>
      </c>
      <c r="MO30" s="21">
        <f t="shared" si="148"/>
        <v>0</v>
      </c>
      <c r="MP30" s="21">
        <v>0</v>
      </c>
      <c r="MQ30" s="21">
        <f t="shared" si="149"/>
        <v>0</v>
      </c>
      <c r="MR30" s="21">
        <v>0</v>
      </c>
      <c r="MS30" s="21">
        <f t="shared" si="150"/>
        <v>0</v>
      </c>
      <c r="MT30" s="21">
        <v>0</v>
      </c>
      <c r="MU30" s="21">
        <f t="shared" si="151"/>
        <v>0</v>
      </c>
      <c r="MV30" s="21">
        <f t="shared" si="28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3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4"/>
        <v>0</v>
      </c>
      <c r="NI30" s="21">
        <v>0</v>
      </c>
      <c r="NJ30" s="21">
        <f t="shared" si="155"/>
        <v>0</v>
      </c>
      <c r="NK30" s="21">
        <v>0</v>
      </c>
      <c r="NL30" s="21">
        <f t="shared" si="156"/>
        <v>0</v>
      </c>
      <c r="NM30" s="21">
        <v>0</v>
      </c>
      <c r="NN30" s="21">
        <f t="shared" si="157"/>
        <v>0</v>
      </c>
      <c r="NO30" s="21">
        <v>0</v>
      </c>
      <c r="NP30" s="21">
        <f t="shared" si="158"/>
        <v>0</v>
      </c>
      <c r="NQ30" s="21">
        <v>0</v>
      </c>
      <c r="NR30" s="21">
        <f t="shared" si="159"/>
        <v>0</v>
      </c>
      <c r="NS30" s="21">
        <f t="shared" si="160"/>
        <v>0</v>
      </c>
      <c r="NT30" s="21"/>
      <c r="NU30" s="23">
        <f t="shared" si="299"/>
        <v>0</v>
      </c>
      <c r="NV30" s="22"/>
      <c r="NW30" s="22"/>
      <c r="NX30" s="22"/>
      <c r="NY30" s="23">
        <v>0</v>
      </c>
      <c r="NZ30" s="21">
        <f t="shared" si="263"/>
        <v>0</v>
      </c>
      <c r="OA30" s="21">
        <f t="shared" si="162"/>
        <v>0</v>
      </c>
      <c r="OB30" s="21">
        <v>0</v>
      </c>
      <c r="OC30" s="21">
        <f t="shared" si="163"/>
        <v>0</v>
      </c>
      <c r="OD30" s="21">
        <v>0</v>
      </c>
      <c r="OE30" s="21">
        <f t="shared" si="164"/>
        <v>0</v>
      </c>
      <c r="OF30" s="21">
        <v>0</v>
      </c>
      <c r="OG30" s="21">
        <f t="shared" si="165"/>
        <v>0</v>
      </c>
      <c r="OH30" s="21">
        <v>0</v>
      </c>
      <c r="OI30" s="21">
        <f t="shared" si="166"/>
        <v>0</v>
      </c>
      <c r="OJ30" s="21">
        <v>0</v>
      </c>
      <c r="OK30" s="21">
        <f t="shared" si="167"/>
        <v>0</v>
      </c>
      <c r="OL30" s="21">
        <f t="shared" si="28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69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0"/>
        <v>0</v>
      </c>
      <c r="OY30" s="21">
        <v>0</v>
      </c>
      <c r="OZ30" s="21">
        <f t="shared" si="171"/>
        <v>0</v>
      </c>
      <c r="PA30" s="21">
        <v>0</v>
      </c>
      <c r="PB30" s="21">
        <f t="shared" si="172"/>
        <v>0</v>
      </c>
      <c r="PC30" s="21">
        <v>0</v>
      </c>
      <c r="PD30" s="21">
        <f t="shared" si="173"/>
        <v>0</v>
      </c>
      <c r="PE30" s="21">
        <v>0</v>
      </c>
      <c r="PF30" s="21">
        <f t="shared" si="174"/>
        <v>0</v>
      </c>
      <c r="PG30" s="21">
        <v>0</v>
      </c>
      <c r="PH30" s="21">
        <f t="shared" si="175"/>
        <v>0</v>
      </c>
      <c r="PI30" s="21">
        <f t="shared" si="176"/>
        <v>0</v>
      </c>
      <c r="PJ30" s="21"/>
      <c r="PK30" s="23">
        <f t="shared" si="300"/>
        <v>0</v>
      </c>
      <c r="PL30" s="22"/>
      <c r="PM30" s="22"/>
      <c r="PN30" s="22"/>
      <c r="PO30" s="23">
        <v>0</v>
      </c>
      <c r="PP30" s="21">
        <f t="shared" si="264"/>
        <v>0</v>
      </c>
      <c r="PQ30" s="21">
        <f t="shared" si="178"/>
        <v>0</v>
      </c>
      <c r="PR30" s="21">
        <v>0</v>
      </c>
      <c r="PS30" s="21">
        <f t="shared" si="179"/>
        <v>0</v>
      </c>
      <c r="PT30" s="21">
        <v>0</v>
      </c>
      <c r="PU30" s="21">
        <f t="shared" si="180"/>
        <v>0</v>
      </c>
      <c r="PV30" s="21">
        <v>0</v>
      </c>
      <c r="PW30" s="21">
        <f t="shared" si="181"/>
        <v>0</v>
      </c>
      <c r="PX30" s="21">
        <v>0</v>
      </c>
      <c r="PY30" s="21">
        <f t="shared" si="182"/>
        <v>0</v>
      </c>
      <c r="PZ30" s="21">
        <v>0</v>
      </c>
      <c r="QA30" s="21">
        <f t="shared" si="183"/>
        <v>0</v>
      </c>
      <c r="QB30" s="21">
        <f t="shared" si="28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5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6"/>
        <v>0</v>
      </c>
      <c r="QO30" s="21">
        <v>0</v>
      </c>
      <c r="QP30" s="21">
        <f t="shared" si="187"/>
        <v>0</v>
      </c>
      <c r="QQ30" s="21">
        <v>0</v>
      </c>
      <c r="QR30" s="21">
        <f t="shared" si="188"/>
        <v>0</v>
      </c>
      <c r="QS30" s="21">
        <v>0</v>
      </c>
      <c r="QT30" s="21">
        <f t="shared" si="189"/>
        <v>0</v>
      </c>
      <c r="QU30" s="21">
        <v>0</v>
      </c>
      <c r="QV30" s="21">
        <f t="shared" si="190"/>
        <v>0</v>
      </c>
      <c r="QW30" s="21">
        <v>0</v>
      </c>
      <c r="QX30" s="21">
        <f t="shared" si="191"/>
        <v>0</v>
      </c>
      <c r="QY30" s="21">
        <f t="shared" si="192"/>
        <v>0</v>
      </c>
      <c r="QZ30" s="21"/>
      <c r="RA30" s="23">
        <f t="shared" si="301"/>
        <v>0</v>
      </c>
      <c r="RB30" s="22"/>
      <c r="RC30" s="22"/>
      <c r="RD30" s="22"/>
      <c r="RE30" s="23">
        <v>0</v>
      </c>
      <c r="RF30" s="21">
        <f t="shared" si="265"/>
        <v>0</v>
      </c>
      <c r="RG30" s="21">
        <f t="shared" si="194"/>
        <v>0</v>
      </c>
      <c r="RH30" s="21">
        <v>0</v>
      </c>
      <c r="RI30" s="21">
        <f t="shared" si="195"/>
        <v>0</v>
      </c>
      <c r="RJ30" s="21">
        <v>0</v>
      </c>
      <c r="RK30" s="21">
        <f t="shared" si="196"/>
        <v>0</v>
      </c>
      <c r="RL30" s="21">
        <v>0</v>
      </c>
      <c r="RM30" s="21">
        <f t="shared" si="197"/>
        <v>0</v>
      </c>
      <c r="RN30" s="21">
        <v>0</v>
      </c>
      <c r="RO30" s="21">
        <f t="shared" si="198"/>
        <v>0</v>
      </c>
      <c r="RP30" s="21">
        <v>0</v>
      </c>
      <c r="RQ30" s="21">
        <f t="shared" si="199"/>
        <v>0</v>
      </c>
      <c r="RR30" s="21">
        <f t="shared" si="29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1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2"/>
        <v>0</v>
      </c>
      <c r="SE30" s="21">
        <v>0</v>
      </c>
      <c r="SF30" s="21">
        <f t="shared" si="203"/>
        <v>0</v>
      </c>
      <c r="SG30" s="21">
        <v>0</v>
      </c>
      <c r="SH30" s="21">
        <f t="shared" si="204"/>
        <v>0</v>
      </c>
      <c r="SI30" s="21">
        <v>0</v>
      </c>
      <c r="SJ30" s="21">
        <f t="shared" si="205"/>
        <v>0</v>
      </c>
      <c r="SK30" s="21">
        <v>0</v>
      </c>
      <c r="SL30" s="21">
        <f t="shared" si="206"/>
        <v>0</v>
      </c>
      <c r="SM30" s="21">
        <v>0</v>
      </c>
      <c r="SN30" s="21">
        <f t="shared" si="207"/>
        <v>0</v>
      </c>
      <c r="SO30" s="21">
        <f t="shared" si="208"/>
        <v>0</v>
      </c>
      <c r="SP30" s="21"/>
      <c r="SQ30" s="23">
        <f t="shared" si="302"/>
        <v>0</v>
      </c>
      <c r="SR30" s="22"/>
      <c r="SS30" s="22"/>
      <c r="ST30" s="22"/>
      <c r="SU30" s="23">
        <v>0</v>
      </c>
      <c r="SV30" s="21">
        <f t="shared" si="266"/>
        <v>0</v>
      </c>
      <c r="SW30" s="21">
        <f t="shared" si="210"/>
        <v>0</v>
      </c>
      <c r="SX30" s="21">
        <v>0</v>
      </c>
      <c r="SY30" s="21">
        <f t="shared" si="211"/>
        <v>0</v>
      </c>
      <c r="SZ30" s="21">
        <v>0</v>
      </c>
      <c r="TA30" s="21">
        <f t="shared" si="212"/>
        <v>0</v>
      </c>
      <c r="TB30" s="21">
        <v>0</v>
      </c>
      <c r="TC30" s="21">
        <f t="shared" si="213"/>
        <v>0</v>
      </c>
      <c r="TD30" s="21">
        <v>0</v>
      </c>
      <c r="TE30" s="21">
        <f t="shared" si="214"/>
        <v>0</v>
      </c>
      <c r="TF30" s="21">
        <v>0</v>
      </c>
      <c r="TG30" s="21">
        <f t="shared" si="215"/>
        <v>0</v>
      </c>
      <c r="TH30" s="21">
        <f t="shared" si="29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17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18"/>
        <v>0</v>
      </c>
      <c r="TU30" s="21">
        <v>0</v>
      </c>
      <c r="TV30" s="21">
        <f t="shared" si="219"/>
        <v>0</v>
      </c>
      <c r="TW30" s="21">
        <v>0</v>
      </c>
      <c r="TX30" s="21">
        <f t="shared" si="220"/>
        <v>0</v>
      </c>
      <c r="TY30" s="21">
        <v>0</v>
      </c>
      <c r="TZ30" s="21">
        <f t="shared" si="221"/>
        <v>0</v>
      </c>
      <c r="UA30" s="21">
        <v>0</v>
      </c>
      <c r="UB30" s="21">
        <f t="shared" si="222"/>
        <v>0</v>
      </c>
      <c r="UC30" s="21">
        <v>0</v>
      </c>
      <c r="UD30" s="21">
        <f t="shared" si="223"/>
        <v>0</v>
      </c>
      <c r="UE30" s="21">
        <f t="shared" si="224"/>
        <v>0</v>
      </c>
      <c r="UF30" s="21"/>
      <c r="UG30" s="23">
        <f t="shared" si="303"/>
        <v>0</v>
      </c>
      <c r="UH30" s="22"/>
      <c r="UI30" s="22"/>
      <c r="UJ30" s="22"/>
      <c r="UK30" s="23">
        <v>0</v>
      </c>
      <c r="UL30" s="21">
        <f t="shared" si="267"/>
        <v>0</v>
      </c>
      <c r="UM30" s="21">
        <f t="shared" si="226"/>
        <v>0</v>
      </c>
      <c r="UN30" s="21">
        <v>0</v>
      </c>
      <c r="UO30" s="21">
        <f t="shared" si="227"/>
        <v>0</v>
      </c>
      <c r="UP30" s="21">
        <v>0</v>
      </c>
      <c r="UQ30" s="21">
        <f t="shared" si="228"/>
        <v>0</v>
      </c>
      <c r="UR30" s="21">
        <v>0</v>
      </c>
      <c r="US30" s="21">
        <f t="shared" si="229"/>
        <v>0</v>
      </c>
      <c r="UT30" s="21">
        <v>0</v>
      </c>
      <c r="UU30" s="21">
        <f t="shared" si="230"/>
        <v>0</v>
      </c>
      <c r="UV30" s="21">
        <v>0</v>
      </c>
      <c r="UW30" s="21">
        <f t="shared" si="231"/>
        <v>0</v>
      </c>
      <c r="UX30" s="21">
        <f t="shared" si="29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33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34"/>
        <v>0</v>
      </c>
      <c r="VK30" s="21">
        <v>0</v>
      </c>
      <c r="VL30" s="21">
        <f t="shared" si="235"/>
        <v>0</v>
      </c>
      <c r="VM30" s="21">
        <v>0</v>
      </c>
      <c r="VN30" s="21">
        <f t="shared" si="236"/>
        <v>0</v>
      </c>
      <c r="VO30" s="21">
        <v>0</v>
      </c>
      <c r="VP30" s="21">
        <f t="shared" si="237"/>
        <v>0</v>
      </c>
      <c r="VQ30" s="21">
        <v>0</v>
      </c>
      <c r="VR30" s="21">
        <f t="shared" si="238"/>
        <v>0</v>
      </c>
      <c r="VS30" s="21">
        <v>0</v>
      </c>
      <c r="VT30" s="21">
        <f t="shared" si="239"/>
        <v>0</v>
      </c>
      <c r="VU30" s="21">
        <f t="shared" si="240"/>
        <v>0</v>
      </c>
      <c r="VV30" s="21"/>
      <c r="VW30" s="23">
        <f t="shared" si="304"/>
        <v>0</v>
      </c>
      <c r="VX30" s="24">
        <f t="shared" si="16"/>
        <v>0</v>
      </c>
      <c r="VY30" s="24">
        <f t="shared" si="17"/>
        <v>0</v>
      </c>
      <c r="VZ30" s="24">
        <f t="shared" si="241"/>
        <v>0</v>
      </c>
    </row>
    <row r="31" spans="1:598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8"/>
        <v>0</v>
      </c>
      <c r="M31" s="21">
        <f t="shared" si="19"/>
        <v>0</v>
      </c>
      <c r="N31" s="21">
        <v>0</v>
      </c>
      <c r="O31" s="21">
        <f t="shared" si="20"/>
        <v>0</v>
      </c>
      <c r="P31" s="21">
        <v>0</v>
      </c>
      <c r="Q31" s="21">
        <f t="shared" si="21"/>
        <v>0</v>
      </c>
      <c r="R31" s="21">
        <v>0</v>
      </c>
      <c r="S31" s="21">
        <f t="shared" si="22"/>
        <v>0</v>
      </c>
      <c r="T31" s="21">
        <v>0</v>
      </c>
      <c r="U31" s="21">
        <f t="shared" si="23"/>
        <v>0</v>
      </c>
      <c r="V31" s="21">
        <v>0</v>
      </c>
      <c r="W31" s="21">
        <f t="shared" si="24"/>
        <v>0</v>
      </c>
      <c r="X31" s="21">
        <f t="shared" si="25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6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7"/>
        <v>0</v>
      </c>
      <c r="AK31" s="21">
        <v>0</v>
      </c>
      <c r="AL31" s="21">
        <f t="shared" si="28"/>
        <v>0</v>
      </c>
      <c r="AM31" s="21">
        <v>0</v>
      </c>
      <c r="AN31" s="21">
        <f t="shared" si="29"/>
        <v>0</v>
      </c>
      <c r="AO31" s="21">
        <v>0</v>
      </c>
      <c r="AP31" s="21">
        <f t="shared" si="30"/>
        <v>0</v>
      </c>
      <c r="AQ31" s="21">
        <v>0</v>
      </c>
      <c r="AR31" s="21">
        <f t="shared" si="31"/>
        <v>0</v>
      </c>
      <c r="AS31" s="21">
        <v>0</v>
      </c>
      <c r="AT31" s="21">
        <f t="shared" si="32"/>
        <v>0</v>
      </c>
      <c r="AU31" s="21">
        <f t="shared" si="33"/>
        <v>0</v>
      </c>
      <c r="AV31" s="21"/>
      <c r="AW31" s="23">
        <f t="shared" si="242"/>
        <v>0</v>
      </c>
      <c r="AX31" s="22"/>
      <c r="AY31" s="22"/>
      <c r="AZ31" s="22"/>
      <c r="BA31" s="23">
        <v>0</v>
      </c>
      <c r="BB31" s="21">
        <f t="shared" si="255"/>
        <v>0</v>
      </c>
      <c r="BC31" s="21">
        <f t="shared" si="35"/>
        <v>0</v>
      </c>
      <c r="BD31" s="21">
        <v>0</v>
      </c>
      <c r="BE31" s="21">
        <f t="shared" si="36"/>
        <v>0</v>
      </c>
      <c r="BF31" s="21">
        <v>0</v>
      </c>
      <c r="BG31" s="21">
        <f t="shared" si="37"/>
        <v>0</v>
      </c>
      <c r="BH31" s="21">
        <v>0</v>
      </c>
      <c r="BI31" s="21">
        <f t="shared" si="38"/>
        <v>0</v>
      </c>
      <c r="BJ31" s="21">
        <v>0</v>
      </c>
      <c r="BK31" s="21">
        <f t="shared" si="39"/>
        <v>0</v>
      </c>
      <c r="BL31" s="21">
        <v>0</v>
      </c>
      <c r="BM31" s="21">
        <f t="shared" si="40"/>
        <v>0</v>
      </c>
      <c r="BN31" s="21">
        <f t="shared" si="28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2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3"/>
        <v>0</v>
      </c>
      <c r="CA31" s="21">
        <v>0</v>
      </c>
      <c r="CB31" s="21">
        <f t="shared" si="44"/>
        <v>0</v>
      </c>
      <c r="CC31" s="21">
        <v>0</v>
      </c>
      <c r="CD31" s="21">
        <f t="shared" si="45"/>
        <v>0</v>
      </c>
      <c r="CE31" s="21">
        <v>0</v>
      </c>
      <c r="CF31" s="21">
        <f t="shared" si="46"/>
        <v>0</v>
      </c>
      <c r="CG31" s="21">
        <v>0</v>
      </c>
      <c r="CH31" s="21">
        <f t="shared" si="47"/>
        <v>0</v>
      </c>
      <c r="CI31" s="21">
        <v>0</v>
      </c>
      <c r="CJ31" s="21">
        <f t="shared" si="48"/>
        <v>0</v>
      </c>
      <c r="CK31" s="21">
        <f t="shared" si="49"/>
        <v>0</v>
      </c>
      <c r="CL31" s="21"/>
      <c r="CM31" s="23">
        <f t="shared" si="293"/>
        <v>0</v>
      </c>
      <c r="CN31" s="22"/>
      <c r="CO31" s="22"/>
      <c r="CP31" s="22"/>
      <c r="CQ31" s="23">
        <v>0</v>
      </c>
      <c r="CR31" s="21">
        <f t="shared" si="256"/>
        <v>0</v>
      </c>
      <c r="CS31" s="21">
        <f t="shared" si="51"/>
        <v>0</v>
      </c>
      <c r="CT31" s="21">
        <v>0</v>
      </c>
      <c r="CU31" s="21">
        <f t="shared" si="52"/>
        <v>0</v>
      </c>
      <c r="CV31" s="21">
        <v>0</v>
      </c>
      <c r="CW31" s="21">
        <f t="shared" si="53"/>
        <v>0</v>
      </c>
      <c r="CX31" s="21">
        <v>0</v>
      </c>
      <c r="CY31" s="21">
        <f t="shared" si="54"/>
        <v>0</v>
      </c>
      <c r="CZ31" s="21">
        <v>0</v>
      </c>
      <c r="DA31" s="21">
        <f t="shared" si="55"/>
        <v>0</v>
      </c>
      <c r="DB31" s="21">
        <v>0</v>
      </c>
      <c r="DC31" s="21">
        <f t="shared" si="56"/>
        <v>0</v>
      </c>
      <c r="DD31" s="21">
        <f t="shared" si="28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8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59"/>
        <v>0</v>
      </c>
      <c r="DS31" s="21">
        <v>0</v>
      </c>
      <c r="DT31" s="21">
        <f t="shared" si="60"/>
        <v>0</v>
      </c>
      <c r="DU31" s="21">
        <v>0</v>
      </c>
      <c r="DV31" s="21">
        <f t="shared" si="61"/>
        <v>0</v>
      </c>
      <c r="DW31" s="21">
        <v>0</v>
      </c>
      <c r="DX31" s="21">
        <f t="shared" si="62"/>
        <v>0</v>
      </c>
      <c r="DY31" s="21">
        <v>0</v>
      </c>
      <c r="DZ31" s="21">
        <f t="shared" si="63"/>
        <v>0</v>
      </c>
      <c r="EA31" s="21">
        <f t="shared" si="64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57"/>
        <v>0</v>
      </c>
      <c r="EI31" s="21">
        <f t="shared" si="66"/>
        <v>0</v>
      </c>
      <c r="EJ31" s="21">
        <v>0</v>
      </c>
      <c r="EK31" s="21">
        <f t="shared" si="67"/>
        <v>0</v>
      </c>
      <c r="EL31" s="21">
        <v>0</v>
      </c>
      <c r="EM31" s="21">
        <f t="shared" si="68"/>
        <v>0</v>
      </c>
      <c r="EN31" s="21">
        <v>0</v>
      </c>
      <c r="EO31" s="21">
        <f t="shared" si="69"/>
        <v>0</v>
      </c>
      <c r="EP31" s="21">
        <v>0</v>
      </c>
      <c r="EQ31" s="21">
        <f t="shared" si="70"/>
        <v>0</v>
      </c>
      <c r="ER31" s="21">
        <v>0</v>
      </c>
      <c r="ES31" s="21">
        <f t="shared" si="71"/>
        <v>0</v>
      </c>
      <c r="ET31" s="21">
        <f t="shared" si="28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3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4"/>
        <v>0</v>
      </c>
      <c r="FG31" s="21">
        <v>0</v>
      </c>
      <c r="FH31" s="21">
        <f t="shared" si="75"/>
        <v>0</v>
      </c>
      <c r="FI31" s="21">
        <v>0</v>
      </c>
      <c r="FJ31" s="21">
        <f t="shared" si="76"/>
        <v>0</v>
      </c>
      <c r="FK31" s="21">
        <v>0</v>
      </c>
      <c r="FL31" s="21">
        <f t="shared" si="77"/>
        <v>0</v>
      </c>
      <c r="FM31" s="21">
        <v>0</v>
      </c>
      <c r="FN31" s="21">
        <f t="shared" si="78"/>
        <v>0</v>
      </c>
      <c r="FO31" s="21">
        <v>0</v>
      </c>
      <c r="FP31" s="21">
        <f t="shared" si="79"/>
        <v>0</v>
      </c>
      <c r="FQ31" s="21">
        <f t="shared" si="80"/>
        <v>0</v>
      </c>
      <c r="FR31" s="21"/>
      <c r="FS31" s="23">
        <f t="shared" si="294"/>
        <v>0</v>
      </c>
      <c r="FT31" s="22"/>
      <c r="FU31" s="22"/>
      <c r="FV31" s="22"/>
      <c r="FW31" s="23">
        <v>0</v>
      </c>
      <c r="FX31" s="21">
        <f t="shared" si="258"/>
        <v>0</v>
      </c>
      <c r="FY31" s="21">
        <f t="shared" si="82"/>
        <v>0</v>
      </c>
      <c r="FZ31" s="21">
        <v>0</v>
      </c>
      <c r="GA31" s="21">
        <f t="shared" si="83"/>
        <v>0</v>
      </c>
      <c r="GB31" s="21">
        <v>0</v>
      </c>
      <c r="GC31" s="21">
        <f t="shared" si="84"/>
        <v>0</v>
      </c>
      <c r="GD31" s="21">
        <v>0</v>
      </c>
      <c r="GE31" s="21">
        <f t="shared" si="85"/>
        <v>0</v>
      </c>
      <c r="GF31" s="21">
        <v>0</v>
      </c>
      <c r="GG31" s="21">
        <f t="shared" si="86"/>
        <v>0</v>
      </c>
      <c r="GH31" s="21">
        <v>0</v>
      </c>
      <c r="GI31" s="21">
        <f t="shared" si="87"/>
        <v>0</v>
      </c>
      <c r="GJ31" s="21">
        <f t="shared" si="28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89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0"/>
        <v>0</v>
      </c>
      <c r="GW31" s="21">
        <v>0</v>
      </c>
      <c r="GX31" s="21">
        <f t="shared" si="91"/>
        <v>0</v>
      </c>
      <c r="GY31" s="21">
        <v>0</v>
      </c>
      <c r="GZ31" s="21">
        <f t="shared" si="92"/>
        <v>0</v>
      </c>
      <c r="HA31" s="21">
        <v>0</v>
      </c>
      <c r="HB31" s="21">
        <f t="shared" si="93"/>
        <v>0</v>
      </c>
      <c r="HC31" s="21">
        <v>0</v>
      </c>
      <c r="HD31" s="21">
        <f t="shared" si="94"/>
        <v>0</v>
      </c>
      <c r="HE31" s="21">
        <v>0</v>
      </c>
      <c r="HF31" s="21">
        <f t="shared" si="95"/>
        <v>0</v>
      </c>
      <c r="HG31" s="21">
        <f t="shared" si="96"/>
        <v>0</v>
      </c>
      <c r="HH31" s="21"/>
      <c r="HI31" s="23">
        <f t="shared" si="295"/>
        <v>0</v>
      </c>
      <c r="HJ31" s="22"/>
      <c r="HK31" s="22"/>
      <c r="HL31" s="22"/>
      <c r="HM31" s="23">
        <v>0</v>
      </c>
      <c r="HN31" s="21">
        <f t="shared" si="259"/>
        <v>0</v>
      </c>
      <c r="HO31" s="21">
        <f t="shared" si="98"/>
        <v>0</v>
      </c>
      <c r="HP31" s="21">
        <v>0</v>
      </c>
      <c r="HQ31" s="21">
        <f t="shared" si="99"/>
        <v>0</v>
      </c>
      <c r="HR31" s="21">
        <v>0</v>
      </c>
      <c r="HS31" s="21">
        <f t="shared" si="100"/>
        <v>0</v>
      </c>
      <c r="HT31" s="21">
        <v>0</v>
      </c>
      <c r="HU31" s="21">
        <f t="shared" si="101"/>
        <v>0</v>
      </c>
      <c r="HV31" s="21">
        <v>0</v>
      </c>
      <c r="HW31" s="21">
        <f t="shared" si="102"/>
        <v>0</v>
      </c>
      <c r="HX31" s="21">
        <v>0</v>
      </c>
      <c r="HY31" s="21">
        <f t="shared" si="103"/>
        <v>0</v>
      </c>
      <c r="HZ31" s="21">
        <f t="shared" si="28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5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6"/>
        <v>0</v>
      </c>
      <c r="IM31" s="21">
        <v>0</v>
      </c>
      <c r="IN31" s="21">
        <f t="shared" si="107"/>
        <v>0</v>
      </c>
      <c r="IO31" s="21">
        <v>0</v>
      </c>
      <c r="IP31" s="21">
        <f t="shared" si="108"/>
        <v>0</v>
      </c>
      <c r="IQ31" s="21">
        <v>0</v>
      </c>
      <c r="IR31" s="21">
        <f t="shared" si="109"/>
        <v>0</v>
      </c>
      <c r="IS31" s="21">
        <v>0</v>
      </c>
      <c r="IT31" s="21">
        <f t="shared" si="110"/>
        <v>0</v>
      </c>
      <c r="IU31" s="21">
        <v>0</v>
      </c>
      <c r="IV31" s="21">
        <f t="shared" si="111"/>
        <v>0</v>
      </c>
      <c r="IW31" s="21">
        <f t="shared" si="112"/>
        <v>0</v>
      </c>
      <c r="IX31" s="21"/>
      <c r="IY31" s="23">
        <f t="shared" si="296"/>
        <v>0</v>
      </c>
      <c r="IZ31" s="22"/>
      <c r="JA31" s="22"/>
      <c r="JB31" s="22"/>
      <c r="JC31" s="23">
        <v>0</v>
      </c>
      <c r="JD31" s="21">
        <f t="shared" si="260"/>
        <v>0</v>
      </c>
      <c r="JE31" s="21">
        <f t="shared" si="114"/>
        <v>0</v>
      </c>
      <c r="JF31" s="21">
        <v>0</v>
      </c>
      <c r="JG31" s="21">
        <f t="shared" si="115"/>
        <v>0</v>
      </c>
      <c r="JH31" s="21">
        <v>0</v>
      </c>
      <c r="JI31" s="21">
        <f t="shared" si="116"/>
        <v>0</v>
      </c>
      <c r="JJ31" s="21">
        <v>0</v>
      </c>
      <c r="JK31" s="21">
        <f t="shared" si="117"/>
        <v>0</v>
      </c>
      <c r="JL31" s="21">
        <v>0</v>
      </c>
      <c r="JM31" s="21">
        <f t="shared" si="118"/>
        <v>0</v>
      </c>
      <c r="JN31" s="21">
        <v>0</v>
      </c>
      <c r="JO31" s="21">
        <f t="shared" si="119"/>
        <v>0</v>
      </c>
      <c r="JP31" s="21">
        <f t="shared" si="28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1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2"/>
        <v>0</v>
      </c>
      <c r="KC31" s="21">
        <v>0</v>
      </c>
      <c r="KD31" s="21">
        <f t="shared" si="123"/>
        <v>0</v>
      </c>
      <c r="KE31" s="21">
        <v>0</v>
      </c>
      <c r="KF31" s="21">
        <f t="shared" si="124"/>
        <v>0</v>
      </c>
      <c r="KG31" s="21">
        <v>0</v>
      </c>
      <c r="KH31" s="21">
        <f t="shared" si="125"/>
        <v>0</v>
      </c>
      <c r="KI31" s="21">
        <v>0</v>
      </c>
      <c r="KJ31" s="21">
        <f t="shared" si="126"/>
        <v>0</v>
      </c>
      <c r="KK31" s="21">
        <v>0</v>
      </c>
      <c r="KL31" s="21">
        <f t="shared" si="127"/>
        <v>0</v>
      </c>
      <c r="KM31" s="21">
        <f t="shared" si="128"/>
        <v>0</v>
      </c>
      <c r="KN31" s="21"/>
      <c r="KO31" s="23">
        <f t="shared" si="297"/>
        <v>0</v>
      </c>
      <c r="KP31" s="22"/>
      <c r="KQ31" s="22"/>
      <c r="KR31" s="22"/>
      <c r="KS31" s="23">
        <v>0</v>
      </c>
      <c r="KT31" s="21">
        <f t="shared" si="261"/>
        <v>0</v>
      </c>
      <c r="KU31" s="21">
        <f t="shared" si="130"/>
        <v>0</v>
      </c>
      <c r="KV31" s="21">
        <v>0</v>
      </c>
      <c r="KW31" s="21">
        <f t="shared" si="131"/>
        <v>0</v>
      </c>
      <c r="KX31" s="21">
        <v>0</v>
      </c>
      <c r="KY31" s="21">
        <f t="shared" si="132"/>
        <v>0</v>
      </c>
      <c r="KZ31" s="21">
        <v>0</v>
      </c>
      <c r="LA31" s="21">
        <f t="shared" si="133"/>
        <v>0</v>
      </c>
      <c r="LB31" s="21">
        <v>0</v>
      </c>
      <c r="LC31" s="21">
        <f t="shared" si="134"/>
        <v>0</v>
      </c>
      <c r="LD31" s="21">
        <v>0</v>
      </c>
      <c r="LE31" s="21">
        <f t="shared" si="135"/>
        <v>0</v>
      </c>
      <c r="LF31" s="21">
        <f t="shared" si="28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7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8"/>
        <v>0</v>
      </c>
      <c r="LS31" s="21">
        <v>0</v>
      </c>
      <c r="LT31" s="21">
        <f t="shared" si="139"/>
        <v>0</v>
      </c>
      <c r="LU31" s="21">
        <v>0</v>
      </c>
      <c r="LV31" s="21">
        <f t="shared" si="140"/>
        <v>0</v>
      </c>
      <c r="LW31" s="21">
        <v>0</v>
      </c>
      <c r="LX31" s="21">
        <f t="shared" si="141"/>
        <v>0</v>
      </c>
      <c r="LY31" s="21">
        <v>0</v>
      </c>
      <c r="LZ31" s="21">
        <f t="shared" si="142"/>
        <v>0</v>
      </c>
      <c r="MA31" s="21">
        <v>0</v>
      </c>
      <c r="MB31" s="21">
        <f t="shared" si="143"/>
        <v>0</v>
      </c>
      <c r="MC31" s="21">
        <f t="shared" si="144"/>
        <v>0</v>
      </c>
      <c r="MD31" s="21"/>
      <c r="ME31" s="23">
        <f t="shared" si="298"/>
        <v>0</v>
      </c>
      <c r="MF31" s="22"/>
      <c r="MG31" s="22"/>
      <c r="MH31" s="22"/>
      <c r="MI31" s="23">
        <v>0</v>
      </c>
      <c r="MJ31" s="21">
        <f t="shared" si="262"/>
        <v>0</v>
      </c>
      <c r="MK31" s="21">
        <f t="shared" si="146"/>
        <v>0</v>
      </c>
      <c r="ML31" s="21">
        <v>0</v>
      </c>
      <c r="MM31" s="21">
        <f t="shared" si="147"/>
        <v>0</v>
      </c>
      <c r="MN31" s="21">
        <v>0</v>
      </c>
      <c r="MO31" s="21">
        <f t="shared" si="148"/>
        <v>0</v>
      </c>
      <c r="MP31" s="21">
        <v>0</v>
      </c>
      <c r="MQ31" s="21">
        <f t="shared" si="149"/>
        <v>0</v>
      </c>
      <c r="MR31" s="21">
        <v>0</v>
      </c>
      <c r="MS31" s="21">
        <f t="shared" si="150"/>
        <v>0</v>
      </c>
      <c r="MT31" s="21">
        <v>0</v>
      </c>
      <c r="MU31" s="21">
        <f t="shared" si="151"/>
        <v>0</v>
      </c>
      <c r="MV31" s="21">
        <f t="shared" si="28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3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4"/>
        <v>0</v>
      </c>
      <c r="NI31" s="21">
        <v>0</v>
      </c>
      <c r="NJ31" s="21">
        <f t="shared" si="155"/>
        <v>0</v>
      </c>
      <c r="NK31" s="21">
        <v>0</v>
      </c>
      <c r="NL31" s="21">
        <f t="shared" si="156"/>
        <v>0</v>
      </c>
      <c r="NM31" s="21">
        <v>0</v>
      </c>
      <c r="NN31" s="21">
        <f t="shared" si="157"/>
        <v>0</v>
      </c>
      <c r="NO31" s="21">
        <v>0</v>
      </c>
      <c r="NP31" s="21">
        <f t="shared" si="158"/>
        <v>0</v>
      </c>
      <c r="NQ31" s="21">
        <v>0</v>
      </c>
      <c r="NR31" s="21">
        <f t="shared" si="159"/>
        <v>0</v>
      </c>
      <c r="NS31" s="21">
        <f t="shared" si="160"/>
        <v>0</v>
      </c>
      <c r="NT31" s="21"/>
      <c r="NU31" s="23">
        <f t="shared" si="299"/>
        <v>0</v>
      </c>
      <c r="NV31" s="22"/>
      <c r="NW31" s="22"/>
      <c r="NX31" s="22"/>
      <c r="NY31" s="23">
        <v>0</v>
      </c>
      <c r="NZ31" s="21">
        <f t="shared" si="263"/>
        <v>0</v>
      </c>
      <c r="OA31" s="21">
        <f t="shared" si="162"/>
        <v>0</v>
      </c>
      <c r="OB31" s="21">
        <v>0</v>
      </c>
      <c r="OC31" s="21">
        <f t="shared" si="163"/>
        <v>0</v>
      </c>
      <c r="OD31" s="21">
        <v>0</v>
      </c>
      <c r="OE31" s="21">
        <f t="shared" si="164"/>
        <v>0</v>
      </c>
      <c r="OF31" s="21">
        <v>0</v>
      </c>
      <c r="OG31" s="21">
        <f t="shared" si="165"/>
        <v>0</v>
      </c>
      <c r="OH31" s="21">
        <v>0</v>
      </c>
      <c r="OI31" s="21">
        <f t="shared" si="166"/>
        <v>0</v>
      </c>
      <c r="OJ31" s="21">
        <v>0</v>
      </c>
      <c r="OK31" s="21">
        <f t="shared" si="167"/>
        <v>0</v>
      </c>
      <c r="OL31" s="21">
        <f t="shared" si="28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69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0"/>
        <v>0</v>
      </c>
      <c r="OY31" s="21">
        <v>0</v>
      </c>
      <c r="OZ31" s="21">
        <f t="shared" si="171"/>
        <v>0</v>
      </c>
      <c r="PA31" s="21">
        <v>0</v>
      </c>
      <c r="PB31" s="21">
        <f t="shared" si="172"/>
        <v>0</v>
      </c>
      <c r="PC31" s="21">
        <v>0</v>
      </c>
      <c r="PD31" s="21">
        <f t="shared" si="173"/>
        <v>0</v>
      </c>
      <c r="PE31" s="21">
        <v>0</v>
      </c>
      <c r="PF31" s="21">
        <f t="shared" si="174"/>
        <v>0</v>
      </c>
      <c r="PG31" s="21">
        <v>0</v>
      </c>
      <c r="PH31" s="21">
        <f t="shared" si="175"/>
        <v>0</v>
      </c>
      <c r="PI31" s="21">
        <f t="shared" si="176"/>
        <v>0</v>
      </c>
      <c r="PJ31" s="21"/>
      <c r="PK31" s="23">
        <f t="shared" si="300"/>
        <v>0</v>
      </c>
      <c r="PL31" s="22"/>
      <c r="PM31" s="22"/>
      <c r="PN31" s="22"/>
      <c r="PO31" s="23">
        <v>0</v>
      </c>
      <c r="PP31" s="21">
        <f t="shared" si="264"/>
        <v>0</v>
      </c>
      <c r="PQ31" s="21">
        <f t="shared" si="178"/>
        <v>0</v>
      </c>
      <c r="PR31" s="21">
        <v>0</v>
      </c>
      <c r="PS31" s="21">
        <f t="shared" si="179"/>
        <v>0</v>
      </c>
      <c r="PT31" s="21">
        <v>0</v>
      </c>
      <c r="PU31" s="21">
        <f t="shared" si="180"/>
        <v>0</v>
      </c>
      <c r="PV31" s="21">
        <v>0</v>
      </c>
      <c r="PW31" s="21">
        <f t="shared" si="181"/>
        <v>0</v>
      </c>
      <c r="PX31" s="21">
        <v>0</v>
      </c>
      <c r="PY31" s="21">
        <f t="shared" si="182"/>
        <v>0</v>
      </c>
      <c r="PZ31" s="21">
        <v>0</v>
      </c>
      <c r="QA31" s="21">
        <f t="shared" si="183"/>
        <v>0</v>
      </c>
      <c r="QB31" s="21">
        <f t="shared" si="28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5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6"/>
        <v>0</v>
      </c>
      <c r="QO31" s="21">
        <v>0</v>
      </c>
      <c r="QP31" s="21">
        <f t="shared" si="187"/>
        <v>0</v>
      </c>
      <c r="QQ31" s="21">
        <v>0</v>
      </c>
      <c r="QR31" s="21">
        <f t="shared" si="188"/>
        <v>0</v>
      </c>
      <c r="QS31" s="21">
        <v>0</v>
      </c>
      <c r="QT31" s="21">
        <f t="shared" si="189"/>
        <v>0</v>
      </c>
      <c r="QU31" s="21">
        <v>0</v>
      </c>
      <c r="QV31" s="21">
        <f t="shared" si="190"/>
        <v>0</v>
      </c>
      <c r="QW31" s="21">
        <v>0</v>
      </c>
      <c r="QX31" s="21">
        <f t="shared" si="191"/>
        <v>0</v>
      </c>
      <c r="QY31" s="21">
        <f t="shared" si="192"/>
        <v>0</v>
      </c>
      <c r="QZ31" s="21"/>
      <c r="RA31" s="23">
        <f t="shared" si="301"/>
        <v>0</v>
      </c>
      <c r="RB31" s="22"/>
      <c r="RC31" s="22"/>
      <c r="RD31" s="22"/>
      <c r="RE31" s="23">
        <v>0</v>
      </c>
      <c r="RF31" s="21">
        <f t="shared" si="265"/>
        <v>0</v>
      </c>
      <c r="RG31" s="21">
        <f t="shared" si="194"/>
        <v>0</v>
      </c>
      <c r="RH31" s="21">
        <v>0</v>
      </c>
      <c r="RI31" s="21">
        <f t="shared" si="195"/>
        <v>0</v>
      </c>
      <c r="RJ31" s="21">
        <v>0</v>
      </c>
      <c r="RK31" s="21">
        <f t="shared" si="196"/>
        <v>0</v>
      </c>
      <c r="RL31" s="21">
        <v>0</v>
      </c>
      <c r="RM31" s="21">
        <f t="shared" si="197"/>
        <v>0</v>
      </c>
      <c r="RN31" s="21">
        <v>0</v>
      </c>
      <c r="RO31" s="21">
        <f t="shared" si="198"/>
        <v>0</v>
      </c>
      <c r="RP31" s="21">
        <v>0</v>
      </c>
      <c r="RQ31" s="21">
        <f t="shared" si="199"/>
        <v>0</v>
      </c>
      <c r="RR31" s="21">
        <f t="shared" si="29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1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2"/>
        <v>0</v>
      </c>
      <c r="SE31" s="21">
        <v>0</v>
      </c>
      <c r="SF31" s="21">
        <f t="shared" si="203"/>
        <v>0</v>
      </c>
      <c r="SG31" s="21">
        <v>0</v>
      </c>
      <c r="SH31" s="21">
        <f t="shared" si="204"/>
        <v>0</v>
      </c>
      <c r="SI31" s="21">
        <v>0</v>
      </c>
      <c r="SJ31" s="21">
        <f t="shared" si="205"/>
        <v>0</v>
      </c>
      <c r="SK31" s="21">
        <v>0</v>
      </c>
      <c r="SL31" s="21">
        <f t="shared" si="206"/>
        <v>0</v>
      </c>
      <c r="SM31" s="21">
        <v>0</v>
      </c>
      <c r="SN31" s="21">
        <f t="shared" si="207"/>
        <v>0</v>
      </c>
      <c r="SO31" s="21">
        <f t="shared" si="208"/>
        <v>0</v>
      </c>
      <c r="SP31" s="21"/>
      <c r="SQ31" s="23">
        <f t="shared" si="302"/>
        <v>0</v>
      </c>
      <c r="SR31" s="22"/>
      <c r="SS31" s="22"/>
      <c r="ST31" s="22"/>
      <c r="SU31" s="23">
        <v>0</v>
      </c>
      <c r="SV31" s="21">
        <f t="shared" si="266"/>
        <v>0</v>
      </c>
      <c r="SW31" s="21">
        <f t="shared" si="210"/>
        <v>0</v>
      </c>
      <c r="SX31" s="21">
        <v>0</v>
      </c>
      <c r="SY31" s="21">
        <f t="shared" si="211"/>
        <v>0</v>
      </c>
      <c r="SZ31" s="21">
        <v>0</v>
      </c>
      <c r="TA31" s="21">
        <f t="shared" si="212"/>
        <v>0</v>
      </c>
      <c r="TB31" s="21">
        <v>0</v>
      </c>
      <c r="TC31" s="21">
        <f t="shared" si="213"/>
        <v>0</v>
      </c>
      <c r="TD31" s="21">
        <v>0</v>
      </c>
      <c r="TE31" s="21">
        <f t="shared" si="214"/>
        <v>0</v>
      </c>
      <c r="TF31" s="21">
        <v>0</v>
      </c>
      <c r="TG31" s="21">
        <f t="shared" si="215"/>
        <v>0</v>
      </c>
      <c r="TH31" s="21">
        <f t="shared" si="29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17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18"/>
        <v>0</v>
      </c>
      <c r="TU31" s="21">
        <v>0</v>
      </c>
      <c r="TV31" s="21">
        <f t="shared" si="219"/>
        <v>0</v>
      </c>
      <c r="TW31" s="21">
        <v>0</v>
      </c>
      <c r="TX31" s="21">
        <f t="shared" si="220"/>
        <v>0</v>
      </c>
      <c r="TY31" s="21">
        <v>0</v>
      </c>
      <c r="TZ31" s="21">
        <f t="shared" si="221"/>
        <v>0</v>
      </c>
      <c r="UA31" s="21">
        <v>0</v>
      </c>
      <c r="UB31" s="21">
        <f t="shared" si="222"/>
        <v>0</v>
      </c>
      <c r="UC31" s="21">
        <v>0</v>
      </c>
      <c r="UD31" s="21">
        <f t="shared" si="223"/>
        <v>0</v>
      </c>
      <c r="UE31" s="21">
        <f t="shared" si="224"/>
        <v>0</v>
      </c>
      <c r="UF31" s="21"/>
      <c r="UG31" s="23">
        <f t="shared" si="303"/>
        <v>0</v>
      </c>
      <c r="UH31" s="22"/>
      <c r="UI31" s="22"/>
      <c r="UJ31" s="22"/>
      <c r="UK31" s="23">
        <v>0</v>
      </c>
      <c r="UL31" s="21">
        <f t="shared" si="267"/>
        <v>0</v>
      </c>
      <c r="UM31" s="21">
        <f t="shared" si="226"/>
        <v>0</v>
      </c>
      <c r="UN31" s="21">
        <v>0</v>
      </c>
      <c r="UO31" s="21">
        <f t="shared" si="227"/>
        <v>0</v>
      </c>
      <c r="UP31" s="21">
        <v>0</v>
      </c>
      <c r="UQ31" s="21">
        <f t="shared" si="228"/>
        <v>0</v>
      </c>
      <c r="UR31" s="21">
        <v>0</v>
      </c>
      <c r="US31" s="21">
        <f t="shared" si="229"/>
        <v>0</v>
      </c>
      <c r="UT31" s="21">
        <v>0</v>
      </c>
      <c r="UU31" s="21">
        <f t="shared" si="230"/>
        <v>0</v>
      </c>
      <c r="UV31" s="21">
        <v>0</v>
      </c>
      <c r="UW31" s="21">
        <f t="shared" si="231"/>
        <v>0</v>
      </c>
      <c r="UX31" s="21">
        <f t="shared" si="29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33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34"/>
        <v>0</v>
      </c>
      <c r="VK31" s="21">
        <v>0</v>
      </c>
      <c r="VL31" s="21">
        <f t="shared" si="235"/>
        <v>0</v>
      </c>
      <c r="VM31" s="21">
        <v>0</v>
      </c>
      <c r="VN31" s="21">
        <f t="shared" si="236"/>
        <v>0</v>
      </c>
      <c r="VO31" s="21">
        <v>0</v>
      </c>
      <c r="VP31" s="21">
        <f t="shared" si="237"/>
        <v>0</v>
      </c>
      <c r="VQ31" s="21">
        <v>0</v>
      </c>
      <c r="VR31" s="21">
        <f t="shared" si="238"/>
        <v>0</v>
      </c>
      <c r="VS31" s="21">
        <v>0</v>
      </c>
      <c r="VT31" s="21">
        <f t="shared" si="239"/>
        <v>0</v>
      </c>
      <c r="VU31" s="21">
        <f t="shared" si="240"/>
        <v>0</v>
      </c>
      <c r="VV31" s="21"/>
      <c r="VW31" s="23">
        <f t="shared" si="304"/>
        <v>0</v>
      </c>
      <c r="VX31" s="24">
        <f t="shared" si="16"/>
        <v>0</v>
      </c>
      <c r="VY31" s="24">
        <f t="shared" si="17"/>
        <v>0</v>
      </c>
      <c r="VZ31" s="24">
        <f t="shared" si="241"/>
        <v>0</v>
      </c>
    </row>
    <row r="32" spans="1:598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8"/>
        <v>0</v>
      </c>
      <c r="M32" s="21">
        <f t="shared" si="19"/>
        <v>0</v>
      </c>
      <c r="N32" s="21">
        <v>0</v>
      </c>
      <c r="O32" s="21">
        <f t="shared" si="20"/>
        <v>0</v>
      </c>
      <c r="P32" s="21">
        <v>0</v>
      </c>
      <c r="Q32" s="21">
        <f t="shared" si="21"/>
        <v>0</v>
      </c>
      <c r="R32" s="21">
        <v>0</v>
      </c>
      <c r="S32" s="21">
        <f t="shared" si="22"/>
        <v>0</v>
      </c>
      <c r="T32" s="21">
        <v>0</v>
      </c>
      <c r="U32" s="21">
        <f t="shared" si="23"/>
        <v>0</v>
      </c>
      <c r="V32" s="21">
        <v>0</v>
      </c>
      <c r="W32" s="21">
        <f t="shared" si="24"/>
        <v>0</v>
      </c>
      <c r="X32" s="21">
        <f t="shared" si="25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6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7"/>
        <v>0</v>
      </c>
      <c r="AK32" s="21">
        <v>0</v>
      </c>
      <c r="AL32" s="21">
        <f t="shared" si="28"/>
        <v>0</v>
      </c>
      <c r="AM32" s="21">
        <v>0</v>
      </c>
      <c r="AN32" s="21">
        <f t="shared" si="29"/>
        <v>0</v>
      </c>
      <c r="AO32" s="21">
        <v>0</v>
      </c>
      <c r="AP32" s="21">
        <f t="shared" si="30"/>
        <v>0</v>
      </c>
      <c r="AQ32" s="21">
        <v>0</v>
      </c>
      <c r="AR32" s="21">
        <f t="shared" si="31"/>
        <v>0</v>
      </c>
      <c r="AS32" s="21">
        <v>0</v>
      </c>
      <c r="AT32" s="21">
        <f t="shared" si="32"/>
        <v>0</v>
      </c>
      <c r="AU32" s="21">
        <f t="shared" si="33"/>
        <v>0</v>
      </c>
      <c r="AV32" s="21"/>
      <c r="AW32" s="23">
        <f t="shared" si="242"/>
        <v>0</v>
      </c>
      <c r="AX32" s="22"/>
      <c r="AY32" s="22"/>
      <c r="AZ32" s="22"/>
      <c r="BA32" s="23">
        <v>0</v>
      </c>
      <c r="BB32" s="21">
        <f t="shared" si="255"/>
        <v>0</v>
      </c>
      <c r="BC32" s="21">
        <f t="shared" si="35"/>
        <v>0</v>
      </c>
      <c r="BD32" s="21">
        <v>0</v>
      </c>
      <c r="BE32" s="21">
        <f t="shared" si="36"/>
        <v>0</v>
      </c>
      <c r="BF32" s="21">
        <v>0</v>
      </c>
      <c r="BG32" s="21">
        <f t="shared" si="37"/>
        <v>0</v>
      </c>
      <c r="BH32" s="21">
        <v>0</v>
      </c>
      <c r="BI32" s="21">
        <f t="shared" si="38"/>
        <v>0</v>
      </c>
      <c r="BJ32" s="21">
        <v>0</v>
      </c>
      <c r="BK32" s="21">
        <f t="shared" si="39"/>
        <v>0</v>
      </c>
      <c r="BL32" s="21">
        <v>0</v>
      </c>
      <c r="BM32" s="21">
        <f t="shared" si="40"/>
        <v>0</v>
      </c>
      <c r="BN32" s="21">
        <f t="shared" si="28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2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3"/>
        <v>0</v>
      </c>
      <c r="CA32" s="21">
        <v>0</v>
      </c>
      <c r="CB32" s="21">
        <f t="shared" si="44"/>
        <v>0</v>
      </c>
      <c r="CC32" s="21">
        <v>0</v>
      </c>
      <c r="CD32" s="21">
        <f t="shared" si="45"/>
        <v>0</v>
      </c>
      <c r="CE32" s="21">
        <v>0</v>
      </c>
      <c r="CF32" s="21">
        <f t="shared" si="46"/>
        <v>0</v>
      </c>
      <c r="CG32" s="21">
        <v>0</v>
      </c>
      <c r="CH32" s="21">
        <f t="shared" si="47"/>
        <v>0</v>
      </c>
      <c r="CI32" s="21">
        <v>0</v>
      </c>
      <c r="CJ32" s="21">
        <f t="shared" si="48"/>
        <v>0</v>
      </c>
      <c r="CK32" s="21">
        <f t="shared" si="49"/>
        <v>0</v>
      </c>
      <c r="CL32" s="21"/>
      <c r="CM32" s="23">
        <f t="shared" si="293"/>
        <v>0</v>
      </c>
      <c r="CN32" s="22"/>
      <c r="CO32" s="22"/>
      <c r="CP32" s="22"/>
      <c r="CQ32" s="23">
        <v>0</v>
      </c>
      <c r="CR32" s="21">
        <f t="shared" si="256"/>
        <v>0</v>
      </c>
      <c r="CS32" s="21">
        <f t="shared" si="51"/>
        <v>0</v>
      </c>
      <c r="CT32" s="21">
        <v>0</v>
      </c>
      <c r="CU32" s="21">
        <f t="shared" si="52"/>
        <v>0</v>
      </c>
      <c r="CV32" s="21">
        <v>0</v>
      </c>
      <c r="CW32" s="21">
        <f t="shared" si="53"/>
        <v>0</v>
      </c>
      <c r="CX32" s="21">
        <v>0</v>
      </c>
      <c r="CY32" s="21">
        <f t="shared" si="54"/>
        <v>0</v>
      </c>
      <c r="CZ32" s="21">
        <v>0</v>
      </c>
      <c r="DA32" s="21">
        <f t="shared" si="55"/>
        <v>0</v>
      </c>
      <c r="DB32" s="21">
        <v>0</v>
      </c>
      <c r="DC32" s="21">
        <f t="shared" si="56"/>
        <v>0</v>
      </c>
      <c r="DD32" s="21">
        <f t="shared" si="28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8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59"/>
        <v>0</v>
      </c>
      <c r="DS32" s="21">
        <v>0</v>
      </c>
      <c r="DT32" s="21">
        <f t="shared" si="60"/>
        <v>0</v>
      </c>
      <c r="DU32" s="21">
        <v>0</v>
      </c>
      <c r="DV32" s="21">
        <f t="shared" si="61"/>
        <v>0</v>
      </c>
      <c r="DW32" s="21">
        <v>0</v>
      </c>
      <c r="DX32" s="21">
        <f t="shared" si="62"/>
        <v>0</v>
      </c>
      <c r="DY32" s="21">
        <v>0</v>
      </c>
      <c r="DZ32" s="21">
        <f t="shared" si="63"/>
        <v>0</v>
      </c>
      <c r="EA32" s="21">
        <f t="shared" si="64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57"/>
        <v>0</v>
      </c>
      <c r="EI32" s="21">
        <f t="shared" si="66"/>
        <v>0</v>
      </c>
      <c r="EJ32" s="21">
        <v>0</v>
      </c>
      <c r="EK32" s="21">
        <f t="shared" si="67"/>
        <v>0</v>
      </c>
      <c r="EL32" s="21">
        <v>0</v>
      </c>
      <c r="EM32" s="21">
        <f t="shared" si="68"/>
        <v>0</v>
      </c>
      <c r="EN32" s="21">
        <v>0</v>
      </c>
      <c r="EO32" s="21">
        <f t="shared" si="69"/>
        <v>0</v>
      </c>
      <c r="EP32" s="21">
        <v>0</v>
      </c>
      <c r="EQ32" s="21">
        <f t="shared" si="70"/>
        <v>0</v>
      </c>
      <c r="ER32" s="21">
        <v>0</v>
      </c>
      <c r="ES32" s="21">
        <f t="shared" si="71"/>
        <v>0</v>
      </c>
      <c r="ET32" s="21">
        <f t="shared" si="28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3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4"/>
        <v>0</v>
      </c>
      <c r="FG32" s="21">
        <v>0</v>
      </c>
      <c r="FH32" s="21">
        <f t="shared" si="75"/>
        <v>0</v>
      </c>
      <c r="FI32" s="21">
        <v>0</v>
      </c>
      <c r="FJ32" s="21">
        <f t="shared" si="76"/>
        <v>0</v>
      </c>
      <c r="FK32" s="21">
        <v>0</v>
      </c>
      <c r="FL32" s="21">
        <f t="shared" si="77"/>
        <v>0</v>
      </c>
      <c r="FM32" s="21">
        <v>0</v>
      </c>
      <c r="FN32" s="21">
        <f t="shared" si="78"/>
        <v>0</v>
      </c>
      <c r="FO32" s="21">
        <v>0</v>
      </c>
      <c r="FP32" s="21">
        <f t="shared" si="79"/>
        <v>0</v>
      </c>
      <c r="FQ32" s="21">
        <f t="shared" si="80"/>
        <v>0</v>
      </c>
      <c r="FR32" s="21"/>
      <c r="FS32" s="23">
        <f t="shared" si="294"/>
        <v>0</v>
      </c>
      <c r="FT32" s="22"/>
      <c r="FU32" s="22"/>
      <c r="FV32" s="22"/>
      <c r="FW32" s="23">
        <v>0</v>
      </c>
      <c r="FX32" s="21">
        <f t="shared" si="258"/>
        <v>0</v>
      </c>
      <c r="FY32" s="21">
        <f t="shared" si="82"/>
        <v>0</v>
      </c>
      <c r="FZ32" s="21">
        <v>0</v>
      </c>
      <c r="GA32" s="21">
        <f t="shared" si="83"/>
        <v>0</v>
      </c>
      <c r="GB32" s="21">
        <v>0</v>
      </c>
      <c r="GC32" s="21">
        <f t="shared" si="84"/>
        <v>0</v>
      </c>
      <c r="GD32" s="21">
        <v>0</v>
      </c>
      <c r="GE32" s="21">
        <f t="shared" si="85"/>
        <v>0</v>
      </c>
      <c r="GF32" s="21">
        <v>0</v>
      </c>
      <c r="GG32" s="21">
        <f t="shared" si="86"/>
        <v>0</v>
      </c>
      <c r="GH32" s="21">
        <v>0</v>
      </c>
      <c r="GI32" s="21">
        <f t="shared" si="87"/>
        <v>0</v>
      </c>
      <c r="GJ32" s="21">
        <f t="shared" si="28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89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0"/>
        <v>0</v>
      </c>
      <c r="GW32" s="21">
        <v>0</v>
      </c>
      <c r="GX32" s="21">
        <f t="shared" si="91"/>
        <v>0</v>
      </c>
      <c r="GY32" s="21">
        <v>0</v>
      </c>
      <c r="GZ32" s="21">
        <f t="shared" si="92"/>
        <v>0</v>
      </c>
      <c r="HA32" s="21">
        <v>0</v>
      </c>
      <c r="HB32" s="21">
        <f t="shared" si="93"/>
        <v>0</v>
      </c>
      <c r="HC32" s="21">
        <v>0</v>
      </c>
      <c r="HD32" s="21">
        <f t="shared" si="94"/>
        <v>0</v>
      </c>
      <c r="HE32" s="21">
        <v>0</v>
      </c>
      <c r="HF32" s="21">
        <f t="shared" si="95"/>
        <v>0</v>
      </c>
      <c r="HG32" s="21">
        <f t="shared" si="96"/>
        <v>0</v>
      </c>
      <c r="HH32" s="21"/>
      <c r="HI32" s="23">
        <f t="shared" si="295"/>
        <v>0</v>
      </c>
      <c r="HJ32" s="22"/>
      <c r="HK32" s="22"/>
      <c r="HL32" s="22"/>
      <c r="HM32" s="23">
        <v>0</v>
      </c>
      <c r="HN32" s="21">
        <f t="shared" si="259"/>
        <v>0</v>
      </c>
      <c r="HO32" s="21">
        <f t="shared" si="98"/>
        <v>0</v>
      </c>
      <c r="HP32" s="21">
        <v>0</v>
      </c>
      <c r="HQ32" s="21">
        <f t="shared" si="99"/>
        <v>0</v>
      </c>
      <c r="HR32" s="21">
        <v>0</v>
      </c>
      <c r="HS32" s="21">
        <f t="shared" si="100"/>
        <v>0</v>
      </c>
      <c r="HT32" s="21">
        <v>0</v>
      </c>
      <c r="HU32" s="21">
        <f t="shared" si="101"/>
        <v>0</v>
      </c>
      <c r="HV32" s="21">
        <v>0</v>
      </c>
      <c r="HW32" s="21">
        <f t="shared" si="102"/>
        <v>0</v>
      </c>
      <c r="HX32" s="21">
        <v>0</v>
      </c>
      <c r="HY32" s="21">
        <f t="shared" si="103"/>
        <v>0</v>
      </c>
      <c r="HZ32" s="21">
        <f t="shared" si="28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5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6"/>
        <v>0</v>
      </c>
      <c r="IM32" s="21">
        <v>0</v>
      </c>
      <c r="IN32" s="21">
        <f t="shared" si="107"/>
        <v>0</v>
      </c>
      <c r="IO32" s="21">
        <v>0</v>
      </c>
      <c r="IP32" s="21">
        <f t="shared" si="108"/>
        <v>0</v>
      </c>
      <c r="IQ32" s="21">
        <v>0</v>
      </c>
      <c r="IR32" s="21">
        <f t="shared" si="109"/>
        <v>0</v>
      </c>
      <c r="IS32" s="21">
        <v>0</v>
      </c>
      <c r="IT32" s="21">
        <f t="shared" si="110"/>
        <v>0</v>
      </c>
      <c r="IU32" s="21">
        <v>0</v>
      </c>
      <c r="IV32" s="21">
        <f t="shared" si="111"/>
        <v>0</v>
      </c>
      <c r="IW32" s="21">
        <f t="shared" si="112"/>
        <v>0</v>
      </c>
      <c r="IX32" s="21"/>
      <c r="IY32" s="23">
        <f t="shared" si="296"/>
        <v>0</v>
      </c>
      <c r="IZ32" s="22"/>
      <c r="JA32" s="22"/>
      <c r="JB32" s="22"/>
      <c r="JC32" s="23">
        <v>0</v>
      </c>
      <c r="JD32" s="21">
        <f t="shared" si="260"/>
        <v>0</v>
      </c>
      <c r="JE32" s="21">
        <f t="shared" si="114"/>
        <v>0</v>
      </c>
      <c r="JF32" s="21">
        <v>0</v>
      </c>
      <c r="JG32" s="21">
        <f t="shared" si="115"/>
        <v>0</v>
      </c>
      <c r="JH32" s="21">
        <v>0</v>
      </c>
      <c r="JI32" s="21">
        <f t="shared" si="116"/>
        <v>0</v>
      </c>
      <c r="JJ32" s="21">
        <v>0</v>
      </c>
      <c r="JK32" s="21">
        <f t="shared" si="117"/>
        <v>0</v>
      </c>
      <c r="JL32" s="21">
        <v>0</v>
      </c>
      <c r="JM32" s="21">
        <f t="shared" si="118"/>
        <v>0</v>
      </c>
      <c r="JN32" s="21">
        <v>0</v>
      </c>
      <c r="JO32" s="21">
        <f t="shared" si="119"/>
        <v>0</v>
      </c>
      <c r="JP32" s="21">
        <f t="shared" si="28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1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2"/>
        <v>0</v>
      </c>
      <c r="KC32" s="21">
        <v>0</v>
      </c>
      <c r="KD32" s="21">
        <f t="shared" si="123"/>
        <v>0</v>
      </c>
      <c r="KE32" s="21">
        <v>0</v>
      </c>
      <c r="KF32" s="21">
        <f t="shared" si="124"/>
        <v>0</v>
      </c>
      <c r="KG32" s="21">
        <v>0</v>
      </c>
      <c r="KH32" s="21">
        <f t="shared" si="125"/>
        <v>0</v>
      </c>
      <c r="KI32" s="21">
        <v>0</v>
      </c>
      <c r="KJ32" s="21">
        <f t="shared" si="126"/>
        <v>0</v>
      </c>
      <c r="KK32" s="21">
        <v>0</v>
      </c>
      <c r="KL32" s="21">
        <f t="shared" si="127"/>
        <v>0</v>
      </c>
      <c r="KM32" s="21">
        <f t="shared" si="128"/>
        <v>0</v>
      </c>
      <c r="KN32" s="21"/>
      <c r="KO32" s="23">
        <f t="shared" si="297"/>
        <v>0</v>
      </c>
      <c r="KP32" s="22"/>
      <c r="KQ32" s="22"/>
      <c r="KR32" s="22"/>
      <c r="KS32" s="23">
        <v>0</v>
      </c>
      <c r="KT32" s="21">
        <f t="shared" si="261"/>
        <v>0</v>
      </c>
      <c r="KU32" s="21">
        <f t="shared" si="130"/>
        <v>0</v>
      </c>
      <c r="KV32" s="21">
        <v>0</v>
      </c>
      <c r="KW32" s="21">
        <f t="shared" si="131"/>
        <v>0</v>
      </c>
      <c r="KX32" s="21">
        <v>0</v>
      </c>
      <c r="KY32" s="21">
        <f t="shared" si="132"/>
        <v>0</v>
      </c>
      <c r="KZ32" s="21">
        <v>0</v>
      </c>
      <c r="LA32" s="21">
        <f t="shared" si="133"/>
        <v>0</v>
      </c>
      <c r="LB32" s="21">
        <v>0</v>
      </c>
      <c r="LC32" s="21">
        <f t="shared" si="134"/>
        <v>0</v>
      </c>
      <c r="LD32" s="21">
        <v>0</v>
      </c>
      <c r="LE32" s="21">
        <f t="shared" si="135"/>
        <v>0</v>
      </c>
      <c r="LF32" s="21">
        <f t="shared" si="28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7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8"/>
        <v>0</v>
      </c>
      <c r="LS32" s="21">
        <v>0</v>
      </c>
      <c r="LT32" s="21">
        <f t="shared" si="139"/>
        <v>0</v>
      </c>
      <c r="LU32" s="21">
        <v>0</v>
      </c>
      <c r="LV32" s="21">
        <f t="shared" si="140"/>
        <v>0</v>
      </c>
      <c r="LW32" s="21">
        <v>0</v>
      </c>
      <c r="LX32" s="21">
        <f t="shared" si="141"/>
        <v>0</v>
      </c>
      <c r="LY32" s="21">
        <v>0</v>
      </c>
      <c r="LZ32" s="21">
        <f t="shared" si="142"/>
        <v>0</v>
      </c>
      <c r="MA32" s="21">
        <v>0</v>
      </c>
      <c r="MB32" s="21">
        <f t="shared" si="143"/>
        <v>0</v>
      </c>
      <c r="MC32" s="21">
        <f t="shared" si="144"/>
        <v>0</v>
      </c>
      <c r="MD32" s="21"/>
      <c r="ME32" s="23">
        <f t="shared" si="298"/>
        <v>0</v>
      </c>
      <c r="MF32" s="22"/>
      <c r="MG32" s="22"/>
      <c r="MH32" s="22"/>
      <c r="MI32" s="23">
        <v>0</v>
      </c>
      <c r="MJ32" s="21">
        <f t="shared" si="262"/>
        <v>0</v>
      </c>
      <c r="MK32" s="21">
        <f t="shared" si="146"/>
        <v>0</v>
      </c>
      <c r="ML32" s="21">
        <v>0</v>
      </c>
      <c r="MM32" s="21">
        <f t="shared" si="147"/>
        <v>0</v>
      </c>
      <c r="MN32" s="21">
        <v>0</v>
      </c>
      <c r="MO32" s="21">
        <f t="shared" si="148"/>
        <v>0</v>
      </c>
      <c r="MP32" s="21">
        <v>0</v>
      </c>
      <c r="MQ32" s="21">
        <f t="shared" si="149"/>
        <v>0</v>
      </c>
      <c r="MR32" s="21">
        <v>0</v>
      </c>
      <c r="MS32" s="21">
        <f t="shared" si="150"/>
        <v>0</v>
      </c>
      <c r="MT32" s="21">
        <v>0</v>
      </c>
      <c r="MU32" s="21">
        <f t="shared" si="151"/>
        <v>0</v>
      </c>
      <c r="MV32" s="21">
        <f t="shared" si="28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3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4"/>
        <v>0</v>
      </c>
      <c r="NI32" s="21">
        <v>0</v>
      </c>
      <c r="NJ32" s="21">
        <f t="shared" si="155"/>
        <v>0</v>
      </c>
      <c r="NK32" s="21">
        <v>0</v>
      </c>
      <c r="NL32" s="21">
        <f t="shared" si="156"/>
        <v>0</v>
      </c>
      <c r="NM32" s="21">
        <v>0</v>
      </c>
      <c r="NN32" s="21">
        <f t="shared" si="157"/>
        <v>0</v>
      </c>
      <c r="NO32" s="21">
        <v>0</v>
      </c>
      <c r="NP32" s="21">
        <f t="shared" si="158"/>
        <v>0</v>
      </c>
      <c r="NQ32" s="21">
        <v>0</v>
      </c>
      <c r="NR32" s="21">
        <f t="shared" si="159"/>
        <v>0</v>
      </c>
      <c r="NS32" s="21">
        <f t="shared" si="160"/>
        <v>0</v>
      </c>
      <c r="NT32" s="21"/>
      <c r="NU32" s="23">
        <f t="shared" si="299"/>
        <v>0</v>
      </c>
      <c r="NV32" s="22"/>
      <c r="NW32" s="22"/>
      <c r="NX32" s="22"/>
      <c r="NY32" s="23">
        <v>0</v>
      </c>
      <c r="NZ32" s="21">
        <f t="shared" si="263"/>
        <v>0</v>
      </c>
      <c r="OA32" s="21">
        <f t="shared" si="162"/>
        <v>0</v>
      </c>
      <c r="OB32" s="21">
        <v>0</v>
      </c>
      <c r="OC32" s="21">
        <f t="shared" si="163"/>
        <v>0</v>
      </c>
      <c r="OD32" s="21">
        <v>0</v>
      </c>
      <c r="OE32" s="21">
        <f t="shared" si="164"/>
        <v>0</v>
      </c>
      <c r="OF32" s="21">
        <v>0</v>
      </c>
      <c r="OG32" s="21">
        <f t="shared" si="165"/>
        <v>0</v>
      </c>
      <c r="OH32" s="21">
        <v>0</v>
      </c>
      <c r="OI32" s="21">
        <f t="shared" si="166"/>
        <v>0</v>
      </c>
      <c r="OJ32" s="21">
        <v>0</v>
      </c>
      <c r="OK32" s="21">
        <f t="shared" si="167"/>
        <v>0</v>
      </c>
      <c r="OL32" s="21">
        <f t="shared" si="28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69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0"/>
        <v>0</v>
      </c>
      <c r="OY32" s="21">
        <v>0</v>
      </c>
      <c r="OZ32" s="21">
        <f t="shared" si="171"/>
        <v>0</v>
      </c>
      <c r="PA32" s="21">
        <v>0</v>
      </c>
      <c r="PB32" s="21">
        <f t="shared" si="172"/>
        <v>0</v>
      </c>
      <c r="PC32" s="21">
        <v>0</v>
      </c>
      <c r="PD32" s="21">
        <f t="shared" si="173"/>
        <v>0</v>
      </c>
      <c r="PE32" s="21">
        <v>0</v>
      </c>
      <c r="PF32" s="21">
        <f t="shared" si="174"/>
        <v>0</v>
      </c>
      <c r="PG32" s="21">
        <v>0</v>
      </c>
      <c r="PH32" s="21">
        <f t="shared" si="175"/>
        <v>0</v>
      </c>
      <c r="PI32" s="21">
        <f t="shared" si="176"/>
        <v>0</v>
      </c>
      <c r="PJ32" s="21"/>
      <c r="PK32" s="23">
        <f t="shared" si="300"/>
        <v>0</v>
      </c>
      <c r="PL32" s="22"/>
      <c r="PM32" s="22"/>
      <c r="PN32" s="22"/>
      <c r="PO32" s="23">
        <v>0</v>
      </c>
      <c r="PP32" s="21">
        <f t="shared" si="264"/>
        <v>0</v>
      </c>
      <c r="PQ32" s="21">
        <f t="shared" si="178"/>
        <v>0</v>
      </c>
      <c r="PR32" s="21">
        <v>0</v>
      </c>
      <c r="PS32" s="21">
        <f t="shared" si="179"/>
        <v>0</v>
      </c>
      <c r="PT32" s="21">
        <v>0</v>
      </c>
      <c r="PU32" s="21">
        <f t="shared" si="180"/>
        <v>0</v>
      </c>
      <c r="PV32" s="21">
        <v>0</v>
      </c>
      <c r="PW32" s="21">
        <f t="shared" si="181"/>
        <v>0</v>
      </c>
      <c r="PX32" s="21">
        <v>0</v>
      </c>
      <c r="PY32" s="21">
        <f t="shared" si="182"/>
        <v>0</v>
      </c>
      <c r="PZ32" s="21">
        <v>0</v>
      </c>
      <c r="QA32" s="21">
        <f t="shared" si="183"/>
        <v>0</v>
      </c>
      <c r="QB32" s="21">
        <f t="shared" si="28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5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6"/>
        <v>0</v>
      </c>
      <c r="QO32" s="21">
        <v>0</v>
      </c>
      <c r="QP32" s="21">
        <f t="shared" si="187"/>
        <v>0</v>
      </c>
      <c r="QQ32" s="21">
        <v>0</v>
      </c>
      <c r="QR32" s="21">
        <f t="shared" si="188"/>
        <v>0</v>
      </c>
      <c r="QS32" s="21">
        <v>0</v>
      </c>
      <c r="QT32" s="21">
        <f t="shared" si="189"/>
        <v>0</v>
      </c>
      <c r="QU32" s="21">
        <v>0</v>
      </c>
      <c r="QV32" s="21">
        <f t="shared" si="190"/>
        <v>0</v>
      </c>
      <c r="QW32" s="21">
        <v>0</v>
      </c>
      <c r="QX32" s="21">
        <f t="shared" si="191"/>
        <v>0</v>
      </c>
      <c r="QY32" s="21">
        <f t="shared" si="192"/>
        <v>0</v>
      </c>
      <c r="QZ32" s="21"/>
      <c r="RA32" s="23">
        <f t="shared" si="301"/>
        <v>0</v>
      </c>
      <c r="RB32" s="22"/>
      <c r="RC32" s="22"/>
      <c r="RD32" s="22"/>
      <c r="RE32" s="23">
        <v>0</v>
      </c>
      <c r="RF32" s="21">
        <f t="shared" si="265"/>
        <v>0</v>
      </c>
      <c r="RG32" s="21">
        <f t="shared" si="194"/>
        <v>0</v>
      </c>
      <c r="RH32" s="21">
        <v>0</v>
      </c>
      <c r="RI32" s="21">
        <f t="shared" si="195"/>
        <v>0</v>
      </c>
      <c r="RJ32" s="21">
        <v>0</v>
      </c>
      <c r="RK32" s="21">
        <f t="shared" si="196"/>
        <v>0</v>
      </c>
      <c r="RL32" s="21">
        <v>0</v>
      </c>
      <c r="RM32" s="21">
        <f t="shared" si="197"/>
        <v>0</v>
      </c>
      <c r="RN32" s="21">
        <v>0</v>
      </c>
      <c r="RO32" s="21">
        <f t="shared" si="198"/>
        <v>0</v>
      </c>
      <c r="RP32" s="21">
        <v>0</v>
      </c>
      <c r="RQ32" s="21">
        <f t="shared" si="199"/>
        <v>0</v>
      </c>
      <c r="RR32" s="21">
        <f t="shared" si="29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1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2"/>
        <v>0</v>
      </c>
      <c r="SE32" s="21">
        <v>0</v>
      </c>
      <c r="SF32" s="21">
        <f t="shared" si="203"/>
        <v>0</v>
      </c>
      <c r="SG32" s="21">
        <v>0</v>
      </c>
      <c r="SH32" s="21">
        <f t="shared" si="204"/>
        <v>0</v>
      </c>
      <c r="SI32" s="21">
        <v>0</v>
      </c>
      <c r="SJ32" s="21">
        <f t="shared" si="205"/>
        <v>0</v>
      </c>
      <c r="SK32" s="21">
        <v>0</v>
      </c>
      <c r="SL32" s="21">
        <f t="shared" si="206"/>
        <v>0</v>
      </c>
      <c r="SM32" s="21">
        <v>0</v>
      </c>
      <c r="SN32" s="21">
        <f t="shared" si="207"/>
        <v>0</v>
      </c>
      <c r="SO32" s="21">
        <f t="shared" si="208"/>
        <v>0</v>
      </c>
      <c r="SP32" s="21"/>
      <c r="SQ32" s="23">
        <f t="shared" si="302"/>
        <v>0</v>
      </c>
      <c r="SR32" s="22"/>
      <c r="SS32" s="22"/>
      <c r="ST32" s="22"/>
      <c r="SU32" s="23">
        <v>0</v>
      </c>
      <c r="SV32" s="21">
        <f t="shared" si="266"/>
        <v>0</v>
      </c>
      <c r="SW32" s="21">
        <f t="shared" si="210"/>
        <v>0</v>
      </c>
      <c r="SX32" s="21">
        <v>0</v>
      </c>
      <c r="SY32" s="21">
        <f t="shared" si="211"/>
        <v>0</v>
      </c>
      <c r="SZ32" s="21">
        <v>0</v>
      </c>
      <c r="TA32" s="21">
        <f t="shared" si="212"/>
        <v>0</v>
      </c>
      <c r="TB32" s="21">
        <v>0</v>
      </c>
      <c r="TC32" s="21">
        <f t="shared" si="213"/>
        <v>0</v>
      </c>
      <c r="TD32" s="21">
        <v>0</v>
      </c>
      <c r="TE32" s="21">
        <f t="shared" si="214"/>
        <v>0</v>
      </c>
      <c r="TF32" s="21">
        <v>0</v>
      </c>
      <c r="TG32" s="21">
        <f t="shared" si="215"/>
        <v>0</v>
      </c>
      <c r="TH32" s="21">
        <f t="shared" si="29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17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18"/>
        <v>0</v>
      </c>
      <c r="TU32" s="21">
        <v>0</v>
      </c>
      <c r="TV32" s="21">
        <f t="shared" si="219"/>
        <v>0</v>
      </c>
      <c r="TW32" s="21">
        <v>0</v>
      </c>
      <c r="TX32" s="21">
        <f t="shared" si="220"/>
        <v>0</v>
      </c>
      <c r="TY32" s="21">
        <v>0</v>
      </c>
      <c r="TZ32" s="21">
        <f t="shared" si="221"/>
        <v>0</v>
      </c>
      <c r="UA32" s="21">
        <v>0</v>
      </c>
      <c r="UB32" s="21">
        <f t="shared" si="222"/>
        <v>0</v>
      </c>
      <c r="UC32" s="21">
        <v>0</v>
      </c>
      <c r="UD32" s="21">
        <f t="shared" si="223"/>
        <v>0</v>
      </c>
      <c r="UE32" s="21">
        <f t="shared" si="224"/>
        <v>0</v>
      </c>
      <c r="UF32" s="21"/>
      <c r="UG32" s="23">
        <f t="shared" si="303"/>
        <v>0</v>
      </c>
      <c r="UH32" s="22"/>
      <c r="UI32" s="22"/>
      <c r="UJ32" s="22"/>
      <c r="UK32" s="23">
        <v>0</v>
      </c>
      <c r="UL32" s="21">
        <f t="shared" si="267"/>
        <v>0</v>
      </c>
      <c r="UM32" s="21">
        <f t="shared" si="226"/>
        <v>0</v>
      </c>
      <c r="UN32" s="21">
        <v>0</v>
      </c>
      <c r="UO32" s="21">
        <f t="shared" si="227"/>
        <v>0</v>
      </c>
      <c r="UP32" s="21">
        <v>0</v>
      </c>
      <c r="UQ32" s="21">
        <f t="shared" si="228"/>
        <v>0</v>
      </c>
      <c r="UR32" s="21">
        <v>0</v>
      </c>
      <c r="US32" s="21">
        <f t="shared" si="229"/>
        <v>0</v>
      </c>
      <c r="UT32" s="21">
        <v>0</v>
      </c>
      <c r="UU32" s="21">
        <f t="shared" si="230"/>
        <v>0</v>
      </c>
      <c r="UV32" s="21">
        <v>0</v>
      </c>
      <c r="UW32" s="21">
        <f t="shared" si="231"/>
        <v>0</v>
      </c>
      <c r="UX32" s="21">
        <f t="shared" si="29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33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34"/>
        <v>0</v>
      </c>
      <c r="VK32" s="21">
        <v>0</v>
      </c>
      <c r="VL32" s="21">
        <f t="shared" si="235"/>
        <v>0</v>
      </c>
      <c r="VM32" s="21">
        <v>0</v>
      </c>
      <c r="VN32" s="21">
        <f t="shared" si="236"/>
        <v>0</v>
      </c>
      <c r="VO32" s="21">
        <v>0</v>
      </c>
      <c r="VP32" s="21">
        <f t="shared" si="237"/>
        <v>0</v>
      </c>
      <c r="VQ32" s="21">
        <v>0</v>
      </c>
      <c r="VR32" s="21">
        <f t="shared" si="238"/>
        <v>0</v>
      </c>
      <c r="VS32" s="21">
        <v>0</v>
      </c>
      <c r="VT32" s="21">
        <f t="shared" si="239"/>
        <v>0</v>
      </c>
      <c r="VU32" s="21">
        <f t="shared" si="240"/>
        <v>0</v>
      </c>
      <c r="VV32" s="21"/>
      <c r="VW32" s="23">
        <f t="shared" si="304"/>
        <v>0</v>
      </c>
      <c r="VX32" s="24">
        <f t="shared" si="16"/>
        <v>0</v>
      </c>
      <c r="VY32" s="24">
        <f t="shared" si="17"/>
        <v>0</v>
      </c>
      <c r="VZ32" s="24">
        <f t="shared" si="241"/>
        <v>0</v>
      </c>
    </row>
    <row r="33" spans="1:598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8"/>
        <v>0</v>
      </c>
      <c r="M33" s="21">
        <f t="shared" si="19"/>
        <v>0</v>
      </c>
      <c r="N33" s="21">
        <v>0</v>
      </c>
      <c r="O33" s="21">
        <f t="shared" si="20"/>
        <v>0</v>
      </c>
      <c r="P33" s="21">
        <v>0</v>
      </c>
      <c r="Q33" s="21">
        <f t="shared" si="21"/>
        <v>0</v>
      </c>
      <c r="R33" s="21">
        <v>0</v>
      </c>
      <c r="S33" s="21">
        <f t="shared" si="22"/>
        <v>0</v>
      </c>
      <c r="T33" s="21">
        <v>0</v>
      </c>
      <c r="U33" s="21">
        <f t="shared" si="23"/>
        <v>0</v>
      </c>
      <c r="V33" s="21">
        <v>0</v>
      </c>
      <c r="W33" s="21">
        <f t="shared" si="24"/>
        <v>0</v>
      </c>
      <c r="X33" s="21">
        <f t="shared" si="25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6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7"/>
        <v>0</v>
      </c>
      <c r="AK33" s="21">
        <v>0</v>
      </c>
      <c r="AL33" s="21">
        <f t="shared" si="28"/>
        <v>0</v>
      </c>
      <c r="AM33" s="21">
        <v>0</v>
      </c>
      <c r="AN33" s="21">
        <f t="shared" si="29"/>
        <v>0</v>
      </c>
      <c r="AO33" s="21">
        <v>0</v>
      </c>
      <c r="AP33" s="21">
        <f t="shared" si="30"/>
        <v>0</v>
      </c>
      <c r="AQ33" s="21">
        <v>0</v>
      </c>
      <c r="AR33" s="21">
        <f t="shared" si="31"/>
        <v>0</v>
      </c>
      <c r="AS33" s="21">
        <v>0</v>
      </c>
      <c r="AT33" s="21">
        <f t="shared" si="32"/>
        <v>0</v>
      </c>
      <c r="AU33" s="21">
        <f t="shared" si="33"/>
        <v>0</v>
      </c>
      <c r="AV33" s="21"/>
      <c r="AW33" s="23">
        <f t="shared" si="242"/>
        <v>0</v>
      </c>
      <c r="AX33" s="22"/>
      <c r="AY33" s="22"/>
      <c r="AZ33" s="22"/>
      <c r="BA33" s="23">
        <v>0</v>
      </c>
      <c r="BB33" s="21">
        <f t="shared" si="255"/>
        <v>0</v>
      </c>
      <c r="BC33" s="21">
        <f t="shared" si="35"/>
        <v>0</v>
      </c>
      <c r="BD33" s="21">
        <v>0</v>
      </c>
      <c r="BE33" s="21">
        <f t="shared" si="36"/>
        <v>0</v>
      </c>
      <c r="BF33" s="21">
        <v>0</v>
      </c>
      <c r="BG33" s="21">
        <f t="shared" si="37"/>
        <v>0</v>
      </c>
      <c r="BH33" s="21">
        <v>0</v>
      </c>
      <c r="BI33" s="21">
        <f t="shared" si="38"/>
        <v>0</v>
      </c>
      <c r="BJ33" s="21">
        <v>0</v>
      </c>
      <c r="BK33" s="21">
        <f t="shared" si="39"/>
        <v>0</v>
      </c>
      <c r="BL33" s="21">
        <v>0</v>
      </c>
      <c r="BM33" s="21">
        <f t="shared" si="40"/>
        <v>0</v>
      </c>
      <c r="BN33" s="21">
        <f t="shared" si="28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2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3"/>
        <v>0</v>
      </c>
      <c r="CA33" s="21">
        <v>0</v>
      </c>
      <c r="CB33" s="21">
        <f t="shared" si="44"/>
        <v>0</v>
      </c>
      <c r="CC33" s="21">
        <v>0</v>
      </c>
      <c r="CD33" s="21">
        <f t="shared" si="45"/>
        <v>0</v>
      </c>
      <c r="CE33" s="21">
        <v>0</v>
      </c>
      <c r="CF33" s="21">
        <f t="shared" si="46"/>
        <v>0</v>
      </c>
      <c r="CG33" s="21">
        <v>0</v>
      </c>
      <c r="CH33" s="21">
        <f t="shared" si="47"/>
        <v>0</v>
      </c>
      <c r="CI33" s="21">
        <v>0</v>
      </c>
      <c r="CJ33" s="21">
        <f t="shared" si="48"/>
        <v>0</v>
      </c>
      <c r="CK33" s="21">
        <f t="shared" si="49"/>
        <v>0</v>
      </c>
      <c r="CL33" s="21"/>
      <c r="CM33" s="23">
        <f t="shared" si="293"/>
        <v>0</v>
      </c>
      <c r="CN33" s="22"/>
      <c r="CO33" s="22"/>
      <c r="CP33" s="22"/>
      <c r="CQ33" s="23">
        <v>0</v>
      </c>
      <c r="CR33" s="21">
        <f t="shared" si="256"/>
        <v>0</v>
      </c>
      <c r="CS33" s="21">
        <f t="shared" si="51"/>
        <v>0</v>
      </c>
      <c r="CT33" s="21">
        <v>0</v>
      </c>
      <c r="CU33" s="21">
        <f t="shared" si="52"/>
        <v>0</v>
      </c>
      <c r="CV33" s="21">
        <v>0</v>
      </c>
      <c r="CW33" s="21">
        <f t="shared" si="53"/>
        <v>0</v>
      </c>
      <c r="CX33" s="21">
        <v>0</v>
      </c>
      <c r="CY33" s="21">
        <f t="shared" si="54"/>
        <v>0</v>
      </c>
      <c r="CZ33" s="21">
        <v>0</v>
      </c>
      <c r="DA33" s="21">
        <f t="shared" si="55"/>
        <v>0</v>
      </c>
      <c r="DB33" s="21">
        <v>0</v>
      </c>
      <c r="DC33" s="21">
        <f t="shared" si="56"/>
        <v>0</v>
      </c>
      <c r="DD33" s="21">
        <f t="shared" si="28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8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59"/>
        <v>0</v>
      </c>
      <c r="DS33" s="21">
        <v>0</v>
      </c>
      <c r="DT33" s="21">
        <f t="shared" si="60"/>
        <v>0</v>
      </c>
      <c r="DU33" s="21">
        <v>0</v>
      </c>
      <c r="DV33" s="21">
        <f t="shared" si="61"/>
        <v>0</v>
      </c>
      <c r="DW33" s="21">
        <v>0</v>
      </c>
      <c r="DX33" s="21">
        <f t="shared" si="62"/>
        <v>0</v>
      </c>
      <c r="DY33" s="21">
        <v>0</v>
      </c>
      <c r="DZ33" s="21">
        <f t="shared" si="63"/>
        <v>0</v>
      </c>
      <c r="EA33" s="21">
        <f t="shared" si="64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57"/>
        <v>0</v>
      </c>
      <c r="EI33" s="21">
        <f t="shared" si="66"/>
        <v>0</v>
      </c>
      <c r="EJ33" s="21">
        <v>0</v>
      </c>
      <c r="EK33" s="21">
        <f t="shared" si="67"/>
        <v>0</v>
      </c>
      <c r="EL33" s="21">
        <v>0</v>
      </c>
      <c r="EM33" s="21">
        <f t="shared" si="68"/>
        <v>0</v>
      </c>
      <c r="EN33" s="21">
        <v>0</v>
      </c>
      <c r="EO33" s="21">
        <f t="shared" si="69"/>
        <v>0</v>
      </c>
      <c r="EP33" s="21">
        <v>0</v>
      </c>
      <c r="EQ33" s="21">
        <f t="shared" si="70"/>
        <v>0</v>
      </c>
      <c r="ER33" s="21">
        <v>0</v>
      </c>
      <c r="ES33" s="21">
        <f t="shared" si="71"/>
        <v>0</v>
      </c>
      <c r="ET33" s="21">
        <f t="shared" si="28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3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4"/>
        <v>0</v>
      </c>
      <c r="FG33" s="21">
        <v>0</v>
      </c>
      <c r="FH33" s="21">
        <f t="shared" si="75"/>
        <v>0</v>
      </c>
      <c r="FI33" s="21">
        <v>0</v>
      </c>
      <c r="FJ33" s="21">
        <f t="shared" si="76"/>
        <v>0</v>
      </c>
      <c r="FK33" s="21">
        <v>0</v>
      </c>
      <c r="FL33" s="21">
        <f t="shared" si="77"/>
        <v>0</v>
      </c>
      <c r="FM33" s="21">
        <v>0</v>
      </c>
      <c r="FN33" s="21">
        <f t="shared" si="78"/>
        <v>0</v>
      </c>
      <c r="FO33" s="21">
        <v>0</v>
      </c>
      <c r="FP33" s="21">
        <f t="shared" si="79"/>
        <v>0</v>
      </c>
      <c r="FQ33" s="21">
        <f t="shared" si="80"/>
        <v>0</v>
      </c>
      <c r="FR33" s="21"/>
      <c r="FS33" s="23">
        <f t="shared" si="294"/>
        <v>0</v>
      </c>
      <c r="FT33" s="22"/>
      <c r="FU33" s="22"/>
      <c r="FV33" s="22"/>
      <c r="FW33" s="23">
        <v>0</v>
      </c>
      <c r="FX33" s="21">
        <f t="shared" si="258"/>
        <v>0</v>
      </c>
      <c r="FY33" s="21">
        <f t="shared" si="82"/>
        <v>0</v>
      </c>
      <c r="FZ33" s="21">
        <v>0</v>
      </c>
      <c r="GA33" s="21">
        <f t="shared" si="83"/>
        <v>0</v>
      </c>
      <c r="GB33" s="21">
        <v>0</v>
      </c>
      <c r="GC33" s="21">
        <f t="shared" si="84"/>
        <v>0</v>
      </c>
      <c r="GD33" s="21">
        <v>0</v>
      </c>
      <c r="GE33" s="21">
        <f t="shared" si="85"/>
        <v>0</v>
      </c>
      <c r="GF33" s="21">
        <v>0</v>
      </c>
      <c r="GG33" s="21">
        <f t="shared" si="86"/>
        <v>0</v>
      </c>
      <c r="GH33" s="21">
        <v>0</v>
      </c>
      <c r="GI33" s="21">
        <f t="shared" si="87"/>
        <v>0</v>
      </c>
      <c r="GJ33" s="21">
        <f t="shared" si="28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89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0"/>
        <v>0</v>
      </c>
      <c r="GW33" s="21">
        <v>0</v>
      </c>
      <c r="GX33" s="21">
        <f t="shared" si="91"/>
        <v>0</v>
      </c>
      <c r="GY33" s="21">
        <v>0</v>
      </c>
      <c r="GZ33" s="21">
        <f t="shared" si="92"/>
        <v>0</v>
      </c>
      <c r="HA33" s="21">
        <v>0</v>
      </c>
      <c r="HB33" s="21">
        <f t="shared" si="93"/>
        <v>0</v>
      </c>
      <c r="HC33" s="21">
        <v>0</v>
      </c>
      <c r="HD33" s="21">
        <f t="shared" si="94"/>
        <v>0</v>
      </c>
      <c r="HE33" s="21">
        <v>0</v>
      </c>
      <c r="HF33" s="21">
        <f t="shared" si="95"/>
        <v>0</v>
      </c>
      <c r="HG33" s="21">
        <f t="shared" si="96"/>
        <v>0</v>
      </c>
      <c r="HH33" s="21"/>
      <c r="HI33" s="23">
        <f t="shared" si="295"/>
        <v>0</v>
      </c>
      <c r="HJ33" s="22"/>
      <c r="HK33" s="22"/>
      <c r="HL33" s="22"/>
      <c r="HM33" s="23">
        <v>0</v>
      </c>
      <c r="HN33" s="21">
        <f t="shared" si="259"/>
        <v>0</v>
      </c>
      <c r="HO33" s="21">
        <f t="shared" si="98"/>
        <v>0</v>
      </c>
      <c r="HP33" s="21">
        <v>0</v>
      </c>
      <c r="HQ33" s="21">
        <f t="shared" si="99"/>
        <v>0</v>
      </c>
      <c r="HR33" s="21">
        <v>0</v>
      </c>
      <c r="HS33" s="21">
        <f t="shared" si="100"/>
        <v>0</v>
      </c>
      <c r="HT33" s="21">
        <v>0</v>
      </c>
      <c r="HU33" s="21">
        <f t="shared" si="101"/>
        <v>0</v>
      </c>
      <c r="HV33" s="21">
        <v>0</v>
      </c>
      <c r="HW33" s="21">
        <f t="shared" si="102"/>
        <v>0</v>
      </c>
      <c r="HX33" s="21">
        <v>0</v>
      </c>
      <c r="HY33" s="21">
        <f t="shared" si="103"/>
        <v>0</v>
      </c>
      <c r="HZ33" s="21">
        <f t="shared" si="28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5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6"/>
        <v>0</v>
      </c>
      <c r="IM33" s="21">
        <v>0</v>
      </c>
      <c r="IN33" s="21">
        <f t="shared" si="107"/>
        <v>0</v>
      </c>
      <c r="IO33" s="21">
        <v>0</v>
      </c>
      <c r="IP33" s="21">
        <f t="shared" si="108"/>
        <v>0</v>
      </c>
      <c r="IQ33" s="21">
        <v>0</v>
      </c>
      <c r="IR33" s="21">
        <f t="shared" si="109"/>
        <v>0</v>
      </c>
      <c r="IS33" s="21">
        <v>0</v>
      </c>
      <c r="IT33" s="21">
        <f t="shared" si="110"/>
        <v>0</v>
      </c>
      <c r="IU33" s="21">
        <v>0</v>
      </c>
      <c r="IV33" s="21">
        <f t="shared" si="111"/>
        <v>0</v>
      </c>
      <c r="IW33" s="21">
        <f t="shared" si="112"/>
        <v>0</v>
      </c>
      <c r="IX33" s="21"/>
      <c r="IY33" s="23">
        <f t="shared" si="296"/>
        <v>0</v>
      </c>
      <c r="IZ33" s="22"/>
      <c r="JA33" s="22"/>
      <c r="JB33" s="22"/>
      <c r="JC33" s="23">
        <v>0</v>
      </c>
      <c r="JD33" s="21">
        <f t="shared" si="260"/>
        <v>0</v>
      </c>
      <c r="JE33" s="21">
        <f t="shared" si="114"/>
        <v>0</v>
      </c>
      <c r="JF33" s="21">
        <v>0</v>
      </c>
      <c r="JG33" s="21">
        <f t="shared" si="115"/>
        <v>0</v>
      </c>
      <c r="JH33" s="21">
        <v>0</v>
      </c>
      <c r="JI33" s="21">
        <f t="shared" si="116"/>
        <v>0</v>
      </c>
      <c r="JJ33" s="21">
        <v>0</v>
      </c>
      <c r="JK33" s="21">
        <f t="shared" si="117"/>
        <v>0</v>
      </c>
      <c r="JL33" s="21">
        <v>0</v>
      </c>
      <c r="JM33" s="21">
        <f t="shared" si="118"/>
        <v>0</v>
      </c>
      <c r="JN33" s="21">
        <v>0</v>
      </c>
      <c r="JO33" s="21">
        <f t="shared" si="119"/>
        <v>0</v>
      </c>
      <c r="JP33" s="21">
        <f t="shared" si="28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1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2"/>
        <v>0</v>
      </c>
      <c r="KC33" s="21">
        <v>0</v>
      </c>
      <c r="KD33" s="21">
        <f t="shared" si="123"/>
        <v>0</v>
      </c>
      <c r="KE33" s="21">
        <v>0</v>
      </c>
      <c r="KF33" s="21">
        <f t="shared" si="124"/>
        <v>0</v>
      </c>
      <c r="KG33" s="21">
        <v>0</v>
      </c>
      <c r="KH33" s="21">
        <f t="shared" si="125"/>
        <v>0</v>
      </c>
      <c r="KI33" s="21">
        <v>0</v>
      </c>
      <c r="KJ33" s="21">
        <f t="shared" si="126"/>
        <v>0</v>
      </c>
      <c r="KK33" s="21">
        <v>0</v>
      </c>
      <c r="KL33" s="21">
        <f t="shared" si="127"/>
        <v>0</v>
      </c>
      <c r="KM33" s="21">
        <f t="shared" si="128"/>
        <v>0</v>
      </c>
      <c r="KN33" s="21"/>
      <c r="KO33" s="23">
        <f t="shared" si="297"/>
        <v>0</v>
      </c>
      <c r="KP33" s="22"/>
      <c r="KQ33" s="22"/>
      <c r="KR33" s="22"/>
      <c r="KS33" s="23">
        <v>0</v>
      </c>
      <c r="KT33" s="21">
        <f t="shared" si="261"/>
        <v>0</v>
      </c>
      <c r="KU33" s="21">
        <f t="shared" si="130"/>
        <v>0</v>
      </c>
      <c r="KV33" s="21">
        <v>0</v>
      </c>
      <c r="KW33" s="21">
        <f t="shared" si="131"/>
        <v>0</v>
      </c>
      <c r="KX33" s="21">
        <v>0</v>
      </c>
      <c r="KY33" s="21">
        <f t="shared" si="132"/>
        <v>0</v>
      </c>
      <c r="KZ33" s="21">
        <v>0</v>
      </c>
      <c r="LA33" s="21">
        <f t="shared" si="133"/>
        <v>0</v>
      </c>
      <c r="LB33" s="21">
        <v>0</v>
      </c>
      <c r="LC33" s="21">
        <f t="shared" si="134"/>
        <v>0</v>
      </c>
      <c r="LD33" s="21">
        <v>0</v>
      </c>
      <c r="LE33" s="21">
        <f t="shared" si="135"/>
        <v>0</v>
      </c>
      <c r="LF33" s="21">
        <f t="shared" si="28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7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8"/>
        <v>0</v>
      </c>
      <c r="LS33" s="21">
        <v>0</v>
      </c>
      <c r="LT33" s="21">
        <f t="shared" si="139"/>
        <v>0</v>
      </c>
      <c r="LU33" s="21">
        <v>0</v>
      </c>
      <c r="LV33" s="21">
        <f t="shared" si="140"/>
        <v>0</v>
      </c>
      <c r="LW33" s="21">
        <v>0</v>
      </c>
      <c r="LX33" s="21">
        <f t="shared" si="141"/>
        <v>0</v>
      </c>
      <c r="LY33" s="21">
        <v>0</v>
      </c>
      <c r="LZ33" s="21">
        <f t="shared" si="142"/>
        <v>0</v>
      </c>
      <c r="MA33" s="21">
        <v>0</v>
      </c>
      <c r="MB33" s="21">
        <f t="shared" si="143"/>
        <v>0</v>
      </c>
      <c r="MC33" s="21">
        <f t="shared" si="144"/>
        <v>0</v>
      </c>
      <c r="MD33" s="21"/>
      <c r="ME33" s="23">
        <f t="shared" si="298"/>
        <v>0</v>
      </c>
      <c r="MF33" s="22"/>
      <c r="MG33" s="22"/>
      <c r="MH33" s="22"/>
      <c r="MI33" s="23">
        <v>0</v>
      </c>
      <c r="MJ33" s="21">
        <f t="shared" si="262"/>
        <v>0</v>
      </c>
      <c r="MK33" s="21">
        <f t="shared" si="146"/>
        <v>0</v>
      </c>
      <c r="ML33" s="21">
        <v>0</v>
      </c>
      <c r="MM33" s="21">
        <f t="shared" si="147"/>
        <v>0</v>
      </c>
      <c r="MN33" s="21">
        <v>0</v>
      </c>
      <c r="MO33" s="21">
        <f t="shared" si="148"/>
        <v>0</v>
      </c>
      <c r="MP33" s="21">
        <v>0</v>
      </c>
      <c r="MQ33" s="21">
        <f t="shared" si="149"/>
        <v>0</v>
      </c>
      <c r="MR33" s="21">
        <v>0</v>
      </c>
      <c r="MS33" s="21">
        <f t="shared" si="150"/>
        <v>0</v>
      </c>
      <c r="MT33" s="21">
        <v>0</v>
      </c>
      <c r="MU33" s="21">
        <f t="shared" si="151"/>
        <v>0</v>
      </c>
      <c r="MV33" s="21">
        <f t="shared" si="28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3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4"/>
        <v>0</v>
      </c>
      <c r="NI33" s="21">
        <v>0</v>
      </c>
      <c r="NJ33" s="21">
        <f t="shared" si="155"/>
        <v>0</v>
      </c>
      <c r="NK33" s="21">
        <v>0</v>
      </c>
      <c r="NL33" s="21">
        <f t="shared" si="156"/>
        <v>0</v>
      </c>
      <c r="NM33" s="21">
        <v>0</v>
      </c>
      <c r="NN33" s="21">
        <f t="shared" si="157"/>
        <v>0</v>
      </c>
      <c r="NO33" s="21">
        <v>0</v>
      </c>
      <c r="NP33" s="21">
        <f t="shared" si="158"/>
        <v>0</v>
      </c>
      <c r="NQ33" s="21">
        <v>0</v>
      </c>
      <c r="NR33" s="21">
        <f t="shared" si="159"/>
        <v>0</v>
      </c>
      <c r="NS33" s="21">
        <f t="shared" si="160"/>
        <v>0</v>
      </c>
      <c r="NT33" s="21"/>
      <c r="NU33" s="23">
        <f t="shared" si="299"/>
        <v>0</v>
      </c>
      <c r="NV33" s="22"/>
      <c r="NW33" s="22"/>
      <c r="NX33" s="22"/>
      <c r="NY33" s="23">
        <v>0</v>
      </c>
      <c r="NZ33" s="21">
        <f t="shared" si="263"/>
        <v>0</v>
      </c>
      <c r="OA33" s="21">
        <f t="shared" si="162"/>
        <v>0</v>
      </c>
      <c r="OB33" s="21">
        <v>0</v>
      </c>
      <c r="OC33" s="21">
        <f t="shared" si="163"/>
        <v>0</v>
      </c>
      <c r="OD33" s="21">
        <v>0</v>
      </c>
      <c r="OE33" s="21">
        <f t="shared" si="164"/>
        <v>0</v>
      </c>
      <c r="OF33" s="21">
        <v>0</v>
      </c>
      <c r="OG33" s="21">
        <f t="shared" si="165"/>
        <v>0</v>
      </c>
      <c r="OH33" s="21">
        <v>0</v>
      </c>
      <c r="OI33" s="21">
        <f t="shared" si="166"/>
        <v>0</v>
      </c>
      <c r="OJ33" s="21">
        <v>0</v>
      </c>
      <c r="OK33" s="21">
        <f t="shared" si="167"/>
        <v>0</v>
      </c>
      <c r="OL33" s="21">
        <f t="shared" si="28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69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0"/>
        <v>0</v>
      </c>
      <c r="OY33" s="21">
        <v>0</v>
      </c>
      <c r="OZ33" s="21">
        <f t="shared" si="171"/>
        <v>0</v>
      </c>
      <c r="PA33" s="21">
        <v>0</v>
      </c>
      <c r="PB33" s="21">
        <f t="shared" si="172"/>
        <v>0</v>
      </c>
      <c r="PC33" s="21">
        <v>0</v>
      </c>
      <c r="PD33" s="21">
        <f t="shared" si="173"/>
        <v>0</v>
      </c>
      <c r="PE33" s="21">
        <v>0</v>
      </c>
      <c r="PF33" s="21">
        <f t="shared" si="174"/>
        <v>0</v>
      </c>
      <c r="PG33" s="21">
        <v>0</v>
      </c>
      <c r="PH33" s="21">
        <f t="shared" si="175"/>
        <v>0</v>
      </c>
      <c r="PI33" s="21">
        <f t="shared" si="176"/>
        <v>0</v>
      </c>
      <c r="PJ33" s="21"/>
      <c r="PK33" s="23">
        <f t="shared" si="300"/>
        <v>0</v>
      </c>
      <c r="PL33" s="22"/>
      <c r="PM33" s="22"/>
      <c r="PN33" s="22"/>
      <c r="PO33" s="23">
        <v>0</v>
      </c>
      <c r="PP33" s="21">
        <f t="shared" si="264"/>
        <v>0</v>
      </c>
      <c r="PQ33" s="21">
        <f t="shared" si="178"/>
        <v>0</v>
      </c>
      <c r="PR33" s="21">
        <v>0</v>
      </c>
      <c r="PS33" s="21">
        <f t="shared" si="179"/>
        <v>0</v>
      </c>
      <c r="PT33" s="21">
        <v>0</v>
      </c>
      <c r="PU33" s="21">
        <f t="shared" si="180"/>
        <v>0</v>
      </c>
      <c r="PV33" s="21">
        <v>0</v>
      </c>
      <c r="PW33" s="21">
        <f t="shared" si="181"/>
        <v>0</v>
      </c>
      <c r="PX33" s="21">
        <v>0</v>
      </c>
      <c r="PY33" s="21">
        <f t="shared" si="182"/>
        <v>0</v>
      </c>
      <c r="PZ33" s="21">
        <v>0</v>
      </c>
      <c r="QA33" s="21">
        <f t="shared" si="183"/>
        <v>0</v>
      </c>
      <c r="QB33" s="21">
        <f t="shared" si="28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5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6"/>
        <v>0</v>
      </c>
      <c r="QO33" s="21">
        <v>0</v>
      </c>
      <c r="QP33" s="21">
        <f t="shared" si="187"/>
        <v>0</v>
      </c>
      <c r="QQ33" s="21">
        <v>0</v>
      </c>
      <c r="QR33" s="21">
        <f t="shared" si="188"/>
        <v>0</v>
      </c>
      <c r="QS33" s="21">
        <v>0</v>
      </c>
      <c r="QT33" s="21">
        <f t="shared" si="189"/>
        <v>0</v>
      </c>
      <c r="QU33" s="21">
        <v>0</v>
      </c>
      <c r="QV33" s="21">
        <f t="shared" si="190"/>
        <v>0</v>
      </c>
      <c r="QW33" s="21">
        <v>0</v>
      </c>
      <c r="QX33" s="21">
        <f t="shared" si="191"/>
        <v>0</v>
      </c>
      <c r="QY33" s="21">
        <f t="shared" si="192"/>
        <v>0</v>
      </c>
      <c r="QZ33" s="21"/>
      <c r="RA33" s="23">
        <f t="shared" si="301"/>
        <v>0</v>
      </c>
      <c r="RB33" s="22"/>
      <c r="RC33" s="22"/>
      <c r="RD33" s="22"/>
      <c r="RE33" s="23">
        <v>0</v>
      </c>
      <c r="RF33" s="21">
        <f t="shared" si="265"/>
        <v>0</v>
      </c>
      <c r="RG33" s="21">
        <f t="shared" si="194"/>
        <v>0</v>
      </c>
      <c r="RH33" s="21">
        <v>0</v>
      </c>
      <c r="RI33" s="21">
        <f t="shared" si="195"/>
        <v>0</v>
      </c>
      <c r="RJ33" s="21">
        <v>0</v>
      </c>
      <c r="RK33" s="21">
        <f t="shared" si="196"/>
        <v>0</v>
      </c>
      <c r="RL33" s="21">
        <v>0</v>
      </c>
      <c r="RM33" s="21">
        <f t="shared" si="197"/>
        <v>0</v>
      </c>
      <c r="RN33" s="21">
        <v>0</v>
      </c>
      <c r="RO33" s="21">
        <f t="shared" si="198"/>
        <v>0</v>
      </c>
      <c r="RP33" s="21">
        <v>0</v>
      </c>
      <c r="RQ33" s="21">
        <f t="shared" si="199"/>
        <v>0</v>
      </c>
      <c r="RR33" s="21">
        <f t="shared" si="29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1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2"/>
        <v>0</v>
      </c>
      <c r="SE33" s="21">
        <v>0</v>
      </c>
      <c r="SF33" s="21">
        <f t="shared" si="203"/>
        <v>0</v>
      </c>
      <c r="SG33" s="21">
        <v>0</v>
      </c>
      <c r="SH33" s="21">
        <f t="shared" si="204"/>
        <v>0</v>
      </c>
      <c r="SI33" s="21">
        <v>0</v>
      </c>
      <c r="SJ33" s="21">
        <f t="shared" si="205"/>
        <v>0</v>
      </c>
      <c r="SK33" s="21">
        <v>0</v>
      </c>
      <c r="SL33" s="21">
        <f t="shared" si="206"/>
        <v>0</v>
      </c>
      <c r="SM33" s="21">
        <v>0</v>
      </c>
      <c r="SN33" s="21">
        <f t="shared" si="207"/>
        <v>0</v>
      </c>
      <c r="SO33" s="21">
        <f t="shared" si="208"/>
        <v>0</v>
      </c>
      <c r="SP33" s="21"/>
      <c r="SQ33" s="23">
        <f t="shared" si="302"/>
        <v>0</v>
      </c>
      <c r="SR33" s="22"/>
      <c r="SS33" s="22"/>
      <c r="ST33" s="22"/>
      <c r="SU33" s="23">
        <v>0</v>
      </c>
      <c r="SV33" s="21">
        <f t="shared" si="266"/>
        <v>0</v>
      </c>
      <c r="SW33" s="21">
        <f t="shared" si="210"/>
        <v>0</v>
      </c>
      <c r="SX33" s="21">
        <v>0</v>
      </c>
      <c r="SY33" s="21">
        <f t="shared" si="211"/>
        <v>0</v>
      </c>
      <c r="SZ33" s="21">
        <v>0</v>
      </c>
      <c r="TA33" s="21">
        <f t="shared" si="212"/>
        <v>0</v>
      </c>
      <c r="TB33" s="21">
        <v>0</v>
      </c>
      <c r="TC33" s="21">
        <f t="shared" si="213"/>
        <v>0</v>
      </c>
      <c r="TD33" s="21">
        <v>0</v>
      </c>
      <c r="TE33" s="21">
        <f t="shared" si="214"/>
        <v>0</v>
      </c>
      <c r="TF33" s="21">
        <v>0</v>
      </c>
      <c r="TG33" s="21">
        <f t="shared" si="215"/>
        <v>0</v>
      </c>
      <c r="TH33" s="21">
        <f t="shared" si="29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17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18"/>
        <v>0</v>
      </c>
      <c r="TU33" s="21">
        <v>0</v>
      </c>
      <c r="TV33" s="21">
        <f t="shared" si="219"/>
        <v>0</v>
      </c>
      <c r="TW33" s="21">
        <v>0</v>
      </c>
      <c r="TX33" s="21">
        <f t="shared" si="220"/>
        <v>0</v>
      </c>
      <c r="TY33" s="21">
        <v>0</v>
      </c>
      <c r="TZ33" s="21">
        <f t="shared" si="221"/>
        <v>0</v>
      </c>
      <c r="UA33" s="21">
        <v>0</v>
      </c>
      <c r="UB33" s="21">
        <f t="shared" si="222"/>
        <v>0</v>
      </c>
      <c r="UC33" s="21">
        <v>0</v>
      </c>
      <c r="UD33" s="21">
        <f t="shared" si="223"/>
        <v>0</v>
      </c>
      <c r="UE33" s="21">
        <f t="shared" si="224"/>
        <v>0</v>
      </c>
      <c r="UF33" s="21"/>
      <c r="UG33" s="23">
        <f t="shared" si="303"/>
        <v>0</v>
      </c>
      <c r="UH33" s="22"/>
      <c r="UI33" s="22"/>
      <c r="UJ33" s="22"/>
      <c r="UK33" s="23">
        <v>0</v>
      </c>
      <c r="UL33" s="21">
        <f t="shared" si="267"/>
        <v>0</v>
      </c>
      <c r="UM33" s="21">
        <f t="shared" si="226"/>
        <v>0</v>
      </c>
      <c r="UN33" s="21">
        <v>0</v>
      </c>
      <c r="UO33" s="21">
        <f t="shared" si="227"/>
        <v>0</v>
      </c>
      <c r="UP33" s="21">
        <v>0</v>
      </c>
      <c r="UQ33" s="21">
        <f t="shared" si="228"/>
        <v>0</v>
      </c>
      <c r="UR33" s="21">
        <v>0</v>
      </c>
      <c r="US33" s="21">
        <f t="shared" si="229"/>
        <v>0</v>
      </c>
      <c r="UT33" s="21">
        <v>0</v>
      </c>
      <c r="UU33" s="21">
        <f t="shared" si="230"/>
        <v>0</v>
      </c>
      <c r="UV33" s="21">
        <v>0</v>
      </c>
      <c r="UW33" s="21">
        <f t="shared" si="231"/>
        <v>0</v>
      </c>
      <c r="UX33" s="21">
        <f t="shared" si="29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33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34"/>
        <v>0</v>
      </c>
      <c r="VK33" s="21">
        <v>0</v>
      </c>
      <c r="VL33" s="21">
        <f t="shared" si="235"/>
        <v>0</v>
      </c>
      <c r="VM33" s="21">
        <v>0</v>
      </c>
      <c r="VN33" s="21">
        <f t="shared" si="236"/>
        <v>0</v>
      </c>
      <c r="VO33" s="21">
        <v>0</v>
      </c>
      <c r="VP33" s="21">
        <f t="shared" si="237"/>
        <v>0</v>
      </c>
      <c r="VQ33" s="21">
        <v>0</v>
      </c>
      <c r="VR33" s="21">
        <f t="shared" si="238"/>
        <v>0</v>
      </c>
      <c r="VS33" s="21">
        <v>0</v>
      </c>
      <c r="VT33" s="21">
        <f t="shared" si="239"/>
        <v>0</v>
      </c>
      <c r="VU33" s="21">
        <f t="shared" si="240"/>
        <v>0</v>
      </c>
      <c r="VV33" s="21"/>
      <c r="VW33" s="23">
        <f t="shared" si="304"/>
        <v>0</v>
      </c>
      <c r="VX33" s="24">
        <f t="shared" si="16"/>
        <v>0</v>
      </c>
      <c r="VY33" s="24">
        <f t="shared" si="17"/>
        <v>0</v>
      </c>
      <c r="VZ33" s="24">
        <f t="shared" si="241"/>
        <v>0</v>
      </c>
    </row>
    <row r="34" spans="1:598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8"/>
        <v>0</v>
      </c>
      <c r="M34" s="21">
        <f t="shared" si="19"/>
        <v>0</v>
      </c>
      <c r="N34" s="21">
        <v>0</v>
      </c>
      <c r="O34" s="21">
        <f t="shared" si="20"/>
        <v>0</v>
      </c>
      <c r="P34" s="21">
        <v>0</v>
      </c>
      <c r="Q34" s="21">
        <f t="shared" si="21"/>
        <v>0</v>
      </c>
      <c r="R34" s="21">
        <v>0</v>
      </c>
      <c r="S34" s="21">
        <f t="shared" si="22"/>
        <v>0</v>
      </c>
      <c r="T34" s="21">
        <v>0</v>
      </c>
      <c r="U34" s="21">
        <f t="shared" si="23"/>
        <v>0</v>
      </c>
      <c r="V34" s="21">
        <v>0</v>
      </c>
      <c r="W34" s="21">
        <f t="shared" si="24"/>
        <v>0</v>
      </c>
      <c r="X34" s="21">
        <f t="shared" si="25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6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7"/>
        <v>0</v>
      </c>
      <c r="AK34" s="21">
        <v>0</v>
      </c>
      <c r="AL34" s="21">
        <f t="shared" si="28"/>
        <v>0</v>
      </c>
      <c r="AM34" s="21">
        <v>0</v>
      </c>
      <c r="AN34" s="21">
        <f t="shared" si="29"/>
        <v>0</v>
      </c>
      <c r="AO34" s="21">
        <v>0</v>
      </c>
      <c r="AP34" s="21">
        <f t="shared" si="30"/>
        <v>0</v>
      </c>
      <c r="AQ34" s="21">
        <v>0</v>
      </c>
      <c r="AR34" s="21">
        <f t="shared" si="31"/>
        <v>0</v>
      </c>
      <c r="AS34" s="21">
        <v>0</v>
      </c>
      <c r="AT34" s="21">
        <f t="shared" si="32"/>
        <v>0</v>
      </c>
      <c r="AU34" s="21">
        <f t="shared" si="33"/>
        <v>0</v>
      </c>
      <c r="AV34" s="21"/>
      <c r="AW34" s="23">
        <f t="shared" si="242"/>
        <v>0</v>
      </c>
      <c r="AX34" s="22"/>
      <c r="AY34" s="22"/>
      <c r="AZ34" s="22"/>
      <c r="BA34" s="23">
        <v>0</v>
      </c>
      <c r="BB34" s="21">
        <f t="shared" si="255"/>
        <v>0</v>
      </c>
      <c r="BC34" s="21">
        <f t="shared" si="35"/>
        <v>0</v>
      </c>
      <c r="BD34" s="21">
        <v>0</v>
      </c>
      <c r="BE34" s="21">
        <f t="shared" si="36"/>
        <v>0</v>
      </c>
      <c r="BF34" s="21">
        <v>0</v>
      </c>
      <c r="BG34" s="21">
        <f t="shared" si="37"/>
        <v>0</v>
      </c>
      <c r="BH34" s="21">
        <v>0</v>
      </c>
      <c r="BI34" s="21">
        <f t="shared" si="38"/>
        <v>0</v>
      </c>
      <c r="BJ34" s="21">
        <v>0</v>
      </c>
      <c r="BK34" s="21">
        <f t="shared" si="39"/>
        <v>0</v>
      </c>
      <c r="BL34" s="21">
        <v>0</v>
      </c>
      <c r="BM34" s="21">
        <f t="shared" si="40"/>
        <v>0</v>
      </c>
      <c r="BN34" s="21">
        <f t="shared" si="28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2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3"/>
        <v>0</v>
      </c>
      <c r="CA34" s="21">
        <v>0</v>
      </c>
      <c r="CB34" s="21">
        <f t="shared" si="44"/>
        <v>0</v>
      </c>
      <c r="CC34" s="21">
        <v>0</v>
      </c>
      <c r="CD34" s="21">
        <f t="shared" si="45"/>
        <v>0</v>
      </c>
      <c r="CE34" s="21">
        <v>0</v>
      </c>
      <c r="CF34" s="21">
        <f t="shared" si="46"/>
        <v>0</v>
      </c>
      <c r="CG34" s="21">
        <v>0</v>
      </c>
      <c r="CH34" s="21">
        <f t="shared" si="47"/>
        <v>0</v>
      </c>
      <c r="CI34" s="21">
        <v>0</v>
      </c>
      <c r="CJ34" s="21">
        <f t="shared" si="48"/>
        <v>0</v>
      </c>
      <c r="CK34" s="21">
        <f t="shared" si="49"/>
        <v>0</v>
      </c>
      <c r="CL34" s="21"/>
      <c r="CM34" s="23">
        <f t="shared" si="293"/>
        <v>0</v>
      </c>
      <c r="CN34" s="22"/>
      <c r="CO34" s="22"/>
      <c r="CP34" s="22"/>
      <c r="CQ34" s="23">
        <v>0</v>
      </c>
      <c r="CR34" s="21">
        <f t="shared" si="256"/>
        <v>0</v>
      </c>
      <c r="CS34" s="21">
        <f t="shared" si="51"/>
        <v>0</v>
      </c>
      <c r="CT34" s="21">
        <v>0</v>
      </c>
      <c r="CU34" s="21">
        <f t="shared" si="52"/>
        <v>0</v>
      </c>
      <c r="CV34" s="21">
        <v>0</v>
      </c>
      <c r="CW34" s="21">
        <f t="shared" si="53"/>
        <v>0</v>
      </c>
      <c r="CX34" s="21">
        <v>0</v>
      </c>
      <c r="CY34" s="21">
        <f t="shared" si="54"/>
        <v>0</v>
      </c>
      <c r="CZ34" s="21">
        <v>0</v>
      </c>
      <c r="DA34" s="21">
        <f t="shared" si="55"/>
        <v>0</v>
      </c>
      <c r="DB34" s="21">
        <v>0</v>
      </c>
      <c r="DC34" s="21">
        <f t="shared" si="56"/>
        <v>0</v>
      </c>
      <c r="DD34" s="21">
        <f t="shared" si="28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8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59"/>
        <v>0</v>
      </c>
      <c r="DS34" s="21">
        <v>0</v>
      </c>
      <c r="DT34" s="21">
        <f t="shared" si="60"/>
        <v>0</v>
      </c>
      <c r="DU34" s="21">
        <v>0</v>
      </c>
      <c r="DV34" s="21">
        <f t="shared" si="61"/>
        <v>0</v>
      </c>
      <c r="DW34" s="21">
        <v>0</v>
      </c>
      <c r="DX34" s="21">
        <f t="shared" si="62"/>
        <v>0</v>
      </c>
      <c r="DY34" s="21">
        <v>0</v>
      </c>
      <c r="DZ34" s="21">
        <f t="shared" si="63"/>
        <v>0</v>
      </c>
      <c r="EA34" s="21">
        <f t="shared" si="64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57"/>
        <v>0</v>
      </c>
      <c r="EI34" s="21">
        <f t="shared" si="66"/>
        <v>0</v>
      </c>
      <c r="EJ34" s="21">
        <v>0</v>
      </c>
      <c r="EK34" s="21">
        <f t="shared" si="67"/>
        <v>0</v>
      </c>
      <c r="EL34" s="21">
        <v>0</v>
      </c>
      <c r="EM34" s="21">
        <f t="shared" si="68"/>
        <v>0</v>
      </c>
      <c r="EN34" s="21">
        <v>0</v>
      </c>
      <c r="EO34" s="21">
        <f t="shared" si="69"/>
        <v>0</v>
      </c>
      <c r="EP34" s="21">
        <v>0</v>
      </c>
      <c r="EQ34" s="21">
        <f t="shared" si="70"/>
        <v>0</v>
      </c>
      <c r="ER34" s="21">
        <v>0</v>
      </c>
      <c r="ES34" s="21">
        <f t="shared" si="71"/>
        <v>0</v>
      </c>
      <c r="ET34" s="21">
        <f t="shared" si="28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3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4"/>
        <v>0</v>
      </c>
      <c r="FG34" s="21">
        <v>0</v>
      </c>
      <c r="FH34" s="21">
        <f t="shared" si="75"/>
        <v>0</v>
      </c>
      <c r="FI34" s="21">
        <v>0</v>
      </c>
      <c r="FJ34" s="21">
        <f t="shared" si="76"/>
        <v>0</v>
      </c>
      <c r="FK34" s="21">
        <v>0</v>
      </c>
      <c r="FL34" s="21">
        <f t="shared" si="77"/>
        <v>0</v>
      </c>
      <c r="FM34" s="21">
        <v>0</v>
      </c>
      <c r="FN34" s="21">
        <f t="shared" si="78"/>
        <v>0</v>
      </c>
      <c r="FO34" s="21">
        <v>0</v>
      </c>
      <c r="FP34" s="21">
        <f t="shared" si="79"/>
        <v>0</v>
      </c>
      <c r="FQ34" s="21">
        <f t="shared" si="80"/>
        <v>0</v>
      </c>
      <c r="FR34" s="21"/>
      <c r="FS34" s="23">
        <f t="shared" si="294"/>
        <v>0</v>
      </c>
      <c r="FT34" s="22"/>
      <c r="FU34" s="22"/>
      <c r="FV34" s="22"/>
      <c r="FW34" s="23">
        <v>0</v>
      </c>
      <c r="FX34" s="21">
        <f t="shared" si="258"/>
        <v>0</v>
      </c>
      <c r="FY34" s="21">
        <f t="shared" si="82"/>
        <v>0</v>
      </c>
      <c r="FZ34" s="21">
        <v>0</v>
      </c>
      <c r="GA34" s="21">
        <f t="shared" si="83"/>
        <v>0</v>
      </c>
      <c r="GB34" s="21">
        <v>0</v>
      </c>
      <c r="GC34" s="21">
        <f t="shared" si="84"/>
        <v>0</v>
      </c>
      <c r="GD34" s="21">
        <v>0</v>
      </c>
      <c r="GE34" s="21">
        <f t="shared" si="85"/>
        <v>0</v>
      </c>
      <c r="GF34" s="21">
        <v>0</v>
      </c>
      <c r="GG34" s="21">
        <f t="shared" si="86"/>
        <v>0</v>
      </c>
      <c r="GH34" s="21">
        <v>0</v>
      </c>
      <c r="GI34" s="21">
        <f t="shared" si="87"/>
        <v>0</v>
      </c>
      <c r="GJ34" s="21">
        <f t="shared" si="28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89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0"/>
        <v>0</v>
      </c>
      <c r="GW34" s="21">
        <v>0</v>
      </c>
      <c r="GX34" s="21">
        <f t="shared" si="91"/>
        <v>0</v>
      </c>
      <c r="GY34" s="21">
        <v>0</v>
      </c>
      <c r="GZ34" s="21">
        <f t="shared" si="92"/>
        <v>0</v>
      </c>
      <c r="HA34" s="21">
        <v>0</v>
      </c>
      <c r="HB34" s="21">
        <f t="shared" si="93"/>
        <v>0</v>
      </c>
      <c r="HC34" s="21">
        <v>0</v>
      </c>
      <c r="HD34" s="21">
        <f t="shared" si="94"/>
        <v>0</v>
      </c>
      <c r="HE34" s="21">
        <v>0</v>
      </c>
      <c r="HF34" s="21">
        <f t="shared" si="95"/>
        <v>0</v>
      </c>
      <c r="HG34" s="21">
        <f t="shared" si="96"/>
        <v>0</v>
      </c>
      <c r="HH34" s="21"/>
      <c r="HI34" s="23">
        <f t="shared" si="295"/>
        <v>0</v>
      </c>
      <c r="HJ34" s="22"/>
      <c r="HK34" s="22"/>
      <c r="HL34" s="22"/>
      <c r="HM34" s="23">
        <v>0</v>
      </c>
      <c r="HN34" s="21">
        <f t="shared" si="259"/>
        <v>0</v>
      </c>
      <c r="HO34" s="21">
        <f t="shared" si="98"/>
        <v>0</v>
      </c>
      <c r="HP34" s="21">
        <v>0</v>
      </c>
      <c r="HQ34" s="21">
        <f t="shared" si="99"/>
        <v>0</v>
      </c>
      <c r="HR34" s="21">
        <v>0</v>
      </c>
      <c r="HS34" s="21">
        <f t="shared" si="100"/>
        <v>0</v>
      </c>
      <c r="HT34" s="21">
        <v>0</v>
      </c>
      <c r="HU34" s="21">
        <f t="shared" si="101"/>
        <v>0</v>
      </c>
      <c r="HV34" s="21">
        <v>0</v>
      </c>
      <c r="HW34" s="21">
        <f t="shared" si="102"/>
        <v>0</v>
      </c>
      <c r="HX34" s="21">
        <v>0</v>
      </c>
      <c r="HY34" s="21">
        <f t="shared" si="103"/>
        <v>0</v>
      </c>
      <c r="HZ34" s="21">
        <f t="shared" si="28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5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6"/>
        <v>0</v>
      </c>
      <c r="IM34" s="21">
        <v>0</v>
      </c>
      <c r="IN34" s="21">
        <f t="shared" si="107"/>
        <v>0</v>
      </c>
      <c r="IO34" s="21">
        <v>0</v>
      </c>
      <c r="IP34" s="21">
        <f t="shared" si="108"/>
        <v>0</v>
      </c>
      <c r="IQ34" s="21">
        <v>0</v>
      </c>
      <c r="IR34" s="21">
        <f t="shared" si="109"/>
        <v>0</v>
      </c>
      <c r="IS34" s="21">
        <v>0</v>
      </c>
      <c r="IT34" s="21">
        <f t="shared" si="110"/>
        <v>0</v>
      </c>
      <c r="IU34" s="21">
        <v>0</v>
      </c>
      <c r="IV34" s="21">
        <f t="shared" si="111"/>
        <v>0</v>
      </c>
      <c r="IW34" s="21">
        <f t="shared" si="112"/>
        <v>0</v>
      </c>
      <c r="IX34" s="21"/>
      <c r="IY34" s="23">
        <f t="shared" si="296"/>
        <v>0</v>
      </c>
      <c r="IZ34" s="22"/>
      <c r="JA34" s="22"/>
      <c r="JB34" s="22"/>
      <c r="JC34" s="23">
        <v>0</v>
      </c>
      <c r="JD34" s="21">
        <f t="shared" si="260"/>
        <v>0</v>
      </c>
      <c r="JE34" s="21">
        <f t="shared" si="114"/>
        <v>0</v>
      </c>
      <c r="JF34" s="21">
        <v>0</v>
      </c>
      <c r="JG34" s="21">
        <f t="shared" si="115"/>
        <v>0</v>
      </c>
      <c r="JH34" s="21">
        <v>0</v>
      </c>
      <c r="JI34" s="21">
        <f t="shared" si="116"/>
        <v>0</v>
      </c>
      <c r="JJ34" s="21">
        <v>0</v>
      </c>
      <c r="JK34" s="21">
        <f t="shared" si="117"/>
        <v>0</v>
      </c>
      <c r="JL34" s="21">
        <v>0</v>
      </c>
      <c r="JM34" s="21">
        <f t="shared" si="118"/>
        <v>0</v>
      </c>
      <c r="JN34" s="21">
        <v>0</v>
      </c>
      <c r="JO34" s="21">
        <f t="shared" si="119"/>
        <v>0</v>
      </c>
      <c r="JP34" s="21">
        <f t="shared" si="28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1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2"/>
        <v>0</v>
      </c>
      <c r="KC34" s="21">
        <v>0</v>
      </c>
      <c r="KD34" s="21">
        <f t="shared" si="123"/>
        <v>0</v>
      </c>
      <c r="KE34" s="21">
        <v>0</v>
      </c>
      <c r="KF34" s="21">
        <f t="shared" si="124"/>
        <v>0</v>
      </c>
      <c r="KG34" s="21">
        <v>0</v>
      </c>
      <c r="KH34" s="21">
        <f t="shared" si="125"/>
        <v>0</v>
      </c>
      <c r="KI34" s="21">
        <v>0</v>
      </c>
      <c r="KJ34" s="21">
        <f t="shared" si="126"/>
        <v>0</v>
      </c>
      <c r="KK34" s="21">
        <v>0</v>
      </c>
      <c r="KL34" s="21">
        <f t="shared" si="127"/>
        <v>0</v>
      </c>
      <c r="KM34" s="21">
        <f t="shared" si="128"/>
        <v>0</v>
      </c>
      <c r="KN34" s="21"/>
      <c r="KO34" s="23">
        <f t="shared" si="297"/>
        <v>0</v>
      </c>
      <c r="KP34" s="22"/>
      <c r="KQ34" s="22"/>
      <c r="KR34" s="22"/>
      <c r="KS34" s="23">
        <v>0</v>
      </c>
      <c r="KT34" s="21">
        <f t="shared" si="261"/>
        <v>0</v>
      </c>
      <c r="KU34" s="21">
        <f t="shared" si="130"/>
        <v>0</v>
      </c>
      <c r="KV34" s="21">
        <v>0</v>
      </c>
      <c r="KW34" s="21">
        <f t="shared" si="131"/>
        <v>0</v>
      </c>
      <c r="KX34" s="21">
        <v>0</v>
      </c>
      <c r="KY34" s="21">
        <f t="shared" si="132"/>
        <v>0</v>
      </c>
      <c r="KZ34" s="21">
        <v>0</v>
      </c>
      <c r="LA34" s="21">
        <f t="shared" si="133"/>
        <v>0</v>
      </c>
      <c r="LB34" s="21">
        <v>0</v>
      </c>
      <c r="LC34" s="21">
        <f t="shared" si="134"/>
        <v>0</v>
      </c>
      <c r="LD34" s="21">
        <v>0</v>
      </c>
      <c r="LE34" s="21">
        <f t="shared" si="135"/>
        <v>0</v>
      </c>
      <c r="LF34" s="21">
        <f t="shared" si="28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7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8"/>
        <v>0</v>
      </c>
      <c r="LS34" s="21">
        <v>0</v>
      </c>
      <c r="LT34" s="21">
        <f t="shared" si="139"/>
        <v>0</v>
      </c>
      <c r="LU34" s="21">
        <v>0</v>
      </c>
      <c r="LV34" s="21">
        <f t="shared" si="140"/>
        <v>0</v>
      </c>
      <c r="LW34" s="21">
        <v>0</v>
      </c>
      <c r="LX34" s="21">
        <f t="shared" si="141"/>
        <v>0</v>
      </c>
      <c r="LY34" s="21">
        <v>0</v>
      </c>
      <c r="LZ34" s="21">
        <f t="shared" si="142"/>
        <v>0</v>
      </c>
      <c r="MA34" s="21">
        <v>0</v>
      </c>
      <c r="MB34" s="21">
        <f t="shared" si="143"/>
        <v>0</v>
      </c>
      <c r="MC34" s="21">
        <f t="shared" si="144"/>
        <v>0</v>
      </c>
      <c r="MD34" s="21"/>
      <c r="ME34" s="23">
        <f t="shared" si="298"/>
        <v>0</v>
      </c>
      <c r="MF34" s="22"/>
      <c r="MG34" s="22"/>
      <c r="MH34" s="22"/>
      <c r="MI34" s="23">
        <v>0</v>
      </c>
      <c r="MJ34" s="21">
        <f t="shared" si="262"/>
        <v>0</v>
      </c>
      <c r="MK34" s="21">
        <f t="shared" si="146"/>
        <v>0</v>
      </c>
      <c r="ML34" s="21">
        <v>0</v>
      </c>
      <c r="MM34" s="21">
        <f t="shared" si="147"/>
        <v>0</v>
      </c>
      <c r="MN34" s="21">
        <v>0</v>
      </c>
      <c r="MO34" s="21">
        <f t="shared" si="148"/>
        <v>0</v>
      </c>
      <c r="MP34" s="21">
        <v>0</v>
      </c>
      <c r="MQ34" s="21">
        <f t="shared" si="149"/>
        <v>0</v>
      </c>
      <c r="MR34" s="21">
        <v>0</v>
      </c>
      <c r="MS34" s="21">
        <f t="shared" si="150"/>
        <v>0</v>
      </c>
      <c r="MT34" s="21">
        <v>0</v>
      </c>
      <c r="MU34" s="21">
        <f t="shared" si="151"/>
        <v>0</v>
      </c>
      <c r="MV34" s="21">
        <f t="shared" si="28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3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4"/>
        <v>0</v>
      </c>
      <c r="NI34" s="21">
        <v>0</v>
      </c>
      <c r="NJ34" s="21">
        <f t="shared" si="155"/>
        <v>0</v>
      </c>
      <c r="NK34" s="21">
        <v>0</v>
      </c>
      <c r="NL34" s="21">
        <f t="shared" si="156"/>
        <v>0</v>
      </c>
      <c r="NM34" s="21">
        <v>0</v>
      </c>
      <c r="NN34" s="21">
        <f t="shared" si="157"/>
        <v>0</v>
      </c>
      <c r="NO34" s="21">
        <v>0</v>
      </c>
      <c r="NP34" s="21">
        <f t="shared" si="158"/>
        <v>0</v>
      </c>
      <c r="NQ34" s="21">
        <v>0</v>
      </c>
      <c r="NR34" s="21">
        <f t="shared" si="159"/>
        <v>0</v>
      </c>
      <c r="NS34" s="21">
        <f t="shared" si="160"/>
        <v>0</v>
      </c>
      <c r="NT34" s="21"/>
      <c r="NU34" s="23">
        <f t="shared" si="299"/>
        <v>0</v>
      </c>
      <c r="NV34" s="22"/>
      <c r="NW34" s="22"/>
      <c r="NX34" s="22"/>
      <c r="NY34" s="23">
        <v>0</v>
      </c>
      <c r="NZ34" s="21">
        <f t="shared" si="263"/>
        <v>0</v>
      </c>
      <c r="OA34" s="21">
        <f t="shared" si="162"/>
        <v>0</v>
      </c>
      <c r="OB34" s="21">
        <v>0</v>
      </c>
      <c r="OC34" s="21">
        <f t="shared" si="163"/>
        <v>0</v>
      </c>
      <c r="OD34" s="21">
        <v>0</v>
      </c>
      <c r="OE34" s="21">
        <f t="shared" si="164"/>
        <v>0</v>
      </c>
      <c r="OF34" s="21">
        <v>0</v>
      </c>
      <c r="OG34" s="21">
        <f t="shared" si="165"/>
        <v>0</v>
      </c>
      <c r="OH34" s="21">
        <v>0</v>
      </c>
      <c r="OI34" s="21">
        <f t="shared" si="166"/>
        <v>0</v>
      </c>
      <c r="OJ34" s="21">
        <v>0</v>
      </c>
      <c r="OK34" s="21">
        <f t="shared" si="167"/>
        <v>0</v>
      </c>
      <c r="OL34" s="21">
        <f t="shared" si="28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69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0"/>
        <v>0</v>
      </c>
      <c r="OY34" s="21">
        <v>0</v>
      </c>
      <c r="OZ34" s="21">
        <f t="shared" si="171"/>
        <v>0</v>
      </c>
      <c r="PA34" s="21">
        <v>0</v>
      </c>
      <c r="PB34" s="21">
        <f t="shared" si="172"/>
        <v>0</v>
      </c>
      <c r="PC34" s="21">
        <v>0</v>
      </c>
      <c r="PD34" s="21">
        <f t="shared" si="173"/>
        <v>0</v>
      </c>
      <c r="PE34" s="21">
        <v>0</v>
      </c>
      <c r="PF34" s="21">
        <f t="shared" si="174"/>
        <v>0</v>
      </c>
      <c r="PG34" s="21">
        <v>0</v>
      </c>
      <c r="PH34" s="21">
        <f t="shared" si="175"/>
        <v>0</v>
      </c>
      <c r="PI34" s="21">
        <f t="shared" si="176"/>
        <v>0</v>
      </c>
      <c r="PJ34" s="21"/>
      <c r="PK34" s="23">
        <f t="shared" si="300"/>
        <v>0</v>
      </c>
      <c r="PL34" s="22"/>
      <c r="PM34" s="22"/>
      <c r="PN34" s="22"/>
      <c r="PO34" s="23">
        <v>0</v>
      </c>
      <c r="PP34" s="21">
        <f t="shared" si="264"/>
        <v>0</v>
      </c>
      <c r="PQ34" s="21">
        <f t="shared" si="178"/>
        <v>0</v>
      </c>
      <c r="PR34" s="21">
        <v>0</v>
      </c>
      <c r="PS34" s="21">
        <f t="shared" si="179"/>
        <v>0</v>
      </c>
      <c r="PT34" s="21">
        <v>0</v>
      </c>
      <c r="PU34" s="21">
        <f t="shared" si="180"/>
        <v>0</v>
      </c>
      <c r="PV34" s="21">
        <v>0</v>
      </c>
      <c r="PW34" s="21">
        <f t="shared" si="181"/>
        <v>0</v>
      </c>
      <c r="PX34" s="21">
        <v>0</v>
      </c>
      <c r="PY34" s="21">
        <f t="shared" si="182"/>
        <v>0</v>
      </c>
      <c r="PZ34" s="21">
        <v>0</v>
      </c>
      <c r="QA34" s="21">
        <f t="shared" si="183"/>
        <v>0</v>
      </c>
      <c r="QB34" s="21">
        <f t="shared" si="28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5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6"/>
        <v>0</v>
      </c>
      <c r="QO34" s="21">
        <v>0</v>
      </c>
      <c r="QP34" s="21">
        <f t="shared" si="187"/>
        <v>0</v>
      </c>
      <c r="QQ34" s="21">
        <v>0</v>
      </c>
      <c r="QR34" s="21">
        <f t="shared" si="188"/>
        <v>0</v>
      </c>
      <c r="QS34" s="21">
        <v>0</v>
      </c>
      <c r="QT34" s="21">
        <f t="shared" si="189"/>
        <v>0</v>
      </c>
      <c r="QU34" s="21">
        <v>0</v>
      </c>
      <c r="QV34" s="21">
        <f t="shared" si="190"/>
        <v>0</v>
      </c>
      <c r="QW34" s="21">
        <v>0</v>
      </c>
      <c r="QX34" s="21">
        <f t="shared" si="191"/>
        <v>0</v>
      </c>
      <c r="QY34" s="21">
        <f t="shared" si="192"/>
        <v>0</v>
      </c>
      <c r="QZ34" s="21"/>
      <c r="RA34" s="23">
        <f t="shared" si="301"/>
        <v>0</v>
      </c>
      <c r="RB34" s="22"/>
      <c r="RC34" s="22"/>
      <c r="RD34" s="22"/>
      <c r="RE34" s="23">
        <v>0</v>
      </c>
      <c r="RF34" s="21">
        <f t="shared" si="265"/>
        <v>0</v>
      </c>
      <c r="RG34" s="21">
        <f t="shared" si="194"/>
        <v>0</v>
      </c>
      <c r="RH34" s="21">
        <v>0</v>
      </c>
      <c r="RI34" s="21">
        <f t="shared" si="195"/>
        <v>0</v>
      </c>
      <c r="RJ34" s="21">
        <v>0</v>
      </c>
      <c r="RK34" s="21">
        <f t="shared" si="196"/>
        <v>0</v>
      </c>
      <c r="RL34" s="21">
        <v>0</v>
      </c>
      <c r="RM34" s="21">
        <f t="shared" si="197"/>
        <v>0</v>
      </c>
      <c r="RN34" s="21">
        <v>0</v>
      </c>
      <c r="RO34" s="21">
        <f t="shared" si="198"/>
        <v>0</v>
      </c>
      <c r="RP34" s="21">
        <v>0</v>
      </c>
      <c r="RQ34" s="21">
        <f t="shared" si="199"/>
        <v>0</v>
      </c>
      <c r="RR34" s="21">
        <f t="shared" si="29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1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2"/>
        <v>0</v>
      </c>
      <c r="SE34" s="21">
        <v>0</v>
      </c>
      <c r="SF34" s="21">
        <f t="shared" si="203"/>
        <v>0</v>
      </c>
      <c r="SG34" s="21">
        <v>0</v>
      </c>
      <c r="SH34" s="21">
        <f t="shared" si="204"/>
        <v>0</v>
      </c>
      <c r="SI34" s="21">
        <v>0</v>
      </c>
      <c r="SJ34" s="21">
        <f t="shared" si="205"/>
        <v>0</v>
      </c>
      <c r="SK34" s="21">
        <v>0</v>
      </c>
      <c r="SL34" s="21">
        <f t="shared" si="206"/>
        <v>0</v>
      </c>
      <c r="SM34" s="21">
        <v>0</v>
      </c>
      <c r="SN34" s="21">
        <f t="shared" si="207"/>
        <v>0</v>
      </c>
      <c r="SO34" s="21">
        <f t="shared" si="208"/>
        <v>0</v>
      </c>
      <c r="SP34" s="21"/>
      <c r="SQ34" s="23">
        <f t="shared" si="302"/>
        <v>0</v>
      </c>
      <c r="SR34" s="22"/>
      <c r="SS34" s="22"/>
      <c r="ST34" s="22"/>
      <c r="SU34" s="23">
        <v>0</v>
      </c>
      <c r="SV34" s="21">
        <f t="shared" si="266"/>
        <v>0</v>
      </c>
      <c r="SW34" s="21">
        <f t="shared" si="210"/>
        <v>0</v>
      </c>
      <c r="SX34" s="21">
        <v>0</v>
      </c>
      <c r="SY34" s="21">
        <f t="shared" si="211"/>
        <v>0</v>
      </c>
      <c r="SZ34" s="21">
        <v>0</v>
      </c>
      <c r="TA34" s="21">
        <f t="shared" si="212"/>
        <v>0</v>
      </c>
      <c r="TB34" s="21">
        <v>0</v>
      </c>
      <c r="TC34" s="21">
        <f t="shared" si="213"/>
        <v>0</v>
      </c>
      <c r="TD34" s="21">
        <v>0</v>
      </c>
      <c r="TE34" s="21">
        <f t="shared" si="214"/>
        <v>0</v>
      </c>
      <c r="TF34" s="21">
        <v>0</v>
      </c>
      <c r="TG34" s="21">
        <f t="shared" si="215"/>
        <v>0</v>
      </c>
      <c r="TH34" s="21">
        <f t="shared" si="29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17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18"/>
        <v>0</v>
      </c>
      <c r="TU34" s="21">
        <v>0</v>
      </c>
      <c r="TV34" s="21">
        <f t="shared" si="219"/>
        <v>0</v>
      </c>
      <c r="TW34" s="21">
        <v>0</v>
      </c>
      <c r="TX34" s="21">
        <f t="shared" si="220"/>
        <v>0</v>
      </c>
      <c r="TY34" s="21">
        <v>0</v>
      </c>
      <c r="TZ34" s="21">
        <f t="shared" si="221"/>
        <v>0</v>
      </c>
      <c r="UA34" s="21">
        <v>0</v>
      </c>
      <c r="UB34" s="21">
        <f t="shared" si="222"/>
        <v>0</v>
      </c>
      <c r="UC34" s="21">
        <v>0</v>
      </c>
      <c r="UD34" s="21">
        <f t="shared" si="223"/>
        <v>0</v>
      </c>
      <c r="UE34" s="21">
        <f t="shared" si="224"/>
        <v>0</v>
      </c>
      <c r="UF34" s="21"/>
      <c r="UG34" s="23">
        <f t="shared" si="303"/>
        <v>0</v>
      </c>
      <c r="UH34" s="22"/>
      <c r="UI34" s="22"/>
      <c r="UJ34" s="22"/>
      <c r="UK34" s="23">
        <v>0</v>
      </c>
      <c r="UL34" s="21">
        <f t="shared" si="267"/>
        <v>0</v>
      </c>
      <c r="UM34" s="21">
        <f t="shared" si="226"/>
        <v>0</v>
      </c>
      <c r="UN34" s="21">
        <v>0</v>
      </c>
      <c r="UO34" s="21">
        <f t="shared" si="227"/>
        <v>0</v>
      </c>
      <c r="UP34" s="21">
        <v>0</v>
      </c>
      <c r="UQ34" s="21">
        <f t="shared" si="228"/>
        <v>0</v>
      </c>
      <c r="UR34" s="21">
        <v>0</v>
      </c>
      <c r="US34" s="21">
        <f t="shared" si="229"/>
        <v>0</v>
      </c>
      <c r="UT34" s="21">
        <v>0</v>
      </c>
      <c r="UU34" s="21">
        <f t="shared" si="230"/>
        <v>0</v>
      </c>
      <c r="UV34" s="21">
        <v>0</v>
      </c>
      <c r="UW34" s="21">
        <f t="shared" si="231"/>
        <v>0</v>
      </c>
      <c r="UX34" s="21">
        <f t="shared" si="29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33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34"/>
        <v>0</v>
      </c>
      <c r="VK34" s="21">
        <v>0</v>
      </c>
      <c r="VL34" s="21">
        <f t="shared" si="235"/>
        <v>0</v>
      </c>
      <c r="VM34" s="21">
        <v>0</v>
      </c>
      <c r="VN34" s="21">
        <f t="shared" si="236"/>
        <v>0</v>
      </c>
      <c r="VO34" s="21">
        <v>0</v>
      </c>
      <c r="VP34" s="21">
        <f t="shared" si="237"/>
        <v>0</v>
      </c>
      <c r="VQ34" s="21">
        <v>0</v>
      </c>
      <c r="VR34" s="21">
        <f t="shared" si="238"/>
        <v>0</v>
      </c>
      <c r="VS34" s="21">
        <v>0</v>
      </c>
      <c r="VT34" s="21">
        <f t="shared" si="239"/>
        <v>0</v>
      </c>
      <c r="VU34" s="21">
        <f t="shared" si="240"/>
        <v>0</v>
      </c>
      <c r="VV34" s="21"/>
      <c r="VW34" s="23">
        <f t="shared" si="304"/>
        <v>0</v>
      </c>
      <c r="VX34" s="24">
        <f t="shared" si="16"/>
        <v>0</v>
      </c>
      <c r="VY34" s="24">
        <f t="shared" si="17"/>
        <v>0</v>
      </c>
      <c r="VZ34" s="24">
        <f t="shared" si="241"/>
        <v>0</v>
      </c>
    </row>
    <row r="35" spans="1:598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8"/>
        <v>0</v>
      </c>
      <c r="M35" s="21">
        <f t="shared" si="19"/>
        <v>0</v>
      </c>
      <c r="N35" s="21">
        <v>0</v>
      </c>
      <c r="O35" s="21">
        <f t="shared" si="20"/>
        <v>0</v>
      </c>
      <c r="P35" s="21">
        <v>0</v>
      </c>
      <c r="Q35" s="21">
        <f t="shared" si="21"/>
        <v>0</v>
      </c>
      <c r="R35" s="21">
        <v>0</v>
      </c>
      <c r="S35" s="21">
        <f t="shared" si="22"/>
        <v>0</v>
      </c>
      <c r="T35" s="21">
        <v>0</v>
      </c>
      <c r="U35" s="21">
        <f t="shared" si="23"/>
        <v>0</v>
      </c>
      <c r="V35" s="21">
        <v>0</v>
      </c>
      <c r="W35" s="21">
        <f t="shared" si="24"/>
        <v>0</v>
      </c>
      <c r="X35" s="21">
        <f t="shared" si="25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6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7"/>
        <v>0</v>
      </c>
      <c r="AK35" s="21">
        <v>0</v>
      </c>
      <c r="AL35" s="21">
        <f t="shared" si="28"/>
        <v>0</v>
      </c>
      <c r="AM35" s="21">
        <v>0</v>
      </c>
      <c r="AN35" s="21">
        <f t="shared" si="29"/>
        <v>0</v>
      </c>
      <c r="AO35" s="21">
        <v>0</v>
      </c>
      <c r="AP35" s="21">
        <f t="shared" si="30"/>
        <v>0</v>
      </c>
      <c r="AQ35" s="21">
        <v>0</v>
      </c>
      <c r="AR35" s="21">
        <f t="shared" si="31"/>
        <v>0</v>
      </c>
      <c r="AS35" s="21">
        <v>0</v>
      </c>
      <c r="AT35" s="21">
        <f t="shared" si="32"/>
        <v>0</v>
      </c>
      <c r="AU35" s="21">
        <f t="shared" si="33"/>
        <v>0</v>
      </c>
      <c r="AV35" s="21"/>
      <c r="AW35" s="23">
        <f t="shared" si="242"/>
        <v>0</v>
      </c>
      <c r="AX35" s="22"/>
      <c r="AY35" s="22"/>
      <c r="AZ35" s="22"/>
      <c r="BA35" s="23">
        <v>0</v>
      </c>
      <c r="BB35" s="21">
        <f t="shared" si="255"/>
        <v>0</v>
      </c>
      <c r="BC35" s="21">
        <f t="shared" si="35"/>
        <v>0</v>
      </c>
      <c r="BD35" s="21">
        <v>0</v>
      </c>
      <c r="BE35" s="21">
        <f t="shared" si="36"/>
        <v>0</v>
      </c>
      <c r="BF35" s="21">
        <v>0</v>
      </c>
      <c r="BG35" s="21">
        <f t="shared" si="37"/>
        <v>0</v>
      </c>
      <c r="BH35" s="21">
        <v>0</v>
      </c>
      <c r="BI35" s="21">
        <f t="shared" si="38"/>
        <v>0</v>
      </c>
      <c r="BJ35" s="21">
        <v>0</v>
      </c>
      <c r="BK35" s="21">
        <f t="shared" si="39"/>
        <v>0</v>
      </c>
      <c r="BL35" s="21">
        <v>0</v>
      </c>
      <c r="BM35" s="21">
        <f t="shared" si="40"/>
        <v>0</v>
      </c>
      <c r="BN35" s="21">
        <f t="shared" si="28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2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3"/>
        <v>0</v>
      </c>
      <c r="CA35" s="21">
        <v>0</v>
      </c>
      <c r="CB35" s="21">
        <f t="shared" si="44"/>
        <v>0</v>
      </c>
      <c r="CC35" s="21">
        <v>0</v>
      </c>
      <c r="CD35" s="21">
        <f t="shared" si="45"/>
        <v>0</v>
      </c>
      <c r="CE35" s="21">
        <v>0</v>
      </c>
      <c r="CF35" s="21">
        <f t="shared" si="46"/>
        <v>0</v>
      </c>
      <c r="CG35" s="21">
        <v>0</v>
      </c>
      <c r="CH35" s="21">
        <f t="shared" si="47"/>
        <v>0</v>
      </c>
      <c r="CI35" s="21">
        <v>0</v>
      </c>
      <c r="CJ35" s="21">
        <f t="shared" si="48"/>
        <v>0</v>
      </c>
      <c r="CK35" s="21">
        <f t="shared" si="49"/>
        <v>0</v>
      </c>
      <c r="CL35" s="21"/>
      <c r="CM35" s="23">
        <f t="shared" si="293"/>
        <v>0</v>
      </c>
      <c r="CN35" s="22"/>
      <c r="CO35" s="22"/>
      <c r="CP35" s="22"/>
      <c r="CQ35" s="23">
        <v>0</v>
      </c>
      <c r="CR35" s="21">
        <f t="shared" si="256"/>
        <v>0</v>
      </c>
      <c r="CS35" s="21">
        <f t="shared" si="51"/>
        <v>0</v>
      </c>
      <c r="CT35" s="21">
        <v>0</v>
      </c>
      <c r="CU35" s="21">
        <f t="shared" si="52"/>
        <v>0</v>
      </c>
      <c r="CV35" s="21">
        <v>0</v>
      </c>
      <c r="CW35" s="21">
        <f t="shared" si="53"/>
        <v>0</v>
      </c>
      <c r="CX35" s="21">
        <v>0</v>
      </c>
      <c r="CY35" s="21">
        <f t="shared" si="54"/>
        <v>0</v>
      </c>
      <c r="CZ35" s="21">
        <v>0</v>
      </c>
      <c r="DA35" s="21">
        <f t="shared" si="55"/>
        <v>0</v>
      </c>
      <c r="DB35" s="21">
        <v>0</v>
      </c>
      <c r="DC35" s="21">
        <f t="shared" si="56"/>
        <v>0</v>
      </c>
      <c r="DD35" s="21">
        <f t="shared" si="28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8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59"/>
        <v>0</v>
      </c>
      <c r="DS35" s="21">
        <v>0</v>
      </c>
      <c r="DT35" s="21">
        <f t="shared" si="60"/>
        <v>0</v>
      </c>
      <c r="DU35" s="21">
        <v>0</v>
      </c>
      <c r="DV35" s="21">
        <f t="shared" si="61"/>
        <v>0</v>
      </c>
      <c r="DW35" s="21">
        <v>0</v>
      </c>
      <c r="DX35" s="21">
        <f t="shared" si="62"/>
        <v>0</v>
      </c>
      <c r="DY35" s="21">
        <v>0</v>
      </c>
      <c r="DZ35" s="21">
        <f t="shared" si="63"/>
        <v>0</v>
      </c>
      <c r="EA35" s="21">
        <f t="shared" si="64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57"/>
        <v>0</v>
      </c>
      <c r="EI35" s="21">
        <f t="shared" si="66"/>
        <v>0</v>
      </c>
      <c r="EJ35" s="21">
        <v>0</v>
      </c>
      <c r="EK35" s="21">
        <f t="shared" si="67"/>
        <v>0</v>
      </c>
      <c r="EL35" s="21">
        <v>0</v>
      </c>
      <c r="EM35" s="21">
        <f t="shared" si="68"/>
        <v>0</v>
      </c>
      <c r="EN35" s="21">
        <v>0</v>
      </c>
      <c r="EO35" s="21">
        <f t="shared" si="69"/>
        <v>0</v>
      </c>
      <c r="EP35" s="21">
        <v>0</v>
      </c>
      <c r="EQ35" s="21">
        <f t="shared" si="70"/>
        <v>0</v>
      </c>
      <c r="ER35" s="21">
        <v>0</v>
      </c>
      <c r="ES35" s="21">
        <f t="shared" si="71"/>
        <v>0</v>
      </c>
      <c r="ET35" s="21">
        <f t="shared" si="28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3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4"/>
        <v>0</v>
      </c>
      <c r="FG35" s="21">
        <v>0</v>
      </c>
      <c r="FH35" s="21">
        <f t="shared" si="75"/>
        <v>0</v>
      </c>
      <c r="FI35" s="21">
        <v>0</v>
      </c>
      <c r="FJ35" s="21">
        <f t="shared" si="76"/>
        <v>0</v>
      </c>
      <c r="FK35" s="21">
        <v>0</v>
      </c>
      <c r="FL35" s="21">
        <f t="shared" si="77"/>
        <v>0</v>
      </c>
      <c r="FM35" s="21">
        <v>0</v>
      </c>
      <c r="FN35" s="21">
        <f t="shared" si="78"/>
        <v>0</v>
      </c>
      <c r="FO35" s="21">
        <v>0</v>
      </c>
      <c r="FP35" s="21">
        <f t="shared" si="79"/>
        <v>0</v>
      </c>
      <c r="FQ35" s="21">
        <f t="shared" si="80"/>
        <v>0</v>
      </c>
      <c r="FR35" s="21"/>
      <c r="FS35" s="23">
        <f t="shared" si="294"/>
        <v>0</v>
      </c>
      <c r="FT35" s="22"/>
      <c r="FU35" s="22"/>
      <c r="FV35" s="22"/>
      <c r="FW35" s="23">
        <v>0</v>
      </c>
      <c r="FX35" s="21">
        <f t="shared" si="258"/>
        <v>0</v>
      </c>
      <c r="FY35" s="21">
        <f t="shared" si="82"/>
        <v>0</v>
      </c>
      <c r="FZ35" s="21">
        <v>0</v>
      </c>
      <c r="GA35" s="21">
        <f t="shared" si="83"/>
        <v>0</v>
      </c>
      <c r="GB35" s="21">
        <v>0</v>
      </c>
      <c r="GC35" s="21">
        <f t="shared" si="84"/>
        <v>0</v>
      </c>
      <c r="GD35" s="21">
        <v>0</v>
      </c>
      <c r="GE35" s="21">
        <f t="shared" si="85"/>
        <v>0</v>
      </c>
      <c r="GF35" s="21">
        <v>0</v>
      </c>
      <c r="GG35" s="21">
        <f t="shared" si="86"/>
        <v>0</v>
      </c>
      <c r="GH35" s="21">
        <v>0</v>
      </c>
      <c r="GI35" s="21">
        <f t="shared" si="87"/>
        <v>0</v>
      </c>
      <c r="GJ35" s="21">
        <f t="shared" si="28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89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0"/>
        <v>0</v>
      </c>
      <c r="GW35" s="21">
        <v>0</v>
      </c>
      <c r="GX35" s="21">
        <f t="shared" si="91"/>
        <v>0</v>
      </c>
      <c r="GY35" s="21">
        <v>0</v>
      </c>
      <c r="GZ35" s="21">
        <f t="shared" si="92"/>
        <v>0</v>
      </c>
      <c r="HA35" s="21">
        <v>0</v>
      </c>
      <c r="HB35" s="21">
        <f t="shared" si="93"/>
        <v>0</v>
      </c>
      <c r="HC35" s="21">
        <v>0</v>
      </c>
      <c r="HD35" s="21">
        <f t="shared" si="94"/>
        <v>0</v>
      </c>
      <c r="HE35" s="21">
        <v>0</v>
      </c>
      <c r="HF35" s="21">
        <f t="shared" si="95"/>
        <v>0</v>
      </c>
      <c r="HG35" s="21">
        <f t="shared" si="96"/>
        <v>0</v>
      </c>
      <c r="HH35" s="21"/>
      <c r="HI35" s="23">
        <f t="shared" si="295"/>
        <v>0</v>
      </c>
      <c r="HJ35" s="22"/>
      <c r="HK35" s="22"/>
      <c r="HL35" s="22"/>
      <c r="HM35" s="23">
        <v>0</v>
      </c>
      <c r="HN35" s="21">
        <f t="shared" si="259"/>
        <v>0</v>
      </c>
      <c r="HO35" s="21">
        <f t="shared" si="98"/>
        <v>0</v>
      </c>
      <c r="HP35" s="21">
        <v>0</v>
      </c>
      <c r="HQ35" s="21">
        <f t="shared" si="99"/>
        <v>0</v>
      </c>
      <c r="HR35" s="21">
        <v>0</v>
      </c>
      <c r="HS35" s="21">
        <f t="shared" si="100"/>
        <v>0</v>
      </c>
      <c r="HT35" s="21">
        <v>0</v>
      </c>
      <c r="HU35" s="21">
        <f t="shared" si="101"/>
        <v>0</v>
      </c>
      <c r="HV35" s="21">
        <v>0</v>
      </c>
      <c r="HW35" s="21">
        <f t="shared" si="102"/>
        <v>0</v>
      </c>
      <c r="HX35" s="21">
        <v>0</v>
      </c>
      <c r="HY35" s="21">
        <f t="shared" si="103"/>
        <v>0</v>
      </c>
      <c r="HZ35" s="21">
        <f t="shared" si="28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5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6"/>
        <v>0</v>
      </c>
      <c r="IM35" s="21">
        <v>0</v>
      </c>
      <c r="IN35" s="21">
        <f t="shared" si="107"/>
        <v>0</v>
      </c>
      <c r="IO35" s="21">
        <v>0</v>
      </c>
      <c r="IP35" s="21">
        <f t="shared" si="108"/>
        <v>0</v>
      </c>
      <c r="IQ35" s="21">
        <v>0</v>
      </c>
      <c r="IR35" s="21">
        <f t="shared" si="109"/>
        <v>0</v>
      </c>
      <c r="IS35" s="21">
        <v>0</v>
      </c>
      <c r="IT35" s="21">
        <f t="shared" si="110"/>
        <v>0</v>
      </c>
      <c r="IU35" s="21">
        <v>0</v>
      </c>
      <c r="IV35" s="21">
        <f t="shared" si="111"/>
        <v>0</v>
      </c>
      <c r="IW35" s="21">
        <f t="shared" si="112"/>
        <v>0</v>
      </c>
      <c r="IX35" s="21"/>
      <c r="IY35" s="23">
        <f t="shared" si="296"/>
        <v>0</v>
      </c>
      <c r="IZ35" s="22"/>
      <c r="JA35" s="22"/>
      <c r="JB35" s="22"/>
      <c r="JC35" s="23">
        <v>0</v>
      </c>
      <c r="JD35" s="21">
        <f t="shared" si="260"/>
        <v>0</v>
      </c>
      <c r="JE35" s="21">
        <f t="shared" si="114"/>
        <v>0</v>
      </c>
      <c r="JF35" s="21">
        <v>0</v>
      </c>
      <c r="JG35" s="21">
        <f t="shared" si="115"/>
        <v>0</v>
      </c>
      <c r="JH35" s="21">
        <v>0</v>
      </c>
      <c r="JI35" s="21">
        <f t="shared" si="116"/>
        <v>0</v>
      </c>
      <c r="JJ35" s="21">
        <v>0</v>
      </c>
      <c r="JK35" s="21">
        <f t="shared" si="117"/>
        <v>0</v>
      </c>
      <c r="JL35" s="21">
        <v>0</v>
      </c>
      <c r="JM35" s="21">
        <f t="shared" si="118"/>
        <v>0</v>
      </c>
      <c r="JN35" s="21">
        <v>0</v>
      </c>
      <c r="JO35" s="21">
        <f t="shared" si="119"/>
        <v>0</v>
      </c>
      <c r="JP35" s="21">
        <f t="shared" si="28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1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2"/>
        <v>0</v>
      </c>
      <c r="KC35" s="21">
        <v>0</v>
      </c>
      <c r="KD35" s="21">
        <f t="shared" si="123"/>
        <v>0</v>
      </c>
      <c r="KE35" s="21">
        <v>0</v>
      </c>
      <c r="KF35" s="21">
        <f t="shared" si="124"/>
        <v>0</v>
      </c>
      <c r="KG35" s="21">
        <v>0</v>
      </c>
      <c r="KH35" s="21">
        <f t="shared" si="125"/>
        <v>0</v>
      </c>
      <c r="KI35" s="21">
        <v>0</v>
      </c>
      <c r="KJ35" s="21">
        <f t="shared" si="126"/>
        <v>0</v>
      </c>
      <c r="KK35" s="21">
        <v>0</v>
      </c>
      <c r="KL35" s="21">
        <f t="shared" si="127"/>
        <v>0</v>
      </c>
      <c r="KM35" s="21">
        <f t="shared" si="128"/>
        <v>0</v>
      </c>
      <c r="KN35" s="21"/>
      <c r="KO35" s="23">
        <f t="shared" si="297"/>
        <v>0</v>
      </c>
      <c r="KP35" s="22"/>
      <c r="KQ35" s="22"/>
      <c r="KR35" s="22"/>
      <c r="KS35" s="23">
        <v>0</v>
      </c>
      <c r="KT35" s="21">
        <f t="shared" si="261"/>
        <v>0</v>
      </c>
      <c r="KU35" s="21">
        <f t="shared" si="130"/>
        <v>0</v>
      </c>
      <c r="KV35" s="21">
        <v>0</v>
      </c>
      <c r="KW35" s="21">
        <f t="shared" si="131"/>
        <v>0</v>
      </c>
      <c r="KX35" s="21">
        <v>0</v>
      </c>
      <c r="KY35" s="21">
        <f t="shared" si="132"/>
        <v>0</v>
      </c>
      <c r="KZ35" s="21">
        <v>0</v>
      </c>
      <c r="LA35" s="21">
        <f t="shared" si="133"/>
        <v>0</v>
      </c>
      <c r="LB35" s="21">
        <v>0</v>
      </c>
      <c r="LC35" s="21">
        <f t="shared" si="134"/>
        <v>0</v>
      </c>
      <c r="LD35" s="21">
        <v>0</v>
      </c>
      <c r="LE35" s="21">
        <f t="shared" si="135"/>
        <v>0</v>
      </c>
      <c r="LF35" s="21">
        <f t="shared" si="28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7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8"/>
        <v>0</v>
      </c>
      <c r="LS35" s="21">
        <v>0</v>
      </c>
      <c r="LT35" s="21">
        <f t="shared" si="139"/>
        <v>0</v>
      </c>
      <c r="LU35" s="21">
        <v>0</v>
      </c>
      <c r="LV35" s="21">
        <f t="shared" si="140"/>
        <v>0</v>
      </c>
      <c r="LW35" s="21">
        <v>0</v>
      </c>
      <c r="LX35" s="21">
        <f t="shared" si="141"/>
        <v>0</v>
      </c>
      <c r="LY35" s="21">
        <v>0</v>
      </c>
      <c r="LZ35" s="21">
        <f t="shared" si="142"/>
        <v>0</v>
      </c>
      <c r="MA35" s="21">
        <v>0</v>
      </c>
      <c r="MB35" s="21">
        <f t="shared" si="143"/>
        <v>0</v>
      </c>
      <c r="MC35" s="21">
        <f t="shared" si="144"/>
        <v>0</v>
      </c>
      <c r="MD35" s="21"/>
      <c r="ME35" s="23">
        <f t="shared" si="298"/>
        <v>0</v>
      </c>
      <c r="MF35" s="22"/>
      <c r="MG35" s="22"/>
      <c r="MH35" s="22"/>
      <c r="MI35" s="23">
        <v>0</v>
      </c>
      <c r="MJ35" s="21">
        <f t="shared" si="262"/>
        <v>0</v>
      </c>
      <c r="MK35" s="21">
        <f t="shared" si="146"/>
        <v>0</v>
      </c>
      <c r="ML35" s="21">
        <v>0</v>
      </c>
      <c r="MM35" s="21">
        <f t="shared" si="147"/>
        <v>0</v>
      </c>
      <c r="MN35" s="21">
        <v>0</v>
      </c>
      <c r="MO35" s="21">
        <f t="shared" si="148"/>
        <v>0</v>
      </c>
      <c r="MP35" s="21">
        <v>0</v>
      </c>
      <c r="MQ35" s="21">
        <f t="shared" si="149"/>
        <v>0</v>
      </c>
      <c r="MR35" s="21">
        <v>0</v>
      </c>
      <c r="MS35" s="21">
        <f t="shared" si="150"/>
        <v>0</v>
      </c>
      <c r="MT35" s="21">
        <v>0</v>
      </c>
      <c r="MU35" s="21">
        <f t="shared" si="151"/>
        <v>0</v>
      </c>
      <c r="MV35" s="21">
        <f t="shared" si="28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3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4"/>
        <v>0</v>
      </c>
      <c r="NI35" s="21">
        <v>0</v>
      </c>
      <c r="NJ35" s="21">
        <f t="shared" si="155"/>
        <v>0</v>
      </c>
      <c r="NK35" s="21">
        <v>0</v>
      </c>
      <c r="NL35" s="21">
        <f t="shared" si="156"/>
        <v>0</v>
      </c>
      <c r="NM35" s="21">
        <v>0</v>
      </c>
      <c r="NN35" s="21">
        <f t="shared" si="157"/>
        <v>0</v>
      </c>
      <c r="NO35" s="21">
        <v>0</v>
      </c>
      <c r="NP35" s="21">
        <f t="shared" si="158"/>
        <v>0</v>
      </c>
      <c r="NQ35" s="21">
        <v>0</v>
      </c>
      <c r="NR35" s="21">
        <f t="shared" si="159"/>
        <v>0</v>
      </c>
      <c r="NS35" s="21">
        <f t="shared" si="160"/>
        <v>0</v>
      </c>
      <c r="NT35" s="21"/>
      <c r="NU35" s="23">
        <f t="shared" si="299"/>
        <v>0</v>
      </c>
      <c r="NV35" s="22"/>
      <c r="NW35" s="22"/>
      <c r="NX35" s="22"/>
      <c r="NY35" s="23">
        <v>0</v>
      </c>
      <c r="NZ35" s="21">
        <f t="shared" si="263"/>
        <v>0</v>
      </c>
      <c r="OA35" s="21">
        <f t="shared" si="162"/>
        <v>0</v>
      </c>
      <c r="OB35" s="21">
        <v>0</v>
      </c>
      <c r="OC35" s="21">
        <f t="shared" si="163"/>
        <v>0</v>
      </c>
      <c r="OD35" s="21">
        <v>0</v>
      </c>
      <c r="OE35" s="21">
        <f t="shared" si="164"/>
        <v>0</v>
      </c>
      <c r="OF35" s="21">
        <v>0</v>
      </c>
      <c r="OG35" s="21">
        <f t="shared" si="165"/>
        <v>0</v>
      </c>
      <c r="OH35" s="21">
        <v>0</v>
      </c>
      <c r="OI35" s="21">
        <f t="shared" si="166"/>
        <v>0</v>
      </c>
      <c r="OJ35" s="21">
        <v>0</v>
      </c>
      <c r="OK35" s="21">
        <f t="shared" si="167"/>
        <v>0</v>
      </c>
      <c r="OL35" s="21">
        <f t="shared" si="28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69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0"/>
        <v>0</v>
      </c>
      <c r="OY35" s="21">
        <v>0</v>
      </c>
      <c r="OZ35" s="21">
        <f t="shared" si="171"/>
        <v>0</v>
      </c>
      <c r="PA35" s="21">
        <v>0</v>
      </c>
      <c r="PB35" s="21">
        <f t="shared" si="172"/>
        <v>0</v>
      </c>
      <c r="PC35" s="21">
        <v>0</v>
      </c>
      <c r="PD35" s="21">
        <f t="shared" si="173"/>
        <v>0</v>
      </c>
      <c r="PE35" s="21">
        <v>0</v>
      </c>
      <c r="PF35" s="21">
        <f t="shared" si="174"/>
        <v>0</v>
      </c>
      <c r="PG35" s="21">
        <v>0</v>
      </c>
      <c r="PH35" s="21">
        <f t="shared" si="175"/>
        <v>0</v>
      </c>
      <c r="PI35" s="21">
        <f t="shared" si="176"/>
        <v>0</v>
      </c>
      <c r="PJ35" s="21"/>
      <c r="PK35" s="23">
        <f t="shared" si="300"/>
        <v>0</v>
      </c>
      <c r="PL35" s="22"/>
      <c r="PM35" s="22"/>
      <c r="PN35" s="22"/>
      <c r="PO35" s="23">
        <v>0</v>
      </c>
      <c r="PP35" s="21">
        <f t="shared" si="264"/>
        <v>0</v>
      </c>
      <c r="PQ35" s="21">
        <f t="shared" si="178"/>
        <v>0</v>
      </c>
      <c r="PR35" s="21">
        <v>0</v>
      </c>
      <c r="PS35" s="21">
        <f t="shared" si="179"/>
        <v>0</v>
      </c>
      <c r="PT35" s="21">
        <v>0</v>
      </c>
      <c r="PU35" s="21">
        <f t="shared" si="180"/>
        <v>0</v>
      </c>
      <c r="PV35" s="21">
        <v>0</v>
      </c>
      <c r="PW35" s="21">
        <f t="shared" si="181"/>
        <v>0</v>
      </c>
      <c r="PX35" s="21">
        <v>0</v>
      </c>
      <c r="PY35" s="21">
        <f t="shared" si="182"/>
        <v>0</v>
      </c>
      <c r="PZ35" s="21">
        <v>0</v>
      </c>
      <c r="QA35" s="21">
        <f t="shared" si="183"/>
        <v>0</v>
      </c>
      <c r="QB35" s="21">
        <f t="shared" si="28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5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6"/>
        <v>0</v>
      </c>
      <c r="QO35" s="21">
        <v>0</v>
      </c>
      <c r="QP35" s="21">
        <f t="shared" si="187"/>
        <v>0</v>
      </c>
      <c r="QQ35" s="21">
        <v>0</v>
      </c>
      <c r="QR35" s="21">
        <f t="shared" si="188"/>
        <v>0</v>
      </c>
      <c r="QS35" s="21">
        <v>0</v>
      </c>
      <c r="QT35" s="21">
        <f t="shared" si="189"/>
        <v>0</v>
      </c>
      <c r="QU35" s="21">
        <v>0</v>
      </c>
      <c r="QV35" s="21">
        <f t="shared" si="190"/>
        <v>0</v>
      </c>
      <c r="QW35" s="21">
        <v>0</v>
      </c>
      <c r="QX35" s="21">
        <f t="shared" si="191"/>
        <v>0</v>
      </c>
      <c r="QY35" s="21">
        <f t="shared" si="192"/>
        <v>0</v>
      </c>
      <c r="QZ35" s="21"/>
      <c r="RA35" s="23">
        <f t="shared" si="301"/>
        <v>0</v>
      </c>
      <c r="RB35" s="22"/>
      <c r="RC35" s="22"/>
      <c r="RD35" s="22"/>
      <c r="RE35" s="23">
        <v>0</v>
      </c>
      <c r="RF35" s="21">
        <f t="shared" si="265"/>
        <v>0</v>
      </c>
      <c r="RG35" s="21">
        <f t="shared" si="194"/>
        <v>0</v>
      </c>
      <c r="RH35" s="21">
        <v>0</v>
      </c>
      <c r="RI35" s="21">
        <f t="shared" si="195"/>
        <v>0</v>
      </c>
      <c r="RJ35" s="21">
        <v>0</v>
      </c>
      <c r="RK35" s="21">
        <f t="shared" si="196"/>
        <v>0</v>
      </c>
      <c r="RL35" s="21">
        <v>0</v>
      </c>
      <c r="RM35" s="21">
        <f t="shared" si="197"/>
        <v>0</v>
      </c>
      <c r="RN35" s="21">
        <v>0</v>
      </c>
      <c r="RO35" s="21">
        <f t="shared" si="198"/>
        <v>0</v>
      </c>
      <c r="RP35" s="21">
        <v>0</v>
      </c>
      <c r="RQ35" s="21">
        <f t="shared" si="199"/>
        <v>0</v>
      </c>
      <c r="RR35" s="21">
        <f t="shared" si="29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1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2"/>
        <v>0</v>
      </c>
      <c r="SE35" s="21">
        <v>0</v>
      </c>
      <c r="SF35" s="21">
        <f t="shared" si="203"/>
        <v>0</v>
      </c>
      <c r="SG35" s="21">
        <v>0</v>
      </c>
      <c r="SH35" s="21">
        <f t="shared" si="204"/>
        <v>0</v>
      </c>
      <c r="SI35" s="21">
        <v>0</v>
      </c>
      <c r="SJ35" s="21">
        <f t="shared" si="205"/>
        <v>0</v>
      </c>
      <c r="SK35" s="21">
        <v>0</v>
      </c>
      <c r="SL35" s="21">
        <f t="shared" si="206"/>
        <v>0</v>
      </c>
      <c r="SM35" s="21">
        <v>0</v>
      </c>
      <c r="SN35" s="21">
        <f t="shared" si="207"/>
        <v>0</v>
      </c>
      <c r="SO35" s="21">
        <f t="shared" si="208"/>
        <v>0</v>
      </c>
      <c r="SP35" s="21"/>
      <c r="SQ35" s="23">
        <f t="shared" si="302"/>
        <v>0</v>
      </c>
      <c r="SR35" s="22"/>
      <c r="SS35" s="22"/>
      <c r="ST35" s="22"/>
      <c r="SU35" s="23">
        <v>0</v>
      </c>
      <c r="SV35" s="21">
        <f t="shared" si="266"/>
        <v>0</v>
      </c>
      <c r="SW35" s="21">
        <f t="shared" si="210"/>
        <v>0</v>
      </c>
      <c r="SX35" s="21">
        <v>0</v>
      </c>
      <c r="SY35" s="21">
        <f t="shared" si="211"/>
        <v>0</v>
      </c>
      <c r="SZ35" s="21">
        <v>0</v>
      </c>
      <c r="TA35" s="21">
        <f t="shared" si="212"/>
        <v>0</v>
      </c>
      <c r="TB35" s="21">
        <v>0</v>
      </c>
      <c r="TC35" s="21">
        <f t="shared" si="213"/>
        <v>0</v>
      </c>
      <c r="TD35" s="21">
        <v>0</v>
      </c>
      <c r="TE35" s="21">
        <f t="shared" si="214"/>
        <v>0</v>
      </c>
      <c r="TF35" s="21">
        <v>0</v>
      </c>
      <c r="TG35" s="21">
        <f t="shared" si="215"/>
        <v>0</v>
      </c>
      <c r="TH35" s="21">
        <f t="shared" si="29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17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18"/>
        <v>0</v>
      </c>
      <c r="TU35" s="21">
        <v>0</v>
      </c>
      <c r="TV35" s="21">
        <f t="shared" si="219"/>
        <v>0</v>
      </c>
      <c r="TW35" s="21">
        <v>0</v>
      </c>
      <c r="TX35" s="21">
        <f t="shared" si="220"/>
        <v>0</v>
      </c>
      <c r="TY35" s="21">
        <v>0</v>
      </c>
      <c r="TZ35" s="21">
        <f t="shared" si="221"/>
        <v>0</v>
      </c>
      <c r="UA35" s="21">
        <v>0</v>
      </c>
      <c r="UB35" s="21">
        <f t="shared" si="222"/>
        <v>0</v>
      </c>
      <c r="UC35" s="21">
        <v>0</v>
      </c>
      <c r="UD35" s="21">
        <f t="shared" si="223"/>
        <v>0</v>
      </c>
      <c r="UE35" s="21">
        <f t="shared" si="224"/>
        <v>0</v>
      </c>
      <c r="UF35" s="21"/>
      <c r="UG35" s="23">
        <f t="shared" si="303"/>
        <v>0</v>
      </c>
      <c r="UH35" s="22"/>
      <c r="UI35" s="22"/>
      <c r="UJ35" s="22"/>
      <c r="UK35" s="23">
        <v>0</v>
      </c>
      <c r="UL35" s="21">
        <f t="shared" si="267"/>
        <v>0</v>
      </c>
      <c r="UM35" s="21">
        <f t="shared" si="226"/>
        <v>0</v>
      </c>
      <c r="UN35" s="21">
        <v>0</v>
      </c>
      <c r="UO35" s="21">
        <f t="shared" si="227"/>
        <v>0</v>
      </c>
      <c r="UP35" s="21">
        <v>0</v>
      </c>
      <c r="UQ35" s="21">
        <f t="shared" si="228"/>
        <v>0</v>
      </c>
      <c r="UR35" s="21">
        <v>0</v>
      </c>
      <c r="US35" s="21">
        <f t="shared" si="229"/>
        <v>0</v>
      </c>
      <c r="UT35" s="21">
        <v>0</v>
      </c>
      <c r="UU35" s="21">
        <f t="shared" si="230"/>
        <v>0</v>
      </c>
      <c r="UV35" s="21">
        <v>0</v>
      </c>
      <c r="UW35" s="21">
        <f t="shared" si="231"/>
        <v>0</v>
      </c>
      <c r="UX35" s="21">
        <f t="shared" si="29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33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34"/>
        <v>0</v>
      </c>
      <c r="VK35" s="21">
        <v>0</v>
      </c>
      <c r="VL35" s="21">
        <f t="shared" si="235"/>
        <v>0</v>
      </c>
      <c r="VM35" s="21">
        <v>0</v>
      </c>
      <c r="VN35" s="21">
        <f t="shared" si="236"/>
        <v>0</v>
      </c>
      <c r="VO35" s="21">
        <v>0</v>
      </c>
      <c r="VP35" s="21">
        <f t="shared" si="237"/>
        <v>0</v>
      </c>
      <c r="VQ35" s="21">
        <v>0</v>
      </c>
      <c r="VR35" s="21">
        <f t="shared" si="238"/>
        <v>0</v>
      </c>
      <c r="VS35" s="21">
        <v>0</v>
      </c>
      <c r="VT35" s="21">
        <f t="shared" si="239"/>
        <v>0</v>
      </c>
      <c r="VU35" s="21">
        <f t="shared" si="240"/>
        <v>0</v>
      </c>
      <c r="VV35" s="21"/>
      <c r="VW35" s="23">
        <f t="shared" si="304"/>
        <v>0</v>
      </c>
      <c r="VX35" s="24">
        <f t="shared" si="16"/>
        <v>0</v>
      </c>
      <c r="VY35" s="24">
        <f t="shared" si="17"/>
        <v>0</v>
      </c>
      <c r="VZ35" s="24">
        <f t="shared" si="241"/>
        <v>0</v>
      </c>
    </row>
    <row r="36" spans="1:598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8"/>
        <v>0</v>
      </c>
      <c r="M36" s="21">
        <f t="shared" si="19"/>
        <v>0</v>
      </c>
      <c r="N36" s="21">
        <v>0</v>
      </c>
      <c r="O36" s="21">
        <f t="shared" si="20"/>
        <v>0</v>
      </c>
      <c r="P36" s="21">
        <v>0</v>
      </c>
      <c r="Q36" s="21">
        <f t="shared" si="21"/>
        <v>0</v>
      </c>
      <c r="R36" s="21">
        <v>0</v>
      </c>
      <c r="S36" s="21">
        <f t="shared" si="22"/>
        <v>0</v>
      </c>
      <c r="T36" s="21">
        <v>0</v>
      </c>
      <c r="U36" s="21">
        <f t="shared" si="23"/>
        <v>0</v>
      </c>
      <c r="V36" s="21">
        <v>0</v>
      </c>
      <c r="W36" s="21">
        <f t="shared" si="24"/>
        <v>0</v>
      </c>
      <c r="X36" s="21">
        <f t="shared" si="25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6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7"/>
        <v>0</v>
      </c>
      <c r="AK36" s="21">
        <v>0</v>
      </c>
      <c r="AL36" s="21">
        <f t="shared" si="28"/>
        <v>0</v>
      </c>
      <c r="AM36" s="21">
        <v>0</v>
      </c>
      <c r="AN36" s="21">
        <f t="shared" si="29"/>
        <v>0</v>
      </c>
      <c r="AO36" s="21">
        <v>0</v>
      </c>
      <c r="AP36" s="21">
        <f t="shared" si="30"/>
        <v>0</v>
      </c>
      <c r="AQ36" s="21">
        <v>0</v>
      </c>
      <c r="AR36" s="21">
        <f t="shared" si="31"/>
        <v>0</v>
      </c>
      <c r="AS36" s="21">
        <v>0</v>
      </c>
      <c r="AT36" s="21">
        <f t="shared" si="32"/>
        <v>0</v>
      </c>
      <c r="AU36" s="21">
        <f t="shared" si="33"/>
        <v>0</v>
      </c>
      <c r="AV36" s="21"/>
      <c r="AW36" s="23">
        <f t="shared" si="242"/>
        <v>0</v>
      </c>
      <c r="AX36" s="22"/>
      <c r="AY36" s="22"/>
      <c r="AZ36" s="22"/>
      <c r="BA36" s="23">
        <v>0</v>
      </c>
      <c r="BB36" s="21">
        <f t="shared" si="255"/>
        <v>0</v>
      </c>
      <c r="BC36" s="21">
        <f t="shared" si="35"/>
        <v>0</v>
      </c>
      <c r="BD36" s="21">
        <v>0</v>
      </c>
      <c r="BE36" s="21">
        <f t="shared" si="36"/>
        <v>0</v>
      </c>
      <c r="BF36" s="21">
        <v>0</v>
      </c>
      <c r="BG36" s="21">
        <f t="shared" si="37"/>
        <v>0</v>
      </c>
      <c r="BH36" s="21">
        <v>0</v>
      </c>
      <c r="BI36" s="21">
        <f t="shared" si="38"/>
        <v>0</v>
      </c>
      <c r="BJ36" s="21">
        <v>0</v>
      </c>
      <c r="BK36" s="21">
        <f t="shared" si="39"/>
        <v>0</v>
      </c>
      <c r="BL36" s="21">
        <v>0</v>
      </c>
      <c r="BM36" s="21">
        <f t="shared" si="40"/>
        <v>0</v>
      </c>
      <c r="BN36" s="21">
        <f t="shared" si="28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2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3"/>
        <v>0</v>
      </c>
      <c r="CA36" s="21">
        <v>0</v>
      </c>
      <c r="CB36" s="21">
        <f t="shared" si="44"/>
        <v>0</v>
      </c>
      <c r="CC36" s="21">
        <v>0</v>
      </c>
      <c r="CD36" s="21">
        <f t="shared" si="45"/>
        <v>0</v>
      </c>
      <c r="CE36" s="21">
        <v>0</v>
      </c>
      <c r="CF36" s="21">
        <f t="shared" si="46"/>
        <v>0</v>
      </c>
      <c r="CG36" s="21">
        <v>0</v>
      </c>
      <c r="CH36" s="21">
        <f t="shared" si="47"/>
        <v>0</v>
      </c>
      <c r="CI36" s="21">
        <v>0</v>
      </c>
      <c r="CJ36" s="21">
        <f t="shared" si="48"/>
        <v>0</v>
      </c>
      <c r="CK36" s="21">
        <f t="shared" si="49"/>
        <v>0</v>
      </c>
      <c r="CL36" s="21"/>
      <c r="CM36" s="23">
        <f t="shared" si="293"/>
        <v>0</v>
      </c>
      <c r="CN36" s="22"/>
      <c r="CO36" s="22"/>
      <c r="CP36" s="22"/>
      <c r="CQ36" s="23">
        <v>0</v>
      </c>
      <c r="CR36" s="21">
        <f t="shared" si="256"/>
        <v>0</v>
      </c>
      <c r="CS36" s="21">
        <f t="shared" si="51"/>
        <v>0</v>
      </c>
      <c r="CT36" s="21">
        <v>0</v>
      </c>
      <c r="CU36" s="21">
        <f t="shared" si="52"/>
        <v>0</v>
      </c>
      <c r="CV36" s="21">
        <v>0</v>
      </c>
      <c r="CW36" s="21">
        <f t="shared" si="53"/>
        <v>0</v>
      </c>
      <c r="CX36" s="21">
        <v>0</v>
      </c>
      <c r="CY36" s="21">
        <f t="shared" si="54"/>
        <v>0</v>
      </c>
      <c r="CZ36" s="21">
        <v>0</v>
      </c>
      <c r="DA36" s="21">
        <f t="shared" si="55"/>
        <v>0</v>
      </c>
      <c r="DB36" s="21">
        <v>0</v>
      </c>
      <c r="DC36" s="21">
        <f t="shared" si="56"/>
        <v>0</v>
      </c>
      <c r="DD36" s="21">
        <f t="shared" si="28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8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59"/>
        <v>0</v>
      </c>
      <c r="DS36" s="21">
        <v>0</v>
      </c>
      <c r="DT36" s="21">
        <f t="shared" si="60"/>
        <v>0</v>
      </c>
      <c r="DU36" s="21">
        <v>0</v>
      </c>
      <c r="DV36" s="21">
        <f t="shared" si="61"/>
        <v>0</v>
      </c>
      <c r="DW36" s="21">
        <v>0</v>
      </c>
      <c r="DX36" s="21">
        <f t="shared" si="62"/>
        <v>0</v>
      </c>
      <c r="DY36" s="21">
        <v>0</v>
      </c>
      <c r="DZ36" s="21">
        <f t="shared" si="63"/>
        <v>0</v>
      </c>
      <c r="EA36" s="21">
        <f t="shared" si="64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57"/>
        <v>0</v>
      </c>
      <c r="EI36" s="21">
        <f t="shared" si="66"/>
        <v>0</v>
      </c>
      <c r="EJ36" s="21">
        <v>0</v>
      </c>
      <c r="EK36" s="21">
        <f t="shared" si="67"/>
        <v>0</v>
      </c>
      <c r="EL36" s="21">
        <v>0</v>
      </c>
      <c r="EM36" s="21">
        <f t="shared" si="68"/>
        <v>0</v>
      </c>
      <c r="EN36" s="21">
        <v>0</v>
      </c>
      <c r="EO36" s="21">
        <f t="shared" si="69"/>
        <v>0</v>
      </c>
      <c r="EP36" s="21">
        <v>0</v>
      </c>
      <c r="EQ36" s="21">
        <f t="shared" si="70"/>
        <v>0</v>
      </c>
      <c r="ER36" s="21">
        <v>0</v>
      </c>
      <c r="ES36" s="21">
        <f t="shared" si="71"/>
        <v>0</v>
      </c>
      <c r="ET36" s="21">
        <f t="shared" si="28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3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4"/>
        <v>0</v>
      </c>
      <c r="FG36" s="21">
        <v>0</v>
      </c>
      <c r="FH36" s="21">
        <f t="shared" si="75"/>
        <v>0</v>
      </c>
      <c r="FI36" s="21">
        <v>0</v>
      </c>
      <c r="FJ36" s="21">
        <f t="shared" si="76"/>
        <v>0</v>
      </c>
      <c r="FK36" s="21">
        <v>0</v>
      </c>
      <c r="FL36" s="21">
        <f t="shared" si="77"/>
        <v>0</v>
      </c>
      <c r="FM36" s="21">
        <v>0</v>
      </c>
      <c r="FN36" s="21">
        <f t="shared" si="78"/>
        <v>0</v>
      </c>
      <c r="FO36" s="21">
        <v>0</v>
      </c>
      <c r="FP36" s="21">
        <f t="shared" si="79"/>
        <v>0</v>
      </c>
      <c r="FQ36" s="21">
        <f t="shared" si="80"/>
        <v>0</v>
      </c>
      <c r="FR36" s="21"/>
      <c r="FS36" s="23">
        <f t="shared" si="294"/>
        <v>0</v>
      </c>
      <c r="FT36" s="22"/>
      <c r="FU36" s="22"/>
      <c r="FV36" s="22"/>
      <c r="FW36" s="23">
        <v>0</v>
      </c>
      <c r="FX36" s="21">
        <f t="shared" si="258"/>
        <v>0</v>
      </c>
      <c r="FY36" s="21">
        <f t="shared" si="82"/>
        <v>0</v>
      </c>
      <c r="FZ36" s="21">
        <v>0</v>
      </c>
      <c r="GA36" s="21">
        <f t="shared" si="83"/>
        <v>0</v>
      </c>
      <c r="GB36" s="21">
        <v>0</v>
      </c>
      <c r="GC36" s="21">
        <f t="shared" si="84"/>
        <v>0</v>
      </c>
      <c r="GD36" s="21">
        <v>0</v>
      </c>
      <c r="GE36" s="21">
        <f t="shared" si="85"/>
        <v>0</v>
      </c>
      <c r="GF36" s="21">
        <v>0</v>
      </c>
      <c r="GG36" s="21">
        <f t="shared" si="86"/>
        <v>0</v>
      </c>
      <c r="GH36" s="21">
        <v>0</v>
      </c>
      <c r="GI36" s="21">
        <f t="shared" si="87"/>
        <v>0</v>
      </c>
      <c r="GJ36" s="21">
        <f t="shared" si="28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89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0"/>
        <v>0</v>
      </c>
      <c r="GW36" s="21">
        <v>0</v>
      </c>
      <c r="GX36" s="21">
        <f t="shared" si="91"/>
        <v>0</v>
      </c>
      <c r="GY36" s="21">
        <v>0</v>
      </c>
      <c r="GZ36" s="21">
        <f t="shared" si="92"/>
        <v>0</v>
      </c>
      <c r="HA36" s="21">
        <v>0</v>
      </c>
      <c r="HB36" s="21">
        <f t="shared" si="93"/>
        <v>0</v>
      </c>
      <c r="HC36" s="21">
        <v>0</v>
      </c>
      <c r="HD36" s="21">
        <f t="shared" si="94"/>
        <v>0</v>
      </c>
      <c r="HE36" s="21">
        <v>0</v>
      </c>
      <c r="HF36" s="21">
        <f t="shared" si="95"/>
        <v>0</v>
      </c>
      <c r="HG36" s="21">
        <f t="shared" si="96"/>
        <v>0</v>
      </c>
      <c r="HH36" s="21"/>
      <c r="HI36" s="23">
        <f t="shared" si="295"/>
        <v>0</v>
      </c>
      <c r="HJ36" s="22"/>
      <c r="HK36" s="22"/>
      <c r="HL36" s="22"/>
      <c r="HM36" s="23">
        <v>0</v>
      </c>
      <c r="HN36" s="21">
        <f t="shared" si="259"/>
        <v>0</v>
      </c>
      <c r="HO36" s="21">
        <f t="shared" si="98"/>
        <v>0</v>
      </c>
      <c r="HP36" s="21">
        <v>0</v>
      </c>
      <c r="HQ36" s="21">
        <f t="shared" si="99"/>
        <v>0</v>
      </c>
      <c r="HR36" s="21">
        <v>0</v>
      </c>
      <c r="HS36" s="21">
        <f t="shared" si="100"/>
        <v>0</v>
      </c>
      <c r="HT36" s="21">
        <v>0</v>
      </c>
      <c r="HU36" s="21">
        <f t="shared" si="101"/>
        <v>0</v>
      </c>
      <c r="HV36" s="21">
        <v>0</v>
      </c>
      <c r="HW36" s="21">
        <f t="shared" si="102"/>
        <v>0</v>
      </c>
      <c r="HX36" s="21">
        <v>0</v>
      </c>
      <c r="HY36" s="21">
        <f t="shared" si="103"/>
        <v>0</v>
      </c>
      <c r="HZ36" s="21">
        <f t="shared" si="28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5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6"/>
        <v>0</v>
      </c>
      <c r="IM36" s="21">
        <v>0</v>
      </c>
      <c r="IN36" s="21">
        <f t="shared" si="107"/>
        <v>0</v>
      </c>
      <c r="IO36" s="21">
        <v>0</v>
      </c>
      <c r="IP36" s="21">
        <f t="shared" si="108"/>
        <v>0</v>
      </c>
      <c r="IQ36" s="21">
        <v>0</v>
      </c>
      <c r="IR36" s="21">
        <f t="shared" si="109"/>
        <v>0</v>
      </c>
      <c r="IS36" s="21">
        <v>0</v>
      </c>
      <c r="IT36" s="21">
        <f t="shared" si="110"/>
        <v>0</v>
      </c>
      <c r="IU36" s="21">
        <v>0</v>
      </c>
      <c r="IV36" s="21">
        <f t="shared" si="111"/>
        <v>0</v>
      </c>
      <c r="IW36" s="21">
        <f t="shared" si="112"/>
        <v>0</v>
      </c>
      <c r="IX36" s="21"/>
      <c r="IY36" s="23">
        <f t="shared" si="296"/>
        <v>0</v>
      </c>
      <c r="IZ36" s="22"/>
      <c r="JA36" s="22"/>
      <c r="JB36" s="22"/>
      <c r="JC36" s="23">
        <v>0</v>
      </c>
      <c r="JD36" s="21">
        <f t="shared" si="260"/>
        <v>0</v>
      </c>
      <c r="JE36" s="21">
        <f t="shared" si="114"/>
        <v>0</v>
      </c>
      <c r="JF36" s="21">
        <v>0</v>
      </c>
      <c r="JG36" s="21">
        <f t="shared" si="115"/>
        <v>0</v>
      </c>
      <c r="JH36" s="21">
        <v>0</v>
      </c>
      <c r="JI36" s="21">
        <f t="shared" si="116"/>
        <v>0</v>
      </c>
      <c r="JJ36" s="21">
        <v>0</v>
      </c>
      <c r="JK36" s="21">
        <f t="shared" si="117"/>
        <v>0</v>
      </c>
      <c r="JL36" s="21">
        <v>0</v>
      </c>
      <c r="JM36" s="21">
        <f t="shared" si="118"/>
        <v>0</v>
      </c>
      <c r="JN36" s="21">
        <v>0</v>
      </c>
      <c r="JO36" s="21">
        <f t="shared" si="119"/>
        <v>0</v>
      </c>
      <c r="JP36" s="21">
        <f t="shared" si="28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1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2"/>
        <v>0</v>
      </c>
      <c r="KC36" s="21">
        <v>0</v>
      </c>
      <c r="KD36" s="21">
        <f t="shared" si="123"/>
        <v>0</v>
      </c>
      <c r="KE36" s="21">
        <v>0</v>
      </c>
      <c r="KF36" s="21">
        <f t="shared" si="124"/>
        <v>0</v>
      </c>
      <c r="KG36" s="21">
        <v>0</v>
      </c>
      <c r="KH36" s="21">
        <f t="shared" si="125"/>
        <v>0</v>
      </c>
      <c r="KI36" s="21">
        <v>0</v>
      </c>
      <c r="KJ36" s="21">
        <f t="shared" si="126"/>
        <v>0</v>
      </c>
      <c r="KK36" s="21">
        <v>0</v>
      </c>
      <c r="KL36" s="21">
        <f t="shared" si="127"/>
        <v>0</v>
      </c>
      <c r="KM36" s="21">
        <f t="shared" si="128"/>
        <v>0</v>
      </c>
      <c r="KN36" s="21"/>
      <c r="KO36" s="23">
        <f t="shared" si="297"/>
        <v>0</v>
      </c>
      <c r="KP36" s="22"/>
      <c r="KQ36" s="22"/>
      <c r="KR36" s="22"/>
      <c r="KS36" s="23">
        <v>0</v>
      </c>
      <c r="KT36" s="21">
        <f t="shared" si="261"/>
        <v>0</v>
      </c>
      <c r="KU36" s="21">
        <f t="shared" si="130"/>
        <v>0</v>
      </c>
      <c r="KV36" s="21">
        <v>0</v>
      </c>
      <c r="KW36" s="21">
        <f t="shared" si="131"/>
        <v>0</v>
      </c>
      <c r="KX36" s="21">
        <v>0</v>
      </c>
      <c r="KY36" s="21">
        <f t="shared" si="132"/>
        <v>0</v>
      </c>
      <c r="KZ36" s="21">
        <v>0</v>
      </c>
      <c r="LA36" s="21">
        <f t="shared" si="133"/>
        <v>0</v>
      </c>
      <c r="LB36" s="21">
        <v>0</v>
      </c>
      <c r="LC36" s="21">
        <f t="shared" si="134"/>
        <v>0</v>
      </c>
      <c r="LD36" s="21">
        <v>0</v>
      </c>
      <c r="LE36" s="21">
        <f t="shared" si="135"/>
        <v>0</v>
      </c>
      <c r="LF36" s="21">
        <f t="shared" si="28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7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8"/>
        <v>0</v>
      </c>
      <c r="LS36" s="21">
        <v>0</v>
      </c>
      <c r="LT36" s="21">
        <f t="shared" si="139"/>
        <v>0</v>
      </c>
      <c r="LU36" s="21">
        <v>0</v>
      </c>
      <c r="LV36" s="21">
        <f t="shared" si="140"/>
        <v>0</v>
      </c>
      <c r="LW36" s="21">
        <v>0</v>
      </c>
      <c r="LX36" s="21">
        <f t="shared" si="141"/>
        <v>0</v>
      </c>
      <c r="LY36" s="21">
        <v>0</v>
      </c>
      <c r="LZ36" s="21">
        <f t="shared" si="142"/>
        <v>0</v>
      </c>
      <c r="MA36" s="21">
        <v>0</v>
      </c>
      <c r="MB36" s="21">
        <f t="shared" si="143"/>
        <v>0</v>
      </c>
      <c r="MC36" s="21">
        <f t="shared" si="144"/>
        <v>0</v>
      </c>
      <c r="MD36" s="21"/>
      <c r="ME36" s="23">
        <f t="shared" si="298"/>
        <v>0</v>
      </c>
      <c r="MF36" s="22"/>
      <c r="MG36" s="22"/>
      <c r="MH36" s="22"/>
      <c r="MI36" s="23">
        <v>0</v>
      </c>
      <c r="MJ36" s="21">
        <f t="shared" si="262"/>
        <v>0</v>
      </c>
      <c r="MK36" s="21">
        <f t="shared" si="146"/>
        <v>0</v>
      </c>
      <c r="ML36" s="21">
        <v>0</v>
      </c>
      <c r="MM36" s="21">
        <f t="shared" si="147"/>
        <v>0</v>
      </c>
      <c r="MN36" s="21">
        <v>0</v>
      </c>
      <c r="MO36" s="21">
        <f t="shared" si="148"/>
        <v>0</v>
      </c>
      <c r="MP36" s="21">
        <v>0</v>
      </c>
      <c r="MQ36" s="21">
        <f t="shared" si="149"/>
        <v>0</v>
      </c>
      <c r="MR36" s="21">
        <v>0</v>
      </c>
      <c r="MS36" s="21">
        <f t="shared" si="150"/>
        <v>0</v>
      </c>
      <c r="MT36" s="21">
        <v>0</v>
      </c>
      <c r="MU36" s="21">
        <f t="shared" si="151"/>
        <v>0</v>
      </c>
      <c r="MV36" s="21">
        <f t="shared" si="28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3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4"/>
        <v>0</v>
      </c>
      <c r="NI36" s="21">
        <v>0</v>
      </c>
      <c r="NJ36" s="21">
        <f t="shared" si="155"/>
        <v>0</v>
      </c>
      <c r="NK36" s="21">
        <v>0</v>
      </c>
      <c r="NL36" s="21">
        <f t="shared" si="156"/>
        <v>0</v>
      </c>
      <c r="NM36" s="21">
        <v>0</v>
      </c>
      <c r="NN36" s="21">
        <f t="shared" si="157"/>
        <v>0</v>
      </c>
      <c r="NO36" s="21">
        <v>0</v>
      </c>
      <c r="NP36" s="21">
        <f t="shared" si="158"/>
        <v>0</v>
      </c>
      <c r="NQ36" s="21">
        <v>0</v>
      </c>
      <c r="NR36" s="21">
        <f t="shared" si="159"/>
        <v>0</v>
      </c>
      <c r="NS36" s="21">
        <f t="shared" si="160"/>
        <v>0</v>
      </c>
      <c r="NT36" s="21"/>
      <c r="NU36" s="23">
        <f t="shared" si="299"/>
        <v>0</v>
      </c>
      <c r="NV36" s="22"/>
      <c r="NW36" s="22"/>
      <c r="NX36" s="22"/>
      <c r="NY36" s="23">
        <v>0</v>
      </c>
      <c r="NZ36" s="21">
        <f t="shared" si="263"/>
        <v>0</v>
      </c>
      <c r="OA36" s="21">
        <f t="shared" si="162"/>
        <v>0</v>
      </c>
      <c r="OB36" s="21">
        <v>0</v>
      </c>
      <c r="OC36" s="21">
        <f t="shared" si="163"/>
        <v>0</v>
      </c>
      <c r="OD36" s="21">
        <v>0</v>
      </c>
      <c r="OE36" s="21">
        <f t="shared" si="164"/>
        <v>0</v>
      </c>
      <c r="OF36" s="21">
        <v>0</v>
      </c>
      <c r="OG36" s="21">
        <f t="shared" si="165"/>
        <v>0</v>
      </c>
      <c r="OH36" s="21">
        <v>0</v>
      </c>
      <c r="OI36" s="21">
        <f t="shared" si="166"/>
        <v>0</v>
      </c>
      <c r="OJ36" s="21">
        <v>0</v>
      </c>
      <c r="OK36" s="21">
        <f t="shared" si="167"/>
        <v>0</v>
      </c>
      <c r="OL36" s="21">
        <f t="shared" si="28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69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0"/>
        <v>0</v>
      </c>
      <c r="OY36" s="21">
        <v>0</v>
      </c>
      <c r="OZ36" s="21">
        <f t="shared" si="171"/>
        <v>0</v>
      </c>
      <c r="PA36" s="21">
        <v>0</v>
      </c>
      <c r="PB36" s="21">
        <f t="shared" si="172"/>
        <v>0</v>
      </c>
      <c r="PC36" s="21">
        <v>0</v>
      </c>
      <c r="PD36" s="21">
        <f t="shared" si="173"/>
        <v>0</v>
      </c>
      <c r="PE36" s="21">
        <v>0</v>
      </c>
      <c r="PF36" s="21">
        <f t="shared" si="174"/>
        <v>0</v>
      </c>
      <c r="PG36" s="21">
        <v>0</v>
      </c>
      <c r="PH36" s="21">
        <f t="shared" si="175"/>
        <v>0</v>
      </c>
      <c r="PI36" s="21">
        <f t="shared" si="176"/>
        <v>0</v>
      </c>
      <c r="PJ36" s="21"/>
      <c r="PK36" s="23">
        <f t="shared" si="300"/>
        <v>0</v>
      </c>
      <c r="PL36" s="22"/>
      <c r="PM36" s="22"/>
      <c r="PN36" s="22"/>
      <c r="PO36" s="23">
        <v>0</v>
      </c>
      <c r="PP36" s="21">
        <f t="shared" si="264"/>
        <v>0</v>
      </c>
      <c r="PQ36" s="21">
        <f t="shared" si="178"/>
        <v>0</v>
      </c>
      <c r="PR36" s="21">
        <v>0</v>
      </c>
      <c r="PS36" s="21">
        <f t="shared" si="179"/>
        <v>0</v>
      </c>
      <c r="PT36" s="21">
        <v>0</v>
      </c>
      <c r="PU36" s="21">
        <f t="shared" si="180"/>
        <v>0</v>
      </c>
      <c r="PV36" s="21">
        <v>0</v>
      </c>
      <c r="PW36" s="21">
        <f t="shared" si="181"/>
        <v>0</v>
      </c>
      <c r="PX36" s="21">
        <v>0</v>
      </c>
      <c r="PY36" s="21">
        <f t="shared" si="182"/>
        <v>0</v>
      </c>
      <c r="PZ36" s="21">
        <v>0</v>
      </c>
      <c r="QA36" s="21">
        <f t="shared" si="183"/>
        <v>0</v>
      </c>
      <c r="QB36" s="21">
        <f t="shared" si="28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5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6"/>
        <v>0</v>
      </c>
      <c r="QO36" s="21">
        <v>0</v>
      </c>
      <c r="QP36" s="21">
        <f t="shared" si="187"/>
        <v>0</v>
      </c>
      <c r="QQ36" s="21">
        <v>0</v>
      </c>
      <c r="QR36" s="21">
        <f t="shared" si="188"/>
        <v>0</v>
      </c>
      <c r="QS36" s="21">
        <v>0</v>
      </c>
      <c r="QT36" s="21">
        <f t="shared" si="189"/>
        <v>0</v>
      </c>
      <c r="QU36" s="21">
        <v>0</v>
      </c>
      <c r="QV36" s="21">
        <f t="shared" si="190"/>
        <v>0</v>
      </c>
      <c r="QW36" s="21">
        <v>0</v>
      </c>
      <c r="QX36" s="21">
        <f t="shared" si="191"/>
        <v>0</v>
      </c>
      <c r="QY36" s="21">
        <f t="shared" si="192"/>
        <v>0</v>
      </c>
      <c r="QZ36" s="21"/>
      <c r="RA36" s="23">
        <f t="shared" si="301"/>
        <v>0</v>
      </c>
      <c r="RB36" s="22"/>
      <c r="RC36" s="22"/>
      <c r="RD36" s="22"/>
      <c r="RE36" s="23">
        <v>0</v>
      </c>
      <c r="RF36" s="21">
        <f t="shared" si="265"/>
        <v>0</v>
      </c>
      <c r="RG36" s="21">
        <f t="shared" si="194"/>
        <v>0</v>
      </c>
      <c r="RH36" s="21">
        <v>0</v>
      </c>
      <c r="RI36" s="21">
        <f t="shared" si="195"/>
        <v>0</v>
      </c>
      <c r="RJ36" s="21">
        <v>0</v>
      </c>
      <c r="RK36" s="21">
        <f t="shared" si="196"/>
        <v>0</v>
      </c>
      <c r="RL36" s="21">
        <v>0</v>
      </c>
      <c r="RM36" s="21">
        <f t="shared" si="197"/>
        <v>0</v>
      </c>
      <c r="RN36" s="21">
        <v>0</v>
      </c>
      <c r="RO36" s="21">
        <f t="shared" si="198"/>
        <v>0</v>
      </c>
      <c r="RP36" s="21">
        <v>0</v>
      </c>
      <c r="RQ36" s="21">
        <f t="shared" si="199"/>
        <v>0</v>
      </c>
      <c r="RR36" s="21">
        <f t="shared" si="29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1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2"/>
        <v>0</v>
      </c>
      <c r="SE36" s="21">
        <v>0</v>
      </c>
      <c r="SF36" s="21">
        <f t="shared" si="203"/>
        <v>0</v>
      </c>
      <c r="SG36" s="21">
        <v>0</v>
      </c>
      <c r="SH36" s="21">
        <f t="shared" si="204"/>
        <v>0</v>
      </c>
      <c r="SI36" s="21">
        <v>0</v>
      </c>
      <c r="SJ36" s="21">
        <f t="shared" si="205"/>
        <v>0</v>
      </c>
      <c r="SK36" s="21">
        <v>0</v>
      </c>
      <c r="SL36" s="21">
        <f t="shared" si="206"/>
        <v>0</v>
      </c>
      <c r="SM36" s="21">
        <v>0</v>
      </c>
      <c r="SN36" s="21">
        <f t="shared" si="207"/>
        <v>0</v>
      </c>
      <c r="SO36" s="21">
        <f t="shared" si="208"/>
        <v>0</v>
      </c>
      <c r="SP36" s="21"/>
      <c r="SQ36" s="23">
        <f t="shared" si="302"/>
        <v>0</v>
      </c>
      <c r="SR36" s="22"/>
      <c r="SS36" s="22"/>
      <c r="ST36" s="22"/>
      <c r="SU36" s="23">
        <v>0</v>
      </c>
      <c r="SV36" s="21">
        <f t="shared" si="266"/>
        <v>0</v>
      </c>
      <c r="SW36" s="21">
        <f t="shared" si="210"/>
        <v>0</v>
      </c>
      <c r="SX36" s="21">
        <v>0</v>
      </c>
      <c r="SY36" s="21">
        <f t="shared" si="211"/>
        <v>0</v>
      </c>
      <c r="SZ36" s="21">
        <v>0</v>
      </c>
      <c r="TA36" s="21">
        <f t="shared" si="212"/>
        <v>0</v>
      </c>
      <c r="TB36" s="21">
        <v>0</v>
      </c>
      <c r="TC36" s="21">
        <f t="shared" si="213"/>
        <v>0</v>
      </c>
      <c r="TD36" s="21">
        <v>0</v>
      </c>
      <c r="TE36" s="21">
        <f t="shared" si="214"/>
        <v>0</v>
      </c>
      <c r="TF36" s="21">
        <v>0</v>
      </c>
      <c r="TG36" s="21">
        <f t="shared" si="215"/>
        <v>0</v>
      </c>
      <c r="TH36" s="21">
        <f t="shared" si="29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17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18"/>
        <v>0</v>
      </c>
      <c r="TU36" s="21">
        <v>0</v>
      </c>
      <c r="TV36" s="21">
        <f t="shared" si="219"/>
        <v>0</v>
      </c>
      <c r="TW36" s="21">
        <v>0</v>
      </c>
      <c r="TX36" s="21">
        <f t="shared" si="220"/>
        <v>0</v>
      </c>
      <c r="TY36" s="21">
        <v>0</v>
      </c>
      <c r="TZ36" s="21">
        <f t="shared" si="221"/>
        <v>0</v>
      </c>
      <c r="UA36" s="21">
        <v>0</v>
      </c>
      <c r="UB36" s="21">
        <f t="shared" si="222"/>
        <v>0</v>
      </c>
      <c r="UC36" s="21">
        <v>0</v>
      </c>
      <c r="UD36" s="21">
        <f t="shared" si="223"/>
        <v>0</v>
      </c>
      <c r="UE36" s="21">
        <f t="shared" si="224"/>
        <v>0</v>
      </c>
      <c r="UF36" s="21"/>
      <c r="UG36" s="23">
        <f t="shared" si="303"/>
        <v>0</v>
      </c>
      <c r="UH36" s="22"/>
      <c r="UI36" s="22"/>
      <c r="UJ36" s="22"/>
      <c r="UK36" s="23">
        <v>0</v>
      </c>
      <c r="UL36" s="21">
        <f t="shared" si="267"/>
        <v>0</v>
      </c>
      <c r="UM36" s="21">
        <f t="shared" si="226"/>
        <v>0</v>
      </c>
      <c r="UN36" s="21">
        <v>0</v>
      </c>
      <c r="UO36" s="21">
        <f t="shared" si="227"/>
        <v>0</v>
      </c>
      <c r="UP36" s="21">
        <v>0</v>
      </c>
      <c r="UQ36" s="21">
        <f t="shared" si="228"/>
        <v>0</v>
      </c>
      <c r="UR36" s="21">
        <v>0</v>
      </c>
      <c r="US36" s="21">
        <f t="shared" si="229"/>
        <v>0</v>
      </c>
      <c r="UT36" s="21">
        <v>0</v>
      </c>
      <c r="UU36" s="21">
        <f t="shared" si="230"/>
        <v>0</v>
      </c>
      <c r="UV36" s="21">
        <v>0</v>
      </c>
      <c r="UW36" s="21">
        <f t="shared" si="231"/>
        <v>0</v>
      </c>
      <c r="UX36" s="21">
        <f t="shared" si="29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33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34"/>
        <v>0</v>
      </c>
      <c r="VK36" s="21">
        <v>0</v>
      </c>
      <c r="VL36" s="21">
        <f t="shared" si="235"/>
        <v>0</v>
      </c>
      <c r="VM36" s="21">
        <v>0</v>
      </c>
      <c r="VN36" s="21">
        <f t="shared" si="236"/>
        <v>0</v>
      </c>
      <c r="VO36" s="21">
        <v>0</v>
      </c>
      <c r="VP36" s="21">
        <f t="shared" si="237"/>
        <v>0</v>
      </c>
      <c r="VQ36" s="21">
        <v>0</v>
      </c>
      <c r="VR36" s="21">
        <f t="shared" si="238"/>
        <v>0</v>
      </c>
      <c r="VS36" s="21">
        <v>0</v>
      </c>
      <c r="VT36" s="21">
        <f t="shared" si="239"/>
        <v>0</v>
      </c>
      <c r="VU36" s="21">
        <f t="shared" si="240"/>
        <v>0</v>
      </c>
      <c r="VV36" s="21"/>
      <c r="VW36" s="23">
        <f t="shared" si="304"/>
        <v>0</v>
      </c>
      <c r="VX36" s="24">
        <f t="shared" si="16"/>
        <v>0</v>
      </c>
      <c r="VY36" s="24">
        <f t="shared" si="17"/>
        <v>0</v>
      </c>
      <c r="VZ36" s="24">
        <f t="shared" si="241"/>
        <v>0</v>
      </c>
    </row>
    <row r="37" spans="1:598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8"/>
        <v>0</v>
      </c>
      <c r="M37" s="21">
        <f t="shared" si="19"/>
        <v>0</v>
      </c>
      <c r="N37" s="21">
        <v>0</v>
      </c>
      <c r="O37" s="21">
        <f t="shared" si="20"/>
        <v>0</v>
      </c>
      <c r="P37" s="21">
        <v>0</v>
      </c>
      <c r="Q37" s="21">
        <f t="shared" si="21"/>
        <v>0</v>
      </c>
      <c r="R37" s="21">
        <v>0</v>
      </c>
      <c r="S37" s="21">
        <f t="shared" si="22"/>
        <v>0</v>
      </c>
      <c r="T37" s="21">
        <v>0</v>
      </c>
      <c r="U37" s="21">
        <f t="shared" si="23"/>
        <v>0</v>
      </c>
      <c r="V37" s="21">
        <v>0</v>
      </c>
      <c r="W37" s="21">
        <f t="shared" si="24"/>
        <v>0</v>
      </c>
      <c r="X37" s="21">
        <f t="shared" si="25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6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7"/>
        <v>0</v>
      </c>
      <c r="AK37" s="21">
        <v>0</v>
      </c>
      <c r="AL37" s="21">
        <f t="shared" si="28"/>
        <v>0</v>
      </c>
      <c r="AM37" s="21">
        <v>0</v>
      </c>
      <c r="AN37" s="21">
        <f t="shared" si="29"/>
        <v>0</v>
      </c>
      <c r="AO37" s="21">
        <v>0</v>
      </c>
      <c r="AP37" s="21">
        <f t="shared" si="30"/>
        <v>0</v>
      </c>
      <c r="AQ37" s="21">
        <v>0</v>
      </c>
      <c r="AR37" s="21">
        <f t="shared" si="31"/>
        <v>0</v>
      </c>
      <c r="AS37" s="21">
        <v>0</v>
      </c>
      <c r="AT37" s="21">
        <f t="shared" si="32"/>
        <v>0</v>
      </c>
      <c r="AU37" s="21">
        <f t="shared" si="33"/>
        <v>0</v>
      </c>
      <c r="AV37" s="21"/>
      <c r="AW37" s="23">
        <f t="shared" si="242"/>
        <v>0</v>
      </c>
      <c r="AX37" s="22"/>
      <c r="AY37" s="22"/>
      <c r="AZ37" s="22"/>
      <c r="BA37" s="23">
        <v>0</v>
      </c>
      <c r="BB37" s="21">
        <f t="shared" si="255"/>
        <v>0</v>
      </c>
      <c r="BC37" s="21">
        <f t="shared" si="35"/>
        <v>0</v>
      </c>
      <c r="BD37" s="21">
        <v>0</v>
      </c>
      <c r="BE37" s="21">
        <f t="shared" si="36"/>
        <v>0</v>
      </c>
      <c r="BF37" s="21">
        <v>0</v>
      </c>
      <c r="BG37" s="21">
        <f t="shared" si="37"/>
        <v>0</v>
      </c>
      <c r="BH37" s="21">
        <v>0</v>
      </c>
      <c r="BI37" s="21">
        <f t="shared" si="38"/>
        <v>0</v>
      </c>
      <c r="BJ37" s="21">
        <v>0</v>
      </c>
      <c r="BK37" s="21">
        <f t="shared" si="39"/>
        <v>0</v>
      </c>
      <c r="BL37" s="21">
        <v>0</v>
      </c>
      <c r="BM37" s="21">
        <f t="shared" si="40"/>
        <v>0</v>
      </c>
      <c r="BN37" s="21">
        <f t="shared" si="28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2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3"/>
        <v>0</v>
      </c>
      <c r="CA37" s="21">
        <v>0</v>
      </c>
      <c r="CB37" s="21">
        <f t="shared" si="44"/>
        <v>0</v>
      </c>
      <c r="CC37" s="21">
        <v>0</v>
      </c>
      <c r="CD37" s="21">
        <f t="shared" si="45"/>
        <v>0</v>
      </c>
      <c r="CE37" s="21">
        <v>0</v>
      </c>
      <c r="CF37" s="21">
        <f t="shared" si="46"/>
        <v>0</v>
      </c>
      <c r="CG37" s="21">
        <v>0</v>
      </c>
      <c r="CH37" s="21">
        <f t="shared" si="47"/>
        <v>0</v>
      </c>
      <c r="CI37" s="21">
        <v>0</v>
      </c>
      <c r="CJ37" s="21">
        <f t="shared" si="48"/>
        <v>0</v>
      </c>
      <c r="CK37" s="21">
        <f t="shared" si="49"/>
        <v>0</v>
      </c>
      <c r="CL37" s="21"/>
      <c r="CM37" s="23">
        <f t="shared" si="293"/>
        <v>0</v>
      </c>
      <c r="CN37" s="22"/>
      <c r="CO37" s="22"/>
      <c r="CP37" s="22"/>
      <c r="CQ37" s="23">
        <v>0</v>
      </c>
      <c r="CR37" s="21">
        <f t="shared" si="256"/>
        <v>0</v>
      </c>
      <c r="CS37" s="21">
        <f t="shared" si="51"/>
        <v>0</v>
      </c>
      <c r="CT37" s="21">
        <v>0</v>
      </c>
      <c r="CU37" s="21">
        <f t="shared" si="52"/>
        <v>0</v>
      </c>
      <c r="CV37" s="21">
        <v>0</v>
      </c>
      <c r="CW37" s="21">
        <f t="shared" si="53"/>
        <v>0</v>
      </c>
      <c r="CX37" s="21">
        <v>0</v>
      </c>
      <c r="CY37" s="21">
        <f t="shared" si="54"/>
        <v>0</v>
      </c>
      <c r="CZ37" s="21">
        <v>0</v>
      </c>
      <c r="DA37" s="21">
        <f t="shared" si="55"/>
        <v>0</v>
      </c>
      <c r="DB37" s="21">
        <v>0</v>
      </c>
      <c r="DC37" s="21">
        <f t="shared" si="56"/>
        <v>0</v>
      </c>
      <c r="DD37" s="21">
        <f t="shared" si="28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8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59"/>
        <v>0</v>
      </c>
      <c r="DS37" s="21">
        <v>0</v>
      </c>
      <c r="DT37" s="21">
        <f t="shared" si="60"/>
        <v>0</v>
      </c>
      <c r="DU37" s="21">
        <v>0</v>
      </c>
      <c r="DV37" s="21">
        <f t="shared" si="61"/>
        <v>0</v>
      </c>
      <c r="DW37" s="21">
        <v>0</v>
      </c>
      <c r="DX37" s="21">
        <f t="shared" si="62"/>
        <v>0</v>
      </c>
      <c r="DY37" s="21">
        <v>0</v>
      </c>
      <c r="DZ37" s="21">
        <f t="shared" si="63"/>
        <v>0</v>
      </c>
      <c r="EA37" s="21">
        <f t="shared" si="64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57"/>
        <v>0</v>
      </c>
      <c r="EI37" s="21">
        <f t="shared" si="66"/>
        <v>0</v>
      </c>
      <c r="EJ37" s="21">
        <v>0</v>
      </c>
      <c r="EK37" s="21">
        <f t="shared" si="67"/>
        <v>0</v>
      </c>
      <c r="EL37" s="21">
        <v>0</v>
      </c>
      <c r="EM37" s="21">
        <f t="shared" si="68"/>
        <v>0</v>
      </c>
      <c r="EN37" s="21">
        <v>0</v>
      </c>
      <c r="EO37" s="21">
        <f t="shared" si="69"/>
        <v>0</v>
      </c>
      <c r="EP37" s="21">
        <v>0</v>
      </c>
      <c r="EQ37" s="21">
        <f t="shared" si="70"/>
        <v>0</v>
      </c>
      <c r="ER37" s="21">
        <v>0</v>
      </c>
      <c r="ES37" s="21">
        <f t="shared" si="71"/>
        <v>0</v>
      </c>
      <c r="ET37" s="21">
        <f t="shared" si="28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3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4"/>
        <v>0</v>
      </c>
      <c r="FG37" s="21">
        <v>0</v>
      </c>
      <c r="FH37" s="21">
        <f t="shared" si="75"/>
        <v>0</v>
      </c>
      <c r="FI37" s="21">
        <v>0</v>
      </c>
      <c r="FJ37" s="21">
        <f t="shared" si="76"/>
        <v>0</v>
      </c>
      <c r="FK37" s="21">
        <v>0</v>
      </c>
      <c r="FL37" s="21">
        <f t="shared" si="77"/>
        <v>0</v>
      </c>
      <c r="FM37" s="21">
        <v>0</v>
      </c>
      <c r="FN37" s="21">
        <f t="shared" si="78"/>
        <v>0</v>
      </c>
      <c r="FO37" s="21">
        <v>0</v>
      </c>
      <c r="FP37" s="21">
        <f t="shared" si="79"/>
        <v>0</v>
      </c>
      <c r="FQ37" s="21">
        <f t="shared" si="80"/>
        <v>0</v>
      </c>
      <c r="FR37" s="21"/>
      <c r="FS37" s="23">
        <f t="shared" si="294"/>
        <v>0</v>
      </c>
      <c r="FT37" s="22"/>
      <c r="FU37" s="22"/>
      <c r="FV37" s="22"/>
      <c r="FW37" s="23">
        <v>0</v>
      </c>
      <c r="FX37" s="21">
        <f t="shared" si="258"/>
        <v>0</v>
      </c>
      <c r="FY37" s="21">
        <f t="shared" si="82"/>
        <v>0</v>
      </c>
      <c r="FZ37" s="21">
        <v>0</v>
      </c>
      <c r="GA37" s="21">
        <f t="shared" si="83"/>
        <v>0</v>
      </c>
      <c r="GB37" s="21">
        <v>0</v>
      </c>
      <c r="GC37" s="21">
        <f t="shared" si="84"/>
        <v>0</v>
      </c>
      <c r="GD37" s="21">
        <v>0</v>
      </c>
      <c r="GE37" s="21">
        <f t="shared" si="85"/>
        <v>0</v>
      </c>
      <c r="GF37" s="21">
        <v>0</v>
      </c>
      <c r="GG37" s="21">
        <f t="shared" si="86"/>
        <v>0</v>
      </c>
      <c r="GH37" s="21">
        <v>0</v>
      </c>
      <c r="GI37" s="21">
        <f t="shared" si="87"/>
        <v>0</v>
      </c>
      <c r="GJ37" s="21">
        <f t="shared" si="28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89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0"/>
        <v>0</v>
      </c>
      <c r="GW37" s="21">
        <v>0</v>
      </c>
      <c r="GX37" s="21">
        <f t="shared" si="91"/>
        <v>0</v>
      </c>
      <c r="GY37" s="21">
        <v>0</v>
      </c>
      <c r="GZ37" s="21">
        <f t="shared" si="92"/>
        <v>0</v>
      </c>
      <c r="HA37" s="21">
        <v>0</v>
      </c>
      <c r="HB37" s="21">
        <f t="shared" si="93"/>
        <v>0</v>
      </c>
      <c r="HC37" s="21">
        <v>0</v>
      </c>
      <c r="HD37" s="21">
        <f t="shared" si="94"/>
        <v>0</v>
      </c>
      <c r="HE37" s="21">
        <v>0</v>
      </c>
      <c r="HF37" s="21">
        <f t="shared" si="95"/>
        <v>0</v>
      </c>
      <c r="HG37" s="21">
        <f t="shared" si="96"/>
        <v>0</v>
      </c>
      <c r="HH37" s="21"/>
      <c r="HI37" s="23">
        <f t="shared" si="295"/>
        <v>0</v>
      </c>
      <c r="HJ37" s="22"/>
      <c r="HK37" s="22"/>
      <c r="HL37" s="22"/>
      <c r="HM37" s="23">
        <v>0</v>
      </c>
      <c r="HN37" s="21">
        <f t="shared" si="259"/>
        <v>0</v>
      </c>
      <c r="HO37" s="21">
        <f t="shared" si="98"/>
        <v>0</v>
      </c>
      <c r="HP37" s="21">
        <v>0</v>
      </c>
      <c r="HQ37" s="21">
        <f t="shared" si="99"/>
        <v>0</v>
      </c>
      <c r="HR37" s="21">
        <v>0</v>
      </c>
      <c r="HS37" s="21">
        <f t="shared" si="100"/>
        <v>0</v>
      </c>
      <c r="HT37" s="21">
        <v>0</v>
      </c>
      <c r="HU37" s="21">
        <f t="shared" si="101"/>
        <v>0</v>
      </c>
      <c r="HV37" s="21">
        <v>0</v>
      </c>
      <c r="HW37" s="21">
        <f t="shared" si="102"/>
        <v>0</v>
      </c>
      <c r="HX37" s="21">
        <v>0</v>
      </c>
      <c r="HY37" s="21">
        <f t="shared" si="103"/>
        <v>0</v>
      </c>
      <c r="HZ37" s="21">
        <f t="shared" si="28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5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6"/>
        <v>0</v>
      </c>
      <c r="IM37" s="21">
        <v>0</v>
      </c>
      <c r="IN37" s="21">
        <f t="shared" si="107"/>
        <v>0</v>
      </c>
      <c r="IO37" s="21">
        <v>0</v>
      </c>
      <c r="IP37" s="21">
        <f t="shared" si="108"/>
        <v>0</v>
      </c>
      <c r="IQ37" s="21">
        <v>0</v>
      </c>
      <c r="IR37" s="21">
        <f t="shared" si="109"/>
        <v>0</v>
      </c>
      <c r="IS37" s="21">
        <v>0</v>
      </c>
      <c r="IT37" s="21">
        <f t="shared" si="110"/>
        <v>0</v>
      </c>
      <c r="IU37" s="21">
        <v>0</v>
      </c>
      <c r="IV37" s="21">
        <f t="shared" si="111"/>
        <v>0</v>
      </c>
      <c r="IW37" s="21">
        <f t="shared" si="112"/>
        <v>0</v>
      </c>
      <c r="IX37" s="21"/>
      <c r="IY37" s="23">
        <f t="shared" si="296"/>
        <v>0</v>
      </c>
      <c r="IZ37" s="22"/>
      <c r="JA37" s="22"/>
      <c r="JB37" s="22"/>
      <c r="JC37" s="23">
        <v>0</v>
      </c>
      <c r="JD37" s="21">
        <f t="shared" si="260"/>
        <v>0</v>
      </c>
      <c r="JE37" s="21">
        <f t="shared" si="114"/>
        <v>0</v>
      </c>
      <c r="JF37" s="21">
        <v>0</v>
      </c>
      <c r="JG37" s="21">
        <f t="shared" si="115"/>
        <v>0</v>
      </c>
      <c r="JH37" s="21">
        <v>0</v>
      </c>
      <c r="JI37" s="21">
        <f t="shared" si="116"/>
        <v>0</v>
      </c>
      <c r="JJ37" s="21">
        <v>0</v>
      </c>
      <c r="JK37" s="21">
        <f t="shared" si="117"/>
        <v>0</v>
      </c>
      <c r="JL37" s="21">
        <v>0</v>
      </c>
      <c r="JM37" s="21">
        <f t="shared" si="118"/>
        <v>0</v>
      </c>
      <c r="JN37" s="21">
        <v>0</v>
      </c>
      <c r="JO37" s="21">
        <f t="shared" si="119"/>
        <v>0</v>
      </c>
      <c r="JP37" s="21">
        <f t="shared" si="28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1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2"/>
        <v>0</v>
      </c>
      <c r="KC37" s="21">
        <v>0</v>
      </c>
      <c r="KD37" s="21">
        <f t="shared" si="123"/>
        <v>0</v>
      </c>
      <c r="KE37" s="21">
        <v>0</v>
      </c>
      <c r="KF37" s="21">
        <f t="shared" si="124"/>
        <v>0</v>
      </c>
      <c r="KG37" s="21">
        <v>0</v>
      </c>
      <c r="KH37" s="21">
        <f t="shared" si="125"/>
        <v>0</v>
      </c>
      <c r="KI37" s="21">
        <v>0</v>
      </c>
      <c r="KJ37" s="21">
        <f t="shared" si="126"/>
        <v>0</v>
      </c>
      <c r="KK37" s="21">
        <v>0</v>
      </c>
      <c r="KL37" s="21">
        <f t="shared" si="127"/>
        <v>0</v>
      </c>
      <c r="KM37" s="21">
        <f t="shared" si="128"/>
        <v>0</v>
      </c>
      <c r="KN37" s="21"/>
      <c r="KO37" s="23">
        <f t="shared" si="297"/>
        <v>0</v>
      </c>
      <c r="KP37" s="22"/>
      <c r="KQ37" s="22"/>
      <c r="KR37" s="22"/>
      <c r="KS37" s="23">
        <v>0</v>
      </c>
      <c r="KT37" s="21">
        <f t="shared" si="261"/>
        <v>0</v>
      </c>
      <c r="KU37" s="21">
        <f t="shared" si="130"/>
        <v>0</v>
      </c>
      <c r="KV37" s="21">
        <v>0</v>
      </c>
      <c r="KW37" s="21">
        <f t="shared" si="131"/>
        <v>0</v>
      </c>
      <c r="KX37" s="21">
        <v>0</v>
      </c>
      <c r="KY37" s="21">
        <f t="shared" si="132"/>
        <v>0</v>
      </c>
      <c r="KZ37" s="21">
        <v>0</v>
      </c>
      <c r="LA37" s="21">
        <f t="shared" si="133"/>
        <v>0</v>
      </c>
      <c r="LB37" s="21">
        <v>0</v>
      </c>
      <c r="LC37" s="21">
        <f t="shared" si="134"/>
        <v>0</v>
      </c>
      <c r="LD37" s="21">
        <v>0</v>
      </c>
      <c r="LE37" s="21">
        <f t="shared" si="135"/>
        <v>0</v>
      </c>
      <c r="LF37" s="21">
        <f t="shared" si="28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7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8"/>
        <v>0</v>
      </c>
      <c r="LS37" s="21">
        <v>0</v>
      </c>
      <c r="LT37" s="21">
        <f t="shared" si="139"/>
        <v>0</v>
      </c>
      <c r="LU37" s="21">
        <v>0</v>
      </c>
      <c r="LV37" s="21">
        <f t="shared" si="140"/>
        <v>0</v>
      </c>
      <c r="LW37" s="21">
        <v>0</v>
      </c>
      <c r="LX37" s="21">
        <f t="shared" si="141"/>
        <v>0</v>
      </c>
      <c r="LY37" s="21">
        <v>0</v>
      </c>
      <c r="LZ37" s="21">
        <f t="shared" si="142"/>
        <v>0</v>
      </c>
      <c r="MA37" s="21">
        <v>0</v>
      </c>
      <c r="MB37" s="21">
        <f t="shared" si="143"/>
        <v>0</v>
      </c>
      <c r="MC37" s="21">
        <f t="shared" si="144"/>
        <v>0</v>
      </c>
      <c r="MD37" s="21"/>
      <c r="ME37" s="23">
        <f t="shared" si="298"/>
        <v>0</v>
      </c>
      <c r="MF37" s="22"/>
      <c r="MG37" s="22"/>
      <c r="MH37" s="22"/>
      <c r="MI37" s="23">
        <v>0</v>
      </c>
      <c r="MJ37" s="21">
        <f t="shared" si="262"/>
        <v>0</v>
      </c>
      <c r="MK37" s="21">
        <f t="shared" si="146"/>
        <v>0</v>
      </c>
      <c r="ML37" s="21">
        <v>0</v>
      </c>
      <c r="MM37" s="21">
        <f t="shared" si="147"/>
        <v>0</v>
      </c>
      <c r="MN37" s="21">
        <v>0</v>
      </c>
      <c r="MO37" s="21">
        <f t="shared" si="148"/>
        <v>0</v>
      </c>
      <c r="MP37" s="21">
        <v>0</v>
      </c>
      <c r="MQ37" s="21">
        <f t="shared" si="149"/>
        <v>0</v>
      </c>
      <c r="MR37" s="21">
        <v>0</v>
      </c>
      <c r="MS37" s="21">
        <f t="shared" si="150"/>
        <v>0</v>
      </c>
      <c r="MT37" s="21">
        <v>0</v>
      </c>
      <c r="MU37" s="21">
        <f t="shared" si="151"/>
        <v>0</v>
      </c>
      <c r="MV37" s="21">
        <f t="shared" si="28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3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4"/>
        <v>0</v>
      </c>
      <c r="NI37" s="21">
        <v>0</v>
      </c>
      <c r="NJ37" s="21">
        <f t="shared" si="155"/>
        <v>0</v>
      </c>
      <c r="NK37" s="21">
        <v>0</v>
      </c>
      <c r="NL37" s="21">
        <f t="shared" si="156"/>
        <v>0</v>
      </c>
      <c r="NM37" s="21">
        <v>0</v>
      </c>
      <c r="NN37" s="21">
        <f t="shared" si="157"/>
        <v>0</v>
      </c>
      <c r="NO37" s="21">
        <v>0</v>
      </c>
      <c r="NP37" s="21">
        <f t="shared" si="158"/>
        <v>0</v>
      </c>
      <c r="NQ37" s="21">
        <v>0</v>
      </c>
      <c r="NR37" s="21">
        <f t="shared" si="159"/>
        <v>0</v>
      </c>
      <c r="NS37" s="21">
        <f t="shared" si="160"/>
        <v>0</v>
      </c>
      <c r="NT37" s="21"/>
      <c r="NU37" s="23">
        <f t="shared" si="299"/>
        <v>0</v>
      </c>
      <c r="NV37" s="22"/>
      <c r="NW37" s="22"/>
      <c r="NX37" s="22"/>
      <c r="NY37" s="23">
        <v>0</v>
      </c>
      <c r="NZ37" s="21">
        <f t="shared" si="263"/>
        <v>0</v>
      </c>
      <c r="OA37" s="21">
        <f t="shared" si="162"/>
        <v>0</v>
      </c>
      <c r="OB37" s="21">
        <v>0</v>
      </c>
      <c r="OC37" s="21">
        <f t="shared" si="163"/>
        <v>0</v>
      </c>
      <c r="OD37" s="21">
        <v>0</v>
      </c>
      <c r="OE37" s="21">
        <f t="shared" si="164"/>
        <v>0</v>
      </c>
      <c r="OF37" s="21">
        <v>0</v>
      </c>
      <c r="OG37" s="21">
        <f t="shared" si="165"/>
        <v>0</v>
      </c>
      <c r="OH37" s="21">
        <v>0</v>
      </c>
      <c r="OI37" s="21">
        <f t="shared" si="166"/>
        <v>0</v>
      </c>
      <c r="OJ37" s="21">
        <v>0</v>
      </c>
      <c r="OK37" s="21">
        <f t="shared" si="167"/>
        <v>0</v>
      </c>
      <c r="OL37" s="21">
        <f t="shared" si="28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69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0"/>
        <v>0</v>
      </c>
      <c r="OY37" s="21">
        <v>0</v>
      </c>
      <c r="OZ37" s="21">
        <f t="shared" si="171"/>
        <v>0</v>
      </c>
      <c r="PA37" s="21">
        <v>0</v>
      </c>
      <c r="PB37" s="21">
        <f t="shared" si="172"/>
        <v>0</v>
      </c>
      <c r="PC37" s="21">
        <v>0</v>
      </c>
      <c r="PD37" s="21">
        <f t="shared" si="173"/>
        <v>0</v>
      </c>
      <c r="PE37" s="21">
        <v>0</v>
      </c>
      <c r="PF37" s="21">
        <f t="shared" si="174"/>
        <v>0</v>
      </c>
      <c r="PG37" s="21">
        <v>0</v>
      </c>
      <c r="PH37" s="21">
        <f t="shared" si="175"/>
        <v>0</v>
      </c>
      <c r="PI37" s="21">
        <f t="shared" si="176"/>
        <v>0</v>
      </c>
      <c r="PJ37" s="21"/>
      <c r="PK37" s="23">
        <f t="shared" si="300"/>
        <v>0</v>
      </c>
      <c r="PL37" s="22"/>
      <c r="PM37" s="22"/>
      <c r="PN37" s="22"/>
      <c r="PO37" s="23">
        <v>0</v>
      </c>
      <c r="PP37" s="21">
        <f t="shared" si="264"/>
        <v>0</v>
      </c>
      <c r="PQ37" s="21">
        <f t="shared" si="178"/>
        <v>0</v>
      </c>
      <c r="PR37" s="21">
        <v>0</v>
      </c>
      <c r="PS37" s="21">
        <f t="shared" si="179"/>
        <v>0</v>
      </c>
      <c r="PT37" s="21">
        <v>0</v>
      </c>
      <c r="PU37" s="21">
        <f t="shared" si="180"/>
        <v>0</v>
      </c>
      <c r="PV37" s="21">
        <v>0</v>
      </c>
      <c r="PW37" s="21">
        <f t="shared" si="181"/>
        <v>0</v>
      </c>
      <c r="PX37" s="21">
        <v>0</v>
      </c>
      <c r="PY37" s="21">
        <f t="shared" si="182"/>
        <v>0</v>
      </c>
      <c r="PZ37" s="21">
        <v>0</v>
      </c>
      <c r="QA37" s="21">
        <f t="shared" si="183"/>
        <v>0</v>
      </c>
      <c r="QB37" s="21">
        <f t="shared" si="28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5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6"/>
        <v>0</v>
      </c>
      <c r="QO37" s="21">
        <v>0</v>
      </c>
      <c r="QP37" s="21">
        <f t="shared" si="187"/>
        <v>0</v>
      </c>
      <c r="QQ37" s="21">
        <v>0</v>
      </c>
      <c r="QR37" s="21">
        <f t="shared" si="188"/>
        <v>0</v>
      </c>
      <c r="QS37" s="21">
        <v>0</v>
      </c>
      <c r="QT37" s="21">
        <f t="shared" si="189"/>
        <v>0</v>
      </c>
      <c r="QU37" s="21">
        <v>0</v>
      </c>
      <c r="QV37" s="21">
        <f t="shared" si="190"/>
        <v>0</v>
      </c>
      <c r="QW37" s="21">
        <v>0</v>
      </c>
      <c r="QX37" s="21">
        <f t="shared" si="191"/>
        <v>0</v>
      </c>
      <c r="QY37" s="21">
        <f t="shared" si="192"/>
        <v>0</v>
      </c>
      <c r="QZ37" s="21"/>
      <c r="RA37" s="23">
        <f t="shared" si="301"/>
        <v>0</v>
      </c>
      <c r="RB37" s="22"/>
      <c r="RC37" s="22"/>
      <c r="RD37" s="22"/>
      <c r="RE37" s="23">
        <v>0</v>
      </c>
      <c r="RF37" s="21">
        <f t="shared" si="265"/>
        <v>0</v>
      </c>
      <c r="RG37" s="21">
        <f t="shared" si="194"/>
        <v>0</v>
      </c>
      <c r="RH37" s="21">
        <v>0</v>
      </c>
      <c r="RI37" s="21">
        <f t="shared" si="195"/>
        <v>0</v>
      </c>
      <c r="RJ37" s="21">
        <v>0</v>
      </c>
      <c r="RK37" s="21">
        <f t="shared" si="196"/>
        <v>0</v>
      </c>
      <c r="RL37" s="21">
        <v>0</v>
      </c>
      <c r="RM37" s="21">
        <f t="shared" si="197"/>
        <v>0</v>
      </c>
      <c r="RN37" s="21">
        <v>0</v>
      </c>
      <c r="RO37" s="21">
        <f t="shared" si="198"/>
        <v>0</v>
      </c>
      <c r="RP37" s="21">
        <v>0</v>
      </c>
      <c r="RQ37" s="21">
        <f t="shared" si="199"/>
        <v>0</v>
      </c>
      <c r="RR37" s="21">
        <f t="shared" si="29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1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2"/>
        <v>0</v>
      </c>
      <c r="SE37" s="21">
        <v>0</v>
      </c>
      <c r="SF37" s="21">
        <f t="shared" si="203"/>
        <v>0</v>
      </c>
      <c r="SG37" s="21">
        <v>0</v>
      </c>
      <c r="SH37" s="21">
        <f t="shared" si="204"/>
        <v>0</v>
      </c>
      <c r="SI37" s="21">
        <v>0</v>
      </c>
      <c r="SJ37" s="21">
        <f t="shared" si="205"/>
        <v>0</v>
      </c>
      <c r="SK37" s="21">
        <v>0</v>
      </c>
      <c r="SL37" s="21">
        <f t="shared" si="206"/>
        <v>0</v>
      </c>
      <c r="SM37" s="21">
        <v>0</v>
      </c>
      <c r="SN37" s="21">
        <f t="shared" si="207"/>
        <v>0</v>
      </c>
      <c r="SO37" s="21">
        <f t="shared" si="208"/>
        <v>0</v>
      </c>
      <c r="SP37" s="21"/>
      <c r="SQ37" s="23">
        <f t="shared" si="302"/>
        <v>0</v>
      </c>
      <c r="SR37" s="22"/>
      <c r="SS37" s="22"/>
      <c r="ST37" s="22"/>
      <c r="SU37" s="23">
        <v>0</v>
      </c>
      <c r="SV37" s="21">
        <f t="shared" si="266"/>
        <v>0</v>
      </c>
      <c r="SW37" s="21">
        <f t="shared" si="210"/>
        <v>0</v>
      </c>
      <c r="SX37" s="21">
        <v>0</v>
      </c>
      <c r="SY37" s="21">
        <f t="shared" si="211"/>
        <v>0</v>
      </c>
      <c r="SZ37" s="21">
        <v>0</v>
      </c>
      <c r="TA37" s="21">
        <f t="shared" si="212"/>
        <v>0</v>
      </c>
      <c r="TB37" s="21">
        <v>0</v>
      </c>
      <c r="TC37" s="21">
        <f t="shared" si="213"/>
        <v>0</v>
      </c>
      <c r="TD37" s="21">
        <v>0</v>
      </c>
      <c r="TE37" s="21">
        <f t="shared" si="214"/>
        <v>0</v>
      </c>
      <c r="TF37" s="21">
        <v>0</v>
      </c>
      <c r="TG37" s="21">
        <f t="shared" si="215"/>
        <v>0</v>
      </c>
      <c r="TH37" s="21">
        <f t="shared" si="29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17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18"/>
        <v>0</v>
      </c>
      <c r="TU37" s="21">
        <v>0</v>
      </c>
      <c r="TV37" s="21">
        <f t="shared" si="219"/>
        <v>0</v>
      </c>
      <c r="TW37" s="21">
        <v>0</v>
      </c>
      <c r="TX37" s="21">
        <f t="shared" si="220"/>
        <v>0</v>
      </c>
      <c r="TY37" s="21">
        <v>0</v>
      </c>
      <c r="TZ37" s="21">
        <f t="shared" si="221"/>
        <v>0</v>
      </c>
      <c r="UA37" s="21">
        <v>0</v>
      </c>
      <c r="UB37" s="21">
        <f t="shared" si="222"/>
        <v>0</v>
      </c>
      <c r="UC37" s="21">
        <v>0</v>
      </c>
      <c r="UD37" s="21">
        <f t="shared" si="223"/>
        <v>0</v>
      </c>
      <c r="UE37" s="21">
        <f t="shared" si="224"/>
        <v>0</v>
      </c>
      <c r="UF37" s="21"/>
      <c r="UG37" s="23">
        <f t="shared" si="303"/>
        <v>0</v>
      </c>
      <c r="UH37" s="22"/>
      <c r="UI37" s="22"/>
      <c r="UJ37" s="22"/>
      <c r="UK37" s="23">
        <v>0</v>
      </c>
      <c r="UL37" s="21">
        <f t="shared" si="267"/>
        <v>0</v>
      </c>
      <c r="UM37" s="21">
        <f t="shared" si="226"/>
        <v>0</v>
      </c>
      <c r="UN37" s="21">
        <v>0</v>
      </c>
      <c r="UO37" s="21">
        <f t="shared" si="227"/>
        <v>0</v>
      </c>
      <c r="UP37" s="21">
        <v>0</v>
      </c>
      <c r="UQ37" s="21">
        <f t="shared" si="228"/>
        <v>0</v>
      </c>
      <c r="UR37" s="21">
        <v>0</v>
      </c>
      <c r="US37" s="21">
        <f t="shared" si="229"/>
        <v>0</v>
      </c>
      <c r="UT37" s="21">
        <v>0</v>
      </c>
      <c r="UU37" s="21">
        <f t="shared" si="230"/>
        <v>0</v>
      </c>
      <c r="UV37" s="21">
        <v>0</v>
      </c>
      <c r="UW37" s="21">
        <f t="shared" si="231"/>
        <v>0</v>
      </c>
      <c r="UX37" s="21">
        <f t="shared" si="29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33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34"/>
        <v>0</v>
      </c>
      <c r="VK37" s="21">
        <v>0</v>
      </c>
      <c r="VL37" s="21">
        <f t="shared" si="235"/>
        <v>0</v>
      </c>
      <c r="VM37" s="21">
        <v>0</v>
      </c>
      <c r="VN37" s="21">
        <f t="shared" si="236"/>
        <v>0</v>
      </c>
      <c r="VO37" s="21">
        <v>0</v>
      </c>
      <c r="VP37" s="21">
        <f t="shared" si="237"/>
        <v>0</v>
      </c>
      <c r="VQ37" s="21">
        <v>0</v>
      </c>
      <c r="VR37" s="21">
        <f t="shared" si="238"/>
        <v>0</v>
      </c>
      <c r="VS37" s="21">
        <v>0</v>
      </c>
      <c r="VT37" s="21">
        <f t="shared" si="239"/>
        <v>0</v>
      </c>
      <c r="VU37" s="21">
        <f t="shared" si="240"/>
        <v>0</v>
      </c>
      <c r="VV37" s="21"/>
      <c r="VW37" s="23">
        <f t="shared" si="304"/>
        <v>0</v>
      </c>
      <c r="VX37" s="24">
        <f t="shared" si="16"/>
        <v>0</v>
      </c>
      <c r="VY37" s="24">
        <f t="shared" si="17"/>
        <v>0</v>
      </c>
      <c r="VZ37" s="24">
        <f t="shared" si="241"/>
        <v>0</v>
      </c>
    </row>
    <row r="38" spans="1:598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8"/>
        <v>0</v>
      </c>
      <c r="M38" s="21">
        <f t="shared" si="19"/>
        <v>0</v>
      </c>
      <c r="N38" s="21">
        <v>0</v>
      </c>
      <c r="O38" s="21">
        <f t="shared" si="20"/>
        <v>0</v>
      </c>
      <c r="P38" s="21">
        <v>0</v>
      </c>
      <c r="Q38" s="21">
        <f t="shared" si="21"/>
        <v>0</v>
      </c>
      <c r="R38" s="21">
        <v>0</v>
      </c>
      <c r="S38" s="21">
        <f t="shared" si="22"/>
        <v>0</v>
      </c>
      <c r="T38" s="21">
        <v>0</v>
      </c>
      <c r="U38" s="21">
        <f t="shared" si="23"/>
        <v>0</v>
      </c>
      <c r="V38" s="21">
        <v>0</v>
      </c>
      <c r="W38" s="21">
        <f t="shared" si="24"/>
        <v>0</v>
      </c>
      <c r="X38" s="21">
        <f t="shared" si="25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6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7"/>
        <v>0</v>
      </c>
      <c r="AK38" s="21">
        <v>0</v>
      </c>
      <c r="AL38" s="21">
        <f t="shared" si="28"/>
        <v>0</v>
      </c>
      <c r="AM38" s="21">
        <v>0</v>
      </c>
      <c r="AN38" s="21">
        <f t="shared" si="29"/>
        <v>0</v>
      </c>
      <c r="AO38" s="21">
        <v>0</v>
      </c>
      <c r="AP38" s="21">
        <f t="shared" si="30"/>
        <v>0</v>
      </c>
      <c r="AQ38" s="21">
        <v>0</v>
      </c>
      <c r="AR38" s="21">
        <f t="shared" si="31"/>
        <v>0</v>
      </c>
      <c r="AS38" s="21">
        <v>0</v>
      </c>
      <c r="AT38" s="21">
        <f t="shared" si="32"/>
        <v>0</v>
      </c>
      <c r="AU38" s="21">
        <f t="shared" si="33"/>
        <v>0</v>
      </c>
      <c r="AV38" s="21"/>
      <c r="AW38" s="23">
        <f t="shared" si="242"/>
        <v>0</v>
      </c>
      <c r="AX38" s="22"/>
      <c r="AY38" s="22"/>
      <c r="AZ38" s="22"/>
      <c r="BA38" s="23">
        <v>0</v>
      </c>
      <c r="BB38" s="21">
        <f t="shared" si="255"/>
        <v>0</v>
      </c>
      <c r="BC38" s="21">
        <f t="shared" si="35"/>
        <v>0</v>
      </c>
      <c r="BD38" s="21">
        <v>0</v>
      </c>
      <c r="BE38" s="21">
        <f t="shared" si="36"/>
        <v>0</v>
      </c>
      <c r="BF38" s="21">
        <v>0</v>
      </c>
      <c r="BG38" s="21">
        <f t="shared" si="37"/>
        <v>0</v>
      </c>
      <c r="BH38" s="21">
        <v>0</v>
      </c>
      <c r="BI38" s="21">
        <f t="shared" si="38"/>
        <v>0</v>
      </c>
      <c r="BJ38" s="21">
        <v>0</v>
      </c>
      <c r="BK38" s="21">
        <f t="shared" si="39"/>
        <v>0</v>
      </c>
      <c r="BL38" s="21">
        <v>0</v>
      </c>
      <c r="BM38" s="21">
        <f t="shared" si="40"/>
        <v>0</v>
      </c>
      <c r="BN38" s="21">
        <f t="shared" si="28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2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3"/>
        <v>0</v>
      </c>
      <c r="CA38" s="21">
        <v>0</v>
      </c>
      <c r="CB38" s="21">
        <f t="shared" si="44"/>
        <v>0</v>
      </c>
      <c r="CC38" s="21">
        <v>0</v>
      </c>
      <c r="CD38" s="21">
        <f t="shared" si="45"/>
        <v>0</v>
      </c>
      <c r="CE38" s="21">
        <v>0</v>
      </c>
      <c r="CF38" s="21">
        <f t="shared" si="46"/>
        <v>0</v>
      </c>
      <c r="CG38" s="21">
        <v>0</v>
      </c>
      <c r="CH38" s="21">
        <f t="shared" si="47"/>
        <v>0</v>
      </c>
      <c r="CI38" s="21">
        <v>0</v>
      </c>
      <c r="CJ38" s="21">
        <f t="shared" si="48"/>
        <v>0</v>
      </c>
      <c r="CK38" s="21">
        <f t="shared" si="49"/>
        <v>0</v>
      </c>
      <c r="CL38" s="21"/>
      <c r="CM38" s="23">
        <f t="shared" si="293"/>
        <v>0</v>
      </c>
      <c r="CN38" s="22"/>
      <c r="CO38" s="22"/>
      <c r="CP38" s="22"/>
      <c r="CQ38" s="23">
        <v>0</v>
      </c>
      <c r="CR38" s="21">
        <f t="shared" si="256"/>
        <v>0</v>
      </c>
      <c r="CS38" s="21">
        <f t="shared" si="51"/>
        <v>0</v>
      </c>
      <c r="CT38" s="21">
        <v>0</v>
      </c>
      <c r="CU38" s="21">
        <f t="shared" si="52"/>
        <v>0</v>
      </c>
      <c r="CV38" s="21">
        <v>0</v>
      </c>
      <c r="CW38" s="21">
        <f t="shared" si="53"/>
        <v>0</v>
      </c>
      <c r="CX38" s="21">
        <v>0</v>
      </c>
      <c r="CY38" s="21">
        <f t="shared" si="54"/>
        <v>0</v>
      </c>
      <c r="CZ38" s="21">
        <v>0</v>
      </c>
      <c r="DA38" s="21">
        <f t="shared" si="55"/>
        <v>0</v>
      </c>
      <c r="DB38" s="21">
        <v>0</v>
      </c>
      <c r="DC38" s="21">
        <f t="shared" si="56"/>
        <v>0</v>
      </c>
      <c r="DD38" s="21">
        <f t="shared" si="28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8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59"/>
        <v>0</v>
      </c>
      <c r="DS38" s="21">
        <v>0</v>
      </c>
      <c r="DT38" s="21">
        <f t="shared" si="60"/>
        <v>0</v>
      </c>
      <c r="DU38" s="21">
        <v>0</v>
      </c>
      <c r="DV38" s="21">
        <f t="shared" si="61"/>
        <v>0</v>
      </c>
      <c r="DW38" s="21">
        <v>0</v>
      </c>
      <c r="DX38" s="21">
        <f t="shared" si="62"/>
        <v>0</v>
      </c>
      <c r="DY38" s="21">
        <v>0</v>
      </c>
      <c r="DZ38" s="21">
        <f t="shared" si="63"/>
        <v>0</v>
      </c>
      <c r="EA38" s="21">
        <f t="shared" si="64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57"/>
        <v>0</v>
      </c>
      <c r="EI38" s="21">
        <f t="shared" si="66"/>
        <v>0</v>
      </c>
      <c r="EJ38" s="21">
        <v>0</v>
      </c>
      <c r="EK38" s="21">
        <f t="shared" si="67"/>
        <v>0</v>
      </c>
      <c r="EL38" s="21">
        <v>0</v>
      </c>
      <c r="EM38" s="21">
        <f t="shared" si="68"/>
        <v>0</v>
      </c>
      <c r="EN38" s="21">
        <v>0</v>
      </c>
      <c r="EO38" s="21">
        <f t="shared" si="69"/>
        <v>0</v>
      </c>
      <c r="EP38" s="21">
        <v>0</v>
      </c>
      <c r="EQ38" s="21">
        <f t="shared" si="70"/>
        <v>0</v>
      </c>
      <c r="ER38" s="21">
        <v>0</v>
      </c>
      <c r="ES38" s="21">
        <f t="shared" si="71"/>
        <v>0</v>
      </c>
      <c r="ET38" s="21">
        <f t="shared" si="28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3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4"/>
        <v>0</v>
      </c>
      <c r="FG38" s="21">
        <v>0</v>
      </c>
      <c r="FH38" s="21">
        <f t="shared" si="75"/>
        <v>0</v>
      </c>
      <c r="FI38" s="21">
        <v>0</v>
      </c>
      <c r="FJ38" s="21">
        <f t="shared" si="76"/>
        <v>0</v>
      </c>
      <c r="FK38" s="21">
        <v>0</v>
      </c>
      <c r="FL38" s="21">
        <f t="shared" si="77"/>
        <v>0</v>
      </c>
      <c r="FM38" s="21">
        <v>0</v>
      </c>
      <c r="FN38" s="21">
        <f t="shared" si="78"/>
        <v>0</v>
      </c>
      <c r="FO38" s="21">
        <v>0</v>
      </c>
      <c r="FP38" s="21">
        <f t="shared" si="79"/>
        <v>0</v>
      </c>
      <c r="FQ38" s="21">
        <f t="shared" si="80"/>
        <v>0</v>
      </c>
      <c r="FR38" s="21"/>
      <c r="FS38" s="23">
        <f t="shared" si="294"/>
        <v>0</v>
      </c>
      <c r="FT38" s="22"/>
      <c r="FU38" s="22"/>
      <c r="FV38" s="22"/>
      <c r="FW38" s="23">
        <v>0</v>
      </c>
      <c r="FX38" s="21">
        <f t="shared" si="258"/>
        <v>0</v>
      </c>
      <c r="FY38" s="21">
        <f t="shared" si="82"/>
        <v>0</v>
      </c>
      <c r="FZ38" s="21">
        <v>0</v>
      </c>
      <c r="GA38" s="21">
        <f t="shared" si="83"/>
        <v>0</v>
      </c>
      <c r="GB38" s="21">
        <v>0</v>
      </c>
      <c r="GC38" s="21">
        <f t="shared" si="84"/>
        <v>0</v>
      </c>
      <c r="GD38" s="21">
        <v>0</v>
      </c>
      <c r="GE38" s="21">
        <f t="shared" si="85"/>
        <v>0</v>
      </c>
      <c r="GF38" s="21">
        <v>0</v>
      </c>
      <c r="GG38" s="21">
        <f t="shared" si="86"/>
        <v>0</v>
      </c>
      <c r="GH38" s="21">
        <v>0</v>
      </c>
      <c r="GI38" s="21">
        <f t="shared" si="87"/>
        <v>0</v>
      </c>
      <c r="GJ38" s="21">
        <f t="shared" si="28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89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0"/>
        <v>0</v>
      </c>
      <c r="GW38" s="21">
        <v>0</v>
      </c>
      <c r="GX38" s="21">
        <f t="shared" si="91"/>
        <v>0</v>
      </c>
      <c r="GY38" s="21">
        <v>0</v>
      </c>
      <c r="GZ38" s="21">
        <f t="shared" si="92"/>
        <v>0</v>
      </c>
      <c r="HA38" s="21">
        <v>0</v>
      </c>
      <c r="HB38" s="21">
        <f t="shared" si="93"/>
        <v>0</v>
      </c>
      <c r="HC38" s="21">
        <v>0</v>
      </c>
      <c r="HD38" s="21">
        <f t="shared" si="94"/>
        <v>0</v>
      </c>
      <c r="HE38" s="21">
        <v>0</v>
      </c>
      <c r="HF38" s="21">
        <f t="shared" si="95"/>
        <v>0</v>
      </c>
      <c r="HG38" s="21">
        <f t="shared" si="96"/>
        <v>0</v>
      </c>
      <c r="HH38" s="21"/>
      <c r="HI38" s="23">
        <f t="shared" si="295"/>
        <v>0</v>
      </c>
      <c r="HJ38" s="22"/>
      <c r="HK38" s="22"/>
      <c r="HL38" s="22"/>
      <c r="HM38" s="23">
        <v>0</v>
      </c>
      <c r="HN38" s="21">
        <f t="shared" si="259"/>
        <v>0</v>
      </c>
      <c r="HO38" s="21">
        <f t="shared" si="98"/>
        <v>0</v>
      </c>
      <c r="HP38" s="21">
        <v>0</v>
      </c>
      <c r="HQ38" s="21">
        <f t="shared" si="99"/>
        <v>0</v>
      </c>
      <c r="HR38" s="21">
        <v>0</v>
      </c>
      <c r="HS38" s="21">
        <f t="shared" si="100"/>
        <v>0</v>
      </c>
      <c r="HT38" s="21">
        <v>0</v>
      </c>
      <c r="HU38" s="21">
        <f t="shared" si="101"/>
        <v>0</v>
      </c>
      <c r="HV38" s="21">
        <v>0</v>
      </c>
      <c r="HW38" s="21">
        <f t="shared" si="102"/>
        <v>0</v>
      </c>
      <c r="HX38" s="21">
        <v>0</v>
      </c>
      <c r="HY38" s="21">
        <f t="shared" si="103"/>
        <v>0</v>
      </c>
      <c r="HZ38" s="21">
        <f t="shared" si="28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5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6"/>
        <v>0</v>
      </c>
      <c r="IM38" s="21">
        <v>0</v>
      </c>
      <c r="IN38" s="21">
        <f t="shared" si="107"/>
        <v>0</v>
      </c>
      <c r="IO38" s="21">
        <v>0</v>
      </c>
      <c r="IP38" s="21">
        <f t="shared" si="108"/>
        <v>0</v>
      </c>
      <c r="IQ38" s="21">
        <v>0</v>
      </c>
      <c r="IR38" s="21">
        <f t="shared" si="109"/>
        <v>0</v>
      </c>
      <c r="IS38" s="21">
        <v>0</v>
      </c>
      <c r="IT38" s="21">
        <f t="shared" si="110"/>
        <v>0</v>
      </c>
      <c r="IU38" s="21">
        <v>0</v>
      </c>
      <c r="IV38" s="21">
        <f t="shared" si="111"/>
        <v>0</v>
      </c>
      <c r="IW38" s="21">
        <f t="shared" si="112"/>
        <v>0</v>
      </c>
      <c r="IX38" s="21"/>
      <c r="IY38" s="23">
        <f t="shared" si="296"/>
        <v>0</v>
      </c>
      <c r="IZ38" s="22"/>
      <c r="JA38" s="22"/>
      <c r="JB38" s="22"/>
      <c r="JC38" s="23">
        <v>0</v>
      </c>
      <c r="JD38" s="21">
        <f t="shared" si="260"/>
        <v>0</v>
      </c>
      <c r="JE38" s="21">
        <f t="shared" si="114"/>
        <v>0</v>
      </c>
      <c r="JF38" s="21">
        <v>0</v>
      </c>
      <c r="JG38" s="21">
        <f t="shared" si="115"/>
        <v>0</v>
      </c>
      <c r="JH38" s="21">
        <v>0</v>
      </c>
      <c r="JI38" s="21">
        <f t="shared" si="116"/>
        <v>0</v>
      </c>
      <c r="JJ38" s="21">
        <v>0</v>
      </c>
      <c r="JK38" s="21">
        <f t="shared" si="117"/>
        <v>0</v>
      </c>
      <c r="JL38" s="21">
        <v>0</v>
      </c>
      <c r="JM38" s="21">
        <f t="shared" si="118"/>
        <v>0</v>
      </c>
      <c r="JN38" s="21">
        <v>0</v>
      </c>
      <c r="JO38" s="21">
        <f t="shared" si="119"/>
        <v>0</v>
      </c>
      <c r="JP38" s="21">
        <f t="shared" si="28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1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2"/>
        <v>0</v>
      </c>
      <c r="KC38" s="21">
        <v>0</v>
      </c>
      <c r="KD38" s="21">
        <f t="shared" si="123"/>
        <v>0</v>
      </c>
      <c r="KE38" s="21">
        <v>0</v>
      </c>
      <c r="KF38" s="21">
        <f t="shared" si="124"/>
        <v>0</v>
      </c>
      <c r="KG38" s="21">
        <v>0</v>
      </c>
      <c r="KH38" s="21">
        <f t="shared" si="125"/>
        <v>0</v>
      </c>
      <c r="KI38" s="21">
        <v>0</v>
      </c>
      <c r="KJ38" s="21">
        <f t="shared" si="126"/>
        <v>0</v>
      </c>
      <c r="KK38" s="21">
        <v>0</v>
      </c>
      <c r="KL38" s="21">
        <f t="shared" si="127"/>
        <v>0</v>
      </c>
      <c r="KM38" s="21">
        <f t="shared" si="128"/>
        <v>0</v>
      </c>
      <c r="KN38" s="21"/>
      <c r="KO38" s="23">
        <f t="shared" si="297"/>
        <v>0</v>
      </c>
      <c r="KP38" s="22"/>
      <c r="KQ38" s="22"/>
      <c r="KR38" s="22"/>
      <c r="KS38" s="23">
        <v>0</v>
      </c>
      <c r="KT38" s="21">
        <f t="shared" si="261"/>
        <v>0</v>
      </c>
      <c r="KU38" s="21">
        <f t="shared" si="130"/>
        <v>0</v>
      </c>
      <c r="KV38" s="21">
        <v>0</v>
      </c>
      <c r="KW38" s="21">
        <f t="shared" si="131"/>
        <v>0</v>
      </c>
      <c r="KX38" s="21">
        <v>0</v>
      </c>
      <c r="KY38" s="21">
        <f t="shared" si="132"/>
        <v>0</v>
      </c>
      <c r="KZ38" s="21">
        <v>0</v>
      </c>
      <c r="LA38" s="21">
        <f t="shared" si="133"/>
        <v>0</v>
      </c>
      <c r="LB38" s="21">
        <v>0</v>
      </c>
      <c r="LC38" s="21">
        <f t="shared" si="134"/>
        <v>0</v>
      </c>
      <c r="LD38" s="21">
        <v>0</v>
      </c>
      <c r="LE38" s="21">
        <f t="shared" si="135"/>
        <v>0</v>
      </c>
      <c r="LF38" s="21">
        <f t="shared" si="28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7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8"/>
        <v>0</v>
      </c>
      <c r="LS38" s="21">
        <v>0</v>
      </c>
      <c r="LT38" s="21">
        <f t="shared" si="139"/>
        <v>0</v>
      </c>
      <c r="LU38" s="21">
        <v>0</v>
      </c>
      <c r="LV38" s="21">
        <f t="shared" si="140"/>
        <v>0</v>
      </c>
      <c r="LW38" s="21">
        <v>0</v>
      </c>
      <c r="LX38" s="21">
        <f t="shared" si="141"/>
        <v>0</v>
      </c>
      <c r="LY38" s="21">
        <v>0</v>
      </c>
      <c r="LZ38" s="21">
        <f t="shared" si="142"/>
        <v>0</v>
      </c>
      <c r="MA38" s="21">
        <v>0</v>
      </c>
      <c r="MB38" s="21">
        <f t="shared" si="143"/>
        <v>0</v>
      </c>
      <c r="MC38" s="21">
        <f t="shared" si="144"/>
        <v>0</v>
      </c>
      <c r="MD38" s="21"/>
      <c r="ME38" s="23">
        <f t="shared" si="298"/>
        <v>0</v>
      </c>
      <c r="MF38" s="22"/>
      <c r="MG38" s="22"/>
      <c r="MH38" s="22"/>
      <c r="MI38" s="23">
        <v>0</v>
      </c>
      <c r="MJ38" s="21">
        <f t="shared" si="262"/>
        <v>0</v>
      </c>
      <c r="MK38" s="21">
        <f t="shared" si="146"/>
        <v>0</v>
      </c>
      <c r="ML38" s="21">
        <v>0</v>
      </c>
      <c r="MM38" s="21">
        <f t="shared" si="147"/>
        <v>0</v>
      </c>
      <c r="MN38" s="21">
        <v>0</v>
      </c>
      <c r="MO38" s="21">
        <f t="shared" si="148"/>
        <v>0</v>
      </c>
      <c r="MP38" s="21">
        <v>0</v>
      </c>
      <c r="MQ38" s="21">
        <f t="shared" si="149"/>
        <v>0</v>
      </c>
      <c r="MR38" s="21">
        <v>0</v>
      </c>
      <c r="MS38" s="21">
        <f t="shared" si="150"/>
        <v>0</v>
      </c>
      <c r="MT38" s="21">
        <v>0</v>
      </c>
      <c r="MU38" s="21">
        <f t="shared" si="151"/>
        <v>0</v>
      </c>
      <c r="MV38" s="21">
        <f t="shared" si="28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3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4"/>
        <v>0</v>
      </c>
      <c r="NI38" s="21">
        <v>0</v>
      </c>
      <c r="NJ38" s="21">
        <f t="shared" si="155"/>
        <v>0</v>
      </c>
      <c r="NK38" s="21">
        <v>0</v>
      </c>
      <c r="NL38" s="21">
        <f t="shared" si="156"/>
        <v>0</v>
      </c>
      <c r="NM38" s="21">
        <v>0</v>
      </c>
      <c r="NN38" s="21">
        <f t="shared" si="157"/>
        <v>0</v>
      </c>
      <c r="NO38" s="21">
        <v>0</v>
      </c>
      <c r="NP38" s="21">
        <f t="shared" si="158"/>
        <v>0</v>
      </c>
      <c r="NQ38" s="21">
        <v>0</v>
      </c>
      <c r="NR38" s="21">
        <f t="shared" si="159"/>
        <v>0</v>
      </c>
      <c r="NS38" s="21">
        <f t="shared" si="160"/>
        <v>0</v>
      </c>
      <c r="NT38" s="21"/>
      <c r="NU38" s="23">
        <f t="shared" si="299"/>
        <v>0</v>
      </c>
      <c r="NV38" s="22"/>
      <c r="NW38" s="22"/>
      <c r="NX38" s="22"/>
      <c r="NY38" s="23">
        <v>0</v>
      </c>
      <c r="NZ38" s="21">
        <f t="shared" si="263"/>
        <v>0</v>
      </c>
      <c r="OA38" s="21">
        <f t="shared" si="162"/>
        <v>0</v>
      </c>
      <c r="OB38" s="21">
        <v>0</v>
      </c>
      <c r="OC38" s="21">
        <f t="shared" si="163"/>
        <v>0</v>
      </c>
      <c r="OD38" s="21">
        <v>0</v>
      </c>
      <c r="OE38" s="21">
        <f t="shared" si="164"/>
        <v>0</v>
      </c>
      <c r="OF38" s="21">
        <v>0</v>
      </c>
      <c r="OG38" s="21">
        <f t="shared" si="165"/>
        <v>0</v>
      </c>
      <c r="OH38" s="21">
        <v>0</v>
      </c>
      <c r="OI38" s="21">
        <f t="shared" si="166"/>
        <v>0</v>
      </c>
      <c r="OJ38" s="21">
        <v>0</v>
      </c>
      <c r="OK38" s="21">
        <f t="shared" si="167"/>
        <v>0</v>
      </c>
      <c r="OL38" s="21">
        <f t="shared" si="28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69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0"/>
        <v>0</v>
      </c>
      <c r="OY38" s="21">
        <v>0</v>
      </c>
      <c r="OZ38" s="21">
        <f t="shared" si="171"/>
        <v>0</v>
      </c>
      <c r="PA38" s="21">
        <v>0</v>
      </c>
      <c r="PB38" s="21">
        <f t="shared" si="172"/>
        <v>0</v>
      </c>
      <c r="PC38" s="21">
        <v>0</v>
      </c>
      <c r="PD38" s="21">
        <f t="shared" si="173"/>
        <v>0</v>
      </c>
      <c r="PE38" s="21">
        <v>0</v>
      </c>
      <c r="PF38" s="21">
        <f t="shared" si="174"/>
        <v>0</v>
      </c>
      <c r="PG38" s="21">
        <v>0</v>
      </c>
      <c r="PH38" s="21">
        <f t="shared" si="175"/>
        <v>0</v>
      </c>
      <c r="PI38" s="21">
        <f t="shared" si="176"/>
        <v>0</v>
      </c>
      <c r="PJ38" s="21"/>
      <c r="PK38" s="23">
        <f t="shared" si="300"/>
        <v>0</v>
      </c>
      <c r="PL38" s="22"/>
      <c r="PM38" s="22"/>
      <c r="PN38" s="22"/>
      <c r="PO38" s="23">
        <v>0</v>
      </c>
      <c r="PP38" s="21">
        <f t="shared" si="264"/>
        <v>0</v>
      </c>
      <c r="PQ38" s="21">
        <f t="shared" si="178"/>
        <v>0</v>
      </c>
      <c r="PR38" s="21">
        <v>0</v>
      </c>
      <c r="PS38" s="21">
        <f t="shared" si="179"/>
        <v>0</v>
      </c>
      <c r="PT38" s="21">
        <v>0</v>
      </c>
      <c r="PU38" s="21">
        <f t="shared" si="180"/>
        <v>0</v>
      </c>
      <c r="PV38" s="21">
        <v>0</v>
      </c>
      <c r="PW38" s="21">
        <f t="shared" si="181"/>
        <v>0</v>
      </c>
      <c r="PX38" s="21">
        <v>0</v>
      </c>
      <c r="PY38" s="21">
        <f t="shared" si="182"/>
        <v>0</v>
      </c>
      <c r="PZ38" s="21">
        <v>0</v>
      </c>
      <c r="QA38" s="21">
        <f t="shared" si="183"/>
        <v>0</v>
      </c>
      <c r="QB38" s="21">
        <f t="shared" si="28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5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6"/>
        <v>0</v>
      </c>
      <c r="QO38" s="21">
        <v>0</v>
      </c>
      <c r="QP38" s="21">
        <f t="shared" si="187"/>
        <v>0</v>
      </c>
      <c r="QQ38" s="21">
        <v>0</v>
      </c>
      <c r="QR38" s="21">
        <f t="shared" si="188"/>
        <v>0</v>
      </c>
      <c r="QS38" s="21">
        <v>0</v>
      </c>
      <c r="QT38" s="21">
        <f t="shared" si="189"/>
        <v>0</v>
      </c>
      <c r="QU38" s="21">
        <v>0</v>
      </c>
      <c r="QV38" s="21">
        <f t="shared" si="190"/>
        <v>0</v>
      </c>
      <c r="QW38" s="21">
        <v>0</v>
      </c>
      <c r="QX38" s="21">
        <f t="shared" si="191"/>
        <v>0</v>
      </c>
      <c r="QY38" s="21">
        <f t="shared" si="192"/>
        <v>0</v>
      </c>
      <c r="QZ38" s="21"/>
      <c r="RA38" s="23">
        <f t="shared" si="301"/>
        <v>0</v>
      </c>
      <c r="RB38" s="22"/>
      <c r="RC38" s="22"/>
      <c r="RD38" s="22"/>
      <c r="RE38" s="23">
        <v>0</v>
      </c>
      <c r="RF38" s="21">
        <f t="shared" si="265"/>
        <v>0</v>
      </c>
      <c r="RG38" s="21">
        <f t="shared" si="194"/>
        <v>0</v>
      </c>
      <c r="RH38" s="21">
        <v>0</v>
      </c>
      <c r="RI38" s="21">
        <f t="shared" si="195"/>
        <v>0</v>
      </c>
      <c r="RJ38" s="21">
        <v>0</v>
      </c>
      <c r="RK38" s="21">
        <f t="shared" si="196"/>
        <v>0</v>
      </c>
      <c r="RL38" s="21">
        <v>0</v>
      </c>
      <c r="RM38" s="21">
        <f t="shared" si="197"/>
        <v>0</v>
      </c>
      <c r="RN38" s="21">
        <v>0</v>
      </c>
      <c r="RO38" s="21">
        <f t="shared" si="198"/>
        <v>0</v>
      </c>
      <c r="RP38" s="21">
        <v>0</v>
      </c>
      <c r="RQ38" s="21">
        <f t="shared" si="199"/>
        <v>0</v>
      </c>
      <c r="RR38" s="21">
        <f t="shared" si="29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1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2"/>
        <v>0</v>
      </c>
      <c r="SE38" s="21">
        <v>0</v>
      </c>
      <c r="SF38" s="21">
        <f t="shared" si="203"/>
        <v>0</v>
      </c>
      <c r="SG38" s="21">
        <v>0</v>
      </c>
      <c r="SH38" s="21">
        <f t="shared" si="204"/>
        <v>0</v>
      </c>
      <c r="SI38" s="21">
        <v>0</v>
      </c>
      <c r="SJ38" s="21">
        <f t="shared" si="205"/>
        <v>0</v>
      </c>
      <c r="SK38" s="21">
        <v>0</v>
      </c>
      <c r="SL38" s="21">
        <f t="shared" si="206"/>
        <v>0</v>
      </c>
      <c r="SM38" s="21">
        <v>0</v>
      </c>
      <c r="SN38" s="21">
        <f t="shared" si="207"/>
        <v>0</v>
      </c>
      <c r="SO38" s="21">
        <f t="shared" si="208"/>
        <v>0</v>
      </c>
      <c r="SP38" s="21"/>
      <c r="SQ38" s="23">
        <f t="shared" si="302"/>
        <v>0</v>
      </c>
      <c r="SR38" s="22"/>
      <c r="SS38" s="22"/>
      <c r="ST38" s="22"/>
      <c r="SU38" s="23">
        <v>0</v>
      </c>
      <c r="SV38" s="21">
        <f t="shared" si="266"/>
        <v>0</v>
      </c>
      <c r="SW38" s="21">
        <f t="shared" si="210"/>
        <v>0</v>
      </c>
      <c r="SX38" s="21">
        <v>0</v>
      </c>
      <c r="SY38" s="21">
        <f t="shared" si="211"/>
        <v>0</v>
      </c>
      <c r="SZ38" s="21">
        <v>0</v>
      </c>
      <c r="TA38" s="21">
        <f t="shared" si="212"/>
        <v>0</v>
      </c>
      <c r="TB38" s="21">
        <v>0</v>
      </c>
      <c r="TC38" s="21">
        <f t="shared" si="213"/>
        <v>0</v>
      </c>
      <c r="TD38" s="21">
        <v>0</v>
      </c>
      <c r="TE38" s="21">
        <f t="shared" si="214"/>
        <v>0</v>
      </c>
      <c r="TF38" s="21">
        <v>0</v>
      </c>
      <c r="TG38" s="21">
        <f t="shared" si="215"/>
        <v>0</v>
      </c>
      <c r="TH38" s="21">
        <f t="shared" si="29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17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18"/>
        <v>0</v>
      </c>
      <c r="TU38" s="21">
        <v>0</v>
      </c>
      <c r="TV38" s="21">
        <f t="shared" si="219"/>
        <v>0</v>
      </c>
      <c r="TW38" s="21">
        <v>0</v>
      </c>
      <c r="TX38" s="21">
        <f t="shared" si="220"/>
        <v>0</v>
      </c>
      <c r="TY38" s="21">
        <v>0</v>
      </c>
      <c r="TZ38" s="21">
        <f t="shared" si="221"/>
        <v>0</v>
      </c>
      <c r="UA38" s="21">
        <v>0</v>
      </c>
      <c r="UB38" s="21">
        <f t="shared" si="222"/>
        <v>0</v>
      </c>
      <c r="UC38" s="21">
        <v>0</v>
      </c>
      <c r="UD38" s="21">
        <f t="shared" si="223"/>
        <v>0</v>
      </c>
      <c r="UE38" s="21">
        <f t="shared" si="224"/>
        <v>0</v>
      </c>
      <c r="UF38" s="21"/>
      <c r="UG38" s="23">
        <f t="shared" si="303"/>
        <v>0</v>
      </c>
      <c r="UH38" s="22"/>
      <c r="UI38" s="22"/>
      <c r="UJ38" s="22"/>
      <c r="UK38" s="23">
        <v>0</v>
      </c>
      <c r="UL38" s="21">
        <f t="shared" si="267"/>
        <v>0</v>
      </c>
      <c r="UM38" s="21">
        <f t="shared" si="226"/>
        <v>0</v>
      </c>
      <c r="UN38" s="21">
        <v>0</v>
      </c>
      <c r="UO38" s="21">
        <f t="shared" si="227"/>
        <v>0</v>
      </c>
      <c r="UP38" s="21">
        <v>0</v>
      </c>
      <c r="UQ38" s="21">
        <f t="shared" si="228"/>
        <v>0</v>
      </c>
      <c r="UR38" s="21">
        <v>0</v>
      </c>
      <c r="US38" s="21">
        <f t="shared" si="229"/>
        <v>0</v>
      </c>
      <c r="UT38" s="21">
        <v>0</v>
      </c>
      <c r="UU38" s="21">
        <f t="shared" si="230"/>
        <v>0</v>
      </c>
      <c r="UV38" s="21">
        <v>0</v>
      </c>
      <c r="UW38" s="21">
        <f t="shared" si="231"/>
        <v>0</v>
      </c>
      <c r="UX38" s="21">
        <f t="shared" si="29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33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34"/>
        <v>0</v>
      </c>
      <c r="VK38" s="21">
        <v>0</v>
      </c>
      <c r="VL38" s="21">
        <f t="shared" si="235"/>
        <v>0</v>
      </c>
      <c r="VM38" s="21">
        <v>0</v>
      </c>
      <c r="VN38" s="21">
        <f t="shared" si="236"/>
        <v>0</v>
      </c>
      <c r="VO38" s="21">
        <v>0</v>
      </c>
      <c r="VP38" s="21">
        <f t="shared" si="237"/>
        <v>0</v>
      </c>
      <c r="VQ38" s="21">
        <v>0</v>
      </c>
      <c r="VR38" s="21">
        <f t="shared" si="238"/>
        <v>0</v>
      </c>
      <c r="VS38" s="21">
        <v>0</v>
      </c>
      <c r="VT38" s="21">
        <f t="shared" si="239"/>
        <v>0</v>
      </c>
      <c r="VU38" s="21">
        <f t="shared" si="240"/>
        <v>0</v>
      </c>
      <c r="VV38" s="21"/>
      <c r="VW38" s="23">
        <f t="shared" si="304"/>
        <v>0</v>
      </c>
      <c r="VX38" s="24">
        <f t="shared" si="16"/>
        <v>0</v>
      </c>
      <c r="VY38" s="24">
        <f t="shared" si="17"/>
        <v>0</v>
      </c>
      <c r="VZ38" s="24">
        <f t="shared" si="241"/>
        <v>0</v>
      </c>
    </row>
    <row r="39" spans="1:598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8"/>
        <v>0</v>
      </c>
      <c r="M39" s="21">
        <f t="shared" si="19"/>
        <v>0</v>
      </c>
      <c r="N39" s="21">
        <v>0</v>
      </c>
      <c r="O39" s="21">
        <f t="shared" si="20"/>
        <v>0</v>
      </c>
      <c r="P39" s="21">
        <v>0</v>
      </c>
      <c r="Q39" s="21">
        <f t="shared" si="21"/>
        <v>0</v>
      </c>
      <c r="R39" s="21">
        <v>0</v>
      </c>
      <c r="S39" s="21">
        <f t="shared" si="22"/>
        <v>0</v>
      </c>
      <c r="T39" s="21">
        <v>0</v>
      </c>
      <c r="U39" s="21">
        <f t="shared" si="23"/>
        <v>0</v>
      </c>
      <c r="V39" s="21">
        <v>0</v>
      </c>
      <c r="W39" s="21">
        <f t="shared" si="24"/>
        <v>0</v>
      </c>
      <c r="X39" s="21">
        <f t="shared" si="25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6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7"/>
        <v>0</v>
      </c>
      <c r="AK39" s="21">
        <v>0</v>
      </c>
      <c r="AL39" s="21">
        <f t="shared" si="28"/>
        <v>0</v>
      </c>
      <c r="AM39" s="21">
        <v>0</v>
      </c>
      <c r="AN39" s="21">
        <f t="shared" si="29"/>
        <v>0</v>
      </c>
      <c r="AO39" s="21">
        <v>0</v>
      </c>
      <c r="AP39" s="21">
        <f t="shared" si="30"/>
        <v>0</v>
      </c>
      <c r="AQ39" s="21">
        <v>0</v>
      </c>
      <c r="AR39" s="21">
        <f t="shared" si="31"/>
        <v>0</v>
      </c>
      <c r="AS39" s="21">
        <v>0</v>
      </c>
      <c r="AT39" s="21">
        <f t="shared" si="32"/>
        <v>0</v>
      </c>
      <c r="AU39" s="21">
        <f t="shared" si="33"/>
        <v>0</v>
      </c>
      <c r="AV39" s="21"/>
      <c r="AW39" s="23">
        <f t="shared" si="242"/>
        <v>0</v>
      </c>
      <c r="AX39" s="22"/>
      <c r="AY39" s="22"/>
      <c r="AZ39" s="22"/>
      <c r="BA39" s="23">
        <v>0</v>
      </c>
      <c r="BB39" s="21">
        <f t="shared" si="255"/>
        <v>0</v>
      </c>
      <c r="BC39" s="21">
        <f t="shared" si="35"/>
        <v>0</v>
      </c>
      <c r="BD39" s="21">
        <v>0</v>
      </c>
      <c r="BE39" s="21">
        <f t="shared" si="36"/>
        <v>0</v>
      </c>
      <c r="BF39" s="21">
        <v>0</v>
      </c>
      <c r="BG39" s="21">
        <f t="shared" si="37"/>
        <v>0</v>
      </c>
      <c r="BH39" s="21">
        <v>0</v>
      </c>
      <c r="BI39" s="21">
        <f t="shared" si="38"/>
        <v>0</v>
      </c>
      <c r="BJ39" s="21">
        <v>0</v>
      </c>
      <c r="BK39" s="21">
        <f t="shared" si="39"/>
        <v>0</v>
      </c>
      <c r="BL39" s="21">
        <v>0</v>
      </c>
      <c r="BM39" s="21">
        <f t="shared" si="40"/>
        <v>0</v>
      </c>
      <c r="BN39" s="21">
        <f t="shared" si="28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2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3"/>
        <v>0</v>
      </c>
      <c r="CA39" s="21">
        <v>0</v>
      </c>
      <c r="CB39" s="21">
        <f t="shared" si="44"/>
        <v>0</v>
      </c>
      <c r="CC39" s="21">
        <v>0</v>
      </c>
      <c r="CD39" s="21">
        <f t="shared" si="45"/>
        <v>0</v>
      </c>
      <c r="CE39" s="21">
        <v>0</v>
      </c>
      <c r="CF39" s="21">
        <f t="shared" si="46"/>
        <v>0</v>
      </c>
      <c r="CG39" s="21">
        <v>0</v>
      </c>
      <c r="CH39" s="21">
        <f t="shared" si="47"/>
        <v>0</v>
      </c>
      <c r="CI39" s="21">
        <v>0</v>
      </c>
      <c r="CJ39" s="21">
        <f t="shared" si="48"/>
        <v>0</v>
      </c>
      <c r="CK39" s="21">
        <f t="shared" si="49"/>
        <v>0</v>
      </c>
      <c r="CL39" s="21"/>
      <c r="CM39" s="23">
        <f t="shared" si="293"/>
        <v>0</v>
      </c>
      <c r="CN39" s="22"/>
      <c r="CO39" s="22"/>
      <c r="CP39" s="22"/>
      <c r="CQ39" s="23">
        <v>0</v>
      </c>
      <c r="CR39" s="21">
        <f t="shared" si="256"/>
        <v>0</v>
      </c>
      <c r="CS39" s="21">
        <f t="shared" si="51"/>
        <v>0</v>
      </c>
      <c r="CT39" s="21">
        <v>0</v>
      </c>
      <c r="CU39" s="21">
        <f t="shared" si="52"/>
        <v>0</v>
      </c>
      <c r="CV39" s="21">
        <v>0</v>
      </c>
      <c r="CW39" s="21">
        <f t="shared" si="53"/>
        <v>0</v>
      </c>
      <c r="CX39" s="21">
        <v>0</v>
      </c>
      <c r="CY39" s="21">
        <f t="shared" si="54"/>
        <v>0</v>
      </c>
      <c r="CZ39" s="21">
        <v>0</v>
      </c>
      <c r="DA39" s="21">
        <f t="shared" si="55"/>
        <v>0</v>
      </c>
      <c r="DB39" s="21">
        <v>0</v>
      </c>
      <c r="DC39" s="21">
        <f t="shared" si="56"/>
        <v>0</v>
      </c>
      <c r="DD39" s="21">
        <f t="shared" si="28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8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59"/>
        <v>0</v>
      </c>
      <c r="DS39" s="21">
        <v>0</v>
      </c>
      <c r="DT39" s="21">
        <f t="shared" si="60"/>
        <v>0</v>
      </c>
      <c r="DU39" s="21">
        <v>0</v>
      </c>
      <c r="DV39" s="21">
        <f t="shared" si="61"/>
        <v>0</v>
      </c>
      <c r="DW39" s="21">
        <v>0</v>
      </c>
      <c r="DX39" s="21">
        <f t="shared" si="62"/>
        <v>0</v>
      </c>
      <c r="DY39" s="21">
        <v>0</v>
      </c>
      <c r="DZ39" s="21">
        <f t="shared" si="63"/>
        <v>0</v>
      </c>
      <c r="EA39" s="21">
        <f t="shared" si="64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57"/>
        <v>0</v>
      </c>
      <c r="EI39" s="21">
        <f t="shared" si="66"/>
        <v>0</v>
      </c>
      <c r="EJ39" s="21">
        <v>0</v>
      </c>
      <c r="EK39" s="21">
        <f t="shared" si="67"/>
        <v>0</v>
      </c>
      <c r="EL39" s="21">
        <v>0</v>
      </c>
      <c r="EM39" s="21">
        <f t="shared" si="68"/>
        <v>0</v>
      </c>
      <c r="EN39" s="21">
        <v>0</v>
      </c>
      <c r="EO39" s="21">
        <f t="shared" si="69"/>
        <v>0</v>
      </c>
      <c r="EP39" s="21">
        <v>0</v>
      </c>
      <c r="EQ39" s="21">
        <f t="shared" si="70"/>
        <v>0</v>
      </c>
      <c r="ER39" s="21">
        <v>0</v>
      </c>
      <c r="ES39" s="21">
        <f t="shared" si="71"/>
        <v>0</v>
      </c>
      <c r="ET39" s="21">
        <f t="shared" si="28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3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4"/>
        <v>0</v>
      </c>
      <c r="FG39" s="21">
        <v>0</v>
      </c>
      <c r="FH39" s="21">
        <f t="shared" si="75"/>
        <v>0</v>
      </c>
      <c r="FI39" s="21">
        <v>0</v>
      </c>
      <c r="FJ39" s="21">
        <f t="shared" si="76"/>
        <v>0</v>
      </c>
      <c r="FK39" s="21">
        <v>0</v>
      </c>
      <c r="FL39" s="21">
        <f t="shared" si="77"/>
        <v>0</v>
      </c>
      <c r="FM39" s="21">
        <v>0</v>
      </c>
      <c r="FN39" s="21">
        <f t="shared" si="78"/>
        <v>0</v>
      </c>
      <c r="FO39" s="21">
        <v>0</v>
      </c>
      <c r="FP39" s="21">
        <f t="shared" si="79"/>
        <v>0</v>
      </c>
      <c r="FQ39" s="21">
        <f t="shared" si="80"/>
        <v>0</v>
      </c>
      <c r="FR39" s="21"/>
      <c r="FS39" s="23">
        <f t="shared" si="294"/>
        <v>0</v>
      </c>
      <c r="FT39" s="22"/>
      <c r="FU39" s="22"/>
      <c r="FV39" s="22"/>
      <c r="FW39" s="23">
        <v>0</v>
      </c>
      <c r="FX39" s="21">
        <f t="shared" si="258"/>
        <v>0</v>
      </c>
      <c r="FY39" s="21">
        <f t="shared" si="82"/>
        <v>0</v>
      </c>
      <c r="FZ39" s="21">
        <v>0</v>
      </c>
      <c r="GA39" s="21">
        <f t="shared" si="83"/>
        <v>0</v>
      </c>
      <c r="GB39" s="21">
        <v>0</v>
      </c>
      <c r="GC39" s="21">
        <f t="shared" si="84"/>
        <v>0</v>
      </c>
      <c r="GD39" s="21">
        <v>0</v>
      </c>
      <c r="GE39" s="21">
        <f t="shared" si="85"/>
        <v>0</v>
      </c>
      <c r="GF39" s="21">
        <v>0</v>
      </c>
      <c r="GG39" s="21">
        <f t="shared" si="86"/>
        <v>0</v>
      </c>
      <c r="GH39" s="21">
        <v>0</v>
      </c>
      <c r="GI39" s="21">
        <f t="shared" si="87"/>
        <v>0</v>
      </c>
      <c r="GJ39" s="21">
        <f t="shared" si="28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89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0"/>
        <v>0</v>
      </c>
      <c r="GW39" s="21">
        <v>0</v>
      </c>
      <c r="GX39" s="21">
        <f t="shared" si="91"/>
        <v>0</v>
      </c>
      <c r="GY39" s="21">
        <v>0</v>
      </c>
      <c r="GZ39" s="21">
        <f t="shared" si="92"/>
        <v>0</v>
      </c>
      <c r="HA39" s="21">
        <v>0</v>
      </c>
      <c r="HB39" s="21">
        <f t="shared" si="93"/>
        <v>0</v>
      </c>
      <c r="HC39" s="21">
        <v>0</v>
      </c>
      <c r="HD39" s="21">
        <f t="shared" si="94"/>
        <v>0</v>
      </c>
      <c r="HE39" s="21">
        <v>0</v>
      </c>
      <c r="HF39" s="21">
        <f t="shared" si="95"/>
        <v>0</v>
      </c>
      <c r="HG39" s="21">
        <f t="shared" si="96"/>
        <v>0</v>
      </c>
      <c r="HH39" s="21"/>
      <c r="HI39" s="23">
        <f t="shared" si="295"/>
        <v>0</v>
      </c>
      <c r="HJ39" s="22"/>
      <c r="HK39" s="22"/>
      <c r="HL39" s="22"/>
      <c r="HM39" s="23">
        <v>0</v>
      </c>
      <c r="HN39" s="21">
        <f t="shared" si="259"/>
        <v>0</v>
      </c>
      <c r="HO39" s="21">
        <f t="shared" si="98"/>
        <v>0</v>
      </c>
      <c r="HP39" s="21">
        <v>0</v>
      </c>
      <c r="HQ39" s="21">
        <f t="shared" si="99"/>
        <v>0</v>
      </c>
      <c r="HR39" s="21">
        <v>0</v>
      </c>
      <c r="HS39" s="21">
        <f t="shared" si="100"/>
        <v>0</v>
      </c>
      <c r="HT39" s="21">
        <v>0</v>
      </c>
      <c r="HU39" s="21">
        <f t="shared" si="101"/>
        <v>0</v>
      </c>
      <c r="HV39" s="21">
        <v>0</v>
      </c>
      <c r="HW39" s="21">
        <f t="shared" si="102"/>
        <v>0</v>
      </c>
      <c r="HX39" s="21">
        <v>0</v>
      </c>
      <c r="HY39" s="21">
        <f t="shared" si="103"/>
        <v>0</v>
      </c>
      <c r="HZ39" s="21">
        <f t="shared" si="28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5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6"/>
        <v>0</v>
      </c>
      <c r="IM39" s="21">
        <v>0</v>
      </c>
      <c r="IN39" s="21">
        <f t="shared" si="107"/>
        <v>0</v>
      </c>
      <c r="IO39" s="21">
        <v>0</v>
      </c>
      <c r="IP39" s="21">
        <f t="shared" si="108"/>
        <v>0</v>
      </c>
      <c r="IQ39" s="21">
        <v>0</v>
      </c>
      <c r="IR39" s="21">
        <f t="shared" si="109"/>
        <v>0</v>
      </c>
      <c r="IS39" s="21">
        <v>0</v>
      </c>
      <c r="IT39" s="21">
        <f t="shared" si="110"/>
        <v>0</v>
      </c>
      <c r="IU39" s="21">
        <v>0</v>
      </c>
      <c r="IV39" s="21">
        <f t="shared" si="111"/>
        <v>0</v>
      </c>
      <c r="IW39" s="21">
        <f t="shared" si="112"/>
        <v>0</v>
      </c>
      <c r="IX39" s="21"/>
      <c r="IY39" s="23">
        <f t="shared" si="296"/>
        <v>0</v>
      </c>
      <c r="IZ39" s="22"/>
      <c r="JA39" s="22"/>
      <c r="JB39" s="22"/>
      <c r="JC39" s="23">
        <v>0</v>
      </c>
      <c r="JD39" s="21">
        <f t="shared" si="260"/>
        <v>0</v>
      </c>
      <c r="JE39" s="21">
        <f t="shared" si="114"/>
        <v>0</v>
      </c>
      <c r="JF39" s="21">
        <v>0</v>
      </c>
      <c r="JG39" s="21">
        <f t="shared" si="115"/>
        <v>0</v>
      </c>
      <c r="JH39" s="21">
        <v>0</v>
      </c>
      <c r="JI39" s="21">
        <f t="shared" si="116"/>
        <v>0</v>
      </c>
      <c r="JJ39" s="21">
        <v>0</v>
      </c>
      <c r="JK39" s="21">
        <f t="shared" si="117"/>
        <v>0</v>
      </c>
      <c r="JL39" s="21">
        <v>0</v>
      </c>
      <c r="JM39" s="21">
        <f t="shared" si="118"/>
        <v>0</v>
      </c>
      <c r="JN39" s="21">
        <v>0</v>
      </c>
      <c r="JO39" s="21">
        <f t="shared" si="119"/>
        <v>0</v>
      </c>
      <c r="JP39" s="21">
        <f t="shared" si="28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1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2"/>
        <v>0</v>
      </c>
      <c r="KC39" s="21">
        <v>0</v>
      </c>
      <c r="KD39" s="21">
        <f t="shared" si="123"/>
        <v>0</v>
      </c>
      <c r="KE39" s="21">
        <v>0</v>
      </c>
      <c r="KF39" s="21">
        <f t="shared" si="124"/>
        <v>0</v>
      </c>
      <c r="KG39" s="21">
        <v>0</v>
      </c>
      <c r="KH39" s="21">
        <f t="shared" si="125"/>
        <v>0</v>
      </c>
      <c r="KI39" s="21">
        <v>0</v>
      </c>
      <c r="KJ39" s="21">
        <f t="shared" si="126"/>
        <v>0</v>
      </c>
      <c r="KK39" s="21">
        <v>0</v>
      </c>
      <c r="KL39" s="21">
        <f t="shared" si="127"/>
        <v>0</v>
      </c>
      <c r="KM39" s="21">
        <f t="shared" si="128"/>
        <v>0</v>
      </c>
      <c r="KN39" s="21"/>
      <c r="KO39" s="23">
        <f t="shared" si="297"/>
        <v>0</v>
      </c>
      <c r="KP39" s="22"/>
      <c r="KQ39" s="22"/>
      <c r="KR39" s="22"/>
      <c r="KS39" s="23">
        <v>0</v>
      </c>
      <c r="KT39" s="21">
        <f t="shared" si="261"/>
        <v>0</v>
      </c>
      <c r="KU39" s="21">
        <f t="shared" si="130"/>
        <v>0</v>
      </c>
      <c r="KV39" s="21">
        <v>0</v>
      </c>
      <c r="KW39" s="21">
        <f t="shared" si="131"/>
        <v>0</v>
      </c>
      <c r="KX39" s="21">
        <v>0</v>
      </c>
      <c r="KY39" s="21">
        <f t="shared" si="132"/>
        <v>0</v>
      </c>
      <c r="KZ39" s="21">
        <v>0</v>
      </c>
      <c r="LA39" s="21">
        <f t="shared" si="133"/>
        <v>0</v>
      </c>
      <c r="LB39" s="21">
        <v>0</v>
      </c>
      <c r="LC39" s="21">
        <f t="shared" si="134"/>
        <v>0</v>
      </c>
      <c r="LD39" s="21">
        <v>0</v>
      </c>
      <c r="LE39" s="21">
        <f t="shared" si="135"/>
        <v>0</v>
      </c>
      <c r="LF39" s="21">
        <f t="shared" si="28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7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8"/>
        <v>0</v>
      </c>
      <c r="LS39" s="21">
        <v>0</v>
      </c>
      <c r="LT39" s="21">
        <f t="shared" si="139"/>
        <v>0</v>
      </c>
      <c r="LU39" s="21">
        <v>0</v>
      </c>
      <c r="LV39" s="21">
        <f t="shared" si="140"/>
        <v>0</v>
      </c>
      <c r="LW39" s="21">
        <v>0</v>
      </c>
      <c r="LX39" s="21">
        <f t="shared" si="141"/>
        <v>0</v>
      </c>
      <c r="LY39" s="21">
        <v>0</v>
      </c>
      <c r="LZ39" s="21">
        <f t="shared" si="142"/>
        <v>0</v>
      </c>
      <c r="MA39" s="21">
        <v>0</v>
      </c>
      <c r="MB39" s="21">
        <f t="shared" si="143"/>
        <v>0</v>
      </c>
      <c r="MC39" s="21">
        <f t="shared" si="144"/>
        <v>0</v>
      </c>
      <c r="MD39" s="21"/>
      <c r="ME39" s="23">
        <f t="shared" si="298"/>
        <v>0</v>
      </c>
      <c r="MF39" s="22"/>
      <c r="MG39" s="22"/>
      <c r="MH39" s="22"/>
      <c r="MI39" s="23">
        <v>0</v>
      </c>
      <c r="MJ39" s="21">
        <f t="shared" si="262"/>
        <v>0</v>
      </c>
      <c r="MK39" s="21">
        <f t="shared" si="146"/>
        <v>0</v>
      </c>
      <c r="ML39" s="21">
        <v>0</v>
      </c>
      <c r="MM39" s="21">
        <f t="shared" si="147"/>
        <v>0</v>
      </c>
      <c r="MN39" s="21">
        <v>0</v>
      </c>
      <c r="MO39" s="21">
        <f t="shared" si="148"/>
        <v>0</v>
      </c>
      <c r="MP39" s="21">
        <v>0</v>
      </c>
      <c r="MQ39" s="21">
        <f t="shared" si="149"/>
        <v>0</v>
      </c>
      <c r="MR39" s="21">
        <v>0</v>
      </c>
      <c r="MS39" s="21">
        <f t="shared" si="150"/>
        <v>0</v>
      </c>
      <c r="MT39" s="21">
        <v>0</v>
      </c>
      <c r="MU39" s="21">
        <f t="shared" si="151"/>
        <v>0</v>
      </c>
      <c r="MV39" s="21">
        <f t="shared" si="28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3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4"/>
        <v>0</v>
      </c>
      <c r="NI39" s="21">
        <v>0</v>
      </c>
      <c r="NJ39" s="21">
        <f t="shared" si="155"/>
        <v>0</v>
      </c>
      <c r="NK39" s="21">
        <v>0</v>
      </c>
      <c r="NL39" s="21">
        <f t="shared" si="156"/>
        <v>0</v>
      </c>
      <c r="NM39" s="21">
        <v>0</v>
      </c>
      <c r="NN39" s="21">
        <f t="shared" si="157"/>
        <v>0</v>
      </c>
      <c r="NO39" s="21">
        <v>0</v>
      </c>
      <c r="NP39" s="21">
        <f t="shared" si="158"/>
        <v>0</v>
      </c>
      <c r="NQ39" s="21">
        <v>0</v>
      </c>
      <c r="NR39" s="21">
        <f t="shared" si="159"/>
        <v>0</v>
      </c>
      <c r="NS39" s="21">
        <f t="shared" si="160"/>
        <v>0</v>
      </c>
      <c r="NT39" s="21"/>
      <c r="NU39" s="23">
        <f t="shared" si="299"/>
        <v>0</v>
      </c>
      <c r="NV39" s="22"/>
      <c r="NW39" s="22"/>
      <c r="NX39" s="22"/>
      <c r="NY39" s="23">
        <v>0</v>
      </c>
      <c r="NZ39" s="21">
        <f t="shared" si="263"/>
        <v>0</v>
      </c>
      <c r="OA39" s="21">
        <f t="shared" si="162"/>
        <v>0</v>
      </c>
      <c r="OB39" s="21">
        <v>0</v>
      </c>
      <c r="OC39" s="21">
        <f t="shared" si="163"/>
        <v>0</v>
      </c>
      <c r="OD39" s="21">
        <v>0</v>
      </c>
      <c r="OE39" s="21">
        <f t="shared" si="164"/>
        <v>0</v>
      </c>
      <c r="OF39" s="21">
        <v>0</v>
      </c>
      <c r="OG39" s="21">
        <f t="shared" si="165"/>
        <v>0</v>
      </c>
      <c r="OH39" s="21">
        <v>0</v>
      </c>
      <c r="OI39" s="21">
        <f t="shared" si="166"/>
        <v>0</v>
      </c>
      <c r="OJ39" s="21">
        <v>0</v>
      </c>
      <c r="OK39" s="21">
        <f t="shared" si="167"/>
        <v>0</v>
      </c>
      <c r="OL39" s="21">
        <f t="shared" si="28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69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0"/>
        <v>0</v>
      </c>
      <c r="OY39" s="21">
        <v>0</v>
      </c>
      <c r="OZ39" s="21">
        <f t="shared" si="171"/>
        <v>0</v>
      </c>
      <c r="PA39" s="21">
        <v>0</v>
      </c>
      <c r="PB39" s="21">
        <f t="shared" si="172"/>
        <v>0</v>
      </c>
      <c r="PC39" s="21">
        <v>0</v>
      </c>
      <c r="PD39" s="21">
        <f t="shared" si="173"/>
        <v>0</v>
      </c>
      <c r="PE39" s="21">
        <v>0</v>
      </c>
      <c r="PF39" s="21">
        <f t="shared" si="174"/>
        <v>0</v>
      </c>
      <c r="PG39" s="21">
        <v>0</v>
      </c>
      <c r="PH39" s="21">
        <f t="shared" si="175"/>
        <v>0</v>
      </c>
      <c r="PI39" s="21">
        <f t="shared" si="176"/>
        <v>0</v>
      </c>
      <c r="PJ39" s="21"/>
      <c r="PK39" s="23">
        <f t="shared" si="300"/>
        <v>0</v>
      </c>
      <c r="PL39" s="22"/>
      <c r="PM39" s="22"/>
      <c r="PN39" s="22"/>
      <c r="PO39" s="23">
        <v>0</v>
      </c>
      <c r="PP39" s="21">
        <f t="shared" si="264"/>
        <v>0</v>
      </c>
      <c r="PQ39" s="21">
        <f t="shared" si="178"/>
        <v>0</v>
      </c>
      <c r="PR39" s="21">
        <v>0</v>
      </c>
      <c r="PS39" s="21">
        <f t="shared" si="179"/>
        <v>0</v>
      </c>
      <c r="PT39" s="21">
        <v>0</v>
      </c>
      <c r="PU39" s="21">
        <f t="shared" si="180"/>
        <v>0</v>
      </c>
      <c r="PV39" s="21">
        <v>0</v>
      </c>
      <c r="PW39" s="21">
        <f t="shared" si="181"/>
        <v>0</v>
      </c>
      <c r="PX39" s="21">
        <v>0</v>
      </c>
      <c r="PY39" s="21">
        <f t="shared" si="182"/>
        <v>0</v>
      </c>
      <c r="PZ39" s="21">
        <v>0</v>
      </c>
      <c r="QA39" s="21">
        <f t="shared" si="183"/>
        <v>0</v>
      </c>
      <c r="QB39" s="21">
        <f t="shared" si="28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5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6"/>
        <v>0</v>
      </c>
      <c r="QO39" s="21">
        <v>0</v>
      </c>
      <c r="QP39" s="21">
        <f t="shared" si="187"/>
        <v>0</v>
      </c>
      <c r="QQ39" s="21">
        <v>0</v>
      </c>
      <c r="QR39" s="21">
        <f t="shared" si="188"/>
        <v>0</v>
      </c>
      <c r="QS39" s="21">
        <v>0</v>
      </c>
      <c r="QT39" s="21">
        <f t="shared" si="189"/>
        <v>0</v>
      </c>
      <c r="QU39" s="21">
        <v>0</v>
      </c>
      <c r="QV39" s="21">
        <f t="shared" si="190"/>
        <v>0</v>
      </c>
      <c r="QW39" s="21">
        <v>0</v>
      </c>
      <c r="QX39" s="21">
        <f t="shared" si="191"/>
        <v>0</v>
      </c>
      <c r="QY39" s="21">
        <f t="shared" si="192"/>
        <v>0</v>
      </c>
      <c r="QZ39" s="21"/>
      <c r="RA39" s="23">
        <f t="shared" si="301"/>
        <v>0</v>
      </c>
      <c r="RB39" s="22"/>
      <c r="RC39" s="22"/>
      <c r="RD39" s="22"/>
      <c r="RE39" s="23">
        <v>0</v>
      </c>
      <c r="RF39" s="21">
        <f t="shared" si="265"/>
        <v>0</v>
      </c>
      <c r="RG39" s="21">
        <f t="shared" si="194"/>
        <v>0</v>
      </c>
      <c r="RH39" s="21">
        <v>0</v>
      </c>
      <c r="RI39" s="21">
        <f t="shared" si="195"/>
        <v>0</v>
      </c>
      <c r="RJ39" s="21">
        <v>0</v>
      </c>
      <c r="RK39" s="21">
        <f t="shared" si="196"/>
        <v>0</v>
      </c>
      <c r="RL39" s="21">
        <v>0</v>
      </c>
      <c r="RM39" s="21">
        <f t="shared" si="197"/>
        <v>0</v>
      </c>
      <c r="RN39" s="21">
        <v>0</v>
      </c>
      <c r="RO39" s="21">
        <f t="shared" si="198"/>
        <v>0</v>
      </c>
      <c r="RP39" s="21">
        <v>0</v>
      </c>
      <c r="RQ39" s="21">
        <f t="shared" si="199"/>
        <v>0</v>
      </c>
      <c r="RR39" s="21">
        <f t="shared" si="29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1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2"/>
        <v>0</v>
      </c>
      <c r="SE39" s="21">
        <v>0</v>
      </c>
      <c r="SF39" s="21">
        <f t="shared" si="203"/>
        <v>0</v>
      </c>
      <c r="SG39" s="21">
        <v>0</v>
      </c>
      <c r="SH39" s="21">
        <f t="shared" si="204"/>
        <v>0</v>
      </c>
      <c r="SI39" s="21">
        <v>0</v>
      </c>
      <c r="SJ39" s="21">
        <f t="shared" si="205"/>
        <v>0</v>
      </c>
      <c r="SK39" s="21">
        <v>0</v>
      </c>
      <c r="SL39" s="21">
        <f t="shared" si="206"/>
        <v>0</v>
      </c>
      <c r="SM39" s="21">
        <v>0</v>
      </c>
      <c r="SN39" s="21">
        <f t="shared" si="207"/>
        <v>0</v>
      </c>
      <c r="SO39" s="21">
        <f t="shared" si="208"/>
        <v>0</v>
      </c>
      <c r="SP39" s="21"/>
      <c r="SQ39" s="23">
        <f t="shared" si="302"/>
        <v>0</v>
      </c>
      <c r="SR39" s="22"/>
      <c r="SS39" s="22"/>
      <c r="ST39" s="22"/>
      <c r="SU39" s="23">
        <v>0</v>
      </c>
      <c r="SV39" s="21">
        <f t="shared" si="266"/>
        <v>0</v>
      </c>
      <c r="SW39" s="21">
        <f t="shared" si="210"/>
        <v>0</v>
      </c>
      <c r="SX39" s="21">
        <v>0</v>
      </c>
      <c r="SY39" s="21">
        <f t="shared" si="211"/>
        <v>0</v>
      </c>
      <c r="SZ39" s="21">
        <v>0</v>
      </c>
      <c r="TA39" s="21">
        <f t="shared" si="212"/>
        <v>0</v>
      </c>
      <c r="TB39" s="21">
        <v>0</v>
      </c>
      <c r="TC39" s="21">
        <f t="shared" si="213"/>
        <v>0</v>
      </c>
      <c r="TD39" s="21">
        <v>0</v>
      </c>
      <c r="TE39" s="21">
        <f t="shared" si="214"/>
        <v>0</v>
      </c>
      <c r="TF39" s="21">
        <v>0</v>
      </c>
      <c r="TG39" s="21">
        <f t="shared" si="215"/>
        <v>0</v>
      </c>
      <c r="TH39" s="21">
        <f t="shared" si="29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17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18"/>
        <v>0</v>
      </c>
      <c r="TU39" s="21">
        <v>0</v>
      </c>
      <c r="TV39" s="21">
        <f t="shared" si="219"/>
        <v>0</v>
      </c>
      <c r="TW39" s="21">
        <v>0</v>
      </c>
      <c r="TX39" s="21">
        <f t="shared" si="220"/>
        <v>0</v>
      </c>
      <c r="TY39" s="21">
        <v>0</v>
      </c>
      <c r="TZ39" s="21">
        <f t="shared" si="221"/>
        <v>0</v>
      </c>
      <c r="UA39" s="21">
        <v>0</v>
      </c>
      <c r="UB39" s="21">
        <f t="shared" si="222"/>
        <v>0</v>
      </c>
      <c r="UC39" s="21">
        <v>0</v>
      </c>
      <c r="UD39" s="21">
        <f t="shared" si="223"/>
        <v>0</v>
      </c>
      <c r="UE39" s="21">
        <f t="shared" si="224"/>
        <v>0</v>
      </c>
      <c r="UF39" s="21"/>
      <c r="UG39" s="23">
        <f t="shared" si="303"/>
        <v>0</v>
      </c>
      <c r="UH39" s="22"/>
      <c r="UI39" s="22"/>
      <c r="UJ39" s="22"/>
      <c r="UK39" s="23">
        <v>0</v>
      </c>
      <c r="UL39" s="21">
        <f t="shared" si="267"/>
        <v>0</v>
      </c>
      <c r="UM39" s="21">
        <f t="shared" si="226"/>
        <v>0</v>
      </c>
      <c r="UN39" s="21">
        <v>0</v>
      </c>
      <c r="UO39" s="21">
        <f t="shared" si="227"/>
        <v>0</v>
      </c>
      <c r="UP39" s="21">
        <v>0</v>
      </c>
      <c r="UQ39" s="21">
        <f t="shared" si="228"/>
        <v>0</v>
      </c>
      <c r="UR39" s="21">
        <v>0</v>
      </c>
      <c r="US39" s="21">
        <f t="shared" si="229"/>
        <v>0</v>
      </c>
      <c r="UT39" s="21">
        <v>0</v>
      </c>
      <c r="UU39" s="21">
        <f t="shared" si="230"/>
        <v>0</v>
      </c>
      <c r="UV39" s="21">
        <v>0</v>
      </c>
      <c r="UW39" s="21">
        <f t="shared" si="231"/>
        <v>0</v>
      </c>
      <c r="UX39" s="21">
        <f t="shared" si="29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33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34"/>
        <v>0</v>
      </c>
      <c r="VK39" s="21">
        <v>0</v>
      </c>
      <c r="VL39" s="21">
        <f t="shared" si="235"/>
        <v>0</v>
      </c>
      <c r="VM39" s="21">
        <v>0</v>
      </c>
      <c r="VN39" s="21">
        <f t="shared" si="236"/>
        <v>0</v>
      </c>
      <c r="VO39" s="21">
        <v>0</v>
      </c>
      <c r="VP39" s="21">
        <f t="shared" si="237"/>
        <v>0</v>
      </c>
      <c r="VQ39" s="21">
        <v>0</v>
      </c>
      <c r="VR39" s="21">
        <f t="shared" si="238"/>
        <v>0</v>
      </c>
      <c r="VS39" s="21">
        <v>0</v>
      </c>
      <c r="VT39" s="21">
        <f t="shared" si="239"/>
        <v>0</v>
      </c>
      <c r="VU39" s="21">
        <f t="shared" si="240"/>
        <v>0</v>
      </c>
      <c r="VV39" s="21"/>
      <c r="VW39" s="23">
        <f t="shared" si="304"/>
        <v>0</v>
      </c>
      <c r="VX39" s="24">
        <f t="shared" si="16"/>
        <v>0</v>
      </c>
      <c r="VY39" s="24">
        <f t="shared" si="17"/>
        <v>0</v>
      </c>
      <c r="VZ39" s="24">
        <f t="shared" si="241"/>
        <v>0</v>
      </c>
    </row>
    <row r="40" spans="1:598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8"/>
        <v>0</v>
      </c>
      <c r="M40" s="21">
        <f t="shared" si="19"/>
        <v>0</v>
      </c>
      <c r="N40" s="21">
        <v>0</v>
      </c>
      <c r="O40" s="21">
        <f t="shared" si="20"/>
        <v>0</v>
      </c>
      <c r="P40" s="21">
        <v>0</v>
      </c>
      <c r="Q40" s="21">
        <f t="shared" si="21"/>
        <v>0</v>
      </c>
      <c r="R40" s="21">
        <v>0</v>
      </c>
      <c r="S40" s="21">
        <f t="shared" si="22"/>
        <v>0</v>
      </c>
      <c r="T40" s="21">
        <v>0</v>
      </c>
      <c r="U40" s="21">
        <f t="shared" si="23"/>
        <v>0</v>
      </c>
      <c r="V40" s="21">
        <v>0</v>
      </c>
      <c r="W40" s="21">
        <f t="shared" si="24"/>
        <v>0</v>
      </c>
      <c r="X40" s="21">
        <f t="shared" si="25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6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7"/>
        <v>0</v>
      </c>
      <c r="AK40" s="21">
        <v>0</v>
      </c>
      <c r="AL40" s="21">
        <f t="shared" si="28"/>
        <v>0</v>
      </c>
      <c r="AM40" s="21">
        <v>0</v>
      </c>
      <c r="AN40" s="21">
        <f t="shared" si="29"/>
        <v>0</v>
      </c>
      <c r="AO40" s="21">
        <v>0</v>
      </c>
      <c r="AP40" s="21">
        <f t="shared" si="30"/>
        <v>0</v>
      </c>
      <c r="AQ40" s="21">
        <v>0</v>
      </c>
      <c r="AR40" s="21">
        <f t="shared" si="31"/>
        <v>0</v>
      </c>
      <c r="AS40" s="21">
        <v>0</v>
      </c>
      <c r="AT40" s="21">
        <f t="shared" si="32"/>
        <v>0</v>
      </c>
      <c r="AU40" s="21">
        <f t="shared" si="33"/>
        <v>0</v>
      </c>
      <c r="AV40" s="21"/>
      <c r="AW40" s="23">
        <f t="shared" si="242"/>
        <v>0</v>
      </c>
      <c r="AX40" s="22"/>
      <c r="AY40" s="22"/>
      <c r="AZ40" s="22"/>
      <c r="BA40" s="23">
        <v>0</v>
      </c>
      <c r="BB40" s="21">
        <f t="shared" si="255"/>
        <v>0</v>
      </c>
      <c r="BC40" s="21">
        <f t="shared" si="35"/>
        <v>0</v>
      </c>
      <c r="BD40" s="21">
        <v>0</v>
      </c>
      <c r="BE40" s="21">
        <f t="shared" si="36"/>
        <v>0</v>
      </c>
      <c r="BF40" s="21">
        <v>0</v>
      </c>
      <c r="BG40" s="21">
        <f t="shared" si="37"/>
        <v>0</v>
      </c>
      <c r="BH40" s="21">
        <v>0</v>
      </c>
      <c r="BI40" s="21">
        <f t="shared" si="38"/>
        <v>0</v>
      </c>
      <c r="BJ40" s="21">
        <v>0</v>
      </c>
      <c r="BK40" s="21">
        <f t="shared" si="39"/>
        <v>0</v>
      </c>
      <c r="BL40" s="21">
        <v>0</v>
      </c>
      <c r="BM40" s="21">
        <f t="shared" si="40"/>
        <v>0</v>
      </c>
      <c r="BN40" s="21">
        <f t="shared" si="28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2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3"/>
        <v>0</v>
      </c>
      <c r="CA40" s="21">
        <v>0</v>
      </c>
      <c r="CB40" s="21">
        <f t="shared" si="44"/>
        <v>0</v>
      </c>
      <c r="CC40" s="21">
        <v>0</v>
      </c>
      <c r="CD40" s="21">
        <f t="shared" si="45"/>
        <v>0</v>
      </c>
      <c r="CE40" s="21">
        <v>0</v>
      </c>
      <c r="CF40" s="21">
        <f t="shared" si="46"/>
        <v>0</v>
      </c>
      <c r="CG40" s="21">
        <v>0</v>
      </c>
      <c r="CH40" s="21">
        <f t="shared" si="47"/>
        <v>0</v>
      </c>
      <c r="CI40" s="21">
        <v>0</v>
      </c>
      <c r="CJ40" s="21">
        <f t="shared" si="48"/>
        <v>0</v>
      </c>
      <c r="CK40" s="21">
        <f t="shared" si="49"/>
        <v>0</v>
      </c>
      <c r="CL40" s="21"/>
      <c r="CM40" s="23">
        <f t="shared" si="293"/>
        <v>0</v>
      </c>
      <c r="CN40" s="22"/>
      <c r="CO40" s="22"/>
      <c r="CP40" s="22"/>
      <c r="CQ40" s="23">
        <v>0</v>
      </c>
      <c r="CR40" s="21">
        <f t="shared" si="256"/>
        <v>0</v>
      </c>
      <c r="CS40" s="21">
        <f t="shared" si="51"/>
        <v>0</v>
      </c>
      <c r="CT40" s="21">
        <v>0</v>
      </c>
      <c r="CU40" s="21">
        <f t="shared" si="52"/>
        <v>0</v>
      </c>
      <c r="CV40" s="21">
        <v>0</v>
      </c>
      <c r="CW40" s="21">
        <f t="shared" si="53"/>
        <v>0</v>
      </c>
      <c r="CX40" s="21">
        <v>0</v>
      </c>
      <c r="CY40" s="21">
        <f t="shared" si="54"/>
        <v>0</v>
      </c>
      <c r="CZ40" s="21">
        <v>0</v>
      </c>
      <c r="DA40" s="21">
        <f t="shared" si="55"/>
        <v>0</v>
      </c>
      <c r="DB40" s="21">
        <v>0</v>
      </c>
      <c r="DC40" s="21">
        <f t="shared" si="56"/>
        <v>0</v>
      </c>
      <c r="DD40" s="21">
        <f t="shared" si="28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8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59"/>
        <v>0</v>
      </c>
      <c r="DS40" s="21">
        <v>0</v>
      </c>
      <c r="DT40" s="21">
        <f t="shared" si="60"/>
        <v>0</v>
      </c>
      <c r="DU40" s="21">
        <v>0</v>
      </c>
      <c r="DV40" s="21">
        <f t="shared" si="61"/>
        <v>0</v>
      </c>
      <c r="DW40" s="21">
        <v>0</v>
      </c>
      <c r="DX40" s="21">
        <f t="shared" si="62"/>
        <v>0</v>
      </c>
      <c r="DY40" s="21">
        <v>0</v>
      </c>
      <c r="DZ40" s="21">
        <f t="shared" si="63"/>
        <v>0</v>
      </c>
      <c r="EA40" s="21">
        <f t="shared" si="64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57"/>
        <v>0</v>
      </c>
      <c r="EI40" s="21">
        <f t="shared" si="66"/>
        <v>0</v>
      </c>
      <c r="EJ40" s="21">
        <v>0</v>
      </c>
      <c r="EK40" s="21">
        <f t="shared" si="67"/>
        <v>0</v>
      </c>
      <c r="EL40" s="21">
        <v>0</v>
      </c>
      <c r="EM40" s="21">
        <f t="shared" si="68"/>
        <v>0</v>
      </c>
      <c r="EN40" s="21">
        <v>0</v>
      </c>
      <c r="EO40" s="21">
        <f t="shared" si="69"/>
        <v>0</v>
      </c>
      <c r="EP40" s="21">
        <v>0</v>
      </c>
      <c r="EQ40" s="21">
        <f t="shared" si="70"/>
        <v>0</v>
      </c>
      <c r="ER40" s="21">
        <v>0</v>
      </c>
      <c r="ES40" s="21">
        <f t="shared" si="71"/>
        <v>0</v>
      </c>
      <c r="ET40" s="21">
        <f t="shared" si="28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3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4"/>
        <v>0</v>
      </c>
      <c r="FG40" s="21">
        <v>0</v>
      </c>
      <c r="FH40" s="21">
        <f t="shared" si="75"/>
        <v>0</v>
      </c>
      <c r="FI40" s="21">
        <v>0</v>
      </c>
      <c r="FJ40" s="21">
        <f t="shared" si="76"/>
        <v>0</v>
      </c>
      <c r="FK40" s="21">
        <v>0</v>
      </c>
      <c r="FL40" s="21">
        <f t="shared" si="77"/>
        <v>0</v>
      </c>
      <c r="FM40" s="21">
        <v>0</v>
      </c>
      <c r="FN40" s="21">
        <f t="shared" si="78"/>
        <v>0</v>
      </c>
      <c r="FO40" s="21">
        <v>0</v>
      </c>
      <c r="FP40" s="21">
        <f t="shared" si="79"/>
        <v>0</v>
      </c>
      <c r="FQ40" s="21">
        <f t="shared" si="80"/>
        <v>0</v>
      </c>
      <c r="FR40" s="21"/>
      <c r="FS40" s="23">
        <f t="shared" si="294"/>
        <v>0</v>
      </c>
      <c r="FT40" s="22"/>
      <c r="FU40" s="22"/>
      <c r="FV40" s="22"/>
      <c r="FW40" s="23">
        <v>0</v>
      </c>
      <c r="FX40" s="21">
        <f t="shared" si="258"/>
        <v>0</v>
      </c>
      <c r="FY40" s="21">
        <f t="shared" si="82"/>
        <v>0</v>
      </c>
      <c r="FZ40" s="21">
        <v>0</v>
      </c>
      <c r="GA40" s="21">
        <f t="shared" si="83"/>
        <v>0</v>
      </c>
      <c r="GB40" s="21">
        <v>0</v>
      </c>
      <c r="GC40" s="21">
        <f t="shared" si="84"/>
        <v>0</v>
      </c>
      <c r="GD40" s="21">
        <v>0</v>
      </c>
      <c r="GE40" s="21">
        <f t="shared" si="85"/>
        <v>0</v>
      </c>
      <c r="GF40" s="21">
        <v>0</v>
      </c>
      <c r="GG40" s="21">
        <f t="shared" si="86"/>
        <v>0</v>
      </c>
      <c r="GH40" s="21">
        <v>0</v>
      </c>
      <c r="GI40" s="21">
        <f t="shared" si="87"/>
        <v>0</v>
      </c>
      <c r="GJ40" s="21">
        <f t="shared" si="28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89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0"/>
        <v>0</v>
      </c>
      <c r="GW40" s="21">
        <v>0</v>
      </c>
      <c r="GX40" s="21">
        <f t="shared" si="91"/>
        <v>0</v>
      </c>
      <c r="GY40" s="21">
        <v>0</v>
      </c>
      <c r="GZ40" s="21">
        <f t="shared" si="92"/>
        <v>0</v>
      </c>
      <c r="HA40" s="21">
        <v>0</v>
      </c>
      <c r="HB40" s="21">
        <f t="shared" si="93"/>
        <v>0</v>
      </c>
      <c r="HC40" s="21">
        <v>0</v>
      </c>
      <c r="HD40" s="21">
        <f t="shared" si="94"/>
        <v>0</v>
      </c>
      <c r="HE40" s="21">
        <v>0</v>
      </c>
      <c r="HF40" s="21">
        <f t="shared" si="95"/>
        <v>0</v>
      </c>
      <c r="HG40" s="21">
        <f t="shared" si="96"/>
        <v>0</v>
      </c>
      <c r="HH40" s="21"/>
      <c r="HI40" s="23">
        <f t="shared" si="295"/>
        <v>0</v>
      </c>
      <c r="HJ40" s="22"/>
      <c r="HK40" s="22"/>
      <c r="HL40" s="22"/>
      <c r="HM40" s="23">
        <v>0</v>
      </c>
      <c r="HN40" s="21">
        <f t="shared" si="259"/>
        <v>0</v>
      </c>
      <c r="HO40" s="21">
        <f t="shared" si="98"/>
        <v>0</v>
      </c>
      <c r="HP40" s="21">
        <v>0</v>
      </c>
      <c r="HQ40" s="21">
        <f t="shared" si="99"/>
        <v>0</v>
      </c>
      <c r="HR40" s="21">
        <v>0</v>
      </c>
      <c r="HS40" s="21">
        <f t="shared" si="100"/>
        <v>0</v>
      </c>
      <c r="HT40" s="21">
        <v>0</v>
      </c>
      <c r="HU40" s="21">
        <f t="shared" si="101"/>
        <v>0</v>
      </c>
      <c r="HV40" s="21">
        <v>0</v>
      </c>
      <c r="HW40" s="21">
        <f t="shared" si="102"/>
        <v>0</v>
      </c>
      <c r="HX40" s="21">
        <v>0</v>
      </c>
      <c r="HY40" s="21">
        <f t="shared" si="103"/>
        <v>0</v>
      </c>
      <c r="HZ40" s="21">
        <f t="shared" si="28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5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6"/>
        <v>0</v>
      </c>
      <c r="IM40" s="21">
        <v>0</v>
      </c>
      <c r="IN40" s="21">
        <f t="shared" si="107"/>
        <v>0</v>
      </c>
      <c r="IO40" s="21">
        <v>0</v>
      </c>
      <c r="IP40" s="21">
        <f t="shared" si="108"/>
        <v>0</v>
      </c>
      <c r="IQ40" s="21">
        <v>0</v>
      </c>
      <c r="IR40" s="21">
        <f t="shared" si="109"/>
        <v>0</v>
      </c>
      <c r="IS40" s="21">
        <v>0</v>
      </c>
      <c r="IT40" s="21">
        <f t="shared" si="110"/>
        <v>0</v>
      </c>
      <c r="IU40" s="21">
        <v>0</v>
      </c>
      <c r="IV40" s="21">
        <f t="shared" si="111"/>
        <v>0</v>
      </c>
      <c r="IW40" s="21">
        <f t="shared" si="112"/>
        <v>0</v>
      </c>
      <c r="IX40" s="21"/>
      <c r="IY40" s="23">
        <f t="shared" si="296"/>
        <v>0</v>
      </c>
      <c r="IZ40" s="22"/>
      <c r="JA40" s="22"/>
      <c r="JB40" s="22"/>
      <c r="JC40" s="23">
        <v>0</v>
      </c>
      <c r="JD40" s="21">
        <f t="shared" si="260"/>
        <v>0</v>
      </c>
      <c r="JE40" s="21">
        <f t="shared" si="114"/>
        <v>0</v>
      </c>
      <c r="JF40" s="21">
        <v>0</v>
      </c>
      <c r="JG40" s="21">
        <f t="shared" si="115"/>
        <v>0</v>
      </c>
      <c r="JH40" s="21">
        <v>0</v>
      </c>
      <c r="JI40" s="21">
        <f t="shared" si="116"/>
        <v>0</v>
      </c>
      <c r="JJ40" s="21">
        <v>0</v>
      </c>
      <c r="JK40" s="21">
        <f t="shared" si="117"/>
        <v>0</v>
      </c>
      <c r="JL40" s="21">
        <v>0</v>
      </c>
      <c r="JM40" s="21">
        <f t="shared" si="118"/>
        <v>0</v>
      </c>
      <c r="JN40" s="21">
        <v>0</v>
      </c>
      <c r="JO40" s="21">
        <f t="shared" si="119"/>
        <v>0</v>
      </c>
      <c r="JP40" s="21">
        <f t="shared" si="28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1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2"/>
        <v>0</v>
      </c>
      <c r="KC40" s="21">
        <v>0</v>
      </c>
      <c r="KD40" s="21">
        <f t="shared" si="123"/>
        <v>0</v>
      </c>
      <c r="KE40" s="21">
        <v>0</v>
      </c>
      <c r="KF40" s="21">
        <f t="shared" si="124"/>
        <v>0</v>
      </c>
      <c r="KG40" s="21">
        <v>0</v>
      </c>
      <c r="KH40" s="21">
        <f t="shared" si="125"/>
        <v>0</v>
      </c>
      <c r="KI40" s="21">
        <v>0</v>
      </c>
      <c r="KJ40" s="21">
        <f t="shared" si="126"/>
        <v>0</v>
      </c>
      <c r="KK40" s="21">
        <v>0</v>
      </c>
      <c r="KL40" s="21">
        <f t="shared" si="127"/>
        <v>0</v>
      </c>
      <c r="KM40" s="21">
        <f t="shared" si="128"/>
        <v>0</v>
      </c>
      <c r="KN40" s="21"/>
      <c r="KO40" s="23">
        <f t="shared" si="297"/>
        <v>0</v>
      </c>
      <c r="KP40" s="22"/>
      <c r="KQ40" s="22"/>
      <c r="KR40" s="22"/>
      <c r="KS40" s="23">
        <v>0</v>
      </c>
      <c r="KT40" s="21">
        <f t="shared" si="261"/>
        <v>0</v>
      </c>
      <c r="KU40" s="21">
        <f t="shared" si="130"/>
        <v>0</v>
      </c>
      <c r="KV40" s="21">
        <v>0</v>
      </c>
      <c r="KW40" s="21">
        <f t="shared" si="131"/>
        <v>0</v>
      </c>
      <c r="KX40" s="21">
        <v>0</v>
      </c>
      <c r="KY40" s="21">
        <f t="shared" si="132"/>
        <v>0</v>
      </c>
      <c r="KZ40" s="21">
        <v>0</v>
      </c>
      <c r="LA40" s="21">
        <f t="shared" si="133"/>
        <v>0</v>
      </c>
      <c r="LB40" s="21">
        <v>0</v>
      </c>
      <c r="LC40" s="21">
        <f t="shared" si="134"/>
        <v>0</v>
      </c>
      <c r="LD40" s="21">
        <v>0</v>
      </c>
      <c r="LE40" s="21">
        <f t="shared" si="135"/>
        <v>0</v>
      </c>
      <c r="LF40" s="21">
        <f t="shared" si="28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7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8"/>
        <v>0</v>
      </c>
      <c r="LS40" s="21">
        <v>0</v>
      </c>
      <c r="LT40" s="21">
        <f t="shared" si="139"/>
        <v>0</v>
      </c>
      <c r="LU40" s="21">
        <v>0</v>
      </c>
      <c r="LV40" s="21">
        <f t="shared" si="140"/>
        <v>0</v>
      </c>
      <c r="LW40" s="21">
        <v>0</v>
      </c>
      <c r="LX40" s="21">
        <f t="shared" si="141"/>
        <v>0</v>
      </c>
      <c r="LY40" s="21">
        <v>0</v>
      </c>
      <c r="LZ40" s="21">
        <f t="shared" si="142"/>
        <v>0</v>
      </c>
      <c r="MA40" s="21">
        <v>0</v>
      </c>
      <c r="MB40" s="21">
        <f t="shared" si="143"/>
        <v>0</v>
      </c>
      <c r="MC40" s="21">
        <f t="shared" si="144"/>
        <v>0</v>
      </c>
      <c r="MD40" s="21"/>
      <c r="ME40" s="23">
        <f t="shared" si="298"/>
        <v>0</v>
      </c>
      <c r="MF40" s="22"/>
      <c r="MG40" s="22"/>
      <c r="MH40" s="22"/>
      <c r="MI40" s="23">
        <v>0</v>
      </c>
      <c r="MJ40" s="21">
        <f t="shared" si="262"/>
        <v>0</v>
      </c>
      <c r="MK40" s="21">
        <f t="shared" si="146"/>
        <v>0</v>
      </c>
      <c r="ML40" s="21">
        <v>0</v>
      </c>
      <c r="MM40" s="21">
        <f t="shared" si="147"/>
        <v>0</v>
      </c>
      <c r="MN40" s="21">
        <v>0</v>
      </c>
      <c r="MO40" s="21">
        <f t="shared" si="148"/>
        <v>0</v>
      </c>
      <c r="MP40" s="21">
        <v>0</v>
      </c>
      <c r="MQ40" s="21">
        <f t="shared" si="149"/>
        <v>0</v>
      </c>
      <c r="MR40" s="21">
        <v>0</v>
      </c>
      <c r="MS40" s="21">
        <f t="shared" si="150"/>
        <v>0</v>
      </c>
      <c r="MT40" s="21">
        <v>0</v>
      </c>
      <c r="MU40" s="21">
        <f t="shared" si="151"/>
        <v>0</v>
      </c>
      <c r="MV40" s="21">
        <f t="shared" si="28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3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4"/>
        <v>0</v>
      </c>
      <c r="NI40" s="21">
        <v>0</v>
      </c>
      <c r="NJ40" s="21">
        <f t="shared" si="155"/>
        <v>0</v>
      </c>
      <c r="NK40" s="21">
        <v>0</v>
      </c>
      <c r="NL40" s="21">
        <f t="shared" si="156"/>
        <v>0</v>
      </c>
      <c r="NM40" s="21">
        <v>0</v>
      </c>
      <c r="NN40" s="21">
        <f t="shared" si="157"/>
        <v>0</v>
      </c>
      <c r="NO40" s="21">
        <v>0</v>
      </c>
      <c r="NP40" s="21">
        <f t="shared" si="158"/>
        <v>0</v>
      </c>
      <c r="NQ40" s="21">
        <v>0</v>
      </c>
      <c r="NR40" s="21">
        <f t="shared" si="159"/>
        <v>0</v>
      </c>
      <c r="NS40" s="21">
        <f t="shared" si="160"/>
        <v>0</v>
      </c>
      <c r="NT40" s="21"/>
      <c r="NU40" s="23">
        <f t="shared" si="299"/>
        <v>0</v>
      </c>
      <c r="NV40" s="22"/>
      <c r="NW40" s="22"/>
      <c r="NX40" s="22"/>
      <c r="NY40" s="23">
        <v>0</v>
      </c>
      <c r="NZ40" s="21">
        <f t="shared" si="263"/>
        <v>0</v>
      </c>
      <c r="OA40" s="21">
        <f t="shared" si="162"/>
        <v>0</v>
      </c>
      <c r="OB40" s="21">
        <v>0</v>
      </c>
      <c r="OC40" s="21">
        <f t="shared" si="163"/>
        <v>0</v>
      </c>
      <c r="OD40" s="21">
        <v>0</v>
      </c>
      <c r="OE40" s="21">
        <f t="shared" si="164"/>
        <v>0</v>
      </c>
      <c r="OF40" s="21">
        <v>0</v>
      </c>
      <c r="OG40" s="21">
        <f t="shared" si="165"/>
        <v>0</v>
      </c>
      <c r="OH40" s="21">
        <v>0</v>
      </c>
      <c r="OI40" s="21">
        <f t="shared" si="166"/>
        <v>0</v>
      </c>
      <c r="OJ40" s="21">
        <v>0</v>
      </c>
      <c r="OK40" s="21">
        <f t="shared" si="167"/>
        <v>0</v>
      </c>
      <c r="OL40" s="21">
        <f t="shared" si="28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69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0"/>
        <v>0</v>
      </c>
      <c r="OY40" s="21">
        <v>0</v>
      </c>
      <c r="OZ40" s="21">
        <f t="shared" si="171"/>
        <v>0</v>
      </c>
      <c r="PA40" s="21">
        <v>0</v>
      </c>
      <c r="PB40" s="21">
        <f t="shared" si="172"/>
        <v>0</v>
      </c>
      <c r="PC40" s="21">
        <v>0</v>
      </c>
      <c r="PD40" s="21">
        <f t="shared" si="173"/>
        <v>0</v>
      </c>
      <c r="PE40" s="21">
        <v>0</v>
      </c>
      <c r="PF40" s="21">
        <f t="shared" si="174"/>
        <v>0</v>
      </c>
      <c r="PG40" s="21">
        <v>0</v>
      </c>
      <c r="PH40" s="21">
        <f t="shared" si="175"/>
        <v>0</v>
      </c>
      <c r="PI40" s="21">
        <f t="shared" si="176"/>
        <v>0</v>
      </c>
      <c r="PJ40" s="21"/>
      <c r="PK40" s="23">
        <f t="shared" si="300"/>
        <v>0</v>
      </c>
      <c r="PL40" s="22"/>
      <c r="PM40" s="22"/>
      <c r="PN40" s="22"/>
      <c r="PO40" s="23">
        <v>0</v>
      </c>
      <c r="PP40" s="21">
        <f t="shared" si="264"/>
        <v>0</v>
      </c>
      <c r="PQ40" s="21">
        <f t="shared" si="178"/>
        <v>0</v>
      </c>
      <c r="PR40" s="21">
        <v>0</v>
      </c>
      <c r="PS40" s="21">
        <f t="shared" si="179"/>
        <v>0</v>
      </c>
      <c r="PT40" s="21">
        <v>0</v>
      </c>
      <c r="PU40" s="21">
        <f t="shared" si="180"/>
        <v>0</v>
      </c>
      <c r="PV40" s="21">
        <v>0</v>
      </c>
      <c r="PW40" s="21">
        <f t="shared" si="181"/>
        <v>0</v>
      </c>
      <c r="PX40" s="21">
        <v>0</v>
      </c>
      <c r="PY40" s="21">
        <f t="shared" si="182"/>
        <v>0</v>
      </c>
      <c r="PZ40" s="21">
        <v>0</v>
      </c>
      <c r="QA40" s="21">
        <f t="shared" si="183"/>
        <v>0</v>
      </c>
      <c r="QB40" s="21">
        <f t="shared" si="28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5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6"/>
        <v>0</v>
      </c>
      <c r="QO40" s="21">
        <v>0</v>
      </c>
      <c r="QP40" s="21">
        <f t="shared" si="187"/>
        <v>0</v>
      </c>
      <c r="QQ40" s="21">
        <v>0</v>
      </c>
      <c r="QR40" s="21">
        <f t="shared" si="188"/>
        <v>0</v>
      </c>
      <c r="QS40" s="21">
        <v>0</v>
      </c>
      <c r="QT40" s="21">
        <f t="shared" si="189"/>
        <v>0</v>
      </c>
      <c r="QU40" s="21">
        <v>0</v>
      </c>
      <c r="QV40" s="21">
        <f t="shared" si="190"/>
        <v>0</v>
      </c>
      <c r="QW40" s="21">
        <v>0</v>
      </c>
      <c r="QX40" s="21">
        <f t="shared" si="191"/>
        <v>0</v>
      </c>
      <c r="QY40" s="21">
        <f t="shared" si="192"/>
        <v>0</v>
      </c>
      <c r="QZ40" s="21"/>
      <c r="RA40" s="23">
        <f t="shared" si="301"/>
        <v>0</v>
      </c>
      <c r="RB40" s="22"/>
      <c r="RC40" s="22"/>
      <c r="RD40" s="22"/>
      <c r="RE40" s="23">
        <v>0</v>
      </c>
      <c r="RF40" s="21">
        <f t="shared" si="265"/>
        <v>0</v>
      </c>
      <c r="RG40" s="21">
        <f t="shared" si="194"/>
        <v>0</v>
      </c>
      <c r="RH40" s="21">
        <v>0</v>
      </c>
      <c r="RI40" s="21">
        <f t="shared" si="195"/>
        <v>0</v>
      </c>
      <c r="RJ40" s="21">
        <v>0</v>
      </c>
      <c r="RK40" s="21">
        <f t="shared" si="196"/>
        <v>0</v>
      </c>
      <c r="RL40" s="21">
        <v>0</v>
      </c>
      <c r="RM40" s="21">
        <f t="shared" si="197"/>
        <v>0</v>
      </c>
      <c r="RN40" s="21">
        <v>0</v>
      </c>
      <c r="RO40" s="21">
        <f t="shared" si="198"/>
        <v>0</v>
      </c>
      <c r="RP40" s="21">
        <v>0</v>
      </c>
      <c r="RQ40" s="21">
        <f t="shared" si="199"/>
        <v>0</v>
      </c>
      <c r="RR40" s="21">
        <f t="shared" si="29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1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2"/>
        <v>0</v>
      </c>
      <c r="SE40" s="21">
        <v>0</v>
      </c>
      <c r="SF40" s="21">
        <f t="shared" si="203"/>
        <v>0</v>
      </c>
      <c r="SG40" s="21">
        <v>0</v>
      </c>
      <c r="SH40" s="21">
        <f t="shared" si="204"/>
        <v>0</v>
      </c>
      <c r="SI40" s="21">
        <v>0</v>
      </c>
      <c r="SJ40" s="21">
        <f t="shared" si="205"/>
        <v>0</v>
      </c>
      <c r="SK40" s="21">
        <v>0</v>
      </c>
      <c r="SL40" s="21">
        <f t="shared" si="206"/>
        <v>0</v>
      </c>
      <c r="SM40" s="21">
        <v>0</v>
      </c>
      <c r="SN40" s="21">
        <f t="shared" si="207"/>
        <v>0</v>
      </c>
      <c r="SO40" s="21">
        <f t="shared" si="208"/>
        <v>0</v>
      </c>
      <c r="SP40" s="21"/>
      <c r="SQ40" s="23">
        <f t="shared" si="302"/>
        <v>0</v>
      </c>
      <c r="SR40" s="22"/>
      <c r="SS40" s="22"/>
      <c r="ST40" s="22"/>
      <c r="SU40" s="23">
        <v>0</v>
      </c>
      <c r="SV40" s="21">
        <f t="shared" si="266"/>
        <v>0</v>
      </c>
      <c r="SW40" s="21">
        <f t="shared" si="210"/>
        <v>0</v>
      </c>
      <c r="SX40" s="21">
        <v>0</v>
      </c>
      <c r="SY40" s="21">
        <f t="shared" si="211"/>
        <v>0</v>
      </c>
      <c r="SZ40" s="21">
        <v>0</v>
      </c>
      <c r="TA40" s="21">
        <f t="shared" si="212"/>
        <v>0</v>
      </c>
      <c r="TB40" s="21">
        <v>0</v>
      </c>
      <c r="TC40" s="21">
        <f t="shared" si="213"/>
        <v>0</v>
      </c>
      <c r="TD40" s="21">
        <v>0</v>
      </c>
      <c r="TE40" s="21">
        <f t="shared" si="214"/>
        <v>0</v>
      </c>
      <c r="TF40" s="21">
        <v>0</v>
      </c>
      <c r="TG40" s="21">
        <f t="shared" si="215"/>
        <v>0</v>
      </c>
      <c r="TH40" s="21">
        <f t="shared" si="29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17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18"/>
        <v>0</v>
      </c>
      <c r="TU40" s="21">
        <v>0</v>
      </c>
      <c r="TV40" s="21">
        <f t="shared" si="219"/>
        <v>0</v>
      </c>
      <c r="TW40" s="21">
        <v>0</v>
      </c>
      <c r="TX40" s="21">
        <f t="shared" si="220"/>
        <v>0</v>
      </c>
      <c r="TY40" s="21">
        <v>0</v>
      </c>
      <c r="TZ40" s="21">
        <f t="shared" si="221"/>
        <v>0</v>
      </c>
      <c r="UA40" s="21">
        <v>0</v>
      </c>
      <c r="UB40" s="21">
        <f t="shared" si="222"/>
        <v>0</v>
      </c>
      <c r="UC40" s="21">
        <v>0</v>
      </c>
      <c r="UD40" s="21">
        <f t="shared" si="223"/>
        <v>0</v>
      </c>
      <c r="UE40" s="21">
        <f t="shared" si="224"/>
        <v>0</v>
      </c>
      <c r="UF40" s="21"/>
      <c r="UG40" s="23">
        <f t="shared" si="303"/>
        <v>0</v>
      </c>
      <c r="UH40" s="22"/>
      <c r="UI40" s="22"/>
      <c r="UJ40" s="22"/>
      <c r="UK40" s="23">
        <v>0</v>
      </c>
      <c r="UL40" s="21">
        <f t="shared" si="267"/>
        <v>0</v>
      </c>
      <c r="UM40" s="21">
        <f t="shared" si="226"/>
        <v>0</v>
      </c>
      <c r="UN40" s="21">
        <v>0</v>
      </c>
      <c r="UO40" s="21">
        <f t="shared" si="227"/>
        <v>0</v>
      </c>
      <c r="UP40" s="21">
        <v>0</v>
      </c>
      <c r="UQ40" s="21">
        <f t="shared" si="228"/>
        <v>0</v>
      </c>
      <c r="UR40" s="21">
        <v>0</v>
      </c>
      <c r="US40" s="21">
        <f t="shared" si="229"/>
        <v>0</v>
      </c>
      <c r="UT40" s="21">
        <v>0</v>
      </c>
      <c r="UU40" s="21">
        <f t="shared" si="230"/>
        <v>0</v>
      </c>
      <c r="UV40" s="21">
        <v>0</v>
      </c>
      <c r="UW40" s="21">
        <f t="shared" si="231"/>
        <v>0</v>
      </c>
      <c r="UX40" s="21">
        <f t="shared" si="29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33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34"/>
        <v>0</v>
      </c>
      <c r="VK40" s="21">
        <v>0</v>
      </c>
      <c r="VL40" s="21">
        <f t="shared" si="235"/>
        <v>0</v>
      </c>
      <c r="VM40" s="21">
        <v>0</v>
      </c>
      <c r="VN40" s="21">
        <f t="shared" si="236"/>
        <v>0</v>
      </c>
      <c r="VO40" s="21">
        <v>0</v>
      </c>
      <c r="VP40" s="21">
        <f t="shared" si="237"/>
        <v>0</v>
      </c>
      <c r="VQ40" s="21">
        <v>0</v>
      </c>
      <c r="VR40" s="21">
        <f t="shared" si="238"/>
        <v>0</v>
      </c>
      <c r="VS40" s="21">
        <v>0</v>
      </c>
      <c r="VT40" s="21">
        <f t="shared" si="239"/>
        <v>0</v>
      </c>
      <c r="VU40" s="21">
        <f t="shared" si="240"/>
        <v>0</v>
      </c>
      <c r="VV40" s="21"/>
      <c r="VW40" s="23">
        <f t="shared" si="304"/>
        <v>0</v>
      </c>
      <c r="VX40" s="24">
        <f t="shared" si="16"/>
        <v>0</v>
      </c>
      <c r="VY40" s="24">
        <f t="shared" si="17"/>
        <v>0</v>
      </c>
      <c r="VZ40" s="24">
        <f t="shared" si="241"/>
        <v>0</v>
      </c>
    </row>
    <row r="41" spans="1:598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8"/>
        <v>0</v>
      </c>
      <c r="M41" s="21">
        <f t="shared" si="19"/>
        <v>0</v>
      </c>
      <c r="N41" s="21">
        <v>0</v>
      </c>
      <c r="O41" s="21">
        <f t="shared" si="20"/>
        <v>0</v>
      </c>
      <c r="P41" s="21">
        <v>0</v>
      </c>
      <c r="Q41" s="21">
        <f t="shared" si="21"/>
        <v>0</v>
      </c>
      <c r="R41" s="21">
        <v>0</v>
      </c>
      <c r="S41" s="21">
        <f t="shared" si="22"/>
        <v>0</v>
      </c>
      <c r="T41" s="21">
        <v>0</v>
      </c>
      <c r="U41" s="21">
        <f t="shared" si="23"/>
        <v>0</v>
      </c>
      <c r="V41" s="21">
        <v>0</v>
      </c>
      <c r="W41" s="21">
        <f t="shared" si="24"/>
        <v>0</v>
      </c>
      <c r="X41" s="21">
        <f t="shared" si="25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6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7"/>
        <v>0</v>
      </c>
      <c r="AK41" s="21">
        <v>0</v>
      </c>
      <c r="AL41" s="21">
        <f t="shared" si="28"/>
        <v>0</v>
      </c>
      <c r="AM41" s="21">
        <v>0</v>
      </c>
      <c r="AN41" s="21">
        <f t="shared" si="29"/>
        <v>0</v>
      </c>
      <c r="AO41" s="21">
        <v>0</v>
      </c>
      <c r="AP41" s="21">
        <f t="shared" si="30"/>
        <v>0</v>
      </c>
      <c r="AQ41" s="21">
        <v>0</v>
      </c>
      <c r="AR41" s="21">
        <f t="shared" si="31"/>
        <v>0</v>
      </c>
      <c r="AS41" s="21">
        <v>0</v>
      </c>
      <c r="AT41" s="21">
        <f t="shared" si="32"/>
        <v>0</v>
      </c>
      <c r="AU41" s="21">
        <f t="shared" si="33"/>
        <v>0</v>
      </c>
      <c r="AV41" s="21"/>
      <c r="AW41" s="23">
        <f t="shared" si="242"/>
        <v>0</v>
      </c>
      <c r="AX41" s="22"/>
      <c r="AY41" s="22"/>
      <c r="AZ41" s="22"/>
      <c r="BA41" s="23">
        <v>0</v>
      </c>
      <c r="BB41" s="21">
        <f t="shared" si="255"/>
        <v>0</v>
      </c>
      <c r="BC41" s="21">
        <f t="shared" si="35"/>
        <v>0</v>
      </c>
      <c r="BD41" s="21">
        <v>0</v>
      </c>
      <c r="BE41" s="21">
        <f t="shared" si="36"/>
        <v>0</v>
      </c>
      <c r="BF41" s="21">
        <v>0</v>
      </c>
      <c r="BG41" s="21">
        <f t="shared" si="37"/>
        <v>0</v>
      </c>
      <c r="BH41" s="21">
        <v>0</v>
      </c>
      <c r="BI41" s="21">
        <f t="shared" si="38"/>
        <v>0</v>
      </c>
      <c r="BJ41" s="21">
        <v>0</v>
      </c>
      <c r="BK41" s="21">
        <f t="shared" si="39"/>
        <v>0</v>
      </c>
      <c r="BL41" s="21">
        <v>0</v>
      </c>
      <c r="BM41" s="21">
        <f t="shared" si="40"/>
        <v>0</v>
      </c>
      <c r="BN41" s="21">
        <f t="shared" si="28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2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3"/>
        <v>0</v>
      </c>
      <c r="CA41" s="21">
        <v>0</v>
      </c>
      <c r="CB41" s="21">
        <f t="shared" si="44"/>
        <v>0</v>
      </c>
      <c r="CC41" s="21">
        <v>0</v>
      </c>
      <c r="CD41" s="21">
        <f t="shared" si="45"/>
        <v>0</v>
      </c>
      <c r="CE41" s="21">
        <v>0</v>
      </c>
      <c r="CF41" s="21">
        <f t="shared" si="46"/>
        <v>0</v>
      </c>
      <c r="CG41" s="21">
        <v>0</v>
      </c>
      <c r="CH41" s="21">
        <f t="shared" si="47"/>
        <v>0</v>
      </c>
      <c r="CI41" s="21">
        <v>0</v>
      </c>
      <c r="CJ41" s="21">
        <f t="shared" si="48"/>
        <v>0</v>
      </c>
      <c r="CK41" s="21">
        <f t="shared" si="49"/>
        <v>0</v>
      </c>
      <c r="CL41" s="21"/>
      <c r="CM41" s="23">
        <f t="shared" si="293"/>
        <v>0</v>
      </c>
      <c r="CN41" s="22"/>
      <c r="CO41" s="22"/>
      <c r="CP41" s="22"/>
      <c r="CQ41" s="23">
        <v>0</v>
      </c>
      <c r="CR41" s="21">
        <f t="shared" si="256"/>
        <v>0</v>
      </c>
      <c r="CS41" s="21">
        <f t="shared" si="51"/>
        <v>0</v>
      </c>
      <c r="CT41" s="21">
        <v>0</v>
      </c>
      <c r="CU41" s="21">
        <f t="shared" si="52"/>
        <v>0</v>
      </c>
      <c r="CV41" s="21">
        <v>0</v>
      </c>
      <c r="CW41" s="21">
        <f t="shared" si="53"/>
        <v>0</v>
      </c>
      <c r="CX41" s="21">
        <v>0</v>
      </c>
      <c r="CY41" s="21">
        <f t="shared" si="54"/>
        <v>0</v>
      </c>
      <c r="CZ41" s="21">
        <v>0</v>
      </c>
      <c r="DA41" s="21">
        <f t="shared" si="55"/>
        <v>0</v>
      </c>
      <c r="DB41" s="21">
        <v>0</v>
      </c>
      <c r="DC41" s="21">
        <f t="shared" si="56"/>
        <v>0</v>
      </c>
      <c r="DD41" s="21">
        <f t="shared" si="28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8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59"/>
        <v>0</v>
      </c>
      <c r="DS41" s="21">
        <v>0</v>
      </c>
      <c r="DT41" s="21">
        <f t="shared" si="60"/>
        <v>0</v>
      </c>
      <c r="DU41" s="21">
        <v>0</v>
      </c>
      <c r="DV41" s="21">
        <f t="shared" si="61"/>
        <v>0</v>
      </c>
      <c r="DW41" s="21">
        <v>0</v>
      </c>
      <c r="DX41" s="21">
        <f t="shared" si="62"/>
        <v>0</v>
      </c>
      <c r="DY41" s="21">
        <v>0</v>
      </c>
      <c r="DZ41" s="21">
        <f t="shared" si="63"/>
        <v>0</v>
      </c>
      <c r="EA41" s="21">
        <f t="shared" si="64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57"/>
        <v>0</v>
      </c>
      <c r="EI41" s="21">
        <f t="shared" si="66"/>
        <v>0</v>
      </c>
      <c r="EJ41" s="21">
        <v>0</v>
      </c>
      <c r="EK41" s="21">
        <f t="shared" si="67"/>
        <v>0</v>
      </c>
      <c r="EL41" s="21">
        <v>0</v>
      </c>
      <c r="EM41" s="21">
        <f t="shared" si="68"/>
        <v>0</v>
      </c>
      <c r="EN41" s="21">
        <v>0</v>
      </c>
      <c r="EO41" s="21">
        <f t="shared" si="69"/>
        <v>0</v>
      </c>
      <c r="EP41" s="21">
        <v>0</v>
      </c>
      <c r="EQ41" s="21">
        <f t="shared" si="70"/>
        <v>0</v>
      </c>
      <c r="ER41" s="21">
        <v>0</v>
      </c>
      <c r="ES41" s="21">
        <f t="shared" si="71"/>
        <v>0</v>
      </c>
      <c r="ET41" s="21">
        <f t="shared" si="28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3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4"/>
        <v>0</v>
      </c>
      <c r="FG41" s="21">
        <v>0</v>
      </c>
      <c r="FH41" s="21">
        <f t="shared" si="75"/>
        <v>0</v>
      </c>
      <c r="FI41" s="21">
        <v>0</v>
      </c>
      <c r="FJ41" s="21">
        <f t="shared" si="76"/>
        <v>0</v>
      </c>
      <c r="FK41" s="21">
        <v>0</v>
      </c>
      <c r="FL41" s="21">
        <f t="shared" si="77"/>
        <v>0</v>
      </c>
      <c r="FM41" s="21">
        <v>0</v>
      </c>
      <c r="FN41" s="21">
        <f t="shared" si="78"/>
        <v>0</v>
      </c>
      <c r="FO41" s="21">
        <v>0</v>
      </c>
      <c r="FP41" s="21">
        <f t="shared" si="79"/>
        <v>0</v>
      </c>
      <c r="FQ41" s="21">
        <f t="shared" si="80"/>
        <v>0</v>
      </c>
      <c r="FR41" s="21"/>
      <c r="FS41" s="23">
        <f t="shared" si="294"/>
        <v>0</v>
      </c>
      <c r="FT41" s="22"/>
      <c r="FU41" s="22"/>
      <c r="FV41" s="22"/>
      <c r="FW41" s="23">
        <v>0</v>
      </c>
      <c r="FX41" s="21">
        <f t="shared" si="258"/>
        <v>0</v>
      </c>
      <c r="FY41" s="21">
        <f t="shared" si="82"/>
        <v>0</v>
      </c>
      <c r="FZ41" s="21">
        <v>0</v>
      </c>
      <c r="GA41" s="21">
        <f t="shared" si="83"/>
        <v>0</v>
      </c>
      <c r="GB41" s="21">
        <v>0</v>
      </c>
      <c r="GC41" s="21">
        <f t="shared" si="84"/>
        <v>0</v>
      </c>
      <c r="GD41" s="21">
        <v>0</v>
      </c>
      <c r="GE41" s="21">
        <f t="shared" si="85"/>
        <v>0</v>
      </c>
      <c r="GF41" s="21">
        <v>0</v>
      </c>
      <c r="GG41" s="21">
        <f t="shared" si="86"/>
        <v>0</v>
      </c>
      <c r="GH41" s="21">
        <v>0</v>
      </c>
      <c r="GI41" s="21">
        <f t="shared" si="87"/>
        <v>0</v>
      </c>
      <c r="GJ41" s="21">
        <f t="shared" si="28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89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0"/>
        <v>0</v>
      </c>
      <c r="GW41" s="21">
        <v>0</v>
      </c>
      <c r="GX41" s="21">
        <f t="shared" si="91"/>
        <v>0</v>
      </c>
      <c r="GY41" s="21">
        <v>0</v>
      </c>
      <c r="GZ41" s="21">
        <f t="shared" si="92"/>
        <v>0</v>
      </c>
      <c r="HA41" s="21">
        <v>0</v>
      </c>
      <c r="HB41" s="21">
        <f t="shared" si="93"/>
        <v>0</v>
      </c>
      <c r="HC41" s="21">
        <v>0</v>
      </c>
      <c r="HD41" s="21">
        <f t="shared" si="94"/>
        <v>0</v>
      </c>
      <c r="HE41" s="21">
        <v>0</v>
      </c>
      <c r="HF41" s="21">
        <f t="shared" si="95"/>
        <v>0</v>
      </c>
      <c r="HG41" s="21">
        <f t="shared" si="96"/>
        <v>0</v>
      </c>
      <c r="HH41" s="21"/>
      <c r="HI41" s="23">
        <f t="shared" si="295"/>
        <v>0</v>
      </c>
      <c r="HJ41" s="22"/>
      <c r="HK41" s="22"/>
      <c r="HL41" s="22"/>
      <c r="HM41" s="23">
        <v>0</v>
      </c>
      <c r="HN41" s="21">
        <f t="shared" si="259"/>
        <v>0</v>
      </c>
      <c r="HO41" s="21">
        <f t="shared" si="98"/>
        <v>0</v>
      </c>
      <c r="HP41" s="21">
        <v>0</v>
      </c>
      <c r="HQ41" s="21">
        <f t="shared" si="99"/>
        <v>0</v>
      </c>
      <c r="HR41" s="21">
        <v>0</v>
      </c>
      <c r="HS41" s="21">
        <f t="shared" si="100"/>
        <v>0</v>
      </c>
      <c r="HT41" s="21">
        <v>0</v>
      </c>
      <c r="HU41" s="21">
        <f t="shared" si="101"/>
        <v>0</v>
      </c>
      <c r="HV41" s="21">
        <v>0</v>
      </c>
      <c r="HW41" s="21">
        <f t="shared" si="102"/>
        <v>0</v>
      </c>
      <c r="HX41" s="21">
        <v>0</v>
      </c>
      <c r="HY41" s="21">
        <f t="shared" si="103"/>
        <v>0</v>
      </c>
      <c r="HZ41" s="21">
        <f t="shared" si="28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5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6"/>
        <v>0</v>
      </c>
      <c r="IM41" s="21">
        <v>0</v>
      </c>
      <c r="IN41" s="21">
        <f t="shared" si="107"/>
        <v>0</v>
      </c>
      <c r="IO41" s="21">
        <v>0</v>
      </c>
      <c r="IP41" s="21">
        <f t="shared" si="108"/>
        <v>0</v>
      </c>
      <c r="IQ41" s="21">
        <v>0</v>
      </c>
      <c r="IR41" s="21">
        <f t="shared" si="109"/>
        <v>0</v>
      </c>
      <c r="IS41" s="21">
        <v>0</v>
      </c>
      <c r="IT41" s="21">
        <f t="shared" si="110"/>
        <v>0</v>
      </c>
      <c r="IU41" s="21">
        <v>0</v>
      </c>
      <c r="IV41" s="21">
        <f t="shared" si="111"/>
        <v>0</v>
      </c>
      <c r="IW41" s="21">
        <f t="shared" si="112"/>
        <v>0</v>
      </c>
      <c r="IX41" s="21"/>
      <c r="IY41" s="23">
        <f t="shared" si="296"/>
        <v>0</v>
      </c>
      <c r="IZ41" s="22"/>
      <c r="JA41" s="22"/>
      <c r="JB41" s="22"/>
      <c r="JC41" s="23">
        <v>0</v>
      </c>
      <c r="JD41" s="21">
        <f t="shared" si="260"/>
        <v>0</v>
      </c>
      <c r="JE41" s="21">
        <f t="shared" si="114"/>
        <v>0</v>
      </c>
      <c r="JF41" s="21">
        <v>0</v>
      </c>
      <c r="JG41" s="21">
        <f t="shared" si="115"/>
        <v>0</v>
      </c>
      <c r="JH41" s="21">
        <v>0</v>
      </c>
      <c r="JI41" s="21">
        <f t="shared" si="116"/>
        <v>0</v>
      </c>
      <c r="JJ41" s="21">
        <v>0</v>
      </c>
      <c r="JK41" s="21">
        <f t="shared" si="117"/>
        <v>0</v>
      </c>
      <c r="JL41" s="21">
        <v>0</v>
      </c>
      <c r="JM41" s="21">
        <f t="shared" si="118"/>
        <v>0</v>
      </c>
      <c r="JN41" s="21">
        <v>0</v>
      </c>
      <c r="JO41" s="21">
        <f t="shared" si="119"/>
        <v>0</v>
      </c>
      <c r="JP41" s="21">
        <f t="shared" si="28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1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2"/>
        <v>0</v>
      </c>
      <c r="KC41" s="21">
        <v>0</v>
      </c>
      <c r="KD41" s="21">
        <f t="shared" si="123"/>
        <v>0</v>
      </c>
      <c r="KE41" s="21">
        <v>0</v>
      </c>
      <c r="KF41" s="21">
        <f t="shared" si="124"/>
        <v>0</v>
      </c>
      <c r="KG41" s="21">
        <v>0</v>
      </c>
      <c r="KH41" s="21">
        <f t="shared" si="125"/>
        <v>0</v>
      </c>
      <c r="KI41" s="21">
        <v>0</v>
      </c>
      <c r="KJ41" s="21">
        <f t="shared" si="126"/>
        <v>0</v>
      </c>
      <c r="KK41" s="21">
        <v>0</v>
      </c>
      <c r="KL41" s="21">
        <f t="shared" si="127"/>
        <v>0</v>
      </c>
      <c r="KM41" s="21">
        <f t="shared" si="128"/>
        <v>0</v>
      </c>
      <c r="KN41" s="21"/>
      <c r="KO41" s="23">
        <f t="shared" si="297"/>
        <v>0</v>
      </c>
      <c r="KP41" s="22"/>
      <c r="KQ41" s="22"/>
      <c r="KR41" s="22"/>
      <c r="KS41" s="23">
        <v>0</v>
      </c>
      <c r="KT41" s="21">
        <f t="shared" si="261"/>
        <v>0</v>
      </c>
      <c r="KU41" s="21">
        <f t="shared" si="130"/>
        <v>0</v>
      </c>
      <c r="KV41" s="21">
        <v>0</v>
      </c>
      <c r="KW41" s="21">
        <f t="shared" si="131"/>
        <v>0</v>
      </c>
      <c r="KX41" s="21">
        <v>0</v>
      </c>
      <c r="KY41" s="21">
        <f t="shared" si="132"/>
        <v>0</v>
      </c>
      <c r="KZ41" s="21">
        <v>0</v>
      </c>
      <c r="LA41" s="21">
        <f t="shared" si="133"/>
        <v>0</v>
      </c>
      <c r="LB41" s="21">
        <v>0</v>
      </c>
      <c r="LC41" s="21">
        <f t="shared" si="134"/>
        <v>0</v>
      </c>
      <c r="LD41" s="21">
        <v>0</v>
      </c>
      <c r="LE41" s="21">
        <f t="shared" si="135"/>
        <v>0</v>
      </c>
      <c r="LF41" s="21">
        <f t="shared" si="28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7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8"/>
        <v>0</v>
      </c>
      <c r="LS41" s="21">
        <v>0</v>
      </c>
      <c r="LT41" s="21">
        <f t="shared" si="139"/>
        <v>0</v>
      </c>
      <c r="LU41" s="21">
        <v>0</v>
      </c>
      <c r="LV41" s="21">
        <f t="shared" si="140"/>
        <v>0</v>
      </c>
      <c r="LW41" s="21">
        <v>0</v>
      </c>
      <c r="LX41" s="21">
        <f t="shared" si="141"/>
        <v>0</v>
      </c>
      <c r="LY41" s="21">
        <v>0</v>
      </c>
      <c r="LZ41" s="21">
        <f t="shared" si="142"/>
        <v>0</v>
      </c>
      <c r="MA41" s="21">
        <v>0</v>
      </c>
      <c r="MB41" s="21">
        <f t="shared" si="143"/>
        <v>0</v>
      </c>
      <c r="MC41" s="21">
        <f t="shared" si="144"/>
        <v>0</v>
      </c>
      <c r="MD41" s="21"/>
      <c r="ME41" s="23">
        <f t="shared" si="298"/>
        <v>0</v>
      </c>
      <c r="MF41" s="22"/>
      <c r="MG41" s="22"/>
      <c r="MH41" s="22"/>
      <c r="MI41" s="23">
        <v>0</v>
      </c>
      <c r="MJ41" s="21">
        <f t="shared" si="262"/>
        <v>0</v>
      </c>
      <c r="MK41" s="21">
        <f t="shared" si="146"/>
        <v>0</v>
      </c>
      <c r="ML41" s="21">
        <v>0</v>
      </c>
      <c r="MM41" s="21">
        <f t="shared" si="147"/>
        <v>0</v>
      </c>
      <c r="MN41" s="21">
        <v>0</v>
      </c>
      <c r="MO41" s="21">
        <f t="shared" si="148"/>
        <v>0</v>
      </c>
      <c r="MP41" s="21">
        <v>0</v>
      </c>
      <c r="MQ41" s="21">
        <f t="shared" si="149"/>
        <v>0</v>
      </c>
      <c r="MR41" s="21">
        <v>0</v>
      </c>
      <c r="MS41" s="21">
        <f t="shared" si="150"/>
        <v>0</v>
      </c>
      <c r="MT41" s="21">
        <v>0</v>
      </c>
      <c r="MU41" s="21">
        <f t="shared" si="151"/>
        <v>0</v>
      </c>
      <c r="MV41" s="21">
        <f t="shared" si="28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3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4"/>
        <v>0</v>
      </c>
      <c r="NI41" s="21">
        <v>0</v>
      </c>
      <c r="NJ41" s="21">
        <f t="shared" si="155"/>
        <v>0</v>
      </c>
      <c r="NK41" s="21">
        <v>0</v>
      </c>
      <c r="NL41" s="21">
        <f t="shared" si="156"/>
        <v>0</v>
      </c>
      <c r="NM41" s="21">
        <v>0</v>
      </c>
      <c r="NN41" s="21">
        <f t="shared" si="157"/>
        <v>0</v>
      </c>
      <c r="NO41" s="21">
        <v>0</v>
      </c>
      <c r="NP41" s="21">
        <f t="shared" si="158"/>
        <v>0</v>
      </c>
      <c r="NQ41" s="21">
        <v>0</v>
      </c>
      <c r="NR41" s="21">
        <f t="shared" si="159"/>
        <v>0</v>
      </c>
      <c r="NS41" s="21">
        <f t="shared" si="160"/>
        <v>0</v>
      </c>
      <c r="NT41" s="21"/>
      <c r="NU41" s="23">
        <f t="shared" si="299"/>
        <v>0</v>
      </c>
      <c r="NV41" s="22"/>
      <c r="NW41" s="22"/>
      <c r="NX41" s="22"/>
      <c r="NY41" s="23">
        <v>0</v>
      </c>
      <c r="NZ41" s="21">
        <f t="shared" si="263"/>
        <v>0</v>
      </c>
      <c r="OA41" s="21">
        <f t="shared" si="162"/>
        <v>0</v>
      </c>
      <c r="OB41" s="21">
        <v>0</v>
      </c>
      <c r="OC41" s="21">
        <f t="shared" si="163"/>
        <v>0</v>
      </c>
      <c r="OD41" s="21">
        <v>0</v>
      </c>
      <c r="OE41" s="21">
        <f t="shared" si="164"/>
        <v>0</v>
      </c>
      <c r="OF41" s="21">
        <v>0</v>
      </c>
      <c r="OG41" s="21">
        <f t="shared" si="165"/>
        <v>0</v>
      </c>
      <c r="OH41" s="21">
        <v>0</v>
      </c>
      <c r="OI41" s="21">
        <f t="shared" si="166"/>
        <v>0</v>
      </c>
      <c r="OJ41" s="21">
        <v>0</v>
      </c>
      <c r="OK41" s="21">
        <f t="shared" si="167"/>
        <v>0</v>
      </c>
      <c r="OL41" s="21">
        <f t="shared" si="28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69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0"/>
        <v>0</v>
      </c>
      <c r="OY41" s="21">
        <v>0</v>
      </c>
      <c r="OZ41" s="21">
        <f t="shared" si="171"/>
        <v>0</v>
      </c>
      <c r="PA41" s="21">
        <v>0</v>
      </c>
      <c r="PB41" s="21">
        <f t="shared" si="172"/>
        <v>0</v>
      </c>
      <c r="PC41" s="21">
        <v>0</v>
      </c>
      <c r="PD41" s="21">
        <f t="shared" si="173"/>
        <v>0</v>
      </c>
      <c r="PE41" s="21">
        <v>0</v>
      </c>
      <c r="PF41" s="21">
        <f t="shared" si="174"/>
        <v>0</v>
      </c>
      <c r="PG41" s="21">
        <v>0</v>
      </c>
      <c r="PH41" s="21">
        <f t="shared" si="175"/>
        <v>0</v>
      </c>
      <c r="PI41" s="21">
        <f t="shared" si="176"/>
        <v>0</v>
      </c>
      <c r="PJ41" s="21"/>
      <c r="PK41" s="23">
        <f t="shared" si="300"/>
        <v>0</v>
      </c>
      <c r="PL41" s="22"/>
      <c r="PM41" s="22"/>
      <c r="PN41" s="22"/>
      <c r="PO41" s="23">
        <v>0</v>
      </c>
      <c r="PP41" s="21">
        <f t="shared" si="264"/>
        <v>0</v>
      </c>
      <c r="PQ41" s="21">
        <f t="shared" si="178"/>
        <v>0</v>
      </c>
      <c r="PR41" s="21">
        <v>0</v>
      </c>
      <c r="PS41" s="21">
        <f t="shared" si="179"/>
        <v>0</v>
      </c>
      <c r="PT41" s="21">
        <v>0</v>
      </c>
      <c r="PU41" s="21">
        <f t="shared" si="180"/>
        <v>0</v>
      </c>
      <c r="PV41" s="21">
        <v>0</v>
      </c>
      <c r="PW41" s="21">
        <f t="shared" si="181"/>
        <v>0</v>
      </c>
      <c r="PX41" s="21">
        <v>0</v>
      </c>
      <c r="PY41" s="21">
        <f t="shared" si="182"/>
        <v>0</v>
      </c>
      <c r="PZ41" s="21">
        <v>0</v>
      </c>
      <c r="QA41" s="21">
        <f t="shared" si="183"/>
        <v>0</v>
      </c>
      <c r="QB41" s="21">
        <f t="shared" si="28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5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6"/>
        <v>0</v>
      </c>
      <c r="QO41" s="21">
        <v>0</v>
      </c>
      <c r="QP41" s="21">
        <f t="shared" si="187"/>
        <v>0</v>
      </c>
      <c r="QQ41" s="21">
        <v>0</v>
      </c>
      <c r="QR41" s="21">
        <f t="shared" si="188"/>
        <v>0</v>
      </c>
      <c r="QS41" s="21">
        <v>0</v>
      </c>
      <c r="QT41" s="21">
        <f t="shared" si="189"/>
        <v>0</v>
      </c>
      <c r="QU41" s="21">
        <v>0</v>
      </c>
      <c r="QV41" s="21">
        <f t="shared" si="190"/>
        <v>0</v>
      </c>
      <c r="QW41" s="21">
        <v>0</v>
      </c>
      <c r="QX41" s="21">
        <f t="shared" si="191"/>
        <v>0</v>
      </c>
      <c r="QY41" s="21">
        <f t="shared" si="192"/>
        <v>0</v>
      </c>
      <c r="QZ41" s="21"/>
      <c r="RA41" s="23">
        <f t="shared" si="301"/>
        <v>0</v>
      </c>
      <c r="RB41" s="22"/>
      <c r="RC41" s="22"/>
      <c r="RD41" s="22"/>
      <c r="RE41" s="23">
        <v>0</v>
      </c>
      <c r="RF41" s="21">
        <f t="shared" si="265"/>
        <v>0</v>
      </c>
      <c r="RG41" s="21">
        <f t="shared" si="194"/>
        <v>0</v>
      </c>
      <c r="RH41" s="21">
        <v>0</v>
      </c>
      <c r="RI41" s="21">
        <f t="shared" si="195"/>
        <v>0</v>
      </c>
      <c r="RJ41" s="21">
        <v>0</v>
      </c>
      <c r="RK41" s="21">
        <f t="shared" si="196"/>
        <v>0</v>
      </c>
      <c r="RL41" s="21">
        <v>0</v>
      </c>
      <c r="RM41" s="21">
        <f t="shared" si="197"/>
        <v>0</v>
      </c>
      <c r="RN41" s="21">
        <v>0</v>
      </c>
      <c r="RO41" s="21">
        <f t="shared" si="198"/>
        <v>0</v>
      </c>
      <c r="RP41" s="21">
        <v>0</v>
      </c>
      <c r="RQ41" s="21">
        <f t="shared" si="199"/>
        <v>0</v>
      </c>
      <c r="RR41" s="21">
        <f t="shared" si="29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1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2"/>
        <v>0</v>
      </c>
      <c r="SE41" s="21">
        <v>0</v>
      </c>
      <c r="SF41" s="21">
        <f t="shared" si="203"/>
        <v>0</v>
      </c>
      <c r="SG41" s="21">
        <v>0</v>
      </c>
      <c r="SH41" s="21">
        <f t="shared" si="204"/>
        <v>0</v>
      </c>
      <c r="SI41" s="21">
        <v>0</v>
      </c>
      <c r="SJ41" s="21">
        <f t="shared" si="205"/>
        <v>0</v>
      </c>
      <c r="SK41" s="21">
        <v>0</v>
      </c>
      <c r="SL41" s="21">
        <f t="shared" si="206"/>
        <v>0</v>
      </c>
      <c r="SM41" s="21">
        <v>0</v>
      </c>
      <c r="SN41" s="21">
        <f t="shared" si="207"/>
        <v>0</v>
      </c>
      <c r="SO41" s="21">
        <f t="shared" si="208"/>
        <v>0</v>
      </c>
      <c r="SP41" s="21"/>
      <c r="SQ41" s="23">
        <f t="shared" si="302"/>
        <v>0</v>
      </c>
      <c r="SR41" s="22"/>
      <c r="SS41" s="22"/>
      <c r="ST41" s="22"/>
      <c r="SU41" s="23">
        <v>0</v>
      </c>
      <c r="SV41" s="21">
        <f t="shared" si="266"/>
        <v>0</v>
      </c>
      <c r="SW41" s="21">
        <f t="shared" si="210"/>
        <v>0</v>
      </c>
      <c r="SX41" s="21">
        <v>0</v>
      </c>
      <c r="SY41" s="21">
        <f t="shared" si="211"/>
        <v>0</v>
      </c>
      <c r="SZ41" s="21">
        <v>0</v>
      </c>
      <c r="TA41" s="21">
        <f t="shared" si="212"/>
        <v>0</v>
      </c>
      <c r="TB41" s="21">
        <v>0</v>
      </c>
      <c r="TC41" s="21">
        <f t="shared" si="213"/>
        <v>0</v>
      </c>
      <c r="TD41" s="21">
        <v>0</v>
      </c>
      <c r="TE41" s="21">
        <f t="shared" si="214"/>
        <v>0</v>
      </c>
      <c r="TF41" s="21">
        <v>0</v>
      </c>
      <c r="TG41" s="21">
        <f t="shared" si="215"/>
        <v>0</v>
      </c>
      <c r="TH41" s="21">
        <f t="shared" si="29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17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18"/>
        <v>0</v>
      </c>
      <c r="TU41" s="21">
        <v>0</v>
      </c>
      <c r="TV41" s="21">
        <f t="shared" si="219"/>
        <v>0</v>
      </c>
      <c r="TW41" s="21">
        <v>0</v>
      </c>
      <c r="TX41" s="21">
        <f t="shared" si="220"/>
        <v>0</v>
      </c>
      <c r="TY41" s="21">
        <v>0</v>
      </c>
      <c r="TZ41" s="21">
        <f t="shared" si="221"/>
        <v>0</v>
      </c>
      <c r="UA41" s="21">
        <v>0</v>
      </c>
      <c r="UB41" s="21">
        <f t="shared" si="222"/>
        <v>0</v>
      </c>
      <c r="UC41" s="21">
        <v>0</v>
      </c>
      <c r="UD41" s="21">
        <f t="shared" si="223"/>
        <v>0</v>
      </c>
      <c r="UE41" s="21">
        <f t="shared" si="224"/>
        <v>0</v>
      </c>
      <c r="UF41" s="21"/>
      <c r="UG41" s="23">
        <f t="shared" si="303"/>
        <v>0</v>
      </c>
      <c r="UH41" s="22"/>
      <c r="UI41" s="22"/>
      <c r="UJ41" s="22"/>
      <c r="UK41" s="23">
        <v>0</v>
      </c>
      <c r="UL41" s="21">
        <f t="shared" si="267"/>
        <v>0</v>
      </c>
      <c r="UM41" s="21">
        <f t="shared" si="226"/>
        <v>0</v>
      </c>
      <c r="UN41" s="21">
        <v>0</v>
      </c>
      <c r="UO41" s="21">
        <f t="shared" si="227"/>
        <v>0</v>
      </c>
      <c r="UP41" s="21">
        <v>0</v>
      </c>
      <c r="UQ41" s="21">
        <f t="shared" si="228"/>
        <v>0</v>
      </c>
      <c r="UR41" s="21">
        <v>0</v>
      </c>
      <c r="US41" s="21">
        <f t="shared" si="229"/>
        <v>0</v>
      </c>
      <c r="UT41" s="21">
        <v>0</v>
      </c>
      <c r="UU41" s="21">
        <f t="shared" si="230"/>
        <v>0</v>
      </c>
      <c r="UV41" s="21">
        <v>0</v>
      </c>
      <c r="UW41" s="21">
        <f t="shared" si="231"/>
        <v>0</v>
      </c>
      <c r="UX41" s="21">
        <f t="shared" si="29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33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34"/>
        <v>0</v>
      </c>
      <c r="VK41" s="21">
        <v>0</v>
      </c>
      <c r="VL41" s="21">
        <f t="shared" si="235"/>
        <v>0</v>
      </c>
      <c r="VM41" s="21">
        <v>0</v>
      </c>
      <c r="VN41" s="21">
        <f t="shared" si="236"/>
        <v>0</v>
      </c>
      <c r="VO41" s="21">
        <v>0</v>
      </c>
      <c r="VP41" s="21">
        <f t="shared" si="237"/>
        <v>0</v>
      </c>
      <c r="VQ41" s="21">
        <v>0</v>
      </c>
      <c r="VR41" s="21">
        <f t="shared" si="238"/>
        <v>0</v>
      </c>
      <c r="VS41" s="21">
        <v>0</v>
      </c>
      <c r="VT41" s="21">
        <f t="shared" si="239"/>
        <v>0</v>
      </c>
      <c r="VU41" s="21">
        <f t="shared" si="240"/>
        <v>0</v>
      </c>
      <c r="VV41" s="21"/>
      <c r="VW41" s="23">
        <f t="shared" si="304"/>
        <v>0</v>
      </c>
      <c r="VX41" s="24">
        <f t="shared" si="16"/>
        <v>0</v>
      </c>
      <c r="VY41" s="24">
        <f t="shared" si="17"/>
        <v>0</v>
      </c>
      <c r="VZ41" s="24">
        <f t="shared" si="241"/>
        <v>0</v>
      </c>
    </row>
    <row r="42" spans="1:598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8"/>
        <v>0</v>
      </c>
      <c r="M42" s="21">
        <f t="shared" si="19"/>
        <v>0</v>
      </c>
      <c r="N42" s="21">
        <v>0</v>
      </c>
      <c r="O42" s="21">
        <f t="shared" si="20"/>
        <v>0</v>
      </c>
      <c r="P42" s="21">
        <v>0</v>
      </c>
      <c r="Q42" s="21">
        <f t="shared" si="21"/>
        <v>0</v>
      </c>
      <c r="R42" s="21">
        <v>0</v>
      </c>
      <c r="S42" s="21">
        <f t="shared" si="22"/>
        <v>0</v>
      </c>
      <c r="T42" s="21">
        <v>0</v>
      </c>
      <c r="U42" s="21">
        <f t="shared" si="23"/>
        <v>0</v>
      </c>
      <c r="V42" s="21">
        <v>0</v>
      </c>
      <c r="W42" s="21">
        <f t="shared" si="24"/>
        <v>0</v>
      </c>
      <c r="X42" s="21">
        <f t="shared" si="25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6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7"/>
        <v>0</v>
      </c>
      <c r="AK42" s="21">
        <v>0</v>
      </c>
      <c r="AL42" s="21">
        <f t="shared" si="28"/>
        <v>0</v>
      </c>
      <c r="AM42" s="21">
        <v>0</v>
      </c>
      <c r="AN42" s="21">
        <f t="shared" si="29"/>
        <v>0</v>
      </c>
      <c r="AO42" s="21">
        <v>0</v>
      </c>
      <c r="AP42" s="21">
        <f t="shared" si="30"/>
        <v>0</v>
      </c>
      <c r="AQ42" s="21">
        <v>0</v>
      </c>
      <c r="AR42" s="21">
        <f t="shared" si="31"/>
        <v>0</v>
      </c>
      <c r="AS42" s="21">
        <v>0</v>
      </c>
      <c r="AT42" s="21">
        <f t="shared" si="32"/>
        <v>0</v>
      </c>
      <c r="AU42" s="21">
        <f t="shared" si="33"/>
        <v>0</v>
      </c>
      <c r="AV42" s="21"/>
      <c r="AW42" s="23">
        <f t="shared" si="242"/>
        <v>0</v>
      </c>
      <c r="AX42" s="22"/>
      <c r="AY42" s="22"/>
      <c r="AZ42" s="22"/>
      <c r="BA42" s="23">
        <v>0</v>
      </c>
      <c r="BB42" s="21">
        <f t="shared" si="255"/>
        <v>0</v>
      </c>
      <c r="BC42" s="21">
        <f t="shared" si="35"/>
        <v>0</v>
      </c>
      <c r="BD42" s="21">
        <v>0</v>
      </c>
      <c r="BE42" s="21">
        <f t="shared" si="36"/>
        <v>0</v>
      </c>
      <c r="BF42" s="21">
        <v>0</v>
      </c>
      <c r="BG42" s="21">
        <f t="shared" si="37"/>
        <v>0</v>
      </c>
      <c r="BH42" s="21">
        <v>0</v>
      </c>
      <c r="BI42" s="21">
        <f t="shared" si="38"/>
        <v>0</v>
      </c>
      <c r="BJ42" s="21">
        <v>0</v>
      </c>
      <c r="BK42" s="21">
        <f t="shared" si="39"/>
        <v>0</v>
      </c>
      <c r="BL42" s="21">
        <v>0</v>
      </c>
      <c r="BM42" s="21">
        <f t="shared" si="40"/>
        <v>0</v>
      </c>
      <c r="BN42" s="21">
        <f t="shared" si="28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2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3"/>
        <v>0</v>
      </c>
      <c r="CA42" s="21">
        <v>0</v>
      </c>
      <c r="CB42" s="21">
        <f t="shared" si="44"/>
        <v>0</v>
      </c>
      <c r="CC42" s="21">
        <v>0</v>
      </c>
      <c r="CD42" s="21">
        <f t="shared" si="45"/>
        <v>0</v>
      </c>
      <c r="CE42" s="21">
        <v>0</v>
      </c>
      <c r="CF42" s="21">
        <f t="shared" si="46"/>
        <v>0</v>
      </c>
      <c r="CG42" s="21">
        <v>0</v>
      </c>
      <c r="CH42" s="21">
        <f t="shared" si="47"/>
        <v>0</v>
      </c>
      <c r="CI42" s="21">
        <v>0</v>
      </c>
      <c r="CJ42" s="21">
        <f t="shared" si="48"/>
        <v>0</v>
      </c>
      <c r="CK42" s="21">
        <f t="shared" si="49"/>
        <v>0</v>
      </c>
      <c r="CL42" s="21"/>
      <c r="CM42" s="23">
        <f t="shared" si="293"/>
        <v>0</v>
      </c>
      <c r="CN42" s="22"/>
      <c r="CO42" s="22"/>
      <c r="CP42" s="22"/>
      <c r="CQ42" s="23">
        <v>0</v>
      </c>
      <c r="CR42" s="21">
        <f t="shared" si="256"/>
        <v>0</v>
      </c>
      <c r="CS42" s="21">
        <f t="shared" si="51"/>
        <v>0</v>
      </c>
      <c r="CT42" s="21">
        <v>0</v>
      </c>
      <c r="CU42" s="21">
        <f t="shared" si="52"/>
        <v>0</v>
      </c>
      <c r="CV42" s="21">
        <v>0</v>
      </c>
      <c r="CW42" s="21">
        <f t="shared" si="53"/>
        <v>0</v>
      </c>
      <c r="CX42" s="21">
        <v>0</v>
      </c>
      <c r="CY42" s="21">
        <f t="shared" si="54"/>
        <v>0</v>
      </c>
      <c r="CZ42" s="21">
        <v>0</v>
      </c>
      <c r="DA42" s="21">
        <f t="shared" si="55"/>
        <v>0</v>
      </c>
      <c r="DB42" s="21">
        <v>0</v>
      </c>
      <c r="DC42" s="21">
        <f t="shared" si="56"/>
        <v>0</v>
      </c>
      <c r="DD42" s="21">
        <f t="shared" si="28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8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59"/>
        <v>0</v>
      </c>
      <c r="DS42" s="21">
        <v>0</v>
      </c>
      <c r="DT42" s="21">
        <f t="shared" si="60"/>
        <v>0</v>
      </c>
      <c r="DU42" s="21">
        <v>0</v>
      </c>
      <c r="DV42" s="21">
        <f t="shared" si="61"/>
        <v>0</v>
      </c>
      <c r="DW42" s="21">
        <v>0</v>
      </c>
      <c r="DX42" s="21">
        <f t="shared" si="62"/>
        <v>0</v>
      </c>
      <c r="DY42" s="21">
        <v>0</v>
      </c>
      <c r="DZ42" s="21">
        <f t="shared" si="63"/>
        <v>0</v>
      </c>
      <c r="EA42" s="21">
        <f t="shared" si="64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57"/>
        <v>0</v>
      </c>
      <c r="EI42" s="21">
        <f t="shared" si="66"/>
        <v>0</v>
      </c>
      <c r="EJ42" s="21">
        <v>0</v>
      </c>
      <c r="EK42" s="21">
        <f t="shared" si="67"/>
        <v>0</v>
      </c>
      <c r="EL42" s="21">
        <v>0</v>
      </c>
      <c r="EM42" s="21">
        <f t="shared" si="68"/>
        <v>0</v>
      </c>
      <c r="EN42" s="21">
        <v>0</v>
      </c>
      <c r="EO42" s="21">
        <f t="shared" si="69"/>
        <v>0</v>
      </c>
      <c r="EP42" s="21">
        <v>0</v>
      </c>
      <c r="EQ42" s="21">
        <f t="shared" si="70"/>
        <v>0</v>
      </c>
      <c r="ER42" s="21">
        <v>0</v>
      </c>
      <c r="ES42" s="21">
        <f t="shared" si="71"/>
        <v>0</v>
      </c>
      <c r="ET42" s="21">
        <f t="shared" si="28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3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4"/>
        <v>0</v>
      </c>
      <c r="FG42" s="21">
        <v>0</v>
      </c>
      <c r="FH42" s="21">
        <f t="shared" si="75"/>
        <v>0</v>
      </c>
      <c r="FI42" s="21">
        <v>0</v>
      </c>
      <c r="FJ42" s="21">
        <f t="shared" si="76"/>
        <v>0</v>
      </c>
      <c r="FK42" s="21">
        <v>0</v>
      </c>
      <c r="FL42" s="21">
        <f t="shared" si="77"/>
        <v>0</v>
      </c>
      <c r="FM42" s="21">
        <v>0</v>
      </c>
      <c r="FN42" s="21">
        <f t="shared" si="78"/>
        <v>0</v>
      </c>
      <c r="FO42" s="21">
        <v>0</v>
      </c>
      <c r="FP42" s="21">
        <f t="shared" si="79"/>
        <v>0</v>
      </c>
      <c r="FQ42" s="21">
        <f t="shared" si="80"/>
        <v>0</v>
      </c>
      <c r="FR42" s="21"/>
      <c r="FS42" s="23">
        <f t="shared" si="294"/>
        <v>0</v>
      </c>
      <c r="FT42" s="22"/>
      <c r="FU42" s="22"/>
      <c r="FV42" s="22"/>
      <c r="FW42" s="23">
        <v>0</v>
      </c>
      <c r="FX42" s="21">
        <f t="shared" si="258"/>
        <v>0</v>
      </c>
      <c r="FY42" s="21">
        <f t="shared" si="82"/>
        <v>0</v>
      </c>
      <c r="FZ42" s="21">
        <v>0</v>
      </c>
      <c r="GA42" s="21">
        <f t="shared" si="83"/>
        <v>0</v>
      </c>
      <c r="GB42" s="21">
        <v>0</v>
      </c>
      <c r="GC42" s="21">
        <f t="shared" si="84"/>
        <v>0</v>
      </c>
      <c r="GD42" s="21">
        <v>0</v>
      </c>
      <c r="GE42" s="21">
        <f t="shared" si="85"/>
        <v>0</v>
      </c>
      <c r="GF42" s="21">
        <v>0</v>
      </c>
      <c r="GG42" s="21">
        <f t="shared" si="86"/>
        <v>0</v>
      </c>
      <c r="GH42" s="21">
        <v>0</v>
      </c>
      <c r="GI42" s="21">
        <f t="shared" si="87"/>
        <v>0</v>
      </c>
      <c r="GJ42" s="21">
        <f t="shared" si="28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89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0"/>
        <v>0</v>
      </c>
      <c r="GW42" s="21">
        <v>0</v>
      </c>
      <c r="GX42" s="21">
        <f t="shared" si="91"/>
        <v>0</v>
      </c>
      <c r="GY42" s="21">
        <v>0</v>
      </c>
      <c r="GZ42" s="21">
        <f t="shared" si="92"/>
        <v>0</v>
      </c>
      <c r="HA42" s="21">
        <v>0</v>
      </c>
      <c r="HB42" s="21">
        <f t="shared" si="93"/>
        <v>0</v>
      </c>
      <c r="HC42" s="21">
        <v>0</v>
      </c>
      <c r="HD42" s="21">
        <f t="shared" si="94"/>
        <v>0</v>
      </c>
      <c r="HE42" s="21">
        <v>0</v>
      </c>
      <c r="HF42" s="21">
        <f t="shared" si="95"/>
        <v>0</v>
      </c>
      <c r="HG42" s="21">
        <f t="shared" si="96"/>
        <v>0</v>
      </c>
      <c r="HH42" s="21"/>
      <c r="HI42" s="23">
        <f t="shared" si="295"/>
        <v>0</v>
      </c>
      <c r="HJ42" s="22"/>
      <c r="HK42" s="22"/>
      <c r="HL42" s="22"/>
      <c r="HM42" s="23">
        <v>0</v>
      </c>
      <c r="HN42" s="21">
        <f t="shared" si="259"/>
        <v>0</v>
      </c>
      <c r="HO42" s="21">
        <f t="shared" si="98"/>
        <v>0</v>
      </c>
      <c r="HP42" s="21">
        <v>0</v>
      </c>
      <c r="HQ42" s="21">
        <f t="shared" si="99"/>
        <v>0</v>
      </c>
      <c r="HR42" s="21">
        <v>0</v>
      </c>
      <c r="HS42" s="21">
        <f t="shared" si="100"/>
        <v>0</v>
      </c>
      <c r="HT42" s="21">
        <v>0</v>
      </c>
      <c r="HU42" s="21">
        <f t="shared" si="101"/>
        <v>0</v>
      </c>
      <c r="HV42" s="21">
        <v>0</v>
      </c>
      <c r="HW42" s="21">
        <f t="shared" si="102"/>
        <v>0</v>
      </c>
      <c r="HX42" s="21">
        <v>0</v>
      </c>
      <c r="HY42" s="21">
        <f t="shared" si="103"/>
        <v>0</v>
      </c>
      <c r="HZ42" s="21">
        <f t="shared" si="28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5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6"/>
        <v>0</v>
      </c>
      <c r="IM42" s="21">
        <v>0</v>
      </c>
      <c r="IN42" s="21">
        <f t="shared" si="107"/>
        <v>0</v>
      </c>
      <c r="IO42" s="21">
        <v>0</v>
      </c>
      <c r="IP42" s="21">
        <f t="shared" si="108"/>
        <v>0</v>
      </c>
      <c r="IQ42" s="21">
        <v>0</v>
      </c>
      <c r="IR42" s="21">
        <f t="shared" si="109"/>
        <v>0</v>
      </c>
      <c r="IS42" s="21">
        <v>0</v>
      </c>
      <c r="IT42" s="21">
        <f t="shared" si="110"/>
        <v>0</v>
      </c>
      <c r="IU42" s="21">
        <v>0</v>
      </c>
      <c r="IV42" s="21">
        <f t="shared" si="111"/>
        <v>0</v>
      </c>
      <c r="IW42" s="21">
        <f t="shared" si="112"/>
        <v>0</v>
      </c>
      <c r="IX42" s="21"/>
      <c r="IY42" s="23">
        <f t="shared" si="296"/>
        <v>0</v>
      </c>
      <c r="IZ42" s="22"/>
      <c r="JA42" s="22"/>
      <c r="JB42" s="22"/>
      <c r="JC42" s="23">
        <v>0</v>
      </c>
      <c r="JD42" s="21">
        <f t="shared" si="260"/>
        <v>0</v>
      </c>
      <c r="JE42" s="21">
        <f t="shared" si="114"/>
        <v>0</v>
      </c>
      <c r="JF42" s="21">
        <v>0</v>
      </c>
      <c r="JG42" s="21">
        <f t="shared" si="115"/>
        <v>0</v>
      </c>
      <c r="JH42" s="21">
        <v>0</v>
      </c>
      <c r="JI42" s="21">
        <f t="shared" si="116"/>
        <v>0</v>
      </c>
      <c r="JJ42" s="21">
        <v>0</v>
      </c>
      <c r="JK42" s="21">
        <f t="shared" si="117"/>
        <v>0</v>
      </c>
      <c r="JL42" s="21">
        <v>0</v>
      </c>
      <c r="JM42" s="21">
        <f t="shared" si="118"/>
        <v>0</v>
      </c>
      <c r="JN42" s="21">
        <v>0</v>
      </c>
      <c r="JO42" s="21">
        <f t="shared" si="119"/>
        <v>0</v>
      </c>
      <c r="JP42" s="21">
        <f t="shared" si="28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1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2"/>
        <v>0</v>
      </c>
      <c r="KC42" s="21">
        <v>0</v>
      </c>
      <c r="KD42" s="21">
        <f t="shared" si="123"/>
        <v>0</v>
      </c>
      <c r="KE42" s="21">
        <v>0</v>
      </c>
      <c r="KF42" s="21">
        <f t="shared" si="124"/>
        <v>0</v>
      </c>
      <c r="KG42" s="21">
        <v>0</v>
      </c>
      <c r="KH42" s="21">
        <f t="shared" si="125"/>
        <v>0</v>
      </c>
      <c r="KI42" s="21">
        <v>0</v>
      </c>
      <c r="KJ42" s="21">
        <f t="shared" si="126"/>
        <v>0</v>
      </c>
      <c r="KK42" s="21">
        <v>0</v>
      </c>
      <c r="KL42" s="21">
        <f t="shared" si="127"/>
        <v>0</v>
      </c>
      <c r="KM42" s="21">
        <f t="shared" si="128"/>
        <v>0</v>
      </c>
      <c r="KN42" s="21"/>
      <c r="KO42" s="23">
        <f t="shared" si="297"/>
        <v>0</v>
      </c>
      <c r="KP42" s="22"/>
      <c r="KQ42" s="22"/>
      <c r="KR42" s="22"/>
      <c r="KS42" s="23">
        <v>0</v>
      </c>
      <c r="KT42" s="21">
        <f t="shared" si="261"/>
        <v>0</v>
      </c>
      <c r="KU42" s="21">
        <f t="shared" si="130"/>
        <v>0</v>
      </c>
      <c r="KV42" s="21">
        <v>0</v>
      </c>
      <c r="KW42" s="21">
        <f t="shared" si="131"/>
        <v>0</v>
      </c>
      <c r="KX42" s="21">
        <v>0</v>
      </c>
      <c r="KY42" s="21">
        <f t="shared" si="132"/>
        <v>0</v>
      </c>
      <c r="KZ42" s="21">
        <v>0</v>
      </c>
      <c r="LA42" s="21">
        <f t="shared" si="133"/>
        <v>0</v>
      </c>
      <c r="LB42" s="21">
        <v>0</v>
      </c>
      <c r="LC42" s="21">
        <f t="shared" si="134"/>
        <v>0</v>
      </c>
      <c r="LD42" s="21">
        <v>0</v>
      </c>
      <c r="LE42" s="21">
        <f t="shared" si="135"/>
        <v>0</v>
      </c>
      <c r="LF42" s="21">
        <f t="shared" si="28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7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8"/>
        <v>0</v>
      </c>
      <c r="LS42" s="21">
        <v>0</v>
      </c>
      <c r="LT42" s="21">
        <f t="shared" si="139"/>
        <v>0</v>
      </c>
      <c r="LU42" s="21">
        <v>0</v>
      </c>
      <c r="LV42" s="21">
        <f t="shared" si="140"/>
        <v>0</v>
      </c>
      <c r="LW42" s="21">
        <v>0</v>
      </c>
      <c r="LX42" s="21">
        <f t="shared" si="141"/>
        <v>0</v>
      </c>
      <c r="LY42" s="21">
        <v>0</v>
      </c>
      <c r="LZ42" s="21">
        <f t="shared" si="142"/>
        <v>0</v>
      </c>
      <c r="MA42" s="21">
        <v>0</v>
      </c>
      <c r="MB42" s="21">
        <f t="shared" si="143"/>
        <v>0</v>
      </c>
      <c r="MC42" s="21">
        <f t="shared" si="144"/>
        <v>0</v>
      </c>
      <c r="MD42" s="21"/>
      <c r="ME42" s="23">
        <f t="shared" si="298"/>
        <v>0</v>
      </c>
      <c r="MF42" s="22"/>
      <c r="MG42" s="22"/>
      <c r="MH42" s="22"/>
      <c r="MI42" s="23">
        <v>0</v>
      </c>
      <c r="MJ42" s="21">
        <f t="shared" si="262"/>
        <v>0</v>
      </c>
      <c r="MK42" s="21">
        <f t="shared" si="146"/>
        <v>0</v>
      </c>
      <c r="ML42" s="21">
        <v>0</v>
      </c>
      <c r="MM42" s="21">
        <f t="shared" si="147"/>
        <v>0</v>
      </c>
      <c r="MN42" s="21">
        <v>0</v>
      </c>
      <c r="MO42" s="21">
        <f t="shared" si="148"/>
        <v>0</v>
      </c>
      <c r="MP42" s="21">
        <v>0</v>
      </c>
      <c r="MQ42" s="21">
        <f t="shared" si="149"/>
        <v>0</v>
      </c>
      <c r="MR42" s="21">
        <v>0</v>
      </c>
      <c r="MS42" s="21">
        <f t="shared" si="150"/>
        <v>0</v>
      </c>
      <c r="MT42" s="21">
        <v>0</v>
      </c>
      <c r="MU42" s="21">
        <f t="shared" si="151"/>
        <v>0</v>
      </c>
      <c r="MV42" s="21">
        <f t="shared" si="28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3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4"/>
        <v>0</v>
      </c>
      <c r="NI42" s="21">
        <v>0</v>
      </c>
      <c r="NJ42" s="21">
        <f t="shared" si="155"/>
        <v>0</v>
      </c>
      <c r="NK42" s="21">
        <v>0</v>
      </c>
      <c r="NL42" s="21">
        <f t="shared" si="156"/>
        <v>0</v>
      </c>
      <c r="NM42" s="21">
        <v>0</v>
      </c>
      <c r="NN42" s="21">
        <f t="shared" si="157"/>
        <v>0</v>
      </c>
      <c r="NO42" s="21">
        <v>0</v>
      </c>
      <c r="NP42" s="21">
        <f t="shared" si="158"/>
        <v>0</v>
      </c>
      <c r="NQ42" s="21">
        <v>0</v>
      </c>
      <c r="NR42" s="21">
        <f t="shared" si="159"/>
        <v>0</v>
      </c>
      <c r="NS42" s="21">
        <f t="shared" si="160"/>
        <v>0</v>
      </c>
      <c r="NT42" s="21"/>
      <c r="NU42" s="23">
        <f t="shared" si="299"/>
        <v>0</v>
      </c>
      <c r="NV42" s="22"/>
      <c r="NW42" s="22"/>
      <c r="NX42" s="22"/>
      <c r="NY42" s="23">
        <v>0</v>
      </c>
      <c r="NZ42" s="21">
        <f t="shared" si="263"/>
        <v>0</v>
      </c>
      <c r="OA42" s="21">
        <f t="shared" si="162"/>
        <v>0</v>
      </c>
      <c r="OB42" s="21">
        <v>0</v>
      </c>
      <c r="OC42" s="21">
        <f t="shared" si="163"/>
        <v>0</v>
      </c>
      <c r="OD42" s="21">
        <v>0</v>
      </c>
      <c r="OE42" s="21">
        <f t="shared" si="164"/>
        <v>0</v>
      </c>
      <c r="OF42" s="21">
        <v>0</v>
      </c>
      <c r="OG42" s="21">
        <f t="shared" si="165"/>
        <v>0</v>
      </c>
      <c r="OH42" s="21">
        <v>0</v>
      </c>
      <c r="OI42" s="21">
        <f t="shared" si="166"/>
        <v>0</v>
      </c>
      <c r="OJ42" s="21">
        <v>0</v>
      </c>
      <c r="OK42" s="21">
        <f t="shared" si="167"/>
        <v>0</v>
      </c>
      <c r="OL42" s="21">
        <f t="shared" si="28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69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0"/>
        <v>0</v>
      </c>
      <c r="OY42" s="21">
        <v>0</v>
      </c>
      <c r="OZ42" s="21">
        <f t="shared" si="171"/>
        <v>0</v>
      </c>
      <c r="PA42" s="21">
        <v>0</v>
      </c>
      <c r="PB42" s="21">
        <f t="shared" si="172"/>
        <v>0</v>
      </c>
      <c r="PC42" s="21">
        <v>0</v>
      </c>
      <c r="PD42" s="21">
        <f t="shared" si="173"/>
        <v>0</v>
      </c>
      <c r="PE42" s="21">
        <v>0</v>
      </c>
      <c r="PF42" s="21">
        <f t="shared" si="174"/>
        <v>0</v>
      </c>
      <c r="PG42" s="21">
        <v>0</v>
      </c>
      <c r="PH42" s="21">
        <f t="shared" si="175"/>
        <v>0</v>
      </c>
      <c r="PI42" s="21">
        <f t="shared" si="176"/>
        <v>0</v>
      </c>
      <c r="PJ42" s="21"/>
      <c r="PK42" s="23">
        <f t="shared" si="300"/>
        <v>0</v>
      </c>
      <c r="PL42" s="22"/>
      <c r="PM42" s="22"/>
      <c r="PN42" s="22"/>
      <c r="PO42" s="23">
        <v>0</v>
      </c>
      <c r="PP42" s="21">
        <f t="shared" si="264"/>
        <v>0</v>
      </c>
      <c r="PQ42" s="21">
        <f t="shared" si="178"/>
        <v>0</v>
      </c>
      <c r="PR42" s="21">
        <v>0</v>
      </c>
      <c r="PS42" s="21">
        <f t="shared" si="179"/>
        <v>0</v>
      </c>
      <c r="PT42" s="21">
        <v>0</v>
      </c>
      <c r="PU42" s="21">
        <f t="shared" si="180"/>
        <v>0</v>
      </c>
      <c r="PV42" s="21">
        <v>0</v>
      </c>
      <c r="PW42" s="21">
        <f t="shared" si="181"/>
        <v>0</v>
      </c>
      <c r="PX42" s="21">
        <v>0</v>
      </c>
      <c r="PY42" s="21">
        <f t="shared" si="182"/>
        <v>0</v>
      </c>
      <c r="PZ42" s="21">
        <v>0</v>
      </c>
      <c r="QA42" s="21">
        <f t="shared" si="183"/>
        <v>0</v>
      </c>
      <c r="QB42" s="21">
        <f t="shared" si="28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5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6"/>
        <v>0</v>
      </c>
      <c r="QO42" s="21">
        <v>0</v>
      </c>
      <c r="QP42" s="21">
        <f t="shared" si="187"/>
        <v>0</v>
      </c>
      <c r="QQ42" s="21">
        <v>0</v>
      </c>
      <c r="QR42" s="21">
        <f t="shared" si="188"/>
        <v>0</v>
      </c>
      <c r="QS42" s="21">
        <v>0</v>
      </c>
      <c r="QT42" s="21">
        <f t="shared" si="189"/>
        <v>0</v>
      </c>
      <c r="QU42" s="21">
        <v>0</v>
      </c>
      <c r="QV42" s="21">
        <f t="shared" si="190"/>
        <v>0</v>
      </c>
      <c r="QW42" s="21">
        <v>0</v>
      </c>
      <c r="QX42" s="21">
        <f t="shared" si="191"/>
        <v>0</v>
      </c>
      <c r="QY42" s="21">
        <f t="shared" si="192"/>
        <v>0</v>
      </c>
      <c r="QZ42" s="21"/>
      <c r="RA42" s="23">
        <f t="shared" si="301"/>
        <v>0</v>
      </c>
      <c r="RB42" s="22"/>
      <c r="RC42" s="22"/>
      <c r="RD42" s="22"/>
      <c r="RE42" s="23">
        <v>0</v>
      </c>
      <c r="RF42" s="21">
        <f t="shared" si="265"/>
        <v>0</v>
      </c>
      <c r="RG42" s="21">
        <f t="shared" si="194"/>
        <v>0</v>
      </c>
      <c r="RH42" s="21">
        <v>0</v>
      </c>
      <c r="RI42" s="21">
        <f t="shared" si="195"/>
        <v>0</v>
      </c>
      <c r="RJ42" s="21">
        <v>0</v>
      </c>
      <c r="RK42" s="21">
        <f t="shared" si="196"/>
        <v>0</v>
      </c>
      <c r="RL42" s="21">
        <v>0</v>
      </c>
      <c r="RM42" s="21">
        <f t="shared" si="197"/>
        <v>0</v>
      </c>
      <c r="RN42" s="21">
        <v>0</v>
      </c>
      <c r="RO42" s="21">
        <f t="shared" si="198"/>
        <v>0</v>
      </c>
      <c r="RP42" s="21">
        <v>0</v>
      </c>
      <c r="RQ42" s="21">
        <f t="shared" si="199"/>
        <v>0</v>
      </c>
      <c r="RR42" s="21">
        <f t="shared" si="29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1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2"/>
        <v>0</v>
      </c>
      <c r="SE42" s="21">
        <v>0</v>
      </c>
      <c r="SF42" s="21">
        <f t="shared" si="203"/>
        <v>0</v>
      </c>
      <c r="SG42" s="21">
        <v>0</v>
      </c>
      <c r="SH42" s="21">
        <f t="shared" si="204"/>
        <v>0</v>
      </c>
      <c r="SI42" s="21">
        <v>0</v>
      </c>
      <c r="SJ42" s="21">
        <f t="shared" si="205"/>
        <v>0</v>
      </c>
      <c r="SK42" s="21">
        <v>0</v>
      </c>
      <c r="SL42" s="21">
        <f t="shared" si="206"/>
        <v>0</v>
      </c>
      <c r="SM42" s="21">
        <v>0</v>
      </c>
      <c r="SN42" s="21">
        <f t="shared" si="207"/>
        <v>0</v>
      </c>
      <c r="SO42" s="21">
        <f t="shared" si="208"/>
        <v>0</v>
      </c>
      <c r="SP42" s="21"/>
      <c r="SQ42" s="23">
        <f t="shared" si="302"/>
        <v>0</v>
      </c>
      <c r="SR42" s="22"/>
      <c r="SS42" s="22"/>
      <c r="ST42" s="22"/>
      <c r="SU42" s="23">
        <v>0</v>
      </c>
      <c r="SV42" s="21">
        <f t="shared" si="266"/>
        <v>0</v>
      </c>
      <c r="SW42" s="21">
        <f t="shared" si="210"/>
        <v>0</v>
      </c>
      <c r="SX42" s="21">
        <v>0</v>
      </c>
      <c r="SY42" s="21">
        <f t="shared" si="211"/>
        <v>0</v>
      </c>
      <c r="SZ42" s="21">
        <v>0</v>
      </c>
      <c r="TA42" s="21">
        <f t="shared" si="212"/>
        <v>0</v>
      </c>
      <c r="TB42" s="21">
        <v>0</v>
      </c>
      <c r="TC42" s="21">
        <f t="shared" si="213"/>
        <v>0</v>
      </c>
      <c r="TD42" s="21">
        <v>0</v>
      </c>
      <c r="TE42" s="21">
        <f t="shared" si="214"/>
        <v>0</v>
      </c>
      <c r="TF42" s="21">
        <v>0</v>
      </c>
      <c r="TG42" s="21">
        <f t="shared" si="215"/>
        <v>0</v>
      </c>
      <c r="TH42" s="21">
        <f t="shared" si="29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17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18"/>
        <v>0</v>
      </c>
      <c r="TU42" s="21">
        <v>0</v>
      </c>
      <c r="TV42" s="21">
        <f t="shared" si="219"/>
        <v>0</v>
      </c>
      <c r="TW42" s="21">
        <v>0</v>
      </c>
      <c r="TX42" s="21">
        <f t="shared" si="220"/>
        <v>0</v>
      </c>
      <c r="TY42" s="21">
        <v>0</v>
      </c>
      <c r="TZ42" s="21">
        <f t="shared" si="221"/>
        <v>0</v>
      </c>
      <c r="UA42" s="21">
        <v>0</v>
      </c>
      <c r="UB42" s="21">
        <f t="shared" si="222"/>
        <v>0</v>
      </c>
      <c r="UC42" s="21">
        <v>0</v>
      </c>
      <c r="UD42" s="21">
        <f t="shared" si="223"/>
        <v>0</v>
      </c>
      <c r="UE42" s="21">
        <f t="shared" si="224"/>
        <v>0</v>
      </c>
      <c r="UF42" s="21"/>
      <c r="UG42" s="23">
        <f t="shared" si="303"/>
        <v>0</v>
      </c>
      <c r="UH42" s="22"/>
      <c r="UI42" s="22"/>
      <c r="UJ42" s="22"/>
      <c r="UK42" s="23">
        <v>0</v>
      </c>
      <c r="UL42" s="21">
        <f t="shared" si="267"/>
        <v>0</v>
      </c>
      <c r="UM42" s="21">
        <f t="shared" si="226"/>
        <v>0</v>
      </c>
      <c r="UN42" s="21">
        <v>0</v>
      </c>
      <c r="UO42" s="21">
        <f t="shared" si="227"/>
        <v>0</v>
      </c>
      <c r="UP42" s="21">
        <v>0</v>
      </c>
      <c r="UQ42" s="21">
        <f t="shared" si="228"/>
        <v>0</v>
      </c>
      <c r="UR42" s="21">
        <v>0</v>
      </c>
      <c r="US42" s="21">
        <f t="shared" si="229"/>
        <v>0</v>
      </c>
      <c r="UT42" s="21">
        <v>0</v>
      </c>
      <c r="UU42" s="21">
        <f t="shared" si="230"/>
        <v>0</v>
      </c>
      <c r="UV42" s="21">
        <v>0</v>
      </c>
      <c r="UW42" s="21">
        <f t="shared" si="231"/>
        <v>0</v>
      </c>
      <c r="UX42" s="21">
        <f t="shared" si="29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33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34"/>
        <v>0</v>
      </c>
      <c r="VK42" s="21">
        <v>0</v>
      </c>
      <c r="VL42" s="21">
        <f t="shared" si="235"/>
        <v>0</v>
      </c>
      <c r="VM42" s="21">
        <v>0</v>
      </c>
      <c r="VN42" s="21">
        <f t="shared" si="236"/>
        <v>0</v>
      </c>
      <c r="VO42" s="21">
        <v>0</v>
      </c>
      <c r="VP42" s="21">
        <f t="shared" si="237"/>
        <v>0</v>
      </c>
      <c r="VQ42" s="21">
        <v>0</v>
      </c>
      <c r="VR42" s="21">
        <f t="shared" si="238"/>
        <v>0</v>
      </c>
      <c r="VS42" s="21">
        <v>0</v>
      </c>
      <c r="VT42" s="21">
        <f t="shared" si="239"/>
        <v>0</v>
      </c>
      <c r="VU42" s="21">
        <f t="shared" si="240"/>
        <v>0</v>
      </c>
      <c r="VV42" s="21"/>
      <c r="VW42" s="23">
        <f t="shared" si="304"/>
        <v>0</v>
      </c>
      <c r="VX42" s="24">
        <f t="shared" si="16"/>
        <v>0</v>
      </c>
      <c r="VY42" s="24">
        <f t="shared" si="17"/>
        <v>0</v>
      </c>
      <c r="VZ42" s="24">
        <f t="shared" si="241"/>
        <v>0</v>
      </c>
    </row>
    <row r="43" spans="1:598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05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06">SUM(Q12:Q42)</f>
        <v>0</v>
      </c>
      <c r="R43" s="25">
        <f t="shared" si="306"/>
        <v>0</v>
      </c>
      <c r="S43" s="25">
        <f t="shared" si="306"/>
        <v>0</v>
      </c>
      <c r="T43" s="25">
        <f t="shared" si="306"/>
        <v>0</v>
      </c>
      <c r="U43" s="25">
        <f t="shared" si="306"/>
        <v>0</v>
      </c>
      <c r="V43" s="25">
        <f t="shared" si="306"/>
        <v>0</v>
      </c>
      <c r="W43" s="25">
        <f t="shared" si="305"/>
        <v>0</v>
      </c>
      <c r="X43" s="25">
        <f t="shared" si="305"/>
        <v>0</v>
      </c>
      <c r="Y43" s="25">
        <f t="shared" si="305"/>
        <v>0</v>
      </c>
      <c r="Z43" s="25">
        <f t="shared" si="305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07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08">SUM(AL12:AL42)</f>
        <v>0</v>
      </c>
      <c r="AM43" s="25">
        <f t="shared" si="308"/>
        <v>0</v>
      </c>
      <c r="AN43" s="25">
        <f t="shared" si="308"/>
        <v>0</v>
      </c>
      <c r="AO43" s="25">
        <f t="shared" si="308"/>
        <v>0</v>
      </c>
      <c r="AP43" s="25">
        <f t="shared" si="308"/>
        <v>0</v>
      </c>
      <c r="AQ43" s="25">
        <f t="shared" si="308"/>
        <v>0</v>
      </c>
      <c r="AR43" s="25">
        <f t="shared" si="308"/>
        <v>0</v>
      </c>
      <c r="AS43" s="25">
        <f t="shared" si="308"/>
        <v>0</v>
      </c>
      <c r="AT43" s="25">
        <f t="shared" si="308"/>
        <v>0</v>
      </c>
      <c r="AU43" s="25">
        <f>SUM(AU12:AU42)</f>
        <v>0</v>
      </c>
      <c r="AV43" s="25">
        <f>SUM(AV12:AV42)</f>
        <v>0</v>
      </c>
      <c r="AW43" s="25">
        <f t="shared" ref="AW43" si="309">SUM(AW12:AW42)</f>
        <v>0</v>
      </c>
      <c r="AX43" s="13"/>
      <c r="AY43" s="13"/>
      <c r="AZ43" s="13"/>
      <c r="BA43" s="25">
        <f>SUM(BA12:BA42)</f>
        <v>0</v>
      </c>
      <c r="BB43" s="25">
        <f t="shared" ref="BB43" si="310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11">SUM(BG12:BG42)</f>
        <v>0</v>
      </c>
      <c r="BH43" s="25">
        <f t="shared" si="311"/>
        <v>0</v>
      </c>
      <c r="BI43" s="25">
        <f t="shared" si="311"/>
        <v>0</v>
      </c>
      <c r="BJ43" s="25">
        <f t="shared" si="311"/>
        <v>0</v>
      </c>
      <c r="BK43" s="25">
        <f t="shared" si="311"/>
        <v>0</v>
      </c>
      <c r="BL43" s="25">
        <f t="shared" si="311"/>
        <v>0</v>
      </c>
      <c r="BM43" s="25">
        <f t="shared" si="311"/>
        <v>0</v>
      </c>
      <c r="BN43" s="25">
        <f t="shared" si="311"/>
        <v>0</v>
      </c>
      <c r="BO43" s="25">
        <f t="shared" si="311"/>
        <v>0</v>
      </c>
      <c r="BP43" s="25">
        <f t="shared" si="311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312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313">SUM(CB12:CB42)</f>
        <v>0</v>
      </c>
      <c r="CC43" s="25">
        <f t="shared" si="313"/>
        <v>0</v>
      </c>
      <c r="CD43" s="25">
        <f t="shared" si="313"/>
        <v>0</v>
      </c>
      <c r="CE43" s="25">
        <f t="shared" si="313"/>
        <v>0</v>
      </c>
      <c r="CF43" s="25">
        <f t="shared" si="313"/>
        <v>0</v>
      </c>
      <c r="CG43" s="25">
        <f t="shared" si="313"/>
        <v>0</v>
      </c>
      <c r="CH43" s="25">
        <f t="shared" si="313"/>
        <v>0</v>
      </c>
      <c r="CI43" s="25">
        <f t="shared" si="313"/>
        <v>0</v>
      </c>
      <c r="CJ43" s="25">
        <f t="shared" si="313"/>
        <v>0</v>
      </c>
      <c r="CK43" s="25">
        <f>SUM(CK12:CK42)</f>
        <v>0</v>
      </c>
      <c r="CL43" s="25">
        <f>SUM(CL12:CL42)</f>
        <v>0</v>
      </c>
      <c r="CM43" s="25">
        <f t="shared" ref="CM43" si="314">SUM(CM12:CM42)</f>
        <v>0</v>
      </c>
      <c r="CN43" s="13"/>
      <c r="CO43" s="13"/>
      <c r="CP43" s="13"/>
      <c r="CQ43" s="25">
        <f>SUM(CQ12:CQ42)</f>
        <v>0</v>
      </c>
      <c r="CR43" s="25">
        <f t="shared" ref="CR43" si="315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316">SUM(CW12:CW42)</f>
        <v>0</v>
      </c>
      <c r="CX43" s="25">
        <f t="shared" si="316"/>
        <v>0</v>
      </c>
      <c r="CY43" s="25">
        <f t="shared" si="316"/>
        <v>0</v>
      </c>
      <c r="CZ43" s="25">
        <f t="shared" si="316"/>
        <v>0</v>
      </c>
      <c r="DA43" s="25">
        <f t="shared" si="316"/>
        <v>0</v>
      </c>
      <c r="DB43" s="25">
        <f t="shared" si="316"/>
        <v>0</v>
      </c>
      <c r="DC43" s="25">
        <f t="shared" si="316"/>
        <v>0</v>
      </c>
      <c r="DD43" s="25">
        <f t="shared" si="316"/>
        <v>0</v>
      </c>
      <c r="DE43" s="25">
        <f t="shared" si="316"/>
        <v>0</v>
      </c>
      <c r="DF43" s="25">
        <f t="shared" si="316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317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318">SUM(DR12:DR42)</f>
        <v>0</v>
      </c>
      <c r="DS43" s="25">
        <f t="shared" si="318"/>
        <v>0</v>
      </c>
      <c r="DT43" s="25">
        <f t="shared" si="318"/>
        <v>0</v>
      </c>
      <c r="DU43" s="25">
        <f t="shared" si="318"/>
        <v>0</v>
      </c>
      <c r="DV43" s="25">
        <f t="shared" si="318"/>
        <v>0</v>
      </c>
      <c r="DW43" s="25">
        <f t="shared" si="318"/>
        <v>0</v>
      </c>
      <c r="DX43" s="25">
        <f t="shared" si="318"/>
        <v>0</v>
      </c>
      <c r="DY43" s="25">
        <f t="shared" si="318"/>
        <v>0</v>
      </c>
      <c r="DZ43" s="25">
        <f t="shared" si="318"/>
        <v>0</v>
      </c>
      <c r="EA43" s="25">
        <f>SUM(EA12:EA42)</f>
        <v>0</v>
      </c>
      <c r="EB43" s="25">
        <f>SUM(EB12:EB42)</f>
        <v>0</v>
      </c>
      <c r="EC43" s="25">
        <f t="shared" ref="EC43" si="319">SUM(EC12:EC42)</f>
        <v>0</v>
      </c>
      <c r="ED43" s="13"/>
      <c r="EE43" s="13"/>
      <c r="EF43" s="13"/>
      <c r="EG43" s="25">
        <f>SUM(EG12:EG42)</f>
        <v>0</v>
      </c>
      <c r="EH43" s="25">
        <f t="shared" ref="EH43" si="320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321">SUM(EM12:EM42)</f>
        <v>0</v>
      </c>
      <c r="EN43" s="25">
        <f t="shared" si="321"/>
        <v>0</v>
      </c>
      <c r="EO43" s="25">
        <f t="shared" si="321"/>
        <v>0</v>
      </c>
      <c r="EP43" s="25">
        <f t="shared" si="321"/>
        <v>0</v>
      </c>
      <c r="EQ43" s="25">
        <f t="shared" si="321"/>
        <v>0</v>
      </c>
      <c r="ER43" s="25">
        <f t="shared" si="321"/>
        <v>0</v>
      </c>
      <c r="ES43" s="25">
        <f t="shared" si="321"/>
        <v>0</v>
      </c>
      <c r="ET43" s="25">
        <f t="shared" si="321"/>
        <v>0</v>
      </c>
      <c r="EU43" s="25">
        <f t="shared" si="321"/>
        <v>0</v>
      </c>
      <c r="EV43" s="25">
        <f t="shared" si="321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322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323">SUM(FH12:FH42)</f>
        <v>0</v>
      </c>
      <c r="FI43" s="25">
        <f t="shared" si="323"/>
        <v>0</v>
      </c>
      <c r="FJ43" s="25">
        <f t="shared" si="323"/>
        <v>0</v>
      </c>
      <c r="FK43" s="25">
        <f t="shared" si="323"/>
        <v>0</v>
      </c>
      <c r="FL43" s="25">
        <f t="shared" si="323"/>
        <v>0</v>
      </c>
      <c r="FM43" s="25">
        <f t="shared" si="323"/>
        <v>0</v>
      </c>
      <c r="FN43" s="25">
        <f t="shared" si="323"/>
        <v>0</v>
      </c>
      <c r="FO43" s="25">
        <f t="shared" si="323"/>
        <v>0</v>
      </c>
      <c r="FP43" s="25">
        <f t="shared" si="323"/>
        <v>0</v>
      </c>
      <c r="FQ43" s="25">
        <f>SUM(FQ12:FQ42)</f>
        <v>0</v>
      </c>
      <c r="FR43" s="25">
        <f>SUM(FR12:FR42)</f>
        <v>0</v>
      </c>
      <c r="FS43" s="25">
        <f t="shared" ref="FS43" si="324">SUM(FS12:FS42)</f>
        <v>0</v>
      </c>
      <c r="FT43" s="13"/>
      <c r="FU43" s="13"/>
      <c r="FV43" s="13"/>
      <c r="FW43" s="25">
        <f>SUM(FW12:FW42)</f>
        <v>0</v>
      </c>
      <c r="FX43" s="25">
        <f t="shared" ref="FX43" si="325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326">SUM(GC12:GC42)</f>
        <v>0</v>
      </c>
      <c r="GD43" s="25">
        <f t="shared" si="326"/>
        <v>0</v>
      </c>
      <c r="GE43" s="25">
        <f t="shared" si="326"/>
        <v>0</v>
      </c>
      <c r="GF43" s="25">
        <f t="shared" si="326"/>
        <v>0</v>
      </c>
      <c r="GG43" s="25">
        <f t="shared" si="326"/>
        <v>0</v>
      </c>
      <c r="GH43" s="25">
        <f t="shared" si="326"/>
        <v>0</v>
      </c>
      <c r="GI43" s="25">
        <f t="shared" si="326"/>
        <v>0</v>
      </c>
      <c r="GJ43" s="25">
        <f t="shared" si="326"/>
        <v>0</v>
      </c>
      <c r="GK43" s="25">
        <f t="shared" si="326"/>
        <v>0</v>
      </c>
      <c r="GL43" s="25">
        <f t="shared" si="326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327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328">SUM(GX12:GX42)</f>
        <v>0</v>
      </c>
      <c r="GY43" s="25">
        <f t="shared" si="328"/>
        <v>0</v>
      </c>
      <c r="GZ43" s="25">
        <f t="shared" si="328"/>
        <v>0</v>
      </c>
      <c r="HA43" s="25">
        <f t="shared" si="328"/>
        <v>0</v>
      </c>
      <c r="HB43" s="25">
        <f t="shared" si="328"/>
        <v>0</v>
      </c>
      <c r="HC43" s="25">
        <f t="shared" si="328"/>
        <v>0</v>
      </c>
      <c r="HD43" s="25">
        <f t="shared" si="328"/>
        <v>0</v>
      </c>
      <c r="HE43" s="25">
        <f t="shared" si="328"/>
        <v>0</v>
      </c>
      <c r="HF43" s="25">
        <f t="shared" si="328"/>
        <v>0</v>
      </c>
      <c r="HG43" s="25">
        <f>SUM(HG12:HG42)</f>
        <v>0</v>
      </c>
      <c r="HH43" s="25">
        <f>SUM(HH12:HH42)</f>
        <v>0</v>
      </c>
      <c r="HI43" s="25">
        <f t="shared" ref="HI43" si="329">SUM(HI12:HI42)</f>
        <v>0</v>
      </c>
      <c r="HJ43" s="13"/>
      <c r="HK43" s="13"/>
      <c r="HL43" s="13"/>
      <c r="HM43" s="25">
        <f>SUM(HM12:HM42)</f>
        <v>0</v>
      </c>
      <c r="HN43" s="25">
        <f t="shared" ref="HN43" si="330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331">SUM(HS12:HS42)</f>
        <v>0</v>
      </c>
      <c r="HT43" s="25">
        <f t="shared" si="331"/>
        <v>0</v>
      </c>
      <c r="HU43" s="25">
        <f t="shared" si="331"/>
        <v>0</v>
      </c>
      <c r="HV43" s="25">
        <f t="shared" si="331"/>
        <v>0</v>
      </c>
      <c r="HW43" s="25">
        <f t="shared" si="331"/>
        <v>0</v>
      </c>
      <c r="HX43" s="25">
        <f t="shared" si="331"/>
        <v>0</v>
      </c>
      <c r="HY43" s="25">
        <f t="shared" si="331"/>
        <v>0</v>
      </c>
      <c r="HZ43" s="25">
        <f t="shared" si="331"/>
        <v>0</v>
      </c>
      <c r="IA43" s="25">
        <f t="shared" si="331"/>
        <v>0</v>
      </c>
      <c r="IB43" s="25">
        <f t="shared" si="331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332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333">SUM(IN12:IN42)</f>
        <v>0</v>
      </c>
      <c r="IO43" s="25">
        <f t="shared" si="333"/>
        <v>0</v>
      </c>
      <c r="IP43" s="25">
        <f t="shared" si="333"/>
        <v>0</v>
      </c>
      <c r="IQ43" s="25">
        <f t="shared" si="333"/>
        <v>0</v>
      </c>
      <c r="IR43" s="25">
        <f t="shared" si="333"/>
        <v>0</v>
      </c>
      <c r="IS43" s="25">
        <f t="shared" si="333"/>
        <v>0</v>
      </c>
      <c r="IT43" s="25">
        <f t="shared" si="333"/>
        <v>0</v>
      </c>
      <c r="IU43" s="25">
        <f t="shared" si="333"/>
        <v>0</v>
      </c>
      <c r="IV43" s="25">
        <f t="shared" si="333"/>
        <v>0</v>
      </c>
      <c r="IW43" s="25">
        <f>SUM(IW12:IW42)</f>
        <v>0</v>
      </c>
      <c r="IX43" s="25">
        <f>SUM(IX12:IX42)</f>
        <v>0</v>
      </c>
      <c r="IY43" s="25">
        <f t="shared" ref="IY43" si="334">SUM(IY12:IY42)</f>
        <v>0</v>
      </c>
      <c r="IZ43" s="13"/>
      <c r="JA43" s="13"/>
      <c r="JB43" s="13"/>
      <c r="JC43" s="25">
        <f>SUM(JC12:JC42)</f>
        <v>0</v>
      </c>
      <c r="JD43" s="25">
        <f t="shared" ref="JD43" si="335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336">SUM(JI12:JI42)</f>
        <v>0</v>
      </c>
      <c r="JJ43" s="25">
        <f t="shared" si="336"/>
        <v>0</v>
      </c>
      <c r="JK43" s="25">
        <f t="shared" si="336"/>
        <v>0</v>
      </c>
      <c r="JL43" s="25">
        <f t="shared" si="336"/>
        <v>0</v>
      </c>
      <c r="JM43" s="25">
        <f t="shared" si="336"/>
        <v>0</v>
      </c>
      <c r="JN43" s="25">
        <f t="shared" si="336"/>
        <v>0</v>
      </c>
      <c r="JO43" s="25">
        <f t="shared" si="336"/>
        <v>0</v>
      </c>
      <c r="JP43" s="25">
        <f t="shared" si="336"/>
        <v>0</v>
      </c>
      <c r="JQ43" s="25">
        <f t="shared" si="336"/>
        <v>0</v>
      </c>
      <c r="JR43" s="25">
        <f t="shared" si="336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337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338">SUM(KD12:KD42)</f>
        <v>0</v>
      </c>
      <c r="KE43" s="25">
        <f t="shared" si="338"/>
        <v>0</v>
      </c>
      <c r="KF43" s="25">
        <f t="shared" si="338"/>
        <v>0</v>
      </c>
      <c r="KG43" s="25">
        <f t="shared" si="338"/>
        <v>0</v>
      </c>
      <c r="KH43" s="25">
        <f t="shared" si="338"/>
        <v>0</v>
      </c>
      <c r="KI43" s="25">
        <f t="shared" si="338"/>
        <v>0</v>
      </c>
      <c r="KJ43" s="25">
        <f t="shared" si="338"/>
        <v>0</v>
      </c>
      <c r="KK43" s="25">
        <f t="shared" si="338"/>
        <v>0</v>
      </c>
      <c r="KL43" s="25">
        <f t="shared" si="338"/>
        <v>0</v>
      </c>
      <c r="KM43" s="25">
        <f>SUM(KM12:KM42)</f>
        <v>0</v>
      </c>
      <c r="KN43" s="25">
        <f>SUM(KN12:KN42)</f>
        <v>0</v>
      </c>
      <c r="KO43" s="25">
        <f t="shared" ref="KO43" si="339">SUM(KO12:KO42)</f>
        <v>0</v>
      </c>
      <c r="KP43" s="13"/>
      <c r="KQ43" s="13"/>
      <c r="KR43" s="13"/>
      <c r="KS43" s="25">
        <f>SUM(KS12:KS42)</f>
        <v>0</v>
      </c>
      <c r="KT43" s="25">
        <f t="shared" ref="KT43" si="340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341">SUM(KY12:KY42)</f>
        <v>0</v>
      </c>
      <c r="KZ43" s="25">
        <f t="shared" si="341"/>
        <v>0</v>
      </c>
      <c r="LA43" s="25">
        <f t="shared" si="341"/>
        <v>0</v>
      </c>
      <c r="LB43" s="25">
        <f t="shared" si="341"/>
        <v>0</v>
      </c>
      <c r="LC43" s="25">
        <f t="shared" si="341"/>
        <v>0</v>
      </c>
      <c r="LD43" s="25">
        <f t="shared" si="341"/>
        <v>0</v>
      </c>
      <c r="LE43" s="25">
        <f t="shared" si="341"/>
        <v>0</v>
      </c>
      <c r="LF43" s="25">
        <f t="shared" si="341"/>
        <v>0</v>
      </c>
      <c r="LG43" s="25">
        <f t="shared" si="341"/>
        <v>0</v>
      </c>
      <c r="LH43" s="25">
        <f t="shared" si="341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342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343">SUM(LT12:LT42)</f>
        <v>0</v>
      </c>
      <c r="LU43" s="25">
        <f t="shared" si="343"/>
        <v>0</v>
      </c>
      <c r="LV43" s="25">
        <f t="shared" si="343"/>
        <v>0</v>
      </c>
      <c r="LW43" s="25">
        <f t="shared" si="343"/>
        <v>0</v>
      </c>
      <c r="LX43" s="25">
        <f t="shared" si="343"/>
        <v>0</v>
      </c>
      <c r="LY43" s="25">
        <f t="shared" si="343"/>
        <v>0</v>
      </c>
      <c r="LZ43" s="25">
        <f t="shared" si="343"/>
        <v>0</v>
      </c>
      <c r="MA43" s="25">
        <f t="shared" si="343"/>
        <v>0</v>
      </c>
      <c r="MB43" s="25">
        <f t="shared" si="343"/>
        <v>0</v>
      </c>
      <c r="MC43" s="25">
        <f>SUM(MC12:MC42)</f>
        <v>0</v>
      </c>
      <c r="MD43" s="25">
        <f>SUM(MD12:MD42)</f>
        <v>0</v>
      </c>
      <c r="ME43" s="25">
        <f t="shared" ref="ME43" si="344">SUM(ME12:ME42)</f>
        <v>0</v>
      </c>
      <c r="MF43" s="13"/>
      <c r="MG43" s="13"/>
      <c r="MH43" s="13"/>
      <c r="MI43" s="25">
        <f>SUM(MI12:MI42)</f>
        <v>0</v>
      </c>
      <c r="MJ43" s="25">
        <f t="shared" ref="MJ43" si="345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346">SUM(MO12:MO42)</f>
        <v>0</v>
      </c>
      <c r="MP43" s="25">
        <f t="shared" si="346"/>
        <v>0</v>
      </c>
      <c r="MQ43" s="25">
        <f t="shared" si="346"/>
        <v>0</v>
      </c>
      <c r="MR43" s="25">
        <f t="shared" si="346"/>
        <v>0</v>
      </c>
      <c r="MS43" s="25">
        <f t="shared" si="346"/>
        <v>0</v>
      </c>
      <c r="MT43" s="25">
        <f t="shared" si="346"/>
        <v>0</v>
      </c>
      <c r="MU43" s="25">
        <f t="shared" si="346"/>
        <v>0</v>
      </c>
      <c r="MV43" s="25">
        <f t="shared" si="346"/>
        <v>0</v>
      </c>
      <c r="MW43" s="25">
        <f t="shared" si="346"/>
        <v>0</v>
      </c>
      <c r="MX43" s="25">
        <f t="shared" si="346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347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348">SUM(NJ12:NJ42)</f>
        <v>0</v>
      </c>
      <c r="NK43" s="25">
        <f t="shared" si="348"/>
        <v>0</v>
      </c>
      <c r="NL43" s="25">
        <f t="shared" si="348"/>
        <v>0</v>
      </c>
      <c r="NM43" s="25">
        <f t="shared" si="348"/>
        <v>0</v>
      </c>
      <c r="NN43" s="25">
        <f t="shared" si="348"/>
        <v>0</v>
      </c>
      <c r="NO43" s="25">
        <f t="shared" si="348"/>
        <v>0</v>
      </c>
      <c r="NP43" s="25">
        <f t="shared" si="348"/>
        <v>0</v>
      </c>
      <c r="NQ43" s="25">
        <f t="shared" si="348"/>
        <v>0</v>
      </c>
      <c r="NR43" s="25">
        <f t="shared" si="348"/>
        <v>0</v>
      </c>
      <c r="NS43" s="25">
        <f>SUM(NS12:NS42)</f>
        <v>0</v>
      </c>
      <c r="NT43" s="25">
        <f>SUM(NT12:NT42)</f>
        <v>0</v>
      </c>
      <c r="NU43" s="25">
        <f t="shared" ref="NU43" si="349">SUM(NU12:NU42)</f>
        <v>0</v>
      </c>
      <c r="NV43" s="13"/>
      <c r="NW43" s="13"/>
      <c r="NX43" s="13"/>
      <c r="NY43" s="25">
        <f>SUM(NY12:NY42)</f>
        <v>0</v>
      </c>
      <c r="NZ43" s="25">
        <f t="shared" ref="NZ43" si="350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351">SUM(OE12:OE42)</f>
        <v>0</v>
      </c>
      <c r="OF43" s="25">
        <f t="shared" si="351"/>
        <v>0</v>
      </c>
      <c r="OG43" s="25">
        <f t="shared" si="351"/>
        <v>0</v>
      </c>
      <c r="OH43" s="25">
        <f t="shared" si="351"/>
        <v>0</v>
      </c>
      <c r="OI43" s="25">
        <f t="shared" si="351"/>
        <v>0</v>
      </c>
      <c r="OJ43" s="25">
        <f t="shared" si="351"/>
        <v>0</v>
      </c>
      <c r="OK43" s="25">
        <f t="shared" si="351"/>
        <v>0</v>
      </c>
      <c r="OL43" s="25">
        <f t="shared" si="351"/>
        <v>0</v>
      </c>
      <c r="OM43" s="25">
        <f t="shared" si="351"/>
        <v>0</v>
      </c>
      <c r="ON43" s="25">
        <f t="shared" si="351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352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353">SUM(OZ12:OZ42)</f>
        <v>0</v>
      </c>
      <c r="PA43" s="25">
        <f t="shared" si="353"/>
        <v>0</v>
      </c>
      <c r="PB43" s="25">
        <f t="shared" si="353"/>
        <v>0</v>
      </c>
      <c r="PC43" s="25">
        <f t="shared" si="353"/>
        <v>0</v>
      </c>
      <c r="PD43" s="25">
        <f t="shared" si="353"/>
        <v>0</v>
      </c>
      <c r="PE43" s="25">
        <f t="shared" si="353"/>
        <v>0</v>
      </c>
      <c r="PF43" s="25">
        <f t="shared" si="353"/>
        <v>0</v>
      </c>
      <c r="PG43" s="25">
        <f t="shared" si="353"/>
        <v>0</v>
      </c>
      <c r="PH43" s="25">
        <f t="shared" si="353"/>
        <v>0</v>
      </c>
      <c r="PI43" s="25">
        <f>SUM(PI12:PI42)</f>
        <v>0</v>
      </c>
      <c r="PJ43" s="25">
        <f>SUM(PJ12:PJ42)</f>
        <v>0</v>
      </c>
      <c r="PK43" s="25">
        <f t="shared" ref="PK43" si="354">SUM(PK12:PK42)</f>
        <v>0</v>
      </c>
      <c r="PL43" s="13"/>
      <c r="PM43" s="13"/>
      <c r="PN43" s="13"/>
      <c r="PO43" s="25">
        <f>SUM(PO12:PO42)</f>
        <v>0</v>
      </c>
      <c r="PP43" s="25">
        <f t="shared" ref="PP43" si="355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356">SUM(PU12:PU42)</f>
        <v>0</v>
      </c>
      <c r="PV43" s="25">
        <f t="shared" si="356"/>
        <v>0</v>
      </c>
      <c r="PW43" s="25">
        <f t="shared" si="356"/>
        <v>0</v>
      </c>
      <c r="PX43" s="25">
        <f t="shared" si="356"/>
        <v>0</v>
      </c>
      <c r="PY43" s="25">
        <f t="shared" si="356"/>
        <v>0</v>
      </c>
      <c r="PZ43" s="25">
        <f t="shared" si="356"/>
        <v>0</v>
      </c>
      <c r="QA43" s="25">
        <f t="shared" si="356"/>
        <v>0</v>
      </c>
      <c r="QB43" s="25">
        <f t="shared" si="356"/>
        <v>0</v>
      </c>
      <c r="QC43" s="25">
        <f t="shared" si="356"/>
        <v>0</v>
      </c>
      <c r="QD43" s="25">
        <f t="shared" si="356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357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358">SUM(QP12:QP42)</f>
        <v>0</v>
      </c>
      <c r="QQ43" s="25">
        <f t="shared" si="358"/>
        <v>0</v>
      </c>
      <c r="QR43" s="25">
        <f t="shared" si="358"/>
        <v>0</v>
      </c>
      <c r="QS43" s="25">
        <f t="shared" si="358"/>
        <v>0</v>
      </c>
      <c r="QT43" s="25">
        <f t="shared" si="358"/>
        <v>0</v>
      </c>
      <c r="QU43" s="25">
        <f t="shared" si="358"/>
        <v>0</v>
      </c>
      <c r="QV43" s="25">
        <f t="shared" si="358"/>
        <v>0</v>
      </c>
      <c r="QW43" s="25">
        <f t="shared" si="358"/>
        <v>0</v>
      </c>
      <c r="QX43" s="25">
        <f t="shared" si="358"/>
        <v>0</v>
      </c>
      <c r="QY43" s="25">
        <f>SUM(QY12:QY42)</f>
        <v>0</v>
      </c>
      <c r="QZ43" s="25">
        <f>SUM(QZ12:QZ42)</f>
        <v>0</v>
      </c>
      <c r="RA43" s="25">
        <f t="shared" ref="RA43" si="359">SUM(RA12:RA42)</f>
        <v>0</v>
      </c>
      <c r="RB43" s="13"/>
      <c r="RC43" s="13"/>
      <c r="RD43" s="13"/>
      <c r="RE43" s="25">
        <f>SUM(RE12:RE42)</f>
        <v>0</v>
      </c>
      <c r="RF43" s="25">
        <f t="shared" ref="RF43" si="360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361">SUM(RK12:RK42)</f>
        <v>0</v>
      </c>
      <c r="RL43" s="25">
        <f t="shared" si="361"/>
        <v>0</v>
      </c>
      <c r="RM43" s="25">
        <f t="shared" si="361"/>
        <v>0</v>
      </c>
      <c r="RN43" s="25">
        <f t="shared" si="361"/>
        <v>0</v>
      </c>
      <c r="RO43" s="25">
        <f t="shared" si="361"/>
        <v>0</v>
      </c>
      <c r="RP43" s="25">
        <f t="shared" si="361"/>
        <v>0</v>
      </c>
      <c r="RQ43" s="25">
        <f t="shared" si="361"/>
        <v>0</v>
      </c>
      <c r="RR43" s="25">
        <f t="shared" si="361"/>
        <v>0</v>
      </c>
      <c r="RS43" s="25">
        <f t="shared" si="361"/>
        <v>0</v>
      </c>
      <c r="RT43" s="25">
        <f t="shared" si="361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362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363">SUM(SF12:SF42)</f>
        <v>0</v>
      </c>
      <c r="SG43" s="25">
        <f t="shared" si="363"/>
        <v>0</v>
      </c>
      <c r="SH43" s="25">
        <f t="shared" si="363"/>
        <v>0</v>
      </c>
      <c r="SI43" s="25">
        <f t="shared" si="363"/>
        <v>0</v>
      </c>
      <c r="SJ43" s="25">
        <f t="shared" si="363"/>
        <v>0</v>
      </c>
      <c r="SK43" s="25">
        <f t="shared" si="363"/>
        <v>0</v>
      </c>
      <c r="SL43" s="25">
        <f t="shared" si="363"/>
        <v>0</v>
      </c>
      <c r="SM43" s="25">
        <f t="shared" si="363"/>
        <v>0</v>
      </c>
      <c r="SN43" s="25">
        <f t="shared" si="363"/>
        <v>0</v>
      </c>
      <c r="SO43" s="25">
        <f>SUM(SO12:SO42)</f>
        <v>0</v>
      </c>
      <c r="SP43" s="25">
        <f>SUM(SP12:SP42)</f>
        <v>0</v>
      </c>
      <c r="SQ43" s="25">
        <f t="shared" ref="SQ43" si="364">SUM(SQ12:SQ42)</f>
        <v>0</v>
      </c>
      <c r="SR43" s="13"/>
      <c r="SS43" s="13"/>
      <c r="ST43" s="13"/>
      <c r="SU43" s="25">
        <f>SUM(SU12:SU42)</f>
        <v>0</v>
      </c>
      <c r="SV43" s="25">
        <f t="shared" ref="SV43" si="365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366">SUM(TA12:TA42)</f>
        <v>0</v>
      </c>
      <c r="TB43" s="25">
        <f t="shared" si="366"/>
        <v>0</v>
      </c>
      <c r="TC43" s="25">
        <f t="shared" si="366"/>
        <v>0</v>
      </c>
      <c r="TD43" s="25">
        <f t="shared" si="366"/>
        <v>0</v>
      </c>
      <c r="TE43" s="25">
        <f t="shared" si="366"/>
        <v>0</v>
      </c>
      <c r="TF43" s="25">
        <f t="shared" si="366"/>
        <v>0</v>
      </c>
      <c r="TG43" s="25">
        <f t="shared" si="366"/>
        <v>0</v>
      </c>
      <c r="TH43" s="25">
        <f t="shared" si="366"/>
        <v>0</v>
      </c>
      <c r="TI43" s="25">
        <f t="shared" si="366"/>
        <v>0</v>
      </c>
      <c r="TJ43" s="25">
        <f t="shared" si="366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367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368">SUM(TV12:TV42)</f>
        <v>0</v>
      </c>
      <c r="TW43" s="25">
        <f t="shared" si="368"/>
        <v>0</v>
      </c>
      <c r="TX43" s="25">
        <f t="shared" si="368"/>
        <v>0</v>
      </c>
      <c r="TY43" s="25">
        <f t="shared" si="368"/>
        <v>0</v>
      </c>
      <c r="TZ43" s="25">
        <f t="shared" si="368"/>
        <v>0</v>
      </c>
      <c r="UA43" s="25">
        <f t="shared" si="368"/>
        <v>0</v>
      </c>
      <c r="UB43" s="25">
        <f t="shared" si="368"/>
        <v>0</v>
      </c>
      <c r="UC43" s="25">
        <f t="shared" si="368"/>
        <v>0</v>
      </c>
      <c r="UD43" s="25">
        <f t="shared" si="368"/>
        <v>0</v>
      </c>
      <c r="UE43" s="25">
        <f>SUM(UE12:UE42)</f>
        <v>0</v>
      </c>
      <c r="UF43" s="25">
        <f>SUM(UF12:UF42)</f>
        <v>0</v>
      </c>
      <c r="UG43" s="25">
        <f t="shared" ref="UG43" si="369">SUM(UG12:UG42)</f>
        <v>0</v>
      </c>
      <c r="UH43" s="13"/>
      <c r="UI43" s="13"/>
      <c r="UJ43" s="13"/>
      <c r="UK43" s="25">
        <f>SUM(UK12:UK42)</f>
        <v>0</v>
      </c>
      <c r="UL43" s="25">
        <f t="shared" ref="UL43" si="370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371">SUM(UQ12:UQ42)</f>
        <v>0</v>
      </c>
      <c r="UR43" s="25">
        <f t="shared" si="371"/>
        <v>0</v>
      </c>
      <c r="US43" s="25">
        <f t="shared" si="371"/>
        <v>0</v>
      </c>
      <c r="UT43" s="25">
        <f t="shared" si="371"/>
        <v>0</v>
      </c>
      <c r="UU43" s="25">
        <f t="shared" si="371"/>
        <v>0</v>
      </c>
      <c r="UV43" s="25">
        <f t="shared" si="371"/>
        <v>0</v>
      </c>
      <c r="UW43" s="25">
        <f t="shared" si="371"/>
        <v>0</v>
      </c>
      <c r="UX43" s="25">
        <f t="shared" si="371"/>
        <v>0</v>
      </c>
      <c r="UY43" s="25">
        <f t="shared" si="371"/>
        <v>0</v>
      </c>
      <c r="UZ43" s="25">
        <f t="shared" si="371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372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373">SUM(VL12:VL42)</f>
        <v>0</v>
      </c>
      <c r="VM43" s="25">
        <f t="shared" si="373"/>
        <v>0</v>
      </c>
      <c r="VN43" s="25">
        <f t="shared" si="373"/>
        <v>0</v>
      </c>
      <c r="VO43" s="25">
        <f t="shared" si="373"/>
        <v>0</v>
      </c>
      <c r="VP43" s="25">
        <f t="shared" si="373"/>
        <v>0</v>
      </c>
      <c r="VQ43" s="25">
        <f t="shared" si="373"/>
        <v>0</v>
      </c>
      <c r="VR43" s="25">
        <f t="shared" si="373"/>
        <v>0</v>
      </c>
      <c r="VS43" s="25">
        <f t="shared" si="373"/>
        <v>0</v>
      </c>
      <c r="VT43" s="25">
        <f t="shared" si="373"/>
        <v>0</v>
      </c>
      <c r="VU43" s="25">
        <f>SUM(VU12:VU42)</f>
        <v>0</v>
      </c>
      <c r="VV43" s="25">
        <f>SUM(VV12:VV42)</f>
        <v>0</v>
      </c>
      <c r="VW43" s="25">
        <f t="shared" ref="VW43" si="374">SUM(VW12:VW42)</f>
        <v>0</v>
      </c>
      <c r="VX43" s="25">
        <f>SUM(VX12:VX42)</f>
        <v>0</v>
      </c>
      <c r="VY43" s="25">
        <f>SUM(VY12:VY42)</f>
        <v>0</v>
      </c>
      <c r="VZ43" s="25">
        <f>SUM(VZ12:VZ42)</f>
        <v>0</v>
      </c>
    </row>
    <row r="44" spans="1:598" ht="13.8" thickBot="1" x14ac:dyDescent="0.35"/>
    <row r="45" spans="1:598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Y45" s="27"/>
    </row>
    <row r="46" spans="1:598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Y46" s="27"/>
    </row>
    <row r="47" spans="1:598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Y47" s="27"/>
    </row>
    <row r="48" spans="1:598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  <c r="SR48" s="61"/>
      <c r="SS48" s="62"/>
      <c r="ST48" s="76"/>
      <c r="SU48" s="27"/>
      <c r="TQ48" s="27"/>
      <c r="TR48" s="27"/>
      <c r="TS48" s="27"/>
      <c r="UH48" s="61"/>
      <c r="UI48" s="62"/>
      <c r="UJ48" s="76"/>
      <c r="UK48" s="27"/>
      <c r="VG48" s="27"/>
      <c r="VH48" s="27"/>
      <c r="VI48" s="27"/>
    </row>
    <row r="49" spans="1:594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</row>
    <row r="50" spans="1:594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</f>
        <v>0</v>
      </c>
      <c r="G50" s="31">
        <f>Q43+AF43-AN43+BG43+BV43-CD43+CW43+DL43-DT43+EM43+FB43-FJ43+GC43+GR43-GZ43+HS43+IH43-IP43+JI43-JX43+KY43+LN43-LV43+MO43+NO43-NL43+OE43+OT43-PB43+PU43-QJ43-QR43+RK43-RZ43+TA43+TP43-TX43+UQ43+VF43-VN43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</row>
    <row r="51" spans="1:594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</f>
        <v>0</v>
      </c>
      <c r="G51" s="31">
        <f>S43-AP43+BI43-CF43+CY43-DV43+EO43-FL43+GE43-HB43+HU43-IR43+JK43-KH43+LA43-LX43+MQ43-NN43+OG43-PD43+PW43-QT43+RM43-SJ43+TC43-TZ43+US43-VP43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</row>
    <row r="52" spans="1:594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</f>
        <v>0</v>
      </c>
      <c r="G52" s="31">
        <f>O43-AL43+BE43-CB43+CU43-DR43+EK43-FH43+GA43-GX43+HQ43-IN43+JG43-KD43+KW43-LT43+MM43-NJ43+OC43-OZ43-PS43-QP43+RI43-SF43+SY43-TV43+UO43-VL43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</row>
    <row r="53" spans="1:594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</row>
    <row r="54" spans="1:594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</f>
        <v>0</v>
      </c>
      <c r="I54" s="32">
        <f>Z43-AW43+BP43-CM43+DF43-EC43+EV43-FS43+GL43-HI43+IB43-IY43+JR43-KO43+LH43-ME43+MX43-NU43+ON43-PK43+QD43-RA43+RT43-SQ43+TJ43-UG43+UZ43-VW43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  <c r="SR54" s="61"/>
      <c r="SS54" s="62"/>
      <c r="ST54" s="46"/>
      <c r="SU54" s="46"/>
      <c r="SV54" s="76"/>
      <c r="SW54" s="76"/>
      <c r="SX54" s="76"/>
      <c r="SY54" s="76"/>
      <c r="TT54" s="76"/>
      <c r="TU54" s="76"/>
      <c r="TV54" s="76"/>
      <c r="UH54" s="61"/>
      <c r="UI54" s="62"/>
      <c r="UJ54" s="46"/>
      <c r="UK54" s="46"/>
      <c r="UL54" s="76"/>
      <c r="UM54" s="76"/>
      <c r="UN54" s="76"/>
      <c r="UO54" s="76"/>
      <c r="VJ54" s="76"/>
      <c r="VK54" s="76"/>
      <c r="VL54" s="76"/>
    </row>
    <row r="55" spans="1:594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</row>
    <row r="56" spans="1:594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</row>
    <row r="57" spans="1:594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</row>
    <row r="58" spans="1:594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</row>
    <row r="59" spans="1:594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</row>
    <row r="60" spans="1:594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</row>
    <row r="61" spans="1:594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</row>
    <row r="62" spans="1:594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</row>
    <row r="65" spans="3:556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</row>
    <row r="66" spans="3:556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</row>
    <row r="606" spans="600:600" x14ac:dyDescent="0.3">
      <c r="WB606" s="3">
        <v>244102.39999999999</v>
      </c>
    </row>
    <row r="607" spans="600:600" x14ac:dyDescent="0.3">
      <c r="WB607" s="3">
        <v>973014.35</v>
      </c>
    </row>
    <row r="609" spans="600:600" x14ac:dyDescent="0.3">
      <c r="WB609" s="3">
        <v>958007.35</v>
      </c>
    </row>
    <row r="612" spans="600:600" x14ac:dyDescent="0.3">
      <c r="WB612" s="3">
        <v>563860.19999999995</v>
      </c>
    </row>
    <row r="614" spans="600:600" x14ac:dyDescent="0.3">
      <c r="WB614" s="3">
        <v>451945.35</v>
      </c>
    </row>
    <row r="615" spans="600:600" x14ac:dyDescent="0.3">
      <c r="WB615" s="3">
        <v>410841.59999999998</v>
      </c>
    </row>
    <row r="616" spans="600:600" x14ac:dyDescent="0.3">
      <c r="WB616" s="3">
        <v>595228.19999999995</v>
      </c>
    </row>
    <row r="618" spans="600:600" x14ac:dyDescent="0.3">
      <c r="WB618" s="3">
        <v>630042.5</v>
      </c>
    </row>
    <row r="620" spans="600:600" x14ac:dyDescent="0.3">
      <c r="WB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35">
    <mergeCell ref="SS65:ST65"/>
    <mergeCell ref="UH9:UZ9"/>
    <mergeCell ref="VA9:VF9"/>
    <mergeCell ref="VG9:VW9"/>
    <mergeCell ref="UH10:UZ10"/>
    <mergeCell ref="VA10:VF10"/>
    <mergeCell ref="UH45:UH46"/>
    <mergeCell ref="UI45:UI46"/>
    <mergeCell ref="UI65:UJ65"/>
    <mergeCell ref="SR9:TJ9"/>
    <mergeCell ref="TK9:TP9"/>
    <mergeCell ref="TQ9:UG9"/>
    <mergeCell ref="JA65:JB65"/>
    <mergeCell ref="KQ65:KR65"/>
    <mergeCell ref="MG65:MH65"/>
    <mergeCell ref="NW65:NX65"/>
    <mergeCell ref="PM65:PN65"/>
    <mergeCell ref="RC65:RD65"/>
    <mergeCell ref="I65:J65"/>
    <mergeCell ref="AY65:AZ65"/>
    <mergeCell ref="CO65:CP65"/>
    <mergeCell ref="EE65:EF65"/>
    <mergeCell ref="FU65:FV65"/>
    <mergeCell ref="HK65:HL65"/>
    <mergeCell ref="A55:E55"/>
    <mergeCell ref="A56:E56"/>
    <mergeCell ref="A57:E57"/>
    <mergeCell ref="A58:E58"/>
    <mergeCell ref="A59:E59"/>
    <mergeCell ref="A60:C60"/>
    <mergeCell ref="A49:E49"/>
    <mergeCell ref="A50:E50"/>
    <mergeCell ref="A51:E51"/>
    <mergeCell ref="A52:E52"/>
    <mergeCell ref="A53:E53"/>
    <mergeCell ref="A54:E54"/>
    <mergeCell ref="SR45:SR46"/>
    <mergeCell ref="SS45:SS46"/>
    <mergeCell ref="A47:E47"/>
    <mergeCell ref="A48:E48"/>
    <mergeCell ref="MF45:MF46"/>
    <mergeCell ref="MG45:MG46"/>
    <mergeCell ref="NV45:NV46"/>
    <mergeCell ref="NW45:NW46"/>
    <mergeCell ref="PL45:PL46"/>
    <mergeCell ref="PM45:PM46"/>
    <mergeCell ref="HJ45:HJ46"/>
    <mergeCell ref="HK45:HK46"/>
    <mergeCell ref="IZ45:IZ46"/>
    <mergeCell ref="JA45:JA46"/>
    <mergeCell ref="KP45:KP46"/>
    <mergeCell ref="KQ45:KQ46"/>
    <mergeCell ref="CN45:CN46"/>
    <mergeCell ref="CO45:CO46"/>
    <mergeCell ref="ED45:ED46"/>
    <mergeCell ref="EE45:EE46"/>
    <mergeCell ref="FT45:FT46"/>
    <mergeCell ref="FU45:FU46"/>
    <mergeCell ref="QE10:QJ10"/>
    <mergeCell ref="RB10:RT10"/>
    <mergeCell ref="IC10:IH10"/>
    <mergeCell ref="IZ10:JR10"/>
    <mergeCell ref="JS10:JX10"/>
    <mergeCell ref="KP10:LH10"/>
    <mergeCell ref="LI10:LN10"/>
    <mergeCell ref="MF10:MX10"/>
    <mergeCell ref="RB45:RB46"/>
    <mergeCell ref="RC45:RC46"/>
    <mergeCell ref="A45:E46"/>
    <mergeCell ref="F45:F46"/>
    <mergeCell ref="G45:G46"/>
    <mergeCell ref="H45:H46"/>
    <mergeCell ref="I45:I46"/>
    <mergeCell ref="AX45:AX46"/>
    <mergeCell ref="AY45:AY46"/>
    <mergeCell ref="MY10:ND10"/>
    <mergeCell ref="NV10:ON10"/>
    <mergeCell ref="DG10:DL10"/>
    <mergeCell ref="ED10:EV10"/>
    <mergeCell ref="B10:D10"/>
    <mergeCell ref="E10:G10"/>
    <mergeCell ref="H10:Z10"/>
    <mergeCell ref="AA10:AF10"/>
    <mergeCell ref="AX10:BP10"/>
    <mergeCell ref="BQ10:BV10"/>
    <mergeCell ref="CN10:DF10"/>
    <mergeCell ref="EW10:FB10"/>
    <mergeCell ref="RU10:RZ10"/>
    <mergeCell ref="SR10:TJ10"/>
    <mergeCell ref="TK10:TP10"/>
    <mergeCell ref="OO10:OT10"/>
    <mergeCell ref="FT9:GL9"/>
    <mergeCell ref="GM9:GR9"/>
    <mergeCell ref="GS9:HI9"/>
    <mergeCell ref="HJ9:IB9"/>
    <mergeCell ref="IC9:IH9"/>
    <mergeCell ref="II9:IY9"/>
    <mergeCell ref="FT10:GL10"/>
    <mergeCell ref="GM10:GR10"/>
    <mergeCell ref="HJ10:IB10"/>
    <mergeCell ref="PL9:QD9"/>
    <mergeCell ref="QE9:QJ9"/>
    <mergeCell ref="QK9:RA9"/>
    <mergeCell ref="RB9:RT9"/>
    <mergeCell ref="RU9:RZ9"/>
    <mergeCell ref="SA9:SQ9"/>
    <mergeCell ref="MF9:MX9"/>
    <mergeCell ref="MY9:ND9"/>
    <mergeCell ref="NE9:NU9"/>
    <mergeCell ref="NV9:ON9"/>
    <mergeCell ref="PL10:QD10"/>
    <mergeCell ref="CN9:DF9"/>
    <mergeCell ref="DG9:DL9"/>
    <mergeCell ref="DM9:EC9"/>
    <mergeCell ref="ED9:EV9"/>
    <mergeCell ref="EW9:FB9"/>
    <mergeCell ref="FC9:FS9"/>
    <mergeCell ref="A6:VY6"/>
    <mergeCell ref="A7:VY7"/>
    <mergeCell ref="B9:D9"/>
    <mergeCell ref="E9:G9"/>
    <mergeCell ref="H9:Z9"/>
    <mergeCell ref="AA9:AF9"/>
    <mergeCell ref="AG9:AW9"/>
    <mergeCell ref="AX9:BP9"/>
    <mergeCell ref="BQ9:BV9"/>
    <mergeCell ref="BW9:CM9"/>
    <mergeCell ref="OO9:OT9"/>
    <mergeCell ref="OU9:PK9"/>
    <mergeCell ref="IZ9:JR9"/>
    <mergeCell ref="JS9:JX9"/>
    <mergeCell ref="JY9:KO9"/>
    <mergeCell ref="KP9:LH9"/>
    <mergeCell ref="LI9:LN9"/>
    <mergeCell ref="LO9:ME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6D0D-6F46-48FB-AB59-00BC3B913E09}">
  <dimension ref="A1:XU665"/>
  <sheetViews>
    <sheetView topLeftCell="A37" workbookViewId="0">
      <selection activeCell="A37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9" style="3" customWidth="1"/>
    <col min="639" max="639" width="18.88671875" style="3" customWidth="1"/>
    <col min="640" max="640" width="14.109375" style="3" customWidth="1"/>
    <col min="641" max="641" width="5" style="3" customWidth="1"/>
    <col min="642" max="642" width="11.44140625" style="3"/>
    <col min="643" max="643" width="20.109375" style="3" customWidth="1"/>
    <col min="644" max="16384" width="11.44140625" style="3"/>
  </cols>
  <sheetData>
    <row r="1" spans="1:645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75"/>
      <c r="SV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J1" s="75"/>
      <c r="UK1" s="75"/>
      <c r="UL1" s="75"/>
      <c r="UM1" s="75"/>
      <c r="UN1" s="75"/>
      <c r="UO1" s="75"/>
      <c r="UP1" s="75"/>
      <c r="UQ1" s="75"/>
      <c r="UR1" s="75"/>
      <c r="US1" s="75"/>
      <c r="UT1" s="75"/>
      <c r="UU1" s="75"/>
      <c r="UV1" s="75"/>
      <c r="UW1" s="75"/>
      <c r="UX1" s="75"/>
      <c r="UY1" s="75"/>
      <c r="UZ1" s="75"/>
      <c r="VA1" s="75"/>
      <c r="VB1" s="75"/>
      <c r="VC1" s="75"/>
      <c r="VD1" s="75"/>
      <c r="VE1" s="75"/>
      <c r="VF1" s="75"/>
      <c r="VG1" s="75"/>
      <c r="VH1" s="75"/>
      <c r="VI1" s="75"/>
      <c r="VJ1" s="75"/>
      <c r="VK1" s="75"/>
      <c r="VL1" s="75"/>
      <c r="VM1" s="75"/>
      <c r="VN1" s="75"/>
      <c r="VO1" s="75"/>
      <c r="VP1" s="75"/>
      <c r="VQ1" s="75"/>
      <c r="VR1" s="75"/>
      <c r="VS1" s="75"/>
      <c r="VT1" s="75"/>
      <c r="VU1" s="75"/>
      <c r="VV1" s="75"/>
      <c r="VW1" s="75"/>
      <c r="VX1" s="75"/>
      <c r="VY1" s="75"/>
      <c r="VZ1" s="75"/>
      <c r="WA1" s="75"/>
      <c r="WB1" s="75"/>
      <c r="WC1" s="75"/>
      <c r="WD1" s="75"/>
      <c r="WE1" s="75"/>
      <c r="WF1" s="75"/>
      <c r="WG1" s="75"/>
      <c r="WH1" s="75"/>
      <c r="WI1" s="75"/>
      <c r="WJ1" s="75"/>
      <c r="WK1" s="75"/>
      <c r="WL1" s="75"/>
      <c r="WM1" s="75"/>
      <c r="WN1" s="75"/>
      <c r="WO1" s="75"/>
      <c r="WP1" s="75"/>
      <c r="WQ1" s="75"/>
      <c r="WR1" s="75"/>
      <c r="WS1" s="75"/>
      <c r="WT1" s="75"/>
      <c r="WU1" s="75"/>
      <c r="WV1" s="75"/>
      <c r="WW1" s="75"/>
      <c r="WX1" s="75"/>
      <c r="WY1" s="75"/>
      <c r="WZ1" s="75"/>
      <c r="XA1" s="75"/>
      <c r="XB1" s="75"/>
      <c r="XC1" s="75"/>
      <c r="XD1" s="75"/>
      <c r="XE1" s="75"/>
      <c r="XF1" s="75"/>
      <c r="XG1" s="75"/>
      <c r="XH1" s="75"/>
      <c r="XI1" s="75"/>
      <c r="XJ1" s="75"/>
      <c r="XK1" s="75"/>
      <c r="XL1" s="75"/>
      <c r="XM1" s="75"/>
      <c r="XN1" s="75"/>
      <c r="XO1" s="75"/>
      <c r="XP1" s="75"/>
      <c r="XQ1" s="3"/>
      <c r="XR1" s="3"/>
      <c r="XS1" s="3"/>
      <c r="XT1" s="3"/>
      <c r="XU1" s="3"/>
    </row>
    <row r="2" spans="1:645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75"/>
      <c r="TR2" s="75"/>
      <c r="TS2" s="7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75"/>
      <c r="UG2" s="75"/>
      <c r="UH2" s="75"/>
      <c r="UI2" s="75"/>
      <c r="UJ2" s="7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75"/>
      <c r="VH2" s="75"/>
      <c r="VI2" s="7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75"/>
      <c r="VW2" s="75"/>
      <c r="VX2" s="75"/>
      <c r="VY2" s="75"/>
      <c r="VZ2" s="7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75"/>
      <c r="WX2" s="75"/>
      <c r="WY2" s="7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75"/>
      <c r="XM2" s="75"/>
      <c r="XN2" s="75"/>
      <c r="XO2" s="75"/>
      <c r="XP2" s="75"/>
      <c r="XQ2" s="3"/>
      <c r="XR2" s="3"/>
      <c r="XS2" s="3"/>
      <c r="XT2" s="3"/>
      <c r="XU2" s="3"/>
    </row>
    <row r="3" spans="1:645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3"/>
      <c r="XR3" s="3"/>
      <c r="XS3" s="3"/>
      <c r="XT3" s="3"/>
      <c r="XU3" s="3"/>
    </row>
    <row r="4" spans="1:645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5"/>
      <c r="TY4" s="75"/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5"/>
      <c r="UN4" s="75"/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5"/>
      <c r="VC4" s="75"/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5"/>
      <c r="VR4" s="75"/>
      <c r="VS4" s="75"/>
      <c r="VT4" s="75"/>
      <c r="VU4" s="75"/>
      <c r="VV4" s="75"/>
      <c r="VW4" s="75"/>
      <c r="VX4" s="75"/>
      <c r="VY4" s="75"/>
      <c r="VZ4" s="75"/>
      <c r="WA4" s="75"/>
      <c r="WB4" s="75"/>
      <c r="WC4" s="75"/>
      <c r="WD4" s="75"/>
      <c r="WE4" s="75"/>
      <c r="WF4" s="75"/>
      <c r="WG4" s="75"/>
      <c r="WH4" s="75"/>
      <c r="WI4" s="75"/>
      <c r="WJ4" s="75"/>
      <c r="WK4" s="75"/>
      <c r="WL4" s="75"/>
      <c r="WM4" s="75"/>
      <c r="WN4" s="75"/>
      <c r="WO4" s="75"/>
      <c r="WP4" s="75"/>
      <c r="WQ4" s="75"/>
      <c r="WR4" s="75"/>
      <c r="WS4" s="75"/>
      <c r="WT4" s="75"/>
      <c r="WU4" s="75"/>
      <c r="WV4" s="75"/>
      <c r="WW4" s="75"/>
      <c r="WX4" s="75"/>
      <c r="WY4" s="75"/>
      <c r="WZ4" s="75"/>
      <c r="XA4" s="75"/>
      <c r="XB4" s="75"/>
      <c r="XC4" s="75"/>
      <c r="XD4" s="75"/>
      <c r="XE4" s="75"/>
      <c r="XF4" s="75"/>
      <c r="XG4" s="75"/>
      <c r="XH4" s="75"/>
      <c r="XI4" s="75"/>
      <c r="XJ4" s="75"/>
      <c r="XK4" s="75"/>
      <c r="XL4" s="75"/>
      <c r="XM4" s="75"/>
      <c r="XN4" s="75"/>
      <c r="XO4" s="75"/>
      <c r="XP4" s="75"/>
      <c r="XQ4" s="3"/>
      <c r="XR4" s="3"/>
      <c r="XS4" s="3"/>
      <c r="XT4" s="3"/>
      <c r="XU4" s="3"/>
    </row>
    <row r="5" spans="1:645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41"/>
      <c r="SY5" s="75"/>
      <c r="SZ5" s="75"/>
      <c r="TA5" s="75"/>
      <c r="TB5" s="75"/>
      <c r="TC5" s="75"/>
      <c r="TD5" s="75"/>
      <c r="TE5" s="75"/>
      <c r="TF5" s="75"/>
      <c r="TG5" s="75"/>
      <c r="TH5" s="75"/>
      <c r="TI5" s="75"/>
      <c r="TJ5" s="75"/>
      <c r="TK5" s="75"/>
      <c r="TL5" s="75"/>
      <c r="TM5" s="75"/>
      <c r="TN5" s="75"/>
      <c r="TO5" s="75"/>
      <c r="TP5" s="75"/>
      <c r="TQ5" s="75"/>
      <c r="TR5" s="75"/>
      <c r="TS5" s="75"/>
      <c r="TT5" s="75"/>
      <c r="TU5" s="75"/>
      <c r="TV5" s="75"/>
      <c r="TW5" s="75"/>
      <c r="TX5" s="75"/>
      <c r="TY5" s="75"/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75"/>
      <c r="UL5" s="75"/>
      <c r="UM5" s="75"/>
      <c r="UN5" s="41"/>
      <c r="UO5" s="75"/>
      <c r="UP5" s="75"/>
      <c r="UQ5" s="75"/>
      <c r="UR5" s="75"/>
      <c r="US5" s="75"/>
      <c r="UT5" s="75"/>
      <c r="UU5" s="75"/>
      <c r="UV5" s="75"/>
      <c r="UW5" s="75"/>
      <c r="UX5" s="75"/>
      <c r="UY5" s="75"/>
      <c r="UZ5" s="75"/>
      <c r="VA5" s="75"/>
      <c r="VB5" s="75"/>
      <c r="VC5" s="75"/>
      <c r="VD5" s="75"/>
      <c r="VE5" s="75"/>
      <c r="VF5" s="75"/>
      <c r="VG5" s="75"/>
      <c r="VH5" s="75"/>
      <c r="VI5" s="75"/>
      <c r="VJ5" s="75"/>
      <c r="VK5" s="75"/>
      <c r="VL5" s="75"/>
      <c r="VM5" s="75"/>
      <c r="VN5" s="75"/>
      <c r="VO5" s="75"/>
      <c r="VP5" s="75"/>
      <c r="VQ5" s="75"/>
      <c r="VR5" s="75"/>
      <c r="VS5" s="75"/>
      <c r="VT5" s="75"/>
      <c r="VU5" s="75"/>
      <c r="VV5" s="75"/>
      <c r="VW5" s="75"/>
      <c r="VX5" s="75"/>
      <c r="VY5" s="75"/>
      <c r="VZ5" s="75"/>
      <c r="WA5" s="75"/>
      <c r="WB5" s="75"/>
      <c r="WC5" s="75"/>
      <c r="WD5" s="41"/>
      <c r="WE5" s="75"/>
      <c r="WF5" s="75"/>
      <c r="WG5" s="75"/>
      <c r="WH5" s="75"/>
      <c r="WI5" s="75"/>
      <c r="WJ5" s="75"/>
      <c r="WK5" s="75"/>
      <c r="WL5" s="75"/>
      <c r="WM5" s="75"/>
      <c r="WN5" s="75"/>
      <c r="WO5" s="75"/>
      <c r="WP5" s="75"/>
      <c r="WQ5" s="75"/>
      <c r="WR5" s="75"/>
      <c r="WS5" s="75"/>
      <c r="WT5" s="75"/>
      <c r="WU5" s="75"/>
      <c r="WV5" s="75"/>
      <c r="WW5" s="75"/>
      <c r="WX5" s="75"/>
      <c r="WY5" s="75"/>
      <c r="WZ5" s="75"/>
      <c r="XA5" s="75"/>
      <c r="XB5" s="75"/>
      <c r="XC5" s="75"/>
      <c r="XD5" s="75"/>
      <c r="XE5" s="75"/>
      <c r="XF5" s="75"/>
      <c r="XG5" s="75"/>
      <c r="XH5" s="75"/>
      <c r="XI5" s="75"/>
      <c r="XJ5" s="75"/>
      <c r="XK5" s="75"/>
      <c r="XL5" s="75"/>
      <c r="XM5" s="75"/>
      <c r="XN5" s="75"/>
      <c r="XO5" s="75"/>
      <c r="XP5" s="75"/>
      <c r="XQ5" s="3"/>
      <c r="XR5" s="3"/>
      <c r="XS5" s="3"/>
      <c r="XT5" s="3"/>
      <c r="XU5" s="3"/>
    </row>
    <row r="6" spans="1:645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77"/>
      <c r="XQ6" s="3"/>
      <c r="XR6" s="3"/>
      <c r="XS6" s="3"/>
      <c r="XT6" s="3"/>
      <c r="XU6" s="3"/>
    </row>
    <row r="7" spans="1:645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78"/>
      <c r="XQ7" s="3"/>
      <c r="XR7" s="3"/>
      <c r="XS7" s="3"/>
      <c r="XT7" s="3"/>
      <c r="XU7" s="3"/>
    </row>
    <row r="8" spans="1:645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9"/>
      <c r="XP8" s="9"/>
    </row>
    <row r="9" spans="1:645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"/>
      <c r="XO9" s="9"/>
      <c r="XP9" s="9"/>
    </row>
    <row r="10" spans="1:645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"/>
      <c r="XO10" s="9"/>
      <c r="XP10" s="9"/>
    </row>
    <row r="11" spans="1:645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8" t="s">
        <v>40</v>
      </c>
      <c r="XO11" s="18" t="s">
        <v>41</v>
      </c>
      <c r="XP11" s="18" t="s">
        <v>42</v>
      </c>
    </row>
    <row r="12" spans="1:645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4">
        <f t="shared" ref="XN12:XN42" si="17">+M12+AD12-AJ12+BC12+BT12-BY12+CS12+DJ12-DP12+EI12+EZ12-FF12+FY12+GP12-GV12+HO12+IF12-IL12+JE12+JV12-KB12+KU12+LL12-LR12+MK12+NB12-NH12+OA12+OR12-OX12+PQ12+QH12-QN12+RG12+RX12-SD12+SW12+TN12-TT12+UM12+VD12-VJ12+WC12+WT12-WZ12</f>
        <v>0</v>
      </c>
      <c r="XO12" s="24">
        <f t="shared" ref="XO12:XO42" si="18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</f>
        <v>0</v>
      </c>
      <c r="XP12" s="24">
        <f>Z12-AW12+BP12-CM12+DF12-EC12+EV12-FS12+GL12-HI12+IB12-IY12+JR12-KO12+LH12-ME12+MX12-NU12+ON12-PK12+QD12-RA12+RT12-SQ12+TJ12-UG12+UZ12+WP12-XM12</f>
        <v>0</v>
      </c>
    </row>
    <row r="13" spans="1:645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19">M13</f>
        <v>0</v>
      </c>
      <c r="M13" s="21">
        <f t="shared" ref="M13:M42" si="20">K13-N13-O13-P13-Q13-R13-S13-T13-Z13</f>
        <v>0</v>
      </c>
      <c r="N13" s="21">
        <v>0</v>
      </c>
      <c r="O13" s="21">
        <f t="shared" ref="O13:O42" si="21">N13*8%</f>
        <v>0</v>
      </c>
      <c r="P13" s="21">
        <v>0</v>
      </c>
      <c r="Q13" s="21">
        <f t="shared" ref="Q13:Q42" si="22">P13*16%</f>
        <v>0</v>
      </c>
      <c r="R13" s="21">
        <v>0</v>
      </c>
      <c r="S13" s="21">
        <f t="shared" ref="S13:S42" si="23">R13*31%</f>
        <v>0</v>
      </c>
      <c r="T13" s="21">
        <v>0</v>
      </c>
      <c r="U13" s="21">
        <f t="shared" ref="U13:U42" si="24">T13*0%</f>
        <v>0</v>
      </c>
      <c r="V13" s="21">
        <v>0</v>
      </c>
      <c r="W13" s="21">
        <f t="shared" ref="W13:W42" si="25">V13*0%</f>
        <v>0</v>
      </c>
      <c r="X13" s="21">
        <f t="shared" ref="X13:X42" si="26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7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8">+AI13-AK13-AL13-AM13-AN13-AO13-AP13-AQ13-AR13-AW13</f>
        <v>0</v>
      </c>
      <c r="AK13" s="21">
        <v>0</v>
      </c>
      <c r="AL13" s="21">
        <f t="shared" ref="AL13:AL42" si="29">AK13*8%</f>
        <v>0</v>
      </c>
      <c r="AM13" s="21">
        <v>0</v>
      </c>
      <c r="AN13" s="21">
        <f t="shared" ref="AN13:AN42" si="30">AM13*16%</f>
        <v>0</v>
      </c>
      <c r="AO13" s="21">
        <v>0</v>
      </c>
      <c r="AP13" s="21">
        <f t="shared" ref="AP13:AP42" si="31">AO13*31%</f>
        <v>0</v>
      </c>
      <c r="AQ13" s="21">
        <v>0</v>
      </c>
      <c r="AR13" s="21">
        <f t="shared" ref="AR13:AR42" si="32">AQ13*0%</f>
        <v>0</v>
      </c>
      <c r="AS13" s="21">
        <v>0</v>
      </c>
      <c r="AT13" s="21">
        <f t="shared" ref="AT13:AT42" si="33">AS13*0%</f>
        <v>0</v>
      </c>
      <c r="AU13" s="21">
        <f t="shared" ref="AU13:AU42" si="34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5">BC13</f>
        <v>0</v>
      </c>
      <c r="BC13" s="21">
        <f t="shared" ref="BC13:BC42" si="36">BA13-BD13-BE13-BF13-BG13-BH13-BI13-BJ13-BP13</f>
        <v>0</v>
      </c>
      <c r="BD13" s="21">
        <v>0</v>
      </c>
      <c r="BE13" s="21">
        <f t="shared" ref="BE13:BE42" si="37">BD13*8%</f>
        <v>0</v>
      </c>
      <c r="BF13" s="21">
        <v>0</v>
      </c>
      <c r="BG13" s="21">
        <f t="shared" ref="BG13:BG42" si="38">BF13*16%</f>
        <v>0</v>
      </c>
      <c r="BH13" s="21">
        <v>0</v>
      </c>
      <c r="BI13" s="21">
        <f t="shared" ref="BI13:BI42" si="39">BH13*31%</f>
        <v>0</v>
      </c>
      <c r="BJ13" s="21">
        <v>0</v>
      </c>
      <c r="BK13" s="21">
        <f t="shared" ref="BK13:BK42" si="40">BJ13*0%</f>
        <v>0</v>
      </c>
      <c r="BL13" s="21">
        <v>0</v>
      </c>
      <c r="BM13" s="21">
        <f t="shared" ref="BM13:BM42" si="41">BL13*0%</f>
        <v>0</v>
      </c>
      <c r="BN13" s="21">
        <f t="shared" ref="BN13:BN17" si="42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3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4">+BY13-CA13-CB13-CC13-CD13-CE13-CF13-CG13-CH13-CM13</f>
        <v>0</v>
      </c>
      <c r="CA13" s="21">
        <v>0</v>
      </c>
      <c r="CB13" s="21">
        <f t="shared" ref="CB13:CB42" si="45">CA13*8%</f>
        <v>0</v>
      </c>
      <c r="CC13" s="21">
        <v>0</v>
      </c>
      <c r="CD13" s="21">
        <f t="shared" ref="CD13:CD42" si="46">CC13*16%</f>
        <v>0</v>
      </c>
      <c r="CE13" s="21">
        <v>0</v>
      </c>
      <c r="CF13" s="21">
        <f t="shared" ref="CF13:CF42" si="47">CE13*31%</f>
        <v>0</v>
      </c>
      <c r="CG13" s="21">
        <v>0</v>
      </c>
      <c r="CH13" s="21">
        <f t="shared" ref="CH13:CH42" si="48">CG13*0%</f>
        <v>0</v>
      </c>
      <c r="CI13" s="21">
        <v>0</v>
      </c>
      <c r="CJ13" s="21">
        <f t="shared" ref="CJ13:CJ42" si="49">CI13*0%</f>
        <v>0</v>
      </c>
      <c r="CK13" s="21">
        <f t="shared" ref="CK13:CK42" si="50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1">CS13</f>
        <v>0</v>
      </c>
      <c r="CS13" s="21">
        <f t="shared" ref="CS13:CS42" si="52">CQ13-CT13-CU13-CV13-CW13-CX13-CY13-CZ13-DF13</f>
        <v>0</v>
      </c>
      <c r="CT13" s="21">
        <v>0</v>
      </c>
      <c r="CU13" s="21">
        <f t="shared" ref="CU13:CU42" si="53">CT13*8%</f>
        <v>0</v>
      </c>
      <c r="CV13" s="21">
        <v>0</v>
      </c>
      <c r="CW13" s="21">
        <f t="shared" ref="CW13:CW42" si="54">CV13*16%</f>
        <v>0</v>
      </c>
      <c r="CX13" s="21">
        <v>0</v>
      </c>
      <c r="CY13" s="21">
        <f t="shared" ref="CY13:CY42" si="55">CX13*31%</f>
        <v>0</v>
      </c>
      <c r="CZ13" s="21">
        <v>0</v>
      </c>
      <c r="DA13" s="21">
        <f t="shared" ref="DA13:DA42" si="56">CZ13*0%</f>
        <v>0</v>
      </c>
      <c r="DB13" s="21">
        <v>0</v>
      </c>
      <c r="DC13" s="21">
        <f t="shared" ref="DC13:DC42" si="57">DB13*0%</f>
        <v>0</v>
      </c>
      <c r="DD13" s="21">
        <f t="shared" ref="DD13:DD17" si="58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59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0">DQ13*8%</f>
        <v>0</v>
      </c>
      <c r="DS13" s="21">
        <v>0</v>
      </c>
      <c r="DT13" s="21">
        <f t="shared" ref="DT13:DT42" si="61">DS13*16%</f>
        <v>0</v>
      </c>
      <c r="DU13" s="21">
        <v>0</v>
      </c>
      <c r="DV13" s="21">
        <f t="shared" ref="DV13:DV42" si="62">DU13*31%</f>
        <v>0</v>
      </c>
      <c r="DW13" s="21">
        <v>0</v>
      </c>
      <c r="DX13" s="21">
        <f t="shared" ref="DX13:DX42" si="63">DW13*0%</f>
        <v>0</v>
      </c>
      <c r="DY13" s="21">
        <v>0</v>
      </c>
      <c r="DZ13" s="21">
        <f t="shared" ref="DZ13:DZ42" si="64">DY13*0%</f>
        <v>0</v>
      </c>
      <c r="EA13" s="21">
        <f t="shared" ref="EA13:EA42" si="65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6">EI13</f>
        <v>0</v>
      </c>
      <c r="EI13" s="21">
        <f t="shared" ref="EI13:EI42" si="67">EG13-EJ13-EK13-EL13-EM13-EN13-EO13-EP13-EV13</f>
        <v>0</v>
      </c>
      <c r="EJ13" s="21">
        <v>0</v>
      </c>
      <c r="EK13" s="21">
        <f t="shared" ref="EK13:EK42" si="68">EJ13*8%</f>
        <v>0</v>
      </c>
      <c r="EL13" s="21">
        <v>0</v>
      </c>
      <c r="EM13" s="21">
        <f t="shared" ref="EM13:EM42" si="69">EL13*16%</f>
        <v>0</v>
      </c>
      <c r="EN13" s="21">
        <v>0</v>
      </c>
      <c r="EO13" s="21">
        <f t="shared" ref="EO13:EO42" si="70">EN13*31%</f>
        <v>0</v>
      </c>
      <c r="EP13" s="21">
        <v>0</v>
      </c>
      <c r="EQ13" s="21">
        <f t="shared" ref="EQ13:EQ42" si="71">EP13*0%</f>
        <v>0</v>
      </c>
      <c r="ER13" s="21">
        <v>0</v>
      </c>
      <c r="ES13" s="21">
        <f t="shared" ref="ES13:ES42" si="72">ER13*0%</f>
        <v>0</v>
      </c>
      <c r="ET13" s="21">
        <f t="shared" ref="ET13:ET17" si="73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4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5">+FE13-FG13-FH13-FI13-FJ13-FK13-FL13-FM13-FN13-FS13</f>
        <v>0</v>
      </c>
      <c r="FG13" s="21">
        <v>0</v>
      </c>
      <c r="FH13" s="21">
        <f t="shared" ref="FH13:FH42" si="76">FG13*8%</f>
        <v>0</v>
      </c>
      <c r="FI13" s="21">
        <v>0</v>
      </c>
      <c r="FJ13" s="21">
        <f t="shared" ref="FJ13:FJ42" si="77">FI13*16%</f>
        <v>0</v>
      </c>
      <c r="FK13" s="21">
        <v>0</v>
      </c>
      <c r="FL13" s="21">
        <f t="shared" ref="FL13:FL42" si="78">FK13*31%</f>
        <v>0</v>
      </c>
      <c r="FM13" s="21">
        <v>0</v>
      </c>
      <c r="FN13" s="21">
        <f t="shared" ref="FN13:FN42" si="79">FM13*0%</f>
        <v>0</v>
      </c>
      <c r="FO13" s="21">
        <v>0</v>
      </c>
      <c r="FP13" s="21">
        <f t="shared" ref="FP13:FP42" si="80">FO13*0%</f>
        <v>0</v>
      </c>
      <c r="FQ13" s="21">
        <f t="shared" ref="FQ13:FQ42" si="81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2">FY13</f>
        <v>0</v>
      </c>
      <c r="FY13" s="21">
        <f t="shared" ref="FY13:FY42" si="83">FW13-FZ13-GA13-GB13-GC13-GD13-GE13-GF13-GL13</f>
        <v>0</v>
      </c>
      <c r="FZ13" s="21">
        <v>0</v>
      </c>
      <c r="GA13" s="21">
        <f t="shared" ref="GA13:GA42" si="84">FZ13*8%</f>
        <v>0</v>
      </c>
      <c r="GB13" s="21">
        <v>0</v>
      </c>
      <c r="GC13" s="21">
        <f t="shared" ref="GC13:GC42" si="85">GB13*16%</f>
        <v>0</v>
      </c>
      <c r="GD13" s="21">
        <v>0</v>
      </c>
      <c r="GE13" s="21">
        <f t="shared" ref="GE13:GE42" si="86">GD13*31%</f>
        <v>0</v>
      </c>
      <c r="GF13" s="21">
        <v>0</v>
      </c>
      <c r="GG13" s="21">
        <f t="shared" ref="GG13:GG42" si="87">GF13*0%</f>
        <v>0</v>
      </c>
      <c r="GH13" s="21">
        <v>0</v>
      </c>
      <c r="GI13" s="21">
        <f t="shared" ref="GI13:GI42" si="88">GH13*0%</f>
        <v>0</v>
      </c>
      <c r="GJ13" s="21">
        <f t="shared" ref="GJ13:GJ17" si="89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0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1">+GU13-GW13-GX13-GY13-GZ13-HA13-HB13-HC13-HD13-HI13</f>
        <v>0</v>
      </c>
      <c r="GW13" s="21">
        <v>0</v>
      </c>
      <c r="GX13" s="21">
        <f t="shared" ref="GX13:GX42" si="92">GW13*8%</f>
        <v>0</v>
      </c>
      <c r="GY13" s="21">
        <v>0</v>
      </c>
      <c r="GZ13" s="21">
        <f t="shared" ref="GZ13:GZ42" si="93">GY13*16%</f>
        <v>0</v>
      </c>
      <c r="HA13" s="21">
        <v>0</v>
      </c>
      <c r="HB13" s="21">
        <f t="shared" ref="HB13:HB42" si="94">HA13*31%</f>
        <v>0</v>
      </c>
      <c r="HC13" s="21">
        <v>0</v>
      </c>
      <c r="HD13" s="21">
        <f t="shared" ref="HD13:HD42" si="95">HC13*0%</f>
        <v>0</v>
      </c>
      <c r="HE13" s="21">
        <v>0</v>
      </c>
      <c r="HF13" s="21">
        <f t="shared" ref="HF13:HF42" si="96">HE13*0%</f>
        <v>0</v>
      </c>
      <c r="HG13" s="21">
        <f t="shared" ref="HG13:HG42" si="97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8">HO13</f>
        <v>0</v>
      </c>
      <c r="HO13" s="21">
        <f t="shared" ref="HO13:HO42" si="99">HM13-HP13-HQ13-HR13-HS13-HT13-HU13-HV13-IB13</f>
        <v>0</v>
      </c>
      <c r="HP13" s="21">
        <v>0</v>
      </c>
      <c r="HQ13" s="21">
        <f t="shared" ref="HQ13:HQ42" si="100">HP13*8%</f>
        <v>0</v>
      </c>
      <c r="HR13" s="21">
        <v>0</v>
      </c>
      <c r="HS13" s="21">
        <f t="shared" ref="HS13:HS42" si="101">HR13*16%</f>
        <v>0</v>
      </c>
      <c r="HT13" s="21">
        <v>0</v>
      </c>
      <c r="HU13" s="21">
        <f t="shared" ref="HU13:HU42" si="102">HT13*31%</f>
        <v>0</v>
      </c>
      <c r="HV13" s="21">
        <v>0</v>
      </c>
      <c r="HW13" s="21">
        <f t="shared" ref="HW13:HW42" si="103">HV13*0%</f>
        <v>0</v>
      </c>
      <c r="HX13" s="21">
        <v>0</v>
      </c>
      <c r="HY13" s="21">
        <f t="shared" ref="HY13:HY42" si="104">HX13*0%</f>
        <v>0</v>
      </c>
      <c r="HZ13" s="21">
        <f t="shared" ref="HZ13:HZ17" si="105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6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7">+IK13-IM13-IN13-IO13-IP13-IQ13-IR13-IS13-IT13-IY13</f>
        <v>0</v>
      </c>
      <c r="IM13" s="21">
        <v>0</v>
      </c>
      <c r="IN13" s="21">
        <f t="shared" ref="IN13:IN42" si="108">IM13*8%</f>
        <v>0</v>
      </c>
      <c r="IO13" s="21">
        <v>0</v>
      </c>
      <c r="IP13" s="21">
        <f t="shared" ref="IP13:IP42" si="109">IO13*16%</f>
        <v>0</v>
      </c>
      <c r="IQ13" s="21">
        <v>0</v>
      </c>
      <c r="IR13" s="21">
        <f t="shared" ref="IR13:IR42" si="110">IQ13*31%</f>
        <v>0</v>
      </c>
      <c r="IS13" s="21">
        <v>0</v>
      </c>
      <c r="IT13" s="21">
        <f t="shared" ref="IT13:IT42" si="111">IS13*0%</f>
        <v>0</v>
      </c>
      <c r="IU13" s="21">
        <v>0</v>
      </c>
      <c r="IV13" s="21">
        <f t="shared" ref="IV13:IV42" si="112">IU13*0%</f>
        <v>0</v>
      </c>
      <c r="IW13" s="21">
        <f t="shared" ref="IW13:IW42" si="113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4">JE13</f>
        <v>0</v>
      </c>
      <c r="JE13" s="21">
        <f t="shared" ref="JE13:JE42" si="115">JC13-JF13-JG13-JH13-JI13-JJ13-JK13-JL13-JR13</f>
        <v>0</v>
      </c>
      <c r="JF13" s="21">
        <v>0</v>
      </c>
      <c r="JG13" s="21">
        <f t="shared" ref="JG13:JG42" si="116">JF13*8%</f>
        <v>0</v>
      </c>
      <c r="JH13" s="21">
        <v>0</v>
      </c>
      <c r="JI13" s="21">
        <f t="shared" ref="JI13:JI42" si="117">JH13*16%</f>
        <v>0</v>
      </c>
      <c r="JJ13" s="21">
        <v>0</v>
      </c>
      <c r="JK13" s="21">
        <f t="shared" ref="JK13:JK42" si="118">JJ13*31%</f>
        <v>0</v>
      </c>
      <c r="JL13" s="21">
        <v>0</v>
      </c>
      <c r="JM13" s="21">
        <f t="shared" ref="JM13:JM42" si="119">JL13*0%</f>
        <v>0</v>
      </c>
      <c r="JN13" s="21">
        <v>0</v>
      </c>
      <c r="JO13" s="21">
        <f t="shared" ref="JO13:JO42" si="120">JN13*0%</f>
        <v>0</v>
      </c>
      <c r="JP13" s="21">
        <f t="shared" ref="JP13:JP17" si="121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2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3">+KA13-KC13-KD13-KE13-KF13-KG13-KH13-KI13-KJ13-KO13</f>
        <v>0</v>
      </c>
      <c r="KC13" s="21">
        <v>0</v>
      </c>
      <c r="KD13" s="21">
        <f t="shared" ref="KD13:KD42" si="124">KC13*8%</f>
        <v>0</v>
      </c>
      <c r="KE13" s="21">
        <v>0</v>
      </c>
      <c r="KF13" s="21">
        <f t="shared" ref="KF13:KF42" si="125">KE13*16%</f>
        <v>0</v>
      </c>
      <c r="KG13" s="21">
        <v>0</v>
      </c>
      <c r="KH13" s="21">
        <f t="shared" ref="KH13:KH42" si="126">KG13*31%</f>
        <v>0</v>
      </c>
      <c r="KI13" s="21">
        <v>0</v>
      </c>
      <c r="KJ13" s="21">
        <f t="shared" ref="KJ13:KJ42" si="127">KI13*0%</f>
        <v>0</v>
      </c>
      <c r="KK13" s="21">
        <v>0</v>
      </c>
      <c r="KL13" s="21">
        <f t="shared" ref="KL13:KL42" si="128">KK13*0%</f>
        <v>0</v>
      </c>
      <c r="KM13" s="21">
        <f t="shared" ref="KM13:KM42" si="129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0">KU13</f>
        <v>0</v>
      </c>
      <c r="KU13" s="21">
        <f t="shared" ref="KU13:KU42" si="131">KS13-KV13-KW13-KX13-KY13-KZ13-LA13-LB13-LH13</f>
        <v>0</v>
      </c>
      <c r="KV13" s="21">
        <v>0</v>
      </c>
      <c r="KW13" s="21">
        <f t="shared" ref="KW13:KW42" si="132">KV13*8%</f>
        <v>0</v>
      </c>
      <c r="KX13" s="21">
        <v>0</v>
      </c>
      <c r="KY13" s="21">
        <f t="shared" ref="KY13:KY42" si="133">KX13*16%</f>
        <v>0</v>
      </c>
      <c r="KZ13" s="21">
        <v>0</v>
      </c>
      <c r="LA13" s="21">
        <f t="shared" ref="LA13:LA42" si="134">KZ13*31%</f>
        <v>0</v>
      </c>
      <c r="LB13" s="21">
        <v>0</v>
      </c>
      <c r="LC13" s="21">
        <f t="shared" ref="LC13:LC42" si="135">LB13*0%</f>
        <v>0</v>
      </c>
      <c r="LD13" s="21">
        <v>0</v>
      </c>
      <c r="LE13" s="21">
        <f t="shared" ref="LE13:LE42" si="136">LD13*0%</f>
        <v>0</v>
      </c>
      <c r="LF13" s="21">
        <f t="shared" ref="LF13:LF17" si="137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8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39">+LQ13-LS13-LT13-LU13-LV13-LW13-LX13-LY13-LZ13-ME13</f>
        <v>0</v>
      </c>
      <c r="LS13" s="21">
        <v>0</v>
      </c>
      <c r="LT13" s="21">
        <f t="shared" ref="LT13:LT42" si="140">LS13*8%</f>
        <v>0</v>
      </c>
      <c r="LU13" s="21">
        <v>0</v>
      </c>
      <c r="LV13" s="21">
        <f t="shared" ref="LV13:LV42" si="141">LU13*16%</f>
        <v>0</v>
      </c>
      <c r="LW13" s="21">
        <v>0</v>
      </c>
      <c r="LX13" s="21">
        <f t="shared" ref="LX13:LX42" si="142">LW13*31%</f>
        <v>0</v>
      </c>
      <c r="LY13" s="21">
        <v>0</v>
      </c>
      <c r="LZ13" s="21">
        <f t="shared" ref="LZ13:LZ42" si="143">LY13*0%</f>
        <v>0</v>
      </c>
      <c r="MA13" s="21">
        <v>0</v>
      </c>
      <c r="MB13" s="21">
        <f t="shared" ref="MB13:MB42" si="144">MA13*0%</f>
        <v>0</v>
      </c>
      <c r="MC13" s="21">
        <f t="shared" ref="MC13:MC42" si="145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6">MK13</f>
        <v>0</v>
      </c>
      <c r="MK13" s="21">
        <f t="shared" ref="MK13:MK42" si="147">MI13-ML13-MM13-MN13-MO13-MP13-MQ13-MR13-MX13</f>
        <v>0</v>
      </c>
      <c r="ML13" s="21">
        <v>0</v>
      </c>
      <c r="MM13" s="21">
        <f t="shared" ref="MM13:MM42" si="148">ML13*8%</f>
        <v>0</v>
      </c>
      <c r="MN13" s="21">
        <v>0</v>
      </c>
      <c r="MO13" s="21">
        <f t="shared" ref="MO13:MO42" si="149">MN13*16%</f>
        <v>0</v>
      </c>
      <c r="MP13" s="21">
        <v>0</v>
      </c>
      <c r="MQ13" s="21">
        <f t="shared" ref="MQ13:MQ42" si="150">MP13*31%</f>
        <v>0</v>
      </c>
      <c r="MR13" s="21">
        <v>0</v>
      </c>
      <c r="MS13" s="21">
        <f t="shared" ref="MS13:MS42" si="151">MR13*0%</f>
        <v>0</v>
      </c>
      <c r="MT13" s="21">
        <v>0</v>
      </c>
      <c r="MU13" s="21">
        <f t="shared" ref="MU13:MU42" si="152">MT13*0%</f>
        <v>0</v>
      </c>
      <c r="MV13" s="21">
        <f t="shared" ref="MV13:MV17" si="153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4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5">+NG13-NI13-NJ13-NK13-NL13-NM13-NN13-NO13-NP13-NU13</f>
        <v>0</v>
      </c>
      <c r="NI13" s="21">
        <v>0</v>
      </c>
      <c r="NJ13" s="21">
        <f t="shared" ref="NJ13:NJ42" si="156">NI13*8%</f>
        <v>0</v>
      </c>
      <c r="NK13" s="21">
        <v>0</v>
      </c>
      <c r="NL13" s="21">
        <f t="shared" ref="NL13:NL42" si="157">NK13*16%</f>
        <v>0</v>
      </c>
      <c r="NM13" s="21">
        <v>0</v>
      </c>
      <c r="NN13" s="21">
        <f t="shared" ref="NN13:NN42" si="158">NM13*31%</f>
        <v>0</v>
      </c>
      <c r="NO13" s="21">
        <v>0</v>
      </c>
      <c r="NP13" s="21">
        <f t="shared" ref="NP13:NP42" si="159">NO13*0%</f>
        <v>0</v>
      </c>
      <c r="NQ13" s="21">
        <v>0</v>
      </c>
      <c r="NR13" s="21">
        <f t="shared" ref="NR13:NR42" si="160">NQ13*0%</f>
        <v>0</v>
      </c>
      <c r="NS13" s="21">
        <f t="shared" ref="NS13:NS42" si="161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2">OA13</f>
        <v>0</v>
      </c>
      <c r="OA13" s="21">
        <f t="shared" ref="OA13:OA42" si="163">NY13-OB13-OC13-OD13-OE13-OF13-OG13-OH13-ON13</f>
        <v>0</v>
      </c>
      <c r="OB13" s="21">
        <v>0</v>
      </c>
      <c r="OC13" s="21">
        <f t="shared" ref="OC13:OC42" si="164">OB13*8%</f>
        <v>0</v>
      </c>
      <c r="OD13" s="21">
        <v>0</v>
      </c>
      <c r="OE13" s="21">
        <f t="shared" ref="OE13:OE42" si="165">OD13*16%</f>
        <v>0</v>
      </c>
      <c r="OF13" s="21">
        <v>0</v>
      </c>
      <c r="OG13" s="21">
        <f t="shared" ref="OG13:OG42" si="166">OF13*31%</f>
        <v>0</v>
      </c>
      <c r="OH13" s="21">
        <v>0</v>
      </c>
      <c r="OI13" s="21">
        <f t="shared" ref="OI13:OI42" si="167">OH13*0%</f>
        <v>0</v>
      </c>
      <c r="OJ13" s="21">
        <v>0</v>
      </c>
      <c r="OK13" s="21">
        <f t="shared" ref="OK13:OK42" si="168">OJ13*0%</f>
        <v>0</v>
      </c>
      <c r="OL13" s="21">
        <f t="shared" ref="OL13:OL17" si="169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0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1">+OW13-OY13-OZ13-PA13-PB13-PC13-PD13-PE13-PF13-PK13</f>
        <v>0</v>
      </c>
      <c r="OY13" s="21">
        <v>0</v>
      </c>
      <c r="OZ13" s="21">
        <f t="shared" ref="OZ13:OZ42" si="172">OY13*8%</f>
        <v>0</v>
      </c>
      <c r="PA13" s="21">
        <v>0</v>
      </c>
      <c r="PB13" s="21">
        <f t="shared" ref="PB13:PB42" si="173">PA13*16%</f>
        <v>0</v>
      </c>
      <c r="PC13" s="21">
        <v>0</v>
      </c>
      <c r="PD13" s="21">
        <f t="shared" ref="PD13:PD42" si="174">PC13*31%</f>
        <v>0</v>
      </c>
      <c r="PE13" s="21">
        <v>0</v>
      </c>
      <c r="PF13" s="21">
        <f t="shared" ref="PF13:PF42" si="175">PE13*0%</f>
        <v>0</v>
      </c>
      <c r="PG13" s="21">
        <v>0</v>
      </c>
      <c r="PH13" s="21">
        <f t="shared" ref="PH13:PH42" si="176">PG13*0%</f>
        <v>0</v>
      </c>
      <c r="PI13" s="21">
        <f t="shared" ref="PI13:PI42" si="177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8">PQ13</f>
        <v>0</v>
      </c>
      <c r="PQ13" s="21">
        <f t="shared" ref="PQ13:PQ42" si="179">PO13-PR13-PS13-PT13-PU13-PV13-PW13-PX13-QD13</f>
        <v>0</v>
      </c>
      <c r="PR13" s="21">
        <v>0</v>
      </c>
      <c r="PS13" s="21">
        <f t="shared" ref="PS13:PS42" si="180">PR13*8%</f>
        <v>0</v>
      </c>
      <c r="PT13" s="21">
        <v>0</v>
      </c>
      <c r="PU13" s="21">
        <f t="shared" ref="PU13:PU42" si="181">PT13*16%</f>
        <v>0</v>
      </c>
      <c r="PV13" s="21">
        <v>0</v>
      </c>
      <c r="PW13" s="21">
        <f t="shared" ref="PW13:PW42" si="182">PV13*31%</f>
        <v>0</v>
      </c>
      <c r="PX13" s="21">
        <v>0</v>
      </c>
      <c r="PY13" s="21">
        <f t="shared" ref="PY13:PY42" si="183">PX13*0%</f>
        <v>0</v>
      </c>
      <c r="PZ13" s="21">
        <v>0</v>
      </c>
      <c r="QA13" s="21">
        <f t="shared" ref="QA13:QA42" si="184">PZ13*0%</f>
        <v>0</v>
      </c>
      <c r="QB13" s="21">
        <f t="shared" ref="QB13:QB17" si="185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6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7">+QM13-QO13-QP13-QQ13-QR13-QS13-QT13-QU13-QV13-RA13</f>
        <v>0</v>
      </c>
      <c r="QO13" s="21">
        <v>0</v>
      </c>
      <c r="QP13" s="21">
        <f t="shared" ref="QP13:QP42" si="188">QO13*8%</f>
        <v>0</v>
      </c>
      <c r="QQ13" s="21">
        <v>0</v>
      </c>
      <c r="QR13" s="21">
        <f t="shared" ref="QR13:QR42" si="189">QQ13*16%</f>
        <v>0</v>
      </c>
      <c r="QS13" s="21">
        <v>0</v>
      </c>
      <c r="QT13" s="21">
        <f t="shared" ref="QT13:QT42" si="190">QS13*31%</f>
        <v>0</v>
      </c>
      <c r="QU13" s="21">
        <v>0</v>
      </c>
      <c r="QV13" s="21">
        <f t="shared" ref="QV13:QV42" si="191">QU13*0%</f>
        <v>0</v>
      </c>
      <c r="QW13" s="21">
        <v>0</v>
      </c>
      <c r="QX13" s="21">
        <f t="shared" ref="QX13:QX42" si="192">QW13*0%</f>
        <v>0</v>
      </c>
      <c r="QY13" s="21">
        <f t="shared" ref="QY13:QY42" si="193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4">RG13</f>
        <v>0</v>
      </c>
      <c r="RG13" s="21">
        <f t="shared" ref="RG13:RG42" si="195">RE13-RH13-RI13-RJ13-RK13-RL13-RM13-RN13-RT13</f>
        <v>0</v>
      </c>
      <c r="RH13" s="21">
        <v>0</v>
      </c>
      <c r="RI13" s="21">
        <f t="shared" ref="RI13:RI42" si="196">RH13*8%</f>
        <v>0</v>
      </c>
      <c r="RJ13" s="21">
        <v>0</v>
      </c>
      <c r="RK13" s="21">
        <f t="shared" ref="RK13:RK42" si="197">RJ13*16%</f>
        <v>0</v>
      </c>
      <c r="RL13" s="21">
        <v>0</v>
      </c>
      <c r="RM13" s="21">
        <f t="shared" ref="RM13:RM42" si="198">RL13*31%</f>
        <v>0</v>
      </c>
      <c r="RN13" s="21">
        <v>0</v>
      </c>
      <c r="RO13" s="21">
        <f t="shared" ref="RO13:RO42" si="199">RN13*0%</f>
        <v>0</v>
      </c>
      <c r="RP13" s="21">
        <v>0</v>
      </c>
      <c r="RQ13" s="21">
        <f t="shared" ref="RQ13:RQ42" si="200">RP13*0%</f>
        <v>0</v>
      </c>
      <c r="RR13" s="21">
        <f t="shared" ref="RR13:RR17" si="201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2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3">+SC13-SE13-SF13-SG13-SH13-SI13-SJ13-SK13-SL13-SQ13</f>
        <v>0</v>
      </c>
      <c r="SE13" s="21">
        <v>0</v>
      </c>
      <c r="SF13" s="21">
        <f t="shared" ref="SF13:SF42" si="204">SE13*8%</f>
        <v>0</v>
      </c>
      <c r="SG13" s="21">
        <v>0</v>
      </c>
      <c r="SH13" s="21">
        <f t="shared" ref="SH13:SH42" si="205">SG13*16%</f>
        <v>0</v>
      </c>
      <c r="SI13" s="21">
        <v>0</v>
      </c>
      <c r="SJ13" s="21">
        <f t="shared" ref="SJ13:SJ42" si="206">SI13*31%</f>
        <v>0</v>
      </c>
      <c r="SK13" s="21">
        <v>0</v>
      </c>
      <c r="SL13" s="21">
        <f t="shared" ref="SL13:SL42" si="207">SK13*0%</f>
        <v>0</v>
      </c>
      <c r="SM13" s="21">
        <v>0</v>
      </c>
      <c r="SN13" s="21">
        <f t="shared" ref="SN13:SN42" si="208">SM13*0%</f>
        <v>0</v>
      </c>
      <c r="SO13" s="21">
        <f t="shared" ref="SO13:SO42" si="209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0">SW13</f>
        <v>0</v>
      </c>
      <c r="SW13" s="21">
        <f t="shared" ref="SW13:SW42" si="211">SU13-SX13-SY13-SZ13-TA13-TB13-TC13-TD13-TJ13</f>
        <v>0</v>
      </c>
      <c r="SX13" s="21">
        <v>0</v>
      </c>
      <c r="SY13" s="21">
        <f t="shared" ref="SY13:SY42" si="212">SX13*8%</f>
        <v>0</v>
      </c>
      <c r="SZ13" s="21">
        <v>0</v>
      </c>
      <c r="TA13" s="21">
        <f t="shared" ref="TA13:TA42" si="213">SZ13*16%</f>
        <v>0</v>
      </c>
      <c r="TB13" s="21">
        <v>0</v>
      </c>
      <c r="TC13" s="21">
        <f t="shared" ref="TC13:TC42" si="214">TB13*31%</f>
        <v>0</v>
      </c>
      <c r="TD13" s="21">
        <v>0</v>
      </c>
      <c r="TE13" s="21">
        <f t="shared" ref="TE13:TE42" si="215">TD13*0%</f>
        <v>0</v>
      </c>
      <c r="TF13" s="21">
        <v>0</v>
      </c>
      <c r="TG13" s="21">
        <f t="shared" ref="TG13:TG42" si="216">TF13*0%</f>
        <v>0</v>
      </c>
      <c r="TH13" s="21">
        <f t="shared" ref="TH13:TH17" si="217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18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19">+TS13-TU13-TV13-TW13-TX13-TY13-TZ13-UA13-UB13-UG13</f>
        <v>0</v>
      </c>
      <c r="TU13" s="21">
        <v>0</v>
      </c>
      <c r="TV13" s="21">
        <f t="shared" ref="TV13:TV42" si="220">TU13*8%</f>
        <v>0</v>
      </c>
      <c r="TW13" s="21">
        <v>0</v>
      </c>
      <c r="TX13" s="21">
        <f t="shared" ref="TX13:TX42" si="221">TW13*16%</f>
        <v>0</v>
      </c>
      <c r="TY13" s="21">
        <v>0</v>
      </c>
      <c r="TZ13" s="21">
        <f t="shared" ref="TZ13:TZ42" si="222">TY13*31%</f>
        <v>0</v>
      </c>
      <c r="UA13" s="21">
        <v>0</v>
      </c>
      <c r="UB13" s="21">
        <f t="shared" ref="UB13:UB42" si="223">UA13*0%</f>
        <v>0</v>
      </c>
      <c r="UC13" s="21">
        <v>0</v>
      </c>
      <c r="UD13" s="21">
        <f t="shared" ref="UD13:UD42" si="224">UC13*0%</f>
        <v>0</v>
      </c>
      <c r="UE13" s="21">
        <f t="shared" ref="UE13:UE42" si="225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26">UM13</f>
        <v>0</v>
      </c>
      <c r="UM13" s="21">
        <f t="shared" ref="UM13:UM42" si="227">UK13-UN13-UO13-UP13-UQ13-UR13-US13-UT13-UZ13</f>
        <v>0</v>
      </c>
      <c r="UN13" s="21">
        <v>0</v>
      </c>
      <c r="UO13" s="21">
        <f t="shared" ref="UO13:UO42" si="228">UN13*8%</f>
        <v>0</v>
      </c>
      <c r="UP13" s="21">
        <v>0</v>
      </c>
      <c r="UQ13" s="21">
        <f t="shared" ref="UQ13:UQ42" si="229">UP13*16%</f>
        <v>0</v>
      </c>
      <c r="UR13" s="21">
        <v>0</v>
      </c>
      <c r="US13" s="21">
        <f t="shared" ref="US13:US42" si="230">UR13*31%</f>
        <v>0</v>
      </c>
      <c r="UT13" s="21">
        <v>0</v>
      </c>
      <c r="UU13" s="21">
        <f t="shared" ref="UU13:UU42" si="231">UT13*0%</f>
        <v>0</v>
      </c>
      <c r="UV13" s="21">
        <v>0</v>
      </c>
      <c r="UW13" s="21">
        <f t="shared" ref="UW13:UW42" si="232">UV13*0%</f>
        <v>0</v>
      </c>
      <c r="UX13" s="21">
        <f t="shared" ref="UX13:UX17" si="233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34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35">+VI13-VK13-VL13-VM13-VN13-VO13-VP13-VQ13-VR13-VW13</f>
        <v>0</v>
      </c>
      <c r="VK13" s="21">
        <v>0</v>
      </c>
      <c r="VL13" s="21">
        <f t="shared" ref="VL13:VL42" si="236">VK13*8%</f>
        <v>0</v>
      </c>
      <c r="VM13" s="21">
        <v>0</v>
      </c>
      <c r="VN13" s="21">
        <f t="shared" ref="VN13:VN42" si="237">VM13*16%</f>
        <v>0</v>
      </c>
      <c r="VO13" s="21">
        <v>0</v>
      </c>
      <c r="VP13" s="21">
        <f t="shared" ref="VP13:VP42" si="238">VO13*31%</f>
        <v>0</v>
      </c>
      <c r="VQ13" s="21">
        <v>0</v>
      </c>
      <c r="VR13" s="21">
        <f t="shared" ref="VR13:VR42" si="239">VQ13*0%</f>
        <v>0</v>
      </c>
      <c r="VS13" s="21">
        <v>0</v>
      </c>
      <c r="VT13" s="21">
        <f t="shared" ref="VT13:VT42" si="240">VS13*0%</f>
        <v>0</v>
      </c>
      <c r="VU13" s="21">
        <f t="shared" ref="VU13:VU42" si="241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2">WC13</f>
        <v>0</v>
      </c>
      <c r="WC13" s="21">
        <f t="shared" ref="WC13:WC42" si="243">WA13-WD13-WE13-WF13-WG13-WH13-WI13-WJ13-WP13</f>
        <v>0</v>
      </c>
      <c r="WD13" s="21">
        <v>0</v>
      </c>
      <c r="WE13" s="21">
        <f t="shared" ref="WE13:WE42" si="244">WD13*8%</f>
        <v>0</v>
      </c>
      <c r="WF13" s="21">
        <v>0</v>
      </c>
      <c r="WG13" s="21">
        <f t="shared" ref="WG13:WG42" si="245">WF13*16%</f>
        <v>0</v>
      </c>
      <c r="WH13" s="21">
        <v>0</v>
      </c>
      <c r="WI13" s="21">
        <f t="shared" ref="WI13:WI42" si="246">WH13*31%</f>
        <v>0</v>
      </c>
      <c r="WJ13" s="21">
        <v>0</v>
      </c>
      <c r="WK13" s="21">
        <f t="shared" ref="WK13:WK42" si="247">WJ13*0%</f>
        <v>0</v>
      </c>
      <c r="WL13" s="21">
        <v>0</v>
      </c>
      <c r="WM13" s="21">
        <f t="shared" ref="WM13:WM42" si="248">WL13*0%</f>
        <v>0</v>
      </c>
      <c r="WN13" s="21">
        <f t="shared" ref="WN13:WN17" si="249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0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1">+WY13-XA13-XB13-XC13-XD13-XE13-XF13-XG13-XH13-XM13</f>
        <v>0</v>
      </c>
      <c r="XA13" s="21">
        <v>0</v>
      </c>
      <c r="XB13" s="21">
        <f t="shared" ref="XB13:XB42" si="252">XA13*8%</f>
        <v>0</v>
      </c>
      <c r="XC13" s="21">
        <v>0</v>
      </c>
      <c r="XD13" s="21">
        <f t="shared" ref="XD13:XD42" si="253">XC13*16%</f>
        <v>0</v>
      </c>
      <c r="XE13" s="21">
        <v>0</v>
      </c>
      <c r="XF13" s="21">
        <f t="shared" ref="XF13:XF42" si="254">XE13*31%</f>
        <v>0</v>
      </c>
      <c r="XG13" s="21">
        <v>0</v>
      </c>
      <c r="XH13" s="21">
        <f t="shared" ref="XH13:XH42" si="255">XG13*0%</f>
        <v>0</v>
      </c>
      <c r="XI13" s="21">
        <v>0</v>
      </c>
      <c r="XJ13" s="21">
        <f t="shared" ref="XJ13:XJ42" si="256">XI13*0%</f>
        <v>0</v>
      </c>
      <c r="XK13" s="21">
        <f t="shared" ref="XK13:XK42" si="257">XA13+XB13+XC13+XD13+XE13+XF13+XG13+XH13</f>
        <v>0</v>
      </c>
      <c r="XL13" s="21"/>
      <c r="XM13" s="23">
        <f>+XL13*3%</f>
        <v>0</v>
      </c>
      <c r="XN13" s="24">
        <f t="shared" si="17"/>
        <v>0</v>
      </c>
      <c r="XO13" s="24">
        <f t="shared" si="18"/>
        <v>0</v>
      </c>
      <c r="XP13" s="24">
        <f t="shared" ref="XP13:XP42" si="258">Z13-AW13+BP13-CM13+DF13-EC13+EV13-FS13+GL13-HI13+IB13-IY13+JR13-KO13+LH13-ME13+MX13-NU13+ON13-PK13+QD13-RA13+RT13-SQ13+TJ13-UG13+UZ13+WP13-XM13</f>
        <v>0</v>
      </c>
    </row>
    <row r="14" spans="1:645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19"/>
        <v>0</v>
      </c>
      <c r="M14" s="21">
        <f t="shared" si="20"/>
        <v>0</v>
      </c>
      <c r="N14" s="21">
        <v>0</v>
      </c>
      <c r="O14" s="21">
        <f t="shared" si="21"/>
        <v>0</v>
      </c>
      <c r="P14" s="21">
        <v>0</v>
      </c>
      <c r="Q14" s="21">
        <f t="shared" si="22"/>
        <v>0</v>
      </c>
      <c r="R14" s="21">
        <v>0</v>
      </c>
      <c r="S14" s="21">
        <f t="shared" si="23"/>
        <v>0</v>
      </c>
      <c r="T14" s="21">
        <v>0</v>
      </c>
      <c r="U14" s="21">
        <f t="shared" si="24"/>
        <v>0</v>
      </c>
      <c r="V14" s="21">
        <v>0</v>
      </c>
      <c r="W14" s="21">
        <f t="shared" si="25"/>
        <v>0</v>
      </c>
      <c r="X14" s="21">
        <f t="shared" si="26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7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8"/>
        <v>0</v>
      </c>
      <c r="AK14" s="21">
        <v>0</v>
      </c>
      <c r="AL14" s="21">
        <f t="shared" si="29"/>
        <v>0</v>
      </c>
      <c r="AM14" s="21">
        <v>0</v>
      </c>
      <c r="AN14" s="21">
        <f t="shared" si="30"/>
        <v>0</v>
      </c>
      <c r="AO14" s="21">
        <v>0</v>
      </c>
      <c r="AP14" s="21">
        <f t="shared" si="31"/>
        <v>0</v>
      </c>
      <c r="AQ14" s="21">
        <v>0</v>
      </c>
      <c r="AR14" s="21">
        <f t="shared" si="32"/>
        <v>0</v>
      </c>
      <c r="AS14" s="21">
        <v>0</v>
      </c>
      <c r="AT14" s="21">
        <f t="shared" si="33"/>
        <v>0</v>
      </c>
      <c r="AU14" s="21">
        <f t="shared" si="34"/>
        <v>0</v>
      </c>
      <c r="AV14" s="21"/>
      <c r="AW14" s="23">
        <f t="shared" ref="AW14:AW42" si="259">+AV14*3%</f>
        <v>0</v>
      </c>
      <c r="AX14" s="22"/>
      <c r="AY14" s="22"/>
      <c r="AZ14" s="22"/>
      <c r="BA14" s="23">
        <v>0</v>
      </c>
      <c r="BB14" s="21">
        <f t="shared" si="35"/>
        <v>0</v>
      </c>
      <c r="BC14" s="21">
        <f t="shared" si="36"/>
        <v>0</v>
      </c>
      <c r="BD14" s="21">
        <v>0</v>
      </c>
      <c r="BE14" s="21">
        <f t="shared" si="37"/>
        <v>0</v>
      </c>
      <c r="BF14" s="21">
        <v>0</v>
      </c>
      <c r="BG14" s="21">
        <f t="shared" si="38"/>
        <v>0</v>
      </c>
      <c r="BH14" s="21">
        <v>0</v>
      </c>
      <c r="BI14" s="21">
        <f t="shared" si="39"/>
        <v>0</v>
      </c>
      <c r="BJ14" s="21">
        <v>0</v>
      </c>
      <c r="BK14" s="21">
        <f t="shared" si="40"/>
        <v>0</v>
      </c>
      <c r="BL14" s="21">
        <v>0</v>
      </c>
      <c r="BM14" s="21">
        <f t="shared" si="41"/>
        <v>0</v>
      </c>
      <c r="BN14" s="21">
        <f t="shared" si="42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3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4"/>
        <v>0</v>
      </c>
      <c r="CA14" s="21">
        <v>0</v>
      </c>
      <c r="CB14" s="21">
        <f t="shared" si="45"/>
        <v>0</v>
      </c>
      <c r="CC14" s="21">
        <v>0</v>
      </c>
      <c r="CD14" s="21">
        <f t="shared" si="46"/>
        <v>0</v>
      </c>
      <c r="CE14" s="21">
        <v>0</v>
      </c>
      <c r="CF14" s="21">
        <f t="shared" si="47"/>
        <v>0</v>
      </c>
      <c r="CG14" s="21">
        <v>0</v>
      </c>
      <c r="CH14" s="21">
        <f t="shared" si="48"/>
        <v>0</v>
      </c>
      <c r="CI14" s="21">
        <v>0</v>
      </c>
      <c r="CJ14" s="21">
        <f t="shared" si="49"/>
        <v>0</v>
      </c>
      <c r="CK14" s="21">
        <f t="shared" si="50"/>
        <v>0</v>
      </c>
      <c r="CL14" s="21"/>
      <c r="CM14" s="23">
        <f t="shared" ref="CM14:CM15" si="260">+CL14*3%</f>
        <v>0</v>
      </c>
      <c r="CN14" s="22"/>
      <c r="CO14" s="22"/>
      <c r="CP14" s="22"/>
      <c r="CQ14" s="23">
        <v>0</v>
      </c>
      <c r="CR14" s="21">
        <f t="shared" si="51"/>
        <v>0</v>
      </c>
      <c r="CS14" s="21">
        <f t="shared" si="52"/>
        <v>0</v>
      </c>
      <c r="CT14" s="21">
        <v>0</v>
      </c>
      <c r="CU14" s="21">
        <f t="shared" si="53"/>
        <v>0</v>
      </c>
      <c r="CV14" s="21">
        <v>0</v>
      </c>
      <c r="CW14" s="21">
        <f t="shared" si="54"/>
        <v>0</v>
      </c>
      <c r="CX14" s="21">
        <v>0</v>
      </c>
      <c r="CY14" s="21">
        <f t="shared" si="55"/>
        <v>0</v>
      </c>
      <c r="CZ14" s="21">
        <v>0</v>
      </c>
      <c r="DA14" s="21">
        <f t="shared" si="56"/>
        <v>0</v>
      </c>
      <c r="DB14" s="21">
        <v>0</v>
      </c>
      <c r="DC14" s="21">
        <f t="shared" si="57"/>
        <v>0</v>
      </c>
      <c r="DD14" s="21">
        <f t="shared" si="58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59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0"/>
        <v>0</v>
      </c>
      <c r="DS14" s="21">
        <v>0</v>
      </c>
      <c r="DT14" s="21">
        <f t="shared" si="61"/>
        <v>0</v>
      </c>
      <c r="DU14" s="21">
        <v>0</v>
      </c>
      <c r="DV14" s="21">
        <f t="shared" si="62"/>
        <v>0</v>
      </c>
      <c r="DW14" s="21">
        <v>0</v>
      </c>
      <c r="DX14" s="21">
        <f t="shared" si="63"/>
        <v>0</v>
      </c>
      <c r="DY14" s="21">
        <v>0</v>
      </c>
      <c r="DZ14" s="21">
        <f t="shared" si="64"/>
        <v>0</v>
      </c>
      <c r="EA14" s="21">
        <f t="shared" si="65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6"/>
        <v>0</v>
      </c>
      <c r="EI14" s="21">
        <f t="shared" si="67"/>
        <v>0</v>
      </c>
      <c r="EJ14" s="21">
        <v>0</v>
      </c>
      <c r="EK14" s="21">
        <f t="shared" si="68"/>
        <v>0</v>
      </c>
      <c r="EL14" s="21">
        <v>0</v>
      </c>
      <c r="EM14" s="21">
        <f t="shared" si="69"/>
        <v>0</v>
      </c>
      <c r="EN14" s="21">
        <v>0</v>
      </c>
      <c r="EO14" s="21">
        <f t="shared" si="70"/>
        <v>0</v>
      </c>
      <c r="EP14" s="21">
        <v>0</v>
      </c>
      <c r="EQ14" s="21">
        <f t="shared" si="71"/>
        <v>0</v>
      </c>
      <c r="ER14" s="21">
        <v>0</v>
      </c>
      <c r="ES14" s="21">
        <f t="shared" si="72"/>
        <v>0</v>
      </c>
      <c r="ET14" s="21">
        <f t="shared" si="73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4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5"/>
        <v>0</v>
      </c>
      <c r="FG14" s="21">
        <v>0</v>
      </c>
      <c r="FH14" s="21">
        <f t="shared" si="76"/>
        <v>0</v>
      </c>
      <c r="FI14" s="21">
        <v>0</v>
      </c>
      <c r="FJ14" s="21">
        <f t="shared" si="77"/>
        <v>0</v>
      </c>
      <c r="FK14" s="21">
        <v>0</v>
      </c>
      <c r="FL14" s="21">
        <f t="shared" si="78"/>
        <v>0</v>
      </c>
      <c r="FM14" s="21">
        <v>0</v>
      </c>
      <c r="FN14" s="21">
        <f t="shared" si="79"/>
        <v>0</v>
      </c>
      <c r="FO14" s="21">
        <v>0</v>
      </c>
      <c r="FP14" s="21">
        <f t="shared" si="80"/>
        <v>0</v>
      </c>
      <c r="FQ14" s="21">
        <f t="shared" si="81"/>
        <v>0</v>
      </c>
      <c r="FR14" s="21"/>
      <c r="FS14" s="23">
        <f t="shared" ref="FS14:FS15" si="261">+FR14*3%</f>
        <v>0</v>
      </c>
      <c r="FT14" s="22"/>
      <c r="FU14" s="22"/>
      <c r="FV14" s="22"/>
      <c r="FW14" s="23">
        <v>0</v>
      </c>
      <c r="FX14" s="21">
        <f t="shared" si="82"/>
        <v>0</v>
      </c>
      <c r="FY14" s="21">
        <f t="shared" si="83"/>
        <v>0</v>
      </c>
      <c r="FZ14" s="21">
        <v>0</v>
      </c>
      <c r="GA14" s="21">
        <f t="shared" si="84"/>
        <v>0</v>
      </c>
      <c r="GB14" s="21">
        <v>0</v>
      </c>
      <c r="GC14" s="21">
        <f t="shared" si="85"/>
        <v>0</v>
      </c>
      <c r="GD14" s="21">
        <v>0</v>
      </c>
      <c r="GE14" s="21">
        <f t="shared" si="86"/>
        <v>0</v>
      </c>
      <c r="GF14" s="21">
        <v>0</v>
      </c>
      <c r="GG14" s="21">
        <f t="shared" si="87"/>
        <v>0</v>
      </c>
      <c r="GH14" s="21">
        <v>0</v>
      </c>
      <c r="GI14" s="21">
        <f t="shared" si="88"/>
        <v>0</v>
      </c>
      <c r="GJ14" s="21">
        <f t="shared" si="89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0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1"/>
        <v>0</v>
      </c>
      <c r="GW14" s="21">
        <v>0</v>
      </c>
      <c r="GX14" s="21">
        <f t="shared" si="92"/>
        <v>0</v>
      </c>
      <c r="GY14" s="21">
        <v>0</v>
      </c>
      <c r="GZ14" s="21">
        <f t="shared" si="93"/>
        <v>0</v>
      </c>
      <c r="HA14" s="21">
        <v>0</v>
      </c>
      <c r="HB14" s="21">
        <f t="shared" si="94"/>
        <v>0</v>
      </c>
      <c r="HC14" s="21">
        <v>0</v>
      </c>
      <c r="HD14" s="21">
        <f t="shared" si="95"/>
        <v>0</v>
      </c>
      <c r="HE14" s="21">
        <v>0</v>
      </c>
      <c r="HF14" s="21">
        <f t="shared" si="96"/>
        <v>0</v>
      </c>
      <c r="HG14" s="21">
        <f t="shared" si="97"/>
        <v>0</v>
      </c>
      <c r="HH14" s="21"/>
      <c r="HI14" s="23">
        <f t="shared" ref="HI14:HI15" si="262">+HH14*3%</f>
        <v>0</v>
      </c>
      <c r="HJ14" s="22"/>
      <c r="HK14" s="22"/>
      <c r="HL14" s="22"/>
      <c r="HM14" s="23">
        <v>0</v>
      </c>
      <c r="HN14" s="21">
        <f t="shared" si="98"/>
        <v>0</v>
      </c>
      <c r="HO14" s="21">
        <f t="shared" si="99"/>
        <v>0</v>
      </c>
      <c r="HP14" s="21">
        <v>0</v>
      </c>
      <c r="HQ14" s="21">
        <f t="shared" si="100"/>
        <v>0</v>
      </c>
      <c r="HR14" s="21">
        <v>0</v>
      </c>
      <c r="HS14" s="21">
        <f t="shared" si="101"/>
        <v>0</v>
      </c>
      <c r="HT14" s="21">
        <v>0</v>
      </c>
      <c r="HU14" s="21">
        <f t="shared" si="102"/>
        <v>0</v>
      </c>
      <c r="HV14" s="21">
        <v>0</v>
      </c>
      <c r="HW14" s="21">
        <f t="shared" si="103"/>
        <v>0</v>
      </c>
      <c r="HX14" s="21">
        <v>0</v>
      </c>
      <c r="HY14" s="21">
        <f t="shared" si="104"/>
        <v>0</v>
      </c>
      <c r="HZ14" s="21">
        <f t="shared" si="105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6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7"/>
        <v>0</v>
      </c>
      <c r="IM14" s="21">
        <v>0</v>
      </c>
      <c r="IN14" s="21">
        <f t="shared" si="108"/>
        <v>0</v>
      </c>
      <c r="IO14" s="21">
        <v>0</v>
      </c>
      <c r="IP14" s="21">
        <f t="shared" si="109"/>
        <v>0</v>
      </c>
      <c r="IQ14" s="21">
        <v>0</v>
      </c>
      <c r="IR14" s="21">
        <f t="shared" si="110"/>
        <v>0</v>
      </c>
      <c r="IS14" s="21">
        <v>0</v>
      </c>
      <c r="IT14" s="21">
        <f t="shared" si="111"/>
        <v>0</v>
      </c>
      <c r="IU14" s="21">
        <v>0</v>
      </c>
      <c r="IV14" s="21">
        <f t="shared" si="112"/>
        <v>0</v>
      </c>
      <c r="IW14" s="21">
        <f t="shared" si="113"/>
        <v>0</v>
      </c>
      <c r="IX14" s="21"/>
      <c r="IY14" s="23">
        <f t="shared" ref="IY14:IY15" si="263">+IX14*3%</f>
        <v>0</v>
      </c>
      <c r="IZ14" s="22"/>
      <c r="JA14" s="22"/>
      <c r="JB14" s="22"/>
      <c r="JC14" s="23">
        <v>0</v>
      </c>
      <c r="JD14" s="21">
        <f t="shared" si="114"/>
        <v>0</v>
      </c>
      <c r="JE14" s="21">
        <f t="shared" si="115"/>
        <v>0</v>
      </c>
      <c r="JF14" s="21">
        <v>0</v>
      </c>
      <c r="JG14" s="21">
        <f t="shared" si="116"/>
        <v>0</v>
      </c>
      <c r="JH14" s="21">
        <v>0</v>
      </c>
      <c r="JI14" s="21">
        <f t="shared" si="117"/>
        <v>0</v>
      </c>
      <c r="JJ14" s="21">
        <v>0</v>
      </c>
      <c r="JK14" s="21">
        <f t="shared" si="118"/>
        <v>0</v>
      </c>
      <c r="JL14" s="21">
        <v>0</v>
      </c>
      <c r="JM14" s="21">
        <f t="shared" si="119"/>
        <v>0</v>
      </c>
      <c r="JN14" s="21">
        <v>0</v>
      </c>
      <c r="JO14" s="21">
        <f t="shared" si="120"/>
        <v>0</v>
      </c>
      <c r="JP14" s="21">
        <f t="shared" si="121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2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3"/>
        <v>0</v>
      </c>
      <c r="KC14" s="21">
        <v>0</v>
      </c>
      <c r="KD14" s="21">
        <f t="shared" si="124"/>
        <v>0</v>
      </c>
      <c r="KE14" s="21">
        <v>0</v>
      </c>
      <c r="KF14" s="21">
        <f t="shared" si="125"/>
        <v>0</v>
      </c>
      <c r="KG14" s="21">
        <v>0</v>
      </c>
      <c r="KH14" s="21">
        <f t="shared" si="126"/>
        <v>0</v>
      </c>
      <c r="KI14" s="21">
        <v>0</v>
      </c>
      <c r="KJ14" s="21">
        <f t="shared" si="127"/>
        <v>0</v>
      </c>
      <c r="KK14" s="21">
        <v>0</v>
      </c>
      <c r="KL14" s="21">
        <f t="shared" si="128"/>
        <v>0</v>
      </c>
      <c r="KM14" s="21">
        <f t="shared" si="129"/>
        <v>0</v>
      </c>
      <c r="KN14" s="21"/>
      <c r="KO14" s="23">
        <f t="shared" ref="KO14:KO15" si="264">+KN14*3%</f>
        <v>0</v>
      </c>
      <c r="KP14" s="22"/>
      <c r="KQ14" s="22"/>
      <c r="KR14" s="22"/>
      <c r="KS14" s="23">
        <v>0</v>
      </c>
      <c r="KT14" s="21">
        <f t="shared" si="130"/>
        <v>0</v>
      </c>
      <c r="KU14" s="21">
        <f t="shared" si="131"/>
        <v>0</v>
      </c>
      <c r="KV14" s="21">
        <v>0</v>
      </c>
      <c r="KW14" s="21">
        <f t="shared" si="132"/>
        <v>0</v>
      </c>
      <c r="KX14" s="21">
        <v>0</v>
      </c>
      <c r="KY14" s="21">
        <f t="shared" si="133"/>
        <v>0</v>
      </c>
      <c r="KZ14" s="21">
        <v>0</v>
      </c>
      <c r="LA14" s="21">
        <f t="shared" si="134"/>
        <v>0</v>
      </c>
      <c r="LB14" s="21">
        <v>0</v>
      </c>
      <c r="LC14" s="21">
        <f t="shared" si="135"/>
        <v>0</v>
      </c>
      <c r="LD14" s="21">
        <v>0</v>
      </c>
      <c r="LE14" s="21">
        <f t="shared" si="136"/>
        <v>0</v>
      </c>
      <c r="LF14" s="21">
        <f t="shared" si="137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8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39"/>
        <v>0</v>
      </c>
      <c r="LS14" s="21">
        <v>0</v>
      </c>
      <c r="LT14" s="21">
        <f t="shared" si="140"/>
        <v>0</v>
      </c>
      <c r="LU14" s="21">
        <v>0</v>
      </c>
      <c r="LV14" s="21">
        <f t="shared" si="141"/>
        <v>0</v>
      </c>
      <c r="LW14" s="21">
        <v>0</v>
      </c>
      <c r="LX14" s="21">
        <f t="shared" si="142"/>
        <v>0</v>
      </c>
      <c r="LY14" s="21">
        <v>0</v>
      </c>
      <c r="LZ14" s="21">
        <f t="shared" si="143"/>
        <v>0</v>
      </c>
      <c r="MA14" s="21">
        <v>0</v>
      </c>
      <c r="MB14" s="21">
        <f t="shared" si="144"/>
        <v>0</v>
      </c>
      <c r="MC14" s="21">
        <f t="shared" si="145"/>
        <v>0</v>
      </c>
      <c r="MD14" s="21"/>
      <c r="ME14" s="23">
        <f t="shared" ref="ME14:ME15" si="265">+MD14*3%</f>
        <v>0</v>
      </c>
      <c r="MF14" s="22"/>
      <c r="MG14" s="22"/>
      <c r="MH14" s="22"/>
      <c r="MI14" s="23">
        <v>0</v>
      </c>
      <c r="MJ14" s="21">
        <f t="shared" si="146"/>
        <v>0</v>
      </c>
      <c r="MK14" s="21">
        <f t="shared" si="147"/>
        <v>0</v>
      </c>
      <c r="ML14" s="21">
        <v>0</v>
      </c>
      <c r="MM14" s="21">
        <f t="shared" si="148"/>
        <v>0</v>
      </c>
      <c r="MN14" s="21">
        <v>0</v>
      </c>
      <c r="MO14" s="21">
        <f t="shared" si="149"/>
        <v>0</v>
      </c>
      <c r="MP14" s="21">
        <v>0</v>
      </c>
      <c r="MQ14" s="21">
        <f t="shared" si="150"/>
        <v>0</v>
      </c>
      <c r="MR14" s="21">
        <v>0</v>
      </c>
      <c r="MS14" s="21">
        <f t="shared" si="151"/>
        <v>0</v>
      </c>
      <c r="MT14" s="21">
        <v>0</v>
      </c>
      <c r="MU14" s="21">
        <f t="shared" si="152"/>
        <v>0</v>
      </c>
      <c r="MV14" s="21">
        <f t="shared" si="153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4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5"/>
        <v>0</v>
      </c>
      <c r="NI14" s="21">
        <v>0</v>
      </c>
      <c r="NJ14" s="21">
        <f t="shared" si="156"/>
        <v>0</v>
      </c>
      <c r="NK14" s="21">
        <v>0</v>
      </c>
      <c r="NL14" s="21">
        <f t="shared" si="157"/>
        <v>0</v>
      </c>
      <c r="NM14" s="21">
        <v>0</v>
      </c>
      <c r="NN14" s="21">
        <f t="shared" si="158"/>
        <v>0</v>
      </c>
      <c r="NO14" s="21">
        <v>0</v>
      </c>
      <c r="NP14" s="21">
        <f t="shared" si="159"/>
        <v>0</v>
      </c>
      <c r="NQ14" s="21">
        <v>0</v>
      </c>
      <c r="NR14" s="21">
        <f t="shared" si="160"/>
        <v>0</v>
      </c>
      <c r="NS14" s="21">
        <f t="shared" si="161"/>
        <v>0</v>
      </c>
      <c r="NT14" s="21"/>
      <c r="NU14" s="23">
        <f t="shared" ref="NU14:NU15" si="266">+NT14*3%</f>
        <v>0</v>
      </c>
      <c r="NV14" s="22"/>
      <c r="NW14" s="22"/>
      <c r="NX14" s="22"/>
      <c r="NY14" s="23">
        <v>0</v>
      </c>
      <c r="NZ14" s="21">
        <f t="shared" si="162"/>
        <v>0</v>
      </c>
      <c r="OA14" s="21">
        <f t="shared" si="163"/>
        <v>0</v>
      </c>
      <c r="OB14" s="21">
        <v>0</v>
      </c>
      <c r="OC14" s="21">
        <f t="shared" si="164"/>
        <v>0</v>
      </c>
      <c r="OD14" s="21">
        <v>0</v>
      </c>
      <c r="OE14" s="21">
        <f t="shared" si="165"/>
        <v>0</v>
      </c>
      <c r="OF14" s="21">
        <v>0</v>
      </c>
      <c r="OG14" s="21">
        <f t="shared" si="166"/>
        <v>0</v>
      </c>
      <c r="OH14" s="21">
        <v>0</v>
      </c>
      <c r="OI14" s="21">
        <f t="shared" si="167"/>
        <v>0</v>
      </c>
      <c r="OJ14" s="21">
        <v>0</v>
      </c>
      <c r="OK14" s="21">
        <f t="shared" si="168"/>
        <v>0</v>
      </c>
      <c r="OL14" s="21">
        <f t="shared" si="169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0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1"/>
        <v>0</v>
      </c>
      <c r="OY14" s="21">
        <v>0</v>
      </c>
      <c r="OZ14" s="21">
        <f t="shared" si="172"/>
        <v>0</v>
      </c>
      <c r="PA14" s="21">
        <v>0</v>
      </c>
      <c r="PB14" s="21">
        <f t="shared" si="173"/>
        <v>0</v>
      </c>
      <c r="PC14" s="21">
        <v>0</v>
      </c>
      <c r="PD14" s="21">
        <f t="shared" si="174"/>
        <v>0</v>
      </c>
      <c r="PE14" s="21">
        <v>0</v>
      </c>
      <c r="PF14" s="21">
        <f t="shared" si="175"/>
        <v>0</v>
      </c>
      <c r="PG14" s="21">
        <v>0</v>
      </c>
      <c r="PH14" s="21">
        <f t="shared" si="176"/>
        <v>0</v>
      </c>
      <c r="PI14" s="21">
        <f t="shared" si="177"/>
        <v>0</v>
      </c>
      <c r="PJ14" s="21"/>
      <c r="PK14" s="23">
        <f t="shared" ref="PK14:PK15" si="267">+PJ14*3%</f>
        <v>0</v>
      </c>
      <c r="PL14" s="22"/>
      <c r="PM14" s="22"/>
      <c r="PN14" s="22"/>
      <c r="PO14" s="23">
        <v>0</v>
      </c>
      <c r="PP14" s="21">
        <f t="shared" si="178"/>
        <v>0</v>
      </c>
      <c r="PQ14" s="21">
        <f t="shared" si="179"/>
        <v>0</v>
      </c>
      <c r="PR14" s="21">
        <v>0</v>
      </c>
      <c r="PS14" s="21">
        <f t="shared" si="180"/>
        <v>0</v>
      </c>
      <c r="PT14" s="21">
        <v>0</v>
      </c>
      <c r="PU14" s="21">
        <f t="shared" si="181"/>
        <v>0</v>
      </c>
      <c r="PV14" s="21">
        <v>0</v>
      </c>
      <c r="PW14" s="21">
        <f t="shared" si="182"/>
        <v>0</v>
      </c>
      <c r="PX14" s="21">
        <v>0</v>
      </c>
      <c r="PY14" s="21">
        <f t="shared" si="183"/>
        <v>0</v>
      </c>
      <c r="PZ14" s="21">
        <v>0</v>
      </c>
      <c r="QA14" s="21">
        <f t="shared" si="184"/>
        <v>0</v>
      </c>
      <c r="QB14" s="21">
        <f t="shared" si="185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6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7"/>
        <v>0</v>
      </c>
      <c r="QO14" s="21">
        <v>0</v>
      </c>
      <c r="QP14" s="21">
        <f t="shared" si="188"/>
        <v>0</v>
      </c>
      <c r="QQ14" s="21">
        <v>0</v>
      </c>
      <c r="QR14" s="21">
        <f t="shared" si="189"/>
        <v>0</v>
      </c>
      <c r="QS14" s="21">
        <v>0</v>
      </c>
      <c r="QT14" s="21">
        <f t="shared" si="190"/>
        <v>0</v>
      </c>
      <c r="QU14" s="21">
        <v>0</v>
      </c>
      <c r="QV14" s="21">
        <f t="shared" si="191"/>
        <v>0</v>
      </c>
      <c r="QW14" s="21">
        <v>0</v>
      </c>
      <c r="QX14" s="21">
        <f t="shared" si="192"/>
        <v>0</v>
      </c>
      <c r="QY14" s="21">
        <f t="shared" si="193"/>
        <v>0</v>
      </c>
      <c r="QZ14" s="21"/>
      <c r="RA14" s="23">
        <f t="shared" ref="RA14:RA15" si="268">+QZ14*3%</f>
        <v>0</v>
      </c>
      <c r="RB14" s="22"/>
      <c r="RC14" s="22"/>
      <c r="RD14" s="22"/>
      <c r="RE14" s="23">
        <v>0</v>
      </c>
      <c r="RF14" s="21">
        <f t="shared" si="194"/>
        <v>0</v>
      </c>
      <c r="RG14" s="21">
        <f t="shared" si="195"/>
        <v>0</v>
      </c>
      <c r="RH14" s="21">
        <v>0</v>
      </c>
      <c r="RI14" s="21">
        <f t="shared" si="196"/>
        <v>0</v>
      </c>
      <c r="RJ14" s="21">
        <v>0</v>
      </c>
      <c r="RK14" s="21">
        <f t="shared" si="197"/>
        <v>0</v>
      </c>
      <c r="RL14" s="21">
        <v>0</v>
      </c>
      <c r="RM14" s="21">
        <f t="shared" si="198"/>
        <v>0</v>
      </c>
      <c r="RN14" s="21">
        <v>0</v>
      </c>
      <c r="RO14" s="21">
        <f t="shared" si="199"/>
        <v>0</v>
      </c>
      <c r="RP14" s="21">
        <v>0</v>
      </c>
      <c r="RQ14" s="21">
        <f t="shared" si="200"/>
        <v>0</v>
      </c>
      <c r="RR14" s="21">
        <f t="shared" si="201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2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3"/>
        <v>0</v>
      </c>
      <c r="SE14" s="21">
        <v>0</v>
      </c>
      <c r="SF14" s="21">
        <f t="shared" si="204"/>
        <v>0</v>
      </c>
      <c r="SG14" s="21">
        <v>0</v>
      </c>
      <c r="SH14" s="21">
        <f t="shared" si="205"/>
        <v>0</v>
      </c>
      <c r="SI14" s="21">
        <v>0</v>
      </c>
      <c r="SJ14" s="21">
        <f t="shared" si="206"/>
        <v>0</v>
      </c>
      <c r="SK14" s="21">
        <v>0</v>
      </c>
      <c r="SL14" s="21">
        <f t="shared" si="207"/>
        <v>0</v>
      </c>
      <c r="SM14" s="21">
        <v>0</v>
      </c>
      <c r="SN14" s="21">
        <f t="shared" si="208"/>
        <v>0</v>
      </c>
      <c r="SO14" s="21">
        <f t="shared" si="209"/>
        <v>0</v>
      </c>
      <c r="SP14" s="21"/>
      <c r="SQ14" s="23">
        <f t="shared" ref="SQ14:SQ15" si="269">+SP14*3%</f>
        <v>0</v>
      </c>
      <c r="SR14" s="22"/>
      <c r="SS14" s="22"/>
      <c r="ST14" s="22"/>
      <c r="SU14" s="23">
        <v>0</v>
      </c>
      <c r="SV14" s="21">
        <f t="shared" si="210"/>
        <v>0</v>
      </c>
      <c r="SW14" s="21">
        <f t="shared" si="211"/>
        <v>0</v>
      </c>
      <c r="SX14" s="21">
        <v>0</v>
      </c>
      <c r="SY14" s="21">
        <f t="shared" si="212"/>
        <v>0</v>
      </c>
      <c r="SZ14" s="21">
        <v>0</v>
      </c>
      <c r="TA14" s="21">
        <f t="shared" si="213"/>
        <v>0</v>
      </c>
      <c r="TB14" s="21">
        <v>0</v>
      </c>
      <c r="TC14" s="21">
        <f t="shared" si="214"/>
        <v>0</v>
      </c>
      <c r="TD14" s="21">
        <v>0</v>
      </c>
      <c r="TE14" s="21">
        <f t="shared" si="215"/>
        <v>0</v>
      </c>
      <c r="TF14" s="21">
        <v>0</v>
      </c>
      <c r="TG14" s="21">
        <f t="shared" si="216"/>
        <v>0</v>
      </c>
      <c r="TH14" s="21">
        <f t="shared" si="217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18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19"/>
        <v>0</v>
      </c>
      <c r="TU14" s="21">
        <v>0</v>
      </c>
      <c r="TV14" s="21">
        <f t="shared" si="220"/>
        <v>0</v>
      </c>
      <c r="TW14" s="21">
        <v>0</v>
      </c>
      <c r="TX14" s="21">
        <f t="shared" si="221"/>
        <v>0</v>
      </c>
      <c r="TY14" s="21">
        <v>0</v>
      </c>
      <c r="TZ14" s="21">
        <f t="shared" si="222"/>
        <v>0</v>
      </c>
      <c r="UA14" s="21">
        <v>0</v>
      </c>
      <c r="UB14" s="21">
        <f t="shared" si="223"/>
        <v>0</v>
      </c>
      <c r="UC14" s="21">
        <v>0</v>
      </c>
      <c r="UD14" s="21">
        <f t="shared" si="224"/>
        <v>0</v>
      </c>
      <c r="UE14" s="21">
        <f t="shared" si="225"/>
        <v>0</v>
      </c>
      <c r="UF14" s="21"/>
      <c r="UG14" s="23">
        <f t="shared" ref="UG14:UG15" si="270">+UF14*3%</f>
        <v>0</v>
      </c>
      <c r="UH14" s="22"/>
      <c r="UI14" s="22"/>
      <c r="UJ14" s="22"/>
      <c r="UK14" s="23">
        <v>0</v>
      </c>
      <c r="UL14" s="21">
        <f t="shared" si="226"/>
        <v>0</v>
      </c>
      <c r="UM14" s="21">
        <f t="shared" si="227"/>
        <v>0</v>
      </c>
      <c r="UN14" s="21">
        <v>0</v>
      </c>
      <c r="UO14" s="21">
        <f t="shared" si="228"/>
        <v>0</v>
      </c>
      <c r="UP14" s="21">
        <v>0</v>
      </c>
      <c r="UQ14" s="21">
        <f t="shared" si="229"/>
        <v>0</v>
      </c>
      <c r="UR14" s="21">
        <v>0</v>
      </c>
      <c r="US14" s="21">
        <f t="shared" si="230"/>
        <v>0</v>
      </c>
      <c r="UT14" s="21">
        <v>0</v>
      </c>
      <c r="UU14" s="21">
        <f t="shared" si="231"/>
        <v>0</v>
      </c>
      <c r="UV14" s="21">
        <v>0</v>
      </c>
      <c r="UW14" s="21">
        <f t="shared" si="232"/>
        <v>0</v>
      </c>
      <c r="UX14" s="21">
        <f t="shared" si="233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34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35"/>
        <v>0</v>
      </c>
      <c r="VK14" s="21">
        <v>0</v>
      </c>
      <c r="VL14" s="21">
        <f t="shared" si="236"/>
        <v>0</v>
      </c>
      <c r="VM14" s="21">
        <v>0</v>
      </c>
      <c r="VN14" s="21">
        <f t="shared" si="237"/>
        <v>0</v>
      </c>
      <c r="VO14" s="21">
        <v>0</v>
      </c>
      <c r="VP14" s="21">
        <f t="shared" si="238"/>
        <v>0</v>
      </c>
      <c r="VQ14" s="21">
        <v>0</v>
      </c>
      <c r="VR14" s="21">
        <f t="shared" si="239"/>
        <v>0</v>
      </c>
      <c r="VS14" s="21">
        <v>0</v>
      </c>
      <c r="VT14" s="21">
        <f t="shared" si="240"/>
        <v>0</v>
      </c>
      <c r="VU14" s="21">
        <f t="shared" si="241"/>
        <v>0</v>
      </c>
      <c r="VV14" s="21"/>
      <c r="VW14" s="23">
        <f t="shared" ref="VW14:VW15" si="271">+VV14*3%</f>
        <v>0</v>
      </c>
      <c r="VX14" s="22"/>
      <c r="VY14" s="22"/>
      <c r="VZ14" s="22"/>
      <c r="WA14" s="23">
        <v>0</v>
      </c>
      <c r="WB14" s="21">
        <f t="shared" si="242"/>
        <v>0</v>
      </c>
      <c r="WC14" s="21">
        <f t="shared" si="243"/>
        <v>0</v>
      </c>
      <c r="WD14" s="21">
        <v>0</v>
      </c>
      <c r="WE14" s="21">
        <f t="shared" si="244"/>
        <v>0</v>
      </c>
      <c r="WF14" s="21">
        <v>0</v>
      </c>
      <c r="WG14" s="21">
        <f t="shared" si="245"/>
        <v>0</v>
      </c>
      <c r="WH14" s="21">
        <v>0</v>
      </c>
      <c r="WI14" s="21">
        <f t="shared" si="246"/>
        <v>0</v>
      </c>
      <c r="WJ14" s="21">
        <v>0</v>
      </c>
      <c r="WK14" s="21">
        <f t="shared" si="247"/>
        <v>0</v>
      </c>
      <c r="WL14" s="21">
        <v>0</v>
      </c>
      <c r="WM14" s="21">
        <f t="shared" si="248"/>
        <v>0</v>
      </c>
      <c r="WN14" s="21">
        <f t="shared" si="249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0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1"/>
        <v>0</v>
      </c>
      <c r="XA14" s="21">
        <v>0</v>
      </c>
      <c r="XB14" s="21">
        <f t="shared" si="252"/>
        <v>0</v>
      </c>
      <c r="XC14" s="21">
        <v>0</v>
      </c>
      <c r="XD14" s="21">
        <f t="shared" si="253"/>
        <v>0</v>
      </c>
      <c r="XE14" s="21">
        <v>0</v>
      </c>
      <c r="XF14" s="21">
        <f t="shared" si="254"/>
        <v>0</v>
      </c>
      <c r="XG14" s="21">
        <v>0</v>
      </c>
      <c r="XH14" s="21">
        <f t="shared" si="255"/>
        <v>0</v>
      </c>
      <c r="XI14" s="21">
        <v>0</v>
      </c>
      <c r="XJ14" s="21">
        <f t="shared" si="256"/>
        <v>0</v>
      </c>
      <c r="XK14" s="21">
        <f t="shared" si="257"/>
        <v>0</v>
      </c>
      <c r="XL14" s="21"/>
      <c r="XM14" s="23">
        <f t="shared" ref="XM14:XM15" si="272">+XL14*3%</f>
        <v>0</v>
      </c>
      <c r="XN14" s="24">
        <f t="shared" si="17"/>
        <v>0</v>
      </c>
      <c r="XO14" s="24">
        <f t="shared" si="18"/>
        <v>0</v>
      </c>
      <c r="XP14" s="24">
        <f t="shared" si="258"/>
        <v>0</v>
      </c>
    </row>
    <row r="15" spans="1:645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0"/>
        <v>0</v>
      </c>
      <c r="N15" s="21">
        <v>0</v>
      </c>
      <c r="O15" s="21">
        <f t="shared" si="21"/>
        <v>0</v>
      </c>
      <c r="P15" s="21">
        <v>0</v>
      </c>
      <c r="Q15" s="21">
        <f t="shared" si="22"/>
        <v>0</v>
      </c>
      <c r="R15" s="21">
        <v>0</v>
      </c>
      <c r="S15" s="21">
        <f t="shared" si="23"/>
        <v>0</v>
      </c>
      <c r="T15" s="21">
        <v>0</v>
      </c>
      <c r="U15" s="21">
        <f t="shared" si="24"/>
        <v>0</v>
      </c>
      <c r="V15" s="21">
        <v>0</v>
      </c>
      <c r="W15" s="21">
        <f t="shared" si="25"/>
        <v>0</v>
      </c>
      <c r="X15" s="21">
        <f t="shared" si="26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7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8"/>
        <v>0</v>
      </c>
      <c r="AK15" s="21">
        <v>0</v>
      </c>
      <c r="AL15" s="21">
        <f t="shared" si="29"/>
        <v>0</v>
      </c>
      <c r="AM15" s="21">
        <v>0</v>
      </c>
      <c r="AN15" s="21">
        <f t="shared" si="30"/>
        <v>0</v>
      </c>
      <c r="AO15" s="21">
        <v>0</v>
      </c>
      <c r="AP15" s="21">
        <f t="shared" si="31"/>
        <v>0</v>
      </c>
      <c r="AQ15" s="21">
        <v>0</v>
      </c>
      <c r="AR15" s="21">
        <f t="shared" si="32"/>
        <v>0</v>
      </c>
      <c r="AS15" s="21">
        <v>0</v>
      </c>
      <c r="AT15" s="21">
        <f t="shared" si="33"/>
        <v>0</v>
      </c>
      <c r="AU15" s="21">
        <f t="shared" si="34"/>
        <v>0</v>
      </c>
      <c r="AV15" s="21"/>
      <c r="AW15" s="23">
        <f t="shared" si="259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6"/>
        <v>0</v>
      </c>
      <c r="BD15" s="21">
        <v>0</v>
      </c>
      <c r="BE15" s="21">
        <f t="shared" si="37"/>
        <v>0</v>
      </c>
      <c r="BF15" s="21">
        <v>0</v>
      </c>
      <c r="BG15" s="21">
        <f t="shared" si="38"/>
        <v>0</v>
      </c>
      <c r="BH15" s="21">
        <v>0</v>
      </c>
      <c r="BI15" s="21">
        <f t="shared" si="39"/>
        <v>0</v>
      </c>
      <c r="BJ15" s="21">
        <v>0</v>
      </c>
      <c r="BK15" s="21">
        <f t="shared" si="40"/>
        <v>0</v>
      </c>
      <c r="BL15" s="21">
        <v>0</v>
      </c>
      <c r="BM15" s="21">
        <f t="shared" si="41"/>
        <v>0</v>
      </c>
      <c r="BN15" s="21">
        <f t="shared" si="42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3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4"/>
        <v>0</v>
      </c>
      <c r="CA15" s="21">
        <v>0</v>
      </c>
      <c r="CB15" s="21">
        <f t="shared" si="45"/>
        <v>0</v>
      </c>
      <c r="CC15" s="21">
        <v>0</v>
      </c>
      <c r="CD15" s="21">
        <f t="shared" si="46"/>
        <v>0</v>
      </c>
      <c r="CE15" s="21">
        <v>0</v>
      </c>
      <c r="CF15" s="21">
        <f t="shared" si="47"/>
        <v>0</v>
      </c>
      <c r="CG15" s="21">
        <v>0</v>
      </c>
      <c r="CH15" s="21">
        <f t="shared" si="48"/>
        <v>0</v>
      </c>
      <c r="CI15" s="21">
        <v>0</v>
      </c>
      <c r="CJ15" s="21">
        <f t="shared" si="49"/>
        <v>0</v>
      </c>
      <c r="CK15" s="21">
        <f t="shared" si="50"/>
        <v>0</v>
      </c>
      <c r="CL15" s="21"/>
      <c r="CM15" s="23">
        <f t="shared" si="260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2"/>
        <v>0</v>
      </c>
      <c r="CT15" s="21">
        <v>0</v>
      </c>
      <c r="CU15" s="21">
        <f t="shared" si="53"/>
        <v>0</v>
      </c>
      <c r="CV15" s="21">
        <v>0</v>
      </c>
      <c r="CW15" s="21">
        <f t="shared" si="54"/>
        <v>0</v>
      </c>
      <c r="CX15" s="21">
        <v>0</v>
      </c>
      <c r="CY15" s="21">
        <f t="shared" si="55"/>
        <v>0</v>
      </c>
      <c r="CZ15" s="21">
        <v>0</v>
      </c>
      <c r="DA15" s="21">
        <f t="shared" si="56"/>
        <v>0</v>
      </c>
      <c r="DB15" s="21">
        <v>0</v>
      </c>
      <c r="DC15" s="21">
        <f t="shared" si="57"/>
        <v>0</v>
      </c>
      <c r="DD15" s="21">
        <f t="shared" si="58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59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0"/>
        <v>0</v>
      </c>
      <c r="DS15" s="21">
        <v>0</v>
      </c>
      <c r="DT15" s="21">
        <f t="shared" si="61"/>
        <v>0</v>
      </c>
      <c r="DU15" s="21">
        <v>0</v>
      </c>
      <c r="DV15" s="21">
        <f t="shared" si="62"/>
        <v>0</v>
      </c>
      <c r="DW15" s="21">
        <v>0</v>
      </c>
      <c r="DX15" s="21">
        <f t="shared" si="63"/>
        <v>0</v>
      </c>
      <c r="DY15" s="21">
        <v>0</v>
      </c>
      <c r="DZ15" s="21">
        <f t="shared" si="64"/>
        <v>0</v>
      </c>
      <c r="EA15" s="21">
        <f t="shared" si="65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7"/>
        <v>0</v>
      </c>
      <c r="EJ15" s="21">
        <v>0</v>
      </c>
      <c r="EK15" s="21">
        <f t="shared" si="68"/>
        <v>0</v>
      </c>
      <c r="EL15" s="21">
        <v>0</v>
      </c>
      <c r="EM15" s="21">
        <f t="shared" si="69"/>
        <v>0</v>
      </c>
      <c r="EN15" s="21">
        <v>0</v>
      </c>
      <c r="EO15" s="21">
        <f t="shared" si="70"/>
        <v>0</v>
      </c>
      <c r="EP15" s="21">
        <v>0</v>
      </c>
      <c r="EQ15" s="21">
        <f t="shared" si="71"/>
        <v>0</v>
      </c>
      <c r="ER15" s="21">
        <v>0</v>
      </c>
      <c r="ES15" s="21">
        <f t="shared" si="72"/>
        <v>0</v>
      </c>
      <c r="ET15" s="21">
        <f t="shared" si="73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4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5"/>
        <v>0</v>
      </c>
      <c r="FG15" s="21">
        <v>0</v>
      </c>
      <c r="FH15" s="21">
        <f t="shared" si="76"/>
        <v>0</v>
      </c>
      <c r="FI15" s="21">
        <v>0</v>
      </c>
      <c r="FJ15" s="21">
        <f t="shared" si="77"/>
        <v>0</v>
      </c>
      <c r="FK15" s="21">
        <v>0</v>
      </c>
      <c r="FL15" s="21">
        <f t="shared" si="78"/>
        <v>0</v>
      </c>
      <c r="FM15" s="21">
        <v>0</v>
      </c>
      <c r="FN15" s="21">
        <f t="shared" si="79"/>
        <v>0</v>
      </c>
      <c r="FO15" s="21">
        <v>0</v>
      </c>
      <c r="FP15" s="21">
        <f t="shared" si="80"/>
        <v>0</v>
      </c>
      <c r="FQ15" s="21">
        <f t="shared" si="81"/>
        <v>0</v>
      </c>
      <c r="FR15" s="21"/>
      <c r="FS15" s="23">
        <f t="shared" si="261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3"/>
        <v>0</v>
      </c>
      <c r="FZ15" s="21">
        <v>0</v>
      </c>
      <c r="GA15" s="21">
        <f t="shared" si="84"/>
        <v>0</v>
      </c>
      <c r="GB15" s="21">
        <v>0</v>
      </c>
      <c r="GC15" s="21">
        <f t="shared" si="85"/>
        <v>0</v>
      </c>
      <c r="GD15" s="21">
        <v>0</v>
      </c>
      <c r="GE15" s="21">
        <f t="shared" si="86"/>
        <v>0</v>
      </c>
      <c r="GF15" s="21">
        <v>0</v>
      </c>
      <c r="GG15" s="21">
        <f t="shared" si="87"/>
        <v>0</v>
      </c>
      <c r="GH15" s="21">
        <v>0</v>
      </c>
      <c r="GI15" s="21">
        <f t="shared" si="88"/>
        <v>0</v>
      </c>
      <c r="GJ15" s="21">
        <f t="shared" si="89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0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1"/>
        <v>0</v>
      </c>
      <c r="GW15" s="21">
        <v>0</v>
      </c>
      <c r="GX15" s="21">
        <f t="shared" si="92"/>
        <v>0</v>
      </c>
      <c r="GY15" s="21">
        <v>0</v>
      </c>
      <c r="GZ15" s="21">
        <f t="shared" si="93"/>
        <v>0</v>
      </c>
      <c r="HA15" s="21">
        <v>0</v>
      </c>
      <c r="HB15" s="21">
        <f t="shared" si="94"/>
        <v>0</v>
      </c>
      <c r="HC15" s="21">
        <v>0</v>
      </c>
      <c r="HD15" s="21">
        <f t="shared" si="95"/>
        <v>0</v>
      </c>
      <c r="HE15" s="21">
        <v>0</v>
      </c>
      <c r="HF15" s="21">
        <f t="shared" si="96"/>
        <v>0</v>
      </c>
      <c r="HG15" s="21">
        <f t="shared" si="97"/>
        <v>0</v>
      </c>
      <c r="HH15" s="21"/>
      <c r="HI15" s="23">
        <f t="shared" si="262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99"/>
        <v>0</v>
      </c>
      <c r="HP15" s="21">
        <v>0</v>
      </c>
      <c r="HQ15" s="21">
        <f t="shared" si="100"/>
        <v>0</v>
      </c>
      <c r="HR15" s="21">
        <v>0</v>
      </c>
      <c r="HS15" s="21">
        <f t="shared" si="101"/>
        <v>0</v>
      </c>
      <c r="HT15" s="21">
        <v>0</v>
      </c>
      <c r="HU15" s="21">
        <f t="shared" si="102"/>
        <v>0</v>
      </c>
      <c r="HV15" s="21">
        <v>0</v>
      </c>
      <c r="HW15" s="21">
        <f t="shared" si="103"/>
        <v>0</v>
      </c>
      <c r="HX15" s="21">
        <v>0</v>
      </c>
      <c r="HY15" s="21">
        <f t="shared" si="104"/>
        <v>0</v>
      </c>
      <c r="HZ15" s="21">
        <f t="shared" si="105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6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7"/>
        <v>0</v>
      </c>
      <c r="IM15" s="21">
        <v>0</v>
      </c>
      <c r="IN15" s="21">
        <f t="shared" si="108"/>
        <v>0</v>
      </c>
      <c r="IO15" s="21">
        <v>0</v>
      </c>
      <c r="IP15" s="21">
        <f t="shared" si="109"/>
        <v>0</v>
      </c>
      <c r="IQ15" s="21">
        <v>0</v>
      </c>
      <c r="IR15" s="21">
        <f t="shared" si="110"/>
        <v>0</v>
      </c>
      <c r="IS15" s="21">
        <v>0</v>
      </c>
      <c r="IT15" s="21">
        <f t="shared" si="111"/>
        <v>0</v>
      </c>
      <c r="IU15" s="21">
        <v>0</v>
      </c>
      <c r="IV15" s="21">
        <f t="shared" si="112"/>
        <v>0</v>
      </c>
      <c r="IW15" s="21">
        <f t="shared" si="113"/>
        <v>0</v>
      </c>
      <c r="IX15" s="21"/>
      <c r="IY15" s="23">
        <f t="shared" si="263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5"/>
        <v>0</v>
      </c>
      <c r="JF15" s="21">
        <v>0</v>
      </c>
      <c r="JG15" s="21">
        <f t="shared" si="116"/>
        <v>0</v>
      </c>
      <c r="JH15" s="21">
        <v>0</v>
      </c>
      <c r="JI15" s="21">
        <f t="shared" si="117"/>
        <v>0</v>
      </c>
      <c r="JJ15" s="21">
        <v>0</v>
      </c>
      <c r="JK15" s="21">
        <f t="shared" si="118"/>
        <v>0</v>
      </c>
      <c r="JL15" s="21">
        <v>0</v>
      </c>
      <c r="JM15" s="21">
        <f t="shared" si="119"/>
        <v>0</v>
      </c>
      <c r="JN15" s="21">
        <v>0</v>
      </c>
      <c r="JO15" s="21">
        <f t="shared" si="120"/>
        <v>0</v>
      </c>
      <c r="JP15" s="21">
        <f t="shared" si="121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2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3"/>
        <v>0</v>
      </c>
      <c r="KC15" s="21">
        <v>0</v>
      </c>
      <c r="KD15" s="21">
        <f t="shared" si="124"/>
        <v>0</v>
      </c>
      <c r="KE15" s="21">
        <v>0</v>
      </c>
      <c r="KF15" s="21">
        <f t="shared" si="125"/>
        <v>0</v>
      </c>
      <c r="KG15" s="21">
        <v>0</v>
      </c>
      <c r="KH15" s="21">
        <f t="shared" si="126"/>
        <v>0</v>
      </c>
      <c r="KI15" s="21">
        <v>0</v>
      </c>
      <c r="KJ15" s="21">
        <f t="shared" si="127"/>
        <v>0</v>
      </c>
      <c r="KK15" s="21">
        <v>0</v>
      </c>
      <c r="KL15" s="21">
        <f t="shared" si="128"/>
        <v>0</v>
      </c>
      <c r="KM15" s="21">
        <f t="shared" si="129"/>
        <v>0</v>
      </c>
      <c r="KN15" s="21"/>
      <c r="KO15" s="23">
        <f t="shared" si="264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1"/>
        <v>0</v>
      </c>
      <c r="KV15" s="21">
        <v>0</v>
      </c>
      <c r="KW15" s="21">
        <f t="shared" si="132"/>
        <v>0</v>
      </c>
      <c r="KX15" s="21">
        <v>0</v>
      </c>
      <c r="KY15" s="21">
        <f t="shared" si="133"/>
        <v>0</v>
      </c>
      <c r="KZ15" s="21">
        <v>0</v>
      </c>
      <c r="LA15" s="21">
        <f t="shared" si="134"/>
        <v>0</v>
      </c>
      <c r="LB15" s="21">
        <v>0</v>
      </c>
      <c r="LC15" s="21">
        <f t="shared" si="135"/>
        <v>0</v>
      </c>
      <c r="LD15" s="21">
        <v>0</v>
      </c>
      <c r="LE15" s="21">
        <f t="shared" si="136"/>
        <v>0</v>
      </c>
      <c r="LF15" s="21">
        <f t="shared" si="137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8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39"/>
        <v>0</v>
      </c>
      <c r="LS15" s="21">
        <v>0</v>
      </c>
      <c r="LT15" s="21">
        <f t="shared" si="140"/>
        <v>0</v>
      </c>
      <c r="LU15" s="21">
        <v>0</v>
      </c>
      <c r="LV15" s="21">
        <f t="shared" si="141"/>
        <v>0</v>
      </c>
      <c r="LW15" s="21">
        <v>0</v>
      </c>
      <c r="LX15" s="21">
        <f t="shared" si="142"/>
        <v>0</v>
      </c>
      <c r="LY15" s="21">
        <v>0</v>
      </c>
      <c r="LZ15" s="21">
        <f t="shared" si="143"/>
        <v>0</v>
      </c>
      <c r="MA15" s="21">
        <v>0</v>
      </c>
      <c r="MB15" s="21">
        <f t="shared" si="144"/>
        <v>0</v>
      </c>
      <c r="MC15" s="21">
        <f t="shared" si="145"/>
        <v>0</v>
      </c>
      <c r="MD15" s="21"/>
      <c r="ME15" s="23">
        <f t="shared" si="265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7"/>
        <v>0</v>
      </c>
      <c r="ML15" s="21">
        <v>0</v>
      </c>
      <c r="MM15" s="21">
        <f t="shared" si="148"/>
        <v>0</v>
      </c>
      <c r="MN15" s="21">
        <v>0</v>
      </c>
      <c r="MO15" s="21">
        <f t="shared" si="149"/>
        <v>0</v>
      </c>
      <c r="MP15" s="21">
        <v>0</v>
      </c>
      <c r="MQ15" s="21">
        <f t="shared" si="150"/>
        <v>0</v>
      </c>
      <c r="MR15" s="21">
        <v>0</v>
      </c>
      <c r="MS15" s="21">
        <f t="shared" si="151"/>
        <v>0</v>
      </c>
      <c r="MT15" s="21">
        <v>0</v>
      </c>
      <c r="MU15" s="21">
        <f t="shared" si="152"/>
        <v>0</v>
      </c>
      <c r="MV15" s="21">
        <f t="shared" si="153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4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5"/>
        <v>0</v>
      </c>
      <c r="NI15" s="21">
        <v>0</v>
      </c>
      <c r="NJ15" s="21">
        <f t="shared" si="156"/>
        <v>0</v>
      </c>
      <c r="NK15" s="21">
        <v>0</v>
      </c>
      <c r="NL15" s="21">
        <f t="shared" si="157"/>
        <v>0</v>
      </c>
      <c r="NM15" s="21">
        <v>0</v>
      </c>
      <c r="NN15" s="21">
        <f t="shared" si="158"/>
        <v>0</v>
      </c>
      <c r="NO15" s="21">
        <v>0</v>
      </c>
      <c r="NP15" s="21">
        <f t="shared" si="159"/>
        <v>0</v>
      </c>
      <c r="NQ15" s="21">
        <v>0</v>
      </c>
      <c r="NR15" s="21">
        <f t="shared" si="160"/>
        <v>0</v>
      </c>
      <c r="NS15" s="21">
        <f t="shared" si="161"/>
        <v>0</v>
      </c>
      <c r="NT15" s="21"/>
      <c r="NU15" s="23">
        <f t="shared" si="266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3"/>
        <v>0</v>
      </c>
      <c r="OB15" s="21">
        <v>0</v>
      </c>
      <c r="OC15" s="21">
        <f t="shared" si="164"/>
        <v>0</v>
      </c>
      <c r="OD15" s="21">
        <v>0</v>
      </c>
      <c r="OE15" s="21">
        <f t="shared" si="165"/>
        <v>0</v>
      </c>
      <c r="OF15" s="21">
        <v>0</v>
      </c>
      <c r="OG15" s="21">
        <f t="shared" si="166"/>
        <v>0</v>
      </c>
      <c r="OH15" s="21">
        <v>0</v>
      </c>
      <c r="OI15" s="21">
        <f t="shared" si="167"/>
        <v>0</v>
      </c>
      <c r="OJ15" s="21">
        <v>0</v>
      </c>
      <c r="OK15" s="21">
        <f t="shared" si="168"/>
        <v>0</v>
      </c>
      <c r="OL15" s="21">
        <f t="shared" si="169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0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1"/>
        <v>0</v>
      </c>
      <c r="OY15" s="21">
        <v>0</v>
      </c>
      <c r="OZ15" s="21">
        <f t="shared" si="172"/>
        <v>0</v>
      </c>
      <c r="PA15" s="21">
        <v>0</v>
      </c>
      <c r="PB15" s="21">
        <f t="shared" si="173"/>
        <v>0</v>
      </c>
      <c r="PC15" s="21">
        <v>0</v>
      </c>
      <c r="PD15" s="21">
        <f t="shared" si="174"/>
        <v>0</v>
      </c>
      <c r="PE15" s="21">
        <v>0</v>
      </c>
      <c r="PF15" s="21">
        <f t="shared" si="175"/>
        <v>0</v>
      </c>
      <c r="PG15" s="21">
        <v>0</v>
      </c>
      <c r="PH15" s="21">
        <f t="shared" si="176"/>
        <v>0</v>
      </c>
      <c r="PI15" s="21">
        <f t="shared" si="177"/>
        <v>0</v>
      </c>
      <c r="PJ15" s="21"/>
      <c r="PK15" s="23">
        <f t="shared" si="267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79"/>
        <v>0</v>
      </c>
      <c r="PR15" s="21">
        <v>0</v>
      </c>
      <c r="PS15" s="21">
        <f t="shared" si="180"/>
        <v>0</v>
      </c>
      <c r="PT15" s="21">
        <v>0</v>
      </c>
      <c r="PU15" s="21">
        <f t="shared" si="181"/>
        <v>0</v>
      </c>
      <c r="PV15" s="21">
        <v>0</v>
      </c>
      <c r="PW15" s="21">
        <f t="shared" si="182"/>
        <v>0</v>
      </c>
      <c r="PX15" s="21">
        <v>0</v>
      </c>
      <c r="PY15" s="21">
        <f t="shared" si="183"/>
        <v>0</v>
      </c>
      <c r="PZ15" s="21">
        <v>0</v>
      </c>
      <c r="QA15" s="21">
        <f t="shared" si="184"/>
        <v>0</v>
      </c>
      <c r="QB15" s="21">
        <f t="shared" si="185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6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7"/>
        <v>0</v>
      </c>
      <c r="QO15" s="21">
        <v>0</v>
      </c>
      <c r="QP15" s="21">
        <f t="shared" si="188"/>
        <v>0</v>
      </c>
      <c r="QQ15" s="21">
        <v>0</v>
      </c>
      <c r="QR15" s="21">
        <f t="shared" si="189"/>
        <v>0</v>
      </c>
      <c r="QS15" s="21">
        <v>0</v>
      </c>
      <c r="QT15" s="21">
        <f t="shared" si="190"/>
        <v>0</v>
      </c>
      <c r="QU15" s="21">
        <v>0</v>
      </c>
      <c r="QV15" s="21">
        <f t="shared" si="191"/>
        <v>0</v>
      </c>
      <c r="QW15" s="21">
        <v>0</v>
      </c>
      <c r="QX15" s="21">
        <f t="shared" si="192"/>
        <v>0</v>
      </c>
      <c r="QY15" s="21">
        <f t="shared" si="193"/>
        <v>0</v>
      </c>
      <c r="QZ15" s="21"/>
      <c r="RA15" s="23">
        <f t="shared" si="268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5"/>
        <v>0</v>
      </c>
      <c r="RH15" s="21">
        <v>0</v>
      </c>
      <c r="RI15" s="21">
        <f t="shared" si="196"/>
        <v>0</v>
      </c>
      <c r="RJ15" s="21">
        <v>0</v>
      </c>
      <c r="RK15" s="21">
        <f t="shared" si="197"/>
        <v>0</v>
      </c>
      <c r="RL15" s="21">
        <v>0</v>
      </c>
      <c r="RM15" s="21">
        <f t="shared" si="198"/>
        <v>0</v>
      </c>
      <c r="RN15" s="21">
        <v>0</v>
      </c>
      <c r="RO15" s="21">
        <f t="shared" si="199"/>
        <v>0</v>
      </c>
      <c r="RP15" s="21">
        <v>0</v>
      </c>
      <c r="RQ15" s="21">
        <f t="shared" si="200"/>
        <v>0</v>
      </c>
      <c r="RR15" s="21">
        <f t="shared" si="201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2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3"/>
        <v>0</v>
      </c>
      <c r="SE15" s="21">
        <v>0</v>
      </c>
      <c r="SF15" s="21">
        <f t="shared" si="204"/>
        <v>0</v>
      </c>
      <c r="SG15" s="21">
        <v>0</v>
      </c>
      <c r="SH15" s="21">
        <f t="shared" si="205"/>
        <v>0</v>
      </c>
      <c r="SI15" s="21">
        <v>0</v>
      </c>
      <c r="SJ15" s="21">
        <f t="shared" si="206"/>
        <v>0</v>
      </c>
      <c r="SK15" s="21">
        <v>0</v>
      </c>
      <c r="SL15" s="21">
        <f t="shared" si="207"/>
        <v>0</v>
      </c>
      <c r="SM15" s="21">
        <v>0</v>
      </c>
      <c r="SN15" s="21">
        <f t="shared" si="208"/>
        <v>0</v>
      </c>
      <c r="SO15" s="21">
        <f t="shared" si="209"/>
        <v>0</v>
      </c>
      <c r="SP15" s="21"/>
      <c r="SQ15" s="23">
        <f t="shared" si="269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1"/>
        <v>0</v>
      </c>
      <c r="SX15" s="21">
        <v>0</v>
      </c>
      <c r="SY15" s="21">
        <f t="shared" si="212"/>
        <v>0</v>
      </c>
      <c r="SZ15" s="21">
        <v>0</v>
      </c>
      <c r="TA15" s="21">
        <f t="shared" si="213"/>
        <v>0</v>
      </c>
      <c r="TB15" s="21">
        <v>0</v>
      </c>
      <c r="TC15" s="21">
        <f t="shared" si="214"/>
        <v>0</v>
      </c>
      <c r="TD15" s="21">
        <v>0</v>
      </c>
      <c r="TE15" s="21">
        <f t="shared" si="215"/>
        <v>0</v>
      </c>
      <c r="TF15" s="21">
        <v>0</v>
      </c>
      <c r="TG15" s="21">
        <f t="shared" si="216"/>
        <v>0</v>
      </c>
      <c r="TH15" s="21">
        <f t="shared" si="217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18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19"/>
        <v>0</v>
      </c>
      <c r="TU15" s="21">
        <v>0</v>
      </c>
      <c r="TV15" s="21">
        <f t="shared" si="220"/>
        <v>0</v>
      </c>
      <c r="TW15" s="21">
        <v>0</v>
      </c>
      <c r="TX15" s="21">
        <f t="shared" si="221"/>
        <v>0</v>
      </c>
      <c r="TY15" s="21">
        <v>0</v>
      </c>
      <c r="TZ15" s="21">
        <f t="shared" si="222"/>
        <v>0</v>
      </c>
      <c r="UA15" s="21">
        <v>0</v>
      </c>
      <c r="UB15" s="21">
        <f t="shared" si="223"/>
        <v>0</v>
      </c>
      <c r="UC15" s="21">
        <v>0</v>
      </c>
      <c r="UD15" s="21">
        <f t="shared" si="224"/>
        <v>0</v>
      </c>
      <c r="UE15" s="21">
        <f t="shared" si="225"/>
        <v>0</v>
      </c>
      <c r="UF15" s="21"/>
      <c r="UG15" s="23">
        <f t="shared" si="270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27"/>
        <v>0</v>
      </c>
      <c r="UN15" s="21">
        <v>0</v>
      </c>
      <c r="UO15" s="21">
        <f t="shared" si="228"/>
        <v>0</v>
      </c>
      <c r="UP15" s="21">
        <v>0</v>
      </c>
      <c r="UQ15" s="21">
        <f t="shared" si="229"/>
        <v>0</v>
      </c>
      <c r="UR15" s="21">
        <v>0</v>
      </c>
      <c r="US15" s="21">
        <f t="shared" si="230"/>
        <v>0</v>
      </c>
      <c r="UT15" s="21">
        <v>0</v>
      </c>
      <c r="UU15" s="21">
        <f t="shared" si="231"/>
        <v>0</v>
      </c>
      <c r="UV15" s="21">
        <v>0</v>
      </c>
      <c r="UW15" s="21">
        <f t="shared" si="232"/>
        <v>0</v>
      </c>
      <c r="UX15" s="21">
        <f t="shared" si="233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34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35"/>
        <v>0</v>
      </c>
      <c r="VK15" s="21">
        <v>0</v>
      </c>
      <c r="VL15" s="21">
        <f t="shared" si="236"/>
        <v>0</v>
      </c>
      <c r="VM15" s="21">
        <v>0</v>
      </c>
      <c r="VN15" s="21">
        <f t="shared" si="237"/>
        <v>0</v>
      </c>
      <c r="VO15" s="21">
        <v>0</v>
      </c>
      <c r="VP15" s="21">
        <f t="shared" si="238"/>
        <v>0</v>
      </c>
      <c r="VQ15" s="21">
        <v>0</v>
      </c>
      <c r="VR15" s="21">
        <f t="shared" si="239"/>
        <v>0</v>
      </c>
      <c r="VS15" s="21">
        <v>0</v>
      </c>
      <c r="VT15" s="21">
        <f t="shared" si="240"/>
        <v>0</v>
      </c>
      <c r="VU15" s="21">
        <f t="shared" si="241"/>
        <v>0</v>
      </c>
      <c r="VV15" s="21"/>
      <c r="VW15" s="23">
        <f t="shared" si="271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43"/>
        <v>0</v>
      </c>
      <c r="WD15" s="21">
        <v>0</v>
      </c>
      <c r="WE15" s="21">
        <f t="shared" si="244"/>
        <v>0</v>
      </c>
      <c r="WF15" s="21">
        <v>0</v>
      </c>
      <c r="WG15" s="21">
        <f t="shared" si="245"/>
        <v>0</v>
      </c>
      <c r="WH15" s="21">
        <v>0</v>
      </c>
      <c r="WI15" s="21">
        <f t="shared" si="246"/>
        <v>0</v>
      </c>
      <c r="WJ15" s="21">
        <v>0</v>
      </c>
      <c r="WK15" s="21">
        <f t="shared" si="247"/>
        <v>0</v>
      </c>
      <c r="WL15" s="21">
        <v>0</v>
      </c>
      <c r="WM15" s="21">
        <f t="shared" si="248"/>
        <v>0</v>
      </c>
      <c r="WN15" s="21">
        <f t="shared" si="249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0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1"/>
        <v>0</v>
      </c>
      <c r="XA15" s="21">
        <v>0</v>
      </c>
      <c r="XB15" s="21">
        <f t="shared" si="252"/>
        <v>0</v>
      </c>
      <c r="XC15" s="21">
        <v>0</v>
      </c>
      <c r="XD15" s="21">
        <f t="shared" si="253"/>
        <v>0</v>
      </c>
      <c r="XE15" s="21">
        <v>0</v>
      </c>
      <c r="XF15" s="21">
        <f t="shared" si="254"/>
        <v>0</v>
      </c>
      <c r="XG15" s="21">
        <v>0</v>
      </c>
      <c r="XH15" s="21">
        <f t="shared" si="255"/>
        <v>0</v>
      </c>
      <c r="XI15" s="21">
        <v>0</v>
      </c>
      <c r="XJ15" s="21">
        <f t="shared" si="256"/>
        <v>0</v>
      </c>
      <c r="XK15" s="21">
        <f t="shared" si="257"/>
        <v>0</v>
      </c>
      <c r="XL15" s="21"/>
      <c r="XM15" s="23">
        <f t="shared" si="272"/>
        <v>0</v>
      </c>
      <c r="XN15" s="24">
        <f t="shared" si="17"/>
        <v>0</v>
      </c>
      <c r="XO15" s="24">
        <f t="shared" si="18"/>
        <v>0</v>
      </c>
      <c r="XP15" s="24">
        <f t="shared" si="258"/>
        <v>0</v>
      </c>
    </row>
    <row r="16" spans="1:645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19"/>
        <v>0</v>
      </c>
      <c r="M16" s="21">
        <f t="shared" si="20"/>
        <v>0</v>
      </c>
      <c r="N16" s="21">
        <v>0</v>
      </c>
      <c r="O16" s="21">
        <f t="shared" si="21"/>
        <v>0</v>
      </c>
      <c r="P16" s="21">
        <v>0</v>
      </c>
      <c r="Q16" s="21">
        <f t="shared" si="22"/>
        <v>0</v>
      </c>
      <c r="R16" s="21">
        <v>0</v>
      </c>
      <c r="S16" s="21">
        <f t="shared" si="23"/>
        <v>0</v>
      </c>
      <c r="T16" s="21">
        <v>0</v>
      </c>
      <c r="U16" s="21">
        <f t="shared" si="24"/>
        <v>0</v>
      </c>
      <c r="V16" s="21">
        <v>0</v>
      </c>
      <c r="W16" s="21">
        <f t="shared" si="25"/>
        <v>0</v>
      </c>
      <c r="X16" s="21">
        <f t="shared" si="26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7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8"/>
        <v>0</v>
      </c>
      <c r="AK16" s="21">
        <v>0</v>
      </c>
      <c r="AL16" s="21">
        <f t="shared" si="29"/>
        <v>0</v>
      </c>
      <c r="AM16" s="21">
        <v>0</v>
      </c>
      <c r="AN16" s="21">
        <f t="shared" si="30"/>
        <v>0</v>
      </c>
      <c r="AO16" s="21">
        <v>0</v>
      </c>
      <c r="AP16" s="21">
        <f t="shared" si="31"/>
        <v>0</v>
      </c>
      <c r="AQ16" s="21">
        <v>0</v>
      </c>
      <c r="AR16" s="21">
        <f t="shared" si="32"/>
        <v>0</v>
      </c>
      <c r="AS16" s="21">
        <v>0</v>
      </c>
      <c r="AT16" s="21">
        <f t="shared" si="33"/>
        <v>0</v>
      </c>
      <c r="AU16" s="21">
        <f t="shared" si="34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73">BC16</f>
        <v>0</v>
      </c>
      <c r="BC16" s="21">
        <f t="shared" si="36"/>
        <v>0</v>
      </c>
      <c r="BD16" s="21">
        <v>0</v>
      </c>
      <c r="BE16" s="21">
        <f t="shared" si="37"/>
        <v>0</v>
      </c>
      <c r="BF16" s="21">
        <v>0</v>
      </c>
      <c r="BG16" s="21">
        <f t="shared" si="38"/>
        <v>0</v>
      </c>
      <c r="BH16" s="21">
        <v>0</v>
      </c>
      <c r="BI16" s="21">
        <f t="shared" si="39"/>
        <v>0</v>
      </c>
      <c r="BJ16" s="21">
        <v>0</v>
      </c>
      <c r="BK16" s="21">
        <f t="shared" si="40"/>
        <v>0</v>
      </c>
      <c r="BL16" s="21">
        <v>0</v>
      </c>
      <c r="BM16" s="21">
        <f t="shared" si="41"/>
        <v>0</v>
      </c>
      <c r="BN16" s="21">
        <f t="shared" si="42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3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4"/>
        <v>0</v>
      </c>
      <c r="CA16" s="21">
        <v>0</v>
      </c>
      <c r="CB16" s="21">
        <f t="shared" si="45"/>
        <v>0</v>
      </c>
      <c r="CC16" s="21">
        <v>0</v>
      </c>
      <c r="CD16" s="21">
        <f t="shared" si="46"/>
        <v>0</v>
      </c>
      <c r="CE16" s="21">
        <v>0</v>
      </c>
      <c r="CF16" s="21">
        <f t="shared" si="47"/>
        <v>0</v>
      </c>
      <c r="CG16" s="21">
        <v>0</v>
      </c>
      <c r="CH16" s="21">
        <f t="shared" si="48"/>
        <v>0</v>
      </c>
      <c r="CI16" s="21">
        <v>0</v>
      </c>
      <c r="CJ16" s="21">
        <f t="shared" si="49"/>
        <v>0</v>
      </c>
      <c r="CK16" s="21">
        <f t="shared" si="50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74">CS16</f>
        <v>0</v>
      </c>
      <c r="CS16" s="21">
        <f t="shared" si="52"/>
        <v>0</v>
      </c>
      <c r="CT16" s="21">
        <v>0</v>
      </c>
      <c r="CU16" s="21">
        <f t="shared" si="53"/>
        <v>0</v>
      </c>
      <c r="CV16" s="21">
        <v>0</v>
      </c>
      <c r="CW16" s="21">
        <f t="shared" si="54"/>
        <v>0</v>
      </c>
      <c r="CX16" s="21">
        <v>0</v>
      </c>
      <c r="CY16" s="21">
        <f t="shared" si="55"/>
        <v>0</v>
      </c>
      <c r="CZ16" s="21">
        <v>0</v>
      </c>
      <c r="DA16" s="21">
        <f t="shared" si="56"/>
        <v>0</v>
      </c>
      <c r="DB16" s="21">
        <v>0</v>
      </c>
      <c r="DC16" s="21">
        <f t="shared" si="57"/>
        <v>0</v>
      </c>
      <c r="DD16" s="21">
        <f t="shared" si="58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59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0"/>
        <v>0</v>
      </c>
      <c r="DS16" s="21">
        <v>0</v>
      </c>
      <c r="DT16" s="21">
        <f t="shared" si="61"/>
        <v>0</v>
      </c>
      <c r="DU16" s="21">
        <v>0</v>
      </c>
      <c r="DV16" s="21">
        <f t="shared" si="62"/>
        <v>0</v>
      </c>
      <c r="DW16" s="21">
        <v>0</v>
      </c>
      <c r="DX16" s="21">
        <f t="shared" si="63"/>
        <v>0</v>
      </c>
      <c r="DY16" s="21">
        <v>0</v>
      </c>
      <c r="DZ16" s="21">
        <f t="shared" si="64"/>
        <v>0</v>
      </c>
      <c r="EA16" s="21">
        <f t="shared" si="65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75">EI16</f>
        <v>0</v>
      </c>
      <c r="EI16" s="21">
        <f t="shared" si="67"/>
        <v>0</v>
      </c>
      <c r="EJ16" s="21">
        <v>0</v>
      </c>
      <c r="EK16" s="21">
        <f t="shared" si="68"/>
        <v>0</v>
      </c>
      <c r="EL16" s="21">
        <v>0</v>
      </c>
      <c r="EM16" s="21">
        <f t="shared" si="69"/>
        <v>0</v>
      </c>
      <c r="EN16" s="21">
        <v>0</v>
      </c>
      <c r="EO16" s="21">
        <f t="shared" si="70"/>
        <v>0</v>
      </c>
      <c r="EP16" s="21">
        <v>0</v>
      </c>
      <c r="EQ16" s="21">
        <f t="shared" si="71"/>
        <v>0</v>
      </c>
      <c r="ER16" s="21">
        <v>0</v>
      </c>
      <c r="ES16" s="21">
        <f t="shared" si="72"/>
        <v>0</v>
      </c>
      <c r="ET16" s="21">
        <f t="shared" si="73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4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5"/>
        <v>0</v>
      </c>
      <c r="FG16" s="21">
        <v>0</v>
      </c>
      <c r="FH16" s="21">
        <f t="shared" si="76"/>
        <v>0</v>
      </c>
      <c r="FI16" s="21">
        <v>0</v>
      </c>
      <c r="FJ16" s="21">
        <f t="shared" si="77"/>
        <v>0</v>
      </c>
      <c r="FK16" s="21">
        <v>0</v>
      </c>
      <c r="FL16" s="21">
        <f t="shared" si="78"/>
        <v>0</v>
      </c>
      <c r="FM16" s="21">
        <v>0</v>
      </c>
      <c r="FN16" s="21">
        <f t="shared" si="79"/>
        <v>0</v>
      </c>
      <c r="FO16" s="21">
        <v>0</v>
      </c>
      <c r="FP16" s="21">
        <f t="shared" si="80"/>
        <v>0</v>
      </c>
      <c r="FQ16" s="21">
        <f t="shared" si="81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76">FY16</f>
        <v>0</v>
      </c>
      <c r="FY16" s="21">
        <f t="shared" si="83"/>
        <v>0</v>
      </c>
      <c r="FZ16" s="21">
        <v>0</v>
      </c>
      <c r="GA16" s="21">
        <f t="shared" si="84"/>
        <v>0</v>
      </c>
      <c r="GB16" s="21">
        <v>0</v>
      </c>
      <c r="GC16" s="21">
        <f t="shared" si="85"/>
        <v>0</v>
      </c>
      <c r="GD16" s="21">
        <v>0</v>
      </c>
      <c r="GE16" s="21">
        <f t="shared" si="86"/>
        <v>0</v>
      </c>
      <c r="GF16" s="21">
        <v>0</v>
      </c>
      <c r="GG16" s="21">
        <f t="shared" si="87"/>
        <v>0</v>
      </c>
      <c r="GH16" s="21">
        <v>0</v>
      </c>
      <c r="GI16" s="21">
        <f t="shared" si="88"/>
        <v>0</v>
      </c>
      <c r="GJ16" s="21">
        <f t="shared" si="89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0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1"/>
        <v>0</v>
      </c>
      <c r="GW16" s="21">
        <v>0</v>
      </c>
      <c r="GX16" s="21">
        <f t="shared" si="92"/>
        <v>0</v>
      </c>
      <c r="GY16" s="21">
        <v>0</v>
      </c>
      <c r="GZ16" s="21">
        <f t="shared" si="93"/>
        <v>0</v>
      </c>
      <c r="HA16" s="21">
        <v>0</v>
      </c>
      <c r="HB16" s="21">
        <f t="shared" si="94"/>
        <v>0</v>
      </c>
      <c r="HC16" s="21">
        <v>0</v>
      </c>
      <c r="HD16" s="21">
        <f t="shared" si="95"/>
        <v>0</v>
      </c>
      <c r="HE16" s="21">
        <v>0</v>
      </c>
      <c r="HF16" s="21">
        <f t="shared" si="96"/>
        <v>0</v>
      </c>
      <c r="HG16" s="21">
        <f t="shared" si="97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77">HO16</f>
        <v>0</v>
      </c>
      <c r="HO16" s="21">
        <f t="shared" si="99"/>
        <v>0</v>
      </c>
      <c r="HP16" s="21">
        <v>0</v>
      </c>
      <c r="HQ16" s="21">
        <f t="shared" si="100"/>
        <v>0</v>
      </c>
      <c r="HR16" s="21">
        <v>0</v>
      </c>
      <c r="HS16" s="21">
        <f t="shared" si="101"/>
        <v>0</v>
      </c>
      <c r="HT16" s="21">
        <v>0</v>
      </c>
      <c r="HU16" s="21">
        <f t="shared" si="102"/>
        <v>0</v>
      </c>
      <c r="HV16" s="21">
        <v>0</v>
      </c>
      <c r="HW16" s="21">
        <f t="shared" si="103"/>
        <v>0</v>
      </c>
      <c r="HX16" s="21">
        <v>0</v>
      </c>
      <c r="HY16" s="21">
        <f t="shared" si="104"/>
        <v>0</v>
      </c>
      <c r="HZ16" s="21">
        <f t="shared" si="105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6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7"/>
        <v>0</v>
      </c>
      <c r="IM16" s="21">
        <v>0</v>
      </c>
      <c r="IN16" s="21">
        <f t="shared" si="108"/>
        <v>0</v>
      </c>
      <c r="IO16" s="21">
        <v>0</v>
      </c>
      <c r="IP16" s="21">
        <f t="shared" si="109"/>
        <v>0</v>
      </c>
      <c r="IQ16" s="21">
        <v>0</v>
      </c>
      <c r="IR16" s="21">
        <f t="shared" si="110"/>
        <v>0</v>
      </c>
      <c r="IS16" s="21">
        <v>0</v>
      </c>
      <c r="IT16" s="21">
        <f t="shared" si="111"/>
        <v>0</v>
      </c>
      <c r="IU16" s="21">
        <v>0</v>
      </c>
      <c r="IV16" s="21">
        <f t="shared" si="112"/>
        <v>0</v>
      </c>
      <c r="IW16" s="21">
        <f t="shared" si="113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78">JE16</f>
        <v>0</v>
      </c>
      <c r="JE16" s="21">
        <f t="shared" si="115"/>
        <v>0</v>
      </c>
      <c r="JF16" s="21">
        <v>0</v>
      </c>
      <c r="JG16" s="21">
        <f t="shared" si="116"/>
        <v>0</v>
      </c>
      <c r="JH16" s="21">
        <v>0</v>
      </c>
      <c r="JI16" s="21">
        <f t="shared" si="117"/>
        <v>0</v>
      </c>
      <c r="JJ16" s="21">
        <v>0</v>
      </c>
      <c r="JK16" s="21">
        <f t="shared" si="118"/>
        <v>0</v>
      </c>
      <c r="JL16" s="21">
        <v>0</v>
      </c>
      <c r="JM16" s="21">
        <f t="shared" si="119"/>
        <v>0</v>
      </c>
      <c r="JN16" s="21">
        <v>0</v>
      </c>
      <c r="JO16" s="21">
        <f t="shared" si="120"/>
        <v>0</v>
      </c>
      <c r="JP16" s="21">
        <f t="shared" si="121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2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3"/>
        <v>0</v>
      </c>
      <c r="KC16" s="21">
        <v>0</v>
      </c>
      <c r="KD16" s="21">
        <f t="shared" si="124"/>
        <v>0</v>
      </c>
      <c r="KE16" s="21">
        <v>0</v>
      </c>
      <c r="KF16" s="21">
        <f t="shared" si="125"/>
        <v>0</v>
      </c>
      <c r="KG16" s="21">
        <v>0</v>
      </c>
      <c r="KH16" s="21">
        <f t="shared" si="126"/>
        <v>0</v>
      </c>
      <c r="KI16" s="21">
        <v>0</v>
      </c>
      <c r="KJ16" s="21">
        <f t="shared" si="127"/>
        <v>0</v>
      </c>
      <c r="KK16" s="21">
        <v>0</v>
      </c>
      <c r="KL16" s="21">
        <f t="shared" si="128"/>
        <v>0</v>
      </c>
      <c r="KM16" s="21">
        <f t="shared" si="129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79">KU16</f>
        <v>0</v>
      </c>
      <c r="KU16" s="21">
        <f t="shared" si="131"/>
        <v>0</v>
      </c>
      <c r="KV16" s="21">
        <v>0</v>
      </c>
      <c r="KW16" s="21">
        <f t="shared" si="132"/>
        <v>0</v>
      </c>
      <c r="KX16" s="21">
        <v>0</v>
      </c>
      <c r="KY16" s="21">
        <f t="shared" si="133"/>
        <v>0</v>
      </c>
      <c r="KZ16" s="21">
        <v>0</v>
      </c>
      <c r="LA16" s="21">
        <f t="shared" si="134"/>
        <v>0</v>
      </c>
      <c r="LB16" s="21">
        <v>0</v>
      </c>
      <c r="LC16" s="21">
        <f t="shared" si="135"/>
        <v>0</v>
      </c>
      <c r="LD16" s="21">
        <v>0</v>
      </c>
      <c r="LE16" s="21">
        <f t="shared" si="136"/>
        <v>0</v>
      </c>
      <c r="LF16" s="21">
        <f t="shared" si="137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8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39"/>
        <v>0</v>
      </c>
      <c r="LS16" s="21">
        <v>0</v>
      </c>
      <c r="LT16" s="21">
        <f t="shared" si="140"/>
        <v>0</v>
      </c>
      <c r="LU16" s="21">
        <v>0</v>
      </c>
      <c r="LV16" s="21">
        <f t="shared" si="141"/>
        <v>0</v>
      </c>
      <c r="LW16" s="21">
        <v>0</v>
      </c>
      <c r="LX16" s="21">
        <f t="shared" si="142"/>
        <v>0</v>
      </c>
      <c r="LY16" s="21">
        <v>0</v>
      </c>
      <c r="LZ16" s="21">
        <f t="shared" si="143"/>
        <v>0</v>
      </c>
      <c r="MA16" s="21">
        <v>0</v>
      </c>
      <c r="MB16" s="21">
        <f t="shared" si="144"/>
        <v>0</v>
      </c>
      <c r="MC16" s="21">
        <f t="shared" si="145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80">MK16</f>
        <v>0</v>
      </c>
      <c r="MK16" s="21">
        <f t="shared" si="147"/>
        <v>0</v>
      </c>
      <c r="ML16" s="21">
        <v>0</v>
      </c>
      <c r="MM16" s="21">
        <f t="shared" si="148"/>
        <v>0</v>
      </c>
      <c r="MN16" s="21">
        <v>0</v>
      </c>
      <c r="MO16" s="21">
        <f t="shared" si="149"/>
        <v>0</v>
      </c>
      <c r="MP16" s="21">
        <v>0</v>
      </c>
      <c r="MQ16" s="21">
        <f t="shared" si="150"/>
        <v>0</v>
      </c>
      <c r="MR16" s="21">
        <v>0</v>
      </c>
      <c r="MS16" s="21">
        <f t="shared" si="151"/>
        <v>0</v>
      </c>
      <c r="MT16" s="21">
        <v>0</v>
      </c>
      <c r="MU16" s="21">
        <f t="shared" si="152"/>
        <v>0</v>
      </c>
      <c r="MV16" s="21">
        <f t="shared" si="153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4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5"/>
        <v>0</v>
      </c>
      <c r="NI16" s="21">
        <v>0</v>
      </c>
      <c r="NJ16" s="21">
        <f t="shared" si="156"/>
        <v>0</v>
      </c>
      <c r="NK16" s="21">
        <v>0</v>
      </c>
      <c r="NL16" s="21">
        <f t="shared" si="157"/>
        <v>0</v>
      </c>
      <c r="NM16" s="21">
        <v>0</v>
      </c>
      <c r="NN16" s="21">
        <f t="shared" si="158"/>
        <v>0</v>
      </c>
      <c r="NO16" s="21">
        <v>0</v>
      </c>
      <c r="NP16" s="21">
        <f t="shared" si="159"/>
        <v>0</v>
      </c>
      <c r="NQ16" s="21">
        <v>0</v>
      </c>
      <c r="NR16" s="21">
        <f t="shared" si="160"/>
        <v>0</v>
      </c>
      <c r="NS16" s="21">
        <f t="shared" si="161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81">OA16</f>
        <v>0</v>
      </c>
      <c r="OA16" s="21">
        <f t="shared" si="163"/>
        <v>0</v>
      </c>
      <c r="OB16" s="21">
        <v>0</v>
      </c>
      <c r="OC16" s="21">
        <f t="shared" si="164"/>
        <v>0</v>
      </c>
      <c r="OD16" s="21">
        <v>0</v>
      </c>
      <c r="OE16" s="21">
        <f t="shared" si="165"/>
        <v>0</v>
      </c>
      <c r="OF16" s="21">
        <v>0</v>
      </c>
      <c r="OG16" s="21">
        <f t="shared" si="166"/>
        <v>0</v>
      </c>
      <c r="OH16" s="21">
        <v>0</v>
      </c>
      <c r="OI16" s="21">
        <f t="shared" si="167"/>
        <v>0</v>
      </c>
      <c r="OJ16" s="21">
        <v>0</v>
      </c>
      <c r="OK16" s="21">
        <f t="shared" si="168"/>
        <v>0</v>
      </c>
      <c r="OL16" s="21">
        <f t="shared" si="169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0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1"/>
        <v>0</v>
      </c>
      <c r="OY16" s="21">
        <v>0</v>
      </c>
      <c r="OZ16" s="21">
        <f t="shared" si="172"/>
        <v>0</v>
      </c>
      <c r="PA16" s="21">
        <v>0</v>
      </c>
      <c r="PB16" s="21">
        <f t="shared" si="173"/>
        <v>0</v>
      </c>
      <c r="PC16" s="21">
        <v>0</v>
      </c>
      <c r="PD16" s="21">
        <f t="shared" si="174"/>
        <v>0</v>
      </c>
      <c r="PE16" s="21">
        <v>0</v>
      </c>
      <c r="PF16" s="21">
        <f t="shared" si="175"/>
        <v>0</v>
      </c>
      <c r="PG16" s="21">
        <v>0</v>
      </c>
      <c r="PH16" s="21">
        <f t="shared" si="176"/>
        <v>0</v>
      </c>
      <c r="PI16" s="21">
        <f t="shared" si="177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282">PQ16</f>
        <v>0</v>
      </c>
      <c r="PQ16" s="21">
        <f t="shared" si="179"/>
        <v>0</v>
      </c>
      <c r="PR16" s="21">
        <v>0</v>
      </c>
      <c r="PS16" s="21">
        <f t="shared" si="180"/>
        <v>0</v>
      </c>
      <c r="PT16" s="21">
        <v>0</v>
      </c>
      <c r="PU16" s="21">
        <f t="shared" si="181"/>
        <v>0</v>
      </c>
      <c r="PV16" s="21">
        <v>0</v>
      </c>
      <c r="PW16" s="21">
        <f t="shared" si="182"/>
        <v>0</v>
      </c>
      <c r="PX16" s="21">
        <v>0</v>
      </c>
      <c r="PY16" s="21">
        <f t="shared" si="183"/>
        <v>0</v>
      </c>
      <c r="PZ16" s="21">
        <v>0</v>
      </c>
      <c r="QA16" s="21">
        <f t="shared" si="184"/>
        <v>0</v>
      </c>
      <c r="QB16" s="21">
        <f t="shared" si="185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6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7"/>
        <v>0</v>
      </c>
      <c r="QO16" s="21">
        <v>0</v>
      </c>
      <c r="QP16" s="21">
        <f t="shared" si="188"/>
        <v>0</v>
      </c>
      <c r="QQ16" s="21">
        <v>0</v>
      </c>
      <c r="QR16" s="21">
        <f t="shared" si="189"/>
        <v>0</v>
      </c>
      <c r="QS16" s="21">
        <v>0</v>
      </c>
      <c r="QT16" s="21">
        <f t="shared" si="190"/>
        <v>0</v>
      </c>
      <c r="QU16" s="21">
        <v>0</v>
      </c>
      <c r="QV16" s="21">
        <f t="shared" si="191"/>
        <v>0</v>
      </c>
      <c r="QW16" s="21">
        <v>0</v>
      </c>
      <c r="QX16" s="21">
        <f t="shared" si="192"/>
        <v>0</v>
      </c>
      <c r="QY16" s="21">
        <f t="shared" si="193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283">RG16</f>
        <v>0</v>
      </c>
      <c r="RG16" s="21">
        <f t="shared" si="195"/>
        <v>0</v>
      </c>
      <c r="RH16" s="21">
        <v>0</v>
      </c>
      <c r="RI16" s="21">
        <f t="shared" si="196"/>
        <v>0</v>
      </c>
      <c r="RJ16" s="21">
        <v>0</v>
      </c>
      <c r="RK16" s="21">
        <f t="shared" si="197"/>
        <v>0</v>
      </c>
      <c r="RL16" s="21">
        <v>0</v>
      </c>
      <c r="RM16" s="21">
        <f t="shared" si="198"/>
        <v>0</v>
      </c>
      <c r="RN16" s="21">
        <v>0</v>
      </c>
      <c r="RO16" s="21">
        <f t="shared" si="199"/>
        <v>0</v>
      </c>
      <c r="RP16" s="21">
        <v>0</v>
      </c>
      <c r="RQ16" s="21">
        <f t="shared" si="200"/>
        <v>0</v>
      </c>
      <c r="RR16" s="21">
        <f t="shared" si="201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2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3"/>
        <v>0</v>
      </c>
      <c r="SE16" s="21">
        <v>0</v>
      </c>
      <c r="SF16" s="21">
        <f t="shared" si="204"/>
        <v>0</v>
      </c>
      <c r="SG16" s="21">
        <v>0</v>
      </c>
      <c r="SH16" s="21">
        <f t="shared" si="205"/>
        <v>0</v>
      </c>
      <c r="SI16" s="21">
        <v>0</v>
      </c>
      <c r="SJ16" s="21">
        <f t="shared" si="206"/>
        <v>0</v>
      </c>
      <c r="SK16" s="21">
        <v>0</v>
      </c>
      <c r="SL16" s="21">
        <f t="shared" si="207"/>
        <v>0</v>
      </c>
      <c r="SM16" s="21">
        <v>0</v>
      </c>
      <c r="SN16" s="21">
        <f t="shared" si="208"/>
        <v>0</v>
      </c>
      <c r="SO16" s="21">
        <f t="shared" si="209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284">SW16</f>
        <v>0</v>
      </c>
      <c r="SW16" s="21">
        <f t="shared" si="211"/>
        <v>0</v>
      </c>
      <c r="SX16" s="21">
        <v>0</v>
      </c>
      <c r="SY16" s="21">
        <f t="shared" si="212"/>
        <v>0</v>
      </c>
      <c r="SZ16" s="21">
        <v>0</v>
      </c>
      <c r="TA16" s="21">
        <f t="shared" si="213"/>
        <v>0</v>
      </c>
      <c r="TB16" s="21">
        <v>0</v>
      </c>
      <c r="TC16" s="21">
        <f t="shared" si="214"/>
        <v>0</v>
      </c>
      <c r="TD16" s="21">
        <v>0</v>
      </c>
      <c r="TE16" s="21">
        <f t="shared" si="215"/>
        <v>0</v>
      </c>
      <c r="TF16" s="21">
        <v>0</v>
      </c>
      <c r="TG16" s="21">
        <f t="shared" si="216"/>
        <v>0</v>
      </c>
      <c r="TH16" s="21">
        <f t="shared" si="217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18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19"/>
        <v>0</v>
      </c>
      <c r="TU16" s="21">
        <v>0</v>
      </c>
      <c r="TV16" s="21">
        <f t="shared" si="220"/>
        <v>0</v>
      </c>
      <c r="TW16" s="21">
        <v>0</v>
      </c>
      <c r="TX16" s="21">
        <f t="shared" si="221"/>
        <v>0</v>
      </c>
      <c r="TY16" s="21">
        <v>0</v>
      </c>
      <c r="TZ16" s="21">
        <f t="shared" si="222"/>
        <v>0</v>
      </c>
      <c r="UA16" s="21">
        <v>0</v>
      </c>
      <c r="UB16" s="21">
        <f t="shared" si="223"/>
        <v>0</v>
      </c>
      <c r="UC16" s="21">
        <v>0</v>
      </c>
      <c r="UD16" s="21">
        <f t="shared" si="224"/>
        <v>0</v>
      </c>
      <c r="UE16" s="21">
        <f t="shared" si="225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285">UM16</f>
        <v>0</v>
      </c>
      <c r="UM16" s="21">
        <f t="shared" si="227"/>
        <v>0</v>
      </c>
      <c r="UN16" s="21">
        <v>0</v>
      </c>
      <c r="UO16" s="21">
        <f t="shared" si="228"/>
        <v>0</v>
      </c>
      <c r="UP16" s="21">
        <v>0</v>
      </c>
      <c r="UQ16" s="21">
        <f t="shared" si="229"/>
        <v>0</v>
      </c>
      <c r="UR16" s="21">
        <v>0</v>
      </c>
      <c r="US16" s="21">
        <f t="shared" si="230"/>
        <v>0</v>
      </c>
      <c r="UT16" s="21">
        <v>0</v>
      </c>
      <c r="UU16" s="21">
        <f t="shared" si="231"/>
        <v>0</v>
      </c>
      <c r="UV16" s="21">
        <v>0</v>
      </c>
      <c r="UW16" s="21">
        <f t="shared" si="232"/>
        <v>0</v>
      </c>
      <c r="UX16" s="21">
        <f t="shared" si="233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34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35"/>
        <v>0</v>
      </c>
      <c r="VK16" s="21">
        <v>0</v>
      </c>
      <c r="VL16" s="21">
        <f t="shared" si="236"/>
        <v>0</v>
      </c>
      <c r="VM16" s="21">
        <v>0</v>
      </c>
      <c r="VN16" s="21">
        <f t="shared" si="237"/>
        <v>0</v>
      </c>
      <c r="VO16" s="21">
        <v>0</v>
      </c>
      <c r="VP16" s="21">
        <f t="shared" si="238"/>
        <v>0</v>
      </c>
      <c r="VQ16" s="21">
        <v>0</v>
      </c>
      <c r="VR16" s="21">
        <f t="shared" si="239"/>
        <v>0</v>
      </c>
      <c r="VS16" s="21">
        <v>0</v>
      </c>
      <c r="VT16" s="21">
        <f t="shared" si="240"/>
        <v>0</v>
      </c>
      <c r="VU16" s="21">
        <f t="shared" si="241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286">WC16</f>
        <v>0</v>
      </c>
      <c r="WC16" s="21">
        <f t="shared" si="243"/>
        <v>0</v>
      </c>
      <c r="WD16" s="21">
        <v>0</v>
      </c>
      <c r="WE16" s="21">
        <f t="shared" si="244"/>
        <v>0</v>
      </c>
      <c r="WF16" s="21">
        <v>0</v>
      </c>
      <c r="WG16" s="21">
        <f t="shared" si="245"/>
        <v>0</v>
      </c>
      <c r="WH16" s="21">
        <v>0</v>
      </c>
      <c r="WI16" s="21">
        <f t="shared" si="246"/>
        <v>0</v>
      </c>
      <c r="WJ16" s="21">
        <v>0</v>
      </c>
      <c r="WK16" s="21">
        <f t="shared" si="247"/>
        <v>0</v>
      </c>
      <c r="WL16" s="21">
        <v>0</v>
      </c>
      <c r="WM16" s="21">
        <f t="shared" si="248"/>
        <v>0</v>
      </c>
      <c r="WN16" s="21">
        <f t="shared" si="249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0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1"/>
        <v>0</v>
      </c>
      <c r="XA16" s="21">
        <v>0</v>
      </c>
      <c r="XB16" s="21">
        <f t="shared" si="252"/>
        <v>0</v>
      </c>
      <c r="XC16" s="21">
        <v>0</v>
      </c>
      <c r="XD16" s="21">
        <f t="shared" si="253"/>
        <v>0</v>
      </c>
      <c r="XE16" s="21">
        <v>0</v>
      </c>
      <c r="XF16" s="21">
        <f t="shared" si="254"/>
        <v>0</v>
      </c>
      <c r="XG16" s="21">
        <v>0</v>
      </c>
      <c r="XH16" s="21">
        <f t="shared" si="255"/>
        <v>0</v>
      </c>
      <c r="XI16" s="21">
        <v>0</v>
      </c>
      <c r="XJ16" s="21">
        <f t="shared" si="256"/>
        <v>0</v>
      </c>
      <c r="XK16" s="21">
        <f t="shared" si="257"/>
        <v>0</v>
      </c>
      <c r="XL16" s="21"/>
      <c r="XM16" s="23">
        <f>+XL16*3%</f>
        <v>0</v>
      </c>
      <c r="XN16" s="24">
        <f t="shared" si="17"/>
        <v>0</v>
      </c>
      <c r="XO16" s="24">
        <f t="shared" si="18"/>
        <v>0</v>
      </c>
      <c r="XP16" s="24">
        <f t="shared" si="258"/>
        <v>0</v>
      </c>
    </row>
    <row r="17" spans="1:640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19"/>
        <v>0</v>
      </c>
      <c r="M17" s="21">
        <f t="shared" si="20"/>
        <v>0</v>
      </c>
      <c r="N17" s="21">
        <v>0</v>
      </c>
      <c r="O17" s="21">
        <f t="shared" si="21"/>
        <v>0</v>
      </c>
      <c r="P17" s="21">
        <v>0</v>
      </c>
      <c r="Q17" s="21">
        <f t="shared" si="22"/>
        <v>0</v>
      </c>
      <c r="R17" s="21">
        <v>0</v>
      </c>
      <c r="S17" s="21">
        <f t="shared" si="23"/>
        <v>0</v>
      </c>
      <c r="T17" s="21">
        <v>0</v>
      </c>
      <c r="U17" s="21">
        <f t="shared" si="24"/>
        <v>0</v>
      </c>
      <c r="V17" s="21">
        <v>0</v>
      </c>
      <c r="W17" s="21">
        <f t="shared" si="25"/>
        <v>0</v>
      </c>
      <c r="X17" s="21">
        <f t="shared" si="26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7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8"/>
        <v>0</v>
      </c>
      <c r="AK17" s="21">
        <v>0</v>
      </c>
      <c r="AL17" s="21">
        <f t="shared" si="29"/>
        <v>0</v>
      </c>
      <c r="AM17" s="21">
        <v>0</v>
      </c>
      <c r="AN17" s="21">
        <f t="shared" si="30"/>
        <v>0</v>
      </c>
      <c r="AO17" s="21">
        <v>0</v>
      </c>
      <c r="AP17" s="21">
        <f t="shared" si="31"/>
        <v>0</v>
      </c>
      <c r="AQ17" s="21">
        <v>0</v>
      </c>
      <c r="AR17" s="21">
        <f t="shared" si="32"/>
        <v>0</v>
      </c>
      <c r="AS17" s="21">
        <v>0</v>
      </c>
      <c r="AT17" s="21">
        <f t="shared" si="33"/>
        <v>0</v>
      </c>
      <c r="AU17" s="21">
        <f t="shared" si="34"/>
        <v>0</v>
      </c>
      <c r="AV17" s="21"/>
      <c r="AW17" s="23">
        <f t="shared" si="259"/>
        <v>0</v>
      </c>
      <c r="AX17" s="22"/>
      <c r="AY17" s="22"/>
      <c r="AZ17" s="22"/>
      <c r="BA17" s="23">
        <v>0</v>
      </c>
      <c r="BB17" s="21">
        <f t="shared" si="273"/>
        <v>0</v>
      </c>
      <c r="BC17" s="21">
        <f t="shared" si="36"/>
        <v>0</v>
      </c>
      <c r="BD17" s="21">
        <v>0</v>
      </c>
      <c r="BE17" s="21">
        <f t="shared" si="37"/>
        <v>0</v>
      </c>
      <c r="BF17" s="21">
        <v>0</v>
      </c>
      <c r="BG17" s="21">
        <f t="shared" si="38"/>
        <v>0</v>
      </c>
      <c r="BH17" s="21">
        <v>0</v>
      </c>
      <c r="BI17" s="21">
        <f t="shared" si="39"/>
        <v>0</v>
      </c>
      <c r="BJ17" s="21">
        <v>0</v>
      </c>
      <c r="BK17" s="21">
        <f t="shared" si="40"/>
        <v>0</v>
      </c>
      <c r="BL17" s="21">
        <v>0</v>
      </c>
      <c r="BM17" s="21">
        <f t="shared" si="41"/>
        <v>0</v>
      </c>
      <c r="BN17" s="21">
        <f t="shared" si="42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3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4"/>
        <v>0</v>
      </c>
      <c r="CA17" s="21">
        <v>0</v>
      </c>
      <c r="CB17" s="21">
        <f t="shared" si="45"/>
        <v>0</v>
      </c>
      <c r="CC17" s="21">
        <v>0</v>
      </c>
      <c r="CD17" s="21">
        <f t="shared" si="46"/>
        <v>0</v>
      </c>
      <c r="CE17" s="21">
        <v>0</v>
      </c>
      <c r="CF17" s="21">
        <f t="shared" si="47"/>
        <v>0</v>
      </c>
      <c r="CG17" s="21">
        <v>0</v>
      </c>
      <c r="CH17" s="21">
        <f t="shared" si="48"/>
        <v>0</v>
      </c>
      <c r="CI17" s="21">
        <v>0</v>
      </c>
      <c r="CJ17" s="21">
        <f t="shared" si="49"/>
        <v>0</v>
      </c>
      <c r="CK17" s="21">
        <f t="shared" si="50"/>
        <v>0</v>
      </c>
      <c r="CL17" s="21"/>
      <c r="CM17" s="23">
        <f t="shared" ref="CM17:CM20" si="287">+CL17*3%</f>
        <v>0</v>
      </c>
      <c r="CN17" s="22"/>
      <c r="CO17" s="22"/>
      <c r="CP17" s="22"/>
      <c r="CQ17" s="23">
        <v>0</v>
      </c>
      <c r="CR17" s="21">
        <f t="shared" si="274"/>
        <v>0</v>
      </c>
      <c r="CS17" s="21">
        <f t="shared" si="52"/>
        <v>0</v>
      </c>
      <c r="CT17" s="21">
        <v>0</v>
      </c>
      <c r="CU17" s="21">
        <f t="shared" si="53"/>
        <v>0</v>
      </c>
      <c r="CV17" s="21">
        <v>0</v>
      </c>
      <c r="CW17" s="21">
        <f t="shared" si="54"/>
        <v>0</v>
      </c>
      <c r="CX17" s="21">
        <v>0</v>
      </c>
      <c r="CY17" s="21">
        <f t="shared" si="55"/>
        <v>0</v>
      </c>
      <c r="CZ17" s="21">
        <v>0</v>
      </c>
      <c r="DA17" s="21">
        <f t="shared" si="56"/>
        <v>0</v>
      </c>
      <c r="DB17" s="21">
        <v>0</v>
      </c>
      <c r="DC17" s="21">
        <f t="shared" si="57"/>
        <v>0</v>
      </c>
      <c r="DD17" s="21">
        <f t="shared" si="58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59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0"/>
        <v>0</v>
      </c>
      <c r="DS17" s="21">
        <v>0</v>
      </c>
      <c r="DT17" s="21">
        <f t="shared" si="61"/>
        <v>0</v>
      </c>
      <c r="DU17" s="21">
        <v>0</v>
      </c>
      <c r="DV17" s="21">
        <f t="shared" si="62"/>
        <v>0</v>
      </c>
      <c r="DW17" s="21">
        <v>0</v>
      </c>
      <c r="DX17" s="21">
        <f t="shared" si="63"/>
        <v>0</v>
      </c>
      <c r="DY17" s="21">
        <v>0</v>
      </c>
      <c r="DZ17" s="21">
        <f t="shared" si="64"/>
        <v>0</v>
      </c>
      <c r="EA17" s="21">
        <f t="shared" si="65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75"/>
        <v>0</v>
      </c>
      <c r="EI17" s="21">
        <f t="shared" si="67"/>
        <v>0</v>
      </c>
      <c r="EJ17" s="21">
        <v>0</v>
      </c>
      <c r="EK17" s="21">
        <f t="shared" si="68"/>
        <v>0</v>
      </c>
      <c r="EL17" s="21">
        <v>0</v>
      </c>
      <c r="EM17" s="21">
        <f t="shared" si="69"/>
        <v>0</v>
      </c>
      <c r="EN17" s="21">
        <v>0</v>
      </c>
      <c r="EO17" s="21">
        <f t="shared" si="70"/>
        <v>0</v>
      </c>
      <c r="EP17" s="21">
        <v>0</v>
      </c>
      <c r="EQ17" s="21">
        <f t="shared" si="71"/>
        <v>0</v>
      </c>
      <c r="ER17" s="21">
        <v>0</v>
      </c>
      <c r="ES17" s="21">
        <f t="shared" si="72"/>
        <v>0</v>
      </c>
      <c r="ET17" s="21">
        <f t="shared" si="73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4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5"/>
        <v>0</v>
      </c>
      <c r="FG17" s="21">
        <v>0</v>
      </c>
      <c r="FH17" s="21">
        <f t="shared" si="76"/>
        <v>0</v>
      </c>
      <c r="FI17" s="21">
        <v>0</v>
      </c>
      <c r="FJ17" s="21">
        <f t="shared" si="77"/>
        <v>0</v>
      </c>
      <c r="FK17" s="21">
        <v>0</v>
      </c>
      <c r="FL17" s="21">
        <f t="shared" si="78"/>
        <v>0</v>
      </c>
      <c r="FM17" s="21">
        <v>0</v>
      </c>
      <c r="FN17" s="21">
        <f t="shared" si="79"/>
        <v>0</v>
      </c>
      <c r="FO17" s="21">
        <v>0</v>
      </c>
      <c r="FP17" s="21">
        <f t="shared" si="80"/>
        <v>0</v>
      </c>
      <c r="FQ17" s="21">
        <f t="shared" si="81"/>
        <v>0</v>
      </c>
      <c r="FR17" s="21"/>
      <c r="FS17" s="23">
        <f t="shared" ref="FS17:FS20" si="288">+FR17*3%</f>
        <v>0</v>
      </c>
      <c r="FT17" s="22"/>
      <c r="FU17" s="22"/>
      <c r="FV17" s="22"/>
      <c r="FW17" s="23">
        <v>0</v>
      </c>
      <c r="FX17" s="21">
        <f t="shared" si="276"/>
        <v>0</v>
      </c>
      <c r="FY17" s="21">
        <f t="shared" si="83"/>
        <v>0</v>
      </c>
      <c r="FZ17" s="21">
        <v>0</v>
      </c>
      <c r="GA17" s="21">
        <f t="shared" si="84"/>
        <v>0</v>
      </c>
      <c r="GB17" s="21">
        <v>0</v>
      </c>
      <c r="GC17" s="21">
        <f t="shared" si="85"/>
        <v>0</v>
      </c>
      <c r="GD17" s="21">
        <v>0</v>
      </c>
      <c r="GE17" s="21">
        <f t="shared" si="86"/>
        <v>0</v>
      </c>
      <c r="GF17" s="21">
        <v>0</v>
      </c>
      <c r="GG17" s="21">
        <f t="shared" si="87"/>
        <v>0</v>
      </c>
      <c r="GH17" s="21">
        <v>0</v>
      </c>
      <c r="GI17" s="21">
        <f t="shared" si="88"/>
        <v>0</v>
      </c>
      <c r="GJ17" s="21">
        <f t="shared" si="89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0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1"/>
        <v>0</v>
      </c>
      <c r="GW17" s="21">
        <v>0</v>
      </c>
      <c r="GX17" s="21">
        <f t="shared" si="92"/>
        <v>0</v>
      </c>
      <c r="GY17" s="21">
        <v>0</v>
      </c>
      <c r="GZ17" s="21">
        <f t="shared" si="93"/>
        <v>0</v>
      </c>
      <c r="HA17" s="21">
        <v>0</v>
      </c>
      <c r="HB17" s="21">
        <f t="shared" si="94"/>
        <v>0</v>
      </c>
      <c r="HC17" s="21">
        <v>0</v>
      </c>
      <c r="HD17" s="21">
        <f t="shared" si="95"/>
        <v>0</v>
      </c>
      <c r="HE17" s="21">
        <v>0</v>
      </c>
      <c r="HF17" s="21">
        <f t="shared" si="96"/>
        <v>0</v>
      </c>
      <c r="HG17" s="21">
        <f t="shared" si="97"/>
        <v>0</v>
      </c>
      <c r="HH17" s="21"/>
      <c r="HI17" s="23">
        <f t="shared" ref="HI17:HI20" si="289">+HH17*3%</f>
        <v>0</v>
      </c>
      <c r="HJ17" s="22"/>
      <c r="HK17" s="22"/>
      <c r="HL17" s="22"/>
      <c r="HM17" s="23">
        <v>0</v>
      </c>
      <c r="HN17" s="21">
        <f t="shared" si="277"/>
        <v>0</v>
      </c>
      <c r="HO17" s="21">
        <f t="shared" si="99"/>
        <v>0</v>
      </c>
      <c r="HP17" s="21">
        <v>0</v>
      </c>
      <c r="HQ17" s="21">
        <f t="shared" si="100"/>
        <v>0</v>
      </c>
      <c r="HR17" s="21">
        <v>0</v>
      </c>
      <c r="HS17" s="21">
        <f t="shared" si="101"/>
        <v>0</v>
      </c>
      <c r="HT17" s="21">
        <v>0</v>
      </c>
      <c r="HU17" s="21">
        <f t="shared" si="102"/>
        <v>0</v>
      </c>
      <c r="HV17" s="21">
        <v>0</v>
      </c>
      <c r="HW17" s="21">
        <f t="shared" si="103"/>
        <v>0</v>
      </c>
      <c r="HX17" s="21">
        <v>0</v>
      </c>
      <c r="HY17" s="21">
        <f t="shared" si="104"/>
        <v>0</v>
      </c>
      <c r="HZ17" s="21">
        <f t="shared" si="105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6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7"/>
        <v>0</v>
      </c>
      <c r="IM17" s="21">
        <v>0</v>
      </c>
      <c r="IN17" s="21">
        <f t="shared" si="108"/>
        <v>0</v>
      </c>
      <c r="IO17" s="21">
        <v>0</v>
      </c>
      <c r="IP17" s="21">
        <f t="shared" si="109"/>
        <v>0</v>
      </c>
      <c r="IQ17" s="21">
        <v>0</v>
      </c>
      <c r="IR17" s="21">
        <f t="shared" si="110"/>
        <v>0</v>
      </c>
      <c r="IS17" s="21">
        <v>0</v>
      </c>
      <c r="IT17" s="21">
        <f t="shared" si="111"/>
        <v>0</v>
      </c>
      <c r="IU17" s="21">
        <v>0</v>
      </c>
      <c r="IV17" s="21">
        <f t="shared" si="112"/>
        <v>0</v>
      </c>
      <c r="IW17" s="21">
        <f t="shared" si="113"/>
        <v>0</v>
      </c>
      <c r="IX17" s="21"/>
      <c r="IY17" s="23">
        <f t="shared" ref="IY17:IY20" si="290">+IX17*3%</f>
        <v>0</v>
      </c>
      <c r="IZ17" s="22"/>
      <c r="JA17" s="22"/>
      <c r="JB17" s="22"/>
      <c r="JC17" s="23">
        <v>0</v>
      </c>
      <c r="JD17" s="21">
        <f t="shared" si="278"/>
        <v>0</v>
      </c>
      <c r="JE17" s="21">
        <f t="shared" si="115"/>
        <v>0</v>
      </c>
      <c r="JF17" s="21">
        <v>0</v>
      </c>
      <c r="JG17" s="21">
        <f t="shared" si="116"/>
        <v>0</v>
      </c>
      <c r="JH17" s="21">
        <v>0</v>
      </c>
      <c r="JI17" s="21">
        <f t="shared" si="117"/>
        <v>0</v>
      </c>
      <c r="JJ17" s="21">
        <v>0</v>
      </c>
      <c r="JK17" s="21">
        <f t="shared" si="118"/>
        <v>0</v>
      </c>
      <c r="JL17" s="21">
        <v>0</v>
      </c>
      <c r="JM17" s="21">
        <f t="shared" si="119"/>
        <v>0</v>
      </c>
      <c r="JN17" s="21">
        <v>0</v>
      </c>
      <c r="JO17" s="21">
        <f t="shared" si="120"/>
        <v>0</v>
      </c>
      <c r="JP17" s="21">
        <f t="shared" si="121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2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3"/>
        <v>0</v>
      </c>
      <c r="KC17" s="21">
        <v>0</v>
      </c>
      <c r="KD17" s="21">
        <f t="shared" si="124"/>
        <v>0</v>
      </c>
      <c r="KE17" s="21">
        <v>0</v>
      </c>
      <c r="KF17" s="21">
        <f t="shared" si="125"/>
        <v>0</v>
      </c>
      <c r="KG17" s="21">
        <v>0</v>
      </c>
      <c r="KH17" s="21">
        <f t="shared" si="126"/>
        <v>0</v>
      </c>
      <c r="KI17" s="21">
        <v>0</v>
      </c>
      <c r="KJ17" s="21">
        <f t="shared" si="127"/>
        <v>0</v>
      </c>
      <c r="KK17" s="21">
        <v>0</v>
      </c>
      <c r="KL17" s="21">
        <f t="shared" si="128"/>
        <v>0</v>
      </c>
      <c r="KM17" s="21">
        <f t="shared" si="129"/>
        <v>0</v>
      </c>
      <c r="KN17" s="21"/>
      <c r="KO17" s="23">
        <f t="shared" ref="KO17:KO20" si="291">+KN17*3%</f>
        <v>0</v>
      </c>
      <c r="KP17" s="22"/>
      <c r="KQ17" s="22"/>
      <c r="KR17" s="22"/>
      <c r="KS17" s="23">
        <v>0</v>
      </c>
      <c r="KT17" s="21">
        <f t="shared" si="279"/>
        <v>0</v>
      </c>
      <c r="KU17" s="21">
        <f t="shared" si="131"/>
        <v>0</v>
      </c>
      <c r="KV17" s="21">
        <v>0</v>
      </c>
      <c r="KW17" s="21">
        <f t="shared" si="132"/>
        <v>0</v>
      </c>
      <c r="KX17" s="21">
        <v>0</v>
      </c>
      <c r="KY17" s="21">
        <f t="shared" si="133"/>
        <v>0</v>
      </c>
      <c r="KZ17" s="21">
        <v>0</v>
      </c>
      <c r="LA17" s="21">
        <f t="shared" si="134"/>
        <v>0</v>
      </c>
      <c r="LB17" s="21">
        <v>0</v>
      </c>
      <c r="LC17" s="21">
        <f t="shared" si="135"/>
        <v>0</v>
      </c>
      <c r="LD17" s="21">
        <v>0</v>
      </c>
      <c r="LE17" s="21">
        <f t="shared" si="136"/>
        <v>0</v>
      </c>
      <c r="LF17" s="21">
        <f t="shared" si="137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8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39"/>
        <v>0</v>
      </c>
      <c r="LS17" s="21">
        <v>0</v>
      </c>
      <c r="LT17" s="21">
        <f t="shared" si="140"/>
        <v>0</v>
      </c>
      <c r="LU17" s="21">
        <v>0</v>
      </c>
      <c r="LV17" s="21">
        <f t="shared" si="141"/>
        <v>0</v>
      </c>
      <c r="LW17" s="21">
        <v>0</v>
      </c>
      <c r="LX17" s="21">
        <f t="shared" si="142"/>
        <v>0</v>
      </c>
      <c r="LY17" s="21">
        <v>0</v>
      </c>
      <c r="LZ17" s="21">
        <f t="shared" si="143"/>
        <v>0</v>
      </c>
      <c r="MA17" s="21">
        <v>0</v>
      </c>
      <c r="MB17" s="21">
        <f t="shared" si="144"/>
        <v>0</v>
      </c>
      <c r="MC17" s="21">
        <f t="shared" si="145"/>
        <v>0</v>
      </c>
      <c r="MD17" s="21"/>
      <c r="ME17" s="23">
        <f t="shared" ref="ME17:ME20" si="292">+MD17*3%</f>
        <v>0</v>
      </c>
      <c r="MF17" s="22"/>
      <c r="MG17" s="22"/>
      <c r="MH17" s="22"/>
      <c r="MI17" s="23">
        <v>0</v>
      </c>
      <c r="MJ17" s="21">
        <f t="shared" si="280"/>
        <v>0</v>
      </c>
      <c r="MK17" s="21">
        <f t="shared" si="147"/>
        <v>0</v>
      </c>
      <c r="ML17" s="21">
        <v>0</v>
      </c>
      <c r="MM17" s="21">
        <f t="shared" si="148"/>
        <v>0</v>
      </c>
      <c r="MN17" s="21">
        <v>0</v>
      </c>
      <c r="MO17" s="21">
        <f t="shared" si="149"/>
        <v>0</v>
      </c>
      <c r="MP17" s="21">
        <v>0</v>
      </c>
      <c r="MQ17" s="21">
        <f t="shared" si="150"/>
        <v>0</v>
      </c>
      <c r="MR17" s="21">
        <v>0</v>
      </c>
      <c r="MS17" s="21">
        <f t="shared" si="151"/>
        <v>0</v>
      </c>
      <c r="MT17" s="21">
        <v>0</v>
      </c>
      <c r="MU17" s="21">
        <f t="shared" si="152"/>
        <v>0</v>
      </c>
      <c r="MV17" s="21">
        <f t="shared" si="153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4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5"/>
        <v>0</v>
      </c>
      <c r="NI17" s="21">
        <v>0</v>
      </c>
      <c r="NJ17" s="21">
        <f t="shared" si="156"/>
        <v>0</v>
      </c>
      <c r="NK17" s="21">
        <v>0</v>
      </c>
      <c r="NL17" s="21">
        <f t="shared" si="157"/>
        <v>0</v>
      </c>
      <c r="NM17" s="21">
        <v>0</v>
      </c>
      <c r="NN17" s="21">
        <f t="shared" si="158"/>
        <v>0</v>
      </c>
      <c r="NO17" s="21">
        <v>0</v>
      </c>
      <c r="NP17" s="21">
        <f t="shared" si="159"/>
        <v>0</v>
      </c>
      <c r="NQ17" s="21">
        <v>0</v>
      </c>
      <c r="NR17" s="21">
        <f t="shared" si="160"/>
        <v>0</v>
      </c>
      <c r="NS17" s="21">
        <f t="shared" si="161"/>
        <v>0</v>
      </c>
      <c r="NT17" s="21"/>
      <c r="NU17" s="23">
        <f t="shared" ref="NU17:NU20" si="293">+NT17*3%</f>
        <v>0</v>
      </c>
      <c r="NV17" s="22"/>
      <c r="NW17" s="22"/>
      <c r="NX17" s="22"/>
      <c r="NY17" s="23">
        <v>0</v>
      </c>
      <c r="NZ17" s="21">
        <f t="shared" si="281"/>
        <v>0</v>
      </c>
      <c r="OA17" s="21">
        <f t="shared" si="163"/>
        <v>0</v>
      </c>
      <c r="OB17" s="21">
        <v>0</v>
      </c>
      <c r="OC17" s="21">
        <f t="shared" si="164"/>
        <v>0</v>
      </c>
      <c r="OD17" s="21">
        <v>0</v>
      </c>
      <c r="OE17" s="21">
        <f t="shared" si="165"/>
        <v>0</v>
      </c>
      <c r="OF17" s="21">
        <v>0</v>
      </c>
      <c r="OG17" s="21">
        <f t="shared" si="166"/>
        <v>0</v>
      </c>
      <c r="OH17" s="21">
        <v>0</v>
      </c>
      <c r="OI17" s="21">
        <f t="shared" si="167"/>
        <v>0</v>
      </c>
      <c r="OJ17" s="21">
        <v>0</v>
      </c>
      <c r="OK17" s="21">
        <f t="shared" si="168"/>
        <v>0</v>
      </c>
      <c r="OL17" s="21">
        <f t="shared" si="169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0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1"/>
        <v>0</v>
      </c>
      <c r="OY17" s="21">
        <v>0</v>
      </c>
      <c r="OZ17" s="21">
        <f t="shared" si="172"/>
        <v>0</v>
      </c>
      <c r="PA17" s="21">
        <v>0</v>
      </c>
      <c r="PB17" s="21">
        <f t="shared" si="173"/>
        <v>0</v>
      </c>
      <c r="PC17" s="21">
        <v>0</v>
      </c>
      <c r="PD17" s="21">
        <f t="shared" si="174"/>
        <v>0</v>
      </c>
      <c r="PE17" s="21">
        <v>0</v>
      </c>
      <c r="PF17" s="21">
        <f t="shared" si="175"/>
        <v>0</v>
      </c>
      <c r="PG17" s="21">
        <v>0</v>
      </c>
      <c r="PH17" s="21">
        <f t="shared" si="176"/>
        <v>0</v>
      </c>
      <c r="PI17" s="21">
        <f t="shared" si="177"/>
        <v>0</v>
      </c>
      <c r="PJ17" s="21"/>
      <c r="PK17" s="23">
        <f t="shared" ref="PK17:PK20" si="294">+PJ17*3%</f>
        <v>0</v>
      </c>
      <c r="PL17" s="22"/>
      <c r="PM17" s="22"/>
      <c r="PN17" s="22"/>
      <c r="PO17" s="23">
        <v>0</v>
      </c>
      <c r="PP17" s="21">
        <f t="shared" si="282"/>
        <v>0</v>
      </c>
      <c r="PQ17" s="21">
        <f t="shared" si="179"/>
        <v>0</v>
      </c>
      <c r="PR17" s="21">
        <v>0</v>
      </c>
      <c r="PS17" s="21">
        <f t="shared" si="180"/>
        <v>0</v>
      </c>
      <c r="PT17" s="21">
        <v>0</v>
      </c>
      <c r="PU17" s="21">
        <f t="shared" si="181"/>
        <v>0</v>
      </c>
      <c r="PV17" s="21">
        <v>0</v>
      </c>
      <c r="PW17" s="21">
        <f t="shared" si="182"/>
        <v>0</v>
      </c>
      <c r="PX17" s="21">
        <v>0</v>
      </c>
      <c r="PY17" s="21">
        <f t="shared" si="183"/>
        <v>0</v>
      </c>
      <c r="PZ17" s="21">
        <v>0</v>
      </c>
      <c r="QA17" s="21">
        <f t="shared" si="184"/>
        <v>0</v>
      </c>
      <c r="QB17" s="21">
        <f t="shared" si="185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6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7"/>
        <v>0</v>
      </c>
      <c r="QO17" s="21">
        <v>0</v>
      </c>
      <c r="QP17" s="21">
        <f t="shared" si="188"/>
        <v>0</v>
      </c>
      <c r="QQ17" s="21">
        <v>0</v>
      </c>
      <c r="QR17" s="21">
        <f t="shared" si="189"/>
        <v>0</v>
      </c>
      <c r="QS17" s="21">
        <v>0</v>
      </c>
      <c r="QT17" s="21">
        <f t="shared" si="190"/>
        <v>0</v>
      </c>
      <c r="QU17" s="21">
        <v>0</v>
      </c>
      <c r="QV17" s="21">
        <f t="shared" si="191"/>
        <v>0</v>
      </c>
      <c r="QW17" s="21">
        <v>0</v>
      </c>
      <c r="QX17" s="21">
        <f t="shared" si="192"/>
        <v>0</v>
      </c>
      <c r="QY17" s="21">
        <f t="shared" si="193"/>
        <v>0</v>
      </c>
      <c r="QZ17" s="21"/>
      <c r="RA17" s="23">
        <f t="shared" ref="RA17:RA20" si="295">+QZ17*3%</f>
        <v>0</v>
      </c>
      <c r="RB17" s="22"/>
      <c r="RC17" s="22"/>
      <c r="RD17" s="22"/>
      <c r="RE17" s="23">
        <v>0</v>
      </c>
      <c r="RF17" s="21">
        <f t="shared" si="283"/>
        <v>0</v>
      </c>
      <c r="RG17" s="21">
        <f t="shared" si="195"/>
        <v>0</v>
      </c>
      <c r="RH17" s="21">
        <v>0</v>
      </c>
      <c r="RI17" s="21">
        <f t="shared" si="196"/>
        <v>0</v>
      </c>
      <c r="RJ17" s="21">
        <v>0</v>
      </c>
      <c r="RK17" s="21">
        <f t="shared" si="197"/>
        <v>0</v>
      </c>
      <c r="RL17" s="21">
        <v>0</v>
      </c>
      <c r="RM17" s="21">
        <f t="shared" si="198"/>
        <v>0</v>
      </c>
      <c r="RN17" s="21">
        <v>0</v>
      </c>
      <c r="RO17" s="21">
        <f t="shared" si="199"/>
        <v>0</v>
      </c>
      <c r="RP17" s="21">
        <v>0</v>
      </c>
      <c r="RQ17" s="21">
        <f t="shared" si="200"/>
        <v>0</v>
      </c>
      <c r="RR17" s="21">
        <f t="shared" si="201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2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3"/>
        <v>0</v>
      </c>
      <c r="SE17" s="21">
        <v>0</v>
      </c>
      <c r="SF17" s="21">
        <f t="shared" si="204"/>
        <v>0</v>
      </c>
      <c r="SG17" s="21">
        <v>0</v>
      </c>
      <c r="SH17" s="21">
        <f t="shared" si="205"/>
        <v>0</v>
      </c>
      <c r="SI17" s="21">
        <v>0</v>
      </c>
      <c r="SJ17" s="21">
        <f t="shared" si="206"/>
        <v>0</v>
      </c>
      <c r="SK17" s="21">
        <v>0</v>
      </c>
      <c r="SL17" s="21">
        <f t="shared" si="207"/>
        <v>0</v>
      </c>
      <c r="SM17" s="21">
        <v>0</v>
      </c>
      <c r="SN17" s="21">
        <f t="shared" si="208"/>
        <v>0</v>
      </c>
      <c r="SO17" s="21">
        <f t="shared" si="209"/>
        <v>0</v>
      </c>
      <c r="SP17" s="21"/>
      <c r="SQ17" s="23">
        <f t="shared" ref="SQ17:SQ20" si="296">+SP17*3%</f>
        <v>0</v>
      </c>
      <c r="SR17" s="22"/>
      <c r="SS17" s="22"/>
      <c r="ST17" s="22"/>
      <c r="SU17" s="23">
        <v>0</v>
      </c>
      <c r="SV17" s="21">
        <f t="shared" si="284"/>
        <v>0</v>
      </c>
      <c r="SW17" s="21">
        <f t="shared" si="211"/>
        <v>0</v>
      </c>
      <c r="SX17" s="21">
        <v>0</v>
      </c>
      <c r="SY17" s="21">
        <f t="shared" si="212"/>
        <v>0</v>
      </c>
      <c r="SZ17" s="21">
        <v>0</v>
      </c>
      <c r="TA17" s="21">
        <f t="shared" si="213"/>
        <v>0</v>
      </c>
      <c r="TB17" s="21">
        <v>0</v>
      </c>
      <c r="TC17" s="21">
        <f t="shared" si="214"/>
        <v>0</v>
      </c>
      <c r="TD17" s="21">
        <v>0</v>
      </c>
      <c r="TE17" s="21">
        <f t="shared" si="215"/>
        <v>0</v>
      </c>
      <c r="TF17" s="21">
        <v>0</v>
      </c>
      <c r="TG17" s="21">
        <f t="shared" si="216"/>
        <v>0</v>
      </c>
      <c r="TH17" s="21">
        <f t="shared" si="217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18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19"/>
        <v>0</v>
      </c>
      <c r="TU17" s="21">
        <v>0</v>
      </c>
      <c r="TV17" s="21">
        <f t="shared" si="220"/>
        <v>0</v>
      </c>
      <c r="TW17" s="21">
        <v>0</v>
      </c>
      <c r="TX17" s="21">
        <f t="shared" si="221"/>
        <v>0</v>
      </c>
      <c r="TY17" s="21">
        <v>0</v>
      </c>
      <c r="TZ17" s="21">
        <f t="shared" si="222"/>
        <v>0</v>
      </c>
      <c r="UA17" s="21">
        <v>0</v>
      </c>
      <c r="UB17" s="21">
        <f t="shared" si="223"/>
        <v>0</v>
      </c>
      <c r="UC17" s="21">
        <v>0</v>
      </c>
      <c r="UD17" s="21">
        <f t="shared" si="224"/>
        <v>0</v>
      </c>
      <c r="UE17" s="21">
        <f t="shared" si="225"/>
        <v>0</v>
      </c>
      <c r="UF17" s="21"/>
      <c r="UG17" s="23">
        <f t="shared" ref="UG17:UG20" si="297">+UF17*3%</f>
        <v>0</v>
      </c>
      <c r="UH17" s="22"/>
      <c r="UI17" s="22"/>
      <c r="UJ17" s="22"/>
      <c r="UK17" s="23">
        <v>0</v>
      </c>
      <c r="UL17" s="21">
        <f t="shared" si="285"/>
        <v>0</v>
      </c>
      <c r="UM17" s="21">
        <f t="shared" si="227"/>
        <v>0</v>
      </c>
      <c r="UN17" s="21">
        <v>0</v>
      </c>
      <c r="UO17" s="21">
        <f t="shared" si="228"/>
        <v>0</v>
      </c>
      <c r="UP17" s="21">
        <v>0</v>
      </c>
      <c r="UQ17" s="21">
        <f t="shared" si="229"/>
        <v>0</v>
      </c>
      <c r="UR17" s="21">
        <v>0</v>
      </c>
      <c r="US17" s="21">
        <f t="shared" si="230"/>
        <v>0</v>
      </c>
      <c r="UT17" s="21">
        <v>0</v>
      </c>
      <c r="UU17" s="21">
        <f t="shared" si="231"/>
        <v>0</v>
      </c>
      <c r="UV17" s="21">
        <v>0</v>
      </c>
      <c r="UW17" s="21">
        <f t="shared" si="232"/>
        <v>0</v>
      </c>
      <c r="UX17" s="21">
        <f t="shared" si="233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34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35"/>
        <v>0</v>
      </c>
      <c r="VK17" s="21">
        <v>0</v>
      </c>
      <c r="VL17" s="21">
        <f t="shared" si="236"/>
        <v>0</v>
      </c>
      <c r="VM17" s="21">
        <v>0</v>
      </c>
      <c r="VN17" s="21">
        <f t="shared" si="237"/>
        <v>0</v>
      </c>
      <c r="VO17" s="21">
        <v>0</v>
      </c>
      <c r="VP17" s="21">
        <f t="shared" si="238"/>
        <v>0</v>
      </c>
      <c r="VQ17" s="21">
        <v>0</v>
      </c>
      <c r="VR17" s="21">
        <f t="shared" si="239"/>
        <v>0</v>
      </c>
      <c r="VS17" s="21">
        <v>0</v>
      </c>
      <c r="VT17" s="21">
        <f t="shared" si="240"/>
        <v>0</v>
      </c>
      <c r="VU17" s="21">
        <f t="shared" si="241"/>
        <v>0</v>
      </c>
      <c r="VV17" s="21"/>
      <c r="VW17" s="23">
        <f t="shared" ref="VW17:VW20" si="298">+VV17*3%</f>
        <v>0</v>
      </c>
      <c r="VX17" s="22"/>
      <c r="VY17" s="22"/>
      <c r="VZ17" s="22"/>
      <c r="WA17" s="23">
        <v>0</v>
      </c>
      <c r="WB17" s="21">
        <f t="shared" si="286"/>
        <v>0</v>
      </c>
      <c r="WC17" s="21">
        <f t="shared" si="243"/>
        <v>0</v>
      </c>
      <c r="WD17" s="21">
        <v>0</v>
      </c>
      <c r="WE17" s="21">
        <f t="shared" si="244"/>
        <v>0</v>
      </c>
      <c r="WF17" s="21">
        <v>0</v>
      </c>
      <c r="WG17" s="21">
        <f t="shared" si="245"/>
        <v>0</v>
      </c>
      <c r="WH17" s="21">
        <v>0</v>
      </c>
      <c r="WI17" s="21">
        <f t="shared" si="246"/>
        <v>0</v>
      </c>
      <c r="WJ17" s="21">
        <v>0</v>
      </c>
      <c r="WK17" s="21">
        <f t="shared" si="247"/>
        <v>0</v>
      </c>
      <c r="WL17" s="21">
        <v>0</v>
      </c>
      <c r="WM17" s="21">
        <f t="shared" si="248"/>
        <v>0</v>
      </c>
      <c r="WN17" s="21">
        <f t="shared" si="249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0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1"/>
        <v>0</v>
      </c>
      <c r="XA17" s="21">
        <v>0</v>
      </c>
      <c r="XB17" s="21">
        <f t="shared" si="252"/>
        <v>0</v>
      </c>
      <c r="XC17" s="21">
        <v>0</v>
      </c>
      <c r="XD17" s="21">
        <f t="shared" si="253"/>
        <v>0</v>
      </c>
      <c r="XE17" s="21">
        <v>0</v>
      </c>
      <c r="XF17" s="21">
        <f t="shared" si="254"/>
        <v>0</v>
      </c>
      <c r="XG17" s="21">
        <v>0</v>
      </c>
      <c r="XH17" s="21">
        <f t="shared" si="255"/>
        <v>0</v>
      </c>
      <c r="XI17" s="21">
        <v>0</v>
      </c>
      <c r="XJ17" s="21">
        <f t="shared" si="256"/>
        <v>0</v>
      </c>
      <c r="XK17" s="21">
        <f t="shared" si="257"/>
        <v>0</v>
      </c>
      <c r="XL17" s="21"/>
      <c r="XM17" s="23">
        <f t="shared" ref="XM17:XM20" si="299">+XL17*3%</f>
        <v>0</v>
      </c>
      <c r="XN17" s="24">
        <f t="shared" si="17"/>
        <v>0</v>
      </c>
      <c r="XO17" s="24">
        <f t="shared" si="18"/>
        <v>0</v>
      </c>
      <c r="XP17" s="24">
        <f t="shared" si="258"/>
        <v>0</v>
      </c>
    </row>
    <row r="18" spans="1:640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19"/>
        <v>0</v>
      </c>
      <c r="M18" s="21">
        <f t="shared" si="20"/>
        <v>0</v>
      </c>
      <c r="N18" s="21">
        <v>0</v>
      </c>
      <c r="O18" s="21">
        <f t="shared" si="21"/>
        <v>0</v>
      </c>
      <c r="P18" s="21">
        <v>0</v>
      </c>
      <c r="Q18" s="21">
        <f t="shared" si="22"/>
        <v>0</v>
      </c>
      <c r="R18" s="21">
        <v>0</v>
      </c>
      <c r="S18" s="21">
        <f t="shared" si="23"/>
        <v>0</v>
      </c>
      <c r="T18" s="21">
        <v>0</v>
      </c>
      <c r="U18" s="21">
        <f t="shared" si="24"/>
        <v>0</v>
      </c>
      <c r="V18" s="21">
        <v>0</v>
      </c>
      <c r="W18" s="21">
        <f t="shared" si="25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7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8"/>
        <v>0</v>
      </c>
      <c r="AK18" s="21">
        <v>0</v>
      </c>
      <c r="AL18" s="21">
        <f t="shared" si="29"/>
        <v>0</v>
      </c>
      <c r="AM18" s="21">
        <v>0</v>
      </c>
      <c r="AN18" s="21">
        <f t="shared" si="30"/>
        <v>0</v>
      </c>
      <c r="AO18" s="21">
        <v>0</v>
      </c>
      <c r="AP18" s="21">
        <f t="shared" si="31"/>
        <v>0</v>
      </c>
      <c r="AQ18" s="21">
        <v>0</v>
      </c>
      <c r="AR18" s="21">
        <f t="shared" si="32"/>
        <v>0</v>
      </c>
      <c r="AS18" s="21">
        <v>0</v>
      </c>
      <c r="AT18" s="21">
        <f t="shared" si="33"/>
        <v>0</v>
      </c>
      <c r="AU18" s="21">
        <f t="shared" si="34"/>
        <v>0</v>
      </c>
      <c r="AV18" s="21"/>
      <c r="AW18" s="23">
        <f t="shared" si="259"/>
        <v>0</v>
      </c>
      <c r="AX18" s="22"/>
      <c r="AY18" s="22"/>
      <c r="AZ18" s="22"/>
      <c r="BA18" s="23">
        <v>0</v>
      </c>
      <c r="BB18" s="21">
        <f t="shared" si="273"/>
        <v>0</v>
      </c>
      <c r="BC18" s="21">
        <f t="shared" si="36"/>
        <v>0</v>
      </c>
      <c r="BD18" s="21">
        <v>0</v>
      </c>
      <c r="BE18" s="21">
        <f t="shared" si="37"/>
        <v>0</v>
      </c>
      <c r="BF18" s="21">
        <v>0</v>
      </c>
      <c r="BG18" s="21">
        <f t="shared" si="38"/>
        <v>0</v>
      </c>
      <c r="BH18" s="21">
        <v>0</v>
      </c>
      <c r="BI18" s="21">
        <f t="shared" si="39"/>
        <v>0</v>
      </c>
      <c r="BJ18" s="21">
        <v>0</v>
      </c>
      <c r="BK18" s="21">
        <f t="shared" si="40"/>
        <v>0</v>
      </c>
      <c r="BL18" s="21">
        <v>0</v>
      </c>
      <c r="BM18" s="21">
        <f t="shared" si="41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3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4"/>
        <v>0</v>
      </c>
      <c r="CA18" s="21">
        <v>0</v>
      </c>
      <c r="CB18" s="21">
        <f t="shared" si="45"/>
        <v>0</v>
      </c>
      <c r="CC18" s="21">
        <v>0</v>
      </c>
      <c r="CD18" s="21">
        <f t="shared" si="46"/>
        <v>0</v>
      </c>
      <c r="CE18" s="21">
        <v>0</v>
      </c>
      <c r="CF18" s="21">
        <f t="shared" si="47"/>
        <v>0</v>
      </c>
      <c r="CG18" s="21">
        <v>0</v>
      </c>
      <c r="CH18" s="21">
        <f t="shared" si="48"/>
        <v>0</v>
      </c>
      <c r="CI18" s="21">
        <v>0</v>
      </c>
      <c r="CJ18" s="21">
        <f t="shared" si="49"/>
        <v>0</v>
      </c>
      <c r="CK18" s="21">
        <f t="shared" si="50"/>
        <v>0</v>
      </c>
      <c r="CL18" s="21"/>
      <c r="CM18" s="23">
        <f t="shared" si="287"/>
        <v>0</v>
      </c>
      <c r="CN18" s="22"/>
      <c r="CO18" s="22"/>
      <c r="CP18" s="22"/>
      <c r="CQ18" s="23">
        <v>0</v>
      </c>
      <c r="CR18" s="21">
        <f t="shared" si="274"/>
        <v>0</v>
      </c>
      <c r="CS18" s="21">
        <f t="shared" si="52"/>
        <v>0</v>
      </c>
      <c r="CT18" s="21">
        <v>0</v>
      </c>
      <c r="CU18" s="21">
        <f t="shared" si="53"/>
        <v>0</v>
      </c>
      <c r="CV18" s="21">
        <v>0</v>
      </c>
      <c r="CW18" s="21">
        <f t="shared" si="54"/>
        <v>0</v>
      </c>
      <c r="CX18" s="21">
        <v>0</v>
      </c>
      <c r="CY18" s="21">
        <f t="shared" si="55"/>
        <v>0</v>
      </c>
      <c r="CZ18" s="21">
        <v>0</v>
      </c>
      <c r="DA18" s="21">
        <f t="shared" si="56"/>
        <v>0</v>
      </c>
      <c r="DB18" s="21">
        <v>0</v>
      </c>
      <c r="DC18" s="21">
        <f t="shared" si="57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59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0"/>
        <v>0</v>
      </c>
      <c r="DS18" s="21">
        <v>0</v>
      </c>
      <c r="DT18" s="21">
        <f t="shared" si="61"/>
        <v>0</v>
      </c>
      <c r="DU18" s="21">
        <v>0</v>
      </c>
      <c r="DV18" s="21">
        <f t="shared" si="62"/>
        <v>0</v>
      </c>
      <c r="DW18" s="21">
        <v>0</v>
      </c>
      <c r="DX18" s="21">
        <f t="shared" si="63"/>
        <v>0</v>
      </c>
      <c r="DY18" s="21">
        <v>0</v>
      </c>
      <c r="DZ18" s="21">
        <f t="shared" si="64"/>
        <v>0</v>
      </c>
      <c r="EA18" s="21">
        <f t="shared" si="65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75"/>
        <v>0</v>
      </c>
      <c r="EI18" s="21">
        <f t="shared" si="67"/>
        <v>0</v>
      </c>
      <c r="EJ18" s="21">
        <v>0</v>
      </c>
      <c r="EK18" s="21">
        <f t="shared" si="68"/>
        <v>0</v>
      </c>
      <c r="EL18" s="21">
        <v>0</v>
      </c>
      <c r="EM18" s="21">
        <f t="shared" si="69"/>
        <v>0</v>
      </c>
      <c r="EN18" s="21">
        <v>0</v>
      </c>
      <c r="EO18" s="21">
        <f t="shared" si="70"/>
        <v>0</v>
      </c>
      <c r="EP18" s="21">
        <v>0</v>
      </c>
      <c r="EQ18" s="21">
        <f t="shared" si="71"/>
        <v>0</v>
      </c>
      <c r="ER18" s="21">
        <v>0</v>
      </c>
      <c r="ES18" s="21">
        <f t="shared" si="72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4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5"/>
        <v>0</v>
      </c>
      <c r="FG18" s="21">
        <v>0</v>
      </c>
      <c r="FH18" s="21">
        <f t="shared" si="76"/>
        <v>0</v>
      </c>
      <c r="FI18" s="21">
        <v>0</v>
      </c>
      <c r="FJ18" s="21">
        <f t="shared" si="77"/>
        <v>0</v>
      </c>
      <c r="FK18" s="21">
        <v>0</v>
      </c>
      <c r="FL18" s="21">
        <f t="shared" si="78"/>
        <v>0</v>
      </c>
      <c r="FM18" s="21">
        <v>0</v>
      </c>
      <c r="FN18" s="21">
        <f t="shared" si="79"/>
        <v>0</v>
      </c>
      <c r="FO18" s="21">
        <v>0</v>
      </c>
      <c r="FP18" s="21">
        <f t="shared" si="80"/>
        <v>0</v>
      </c>
      <c r="FQ18" s="21">
        <f t="shared" si="81"/>
        <v>0</v>
      </c>
      <c r="FR18" s="21"/>
      <c r="FS18" s="23">
        <f t="shared" si="288"/>
        <v>0</v>
      </c>
      <c r="FT18" s="22"/>
      <c r="FU18" s="22"/>
      <c r="FV18" s="22"/>
      <c r="FW18" s="23">
        <v>0</v>
      </c>
      <c r="FX18" s="21">
        <f t="shared" si="276"/>
        <v>0</v>
      </c>
      <c r="FY18" s="21">
        <f t="shared" si="83"/>
        <v>0</v>
      </c>
      <c r="FZ18" s="21">
        <v>0</v>
      </c>
      <c r="GA18" s="21">
        <f t="shared" si="84"/>
        <v>0</v>
      </c>
      <c r="GB18" s="21">
        <v>0</v>
      </c>
      <c r="GC18" s="21">
        <f t="shared" si="85"/>
        <v>0</v>
      </c>
      <c r="GD18" s="21">
        <v>0</v>
      </c>
      <c r="GE18" s="21">
        <f t="shared" si="86"/>
        <v>0</v>
      </c>
      <c r="GF18" s="21">
        <v>0</v>
      </c>
      <c r="GG18" s="21">
        <f t="shared" si="87"/>
        <v>0</v>
      </c>
      <c r="GH18" s="21">
        <v>0</v>
      </c>
      <c r="GI18" s="21">
        <f t="shared" si="88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0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1"/>
        <v>0</v>
      </c>
      <c r="GW18" s="21">
        <v>0</v>
      </c>
      <c r="GX18" s="21">
        <f t="shared" si="92"/>
        <v>0</v>
      </c>
      <c r="GY18" s="21">
        <v>0</v>
      </c>
      <c r="GZ18" s="21">
        <f t="shared" si="93"/>
        <v>0</v>
      </c>
      <c r="HA18" s="21">
        <v>0</v>
      </c>
      <c r="HB18" s="21">
        <f t="shared" si="94"/>
        <v>0</v>
      </c>
      <c r="HC18" s="21">
        <v>0</v>
      </c>
      <c r="HD18" s="21">
        <f t="shared" si="95"/>
        <v>0</v>
      </c>
      <c r="HE18" s="21">
        <v>0</v>
      </c>
      <c r="HF18" s="21">
        <f t="shared" si="96"/>
        <v>0</v>
      </c>
      <c r="HG18" s="21">
        <f t="shared" si="97"/>
        <v>0</v>
      </c>
      <c r="HH18" s="21"/>
      <c r="HI18" s="23">
        <f t="shared" si="289"/>
        <v>0</v>
      </c>
      <c r="HJ18" s="22"/>
      <c r="HK18" s="22"/>
      <c r="HL18" s="22"/>
      <c r="HM18" s="23">
        <v>0</v>
      </c>
      <c r="HN18" s="21">
        <f t="shared" si="277"/>
        <v>0</v>
      </c>
      <c r="HO18" s="21">
        <f t="shared" si="99"/>
        <v>0</v>
      </c>
      <c r="HP18" s="21">
        <v>0</v>
      </c>
      <c r="HQ18" s="21">
        <f t="shared" si="100"/>
        <v>0</v>
      </c>
      <c r="HR18" s="21">
        <v>0</v>
      </c>
      <c r="HS18" s="21">
        <f t="shared" si="101"/>
        <v>0</v>
      </c>
      <c r="HT18" s="21">
        <v>0</v>
      </c>
      <c r="HU18" s="21">
        <f t="shared" si="102"/>
        <v>0</v>
      </c>
      <c r="HV18" s="21">
        <v>0</v>
      </c>
      <c r="HW18" s="21">
        <f t="shared" si="103"/>
        <v>0</v>
      </c>
      <c r="HX18" s="21">
        <v>0</v>
      </c>
      <c r="HY18" s="21">
        <f t="shared" si="104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6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7"/>
        <v>0</v>
      </c>
      <c r="IM18" s="21">
        <v>0</v>
      </c>
      <c r="IN18" s="21">
        <f t="shared" si="108"/>
        <v>0</v>
      </c>
      <c r="IO18" s="21">
        <v>0</v>
      </c>
      <c r="IP18" s="21">
        <f t="shared" si="109"/>
        <v>0</v>
      </c>
      <c r="IQ18" s="21">
        <v>0</v>
      </c>
      <c r="IR18" s="21">
        <f t="shared" si="110"/>
        <v>0</v>
      </c>
      <c r="IS18" s="21">
        <v>0</v>
      </c>
      <c r="IT18" s="21">
        <f t="shared" si="111"/>
        <v>0</v>
      </c>
      <c r="IU18" s="21">
        <v>0</v>
      </c>
      <c r="IV18" s="21">
        <f t="shared" si="112"/>
        <v>0</v>
      </c>
      <c r="IW18" s="21">
        <f t="shared" si="113"/>
        <v>0</v>
      </c>
      <c r="IX18" s="21"/>
      <c r="IY18" s="23">
        <f t="shared" si="290"/>
        <v>0</v>
      </c>
      <c r="IZ18" s="22"/>
      <c r="JA18" s="22"/>
      <c r="JB18" s="22"/>
      <c r="JC18" s="23">
        <v>0</v>
      </c>
      <c r="JD18" s="21">
        <f t="shared" si="278"/>
        <v>0</v>
      </c>
      <c r="JE18" s="21">
        <f t="shared" si="115"/>
        <v>0</v>
      </c>
      <c r="JF18" s="21">
        <v>0</v>
      </c>
      <c r="JG18" s="21">
        <f t="shared" si="116"/>
        <v>0</v>
      </c>
      <c r="JH18" s="21">
        <v>0</v>
      </c>
      <c r="JI18" s="21">
        <f t="shared" si="117"/>
        <v>0</v>
      </c>
      <c r="JJ18" s="21">
        <v>0</v>
      </c>
      <c r="JK18" s="21">
        <f t="shared" si="118"/>
        <v>0</v>
      </c>
      <c r="JL18" s="21">
        <v>0</v>
      </c>
      <c r="JM18" s="21">
        <f t="shared" si="119"/>
        <v>0</v>
      </c>
      <c r="JN18" s="21">
        <v>0</v>
      </c>
      <c r="JO18" s="21">
        <f t="shared" si="120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2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3"/>
        <v>0</v>
      </c>
      <c r="KC18" s="21">
        <v>0</v>
      </c>
      <c r="KD18" s="21">
        <f t="shared" si="124"/>
        <v>0</v>
      </c>
      <c r="KE18" s="21">
        <v>0</v>
      </c>
      <c r="KF18" s="21">
        <f t="shared" si="125"/>
        <v>0</v>
      </c>
      <c r="KG18" s="21">
        <v>0</v>
      </c>
      <c r="KH18" s="21">
        <f t="shared" si="126"/>
        <v>0</v>
      </c>
      <c r="KI18" s="21">
        <v>0</v>
      </c>
      <c r="KJ18" s="21">
        <f t="shared" si="127"/>
        <v>0</v>
      </c>
      <c r="KK18" s="21">
        <v>0</v>
      </c>
      <c r="KL18" s="21">
        <f t="shared" si="128"/>
        <v>0</v>
      </c>
      <c r="KM18" s="21">
        <f t="shared" si="129"/>
        <v>0</v>
      </c>
      <c r="KN18" s="21"/>
      <c r="KO18" s="23">
        <f t="shared" si="291"/>
        <v>0</v>
      </c>
      <c r="KP18" s="22"/>
      <c r="KQ18" s="22"/>
      <c r="KR18" s="22"/>
      <c r="KS18" s="23">
        <v>0</v>
      </c>
      <c r="KT18" s="21">
        <f t="shared" si="279"/>
        <v>0</v>
      </c>
      <c r="KU18" s="21">
        <f t="shared" si="131"/>
        <v>0</v>
      </c>
      <c r="KV18" s="21">
        <v>0</v>
      </c>
      <c r="KW18" s="21">
        <f t="shared" si="132"/>
        <v>0</v>
      </c>
      <c r="KX18" s="21">
        <v>0</v>
      </c>
      <c r="KY18" s="21">
        <f t="shared" si="133"/>
        <v>0</v>
      </c>
      <c r="KZ18" s="21">
        <v>0</v>
      </c>
      <c r="LA18" s="21">
        <f t="shared" si="134"/>
        <v>0</v>
      </c>
      <c r="LB18" s="21">
        <v>0</v>
      </c>
      <c r="LC18" s="21">
        <f t="shared" si="135"/>
        <v>0</v>
      </c>
      <c r="LD18" s="21">
        <v>0</v>
      </c>
      <c r="LE18" s="21">
        <f t="shared" si="136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8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39"/>
        <v>0</v>
      </c>
      <c r="LS18" s="21">
        <v>0</v>
      </c>
      <c r="LT18" s="21">
        <f t="shared" si="140"/>
        <v>0</v>
      </c>
      <c r="LU18" s="21">
        <v>0</v>
      </c>
      <c r="LV18" s="21">
        <f t="shared" si="141"/>
        <v>0</v>
      </c>
      <c r="LW18" s="21">
        <v>0</v>
      </c>
      <c r="LX18" s="21">
        <f t="shared" si="142"/>
        <v>0</v>
      </c>
      <c r="LY18" s="21">
        <v>0</v>
      </c>
      <c r="LZ18" s="21">
        <f t="shared" si="143"/>
        <v>0</v>
      </c>
      <c r="MA18" s="21">
        <v>0</v>
      </c>
      <c r="MB18" s="21">
        <f t="shared" si="144"/>
        <v>0</v>
      </c>
      <c r="MC18" s="21">
        <f t="shared" si="145"/>
        <v>0</v>
      </c>
      <c r="MD18" s="21"/>
      <c r="ME18" s="23">
        <f t="shared" si="292"/>
        <v>0</v>
      </c>
      <c r="MF18" s="22"/>
      <c r="MG18" s="22"/>
      <c r="MH18" s="22"/>
      <c r="MI18" s="23">
        <v>0</v>
      </c>
      <c r="MJ18" s="21">
        <f t="shared" si="280"/>
        <v>0</v>
      </c>
      <c r="MK18" s="21">
        <f t="shared" si="147"/>
        <v>0</v>
      </c>
      <c r="ML18" s="21">
        <v>0</v>
      </c>
      <c r="MM18" s="21">
        <f t="shared" si="148"/>
        <v>0</v>
      </c>
      <c r="MN18" s="21">
        <v>0</v>
      </c>
      <c r="MO18" s="21">
        <f t="shared" si="149"/>
        <v>0</v>
      </c>
      <c r="MP18" s="21">
        <v>0</v>
      </c>
      <c r="MQ18" s="21">
        <f t="shared" si="150"/>
        <v>0</v>
      </c>
      <c r="MR18" s="21">
        <v>0</v>
      </c>
      <c r="MS18" s="21">
        <f t="shared" si="151"/>
        <v>0</v>
      </c>
      <c r="MT18" s="21">
        <v>0</v>
      </c>
      <c r="MU18" s="21">
        <f t="shared" si="152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4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5"/>
        <v>0</v>
      </c>
      <c r="NI18" s="21">
        <v>0</v>
      </c>
      <c r="NJ18" s="21">
        <f t="shared" si="156"/>
        <v>0</v>
      </c>
      <c r="NK18" s="21">
        <v>0</v>
      </c>
      <c r="NL18" s="21">
        <f t="shared" si="157"/>
        <v>0</v>
      </c>
      <c r="NM18" s="21">
        <v>0</v>
      </c>
      <c r="NN18" s="21">
        <f t="shared" si="158"/>
        <v>0</v>
      </c>
      <c r="NO18" s="21">
        <v>0</v>
      </c>
      <c r="NP18" s="21">
        <f t="shared" si="159"/>
        <v>0</v>
      </c>
      <c r="NQ18" s="21">
        <v>0</v>
      </c>
      <c r="NR18" s="21">
        <f t="shared" si="160"/>
        <v>0</v>
      </c>
      <c r="NS18" s="21">
        <f t="shared" si="161"/>
        <v>0</v>
      </c>
      <c r="NT18" s="21"/>
      <c r="NU18" s="23">
        <f t="shared" si="293"/>
        <v>0</v>
      </c>
      <c r="NV18" s="22"/>
      <c r="NW18" s="22"/>
      <c r="NX18" s="22"/>
      <c r="NY18" s="23">
        <v>0</v>
      </c>
      <c r="NZ18" s="21">
        <f t="shared" si="281"/>
        <v>0</v>
      </c>
      <c r="OA18" s="21">
        <f t="shared" si="163"/>
        <v>0</v>
      </c>
      <c r="OB18" s="21">
        <v>0</v>
      </c>
      <c r="OC18" s="21">
        <f t="shared" si="164"/>
        <v>0</v>
      </c>
      <c r="OD18" s="21">
        <v>0</v>
      </c>
      <c r="OE18" s="21">
        <f t="shared" si="165"/>
        <v>0</v>
      </c>
      <c r="OF18" s="21">
        <v>0</v>
      </c>
      <c r="OG18" s="21">
        <f t="shared" si="166"/>
        <v>0</v>
      </c>
      <c r="OH18" s="21">
        <v>0</v>
      </c>
      <c r="OI18" s="21">
        <f t="shared" si="167"/>
        <v>0</v>
      </c>
      <c r="OJ18" s="21">
        <v>0</v>
      </c>
      <c r="OK18" s="21">
        <f t="shared" si="168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0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1"/>
        <v>0</v>
      </c>
      <c r="OY18" s="21">
        <v>0</v>
      </c>
      <c r="OZ18" s="21">
        <f t="shared" si="172"/>
        <v>0</v>
      </c>
      <c r="PA18" s="21">
        <v>0</v>
      </c>
      <c r="PB18" s="21">
        <f t="shared" si="173"/>
        <v>0</v>
      </c>
      <c r="PC18" s="21">
        <v>0</v>
      </c>
      <c r="PD18" s="21">
        <f t="shared" si="174"/>
        <v>0</v>
      </c>
      <c r="PE18" s="21">
        <v>0</v>
      </c>
      <c r="PF18" s="21">
        <f t="shared" si="175"/>
        <v>0</v>
      </c>
      <c r="PG18" s="21">
        <v>0</v>
      </c>
      <c r="PH18" s="21">
        <f t="shared" si="176"/>
        <v>0</v>
      </c>
      <c r="PI18" s="21">
        <f t="shared" si="177"/>
        <v>0</v>
      </c>
      <c r="PJ18" s="21"/>
      <c r="PK18" s="23">
        <f t="shared" si="294"/>
        <v>0</v>
      </c>
      <c r="PL18" s="22"/>
      <c r="PM18" s="22"/>
      <c r="PN18" s="22"/>
      <c r="PO18" s="23">
        <v>0</v>
      </c>
      <c r="PP18" s="21">
        <f t="shared" si="282"/>
        <v>0</v>
      </c>
      <c r="PQ18" s="21">
        <f t="shared" si="179"/>
        <v>0</v>
      </c>
      <c r="PR18" s="21">
        <v>0</v>
      </c>
      <c r="PS18" s="21">
        <f t="shared" si="180"/>
        <v>0</v>
      </c>
      <c r="PT18" s="21">
        <v>0</v>
      </c>
      <c r="PU18" s="21">
        <f t="shared" si="181"/>
        <v>0</v>
      </c>
      <c r="PV18" s="21">
        <v>0</v>
      </c>
      <c r="PW18" s="21">
        <f t="shared" si="182"/>
        <v>0</v>
      </c>
      <c r="PX18" s="21">
        <v>0</v>
      </c>
      <c r="PY18" s="21">
        <f t="shared" si="183"/>
        <v>0</v>
      </c>
      <c r="PZ18" s="21">
        <v>0</v>
      </c>
      <c r="QA18" s="21">
        <f t="shared" si="184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6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7"/>
        <v>0</v>
      </c>
      <c r="QO18" s="21">
        <v>0</v>
      </c>
      <c r="QP18" s="21">
        <f t="shared" si="188"/>
        <v>0</v>
      </c>
      <c r="QQ18" s="21">
        <v>0</v>
      </c>
      <c r="QR18" s="21">
        <f t="shared" si="189"/>
        <v>0</v>
      </c>
      <c r="QS18" s="21">
        <v>0</v>
      </c>
      <c r="QT18" s="21">
        <f t="shared" si="190"/>
        <v>0</v>
      </c>
      <c r="QU18" s="21">
        <v>0</v>
      </c>
      <c r="QV18" s="21">
        <f t="shared" si="191"/>
        <v>0</v>
      </c>
      <c r="QW18" s="21">
        <v>0</v>
      </c>
      <c r="QX18" s="21">
        <f t="shared" si="192"/>
        <v>0</v>
      </c>
      <c r="QY18" s="21">
        <f t="shared" si="193"/>
        <v>0</v>
      </c>
      <c r="QZ18" s="21"/>
      <c r="RA18" s="23">
        <f t="shared" si="295"/>
        <v>0</v>
      </c>
      <c r="RB18" s="22"/>
      <c r="RC18" s="22"/>
      <c r="RD18" s="22"/>
      <c r="RE18" s="23">
        <v>0</v>
      </c>
      <c r="RF18" s="21">
        <f t="shared" si="283"/>
        <v>0</v>
      </c>
      <c r="RG18" s="21">
        <f t="shared" si="195"/>
        <v>0</v>
      </c>
      <c r="RH18" s="21">
        <v>0</v>
      </c>
      <c r="RI18" s="21">
        <f t="shared" si="196"/>
        <v>0</v>
      </c>
      <c r="RJ18" s="21">
        <v>0</v>
      </c>
      <c r="RK18" s="21">
        <f t="shared" si="197"/>
        <v>0</v>
      </c>
      <c r="RL18" s="21">
        <v>0</v>
      </c>
      <c r="RM18" s="21">
        <f t="shared" si="198"/>
        <v>0</v>
      </c>
      <c r="RN18" s="21">
        <v>0</v>
      </c>
      <c r="RO18" s="21">
        <f t="shared" si="199"/>
        <v>0</v>
      </c>
      <c r="RP18" s="21">
        <v>0</v>
      </c>
      <c r="RQ18" s="21">
        <f t="shared" si="200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2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3"/>
        <v>0</v>
      </c>
      <c r="SE18" s="21">
        <v>0</v>
      </c>
      <c r="SF18" s="21">
        <f t="shared" si="204"/>
        <v>0</v>
      </c>
      <c r="SG18" s="21">
        <v>0</v>
      </c>
      <c r="SH18" s="21">
        <f t="shared" si="205"/>
        <v>0</v>
      </c>
      <c r="SI18" s="21">
        <v>0</v>
      </c>
      <c r="SJ18" s="21">
        <f t="shared" si="206"/>
        <v>0</v>
      </c>
      <c r="SK18" s="21">
        <v>0</v>
      </c>
      <c r="SL18" s="21">
        <f t="shared" si="207"/>
        <v>0</v>
      </c>
      <c r="SM18" s="21">
        <v>0</v>
      </c>
      <c r="SN18" s="21">
        <f t="shared" si="208"/>
        <v>0</v>
      </c>
      <c r="SO18" s="21">
        <f t="shared" si="209"/>
        <v>0</v>
      </c>
      <c r="SP18" s="21"/>
      <c r="SQ18" s="23">
        <f t="shared" si="296"/>
        <v>0</v>
      </c>
      <c r="SR18" s="22"/>
      <c r="SS18" s="22"/>
      <c r="ST18" s="22"/>
      <c r="SU18" s="23">
        <v>0</v>
      </c>
      <c r="SV18" s="21">
        <f t="shared" si="284"/>
        <v>0</v>
      </c>
      <c r="SW18" s="21">
        <f t="shared" si="211"/>
        <v>0</v>
      </c>
      <c r="SX18" s="21">
        <v>0</v>
      </c>
      <c r="SY18" s="21">
        <f t="shared" si="212"/>
        <v>0</v>
      </c>
      <c r="SZ18" s="21">
        <v>0</v>
      </c>
      <c r="TA18" s="21">
        <f t="shared" si="213"/>
        <v>0</v>
      </c>
      <c r="TB18" s="21">
        <v>0</v>
      </c>
      <c r="TC18" s="21">
        <f t="shared" si="214"/>
        <v>0</v>
      </c>
      <c r="TD18" s="21">
        <v>0</v>
      </c>
      <c r="TE18" s="21">
        <f t="shared" si="215"/>
        <v>0</v>
      </c>
      <c r="TF18" s="21">
        <v>0</v>
      </c>
      <c r="TG18" s="21">
        <f t="shared" si="216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18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19"/>
        <v>0</v>
      </c>
      <c r="TU18" s="21">
        <v>0</v>
      </c>
      <c r="TV18" s="21">
        <f t="shared" si="220"/>
        <v>0</v>
      </c>
      <c r="TW18" s="21">
        <v>0</v>
      </c>
      <c r="TX18" s="21">
        <f t="shared" si="221"/>
        <v>0</v>
      </c>
      <c r="TY18" s="21">
        <v>0</v>
      </c>
      <c r="TZ18" s="21">
        <f t="shared" si="222"/>
        <v>0</v>
      </c>
      <c r="UA18" s="21">
        <v>0</v>
      </c>
      <c r="UB18" s="21">
        <f t="shared" si="223"/>
        <v>0</v>
      </c>
      <c r="UC18" s="21">
        <v>0</v>
      </c>
      <c r="UD18" s="21">
        <f t="shared" si="224"/>
        <v>0</v>
      </c>
      <c r="UE18" s="21">
        <f t="shared" si="225"/>
        <v>0</v>
      </c>
      <c r="UF18" s="21"/>
      <c r="UG18" s="23">
        <f t="shared" si="297"/>
        <v>0</v>
      </c>
      <c r="UH18" s="22"/>
      <c r="UI18" s="22"/>
      <c r="UJ18" s="22"/>
      <c r="UK18" s="23">
        <v>0</v>
      </c>
      <c r="UL18" s="21">
        <f t="shared" si="285"/>
        <v>0</v>
      </c>
      <c r="UM18" s="21">
        <f t="shared" si="227"/>
        <v>0</v>
      </c>
      <c r="UN18" s="21">
        <v>0</v>
      </c>
      <c r="UO18" s="21">
        <f t="shared" si="228"/>
        <v>0</v>
      </c>
      <c r="UP18" s="21">
        <v>0</v>
      </c>
      <c r="UQ18" s="21">
        <f t="shared" si="229"/>
        <v>0</v>
      </c>
      <c r="UR18" s="21">
        <v>0</v>
      </c>
      <c r="US18" s="21">
        <f t="shared" si="230"/>
        <v>0</v>
      </c>
      <c r="UT18" s="21">
        <v>0</v>
      </c>
      <c r="UU18" s="21">
        <f t="shared" si="231"/>
        <v>0</v>
      </c>
      <c r="UV18" s="21">
        <v>0</v>
      </c>
      <c r="UW18" s="21">
        <f t="shared" si="232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34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35"/>
        <v>0</v>
      </c>
      <c r="VK18" s="21">
        <v>0</v>
      </c>
      <c r="VL18" s="21">
        <f t="shared" si="236"/>
        <v>0</v>
      </c>
      <c r="VM18" s="21">
        <v>0</v>
      </c>
      <c r="VN18" s="21">
        <f t="shared" si="237"/>
        <v>0</v>
      </c>
      <c r="VO18" s="21">
        <v>0</v>
      </c>
      <c r="VP18" s="21">
        <f t="shared" si="238"/>
        <v>0</v>
      </c>
      <c r="VQ18" s="21">
        <v>0</v>
      </c>
      <c r="VR18" s="21">
        <f t="shared" si="239"/>
        <v>0</v>
      </c>
      <c r="VS18" s="21">
        <v>0</v>
      </c>
      <c r="VT18" s="21">
        <f t="shared" si="240"/>
        <v>0</v>
      </c>
      <c r="VU18" s="21">
        <f t="shared" si="241"/>
        <v>0</v>
      </c>
      <c r="VV18" s="21"/>
      <c r="VW18" s="23">
        <f t="shared" si="298"/>
        <v>0</v>
      </c>
      <c r="VX18" s="22"/>
      <c r="VY18" s="22"/>
      <c r="VZ18" s="22"/>
      <c r="WA18" s="23">
        <v>0</v>
      </c>
      <c r="WB18" s="21">
        <f t="shared" si="286"/>
        <v>0</v>
      </c>
      <c r="WC18" s="21">
        <f t="shared" si="243"/>
        <v>0</v>
      </c>
      <c r="WD18" s="21">
        <v>0</v>
      </c>
      <c r="WE18" s="21">
        <f t="shared" si="244"/>
        <v>0</v>
      </c>
      <c r="WF18" s="21">
        <v>0</v>
      </c>
      <c r="WG18" s="21">
        <f t="shared" si="245"/>
        <v>0</v>
      </c>
      <c r="WH18" s="21">
        <v>0</v>
      </c>
      <c r="WI18" s="21">
        <f t="shared" si="246"/>
        <v>0</v>
      </c>
      <c r="WJ18" s="21">
        <v>0</v>
      </c>
      <c r="WK18" s="21">
        <f t="shared" si="247"/>
        <v>0</v>
      </c>
      <c r="WL18" s="21">
        <v>0</v>
      </c>
      <c r="WM18" s="21">
        <f t="shared" si="248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0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1"/>
        <v>0</v>
      </c>
      <c r="XA18" s="21">
        <v>0</v>
      </c>
      <c r="XB18" s="21">
        <f t="shared" si="252"/>
        <v>0</v>
      </c>
      <c r="XC18" s="21">
        <v>0</v>
      </c>
      <c r="XD18" s="21">
        <f t="shared" si="253"/>
        <v>0</v>
      </c>
      <c r="XE18" s="21">
        <v>0</v>
      </c>
      <c r="XF18" s="21">
        <f t="shared" si="254"/>
        <v>0</v>
      </c>
      <c r="XG18" s="21">
        <v>0</v>
      </c>
      <c r="XH18" s="21">
        <f t="shared" si="255"/>
        <v>0</v>
      </c>
      <c r="XI18" s="21">
        <v>0</v>
      </c>
      <c r="XJ18" s="21">
        <f t="shared" si="256"/>
        <v>0</v>
      </c>
      <c r="XK18" s="21">
        <f t="shared" si="257"/>
        <v>0</v>
      </c>
      <c r="XL18" s="21"/>
      <c r="XM18" s="23">
        <f t="shared" si="299"/>
        <v>0</v>
      </c>
      <c r="XN18" s="24">
        <f t="shared" si="17"/>
        <v>0</v>
      </c>
      <c r="XO18" s="24">
        <f t="shared" si="18"/>
        <v>0</v>
      </c>
      <c r="XP18" s="24">
        <f t="shared" si="258"/>
        <v>0</v>
      </c>
    </row>
    <row r="19" spans="1:640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19"/>
        <v>0</v>
      </c>
      <c r="M19" s="21">
        <f t="shared" si="20"/>
        <v>0</v>
      </c>
      <c r="N19" s="21">
        <v>0</v>
      </c>
      <c r="O19" s="21">
        <f t="shared" si="21"/>
        <v>0</v>
      </c>
      <c r="P19" s="21">
        <v>0</v>
      </c>
      <c r="Q19" s="21">
        <f t="shared" si="22"/>
        <v>0</v>
      </c>
      <c r="R19" s="21">
        <v>0</v>
      </c>
      <c r="S19" s="21">
        <f t="shared" si="23"/>
        <v>0</v>
      </c>
      <c r="T19" s="21">
        <v>0</v>
      </c>
      <c r="U19" s="21">
        <f t="shared" si="24"/>
        <v>0</v>
      </c>
      <c r="V19" s="21">
        <v>0</v>
      </c>
      <c r="W19" s="21">
        <f t="shared" si="25"/>
        <v>0</v>
      </c>
      <c r="X19" s="21">
        <f t="shared" si="26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7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8"/>
        <v>0</v>
      </c>
      <c r="AK19" s="21">
        <v>0</v>
      </c>
      <c r="AL19" s="21">
        <f t="shared" si="29"/>
        <v>0</v>
      </c>
      <c r="AM19" s="21">
        <v>0</v>
      </c>
      <c r="AN19" s="21">
        <f t="shared" si="30"/>
        <v>0</v>
      </c>
      <c r="AO19" s="21">
        <v>0</v>
      </c>
      <c r="AP19" s="21">
        <f t="shared" si="31"/>
        <v>0</v>
      </c>
      <c r="AQ19" s="21">
        <v>0</v>
      </c>
      <c r="AR19" s="21">
        <f t="shared" si="32"/>
        <v>0</v>
      </c>
      <c r="AS19" s="21">
        <v>0</v>
      </c>
      <c r="AT19" s="21">
        <f t="shared" si="33"/>
        <v>0</v>
      </c>
      <c r="AU19" s="21">
        <f t="shared" si="34"/>
        <v>0</v>
      </c>
      <c r="AV19" s="21"/>
      <c r="AW19" s="23">
        <f t="shared" si="259"/>
        <v>0</v>
      </c>
      <c r="AX19" s="22"/>
      <c r="AY19" s="22"/>
      <c r="AZ19" s="22"/>
      <c r="BA19" s="23">
        <v>0</v>
      </c>
      <c r="BB19" s="21">
        <f t="shared" si="273"/>
        <v>0</v>
      </c>
      <c r="BC19" s="21">
        <f t="shared" si="36"/>
        <v>0</v>
      </c>
      <c r="BD19" s="21">
        <v>0</v>
      </c>
      <c r="BE19" s="21">
        <f t="shared" si="37"/>
        <v>0</v>
      </c>
      <c r="BF19" s="21">
        <v>0</v>
      </c>
      <c r="BG19" s="21">
        <f t="shared" si="38"/>
        <v>0</v>
      </c>
      <c r="BH19" s="21">
        <v>0</v>
      </c>
      <c r="BI19" s="21">
        <f t="shared" si="39"/>
        <v>0</v>
      </c>
      <c r="BJ19" s="21">
        <v>0</v>
      </c>
      <c r="BK19" s="21">
        <f t="shared" si="40"/>
        <v>0</v>
      </c>
      <c r="BL19" s="21">
        <v>0</v>
      </c>
      <c r="BM19" s="21">
        <f t="shared" si="41"/>
        <v>0</v>
      </c>
      <c r="BN19" s="21">
        <f t="shared" ref="BN19:BN42" si="30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3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4"/>
        <v>0</v>
      </c>
      <c r="CA19" s="21">
        <v>0</v>
      </c>
      <c r="CB19" s="21">
        <f t="shared" si="45"/>
        <v>0</v>
      </c>
      <c r="CC19" s="21">
        <v>0</v>
      </c>
      <c r="CD19" s="21">
        <f t="shared" si="46"/>
        <v>0</v>
      </c>
      <c r="CE19" s="21">
        <v>0</v>
      </c>
      <c r="CF19" s="21">
        <f t="shared" si="47"/>
        <v>0</v>
      </c>
      <c r="CG19" s="21">
        <v>0</v>
      </c>
      <c r="CH19" s="21">
        <f t="shared" si="48"/>
        <v>0</v>
      </c>
      <c r="CI19" s="21">
        <v>0</v>
      </c>
      <c r="CJ19" s="21">
        <f t="shared" si="49"/>
        <v>0</v>
      </c>
      <c r="CK19" s="21">
        <f t="shared" si="50"/>
        <v>0</v>
      </c>
      <c r="CL19" s="21"/>
      <c r="CM19" s="23">
        <f t="shared" si="287"/>
        <v>0</v>
      </c>
      <c r="CN19" s="22"/>
      <c r="CO19" s="22"/>
      <c r="CP19" s="22"/>
      <c r="CQ19" s="23">
        <v>0</v>
      </c>
      <c r="CR19" s="21">
        <f t="shared" si="274"/>
        <v>0</v>
      </c>
      <c r="CS19" s="21">
        <f t="shared" si="52"/>
        <v>0</v>
      </c>
      <c r="CT19" s="21">
        <v>0</v>
      </c>
      <c r="CU19" s="21">
        <f t="shared" si="53"/>
        <v>0</v>
      </c>
      <c r="CV19" s="21">
        <v>0</v>
      </c>
      <c r="CW19" s="21">
        <f t="shared" si="54"/>
        <v>0</v>
      </c>
      <c r="CX19" s="21">
        <v>0</v>
      </c>
      <c r="CY19" s="21">
        <f t="shared" si="55"/>
        <v>0</v>
      </c>
      <c r="CZ19" s="21">
        <v>0</v>
      </c>
      <c r="DA19" s="21">
        <f t="shared" si="56"/>
        <v>0</v>
      </c>
      <c r="DB19" s="21">
        <v>0</v>
      </c>
      <c r="DC19" s="21">
        <f t="shared" si="57"/>
        <v>0</v>
      </c>
      <c r="DD19" s="21">
        <f t="shared" ref="DD19:DD42" si="30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59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0"/>
        <v>0</v>
      </c>
      <c r="DS19" s="21">
        <v>0</v>
      </c>
      <c r="DT19" s="21">
        <f t="shared" si="61"/>
        <v>0</v>
      </c>
      <c r="DU19" s="21">
        <v>0</v>
      </c>
      <c r="DV19" s="21">
        <f t="shared" si="62"/>
        <v>0</v>
      </c>
      <c r="DW19" s="21">
        <v>0</v>
      </c>
      <c r="DX19" s="21">
        <f t="shared" si="63"/>
        <v>0</v>
      </c>
      <c r="DY19" s="21">
        <v>0</v>
      </c>
      <c r="DZ19" s="21">
        <f t="shared" si="64"/>
        <v>0</v>
      </c>
      <c r="EA19" s="21">
        <f t="shared" si="65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75"/>
        <v>0</v>
      </c>
      <c r="EI19" s="21">
        <f t="shared" si="67"/>
        <v>0</v>
      </c>
      <c r="EJ19" s="21">
        <v>0</v>
      </c>
      <c r="EK19" s="21">
        <f t="shared" si="68"/>
        <v>0</v>
      </c>
      <c r="EL19" s="21">
        <v>0</v>
      </c>
      <c r="EM19" s="21">
        <f t="shared" si="69"/>
        <v>0</v>
      </c>
      <c r="EN19" s="21">
        <v>0</v>
      </c>
      <c r="EO19" s="21">
        <f t="shared" si="70"/>
        <v>0</v>
      </c>
      <c r="EP19" s="21">
        <v>0</v>
      </c>
      <c r="EQ19" s="21">
        <f t="shared" si="71"/>
        <v>0</v>
      </c>
      <c r="ER19" s="21">
        <v>0</v>
      </c>
      <c r="ES19" s="21">
        <f t="shared" si="72"/>
        <v>0</v>
      </c>
      <c r="ET19" s="21">
        <f t="shared" ref="ET19:ET42" si="30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4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5"/>
        <v>0</v>
      </c>
      <c r="FG19" s="21">
        <v>0</v>
      </c>
      <c r="FH19" s="21">
        <f t="shared" si="76"/>
        <v>0</v>
      </c>
      <c r="FI19" s="21">
        <v>0</v>
      </c>
      <c r="FJ19" s="21">
        <f t="shared" si="77"/>
        <v>0</v>
      </c>
      <c r="FK19" s="21">
        <v>0</v>
      </c>
      <c r="FL19" s="21">
        <f t="shared" si="78"/>
        <v>0</v>
      </c>
      <c r="FM19" s="21">
        <v>0</v>
      </c>
      <c r="FN19" s="21">
        <f t="shared" si="79"/>
        <v>0</v>
      </c>
      <c r="FO19" s="21">
        <v>0</v>
      </c>
      <c r="FP19" s="21">
        <f t="shared" si="80"/>
        <v>0</v>
      </c>
      <c r="FQ19" s="21">
        <f t="shared" si="81"/>
        <v>0</v>
      </c>
      <c r="FR19" s="21"/>
      <c r="FS19" s="23">
        <f t="shared" si="288"/>
        <v>0</v>
      </c>
      <c r="FT19" s="22"/>
      <c r="FU19" s="22"/>
      <c r="FV19" s="22"/>
      <c r="FW19" s="23">
        <v>0</v>
      </c>
      <c r="FX19" s="21">
        <f t="shared" si="276"/>
        <v>0</v>
      </c>
      <c r="FY19" s="21">
        <f t="shared" si="83"/>
        <v>0</v>
      </c>
      <c r="FZ19" s="21">
        <v>0</v>
      </c>
      <c r="GA19" s="21">
        <f t="shared" si="84"/>
        <v>0</v>
      </c>
      <c r="GB19" s="21">
        <v>0</v>
      </c>
      <c r="GC19" s="21">
        <f t="shared" si="85"/>
        <v>0</v>
      </c>
      <c r="GD19" s="21">
        <v>0</v>
      </c>
      <c r="GE19" s="21">
        <f t="shared" si="86"/>
        <v>0</v>
      </c>
      <c r="GF19" s="21">
        <v>0</v>
      </c>
      <c r="GG19" s="21">
        <f t="shared" si="87"/>
        <v>0</v>
      </c>
      <c r="GH19" s="21">
        <v>0</v>
      </c>
      <c r="GI19" s="21">
        <f t="shared" si="88"/>
        <v>0</v>
      </c>
      <c r="GJ19" s="21">
        <f t="shared" ref="GJ19:GJ42" si="30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0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1"/>
        <v>0</v>
      </c>
      <c r="GW19" s="21">
        <v>0</v>
      </c>
      <c r="GX19" s="21">
        <f t="shared" si="92"/>
        <v>0</v>
      </c>
      <c r="GY19" s="21">
        <v>0</v>
      </c>
      <c r="GZ19" s="21">
        <f t="shared" si="93"/>
        <v>0</v>
      </c>
      <c r="HA19" s="21">
        <v>0</v>
      </c>
      <c r="HB19" s="21">
        <f t="shared" si="94"/>
        <v>0</v>
      </c>
      <c r="HC19" s="21">
        <v>0</v>
      </c>
      <c r="HD19" s="21">
        <f t="shared" si="95"/>
        <v>0</v>
      </c>
      <c r="HE19" s="21">
        <v>0</v>
      </c>
      <c r="HF19" s="21">
        <f t="shared" si="96"/>
        <v>0</v>
      </c>
      <c r="HG19" s="21">
        <f t="shared" si="97"/>
        <v>0</v>
      </c>
      <c r="HH19" s="21"/>
      <c r="HI19" s="23">
        <f t="shared" si="289"/>
        <v>0</v>
      </c>
      <c r="HJ19" s="22"/>
      <c r="HK19" s="22"/>
      <c r="HL19" s="22"/>
      <c r="HM19" s="23">
        <v>0</v>
      </c>
      <c r="HN19" s="21">
        <f t="shared" si="277"/>
        <v>0</v>
      </c>
      <c r="HO19" s="21">
        <f t="shared" si="99"/>
        <v>0</v>
      </c>
      <c r="HP19" s="21">
        <v>0</v>
      </c>
      <c r="HQ19" s="21">
        <f t="shared" si="100"/>
        <v>0</v>
      </c>
      <c r="HR19" s="21">
        <v>0</v>
      </c>
      <c r="HS19" s="21">
        <f t="shared" si="101"/>
        <v>0</v>
      </c>
      <c r="HT19" s="21">
        <v>0</v>
      </c>
      <c r="HU19" s="21">
        <f t="shared" si="102"/>
        <v>0</v>
      </c>
      <c r="HV19" s="21">
        <v>0</v>
      </c>
      <c r="HW19" s="21">
        <f t="shared" si="103"/>
        <v>0</v>
      </c>
      <c r="HX19" s="21">
        <v>0</v>
      </c>
      <c r="HY19" s="21">
        <f t="shared" si="104"/>
        <v>0</v>
      </c>
      <c r="HZ19" s="21">
        <f t="shared" ref="HZ19:HZ42" si="30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6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7"/>
        <v>0</v>
      </c>
      <c r="IM19" s="21">
        <v>0</v>
      </c>
      <c r="IN19" s="21">
        <f t="shared" si="108"/>
        <v>0</v>
      </c>
      <c r="IO19" s="21">
        <v>0</v>
      </c>
      <c r="IP19" s="21">
        <f t="shared" si="109"/>
        <v>0</v>
      </c>
      <c r="IQ19" s="21">
        <v>0</v>
      </c>
      <c r="IR19" s="21">
        <f t="shared" si="110"/>
        <v>0</v>
      </c>
      <c r="IS19" s="21">
        <v>0</v>
      </c>
      <c r="IT19" s="21">
        <f t="shared" si="111"/>
        <v>0</v>
      </c>
      <c r="IU19" s="21">
        <v>0</v>
      </c>
      <c r="IV19" s="21">
        <f t="shared" si="112"/>
        <v>0</v>
      </c>
      <c r="IW19" s="21">
        <f t="shared" si="113"/>
        <v>0</v>
      </c>
      <c r="IX19" s="21"/>
      <c r="IY19" s="23">
        <f t="shared" si="290"/>
        <v>0</v>
      </c>
      <c r="IZ19" s="22"/>
      <c r="JA19" s="22"/>
      <c r="JB19" s="22"/>
      <c r="JC19" s="23">
        <v>0</v>
      </c>
      <c r="JD19" s="21">
        <f t="shared" si="278"/>
        <v>0</v>
      </c>
      <c r="JE19" s="21">
        <f t="shared" si="115"/>
        <v>0</v>
      </c>
      <c r="JF19" s="21">
        <v>0</v>
      </c>
      <c r="JG19" s="21">
        <f t="shared" si="116"/>
        <v>0</v>
      </c>
      <c r="JH19" s="21">
        <v>0</v>
      </c>
      <c r="JI19" s="21">
        <f t="shared" si="117"/>
        <v>0</v>
      </c>
      <c r="JJ19" s="21">
        <v>0</v>
      </c>
      <c r="JK19" s="21">
        <f t="shared" si="118"/>
        <v>0</v>
      </c>
      <c r="JL19" s="21">
        <v>0</v>
      </c>
      <c r="JM19" s="21">
        <f t="shared" si="119"/>
        <v>0</v>
      </c>
      <c r="JN19" s="21">
        <v>0</v>
      </c>
      <c r="JO19" s="21">
        <f t="shared" si="120"/>
        <v>0</v>
      </c>
      <c r="JP19" s="21">
        <f t="shared" ref="JP19:JP42" si="30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2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3"/>
        <v>0</v>
      </c>
      <c r="KC19" s="21">
        <v>0</v>
      </c>
      <c r="KD19" s="21">
        <f t="shared" si="124"/>
        <v>0</v>
      </c>
      <c r="KE19" s="21">
        <v>0</v>
      </c>
      <c r="KF19" s="21">
        <f t="shared" si="125"/>
        <v>0</v>
      </c>
      <c r="KG19" s="21">
        <v>0</v>
      </c>
      <c r="KH19" s="21">
        <f t="shared" si="126"/>
        <v>0</v>
      </c>
      <c r="KI19" s="21">
        <v>0</v>
      </c>
      <c r="KJ19" s="21">
        <f t="shared" si="127"/>
        <v>0</v>
      </c>
      <c r="KK19" s="21">
        <v>0</v>
      </c>
      <c r="KL19" s="21">
        <f t="shared" si="128"/>
        <v>0</v>
      </c>
      <c r="KM19" s="21">
        <f t="shared" si="129"/>
        <v>0</v>
      </c>
      <c r="KN19" s="21"/>
      <c r="KO19" s="23">
        <f t="shared" si="291"/>
        <v>0</v>
      </c>
      <c r="KP19" s="22"/>
      <c r="KQ19" s="22"/>
      <c r="KR19" s="22"/>
      <c r="KS19" s="23">
        <v>0</v>
      </c>
      <c r="KT19" s="21">
        <f t="shared" si="279"/>
        <v>0</v>
      </c>
      <c r="KU19" s="21">
        <f t="shared" si="131"/>
        <v>0</v>
      </c>
      <c r="KV19" s="21">
        <v>0</v>
      </c>
      <c r="KW19" s="21">
        <f t="shared" si="132"/>
        <v>0</v>
      </c>
      <c r="KX19" s="21">
        <v>0</v>
      </c>
      <c r="KY19" s="21">
        <f t="shared" si="133"/>
        <v>0</v>
      </c>
      <c r="KZ19" s="21">
        <v>0</v>
      </c>
      <c r="LA19" s="21">
        <f t="shared" si="134"/>
        <v>0</v>
      </c>
      <c r="LB19" s="21">
        <v>0</v>
      </c>
      <c r="LC19" s="21">
        <f t="shared" si="135"/>
        <v>0</v>
      </c>
      <c r="LD19" s="21">
        <v>0</v>
      </c>
      <c r="LE19" s="21">
        <f t="shared" si="136"/>
        <v>0</v>
      </c>
      <c r="LF19" s="21">
        <f t="shared" ref="LF19:LF42" si="30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8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39"/>
        <v>0</v>
      </c>
      <c r="LS19" s="21">
        <v>0</v>
      </c>
      <c r="LT19" s="21">
        <f t="shared" si="140"/>
        <v>0</v>
      </c>
      <c r="LU19" s="21">
        <v>0</v>
      </c>
      <c r="LV19" s="21">
        <f t="shared" si="141"/>
        <v>0</v>
      </c>
      <c r="LW19" s="21">
        <v>0</v>
      </c>
      <c r="LX19" s="21">
        <f t="shared" si="142"/>
        <v>0</v>
      </c>
      <c r="LY19" s="21">
        <v>0</v>
      </c>
      <c r="LZ19" s="21">
        <f t="shared" si="143"/>
        <v>0</v>
      </c>
      <c r="MA19" s="21">
        <v>0</v>
      </c>
      <c r="MB19" s="21">
        <f t="shared" si="144"/>
        <v>0</v>
      </c>
      <c r="MC19" s="21">
        <f t="shared" si="145"/>
        <v>0</v>
      </c>
      <c r="MD19" s="21"/>
      <c r="ME19" s="23">
        <f t="shared" si="292"/>
        <v>0</v>
      </c>
      <c r="MF19" s="22"/>
      <c r="MG19" s="22"/>
      <c r="MH19" s="22"/>
      <c r="MI19" s="23">
        <v>0</v>
      </c>
      <c r="MJ19" s="21">
        <f t="shared" si="280"/>
        <v>0</v>
      </c>
      <c r="MK19" s="21">
        <f t="shared" si="147"/>
        <v>0</v>
      </c>
      <c r="ML19" s="21">
        <v>0</v>
      </c>
      <c r="MM19" s="21">
        <f t="shared" si="148"/>
        <v>0</v>
      </c>
      <c r="MN19" s="21">
        <v>0</v>
      </c>
      <c r="MO19" s="21">
        <f t="shared" si="149"/>
        <v>0</v>
      </c>
      <c r="MP19" s="21">
        <v>0</v>
      </c>
      <c r="MQ19" s="21">
        <f t="shared" si="150"/>
        <v>0</v>
      </c>
      <c r="MR19" s="21">
        <v>0</v>
      </c>
      <c r="MS19" s="21">
        <f t="shared" si="151"/>
        <v>0</v>
      </c>
      <c r="MT19" s="21">
        <v>0</v>
      </c>
      <c r="MU19" s="21">
        <f t="shared" si="152"/>
        <v>0</v>
      </c>
      <c r="MV19" s="21">
        <f t="shared" ref="MV19:MV42" si="30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4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5"/>
        <v>0</v>
      </c>
      <c r="NI19" s="21">
        <v>0</v>
      </c>
      <c r="NJ19" s="21">
        <f t="shared" si="156"/>
        <v>0</v>
      </c>
      <c r="NK19" s="21">
        <v>0</v>
      </c>
      <c r="NL19" s="21">
        <f t="shared" si="157"/>
        <v>0</v>
      </c>
      <c r="NM19" s="21">
        <v>0</v>
      </c>
      <c r="NN19" s="21">
        <f t="shared" si="158"/>
        <v>0</v>
      </c>
      <c r="NO19" s="21">
        <v>0</v>
      </c>
      <c r="NP19" s="21">
        <f t="shared" si="159"/>
        <v>0</v>
      </c>
      <c r="NQ19" s="21">
        <v>0</v>
      </c>
      <c r="NR19" s="21">
        <f t="shared" si="160"/>
        <v>0</v>
      </c>
      <c r="NS19" s="21">
        <f t="shared" si="161"/>
        <v>0</v>
      </c>
      <c r="NT19" s="21"/>
      <c r="NU19" s="23">
        <f t="shared" si="293"/>
        <v>0</v>
      </c>
      <c r="NV19" s="22"/>
      <c r="NW19" s="22"/>
      <c r="NX19" s="22"/>
      <c r="NY19" s="23">
        <v>0</v>
      </c>
      <c r="NZ19" s="21">
        <f t="shared" si="281"/>
        <v>0</v>
      </c>
      <c r="OA19" s="21">
        <f t="shared" si="163"/>
        <v>0</v>
      </c>
      <c r="OB19" s="21">
        <v>0</v>
      </c>
      <c r="OC19" s="21">
        <f t="shared" si="164"/>
        <v>0</v>
      </c>
      <c r="OD19" s="21">
        <v>0</v>
      </c>
      <c r="OE19" s="21">
        <f t="shared" si="165"/>
        <v>0</v>
      </c>
      <c r="OF19" s="21">
        <v>0</v>
      </c>
      <c r="OG19" s="21">
        <f t="shared" si="166"/>
        <v>0</v>
      </c>
      <c r="OH19" s="21">
        <v>0</v>
      </c>
      <c r="OI19" s="21">
        <f t="shared" si="167"/>
        <v>0</v>
      </c>
      <c r="OJ19" s="21">
        <v>0</v>
      </c>
      <c r="OK19" s="21">
        <f t="shared" si="168"/>
        <v>0</v>
      </c>
      <c r="OL19" s="21">
        <f t="shared" ref="OL19:OL42" si="30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0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1"/>
        <v>0</v>
      </c>
      <c r="OY19" s="21">
        <v>0</v>
      </c>
      <c r="OZ19" s="21">
        <f t="shared" si="172"/>
        <v>0</v>
      </c>
      <c r="PA19" s="21">
        <v>0</v>
      </c>
      <c r="PB19" s="21">
        <f t="shared" si="173"/>
        <v>0</v>
      </c>
      <c r="PC19" s="21">
        <v>0</v>
      </c>
      <c r="PD19" s="21">
        <f t="shared" si="174"/>
        <v>0</v>
      </c>
      <c r="PE19" s="21">
        <v>0</v>
      </c>
      <c r="PF19" s="21">
        <f t="shared" si="175"/>
        <v>0</v>
      </c>
      <c r="PG19" s="21">
        <v>0</v>
      </c>
      <c r="PH19" s="21">
        <f t="shared" si="176"/>
        <v>0</v>
      </c>
      <c r="PI19" s="21">
        <f t="shared" si="177"/>
        <v>0</v>
      </c>
      <c r="PJ19" s="21"/>
      <c r="PK19" s="23">
        <f t="shared" si="294"/>
        <v>0</v>
      </c>
      <c r="PL19" s="22"/>
      <c r="PM19" s="22"/>
      <c r="PN19" s="22"/>
      <c r="PO19" s="23">
        <v>0</v>
      </c>
      <c r="PP19" s="21">
        <f t="shared" si="282"/>
        <v>0</v>
      </c>
      <c r="PQ19" s="21">
        <f t="shared" si="179"/>
        <v>0</v>
      </c>
      <c r="PR19" s="21">
        <v>0</v>
      </c>
      <c r="PS19" s="21">
        <f t="shared" si="180"/>
        <v>0</v>
      </c>
      <c r="PT19" s="21">
        <v>0</v>
      </c>
      <c r="PU19" s="21">
        <f t="shared" si="181"/>
        <v>0</v>
      </c>
      <c r="PV19" s="21">
        <v>0</v>
      </c>
      <c r="PW19" s="21">
        <f t="shared" si="182"/>
        <v>0</v>
      </c>
      <c r="PX19" s="21">
        <v>0</v>
      </c>
      <c r="PY19" s="21">
        <f t="shared" si="183"/>
        <v>0</v>
      </c>
      <c r="PZ19" s="21">
        <v>0</v>
      </c>
      <c r="QA19" s="21">
        <f t="shared" si="184"/>
        <v>0</v>
      </c>
      <c r="QB19" s="21">
        <f t="shared" ref="QB19:QB42" si="30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6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7"/>
        <v>0</v>
      </c>
      <c r="QO19" s="21">
        <v>0</v>
      </c>
      <c r="QP19" s="21">
        <f t="shared" si="188"/>
        <v>0</v>
      </c>
      <c r="QQ19" s="21">
        <v>0</v>
      </c>
      <c r="QR19" s="21">
        <f t="shared" si="189"/>
        <v>0</v>
      </c>
      <c r="QS19" s="21">
        <v>0</v>
      </c>
      <c r="QT19" s="21">
        <f t="shared" si="190"/>
        <v>0</v>
      </c>
      <c r="QU19" s="21">
        <v>0</v>
      </c>
      <c r="QV19" s="21">
        <f t="shared" si="191"/>
        <v>0</v>
      </c>
      <c r="QW19" s="21">
        <v>0</v>
      </c>
      <c r="QX19" s="21">
        <f t="shared" si="192"/>
        <v>0</v>
      </c>
      <c r="QY19" s="21">
        <f t="shared" si="193"/>
        <v>0</v>
      </c>
      <c r="QZ19" s="21"/>
      <c r="RA19" s="23">
        <f t="shared" si="295"/>
        <v>0</v>
      </c>
      <c r="RB19" s="22"/>
      <c r="RC19" s="22"/>
      <c r="RD19" s="22"/>
      <c r="RE19" s="23">
        <v>0</v>
      </c>
      <c r="RF19" s="21">
        <f t="shared" si="283"/>
        <v>0</v>
      </c>
      <c r="RG19" s="21">
        <f t="shared" si="195"/>
        <v>0</v>
      </c>
      <c r="RH19" s="21">
        <v>0</v>
      </c>
      <c r="RI19" s="21">
        <f t="shared" si="196"/>
        <v>0</v>
      </c>
      <c r="RJ19" s="21">
        <v>0</v>
      </c>
      <c r="RK19" s="21">
        <f t="shared" si="197"/>
        <v>0</v>
      </c>
      <c r="RL19" s="21">
        <v>0</v>
      </c>
      <c r="RM19" s="21">
        <f t="shared" si="198"/>
        <v>0</v>
      </c>
      <c r="RN19" s="21">
        <v>0</v>
      </c>
      <c r="RO19" s="21">
        <f t="shared" si="199"/>
        <v>0</v>
      </c>
      <c r="RP19" s="21">
        <v>0</v>
      </c>
      <c r="RQ19" s="21">
        <f t="shared" si="200"/>
        <v>0</v>
      </c>
      <c r="RR19" s="21">
        <f t="shared" ref="RR19:RR42" si="31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2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3"/>
        <v>0</v>
      </c>
      <c r="SE19" s="21">
        <v>0</v>
      </c>
      <c r="SF19" s="21">
        <f t="shared" si="204"/>
        <v>0</v>
      </c>
      <c r="SG19" s="21">
        <v>0</v>
      </c>
      <c r="SH19" s="21">
        <f t="shared" si="205"/>
        <v>0</v>
      </c>
      <c r="SI19" s="21">
        <v>0</v>
      </c>
      <c r="SJ19" s="21">
        <f t="shared" si="206"/>
        <v>0</v>
      </c>
      <c r="SK19" s="21">
        <v>0</v>
      </c>
      <c r="SL19" s="21">
        <f t="shared" si="207"/>
        <v>0</v>
      </c>
      <c r="SM19" s="21">
        <v>0</v>
      </c>
      <c r="SN19" s="21">
        <f t="shared" si="208"/>
        <v>0</v>
      </c>
      <c r="SO19" s="21">
        <f t="shared" si="209"/>
        <v>0</v>
      </c>
      <c r="SP19" s="21"/>
      <c r="SQ19" s="23">
        <f t="shared" si="296"/>
        <v>0</v>
      </c>
      <c r="SR19" s="22"/>
      <c r="SS19" s="22"/>
      <c r="ST19" s="22"/>
      <c r="SU19" s="23">
        <v>0</v>
      </c>
      <c r="SV19" s="21">
        <f t="shared" si="284"/>
        <v>0</v>
      </c>
      <c r="SW19" s="21">
        <f t="shared" si="211"/>
        <v>0</v>
      </c>
      <c r="SX19" s="21">
        <v>0</v>
      </c>
      <c r="SY19" s="21">
        <f t="shared" si="212"/>
        <v>0</v>
      </c>
      <c r="SZ19" s="21">
        <v>0</v>
      </c>
      <c r="TA19" s="21">
        <f t="shared" si="213"/>
        <v>0</v>
      </c>
      <c r="TB19" s="21">
        <v>0</v>
      </c>
      <c r="TC19" s="21">
        <f t="shared" si="214"/>
        <v>0</v>
      </c>
      <c r="TD19" s="21">
        <v>0</v>
      </c>
      <c r="TE19" s="21">
        <f t="shared" si="215"/>
        <v>0</v>
      </c>
      <c r="TF19" s="21">
        <v>0</v>
      </c>
      <c r="TG19" s="21">
        <f t="shared" si="216"/>
        <v>0</v>
      </c>
      <c r="TH19" s="21">
        <f t="shared" ref="TH19:TH42" si="31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18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19"/>
        <v>0</v>
      </c>
      <c r="TU19" s="21">
        <v>0</v>
      </c>
      <c r="TV19" s="21">
        <f t="shared" si="220"/>
        <v>0</v>
      </c>
      <c r="TW19" s="21">
        <v>0</v>
      </c>
      <c r="TX19" s="21">
        <f t="shared" si="221"/>
        <v>0</v>
      </c>
      <c r="TY19" s="21">
        <v>0</v>
      </c>
      <c r="TZ19" s="21">
        <f t="shared" si="222"/>
        <v>0</v>
      </c>
      <c r="UA19" s="21">
        <v>0</v>
      </c>
      <c r="UB19" s="21">
        <f t="shared" si="223"/>
        <v>0</v>
      </c>
      <c r="UC19" s="21">
        <v>0</v>
      </c>
      <c r="UD19" s="21">
        <f t="shared" si="224"/>
        <v>0</v>
      </c>
      <c r="UE19" s="21">
        <f t="shared" si="225"/>
        <v>0</v>
      </c>
      <c r="UF19" s="21"/>
      <c r="UG19" s="23">
        <f t="shared" si="297"/>
        <v>0</v>
      </c>
      <c r="UH19" s="22"/>
      <c r="UI19" s="22"/>
      <c r="UJ19" s="22"/>
      <c r="UK19" s="23">
        <v>0</v>
      </c>
      <c r="UL19" s="21">
        <f t="shared" si="285"/>
        <v>0</v>
      </c>
      <c r="UM19" s="21">
        <f t="shared" si="227"/>
        <v>0</v>
      </c>
      <c r="UN19" s="21">
        <v>0</v>
      </c>
      <c r="UO19" s="21">
        <f t="shared" si="228"/>
        <v>0</v>
      </c>
      <c r="UP19" s="21">
        <v>0</v>
      </c>
      <c r="UQ19" s="21">
        <f t="shared" si="229"/>
        <v>0</v>
      </c>
      <c r="UR19" s="21">
        <v>0</v>
      </c>
      <c r="US19" s="21">
        <f t="shared" si="230"/>
        <v>0</v>
      </c>
      <c r="UT19" s="21">
        <v>0</v>
      </c>
      <c r="UU19" s="21">
        <f t="shared" si="231"/>
        <v>0</v>
      </c>
      <c r="UV19" s="21">
        <v>0</v>
      </c>
      <c r="UW19" s="21">
        <f t="shared" si="232"/>
        <v>0</v>
      </c>
      <c r="UX19" s="21">
        <f t="shared" ref="UX19:UX42" si="31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34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35"/>
        <v>0</v>
      </c>
      <c r="VK19" s="21">
        <v>0</v>
      </c>
      <c r="VL19" s="21">
        <f t="shared" si="236"/>
        <v>0</v>
      </c>
      <c r="VM19" s="21">
        <v>0</v>
      </c>
      <c r="VN19" s="21">
        <f t="shared" si="237"/>
        <v>0</v>
      </c>
      <c r="VO19" s="21">
        <v>0</v>
      </c>
      <c r="VP19" s="21">
        <f t="shared" si="238"/>
        <v>0</v>
      </c>
      <c r="VQ19" s="21">
        <v>0</v>
      </c>
      <c r="VR19" s="21">
        <f t="shared" si="239"/>
        <v>0</v>
      </c>
      <c r="VS19" s="21">
        <v>0</v>
      </c>
      <c r="VT19" s="21">
        <f t="shared" si="240"/>
        <v>0</v>
      </c>
      <c r="VU19" s="21">
        <f t="shared" si="241"/>
        <v>0</v>
      </c>
      <c r="VV19" s="21"/>
      <c r="VW19" s="23">
        <f t="shared" si="298"/>
        <v>0</v>
      </c>
      <c r="VX19" s="22"/>
      <c r="VY19" s="22"/>
      <c r="VZ19" s="22"/>
      <c r="WA19" s="23">
        <v>0</v>
      </c>
      <c r="WB19" s="21">
        <f t="shared" si="286"/>
        <v>0</v>
      </c>
      <c r="WC19" s="21">
        <f t="shared" si="243"/>
        <v>0</v>
      </c>
      <c r="WD19" s="21">
        <v>0</v>
      </c>
      <c r="WE19" s="21">
        <f t="shared" si="244"/>
        <v>0</v>
      </c>
      <c r="WF19" s="21">
        <v>0</v>
      </c>
      <c r="WG19" s="21">
        <f t="shared" si="245"/>
        <v>0</v>
      </c>
      <c r="WH19" s="21">
        <v>0</v>
      </c>
      <c r="WI19" s="21">
        <f t="shared" si="246"/>
        <v>0</v>
      </c>
      <c r="WJ19" s="21">
        <v>0</v>
      </c>
      <c r="WK19" s="21">
        <f t="shared" si="247"/>
        <v>0</v>
      </c>
      <c r="WL19" s="21">
        <v>0</v>
      </c>
      <c r="WM19" s="21">
        <f t="shared" si="248"/>
        <v>0</v>
      </c>
      <c r="WN19" s="21">
        <f t="shared" ref="WN19:WN42" si="31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0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1"/>
        <v>0</v>
      </c>
      <c r="XA19" s="21">
        <v>0</v>
      </c>
      <c r="XB19" s="21">
        <f t="shared" si="252"/>
        <v>0</v>
      </c>
      <c r="XC19" s="21">
        <v>0</v>
      </c>
      <c r="XD19" s="21">
        <f t="shared" si="253"/>
        <v>0</v>
      </c>
      <c r="XE19" s="21">
        <v>0</v>
      </c>
      <c r="XF19" s="21">
        <f t="shared" si="254"/>
        <v>0</v>
      </c>
      <c r="XG19" s="21">
        <v>0</v>
      </c>
      <c r="XH19" s="21">
        <f t="shared" si="255"/>
        <v>0</v>
      </c>
      <c r="XI19" s="21">
        <v>0</v>
      </c>
      <c r="XJ19" s="21">
        <f t="shared" si="256"/>
        <v>0</v>
      </c>
      <c r="XK19" s="21">
        <f t="shared" si="257"/>
        <v>0</v>
      </c>
      <c r="XL19" s="21"/>
      <c r="XM19" s="23">
        <f t="shared" si="299"/>
        <v>0</v>
      </c>
      <c r="XN19" s="24">
        <f t="shared" si="17"/>
        <v>0</v>
      </c>
      <c r="XO19" s="24">
        <f t="shared" si="18"/>
        <v>0</v>
      </c>
      <c r="XP19" s="24">
        <f t="shared" si="258"/>
        <v>0</v>
      </c>
    </row>
    <row r="20" spans="1:640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19"/>
        <v>0</v>
      </c>
      <c r="M20" s="21">
        <f t="shared" si="20"/>
        <v>0</v>
      </c>
      <c r="N20" s="21">
        <v>0</v>
      </c>
      <c r="O20" s="21">
        <f t="shared" si="21"/>
        <v>0</v>
      </c>
      <c r="P20" s="21">
        <v>0</v>
      </c>
      <c r="Q20" s="21">
        <f t="shared" si="22"/>
        <v>0</v>
      </c>
      <c r="R20" s="21">
        <v>0</v>
      </c>
      <c r="S20" s="21">
        <f t="shared" si="23"/>
        <v>0</v>
      </c>
      <c r="T20" s="21">
        <v>0</v>
      </c>
      <c r="U20" s="21">
        <f t="shared" si="24"/>
        <v>0</v>
      </c>
      <c r="V20" s="21">
        <v>0</v>
      </c>
      <c r="W20" s="21">
        <f t="shared" si="25"/>
        <v>0</v>
      </c>
      <c r="X20" s="21">
        <f t="shared" si="26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7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8"/>
        <v>0</v>
      </c>
      <c r="AK20" s="21">
        <v>0</v>
      </c>
      <c r="AL20" s="21">
        <f t="shared" si="29"/>
        <v>0</v>
      </c>
      <c r="AM20" s="21">
        <v>0</v>
      </c>
      <c r="AN20" s="21">
        <f t="shared" si="30"/>
        <v>0</v>
      </c>
      <c r="AO20" s="21">
        <v>0</v>
      </c>
      <c r="AP20" s="21">
        <f t="shared" si="31"/>
        <v>0</v>
      </c>
      <c r="AQ20" s="21">
        <v>0</v>
      </c>
      <c r="AR20" s="21">
        <f t="shared" si="32"/>
        <v>0</v>
      </c>
      <c r="AS20" s="21">
        <v>0</v>
      </c>
      <c r="AT20" s="21">
        <f t="shared" si="33"/>
        <v>0</v>
      </c>
      <c r="AU20" s="21">
        <f t="shared" si="34"/>
        <v>0</v>
      </c>
      <c r="AV20" s="21"/>
      <c r="AW20" s="23">
        <f t="shared" si="259"/>
        <v>0</v>
      </c>
      <c r="AX20" s="22"/>
      <c r="AY20" s="22"/>
      <c r="AZ20" s="22"/>
      <c r="BA20" s="23">
        <v>0</v>
      </c>
      <c r="BB20" s="21">
        <f t="shared" si="273"/>
        <v>0</v>
      </c>
      <c r="BC20" s="21">
        <f t="shared" si="36"/>
        <v>0</v>
      </c>
      <c r="BD20" s="21">
        <v>0</v>
      </c>
      <c r="BE20" s="21">
        <f t="shared" si="37"/>
        <v>0</v>
      </c>
      <c r="BF20" s="21">
        <v>0</v>
      </c>
      <c r="BG20" s="21">
        <f t="shared" si="38"/>
        <v>0</v>
      </c>
      <c r="BH20" s="21">
        <v>0</v>
      </c>
      <c r="BI20" s="21">
        <f t="shared" si="39"/>
        <v>0</v>
      </c>
      <c r="BJ20" s="21">
        <v>0</v>
      </c>
      <c r="BK20" s="21">
        <f t="shared" si="40"/>
        <v>0</v>
      </c>
      <c r="BL20" s="21">
        <v>0</v>
      </c>
      <c r="BM20" s="21">
        <f t="shared" si="41"/>
        <v>0</v>
      </c>
      <c r="BN20" s="21">
        <f t="shared" si="30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3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4"/>
        <v>0</v>
      </c>
      <c r="CA20" s="21">
        <v>0</v>
      </c>
      <c r="CB20" s="21">
        <f t="shared" si="45"/>
        <v>0</v>
      </c>
      <c r="CC20" s="21">
        <v>0</v>
      </c>
      <c r="CD20" s="21">
        <f t="shared" si="46"/>
        <v>0</v>
      </c>
      <c r="CE20" s="21">
        <v>0</v>
      </c>
      <c r="CF20" s="21">
        <f t="shared" si="47"/>
        <v>0</v>
      </c>
      <c r="CG20" s="21">
        <v>0</v>
      </c>
      <c r="CH20" s="21">
        <f t="shared" si="48"/>
        <v>0</v>
      </c>
      <c r="CI20" s="21">
        <v>0</v>
      </c>
      <c r="CJ20" s="21">
        <f t="shared" si="49"/>
        <v>0</v>
      </c>
      <c r="CK20" s="21">
        <f t="shared" si="50"/>
        <v>0</v>
      </c>
      <c r="CL20" s="21"/>
      <c r="CM20" s="23">
        <f t="shared" si="287"/>
        <v>0</v>
      </c>
      <c r="CN20" s="22"/>
      <c r="CO20" s="22"/>
      <c r="CP20" s="22"/>
      <c r="CQ20" s="23">
        <v>0</v>
      </c>
      <c r="CR20" s="21">
        <f t="shared" si="274"/>
        <v>0</v>
      </c>
      <c r="CS20" s="21">
        <f t="shared" si="52"/>
        <v>0</v>
      </c>
      <c r="CT20" s="21">
        <v>0</v>
      </c>
      <c r="CU20" s="21">
        <f t="shared" si="53"/>
        <v>0</v>
      </c>
      <c r="CV20" s="21">
        <v>0</v>
      </c>
      <c r="CW20" s="21">
        <f t="shared" si="54"/>
        <v>0</v>
      </c>
      <c r="CX20" s="21">
        <v>0</v>
      </c>
      <c r="CY20" s="21">
        <f t="shared" si="55"/>
        <v>0</v>
      </c>
      <c r="CZ20" s="21">
        <v>0</v>
      </c>
      <c r="DA20" s="21">
        <f t="shared" si="56"/>
        <v>0</v>
      </c>
      <c r="DB20" s="21">
        <v>0</v>
      </c>
      <c r="DC20" s="21">
        <f t="shared" si="57"/>
        <v>0</v>
      </c>
      <c r="DD20" s="21">
        <f t="shared" si="30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59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0"/>
        <v>0</v>
      </c>
      <c r="DS20" s="21">
        <v>0</v>
      </c>
      <c r="DT20" s="21">
        <f t="shared" si="61"/>
        <v>0</v>
      </c>
      <c r="DU20" s="21">
        <v>0</v>
      </c>
      <c r="DV20" s="21">
        <f t="shared" si="62"/>
        <v>0</v>
      </c>
      <c r="DW20" s="21">
        <v>0</v>
      </c>
      <c r="DX20" s="21">
        <f t="shared" si="63"/>
        <v>0</v>
      </c>
      <c r="DY20" s="21">
        <v>0</v>
      </c>
      <c r="DZ20" s="21">
        <f t="shared" si="64"/>
        <v>0</v>
      </c>
      <c r="EA20" s="21">
        <f t="shared" si="65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75"/>
        <v>0</v>
      </c>
      <c r="EI20" s="21">
        <f t="shared" si="67"/>
        <v>0</v>
      </c>
      <c r="EJ20" s="21">
        <v>0</v>
      </c>
      <c r="EK20" s="21">
        <f t="shared" si="68"/>
        <v>0</v>
      </c>
      <c r="EL20" s="21">
        <v>0</v>
      </c>
      <c r="EM20" s="21">
        <f t="shared" si="69"/>
        <v>0</v>
      </c>
      <c r="EN20" s="21">
        <v>0</v>
      </c>
      <c r="EO20" s="21">
        <f t="shared" si="70"/>
        <v>0</v>
      </c>
      <c r="EP20" s="21">
        <v>0</v>
      </c>
      <c r="EQ20" s="21">
        <f t="shared" si="71"/>
        <v>0</v>
      </c>
      <c r="ER20" s="21">
        <v>0</v>
      </c>
      <c r="ES20" s="21">
        <f t="shared" si="72"/>
        <v>0</v>
      </c>
      <c r="ET20" s="21">
        <f t="shared" si="30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4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5"/>
        <v>0</v>
      </c>
      <c r="FG20" s="21">
        <v>0</v>
      </c>
      <c r="FH20" s="21">
        <f t="shared" si="76"/>
        <v>0</v>
      </c>
      <c r="FI20" s="21">
        <v>0</v>
      </c>
      <c r="FJ20" s="21">
        <f t="shared" si="77"/>
        <v>0</v>
      </c>
      <c r="FK20" s="21">
        <v>0</v>
      </c>
      <c r="FL20" s="21">
        <f t="shared" si="78"/>
        <v>0</v>
      </c>
      <c r="FM20" s="21">
        <v>0</v>
      </c>
      <c r="FN20" s="21">
        <f t="shared" si="79"/>
        <v>0</v>
      </c>
      <c r="FO20" s="21">
        <v>0</v>
      </c>
      <c r="FP20" s="21">
        <f t="shared" si="80"/>
        <v>0</v>
      </c>
      <c r="FQ20" s="21">
        <f t="shared" si="81"/>
        <v>0</v>
      </c>
      <c r="FR20" s="21"/>
      <c r="FS20" s="23">
        <f t="shared" si="288"/>
        <v>0</v>
      </c>
      <c r="FT20" s="22"/>
      <c r="FU20" s="22"/>
      <c r="FV20" s="22"/>
      <c r="FW20" s="23">
        <v>0</v>
      </c>
      <c r="FX20" s="21">
        <f t="shared" si="276"/>
        <v>0</v>
      </c>
      <c r="FY20" s="21">
        <f t="shared" si="83"/>
        <v>0</v>
      </c>
      <c r="FZ20" s="21">
        <v>0</v>
      </c>
      <c r="GA20" s="21">
        <f t="shared" si="84"/>
        <v>0</v>
      </c>
      <c r="GB20" s="21">
        <v>0</v>
      </c>
      <c r="GC20" s="21">
        <f t="shared" si="85"/>
        <v>0</v>
      </c>
      <c r="GD20" s="21">
        <v>0</v>
      </c>
      <c r="GE20" s="21">
        <f t="shared" si="86"/>
        <v>0</v>
      </c>
      <c r="GF20" s="21">
        <v>0</v>
      </c>
      <c r="GG20" s="21">
        <f t="shared" si="87"/>
        <v>0</v>
      </c>
      <c r="GH20" s="21">
        <v>0</v>
      </c>
      <c r="GI20" s="21">
        <f t="shared" si="88"/>
        <v>0</v>
      </c>
      <c r="GJ20" s="21">
        <f t="shared" si="30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0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1"/>
        <v>0</v>
      </c>
      <c r="GW20" s="21">
        <v>0</v>
      </c>
      <c r="GX20" s="21">
        <f t="shared" si="92"/>
        <v>0</v>
      </c>
      <c r="GY20" s="21">
        <v>0</v>
      </c>
      <c r="GZ20" s="21">
        <f t="shared" si="93"/>
        <v>0</v>
      </c>
      <c r="HA20" s="21">
        <v>0</v>
      </c>
      <c r="HB20" s="21">
        <f t="shared" si="94"/>
        <v>0</v>
      </c>
      <c r="HC20" s="21">
        <v>0</v>
      </c>
      <c r="HD20" s="21">
        <f t="shared" si="95"/>
        <v>0</v>
      </c>
      <c r="HE20" s="21">
        <v>0</v>
      </c>
      <c r="HF20" s="21">
        <f t="shared" si="96"/>
        <v>0</v>
      </c>
      <c r="HG20" s="21">
        <f t="shared" si="97"/>
        <v>0</v>
      </c>
      <c r="HH20" s="21"/>
      <c r="HI20" s="23">
        <f t="shared" si="289"/>
        <v>0</v>
      </c>
      <c r="HJ20" s="22"/>
      <c r="HK20" s="22"/>
      <c r="HL20" s="22"/>
      <c r="HM20" s="23">
        <v>0</v>
      </c>
      <c r="HN20" s="21">
        <f t="shared" si="277"/>
        <v>0</v>
      </c>
      <c r="HO20" s="21">
        <f t="shared" si="99"/>
        <v>0</v>
      </c>
      <c r="HP20" s="21">
        <v>0</v>
      </c>
      <c r="HQ20" s="21">
        <f t="shared" si="100"/>
        <v>0</v>
      </c>
      <c r="HR20" s="21">
        <v>0</v>
      </c>
      <c r="HS20" s="21">
        <f t="shared" si="101"/>
        <v>0</v>
      </c>
      <c r="HT20" s="21">
        <v>0</v>
      </c>
      <c r="HU20" s="21">
        <f t="shared" si="102"/>
        <v>0</v>
      </c>
      <c r="HV20" s="21">
        <v>0</v>
      </c>
      <c r="HW20" s="21">
        <f t="shared" si="103"/>
        <v>0</v>
      </c>
      <c r="HX20" s="21">
        <v>0</v>
      </c>
      <c r="HY20" s="21">
        <f t="shared" si="104"/>
        <v>0</v>
      </c>
      <c r="HZ20" s="21">
        <f t="shared" si="30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6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7"/>
        <v>0</v>
      </c>
      <c r="IM20" s="21">
        <v>0</v>
      </c>
      <c r="IN20" s="21">
        <f t="shared" si="108"/>
        <v>0</v>
      </c>
      <c r="IO20" s="21">
        <v>0</v>
      </c>
      <c r="IP20" s="21">
        <f t="shared" si="109"/>
        <v>0</v>
      </c>
      <c r="IQ20" s="21">
        <v>0</v>
      </c>
      <c r="IR20" s="21">
        <f t="shared" si="110"/>
        <v>0</v>
      </c>
      <c r="IS20" s="21">
        <v>0</v>
      </c>
      <c r="IT20" s="21">
        <f t="shared" si="111"/>
        <v>0</v>
      </c>
      <c r="IU20" s="21">
        <v>0</v>
      </c>
      <c r="IV20" s="21">
        <f t="shared" si="112"/>
        <v>0</v>
      </c>
      <c r="IW20" s="21">
        <f t="shared" si="113"/>
        <v>0</v>
      </c>
      <c r="IX20" s="21"/>
      <c r="IY20" s="23">
        <f t="shared" si="290"/>
        <v>0</v>
      </c>
      <c r="IZ20" s="22"/>
      <c r="JA20" s="22"/>
      <c r="JB20" s="22"/>
      <c r="JC20" s="23">
        <v>0</v>
      </c>
      <c r="JD20" s="21">
        <f t="shared" si="278"/>
        <v>0</v>
      </c>
      <c r="JE20" s="21">
        <f t="shared" si="115"/>
        <v>0</v>
      </c>
      <c r="JF20" s="21">
        <v>0</v>
      </c>
      <c r="JG20" s="21">
        <f t="shared" si="116"/>
        <v>0</v>
      </c>
      <c r="JH20" s="21">
        <v>0</v>
      </c>
      <c r="JI20" s="21">
        <f t="shared" si="117"/>
        <v>0</v>
      </c>
      <c r="JJ20" s="21">
        <v>0</v>
      </c>
      <c r="JK20" s="21">
        <f t="shared" si="118"/>
        <v>0</v>
      </c>
      <c r="JL20" s="21">
        <v>0</v>
      </c>
      <c r="JM20" s="21">
        <f t="shared" si="119"/>
        <v>0</v>
      </c>
      <c r="JN20" s="21">
        <v>0</v>
      </c>
      <c r="JO20" s="21">
        <f t="shared" si="120"/>
        <v>0</v>
      </c>
      <c r="JP20" s="21">
        <f t="shared" si="30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2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3"/>
        <v>0</v>
      </c>
      <c r="KC20" s="21">
        <v>0</v>
      </c>
      <c r="KD20" s="21">
        <f t="shared" si="124"/>
        <v>0</v>
      </c>
      <c r="KE20" s="21">
        <v>0</v>
      </c>
      <c r="KF20" s="21">
        <f t="shared" si="125"/>
        <v>0</v>
      </c>
      <c r="KG20" s="21">
        <v>0</v>
      </c>
      <c r="KH20" s="21">
        <f t="shared" si="126"/>
        <v>0</v>
      </c>
      <c r="KI20" s="21">
        <v>0</v>
      </c>
      <c r="KJ20" s="21">
        <f t="shared" si="127"/>
        <v>0</v>
      </c>
      <c r="KK20" s="21">
        <v>0</v>
      </c>
      <c r="KL20" s="21">
        <f t="shared" si="128"/>
        <v>0</v>
      </c>
      <c r="KM20" s="21">
        <f t="shared" si="129"/>
        <v>0</v>
      </c>
      <c r="KN20" s="21"/>
      <c r="KO20" s="23">
        <f t="shared" si="291"/>
        <v>0</v>
      </c>
      <c r="KP20" s="22"/>
      <c r="KQ20" s="22"/>
      <c r="KR20" s="22"/>
      <c r="KS20" s="23">
        <v>0</v>
      </c>
      <c r="KT20" s="21">
        <f t="shared" si="279"/>
        <v>0</v>
      </c>
      <c r="KU20" s="21">
        <f t="shared" si="131"/>
        <v>0</v>
      </c>
      <c r="KV20" s="21">
        <v>0</v>
      </c>
      <c r="KW20" s="21">
        <f t="shared" si="132"/>
        <v>0</v>
      </c>
      <c r="KX20" s="21">
        <v>0</v>
      </c>
      <c r="KY20" s="21">
        <f t="shared" si="133"/>
        <v>0</v>
      </c>
      <c r="KZ20" s="21">
        <v>0</v>
      </c>
      <c r="LA20" s="21">
        <f t="shared" si="134"/>
        <v>0</v>
      </c>
      <c r="LB20" s="21">
        <v>0</v>
      </c>
      <c r="LC20" s="21">
        <f t="shared" si="135"/>
        <v>0</v>
      </c>
      <c r="LD20" s="21">
        <v>0</v>
      </c>
      <c r="LE20" s="21">
        <f t="shared" si="136"/>
        <v>0</v>
      </c>
      <c r="LF20" s="21">
        <f t="shared" si="30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8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39"/>
        <v>0</v>
      </c>
      <c r="LS20" s="21">
        <v>0</v>
      </c>
      <c r="LT20" s="21">
        <f t="shared" si="140"/>
        <v>0</v>
      </c>
      <c r="LU20" s="21">
        <v>0</v>
      </c>
      <c r="LV20" s="21">
        <f t="shared" si="141"/>
        <v>0</v>
      </c>
      <c r="LW20" s="21">
        <v>0</v>
      </c>
      <c r="LX20" s="21">
        <f t="shared" si="142"/>
        <v>0</v>
      </c>
      <c r="LY20" s="21">
        <v>0</v>
      </c>
      <c r="LZ20" s="21">
        <f t="shared" si="143"/>
        <v>0</v>
      </c>
      <c r="MA20" s="21">
        <v>0</v>
      </c>
      <c r="MB20" s="21">
        <f t="shared" si="144"/>
        <v>0</v>
      </c>
      <c r="MC20" s="21">
        <f t="shared" si="145"/>
        <v>0</v>
      </c>
      <c r="MD20" s="21"/>
      <c r="ME20" s="23">
        <f t="shared" si="292"/>
        <v>0</v>
      </c>
      <c r="MF20" s="22"/>
      <c r="MG20" s="22"/>
      <c r="MH20" s="22"/>
      <c r="MI20" s="23">
        <v>0</v>
      </c>
      <c r="MJ20" s="21">
        <f t="shared" si="280"/>
        <v>0</v>
      </c>
      <c r="MK20" s="21">
        <f t="shared" si="147"/>
        <v>0</v>
      </c>
      <c r="ML20" s="21">
        <v>0</v>
      </c>
      <c r="MM20" s="21">
        <f t="shared" si="148"/>
        <v>0</v>
      </c>
      <c r="MN20" s="21">
        <v>0</v>
      </c>
      <c r="MO20" s="21">
        <f t="shared" si="149"/>
        <v>0</v>
      </c>
      <c r="MP20" s="21">
        <v>0</v>
      </c>
      <c r="MQ20" s="21">
        <f t="shared" si="150"/>
        <v>0</v>
      </c>
      <c r="MR20" s="21">
        <v>0</v>
      </c>
      <c r="MS20" s="21">
        <f t="shared" si="151"/>
        <v>0</v>
      </c>
      <c r="MT20" s="21">
        <v>0</v>
      </c>
      <c r="MU20" s="21">
        <f t="shared" si="152"/>
        <v>0</v>
      </c>
      <c r="MV20" s="21">
        <f t="shared" si="30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4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5"/>
        <v>0</v>
      </c>
      <c r="NI20" s="21">
        <v>0</v>
      </c>
      <c r="NJ20" s="21">
        <f t="shared" si="156"/>
        <v>0</v>
      </c>
      <c r="NK20" s="21">
        <v>0</v>
      </c>
      <c r="NL20" s="21">
        <f t="shared" si="157"/>
        <v>0</v>
      </c>
      <c r="NM20" s="21">
        <v>0</v>
      </c>
      <c r="NN20" s="21">
        <f t="shared" si="158"/>
        <v>0</v>
      </c>
      <c r="NO20" s="21">
        <v>0</v>
      </c>
      <c r="NP20" s="21">
        <f t="shared" si="159"/>
        <v>0</v>
      </c>
      <c r="NQ20" s="21">
        <v>0</v>
      </c>
      <c r="NR20" s="21">
        <f t="shared" si="160"/>
        <v>0</v>
      </c>
      <c r="NS20" s="21">
        <f t="shared" si="161"/>
        <v>0</v>
      </c>
      <c r="NT20" s="21"/>
      <c r="NU20" s="23">
        <f t="shared" si="293"/>
        <v>0</v>
      </c>
      <c r="NV20" s="22"/>
      <c r="NW20" s="22"/>
      <c r="NX20" s="22"/>
      <c r="NY20" s="23">
        <v>0</v>
      </c>
      <c r="NZ20" s="21">
        <f t="shared" si="281"/>
        <v>0</v>
      </c>
      <c r="OA20" s="21">
        <f t="shared" si="163"/>
        <v>0</v>
      </c>
      <c r="OB20" s="21">
        <v>0</v>
      </c>
      <c r="OC20" s="21">
        <f t="shared" si="164"/>
        <v>0</v>
      </c>
      <c r="OD20" s="21">
        <v>0</v>
      </c>
      <c r="OE20" s="21">
        <f t="shared" si="165"/>
        <v>0</v>
      </c>
      <c r="OF20" s="21">
        <v>0</v>
      </c>
      <c r="OG20" s="21">
        <f t="shared" si="166"/>
        <v>0</v>
      </c>
      <c r="OH20" s="21">
        <v>0</v>
      </c>
      <c r="OI20" s="21">
        <f t="shared" si="167"/>
        <v>0</v>
      </c>
      <c r="OJ20" s="21">
        <v>0</v>
      </c>
      <c r="OK20" s="21">
        <f t="shared" si="168"/>
        <v>0</v>
      </c>
      <c r="OL20" s="21">
        <f t="shared" si="30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0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1"/>
        <v>0</v>
      </c>
      <c r="OY20" s="21">
        <v>0</v>
      </c>
      <c r="OZ20" s="21">
        <f t="shared" si="172"/>
        <v>0</v>
      </c>
      <c r="PA20" s="21">
        <v>0</v>
      </c>
      <c r="PB20" s="21">
        <f t="shared" si="173"/>
        <v>0</v>
      </c>
      <c r="PC20" s="21">
        <v>0</v>
      </c>
      <c r="PD20" s="21">
        <f t="shared" si="174"/>
        <v>0</v>
      </c>
      <c r="PE20" s="21">
        <v>0</v>
      </c>
      <c r="PF20" s="21">
        <f t="shared" si="175"/>
        <v>0</v>
      </c>
      <c r="PG20" s="21">
        <v>0</v>
      </c>
      <c r="PH20" s="21">
        <f t="shared" si="176"/>
        <v>0</v>
      </c>
      <c r="PI20" s="21">
        <f t="shared" si="177"/>
        <v>0</v>
      </c>
      <c r="PJ20" s="21"/>
      <c r="PK20" s="23">
        <f t="shared" si="294"/>
        <v>0</v>
      </c>
      <c r="PL20" s="22"/>
      <c r="PM20" s="22"/>
      <c r="PN20" s="22"/>
      <c r="PO20" s="23">
        <v>0</v>
      </c>
      <c r="PP20" s="21">
        <f t="shared" si="282"/>
        <v>0</v>
      </c>
      <c r="PQ20" s="21">
        <f t="shared" si="179"/>
        <v>0</v>
      </c>
      <c r="PR20" s="21">
        <v>0</v>
      </c>
      <c r="PS20" s="21">
        <f t="shared" si="180"/>
        <v>0</v>
      </c>
      <c r="PT20" s="21">
        <v>0</v>
      </c>
      <c r="PU20" s="21">
        <f t="shared" si="181"/>
        <v>0</v>
      </c>
      <c r="PV20" s="21">
        <v>0</v>
      </c>
      <c r="PW20" s="21">
        <f t="shared" si="182"/>
        <v>0</v>
      </c>
      <c r="PX20" s="21">
        <v>0</v>
      </c>
      <c r="PY20" s="21">
        <f t="shared" si="183"/>
        <v>0</v>
      </c>
      <c r="PZ20" s="21">
        <v>0</v>
      </c>
      <c r="QA20" s="21">
        <f t="shared" si="184"/>
        <v>0</v>
      </c>
      <c r="QB20" s="21">
        <f t="shared" si="30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6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7"/>
        <v>0</v>
      </c>
      <c r="QO20" s="21">
        <v>0</v>
      </c>
      <c r="QP20" s="21">
        <f t="shared" si="188"/>
        <v>0</v>
      </c>
      <c r="QQ20" s="21">
        <v>0</v>
      </c>
      <c r="QR20" s="21">
        <f t="shared" si="189"/>
        <v>0</v>
      </c>
      <c r="QS20" s="21">
        <v>0</v>
      </c>
      <c r="QT20" s="21">
        <f t="shared" si="190"/>
        <v>0</v>
      </c>
      <c r="QU20" s="21">
        <v>0</v>
      </c>
      <c r="QV20" s="21">
        <f t="shared" si="191"/>
        <v>0</v>
      </c>
      <c r="QW20" s="21">
        <v>0</v>
      </c>
      <c r="QX20" s="21">
        <f t="shared" si="192"/>
        <v>0</v>
      </c>
      <c r="QY20" s="21">
        <f t="shared" si="193"/>
        <v>0</v>
      </c>
      <c r="QZ20" s="21"/>
      <c r="RA20" s="23">
        <f t="shared" si="295"/>
        <v>0</v>
      </c>
      <c r="RB20" s="22"/>
      <c r="RC20" s="22"/>
      <c r="RD20" s="22"/>
      <c r="RE20" s="23">
        <v>0</v>
      </c>
      <c r="RF20" s="21">
        <f t="shared" si="283"/>
        <v>0</v>
      </c>
      <c r="RG20" s="21">
        <f t="shared" si="195"/>
        <v>0</v>
      </c>
      <c r="RH20" s="21">
        <v>0</v>
      </c>
      <c r="RI20" s="21">
        <f t="shared" si="196"/>
        <v>0</v>
      </c>
      <c r="RJ20" s="21">
        <v>0</v>
      </c>
      <c r="RK20" s="21">
        <f t="shared" si="197"/>
        <v>0</v>
      </c>
      <c r="RL20" s="21">
        <v>0</v>
      </c>
      <c r="RM20" s="21">
        <f t="shared" si="198"/>
        <v>0</v>
      </c>
      <c r="RN20" s="21">
        <v>0</v>
      </c>
      <c r="RO20" s="21">
        <f t="shared" si="199"/>
        <v>0</v>
      </c>
      <c r="RP20" s="21">
        <v>0</v>
      </c>
      <c r="RQ20" s="21">
        <f t="shared" si="200"/>
        <v>0</v>
      </c>
      <c r="RR20" s="21">
        <f t="shared" si="31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2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3"/>
        <v>0</v>
      </c>
      <c r="SE20" s="21">
        <v>0</v>
      </c>
      <c r="SF20" s="21">
        <f t="shared" si="204"/>
        <v>0</v>
      </c>
      <c r="SG20" s="21">
        <v>0</v>
      </c>
      <c r="SH20" s="21">
        <f t="shared" si="205"/>
        <v>0</v>
      </c>
      <c r="SI20" s="21">
        <v>0</v>
      </c>
      <c r="SJ20" s="21">
        <f t="shared" si="206"/>
        <v>0</v>
      </c>
      <c r="SK20" s="21">
        <v>0</v>
      </c>
      <c r="SL20" s="21">
        <f t="shared" si="207"/>
        <v>0</v>
      </c>
      <c r="SM20" s="21">
        <v>0</v>
      </c>
      <c r="SN20" s="21">
        <f t="shared" si="208"/>
        <v>0</v>
      </c>
      <c r="SO20" s="21">
        <f t="shared" si="209"/>
        <v>0</v>
      </c>
      <c r="SP20" s="21"/>
      <c r="SQ20" s="23">
        <f t="shared" si="296"/>
        <v>0</v>
      </c>
      <c r="SR20" s="22"/>
      <c r="SS20" s="22"/>
      <c r="ST20" s="22"/>
      <c r="SU20" s="23">
        <v>0</v>
      </c>
      <c r="SV20" s="21">
        <f t="shared" si="284"/>
        <v>0</v>
      </c>
      <c r="SW20" s="21">
        <f t="shared" si="211"/>
        <v>0</v>
      </c>
      <c r="SX20" s="21">
        <v>0</v>
      </c>
      <c r="SY20" s="21">
        <f t="shared" si="212"/>
        <v>0</v>
      </c>
      <c r="SZ20" s="21">
        <v>0</v>
      </c>
      <c r="TA20" s="21">
        <f t="shared" si="213"/>
        <v>0</v>
      </c>
      <c r="TB20" s="21">
        <v>0</v>
      </c>
      <c r="TC20" s="21">
        <f t="shared" si="214"/>
        <v>0</v>
      </c>
      <c r="TD20" s="21">
        <v>0</v>
      </c>
      <c r="TE20" s="21">
        <f t="shared" si="215"/>
        <v>0</v>
      </c>
      <c r="TF20" s="21">
        <v>0</v>
      </c>
      <c r="TG20" s="21">
        <f t="shared" si="216"/>
        <v>0</v>
      </c>
      <c r="TH20" s="21">
        <f t="shared" si="31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18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19"/>
        <v>0</v>
      </c>
      <c r="TU20" s="21">
        <v>0</v>
      </c>
      <c r="TV20" s="21">
        <f t="shared" si="220"/>
        <v>0</v>
      </c>
      <c r="TW20" s="21">
        <v>0</v>
      </c>
      <c r="TX20" s="21">
        <f t="shared" si="221"/>
        <v>0</v>
      </c>
      <c r="TY20" s="21">
        <v>0</v>
      </c>
      <c r="TZ20" s="21">
        <f t="shared" si="222"/>
        <v>0</v>
      </c>
      <c r="UA20" s="21">
        <v>0</v>
      </c>
      <c r="UB20" s="21">
        <f t="shared" si="223"/>
        <v>0</v>
      </c>
      <c r="UC20" s="21">
        <v>0</v>
      </c>
      <c r="UD20" s="21">
        <f t="shared" si="224"/>
        <v>0</v>
      </c>
      <c r="UE20" s="21">
        <f t="shared" si="225"/>
        <v>0</v>
      </c>
      <c r="UF20" s="21"/>
      <c r="UG20" s="23">
        <f t="shared" si="297"/>
        <v>0</v>
      </c>
      <c r="UH20" s="22"/>
      <c r="UI20" s="22"/>
      <c r="UJ20" s="22"/>
      <c r="UK20" s="23">
        <v>0</v>
      </c>
      <c r="UL20" s="21">
        <f t="shared" si="285"/>
        <v>0</v>
      </c>
      <c r="UM20" s="21">
        <f t="shared" si="227"/>
        <v>0</v>
      </c>
      <c r="UN20" s="21">
        <v>0</v>
      </c>
      <c r="UO20" s="21">
        <f t="shared" si="228"/>
        <v>0</v>
      </c>
      <c r="UP20" s="21">
        <v>0</v>
      </c>
      <c r="UQ20" s="21">
        <f t="shared" si="229"/>
        <v>0</v>
      </c>
      <c r="UR20" s="21">
        <v>0</v>
      </c>
      <c r="US20" s="21">
        <f t="shared" si="230"/>
        <v>0</v>
      </c>
      <c r="UT20" s="21">
        <v>0</v>
      </c>
      <c r="UU20" s="21">
        <f t="shared" si="231"/>
        <v>0</v>
      </c>
      <c r="UV20" s="21">
        <v>0</v>
      </c>
      <c r="UW20" s="21">
        <f t="shared" si="232"/>
        <v>0</v>
      </c>
      <c r="UX20" s="21">
        <f t="shared" si="31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34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35"/>
        <v>0</v>
      </c>
      <c r="VK20" s="21">
        <v>0</v>
      </c>
      <c r="VL20" s="21">
        <f t="shared" si="236"/>
        <v>0</v>
      </c>
      <c r="VM20" s="21">
        <v>0</v>
      </c>
      <c r="VN20" s="21">
        <f t="shared" si="237"/>
        <v>0</v>
      </c>
      <c r="VO20" s="21">
        <v>0</v>
      </c>
      <c r="VP20" s="21">
        <f t="shared" si="238"/>
        <v>0</v>
      </c>
      <c r="VQ20" s="21">
        <v>0</v>
      </c>
      <c r="VR20" s="21">
        <f t="shared" si="239"/>
        <v>0</v>
      </c>
      <c r="VS20" s="21">
        <v>0</v>
      </c>
      <c r="VT20" s="21">
        <f t="shared" si="240"/>
        <v>0</v>
      </c>
      <c r="VU20" s="21">
        <f t="shared" si="241"/>
        <v>0</v>
      </c>
      <c r="VV20" s="21"/>
      <c r="VW20" s="23">
        <f t="shared" si="298"/>
        <v>0</v>
      </c>
      <c r="VX20" s="22"/>
      <c r="VY20" s="22"/>
      <c r="VZ20" s="22"/>
      <c r="WA20" s="23">
        <v>0</v>
      </c>
      <c r="WB20" s="21">
        <f t="shared" si="286"/>
        <v>0</v>
      </c>
      <c r="WC20" s="21">
        <f t="shared" si="243"/>
        <v>0</v>
      </c>
      <c r="WD20" s="21">
        <v>0</v>
      </c>
      <c r="WE20" s="21">
        <f t="shared" si="244"/>
        <v>0</v>
      </c>
      <c r="WF20" s="21">
        <v>0</v>
      </c>
      <c r="WG20" s="21">
        <f t="shared" si="245"/>
        <v>0</v>
      </c>
      <c r="WH20" s="21">
        <v>0</v>
      </c>
      <c r="WI20" s="21">
        <f t="shared" si="246"/>
        <v>0</v>
      </c>
      <c r="WJ20" s="21">
        <v>0</v>
      </c>
      <c r="WK20" s="21">
        <f t="shared" si="247"/>
        <v>0</v>
      </c>
      <c r="WL20" s="21">
        <v>0</v>
      </c>
      <c r="WM20" s="21">
        <f t="shared" si="248"/>
        <v>0</v>
      </c>
      <c r="WN20" s="21">
        <f t="shared" si="31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0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1"/>
        <v>0</v>
      </c>
      <c r="XA20" s="21">
        <v>0</v>
      </c>
      <c r="XB20" s="21">
        <f t="shared" si="252"/>
        <v>0</v>
      </c>
      <c r="XC20" s="21">
        <v>0</v>
      </c>
      <c r="XD20" s="21">
        <f t="shared" si="253"/>
        <v>0</v>
      </c>
      <c r="XE20" s="21">
        <v>0</v>
      </c>
      <c r="XF20" s="21">
        <f t="shared" si="254"/>
        <v>0</v>
      </c>
      <c r="XG20" s="21">
        <v>0</v>
      </c>
      <c r="XH20" s="21">
        <f t="shared" si="255"/>
        <v>0</v>
      </c>
      <c r="XI20" s="21">
        <v>0</v>
      </c>
      <c r="XJ20" s="21">
        <f t="shared" si="256"/>
        <v>0</v>
      </c>
      <c r="XK20" s="21">
        <f t="shared" si="257"/>
        <v>0</v>
      </c>
      <c r="XL20" s="21"/>
      <c r="XM20" s="23">
        <f t="shared" si="299"/>
        <v>0</v>
      </c>
      <c r="XN20" s="24">
        <f t="shared" si="17"/>
        <v>0</v>
      </c>
      <c r="XO20" s="24">
        <f t="shared" si="18"/>
        <v>0</v>
      </c>
      <c r="XP20" s="24">
        <f t="shared" si="258"/>
        <v>0</v>
      </c>
    </row>
    <row r="21" spans="1:640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19"/>
        <v>0</v>
      </c>
      <c r="M21" s="21">
        <f t="shared" si="20"/>
        <v>0</v>
      </c>
      <c r="N21" s="21">
        <v>0</v>
      </c>
      <c r="O21" s="21">
        <f t="shared" si="21"/>
        <v>0</v>
      </c>
      <c r="P21" s="21">
        <v>0</v>
      </c>
      <c r="Q21" s="21">
        <f t="shared" si="22"/>
        <v>0</v>
      </c>
      <c r="R21" s="21">
        <v>0</v>
      </c>
      <c r="S21" s="21">
        <f t="shared" si="23"/>
        <v>0</v>
      </c>
      <c r="T21" s="21">
        <v>0</v>
      </c>
      <c r="U21" s="21">
        <f t="shared" si="24"/>
        <v>0</v>
      </c>
      <c r="V21" s="21">
        <v>0</v>
      </c>
      <c r="W21" s="21">
        <f t="shared" si="25"/>
        <v>0</v>
      </c>
      <c r="X21" s="21">
        <f t="shared" si="26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7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8"/>
        <v>0</v>
      </c>
      <c r="AK21" s="21">
        <v>0</v>
      </c>
      <c r="AL21" s="21">
        <f t="shared" si="29"/>
        <v>0</v>
      </c>
      <c r="AM21" s="21">
        <v>0</v>
      </c>
      <c r="AN21" s="21">
        <f t="shared" si="30"/>
        <v>0</v>
      </c>
      <c r="AO21" s="21">
        <v>0</v>
      </c>
      <c r="AP21" s="21">
        <f t="shared" si="31"/>
        <v>0</v>
      </c>
      <c r="AQ21" s="21">
        <v>0</v>
      </c>
      <c r="AR21" s="21">
        <f t="shared" si="32"/>
        <v>0</v>
      </c>
      <c r="AS21" s="21">
        <v>0</v>
      </c>
      <c r="AT21" s="21">
        <f t="shared" si="33"/>
        <v>0</v>
      </c>
      <c r="AU21" s="21">
        <f t="shared" si="34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73"/>
        <v>0</v>
      </c>
      <c r="BC21" s="21">
        <f t="shared" si="36"/>
        <v>0</v>
      </c>
      <c r="BD21" s="21">
        <v>0</v>
      </c>
      <c r="BE21" s="21">
        <f t="shared" si="37"/>
        <v>0</v>
      </c>
      <c r="BF21" s="21">
        <v>0</v>
      </c>
      <c r="BG21" s="21">
        <f t="shared" si="38"/>
        <v>0</v>
      </c>
      <c r="BH21" s="21">
        <v>0</v>
      </c>
      <c r="BI21" s="21">
        <f t="shared" si="39"/>
        <v>0</v>
      </c>
      <c r="BJ21" s="21">
        <v>0</v>
      </c>
      <c r="BK21" s="21">
        <f t="shared" si="40"/>
        <v>0</v>
      </c>
      <c r="BL21" s="21">
        <v>0</v>
      </c>
      <c r="BM21" s="21">
        <f t="shared" si="41"/>
        <v>0</v>
      </c>
      <c r="BN21" s="21">
        <f t="shared" si="30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3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4"/>
        <v>0</v>
      </c>
      <c r="CA21" s="21">
        <v>0</v>
      </c>
      <c r="CB21" s="21">
        <f t="shared" si="45"/>
        <v>0</v>
      </c>
      <c r="CC21" s="21">
        <v>0</v>
      </c>
      <c r="CD21" s="21">
        <f t="shared" si="46"/>
        <v>0</v>
      </c>
      <c r="CE21" s="21">
        <v>0</v>
      </c>
      <c r="CF21" s="21">
        <f t="shared" si="47"/>
        <v>0</v>
      </c>
      <c r="CG21" s="21">
        <v>0</v>
      </c>
      <c r="CH21" s="21">
        <f t="shared" si="48"/>
        <v>0</v>
      </c>
      <c r="CI21" s="21">
        <v>0</v>
      </c>
      <c r="CJ21" s="21">
        <f t="shared" si="49"/>
        <v>0</v>
      </c>
      <c r="CK21" s="21">
        <f t="shared" si="50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74"/>
        <v>0</v>
      </c>
      <c r="CS21" s="21">
        <f t="shared" si="52"/>
        <v>0</v>
      </c>
      <c r="CT21" s="21">
        <v>0</v>
      </c>
      <c r="CU21" s="21">
        <f t="shared" si="53"/>
        <v>0</v>
      </c>
      <c r="CV21" s="21">
        <v>0</v>
      </c>
      <c r="CW21" s="21">
        <f t="shared" si="54"/>
        <v>0</v>
      </c>
      <c r="CX21" s="21">
        <v>0</v>
      </c>
      <c r="CY21" s="21">
        <f t="shared" si="55"/>
        <v>0</v>
      </c>
      <c r="CZ21" s="21">
        <v>0</v>
      </c>
      <c r="DA21" s="21">
        <f t="shared" si="56"/>
        <v>0</v>
      </c>
      <c r="DB21" s="21">
        <v>0</v>
      </c>
      <c r="DC21" s="21">
        <f t="shared" si="57"/>
        <v>0</v>
      </c>
      <c r="DD21" s="21">
        <f t="shared" si="30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59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0"/>
        <v>0</v>
      </c>
      <c r="DS21" s="21">
        <v>0</v>
      </c>
      <c r="DT21" s="21">
        <f t="shared" si="61"/>
        <v>0</v>
      </c>
      <c r="DU21" s="21">
        <v>0</v>
      </c>
      <c r="DV21" s="21">
        <f t="shared" si="62"/>
        <v>0</v>
      </c>
      <c r="DW21" s="21">
        <v>0</v>
      </c>
      <c r="DX21" s="21">
        <f t="shared" si="63"/>
        <v>0</v>
      </c>
      <c r="DY21" s="21">
        <v>0</v>
      </c>
      <c r="DZ21" s="21">
        <f t="shared" si="64"/>
        <v>0</v>
      </c>
      <c r="EA21" s="21">
        <f t="shared" si="65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75"/>
        <v>0</v>
      </c>
      <c r="EI21" s="21">
        <f t="shared" si="67"/>
        <v>0</v>
      </c>
      <c r="EJ21" s="21">
        <v>0</v>
      </c>
      <c r="EK21" s="21">
        <f t="shared" si="68"/>
        <v>0</v>
      </c>
      <c r="EL21" s="21">
        <v>0</v>
      </c>
      <c r="EM21" s="21">
        <f t="shared" si="69"/>
        <v>0</v>
      </c>
      <c r="EN21" s="21">
        <v>0</v>
      </c>
      <c r="EO21" s="21">
        <f t="shared" si="70"/>
        <v>0</v>
      </c>
      <c r="EP21" s="21">
        <v>0</v>
      </c>
      <c r="EQ21" s="21">
        <f t="shared" si="71"/>
        <v>0</v>
      </c>
      <c r="ER21" s="21">
        <v>0</v>
      </c>
      <c r="ES21" s="21">
        <f t="shared" si="72"/>
        <v>0</v>
      </c>
      <c r="ET21" s="21">
        <f t="shared" si="30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4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5"/>
        <v>0</v>
      </c>
      <c r="FG21" s="21">
        <v>0</v>
      </c>
      <c r="FH21" s="21">
        <f t="shared" si="76"/>
        <v>0</v>
      </c>
      <c r="FI21" s="21">
        <v>0</v>
      </c>
      <c r="FJ21" s="21">
        <f t="shared" si="77"/>
        <v>0</v>
      </c>
      <c r="FK21" s="21">
        <v>0</v>
      </c>
      <c r="FL21" s="21">
        <f t="shared" si="78"/>
        <v>0</v>
      </c>
      <c r="FM21" s="21">
        <v>0</v>
      </c>
      <c r="FN21" s="21">
        <f t="shared" si="79"/>
        <v>0</v>
      </c>
      <c r="FO21" s="21">
        <v>0</v>
      </c>
      <c r="FP21" s="21">
        <f t="shared" si="80"/>
        <v>0</v>
      </c>
      <c r="FQ21" s="21">
        <f t="shared" si="81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76"/>
        <v>0</v>
      </c>
      <c r="FY21" s="21">
        <f t="shared" si="83"/>
        <v>0</v>
      </c>
      <c r="FZ21" s="21">
        <v>0</v>
      </c>
      <c r="GA21" s="21">
        <f t="shared" si="84"/>
        <v>0</v>
      </c>
      <c r="GB21" s="21">
        <v>0</v>
      </c>
      <c r="GC21" s="21">
        <f t="shared" si="85"/>
        <v>0</v>
      </c>
      <c r="GD21" s="21">
        <v>0</v>
      </c>
      <c r="GE21" s="21">
        <f t="shared" si="86"/>
        <v>0</v>
      </c>
      <c r="GF21" s="21">
        <v>0</v>
      </c>
      <c r="GG21" s="21">
        <f t="shared" si="87"/>
        <v>0</v>
      </c>
      <c r="GH21" s="21">
        <v>0</v>
      </c>
      <c r="GI21" s="21">
        <f t="shared" si="88"/>
        <v>0</v>
      </c>
      <c r="GJ21" s="21">
        <f t="shared" si="30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0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1"/>
        <v>0</v>
      </c>
      <c r="GW21" s="21">
        <v>0</v>
      </c>
      <c r="GX21" s="21">
        <f t="shared" si="92"/>
        <v>0</v>
      </c>
      <c r="GY21" s="21">
        <v>0</v>
      </c>
      <c r="GZ21" s="21">
        <f t="shared" si="93"/>
        <v>0</v>
      </c>
      <c r="HA21" s="21">
        <v>0</v>
      </c>
      <c r="HB21" s="21">
        <f t="shared" si="94"/>
        <v>0</v>
      </c>
      <c r="HC21" s="21">
        <v>0</v>
      </c>
      <c r="HD21" s="21">
        <f t="shared" si="95"/>
        <v>0</v>
      </c>
      <c r="HE21" s="21">
        <v>0</v>
      </c>
      <c r="HF21" s="21">
        <f t="shared" si="96"/>
        <v>0</v>
      </c>
      <c r="HG21" s="21">
        <f t="shared" si="97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77"/>
        <v>0</v>
      </c>
      <c r="HO21" s="21">
        <f t="shared" si="99"/>
        <v>0</v>
      </c>
      <c r="HP21" s="21">
        <v>0</v>
      </c>
      <c r="HQ21" s="21">
        <f t="shared" si="100"/>
        <v>0</v>
      </c>
      <c r="HR21" s="21">
        <v>0</v>
      </c>
      <c r="HS21" s="21">
        <f t="shared" si="101"/>
        <v>0</v>
      </c>
      <c r="HT21" s="21">
        <v>0</v>
      </c>
      <c r="HU21" s="21">
        <f t="shared" si="102"/>
        <v>0</v>
      </c>
      <c r="HV21" s="21">
        <v>0</v>
      </c>
      <c r="HW21" s="21">
        <f t="shared" si="103"/>
        <v>0</v>
      </c>
      <c r="HX21" s="21">
        <v>0</v>
      </c>
      <c r="HY21" s="21">
        <f t="shared" si="104"/>
        <v>0</v>
      </c>
      <c r="HZ21" s="21">
        <f t="shared" si="30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6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7"/>
        <v>0</v>
      </c>
      <c r="IM21" s="21">
        <v>0</v>
      </c>
      <c r="IN21" s="21">
        <f t="shared" si="108"/>
        <v>0</v>
      </c>
      <c r="IO21" s="21">
        <v>0</v>
      </c>
      <c r="IP21" s="21">
        <f t="shared" si="109"/>
        <v>0</v>
      </c>
      <c r="IQ21" s="21">
        <v>0</v>
      </c>
      <c r="IR21" s="21">
        <f t="shared" si="110"/>
        <v>0</v>
      </c>
      <c r="IS21" s="21">
        <v>0</v>
      </c>
      <c r="IT21" s="21">
        <f t="shared" si="111"/>
        <v>0</v>
      </c>
      <c r="IU21" s="21">
        <v>0</v>
      </c>
      <c r="IV21" s="21">
        <f t="shared" si="112"/>
        <v>0</v>
      </c>
      <c r="IW21" s="21">
        <f t="shared" si="113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78"/>
        <v>0</v>
      </c>
      <c r="JE21" s="21">
        <f t="shared" si="115"/>
        <v>0</v>
      </c>
      <c r="JF21" s="21">
        <v>0</v>
      </c>
      <c r="JG21" s="21">
        <f t="shared" si="116"/>
        <v>0</v>
      </c>
      <c r="JH21" s="21">
        <v>0</v>
      </c>
      <c r="JI21" s="21">
        <f t="shared" si="117"/>
        <v>0</v>
      </c>
      <c r="JJ21" s="21">
        <v>0</v>
      </c>
      <c r="JK21" s="21">
        <f t="shared" si="118"/>
        <v>0</v>
      </c>
      <c r="JL21" s="21">
        <v>0</v>
      </c>
      <c r="JM21" s="21">
        <f t="shared" si="119"/>
        <v>0</v>
      </c>
      <c r="JN21" s="21">
        <v>0</v>
      </c>
      <c r="JO21" s="21">
        <f t="shared" si="120"/>
        <v>0</v>
      </c>
      <c r="JP21" s="21">
        <f t="shared" si="30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2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3"/>
        <v>0</v>
      </c>
      <c r="KC21" s="21">
        <v>0</v>
      </c>
      <c r="KD21" s="21">
        <f t="shared" si="124"/>
        <v>0</v>
      </c>
      <c r="KE21" s="21">
        <v>0</v>
      </c>
      <c r="KF21" s="21">
        <f t="shared" si="125"/>
        <v>0</v>
      </c>
      <c r="KG21" s="21">
        <v>0</v>
      </c>
      <c r="KH21" s="21">
        <f t="shared" si="126"/>
        <v>0</v>
      </c>
      <c r="KI21" s="21">
        <v>0</v>
      </c>
      <c r="KJ21" s="21">
        <f t="shared" si="127"/>
        <v>0</v>
      </c>
      <c r="KK21" s="21">
        <v>0</v>
      </c>
      <c r="KL21" s="21">
        <f t="shared" si="128"/>
        <v>0</v>
      </c>
      <c r="KM21" s="21">
        <f t="shared" si="129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79"/>
        <v>0</v>
      </c>
      <c r="KU21" s="21">
        <f t="shared" si="131"/>
        <v>0</v>
      </c>
      <c r="KV21" s="21">
        <v>0</v>
      </c>
      <c r="KW21" s="21">
        <f t="shared" si="132"/>
        <v>0</v>
      </c>
      <c r="KX21" s="21">
        <v>0</v>
      </c>
      <c r="KY21" s="21">
        <f t="shared" si="133"/>
        <v>0</v>
      </c>
      <c r="KZ21" s="21">
        <v>0</v>
      </c>
      <c r="LA21" s="21">
        <f t="shared" si="134"/>
        <v>0</v>
      </c>
      <c r="LB21" s="21">
        <v>0</v>
      </c>
      <c r="LC21" s="21">
        <f t="shared" si="135"/>
        <v>0</v>
      </c>
      <c r="LD21" s="21">
        <v>0</v>
      </c>
      <c r="LE21" s="21">
        <f t="shared" si="136"/>
        <v>0</v>
      </c>
      <c r="LF21" s="21">
        <f t="shared" si="30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8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39"/>
        <v>0</v>
      </c>
      <c r="LS21" s="21">
        <v>0</v>
      </c>
      <c r="LT21" s="21">
        <f t="shared" si="140"/>
        <v>0</v>
      </c>
      <c r="LU21" s="21">
        <v>0</v>
      </c>
      <c r="LV21" s="21">
        <f t="shared" si="141"/>
        <v>0</v>
      </c>
      <c r="LW21" s="21">
        <v>0</v>
      </c>
      <c r="LX21" s="21">
        <f t="shared" si="142"/>
        <v>0</v>
      </c>
      <c r="LY21" s="21">
        <v>0</v>
      </c>
      <c r="LZ21" s="21">
        <f t="shared" si="143"/>
        <v>0</v>
      </c>
      <c r="MA21" s="21">
        <v>0</v>
      </c>
      <c r="MB21" s="21">
        <f t="shared" si="144"/>
        <v>0</v>
      </c>
      <c r="MC21" s="21">
        <f t="shared" si="145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80"/>
        <v>0</v>
      </c>
      <c r="MK21" s="21">
        <f t="shared" si="147"/>
        <v>0</v>
      </c>
      <c r="ML21" s="21">
        <v>0</v>
      </c>
      <c r="MM21" s="21">
        <f t="shared" si="148"/>
        <v>0</v>
      </c>
      <c r="MN21" s="21">
        <v>0</v>
      </c>
      <c r="MO21" s="21">
        <f t="shared" si="149"/>
        <v>0</v>
      </c>
      <c r="MP21" s="21">
        <v>0</v>
      </c>
      <c r="MQ21" s="21">
        <f t="shared" si="150"/>
        <v>0</v>
      </c>
      <c r="MR21" s="21">
        <v>0</v>
      </c>
      <c r="MS21" s="21">
        <f t="shared" si="151"/>
        <v>0</v>
      </c>
      <c r="MT21" s="21">
        <v>0</v>
      </c>
      <c r="MU21" s="21">
        <f t="shared" si="152"/>
        <v>0</v>
      </c>
      <c r="MV21" s="21">
        <f t="shared" si="30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4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5"/>
        <v>0</v>
      </c>
      <c r="NI21" s="21">
        <v>0</v>
      </c>
      <c r="NJ21" s="21">
        <f t="shared" si="156"/>
        <v>0</v>
      </c>
      <c r="NK21" s="21">
        <v>0</v>
      </c>
      <c r="NL21" s="21">
        <f t="shared" si="157"/>
        <v>0</v>
      </c>
      <c r="NM21" s="21">
        <v>0</v>
      </c>
      <c r="NN21" s="21">
        <f t="shared" si="158"/>
        <v>0</v>
      </c>
      <c r="NO21" s="21">
        <v>0</v>
      </c>
      <c r="NP21" s="21">
        <f t="shared" si="159"/>
        <v>0</v>
      </c>
      <c r="NQ21" s="21">
        <v>0</v>
      </c>
      <c r="NR21" s="21">
        <f t="shared" si="160"/>
        <v>0</v>
      </c>
      <c r="NS21" s="21">
        <f t="shared" si="161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81"/>
        <v>0</v>
      </c>
      <c r="OA21" s="21">
        <f t="shared" si="163"/>
        <v>0</v>
      </c>
      <c r="OB21" s="21">
        <v>0</v>
      </c>
      <c r="OC21" s="21">
        <f t="shared" si="164"/>
        <v>0</v>
      </c>
      <c r="OD21" s="21">
        <v>0</v>
      </c>
      <c r="OE21" s="21">
        <f t="shared" si="165"/>
        <v>0</v>
      </c>
      <c r="OF21" s="21">
        <v>0</v>
      </c>
      <c r="OG21" s="21">
        <f t="shared" si="166"/>
        <v>0</v>
      </c>
      <c r="OH21" s="21">
        <v>0</v>
      </c>
      <c r="OI21" s="21">
        <f t="shared" si="167"/>
        <v>0</v>
      </c>
      <c r="OJ21" s="21">
        <v>0</v>
      </c>
      <c r="OK21" s="21">
        <f t="shared" si="168"/>
        <v>0</v>
      </c>
      <c r="OL21" s="21">
        <f t="shared" si="30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0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1"/>
        <v>0</v>
      </c>
      <c r="OY21" s="21">
        <v>0</v>
      </c>
      <c r="OZ21" s="21">
        <f t="shared" si="172"/>
        <v>0</v>
      </c>
      <c r="PA21" s="21">
        <v>0</v>
      </c>
      <c r="PB21" s="21">
        <f t="shared" si="173"/>
        <v>0</v>
      </c>
      <c r="PC21" s="21">
        <v>0</v>
      </c>
      <c r="PD21" s="21">
        <f t="shared" si="174"/>
        <v>0</v>
      </c>
      <c r="PE21" s="21">
        <v>0</v>
      </c>
      <c r="PF21" s="21">
        <f t="shared" si="175"/>
        <v>0</v>
      </c>
      <c r="PG21" s="21">
        <v>0</v>
      </c>
      <c r="PH21" s="21">
        <f t="shared" si="176"/>
        <v>0</v>
      </c>
      <c r="PI21" s="21">
        <f t="shared" si="177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282"/>
        <v>0</v>
      </c>
      <c r="PQ21" s="21">
        <f t="shared" si="179"/>
        <v>0</v>
      </c>
      <c r="PR21" s="21">
        <v>0</v>
      </c>
      <c r="PS21" s="21">
        <f t="shared" si="180"/>
        <v>0</v>
      </c>
      <c r="PT21" s="21">
        <v>0</v>
      </c>
      <c r="PU21" s="21">
        <f t="shared" si="181"/>
        <v>0</v>
      </c>
      <c r="PV21" s="21">
        <v>0</v>
      </c>
      <c r="PW21" s="21">
        <f t="shared" si="182"/>
        <v>0</v>
      </c>
      <c r="PX21" s="21">
        <v>0</v>
      </c>
      <c r="PY21" s="21">
        <f t="shared" si="183"/>
        <v>0</v>
      </c>
      <c r="PZ21" s="21">
        <v>0</v>
      </c>
      <c r="QA21" s="21">
        <f t="shared" si="184"/>
        <v>0</v>
      </c>
      <c r="QB21" s="21">
        <f t="shared" si="30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6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7"/>
        <v>0</v>
      </c>
      <c r="QO21" s="21">
        <v>0</v>
      </c>
      <c r="QP21" s="21">
        <f t="shared" si="188"/>
        <v>0</v>
      </c>
      <c r="QQ21" s="21">
        <v>0</v>
      </c>
      <c r="QR21" s="21">
        <f t="shared" si="189"/>
        <v>0</v>
      </c>
      <c r="QS21" s="21">
        <v>0</v>
      </c>
      <c r="QT21" s="21">
        <f t="shared" si="190"/>
        <v>0</v>
      </c>
      <c r="QU21" s="21">
        <v>0</v>
      </c>
      <c r="QV21" s="21">
        <f t="shared" si="191"/>
        <v>0</v>
      </c>
      <c r="QW21" s="21">
        <v>0</v>
      </c>
      <c r="QX21" s="21">
        <f t="shared" si="192"/>
        <v>0</v>
      </c>
      <c r="QY21" s="21">
        <f t="shared" si="193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283"/>
        <v>0</v>
      </c>
      <c r="RG21" s="21">
        <f t="shared" si="195"/>
        <v>0</v>
      </c>
      <c r="RH21" s="21">
        <v>0</v>
      </c>
      <c r="RI21" s="21">
        <f t="shared" si="196"/>
        <v>0</v>
      </c>
      <c r="RJ21" s="21">
        <v>0</v>
      </c>
      <c r="RK21" s="21">
        <f t="shared" si="197"/>
        <v>0</v>
      </c>
      <c r="RL21" s="21">
        <v>0</v>
      </c>
      <c r="RM21" s="21">
        <f t="shared" si="198"/>
        <v>0</v>
      </c>
      <c r="RN21" s="21">
        <v>0</v>
      </c>
      <c r="RO21" s="21">
        <f t="shared" si="199"/>
        <v>0</v>
      </c>
      <c r="RP21" s="21">
        <v>0</v>
      </c>
      <c r="RQ21" s="21">
        <f t="shared" si="200"/>
        <v>0</v>
      </c>
      <c r="RR21" s="21">
        <f t="shared" si="31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2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3"/>
        <v>0</v>
      </c>
      <c r="SE21" s="21">
        <v>0</v>
      </c>
      <c r="SF21" s="21">
        <f t="shared" si="204"/>
        <v>0</v>
      </c>
      <c r="SG21" s="21">
        <v>0</v>
      </c>
      <c r="SH21" s="21">
        <f t="shared" si="205"/>
        <v>0</v>
      </c>
      <c r="SI21" s="21">
        <v>0</v>
      </c>
      <c r="SJ21" s="21">
        <f t="shared" si="206"/>
        <v>0</v>
      </c>
      <c r="SK21" s="21">
        <v>0</v>
      </c>
      <c r="SL21" s="21">
        <f t="shared" si="207"/>
        <v>0</v>
      </c>
      <c r="SM21" s="21">
        <v>0</v>
      </c>
      <c r="SN21" s="21">
        <f t="shared" si="208"/>
        <v>0</v>
      </c>
      <c r="SO21" s="21">
        <f t="shared" si="209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284"/>
        <v>0</v>
      </c>
      <c r="SW21" s="21">
        <f t="shared" si="211"/>
        <v>0</v>
      </c>
      <c r="SX21" s="21">
        <v>0</v>
      </c>
      <c r="SY21" s="21">
        <f t="shared" si="212"/>
        <v>0</v>
      </c>
      <c r="SZ21" s="21">
        <v>0</v>
      </c>
      <c r="TA21" s="21">
        <f t="shared" si="213"/>
        <v>0</v>
      </c>
      <c r="TB21" s="21">
        <v>0</v>
      </c>
      <c r="TC21" s="21">
        <f t="shared" si="214"/>
        <v>0</v>
      </c>
      <c r="TD21" s="21">
        <v>0</v>
      </c>
      <c r="TE21" s="21">
        <f t="shared" si="215"/>
        <v>0</v>
      </c>
      <c r="TF21" s="21">
        <v>0</v>
      </c>
      <c r="TG21" s="21">
        <f t="shared" si="216"/>
        <v>0</v>
      </c>
      <c r="TH21" s="21">
        <f t="shared" si="31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18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19"/>
        <v>0</v>
      </c>
      <c r="TU21" s="21">
        <v>0</v>
      </c>
      <c r="TV21" s="21">
        <f t="shared" si="220"/>
        <v>0</v>
      </c>
      <c r="TW21" s="21">
        <v>0</v>
      </c>
      <c r="TX21" s="21">
        <f t="shared" si="221"/>
        <v>0</v>
      </c>
      <c r="TY21" s="21">
        <v>0</v>
      </c>
      <c r="TZ21" s="21">
        <f t="shared" si="222"/>
        <v>0</v>
      </c>
      <c r="UA21" s="21">
        <v>0</v>
      </c>
      <c r="UB21" s="21">
        <f t="shared" si="223"/>
        <v>0</v>
      </c>
      <c r="UC21" s="21">
        <v>0</v>
      </c>
      <c r="UD21" s="21">
        <f t="shared" si="224"/>
        <v>0</v>
      </c>
      <c r="UE21" s="21">
        <f t="shared" si="225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285"/>
        <v>0</v>
      </c>
      <c r="UM21" s="21">
        <f t="shared" si="227"/>
        <v>0</v>
      </c>
      <c r="UN21" s="21">
        <v>0</v>
      </c>
      <c r="UO21" s="21">
        <f t="shared" si="228"/>
        <v>0</v>
      </c>
      <c r="UP21" s="21">
        <v>0</v>
      </c>
      <c r="UQ21" s="21">
        <f t="shared" si="229"/>
        <v>0</v>
      </c>
      <c r="UR21" s="21">
        <v>0</v>
      </c>
      <c r="US21" s="21">
        <f t="shared" si="230"/>
        <v>0</v>
      </c>
      <c r="UT21" s="21">
        <v>0</v>
      </c>
      <c r="UU21" s="21">
        <f t="shared" si="231"/>
        <v>0</v>
      </c>
      <c r="UV21" s="21">
        <v>0</v>
      </c>
      <c r="UW21" s="21">
        <f t="shared" si="232"/>
        <v>0</v>
      </c>
      <c r="UX21" s="21">
        <f t="shared" si="31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34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35"/>
        <v>0</v>
      </c>
      <c r="VK21" s="21">
        <v>0</v>
      </c>
      <c r="VL21" s="21">
        <f t="shared" si="236"/>
        <v>0</v>
      </c>
      <c r="VM21" s="21">
        <v>0</v>
      </c>
      <c r="VN21" s="21">
        <f t="shared" si="237"/>
        <v>0</v>
      </c>
      <c r="VO21" s="21">
        <v>0</v>
      </c>
      <c r="VP21" s="21">
        <f t="shared" si="238"/>
        <v>0</v>
      </c>
      <c r="VQ21" s="21">
        <v>0</v>
      </c>
      <c r="VR21" s="21">
        <f t="shared" si="239"/>
        <v>0</v>
      </c>
      <c r="VS21" s="21">
        <v>0</v>
      </c>
      <c r="VT21" s="21">
        <f t="shared" si="240"/>
        <v>0</v>
      </c>
      <c r="VU21" s="21">
        <f t="shared" si="241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286"/>
        <v>0</v>
      </c>
      <c r="WC21" s="21">
        <f t="shared" si="243"/>
        <v>0</v>
      </c>
      <c r="WD21" s="21">
        <v>0</v>
      </c>
      <c r="WE21" s="21">
        <f t="shared" si="244"/>
        <v>0</v>
      </c>
      <c r="WF21" s="21">
        <v>0</v>
      </c>
      <c r="WG21" s="21">
        <f t="shared" si="245"/>
        <v>0</v>
      </c>
      <c r="WH21" s="21">
        <v>0</v>
      </c>
      <c r="WI21" s="21">
        <f t="shared" si="246"/>
        <v>0</v>
      </c>
      <c r="WJ21" s="21">
        <v>0</v>
      </c>
      <c r="WK21" s="21">
        <f t="shared" si="247"/>
        <v>0</v>
      </c>
      <c r="WL21" s="21">
        <v>0</v>
      </c>
      <c r="WM21" s="21">
        <f t="shared" si="248"/>
        <v>0</v>
      </c>
      <c r="WN21" s="21">
        <f t="shared" si="31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0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1"/>
        <v>0</v>
      </c>
      <c r="XA21" s="21">
        <v>0</v>
      </c>
      <c r="XB21" s="21">
        <f t="shared" si="252"/>
        <v>0</v>
      </c>
      <c r="XC21" s="21">
        <v>0</v>
      </c>
      <c r="XD21" s="21">
        <f t="shared" si="253"/>
        <v>0</v>
      </c>
      <c r="XE21" s="21">
        <v>0</v>
      </c>
      <c r="XF21" s="21">
        <f t="shared" si="254"/>
        <v>0</v>
      </c>
      <c r="XG21" s="21">
        <v>0</v>
      </c>
      <c r="XH21" s="21">
        <f t="shared" si="255"/>
        <v>0</v>
      </c>
      <c r="XI21" s="21">
        <v>0</v>
      </c>
      <c r="XJ21" s="21">
        <f t="shared" si="256"/>
        <v>0</v>
      </c>
      <c r="XK21" s="21">
        <f t="shared" si="257"/>
        <v>0</v>
      </c>
      <c r="XL21" s="21"/>
      <c r="XM21" s="23">
        <f>+XL21*3%</f>
        <v>0</v>
      </c>
      <c r="XN21" s="24">
        <f t="shared" si="17"/>
        <v>0</v>
      </c>
      <c r="XO21" s="24">
        <f t="shared" si="18"/>
        <v>0</v>
      </c>
      <c r="XP21" s="24">
        <f t="shared" si="258"/>
        <v>0</v>
      </c>
    </row>
    <row r="22" spans="1:640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19"/>
        <v>0</v>
      </c>
      <c r="M22" s="21">
        <f t="shared" si="20"/>
        <v>0</v>
      </c>
      <c r="N22" s="21">
        <v>0</v>
      </c>
      <c r="O22" s="21">
        <f t="shared" si="21"/>
        <v>0</v>
      </c>
      <c r="P22" s="21">
        <v>0</v>
      </c>
      <c r="Q22" s="21">
        <f t="shared" si="22"/>
        <v>0</v>
      </c>
      <c r="R22" s="21">
        <v>0</v>
      </c>
      <c r="S22" s="21">
        <f t="shared" si="23"/>
        <v>0</v>
      </c>
      <c r="T22" s="21">
        <v>0</v>
      </c>
      <c r="U22" s="21">
        <f t="shared" si="24"/>
        <v>0</v>
      </c>
      <c r="V22" s="21">
        <v>0</v>
      </c>
      <c r="W22" s="21">
        <f t="shared" si="25"/>
        <v>0</v>
      </c>
      <c r="X22" s="21">
        <f t="shared" si="26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7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8"/>
        <v>0</v>
      </c>
      <c r="AK22" s="21">
        <v>0</v>
      </c>
      <c r="AL22" s="21">
        <f t="shared" si="29"/>
        <v>0</v>
      </c>
      <c r="AM22" s="21">
        <v>0</v>
      </c>
      <c r="AN22" s="21">
        <f t="shared" si="30"/>
        <v>0</v>
      </c>
      <c r="AO22" s="21">
        <v>0</v>
      </c>
      <c r="AP22" s="21">
        <f t="shared" si="31"/>
        <v>0</v>
      </c>
      <c r="AQ22" s="21">
        <v>0</v>
      </c>
      <c r="AR22" s="21">
        <f t="shared" si="32"/>
        <v>0</v>
      </c>
      <c r="AS22" s="21">
        <v>0</v>
      </c>
      <c r="AT22" s="21">
        <f t="shared" si="33"/>
        <v>0</v>
      </c>
      <c r="AU22" s="21">
        <f t="shared" si="34"/>
        <v>0</v>
      </c>
      <c r="AV22" s="21"/>
      <c r="AW22" s="23">
        <f t="shared" si="259"/>
        <v>0</v>
      </c>
      <c r="AX22" s="22"/>
      <c r="AY22" s="22"/>
      <c r="AZ22" s="22"/>
      <c r="BA22" s="23">
        <v>0</v>
      </c>
      <c r="BB22" s="21">
        <f t="shared" si="273"/>
        <v>0</v>
      </c>
      <c r="BC22" s="21">
        <f t="shared" si="36"/>
        <v>0</v>
      </c>
      <c r="BD22" s="21">
        <v>0</v>
      </c>
      <c r="BE22" s="21">
        <f t="shared" si="37"/>
        <v>0</v>
      </c>
      <c r="BF22" s="21">
        <v>0</v>
      </c>
      <c r="BG22" s="21">
        <f t="shared" si="38"/>
        <v>0</v>
      </c>
      <c r="BH22" s="21">
        <v>0</v>
      </c>
      <c r="BI22" s="21">
        <f t="shared" si="39"/>
        <v>0</v>
      </c>
      <c r="BJ22" s="21">
        <v>0</v>
      </c>
      <c r="BK22" s="21">
        <f t="shared" si="40"/>
        <v>0</v>
      </c>
      <c r="BL22" s="21">
        <v>0</v>
      </c>
      <c r="BM22" s="21">
        <f t="shared" si="41"/>
        <v>0</v>
      </c>
      <c r="BN22" s="21">
        <f t="shared" si="30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3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4"/>
        <v>0</v>
      </c>
      <c r="CA22" s="21">
        <v>0</v>
      </c>
      <c r="CB22" s="21">
        <f t="shared" si="45"/>
        <v>0</v>
      </c>
      <c r="CC22" s="21">
        <v>0</v>
      </c>
      <c r="CD22" s="21">
        <f t="shared" si="46"/>
        <v>0</v>
      </c>
      <c r="CE22" s="21">
        <v>0</v>
      </c>
      <c r="CF22" s="21">
        <f t="shared" si="47"/>
        <v>0</v>
      </c>
      <c r="CG22" s="21">
        <v>0</v>
      </c>
      <c r="CH22" s="21">
        <f t="shared" si="48"/>
        <v>0</v>
      </c>
      <c r="CI22" s="21">
        <v>0</v>
      </c>
      <c r="CJ22" s="21">
        <f t="shared" si="49"/>
        <v>0</v>
      </c>
      <c r="CK22" s="21">
        <f t="shared" si="50"/>
        <v>0</v>
      </c>
      <c r="CL22" s="21"/>
      <c r="CM22" s="23">
        <f t="shared" ref="CM22:CM42" si="314">+CL22*3%</f>
        <v>0</v>
      </c>
      <c r="CN22" s="22"/>
      <c r="CO22" s="22"/>
      <c r="CP22" s="22"/>
      <c r="CQ22" s="23">
        <v>0</v>
      </c>
      <c r="CR22" s="21">
        <f t="shared" si="274"/>
        <v>0</v>
      </c>
      <c r="CS22" s="21">
        <f t="shared" si="52"/>
        <v>0</v>
      </c>
      <c r="CT22" s="21">
        <v>0</v>
      </c>
      <c r="CU22" s="21">
        <f t="shared" si="53"/>
        <v>0</v>
      </c>
      <c r="CV22" s="21">
        <v>0</v>
      </c>
      <c r="CW22" s="21">
        <f t="shared" si="54"/>
        <v>0</v>
      </c>
      <c r="CX22" s="21">
        <v>0</v>
      </c>
      <c r="CY22" s="21">
        <f t="shared" si="55"/>
        <v>0</v>
      </c>
      <c r="CZ22" s="21">
        <v>0</v>
      </c>
      <c r="DA22" s="21">
        <f t="shared" si="56"/>
        <v>0</v>
      </c>
      <c r="DB22" s="21">
        <v>0</v>
      </c>
      <c r="DC22" s="21">
        <f t="shared" si="57"/>
        <v>0</v>
      </c>
      <c r="DD22" s="21">
        <f t="shared" si="30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59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0"/>
        <v>0</v>
      </c>
      <c r="DS22" s="21">
        <v>0</v>
      </c>
      <c r="DT22" s="21">
        <f t="shared" si="61"/>
        <v>0</v>
      </c>
      <c r="DU22" s="21">
        <v>0</v>
      </c>
      <c r="DV22" s="21">
        <f t="shared" si="62"/>
        <v>0</v>
      </c>
      <c r="DW22" s="21">
        <v>0</v>
      </c>
      <c r="DX22" s="21">
        <f t="shared" si="63"/>
        <v>0</v>
      </c>
      <c r="DY22" s="21">
        <v>0</v>
      </c>
      <c r="DZ22" s="21">
        <f t="shared" si="64"/>
        <v>0</v>
      </c>
      <c r="EA22" s="21">
        <f t="shared" si="65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75"/>
        <v>0</v>
      </c>
      <c r="EI22" s="21">
        <f t="shared" si="67"/>
        <v>0</v>
      </c>
      <c r="EJ22" s="21">
        <v>0</v>
      </c>
      <c r="EK22" s="21">
        <f t="shared" si="68"/>
        <v>0</v>
      </c>
      <c r="EL22" s="21">
        <v>0</v>
      </c>
      <c r="EM22" s="21">
        <f t="shared" si="69"/>
        <v>0</v>
      </c>
      <c r="EN22" s="21">
        <v>0</v>
      </c>
      <c r="EO22" s="21">
        <f t="shared" si="70"/>
        <v>0</v>
      </c>
      <c r="EP22" s="21">
        <v>0</v>
      </c>
      <c r="EQ22" s="21">
        <f t="shared" si="71"/>
        <v>0</v>
      </c>
      <c r="ER22" s="21">
        <v>0</v>
      </c>
      <c r="ES22" s="21">
        <f t="shared" si="72"/>
        <v>0</v>
      </c>
      <c r="ET22" s="21">
        <f t="shared" si="30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4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5"/>
        <v>0</v>
      </c>
      <c r="FG22" s="21">
        <v>0</v>
      </c>
      <c r="FH22" s="21">
        <f t="shared" si="76"/>
        <v>0</v>
      </c>
      <c r="FI22" s="21">
        <v>0</v>
      </c>
      <c r="FJ22" s="21">
        <f t="shared" si="77"/>
        <v>0</v>
      </c>
      <c r="FK22" s="21">
        <v>0</v>
      </c>
      <c r="FL22" s="21">
        <f t="shared" si="78"/>
        <v>0</v>
      </c>
      <c r="FM22" s="21">
        <v>0</v>
      </c>
      <c r="FN22" s="21">
        <f t="shared" si="79"/>
        <v>0</v>
      </c>
      <c r="FO22" s="21">
        <v>0</v>
      </c>
      <c r="FP22" s="21">
        <f t="shared" si="80"/>
        <v>0</v>
      </c>
      <c r="FQ22" s="21">
        <f t="shared" si="81"/>
        <v>0</v>
      </c>
      <c r="FR22" s="21"/>
      <c r="FS22" s="23">
        <f t="shared" ref="FS22:FS42" si="315">+FR22*3%</f>
        <v>0</v>
      </c>
      <c r="FT22" s="22"/>
      <c r="FU22" s="22"/>
      <c r="FV22" s="22"/>
      <c r="FW22" s="23">
        <v>0</v>
      </c>
      <c r="FX22" s="21">
        <f t="shared" si="276"/>
        <v>0</v>
      </c>
      <c r="FY22" s="21">
        <f t="shared" si="83"/>
        <v>0</v>
      </c>
      <c r="FZ22" s="21">
        <v>0</v>
      </c>
      <c r="GA22" s="21">
        <f t="shared" si="84"/>
        <v>0</v>
      </c>
      <c r="GB22" s="21">
        <v>0</v>
      </c>
      <c r="GC22" s="21">
        <f t="shared" si="85"/>
        <v>0</v>
      </c>
      <c r="GD22" s="21">
        <v>0</v>
      </c>
      <c r="GE22" s="21">
        <f t="shared" si="86"/>
        <v>0</v>
      </c>
      <c r="GF22" s="21">
        <v>0</v>
      </c>
      <c r="GG22" s="21">
        <f t="shared" si="87"/>
        <v>0</v>
      </c>
      <c r="GH22" s="21">
        <v>0</v>
      </c>
      <c r="GI22" s="21">
        <f t="shared" si="88"/>
        <v>0</v>
      </c>
      <c r="GJ22" s="21">
        <f t="shared" si="30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0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1"/>
        <v>0</v>
      </c>
      <c r="GW22" s="21">
        <v>0</v>
      </c>
      <c r="GX22" s="21">
        <f t="shared" si="92"/>
        <v>0</v>
      </c>
      <c r="GY22" s="21">
        <v>0</v>
      </c>
      <c r="GZ22" s="21">
        <f t="shared" si="93"/>
        <v>0</v>
      </c>
      <c r="HA22" s="21">
        <v>0</v>
      </c>
      <c r="HB22" s="21">
        <f t="shared" si="94"/>
        <v>0</v>
      </c>
      <c r="HC22" s="21">
        <v>0</v>
      </c>
      <c r="HD22" s="21">
        <f t="shared" si="95"/>
        <v>0</v>
      </c>
      <c r="HE22" s="21">
        <v>0</v>
      </c>
      <c r="HF22" s="21">
        <f t="shared" si="96"/>
        <v>0</v>
      </c>
      <c r="HG22" s="21">
        <f t="shared" si="97"/>
        <v>0</v>
      </c>
      <c r="HH22" s="21"/>
      <c r="HI22" s="23">
        <f t="shared" ref="HI22:HI42" si="316">+HH22*3%</f>
        <v>0</v>
      </c>
      <c r="HJ22" s="22"/>
      <c r="HK22" s="22"/>
      <c r="HL22" s="22"/>
      <c r="HM22" s="23">
        <v>0</v>
      </c>
      <c r="HN22" s="21">
        <f t="shared" si="277"/>
        <v>0</v>
      </c>
      <c r="HO22" s="21">
        <f t="shared" si="99"/>
        <v>0</v>
      </c>
      <c r="HP22" s="21">
        <v>0</v>
      </c>
      <c r="HQ22" s="21">
        <f t="shared" si="100"/>
        <v>0</v>
      </c>
      <c r="HR22" s="21">
        <v>0</v>
      </c>
      <c r="HS22" s="21">
        <f t="shared" si="101"/>
        <v>0</v>
      </c>
      <c r="HT22" s="21">
        <v>0</v>
      </c>
      <c r="HU22" s="21">
        <f t="shared" si="102"/>
        <v>0</v>
      </c>
      <c r="HV22" s="21">
        <v>0</v>
      </c>
      <c r="HW22" s="21">
        <f t="shared" si="103"/>
        <v>0</v>
      </c>
      <c r="HX22" s="21">
        <v>0</v>
      </c>
      <c r="HY22" s="21">
        <f t="shared" si="104"/>
        <v>0</v>
      </c>
      <c r="HZ22" s="21">
        <f t="shared" si="30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6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7"/>
        <v>0</v>
      </c>
      <c r="IM22" s="21">
        <v>0</v>
      </c>
      <c r="IN22" s="21">
        <f t="shared" si="108"/>
        <v>0</v>
      </c>
      <c r="IO22" s="21">
        <v>0</v>
      </c>
      <c r="IP22" s="21">
        <f t="shared" si="109"/>
        <v>0</v>
      </c>
      <c r="IQ22" s="21">
        <v>0</v>
      </c>
      <c r="IR22" s="21">
        <f t="shared" si="110"/>
        <v>0</v>
      </c>
      <c r="IS22" s="21">
        <v>0</v>
      </c>
      <c r="IT22" s="21">
        <f t="shared" si="111"/>
        <v>0</v>
      </c>
      <c r="IU22" s="21">
        <v>0</v>
      </c>
      <c r="IV22" s="21">
        <f t="shared" si="112"/>
        <v>0</v>
      </c>
      <c r="IW22" s="21">
        <f t="shared" si="113"/>
        <v>0</v>
      </c>
      <c r="IX22" s="21"/>
      <c r="IY22" s="23">
        <f t="shared" ref="IY22:IY42" si="317">+IX22*3%</f>
        <v>0</v>
      </c>
      <c r="IZ22" s="22"/>
      <c r="JA22" s="22"/>
      <c r="JB22" s="22"/>
      <c r="JC22" s="23">
        <v>0</v>
      </c>
      <c r="JD22" s="21">
        <f t="shared" si="278"/>
        <v>0</v>
      </c>
      <c r="JE22" s="21">
        <f t="shared" si="115"/>
        <v>0</v>
      </c>
      <c r="JF22" s="21">
        <v>0</v>
      </c>
      <c r="JG22" s="21">
        <f t="shared" si="116"/>
        <v>0</v>
      </c>
      <c r="JH22" s="21">
        <v>0</v>
      </c>
      <c r="JI22" s="21">
        <f t="shared" si="117"/>
        <v>0</v>
      </c>
      <c r="JJ22" s="21">
        <v>0</v>
      </c>
      <c r="JK22" s="21">
        <f t="shared" si="118"/>
        <v>0</v>
      </c>
      <c r="JL22" s="21">
        <v>0</v>
      </c>
      <c r="JM22" s="21">
        <f t="shared" si="119"/>
        <v>0</v>
      </c>
      <c r="JN22" s="21">
        <v>0</v>
      </c>
      <c r="JO22" s="21">
        <f t="shared" si="120"/>
        <v>0</v>
      </c>
      <c r="JP22" s="21">
        <f t="shared" si="30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2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3"/>
        <v>0</v>
      </c>
      <c r="KC22" s="21">
        <v>0</v>
      </c>
      <c r="KD22" s="21">
        <f t="shared" si="124"/>
        <v>0</v>
      </c>
      <c r="KE22" s="21">
        <v>0</v>
      </c>
      <c r="KF22" s="21">
        <f t="shared" si="125"/>
        <v>0</v>
      </c>
      <c r="KG22" s="21">
        <v>0</v>
      </c>
      <c r="KH22" s="21">
        <f t="shared" si="126"/>
        <v>0</v>
      </c>
      <c r="KI22" s="21">
        <v>0</v>
      </c>
      <c r="KJ22" s="21">
        <f t="shared" si="127"/>
        <v>0</v>
      </c>
      <c r="KK22" s="21">
        <v>0</v>
      </c>
      <c r="KL22" s="21">
        <f t="shared" si="128"/>
        <v>0</v>
      </c>
      <c r="KM22" s="21">
        <f t="shared" si="129"/>
        <v>0</v>
      </c>
      <c r="KN22" s="21"/>
      <c r="KO22" s="23">
        <f t="shared" ref="KO22:KO42" si="318">+KN22*3%</f>
        <v>0</v>
      </c>
      <c r="KP22" s="22"/>
      <c r="KQ22" s="22"/>
      <c r="KR22" s="22"/>
      <c r="KS22" s="23">
        <v>0</v>
      </c>
      <c r="KT22" s="21">
        <f t="shared" si="279"/>
        <v>0</v>
      </c>
      <c r="KU22" s="21">
        <f t="shared" si="131"/>
        <v>0</v>
      </c>
      <c r="KV22" s="21">
        <v>0</v>
      </c>
      <c r="KW22" s="21">
        <f t="shared" si="132"/>
        <v>0</v>
      </c>
      <c r="KX22" s="21">
        <v>0</v>
      </c>
      <c r="KY22" s="21">
        <f t="shared" si="133"/>
        <v>0</v>
      </c>
      <c r="KZ22" s="21">
        <v>0</v>
      </c>
      <c r="LA22" s="21">
        <f t="shared" si="134"/>
        <v>0</v>
      </c>
      <c r="LB22" s="21">
        <v>0</v>
      </c>
      <c r="LC22" s="21">
        <f t="shared" si="135"/>
        <v>0</v>
      </c>
      <c r="LD22" s="21">
        <v>0</v>
      </c>
      <c r="LE22" s="21">
        <f t="shared" si="136"/>
        <v>0</v>
      </c>
      <c r="LF22" s="21">
        <f t="shared" si="30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8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39"/>
        <v>0</v>
      </c>
      <c r="LS22" s="21">
        <v>0</v>
      </c>
      <c r="LT22" s="21">
        <f t="shared" si="140"/>
        <v>0</v>
      </c>
      <c r="LU22" s="21">
        <v>0</v>
      </c>
      <c r="LV22" s="21">
        <f t="shared" si="141"/>
        <v>0</v>
      </c>
      <c r="LW22" s="21">
        <v>0</v>
      </c>
      <c r="LX22" s="21">
        <f t="shared" si="142"/>
        <v>0</v>
      </c>
      <c r="LY22" s="21">
        <v>0</v>
      </c>
      <c r="LZ22" s="21">
        <f t="shared" si="143"/>
        <v>0</v>
      </c>
      <c r="MA22" s="21">
        <v>0</v>
      </c>
      <c r="MB22" s="21">
        <f t="shared" si="144"/>
        <v>0</v>
      </c>
      <c r="MC22" s="21">
        <f t="shared" si="145"/>
        <v>0</v>
      </c>
      <c r="MD22" s="21"/>
      <c r="ME22" s="23">
        <f t="shared" ref="ME22:ME42" si="319">+MD22*3%</f>
        <v>0</v>
      </c>
      <c r="MF22" s="22"/>
      <c r="MG22" s="22"/>
      <c r="MH22" s="22"/>
      <c r="MI22" s="23">
        <v>0</v>
      </c>
      <c r="MJ22" s="21">
        <f t="shared" si="280"/>
        <v>0</v>
      </c>
      <c r="MK22" s="21">
        <f t="shared" si="147"/>
        <v>0</v>
      </c>
      <c r="ML22" s="21">
        <v>0</v>
      </c>
      <c r="MM22" s="21">
        <f t="shared" si="148"/>
        <v>0</v>
      </c>
      <c r="MN22" s="21">
        <v>0</v>
      </c>
      <c r="MO22" s="21">
        <f t="shared" si="149"/>
        <v>0</v>
      </c>
      <c r="MP22" s="21">
        <v>0</v>
      </c>
      <c r="MQ22" s="21">
        <f t="shared" si="150"/>
        <v>0</v>
      </c>
      <c r="MR22" s="21">
        <v>0</v>
      </c>
      <c r="MS22" s="21">
        <f t="shared" si="151"/>
        <v>0</v>
      </c>
      <c r="MT22" s="21">
        <v>0</v>
      </c>
      <c r="MU22" s="21">
        <f t="shared" si="152"/>
        <v>0</v>
      </c>
      <c r="MV22" s="21">
        <f t="shared" si="30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4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5"/>
        <v>0</v>
      </c>
      <c r="NI22" s="21">
        <v>0</v>
      </c>
      <c r="NJ22" s="21">
        <f t="shared" si="156"/>
        <v>0</v>
      </c>
      <c r="NK22" s="21">
        <v>0</v>
      </c>
      <c r="NL22" s="21">
        <f t="shared" si="157"/>
        <v>0</v>
      </c>
      <c r="NM22" s="21">
        <v>0</v>
      </c>
      <c r="NN22" s="21">
        <f t="shared" si="158"/>
        <v>0</v>
      </c>
      <c r="NO22" s="21">
        <v>0</v>
      </c>
      <c r="NP22" s="21">
        <f t="shared" si="159"/>
        <v>0</v>
      </c>
      <c r="NQ22" s="21">
        <v>0</v>
      </c>
      <c r="NR22" s="21">
        <f t="shared" si="160"/>
        <v>0</v>
      </c>
      <c r="NS22" s="21">
        <f t="shared" si="161"/>
        <v>0</v>
      </c>
      <c r="NT22" s="21"/>
      <c r="NU22" s="23">
        <f t="shared" ref="NU22:NU42" si="320">+NT22*3%</f>
        <v>0</v>
      </c>
      <c r="NV22" s="22"/>
      <c r="NW22" s="22"/>
      <c r="NX22" s="22"/>
      <c r="NY22" s="23">
        <v>0</v>
      </c>
      <c r="NZ22" s="21">
        <f t="shared" si="281"/>
        <v>0</v>
      </c>
      <c r="OA22" s="21">
        <f t="shared" si="163"/>
        <v>0</v>
      </c>
      <c r="OB22" s="21">
        <v>0</v>
      </c>
      <c r="OC22" s="21">
        <f t="shared" si="164"/>
        <v>0</v>
      </c>
      <c r="OD22" s="21">
        <v>0</v>
      </c>
      <c r="OE22" s="21">
        <f t="shared" si="165"/>
        <v>0</v>
      </c>
      <c r="OF22" s="21">
        <v>0</v>
      </c>
      <c r="OG22" s="21">
        <f t="shared" si="166"/>
        <v>0</v>
      </c>
      <c r="OH22" s="21">
        <v>0</v>
      </c>
      <c r="OI22" s="21">
        <f t="shared" si="167"/>
        <v>0</v>
      </c>
      <c r="OJ22" s="21">
        <v>0</v>
      </c>
      <c r="OK22" s="21">
        <f t="shared" si="168"/>
        <v>0</v>
      </c>
      <c r="OL22" s="21">
        <f t="shared" si="30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0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1"/>
        <v>0</v>
      </c>
      <c r="OY22" s="21">
        <v>0</v>
      </c>
      <c r="OZ22" s="21">
        <f t="shared" si="172"/>
        <v>0</v>
      </c>
      <c r="PA22" s="21">
        <v>0</v>
      </c>
      <c r="PB22" s="21">
        <f t="shared" si="173"/>
        <v>0</v>
      </c>
      <c r="PC22" s="21">
        <v>0</v>
      </c>
      <c r="PD22" s="21">
        <f t="shared" si="174"/>
        <v>0</v>
      </c>
      <c r="PE22" s="21">
        <v>0</v>
      </c>
      <c r="PF22" s="21">
        <f t="shared" si="175"/>
        <v>0</v>
      </c>
      <c r="PG22" s="21">
        <v>0</v>
      </c>
      <c r="PH22" s="21">
        <f t="shared" si="176"/>
        <v>0</v>
      </c>
      <c r="PI22" s="21">
        <f t="shared" si="177"/>
        <v>0</v>
      </c>
      <c r="PJ22" s="21"/>
      <c r="PK22" s="23">
        <f t="shared" ref="PK22:PK42" si="321">+PJ22*3%</f>
        <v>0</v>
      </c>
      <c r="PL22" s="22"/>
      <c r="PM22" s="22"/>
      <c r="PN22" s="22"/>
      <c r="PO22" s="23">
        <v>0</v>
      </c>
      <c r="PP22" s="21">
        <f t="shared" si="282"/>
        <v>0</v>
      </c>
      <c r="PQ22" s="21">
        <f t="shared" si="179"/>
        <v>0</v>
      </c>
      <c r="PR22" s="21">
        <v>0</v>
      </c>
      <c r="PS22" s="21">
        <f t="shared" si="180"/>
        <v>0</v>
      </c>
      <c r="PT22" s="21">
        <v>0</v>
      </c>
      <c r="PU22" s="21">
        <f t="shared" si="181"/>
        <v>0</v>
      </c>
      <c r="PV22" s="21">
        <v>0</v>
      </c>
      <c r="PW22" s="21">
        <f t="shared" si="182"/>
        <v>0</v>
      </c>
      <c r="PX22" s="21">
        <v>0</v>
      </c>
      <c r="PY22" s="21">
        <f t="shared" si="183"/>
        <v>0</v>
      </c>
      <c r="PZ22" s="21">
        <v>0</v>
      </c>
      <c r="QA22" s="21">
        <f t="shared" si="184"/>
        <v>0</v>
      </c>
      <c r="QB22" s="21">
        <f t="shared" si="30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6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7"/>
        <v>0</v>
      </c>
      <c r="QO22" s="21">
        <v>0</v>
      </c>
      <c r="QP22" s="21">
        <f t="shared" si="188"/>
        <v>0</v>
      </c>
      <c r="QQ22" s="21">
        <v>0</v>
      </c>
      <c r="QR22" s="21">
        <f t="shared" si="189"/>
        <v>0</v>
      </c>
      <c r="QS22" s="21">
        <v>0</v>
      </c>
      <c r="QT22" s="21">
        <f t="shared" si="190"/>
        <v>0</v>
      </c>
      <c r="QU22" s="21">
        <v>0</v>
      </c>
      <c r="QV22" s="21">
        <f t="shared" si="191"/>
        <v>0</v>
      </c>
      <c r="QW22" s="21">
        <v>0</v>
      </c>
      <c r="QX22" s="21">
        <f t="shared" si="192"/>
        <v>0</v>
      </c>
      <c r="QY22" s="21">
        <f t="shared" si="193"/>
        <v>0</v>
      </c>
      <c r="QZ22" s="21"/>
      <c r="RA22" s="23">
        <f t="shared" ref="RA22:RA42" si="322">+QZ22*3%</f>
        <v>0</v>
      </c>
      <c r="RB22" s="22"/>
      <c r="RC22" s="22"/>
      <c r="RD22" s="22"/>
      <c r="RE22" s="23">
        <v>0</v>
      </c>
      <c r="RF22" s="21">
        <f t="shared" si="283"/>
        <v>0</v>
      </c>
      <c r="RG22" s="21">
        <f t="shared" si="195"/>
        <v>0</v>
      </c>
      <c r="RH22" s="21">
        <v>0</v>
      </c>
      <c r="RI22" s="21">
        <f t="shared" si="196"/>
        <v>0</v>
      </c>
      <c r="RJ22" s="21">
        <v>0</v>
      </c>
      <c r="RK22" s="21">
        <f t="shared" si="197"/>
        <v>0</v>
      </c>
      <c r="RL22" s="21">
        <v>0</v>
      </c>
      <c r="RM22" s="21">
        <f t="shared" si="198"/>
        <v>0</v>
      </c>
      <c r="RN22" s="21">
        <v>0</v>
      </c>
      <c r="RO22" s="21">
        <f t="shared" si="199"/>
        <v>0</v>
      </c>
      <c r="RP22" s="21">
        <v>0</v>
      </c>
      <c r="RQ22" s="21">
        <f t="shared" si="200"/>
        <v>0</v>
      </c>
      <c r="RR22" s="21">
        <f t="shared" si="31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2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3"/>
        <v>0</v>
      </c>
      <c r="SE22" s="21">
        <v>0</v>
      </c>
      <c r="SF22" s="21">
        <f t="shared" si="204"/>
        <v>0</v>
      </c>
      <c r="SG22" s="21">
        <v>0</v>
      </c>
      <c r="SH22" s="21">
        <f t="shared" si="205"/>
        <v>0</v>
      </c>
      <c r="SI22" s="21">
        <v>0</v>
      </c>
      <c r="SJ22" s="21">
        <f t="shared" si="206"/>
        <v>0</v>
      </c>
      <c r="SK22" s="21">
        <v>0</v>
      </c>
      <c r="SL22" s="21">
        <f t="shared" si="207"/>
        <v>0</v>
      </c>
      <c r="SM22" s="21">
        <v>0</v>
      </c>
      <c r="SN22" s="21">
        <f t="shared" si="208"/>
        <v>0</v>
      </c>
      <c r="SO22" s="21">
        <f t="shared" si="209"/>
        <v>0</v>
      </c>
      <c r="SP22" s="21"/>
      <c r="SQ22" s="23">
        <f t="shared" ref="SQ22:SQ42" si="323">+SP22*3%</f>
        <v>0</v>
      </c>
      <c r="SR22" s="22"/>
      <c r="SS22" s="22"/>
      <c r="ST22" s="22"/>
      <c r="SU22" s="23">
        <v>0</v>
      </c>
      <c r="SV22" s="21">
        <f t="shared" si="284"/>
        <v>0</v>
      </c>
      <c r="SW22" s="21">
        <f t="shared" si="211"/>
        <v>0</v>
      </c>
      <c r="SX22" s="21">
        <v>0</v>
      </c>
      <c r="SY22" s="21">
        <f t="shared" si="212"/>
        <v>0</v>
      </c>
      <c r="SZ22" s="21">
        <v>0</v>
      </c>
      <c r="TA22" s="21">
        <f t="shared" si="213"/>
        <v>0</v>
      </c>
      <c r="TB22" s="21">
        <v>0</v>
      </c>
      <c r="TC22" s="21">
        <f t="shared" si="214"/>
        <v>0</v>
      </c>
      <c r="TD22" s="21">
        <v>0</v>
      </c>
      <c r="TE22" s="21">
        <f t="shared" si="215"/>
        <v>0</v>
      </c>
      <c r="TF22" s="21">
        <v>0</v>
      </c>
      <c r="TG22" s="21">
        <f t="shared" si="216"/>
        <v>0</v>
      </c>
      <c r="TH22" s="21">
        <f t="shared" si="31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18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19"/>
        <v>0</v>
      </c>
      <c r="TU22" s="21">
        <v>0</v>
      </c>
      <c r="TV22" s="21">
        <f t="shared" si="220"/>
        <v>0</v>
      </c>
      <c r="TW22" s="21">
        <v>0</v>
      </c>
      <c r="TX22" s="21">
        <f t="shared" si="221"/>
        <v>0</v>
      </c>
      <c r="TY22" s="21">
        <v>0</v>
      </c>
      <c r="TZ22" s="21">
        <f t="shared" si="222"/>
        <v>0</v>
      </c>
      <c r="UA22" s="21">
        <v>0</v>
      </c>
      <c r="UB22" s="21">
        <f t="shared" si="223"/>
        <v>0</v>
      </c>
      <c r="UC22" s="21">
        <v>0</v>
      </c>
      <c r="UD22" s="21">
        <f t="shared" si="224"/>
        <v>0</v>
      </c>
      <c r="UE22" s="21">
        <f t="shared" si="225"/>
        <v>0</v>
      </c>
      <c r="UF22" s="21"/>
      <c r="UG22" s="23">
        <f t="shared" ref="UG22:UG42" si="324">+UF22*3%</f>
        <v>0</v>
      </c>
      <c r="UH22" s="22"/>
      <c r="UI22" s="22"/>
      <c r="UJ22" s="22"/>
      <c r="UK22" s="23">
        <v>0</v>
      </c>
      <c r="UL22" s="21">
        <f t="shared" si="285"/>
        <v>0</v>
      </c>
      <c r="UM22" s="21">
        <f t="shared" si="227"/>
        <v>0</v>
      </c>
      <c r="UN22" s="21">
        <v>0</v>
      </c>
      <c r="UO22" s="21">
        <f t="shared" si="228"/>
        <v>0</v>
      </c>
      <c r="UP22" s="21">
        <v>0</v>
      </c>
      <c r="UQ22" s="21">
        <f t="shared" si="229"/>
        <v>0</v>
      </c>
      <c r="UR22" s="21">
        <v>0</v>
      </c>
      <c r="US22" s="21">
        <f t="shared" si="230"/>
        <v>0</v>
      </c>
      <c r="UT22" s="21">
        <v>0</v>
      </c>
      <c r="UU22" s="21">
        <f t="shared" si="231"/>
        <v>0</v>
      </c>
      <c r="UV22" s="21">
        <v>0</v>
      </c>
      <c r="UW22" s="21">
        <f t="shared" si="232"/>
        <v>0</v>
      </c>
      <c r="UX22" s="21">
        <f t="shared" si="31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34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35"/>
        <v>0</v>
      </c>
      <c r="VK22" s="21">
        <v>0</v>
      </c>
      <c r="VL22" s="21">
        <f t="shared" si="236"/>
        <v>0</v>
      </c>
      <c r="VM22" s="21">
        <v>0</v>
      </c>
      <c r="VN22" s="21">
        <f t="shared" si="237"/>
        <v>0</v>
      </c>
      <c r="VO22" s="21">
        <v>0</v>
      </c>
      <c r="VP22" s="21">
        <f t="shared" si="238"/>
        <v>0</v>
      </c>
      <c r="VQ22" s="21">
        <v>0</v>
      </c>
      <c r="VR22" s="21">
        <f t="shared" si="239"/>
        <v>0</v>
      </c>
      <c r="VS22" s="21">
        <v>0</v>
      </c>
      <c r="VT22" s="21">
        <f t="shared" si="240"/>
        <v>0</v>
      </c>
      <c r="VU22" s="21">
        <f t="shared" si="241"/>
        <v>0</v>
      </c>
      <c r="VV22" s="21"/>
      <c r="VW22" s="23">
        <f t="shared" ref="VW22:VW42" si="325">+VV22*3%</f>
        <v>0</v>
      </c>
      <c r="VX22" s="22"/>
      <c r="VY22" s="22"/>
      <c r="VZ22" s="22"/>
      <c r="WA22" s="23">
        <v>0</v>
      </c>
      <c r="WB22" s="21">
        <f t="shared" si="286"/>
        <v>0</v>
      </c>
      <c r="WC22" s="21">
        <f t="shared" si="243"/>
        <v>0</v>
      </c>
      <c r="WD22" s="21">
        <v>0</v>
      </c>
      <c r="WE22" s="21">
        <f t="shared" si="244"/>
        <v>0</v>
      </c>
      <c r="WF22" s="21">
        <v>0</v>
      </c>
      <c r="WG22" s="21">
        <f t="shared" si="245"/>
        <v>0</v>
      </c>
      <c r="WH22" s="21">
        <v>0</v>
      </c>
      <c r="WI22" s="21">
        <f t="shared" si="246"/>
        <v>0</v>
      </c>
      <c r="WJ22" s="21">
        <v>0</v>
      </c>
      <c r="WK22" s="21">
        <f t="shared" si="247"/>
        <v>0</v>
      </c>
      <c r="WL22" s="21">
        <v>0</v>
      </c>
      <c r="WM22" s="21">
        <f t="shared" si="248"/>
        <v>0</v>
      </c>
      <c r="WN22" s="21">
        <f t="shared" si="31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0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1"/>
        <v>0</v>
      </c>
      <c r="XA22" s="21">
        <v>0</v>
      </c>
      <c r="XB22" s="21">
        <f t="shared" si="252"/>
        <v>0</v>
      </c>
      <c r="XC22" s="21">
        <v>0</v>
      </c>
      <c r="XD22" s="21">
        <f t="shared" si="253"/>
        <v>0</v>
      </c>
      <c r="XE22" s="21">
        <v>0</v>
      </c>
      <c r="XF22" s="21">
        <f t="shared" si="254"/>
        <v>0</v>
      </c>
      <c r="XG22" s="21">
        <v>0</v>
      </c>
      <c r="XH22" s="21">
        <f t="shared" si="255"/>
        <v>0</v>
      </c>
      <c r="XI22" s="21">
        <v>0</v>
      </c>
      <c r="XJ22" s="21">
        <f t="shared" si="256"/>
        <v>0</v>
      </c>
      <c r="XK22" s="21">
        <f t="shared" si="257"/>
        <v>0</v>
      </c>
      <c r="XL22" s="21"/>
      <c r="XM22" s="23">
        <f t="shared" ref="XM22:XM42" si="326">+XL22*3%</f>
        <v>0</v>
      </c>
      <c r="XN22" s="24">
        <f t="shared" si="17"/>
        <v>0</v>
      </c>
      <c r="XO22" s="24">
        <f t="shared" si="18"/>
        <v>0</v>
      </c>
      <c r="XP22" s="24">
        <f t="shared" si="258"/>
        <v>0</v>
      </c>
    </row>
    <row r="23" spans="1:640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19"/>
        <v>0</v>
      </c>
      <c r="M23" s="21">
        <f t="shared" si="20"/>
        <v>0</v>
      </c>
      <c r="N23" s="21">
        <v>0</v>
      </c>
      <c r="O23" s="21">
        <f t="shared" si="21"/>
        <v>0</v>
      </c>
      <c r="P23" s="21">
        <v>0</v>
      </c>
      <c r="Q23" s="21">
        <f t="shared" si="22"/>
        <v>0</v>
      </c>
      <c r="R23" s="21">
        <v>0</v>
      </c>
      <c r="S23" s="21">
        <f t="shared" si="23"/>
        <v>0</v>
      </c>
      <c r="T23" s="21">
        <v>0</v>
      </c>
      <c r="U23" s="21">
        <f t="shared" si="24"/>
        <v>0</v>
      </c>
      <c r="V23" s="21">
        <v>0</v>
      </c>
      <c r="W23" s="21">
        <f t="shared" si="25"/>
        <v>0</v>
      </c>
      <c r="X23" s="21">
        <f t="shared" si="26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7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8"/>
        <v>0</v>
      </c>
      <c r="AK23" s="21">
        <v>0</v>
      </c>
      <c r="AL23" s="21">
        <f t="shared" si="29"/>
        <v>0</v>
      </c>
      <c r="AM23" s="21">
        <v>0</v>
      </c>
      <c r="AN23" s="21">
        <f t="shared" si="30"/>
        <v>0</v>
      </c>
      <c r="AO23" s="21">
        <v>0</v>
      </c>
      <c r="AP23" s="21">
        <f t="shared" si="31"/>
        <v>0</v>
      </c>
      <c r="AQ23" s="21">
        <v>0</v>
      </c>
      <c r="AR23" s="21">
        <f t="shared" si="32"/>
        <v>0</v>
      </c>
      <c r="AS23" s="21">
        <v>0</v>
      </c>
      <c r="AT23" s="21">
        <f t="shared" si="33"/>
        <v>0</v>
      </c>
      <c r="AU23" s="21">
        <f t="shared" si="34"/>
        <v>0</v>
      </c>
      <c r="AV23" s="21"/>
      <c r="AW23" s="23">
        <f t="shared" si="259"/>
        <v>0</v>
      </c>
      <c r="AX23" s="22"/>
      <c r="AY23" s="22"/>
      <c r="AZ23" s="22"/>
      <c r="BA23" s="23">
        <v>0</v>
      </c>
      <c r="BB23" s="21">
        <f t="shared" si="273"/>
        <v>0</v>
      </c>
      <c r="BC23" s="21">
        <f t="shared" si="36"/>
        <v>0</v>
      </c>
      <c r="BD23" s="21">
        <v>0</v>
      </c>
      <c r="BE23" s="21">
        <f t="shared" si="37"/>
        <v>0</v>
      </c>
      <c r="BF23" s="21">
        <v>0</v>
      </c>
      <c r="BG23" s="21">
        <f t="shared" si="38"/>
        <v>0</v>
      </c>
      <c r="BH23" s="21">
        <v>0</v>
      </c>
      <c r="BI23" s="21">
        <f t="shared" si="39"/>
        <v>0</v>
      </c>
      <c r="BJ23" s="21">
        <v>0</v>
      </c>
      <c r="BK23" s="21">
        <f t="shared" si="40"/>
        <v>0</v>
      </c>
      <c r="BL23" s="21">
        <v>0</v>
      </c>
      <c r="BM23" s="21">
        <f t="shared" si="41"/>
        <v>0</v>
      </c>
      <c r="BN23" s="21">
        <f t="shared" si="30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3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4"/>
        <v>0</v>
      </c>
      <c r="CA23" s="21">
        <v>0</v>
      </c>
      <c r="CB23" s="21">
        <f t="shared" si="45"/>
        <v>0</v>
      </c>
      <c r="CC23" s="21">
        <v>0</v>
      </c>
      <c r="CD23" s="21">
        <f t="shared" si="46"/>
        <v>0</v>
      </c>
      <c r="CE23" s="21">
        <v>0</v>
      </c>
      <c r="CF23" s="21">
        <f t="shared" si="47"/>
        <v>0</v>
      </c>
      <c r="CG23" s="21">
        <v>0</v>
      </c>
      <c r="CH23" s="21">
        <f t="shared" si="48"/>
        <v>0</v>
      </c>
      <c r="CI23" s="21">
        <v>0</v>
      </c>
      <c r="CJ23" s="21">
        <f t="shared" si="49"/>
        <v>0</v>
      </c>
      <c r="CK23" s="21">
        <f t="shared" si="50"/>
        <v>0</v>
      </c>
      <c r="CL23" s="21"/>
      <c r="CM23" s="23">
        <f t="shared" si="314"/>
        <v>0</v>
      </c>
      <c r="CN23" s="22"/>
      <c r="CO23" s="22"/>
      <c r="CP23" s="22"/>
      <c r="CQ23" s="23">
        <v>0</v>
      </c>
      <c r="CR23" s="21">
        <f t="shared" si="274"/>
        <v>0</v>
      </c>
      <c r="CS23" s="21">
        <f t="shared" si="52"/>
        <v>0</v>
      </c>
      <c r="CT23" s="21">
        <v>0</v>
      </c>
      <c r="CU23" s="21">
        <f t="shared" si="53"/>
        <v>0</v>
      </c>
      <c r="CV23" s="21">
        <v>0</v>
      </c>
      <c r="CW23" s="21">
        <f t="shared" si="54"/>
        <v>0</v>
      </c>
      <c r="CX23" s="21">
        <v>0</v>
      </c>
      <c r="CY23" s="21">
        <f t="shared" si="55"/>
        <v>0</v>
      </c>
      <c r="CZ23" s="21">
        <v>0</v>
      </c>
      <c r="DA23" s="21">
        <f t="shared" si="56"/>
        <v>0</v>
      </c>
      <c r="DB23" s="21">
        <v>0</v>
      </c>
      <c r="DC23" s="21">
        <f t="shared" si="57"/>
        <v>0</v>
      </c>
      <c r="DD23" s="21">
        <f t="shared" si="30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59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0"/>
        <v>0</v>
      </c>
      <c r="DS23" s="21">
        <v>0</v>
      </c>
      <c r="DT23" s="21">
        <f t="shared" si="61"/>
        <v>0</v>
      </c>
      <c r="DU23" s="21">
        <v>0</v>
      </c>
      <c r="DV23" s="21">
        <f t="shared" si="62"/>
        <v>0</v>
      </c>
      <c r="DW23" s="21">
        <v>0</v>
      </c>
      <c r="DX23" s="21">
        <f t="shared" si="63"/>
        <v>0</v>
      </c>
      <c r="DY23" s="21">
        <v>0</v>
      </c>
      <c r="DZ23" s="21">
        <f t="shared" si="64"/>
        <v>0</v>
      </c>
      <c r="EA23" s="21">
        <f t="shared" si="65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75"/>
        <v>0</v>
      </c>
      <c r="EI23" s="21">
        <f t="shared" si="67"/>
        <v>0</v>
      </c>
      <c r="EJ23" s="21">
        <v>0</v>
      </c>
      <c r="EK23" s="21">
        <f t="shared" si="68"/>
        <v>0</v>
      </c>
      <c r="EL23" s="21">
        <v>0</v>
      </c>
      <c r="EM23" s="21">
        <f t="shared" si="69"/>
        <v>0</v>
      </c>
      <c r="EN23" s="21">
        <v>0</v>
      </c>
      <c r="EO23" s="21">
        <f t="shared" si="70"/>
        <v>0</v>
      </c>
      <c r="EP23" s="21">
        <v>0</v>
      </c>
      <c r="EQ23" s="21">
        <f t="shared" si="71"/>
        <v>0</v>
      </c>
      <c r="ER23" s="21">
        <v>0</v>
      </c>
      <c r="ES23" s="21">
        <f t="shared" si="72"/>
        <v>0</v>
      </c>
      <c r="ET23" s="21">
        <f t="shared" si="30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4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5"/>
        <v>0</v>
      </c>
      <c r="FG23" s="21">
        <v>0</v>
      </c>
      <c r="FH23" s="21">
        <f t="shared" si="76"/>
        <v>0</v>
      </c>
      <c r="FI23" s="21">
        <v>0</v>
      </c>
      <c r="FJ23" s="21">
        <f t="shared" si="77"/>
        <v>0</v>
      </c>
      <c r="FK23" s="21">
        <v>0</v>
      </c>
      <c r="FL23" s="21">
        <f t="shared" si="78"/>
        <v>0</v>
      </c>
      <c r="FM23" s="21">
        <v>0</v>
      </c>
      <c r="FN23" s="21">
        <f t="shared" si="79"/>
        <v>0</v>
      </c>
      <c r="FO23" s="21">
        <v>0</v>
      </c>
      <c r="FP23" s="21">
        <f t="shared" si="80"/>
        <v>0</v>
      </c>
      <c r="FQ23" s="21">
        <f t="shared" si="81"/>
        <v>0</v>
      </c>
      <c r="FR23" s="21"/>
      <c r="FS23" s="23">
        <f t="shared" si="315"/>
        <v>0</v>
      </c>
      <c r="FT23" s="22"/>
      <c r="FU23" s="22"/>
      <c r="FV23" s="22"/>
      <c r="FW23" s="23">
        <v>0</v>
      </c>
      <c r="FX23" s="21">
        <f t="shared" si="276"/>
        <v>0</v>
      </c>
      <c r="FY23" s="21">
        <f t="shared" si="83"/>
        <v>0</v>
      </c>
      <c r="FZ23" s="21">
        <v>0</v>
      </c>
      <c r="GA23" s="21">
        <f t="shared" si="84"/>
        <v>0</v>
      </c>
      <c r="GB23" s="21">
        <v>0</v>
      </c>
      <c r="GC23" s="21">
        <f t="shared" si="85"/>
        <v>0</v>
      </c>
      <c r="GD23" s="21">
        <v>0</v>
      </c>
      <c r="GE23" s="21">
        <f t="shared" si="86"/>
        <v>0</v>
      </c>
      <c r="GF23" s="21">
        <v>0</v>
      </c>
      <c r="GG23" s="21">
        <f t="shared" si="87"/>
        <v>0</v>
      </c>
      <c r="GH23" s="21">
        <v>0</v>
      </c>
      <c r="GI23" s="21">
        <f t="shared" si="88"/>
        <v>0</v>
      </c>
      <c r="GJ23" s="21">
        <f t="shared" si="30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0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1"/>
        <v>0</v>
      </c>
      <c r="GW23" s="21">
        <v>0</v>
      </c>
      <c r="GX23" s="21">
        <f t="shared" si="92"/>
        <v>0</v>
      </c>
      <c r="GY23" s="21">
        <v>0</v>
      </c>
      <c r="GZ23" s="21">
        <f t="shared" si="93"/>
        <v>0</v>
      </c>
      <c r="HA23" s="21">
        <v>0</v>
      </c>
      <c r="HB23" s="21">
        <f t="shared" si="94"/>
        <v>0</v>
      </c>
      <c r="HC23" s="21">
        <v>0</v>
      </c>
      <c r="HD23" s="21">
        <f t="shared" si="95"/>
        <v>0</v>
      </c>
      <c r="HE23" s="21">
        <v>0</v>
      </c>
      <c r="HF23" s="21">
        <f t="shared" si="96"/>
        <v>0</v>
      </c>
      <c r="HG23" s="21">
        <f t="shared" si="97"/>
        <v>0</v>
      </c>
      <c r="HH23" s="21"/>
      <c r="HI23" s="23">
        <f t="shared" si="316"/>
        <v>0</v>
      </c>
      <c r="HJ23" s="22"/>
      <c r="HK23" s="22"/>
      <c r="HL23" s="22"/>
      <c r="HM23" s="23">
        <v>0</v>
      </c>
      <c r="HN23" s="21">
        <f t="shared" si="277"/>
        <v>0</v>
      </c>
      <c r="HO23" s="21">
        <f t="shared" si="99"/>
        <v>0</v>
      </c>
      <c r="HP23" s="21">
        <v>0</v>
      </c>
      <c r="HQ23" s="21">
        <f t="shared" si="100"/>
        <v>0</v>
      </c>
      <c r="HR23" s="21">
        <v>0</v>
      </c>
      <c r="HS23" s="21">
        <f t="shared" si="101"/>
        <v>0</v>
      </c>
      <c r="HT23" s="21">
        <v>0</v>
      </c>
      <c r="HU23" s="21">
        <f t="shared" si="102"/>
        <v>0</v>
      </c>
      <c r="HV23" s="21">
        <v>0</v>
      </c>
      <c r="HW23" s="21">
        <f t="shared" si="103"/>
        <v>0</v>
      </c>
      <c r="HX23" s="21">
        <v>0</v>
      </c>
      <c r="HY23" s="21">
        <f t="shared" si="104"/>
        <v>0</v>
      </c>
      <c r="HZ23" s="21">
        <f t="shared" si="30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6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7"/>
        <v>0</v>
      </c>
      <c r="IM23" s="21">
        <v>0</v>
      </c>
      <c r="IN23" s="21">
        <f t="shared" si="108"/>
        <v>0</v>
      </c>
      <c r="IO23" s="21">
        <v>0</v>
      </c>
      <c r="IP23" s="21">
        <f t="shared" si="109"/>
        <v>0</v>
      </c>
      <c r="IQ23" s="21">
        <v>0</v>
      </c>
      <c r="IR23" s="21">
        <f t="shared" si="110"/>
        <v>0</v>
      </c>
      <c r="IS23" s="21">
        <v>0</v>
      </c>
      <c r="IT23" s="21">
        <f t="shared" si="111"/>
        <v>0</v>
      </c>
      <c r="IU23" s="21">
        <v>0</v>
      </c>
      <c r="IV23" s="21">
        <f t="shared" si="112"/>
        <v>0</v>
      </c>
      <c r="IW23" s="21">
        <f t="shared" si="113"/>
        <v>0</v>
      </c>
      <c r="IX23" s="21"/>
      <c r="IY23" s="23">
        <f t="shared" si="317"/>
        <v>0</v>
      </c>
      <c r="IZ23" s="22"/>
      <c r="JA23" s="22"/>
      <c r="JB23" s="22"/>
      <c r="JC23" s="23">
        <v>0</v>
      </c>
      <c r="JD23" s="21">
        <f t="shared" si="278"/>
        <v>0</v>
      </c>
      <c r="JE23" s="21">
        <f t="shared" si="115"/>
        <v>0</v>
      </c>
      <c r="JF23" s="21">
        <v>0</v>
      </c>
      <c r="JG23" s="21">
        <f t="shared" si="116"/>
        <v>0</v>
      </c>
      <c r="JH23" s="21">
        <v>0</v>
      </c>
      <c r="JI23" s="21">
        <f t="shared" si="117"/>
        <v>0</v>
      </c>
      <c r="JJ23" s="21">
        <v>0</v>
      </c>
      <c r="JK23" s="21">
        <f t="shared" si="118"/>
        <v>0</v>
      </c>
      <c r="JL23" s="21">
        <v>0</v>
      </c>
      <c r="JM23" s="21">
        <f t="shared" si="119"/>
        <v>0</v>
      </c>
      <c r="JN23" s="21">
        <v>0</v>
      </c>
      <c r="JO23" s="21">
        <f t="shared" si="120"/>
        <v>0</v>
      </c>
      <c r="JP23" s="21">
        <f t="shared" si="30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2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3"/>
        <v>0</v>
      </c>
      <c r="KC23" s="21">
        <v>0</v>
      </c>
      <c r="KD23" s="21">
        <f t="shared" si="124"/>
        <v>0</v>
      </c>
      <c r="KE23" s="21">
        <v>0</v>
      </c>
      <c r="KF23" s="21">
        <f t="shared" si="125"/>
        <v>0</v>
      </c>
      <c r="KG23" s="21">
        <v>0</v>
      </c>
      <c r="KH23" s="21">
        <f t="shared" si="126"/>
        <v>0</v>
      </c>
      <c r="KI23" s="21">
        <v>0</v>
      </c>
      <c r="KJ23" s="21">
        <f t="shared" si="127"/>
        <v>0</v>
      </c>
      <c r="KK23" s="21">
        <v>0</v>
      </c>
      <c r="KL23" s="21">
        <f t="shared" si="128"/>
        <v>0</v>
      </c>
      <c r="KM23" s="21">
        <f t="shared" si="129"/>
        <v>0</v>
      </c>
      <c r="KN23" s="21"/>
      <c r="KO23" s="23">
        <f t="shared" si="318"/>
        <v>0</v>
      </c>
      <c r="KP23" s="22"/>
      <c r="KQ23" s="22"/>
      <c r="KR23" s="22"/>
      <c r="KS23" s="23">
        <v>0</v>
      </c>
      <c r="KT23" s="21">
        <f t="shared" si="279"/>
        <v>0</v>
      </c>
      <c r="KU23" s="21">
        <f t="shared" si="131"/>
        <v>0</v>
      </c>
      <c r="KV23" s="21">
        <v>0</v>
      </c>
      <c r="KW23" s="21">
        <f t="shared" si="132"/>
        <v>0</v>
      </c>
      <c r="KX23" s="21">
        <v>0</v>
      </c>
      <c r="KY23" s="21">
        <f t="shared" si="133"/>
        <v>0</v>
      </c>
      <c r="KZ23" s="21">
        <v>0</v>
      </c>
      <c r="LA23" s="21">
        <f t="shared" si="134"/>
        <v>0</v>
      </c>
      <c r="LB23" s="21">
        <v>0</v>
      </c>
      <c r="LC23" s="21">
        <f t="shared" si="135"/>
        <v>0</v>
      </c>
      <c r="LD23" s="21">
        <v>0</v>
      </c>
      <c r="LE23" s="21">
        <f t="shared" si="136"/>
        <v>0</v>
      </c>
      <c r="LF23" s="21">
        <f t="shared" si="30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8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39"/>
        <v>0</v>
      </c>
      <c r="LS23" s="21">
        <v>0</v>
      </c>
      <c r="LT23" s="21">
        <f t="shared" si="140"/>
        <v>0</v>
      </c>
      <c r="LU23" s="21">
        <v>0</v>
      </c>
      <c r="LV23" s="21">
        <f t="shared" si="141"/>
        <v>0</v>
      </c>
      <c r="LW23" s="21">
        <v>0</v>
      </c>
      <c r="LX23" s="21">
        <f t="shared" si="142"/>
        <v>0</v>
      </c>
      <c r="LY23" s="21">
        <v>0</v>
      </c>
      <c r="LZ23" s="21">
        <f t="shared" si="143"/>
        <v>0</v>
      </c>
      <c r="MA23" s="21">
        <v>0</v>
      </c>
      <c r="MB23" s="21">
        <f t="shared" si="144"/>
        <v>0</v>
      </c>
      <c r="MC23" s="21">
        <f t="shared" si="145"/>
        <v>0</v>
      </c>
      <c r="MD23" s="21"/>
      <c r="ME23" s="23">
        <f t="shared" si="319"/>
        <v>0</v>
      </c>
      <c r="MF23" s="22"/>
      <c r="MG23" s="22"/>
      <c r="MH23" s="22"/>
      <c r="MI23" s="23">
        <v>0</v>
      </c>
      <c r="MJ23" s="21">
        <f t="shared" si="280"/>
        <v>0</v>
      </c>
      <c r="MK23" s="21">
        <f t="shared" si="147"/>
        <v>0</v>
      </c>
      <c r="ML23" s="21">
        <v>0</v>
      </c>
      <c r="MM23" s="21">
        <f t="shared" si="148"/>
        <v>0</v>
      </c>
      <c r="MN23" s="21">
        <v>0</v>
      </c>
      <c r="MO23" s="21">
        <f t="shared" si="149"/>
        <v>0</v>
      </c>
      <c r="MP23" s="21">
        <v>0</v>
      </c>
      <c r="MQ23" s="21">
        <f t="shared" si="150"/>
        <v>0</v>
      </c>
      <c r="MR23" s="21">
        <v>0</v>
      </c>
      <c r="MS23" s="21">
        <f t="shared" si="151"/>
        <v>0</v>
      </c>
      <c r="MT23" s="21">
        <v>0</v>
      </c>
      <c r="MU23" s="21">
        <f t="shared" si="152"/>
        <v>0</v>
      </c>
      <c r="MV23" s="21">
        <f t="shared" si="30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4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5"/>
        <v>0</v>
      </c>
      <c r="NI23" s="21">
        <v>0</v>
      </c>
      <c r="NJ23" s="21">
        <f t="shared" si="156"/>
        <v>0</v>
      </c>
      <c r="NK23" s="21">
        <v>0</v>
      </c>
      <c r="NL23" s="21">
        <f t="shared" si="157"/>
        <v>0</v>
      </c>
      <c r="NM23" s="21">
        <v>0</v>
      </c>
      <c r="NN23" s="21">
        <f t="shared" si="158"/>
        <v>0</v>
      </c>
      <c r="NO23" s="21">
        <v>0</v>
      </c>
      <c r="NP23" s="21">
        <f t="shared" si="159"/>
        <v>0</v>
      </c>
      <c r="NQ23" s="21">
        <v>0</v>
      </c>
      <c r="NR23" s="21">
        <f t="shared" si="160"/>
        <v>0</v>
      </c>
      <c r="NS23" s="21">
        <f t="shared" si="161"/>
        <v>0</v>
      </c>
      <c r="NT23" s="21"/>
      <c r="NU23" s="23">
        <f t="shared" si="320"/>
        <v>0</v>
      </c>
      <c r="NV23" s="22"/>
      <c r="NW23" s="22"/>
      <c r="NX23" s="22"/>
      <c r="NY23" s="23">
        <v>0</v>
      </c>
      <c r="NZ23" s="21">
        <f t="shared" si="281"/>
        <v>0</v>
      </c>
      <c r="OA23" s="21">
        <f t="shared" si="163"/>
        <v>0</v>
      </c>
      <c r="OB23" s="21">
        <v>0</v>
      </c>
      <c r="OC23" s="21">
        <f t="shared" si="164"/>
        <v>0</v>
      </c>
      <c r="OD23" s="21">
        <v>0</v>
      </c>
      <c r="OE23" s="21">
        <f t="shared" si="165"/>
        <v>0</v>
      </c>
      <c r="OF23" s="21">
        <v>0</v>
      </c>
      <c r="OG23" s="21">
        <f t="shared" si="166"/>
        <v>0</v>
      </c>
      <c r="OH23" s="21">
        <v>0</v>
      </c>
      <c r="OI23" s="21">
        <f t="shared" si="167"/>
        <v>0</v>
      </c>
      <c r="OJ23" s="21">
        <v>0</v>
      </c>
      <c r="OK23" s="21">
        <f t="shared" si="168"/>
        <v>0</v>
      </c>
      <c r="OL23" s="21">
        <f t="shared" si="30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0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1"/>
        <v>0</v>
      </c>
      <c r="OY23" s="21">
        <v>0</v>
      </c>
      <c r="OZ23" s="21">
        <f t="shared" si="172"/>
        <v>0</v>
      </c>
      <c r="PA23" s="21">
        <v>0</v>
      </c>
      <c r="PB23" s="21">
        <f t="shared" si="173"/>
        <v>0</v>
      </c>
      <c r="PC23" s="21">
        <v>0</v>
      </c>
      <c r="PD23" s="21">
        <f t="shared" si="174"/>
        <v>0</v>
      </c>
      <c r="PE23" s="21">
        <v>0</v>
      </c>
      <c r="PF23" s="21">
        <f t="shared" si="175"/>
        <v>0</v>
      </c>
      <c r="PG23" s="21">
        <v>0</v>
      </c>
      <c r="PH23" s="21">
        <f t="shared" si="176"/>
        <v>0</v>
      </c>
      <c r="PI23" s="21">
        <f t="shared" si="177"/>
        <v>0</v>
      </c>
      <c r="PJ23" s="21"/>
      <c r="PK23" s="23">
        <f t="shared" si="321"/>
        <v>0</v>
      </c>
      <c r="PL23" s="22"/>
      <c r="PM23" s="22"/>
      <c r="PN23" s="22"/>
      <c r="PO23" s="23">
        <v>0</v>
      </c>
      <c r="PP23" s="21">
        <f t="shared" si="282"/>
        <v>0</v>
      </c>
      <c r="PQ23" s="21">
        <f t="shared" si="179"/>
        <v>0</v>
      </c>
      <c r="PR23" s="21">
        <v>0</v>
      </c>
      <c r="PS23" s="21">
        <f t="shared" si="180"/>
        <v>0</v>
      </c>
      <c r="PT23" s="21">
        <v>0</v>
      </c>
      <c r="PU23" s="21">
        <f t="shared" si="181"/>
        <v>0</v>
      </c>
      <c r="PV23" s="21">
        <v>0</v>
      </c>
      <c r="PW23" s="21">
        <f t="shared" si="182"/>
        <v>0</v>
      </c>
      <c r="PX23" s="21">
        <v>0</v>
      </c>
      <c r="PY23" s="21">
        <f t="shared" si="183"/>
        <v>0</v>
      </c>
      <c r="PZ23" s="21">
        <v>0</v>
      </c>
      <c r="QA23" s="21">
        <f t="shared" si="184"/>
        <v>0</v>
      </c>
      <c r="QB23" s="21">
        <f t="shared" si="30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6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7"/>
        <v>0</v>
      </c>
      <c r="QO23" s="21">
        <v>0</v>
      </c>
      <c r="QP23" s="21">
        <f t="shared" si="188"/>
        <v>0</v>
      </c>
      <c r="QQ23" s="21">
        <v>0</v>
      </c>
      <c r="QR23" s="21">
        <f t="shared" si="189"/>
        <v>0</v>
      </c>
      <c r="QS23" s="21">
        <v>0</v>
      </c>
      <c r="QT23" s="21">
        <f t="shared" si="190"/>
        <v>0</v>
      </c>
      <c r="QU23" s="21">
        <v>0</v>
      </c>
      <c r="QV23" s="21">
        <f t="shared" si="191"/>
        <v>0</v>
      </c>
      <c r="QW23" s="21">
        <v>0</v>
      </c>
      <c r="QX23" s="21">
        <f t="shared" si="192"/>
        <v>0</v>
      </c>
      <c r="QY23" s="21">
        <f t="shared" si="193"/>
        <v>0</v>
      </c>
      <c r="QZ23" s="21"/>
      <c r="RA23" s="23">
        <f t="shared" si="322"/>
        <v>0</v>
      </c>
      <c r="RB23" s="22"/>
      <c r="RC23" s="22"/>
      <c r="RD23" s="22"/>
      <c r="RE23" s="23">
        <v>0</v>
      </c>
      <c r="RF23" s="21">
        <f t="shared" si="283"/>
        <v>0</v>
      </c>
      <c r="RG23" s="21">
        <f t="shared" si="195"/>
        <v>0</v>
      </c>
      <c r="RH23" s="21">
        <v>0</v>
      </c>
      <c r="RI23" s="21">
        <f t="shared" si="196"/>
        <v>0</v>
      </c>
      <c r="RJ23" s="21">
        <v>0</v>
      </c>
      <c r="RK23" s="21">
        <f t="shared" si="197"/>
        <v>0</v>
      </c>
      <c r="RL23" s="21">
        <v>0</v>
      </c>
      <c r="RM23" s="21">
        <f t="shared" si="198"/>
        <v>0</v>
      </c>
      <c r="RN23" s="21">
        <v>0</v>
      </c>
      <c r="RO23" s="21">
        <f t="shared" si="199"/>
        <v>0</v>
      </c>
      <c r="RP23" s="21">
        <v>0</v>
      </c>
      <c r="RQ23" s="21">
        <f t="shared" si="200"/>
        <v>0</v>
      </c>
      <c r="RR23" s="21">
        <f t="shared" si="31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2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3"/>
        <v>0</v>
      </c>
      <c r="SE23" s="21">
        <v>0</v>
      </c>
      <c r="SF23" s="21">
        <f t="shared" si="204"/>
        <v>0</v>
      </c>
      <c r="SG23" s="21">
        <v>0</v>
      </c>
      <c r="SH23" s="21">
        <f t="shared" si="205"/>
        <v>0</v>
      </c>
      <c r="SI23" s="21">
        <v>0</v>
      </c>
      <c r="SJ23" s="21">
        <f t="shared" si="206"/>
        <v>0</v>
      </c>
      <c r="SK23" s="21">
        <v>0</v>
      </c>
      <c r="SL23" s="21">
        <f t="shared" si="207"/>
        <v>0</v>
      </c>
      <c r="SM23" s="21">
        <v>0</v>
      </c>
      <c r="SN23" s="21">
        <f t="shared" si="208"/>
        <v>0</v>
      </c>
      <c r="SO23" s="21">
        <f t="shared" si="209"/>
        <v>0</v>
      </c>
      <c r="SP23" s="21"/>
      <c r="SQ23" s="23">
        <f t="shared" si="323"/>
        <v>0</v>
      </c>
      <c r="SR23" s="22"/>
      <c r="SS23" s="22"/>
      <c r="ST23" s="22"/>
      <c r="SU23" s="23">
        <v>0</v>
      </c>
      <c r="SV23" s="21">
        <f t="shared" si="284"/>
        <v>0</v>
      </c>
      <c r="SW23" s="21">
        <f t="shared" si="211"/>
        <v>0</v>
      </c>
      <c r="SX23" s="21">
        <v>0</v>
      </c>
      <c r="SY23" s="21">
        <f t="shared" si="212"/>
        <v>0</v>
      </c>
      <c r="SZ23" s="21">
        <v>0</v>
      </c>
      <c r="TA23" s="21">
        <f t="shared" si="213"/>
        <v>0</v>
      </c>
      <c r="TB23" s="21">
        <v>0</v>
      </c>
      <c r="TC23" s="21">
        <f t="shared" si="214"/>
        <v>0</v>
      </c>
      <c r="TD23" s="21">
        <v>0</v>
      </c>
      <c r="TE23" s="21">
        <f t="shared" si="215"/>
        <v>0</v>
      </c>
      <c r="TF23" s="21">
        <v>0</v>
      </c>
      <c r="TG23" s="21">
        <f t="shared" si="216"/>
        <v>0</v>
      </c>
      <c r="TH23" s="21">
        <f t="shared" si="31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18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19"/>
        <v>0</v>
      </c>
      <c r="TU23" s="21">
        <v>0</v>
      </c>
      <c r="TV23" s="21">
        <f t="shared" si="220"/>
        <v>0</v>
      </c>
      <c r="TW23" s="21">
        <v>0</v>
      </c>
      <c r="TX23" s="21">
        <f t="shared" si="221"/>
        <v>0</v>
      </c>
      <c r="TY23" s="21">
        <v>0</v>
      </c>
      <c r="TZ23" s="21">
        <f t="shared" si="222"/>
        <v>0</v>
      </c>
      <c r="UA23" s="21">
        <v>0</v>
      </c>
      <c r="UB23" s="21">
        <f t="shared" si="223"/>
        <v>0</v>
      </c>
      <c r="UC23" s="21">
        <v>0</v>
      </c>
      <c r="UD23" s="21">
        <f t="shared" si="224"/>
        <v>0</v>
      </c>
      <c r="UE23" s="21">
        <f t="shared" si="225"/>
        <v>0</v>
      </c>
      <c r="UF23" s="21"/>
      <c r="UG23" s="23">
        <f t="shared" si="324"/>
        <v>0</v>
      </c>
      <c r="UH23" s="22"/>
      <c r="UI23" s="22"/>
      <c r="UJ23" s="22"/>
      <c r="UK23" s="23">
        <v>0</v>
      </c>
      <c r="UL23" s="21">
        <f t="shared" si="285"/>
        <v>0</v>
      </c>
      <c r="UM23" s="21">
        <f t="shared" si="227"/>
        <v>0</v>
      </c>
      <c r="UN23" s="21">
        <v>0</v>
      </c>
      <c r="UO23" s="21">
        <f t="shared" si="228"/>
        <v>0</v>
      </c>
      <c r="UP23" s="21">
        <v>0</v>
      </c>
      <c r="UQ23" s="21">
        <f t="shared" si="229"/>
        <v>0</v>
      </c>
      <c r="UR23" s="21">
        <v>0</v>
      </c>
      <c r="US23" s="21">
        <f t="shared" si="230"/>
        <v>0</v>
      </c>
      <c r="UT23" s="21">
        <v>0</v>
      </c>
      <c r="UU23" s="21">
        <f t="shared" si="231"/>
        <v>0</v>
      </c>
      <c r="UV23" s="21">
        <v>0</v>
      </c>
      <c r="UW23" s="21">
        <f t="shared" si="232"/>
        <v>0</v>
      </c>
      <c r="UX23" s="21">
        <f t="shared" si="31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34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35"/>
        <v>0</v>
      </c>
      <c r="VK23" s="21">
        <v>0</v>
      </c>
      <c r="VL23" s="21">
        <f t="shared" si="236"/>
        <v>0</v>
      </c>
      <c r="VM23" s="21">
        <v>0</v>
      </c>
      <c r="VN23" s="21">
        <f t="shared" si="237"/>
        <v>0</v>
      </c>
      <c r="VO23" s="21">
        <v>0</v>
      </c>
      <c r="VP23" s="21">
        <f t="shared" si="238"/>
        <v>0</v>
      </c>
      <c r="VQ23" s="21">
        <v>0</v>
      </c>
      <c r="VR23" s="21">
        <f t="shared" si="239"/>
        <v>0</v>
      </c>
      <c r="VS23" s="21">
        <v>0</v>
      </c>
      <c r="VT23" s="21">
        <f t="shared" si="240"/>
        <v>0</v>
      </c>
      <c r="VU23" s="21">
        <f t="shared" si="241"/>
        <v>0</v>
      </c>
      <c r="VV23" s="21"/>
      <c r="VW23" s="23">
        <f t="shared" si="325"/>
        <v>0</v>
      </c>
      <c r="VX23" s="22"/>
      <c r="VY23" s="22"/>
      <c r="VZ23" s="22"/>
      <c r="WA23" s="23">
        <v>0</v>
      </c>
      <c r="WB23" s="21">
        <f t="shared" si="286"/>
        <v>0</v>
      </c>
      <c r="WC23" s="21">
        <f t="shared" si="243"/>
        <v>0</v>
      </c>
      <c r="WD23" s="21">
        <v>0</v>
      </c>
      <c r="WE23" s="21">
        <f t="shared" si="244"/>
        <v>0</v>
      </c>
      <c r="WF23" s="21">
        <v>0</v>
      </c>
      <c r="WG23" s="21">
        <f t="shared" si="245"/>
        <v>0</v>
      </c>
      <c r="WH23" s="21">
        <v>0</v>
      </c>
      <c r="WI23" s="21">
        <f t="shared" si="246"/>
        <v>0</v>
      </c>
      <c r="WJ23" s="21">
        <v>0</v>
      </c>
      <c r="WK23" s="21">
        <f t="shared" si="247"/>
        <v>0</v>
      </c>
      <c r="WL23" s="21">
        <v>0</v>
      </c>
      <c r="WM23" s="21">
        <f t="shared" si="248"/>
        <v>0</v>
      </c>
      <c r="WN23" s="21">
        <f t="shared" si="31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0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1"/>
        <v>0</v>
      </c>
      <c r="XA23" s="21">
        <v>0</v>
      </c>
      <c r="XB23" s="21">
        <f t="shared" si="252"/>
        <v>0</v>
      </c>
      <c r="XC23" s="21">
        <v>0</v>
      </c>
      <c r="XD23" s="21">
        <f t="shared" si="253"/>
        <v>0</v>
      </c>
      <c r="XE23" s="21">
        <v>0</v>
      </c>
      <c r="XF23" s="21">
        <f t="shared" si="254"/>
        <v>0</v>
      </c>
      <c r="XG23" s="21">
        <v>0</v>
      </c>
      <c r="XH23" s="21">
        <f t="shared" si="255"/>
        <v>0</v>
      </c>
      <c r="XI23" s="21">
        <v>0</v>
      </c>
      <c r="XJ23" s="21">
        <f t="shared" si="256"/>
        <v>0</v>
      </c>
      <c r="XK23" s="21">
        <f t="shared" si="257"/>
        <v>0</v>
      </c>
      <c r="XL23" s="21"/>
      <c r="XM23" s="23">
        <f t="shared" si="326"/>
        <v>0</v>
      </c>
      <c r="XN23" s="24">
        <f t="shared" si="17"/>
        <v>0</v>
      </c>
      <c r="XO23" s="24">
        <f t="shared" si="18"/>
        <v>0</v>
      </c>
      <c r="XP23" s="24">
        <f t="shared" si="258"/>
        <v>0</v>
      </c>
    </row>
    <row r="24" spans="1:640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19"/>
        <v>0</v>
      </c>
      <c r="M24" s="21">
        <f t="shared" si="20"/>
        <v>0</v>
      </c>
      <c r="N24" s="21">
        <v>0</v>
      </c>
      <c r="O24" s="21">
        <f t="shared" si="21"/>
        <v>0</v>
      </c>
      <c r="P24" s="21">
        <v>0</v>
      </c>
      <c r="Q24" s="21">
        <f t="shared" si="22"/>
        <v>0</v>
      </c>
      <c r="R24" s="21">
        <v>0</v>
      </c>
      <c r="S24" s="21">
        <f t="shared" si="23"/>
        <v>0</v>
      </c>
      <c r="T24" s="21">
        <v>0</v>
      </c>
      <c r="U24" s="21">
        <f t="shared" si="24"/>
        <v>0</v>
      </c>
      <c r="V24" s="21">
        <v>0</v>
      </c>
      <c r="W24" s="21">
        <f t="shared" si="25"/>
        <v>0</v>
      </c>
      <c r="X24" s="21">
        <f t="shared" si="26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7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8"/>
        <v>0</v>
      </c>
      <c r="AK24" s="21">
        <v>0</v>
      </c>
      <c r="AL24" s="21">
        <f t="shared" si="29"/>
        <v>0</v>
      </c>
      <c r="AM24" s="21">
        <v>0</v>
      </c>
      <c r="AN24" s="21">
        <f t="shared" si="30"/>
        <v>0</v>
      </c>
      <c r="AO24" s="21">
        <v>0</v>
      </c>
      <c r="AP24" s="21">
        <f t="shared" si="31"/>
        <v>0</v>
      </c>
      <c r="AQ24" s="21">
        <v>0</v>
      </c>
      <c r="AR24" s="21">
        <f t="shared" si="32"/>
        <v>0</v>
      </c>
      <c r="AS24" s="21">
        <v>0</v>
      </c>
      <c r="AT24" s="21">
        <f t="shared" si="33"/>
        <v>0</v>
      </c>
      <c r="AU24" s="21">
        <f t="shared" si="34"/>
        <v>0</v>
      </c>
      <c r="AV24" s="21"/>
      <c r="AW24" s="23">
        <f t="shared" si="259"/>
        <v>0</v>
      </c>
      <c r="AX24" s="22"/>
      <c r="AY24" s="22"/>
      <c r="AZ24" s="22"/>
      <c r="BA24" s="23">
        <v>0</v>
      </c>
      <c r="BB24" s="21">
        <f t="shared" si="273"/>
        <v>0</v>
      </c>
      <c r="BC24" s="21">
        <f t="shared" si="36"/>
        <v>0</v>
      </c>
      <c r="BD24" s="21">
        <v>0</v>
      </c>
      <c r="BE24" s="21">
        <f t="shared" si="37"/>
        <v>0</v>
      </c>
      <c r="BF24" s="21">
        <v>0</v>
      </c>
      <c r="BG24" s="21">
        <f t="shared" si="38"/>
        <v>0</v>
      </c>
      <c r="BH24" s="21">
        <v>0</v>
      </c>
      <c r="BI24" s="21">
        <f t="shared" si="39"/>
        <v>0</v>
      </c>
      <c r="BJ24" s="21">
        <v>0</v>
      </c>
      <c r="BK24" s="21">
        <f t="shared" si="40"/>
        <v>0</v>
      </c>
      <c r="BL24" s="21">
        <v>0</v>
      </c>
      <c r="BM24" s="21">
        <f t="shared" si="41"/>
        <v>0</v>
      </c>
      <c r="BN24" s="21">
        <f t="shared" si="30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3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4"/>
        <v>0</v>
      </c>
      <c r="CA24" s="21">
        <v>0</v>
      </c>
      <c r="CB24" s="21">
        <f t="shared" si="45"/>
        <v>0</v>
      </c>
      <c r="CC24" s="21">
        <v>0</v>
      </c>
      <c r="CD24" s="21">
        <f t="shared" si="46"/>
        <v>0</v>
      </c>
      <c r="CE24" s="21">
        <v>0</v>
      </c>
      <c r="CF24" s="21">
        <f t="shared" si="47"/>
        <v>0</v>
      </c>
      <c r="CG24" s="21">
        <v>0</v>
      </c>
      <c r="CH24" s="21">
        <f t="shared" si="48"/>
        <v>0</v>
      </c>
      <c r="CI24" s="21">
        <v>0</v>
      </c>
      <c r="CJ24" s="21">
        <f t="shared" si="49"/>
        <v>0</v>
      </c>
      <c r="CK24" s="21">
        <f t="shared" si="50"/>
        <v>0</v>
      </c>
      <c r="CL24" s="21"/>
      <c r="CM24" s="23">
        <f t="shared" si="314"/>
        <v>0</v>
      </c>
      <c r="CN24" s="22"/>
      <c r="CO24" s="22"/>
      <c r="CP24" s="22"/>
      <c r="CQ24" s="23">
        <v>0</v>
      </c>
      <c r="CR24" s="21">
        <f t="shared" si="274"/>
        <v>0</v>
      </c>
      <c r="CS24" s="21">
        <f t="shared" si="52"/>
        <v>0</v>
      </c>
      <c r="CT24" s="21">
        <v>0</v>
      </c>
      <c r="CU24" s="21">
        <f t="shared" si="53"/>
        <v>0</v>
      </c>
      <c r="CV24" s="21">
        <v>0</v>
      </c>
      <c r="CW24" s="21">
        <f t="shared" si="54"/>
        <v>0</v>
      </c>
      <c r="CX24" s="21">
        <v>0</v>
      </c>
      <c r="CY24" s="21">
        <f t="shared" si="55"/>
        <v>0</v>
      </c>
      <c r="CZ24" s="21">
        <v>0</v>
      </c>
      <c r="DA24" s="21">
        <f t="shared" si="56"/>
        <v>0</v>
      </c>
      <c r="DB24" s="21">
        <v>0</v>
      </c>
      <c r="DC24" s="21">
        <f t="shared" si="57"/>
        <v>0</v>
      </c>
      <c r="DD24" s="21">
        <f t="shared" si="30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59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0"/>
        <v>0</v>
      </c>
      <c r="DS24" s="21">
        <v>0</v>
      </c>
      <c r="DT24" s="21">
        <f t="shared" si="61"/>
        <v>0</v>
      </c>
      <c r="DU24" s="21">
        <v>0</v>
      </c>
      <c r="DV24" s="21">
        <f t="shared" si="62"/>
        <v>0</v>
      </c>
      <c r="DW24" s="21">
        <v>0</v>
      </c>
      <c r="DX24" s="21">
        <f t="shared" si="63"/>
        <v>0</v>
      </c>
      <c r="DY24" s="21">
        <v>0</v>
      </c>
      <c r="DZ24" s="21">
        <f t="shared" si="64"/>
        <v>0</v>
      </c>
      <c r="EA24" s="21">
        <f t="shared" si="65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75"/>
        <v>0</v>
      </c>
      <c r="EI24" s="21">
        <f t="shared" si="67"/>
        <v>0</v>
      </c>
      <c r="EJ24" s="21">
        <v>0</v>
      </c>
      <c r="EK24" s="21">
        <f t="shared" si="68"/>
        <v>0</v>
      </c>
      <c r="EL24" s="21">
        <v>0</v>
      </c>
      <c r="EM24" s="21">
        <f t="shared" si="69"/>
        <v>0</v>
      </c>
      <c r="EN24" s="21">
        <v>0</v>
      </c>
      <c r="EO24" s="21">
        <f t="shared" si="70"/>
        <v>0</v>
      </c>
      <c r="EP24" s="21">
        <v>0</v>
      </c>
      <c r="EQ24" s="21">
        <f t="shared" si="71"/>
        <v>0</v>
      </c>
      <c r="ER24" s="21">
        <v>0</v>
      </c>
      <c r="ES24" s="21">
        <f t="shared" si="72"/>
        <v>0</v>
      </c>
      <c r="ET24" s="21">
        <f t="shared" si="30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4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5"/>
        <v>0</v>
      </c>
      <c r="FG24" s="21">
        <v>0</v>
      </c>
      <c r="FH24" s="21">
        <f t="shared" si="76"/>
        <v>0</v>
      </c>
      <c r="FI24" s="21">
        <v>0</v>
      </c>
      <c r="FJ24" s="21">
        <f t="shared" si="77"/>
        <v>0</v>
      </c>
      <c r="FK24" s="21">
        <v>0</v>
      </c>
      <c r="FL24" s="21">
        <f t="shared" si="78"/>
        <v>0</v>
      </c>
      <c r="FM24" s="21">
        <v>0</v>
      </c>
      <c r="FN24" s="21">
        <f t="shared" si="79"/>
        <v>0</v>
      </c>
      <c r="FO24" s="21">
        <v>0</v>
      </c>
      <c r="FP24" s="21">
        <f t="shared" si="80"/>
        <v>0</v>
      </c>
      <c r="FQ24" s="21">
        <f t="shared" si="81"/>
        <v>0</v>
      </c>
      <c r="FR24" s="21"/>
      <c r="FS24" s="23">
        <f t="shared" si="315"/>
        <v>0</v>
      </c>
      <c r="FT24" s="22"/>
      <c r="FU24" s="22"/>
      <c r="FV24" s="22"/>
      <c r="FW24" s="23">
        <v>0</v>
      </c>
      <c r="FX24" s="21">
        <f t="shared" si="276"/>
        <v>0</v>
      </c>
      <c r="FY24" s="21">
        <f t="shared" si="83"/>
        <v>0</v>
      </c>
      <c r="FZ24" s="21">
        <v>0</v>
      </c>
      <c r="GA24" s="21">
        <f t="shared" si="84"/>
        <v>0</v>
      </c>
      <c r="GB24" s="21">
        <v>0</v>
      </c>
      <c r="GC24" s="21">
        <f t="shared" si="85"/>
        <v>0</v>
      </c>
      <c r="GD24" s="21">
        <v>0</v>
      </c>
      <c r="GE24" s="21">
        <f t="shared" si="86"/>
        <v>0</v>
      </c>
      <c r="GF24" s="21">
        <v>0</v>
      </c>
      <c r="GG24" s="21">
        <f t="shared" si="87"/>
        <v>0</v>
      </c>
      <c r="GH24" s="21">
        <v>0</v>
      </c>
      <c r="GI24" s="21">
        <f t="shared" si="88"/>
        <v>0</v>
      </c>
      <c r="GJ24" s="21">
        <f t="shared" si="30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0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1"/>
        <v>0</v>
      </c>
      <c r="GW24" s="21">
        <v>0</v>
      </c>
      <c r="GX24" s="21">
        <f t="shared" si="92"/>
        <v>0</v>
      </c>
      <c r="GY24" s="21">
        <v>0</v>
      </c>
      <c r="GZ24" s="21">
        <f t="shared" si="93"/>
        <v>0</v>
      </c>
      <c r="HA24" s="21">
        <v>0</v>
      </c>
      <c r="HB24" s="21">
        <f t="shared" si="94"/>
        <v>0</v>
      </c>
      <c r="HC24" s="21">
        <v>0</v>
      </c>
      <c r="HD24" s="21">
        <f t="shared" si="95"/>
        <v>0</v>
      </c>
      <c r="HE24" s="21">
        <v>0</v>
      </c>
      <c r="HF24" s="21">
        <f t="shared" si="96"/>
        <v>0</v>
      </c>
      <c r="HG24" s="21">
        <f t="shared" si="97"/>
        <v>0</v>
      </c>
      <c r="HH24" s="21"/>
      <c r="HI24" s="23">
        <f t="shared" si="316"/>
        <v>0</v>
      </c>
      <c r="HJ24" s="22"/>
      <c r="HK24" s="22"/>
      <c r="HL24" s="22"/>
      <c r="HM24" s="23">
        <v>0</v>
      </c>
      <c r="HN24" s="21">
        <f t="shared" si="277"/>
        <v>0</v>
      </c>
      <c r="HO24" s="21">
        <f t="shared" si="99"/>
        <v>0</v>
      </c>
      <c r="HP24" s="21">
        <v>0</v>
      </c>
      <c r="HQ24" s="21">
        <f t="shared" si="100"/>
        <v>0</v>
      </c>
      <c r="HR24" s="21">
        <v>0</v>
      </c>
      <c r="HS24" s="21">
        <f t="shared" si="101"/>
        <v>0</v>
      </c>
      <c r="HT24" s="21">
        <v>0</v>
      </c>
      <c r="HU24" s="21">
        <f t="shared" si="102"/>
        <v>0</v>
      </c>
      <c r="HV24" s="21">
        <v>0</v>
      </c>
      <c r="HW24" s="21">
        <f t="shared" si="103"/>
        <v>0</v>
      </c>
      <c r="HX24" s="21">
        <v>0</v>
      </c>
      <c r="HY24" s="21">
        <f t="shared" si="104"/>
        <v>0</v>
      </c>
      <c r="HZ24" s="21">
        <f t="shared" si="30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6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7"/>
        <v>0</v>
      </c>
      <c r="IM24" s="21">
        <v>0</v>
      </c>
      <c r="IN24" s="21">
        <f t="shared" si="108"/>
        <v>0</v>
      </c>
      <c r="IO24" s="21">
        <v>0</v>
      </c>
      <c r="IP24" s="21">
        <f t="shared" si="109"/>
        <v>0</v>
      </c>
      <c r="IQ24" s="21">
        <v>0</v>
      </c>
      <c r="IR24" s="21">
        <f t="shared" si="110"/>
        <v>0</v>
      </c>
      <c r="IS24" s="21">
        <v>0</v>
      </c>
      <c r="IT24" s="21">
        <f t="shared" si="111"/>
        <v>0</v>
      </c>
      <c r="IU24" s="21">
        <v>0</v>
      </c>
      <c r="IV24" s="21">
        <f t="shared" si="112"/>
        <v>0</v>
      </c>
      <c r="IW24" s="21">
        <f t="shared" si="113"/>
        <v>0</v>
      </c>
      <c r="IX24" s="21"/>
      <c r="IY24" s="23">
        <f t="shared" si="317"/>
        <v>0</v>
      </c>
      <c r="IZ24" s="22"/>
      <c r="JA24" s="22"/>
      <c r="JB24" s="22"/>
      <c r="JC24" s="23">
        <v>0</v>
      </c>
      <c r="JD24" s="21">
        <f t="shared" si="278"/>
        <v>0</v>
      </c>
      <c r="JE24" s="21">
        <f t="shared" si="115"/>
        <v>0</v>
      </c>
      <c r="JF24" s="21">
        <v>0</v>
      </c>
      <c r="JG24" s="21">
        <f t="shared" si="116"/>
        <v>0</v>
      </c>
      <c r="JH24" s="21">
        <v>0</v>
      </c>
      <c r="JI24" s="21">
        <f t="shared" si="117"/>
        <v>0</v>
      </c>
      <c r="JJ24" s="21">
        <v>0</v>
      </c>
      <c r="JK24" s="21">
        <f t="shared" si="118"/>
        <v>0</v>
      </c>
      <c r="JL24" s="21">
        <v>0</v>
      </c>
      <c r="JM24" s="21">
        <f t="shared" si="119"/>
        <v>0</v>
      </c>
      <c r="JN24" s="21">
        <v>0</v>
      </c>
      <c r="JO24" s="21">
        <f t="shared" si="120"/>
        <v>0</v>
      </c>
      <c r="JP24" s="21">
        <f t="shared" si="30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2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3"/>
        <v>0</v>
      </c>
      <c r="KC24" s="21">
        <v>0</v>
      </c>
      <c r="KD24" s="21">
        <f t="shared" si="124"/>
        <v>0</v>
      </c>
      <c r="KE24" s="21">
        <v>0</v>
      </c>
      <c r="KF24" s="21">
        <f t="shared" si="125"/>
        <v>0</v>
      </c>
      <c r="KG24" s="21">
        <v>0</v>
      </c>
      <c r="KH24" s="21">
        <f t="shared" si="126"/>
        <v>0</v>
      </c>
      <c r="KI24" s="21">
        <v>0</v>
      </c>
      <c r="KJ24" s="21">
        <f t="shared" si="127"/>
        <v>0</v>
      </c>
      <c r="KK24" s="21">
        <v>0</v>
      </c>
      <c r="KL24" s="21">
        <f t="shared" si="128"/>
        <v>0</v>
      </c>
      <c r="KM24" s="21">
        <f t="shared" si="129"/>
        <v>0</v>
      </c>
      <c r="KN24" s="21"/>
      <c r="KO24" s="23">
        <f t="shared" si="318"/>
        <v>0</v>
      </c>
      <c r="KP24" s="22"/>
      <c r="KQ24" s="22"/>
      <c r="KR24" s="22"/>
      <c r="KS24" s="23">
        <v>0</v>
      </c>
      <c r="KT24" s="21">
        <f t="shared" si="279"/>
        <v>0</v>
      </c>
      <c r="KU24" s="21">
        <f t="shared" si="131"/>
        <v>0</v>
      </c>
      <c r="KV24" s="21">
        <v>0</v>
      </c>
      <c r="KW24" s="21">
        <f t="shared" si="132"/>
        <v>0</v>
      </c>
      <c r="KX24" s="21">
        <v>0</v>
      </c>
      <c r="KY24" s="21">
        <f t="shared" si="133"/>
        <v>0</v>
      </c>
      <c r="KZ24" s="21">
        <v>0</v>
      </c>
      <c r="LA24" s="21">
        <f t="shared" si="134"/>
        <v>0</v>
      </c>
      <c r="LB24" s="21">
        <v>0</v>
      </c>
      <c r="LC24" s="21">
        <f t="shared" si="135"/>
        <v>0</v>
      </c>
      <c r="LD24" s="21">
        <v>0</v>
      </c>
      <c r="LE24" s="21">
        <f t="shared" si="136"/>
        <v>0</v>
      </c>
      <c r="LF24" s="21">
        <f t="shared" si="30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8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39"/>
        <v>0</v>
      </c>
      <c r="LS24" s="21">
        <v>0</v>
      </c>
      <c r="LT24" s="21">
        <f t="shared" si="140"/>
        <v>0</v>
      </c>
      <c r="LU24" s="21">
        <v>0</v>
      </c>
      <c r="LV24" s="21">
        <f t="shared" si="141"/>
        <v>0</v>
      </c>
      <c r="LW24" s="21">
        <v>0</v>
      </c>
      <c r="LX24" s="21">
        <f t="shared" si="142"/>
        <v>0</v>
      </c>
      <c r="LY24" s="21">
        <v>0</v>
      </c>
      <c r="LZ24" s="21">
        <f t="shared" si="143"/>
        <v>0</v>
      </c>
      <c r="MA24" s="21">
        <v>0</v>
      </c>
      <c r="MB24" s="21">
        <f t="shared" si="144"/>
        <v>0</v>
      </c>
      <c r="MC24" s="21">
        <f t="shared" si="145"/>
        <v>0</v>
      </c>
      <c r="MD24" s="21"/>
      <c r="ME24" s="23">
        <f t="shared" si="319"/>
        <v>0</v>
      </c>
      <c r="MF24" s="22"/>
      <c r="MG24" s="22"/>
      <c r="MH24" s="22"/>
      <c r="MI24" s="23">
        <v>0</v>
      </c>
      <c r="MJ24" s="21">
        <f t="shared" si="280"/>
        <v>0</v>
      </c>
      <c r="MK24" s="21">
        <f t="shared" si="147"/>
        <v>0</v>
      </c>
      <c r="ML24" s="21">
        <v>0</v>
      </c>
      <c r="MM24" s="21">
        <f t="shared" si="148"/>
        <v>0</v>
      </c>
      <c r="MN24" s="21">
        <v>0</v>
      </c>
      <c r="MO24" s="21">
        <f t="shared" si="149"/>
        <v>0</v>
      </c>
      <c r="MP24" s="21">
        <v>0</v>
      </c>
      <c r="MQ24" s="21">
        <f t="shared" si="150"/>
        <v>0</v>
      </c>
      <c r="MR24" s="21">
        <v>0</v>
      </c>
      <c r="MS24" s="21">
        <f t="shared" si="151"/>
        <v>0</v>
      </c>
      <c r="MT24" s="21">
        <v>0</v>
      </c>
      <c r="MU24" s="21">
        <f t="shared" si="152"/>
        <v>0</v>
      </c>
      <c r="MV24" s="21">
        <f t="shared" si="30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4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5"/>
        <v>0</v>
      </c>
      <c r="NI24" s="21">
        <v>0</v>
      </c>
      <c r="NJ24" s="21">
        <f t="shared" si="156"/>
        <v>0</v>
      </c>
      <c r="NK24" s="21">
        <v>0</v>
      </c>
      <c r="NL24" s="21">
        <f t="shared" si="157"/>
        <v>0</v>
      </c>
      <c r="NM24" s="21">
        <v>0</v>
      </c>
      <c r="NN24" s="21">
        <f t="shared" si="158"/>
        <v>0</v>
      </c>
      <c r="NO24" s="21">
        <v>0</v>
      </c>
      <c r="NP24" s="21">
        <f t="shared" si="159"/>
        <v>0</v>
      </c>
      <c r="NQ24" s="21">
        <v>0</v>
      </c>
      <c r="NR24" s="21">
        <f t="shared" si="160"/>
        <v>0</v>
      </c>
      <c r="NS24" s="21">
        <f t="shared" si="161"/>
        <v>0</v>
      </c>
      <c r="NT24" s="21"/>
      <c r="NU24" s="23">
        <f t="shared" si="320"/>
        <v>0</v>
      </c>
      <c r="NV24" s="22"/>
      <c r="NW24" s="22"/>
      <c r="NX24" s="22"/>
      <c r="NY24" s="23">
        <v>0</v>
      </c>
      <c r="NZ24" s="21">
        <f t="shared" si="281"/>
        <v>0</v>
      </c>
      <c r="OA24" s="21">
        <f t="shared" si="163"/>
        <v>0</v>
      </c>
      <c r="OB24" s="21">
        <v>0</v>
      </c>
      <c r="OC24" s="21">
        <f t="shared" si="164"/>
        <v>0</v>
      </c>
      <c r="OD24" s="21">
        <v>0</v>
      </c>
      <c r="OE24" s="21">
        <f t="shared" si="165"/>
        <v>0</v>
      </c>
      <c r="OF24" s="21">
        <v>0</v>
      </c>
      <c r="OG24" s="21">
        <f t="shared" si="166"/>
        <v>0</v>
      </c>
      <c r="OH24" s="21">
        <v>0</v>
      </c>
      <c r="OI24" s="21">
        <f t="shared" si="167"/>
        <v>0</v>
      </c>
      <c r="OJ24" s="21">
        <v>0</v>
      </c>
      <c r="OK24" s="21">
        <f t="shared" si="168"/>
        <v>0</v>
      </c>
      <c r="OL24" s="21">
        <f t="shared" si="30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0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1"/>
        <v>0</v>
      </c>
      <c r="OY24" s="21">
        <v>0</v>
      </c>
      <c r="OZ24" s="21">
        <f t="shared" si="172"/>
        <v>0</v>
      </c>
      <c r="PA24" s="21">
        <v>0</v>
      </c>
      <c r="PB24" s="21">
        <f t="shared" si="173"/>
        <v>0</v>
      </c>
      <c r="PC24" s="21">
        <v>0</v>
      </c>
      <c r="PD24" s="21">
        <f t="shared" si="174"/>
        <v>0</v>
      </c>
      <c r="PE24" s="21">
        <v>0</v>
      </c>
      <c r="PF24" s="21">
        <f t="shared" si="175"/>
        <v>0</v>
      </c>
      <c r="PG24" s="21">
        <v>0</v>
      </c>
      <c r="PH24" s="21">
        <f t="shared" si="176"/>
        <v>0</v>
      </c>
      <c r="PI24" s="21">
        <f t="shared" si="177"/>
        <v>0</v>
      </c>
      <c r="PJ24" s="21"/>
      <c r="PK24" s="23">
        <f t="shared" si="321"/>
        <v>0</v>
      </c>
      <c r="PL24" s="22"/>
      <c r="PM24" s="22"/>
      <c r="PN24" s="22"/>
      <c r="PO24" s="23">
        <v>0</v>
      </c>
      <c r="PP24" s="21">
        <f t="shared" si="282"/>
        <v>0</v>
      </c>
      <c r="PQ24" s="21">
        <f t="shared" si="179"/>
        <v>0</v>
      </c>
      <c r="PR24" s="21">
        <v>0</v>
      </c>
      <c r="PS24" s="21">
        <f t="shared" si="180"/>
        <v>0</v>
      </c>
      <c r="PT24" s="21">
        <v>0</v>
      </c>
      <c r="PU24" s="21">
        <f t="shared" si="181"/>
        <v>0</v>
      </c>
      <c r="PV24" s="21">
        <v>0</v>
      </c>
      <c r="PW24" s="21">
        <f t="shared" si="182"/>
        <v>0</v>
      </c>
      <c r="PX24" s="21">
        <v>0</v>
      </c>
      <c r="PY24" s="21">
        <f t="shared" si="183"/>
        <v>0</v>
      </c>
      <c r="PZ24" s="21">
        <v>0</v>
      </c>
      <c r="QA24" s="21">
        <f t="shared" si="184"/>
        <v>0</v>
      </c>
      <c r="QB24" s="21">
        <f t="shared" si="30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6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7"/>
        <v>0</v>
      </c>
      <c r="QO24" s="21">
        <v>0</v>
      </c>
      <c r="QP24" s="21">
        <f t="shared" si="188"/>
        <v>0</v>
      </c>
      <c r="QQ24" s="21">
        <v>0</v>
      </c>
      <c r="QR24" s="21">
        <f t="shared" si="189"/>
        <v>0</v>
      </c>
      <c r="QS24" s="21">
        <v>0</v>
      </c>
      <c r="QT24" s="21">
        <f t="shared" si="190"/>
        <v>0</v>
      </c>
      <c r="QU24" s="21">
        <v>0</v>
      </c>
      <c r="QV24" s="21">
        <f t="shared" si="191"/>
        <v>0</v>
      </c>
      <c r="QW24" s="21">
        <v>0</v>
      </c>
      <c r="QX24" s="21">
        <f t="shared" si="192"/>
        <v>0</v>
      </c>
      <c r="QY24" s="21">
        <f t="shared" si="193"/>
        <v>0</v>
      </c>
      <c r="QZ24" s="21"/>
      <c r="RA24" s="23">
        <f t="shared" si="322"/>
        <v>0</v>
      </c>
      <c r="RB24" s="22"/>
      <c r="RC24" s="22"/>
      <c r="RD24" s="22"/>
      <c r="RE24" s="23">
        <v>0</v>
      </c>
      <c r="RF24" s="21">
        <f t="shared" si="283"/>
        <v>0</v>
      </c>
      <c r="RG24" s="21">
        <f t="shared" si="195"/>
        <v>0</v>
      </c>
      <c r="RH24" s="21">
        <v>0</v>
      </c>
      <c r="RI24" s="21">
        <f t="shared" si="196"/>
        <v>0</v>
      </c>
      <c r="RJ24" s="21">
        <v>0</v>
      </c>
      <c r="RK24" s="21">
        <f t="shared" si="197"/>
        <v>0</v>
      </c>
      <c r="RL24" s="21">
        <v>0</v>
      </c>
      <c r="RM24" s="21">
        <f t="shared" si="198"/>
        <v>0</v>
      </c>
      <c r="RN24" s="21">
        <v>0</v>
      </c>
      <c r="RO24" s="21">
        <f t="shared" si="199"/>
        <v>0</v>
      </c>
      <c r="RP24" s="21">
        <v>0</v>
      </c>
      <c r="RQ24" s="21">
        <f t="shared" si="200"/>
        <v>0</v>
      </c>
      <c r="RR24" s="21">
        <f t="shared" si="31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2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3"/>
        <v>0</v>
      </c>
      <c r="SE24" s="21">
        <v>0</v>
      </c>
      <c r="SF24" s="21">
        <f t="shared" si="204"/>
        <v>0</v>
      </c>
      <c r="SG24" s="21">
        <v>0</v>
      </c>
      <c r="SH24" s="21">
        <f t="shared" si="205"/>
        <v>0</v>
      </c>
      <c r="SI24" s="21">
        <v>0</v>
      </c>
      <c r="SJ24" s="21">
        <f t="shared" si="206"/>
        <v>0</v>
      </c>
      <c r="SK24" s="21">
        <v>0</v>
      </c>
      <c r="SL24" s="21">
        <f t="shared" si="207"/>
        <v>0</v>
      </c>
      <c r="SM24" s="21">
        <v>0</v>
      </c>
      <c r="SN24" s="21">
        <f t="shared" si="208"/>
        <v>0</v>
      </c>
      <c r="SO24" s="21">
        <f t="shared" si="209"/>
        <v>0</v>
      </c>
      <c r="SP24" s="21"/>
      <c r="SQ24" s="23">
        <f t="shared" si="323"/>
        <v>0</v>
      </c>
      <c r="SR24" s="22"/>
      <c r="SS24" s="22"/>
      <c r="ST24" s="22"/>
      <c r="SU24" s="23">
        <v>0</v>
      </c>
      <c r="SV24" s="21">
        <f t="shared" si="284"/>
        <v>0</v>
      </c>
      <c r="SW24" s="21">
        <f t="shared" si="211"/>
        <v>0</v>
      </c>
      <c r="SX24" s="21">
        <v>0</v>
      </c>
      <c r="SY24" s="21">
        <f t="shared" si="212"/>
        <v>0</v>
      </c>
      <c r="SZ24" s="21">
        <v>0</v>
      </c>
      <c r="TA24" s="21">
        <f t="shared" si="213"/>
        <v>0</v>
      </c>
      <c r="TB24" s="21">
        <v>0</v>
      </c>
      <c r="TC24" s="21">
        <f t="shared" si="214"/>
        <v>0</v>
      </c>
      <c r="TD24" s="21">
        <v>0</v>
      </c>
      <c r="TE24" s="21">
        <f t="shared" si="215"/>
        <v>0</v>
      </c>
      <c r="TF24" s="21">
        <v>0</v>
      </c>
      <c r="TG24" s="21">
        <f t="shared" si="216"/>
        <v>0</v>
      </c>
      <c r="TH24" s="21">
        <f t="shared" si="31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18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19"/>
        <v>0</v>
      </c>
      <c r="TU24" s="21">
        <v>0</v>
      </c>
      <c r="TV24" s="21">
        <f t="shared" si="220"/>
        <v>0</v>
      </c>
      <c r="TW24" s="21">
        <v>0</v>
      </c>
      <c r="TX24" s="21">
        <f t="shared" si="221"/>
        <v>0</v>
      </c>
      <c r="TY24" s="21">
        <v>0</v>
      </c>
      <c r="TZ24" s="21">
        <f t="shared" si="222"/>
        <v>0</v>
      </c>
      <c r="UA24" s="21">
        <v>0</v>
      </c>
      <c r="UB24" s="21">
        <f t="shared" si="223"/>
        <v>0</v>
      </c>
      <c r="UC24" s="21">
        <v>0</v>
      </c>
      <c r="UD24" s="21">
        <f t="shared" si="224"/>
        <v>0</v>
      </c>
      <c r="UE24" s="21">
        <f t="shared" si="225"/>
        <v>0</v>
      </c>
      <c r="UF24" s="21"/>
      <c r="UG24" s="23">
        <f t="shared" si="324"/>
        <v>0</v>
      </c>
      <c r="UH24" s="22"/>
      <c r="UI24" s="22"/>
      <c r="UJ24" s="22"/>
      <c r="UK24" s="23">
        <v>0</v>
      </c>
      <c r="UL24" s="21">
        <f t="shared" si="285"/>
        <v>0</v>
      </c>
      <c r="UM24" s="21">
        <f t="shared" si="227"/>
        <v>0</v>
      </c>
      <c r="UN24" s="21">
        <v>0</v>
      </c>
      <c r="UO24" s="21">
        <f t="shared" si="228"/>
        <v>0</v>
      </c>
      <c r="UP24" s="21">
        <v>0</v>
      </c>
      <c r="UQ24" s="21">
        <f t="shared" si="229"/>
        <v>0</v>
      </c>
      <c r="UR24" s="21">
        <v>0</v>
      </c>
      <c r="US24" s="21">
        <f t="shared" si="230"/>
        <v>0</v>
      </c>
      <c r="UT24" s="21">
        <v>0</v>
      </c>
      <c r="UU24" s="21">
        <f t="shared" si="231"/>
        <v>0</v>
      </c>
      <c r="UV24" s="21">
        <v>0</v>
      </c>
      <c r="UW24" s="21">
        <f t="shared" si="232"/>
        <v>0</v>
      </c>
      <c r="UX24" s="21">
        <f t="shared" si="31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34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35"/>
        <v>0</v>
      </c>
      <c r="VK24" s="21">
        <v>0</v>
      </c>
      <c r="VL24" s="21">
        <f t="shared" si="236"/>
        <v>0</v>
      </c>
      <c r="VM24" s="21">
        <v>0</v>
      </c>
      <c r="VN24" s="21">
        <f t="shared" si="237"/>
        <v>0</v>
      </c>
      <c r="VO24" s="21">
        <v>0</v>
      </c>
      <c r="VP24" s="21">
        <f t="shared" si="238"/>
        <v>0</v>
      </c>
      <c r="VQ24" s="21">
        <v>0</v>
      </c>
      <c r="VR24" s="21">
        <f t="shared" si="239"/>
        <v>0</v>
      </c>
      <c r="VS24" s="21">
        <v>0</v>
      </c>
      <c r="VT24" s="21">
        <f t="shared" si="240"/>
        <v>0</v>
      </c>
      <c r="VU24" s="21">
        <f t="shared" si="241"/>
        <v>0</v>
      </c>
      <c r="VV24" s="21"/>
      <c r="VW24" s="23">
        <f t="shared" si="325"/>
        <v>0</v>
      </c>
      <c r="VX24" s="22"/>
      <c r="VY24" s="22"/>
      <c r="VZ24" s="22"/>
      <c r="WA24" s="23">
        <v>0</v>
      </c>
      <c r="WB24" s="21">
        <f t="shared" si="286"/>
        <v>0</v>
      </c>
      <c r="WC24" s="21">
        <f t="shared" si="243"/>
        <v>0</v>
      </c>
      <c r="WD24" s="21">
        <v>0</v>
      </c>
      <c r="WE24" s="21">
        <f t="shared" si="244"/>
        <v>0</v>
      </c>
      <c r="WF24" s="21">
        <v>0</v>
      </c>
      <c r="WG24" s="21">
        <f t="shared" si="245"/>
        <v>0</v>
      </c>
      <c r="WH24" s="21">
        <v>0</v>
      </c>
      <c r="WI24" s="21">
        <f t="shared" si="246"/>
        <v>0</v>
      </c>
      <c r="WJ24" s="21">
        <v>0</v>
      </c>
      <c r="WK24" s="21">
        <f t="shared" si="247"/>
        <v>0</v>
      </c>
      <c r="WL24" s="21">
        <v>0</v>
      </c>
      <c r="WM24" s="21">
        <f t="shared" si="248"/>
        <v>0</v>
      </c>
      <c r="WN24" s="21">
        <f t="shared" si="31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0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1"/>
        <v>0</v>
      </c>
      <c r="XA24" s="21">
        <v>0</v>
      </c>
      <c r="XB24" s="21">
        <f t="shared" si="252"/>
        <v>0</v>
      </c>
      <c r="XC24" s="21">
        <v>0</v>
      </c>
      <c r="XD24" s="21">
        <f t="shared" si="253"/>
        <v>0</v>
      </c>
      <c r="XE24" s="21">
        <v>0</v>
      </c>
      <c r="XF24" s="21">
        <f t="shared" si="254"/>
        <v>0</v>
      </c>
      <c r="XG24" s="21">
        <v>0</v>
      </c>
      <c r="XH24" s="21">
        <f t="shared" si="255"/>
        <v>0</v>
      </c>
      <c r="XI24" s="21">
        <v>0</v>
      </c>
      <c r="XJ24" s="21">
        <f t="shared" si="256"/>
        <v>0</v>
      </c>
      <c r="XK24" s="21">
        <f t="shared" si="257"/>
        <v>0</v>
      </c>
      <c r="XL24" s="21"/>
      <c r="XM24" s="23">
        <f t="shared" si="326"/>
        <v>0</v>
      </c>
      <c r="XN24" s="24">
        <f t="shared" si="17"/>
        <v>0</v>
      </c>
      <c r="XO24" s="24">
        <f t="shared" si="18"/>
        <v>0</v>
      </c>
      <c r="XP24" s="24">
        <f t="shared" si="258"/>
        <v>0</v>
      </c>
    </row>
    <row r="25" spans="1:640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19"/>
        <v>0</v>
      </c>
      <c r="M25" s="21">
        <f t="shared" si="20"/>
        <v>0</v>
      </c>
      <c r="N25" s="21">
        <v>0</v>
      </c>
      <c r="O25" s="21">
        <f t="shared" si="21"/>
        <v>0</v>
      </c>
      <c r="P25" s="21">
        <v>0</v>
      </c>
      <c r="Q25" s="21">
        <f t="shared" si="22"/>
        <v>0</v>
      </c>
      <c r="R25" s="21">
        <v>0</v>
      </c>
      <c r="S25" s="21">
        <f t="shared" si="23"/>
        <v>0</v>
      </c>
      <c r="T25" s="21">
        <v>0</v>
      </c>
      <c r="U25" s="21">
        <f t="shared" si="24"/>
        <v>0</v>
      </c>
      <c r="V25" s="21">
        <v>0</v>
      </c>
      <c r="W25" s="21">
        <f t="shared" si="25"/>
        <v>0</v>
      </c>
      <c r="X25" s="21">
        <f t="shared" si="26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7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8"/>
        <v>0</v>
      </c>
      <c r="AK25" s="21">
        <v>0</v>
      </c>
      <c r="AL25" s="21">
        <f t="shared" si="29"/>
        <v>0</v>
      </c>
      <c r="AM25" s="21">
        <v>0</v>
      </c>
      <c r="AN25" s="21">
        <f t="shared" si="30"/>
        <v>0</v>
      </c>
      <c r="AO25" s="21">
        <v>0</v>
      </c>
      <c r="AP25" s="21">
        <f t="shared" si="31"/>
        <v>0</v>
      </c>
      <c r="AQ25" s="21">
        <v>0</v>
      </c>
      <c r="AR25" s="21">
        <f t="shared" si="32"/>
        <v>0</v>
      </c>
      <c r="AS25" s="21">
        <v>0</v>
      </c>
      <c r="AT25" s="21">
        <f t="shared" si="33"/>
        <v>0</v>
      </c>
      <c r="AU25" s="21">
        <f t="shared" si="34"/>
        <v>0</v>
      </c>
      <c r="AV25" s="21"/>
      <c r="AW25" s="23">
        <f t="shared" si="259"/>
        <v>0</v>
      </c>
      <c r="AX25" s="22"/>
      <c r="AY25" s="22"/>
      <c r="AZ25" s="22"/>
      <c r="BA25" s="23">
        <v>0</v>
      </c>
      <c r="BB25" s="21">
        <f t="shared" si="273"/>
        <v>0</v>
      </c>
      <c r="BC25" s="21">
        <f t="shared" si="36"/>
        <v>0</v>
      </c>
      <c r="BD25" s="21">
        <v>0</v>
      </c>
      <c r="BE25" s="21">
        <f t="shared" si="37"/>
        <v>0</v>
      </c>
      <c r="BF25" s="21">
        <v>0</v>
      </c>
      <c r="BG25" s="21">
        <f t="shared" si="38"/>
        <v>0</v>
      </c>
      <c r="BH25" s="21">
        <v>0</v>
      </c>
      <c r="BI25" s="21">
        <f t="shared" si="39"/>
        <v>0</v>
      </c>
      <c r="BJ25" s="21">
        <v>0</v>
      </c>
      <c r="BK25" s="21">
        <f t="shared" si="40"/>
        <v>0</v>
      </c>
      <c r="BL25" s="21">
        <v>0</v>
      </c>
      <c r="BM25" s="21">
        <f t="shared" si="41"/>
        <v>0</v>
      </c>
      <c r="BN25" s="21">
        <f t="shared" si="30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3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4"/>
        <v>0</v>
      </c>
      <c r="CA25" s="21">
        <v>0</v>
      </c>
      <c r="CB25" s="21">
        <f t="shared" si="45"/>
        <v>0</v>
      </c>
      <c r="CC25" s="21">
        <v>0</v>
      </c>
      <c r="CD25" s="21">
        <f t="shared" si="46"/>
        <v>0</v>
      </c>
      <c r="CE25" s="21">
        <v>0</v>
      </c>
      <c r="CF25" s="21">
        <f t="shared" si="47"/>
        <v>0</v>
      </c>
      <c r="CG25" s="21">
        <v>0</v>
      </c>
      <c r="CH25" s="21">
        <f t="shared" si="48"/>
        <v>0</v>
      </c>
      <c r="CI25" s="21">
        <v>0</v>
      </c>
      <c r="CJ25" s="21">
        <f t="shared" si="49"/>
        <v>0</v>
      </c>
      <c r="CK25" s="21">
        <f t="shared" si="50"/>
        <v>0</v>
      </c>
      <c r="CL25" s="21"/>
      <c r="CM25" s="23">
        <f t="shared" si="314"/>
        <v>0</v>
      </c>
      <c r="CN25" s="22"/>
      <c r="CO25" s="22"/>
      <c r="CP25" s="22"/>
      <c r="CQ25" s="23">
        <v>0</v>
      </c>
      <c r="CR25" s="21">
        <f t="shared" si="274"/>
        <v>0</v>
      </c>
      <c r="CS25" s="21">
        <f t="shared" si="52"/>
        <v>0</v>
      </c>
      <c r="CT25" s="21">
        <v>0</v>
      </c>
      <c r="CU25" s="21">
        <f t="shared" si="53"/>
        <v>0</v>
      </c>
      <c r="CV25" s="21">
        <v>0</v>
      </c>
      <c r="CW25" s="21">
        <f t="shared" si="54"/>
        <v>0</v>
      </c>
      <c r="CX25" s="21">
        <v>0</v>
      </c>
      <c r="CY25" s="21">
        <f t="shared" si="55"/>
        <v>0</v>
      </c>
      <c r="CZ25" s="21">
        <v>0</v>
      </c>
      <c r="DA25" s="21">
        <f t="shared" si="56"/>
        <v>0</v>
      </c>
      <c r="DB25" s="21">
        <v>0</v>
      </c>
      <c r="DC25" s="21">
        <f t="shared" si="57"/>
        <v>0</v>
      </c>
      <c r="DD25" s="21">
        <f t="shared" si="30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59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0"/>
        <v>0</v>
      </c>
      <c r="DS25" s="21">
        <v>0</v>
      </c>
      <c r="DT25" s="21">
        <f t="shared" si="61"/>
        <v>0</v>
      </c>
      <c r="DU25" s="21">
        <v>0</v>
      </c>
      <c r="DV25" s="21">
        <f t="shared" si="62"/>
        <v>0</v>
      </c>
      <c r="DW25" s="21">
        <v>0</v>
      </c>
      <c r="DX25" s="21">
        <f t="shared" si="63"/>
        <v>0</v>
      </c>
      <c r="DY25" s="21">
        <v>0</v>
      </c>
      <c r="DZ25" s="21">
        <f t="shared" si="64"/>
        <v>0</v>
      </c>
      <c r="EA25" s="21">
        <f t="shared" si="65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75"/>
        <v>0</v>
      </c>
      <c r="EI25" s="21">
        <f t="shared" si="67"/>
        <v>0</v>
      </c>
      <c r="EJ25" s="21">
        <v>0</v>
      </c>
      <c r="EK25" s="21">
        <f t="shared" si="68"/>
        <v>0</v>
      </c>
      <c r="EL25" s="21">
        <v>0</v>
      </c>
      <c r="EM25" s="21">
        <f t="shared" si="69"/>
        <v>0</v>
      </c>
      <c r="EN25" s="21">
        <v>0</v>
      </c>
      <c r="EO25" s="21">
        <f t="shared" si="70"/>
        <v>0</v>
      </c>
      <c r="EP25" s="21">
        <v>0</v>
      </c>
      <c r="EQ25" s="21">
        <f t="shared" si="71"/>
        <v>0</v>
      </c>
      <c r="ER25" s="21">
        <v>0</v>
      </c>
      <c r="ES25" s="21">
        <f t="shared" si="72"/>
        <v>0</v>
      </c>
      <c r="ET25" s="21">
        <f t="shared" si="30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4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5"/>
        <v>0</v>
      </c>
      <c r="FG25" s="21">
        <v>0</v>
      </c>
      <c r="FH25" s="21">
        <f t="shared" si="76"/>
        <v>0</v>
      </c>
      <c r="FI25" s="21">
        <v>0</v>
      </c>
      <c r="FJ25" s="21">
        <f t="shared" si="77"/>
        <v>0</v>
      </c>
      <c r="FK25" s="21">
        <v>0</v>
      </c>
      <c r="FL25" s="21">
        <f t="shared" si="78"/>
        <v>0</v>
      </c>
      <c r="FM25" s="21">
        <v>0</v>
      </c>
      <c r="FN25" s="21">
        <f t="shared" si="79"/>
        <v>0</v>
      </c>
      <c r="FO25" s="21">
        <v>0</v>
      </c>
      <c r="FP25" s="21">
        <f t="shared" si="80"/>
        <v>0</v>
      </c>
      <c r="FQ25" s="21">
        <f t="shared" si="81"/>
        <v>0</v>
      </c>
      <c r="FR25" s="21"/>
      <c r="FS25" s="23">
        <f t="shared" si="315"/>
        <v>0</v>
      </c>
      <c r="FT25" s="22"/>
      <c r="FU25" s="22"/>
      <c r="FV25" s="22"/>
      <c r="FW25" s="23">
        <v>0</v>
      </c>
      <c r="FX25" s="21">
        <f t="shared" si="276"/>
        <v>0</v>
      </c>
      <c r="FY25" s="21">
        <f t="shared" si="83"/>
        <v>0</v>
      </c>
      <c r="FZ25" s="21">
        <v>0</v>
      </c>
      <c r="GA25" s="21">
        <f t="shared" si="84"/>
        <v>0</v>
      </c>
      <c r="GB25" s="21">
        <v>0</v>
      </c>
      <c r="GC25" s="21">
        <f t="shared" si="85"/>
        <v>0</v>
      </c>
      <c r="GD25" s="21">
        <v>0</v>
      </c>
      <c r="GE25" s="21">
        <f t="shared" si="86"/>
        <v>0</v>
      </c>
      <c r="GF25" s="21">
        <v>0</v>
      </c>
      <c r="GG25" s="21">
        <f t="shared" si="87"/>
        <v>0</v>
      </c>
      <c r="GH25" s="21">
        <v>0</v>
      </c>
      <c r="GI25" s="21">
        <f t="shared" si="88"/>
        <v>0</v>
      </c>
      <c r="GJ25" s="21">
        <f t="shared" si="30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0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1"/>
        <v>0</v>
      </c>
      <c r="GW25" s="21">
        <v>0</v>
      </c>
      <c r="GX25" s="21">
        <f t="shared" si="92"/>
        <v>0</v>
      </c>
      <c r="GY25" s="21">
        <v>0</v>
      </c>
      <c r="GZ25" s="21">
        <f t="shared" si="93"/>
        <v>0</v>
      </c>
      <c r="HA25" s="21">
        <v>0</v>
      </c>
      <c r="HB25" s="21">
        <f t="shared" si="94"/>
        <v>0</v>
      </c>
      <c r="HC25" s="21">
        <v>0</v>
      </c>
      <c r="HD25" s="21">
        <f t="shared" si="95"/>
        <v>0</v>
      </c>
      <c r="HE25" s="21">
        <v>0</v>
      </c>
      <c r="HF25" s="21">
        <f t="shared" si="96"/>
        <v>0</v>
      </c>
      <c r="HG25" s="21">
        <f t="shared" si="97"/>
        <v>0</v>
      </c>
      <c r="HH25" s="21"/>
      <c r="HI25" s="23">
        <f t="shared" si="316"/>
        <v>0</v>
      </c>
      <c r="HJ25" s="22"/>
      <c r="HK25" s="22"/>
      <c r="HL25" s="22"/>
      <c r="HM25" s="23">
        <v>0</v>
      </c>
      <c r="HN25" s="21">
        <f t="shared" si="277"/>
        <v>0</v>
      </c>
      <c r="HO25" s="21">
        <f t="shared" si="99"/>
        <v>0</v>
      </c>
      <c r="HP25" s="21">
        <v>0</v>
      </c>
      <c r="HQ25" s="21">
        <f t="shared" si="100"/>
        <v>0</v>
      </c>
      <c r="HR25" s="21">
        <v>0</v>
      </c>
      <c r="HS25" s="21">
        <f t="shared" si="101"/>
        <v>0</v>
      </c>
      <c r="HT25" s="21">
        <v>0</v>
      </c>
      <c r="HU25" s="21">
        <f t="shared" si="102"/>
        <v>0</v>
      </c>
      <c r="HV25" s="21">
        <v>0</v>
      </c>
      <c r="HW25" s="21">
        <f t="shared" si="103"/>
        <v>0</v>
      </c>
      <c r="HX25" s="21">
        <v>0</v>
      </c>
      <c r="HY25" s="21">
        <f t="shared" si="104"/>
        <v>0</v>
      </c>
      <c r="HZ25" s="21">
        <f t="shared" si="30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6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7"/>
        <v>0</v>
      </c>
      <c r="IM25" s="21">
        <v>0</v>
      </c>
      <c r="IN25" s="21">
        <f t="shared" si="108"/>
        <v>0</v>
      </c>
      <c r="IO25" s="21">
        <v>0</v>
      </c>
      <c r="IP25" s="21">
        <f t="shared" si="109"/>
        <v>0</v>
      </c>
      <c r="IQ25" s="21">
        <v>0</v>
      </c>
      <c r="IR25" s="21">
        <f t="shared" si="110"/>
        <v>0</v>
      </c>
      <c r="IS25" s="21">
        <v>0</v>
      </c>
      <c r="IT25" s="21">
        <f t="shared" si="111"/>
        <v>0</v>
      </c>
      <c r="IU25" s="21">
        <v>0</v>
      </c>
      <c r="IV25" s="21">
        <f t="shared" si="112"/>
        <v>0</v>
      </c>
      <c r="IW25" s="21">
        <f t="shared" si="113"/>
        <v>0</v>
      </c>
      <c r="IX25" s="21"/>
      <c r="IY25" s="23">
        <f t="shared" si="317"/>
        <v>0</v>
      </c>
      <c r="IZ25" s="22"/>
      <c r="JA25" s="22"/>
      <c r="JB25" s="22"/>
      <c r="JC25" s="23">
        <v>0</v>
      </c>
      <c r="JD25" s="21">
        <f t="shared" si="278"/>
        <v>0</v>
      </c>
      <c r="JE25" s="21">
        <f t="shared" si="115"/>
        <v>0</v>
      </c>
      <c r="JF25" s="21">
        <v>0</v>
      </c>
      <c r="JG25" s="21">
        <f t="shared" si="116"/>
        <v>0</v>
      </c>
      <c r="JH25" s="21">
        <v>0</v>
      </c>
      <c r="JI25" s="21">
        <f t="shared" si="117"/>
        <v>0</v>
      </c>
      <c r="JJ25" s="21">
        <v>0</v>
      </c>
      <c r="JK25" s="21">
        <f t="shared" si="118"/>
        <v>0</v>
      </c>
      <c r="JL25" s="21">
        <v>0</v>
      </c>
      <c r="JM25" s="21">
        <f t="shared" si="119"/>
        <v>0</v>
      </c>
      <c r="JN25" s="21">
        <v>0</v>
      </c>
      <c r="JO25" s="21">
        <f t="shared" si="120"/>
        <v>0</v>
      </c>
      <c r="JP25" s="21">
        <f t="shared" si="30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2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3"/>
        <v>0</v>
      </c>
      <c r="KC25" s="21">
        <v>0</v>
      </c>
      <c r="KD25" s="21">
        <f t="shared" si="124"/>
        <v>0</v>
      </c>
      <c r="KE25" s="21">
        <v>0</v>
      </c>
      <c r="KF25" s="21">
        <f t="shared" si="125"/>
        <v>0</v>
      </c>
      <c r="KG25" s="21">
        <v>0</v>
      </c>
      <c r="KH25" s="21">
        <f t="shared" si="126"/>
        <v>0</v>
      </c>
      <c r="KI25" s="21">
        <v>0</v>
      </c>
      <c r="KJ25" s="21">
        <f t="shared" si="127"/>
        <v>0</v>
      </c>
      <c r="KK25" s="21">
        <v>0</v>
      </c>
      <c r="KL25" s="21">
        <f t="shared" si="128"/>
        <v>0</v>
      </c>
      <c r="KM25" s="21">
        <f t="shared" si="129"/>
        <v>0</v>
      </c>
      <c r="KN25" s="21"/>
      <c r="KO25" s="23">
        <f t="shared" si="318"/>
        <v>0</v>
      </c>
      <c r="KP25" s="22"/>
      <c r="KQ25" s="22"/>
      <c r="KR25" s="22"/>
      <c r="KS25" s="23">
        <v>0</v>
      </c>
      <c r="KT25" s="21">
        <f t="shared" si="279"/>
        <v>0</v>
      </c>
      <c r="KU25" s="21">
        <f t="shared" si="131"/>
        <v>0</v>
      </c>
      <c r="KV25" s="21">
        <v>0</v>
      </c>
      <c r="KW25" s="21">
        <f t="shared" si="132"/>
        <v>0</v>
      </c>
      <c r="KX25" s="21">
        <v>0</v>
      </c>
      <c r="KY25" s="21">
        <f t="shared" si="133"/>
        <v>0</v>
      </c>
      <c r="KZ25" s="21">
        <v>0</v>
      </c>
      <c r="LA25" s="21">
        <f t="shared" si="134"/>
        <v>0</v>
      </c>
      <c r="LB25" s="21">
        <v>0</v>
      </c>
      <c r="LC25" s="21">
        <f t="shared" si="135"/>
        <v>0</v>
      </c>
      <c r="LD25" s="21">
        <v>0</v>
      </c>
      <c r="LE25" s="21">
        <f t="shared" si="136"/>
        <v>0</v>
      </c>
      <c r="LF25" s="21">
        <f t="shared" si="30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8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39"/>
        <v>0</v>
      </c>
      <c r="LS25" s="21">
        <v>0</v>
      </c>
      <c r="LT25" s="21">
        <f t="shared" si="140"/>
        <v>0</v>
      </c>
      <c r="LU25" s="21">
        <v>0</v>
      </c>
      <c r="LV25" s="21">
        <f t="shared" si="141"/>
        <v>0</v>
      </c>
      <c r="LW25" s="21">
        <v>0</v>
      </c>
      <c r="LX25" s="21">
        <f t="shared" si="142"/>
        <v>0</v>
      </c>
      <c r="LY25" s="21">
        <v>0</v>
      </c>
      <c r="LZ25" s="21">
        <f t="shared" si="143"/>
        <v>0</v>
      </c>
      <c r="MA25" s="21">
        <v>0</v>
      </c>
      <c r="MB25" s="21">
        <f t="shared" si="144"/>
        <v>0</v>
      </c>
      <c r="MC25" s="21">
        <f t="shared" si="145"/>
        <v>0</v>
      </c>
      <c r="MD25" s="21"/>
      <c r="ME25" s="23">
        <f t="shared" si="319"/>
        <v>0</v>
      </c>
      <c r="MF25" s="22"/>
      <c r="MG25" s="22"/>
      <c r="MH25" s="22"/>
      <c r="MI25" s="23">
        <v>0</v>
      </c>
      <c r="MJ25" s="21">
        <f t="shared" si="280"/>
        <v>0</v>
      </c>
      <c r="MK25" s="21">
        <f t="shared" si="147"/>
        <v>0</v>
      </c>
      <c r="ML25" s="21">
        <v>0</v>
      </c>
      <c r="MM25" s="21">
        <f t="shared" si="148"/>
        <v>0</v>
      </c>
      <c r="MN25" s="21">
        <v>0</v>
      </c>
      <c r="MO25" s="21">
        <f t="shared" si="149"/>
        <v>0</v>
      </c>
      <c r="MP25" s="21">
        <v>0</v>
      </c>
      <c r="MQ25" s="21">
        <f t="shared" si="150"/>
        <v>0</v>
      </c>
      <c r="MR25" s="21">
        <v>0</v>
      </c>
      <c r="MS25" s="21">
        <f t="shared" si="151"/>
        <v>0</v>
      </c>
      <c r="MT25" s="21">
        <v>0</v>
      </c>
      <c r="MU25" s="21">
        <f t="shared" si="152"/>
        <v>0</v>
      </c>
      <c r="MV25" s="21">
        <f t="shared" si="30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4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5"/>
        <v>0</v>
      </c>
      <c r="NI25" s="21">
        <v>0</v>
      </c>
      <c r="NJ25" s="21">
        <f t="shared" si="156"/>
        <v>0</v>
      </c>
      <c r="NK25" s="21">
        <v>0</v>
      </c>
      <c r="NL25" s="21">
        <f t="shared" si="157"/>
        <v>0</v>
      </c>
      <c r="NM25" s="21">
        <v>0</v>
      </c>
      <c r="NN25" s="21">
        <f t="shared" si="158"/>
        <v>0</v>
      </c>
      <c r="NO25" s="21">
        <v>0</v>
      </c>
      <c r="NP25" s="21">
        <f t="shared" si="159"/>
        <v>0</v>
      </c>
      <c r="NQ25" s="21">
        <v>0</v>
      </c>
      <c r="NR25" s="21">
        <f t="shared" si="160"/>
        <v>0</v>
      </c>
      <c r="NS25" s="21">
        <f t="shared" si="161"/>
        <v>0</v>
      </c>
      <c r="NT25" s="21"/>
      <c r="NU25" s="23">
        <f t="shared" si="320"/>
        <v>0</v>
      </c>
      <c r="NV25" s="22"/>
      <c r="NW25" s="22"/>
      <c r="NX25" s="22"/>
      <c r="NY25" s="23">
        <v>0</v>
      </c>
      <c r="NZ25" s="21">
        <f t="shared" si="281"/>
        <v>0</v>
      </c>
      <c r="OA25" s="21">
        <f t="shared" si="163"/>
        <v>0</v>
      </c>
      <c r="OB25" s="21">
        <v>0</v>
      </c>
      <c r="OC25" s="21">
        <f t="shared" si="164"/>
        <v>0</v>
      </c>
      <c r="OD25" s="21">
        <v>0</v>
      </c>
      <c r="OE25" s="21">
        <f t="shared" si="165"/>
        <v>0</v>
      </c>
      <c r="OF25" s="21">
        <v>0</v>
      </c>
      <c r="OG25" s="21">
        <f t="shared" si="166"/>
        <v>0</v>
      </c>
      <c r="OH25" s="21">
        <v>0</v>
      </c>
      <c r="OI25" s="21">
        <f t="shared" si="167"/>
        <v>0</v>
      </c>
      <c r="OJ25" s="21">
        <v>0</v>
      </c>
      <c r="OK25" s="21">
        <f t="shared" si="168"/>
        <v>0</v>
      </c>
      <c r="OL25" s="21">
        <f t="shared" si="30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0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1"/>
        <v>0</v>
      </c>
      <c r="OY25" s="21">
        <v>0</v>
      </c>
      <c r="OZ25" s="21">
        <f t="shared" si="172"/>
        <v>0</v>
      </c>
      <c r="PA25" s="21">
        <v>0</v>
      </c>
      <c r="PB25" s="21">
        <f t="shared" si="173"/>
        <v>0</v>
      </c>
      <c r="PC25" s="21">
        <v>0</v>
      </c>
      <c r="PD25" s="21">
        <f t="shared" si="174"/>
        <v>0</v>
      </c>
      <c r="PE25" s="21">
        <v>0</v>
      </c>
      <c r="PF25" s="21">
        <f t="shared" si="175"/>
        <v>0</v>
      </c>
      <c r="PG25" s="21">
        <v>0</v>
      </c>
      <c r="PH25" s="21">
        <f t="shared" si="176"/>
        <v>0</v>
      </c>
      <c r="PI25" s="21">
        <f t="shared" si="177"/>
        <v>0</v>
      </c>
      <c r="PJ25" s="21"/>
      <c r="PK25" s="23">
        <f t="shared" si="321"/>
        <v>0</v>
      </c>
      <c r="PL25" s="22"/>
      <c r="PM25" s="22"/>
      <c r="PN25" s="22"/>
      <c r="PO25" s="23">
        <v>0</v>
      </c>
      <c r="PP25" s="21">
        <f t="shared" si="282"/>
        <v>0</v>
      </c>
      <c r="PQ25" s="21">
        <f t="shared" si="179"/>
        <v>0</v>
      </c>
      <c r="PR25" s="21">
        <v>0</v>
      </c>
      <c r="PS25" s="21">
        <f t="shared" si="180"/>
        <v>0</v>
      </c>
      <c r="PT25" s="21">
        <v>0</v>
      </c>
      <c r="PU25" s="21">
        <f t="shared" si="181"/>
        <v>0</v>
      </c>
      <c r="PV25" s="21">
        <v>0</v>
      </c>
      <c r="PW25" s="21">
        <f t="shared" si="182"/>
        <v>0</v>
      </c>
      <c r="PX25" s="21">
        <v>0</v>
      </c>
      <c r="PY25" s="21">
        <f t="shared" si="183"/>
        <v>0</v>
      </c>
      <c r="PZ25" s="21">
        <v>0</v>
      </c>
      <c r="QA25" s="21">
        <f t="shared" si="184"/>
        <v>0</v>
      </c>
      <c r="QB25" s="21">
        <f t="shared" si="30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6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7"/>
        <v>0</v>
      </c>
      <c r="QO25" s="21">
        <v>0</v>
      </c>
      <c r="QP25" s="21">
        <f t="shared" si="188"/>
        <v>0</v>
      </c>
      <c r="QQ25" s="21">
        <v>0</v>
      </c>
      <c r="QR25" s="21">
        <f t="shared" si="189"/>
        <v>0</v>
      </c>
      <c r="QS25" s="21">
        <v>0</v>
      </c>
      <c r="QT25" s="21">
        <f t="shared" si="190"/>
        <v>0</v>
      </c>
      <c r="QU25" s="21">
        <v>0</v>
      </c>
      <c r="QV25" s="21">
        <f t="shared" si="191"/>
        <v>0</v>
      </c>
      <c r="QW25" s="21">
        <v>0</v>
      </c>
      <c r="QX25" s="21">
        <f t="shared" si="192"/>
        <v>0</v>
      </c>
      <c r="QY25" s="21">
        <f t="shared" si="193"/>
        <v>0</v>
      </c>
      <c r="QZ25" s="21"/>
      <c r="RA25" s="23">
        <f t="shared" si="322"/>
        <v>0</v>
      </c>
      <c r="RB25" s="22"/>
      <c r="RC25" s="22"/>
      <c r="RD25" s="22"/>
      <c r="RE25" s="23">
        <v>0</v>
      </c>
      <c r="RF25" s="21">
        <f t="shared" si="283"/>
        <v>0</v>
      </c>
      <c r="RG25" s="21">
        <f t="shared" si="195"/>
        <v>0</v>
      </c>
      <c r="RH25" s="21">
        <v>0</v>
      </c>
      <c r="RI25" s="21">
        <f t="shared" si="196"/>
        <v>0</v>
      </c>
      <c r="RJ25" s="21">
        <v>0</v>
      </c>
      <c r="RK25" s="21">
        <f t="shared" si="197"/>
        <v>0</v>
      </c>
      <c r="RL25" s="21">
        <v>0</v>
      </c>
      <c r="RM25" s="21">
        <f t="shared" si="198"/>
        <v>0</v>
      </c>
      <c r="RN25" s="21">
        <v>0</v>
      </c>
      <c r="RO25" s="21">
        <f t="shared" si="199"/>
        <v>0</v>
      </c>
      <c r="RP25" s="21">
        <v>0</v>
      </c>
      <c r="RQ25" s="21">
        <f t="shared" si="200"/>
        <v>0</v>
      </c>
      <c r="RR25" s="21">
        <f t="shared" si="31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2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3"/>
        <v>0</v>
      </c>
      <c r="SE25" s="21">
        <v>0</v>
      </c>
      <c r="SF25" s="21">
        <f t="shared" si="204"/>
        <v>0</v>
      </c>
      <c r="SG25" s="21">
        <v>0</v>
      </c>
      <c r="SH25" s="21">
        <f t="shared" si="205"/>
        <v>0</v>
      </c>
      <c r="SI25" s="21">
        <v>0</v>
      </c>
      <c r="SJ25" s="21">
        <f t="shared" si="206"/>
        <v>0</v>
      </c>
      <c r="SK25" s="21">
        <v>0</v>
      </c>
      <c r="SL25" s="21">
        <f t="shared" si="207"/>
        <v>0</v>
      </c>
      <c r="SM25" s="21">
        <v>0</v>
      </c>
      <c r="SN25" s="21">
        <f t="shared" si="208"/>
        <v>0</v>
      </c>
      <c r="SO25" s="21">
        <f t="shared" si="209"/>
        <v>0</v>
      </c>
      <c r="SP25" s="21"/>
      <c r="SQ25" s="23">
        <f t="shared" si="323"/>
        <v>0</v>
      </c>
      <c r="SR25" s="22"/>
      <c r="SS25" s="22"/>
      <c r="ST25" s="22"/>
      <c r="SU25" s="23">
        <v>0</v>
      </c>
      <c r="SV25" s="21">
        <f t="shared" si="284"/>
        <v>0</v>
      </c>
      <c r="SW25" s="21">
        <f t="shared" si="211"/>
        <v>0</v>
      </c>
      <c r="SX25" s="21">
        <v>0</v>
      </c>
      <c r="SY25" s="21">
        <f t="shared" si="212"/>
        <v>0</v>
      </c>
      <c r="SZ25" s="21">
        <v>0</v>
      </c>
      <c r="TA25" s="21">
        <f t="shared" si="213"/>
        <v>0</v>
      </c>
      <c r="TB25" s="21">
        <v>0</v>
      </c>
      <c r="TC25" s="21">
        <f t="shared" si="214"/>
        <v>0</v>
      </c>
      <c r="TD25" s="21">
        <v>0</v>
      </c>
      <c r="TE25" s="21">
        <f t="shared" si="215"/>
        <v>0</v>
      </c>
      <c r="TF25" s="21">
        <v>0</v>
      </c>
      <c r="TG25" s="21">
        <f t="shared" si="216"/>
        <v>0</v>
      </c>
      <c r="TH25" s="21">
        <f t="shared" si="31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18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19"/>
        <v>0</v>
      </c>
      <c r="TU25" s="21">
        <v>0</v>
      </c>
      <c r="TV25" s="21">
        <f t="shared" si="220"/>
        <v>0</v>
      </c>
      <c r="TW25" s="21">
        <v>0</v>
      </c>
      <c r="TX25" s="21">
        <f t="shared" si="221"/>
        <v>0</v>
      </c>
      <c r="TY25" s="21">
        <v>0</v>
      </c>
      <c r="TZ25" s="21">
        <f t="shared" si="222"/>
        <v>0</v>
      </c>
      <c r="UA25" s="21">
        <v>0</v>
      </c>
      <c r="UB25" s="21">
        <f t="shared" si="223"/>
        <v>0</v>
      </c>
      <c r="UC25" s="21">
        <v>0</v>
      </c>
      <c r="UD25" s="21">
        <f t="shared" si="224"/>
        <v>0</v>
      </c>
      <c r="UE25" s="21">
        <f t="shared" si="225"/>
        <v>0</v>
      </c>
      <c r="UF25" s="21"/>
      <c r="UG25" s="23">
        <f t="shared" si="324"/>
        <v>0</v>
      </c>
      <c r="UH25" s="22"/>
      <c r="UI25" s="22"/>
      <c r="UJ25" s="22"/>
      <c r="UK25" s="23">
        <v>0</v>
      </c>
      <c r="UL25" s="21">
        <f t="shared" si="285"/>
        <v>0</v>
      </c>
      <c r="UM25" s="21">
        <f t="shared" si="227"/>
        <v>0</v>
      </c>
      <c r="UN25" s="21">
        <v>0</v>
      </c>
      <c r="UO25" s="21">
        <f t="shared" si="228"/>
        <v>0</v>
      </c>
      <c r="UP25" s="21">
        <v>0</v>
      </c>
      <c r="UQ25" s="21">
        <f t="shared" si="229"/>
        <v>0</v>
      </c>
      <c r="UR25" s="21">
        <v>0</v>
      </c>
      <c r="US25" s="21">
        <f t="shared" si="230"/>
        <v>0</v>
      </c>
      <c r="UT25" s="21">
        <v>0</v>
      </c>
      <c r="UU25" s="21">
        <f t="shared" si="231"/>
        <v>0</v>
      </c>
      <c r="UV25" s="21">
        <v>0</v>
      </c>
      <c r="UW25" s="21">
        <f t="shared" si="232"/>
        <v>0</v>
      </c>
      <c r="UX25" s="21">
        <f t="shared" si="31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34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35"/>
        <v>0</v>
      </c>
      <c r="VK25" s="21">
        <v>0</v>
      </c>
      <c r="VL25" s="21">
        <f t="shared" si="236"/>
        <v>0</v>
      </c>
      <c r="VM25" s="21">
        <v>0</v>
      </c>
      <c r="VN25" s="21">
        <f t="shared" si="237"/>
        <v>0</v>
      </c>
      <c r="VO25" s="21">
        <v>0</v>
      </c>
      <c r="VP25" s="21">
        <f t="shared" si="238"/>
        <v>0</v>
      </c>
      <c r="VQ25" s="21">
        <v>0</v>
      </c>
      <c r="VR25" s="21">
        <f t="shared" si="239"/>
        <v>0</v>
      </c>
      <c r="VS25" s="21">
        <v>0</v>
      </c>
      <c r="VT25" s="21">
        <f t="shared" si="240"/>
        <v>0</v>
      </c>
      <c r="VU25" s="21">
        <f t="shared" si="241"/>
        <v>0</v>
      </c>
      <c r="VV25" s="21"/>
      <c r="VW25" s="23">
        <f t="shared" si="325"/>
        <v>0</v>
      </c>
      <c r="VX25" s="22"/>
      <c r="VY25" s="22"/>
      <c r="VZ25" s="22"/>
      <c r="WA25" s="23">
        <v>0</v>
      </c>
      <c r="WB25" s="21">
        <f t="shared" si="286"/>
        <v>0</v>
      </c>
      <c r="WC25" s="21">
        <f t="shared" si="243"/>
        <v>0</v>
      </c>
      <c r="WD25" s="21">
        <v>0</v>
      </c>
      <c r="WE25" s="21">
        <f t="shared" si="244"/>
        <v>0</v>
      </c>
      <c r="WF25" s="21">
        <v>0</v>
      </c>
      <c r="WG25" s="21">
        <f t="shared" si="245"/>
        <v>0</v>
      </c>
      <c r="WH25" s="21">
        <v>0</v>
      </c>
      <c r="WI25" s="21">
        <f t="shared" si="246"/>
        <v>0</v>
      </c>
      <c r="WJ25" s="21">
        <v>0</v>
      </c>
      <c r="WK25" s="21">
        <f t="shared" si="247"/>
        <v>0</v>
      </c>
      <c r="WL25" s="21">
        <v>0</v>
      </c>
      <c r="WM25" s="21">
        <f t="shared" si="248"/>
        <v>0</v>
      </c>
      <c r="WN25" s="21">
        <f t="shared" si="31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0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1"/>
        <v>0</v>
      </c>
      <c r="XA25" s="21">
        <v>0</v>
      </c>
      <c r="XB25" s="21">
        <f t="shared" si="252"/>
        <v>0</v>
      </c>
      <c r="XC25" s="21">
        <v>0</v>
      </c>
      <c r="XD25" s="21">
        <f t="shared" si="253"/>
        <v>0</v>
      </c>
      <c r="XE25" s="21">
        <v>0</v>
      </c>
      <c r="XF25" s="21">
        <f t="shared" si="254"/>
        <v>0</v>
      </c>
      <c r="XG25" s="21">
        <v>0</v>
      </c>
      <c r="XH25" s="21">
        <f t="shared" si="255"/>
        <v>0</v>
      </c>
      <c r="XI25" s="21">
        <v>0</v>
      </c>
      <c r="XJ25" s="21">
        <f t="shared" si="256"/>
        <v>0</v>
      </c>
      <c r="XK25" s="21">
        <f t="shared" si="257"/>
        <v>0</v>
      </c>
      <c r="XL25" s="21"/>
      <c r="XM25" s="23">
        <f t="shared" si="326"/>
        <v>0</v>
      </c>
      <c r="XN25" s="24">
        <f t="shared" si="17"/>
        <v>0</v>
      </c>
      <c r="XO25" s="24">
        <f t="shared" si="18"/>
        <v>0</v>
      </c>
      <c r="XP25" s="24">
        <f t="shared" si="258"/>
        <v>0</v>
      </c>
    </row>
    <row r="26" spans="1:640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19"/>
        <v>0</v>
      </c>
      <c r="M26" s="21">
        <f t="shared" si="20"/>
        <v>0</v>
      </c>
      <c r="N26" s="21">
        <v>0</v>
      </c>
      <c r="O26" s="21">
        <f t="shared" si="21"/>
        <v>0</v>
      </c>
      <c r="P26" s="21">
        <v>0</v>
      </c>
      <c r="Q26" s="21">
        <f t="shared" si="22"/>
        <v>0</v>
      </c>
      <c r="R26" s="21">
        <v>0</v>
      </c>
      <c r="S26" s="21">
        <f t="shared" si="23"/>
        <v>0</v>
      </c>
      <c r="T26" s="21">
        <v>0</v>
      </c>
      <c r="U26" s="21">
        <f t="shared" si="24"/>
        <v>0</v>
      </c>
      <c r="V26" s="21">
        <v>0</v>
      </c>
      <c r="W26" s="21">
        <f t="shared" si="25"/>
        <v>0</v>
      </c>
      <c r="X26" s="21">
        <f t="shared" si="26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7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8"/>
        <v>0</v>
      </c>
      <c r="AK26" s="21">
        <v>0</v>
      </c>
      <c r="AL26" s="21">
        <f t="shared" si="29"/>
        <v>0</v>
      </c>
      <c r="AM26" s="21">
        <v>0</v>
      </c>
      <c r="AN26" s="21">
        <f t="shared" si="30"/>
        <v>0</v>
      </c>
      <c r="AO26" s="21">
        <v>0</v>
      </c>
      <c r="AP26" s="21">
        <f t="shared" si="31"/>
        <v>0</v>
      </c>
      <c r="AQ26" s="21">
        <v>0</v>
      </c>
      <c r="AR26" s="21">
        <f t="shared" si="32"/>
        <v>0</v>
      </c>
      <c r="AS26" s="21">
        <v>0</v>
      </c>
      <c r="AT26" s="21">
        <f t="shared" si="33"/>
        <v>0</v>
      </c>
      <c r="AU26" s="21">
        <f t="shared" si="34"/>
        <v>0</v>
      </c>
      <c r="AV26" s="21"/>
      <c r="AW26" s="23">
        <f t="shared" si="259"/>
        <v>0</v>
      </c>
      <c r="AX26" s="22"/>
      <c r="AY26" s="22"/>
      <c r="AZ26" s="22"/>
      <c r="BA26" s="23">
        <v>0</v>
      </c>
      <c r="BB26" s="21">
        <f t="shared" si="273"/>
        <v>0</v>
      </c>
      <c r="BC26" s="21">
        <f t="shared" si="36"/>
        <v>0</v>
      </c>
      <c r="BD26" s="21">
        <v>0</v>
      </c>
      <c r="BE26" s="21">
        <f t="shared" si="37"/>
        <v>0</v>
      </c>
      <c r="BF26" s="21">
        <v>0</v>
      </c>
      <c r="BG26" s="21">
        <f t="shared" si="38"/>
        <v>0</v>
      </c>
      <c r="BH26" s="21">
        <v>0</v>
      </c>
      <c r="BI26" s="21">
        <f t="shared" si="39"/>
        <v>0</v>
      </c>
      <c r="BJ26" s="21">
        <v>0</v>
      </c>
      <c r="BK26" s="21">
        <f t="shared" si="40"/>
        <v>0</v>
      </c>
      <c r="BL26" s="21">
        <v>0</v>
      </c>
      <c r="BM26" s="21">
        <f t="shared" si="41"/>
        <v>0</v>
      </c>
      <c r="BN26" s="21">
        <f t="shared" si="30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3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4"/>
        <v>0</v>
      </c>
      <c r="CA26" s="21">
        <v>0</v>
      </c>
      <c r="CB26" s="21">
        <f t="shared" si="45"/>
        <v>0</v>
      </c>
      <c r="CC26" s="21">
        <v>0</v>
      </c>
      <c r="CD26" s="21">
        <f t="shared" si="46"/>
        <v>0</v>
      </c>
      <c r="CE26" s="21">
        <v>0</v>
      </c>
      <c r="CF26" s="21">
        <f t="shared" si="47"/>
        <v>0</v>
      </c>
      <c r="CG26" s="21">
        <v>0</v>
      </c>
      <c r="CH26" s="21">
        <f t="shared" si="48"/>
        <v>0</v>
      </c>
      <c r="CI26" s="21">
        <v>0</v>
      </c>
      <c r="CJ26" s="21">
        <f t="shared" si="49"/>
        <v>0</v>
      </c>
      <c r="CK26" s="21">
        <f t="shared" si="50"/>
        <v>0</v>
      </c>
      <c r="CL26" s="21"/>
      <c r="CM26" s="23">
        <f t="shared" si="314"/>
        <v>0</v>
      </c>
      <c r="CN26" s="22"/>
      <c r="CO26" s="22"/>
      <c r="CP26" s="22"/>
      <c r="CQ26" s="23">
        <v>0</v>
      </c>
      <c r="CR26" s="21">
        <f t="shared" si="274"/>
        <v>0</v>
      </c>
      <c r="CS26" s="21">
        <f t="shared" si="52"/>
        <v>0</v>
      </c>
      <c r="CT26" s="21">
        <v>0</v>
      </c>
      <c r="CU26" s="21">
        <f t="shared" si="53"/>
        <v>0</v>
      </c>
      <c r="CV26" s="21">
        <v>0</v>
      </c>
      <c r="CW26" s="21">
        <f t="shared" si="54"/>
        <v>0</v>
      </c>
      <c r="CX26" s="21">
        <v>0</v>
      </c>
      <c r="CY26" s="21">
        <f t="shared" si="55"/>
        <v>0</v>
      </c>
      <c r="CZ26" s="21">
        <v>0</v>
      </c>
      <c r="DA26" s="21">
        <f t="shared" si="56"/>
        <v>0</v>
      </c>
      <c r="DB26" s="21">
        <v>0</v>
      </c>
      <c r="DC26" s="21">
        <f t="shared" si="57"/>
        <v>0</v>
      </c>
      <c r="DD26" s="21">
        <f t="shared" si="30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59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0"/>
        <v>0</v>
      </c>
      <c r="DS26" s="21">
        <v>0</v>
      </c>
      <c r="DT26" s="21">
        <f t="shared" si="61"/>
        <v>0</v>
      </c>
      <c r="DU26" s="21">
        <v>0</v>
      </c>
      <c r="DV26" s="21">
        <f t="shared" si="62"/>
        <v>0</v>
      </c>
      <c r="DW26" s="21">
        <v>0</v>
      </c>
      <c r="DX26" s="21">
        <f t="shared" si="63"/>
        <v>0</v>
      </c>
      <c r="DY26" s="21">
        <v>0</v>
      </c>
      <c r="DZ26" s="21">
        <f t="shared" si="64"/>
        <v>0</v>
      </c>
      <c r="EA26" s="21">
        <f t="shared" si="65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75"/>
        <v>0</v>
      </c>
      <c r="EI26" s="21">
        <f t="shared" si="67"/>
        <v>0</v>
      </c>
      <c r="EJ26" s="21">
        <v>0</v>
      </c>
      <c r="EK26" s="21">
        <f t="shared" si="68"/>
        <v>0</v>
      </c>
      <c r="EL26" s="21">
        <v>0</v>
      </c>
      <c r="EM26" s="21">
        <f t="shared" si="69"/>
        <v>0</v>
      </c>
      <c r="EN26" s="21">
        <v>0</v>
      </c>
      <c r="EO26" s="21">
        <f t="shared" si="70"/>
        <v>0</v>
      </c>
      <c r="EP26" s="21">
        <v>0</v>
      </c>
      <c r="EQ26" s="21">
        <f t="shared" si="71"/>
        <v>0</v>
      </c>
      <c r="ER26" s="21">
        <v>0</v>
      </c>
      <c r="ES26" s="21">
        <f t="shared" si="72"/>
        <v>0</v>
      </c>
      <c r="ET26" s="21">
        <f t="shared" si="30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4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5"/>
        <v>0</v>
      </c>
      <c r="FG26" s="21">
        <v>0</v>
      </c>
      <c r="FH26" s="21">
        <f t="shared" si="76"/>
        <v>0</v>
      </c>
      <c r="FI26" s="21">
        <v>0</v>
      </c>
      <c r="FJ26" s="21">
        <f t="shared" si="77"/>
        <v>0</v>
      </c>
      <c r="FK26" s="21">
        <v>0</v>
      </c>
      <c r="FL26" s="21">
        <f t="shared" si="78"/>
        <v>0</v>
      </c>
      <c r="FM26" s="21">
        <v>0</v>
      </c>
      <c r="FN26" s="21">
        <f t="shared" si="79"/>
        <v>0</v>
      </c>
      <c r="FO26" s="21">
        <v>0</v>
      </c>
      <c r="FP26" s="21">
        <f t="shared" si="80"/>
        <v>0</v>
      </c>
      <c r="FQ26" s="21">
        <f t="shared" si="81"/>
        <v>0</v>
      </c>
      <c r="FR26" s="21"/>
      <c r="FS26" s="23">
        <f t="shared" si="315"/>
        <v>0</v>
      </c>
      <c r="FT26" s="22"/>
      <c r="FU26" s="22"/>
      <c r="FV26" s="22"/>
      <c r="FW26" s="23">
        <v>0</v>
      </c>
      <c r="FX26" s="21">
        <f t="shared" si="276"/>
        <v>0</v>
      </c>
      <c r="FY26" s="21">
        <f t="shared" si="83"/>
        <v>0</v>
      </c>
      <c r="FZ26" s="21">
        <v>0</v>
      </c>
      <c r="GA26" s="21">
        <f t="shared" si="84"/>
        <v>0</v>
      </c>
      <c r="GB26" s="21">
        <v>0</v>
      </c>
      <c r="GC26" s="21">
        <f t="shared" si="85"/>
        <v>0</v>
      </c>
      <c r="GD26" s="21">
        <v>0</v>
      </c>
      <c r="GE26" s="21">
        <f t="shared" si="86"/>
        <v>0</v>
      </c>
      <c r="GF26" s="21">
        <v>0</v>
      </c>
      <c r="GG26" s="21">
        <f t="shared" si="87"/>
        <v>0</v>
      </c>
      <c r="GH26" s="21">
        <v>0</v>
      </c>
      <c r="GI26" s="21">
        <f t="shared" si="88"/>
        <v>0</v>
      </c>
      <c r="GJ26" s="21">
        <f t="shared" si="30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0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1"/>
        <v>0</v>
      </c>
      <c r="GW26" s="21">
        <v>0</v>
      </c>
      <c r="GX26" s="21">
        <f t="shared" si="92"/>
        <v>0</v>
      </c>
      <c r="GY26" s="21">
        <v>0</v>
      </c>
      <c r="GZ26" s="21">
        <f t="shared" si="93"/>
        <v>0</v>
      </c>
      <c r="HA26" s="21">
        <v>0</v>
      </c>
      <c r="HB26" s="21">
        <f t="shared" si="94"/>
        <v>0</v>
      </c>
      <c r="HC26" s="21">
        <v>0</v>
      </c>
      <c r="HD26" s="21">
        <f t="shared" si="95"/>
        <v>0</v>
      </c>
      <c r="HE26" s="21">
        <v>0</v>
      </c>
      <c r="HF26" s="21">
        <f t="shared" si="96"/>
        <v>0</v>
      </c>
      <c r="HG26" s="21">
        <f t="shared" si="97"/>
        <v>0</v>
      </c>
      <c r="HH26" s="21"/>
      <c r="HI26" s="23">
        <f t="shared" si="316"/>
        <v>0</v>
      </c>
      <c r="HJ26" s="22"/>
      <c r="HK26" s="22"/>
      <c r="HL26" s="22"/>
      <c r="HM26" s="23">
        <v>0</v>
      </c>
      <c r="HN26" s="21">
        <f t="shared" si="277"/>
        <v>0</v>
      </c>
      <c r="HO26" s="21">
        <f t="shared" si="99"/>
        <v>0</v>
      </c>
      <c r="HP26" s="21">
        <v>0</v>
      </c>
      <c r="HQ26" s="21">
        <f t="shared" si="100"/>
        <v>0</v>
      </c>
      <c r="HR26" s="21">
        <v>0</v>
      </c>
      <c r="HS26" s="21">
        <f t="shared" si="101"/>
        <v>0</v>
      </c>
      <c r="HT26" s="21">
        <v>0</v>
      </c>
      <c r="HU26" s="21">
        <f t="shared" si="102"/>
        <v>0</v>
      </c>
      <c r="HV26" s="21">
        <v>0</v>
      </c>
      <c r="HW26" s="21">
        <f t="shared" si="103"/>
        <v>0</v>
      </c>
      <c r="HX26" s="21">
        <v>0</v>
      </c>
      <c r="HY26" s="21">
        <f t="shared" si="104"/>
        <v>0</v>
      </c>
      <c r="HZ26" s="21">
        <f t="shared" si="30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6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7"/>
        <v>0</v>
      </c>
      <c r="IM26" s="21">
        <v>0</v>
      </c>
      <c r="IN26" s="21">
        <f t="shared" si="108"/>
        <v>0</v>
      </c>
      <c r="IO26" s="21">
        <v>0</v>
      </c>
      <c r="IP26" s="21">
        <f t="shared" si="109"/>
        <v>0</v>
      </c>
      <c r="IQ26" s="21">
        <v>0</v>
      </c>
      <c r="IR26" s="21">
        <f t="shared" si="110"/>
        <v>0</v>
      </c>
      <c r="IS26" s="21">
        <v>0</v>
      </c>
      <c r="IT26" s="21">
        <f t="shared" si="111"/>
        <v>0</v>
      </c>
      <c r="IU26" s="21">
        <v>0</v>
      </c>
      <c r="IV26" s="21">
        <f t="shared" si="112"/>
        <v>0</v>
      </c>
      <c r="IW26" s="21">
        <f t="shared" si="113"/>
        <v>0</v>
      </c>
      <c r="IX26" s="21"/>
      <c r="IY26" s="23">
        <f t="shared" si="317"/>
        <v>0</v>
      </c>
      <c r="IZ26" s="22"/>
      <c r="JA26" s="22"/>
      <c r="JB26" s="22"/>
      <c r="JC26" s="23">
        <v>0</v>
      </c>
      <c r="JD26" s="21">
        <f t="shared" si="278"/>
        <v>0</v>
      </c>
      <c r="JE26" s="21">
        <f t="shared" si="115"/>
        <v>0</v>
      </c>
      <c r="JF26" s="21">
        <v>0</v>
      </c>
      <c r="JG26" s="21">
        <f t="shared" si="116"/>
        <v>0</v>
      </c>
      <c r="JH26" s="21">
        <v>0</v>
      </c>
      <c r="JI26" s="21">
        <f t="shared" si="117"/>
        <v>0</v>
      </c>
      <c r="JJ26" s="21">
        <v>0</v>
      </c>
      <c r="JK26" s="21">
        <f t="shared" si="118"/>
        <v>0</v>
      </c>
      <c r="JL26" s="21">
        <v>0</v>
      </c>
      <c r="JM26" s="21">
        <f t="shared" si="119"/>
        <v>0</v>
      </c>
      <c r="JN26" s="21">
        <v>0</v>
      </c>
      <c r="JO26" s="21">
        <f t="shared" si="120"/>
        <v>0</v>
      </c>
      <c r="JP26" s="21">
        <f t="shared" si="30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2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3"/>
        <v>0</v>
      </c>
      <c r="KC26" s="21">
        <v>0</v>
      </c>
      <c r="KD26" s="21">
        <f t="shared" si="124"/>
        <v>0</v>
      </c>
      <c r="KE26" s="21">
        <v>0</v>
      </c>
      <c r="KF26" s="21">
        <f t="shared" si="125"/>
        <v>0</v>
      </c>
      <c r="KG26" s="21">
        <v>0</v>
      </c>
      <c r="KH26" s="21">
        <f t="shared" si="126"/>
        <v>0</v>
      </c>
      <c r="KI26" s="21">
        <v>0</v>
      </c>
      <c r="KJ26" s="21">
        <f t="shared" si="127"/>
        <v>0</v>
      </c>
      <c r="KK26" s="21">
        <v>0</v>
      </c>
      <c r="KL26" s="21">
        <f t="shared" si="128"/>
        <v>0</v>
      </c>
      <c r="KM26" s="21">
        <f t="shared" si="129"/>
        <v>0</v>
      </c>
      <c r="KN26" s="21"/>
      <c r="KO26" s="23">
        <f t="shared" si="318"/>
        <v>0</v>
      </c>
      <c r="KP26" s="22"/>
      <c r="KQ26" s="22"/>
      <c r="KR26" s="22"/>
      <c r="KS26" s="23">
        <v>0</v>
      </c>
      <c r="KT26" s="21">
        <f t="shared" si="279"/>
        <v>0</v>
      </c>
      <c r="KU26" s="21">
        <f t="shared" si="131"/>
        <v>0</v>
      </c>
      <c r="KV26" s="21">
        <v>0</v>
      </c>
      <c r="KW26" s="21">
        <f t="shared" si="132"/>
        <v>0</v>
      </c>
      <c r="KX26" s="21">
        <v>0</v>
      </c>
      <c r="KY26" s="21">
        <f t="shared" si="133"/>
        <v>0</v>
      </c>
      <c r="KZ26" s="21">
        <v>0</v>
      </c>
      <c r="LA26" s="21">
        <f t="shared" si="134"/>
        <v>0</v>
      </c>
      <c r="LB26" s="21">
        <v>0</v>
      </c>
      <c r="LC26" s="21">
        <f t="shared" si="135"/>
        <v>0</v>
      </c>
      <c r="LD26" s="21">
        <v>0</v>
      </c>
      <c r="LE26" s="21">
        <f t="shared" si="136"/>
        <v>0</v>
      </c>
      <c r="LF26" s="21">
        <f t="shared" si="30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8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39"/>
        <v>0</v>
      </c>
      <c r="LS26" s="21">
        <v>0</v>
      </c>
      <c r="LT26" s="21">
        <f t="shared" si="140"/>
        <v>0</v>
      </c>
      <c r="LU26" s="21">
        <v>0</v>
      </c>
      <c r="LV26" s="21">
        <f t="shared" si="141"/>
        <v>0</v>
      </c>
      <c r="LW26" s="21">
        <v>0</v>
      </c>
      <c r="LX26" s="21">
        <f t="shared" si="142"/>
        <v>0</v>
      </c>
      <c r="LY26" s="21">
        <v>0</v>
      </c>
      <c r="LZ26" s="21">
        <f t="shared" si="143"/>
        <v>0</v>
      </c>
      <c r="MA26" s="21">
        <v>0</v>
      </c>
      <c r="MB26" s="21">
        <f t="shared" si="144"/>
        <v>0</v>
      </c>
      <c r="MC26" s="21">
        <f t="shared" si="145"/>
        <v>0</v>
      </c>
      <c r="MD26" s="21"/>
      <c r="ME26" s="23">
        <f t="shared" si="319"/>
        <v>0</v>
      </c>
      <c r="MF26" s="22"/>
      <c r="MG26" s="22"/>
      <c r="MH26" s="22"/>
      <c r="MI26" s="23">
        <v>0</v>
      </c>
      <c r="MJ26" s="21">
        <f t="shared" si="280"/>
        <v>0</v>
      </c>
      <c r="MK26" s="21">
        <f t="shared" si="147"/>
        <v>0</v>
      </c>
      <c r="ML26" s="21">
        <v>0</v>
      </c>
      <c r="MM26" s="21">
        <f t="shared" si="148"/>
        <v>0</v>
      </c>
      <c r="MN26" s="21">
        <v>0</v>
      </c>
      <c r="MO26" s="21">
        <f t="shared" si="149"/>
        <v>0</v>
      </c>
      <c r="MP26" s="21">
        <v>0</v>
      </c>
      <c r="MQ26" s="21">
        <f t="shared" si="150"/>
        <v>0</v>
      </c>
      <c r="MR26" s="21">
        <v>0</v>
      </c>
      <c r="MS26" s="21">
        <f t="shared" si="151"/>
        <v>0</v>
      </c>
      <c r="MT26" s="21">
        <v>0</v>
      </c>
      <c r="MU26" s="21">
        <f t="shared" si="152"/>
        <v>0</v>
      </c>
      <c r="MV26" s="21">
        <f t="shared" si="30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4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5"/>
        <v>0</v>
      </c>
      <c r="NI26" s="21">
        <v>0</v>
      </c>
      <c r="NJ26" s="21">
        <f t="shared" si="156"/>
        <v>0</v>
      </c>
      <c r="NK26" s="21">
        <v>0</v>
      </c>
      <c r="NL26" s="21">
        <f t="shared" si="157"/>
        <v>0</v>
      </c>
      <c r="NM26" s="21">
        <v>0</v>
      </c>
      <c r="NN26" s="21">
        <f t="shared" si="158"/>
        <v>0</v>
      </c>
      <c r="NO26" s="21">
        <v>0</v>
      </c>
      <c r="NP26" s="21">
        <f t="shared" si="159"/>
        <v>0</v>
      </c>
      <c r="NQ26" s="21">
        <v>0</v>
      </c>
      <c r="NR26" s="21">
        <f t="shared" si="160"/>
        <v>0</v>
      </c>
      <c r="NS26" s="21">
        <f t="shared" si="161"/>
        <v>0</v>
      </c>
      <c r="NT26" s="21"/>
      <c r="NU26" s="23">
        <f t="shared" si="320"/>
        <v>0</v>
      </c>
      <c r="NV26" s="22"/>
      <c r="NW26" s="22"/>
      <c r="NX26" s="22"/>
      <c r="NY26" s="23">
        <v>0</v>
      </c>
      <c r="NZ26" s="21">
        <f t="shared" si="281"/>
        <v>0</v>
      </c>
      <c r="OA26" s="21">
        <f t="shared" si="163"/>
        <v>0</v>
      </c>
      <c r="OB26" s="21">
        <v>0</v>
      </c>
      <c r="OC26" s="21">
        <f t="shared" si="164"/>
        <v>0</v>
      </c>
      <c r="OD26" s="21">
        <v>0</v>
      </c>
      <c r="OE26" s="21">
        <f t="shared" si="165"/>
        <v>0</v>
      </c>
      <c r="OF26" s="21">
        <v>0</v>
      </c>
      <c r="OG26" s="21">
        <f t="shared" si="166"/>
        <v>0</v>
      </c>
      <c r="OH26" s="21">
        <v>0</v>
      </c>
      <c r="OI26" s="21">
        <f t="shared" si="167"/>
        <v>0</v>
      </c>
      <c r="OJ26" s="21">
        <v>0</v>
      </c>
      <c r="OK26" s="21">
        <f t="shared" si="168"/>
        <v>0</v>
      </c>
      <c r="OL26" s="21">
        <f t="shared" si="30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0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1"/>
        <v>0</v>
      </c>
      <c r="OY26" s="21">
        <v>0</v>
      </c>
      <c r="OZ26" s="21">
        <f t="shared" si="172"/>
        <v>0</v>
      </c>
      <c r="PA26" s="21">
        <v>0</v>
      </c>
      <c r="PB26" s="21">
        <f t="shared" si="173"/>
        <v>0</v>
      </c>
      <c r="PC26" s="21">
        <v>0</v>
      </c>
      <c r="PD26" s="21">
        <f t="shared" si="174"/>
        <v>0</v>
      </c>
      <c r="PE26" s="21">
        <v>0</v>
      </c>
      <c r="PF26" s="21">
        <f t="shared" si="175"/>
        <v>0</v>
      </c>
      <c r="PG26" s="21">
        <v>0</v>
      </c>
      <c r="PH26" s="21">
        <f t="shared" si="176"/>
        <v>0</v>
      </c>
      <c r="PI26" s="21">
        <f t="shared" si="177"/>
        <v>0</v>
      </c>
      <c r="PJ26" s="21"/>
      <c r="PK26" s="23">
        <f t="shared" si="321"/>
        <v>0</v>
      </c>
      <c r="PL26" s="22"/>
      <c r="PM26" s="22"/>
      <c r="PN26" s="22"/>
      <c r="PO26" s="23">
        <v>0</v>
      </c>
      <c r="PP26" s="21">
        <f t="shared" si="282"/>
        <v>0</v>
      </c>
      <c r="PQ26" s="21">
        <f t="shared" si="179"/>
        <v>0</v>
      </c>
      <c r="PR26" s="21">
        <v>0</v>
      </c>
      <c r="PS26" s="21">
        <f t="shared" si="180"/>
        <v>0</v>
      </c>
      <c r="PT26" s="21">
        <v>0</v>
      </c>
      <c r="PU26" s="21">
        <f t="shared" si="181"/>
        <v>0</v>
      </c>
      <c r="PV26" s="21">
        <v>0</v>
      </c>
      <c r="PW26" s="21">
        <f t="shared" si="182"/>
        <v>0</v>
      </c>
      <c r="PX26" s="21">
        <v>0</v>
      </c>
      <c r="PY26" s="21">
        <f t="shared" si="183"/>
        <v>0</v>
      </c>
      <c r="PZ26" s="21">
        <v>0</v>
      </c>
      <c r="QA26" s="21">
        <f t="shared" si="184"/>
        <v>0</v>
      </c>
      <c r="QB26" s="21">
        <f t="shared" si="30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6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7"/>
        <v>0</v>
      </c>
      <c r="QO26" s="21">
        <v>0</v>
      </c>
      <c r="QP26" s="21">
        <f t="shared" si="188"/>
        <v>0</v>
      </c>
      <c r="QQ26" s="21">
        <v>0</v>
      </c>
      <c r="QR26" s="21">
        <f t="shared" si="189"/>
        <v>0</v>
      </c>
      <c r="QS26" s="21">
        <v>0</v>
      </c>
      <c r="QT26" s="21">
        <f t="shared" si="190"/>
        <v>0</v>
      </c>
      <c r="QU26" s="21">
        <v>0</v>
      </c>
      <c r="QV26" s="21">
        <f t="shared" si="191"/>
        <v>0</v>
      </c>
      <c r="QW26" s="21">
        <v>0</v>
      </c>
      <c r="QX26" s="21">
        <f t="shared" si="192"/>
        <v>0</v>
      </c>
      <c r="QY26" s="21">
        <f t="shared" si="193"/>
        <v>0</v>
      </c>
      <c r="QZ26" s="21"/>
      <c r="RA26" s="23">
        <f t="shared" si="322"/>
        <v>0</v>
      </c>
      <c r="RB26" s="22"/>
      <c r="RC26" s="22"/>
      <c r="RD26" s="22"/>
      <c r="RE26" s="23">
        <v>0</v>
      </c>
      <c r="RF26" s="21">
        <f t="shared" si="283"/>
        <v>0</v>
      </c>
      <c r="RG26" s="21">
        <f t="shared" si="195"/>
        <v>0</v>
      </c>
      <c r="RH26" s="21">
        <v>0</v>
      </c>
      <c r="RI26" s="21">
        <f t="shared" si="196"/>
        <v>0</v>
      </c>
      <c r="RJ26" s="21">
        <v>0</v>
      </c>
      <c r="RK26" s="21">
        <f t="shared" si="197"/>
        <v>0</v>
      </c>
      <c r="RL26" s="21">
        <v>0</v>
      </c>
      <c r="RM26" s="21">
        <f t="shared" si="198"/>
        <v>0</v>
      </c>
      <c r="RN26" s="21">
        <v>0</v>
      </c>
      <c r="RO26" s="21">
        <f t="shared" si="199"/>
        <v>0</v>
      </c>
      <c r="RP26" s="21">
        <v>0</v>
      </c>
      <c r="RQ26" s="21">
        <f t="shared" si="200"/>
        <v>0</v>
      </c>
      <c r="RR26" s="21">
        <f t="shared" si="31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2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3"/>
        <v>0</v>
      </c>
      <c r="SE26" s="21">
        <v>0</v>
      </c>
      <c r="SF26" s="21">
        <f t="shared" si="204"/>
        <v>0</v>
      </c>
      <c r="SG26" s="21">
        <v>0</v>
      </c>
      <c r="SH26" s="21">
        <f t="shared" si="205"/>
        <v>0</v>
      </c>
      <c r="SI26" s="21">
        <v>0</v>
      </c>
      <c r="SJ26" s="21">
        <f t="shared" si="206"/>
        <v>0</v>
      </c>
      <c r="SK26" s="21">
        <v>0</v>
      </c>
      <c r="SL26" s="21">
        <f t="shared" si="207"/>
        <v>0</v>
      </c>
      <c r="SM26" s="21">
        <v>0</v>
      </c>
      <c r="SN26" s="21">
        <f t="shared" si="208"/>
        <v>0</v>
      </c>
      <c r="SO26" s="21">
        <f t="shared" si="209"/>
        <v>0</v>
      </c>
      <c r="SP26" s="21"/>
      <c r="SQ26" s="23">
        <f t="shared" si="323"/>
        <v>0</v>
      </c>
      <c r="SR26" s="22"/>
      <c r="SS26" s="22"/>
      <c r="ST26" s="22"/>
      <c r="SU26" s="23">
        <v>0</v>
      </c>
      <c r="SV26" s="21">
        <f t="shared" si="284"/>
        <v>0</v>
      </c>
      <c r="SW26" s="21">
        <f t="shared" si="211"/>
        <v>0</v>
      </c>
      <c r="SX26" s="21">
        <v>0</v>
      </c>
      <c r="SY26" s="21">
        <f t="shared" si="212"/>
        <v>0</v>
      </c>
      <c r="SZ26" s="21">
        <v>0</v>
      </c>
      <c r="TA26" s="21">
        <f t="shared" si="213"/>
        <v>0</v>
      </c>
      <c r="TB26" s="21">
        <v>0</v>
      </c>
      <c r="TC26" s="21">
        <f t="shared" si="214"/>
        <v>0</v>
      </c>
      <c r="TD26" s="21">
        <v>0</v>
      </c>
      <c r="TE26" s="21">
        <f t="shared" si="215"/>
        <v>0</v>
      </c>
      <c r="TF26" s="21">
        <v>0</v>
      </c>
      <c r="TG26" s="21">
        <f t="shared" si="216"/>
        <v>0</v>
      </c>
      <c r="TH26" s="21">
        <f t="shared" si="31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18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19"/>
        <v>0</v>
      </c>
      <c r="TU26" s="21">
        <v>0</v>
      </c>
      <c r="TV26" s="21">
        <f t="shared" si="220"/>
        <v>0</v>
      </c>
      <c r="TW26" s="21">
        <v>0</v>
      </c>
      <c r="TX26" s="21">
        <f t="shared" si="221"/>
        <v>0</v>
      </c>
      <c r="TY26" s="21">
        <v>0</v>
      </c>
      <c r="TZ26" s="21">
        <f t="shared" si="222"/>
        <v>0</v>
      </c>
      <c r="UA26" s="21">
        <v>0</v>
      </c>
      <c r="UB26" s="21">
        <f t="shared" si="223"/>
        <v>0</v>
      </c>
      <c r="UC26" s="21">
        <v>0</v>
      </c>
      <c r="UD26" s="21">
        <f t="shared" si="224"/>
        <v>0</v>
      </c>
      <c r="UE26" s="21">
        <f t="shared" si="225"/>
        <v>0</v>
      </c>
      <c r="UF26" s="21"/>
      <c r="UG26" s="23">
        <f t="shared" si="324"/>
        <v>0</v>
      </c>
      <c r="UH26" s="22"/>
      <c r="UI26" s="22"/>
      <c r="UJ26" s="22"/>
      <c r="UK26" s="23">
        <v>0</v>
      </c>
      <c r="UL26" s="21">
        <f t="shared" si="285"/>
        <v>0</v>
      </c>
      <c r="UM26" s="21">
        <f t="shared" si="227"/>
        <v>0</v>
      </c>
      <c r="UN26" s="21">
        <v>0</v>
      </c>
      <c r="UO26" s="21">
        <f t="shared" si="228"/>
        <v>0</v>
      </c>
      <c r="UP26" s="21">
        <v>0</v>
      </c>
      <c r="UQ26" s="21">
        <f t="shared" si="229"/>
        <v>0</v>
      </c>
      <c r="UR26" s="21">
        <v>0</v>
      </c>
      <c r="US26" s="21">
        <f t="shared" si="230"/>
        <v>0</v>
      </c>
      <c r="UT26" s="21">
        <v>0</v>
      </c>
      <c r="UU26" s="21">
        <f t="shared" si="231"/>
        <v>0</v>
      </c>
      <c r="UV26" s="21">
        <v>0</v>
      </c>
      <c r="UW26" s="21">
        <f t="shared" si="232"/>
        <v>0</v>
      </c>
      <c r="UX26" s="21">
        <f t="shared" si="31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34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35"/>
        <v>0</v>
      </c>
      <c r="VK26" s="21">
        <v>0</v>
      </c>
      <c r="VL26" s="21">
        <f t="shared" si="236"/>
        <v>0</v>
      </c>
      <c r="VM26" s="21">
        <v>0</v>
      </c>
      <c r="VN26" s="21">
        <f t="shared" si="237"/>
        <v>0</v>
      </c>
      <c r="VO26" s="21">
        <v>0</v>
      </c>
      <c r="VP26" s="21">
        <f t="shared" si="238"/>
        <v>0</v>
      </c>
      <c r="VQ26" s="21">
        <v>0</v>
      </c>
      <c r="VR26" s="21">
        <f t="shared" si="239"/>
        <v>0</v>
      </c>
      <c r="VS26" s="21">
        <v>0</v>
      </c>
      <c r="VT26" s="21">
        <f t="shared" si="240"/>
        <v>0</v>
      </c>
      <c r="VU26" s="21">
        <f t="shared" si="241"/>
        <v>0</v>
      </c>
      <c r="VV26" s="21"/>
      <c r="VW26" s="23">
        <f t="shared" si="325"/>
        <v>0</v>
      </c>
      <c r="VX26" s="22"/>
      <c r="VY26" s="22"/>
      <c r="VZ26" s="22"/>
      <c r="WA26" s="23">
        <v>0</v>
      </c>
      <c r="WB26" s="21">
        <f t="shared" si="286"/>
        <v>0</v>
      </c>
      <c r="WC26" s="21">
        <f t="shared" si="243"/>
        <v>0</v>
      </c>
      <c r="WD26" s="21">
        <v>0</v>
      </c>
      <c r="WE26" s="21">
        <f t="shared" si="244"/>
        <v>0</v>
      </c>
      <c r="WF26" s="21">
        <v>0</v>
      </c>
      <c r="WG26" s="21">
        <f t="shared" si="245"/>
        <v>0</v>
      </c>
      <c r="WH26" s="21">
        <v>0</v>
      </c>
      <c r="WI26" s="21">
        <f t="shared" si="246"/>
        <v>0</v>
      </c>
      <c r="WJ26" s="21">
        <v>0</v>
      </c>
      <c r="WK26" s="21">
        <f t="shared" si="247"/>
        <v>0</v>
      </c>
      <c r="WL26" s="21">
        <v>0</v>
      </c>
      <c r="WM26" s="21">
        <f t="shared" si="248"/>
        <v>0</v>
      </c>
      <c r="WN26" s="21">
        <f t="shared" si="31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0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1"/>
        <v>0</v>
      </c>
      <c r="XA26" s="21">
        <v>0</v>
      </c>
      <c r="XB26" s="21">
        <f t="shared" si="252"/>
        <v>0</v>
      </c>
      <c r="XC26" s="21">
        <v>0</v>
      </c>
      <c r="XD26" s="21">
        <f t="shared" si="253"/>
        <v>0</v>
      </c>
      <c r="XE26" s="21">
        <v>0</v>
      </c>
      <c r="XF26" s="21">
        <f t="shared" si="254"/>
        <v>0</v>
      </c>
      <c r="XG26" s="21">
        <v>0</v>
      </c>
      <c r="XH26" s="21">
        <f t="shared" si="255"/>
        <v>0</v>
      </c>
      <c r="XI26" s="21">
        <v>0</v>
      </c>
      <c r="XJ26" s="21">
        <f t="shared" si="256"/>
        <v>0</v>
      </c>
      <c r="XK26" s="21">
        <f t="shared" si="257"/>
        <v>0</v>
      </c>
      <c r="XL26" s="21"/>
      <c r="XM26" s="23">
        <f t="shared" si="326"/>
        <v>0</v>
      </c>
      <c r="XN26" s="24">
        <f t="shared" si="17"/>
        <v>0</v>
      </c>
      <c r="XO26" s="24">
        <f t="shared" si="18"/>
        <v>0</v>
      </c>
      <c r="XP26" s="24">
        <f t="shared" si="258"/>
        <v>0</v>
      </c>
    </row>
    <row r="27" spans="1:640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19"/>
        <v>0</v>
      </c>
      <c r="M27" s="21">
        <f t="shared" si="20"/>
        <v>0</v>
      </c>
      <c r="N27" s="21">
        <v>0</v>
      </c>
      <c r="O27" s="21">
        <f t="shared" si="21"/>
        <v>0</v>
      </c>
      <c r="P27" s="21">
        <v>0</v>
      </c>
      <c r="Q27" s="21">
        <f t="shared" si="22"/>
        <v>0</v>
      </c>
      <c r="R27" s="21">
        <v>0</v>
      </c>
      <c r="S27" s="21">
        <f t="shared" si="23"/>
        <v>0</v>
      </c>
      <c r="T27" s="21">
        <v>0</v>
      </c>
      <c r="U27" s="21">
        <f t="shared" si="24"/>
        <v>0</v>
      </c>
      <c r="V27" s="21">
        <v>0</v>
      </c>
      <c r="W27" s="21">
        <f t="shared" si="25"/>
        <v>0</v>
      </c>
      <c r="X27" s="21">
        <f t="shared" si="26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7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8"/>
        <v>0</v>
      </c>
      <c r="AK27" s="21">
        <v>0</v>
      </c>
      <c r="AL27" s="21">
        <f t="shared" si="29"/>
        <v>0</v>
      </c>
      <c r="AM27" s="21">
        <v>0</v>
      </c>
      <c r="AN27" s="21">
        <f t="shared" si="30"/>
        <v>0</v>
      </c>
      <c r="AO27" s="21">
        <v>0</v>
      </c>
      <c r="AP27" s="21">
        <f t="shared" si="31"/>
        <v>0</v>
      </c>
      <c r="AQ27" s="21">
        <v>0</v>
      </c>
      <c r="AR27" s="21">
        <f t="shared" si="32"/>
        <v>0</v>
      </c>
      <c r="AS27" s="21">
        <v>0</v>
      </c>
      <c r="AT27" s="21">
        <f t="shared" si="33"/>
        <v>0</v>
      </c>
      <c r="AU27" s="21">
        <f t="shared" si="34"/>
        <v>0</v>
      </c>
      <c r="AV27" s="21"/>
      <c r="AW27" s="23">
        <f t="shared" si="259"/>
        <v>0</v>
      </c>
      <c r="AX27" s="22"/>
      <c r="AY27" s="22"/>
      <c r="AZ27" s="22"/>
      <c r="BA27" s="23">
        <v>0</v>
      </c>
      <c r="BB27" s="21">
        <f t="shared" si="273"/>
        <v>0</v>
      </c>
      <c r="BC27" s="21">
        <f t="shared" si="36"/>
        <v>0</v>
      </c>
      <c r="BD27" s="21">
        <v>0</v>
      </c>
      <c r="BE27" s="21">
        <f t="shared" si="37"/>
        <v>0</v>
      </c>
      <c r="BF27" s="21">
        <v>0</v>
      </c>
      <c r="BG27" s="21">
        <f t="shared" si="38"/>
        <v>0</v>
      </c>
      <c r="BH27" s="21">
        <v>0</v>
      </c>
      <c r="BI27" s="21">
        <f t="shared" si="39"/>
        <v>0</v>
      </c>
      <c r="BJ27" s="21">
        <v>0</v>
      </c>
      <c r="BK27" s="21">
        <f t="shared" si="40"/>
        <v>0</v>
      </c>
      <c r="BL27" s="21">
        <v>0</v>
      </c>
      <c r="BM27" s="21">
        <f t="shared" si="41"/>
        <v>0</v>
      </c>
      <c r="BN27" s="21">
        <f t="shared" si="30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3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4"/>
        <v>0</v>
      </c>
      <c r="CA27" s="21">
        <v>0</v>
      </c>
      <c r="CB27" s="21">
        <f t="shared" si="45"/>
        <v>0</v>
      </c>
      <c r="CC27" s="21">
        <v>0</v>
      </c>
      <c r="CD27" s="21">
        <f t="shared" si="46"/>
        <v>0</v>
      </c>
      <c r="CE27" s="21">
        <v>0</v>
      </c>
      <c r="CF27" s="21">
        <f t="shared" si="47"/>
        <v>0</v>
      </c>
      <c r="CG27" s="21">
        <v>0</v>
      </c>
      <c r="CH27" s="21">
        <f t="shared" si="48"/>
        <v>0</v>
      </c>
      <c r="CI27" s="21">
        <v>0</v>
      </c>
      <c r="CJ27" s="21">
        <f t="shared" si="49"/>
        <v>0</v>
      </c>
      <c r="CK27" s="21">
        <f t="shared" si="50"/>
        <v>0</v>
      </c>
      <c r="CL27" s="21"/>
      <c r="CM27" s="23">
        <f t="shared" si="314"/>
        <v>0</v>
      </c>
      <c r="CN27" s="22"/>
      <c r="CO27" s="22"/>
      <c r="CP27" s="22"/>
      <c r="CQ27" s="23">
        <v>0</v>
      </c>
      <c r="CR27" s="21">
        <f t="shared" si="274"/>
        <v>0</v>
      </c>
      <c r="CS27" s="21">
        <f t="shared" si="52"/>
        <v>0</v>
      </c>
      <c r="CT27" s="21">
        <v>0</v>
      </c>
      <c r="CU27" s="21">
        <f t="shared" si="53"/>
        <v>0</v>
      </c>
      <c r="CV27" s="21">
        <v>0</v>
      </c>
      <c r="CW27" s="21">
        <f t="shared" si="54"/>
        <v>0</v>
      </c>
      <c r="CX27" s="21">
        <v>0</v>
      </c>
      <c r="CY27" s="21">
        <f t="shared" si="55"/>
        <v>0</v>
      </c>
      <c r="CZ27" s="21">
        <v>0</v>
      </c>
      <c r="DA27" s="21">
        <f t="shared" si="56"/>
        <v>0</v>
      </c>
      <c r="DB27" s="21">
        <v>0</v>
      </c>
      <c r="DC27" s="21">
        <f t="shared" si="57"/>
        <v>0</v>
      </c>
      <c r="DD27" s="21">
        <f t="shared" si="30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59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0"/>
        <v>0</v>
      </c>
      <c r="DS27" s="21">
        <v>0</v>
      </c>
      <c r="DT27" s="21">
        <f t="shared" si="61"/>
        <v>0</v>
      </c>
      <c r="DU27" s="21">
        <v>0</v>
      </c>
      <c r="DV27" s="21">
        <f t="shared" si="62"/>
        <v>0</v>
      </c>
      <c r="DW27" s="21">
        <v>0</v>
      </c>
      <c r="DX27" s="21">
        <f t="shared" si="63"/>
        <v>0</v>
      </c>
      <c r="DY27" s="21">
        <v>0</v>
      </c>
      <c r="DZ27" s="21">
        <f t="shared" si="64"/>
        <v>0</v>
      </c>
      <c r="EA27" s="21">
        <f t="shared" si="65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75"/>
        <v>0</v>
      </c>
      <c r="EI27" s="21">
        <f t="shared" si="67"/>
        <v>0</v>
      </c>
      <c r="EJ27" s="21">
        <v>0</v>
      </c>
      <c r="EK27" s="21">
        <f t="shared" si="68"/>
        <v>0</v>
      </c>
      <c r="EL27" s="21">
        <v>0</v>
      </c>
      <c r="EM27" s="21">
        <f t="shared" si="69"/>
        <v>0</v>
      </c>
      <c r="EN27" s="21">
        <v>0</v>
      </c>
      <c r="EO27" s="21">
        <f t="shared" si="70"/>
        <v>0</v>
      </c>
      <c r="EP27" s="21">
        <v>0</v>
      </c>
      <c r="EQ27" s="21">
        <f t="shared" si="71"/>
        <v>0</v>
      </c>
      <c r="ER27" s="21">
        <v>0</v>
      </c>
      <c r="ES27" s="21">
        <f t="shared" si="72"/>
        <v>0</v>
      </c>
      <c r="ET27" s="21">
        <f t="shared" si="30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4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5"/>
        <v>0</v>
      </c>
      <c r="FG27" s="21">
        <v>0</v>
      </c>
      <c r="FH27" s="21">
        <f t="shared" si="76"/>
        <v>0</v>
      </c>
      <c r="FI27" s="21">
        <v>0</v>
      </c>
      <c r="FJ27" s="21">
        <f t="shared" si="77"/>
        <v>0</v>
      </c>
      <c r="FK27" s="21">
        <v>0</v>
      </c>
      <c r="FL27" s="21">
        <f t="shared" si="78"/>
        <v>0</v>
      </c>
      <c r="FM27" s="21">
        <v>0</v>
      </c>
      <c r="FN27" s="21">
        <f t="shared" si="79"/>
        <v>0</v>
      </c>
      <c r="FO27" s="21">
        <v>0</v>
      </c>
      <c r="FP27" s="21">
        <f t="shared" si="80"/>
        <v>0</v>
      </c>
      <c r="FQ27" s="21">
        <f t="shared" si="81"/>
        <v>0</v>
      </c>
      <c r="FR27" s="21"/>
      <c r="FS27" s="23">
        <f t="shared" si="315"/>
        <v>0</v>
      </c>
      <c r="FT27" s="22"/>
      <c r="FU27" s="22"/>
      <c r="FV27" s="22"/>
      <c r="FW27" s="23">
        <v>0</v>
      </c>
      <c r="FX27" s="21">
        <f t="shared" si="276"/>
        <v>0</v>
      </c>
      <c r="FY27" s="21">
        <f t="shared" si="83"/>
        <v>0</v>
      </c>
      <c r="FZ27" s="21">
        <v>0</v>
      </c>
      <c r="GA27" s="21">
        <f t="shared" si="84"/>
        <v>0</v>
      </c>
      <c r="GB27" s="21">
        <v>0</v>
      </c>
      <c r="GC27" s="21">
        <f t="shared" si="85"/>
        <v>0</v>
      </c>
      <c r="GD27" s="21">
        <v>0</v>
      </c>
      <c r="GE27" s="21">
        <f t="shared" si="86"/>
        <v>0</v>
      </c>
      <c r="GF27" s="21">
        <v>0</v>
      </c>
      <c r="GG27" s="21">
        <f t="shared" si="87"/>
        <v>0</v>
      </c>
      <c r="GH27" s="21">
        <v>0</v>
      </c>
      <c r="GI27" s="21">
        <f t="shared" si="88"/>
        <v>0</v>
      </c>
      <c r="GJ27" s="21">
        <f t="shared" si="30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0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1"/>
        <v>0</v>
      </c>
      <c r="GW27" s="21">
        <v>0</v>
      </c>
      <c r="GX27" s="21">
        <f t="shared" si="92"/>
        <v>0</v>
      </c>
      <c r="GY27" s="21">
        <v>0</v>
      </c>
      <c r="GZ27" s="21">
        <f t="shared" si="93"/>
        <v>0</v>
      </c>
      <c r="HA27" s="21">
        <v>0</v>
      </c>
      <c r="HB27" s="21">
        <f t="shared" si="94"/>
        <v>0</v>
      </c>
      <c r="HC27" s="21">
        <v>0</v>
      </c>
      <c r="HD27" s="21">
        <f t="shared" si="95"/>
        <v>0</v>
      </c>
      <c r="HE27" s="21">
        <v>0</v>
      </c>
      <c r="HF27" s="21">
        <f t="shared" si="96"/>
        <v>0</v>
      </c>
      <c r="HG27" s="21">
        <f t="shared" si="97"/>
        <v>0</v>
      </c>
      <c r="HH27" s="21"/>
      <c r="HI27" s="23">
        <f t="shared" si="316"/>
        <v>0</v>
      </c>
      <c r="HJ27" s="22"/>
      <c r="HK27" s="22"/>
      <c r="HL27" s="22"/>
      <c r="HM27" s="23">
        <v>0</v>
      </c>
      <c r="HN27" s="21">
        <f t="shared" si="277"/>
        <v>0</v>
      </c>
      <c r="HO27" s="21">
        <f t="shared" si="99"/>
        <v>0</v>
      </c>
      <c r="HP27" s="21">
        <v>0</v>
      </c>
      <c r="HQ27" s="21">
        <f t="shared" si="100"/>
        <v>0</v>
      </c>
      <c r="HR27" s="21">
        <v>0</v>
      </c>
      <c r="HS27" s="21">
        <f t="shared" si="101"/>
        <v>0</v>
      </c>
      <c r="HT27" s="21">
        <v>0</v>
      </c>
      <c r="HU27" s="21">
        <f t="shared" si="102"/>
        <v>0</v>
      </c>
      <c r="HV27" s="21">
        <v>0</v>
      </c>
      <c r="HW27" s="21">
        <f t="shared" si="103"/>
        <v>0</v>
      </c>
      <c r="HX27" s="21">
        <v>0</v>
      </c>
      <c r="HY27" s="21">
        <f t="shared" si="104"/>
        <v>0</v>
      </c>
      <c r="HZ27" s="21">
        <f t="shared" si="30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6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7"/>
        <v>0</v>
      </c>
      <c r="IM27" s="21">
        <v>0</v>
      </c>
      <c r="IN27" s="21">
        <f t="shared" si="108"/>
        <v>0</v>
      </c>
      <c r="IO27" s="21">
        <v>0</v>
      </c>
      <c r="IP27" s="21">
        <f t="shared" si="109"/>
        <v>0</v>
      </c>
      <c r="IQ27" s="21">
        <v>0</v>
      </c>
      <c r="IR27" s="21">
        <f t="shared" si="110"/>
        <v>0</v>
      </c>
      <c r="IS27" s="21">
        <v>0</v>
      </c>
      <c r="IT27" s="21">
        <f t="shared" si="111"/>
        <v>0</v>
      </c>
      <c r="IU27" s="21">
        <v>0</v>
      </c>
      <c r="IV27" s="21">
        <f t="shared" si="112"/>
        <v>0</v>
      </c>
      <c r="IW27" s="21">
        <f t="shared" si="113"/>
        <v>0</v>
      </c>
      <c r="IX27" s="21"/>
      <c r="IY27" s="23">
        <f t="shared" si="317"/>
        <v>0</v>
      </c>
      <c r="IZ27" s="22"/>
      <c r="JA27" s="22"/>
      <c r="JB27" s="22"/>
      <c r="JC27" s="23">
        <v>0</v>
      </c>
      <c r="JD27" s="21">
        <f t="shared" si="278"/>
        <v>0</v>
      </c>
      <c r="JE27" s="21">
        <f t="shared" si="115"/>
        <v>0</v>
      </c>
      <c r="JF27" s="21">
        <v>0</v>
      </c>
      <c r="JG27" s="21">
        <f t="shared" si="116"/>
        <v>0</v>
      </c>
      <c r="JH27" s="21">
        <v>0</v>
      </c>
      <c r="JI27" s="21">
        <f t="shared" si="117"/>
        <v>0</v>
      </c>
      <c r="JJ27" s="21">
        <v>0</v>
      </c>
      <c r="JK27" s="21">
        <f t="shared" si="118"/>
        <v>0</v>
      </c>
      <c r="JL27" s="21">
        <v>0</v>
      </c>
      <c r="JM27" s="21">
        <f t="shared" si="119"/>
        <v>0</v>
      </c>
      <c r="JN27" s="21">
        <v>0</v>
      </c>
      <c r="JO27" s="21">
        <f t="shared" si="120"/>
        <v>0</v>
      </c>
      <c r="JP27" s="21">
        <f t="shared" si="30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2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3"/>
        <v>0</v>
      </c>
      <c r="KC27" s="21">
        <v>0</v>
      </c>
      <c r="KD27" s="21">
        <f t="shared" si="124"/>
        <v>0</v>
      </c>
      <c r="KE27" s="21">
        <v>0</v>
      </c>
      <c r="KF27" s="21">
        <f t="shared" si="125"/>
        <v>0</v>
      </c>
      <c r="KG27" s="21">
        <v>0</v>
      </c>
      <c r="KH27" s="21">
        <f t="shared" si="126"/>
        <v>0</v>
      </c>
      <c r="KI27" s="21">
        <v>0</v>
      </c>
      <c r="KJ27" s="21">
        <f t="shared" si="127"/>
        <v>0</v>
      </c>
      <c r="KK27" s="21">
        <v>0</v>
      </c>
      <c r="KL27" s="21">
        <f t="shared" si="128"/>
        <v>0</v>
      </c>
      <c r="KM27" s="21">
        <f t="shared" si="129"/>
        <v>0</v>
      </c>
      <c r="KN27" s="21"/>
      <c r="KO27" s="23">
        <f t="shared" si="318"/>
        <v>0</v>
      </c>
      <c r="KP27" s="22"/>
      <c r="KQ27" s="22"/>
      <c r="KR27" s="22"/>
      <c r="KS27" s="23">
        <v>0</v>
      </c>
      <c r="KT27" s="21">
        <f t="shared" si="279"/>
        <v>0</v>
      </c>
      <c r="KU27" s="21">
        <f t="shared" si="131"/>
        <v>0</v>
      </c>
      <c r="KV27" s="21">
        <v>0</v>
      </c>
      <c r="KW27" s="21">
        <f t="shared" si="132"/>
        <v>0</v>
      </c>
      <c r="KX27" s="21">
        <v>0</v>
      </c>
      <c r="KY27" s="21">
        <f t="shared" si="133"/>
        <v>0</v>
      </c>
      <c r="KZ27" s="21">
        <v>0</v>
      </c>
      <c r="LA27" s="21">
        <f t="shared" si="134"/>
        <v>0</v>
      </c>
      <c r="LB27" s="21">
        <v>0</v>
      </c>
      <c r="LC27" s="21">
        <f t="shared" si="135"/>
        <v>0</v>
      </c>
      <c r="LD27" s="21">
        <v>0</v>
      </c>
      <c r="LE27" s="21">
        <f t="shared" si="136"/>
        <v>0</v>
      </c>
      <c r="LF27" s="21">
        <f t="shared" si="30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8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39"/>
        <v>0</v>
      </c>
      <c r="LS27" s="21">
        <v>0</v>
      </c>
      <c r="LT27" s="21">
        <f t="shared" si="140"/>
        <v>0</v>
      </c>
      <c r="LU27" s="21">
        <v>0</v>
      </c>
      <c r="LV27" s="21">
        <f t="shared" si="141"/>
        <v>0</v>
      </c>
      <c r="LW27" s="21">
        <v>0</v>
      </c>
      <c r="LX27" s="21">
        <f t="shared" si="142"/>
        <v>0</v>
      </c>
      <c r="LY27" s="21">
        <v>0</v>
      </c>
      <c r="LZ27" s="21">
        <f t="shared" si="143"/>
        <v>0</v>
      </c>
      <c r="MA27" s="21">
        <v>0</v>
      </c>
      <c r="MB27" s="21">
        <f t="shared" si="144"/>
        <v>0</v>
      </c>
      <c r="MC27" s="21">
        <f t="shared" si="145"/>
        <v>0</v>
      </c>
      <c r="MD27" s="21"/>
      <c r="ME27" s="23">
        <f t="shared" si="319"/>
        <v>0</v>
      </c>
      <c r="MF27" s="22"/>
      <c r="MG27" s="22"/>
      <c r="MH27" s="22"/>
      <c r="MI27" s="23">
        <v>0</v>
      </c>
      <c r="MJ27" s="21">
        <f t="shared" si="280"/>
        <v>0</v>
      </c>
      <c r="MK27" s="21">
        <f t="shared" si="147"/>
        <v>0</v>
      </c>
      <c r="ML27" s="21">
        <v>0</v>
      </c>
      <c r="MM27" s="21">
        <f t="shared" si="148"/>
        <v>0</v>
      </c>
      <c r="MN27" s="21">
        <v>0</v>
      </c>
      <c r="MO27" s="21">
        <f t="shared" si="149"/>
        <v>0</v>
      </c>
      <c r="MP27" s="21">
        <v>0</v>
      </c>
      <c r="MQ27" s="21">
        <f t="shared" si="150"/>
        <v>0</v>
      </c>
      <c r="MR27" s="21">
        <v>0</v>
      </c>
      <c r="MS27" s="21">
        <f t="shared" si="151"/>
        <v>0</v>
      </c>
      <c r="MT27" s="21">
        <v>0</v>
      </c>
      <c r="MU27" s="21">
        <f t="shared" si="152"/>
        <v>0</v>
      </c>
      <c r="MV27" s="21">
        <f t="shared" si="30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4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5"/>
        <v>0</v>
      </c>
      <c r="NI27" s="21">
        <v>0</v>
      </c>
      <c r="NJ27" s="21">
        <f t="shared" si="156"/>
        <v>0</v>
      </c>
      <c r="NK27" s="21">
        <v>0</v>
      </c>
      <c r="NL27" s="21">
        <f t="shared" si="157"/>
        <v>0</v>
      </c>
      <c r="NM27" s="21">
        <v>0</v>
      </c>
      <c r="NN27" s="21">
        <f t="shared" si="158"/>
        <v>0</v>
      </c>
      <c r="NO27" s="21">
        <v>0</v>
      </c>
      <c r="NP27" s="21">
        <f t="shared" si="159"/>
        <v>0</v>
      </c>
      <c r="NQ27" s="21">
        <v>0</v>
      </c>
      <c r="NR27" s="21">
        <f t="shared" si="160"/>
        <v>0</v>
      </c>
      <c r="NS27" s="21">
        <f t="shared" si="161"/>
        <v>0</v>
      </c>
      <c r="NT27" s="21"/>
      <c r="NU27" s="23">
        <f t="shared" si="320"/>
        <v>0</v>
      </c>
      <c r="NV27" s="22"/>
      <c r="NW27" s="22"/>
      <c r="NX27" s="22"/>
      <c r="NY27" s="23">
        <v>0</v>
      </c>
      <c r="NZ27" s="21">
        <f t="shared" si="281"/>
        <v>0</v>
      </c>
      <c r="OA27" s="21">
        <f t="shared" si="163"/>
        <v>0</v>
      </c>
      <c r="OB27" s="21">
        <v>0</v>
      </c>
      <c r="OC27" s="21">
        <f t="shared" si="164"/>
        <v>0</v>
      </c>
      <c r="OD27" s="21">
        <v>0</v>
      </c>
      <c r="OE27" s="21">
        <f t="shared" si="165"/>
        <v>0</v>
      </c>
      <c r="OF27" s="21">
        <v>0</v>
      </c>
      <c r="OG27" s="21">
        <f t="shared" si="166"/>
        <v>0</v>
      </c>
      <c r="OH27" s="21">
        <v>0</v>
      </c>
      <c r="OI27" s="21">
        <f t="shared" si="167"/>
        <v>0</v>
      </c>
      <c r="OJ27" s="21">
        <v>0</v>
      </c>
      <c r="OK27" s="21">
        <f t="shared" si="168"/>
        <v>0</v>
      </c>
      <c r="OL27" s="21">
        <f t="shared" si="30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0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1"/>
        <v>0</v>
      </c>
      <c r="OY27" s="21">
        <v>0</v>
      </c>
      <c r="OZ27" s="21">
        <f t="shared" si="172"/>
        <v>0</v>
      </c>
      <c r="PA27" s="21">
        <v>0</v>
      </c>
      <c r="PB27" s="21">
        <f t="shared" si="173"/>
        <v>0</v>
      </c>
      <c r="PC27" s="21">
        <v>0</v>
      </c>
      <c r="PD27" s="21">
        <f t="shared" si="174"/>
        <v>0</v>
      </c>
      <c r="PE27" s="21">
        <v>0</v>
      </c>
      <c r="PF27" s="21">
        <f t="shared" si="175"/>
        <v>0</v>
      </c>
      <c r="PG27" s="21">
        <v>0</v>
      </c>
      <c r="PH27" s="21">
        <f t="shared" si="176"/>
        <v>0</v>
      </c>
      <c r="PI27" s="21">
        <f t="shared" si="177"/>
        <v>0</v>
      </c>
      <c r="PJ27" s="21"/>
      <c r="PK27" s="23">
        <f t="shared" si="321"/>
        <v>0</v>
      </c>
      <c r="PL27" s="22"/>
      <c r="PM27" s="22"/>
      <c r="PN27" s="22"/>
      <c r="PO27" s="23">
        <v>0</v>
      </c>
      <c r="PP27" s="21">
        <f t="shared" si="282"/>
        <v>0</v>
      </c>
      <c r="PQ27" s="21">
        <f t="shared" si="179"/>
        <v>0</v>
      </c>
      <c r="PR27" s="21">
        <v>0</v>
      </c>
      <c r="PS27" s="21">
        <f t="shared" si="180"/>
        <v>0</v>
      </c>
      <c r="PT27" s="21">
        <v>0</v>
      </c>
      <c r="PU27" s="21">
        <f t="shared" si="181"/>
        <v>0</v>
      </c>
      <c r="PV27" s="21">
        <v>0</v>
      </c>
      <c r="PW27" s="21">
        <f t="shared" si="182"/>
        <v>0</v>
      </c>
      <c r="PX27" s="21">
        <v>0</v>
      </c>
      <c r="PY27" s="21">
        <f t="shared" si="183"/>
        <v>0</v>
      </c>
      <c r="PZ27" s="21">
        <v>0</v>
      </c>
      <c r="QA27" s="21">
        <f t="shared" si="184"/>
        <v>0</v>
      </c>
      <c r="QB27" s="21">
        <f t="shared" si="30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6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7"/>
        <v>0</v>
      </c>
      <c r="QO27" s="21">
        <v>0</v>
      </c>
      <c r="QP27" s="21">
        <f t="shared" si="188"/>
        <v>0</v>
      </c>
      <c r="QQ27" s="21">
        <v>0</v>
      </c>
      <c r="QR27" s="21">
        <f t="shared" si="189"/>
        <v>0</v>
      </c>
      <c r="QS27" s="21">
        <v>0</v>
      </c>
      <c r="QT27" s="21">
        <f t="shared" si="190"/>
        <v>0</v>
      </c>
      <c r="QU27" s="21">
        <v>0</v>
      </c>
      <c r="QV27" s="21">
        <f t="shared" si="191"/>
        <v>0</v>
      </c>
      <c r="QW27" s="21">
        <v>0</v>
      </c>
      <c r="QX27" s="21">
        <f t="shared" si="192"/>
        <v>0</v>
      </c>
      <c r="QY27" s="21">
        <f t="shared" si="193"/>
        <v>0</v>
      </c>
      <c r="QZ27" s="21"/>
      <c r="RA27" s="23">
        <f t="shared" si="322"/>
        <v>0</v>
      </c>
      <c r="RB27" s="22"/>
      <c r="RC27" s="22"/>
      <c r="RD27" s="22"/>
      <c r="RE27" s="23">
        <v>0</v>
      </c>
      <c r="RF27" s="21">
        <f t="shared" si="283"/>
        <v>0</v>
      </c>
      <c r="RG27" s="21">
        <f t="shared" si="195"/>
        <v>0</v>
      </c>
      <c r="RH27" s="21">
        <v>0</v>
      </c>
      <c r="RI27" s="21">
        <f t="shared" si="196"/>
        <v>0</v>
      </c>
      <c r="RJ27" s="21">
        <v>0</v>
      </c>
      <c r="RK27" s="21">
        <f t="shared" si="197"/>
        <v>0</v>
      </c>
      <c r="RL27" s="21">
        <v>0</v>
      </c>
      <c r="RM27" s="21">
        <f t="shared" si="198"/>
        <v>0</v>
      </c>
      <c r="RN27" s="21">
        <v>0</v>
      </c>
      <c r="RO27" s="21">
        <f t="shared" si="199"/>
        <v>0</v>
      </c>
      <c r="RP27" s="21">
        <v>0</v>
      </c>
      <c r="RQ27" s="21">
        <f t="shared" si="200"/>
        <v>0</v>
      </c>
      <c r="RR27" s="21">
        <f t="shared" si="31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2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3"/>
        <v>0</v>
      </c>
      <c r="SE27" s="21">
        <v>0</v>
      </c>
      <c r="SF27" s="21">
        <f t="shared" si="204"/>
        <v>0</v>
      </c>
      <c r="SG27" s="21">
        <v>0</v>
      </c>
      <c r="SH27" s="21">
        <f t="shared" si="205"/>
        <v>0</v>
      </c>
      <c r="SI27" s="21">
        <v>0</v>
      </c>
      <c r="SJ27" s="21">
        <f t="shared" si="206"/>
        <v>0</v>
      </c>
      <c r="SK27" s="21">
        <v>0</v>
      </c>
      <c r="SL27" s="21">
        <f t="shared" si="207"/>
        <v>0</v>
      </c>
      <c r="SM27" s="21">
        <v>0</v>
      </c>
      <c r="SN27" s="21">
        <f t="shared" si="208"/>
        <v>0</v>
      </c>
      <c r="SO27" s="21">
        <f t="shared" si="209"/>
        <v>0</v>
      </c>
      <c r="SP27" s="21"/>
      <c r="SQ27" s="23">
        <f t="shared" si="323"/>
        <v>0</v>
      </c>
      <c r="SR27" s="22"/>
      <c r="SS27" s="22"/>
      <c r="ST27" s="22"/>
      <c r="SU27" s="23">
        <v>0</v>
      </c>
      <c r="SV27" s="21">
        <f t="shared" si="284"/>
        <v>0</v>
      </c>
      <c r="SW27" s="21">
        <f t="shared" si="211"/>
        <v>0</v>
      </c>
      <c r="SX27" s="21">
        <v>0</v>
      </c>
      <c r="SY27" s="21">
        <f t="shared" si="212"/>
        <v>0</v>
      </c>
      <c r="SZ27" s="21">
        <v>0</v>
      </c>
      <c r="TA27" s="21">
        <f t="shared" si="213"/>
        <v>0</v>
      </c>
      <c r="TB27" s="21">
        <v>0</v>
      </c>
      <c r="TC27" s="21">
        <f t="shared" si="214"/>
        <v>0</v>
      </c>
      <c r="TD27" s="21">
        <v>0</v>
      </c>
      <c r="TE27" s="21">
        <f t="shared" si="215"/>
        <v>0</v>
      </c>
      <c r="TF27" s="21">
        <v>0</v>
      </c>
      <c r="TG27" s="21">
        <f t="shared" si="216"/>
        <v>0</v>
      </c>
      <c r="TH27" s="21">
        <f t="shared" si="31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18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19"/>
        <v>0</v>
      </c>
      <c r="TU27" s="21">
        <v>0</v>
      </c>
      <c r="TV27" s="21">
        <f t="shared" si="220"/>
        <v>0</v>
      </c>
      <c r="TW27" s="21">
        <v>0</v>
      </c>
      <c r="TX27" s="21">
        <f t="shared" si="221"/>
        <v>0</v>
      </c>
      <c r="TY27" s="21">
        <v>0</v>
      </c>
      <c r="TZ27" s="21">
        <f t="shared" si="222"/>
        <v>0</v>
      </c>
      <c r="UA27" s="21">
        <v>0</v>
      </c>
      <c r="UB27" s="21">
        <f t="shared" si="223"/>
        <v>0</v>
      </c>
      <c r="UC27" s="21">
        <v>0</v>
      </c>
      <c r="UD27" s="21">
        <f t="shared" si="224"/>
        <v>0</v>
      </c>
      <c r="UE27" s="21">
        <f t="shared" si="225"/>
        <v>0</v>
      </c>
      <c r="UF27" s="21"/>
      <c r="UG27" s="23">
        <f t="shared" si="324"/>
        <v>0</v>
      </c>
      <c r="UH27" s="22"/>
      <c r="UI27" s="22"/>
      <c r="UJ27" s="22"/>
      <c r="UK27" s="23">
        <v>0</v>
      </c>
      <c r="UL27" s="21">
        <f t="shared" si="285"/>
        <v>0</v>
      </c>
      <c r="UM27" s="21">
        <f t="shared" si="227"/>
        <v>0</v>
      </c>
      <c r="UN27" s="21">
        <v>0</v>
      </c>
      <c r="UO27" s="21">
        <f t="shared" si="228"/>
        <v>0</v>
      </c>
      <c r="UP27" s="21">
        <v>0</v>
      </c>
      <c r="UQ27" s="21">
        <f t="shared" si="229"/>
        <v>0</v>
      </c>
      <c r="UR27" s="21">
        <v>0</v>
      </c>
      <c r="US27" s="21">
        <f t="shared" si="230"/>
        <v>0</v>
      </c>
      <c r="UT27" s="21">
        <v>0</v>
      </c>
      <c r="UU27" s="21">
        <f t="shared" si="231"/>
        <v>0</v>
      </c>
      <c r="UV27" s="21">
        <v>0</v>
      </c>
      <c r="UW27" s="21">
        <f t="shared" si="232"/>
        <v>0</v>
      </c>
      <c r="UX27" s="21">
        <f t="shared" si="31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34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35"/>
        <v>0</v>
      </c>
      <c r="VK27" s="21">
        <v>0</v>
      </c>
      <c r="VL27" s="21">
        <f t="shared" si="236"/>
        <v>0</v>
      </c>
      <c r="VM27" s="21">
        <v>0</v>
      </c>
      <c r="VN27" s="21">
        <f t="shared" si="237"/>
        <v>0</v>
      </c>
      <c r="VO27" s="21">
        <v>0</v>
      </c>
      <c r="VP27" s="21">
        <f t="shared" si="238"/>
        <v>0</v>
      </c>
      <c r="VQ27" s="21">
        <v>0</v>
      </c>
      <c r="VR27" s="21">
        <f t="shared" si="239"/>
        <v>0</v>
      </c>
      <c r="VS27" s="21">
        <v>0</v>
      </c>
      <c r="VT27" s="21">
        <f t="shared" si="240"/>
        <v>0</v>
      </c>
      <c r="VU27" s="21">
        <f t="shared" si="241"/>
        <v>0</v>
      </c>
      <c r="VV27" s="21"/>
      <c r="VW27" s="23">
        <f t="shared" si="325"/>
        <v>0</v>
      </c>
      <c r="VX27" s="22"/>
      <c r="VY27" s="22"/>
      <c r="VZ27" s="22"/>
      <c r="WA27" s="23">
        <v>0</v>
      </c>
      <c r="WB27" s="21">
        <f t="shared" si="286"/>
        <v>0</v>
      </c>
      <c r="WC27" s="21">
        <f t="shared" si="243"/>
        <v>0</v>
      </c>
      <c r="WD27" s="21">
        <v>0</v>
      </c>
      <c r="WE27" s="21">
        <f t="shared" si="244"/>
        <v>0</v>
      </c>
      <c r="WF27" s="21">
        <v>0</v>
      </c>
      <c r="WG27" s="21">
        <f t="shared" si="245"/>
        <v>0</v>
      </c>
      <c r="WH27" s="21">
        <v>0</v>
      </c>
      <c r="WI27" s="21">
        <f t="shared" si="246"/>
        <v>0</v>
      </c>
      <c r="WJ27" s="21">
        <v>0</v>
      </c>
      <c r="WK27" s="21">
        <f t="shared" si="247"/>
        <v>0</v>
      </c>
      <c r="WL27" s="21">
        <v>0</v>
      </c>
      <c r="WM27" s="21">
        <f t="shared" si="248"/>
        <v>0</v>
      </c>
      <c r="WN27" s="21">
        <f t="shared" si="31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0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1"/>
        <v>0</v>
      </c>
      <c r="XA27" s="21">
        <v>0</v>
      </c>
      <c r="XB27" s="21">
        <f t="shared" si="252"/>
        <v>0</v>
      </c>
      <c r="XC27" s="21">
        <v>0</v>
      </c>
      <c r="XD27" s="21">
        <f t="shared" si="253"/>
        <v>0</v>
      </c>
      <c r="XE27" s="21">
        <v>0</v>
      </c>
      <c r="XF27" s="21">
        <f t="shared" si="254"/>
        <v>0</v>
      </c>
      <c r="XG27" s="21">
        <v>0</v>
      </c>
      <c r="XH27" s="21">
        <f t="shared" si="255"/>
        <v>0</v>
      </c>
      <c r="XI27" s="21">
        <v>0</v>
      </c>
      <c r="XJ27" s="21">
        <f t="shared" si="256"/>
        <v>0</v>
      </c>
      <c r="XK27" s="21">
        <f t="shared" si="257"/>
        <v>0</v>
      </c>
      <c r="XL27" s="21"/>
      <c r="XM27" s="23">
        <f t="shared" si="326"/>
        <v>0</v>
      </c>
      <c r="XN27" s="24">
        <f t="shared" si="17"/>
        <v>0</v>
      </c>
      <c r="XO27" s="24">
        <f t="shared" si="18"/>
        <v>0</v>
      </c>
      <c r="XP27" s="24">
        <f t="shared" si="258"/>
        <v>0</v>
      </c>
    </row>
    <row r="28" spans="1:640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19"/>
        <v>0</v>
      </c>
      <c r="M28" s="21">
        <f t="shared" si="20"/>
        <v>0</v>
      </c>
      <c r="N28" s="21">
        <v>0</v>
      </c>
      <c r="O28" s="21">
        <f t="shared" si="21"/>
        <v>0</v>
      </c>
      <c r="P28" s="21">
        <v>0</v>
      </c>
      <c r="Q28" s="21">
        <f t="shared" si="22"/>
        <v>0</v>
      </c>
      <c r="R28" s="21">
        <v>0</v>
      </c>
      <c r="S28" s="21">
        <f t="shared" si="23"/>
        <v>0</v>
      </c>
      <c r="T28" s="21">
        <v>0</v>
      </c>
      <c r="U28" s="21">
        <f t="shared" si="24"/>
        <v>0</v>
      </c>
      <c r="V28" s="21">
        <v>0</v>
      </c>
      <c r="W28" s="21">
        <f t="shared" si="25"/>
        <v>0</v>
      </c>
      <c r="X28" s="21">
        <f t="shared" si="26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7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8"/>
        <v>0</v>
      </c>
      <c r="AK28" s="21">
        <v>0</v>
      </c>
      <c r="AL28" s="21">
        <f t="shared" si="29"/>
        <v>0</v>
      </c>
      <c r="AM28" s="21">
        <v>0</v>
      </c>
      <c r="AN28" s="21">
        <f t="shared" si="30"/>
        <v>0</v>
      </c>
      <c r="AO28" s="21">
        <v>0</v>
      </c>
      <c r="AP28" s="21">
        <f t="shared" si="31"/>
        <v>0</v>
      </c>
      <c r="AQ28" s="21">
        <v>0</v>
      </c>
      <c r="AR28" s="21">
        <f t="shared" si="32"/>
        <v>0</v>
      </c>
      <c r="AS28" s="21">
        <v>0</v>
      </c>
      <c r="AT28" s="21">
        <f t="shared" si="33"/>
        <v>0</v>
      </c>
      <c r="AU28" s="21">
        <f t="shared" si="34"/>
        <v>0</v>
      </c>
      <c r="AV28" s="21"/>
      <c r="AW28" s="23">
        <f t="shared" si="259"/>
        <v>0</v>
      </c>
      <c r="AX28" s="22"/>
      <c r="AY28" s="22"/>
      <c r="AZ28" s="22"/>
      <c r="BA28" s="23">
        <v>0</v>
      </c>
      <c r="BB28" s="21">
        <f t="shared" si="273"/>
        <v>0</v>
      </c>
      <c r="BC28" s="21">
        <f t="shared" si="36"/>
        <v>0</v>
      </c>
      <c r="BD28" s="21">
        <v>0</v>
      </c>
      <c r="BE28" s="21">
        <f t="shared" si="37"/>
        <v>0</v>
      </c>
      <c r="BF28" s="21">
        <v>0</v>
      </c>
      <c r="BG28" s="21">
        <f t="shared" si="38"/>
        <v>0</v>
      </c>
      <c r="BH28" s="21">
        <v>0</v>
      </c>
      <c r="BI28" s="21">
        <f t="shared" si="39"/>
        <v>0</v>
      </c>
      <c r="BJ28" s="21">
        <v>0</v>
      </c>
      <c r="BK28" s="21">
        <f t="shared" si="40"/>
        <v>0</v>
      </c>
      <c r="BL28" s="21">
        <v>0</v>
      </c>
      <c r="BM28" s="21">
        <f t="shared" si="41"/>
        <v>0</v>
      </c>
      <c r="BN28" s="21">
        <f t="shared" si="30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3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4"/>
        <v>0</v>
      </c>
      <c r="CA28" s="21">
        <v>0</v>
      </c>
      <c r="CB28" s="21">
        <f t="shared" si="45"/>
        <v>0</v>
      </c>
      <c r="CC28" s="21">
        <v>0</v>
      </c>
      <c r="CD28" s="21">
        <f t="shared" si="46"/>
        <v>0</v>
      </c>
      <c r="CE28" s="21">
        <v>0</v>
      </c>
      <c r="CF28" s="21">
        <f t="shared" si="47"/>
        <v>0</v>
      </c>
      <c r="CG28" s="21">
        <v>0</v>
      </c>
      <c r="CH28" s="21">
        <f t="shared" si="48"/>
        <v>0</v>
      </c>
      <c r="CI28" s="21">
        <v>0</v>
      </c>
      <c r="CJ28" s="21">
        <f t="shared" si="49"/>
        <v>0</v>
      </c>
      <c r="CK28" s="21">
        <f t="shared" si="50"/>
        <v>0</v>
      </c>
      <c r="CL28" s="21"/>
      <c r="CM28" s="23">
        <f t="shared" si="314"/>
        <v>0</v>
      </c>
      <c r="CN28" s="22"/>
      <c r="CO28" s="22"/>
      <c r="CP28" s="22"/>
      <c r="CQ28" s="23">
        <v>0</v>
      </c>
      <c r="CR28" s="21">
        <f t="shared" si="274"/>
        <v>0</v>
      </c>
      <c r="CS28" s="21">
        <f t="shared" si="52"/>
        <v>0</v>
      </c>
      <c r="CT28" s="21">
        <v>0</v>
      </c>
      <c r="CU28" s="21">
        <f t="shared" si="53"/>
        <v>0</v>
      </c>
      <c r="CV28" s="21">
        <v>0</v>
      </c>
      <c r="CW28" s="21">
        <f t="shared" si="54"/>
        <v>0</v>
      </c>
      <c r="CX28" s="21">
        <v>0</v>
      </c>
      <c r="CY28" s="21">
        <f t="shared" si="55"/>
        <v>0</v>
      </c>
      <c r="CZ28" s="21">
        <v>0</v>
      </c>
      <c r="DA28" s="21">
        <f t="shared" si="56"/>
        <v>0</v>
      </c>
      <c r="DB28" s="21">
        <v>0</v>
      </c>
      <c r="DC28" s="21">
        <f t="shared" si="57"/>
        <v>0</v>
      </c>
      <c r="DD28" s="21">
        <f t="shared" si="30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59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0"/>
        <v>0</v>
      </c>
      <c r="DS28" s="21">
        <v>0</v>
      </c>
      <c r="DT28" s="21">
        <f t="shared" si="61"/>
        <v>0</v>
      </c>
      <c r="DU28" s="21">
        <v>0</v>
      </c>
      <c r="DV28" s="21">
        <f t="shared" si="62"/>
        <v>0</v>
      </c>
      <c r="DW28" s="21">
        <v>0</v>
      </c>
      <c r="DX28" s="21">
        <f t="shared" si="63"/>
        <v>0</v>
      </c>
      <c r="DY28" s="21">
        <v>0</v>
      </c>
      <c r="DZ28" s="21">
        <f t="shared" si="64"/>
        <v>0</v>
      </c>
      <c r="EA28" s="21">
        <f t="shared" si="65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75"/>
        <v>0</v>
      </c>
      <c r="EI28" s="21">
        <f t="shared" si="67"/>
        <v>0</v>
      </c>
      <c r="EJ28" s="21">
        <v>0</v>
      </c>
      <c r="EK28" s="21">
        <f t="shared" si="68"/>
        <v>0</v>
      </c>
      <c r="EL28" s="21">
        <v>0</v>
      </c>
      <c r="EM28" s="21">
        <f t="shared" si="69"/>
        <v>0</v>
      </c>
      <c r="EN28" s="21">
        <v>0</v>
      </c>
      <c r="EO28" s="21">
        <f t="shared" si="70"/>
        <v>0</v>
      </c>
      <c r="EP28" s="21">
        <v>0</v>
      </c>
      <c r="EQ28" s="21">
        <f t="shared" si="71"/>
        <v>0</v>
      </c>
      <c r="ER28" s="21">
        <v>0</v>
      </c>
      <c r="ES28" s="21">
        <f t="shared" si="72"/>
        <v>0</v>
      </c>
      <c r="ET28" s="21">
        <f t="shared" si="30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4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5"/>
        <v>0</v>
      </c>
      <c r="FG28" s="21">
        <v>0</v>
      </c>
      <c r="FH28" s="21">
        <f t="shared" si="76"/>
        <v>0</v>
      </c>
      <c r="FI28" s="21">
        <v>0</v>
      </c>
      <c r="FJ28" s="21">
        <f t="shared" si="77"/>
        <v>0</v>
      </c>
      <c r="FK28" s="21">
        <v>0</v>
      </c>
      <c r="FL28" s="21">
        <f t="shared" si="78"/>
        <v>0</v>
      </c>
      <c r="FM28" s="21">
        <v>0</v>
      </c>
      <c r="FN28" s="21">
        <f t="shared" si="79"/>
        <v>0</v>
      </c>
      <c r="FO28" s="21">
        <v>0</v>
      </c>
      <c r="FP28" s="21">
        <f t="shared" si="80"/>
        <v>0</v>
      </c>
      <c r="FQ28" s="21">
        <f t="shared" si="81"/>
        <v>0</v>
      </c>
      <c r="FR28" s="21"/>
      <c r="FS28" s="23">
        <f t="shared" si="315"/>
        <v>0</v>
      </c>
      <c r="FT28" s="22"/>
      <c r="FU28" s="22"/>
      <c r="FV28" s="22"/>
      <c r="FW28" s="23">
        <v>0</v>
      </c>
      <c r="FX28" s="21">
        <f t="shared" si="276"/>
        <v>0</v>
      </c>
      <c r="FY28" s="21">
        <f t="shared" si="83"/>
        <v>0</v>
      </c>
      <c r="FZ28" s="21">
        <v>0</v>
      </c>
      <c r="GA28" s="21">
        <f t="shared" si="84"/>
        <v>0</v>
      </c>
      <c r="GB28" s="21">
        <v>0</v>
      </c>
      <c r="GC28" s="21">
        <f t="shared" si="85"/>
        <v>0</v>
      </c>
      <c r="GD28" s="21">
        <v>0</v>
      </c>
      <c r="GE28" s="21">
        <f t="shared" si="86"/>
        <v>0</v>
      </c>
      <c r="GF28" s="21">
        <v>0</v>
      </c>
      <c r="GG28" s="21">
        <f t="shared" si="87"/>
        <v>0</v>
      </c>
      <c r="GH28" s="21">
        <v>0</v>
      </c>
      <c r="GI28" s="21">
        <f t="shared" si="88"/>
        <v>0</v>
      </c>
      <c r="GJ28" s="21">
        <f t="shared" si="30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0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1"/>
        <v>0</v>
      </c>
      <c r="GW28" s="21">
        <v>0</v>
      </c>
      <c r="GX28" s="21">
        <f t="shared" si="92"/>
        <v>0</v>
      </c>
      <c r="GY28" s="21">
        <v>0</v>
      </c>
      <c r="GZ28" s="21">
        <f t="shared" si="93"/>
        <v>0</v>
      </c>
      <c r="HA28" s="21">
        <v>0</v>
      </c>
      <c r="HB28" s="21">
        <f t="shared" si="94"/>
        <v>0</v>
      </c>
      <c r="HC28" s="21">
        <v>0</v>
      </c>
      <c r="HD28" s="21">
        <f t="shared" si="95"/>
        <v>0</v>
      </c>
      <c r="HE28" s="21">
        <v>0</v>
      </c>
      <c r="HF28" s="21">
        <f t="shared" si="96"/>
        <v>0</v>
      </c>
      <c r="HG28" s="21">
        <f t="shared" si="97"/>
        <v>0</v>
      </c>
      <c r="HH28" s="21"/>
      <c r="HI28" s="23">
        <f t="shared" si="316"/>
        <v>0</v>
      </c>
      <c r="HJ28" s="22"/>
      <c r="HK28" s="22"/>
      <c r="HL28" s="22"/>
      <c r="HM28" s="23">
        <v>0</v>
      </c>
      <c r="HN28" s="21">
        <f t="shared" si="277"/>
        <v>0</v>
      </c>
      <c r="HO28" s="21">
        <f t="shared" si="99"/>
        <v>0</v>
      </c>
      <c r="HP28" s="21">
        <v>0</v>
      </c>
      <c r="HQ28" s="21">
        <f t="shared" si="100"/>
        <v>0</v>
      </c>
      <c r="HR28" s="21">
        <v>0</v>
      </c>
      <c r="HS28" s="21">
        <f t="shared" si="101"/>
        <v>0</v>
      </c>
      <c r="HT28" s="21">
        <v>0</v>
      </c>
      <c r="HU28" s="21">
        <f t="shared" si="102"/>
        <v>0</v>
      </c>
      <c r="HV28" s="21">
        <v>0</v>
      </c>
      <c r="HW28" s="21">
        <f t="shared" si="103"/>
        <v>0</v>
      </c>
      <c r="HX28" s="21">
        <v>0</v>
      </c>
      <c r="HY28" s="21">
        <f t="shared" si="104"/>
        <v>0</v>
      </c>
      <c r="HZ28" s="21">
        <f t="shared" si="30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6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7"/>
        <v>0</v>
      </c>
      <c r="IM28" s="21">
        <v>0</v>
      </c>
      <c r="IN28" s="21">
        <f t="shared" si="108"/>
        <v>0</v>
      </c>
      <c r="IO28" s="21">
        <v>0</v>
      </c>
      <c r="IP28" s="21">
        <f t="shared" si="109"/>
        <v>0</v>
      </c>
      <c r="IQ28" s="21">
        <v>0</v>
      </c>
      <c r="IR28" s="21">
        <f t="shared" si="110"/>
        <v>0</v>
      </c>
      <c r="IS28" s="21">
        <v>0</v>
      </c>
      <c r="IT28" s="21">
        <f t="shared" si="111"/>
        <v>0</v>
      </c>
      <c r="IU28" s="21">
        <v>0</v>
      </c>
      <c r="IV28" s="21">
        <f t="shared" si="112"/>
        <v>0</v>
      </c>
      <c r="IW28" s="21">
        <f t="shared" si="113"/>
        <v>0</v>
      </c>
      <c r="IX28" s="21"/>
      <c r="IY28" s="23">
        <f t="shared" si="317"/>
        <v>0</v>
      </c>
      <c r="IZ28" s="22"/>
      <c r="JA28" s="22"/>
      <c r="JB28" s="22"/>
      <c r="JC28" s="23">
        <v>0</v>
      </c>
      <c r="JD28" s="21">
        <f t="shared" si="278"/>
        <v>0</v>
      </c>
      <c r="JE28" s="21">
        <f t="shared" si="115"/>
        <v>0</v>
      </c>
      <c r="JF28" s="21">
        <v>0</v>
      </c>
      <c r="JG28" s="21">
        <f t="shared" si="116"/>
        <v>0</v>
      </c>
      <c r="JH28" s="21">
        <v>0</v>
      </c>
      <c r="JI28" s="21">
        <f t="shared" si="117"/>
        <v>0</v>
      </c>
      <c r="JJ28" s="21">
        <v>0</v>
      </c>
      <c r="JK28" s="21">
        <f t="shared" si="118"/>
        <v>0</v>
      </c>
      <c r="JL28" s="21">
        <v>0</v>
      </c>
      <c r="JM28" s="21">
        <f t="shared" si="119"/>
        <v>0</v>
      </c>
      <c r="JN28" s="21">
        <v>0</v>
      </c>
      <c r="JO28" s="21">
        <f t="shared" si="120"/>
        <v>0</v>
      </c>
      <c r="JP28" s="21">
        <f t="shared" si="30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2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3"/>
        <v>0</v>
      </c>
      <c r="KC28" s="21">
        <v>0</v>
      </c>
      <c r="KD28" s="21">
        <f t="shared" si="124"/>
        <v>0</v>
      </c>
      <c r="KE28" s="21">
        <v>0</v>
      </c>
      <c r="KF28" s="21">
        <f t="shared" si="125"/>
        <v>0</v>
      </c>
      <c r="KG28" s="21">
        <v>0</v>
      </c>
      <c r="KH28" s="21">
        <f t="shared" si="126"/>
        <v>0</v>
      </c>
      <c r="KI28" s="21">
        <v>0</v>
      </c>
      <c r="KJ28" s="21">
        <f t="shared" si="127"/>
        <v>0</v>
      </c>
      <c r="KK28" s="21">
        <v>0</v>
      </c>
      <c r="KL28" s="21">
        <f t="shared" si="128"/>
        <v>0</v>
      </c>
      <c r="KM28" s="21">
        <f t="shared" si="129"/>
        <v>0</v>
      </c>
      <c r="KN28" s="21"/>
      <c r="KO28" s="23">
        <f t="shared" si="318"/>
        <v>0</v>
      </c>
      <c r="KP28" s="22"/>
      <c r="KQ28" s="22"/>
      <c r="KR28" s="22"/>
      <c r="KS28" s="23">
        <v>0</v>
      </c>
      <c r="KT28" s="21">
        <f t="shared" si="279"/>
        <v>0</v>
      </c>
      <c r="KU28" s="21">
        <f t="shared" si="131"/>
        <v>0</v>
      </c>
      <c r="KV28" s="21">
        <v>0</v>
      </c>
      <c r="KW28" s="21">
        <f t="shared" si="132"/>
        <v>0</v>
      </c>
      <c r="KX28" s="21">
        <v>0</v>
      </c>
      <c r="KY28" s="21">
        <f t="shared" si="133"/>
        <v>0</v>
      </c>
      <c r="KZ28" s="21">
        <v>0</v>
      </c>
      <c r="LA28" s="21">
        <f t="shared" si="134"/>
        <v>0</v>
      </c>
      <c r="LB28" s="21">
        <v>0</v>
      </c>
      <c r="LC28" s="21">
        <f t="shared" si="135"/>
        <v>0</v>
      </c>
      <c r="LD28" s="21">
        <v>0</v>
      </c>
      <c r="LE28" s="21">
        <f t="shared" si="136"/>
        <v>0</v>
      </c>
      <c r="LF28" s="21">
        <f t="shared" si="30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8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39"/>
        <v>0</v>
      </c>
      <c r="LS28" s="21">
        <v>0</v>
      </c>
      <c r="LT28" s="21">
        <f t="shared" si="140"/>
        <v>0</v>
      </c>
      <c r="LU28" s="21">
        <v>0</v>
      </c>
      <c r="LV28" s="21">
        <f t="shared" si="141"/>
        <v>0</v>
      </c>
      <c r="LW28" s="21">
        <v>0</v>
      </c>
      <c r="LX28" s="21">
        <f t="shared" si="142"/>
        <v>0</v>
      </c>
      <c r="LY28" s="21">
        <v>0</v>
      </c>
      <c r="LZ28" s="21">
        <f t="shared" si="143"/>
        <v>0</v>
      </c>
      <c r="MA28" s="21">
        <v>0</v>
      </c>
      <c r="MB28" s="21">
        <f t="shared" si="144"/>
        <v>0</v>
      </c>
      <c r="MC28" s="21">
        <f t="shared" si="145"/>
        <v>0</v>
      </c>
      <c r="MD28" s="21"/>
      <c r="ME28" s="23">
        <f t="shared" si="319"/>
        <v>0</v>
      </c>
      <c r="MF28" s="22"/>
      <c r="MG28" s="22"/>
      <c r="MH28" s="22"/>
      <c r="MI28" s="23">
        <v>0</v>
      </c>
      <c r="MJ28" s="21">
        <f t="shared" si="280"/>
        <v>0</v>
      </c>
      <c r="MK28" s="21">
        <f t="shared" si="147"/>
        <v>0</v>
      </c>
      <c r="ML28" s="21">
        <v>0</v>
      </c>
      <c r="MM28" s="21">
        <f t="shared" si="148"/>
        <v>0</v>
      </c>
      <c r="MN28" s="21">
        <v>0</v>
      </c>
      <c r="MO28" s="21">
        <f t="shared" si="149"/>
        <v>0</v>
      </c>
      <c r="MP28" s="21">
        <v>0</v>
      </c>
      <c r="MQ28" s="21">
        <f t="shared" si="150"/>
        <v>0</v>
      </c>
      <c r="MR28" s="21">
        <v>0</v>
      </c>
      <c r="MS28" s="21">
        <f t="shared" si="151"/>
        <v>0</v>
      </c>
      <c r="MT28" s="21">
        <v>0</v>
      </c>
      <c r="MU28" s="21">
        <f t="shared" si="152"/>
        <v>0</v>
      </c>
      <c r="MV28" s="21">
        <f t="shared" si="30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4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5"/>
        <v>0</v>
      </c>
      <c r="NI28" s="21">
        <v>0</v>
      </c>
      <c r="NJ28" s="21">
        <f t="shared" si="156"/>
        <v>0</v>
      </c>
      <c r="NK28" s="21">
        <v>0</v>
      </c>
      <c r="NL28" s="21">
        <f t="shared" si="157"/>
        <v>0</v>
      </c>
      <c r="NM28" s="21">
        <v>0</v>
      </c>
      <c r="NN28" s="21">
        <f t="shared" si="158"/>
        <v>0</v>
      </c>
      <c r="NO28" s="21">
        <v>0</v>
      </c>
      <c r="NP28" s="21">
        <f t="shared" si="159"/>
        <v>0</v>
      </c>
      <c r="NQ28" s="21">
        <v>0</v>
      </c>
      <c r="NR28" s="21">
        <f t="shared" si="160"/>
        <v>0</v>
      </c>
      <c r="NS28" s="21">
        <f t="shared" si="161"/>
        <v>0</v>
      </c>
      <c r="NT28" s="21"/>
      <c r="NU28" s="23">
        <f t="shared" si="320"/>
        <v>0</v>
      </c>
      <c r="NV28" s="22"/>
      <c r="NW28" s="22"/>
      <c r="NX28" s="22"/>
      <c r="NY28" s="23">
        <v>0</v>
      </c>
      <c r="NZ28" s="21">
        <f t="shared" si="281"/>
        <v>0</v>
      </c>
      <c r="OA28" s="21">
        <f t="shared" si="163"/>
        <v>0</v>
      </c>
      <c r="OB28" s="21">
        <v>0</v>
      </c>
      <c r="OC28" s="21">
        <f t="shared" si="164"/>
        <v>0</v>
      </c>
      <c r="OD28" s="21">
        <v>0</v>
      </c>
      <c r="OE28" s="21">
        <f t="shared" si="165"/>
        <v>0</v>
      </c>
      <c r="OF28" s="21">
        <v>0</v>
      </c>
      <c r="OG28" s="21">
        <f t="shared" si="166"/>
        <v>0</v>
      </c>
      <c r="OH28" s="21">
        <v>0</v>
      </c>
      <c r="OI28" s="21">
        <f t="shared" si="167"/>
        <v>0</v>
      </c>
      <c r="OJ28" s="21">
        <v>0</v>
      </c>
      <c r="OK28" s="21">
        <f t="shared" si="168"/>
        <v>0</v>
      </c>
      <c r="OL28" s="21">
        <f t="shared" si="30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0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1"/>
        <v>0</v>
      </c>
      <c r="OY28" s="21">
        <v>0</v>
      </c>
      <c r="OZ28" s="21">
        <f t="shared" si="172"/>
        <v>0</v>
      </c>
      <c r="PA28" s="21">
        <v>0</v>
      </c>
      <c r="PB28" s="21">
        <f t="shared" si="173"/>
        <v>0</v>
      </c>
      <c r="PC28" s="21">
        <v>0</v>
      </c>
      <c r="PD28" s="21">
        <f t="shared" si="174"/>
        <v>0</v>
      </c>
      <c r="PE28" s="21">
        <v>0</v>
      </c>
      <c r="PF28" s="21">
        <f t="shared" si="175"/>
        <v>0</v>
      </c>
      <c r="PG28" s="21">
        <v>0</v>
      </c>
      <c r="PH28" s="21">
        <f t="shared" si="176"/>
        <v>0</v>
      </c>
      <c r="PI28" s="21">
        <f t="shared" si="177"/>
        <v>0</v>
      </c>
      <c r="PJ28" s="21"/>
      <c r="PK28" s="23">
        <f t="shared" si="321"/>
        <v>0</v>
      </c>
      <c r="PL28" s="22"/>
      <c r="PM28" s="22"/>
      <c r="PN28" s="22"/>
      <c r="PO28" s="23">
        <v>0</v>
      </c>
      <c r="PP28" s="21">
        <f t="shared" si="282"/>
        <v>0</v>
      </c>
      <c r="PQ28" s="21">
        <f t="shared" si="179"/>
        <v>0</v>
      </c>
      <c r="PR28" s="21">
        <v>0</v>
      </c>
      <c r="PS28" s="21">
        <f t="shared" si="180"/>
        <v>0</v>
      </c>
      <c r="PT28" s="21">
        <v>0</v>
      </c>
      <c r="PU28" s="21">
        <f t="shared" si="181"/>
        <v>0</v>
      </c>
      <c r="PV28" s="21">
        <v>0</v>
      </c>
      <c r="PW28" s="21">
        <f t="shared" si="182"/>
        <v>0</v>
      </c>
      <c r="PX28" s="21">
        <v>0</v>
      </c>
      <c r="PY28" s="21">
        <f t="shared" si="183"/>
        <v>0</v>
      </c>
      <c r="PZ28" s="21">
        <v>0</v>
      </c>
      <c r="QA28" s="21">
        <f t="shared" si="184"/>
        <v>0</v>
      </c>
      <c r="QB28" s="21">
        <f t="shared" si="30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6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7"/>
        <v>0</v>
      </c>
      <c r="QO28" s="21">
        <v>0</v>
      </c>
      <c r="QP28" s="21">
        <f t="shared" si="188"/>
        <v>0</v>
      </c>
      <c r="QQ28" s="21">
        <v>0</v>
      </c>
      <c r="QR28" s="21">
        <f t="shared" si="189"/>
        <v>0</v>
      </c>
      <c r="QS28" s="21">
        <v>0</v>
      </c>
      <c r="QT28" s="21">
        <f t="shared" si="190"/>
        <v>0</v>
      </c>
      <c r="QU28" s="21">
        <v>0</v>
      </c>
      <c r="QV28" s="21">
        <f t="shared" si="191"/>
        <v>0</v>
      </c>
      <c r="QW28" s="21">
        <v>0</v>
      </c>
      <c r="QX28" s="21">
        <f t="shared" si="192"/>
        <v>0</v>
      </c>
      <c r="QY28" s="21">
        <f t="shared" si="193"/>
        <v>0</v>
      </c>
      <c r="QZ28" s="21"/>
      <c r="RA28" s="23">
        <f t="shared" si="322"/>
        <v>0</v>
      </c>
      <c r="RB28" s="22"/>
      <c r="RC28" s="22"/>
      <c r="RD28" s="22"/>
      <c r="RE28" s="23">
        <v>0</v>
      </c>
      <c r="RF28" s="21">
        <f t="shared" si="283"/>
        <v>0</v>
      </c>
      <c r="RG28" s="21">
        <f t="shared" si="195"/>
        <v>0</v>
      </c>
      <c r="RH28" s="21">
        <v>0</v>
      </c>
      <c r="RI28" s="21">
        <f t="shared" si="196"/>
        <v>0</v>
      </c>
      <c r="RJ28" s="21">
        <v>0</v>
      </c>
      <c r="RK28" s="21">
        <f t="shared" si="197"/>
        <v>0</v>
      </c>
      <c r="RL28" s="21">
        <v>0</v>
      </c>
      <c r="RM28" s="21">
        <f t="shared" si="198"/>
        <v>0</v>
      </c>
      <c r="RN28" s="21">
        <v>0</v>
      </c>
      <c r="RO28" s="21">
        <f t="shared" si="199"/>
        <v>0</v>
      </c>
      <c r="RP28" s="21">
        <v>0</v>
      </c>
      <c r="RQ28" s="21">
        <f t="shared" si="200"/>
        <v>0</v>
      </c>
      <c r="RR28" s="21">
        <f t="shared" si="31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2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3"/>
        <v>0</v>
      </c>
      <c r="SE28" s="21">
        <v>0</v>
      </c>
      <c r="SF28" s="21">
        <f t="shared" si="204"/>
        <v>0</v>
      </c>
      <c r="SG28" s="21">
        <v>0</v>
      </c>
      <c r="SH28" s="21">
        <f t="shared" si="205"/>
        <v>0</v>
      </c>
      <c r="SI28" s="21">
        <v>0</v>
      </c>
      <c r="SJ28" s="21">
        <f t="shared" si="206"/>
        <v>0</v>
      </c>
      <c r="SK28" s="21">
        <v>0</v>
      </c>
      <c r="SL28" s="21">
        <f t="shared" si="207"/>
        <v>0</v>
      </c>
      <c r="SM28" s="21">
        <v>0</v>
      </c>
      <c r="SN28" s="21">
        <f t="shared" si="208"/>
        <v>0</v>
      </c>
      <c r="SO28" s="21">
        <f t="shared" si="209"/>
        <v>0</v>
      </c>
      <c r="SP28" s="21"/>
      <c r="SQ28" s="23">
        <f t="shared" si="323"/>
        <v>0</v>
      </c>
      <c r="SR28" s="22"/>
      <c r="SS28" s="22"/>
      <c r="ST28" s="22"/>
      <c r="SU28" s="23">
        <v>0</v>
      </c>
      <c r="SV28" s="21">
        <f t="shared" si="284"/>
        <v>0</v>
      </c>
      <c r="SW28" s="21">
        <f t="shared" si="211"/>
        <v>0</v>
      </c>
      <c r="SX28" s="21">
        <v>0</v>
      </c>
      <c r="SY28" s="21">
        <f t="shared" si="212"/>
        <v>0</v>
      </c>
      <c r="SZ28" s="21">
        <v>0</v>
      </c>
      <c r="TA28" s="21">
        <f t="shared" si="213"/>
        <v>0</v>
      </c>
      <c r="TB28" s="21">
        <v>0</v>
      </c>
      <c r="TC28" s="21">
        <f t="shared" si="214"/>
        <v>0</v>
      </c>
      <c r="TD28" s="21">
        <v>0</v>
      </c>
      <c r="TE28" s="21">
        <f t="shared" si="215"/>
        <v>0</v>
      </c>
      <c r="TF28" s="21">
        <v>0</v>
      </c>
      <c r="TG28" s="21">
        <f t="shared" si="216"/>
        <v>0</v>
      </c>
      <c r="TH28" s="21">
        <f t="shared" si="31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18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19"/>
        <v>0</v>
      </c>
      <c r="TU28" s="21">
        <v>0</v>
      </c>
      <c r="TV28" s="21">
        <f t="shared" si="220"/>
        <v>0</v>
      </c>
      <c r="TW28" s="21">
        <v>0</v>
      </c>
      <c r="TX28" s="21">
        <f t="shared" si="221"/>
        <v>0</v>
      </c>
      <c r="TY28" s="21">
        <v>0</v>
      </c>
      <c r="TZ28" s="21">
        <f t="shared" si="222"/>
        <v>0</v>
      </c>
      <c r="UA28" s="21">
        <v>0</v>
      </c>
      <c r="UB28" s="21">
        <f t="shared" si="223"/>
        <v>0</v>
      </c>
      <c r="UC28" s="21">
        <v>0</v>
      </c>
      <c r="UD28" s="21">
        <f t="shared" si="224"/>
        <v>0</v>
      </c>
      <c r="UE28" s="21">
        <f t="shared" si="225"/>
        <v>0</v>
      </c>
      <c r="UF28" s="21"/>
      <c r="UG28" s="23">
        <f t="shared" si="324"/>
        <v>0</v>
      </c>
      <c r="UH28" s="22"/>
      <c r="UI28" s="22"/>
      <c r="UJ28" s="22"/>
      <c r="UK28" s="23">
        <v>0</v>
      </c>
      <c r="UL28" s="21">
        <f t="shared" si="285"/>
        <v>0</v>
      </c>
      <c r="UM28" s="21">
        <f t="shared" si="227"/>
        <v>0</v>
      </c>
      <c r="UN28" s="21">
        <v>0</v>
      </c>
      <c r="UO28" s="21">
        <f t="shared" si="228"/>
        <v>0</v>
      </c>
      <c r="UP28" s="21">
        <v>0</v>
      </c>
      <c r="UQ28" s="21">
        <f t="shared" si="229"/>
        <v>0</v>
      </c>
      <c r="UR28" s="21">
        <v>0</v>
      </c>
      <c r="US28" s="21">
        <f t="shared" si="230"/>
        <v>0</v>
      </c>
      <c r="UT28" s="21">
        <v>0</v>
      </c>
      <c r="UU28" s="21">
        <f t="shared" si="231"/>
        <v>0</v>
      </c>
      <c r="UV28" s="21">
        <v>0</v>
      </c>
      <c r="UW28" s="21">
        <f t="shared" si="232"/>
        <v>0</v>
      </c>
      <c r="UX28" s="21">
        <f t="shared" si="31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34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35"/>
        <v>0</v>
      </c>
      <c r="VK28" s="21">
        <v>0</v>
      </c>
      <c r="VL28" s="21">
        <f t="shared" si="236"/>
        <v>0</v>
      </c>
      <c r="VM28" s="21">
        <v>0</v>
      </c>
      <c r="VN28" s="21">
        <f t="shared" si="237"/>
        <v>0</v>
      </c>
      <c r="VO28" s="21">
        <v>0</v>
      </c>
      <c r="VP28" s="21">
        <f t="shared" si="238"/>
        <v>0</v>
      </c>
      <c r="VQ28" s="21">
        <v>0</v>
      </c>
      <c r="VR28" s="21">
        <f t="shared" si="239"/>
        <v>0</v>
      </c>
      <c r="VS28" s="21">
        <v>0</v>
      </c>
      <c r="VT28" s="21">
        <f t="shared" si="240"/>
        <v>0</v>
      </c>
      <c r="VU28" s="21">
        <f t="shared" si="241"/>
        <v>0</v>
      </c>
      <c r="VV28" s="21"/>
      <c r="VW28" s="23">
        <f t="shared" si="325"/>
        <v>0</v>
      </c>
      <c r="VX28" s="22"/>
      <c r="VY28" s="22"/>
      <c r="VZ28" s="22"/>
      <c r="WA28" s="23">
        <v>0</v>
      </c>
      <c r="WB28" s="21">
        <f t="shared" si="286"/>
        <v>0</v>
      </c>
      <c r="WC28" s="21">
        <f t="shared" si="243"/>
        <v>0</v>
      </c>
      <c r="WD28" s="21">
        <v>0</v>
      </c>
      <c r="WE28" s="21">
        <f t="shared" si="244"/>
        <v>0</v>
      </c>
      <c r="WF28" s="21">
        <v>0</v>
      </c>
      <c r="WG28" s="21">
        <f t="shared" si="245"/>
        <v>0</v>
      </c>
      <c r="WH28" s="21">
        <v>0</v>
      </c>
      <c r="WI28" s="21">
        <f t="shared" si="246"/>
        <v>0</v>
      </c>
      <c r="WJ28" s="21">
        <v>0</v>
      </c>
      <c r="WK28" s="21">
        <f t="shared" si="247"/>
        <v>0</v>
      </c>
      <c r="WL28" s="21">
        <v>0</v>
      </c>
      <c r="WM28" s="21">
        <f t="shared" si="248"/>
        <v>0</v>
      </c>
      <c r="WN28" s="21">
        <f t="shared" si="31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0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1"/>
        <v>0</v>
      </c>
      <c r="XA28" s="21">
        <v>0</v>
      </c>
      <c r="XB28" s="21">
        <f t="shared" si="252"/>
        <v>0</v>
      </c>
      <c r="XC28" s="21">
        <v>0</v>
      </c>
      <c r="XD28" s="21">
        <f t="shared" si="253"/>
        <v>0</v>
      </c>
      <c r="XE28" s="21">
        <v>0</v>
      </c>
      <c r="XF28" s="21">
        <f t="shared" si="254"/>
        <v>0</v>
      </c>
      <c r="XG28" s="21">
        <v>0</v>
      </c>
      <c r="XH28" s="21">
        <f t="shared" si="255"/>
        <v>0</v>
      </c>
      <c r="XI28" s="21">
        <v>0</v>
      </c>
      <c r="XJ28" s="21">
        <f t="shared" si="256"/>
        <v>0</v>
      </c>
      <c r="XK28" s="21">
        <f t="shared" si="257"/>
        <v>0</v>
      </c>
      <c r="XL28" s="21"/>
      <c r="XM28" s="23">
        <f t="shared" si="326"/>
        <v>0</v>
      </c>
      <c r="XN28" s="24">
        <f t="shared" si="17"/>
        <v>0</v>
      </c>
      <c r="XO28" s="24">
        <f t="shared" si="18"/>
        <v>0</v>
      </c>
      <c r="XP28" s="24">
        <f t="shared" si="258"/>
        <v>0</v>
      </c>
    </row>
    <row r="29" spans="1:640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19"/>
        <v>0</v>
      </c>
      <c r="M29" s="21">
        <f t="shared" si="20"/>
        <v>0</v>
      </c>
      <c r="N29" s="21">
        <v>0</v>
      </c>
      <c r="O29" s="21">
        <f t="shared" si="21"/>
        <v>0</v>
      </c>
      <c r="P29" s="21">
        <v>0</v>
      </c>
      <c r="Q29" s="21">
        <f t="shared" si="22"/>
        <v>0</v>
      </c>
      <c r="R29" s="21">
        <v>0</v>
      </c>
      <c r="S29" s="21">
        <f t="shared" si="23"/>
        <v>0</v>
      </c>
      <c r="T29" s="21">
        <v>0</v>
      </c>
      <c r="U29" s="21">
        <f t="shared" si="24"/>
        <v>0</v>
      </c>
      <c r="V29" s="21">
        <v>0</v>
      </c>
      <c r="W29" s="21">
        <f t="shared" si="25"/>
        <v>0</v>
      </c>
      <c r="X29" s="21">
        <f t="shared" si="26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7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8"/>
        <v>0</v>
      </c>
      <c r="AK29" s="21">
        <v>0</v>
      </c>
      <c r="AL29" s="21">
        <f t="shared" si="29"/>
        <v>0</v>
      </c>
      <c r="AM29" s="21">
        <v>0</v>
      </c>
      <c r="AN29" s="21">
        <f t="shared" si="30"/>
        <v>0</v>
      </c>
      <c r="AO29" s="21">
        <v>0</v>
      </c>
      <c r="AP29" s="21">
        <f t="shared" si="31"/>
        <v>0</v>
      </c>
      <c r="AQ29" s="21">
        <v>0</v>
      </c>
      <c r="AR29" s="21">
        <f t="shared" si="32"/>
        <v>0</v>
      </c>
      <c r="AS29" s="21">
        <v>0</v>
      </c>
      <c r="AT29" s="21">
        <f t="shared" si="33"/>
        <v>0</v>
      </c>
      <c r="AU29" s="21">
        <f t="shared" si="34"/>
        <v>0</v>
      </c>
      <c r="AV29" s="21"/>
      <c r="AW29" s="23">
        <f t="shared" si="259"/>
        <v>0</v>
      </c>
      <c r="AX29" s="22"/>
      <c r="AY29" s="22"/>
      <c r="AZ29" s="22"/>
      <c r="BA29" s="23">
        <v>0</v>
      </c>
      <c r="BB29" s="21">
        <f t="shared" si="273"/>
        <v>0</v>
      </c>
      <c r="BC29" s="21">
        <f t="shared" si="36"/>
        <v>0</v>
      </c>
      <c r="BD29" s="21">
        <v>0</v>
      </c>
      <c r="BE29" s="21">
        <f t="shared" si="37"/>
        <v>0</v>
      </c>
      <c r="BF29" s="21">
        <v>0</v>
      </c>
      <c r="BG29" s="21">
        <f t="shared" si="38"/>
        <v>0</v>
      </c>
      <c r="BH29" s="21">
        <v>0</v>
      </c>
      <c r="BI29" s="21">
        <f t="shared" si="39"/>
        <v>0</v>
      </c>
      <c r="BJ29" s="21">
        <v>0</v>
      </c>
      <c r="BK29" s="21">
        <f t="shared" si="40"/>
        <v>0</v>
      </c>
      <c r="BL29" s="21">
        <v>0</v>
      </c>
      <c r="BM29" s="21">
        <f t="shared" si="41"/>
        <v>0</v>
      </c>
      <c r="BN29" s="21">
        <f t="shared" si="30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3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4"/>
        <v>0</v>
      </c>
      <c r="CA29" s="21">
        <v>0</v>
      </c>
      <c r="CB29" s="21">
        <f t="shared" si="45"/>
        <v>0</v>
      </c>
      <c r="CC29" s="21">
        <v>0</v>
      </c>
      <c r="CD29" s="21">
        <f t="shared" si="46"/>
        <v>0</v>
      </c>
      <c r="CE29" s="21">
        <v>0</v>
      </c>
      <c r="CF29" s="21">
        <f t="shared" si="47"/>
        <v>0</v>
      </c>
      <c r="CG29" s="21">
        <v>0</v>
      </c>
      <c r="CH29" s="21">
        <f t="shared" si="48"/>
        <v>0</v>
      </c>
      <c r="CI29" s="21">
        <v>0</v>
      </c>
      <c r="CJ29" s="21">
        <f t="shared" si="49"/>
        <v>0</v>
      </c>
      <c r="CK29" s="21">
        <f t="shared" si="50"/>
        <v>0</v>
      </c>
      <c r="CL29" s="21"/>
      <c r="CM29" s="23">
        <f t="shared" si="314"/>
        <v>0</v>
      </c>
      <c r="CN29" s="22"/>
      <c r="CO29" s="22"/>
      <c r="CP29" s="22"/>
      <c r="CQ29" s="23">
        <v>0</v>
      </c>
      <c r="CR29" s="21">
        <f t="shared" si="274"/>
        <v>0</v>
      </c>
      <c r="CS29" s="21">
        <f t="shared" si="52"/>
        <v>0</v>
      </c>
      <c r="CT29" s="21">
        <v>0</v>
      </c>
      <c r="CU29" s="21">
        <f t="shared" si="53"/>
        <v>0</v>
      </c>
      <c r="CV29" s="21">
        <v>0</v>
      </c>
      <c r="CW29" s="21">
        <f t="shared" si="54"/>
        <v>0</v>
      </c>
      <c r="CX29" s="21">
        <v>0</v>
      </c>
      <c r="CY29" s="21">
        <f t="shared" si="55"/>
        <v>0</v>
      </c>
      <c r="CZ29" s="21">
        <v>0</v>
      </c>
      <c r="DA29" s="21">
        <f t="shared" si="56"/>
        <v>0</v>
      </c>
      <c r="DB29" s="21">
        <v>0</v>
      </c>
      <c r="DC29" s="21">
        <f t="shared" si="57"/>
        <v>0</v>
      </c>
      <c r="DD29" s="21">
        <f t="shared" si="30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59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0"/>
        <v>0</v>
      </c>
      <c r="DS29" s="21">
        <v>0</v>
      </c>
      <c r="DT29" s="21">
        <f t="shared" si="61"/>
        <v>0</v>
      </c>
      <c r="DU29" s="21">
        <v>0</v>
      </c>
      <c r="DV29" s="21">
        <f t="shared" si="62"/>
        <v>0</v>
      </c>
      <c r="DW29" s="21">
        <v>0</v>
      </c>
      <c r="DX29" s="21">
        <f t="shared" si="63"/>
        <v>0</v>
      </c>
      <c r="DY29" s="21">
        <v>0</v>
      </c>
      <c r="DZ29" s="21">
        <f t="shared" si="64"/>
        <v>0</v>
      </c>
      <c r="EA29" s="21">
        <f t="shared" si="65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75"/>
        <v>0</v>
      </c>
      <c r="EI29" s="21">
        <f t="shared" si="67"/>
        <v>0</v>
      </c>
      <c r="EJ29" s="21">
        <v>0</v>
      </c>
      <c r="EK29" s="21">
        <f t="shared" si="68"/>
        <v>0</v>
      </c>
      <c r="EL29" s="21">
        <v>0</v>
      </c>
      <c r="EM29" s="21">
        <f t="shared" si="69"/>
        <v>0</v>
      </c>
      <c r="EN29" s="21">
        <v>0</v>
      </c>
      <c r="EO29" s="21">
        <f t="shared" si="70"/>
        <v>0</v>
      </c>
      <c r="EP29" s="21">
        <v>0</v>
      </c>
      <c r="EQ29" s="21">
        <f t="shared" si="71"/>
        <v>0</v>
      </c>
      <c r="ER29" s="21">
        <v>0</v>
      </c>
      <c r="ES29" s="21">
        <f t="shared" si="72"/>
        <v>0</v>
      </c>
      <c r="ET29" s="21">
        <f t="shared" si="30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4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5"/>
        <v>0</v>
      </c>
      <c r="FG29" s="21">
        <v>0</v>
      </c>
      <c r="FH29" s="21">
        <f t="shared" si="76"/>
        <v>0</v>
      </c>
      <c r="FI29" s="21">
        <v>0</v>
      </c>
      <c r="FJ29" s="21">
        <f t="shared" si="77"/>
        <v>0</v>
      </c>
      <c r="FK29" s="21">
        <v>0</v>
      </c>
      <c r="FL29" s="21">
        <f t="shared" si="78"/>
        <v>0</v>
      </c>
      <c r="FM29" s="21">
        <v>0</v>
      </c>
      <c r="FN29" s="21">
        <f t="shared" si="79"/>
        <v>0</v>
      </c>
      <c r="FO29" s="21">
        <v>0</v>
      </c>
      <c r="FP29" s="21">
        <f t="shared" si="80"/>
        <v>0</v>
      </c>
      <c r="FQ29" s="21">
        <f t="shared" si="81"/>
        <v>0</v>
      </c>
      <c r="FR29" s="21"/>
      <c r="FS29" s="23">
        <f t="shared" si="315"/>
        <v>0</v>
      </c>
      <c r="FT29" s="22"/>
      <c r="FU29" s="22"/>
      <c r="FV29" s="22"/>
      <c r="FW29" s="23">
        <v>0</v>
      </c>
      <c r="FX29" s="21">
        <f t="shared" si="276"/>
        <v>0</v>
      </c>
      <c r="FY29" s="21">
        <f t="shared" si="83"/>
        <v>0</v>
      </c>
      <c r="FZ29" s="21">
        <v>0</v>
      </c>
      <c r="GA29" s="21">
        <f t="shared" si="84"/>
        <v>0</v>
      </c>
      <c r="GB29" s="21">
        <v>0</v>
      </c>
      <c r="GC29" s="21">
        <f t="shared" si="85"/>
        <v>0</v>
      </c>
      <c r="GD29" s="21">
        <v>0</v>
      </c>
      <c r="GE29" s="21">
        <f t="shared" si="86"/>
        <v>0</v>
      </c>
      <c r="GF29" s="21">
        <v>0</v>
      </c>
      <c r="GG29" s="21">
        <f t="shared" si="87"/>
        <v>0</v>
      </c>
      <c r="GH29" s="21">
        <v>0</v>
      </c>
      <c r="GI29" s="21">
        <f t="shared" si="88"/>
        <v>0</v>
      </c>
      <c r="GJ29" s="21">
        <f t="shared" si="30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0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1"/>
        <v>0</v>
      </c>
      <c r="GW29" s="21">
        <v>0</v>
      </c>
      <c r="GX29" s="21">
        <f t="shared" si="92"/>
        <v>0</v>
      </c>
      <c r="GY29" s="21">
        <v>0</v>
      </c>
      <c r="GZ29" s="21">
        <f t="shared" si="93"/>
        <v>0</v>
      </c>
      <c r="HA29" s="21">
        <v>0</v>
      </c>
      <c r="HB29" s="21">
        <f t="shared" si="94"/>
        <v>0</v>
      </c>
      <c r="HC29" s="21">
        <v>0</v>
      </c>
      <c r="HD29" s="21">
        <f t="shared" si="95"/>
        <v>0</v>
      </c>
      <c r="HE29" s="21">
        <v>0</v>
      </c>
      <c r="HF29" s="21">
        <f t="shared" si="96"/>
        <v>0</v>
      </c>
      <c r="HG29" s="21">
        <f t="shared" si="97"/>
        <v>0</v>
      </c>
      <c r="HH29" s="21"/>
      <c r="HI29" s="23">
        <f t="shared" si="316"/>
        <v>0</v>
      </c>
      <c r="HJ29" s="22"/>
      <c r="HK29" s="22"/>
      <c r="HL29" s="22"/>
      <c r="HM29" s="23">
        <v>0</v>
      </c>
      <c r="HN29" s="21">
        <f t="shared" si="277"/>
        <v>0</v>
      </c>
      <c r="HO29" s="21">
        <f t="shared" si="99"/>
        <v>0</v>
      </c>
      <c r="HP29" s="21">
        <v>0</v>
      </c>
      <c r="HQ29" s="21">
        <f t="shared" si="100"/>
        <v>0</v>
      </c>
      <c r="HR29" s="21">
        <v>0</v>
      </c>
      <c r="HS29" s="21">
        <f t="shared" si="101"/>
        <v>0</v>
      </c>
      <c r="HT29" s="21">
        <v>0</v>
      </c>
      <c r="HU29" s="21">
        <f t="shared" si="102"/>
        <v>0</v>
      </c>
      <c r="HV29" s="21">
        <v>0</v>
      </c>
      <c r="HW29" s="21">
        <f t="shared" si="103"/>
        <v>0</v>
      </c>
      <c r="HX29" s="21">
        <v>0</v>
      </c>
      <c r="HY29" s="21">
        <f t="shared" si="104"/>
        <v>0</v>
      </c>
      <c r="HZ29" s="21">
        <f t="shared" si="30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6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7"/>
        <v>0</v>
      </c>
      <c r="IM29" s="21">
        <v>0</v>
      </c>
      <c r="IN29" s="21">
        <f t="shared" si="108"/>
        <v>0</v>
      </c>
      <c r="IO29" s="21">
        <v>0</v>
      </c>
      <c r="IP29" s="21">
        <f t="shared" si="109"/>
        <v>0</v>
      </c>
      <c r="IQ29" s="21">
        <v>0</v>
      </c>
      <c r="IR29" s="21">
        <f t="shared" si="110"/>
        <v>0</v>
      </c>
      <c r="IS29" s="21">
        <v>0</v>
      </c>
      <c r="IT29" s="21">
        <f t="shared" si="111"/>
        <v>0</v>
      </c>
      <c r="IU29" s="21">
        <v>0</v>
      </c>
      <c r="IV29" s="21">
        <f t="shared" si="112"/>
        <v>0</v>
      </c>
      <c r="IW29" s="21">
        <f t="shared" si="113"/>
        <v>0</v>
      </c>
      <c r="IX29" s="21"/>
      <c r="IY29" s="23">
        <f t="shared" si="317"/>
        <v>0</v>
      </c>
      <c r="IZ29" s="22"/>
      <c r="JA29" s="22"/>
      <c r="JB29" s="22"/>
      <c r="JC29" s="23">
        <v>0</v>
      </c>
      <c r="JD29" s="21">
        <f t="shared" si="278"/>
        <v>0</v>
      </c>
      <c r="JE29" s="21">
        <f t="shared" si="115"/>
        <v>0</v>
      </c>
      <c r="JF29" s="21">
        <v>0</v>
      </c>
      <c r="JG29" s="21">
        <f t="shared" si="116"/>
        <v>0</v>
      </c>
      <c r="JH29" s="21">
        <v>0</v>
      </c>
      <c r="JI29" s="21">
        <f t="shared" si="117"/>
        <v>0</v>
      </c>
      <c r="JJ29" s="21">
        <v>0</v>
      </c>
      <c r="JK29" s="21">
        <f t="shared" si="118"/>
        <v>0</v>
      </c>
      <c r="JL29" s="21">
        <v>0</v>
      </c>
      <c r="JM29" s="21">
        <f t="shared" si="119"/>
        <v>0</v>
      </c>
      <c r="JN29" s="21">
        <v>0</v>
      </c>
      <c r="JO29" s="21">
        <f t="shared" si="120"/>
        <v>0</v>
      </c>
      <c r="JP29" s="21">
        <f t="shared" si="30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2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3"/>
        <v>0</v>
      </c>
      <c r="KC29" s="21">
        <v>0</v>
      </c>
      <c r="KD29" s="21">
        <f t="shared" si="124"/>
        <v>0</v>
      </c>
      <c r="KE29" s="21">
        <v>0</v>
      </c>
      <c r="KF29" s="21">
        <f t="shared" si="125"/>
        <v>0</v>
      </c>
      <c r="KG29" s="21">
        <v>0</v>
      </c>
      <c r="KH29" s="21">
        <f t="shared" si="126"/>
        <v>0</v>
      </c>
      <c r="KI29" s="21">
        <v>0</v>
      </c>
      <c r="KJ29" s="21">
        <f t="shared" si="127"/>
        <v>0</v>
      </c>
      <c r="KK29" s="21">
        <v>0</v>
      </c>
      <c r="KL29" s="21">
        <f t="shared" si="128"/>
        <v>0</v>
      </c>
      <c r="KM29" s="21">
        <f t="shared" si="129"/>
        <v>0</v>
      </c>
      <c r="KN29" s="21"/>
      <c r="KO29" s="23">
        <f t="shared" si="318"/>
        <v>0</v>
      </c>
      <c r="KP29" s="22"/>
      <c r="KQ29" s="22"/>
      <c r="KR29" s="22"/>
      <c r="KS29" s="23">
        <v>0</v>
      </c>
      <c r="KT29" s="21">
        <f t="shared" si="279"/>
        <v>0</v>
      </c>
      <c r="KU29" s="21">
        <f t="shared" si="131"/>
        <v>0</v>
      </c>
      <c r="KV29" s="21">
        <v>0</v>
      </c>
      <c r="KW29" s="21">
        <f t="shared" si="132"/>
        <v>0</v>
      </c>
      <c r="KX29" s="21">
        <v>0</v>
      </c>
      <c r="KY29" s="21">
        <f t="shared" si="133"/>
        <v>0</v>
      </c>
      <c r="KZ29" s="21">
        <v>0</v>
      </c>
      <c r="LA29" s="21">
        <f t="shared" si="134"/>
        <v>0</v>
      </c>
      <c r="LB29" s="21">
        <v>0</v>
      </c>
      <c r="LC29" s="21">
        <f t="shared" si="135"/>
        <v>0</v>
      </c>
      <c r="LD29" s="21">
        <v>0</v>
      </c>
      <c r="LE29" s="21">
        <f t="shared" si="136"/>
        <v>0</v>
      </c>
      <c r="LF29" s="21">
        <f t="shared" si="30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8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39"/>
        <v>0</v>
      </c>
      <c r="LS29" s="21">
        <v>0</v>
      </c>
      <c r="LT29" s="21">
        <f t="shared" si="140"/>
        <v>0</v>
      </c>
      <c r="LU29" s="21">
        <v>0</v>
      </c>
      <c r="LV29" s="21">
        <f t="shared" si="141"/>
        <v>0</v>
      </c>
      <c r="LW29" s="21">
        <v>0</v>
      </c>
      <c r="LX29" s="21">
        <f t="shared" si="142"/>
        <v>0</v>
      </c>
      <c r="LY29" s="21">
        <v>0</v>
      </c>
      <c r="LZ29" s="21">
        <f t="shared" si="143"/>
        <v>0</v>
      </c>
      <c r="MA29" s="21">
        <v>0</v>
      </c>
      <c r="MB29" s="21">
        <f t="shared" si="144"/>
        <v>0</v>
      </c>
      <c r="MC29" s="21">
        <f t="shared" si="145"/>
        <v>0</v>
      </c>
      <c r="MD29" s="21"/>
      <c r="ME29" s="23">
        <f t="shared" si="319"/>
        <v>0</v>
      </c>
      <c r="MF29" s="22"/>
      <c r="MG29" s="22"/>
      <c r="MH29" s="22"/>
      <c r="MI29" s="23">
        <v>0</v>
      </c>
      <c r="MJ29" s="21">
        <f t="shared" si="280"/>
        <v>0</v>
      </c>
      <c r="MK29" s="21">
        <f t="shared" si="147"/>
        <v>0</v>
      </c>
      <c r="ML29" s="21">
        <v>0</v>
      </c>
      <c r="MM29" s="21">
        <f t="shared" si="148"/>
        <v>0</v>
      </c>
      <c r="MN29" s="21">
        <v>0</v>
      </c>
      <c r="MO29" s="21">
        <f t="shared" si="149"/>
        <v>0</v>
      </c>
      <c r="MP29" s="21">
        <v>0</v>
      </c>
      <c r="MQ29" s="21">
        <f t="shared" si="150"/>
        <v>0</v>
      </c>
      <c r="MR29" s="21">
        <v>0</v>
      </c>
      <c r="MS29" s="21">
        <f t="shared" si="151"/>
        <v>0</v>
      </c>
      <c r="MT29" s="21">
        <v>0</v>
      </c>
      <c r="MU29" s="21">
        <f t="shared" si="152"/>
        <v>0</v>
      </c>
      <c r="MV29" s="21">
        <f t="shared" si="30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4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5"/>
        <v>0</v>
      </c>
      <c r="NI29" s="21">
        <v>0</v>
      </c>
      <c r="NJ29" s="21">
        <f t="shared" si="156"/>
        <v>0</v>
      </c>
      <c r="NK29" s="21">
        <v>0</v>
      </c>
      <c r="NL29" s="21">
        <f t="shared" si="157"/>
        <v>0</v>
      </c>
      <c r="NM29" s="21">
        <v>0</v>
      </c>
      <c r="NN29" s="21">
        <f t="shared" si="158"/>
        <v>0</v>
      </c>
      <c r="NO29" s="21">
        <v>0</v>
      </c>
      <c r="NP29" s="21">
        <f t="shared" si="159"/>
        <v>0</v>
      </c>
      <c r="NQ29" s="21">
        <v>0</v>
      </c>
      <c r="NR29" s="21">
        <f t="shared" si="160"/>
        <v>0</v>
      </c>
      <c r="NS29" s="21">
        <f t="shared" si="161"/>
        <v>0</v>
      </c>
      <c r="NT29" s="21"/>
      <c r="NU29" s="23">
        <f t="shared" si="320"/>
        <v>0</v>
      </c>
      <c r="NV29" s="22"/>
      <c r="NW29" s="22"/>
      <c r="NX29" s="22"/>
      <c r="NY29" s="23">
        <v>0</v>
      </c>
      <c r="NZ29" s="21">
        <f t="shared" si="281"/>
        <v>0</v>
      </c>
      <c r="OA29" s="21">
        <f t="shared" si="163"/>
        <v>0</v>
      </c>
      <c r="OB29" s="21">
        <v>0</v>
      </c>
      <c r="OC29" s="21">
        <f t="shared" si="164"/>
        <v>0</v>
      </c>
      <c r="OD29" s="21">
        <v>0</v>
      </c>
      <c r="OE29" s="21">
        <f t="shared" si="165"/>
        <v>0</v>
      </c>
      <c r="OF29" s="21">
        <v>0</v>
      </c>
      <c r="OG29" s="21">
        <f t="shared" si="166"/>
        <v>0</v>
      </c>
      <c r="OH29" s="21">
        <v>0</v>
      </c>
      <c r="OI29" s="21">
        <f t="shared" si="167"/>
        <v>0</v>
      </c>
      <c r="OJ29" s="21">
        <v>0</v>
      </c>
      <c r="OK29" s="21">
        <f t="shared" si="168"/>
        <v>0</v>
      </c>
      <c r="OL29" s="21">
        <f t="shared" si="30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0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1"/>
        <v>0</v>
      </c>
      <c r="OY29" s="21">
        <v>0</v>
      </c>
      <c r="OZ29" s="21">
        <f t="shared" si="172"/>
        <v>0</v>
      </c>
      <c r="PA29" s="21">
        <v>0</v>
      </c>
      <c r="PB29" s="21">
        <f t="shared" si="173"/>
        <v>0</v>
      </c>
      <c r="PC29" s="21">
        <v>0</v>
      </c>
      <c r="PD29" s="21">
        <f t="shared" si="174"/>
        <v>0</v>
      </c>
      <c r="PE29" s="21">
        <v>0</v>
      </c>
      <c r="PF29" s="21">
        <f t="shared" si="175"/>
        <v>0</v>
      </c>
      <c r="PG29" s="21">
        <v>0</v>
      </c>
      <c r="PH29" s="21">
        <f t="shared" si="176"/>
        <v>0</v>
      </c>
      <c r="PI29" s="21">
        <f t="shared" si="177"/>
        <v>0</v>
      </c>
      <c r="PJ29" s="21"/>
      <c r="PK29" s="23">
        <f t="shared" si="321"/>
        <v>0</v>
      </c>
      <c r="PL29" s="22"/>
      <c r="PM29" s="22"/>
      <c r="PN29" s="22"/>
      <c r="PO29" s="23">
        <v>0</v>
      </c>
      <c r="PP29" s="21">
        <f t="shared" si="282"/>
        <v>0</v>
      </c>
      <c r="PQ29" s="21">
        <f t="shared" si="179"/>
        <v>0</v>
      </c>
      <c r="PR29" s="21">
        <v>0</v>
      </c>
      <c r="PS29" s="21">
        <f t="shared" si="180"/>
        <v>0</v>
      </c>
      <c r="PT29" s="21">
        <v>0</v>
      </c>
      <c r="PU29" s="21">
        <f t="shared" si="181"/>
        <v>0</v>
      </c>
      <c r="PV29" s="21">
        <v>0</v>
      </c>
      <c r="PW29" s="21">
        <f t="shared" si="182"/>
        <v>0</v>
      </c>
      <c r="PX29" s="21">
        <v>0</v>
      </c>
      <c r="PY29" s="21">
        <f t="shared" si="183"/>
        <v>0</v>
      </c>
      <c r="PZ29" s="21">
        <v>0</v>
      </c>
      <c r="QA29" s="21">
        <f t="shared" si="184"/>
        <v>0</v>
      </c>
      <c r="QB29" s="21">
        <f t="shared" si="30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6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7"/>
        <v>0</v>
      </c>
      <c r="QO29" s="21">
        <v>0</v>
      </c>
      <c r="QP29" s="21">
        <f t="shared" si="188"/>
        <v>0</v>
      </c>
      <c r="QQ29" s="21">
        <v>0</v>
      </c>
      <c r="QR29" s="21">
        <f t="shared" si="189"/>
        <v>0</v>
      </c>
      <c r="QS29" s="21">
        <v>0</v>
      </c>
      <c r="QT29" s="21">
        <f t="shared" si="190"/>
        <v>0</v>
      </c>
      <c r="QU29" s="21">
        <v>0</v>
      </c>
      <c r="QV29" s="21">
        <f t="shared" si="191"/>
        <v>0</v>
      </c>
      <c r="QW29" s="21">
        <v>0</v>
      </c>
      <c r="QX29" s="21">
        <f t="shared" si="192"/>
        <v>0</v>
      </c>
      <c r="QY29" s="21">
        <f t="shared" si="193"/>
        <v>0</v>
      </c>
      <c r="QZ29" s="21"/>
      <c r="RA29" s="23">
        <f t="shared" si="322"/>
        <v>0</v>
      </c>
      <c r="RB29" s="22"/>
      <c r="RC29" s="22"/>
      <c r="RD29" s="22"/>
      <c r="RE29" s="23">
        <v>0</v>
      </c>
      <c r="RF29" s="21">
        <f t="shared" si="283"/>
        <v>0</v>
      </c>
      <c r="RG29" s="21">
        <f t="shared" si="195"/>
        <v>0</v>
      </c>
      <c r="RH29" s="21">
        <v>0</v>
      </c>
      <c r="RI29" s="21">
        <f t="shared" si="196"/>
        <v>0</v>
      </c>
      <c r="RJ29" s="21">
        <v>0</v>
      </c>
      <c r="RK29" s="21">
        <f t="shared" si="197"/>
        <v>0</v>
      </c>
      <c r="RL29" s="21">
        <v>0</v>
      </c>
      <c r="RM29" s="21">
        <f t="shared" si="198"/>
        <v>0</v>
      </c>
      <c r="RN29" s="21">
        <v>0</v>
      </c>
      <c r="RO29" s="21">
        <f t="shared" si="199"/>
        <v>0</v>
      </c>
      <c r="RP29" s="21">
        <v>0</v>
      </c>
      <c r="RQ29" s="21">
        <f t="shared" si="200"/>
        <v>0</v>
      </c>
      <c r="RR29" s="21">
        <f t="shared" si="31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2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3"/>
        <v>0</v>
      </c>
      <c r="SE29" s="21">
        <v>0</v>
      </c>
      <c r="SF29" s="21">
        <f t="shared" si="204"/>
        <v>0</v>
      </c>
      <c r="SG29" s="21">
        <v>0</v>
      </c>
      <c r="SH29" s="21">
        <f t="shared" si="205"/>
        <v>0</v>
      </c>
      <c r="SI29" s="21">
        <v>0</v>
      </c>
      <c r="SJ29" s="21">
        <f t="shared" si="206"/>
        <v>0</v>
      </c>
      <c r="SK29" s="21">
        <v>0</v>
      </c>
      <c r="SL29" s="21">
        <f t="shared" si="207"/>
        <v>0</v>
      </c>
      <c r="SM29" s="21">
        <v>0</v>
      </c>
      <c r="SN29" s="21">
        <f t="shared" si="208"/>
        <v>0</v>
      </c>
      <c r="SO29" s="21">
        <f t="shared" si="209"/>
        <v>0</v>
      </c>
      <c r="SP29" s="21"/>
      <c r="SQ29" s="23">
        <f t="shared" si="323"/>
        <v>0</v>
      </c>
      <c r="SR29" s="22"/>
      <c r="SS29" s="22"/>
      <c r="ST29" s="22"/>
      <c r="SU29" s="23">
        <v>0</v>
      </c>
      <c r="SV29" s="21">
        <f t="shared" si="284"/>
        <v>0</v>
      </c>
      <c r="SW29" s="21">
        <f t="shared" si="211"/>
        <v>0</v>
      </c>
      <c r="SX29" s="21">
        <v>0</v>
      </c>
      <c r="SY29" s="21">
        <f t="shared" si="212"/>
        <v>0</v>
      </c>
      <c r="SZ29" s="21">
        <v>0</v>
      </c>
      <c r="TA29" s="21">
        <f t="shared" si="213"/>
        <v>0</v>
      </c>
      <c r="TB29" s="21">
        <v>0</v>
      </c>
      <c r="TC29" s="21">
        <f t="shared" si="214"/>
        <v>0</v>
      </c>
      <c r="TD29" s="21">
        <v>0</v>
      </c>
      <c r="TE29" s="21">
        <f t="shared" si="215"/>
        <v>0</v>
      </c>
      <c r="TF29" s="21">
        <v>0</v>
      </c>
      <c r="TG29" s="21">
        <f t="shared" si="216"/>
        <v>0</v>
      </c>
      <c r="TH29" s="21">
        <f t="shared" si="31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18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19"/>
        <v>0</v>
      </c>
      <c r="TU29" s="21">
        <v>0</v>
      </c>
      <c r="TV29" s="21">
        <f t="shared" si="220"/>
        <v>0</v>
      </c>
      <c r="TW29" s="21">
        <v>0</v>
      </c>
      <c r="TX29" s="21">
        <f t="shared" si="221"/>
        <v>0</v>
      </c>
      <c r="TY29" s="21">
        <v>0</v>
      </c>
      <c r="TZ29" s="21">
        <f t="shared" si="222"/>
        <v>0</v>
      </c>
      <c r="UA29" s="21">
        <v>0</v>
      </c>
      <c r="UB29" s="21">
        <f t="shared" si="223"/>
        <v>0</v>
      </c>
      <c r="UC29" s="21">
        <v>0</v>
      </c>
      <c r="UD29" s="21">
        <f t="shared" si="224"/>
        <v>0</v>
      </c>
      <c r="UE29" s="21">
        <f t="shared" si="225"/>
        <v>0</v>
      </c>
      <c r="UF29" s="21"/>
      <c r="UG29" s="23">
        <f t="shared" si="324"/>
        <v>0</v>
      </c>
      <c r="UH29" s="22"/>
      <c r="UI29" s="22"/>
      <c r="UJ29" s="22"/>
      <c r="UK29" s="23">
        <v>0</v>
      </c>
      <c r="UL29" s="21">
        <f t="shared" si="285"/>
        <v>0</v>
      </c>
      <c r="UM29" s="21">
        <f t="shared" si="227"/>
        <v>0</v>
      </c>
      <c r="UN29" s="21">
        <v>0</v>
      </c>
      <c r="UO29" s="21">
        <f t="shared" si="228"/>
        <v>0</v>
      </c>
      <c r="UP29" s="21">
        <v>0</v>
      </c>
      <c r="UQ29" s="21">
        <f t="shared" si="229"/>
        <v>0</v>
      </c>
      <c r="UR29" s="21">
        <v>0</v>
      </c>
      <c r="US29" s="21">
        <f t="shared" si="230"/>
        <v>0</v>
      </c>
      <c r="UT29" s="21">
        <v>0</v>
      </c>
      <c r="UU29" s="21">
        <f t="shared" si="231"/>
        <v>0</v>
      </c>
      <c r="UV29" s="21">
        <v>0</v>
      </c>
      <c r="UW29" s="21">
        <f t="shared" si="232"/>
        <v>0</v>
      </c>
      <c r="UX29" s="21">
        <f t="shared" si="31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34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35"/>
        <v>0</v>
      </c>
      <c r="VK29" s="21">
        <v>0</v>
      </c>
      <c r="VL29" s="21">
        <f t="shared" si="236"/>
        <v>0</v>
      </c>
      <c r="VM29" s="21">
        <v>0</v>
      </c>
      <c r="VN29" s="21">
        <f t="shared" si="237"/>
        <v>0</v>
      </c>
      <c r="VO29" s="21">
        <v>0</v>
      </c>
      <c r="VP29" s="21">
        <f t="shared" si="238"/>
        <v>0</v>
      </c>
      <c r="VQ29" s="21">
        <v>0</v>
      </c>
      <c r="VR29" s="21">
        <f t="shared" si="239"/>
        <v>0</v>
      </c>
      <c r="VS29" s="21">
        <v>0</v>
      </c>
      <c r="VT29" s="21">
        <f t="shared" si="240"/>
        <v>0</v>
      </c>
      <c r="VU29" s="21">
        <f t="shared" si="241"/>
        <v>0</v>
      </c>
      <c r="VV29" s="21"/>
      <c r="VW29" s="23">
        <f t="shared" si="325"/>
        <v>0</v>
      </c>
      <c r="VX29" s="22"/>
      <c r="VY29" s="22"/>
      <c r="VZ29" s="22"/>
      <c r="WA29" s="23">
        <v>0</v>
      </c>
      <c r="WB29" s="21">
        <f t="shared" si="286"/>
        <v>0</v>
      </c>
      <c r="WC29" s="21">
        <f t="shared" si="243"/>
        <v>0</v>
      </c>
      <c r="WD29" s="21">
        <v>0</v>
      </c>
      <c r="WE29" s="21">
        <f t="shared" si="244"/>
        <v>0</v>
      </c>
      <c r="WF29" s="21">
        <v>0</v>
      </c>
      <c r="WG29" s="21">
        <f t="shared" si="245"/>
        <v>0</v>
      </c>
      <c r="WH29" s="21">
        <v>0</v>
      </c>
      <c r="WI29" s="21">
        <f t="shared" si="246"/>
        <v>0</v>
      </c>
      <c r="WJ29" s="21">
        <v>0</v>
      </c>
      <c r="WK29" s="21">
        <f t="shared" si="247"/>
        <v>0</v>
      </c>
      <c r="WL29" s="21">
        <v>0</v>
      </c>
      <c r="WM29" s="21">
        <f t="shared" si="248"/>
        <v>0</v>
      </c>
      <c r="WN29" s="21">
        <f t="shared" si="31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0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1"/>
        <v>0</v>
      </c>
      <c r="XA29" s="21">
        <v>0</v>
      </c>
      <c r="XB29" s="21">
        <f t="shared" si="252"/>
        <v>0</v>
      </c>
      <c r="XC29" s="21">
        <v>0</v>
      </c>
      <c r="XD29" s="21">
        <f t="shared" si="253"/>
        <v>0</v>
      </c>
      <c r="XE29" s="21">
        <v>0</v>
      </c>
      <c r="XF29" s="21">
        <f t="shared" si="254"/>
        <v>0</v>
      </c>
      <c r="XG29" s="21">
        <v>0</v>
      </c>
      <c r="XH29" s="21">
        <f t="shared" si="255"/>
        <v>0</v>
      </c>
      <c r="XI29" s="21">
        <v>0</v>
      </c>
      <c r="XJ29" s="21">
        <f t="shared" si="256"/>
        <v>0</v>
      </c>
      <c r="XK29" s="21">
        <f t="shared" si="257"/>
        <v>0</v>
      </c>
      <c r="XL29" s="21"/>
      <c r="XM29" s="23">
        <f t="shared" si="326"/>
        <v>0</v>
      </c>
      <c r="XN29" s="24">
        <f t="shared" si="17"/>
        <v>0</v>
      </c>
      <c r="XO29" s="24">
        <f t="shared" si="18"/>
        <v>0</v>
      </c>
      <c r="XP29" s="24">
        <f t="shared" si="258"/>
        <v>0</v>
      </c>
    </row>
    <row r="30" spans="1:640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19"/>
        <v>0</v>
      </c>
      <c r="M30" s="21">
        <f t="shared" si="20"/>
        <v>0</v>
      </c>
      <c r="N30" s="21">
        <v>0</v>
      </c>
      <c r="O30" s="21">
        <f t="shared" si="21"/>
        <v>0</v>
      </c>
      <c r="P30" s="21">
        <v>0</v>
      </c>
      <c r="Q30" s="21">
        <f t="shared" si="22"/>
        <v>0</v>
      </c>
      <c r="R30" s="21">
        <v>0</v>
      </c>
      <c r="S30" s="21">
        <f t="shared" si="23"/>
        <v>0</v>
      </c>
      <c r="T30" s="21">
        <v>0</v>
      </c>
      <c r="U30" s="21">
        <f t="shared" si="24"/>
        <v>0</v>
      </c>
      <c r="V30" s="21">
        <v>0</v>
      </c>
      <c r="W30" s="21">
        <f t="shared" si="25"/>
        <v>0</v>
      </c>
      <c r="X30" s="21">
        <f t="shared" si="26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7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8"/>
        <v>0</v>
      </c>
      <c r="AK30" s="21">
        <v>0</v>
      </c>
      <c r="AL30" s="21">
        <f t="shared" si="29"/>
        <v>0</v>
      </c>
      <c r="AM30" s="21">
        <v>0</v>
      </c>
      <c r="AN30" s="21">
        <f t="shared" si="30"/>
        <v>0</v>
      </c>
      <c r="AO30" s="21">
        <v>0</v>
      </c>
      <c r="AP30" s="21">
        <f t="shared" si="31"/>
        <v>0</v>
      </c>
      <c r="AQ30" s="21">
        <v>0</v>
      </c>
      <c r="AR30" s="21">
        <f t="shared" si="32"/>
        <v>0</v>
      </c>
      <c r="AS30" s="21">
        <v>0</v>
      </c>
      <c r="AT30" s="21">
        <f t="shared" si="33"/>
        <v>0</v>
      </c>
      <c r="AU30" s="21">
        <f t="shared" si="34"/>
        <v>0</v>
      </c>
      <c r="AV30" s="21"/>
      <c r="AW30" s="23">
        <f t="shared" si="259"/>
        <v>0</v>
      </c>
      <c r="AX30" s="22"/>
      <c r="AY30" s="22"/>
      <c r="AZ30" s="22"/>
      <c r="BA30" s="23">
        <v>0</v>
      </c>
      <c r="BB30" s="21">
        <f t="shared" si="273"/>
        <v>0</v>
      </c>
      <c r="BC30" s="21">
        <f t="shared" si="36"/>
        <v>0</v>
      </c>
      <c r="BD30" s="21">
        <v>0</v>
      </c>
      <c r="BE30" s="21">
        <f t="shared" si="37"/>
        <v>0</v>
      </c>
      <c r="BF30" s="21">
        <v>0</v>
      </c>
      <c r="BG30" s="21">
        <f t="shared" si="38"/>
        <v>0</v>
      </c>
      <c r="BH30" s="21">
        <v>0</v>
      </c>
      <c r="BI30" s="21">
        <f t="shared" si="39"/>
        <v>0</v>
      </c>
      <c r="BJ30" s="21">
        <v>0</v>
      </c>
      <c r="BK30" s="21">
        <f t="shared" si="40"/>
        <v>0</v>
      </c>
      <c r="BL30" s="21">
        <v>0</v>
      </c>
      <c r="BM30" s="21">
        <f t="shared" si="41"/>
        <v>0</v>
      </c>
      <c r="BN30" s="21">
        <f t="shared" si="30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3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4"/>
        <v>0</v>
      </c>
      <c r="CA30" s="21">
        <v>0</v>
      </c>
      <c r="CB30" s="21">
        <f t="shared" si="45"/>
        <v>0</v>
      </c>
      <c r="CC30" s="21">
        <v>0</v>
      </c>
      <c r="CD30" s="21">
        <f t="shared" si="46"/>
        <v>0</v>
      </c>
      <c r="CE30" s="21">
        <v>0</v>
      </c>
      <c r="CF30" s="21">
        <f t="shared" si="47"/>
        <v>0</v>
      </c>
      <c r="CG30" s="21">
        <v>0</v>
      </c>
      <c r="CH30" s="21">
        <f t="shared" si="48"/>
        <v>0</v>
      </c>
      <c r="CI30" s="21">
        <v>0</v>
      </c>
      <c r="CJ30" s="21">
        <f t="shared" si="49"/>
        <v>0</v>
      </c>
      <c r="CK30" s="21">
        <f t="shared" si="50"/>
        <v>0</v>
      </c>
      <c r="CL30" s="21"/>
      <c r="CM30" s="23">
        <f t="shared" si="314"/>
        <v>0</v>
      </c>
      <c r="CN30" s="22"/>
      <c r="CO30" s="22"/>
      <c r="CP30" s="22"/>
      <c r="CQ30" s="23">
        <v>0</v>
      </c>
      <c r="CR30" s="21">
        <f t="shared" si="274"/>
        <v>0</v>
      </c>
      <c r="CS30" s="21">
        <f t="shared" si="52"/>
        <v>0</v>
      </c>
      <c r="CT30" s="21">
        <v>0</v>
      </c>
      <c r="CU30" s="21">
        <f t="shared" si="53"/>
        <v>0</v>
      </c>
      <c r="CV30" s="21">
        <v>0</v>
      </c>
      <c r="CW30" s="21">
        <f t="shared" si="54"/>
        <v>0</v>
      </c>
      <c r="CX30" s="21">
        <v>0</v>
      </c>
      <c r="CY30" s="21">
        <f t="shared" si="55"/>
        <v>0</v>
      </c>
      <c r="CZ30" s="21">
        <v>0</v>
      </c>
      <c r="DA30" s="21">
        <f t="shared" si="56"/>
        <v>0</v>
      </c>
      <c r="DB30" s="21">
        <v>0</v>
      </c>
      <c r="DC30" s="21">
        <f t="shared" si="57"/>
        <v>0</v>
      </c>
      <c r="DD30" s="21">
        <f t="shared" si="30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59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0"/>
        <v>0</v>
      </c>
      <c r="DS30" s="21">
        <v>0</v>
      </c>
      <c r="DT30" s="21">
        <f t="shared" si="61"/>
        <v>0</v>
      </c>
      <c r="DU30" s="21">
        <v>0</v>
      </c>
      <c r="DV30" s="21">
        <f t="shared" si="62"/>
        <v>0</v>
      </c>
      <c r="DW30" s="21">
        <v>0</v>
      </c>
      <c r="DX30" s="21">
        <f t="shared" si="63"/>
        <v>0</v>
      </c>
      <c r="DY30" s="21">
        <v>0</v>
      </c>
      <c r="DZ30" s="21">
        <f t="shared" si="64"/>
        <v>0</v>
      </c>
      <c r="EA30" s="21">
        <f t="shared" si="65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75"/>
        <v>0</v>
      </c>
      <c r="EI30" s="21">
        <f t="shared" si="67"/>
        <v>0</v>
      </c>
      <c r="EJ30" s="21">
        <v>0</v>
      </c>
      <c r="EK30" s="21">
        <f t="shared" si="68"/>
        <v>0</v>
      </c>
      <c r="EL30" s="21">
        <v>0</v>
      </c>
      <c r="EM30" s="21">
        <f t="shared" si="69"/>
        <v>0</v>
      </c>
      <c r="EN30" s="21">
        <v>0</v>
      </c>
      <c r="EO30" s="21">
        <f t="shared" si="70"/>
        <v>0</v>
      </c>
      <c r="EP30" s="21">
        <v>0</v>
      </c>
      <c r="EQ30" s="21">
        <f t="shared" si="71"/>
        <v>0</v>
      </c>
      <c r="ER30" s="21">
        <v>0</v>
      </c>
      <c r="ES30" s="21">
        <f t="shared" si="72"/>
        <v>0</v>
      </c>
      <c r="ET30" s="21">
        <f t="shared" si="30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4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5"/>
        <v>0</v>
      </c>
      <c r="FG30" s="21">
        <v>0</v>
      </c>
      <c r="FH30" s="21">
        <f t="shared" si="76"/>
        <v>0</v>
      </c>
      <c r="FI30" s="21">
        <v>0</v>
      </c>
      <c r="FJ30" s="21">
        <f t="shared" si="77"/>
        <v>0</v>
      </c>
      <c r="FK30" s="21">
        <v>0</v>
      </c>
      <c r="FL30" s="21">
        <f t="shared" si="78"/>
        <v>0</v>
      </c>
      <c r="FM30" s="21">
        <v>0</v>
      </c>
      <c r="FN30" s="21">
        <f t="shared" si="79"/>
        <v>0</v>
      </c>
      <c r="FO30" s="21">
        <v>0</v>
      </c>
      <c r="FP30" s="21">
        <f t="shared" si="80"/>
        <v>0</v>
      </c>
      <c r="FQ30" s="21">
        <f t="shared" si="81"/>
        <v>0</v>
      </c>
      <c r="FR30" s="21"/>
      <c r="FS30" s="23">
        <f t="shared" si="315"/>
        <v>0</v>
      </c>
      <c r="FT30" s="22"/>
      <c r="FU30" s="22"/>
      <c r="FV30" s="22"/>
      <c r="FW30" s="23">
        <v>0</v>
      </c>
      <c r="FX30" s="21">
        <f t="shared" si="276"/>
        <v>0</v>
      </c>
      <c r="FY30" s="21">
        <f t="shared" si="83"/>
        <v>0</v>
      </c>
      <c r="FZ30" s="21">
        <v>0</v>
      </c>
      <c r="GA30" s="21">
        <f t="shared" si="84"/>
        <v>0</v>
      </c>
      <c r="GB30" s="21">
        <v>0</v>
      </c>
      <c r="GC30" s="21">
        <f t="shared" si="85"/>
        <v>0</v>
      </c>
      <c r="GD30" s="21">
        <v>0</v>
      </c>
      <c r="GE30" s="21">
        <f t="shared" si="86"/>
        <v>0</v>
      </c>
      <c r="GF30" s="21">
        <v>0</v>
      </c>
      <c r="GG30" s="21">
        <f t="shared" si="87"/>
        <v>0</v>
      </c>
      <c r="GH30" s="21">
        <v>0</v>
      </c>
      <c r="GI30" s="21">
        <f t="shared" si="88"/>
        <v>0</v>
      </c>
      <c r="GJ30" s="21">
        <f t="shared" si="30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0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1"/>
        <v>0</v>
      </c>
      <c r="GW30" s="21">
        <v>0</v>
      </c>
      <c r="GX30" s="21">
        <f t="shared" si="92"/>
        <v>0</v>
      </c>
      <c r="GY30" s="21">
        <v>0</v>
      </c>
      <c r="GZ30" s="21">
        <f t="shared" si="93"/>
        <v>0</v>
      </c>
      <c r="HA30" s="21">
        <v>0</v>
      </c>
      <c r="HB30" s="21">
        <f t="shared" si="94"/>
        <v>0</v>
      </c>
      <c r="HC30" s="21">
        <v>0</v>
      </c>
      <c r="HD30" s="21">
        <f t="shared" si="95"/>
        <v>0</v>
      </c>
      <c r="HE30" s="21">
        <v>0</v>
      </c>
      <c r="HF30" s="21">
        <f t="shared" si="96"/>
        <v>0</v>
      </c>
      <c r="HG30" s="21">
        <f t="shared" si="97"/>
        <v>0</v>
      </c>
      <c r="HH30" s="21"/>
      <c r="HI30" s="23">
        <f t="shared" si="316"/>
        <v>0</v>
      </c>
      <c r="HJ30" s="22"/>
      <c r="HK30" s="22"/>
      <c r="HL30" s="22"/>
      <c r="HM30" s="23">
        <v>0</v>
      </c>
      <c r="HN30" s="21">
        <f t="shared" si="277"/>
        <v>0</v>
      </c>
      <c r="HO30" s="21">
        <f t="shared" si="99"/>
        <v>0</v>
      </c>
      <c r="HP30" s="21">
        <v>0</v>
      </c>
      <c r="HQ30" s="21">
        <f t="shared" si="100"/>
        <v>0</v>
      </c>
      <c r="HR30" s="21">
        <v>0</v>
      </c>
      <c r="HS30" s="21">
        <f t="shared" si="101"/>
        <v>0</v>
      </c>
      <c r="HT30" s="21">
        <v>0</v>
      </c>
      <c r="HU30" s="21">
        <f t="shared" si="102"/>
        <v>0</v>
      </c>
      <c r="HV30" s="21">
        <v>0</v>
      </c>
      <c r="HW30" s="21">
        <f t="shared" si="103"/>
        <v>0</v>
      </c>
      <c r="HX30" s="21">
        <v>0</v>
      </c>
      <c r="HY30" s="21">
        <f t="shared" si="104"/>
        <v>0</v>
      </c>
      <c r="HZ30" s="21">
        <f t="shared" si="30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6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7"/>
        <v>0</v>
      </c>
      <c r="IM30" s="21">
        <v>0</v>
      </c>
      <c r="IN30" s="21">
        <f t="shared" si="108"/>
        <v>0</v>
      </c>
      <c r="IO30" s="21">
        <v>0</v>
      </c>
      <c r="IP30" s="21">
        <f t="shared" si="109"/>
        <v>0</v>
      </c>
      <c r="IQ30" s="21">
        <v>0</v>
      </c>
      <c r="IR30" s="21">
        <f t="shared" si="110"/>
        <v>0</v>
      </c>
      <c r="IS30" s="21">
        <v>0</v>
      </c>
      <c r="IT30" s="21">
        <f t="shared" si="111"/>
        <v>0</v>
      </c>
      <c r="IU30" s="21">
        <v>0</v>
      </c>
      <c r="IV30" s="21">
        <f t="shared" si="112"/>
        <v>0</v>
      </c>
      <c r="IW30" s="21">
        <f t="shared" si="113"/>
        <v>0</v>
      </c>
      <c r="IX30" s="21"/>
      <c r="IY30" s="23">
        <f t="shared" si="317"/>
        <v>0</v>
      </c>
      <c r="IZ30" s="22"/>
      <c r="JA30" s="22"/>
      <c r="JB30" s="22"/>
      <c r="JC30" s="23">
        <v>0</v>
      </c>
      <c r="JD30" s="21">
        <f t="shared" si="278"/>
        <v>0</v>
      </c>
      <c r="JE30" s="21">
        <f t="shared" si="115"/>
        <v>0</v>
      </c>
      <c r="JF30" s="21">
        <v>0</v>
      </c>
      <c r="JG30" s="21">
        <f t="shared" si="116"/>
        <v>0</v>
      </c>
      <c r="JH30" s="21">
        <v>0</v>
      </c>
      <c r="JI30" s="21">
        <f t="shared" si="117"/>
        <v>0</v>
      </c>
      <c r="JJ30" s="21">
        <v>0</v>
      </c>
      <c r="JK30" s="21">
        <f t="shared" si="118"/>
        <v>0</v>
      </c>
      <c r="JL30" s="21">
        <v>0</v>
      </c>
      <c r="JM30" s="21">
        <f t="shared" si="119"/>
        <v>0</v>
      </c>
      <c r="JN30" s="21">
        <v>0</v>
      </c>
      <c r="JO30" s="21">
        <f t="shared" si="120"/>
        <v>0</v>
      </c>
      <c r="JP30" s="21">
        <f t="shared" si="30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2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3"/>
        <v>0</v>
      </c>
      <c r="KC30" s="21">
        <v>0</v>
      </c>
      <c r="KD30" s="21">
        <f t="shared" si="124"/>
        <v>0</v>
      </c>
      <c r="KE30" s="21">
        <v>0</v>
      </c>
      <c r="KF30" s="21">
        <f t="shared" si="125"/>
        <v>0</v>
      </c>
      <c r="KG30" s="21">
        <v>0</v>
      </c>
      <c r="KH30" s="21">
        <f t="shared" si="126"/>
        <v>0</v>
      </c>
      <c r="KI30" s="21">
        <v>0</v>
      </c>
      <c r="KJ30" s="21">
        <f t="shared" si="127"/>
        <v>0</v>
      </c>
      <c r="KK30" s="21">
        <v>0</v>
      </c>
      <c r="KL30" s="21">
        <f t="shared" si="128"/>
        <v>0</v>
      </c>
      <c r="KM30" s="21">
        <f t="shared" si="129"/>
        <v>0</v>
      </c>
      <c r="KN30" s="21"/>
      <c r="KO30" s="23">
        <f t="shared" si="318"/>
        <v>0</v>
      </c>
      <c r="KP30" s="22"/>
      <c r="KQ30" s="22"/>
      <c r="KR30" s="22"/>
      <c r="KS30" s="23">
        <v>0</v>
      </c>
      <c r="KT30" s="21">
        <f t="shared" si="279"/>
        <v>0</v>
      </c>
      <c r="KU30" s="21">
        <f t="shared" si="131"/>
        <v>0</v>
      </c>
      <c r="KV30" s="21">
        <v>0</v>
      </c>
      <c r="KW30" s="21">
        <f t="shared" si="132"/>
        <v>0</v>
      </c>
      <c r="KX30" s="21">
        <v>0</v>
      </c>
      <c r="KY30" s="21">
        <f t="shared" si="133"/>
        <v>0</v>
      </c>
      <c r="KZ30" s="21">
        <v>0</v>
      </c>
      <c r="LA30" s="21">
        <f t="shared" si="134"/>
        <v>0</v>
      </c>
      <c r="LB30" s="21">
        <v>0</v>
      </c>
      <c r="LC30" s="21">
        <f t="shared" si="135"/>
        <v>0</v>
      </c>
      <c r="LD30" s="21">
        <v>0</v>
      </c>
      <c r="LE30" s="21">
        <f t="shared" si="136"/>
        <v>0</v>
      </c>
      <c r="LF30" s="21">
        <f t="shared" si="30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8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39"/>
        <v>0</v>
      </c>
      <c r="LS30" s="21">
        <v>0</v>
      </c>
      <c r="LT30" s="21">
        <f t="shared" si="140"/>
        <v>0</v>
      </c>
      <c r="LU30" s="21">
        <v>0</v>
      </c>
      <c r="LV30" s="21">
        <f t="shared" si="141"/>
        <v>0</v>
      </c>
      <c r="LW30" s="21">
        <v>0</v>
      </c>
      <c r="LX30" s="21">
        <f t="shared" si="142"/>
        <v>0</v>
      </c>
      <c r="LY30" s="21">
        <v>0</v>
      </c>
      <c r="LZ30" s="21">
        <f t="shared" si="143"/>
        <v>0</v>
      </c>
      <c r="MA30" s="21">
        <v>0</v>
      </c>
      <c r="MB30" s="21">
        <f t="shared" si="144"/>
        <v>0</v>
      </c>
      <c r="MC30" s="21">
        <f t="shared" si="145"/>
        <v>0</v>
      </c>
      <c r="MD30" s="21"/>
      <c r="ME30" s="23">
        <f t="shared" si="319"/>
        <v>0</v>
      </c>
      <c r="MF30" s="22"/>
      <c r="MG30" s="22"/>
      <c r="MH30" s="22"/>
      <c r="MI30" s="23">
        <v>0</v>
      </c>
      <c r="MJ30" s="21">
        <f t="shared" si="280"/>
        <v>0</v>
      </c>
      <c r="MK30" s="21">
        <f t="shared" si="147"/>
        <v>0</v>
      </c>
      <c r="ML30" s="21">
        <v>0</v>
      </c>
      <c r="MM30" s="21">
        <f t="shared" si="148"/>
        <v>0</v>
      </c>
      <c r="MN30" s="21">
        <v>0</v>
      </c>
      <c r="MO30" s="21">
        <f t="shared" si="149"/>
        <v>0</v>
      </c>
      <c r="MP30" s="21">
        <v>0</v>
      </c>
      <c r="MQ30" s="21">
        <f t="shared" si="150"/>
        <v>0</v>
      </c>
      <c r="MR30" s="21">
        <v>0</v>
      </c>
      <c r="MS30" s="21">
        <f t="shared" si="151"/>
        <v>0</v>
      </c>
      <c r="MT30" s="21">
        <v>0</v>
      </c>
      <c r="MU30" s="21">
        <f t="shared" si="152"/>
        <v>0</v>
      </c>
      <c r="MV30" s="21">
        <f t="shared" si="30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4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5"/>
        <v>0</v>
      </c>
      <c r="NI30" s="21">
        <v>0</v>
      </c>
      <c r="NJ30" s="21">
        <f t="shared" si="156"/>
        <v>0</v>
      </c>
      <c r="NK30" s="21">
        <v>0</v>
      </c>
      <c r="NL30" s="21">
        <f t="shared" si="157"/>
        <v>0</v>
      </c>
      <c r="NM30" s="21">
        <v>0</v>
      </c>
      <c r="NN30" s="21">
        <f t="shared" si="158"/>
        <v>0</v>
      </c>
      <c r="NO30" s="21">
        <v>0</v>
      </c>
      <c r="NP30" s="21">
        <f t="shared" si="159"/>
        <v>0</v>
      </c>
      <c r="NQ30" s="21">
        <v>0</v>
      </c>
      <c r="NR30" s="21">
        <f t="shared" si="160"/>
        <v>0</v>
      </c>
      <c r="NS30" s="21">
        <f t="shared" si="161"/>
        <v>0</v>
      </c>
      <c r="NT30" s="21"/>
      <c r="NU30" s="23">
        <f t="shared" si="320"/>
        <v>0</v>
      </c>
      <c r="NV30" s="22"/>
      <c r="NW30" s="22"/>
      <c r="NX30" s="22"/>
      <c r="NY30" s="23">
        <v>0</v>
      </c>
      <c r="NZ30" s="21">
        <f t="shared" si="281"/>
        <v>0</v>
      </c>
      <c r="OA30" s="21">
        <f t="shared" si="163"/>
        <v>0</v>
      </c>
      <c r="OB30" s="21">
        <v>0</v>
      </c>
      <c r="OC30" s="21">
        <f t="shared" si="164"/>
        <v>0</v>
      </c>
      <c r="OD30" s="21">
        <v>0</v>
      </c>
      <c r="OE30" s="21">
        <f t="shared" si="165"/>
        <v>0</v>
      </c>
      <c r="OF30" s="21">
        <v>0</v>
      </c>
      <c r="OG30" s="21">
        <f t="shared" si="166"/>
        <v>0</v>
      </c>
      <c r="OH30" s="21">
        <v>0</v>
      </c>
      <c r="OI30" s="21">
        <f t="shared" si="167"/>
        <v>0</v>
      </c>
      <c r="OJ30" s="21">
        <v>0</v>
      </c>
      <c r="OK30" s="21">
        <f t="shared" si="168"/>
        <v>0</v>
      </c>
      <c r="OL30" s="21">
        <f t="shared" si="30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0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1"/>
        <v>0</v>
      </c>
      <c r="OY30" s="21">
        <v>0</v>
      </c>
      <c r="OZ30" s="21">
        <f t="shared" si="172"/>
        <v>0</v>
      </c>
      <c r="PA30" s="21">
        <v>0</v>
      </c>
      <c r="PB30" s="21">
        <f t="shared" si="173"/>
        <v>0</v>
      </c>
      <c r="PC30" s="21">
        <v>0</v>
      </c>
      <c r="PD30" s="21">
        <f t="shared" si="174"/>
        <v>0</v>
      </c>
      <c r="PE30" s="21">
        <v>0</v>
      </c>
      <c r="PF30" s="21">
        <f t="shared" si="175"/>
        <v>0</v>
      </c>
      <c r="PG30" s="21">
        <v>0</v>
      </c>
      <c r="PH30" s="21">
        <f t="shared" si="176"/>
        <v>0</v>
      </c>
      <c r="PI30" s="21">
        <f t="shared" si="177"/>
        <v>0</v>
      </c>
      <c r="PJ30" s="21"/>
      <c r="PK30" s="23">
        <f t="shared" si="321"/>
        <v>0</v>
      </c>
      <c r="PL30" s="22"/>
      <c r="PM30" s="22"/>
      <c r="PN30" s="22"/>
      <c r="PO30" s="23">
        <v>0</v>
      </c>
      <c r="PP30" s="21">
        <f t="shared" si="282"/>
        <v>0</v>
      </c>
      <c r="PQ30" s="21">
        <f t="shared" si="179"/>
        <v>0</v>
      </c>
      <c r="PR30" s="21">
        <v>0</v>
      </c>
      <c r="PS30" s="21">
        <f t="shared" si="180"/>
        <v>0</v>
      </c>
      <c r="PT30" s="21">
        <v>0</v>
      </c>
      <c r="PU30" s="21">
        <f t="shared" si="181"/>
        <v>0</v>
      </c>
      <c r="PV30" s="21">
        <v>0</v>
      </c>
      <c r="PW30" s="21">
        <f t="shared" si="182"/>
        <v>0</v>
      </c>
      <c r="PX30" s="21">
        <v>0</v>
      </c>
      <c r="PY30" s="21">
        <f t="shared" si="183"/>
        <v>0</v>
      </c>
      <c r="PZ30" s="21">
        <v>0</v>
      </c>
      <c r="QA30" s="21">
        <f t="shared" si="184"/>
        <v>0</v>
      </c>
      <c r="QB30" s="21">
        <f t="shared" si="30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6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7"/>
        <v>0</v>
      </c>
      <c r="QO30" s="21">
        <v>0</v>
      </c>
      <c r="QP30" s="21">
        <f t="shared" si="188"/>
        <v>0</v>
      </c>
      <c r="QQ30" s="21">
        <v>0</v>
      </c>
      <c r="QR30" s="21">
        <f t="shared" si="189"/>
        <v>0</v>
      </c>
      <c r="QS30" s="21">
        <v>0</v>
      </c>
      <c r="QT30" s="21">
        <f t="shared" si="190"/>
        <v>0</v>
      </c>
      <c r="QU30" s="21">
        <v>0</v>
      </c>
      <c r="QV30" s="21">
        <f t="shared" si="191"/>
        <v>0</v>
      </c>
      <c r="QW30" s="21">
        <v>0</v>
      </c>
      <c r="QX30" s="21">
        <f t="shared" si="192"/>
        <v>0</v>
      </c>
      <c r="QY30" s="21">
        <f t="shared" si="193"/>
        <v>0</v>
      </c>
      <c r="QZ30" s="21"/>
      <c r="RA30" s="23">
        <f t="shared" si="322"/>
        <v>0</v>
      </c>
      <c r="RB30" s="22"/>
      <c r="RC30" s="22"/>
      <c r="RD30" s="22"/>
      <c r="RE30" s="23">
        <v>0</v>
      </c>
      <c r="RF30" s="21">
        <f t="shared" si="283"/>
        <v>0</v>
      </c>
      <c r="RG30" s="21">
        <f t="shared" si="195"/>
        <v>0</v>
      </c>
      <c r="RH30" s="21">
        <v>0</v>
      </c>
      <c r="RI30" s="21">
        <f t="shared" si="196"/>
        <v>0</v>
      </c>
      <c r="RJ30" s="21">
        <v>0</v>
      </c>
      <c r="RK30" s="21">
        <f t="shared" si="197"/>
        <v>0</v>
      </c>
      <c r="RL30" s="21">
        <v>0</v>
      </c>
      <c r="RM30" s="21">
        <f t="shared" si="198"/>
        <v>0</v>
      </c>
      <c r="RN30" s="21">
        <v>0</v>
      </c>
      <c r="RO30" s="21">
        <f t="shared" si="199"/>
        <v>0</v>
      </c>
      <c r="RP30" s="21">
        <v>0</v>
      </c>
      <c r="RQ30" s="21">
        <f t="shared" si="200"/>
        <v>0</v>
      </c>
      <c r="RR30" s="21">
        <f t="shared" si="31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2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3"/>
        <v>0</v>
      </c>
      <c r="SE30" s="21">
        <v>0</v>
      </c>
      <c r="SF30" s="21">
        <f t="shared" si="204"/>
        <v>0</v>
      </c>
      <c r="SG30" s="21">
        <v>0</v>
      </c>
      <c r="SH30" s="21">
        <f t="shared" si="205"/>
        <v>0</v>
      </c>
      <c r="SI30" s="21">
        <v>0</v>
      </c>
      <c r="SJ30" s="21">
        <f t="shared" si="206"/>
        <v>0</v>
      </c>
      <c r="SK30" s="21">
        <v>0</v>
      </c>
      <c r="SL30" s="21">
        <f t="shared" si="207"/>
        <v>0</v>
      </c>
      <c r="SM30" s="21">
        <v>0</v>
      </c>
      <c r="SN30" s="21">
        <f t="shared" si="208"/>
        <v>0</v>
      </c>
      <c r="SO30" s="21">
        <f t="shared" si="209"/>
        <v>0</v>
      </c>
      <c r="SP30" s="21"/>
      <c r="SQ30" s="23">
        <f t="shared" si="323"/>
        <v>0</v>
      </c>
      <c r="SR30" s="22"/>
      <c r="SS30" s="22"/>
      <c r="ST30" s="22"/>
      <c r="SU30" s="23">
        <v>0</v>
      </c>
      <c r="SV30" s="21">
        <f t="shared" si="284"/>
        <v>0</v>
      </c>
      <c r="SW30" s="21">
        <f t="shared" si="211"/>
        <v>0</v>
      </c>
      <c r="SX30" s="21">
        <v>0</v>
      </c>
      <c r="SY30" s="21">
        <f t="shared" si="212"/>
        <v>0</v>
      </c>
      <c r="SZ30" s="21">
        <v>0</v>
      </c>
      <c r="TA30" s="21">
        <f t="shared" si="213"/>
        <v>0</v>
      </c>
      <c r="TB30" s="21">
        <v>0</v>
      </c>
      <c r="TC30" s="21">
        <f t="shared" si="214"/>
        <v>0</v>
      </c>
      <c r="TD30" s="21">
        <v>0</v>
      </c>
      <c r="TE30" s="21">
        <f t="shared" si="215"/>
        <v>0</v>
      </c>
      <c r="TF30" s="21">
        <v>0</v>
      </c>
      <c r="TG30" s="21">
        <f t="shared" si="216"/>
        <v>0</v>
      </c>
      <c r="TH30" s="21">
        <f t="shared" si="31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18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19"/>
        <v>0</v>
      </c>
      <c r="TU30" s="21">
        <v>0</v>
      </c>
      <c r="TV30" s="21">
        <f t="shared" si="220"/>
        <v>0</v>
      </c>
      <c r="TW30" s="21">
        <v>0</v>
      </c>
      <c r="TX30" s="21">
        <f t="shared" si="221"/>
        <v>0</v>
      </c>
      <c r="TY30" s="21">
        <v>0</v>
      </c>
      <c r="TZ30" s="21">
        <f t="shared" si="222"/>
        <v>0</v>
      </c>
      <c r="UA30" s="21">
        <v>0</v>
      </c>
      <c r="UB30" s="21">
        <f t="shared" si="223"/>
        <v>0</v>
      </c>
      <c r="UC30" s="21">
        <v>0</v>
      </c>
      <c r="UD30" s="21">
        <f t="shared" si="224"/>
        <v>0</v>
      </c>
      <c r="UE30" s="21">
        <f t="shared" si="225"/>
        <v>0</v>
      </c>
      <c r="UF30" s="21"/>
      <c r="UG30" s="23">
        <f t="shared" si="324"/>
        <v>0</v>
      </c>
      <c r="UH30" s="22"/>
      <c r="UI30" s="22"/>
      <c r="UJ30" s="22"/>
      <c r="UK30" s="23">
        <v>0</v>
      </c>
      <c r="UL30" s="21">
        <f t="shared" si="285"/>
        <v>0</v>
      </c>
      <c r="UM30" s="21">
        <f t="shared" si="227"/>
        <v>0</v>
      </c>
      <c r="UN30" s="21">
        <v>0</v>
      </c>
      <c r="UO30" s="21">
        <f t="shared" si="228"/>
        <v>0</v>
      </c>
      <c r="UP30" s="21">
        <v>0</v>
      </c>
      <c r="UQ30" s="21">
        <f t="shared" si="229"/>
        <v>0</v>
      </c>
      <c r="UR30" s="21">
        <v>0</v>
      </c>
      <c r="US30" s="21">
        <f t="shared" si="230"/>
        <v>0</v>
      </c>
      <c r="UT30" s="21">
        <v>0</v>
      </c>
      <c r="UU30" s="21">
        <f t="shared" si="231"/>
        <v>0</v>
      </c>
      <c r="UV30" s="21">
        <v>0</v>
      </c>
      <c r="UW30" s="21">
        <f t="shared" si="232"/>
        <v>0</v>
      </c>
      <c r="UX30" s="21">
        <f t="shared" si="31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34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35"/>
        <v>0</v>
      </c>
      <c r="VK30" s="21">
        <v>0</v>
      </c>
      <c r="VL30" s="21">
        <f t="shared" si="236"/>
        <v>0</v>
      </c>
      <c r="VM30" s="21">
        <v>0</v>
      </c>
      <c r="VN30" s="21">
        <f t="shared" si="237"/>
        <v>0</v>
      </c>
      <c r="VO30" s="21">
        <v>0</v>
      </c>
      <c r="VP30" s="21">
        <f t="shared" si="238"/>
        <v>0</v>
      </c>
      <c r="VQ30" s="21">
        <v>0</v>
      </c>
      <c r="VR30" s="21">
        <f t="shared" si="239"/>
        <v>0</v>
      </c>
      <c r="VS30" s="21">
        <v>0</v>
      </c>
      <c r="VT30" s="21">
        <f t="shared" si="240"/>
        <v>0</v>
      </c>
      <c r="VU30" s="21">
        <f t="shared" si="241"/>
        <v>0</v>
      </c>
      <c r="VV30" s="21"/>
      <c r="VW30" s="23">
        <f t="shared" si="325"/>
        <v>0</v>
      </c>
      <c r="VX30" s="22"/>
      <c r="VY30" s="22"/>
      <c r="VZ30" s="22"/>
      <c r="WA30" s="23">
        <v>0</v>
      </c>
      <c r="WB30" s="21">
        <f t="shared" si="286"/>
        <v>0</v>
      </c>
      <c r="WC30" s="21">
        <f t="shared" si="243"/>
        <v>0</v>
      </c>
      <c r="WD30" s="21">
        <v>0</v>
      </c>
      <c r="WE30" s="21">
        <f t="shared" si="244"/>
        <v>0</v>
      </c>
      <c r="WF30" s="21">
        <v>0</v>
      </c>
      <c r="WG30" s="21">
        <f t="shared" si="245"/>
        <v>0</v>
      </c>
      <c r="WH30" s="21">
        <v>0</v>
      </c>
      <c r="WI30" s="21">
        <f t="shared" si="246"/>
        <v>0</v>
      </c>
      <c r="WJ30" s="21">
        <v>0</v>
      </c>
      <c r="WK30" s="21">
        <f t="shared" si="247"/>
        <v>0</v>
      </c>
      <c r="WL30" s="21">
        <v>0</v>
      </c>
      <c r="WM30" s="21">
        <f t="shared" si="248"/>
        <v>0</v>
      </c>
      <c r="WN30" s="21">
        <f t="shared" si="31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0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1"/>
        <v>0</v>
      </c>
      <c r="XA30" s="21">
        <v>0</v>
      </c>
      <c r="XB30" s="21">
        <f t="shared" si="252"/>
        <v>0</v>
      </c>
      <c r="XC30" s="21">
        <v>0</v>
      </c>
      <c r="XD30" s="21">
        <f t="shared" si="253"/>
        <v>0</v>
      </c>
      <c r="XE30" s="21">
        <v>0</v>
      </c>
      <c r="XF30" s="21">
        <f t="shared" si="254"/>
        <v>0</v>
      </c>
      <c r="XG30" s="21">
        <v>0</v>
      </c>
      <c r="XH30" s="21">
        <f t="shared" si="255"/>
        <v>0</v>
      </c>
      <c r="XI30" s="21">
        <v>0</v>
      </c>
      <c r="XJ30" s="21">
        <f t="shared" si="256"/>
        <v>0</v>
      </c>
      <c r="XK30" s="21">
        <f t="shared" si="257"/>
        <v>0</v>
      </c>
      <c r="XL30" s="21"/>
      <c r="XM30" s="23">
        <f t="shared" si="326"/>
        <v>0</v>
      </c>
      <c r="XN30" s="24">
        <f t="shared" si="17"/>
        <v>0</v>
      </c>
      <c r="XO30" s="24">
        <f t="shared" si="18"/>
        <v>0</v>
      </c>
      <c r="XP30" s="24">
        <f t="shared" si="258"/>
        <v>0</v>
      </c>
    </row>
    <row r="31" spans="1:640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19"/>
        <v>0</v>
      </c>
      <c r="M31" s="21">
        <f t="shared" si="20"/>
        <v>0</v>
      </c>
      <c r="N31" s="21">
        <v>0</v>
      </c>
      <c r="O31" s="21">
        <f t="shared" si="21"/>
        <v>0</v>
      </c>
      <c r="P31" s="21">
        <v>0</v>
      </c>
      <c r="Q31" s="21">
        <f t="shared" si="22"/>
        <v>0</v>
      </c>
      <c r="R31" s="21">
        <v>0</v>
      </c>
      <c r="S31" s="21">
        <f t="shared" si="23"/>
        <v>0</v>
      </c>
      <c r="T31" s="21">
        <v>0</v>
      </c>
      <c r="U31" s="21">
        <f t="shared" si="24"/>
        <v>0</v>
      </c>
      <c r="V31" s="21">
        <v>0</v>
      </c>
      <c r="W31" s="21">
        <f t="shared" si="25"/>
        <v>0</v>
      </c>
      <c r="X31" s="21">
        <f t="shared" si="26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7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8"/>
        <v>0</v>
      </c>
      <c r="AK31" s="21">
        <v>0</v>
      </c>
      <c r="AL31" s="21">
        <f t="shared" si="29"/>
        <v>0</v>
      </c>
      <c r="AM31" s="21">
        <v>0</v>
      </c>
      <c r="AN31" s="21">
        <f t="shared" si="30"/>
        <v>0</v>
      </c>
      <c r="AO31" s="21">
        <v>0</v>
      </c>
      <c r="AP31" s="21">
        <f t="shared" si="31"/>
        <v>0</v>
      </c>
      <c r="AQ31" s="21">
        <v>0</v>
      </c>
      <c r="AR31" s="21">
        <f t="shared" si="32"/>
        <v>0</v>
      </c>
      <c r="AS31" s="21">
        <v>0</v>
      </c>
      <c r="AT31" s="21">
        <f t="shared" si="33"/>
        <v>0</v>
      </c>
      <c r="AU31" s="21">
        <f t="shared" si="34"/>
        <v>0</v>
      </c>
      <c r="AV31" s="21"/>
      <c r="AW31" s="23">
        <f t="shared" si="259"/>
        <v>0</v>
      </c>
      <c r="AX31" s="22"/>
      <c r="AY31" s="22"/>
      <c r="AZ31" s="22"/>
      <c r="BA31" s="23">
        <v>0</v>
      </c>
      <c r="BB31" s="21">
        <f t="shared" si="273"/>
        <v>0</v>
      </c>
      <c r="BC31" s="21">
        <f t="shared" si="36"/>
        <v>0</v>
      </c>
      <c r="BD31" s="21">
        <v>0</v>
      </c>
      <c r="BE31" s="21">
        <f t="shared" si="37"/>
        <v>0</v>
      </c>
      <c r="BF31" s="21">
        <v>0</v>
      </c>
      <c r="BG31" s="21">
        <f t="shared" si="38"/>
        <v>0</v>
      </c>
      <c r="BH31" s="21">
        <v>0</v>
      </c>
      <c r="BI31" s="21">
        <f t="shared" si="39"/>
        <v>0</v>
      </c>
      <c r="BJ31" s="21">
        <v>0</v>
      </c>
      <c r="BK31" s="21">
        <f t="shared" si="40"/>
        <v>0</v>
      </c>
      <c r="BL31" s="21">
        <v>0</v>
      </c>
      <c r="BM31" s="21">
        <f t="shared" si="41"/>
        <v>0</v>
      </c>
      <c r="BN31" s="21">
        <f t="shared" si="30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3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4"/>
        <v>0</v>
      </c>
      <c r="CA31" s="21">
        <v>0</v>
      </c>
      <c r="CB31" s="21">
        <f t="shared" si="45"/>
        <v>0</v>
      </c>
      <c r="CC31" s="21">
        <v>0</v>
      </c>
      <c r="CD31" s="21">
        <f t="shared" si="46"/>
        <v>0</v>
      </c>
      <c r="CE31" s="21">
        <v>0</v>
      </c>
      <c r="CF31" s="21">
        <f t="shared" si="47"/>
        <v>0</v>
      </c>
      <c r="CG31" s="21">
        <v>0</v>
      </c>
      <c r="CH31" s="21">
        <f t="shared" si="48"/>
        <v>0</v>
      </c>
      <c r="CI31" s="21">
        <v>0</v>
      </c>
      <c r="CJ31" s="21">
        <f t="shared" si="49"/>
        <v>0</v>
      </c>
      <c r="CK31" s="21">
        <f t="shared" si="50"/>
        <v>0</v>
      </c>
      <c r="CL31" s="21"/>
      <c r="CM31" s="23">
        <f t="shared" si="314"/>
        <v>0</v>
      </c>
      <c r="CN31" s="22"/>
      <c r="CO31" s="22"/>
      <c r="CP31" s="22"/>
      <c r="CQ31" s="23">
        <v>0</v>
      </c>
      <c r="CR31" s="21">
        <f t="shared" si="274"/>
        <v>0</v>
      </c>
      <c r="CS31" s="21">
        <f t="shared" si="52"/>
        <v>0</v>
      </c>
      <c r="CT31" s="21">
        <v>0</v>
      </c>
      <c r="CU31" s="21">
        <f t="shared" si="53"/>
        <v>0</v>
      </c>
      <c r="CV31" s="21">
        <v>0</v>
      </c>
      <c r="CW31" s="21">
        <f t="shared" si="54"/>
        <v>0</v>
      </c>
      <c r="CX31" s="21">
        <v>0</v>
      </c>
      <c r="CY31" s="21">
        <f t="shared" si="55"/>
        <v>0</v>
      </c>
      <c r="CZ31" s="21">
        <v>0</v>
      </c>
      <c r="DA31" s="21">
        <f t="shared" si="56"/>
        <v>0</v>
      </c>
      <c r="DB31" s="21">
        <v>0</v>
      </c>
      <c r="DC31" s="21">
        <f t="shared" si="57"/>
        <v>0</v>
      </c>
      <c r="DD31" s="21">
        <f t="shared" si="30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59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0"/>
        <v>0</v>
      </c>
      <c r="DS31" s="21">
        <v>0</v>
      </c>
      <c r="DT31" s="21">
        <f t="shared" si="61"/>
        <v>0</v>
      </c>
      <c r="DU31" s="21">
        <v>0</v>
      </c>
      <c r="DV31" s="21">
        <f t="shared" si="62"/>
        <v>0</v>
      </c>
      <c r="DW31" s="21">
        <v>0</v>
      </c>
      <c r="DX31" s="21">
        <f t="shared" si="63"/>
        <v>0</v>
      </c>
      <c r="DY31" s="21">
        <v>0</v>
      </c>
      <c r="DZ31" s="21">
        <f t="shared" si="64"/>
        <v>0</v>
      </c>
      <c r="EA31" s="21">
        <f t="shared" si="65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75"/>
        <v>0</v>
      </c>
      <c r="EI31" s="21">
        <f t="shared" si="67"/>
        <v>0</v>
      </c>
      <c r="EJ31" s="21">
        <v>0</v>
      </c>
      <c r="EK31" s="21">
        <f t="shared" si="68"/>
        <v>0</v>
      </c>
      <c r="EL31" s="21">
        <v>0</v>
      </c>
      <c r="EM31" s="21">
        <f t="shared" si="69"/>
        <v>0</v>
      </c>
      <c r="EN31" s="21">
        <v>0</v>
      </c>
      <c r="EO31" s="21">
        <f t="shared" si="70"/>
        <v>0</v>
      </c>
      <c r="EP31" s="21">
        <v>0</v>
      </c>
      <c r="EQ31" s="21">
        <f t="shared" si="71"/>
        <v>0</v>
      </c>
      <c r="ER31" s="21">
        <v>0</v>
      </c>
      <c r="ES31" s="21">
        <f t="shared" si="72"/>
        <v>0</v>
      </c>
      <c r="ET31" s="21">
        <f t="shared" si="30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4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5"/>
        <v>0</v>
      </c>
      <c r="FG31" s="21">
        <v>0</v>
      </c>
      <c r="FH31" s="21">
        <f t="shared" si="76"/>
        <v>0</v>
      </c>
      <c r="FI31" s="21">
        <v>0</v>
      </c>
      <c r="FJ31" s="21">
        <f t="shared" si="77"/>
        <v>0</v>
      </c>
      <c r="FK31" s="21">
        <v>0</v>
      </c>
      <c r="FL31" s="21">
        <f t="shared" si="78"/>
        <v>0</v>
      </c>
      <c r="FM31" s="21">
        <v>0</v>
      </c>
      <c r="FN31" s="21">
        <f t="shared" si="79"/>
        <v>0</v>
      </c>
      <c r="FO31" s="21">
        <v>0</v>
      </c>
      <c r="FP31" s="21">
        <f t="shared" si="80"/>
        <v>0</v>
      </c>
      <c r="FQ31" s="21">
        <f t="shared" si="81"/>
        <v>0</v>
      </c>
      <c r="FR31" s="21"/>
      <c r="FS31" s="23">
        <f t="shared" si="315"/>
        <v>0</v>
      </c>
      <c r="FT31" s="22"/>
      <c r="FU31" s="22"/>
      <c r="FV31" s="22"/>
      <c r="FW31" s="23">
        <v>0</v>
      </c>
      <c r="FX31" s="21">
        <f t="shared" si="276"/>
        <v>0</v>
      </c>
      <c r="FY31" s="21">
        <f t="shared" si="83"/>
        <v>0</v>
      </c>
      <c r="FZ31" s="21">
        <v>0</v>
      </c>
      <c r="GA31" s="21">
        <f t="shared" si="84"/>
        <v>0</v>
      </c>
      <c r="GB31" s="21">
        <v>0</v>
      </c>
      <c r="GC31" s="21">
        <f t="shared" si="85"/>
        <v>0</v>
      </c>
      <c r="GD31" s="21">
        <v>0</v>
      </c>
      <c r="GE31" s="21">
        <f t="shared" si="86"/>
        <v>0</v>
      </c>
      <c r="GF31" s="21">
        <v>0</v>
      </c>
      <c r="GG31" s="21">
        <f t="shared" si="87"/>
        <v>0</v>
      </c>
      <c r="GH31" s="21">
        <v>0</v>
      </c>
      <c r="GI31" s="21">
        <f t="shared" si="88"/>
        <v>0</v>
      </c>
      <c r="GJ31" s="21">
        <f t="shared" si="30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0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1"/>
        <v>0</v>
      </c>
      <c r="GW31" s="21">
        <v>0</v>
      </c>
      <c r="GX31" s="21">
        <f t="shared" si="92"/>
        <v>0</v>
      </c>
      <c r="GY31" s="21">
        <v>0</v>
      </c>
      <c r="GZ31" s="21">
        <f t="shared" si="93"/>
        <v>0</v>
      </c>
      <c r="HA31" s="21">
        <v>0</v>
      </c>
      <c r="HB31" s="21">
        <f t="shared" si="94"/>
        <v>0</v>
      </c>
      <c r="HC31" s="21">
        <v>0</v>
      </c>
      <c r="HD31" s="21">
        <f t="shared" si="95"/>
        <v>0</v>
      </c>
      <c r="HE31" s="21">
        <v>0</v>
      </c>
      <c r="HF31" s="21">
        <f t="shared" si="96"/>
        <v>0</v>
      </c>
      <c r="HG31" s="21">
        <f t="shared" si="97"/>
        <v>0</v>
      </c>
      <c r="HH31" s="21"/>
      <c r="HI31" s="23">
        <f t="shared" si="316"/>
        <v>0</v>
      </c>
      <c r="HJ31" s="22"/>
      <c r="HK31" s="22"/>
      <c r="HL31" s="22"/>
      <c r="HM31" s="23">
        <v>0</v>
      </c>
      <c r="HN31" s="21">
        <f t="shared" si="277"/>
        <v>0</v>
      </c>
      <c r="HO31" s="21">
        <f t="shared" si="99"/>
        <v>0</v>
      </c>
      <c r="HP31" s="21">
        <v>0</v>
      </c>
      <c r="HQ31" s="21">
        <f t="shared" si="100"/>
        <v>0</v>
      </c>
      <c r="HR31" s="21">
        <v>0</v>
      </c>
      <c r="HS31" s="21">
        <f t="shared" si="101"/>
        <v>0</v>
      </c>
      <c r="HT31" s="21">
        <v>0</v>
      </c>
      <c r="HU31" s="21">
        <f t="shared" si="102"/>
        <v>0</v>
      </c>
      <c r="HV31" s="21">
        <v>0</v>
      </c>
      <c r="HW31" s="21">
        <f t="shared" si="103"/>
        <v>0</v>
      </c>
      <c r="HX31" s="21">
        <v>0</v>
      </c>
      <c r="HY31" s="21">
        <f t="shared" si="104"/>
        <v>0</v>
      </c>
      <c r="HZ31" s="21">
        <f t="shared" si="30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6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7"/>
        <v>0</v>
      </c>
      <c r="IM31" s="21">
        <v>0</v>
      </c>
      <c r="IN31" s="21">
        <f t="shared" si="108"/>
        <v>0</v>
      </c>
      <c r="IO31" s="21">
        <v>0</v>
      </c>
      <c r="IP31" s="21">
        <f t="shared" si="109"/>
        <v>0</v>
      </c>
      <c r="IQ31" s="21">
        <v>0</v>
      </c>
      <c r="IR31" s="21">
        <f t="shared" si="110"/>
        <v>0</v>
      </c>
      <c r="IS31" s="21">
        <v>0</v>
      </c>
      <c r="IT31" s="21">
        <f t="shared" si="111"/>
        <v>0</v>
      </c>
      <c r="IU31" s="21">
        <v>0</v>
      </c>
      <c r="IV31" s="21">
        <f t="shared" si="112"/>
        <v>0</v>
      </c>
      <c r="IW31" s="21">
        <f t="shared" si="113"/>
        <v>0</v>
      </c>
      <c r="IX31" s="21"/>
      <c r="IY31" s="23">
        <f t="shared" si="317"/>
        <v>0</v>
      </c>
      <c r="IZ31" s="22"/>
      <c r="JA31" s="22"/>
      <c r="JB31" s="22"/>
      <c r="JC31" s="23">
        <v>0</v>
      </c>
      <c r="JD31" s="21">
        <f t="shared" si="278"/>
        <v>0</v>
      </c>
      <c r="JE31" s="21">
        <f t="shared" si="115"/>
        <v>0</v>
      </c>
      <c r="JF31" s="21">
        <v>0</v>
      </c>
      <c r="JG31" s="21">
        <f t="shared" si="116"/>
        <v>0</v>
      </c>
      <c r="JH31" s="21">
        <v>0</v>
      </c>
      <c r="JI31" s="21">
        <f t="shared" si="117"/>
        <v>0</v>
      </c>
      <c r="JJ31" s="21">
        <v>0</v>
      </c>
      <c r="JK31" s="21">
        <f t="shared" si="118"/>
        <v>0</v>
      </c>
      <c r="JL31" s="21">
        <v>0</v>
      </c>
      <c r="JM31" s="21">
        <f t="shared" si="119"/>
        <v>0</v>
      </c>
      <c r="JN31" s="21">
        <v>0</v>
      </c>
      <c r="JO31" s="21">
        <f t="shared" si="120"/>
        <v>0</v>
      </c>
      <c r="JP31" s="21">
        <f t="shared" si="30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2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3"/>
        <v>0</v>
      </c>
      <c r="KC31" s="21">
        <v>0</v>
      </c>
      <c r="KD31" s="21">
        <f t="shared" si="124"/>
        <v>0</v>
      </c>
      <c r="KE31" s="21">
        <v>0</v>
      </c>
      <c r="KF31" s="21">
        <f t="shared" si="125"/>
        <v>0</v>
      </c>
      <c r="KG31" s="21">
        <v>0</v>
      </c>
      <c r="KH31" s="21">
        <f t="shared" si="126"/>
        <v>0</v>
      </c>
      <c r="KI31" s="21">
        <v>0</v>
      </c>
      <c r="KJ31" s="21">
        <f t="shared" si="127"/>
        <v>0</v>
      </c>
      <c r="KK31" s="21">
        <v>0</v>
      </c>
      <c r="KL31" s="21">
        <f t="shared" si="128"/>
        <v>0</v>
      </c>
      <c r="KM31" s="21">
        <f t="shared" si="129"/>
        <v>0</v>
      </c>
      <c r="KN31" s="21"/>
      <c r="KO31" s="23">
        <f t="shared" si="318"/>
        <v>0</v>
      </c>
      <c r="KP31" s="22"/>
      <c r="KQ31" s="22"/>
      <c r="KR31" s="22"/>
      <c r="KS31" s="23">
        <v>0</v>
      </c>
      <c r="KT31" s="21">
        <f t="shared" si="279"/>
        <v>0</v>
      </c>
      <c r="KU31" s="21">
        <f t="shared" si="131"/>
        <v>0</v>
      </c>
      <c r="KV31" s="21">
        <v>0</v>
      </c>
      <c r="KW31" s="21">
        <f t="shared" si="132"/>
        <v>0</v>
      </c>
      <c r="KX31" s="21">
        <v>0</v>
      </c>
      <c r="KY31" s="21">
        <f t="shared" si="133"/>
        <v>0</v>
      </c>
      <c r="KZ31" s="21">
        <v>0</v>
      </c>
      <c r="LA31" s="21">
        <f t="shared" si="134"/>
        <v>0</v>
      </c>
      <c r="LB31" s="21">
        <v>0</v>
      </c>
      <c r="LC31" s="21">
        <f t="shared" si="135"/>
        <v>0</v>
      </c>
      <c r="LD31" s="21">
        <v>0</v>
      </c>
      <c r="LE31" s="21">
        <f t="shared" si="136"/>
        <v>0</v>
      </c>
      <c r="LF31" s="21">
        <f t="shared" si="30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8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39"/>
        <v>0</v>
      </c>
      <c r="LS31" s="21">
        <v>0</v>
      </c>
      <c r="LT31" s="21">
        <f t="shared" si="140"/>
        <v>0</v>
      </c>
      <c r="LU31" s="21">
        <v>0</v>
      </c>
      <c r="LV31" s="21">
        <f t="shared" si="141"/>
        <v>0</v>
      </c>
      <c r="LW31" s="21">
        <v>0</v>
      </c>
      <c r="LX31" s="21">
        <f t="shared" si="142"/>
        <v>0</v>
      </c>
      <c r="LY31" s="21">
        <v>0</v>
      </c>
      <c r="LZ31" s="21">
        <f t="shared" si="143"/>
        <v>0</v>
      </c>
      <c r="MA31" s="21">
        <v>0</v>
      </c>
      <c r="MB31" s="21">
        <f t="shared" si="144"/>
        <v>0</v>
      </c>
      <c r="MC31" s="21">
        <f t="shared" si="145"/>
        <v>0</v>
      </c>
      <c r="MD31" s="21"/>
      <c r="ME31" s="23">
        <f t="shared" si="319"/>
        <v>0</v>
      </c>
      <c r="MF31" s="22"/>
      <c r="MG31" s="22"/>
      <c r="MH31" s="22"/>
      <c r="MI31" s="23">
        <v>0</v>
      </c>
      <c r="MJ31" s="21">
        <f t="shared" si="280"/>
        <v>0</v>
      </c>
      <c r="MK31" s="21">
        <f t="shared" si="147"/>
        <v>0</v>
      </c>
      <c r="ML31" s="21">
        <v>0</v>
      </c>
      <c r="MM31" s="21">
        <f t="shared" si="148"/>
        <v>0</v>
      </c>
      <c r="MN31" s="21">
        <v>0</v>
      </c>
      <c r="MO31" s="21">
        <f t="shared" si="149"/>
        <v>0</v>
      </c>
      <c r="MP31" s="21">
        <v>0</v>
      </c>
      <c r="MQ31" s="21">
        <f t="shared" si="150"/>
        <v>0</v>
      </c>
      <c r="MR31" s="21">
        <v>0</v>
      </c>
      <c r="MS31" s="21">
        <f t="shared" si="151"/>
        <v>0</v>
      </c>
      <c r="MT31" s="21">
        <v>0</v>
      </c>
      <c r="MU31" s="21">
        <f t="shared" si="152"/>
        <v>0</v>
      </c>
      <c r="MV31" s="21">
        <f t="shared" si="30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4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5"/>
        <v>0</v>
      </c>
      <c r="NI31" s="21">
        <v>0</v>
      </c>
      <c r="NJ31" s="21">
        <f t="shared" si="156"/>
        <v>0</v>
      </c>
      <c r="NK31" s="21">
        <v>0</v>
      </c>
      <c r="NL31" s="21">
        <f t="shared" si="157"/>
        <v>0</v>
      </c>
      <c r="NM31" s="21">
        <v>0</v>
      </c>
      <c r="NN31" s="21">
        <f t="shared" si="158"/>
        <v>0</v>
      </c>
      <c r="NO31" s="21">
        <v>0</v>
      </c>
      <c r="NP31" s="21">
        <f t="shared" si="159"/>
        <v>0</v>
      </c>
      <c r="NQ31" s="21">
        <v>0</v>
      </c>
      <c r="NR31" s="21">
        <f t="shared" si="160"/>
        <v>0</v>
      </c>
      <c r="NS31" s="21">
        <f t="shared" si="161"/>
        <v>0</v>
      </c>
      <c r="NT31" s="21"/>
      <c r="NU31" s="23">
        <f t="shared" si="320"/>
        <v>0</v>
      </c>
      <c r="NV31" s="22"/>
      <c r="NW31" s="22"/>
      <c r="NX31" s="22"/>
      <c r="NY31" s="23">
        <v>0</v>
      </c>
      <c r="NZ31" s="21">
        <f t="shared" si="281"/>
        <v>0</v>
      </c>
      <c r="OA31" s="21">
        <f t="shared" si="163"/>
        <v>0</v>
      </c>
      <c r="OB31" s="21">
        <v>0</v>
      </c>
      <c r="OC31" s="21">
        <f t="shared" si="164"/>
        <v>0</v>
      </c>
      <c r="OD31" s="21">
        <v>0</v>
      </c>
      <c r="OE31" s="21">
        <f t="shared" si="165"/>
        <v>0</v>
      </c>
      <c r="OF31" s="21">
        <v>0</v>
      </c>
      <c r="OG31" s="21">
        <f t="shared" si="166"/>
        <v>0</v>
      </c>
      <c r="OH31" s="21">
        <v>0</v>
      </c>
      <c r="OI31" s="21">
        <f t="shared" si="167"/>
        <v>0</v>
      </c>
      <c r="OJ31" s="21">
        <v>0</v>
      </c>
      <c r="OK31" s="21">
        <f t="shared" si="168"/>
        <v>0</v>
      </c>
      <c r="OL31" s="21">
        <f t="shared" si="30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0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1"/>
        <v>0</v>
      </c>
      <c r="OY31" s="21">
        <v>0</v>
      </c>
      <c r="OZ31" s="21">
        <f t="shared" si="172"/>
        <v>0</v>
      </c>
      <c r="PA31" s="21">
        <v>0</v>
      </c>
      <c r="PB31" s="21">
        <f t="shared" si="173"/>
        <v>0</v>
      </c>
      <c r="PC31" s="21">
        <v>0</v>
      </c>
      <c r="PD31" s="21">
        <f t="shared" si="174"/>
        <v>0</v>
      </c>
      <c r="PE31" s="21">
        <v>0</v>
      </c>
      <c r="PF31" s="21">
        <f t="shared" si="175"/>
        <v>0</v>
      </c>
      <c r="PG31" s="21">
        <v>0</v>
      </c>
      <c r="PH31" s="21">
        <f t="shared" si="176"/>
        <v>0</v>
      </c>
      <c r="PI31" s="21">
        <f t="shared" si="177"/>
        <v>0</v>
      </c>
      <c r="PJ31" s="21"/>
      <c r="PK31" s="23">
        <f t="shared" si="321"/>
        <v>0</v>
      </c>
      <c r="PL31" s="22"/>
      <c r="PM31" s="22"/>
      <c r="PN31" s="22"/>
      <c r="PO31" s="23">
        <v>0</v>
      </c>
      <c r="PP31" s="21">
        <f t="shared" si="282"/>
        <v>0</v>
      </c>
      <c r="PQ31" s="21">
        <f t="shared" si="179"/>
        <v>0</v>
      </c>
      <c r="PR31" s="21">
        <v>0</v>
      </c>
      <c r="PS31" s="21">
        <f t="shared" si="180"/>
        <v>0</v>
      </c>
      <c r="PT31" s="21">
        <v>0</v>
      </c>
      <c r="PU31" s="21">
        <f t="shared" si="181"/>
        <v>0</v>
      </c>
      <c r="PV31" s="21">
        <v>0</v>
      </c>
      <c r="PW31" s="21">
        <f t="shared" si="182"/>
        <v>0</v>
      </c>
      <c r="PX31" s="21">
        <v>0</v>
      </c>
      <c r="PY31" s="21">
        <f t="shared" si="183"/>
        <v>0</v>
      </c>
      <c r="PZ31" s="21">
        <v>0</v>
      </c>
      <c r="QA31" s="21">
        <f t="shared" si="184"/>
        <v>0</v>
      </c>
      <c r="QB31" s="21">
        <f t="shared" si="30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6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7"/>
        <v>0</v>
      </c>
      <c r="QO31" s="21">
        <v>0</v>
      </c>
      <c r="QP31" s="21">
        <f t="shared" si="188"/>
        <v>0</v>
      </c>
      <c r="QQ31" s="21">
        <v>0</v>
      </c>
      <c r="QR31" s="21">
        <f t="shared" si="189"/>
        <v>0</v>
      </c>
      <c r="QS31" s="21">
        <v>0</v>
      </c>
      <c r="QT31" s="21">
        <f t="shared" si="190"/>
        <v>0</v>
      </c>
      <c r="QU31" s="21">
        <v>0</v>
      </c>
      <c r="QV31" s="21">
        <f t="shared" si="191"/>
        <v>0</v>
      </c>
      <c r="QW31" s="21">
        <v>0</v>
      </c>
      <c r="QX31" s="21">
        <f t="shared" si="192"/>
        <v>0</v>
      </c>
      <c r="QY31" s="21">
        <f t="shared" si="193"/>
        <v>0</v>
      </c>
      <c r="QZ31" s="21"/>
      <c r="RA31" s="23">
        <f t="shared" si="322"/>
        <v>0</v>
      </c>
      <c r="RB31" s="22"/>
      <c r="RC31" s="22"/>
      <c r="RD31" s="22"/>
      <c r="RE31" s="23">
        <v>0</v>
      </c>
      <c r="RF31" s="21">
        <f t="shared" si="283"/>
        <v>0</v>
      </c>
      <c r="RG31" s="21">
        <f t="shared" si="195"/>
        <v>0</v>
      </c>
      <c r="RH31" s="21">
        <v>0</v>
      </c>
      <c r="RI31" s="21">
        <f t="shared" si="196"/>
        <v>0</v>
      </c>
      <c r="RJ31" s="21">
        <v>0</v>
      </c>
      <c r="RK31" s="21">
        <f t="shared" si="197"/>
        <v>0</v>
      </c>
      <c r="RL31" s="21">
        <v>0</v>
      </c>
      <c r="RM31" s="21">
        <f t="shared" si="198"/>
        <v>0</v>
      </c>
      <c r="RN31" s="21">
        <v>0</v>
      </c>
      <c r="RO31" s="21">
        <f t="shared" si="199"/>
        <v>0</v>
      </c>
      <c r="RP31" s="21">
        <v>0</v>
      </c>
      <c r="RQ31" s="21">
        <f t="shared" si="200"/>
        <v>0</v>
      </c>
      <c r="RR31" s="21">
        <f t="shared" si="31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2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3"/>
        <v>0</v>
      </c>
      <c r="SE31" s="21">
        <v>0</v>
      </c>
      <c r="SF31" s="21">
        <f t="shared" si="204"/>
        <v>0</v>
      </c>
      <c r="SG31" s="21">
        <v>0</v>
      </c>
      <c r="SH31" s="21">
        <f t="shared" si="205"/>
        <v>0</v>
      </c>
      <c r="SI31" s="21">
        <v>0</v>
      </c>
      <c r="SJ31" s="21">
        <f t="shared" si="206"/>
        <v>0</v>
      </c>
      <c r="SK31" s="21">
        <v>0</v>
      </c>
      <c r="SL31" s="21">
        <f t="shared" si="207"/>
        <v>0</v>
      </c>
      <c r="SM31" s="21">
        <v>0</v>
      </c>
      <c r="SN31" s="21">
        <f t="shared" si="208"/>
        <v>0</v>
      </c>
      <c r="SO31" s="21">
        <f t="shared" si="209"/>
        <v>0</v>
      </c>
      <c r="SP31" s="21"/>
      <c r="SQ31" s="23">
        <f t="shared" si="323"/>
        <v>0</v>
      </c>
      <c r="SR31" s="22"/>
      <c r="SS31" s="22"/>
      <c r="ST31" s="22"/>
      <c r="SU31" s="23">
        <v>0</v>
      </c>
      <c r="SV31" s="21">
        <f t="shared" si="284"/>
        <v>0</v>
      </c>
      <c r="SW31" s="21">
        <f t="shared" si="211"/>
        <v>0</v>
      </c>
      <c r="SX31" s="21">
        <v>0</v>
      </c>
      <c r="SY31" s="21">
        <f t="shared" si="212"/>
        <v>0</v>
      </c>
      <c r="SZ31" s="21">
        <v>0</v>
      </c>
      <c r="TA31" s="21">
        <f t="shared" si="213"/>
        <v>0</v>
      </c>
      <c r="TB31" s="21">
        <v>0</v>
      </c>
      <c r="TC31" s="21">
        <f t="shared" si="214"/>
        <v>0</v>
      </c>
      <c r="TD31" s="21">
        <v>0</v>
      </c>
      <c r="TE31" s="21">
        <f t="shared" si="215"/>
        <v>0</v>
      </c>
      <c r="TF31" s="21">
        <v>0</v>
      </c>
      <c r="TG31" s="21">
        <f t="shared" si="216"/>
        <v>0</v>
      </c>
      <c r="TH31" s="21">
        <f t="shared" si="31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18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19"/>
        <v>0</v>
      </c>
      <c r="TU31" s="21">
        <v>0</v>
      </c>
      <c r="TV31" s="21">
        <f t="shared" si="220"/>
        <v>0</v>
      </c>
      <c r="TW31" s="21">
        <v>0</v>
      </c>
      <c r="TX31" s="21">
        <f t="shared" si="221"/>
        <v>0</v>
      </c>
      <c r="TY31" s="21">
        <v>0</v>
      </c>
      <c r="TZ31" s="21">
        <f t="shared" si="222"/>
        <v>0</v>
      </c>
      <c r="UA31" s="21">
        <v>0</v>
      </c>
      <c r="UB31" s="21">
        <f t="shared" si="223"/>
        <v>0</v>
      </c>
      <c r="UC31" s="21">
        <v>0</v>
      </c>
      <c r="UD31" s="21">
        <f t="shared" si="224"/>
        <v>0</v>
      </c>
      <c r="UE31" s="21">
        <f t="shared" si="225"/>
        <v>0</v>
      </c>
      <c r="UF31" s="21"/>
      <c r="UG31" s="23">
        <f t="shared" si="324"/>
        <v>0</v>
      </c>
      <c r="UH31" s="22"/>
      <c r="UI31" s="22"/>
      <c r="UJ31" s="22"/>
      <c r="UK31" s="23">
        <v>0</v>
      </c>
      <c r="UL31" s="21">
        <f t="shared" si="285"/>
        <v>0</v>
      </c>
      <c r="UM31" s="21">
        <f t="shared" si="227"/>
        <v>0</v>
      </c>
      <c r="UN31" s="21">
        <v>0</v>
      </c>
      <c r="UO31" s="21">
        <f t="shared" si="228"/>
        <v>0</v>
      </c>
      <c r="UP31" s="21">
        <v>0</v>
      </c>
      <c r="UQ31" s="21">
        <f t="shared" si="229"/>
        <v>0</v>
      </c>
      <c r="UR31" s="21">
        <v>0</v>
      </c>
      <c r="US31" s="21">
        <f t="shared" si="230"/>
        <v>0</v>
      </c>
      <c r="UT31" s="21">
        <v>0</v>
      </c>
      <c r="UU31" s="21">
        <f t="shared" si="231"/>
        <v>0</v>
      </c>
      <c r="UV31" s="21">
        <v>0</v>
      </c>
      <c r="UW31" s="21">
        <f t="shared" si="232"/>
        <v>0</v>
      </c>
      <c r="UX31" s="21">
        <f t="shared" si="31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34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35"/>
        <v>0</v>
      </c>
      <c r="VK31" s="21">
        <v>0</v>
      </c>
      <c r="VL31" s="21">
        <f t="shared" si="236"/>
        <v>0</v>
      </c>
      <c r="VM31" s="21">
        <v>0</v>
      </c>
      <c r="VN31" s="21">
        <f t="shared" si="237"/>
        <v>0</v>
      </c>
      <c r="VO31" s="21">
        <v>0</v>
      </c>
      <c r="VP31" s="21">
        <f t="shared" si="238"/>
        <v>0</v>
      </c>
      <c r="VQ31" s="21">
        <v>0</v>
      </c>
      <c r="VR31" s="21">
        <f t="shared" si="239"/>
        <v>0</v>
      </c>
      <c r="VS31" s="21">
        <v>0</v>
      </c>
      <c r="VT31" s="21">
        <f t="shared" si="240"/>
        <v>0</v>
      </c>
      <c r="VU31" s="21">
        <f t="shared" si="241"/>
        <v>0</v>
      </c>
      <c r="VV31" s="21"/>
      <c r="VW31" s="23">
        <f t="shared" si="325"/>
        <v>0</v>
      </c>
      <c r="VX31" s="22"/>
      <c r="VY31" s="22"/>
      <c r="VZ31" s="22"/>
      <c r="WA31" s="23">
        <v>0</v>
      </c>
      <c r="WB31" s="21">
        <f t="shared" si="286"/>
        <v>0</v>
      </c>
      <c r="WC31" s="21">
        <f t="shared" si="243"/>
        <v>0</v>
      </c>
      <c r="WD31" s="21">
        <v>0</v>
      </c>
      <c r="WE31" s="21">
        <f t="shared" si="244"/>
        <v>0</v>
      </c>
      <c r="WF31" s="21">
        <v>0</v>
      </c>
      <c r="WG31" s="21">
        <f t="shared" si="245"/>
        <v>0</v>
      </c>
      <c r="WH31" s="21">
        <v>0</v>
      </c>
      <c r="WI31" s="21">
        <f t="shared" si="246"/>
        <v>0</v>
      </c>
      <c r="WJ31" s="21">
        <v>0</v>
      </c>
      <c r="WK31" s="21">
        <f t="shared" si="247"/>
        <v>0</v>
      </c>
      <c r="WL31" s="21">
        <v>0</v>
      </c>
      <c r="WM31" s="21">
        <f t="shared" si="248"/>
        <v>0</v>
      </c>
      <c r="WN31" s="21">
        <f t="shared" si="31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0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1"/>
        <v>0</v>
      </c>
      <c r="XA31" s="21">
        <v>0</v>
      </c>
      <c r="XB31" s="21">
        <f t="shared" si="252"/>
        <v>0</v>
      </c>
      <c r="XC31" s="21">
        <v>0</v>
      </c>
      <c r="XD31" s="21">
        <f t="shared" si="253"/>
        <v>0</v>
      </c>
      <c r="XE31" s="21">
        <v>0</v>
      </c>
      <c r="XF31" s="21">
        <f t="shared" si="254"/>
        <v>0</v>
      </c>
      <c r="XG31" s="21">
        <v>0</v>
      </c>
      <c r="XH31" s="21">
        <f t="shared" si="255"/>
        <v>0</v>
      </c>
      <c r="XI31" s="21">
        <v>0</v>
      </c>
      <c r="XJ31" s="21">
        <f t="shared" si="256"/>
        <v>0</v>
      </c>
      <c r="XK31" s="21">
        <f t="shared" si="257"/>
        <v>0</v>
      </c>
      <c r="XL31" s="21"/>
      <c r="XM31" s="23">
        <f t="shared" si="326"/>
        <v>0</v>
      </c>
      <c r="XN31" s="24">
        <f t="shared" si="17"/>
        <v>0</v>
      </c>
      <c r="XO31" s="24">
        <f t="shared" si="18"/>
        <v>0</v>
      </c>
      <c r="XP31" s="24">
        <f t="shared" si="258"/>
        <v>0</v>
      </c>
    </row>
    <row r="32" spans="1:640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19"/>
        <v>0</v>
      </c>
      <c r="M32" s="21">
        <f t="shared" si="20"/>
        <v>0</v>
      </c>
      <c r="N32" s="21">
        <v>0</v>
      </c>
      <c r="O32" s="21">
        <f t="shared" si="21"/>
        <v>0</v>
      </c>
      <c r="P32" s="21">
        <v>0</v>
      </c>
      <c r="Q32" s="21">
        <f t="shared" si="22"/>
        <v>0</v>
      </c>
      <c r="R32" s="21">
        <v>0</v>
      </c>
      <c r="S32" s="21">
        <f t="shared" si="23"/>
        <v>0</v>
      </c>
      <c r="T32" s="21">
        <v>0</v>
      </c>
      <c r="U32" s="21">
        <f t="shared" si="24"/>
        <v>0</v>
      </c>
      <c r="V32" s="21">
        <v>0</v>
      </c>
      <c r="W32" s="21">
        <f t="shared" si="25"/>
        <v>0</v>
      </c>
      <c r="X32" s="21">
        <f t="shared" si="26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7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8"/>
        <v>0</v>
      </c>
      <c r="AK32" s="21">
        <v>0</v>
      </c>
      <c r="AL32" s="21">
        <f t="shared" si="29"/>
        <v>0</v>
      </c>
      <c r="AM32" s="21">
        <v>0</v>
      </c>
      <c r="AN32" s="21">
        <f t="shared" si="30"/>
        <v>0</v>
      </c>
      <c r="AO32" s="21">
        <v>0</v>
      </c>
      <c r="AP32" s="21">
        <f t="shared" si="31"/>
        <v>0</v>
      </c>
      <c r="AQ32" s="21">
        <v>0</v>
      </c>
      <c r="AR32" s="21">
        <f t="shared" si="32"/>
        <v>0</v>
      </c>
      <c r="AS32" s="21">
        <v>0</v>
      </c>
      <c r="AT32" s="21">
        <f t="shared" si="33"/>
        <v>0</v>
      </c>
      <c r="AU32" s="21">
        <f t="shared" si="34"/>
        <v>0</v>
      </c>
      <c r="AV32" s="21"/>
      <c r="AW32" s="23">
        <f t="shared" si="259"/>
        <v>0</v>
      </c>
      <c r="AX32" s="22"/>
      <c r="AY32" s="22"/>
      <c r="AZ32" s="22"/>
      <c r="BA32" s="23">
        <v>0</v>
      </c>
      <c r="BB32" s="21">
        <f t="shared" si="273"/>
        <v>0</v>
      </c>
      <c r="BC32" s="21">
        <f t="shared" si="36"/>
        <v>0</v>
      </c>
      <c r="BD32" s="21">
        <v>0</v>
      </c>
      <c r="BE32" s="21">
        <f t="shared" si="37"/>
        <v>0</v>
      </c>
      <c r="BF32" s="21">
        <v>0</v>
      </c>
      <c r="BG32" s="21">
        <f t="shared" si="38"/>
        <v>0</v>
      </c>
      <c r="BH32" s="21">
        <v>0</v>
      </c>
      <c r="BI32" s="21">
        <f t="shared" si="39"/>
        <v>0</v>
      </c>
      <c r="BJ32" s="21">
        <v>0</v>
      </c>
      <c r="BK32" s="21">
        <f t="shared" si="40"/>
        <v>0</v>
      </c>
      <c r="BL32" s="21">
        <v>0</v>
      </c>
      <c r="BM32" s="21">
        <f t="shared" si="41"/>
        <v>0</v>
      </c>
      <c r="BN32" s="21">
        <f t="shared" si="30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3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4"/>
        <v>0</v>
      </c>
      <c r="CA32" s="21">
        <v>0</v>
      </c>
      <c r="CB32" s="21">
        <f t="shared" si="45"/>
        <v>0</v>
      </c>
      <c r="CC32" s="21">
        <v>0</v>
      </c>
      <c r="CD32" s="21">
        <f t="shared" si="46"/>
        <v>0</v>
      </c>
      <c r="CE32" s="21">
        <v>0</v>
      </c>
      <c r="CF32" s="21">
        <f t="shared" si="47"/>
        <v>0</v>
      </c>
      <c r="CG32" s="21">
        <v>0</v>
      </c>
      <c r="CH32" s="21">
        <f t="shared" si="48"/>
        <v>0</v>
      </c>
      <c r="CI32" s="21">
        <v>0</v>
      </c>
      <c r="CJ32" s="21">
        <f t="shared" si="49"/>
        <v>0</v>
      </c>
      <c r="CK32" s="21">
        <f t="shared" si="50"/>
        <v>0</v>
      </c>
      <c r="CL32" s="21"/>
      <c r="CM32" s="23">
        <f t="shared" si="314"/>
        <v>0</v>
      </c>
      <c r="CN32" s="22"/>
      <c r="CO32" s="22"/>
      <c r="CP32" s="22"/>
      <c r="CQ32" s="23">
        <v>0</v>
      </c>
      <c r="CR32" s="21">
        <f t="shared" si="274"/>
        <v>0</v>
      </c>
      <c r="CS32" s="21">
        <f t="shared" si="52"/>
        <v>0</v>
      </c>
      <c r="CT32" s="21">
        <v>0</v>
      </c>
      <c r="CU32" s="21">
        <f t="shared" si="53"/>
        <v>0</v>
      </c>
      <c r="CV32" s="21">
        <v>0</v>
      </c>
      <c r="CW32" s="21">
        <f t="shared" si="54"/>
        <v>0</v>
      </c>
      <c r="CX32" s="21">
        <v>0</v>
      </c>
      <c r="CY32" s="21">
        <f t="shared" si="55"/>
        <v>0</v>
      </c>
      <c r="CZ32" s="21">
        <v>0</v>
      </c>
      <c r="DA32" s="21">
        <f t="shared" si="56"/>
        <v>0</v>
      </c>
      <c r="DB32" s="21">
        <v>0</v>
      </c>
      <c r="DC32" s="21">
        <f t="shared" si="57"/>
        <v>0</v>
      </c>
      <c r="DD32" s="21">
        <f t="shared" si="30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59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0"/>
        <v>0</v>
      </c>
      <c r="DS32" s="21">
        <v>0</v>
      </c>
      <c r="DT32" s="21">
        <f t="shared" si="61"/>
        <v>0</v>
      </c>
      <c r="DU32" s="21">
        <v>0</v>
      </c>
      <c r="DV32" s="21">
        <f t="shared" si="62"/>
        <v>0</v>
      </c>
      <c r="DW32" s="21">
        <v>0</v>
      </c>
      <c r="DX32" s="21">
        <f t="shared" si="63"/>
        <v>0</v>
      </c>
      <c r="DY32" s="21">
        <v>0</v>
      </c>
      <c r="DZ32" s="21">
        <f t="shared" si="64"/>
        <v>0</v>
      </c>
      <c r="EA32" s="21">
        <f t="shared" si="65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75"/>
        <v>0</v>
      </c>
      <c r="EI32" s="21">
        <f t="shared" si="67"/>
        <v>0</v>
      </c>
      <c r="EJ32" s="21">
        <v>0</v>
      </c>
      <c r="EK32" s="21">
        <f t="shared" si="68"/>
        <v>0</v>
      </c>
      <c r="EL32" s="21">
        <v>0</v>
      </c>
      <c r="EM32" s="21">
        <f t="shared" si="69"/>
        <v>0</v>
      </c>
      <c r="EN32" s="21">
        <v>0</v>
      </c>
      <c r="EO32" s="21">
        <f t="shared" si="70"/>
        <v>0</v>
      </c>
      <c r="EP32" s="21">
        <v>0</v>
      </c>
      <c r="EQ32" s="21">
        <f t="shared" si="71"/>
        <v>0</v>
      </c>
      <c r="ER32" s="21">
        <v>0</v>
      </c>
      <c r="ES32" s="21">
        <f t="shared" si="72"/>
        <v>0</v>
      </c>
      <c r="ET32" s="21">
        <f t="shared" si="30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4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5"/>
        <v>0</v>
      </c>
      <c r="FG32" s="21">
        <v>0</v>
      </c>
      <c r="FH32" s="21">
        <f t="shared" si="76"/>
        <v>0</v>
      </c>
      <c r="FI32" s="21">
        <v>0</v>
      </c>
      <c r="FJ32" s="21">
        <f t="shared" si="77"/>
        <v>0</v>
      </c>
      <c r="FK32" s="21">
        <v>0</v>
      </c>
      <c r="FL32" s="21">
        <f t="shared" si="78"/>
        <v>0</v>
      </c>
      <c r="FM32" s="21">
        <v>0</v>
      </c>
      <c r="FN32" s="21">
        <f t="shared" si="79"/>
        <v>0</v>
      </c>
      <c r="FO32" s="21">
        <v>0</v>
      </c>
      <c r="FP32" s="21">
        <f t="shared" si="80"/>
        <v>0</v>
      </c>
      <c r="FQ32" s="21">
        <f t="shared" si="81"/>
        <v>0</v>
      </c>
      <c r="FR32" s="21"/>
      <c r="FS32" s="23">
        <f t="shared" si="315"/>
        <v>0</v>
      </c>
      <c r="FT32" s="22"/>
      <c r="FU32" s="22"/>
      <c r="FV32" s="22"/>
      <c r="FW32" s="23">
        <v>0</v>
      </c>
      <c r="FX32" s="21">
        <f t="shared" si="276"/>
        <v>0</v>
      </c>
      <c r="FY32" s="21">
        <f t="shared" si="83"/>
        <v>0</v>
      </c>
      <c r="FZ32" s="21">
        <v>0</v>
      </c>
      <c r="GA32" s="21">
        <f t="shared" si="84"/>
        <v>0</v>
      </c>
      <c r="GB32" s="21">
        <v>0</v>
      </c>
      <c r="GC32" s="21">
        <f t="shared" si="85"/>
        <v>0</v>
      </c>
      <c r="GD32" s="21">
        <v>0</v>
      </c>
      <c r="GE32" s="21">
        <f t="shared" si="86"/>
        <v>0</v>
      </c>
      <c r="GF32" s="21">
        <v>0</v>
      </c>
      <c r="GG32" s="21">
        <f t="shared" si="87"/>
        <v>0</v>
      </c>
      <c r="GH32" s="21">
        <v>0</v>
      </c>
      <c r="GI32" s="21">
        <f t="shared" si="88"/>
        <v>0</v>
      </c>
      <c r="GJ32" s="21">
        <f t="shared" si="30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0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1"/>
        <v>0</v>
      </c>
      <c r="GW32" s="21">
        <v>0</v>
      </c>
      <c r="GX32" s="21">
        <f t="shared" si="92"/>
        <v>0</v>
      </c>
      <c r="GY32" s="21">
        <v>0</v>
      </c>
      <c r="GZ32" s="21">
        <f t="shared" si="93"/>
        <v>0</v>
      </c>
      <c r="HA32" s="21">
        <v>0</v>
      </c>
      <c r="HB32" s="21">
        <f t="shared" si="94"/>
        <v>0</v>
      </c>
      <c r="HC32" s="21">
        <v>0</v>
      </c>
      <c r="HD32" s="21">
        <f t="shared" si="95"/>
        <v>0</v>
      </c>
      <c r="HE32" s="21">
        <v>0</v>
      </c>
      <c r="HF32" s="21">
        <f t="shared" si="96"/>
        <v>0</v>
      </c>
      <c r="HG32" s="21">
        <f t="shared" si="97"/>
        <v>0</v>
      </c>
      <c r="HH32" s="21"/>
      <c r="HI32" s="23">
        <f t="shared" si="316"/>
        <v>0</v>
      </c>
      <c r="HJ32" s="22"/>
      <c r="HK32" s="22"/>
      <c r="HL32" s="22"/>
      <c r="HM32" s="23">
        <v>0</v>
      </c>
      <c r="HN32" s="21">
        <f t="shared" si="277"/>
        <v>0</v>
      </c>
      <c r="HO32" s="21">
        <f t="shared" si="99"/>
        <v>0</v>
      </c>
      <c r="HP32" s="21">
        <v>0</v>
      </c>
      <c r="HQ32" s="21">
        <f t="shared" si="100"/>
        <v>0</v>
      </c>
      <c r="HR32" s="21">
        <v>0</v>
      </c>
      <c r="HS32" s="21">
        <f t="shared" si="101"/>
        <v>0</v>
      </c>
      <c r="HT32" s="21">
        <v>0</v>
      </c>
      <c r="HU32" s="21">
        <f t="shared" si="102"/>
        <v>0</v>
      </c>
      <c r="HV32" s="21">
        <v>0</v>
      </c>
      <c r="HW32" s="21">
        <f t="shared" si="103"/>
        <v>0</v>
      </c>
      <c r="HX32" s="21">
        <v>0</v>
      </c>
      <c r="HY32" s="21">
        <f t="shared" si="104"/>
        <v>0</v>
      </c>
      <c r="HZ32" s="21">
        <f t="shared" si="30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6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7"/>
        <v>0</v>
      </c>
      <c r="IM32" s="21">
        <v>0</v>
      </c>
      <c r="IN32" s="21">
        <f t="shared" si="108"/>
        <v>0</v>
      </c>
      <c r="IO32" s="21">
        <v>0</v>
      </c>
      <c r="IP32" s="21">
        <f t="shared" si="109"/>
        <v>0</v>
      </c>
      <c r="IQ32" s="21">
        <v>0</v>
      </c>
      <c r="IR32" s="21">
        <f t="shared" si="110"/>
        <v>0</v>
      </c>
      <c r="IS32" s="21">
        <v>0</v>
      </c>
      <c r="IT32" s="21">
        <f t="shared" si="111"/>
        <v>0</v>
      </c>
      <c r="IU32" s="21">
        <v>0</v>
      </c>
      <c r="IV32" s="21">
        <f t="shared" si="112"/>
        <v>0</v>
      </c>
      <c r="IW32" s="21">
        <f t="shared" si="113"/>
        <v>0</v>
      </c>
      <c r="IX32" s="21"/>
      <c r="IY32" s="23">
        <f t="shared" si="317"/>
        <v>0</v>
      </c>
      <c r="IZ32" s="22"/>
      <c r="JA32" s="22"/>
      <c r="JB32" s="22"/>
      <c r="JC32" s="23">
        <v>0</v>
      </c>
      <c r="JD32" s="21">
        <f t="shared" si="278"/>
        <v>0</v>
      </c>
      <c r="JE32" s="21">
        <f t="shared" si="115"/>
        <v>0</v>
      </c>
      <c r="JF32" s="21">
        <v>0</v>
      </c>
      <c r="JG32" s="21">
        <f t="shared" si="116"/>
        <v>0</v>
      </c>
      <c r="JH32" s="21">
        <v>0</v>
      </c>
      <c r="JI32" s="21">
        <f t="shared" si="117"/>
        <v>0</v>
      </c>
      <c r="JJ32" s="21">
        <v>0</v>
      </c>
      <c r="JK32" s="21">
        <f t="shared" si="118"/>
        <v>0</v>
      </c>
      <c r="JL32" s="21">
        <v>0</v>
      </c>
      <c r="JM32" s="21">
        <f t="shared" si="119"/>
        <v>0</v>
      </c>
      <c r="JN32" s="21">
        <v>0</v>
      </c>
      <c r="JO32" s="21">
        <f t="shared" si="120"/>
        <v>0</v>
      </c>
      <c r="JP32" s="21">
        <f t="shared" si="30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2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3"/>
        <v>0</v>
      </c>
      <c r="KC32" s="21">
        <v>0</v>
      </c>
      <c r="KD32" s="21">
        <f t="shared" si="124"/>
        <v>0</v>
      </c>
      <c r="KE32" s="21">
        <v>0</v>
      </c>
      <c r="KF32" s="21">
        <f t="shared" si="125"/>
        <v>0</v>
      </c>
      <c r="KG32" s="21">
        <v>0</v>
      </c>
      <c r="KH32" s="21">
        <f t="shared" si="126"/>
        <v>0</v>
      </c>
      <c r="KI32" s="21">
        <v>0</v>
      </c>
      <c r="KJ32" s="21">
        <f t="shared" si="127"/>
        <v>0</v>
      </c>
      <c r="KK32" s="21">
        <v>0</v>
      </c>
      <c r="KL32" s="21">
        <f t="shared" si="128"/>
        <v>0</v>
      </c>
      <c r="KM32" s="21">
        <f t="shared" si="129"/>
        <v>0</v>
      </c>
      <c r="KN32" s="21"/>
      <c r="KO32" s="23">
        <f t="shared" si="318"/>
        <v>0</v>
      </c>
      <c r="KP32" s="22"/>
      <c r="KQ32" s="22"/>
      <c r="KR32" s="22"/>
      <c r="KS32" s="23">
        <v>0</v>
      </c>
      <c r="KT32" s="21">
        <f t="shared" si="279"/>
        <v>0</v>
      </c>
      <c r="KU32" s="21">
        <f t="shared" si="131"/>
        <v>0</v>
      </c>
      <c r="KV32" s="21">
        <v>0</v>
      </c>
      <c r="KW32" s="21">
        <f t="shared" si="132"/>
        <v>0</v>
      </c>
      <c r="KX32" s="21">
        <v>0</v>
      </c>
      <c r="KY32" s="21">
        <f t="shared" si="133"/>
        <v>0</v>
      </c>
      <c r="KZ32" s="21">
        <v>0</v>
      </c>
      <c r="LA32" s="21">
        <f t="shared" si="134"/>
        <v>0</v>
      </c>
      <c r="LB32" s="21">
        <v>0</v>
      </c>
      <c r="LC32" s="21">
        <f t="shared" si="135"/>
        <v>0</v>
      </c>
      <c r="LD32" s="21">
        <v>0</v>
      </c>
      <c r="LE32" s="21">
        <f t="shared" si="136"/>
        <v>0</v>
      </c>
      <c r="LF32" s="21">
        <f t="shared" si="30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8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39"/>
        <v>0</v>
      </c>
      <c r="LS32" s="21">
        <v>0</v>
      </c>
      <c r="LT32" s="21">
        <f t="shared" si="140"/>
        <v>0</v>
      </c>
      <c r="LU32" s="21">
        <v>0</v>
      </c>
      <c r="LV32" s="21">
        <f t="shared" si="141"/>
        <v>0</v>
      </c>
      <c r="LW32" s="21">
        <v>0</v>
      </c>
      <c r="LX32" s="21">
        <f t="shared" si="142"/>
        <v>0</v>
      </c>
      <c r="LY32" s="21">
        <v>0</v>
      </c>
      <c r="LZ32" s="21">
        <f t="shared" si="143"/>
        <v>0</v>
      </c>
      <c r="MA32" s="21">
        <v>0</v>
      </c>
      <c r="MB32" s="21">
        <f t="shared" si="144"/>
        <v>0</v>
      </c>
      <c r="MC32" s="21">
        <f t="shared" si="145"/>
        <v>0</v>
      </c>
      <c r="MD32" s="21"/>
      <c r="ME32" s="23">
        <f t="shared" si="319"/>
        <v>0</v>
      </c>
      <c r="MF32" s="22"/>
      <c r="MG32" s="22"/>
      <c r="MH32" s="22"/>
      <c r="MI32" s="23">
        <v>0</v>
      </c>
      <c r="MJ32" s="21">
        <f t="shared" si="280"/>
        <v>0</v>
      </c>
      <c r="MK32" s="21">
        <f t="shared" si="147"/>
        <v>0</v>
      </c>
      <c r="ML32" s="21">
        <v>0</v>
      </c>
      <c r="MM32" s="21">
        <f t="shared" si="148"/>
        <v>0</v>
      </c>
      <c r="MN32" s="21">
        <v>0</v>
      </c>
      <c r="MO32" s="21">
        <f t="shared" si="149"/>
        <v>0</v>
      </c>
      <c r="MP32" s="21">
        <v>0</v>
      </c>
      <c r="MQ32" s="21">
        <f t="shared" si="150"/>
        <v>0</v>
      </c>
      <c r="MR32" s="21">
        <v>0</v>
      </c>
      <c r="MS32" s="21">
        <f t="shared" si="151"/>
        <v>0</v>
      </c>
      <c r="MT32" s="21">
        <v>0</v>
      </c>
      <c r="MU32" s="21">
        <f t="shared" si="152"/>
        <v>0</v>
      </c>
      <c r="MV32" s="21">
        <f t="shared" si="30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4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5"/>
        <v>0</v>
      </c>
      <c r="NI32" s="21">
        <v>0</v>
      </c>
      <c r="NJ32" s="21">
        <f t="shared" si="156"/>
        <v>0</v>
      </c>
      <c r="NK32" s="21">
        <v>0</v>
      </c>
      <c r="NL32" s="21">
        <f t="shared" si="157"/>
        <v>0</v>
      </c>
      <c r="NM32" s="21">
        <v>0</v>
      </c>
      <c r="NN32" s="21">
        <f t="shared" si="158"/>
        <v>0</v>
      </c>
      <c r="NO32" s="21">
        <v>0</v>
      </c>
      <c r="NP32" s="21">
        <f t="shared" si="159"/>
        <v>0</v>
      </c>
      <c r="NQ32" s="21">
        <v>0</v>
      </c>
      <c r="NR32" s="21">
        <f t="shared" si="160"/>
        <v>0</v>
      </c>
      <c r="NS32" s="21">
        <f t="shared" si="161"/>
        <v>0</v>
      </c>
      <c r="NT32" s="21"/>
      <c r="NU32" s="23">
        <f t="shared" si="320"/>
        <v>0</v>
      </c>
      <c r="NV32" s="22"/>
      <c r="NW32" s="22"/>
      <c r="NX32" s="22"/>
      <c r="NY32" s="23">
        <v>0</v>
      </c>
      <c r="NZ32" s="21">
        <f t="shared" si="281"/>
        <v>0</v>
      </c>
      <c r="OA32" s="21">
        <f t="shared" si="163"/>
        <v>0</v>
      </c>
      <c r="OB32" s="21">
        <v>0</v>
      </c>
      <c r="OC32" s="21">
        <f t="shared" si="164"/>
        <v>0</v>
      </c>
      <c r="OD32" s="21">
        <v>0</v>
      </c>
      <c r="OE32" s="21">
        <f t="shared" si="165"/>
        <v>0</v>
      </c>
      <c r="OF32" s="21">
        <v>0</v>
      </c>
      <c r="OG32" s="21">
        <f t="shared" si="166"/>
        <v>0</v>
      </c>
      <c r="OH32" s="21">
        <v>0</v>
      </c>
      <c r="OI32" s="21">
        <f t="shared" si="167"/>
        <v>0</v>
      </c>
      <c r="OJ32" s="21">
        <v>0</v>
      </c>
      <c r="OK32" s="21">
        <f t="shared" si="168"/>
        <v>0</v>
      </c>
      <c r="OL32" s="21">
        <f t="shared" si="30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0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1"/>
        <v>0</v>
      </c>
      <c r="OY32" s="21">
        <v>0</v>
      </c>
      <c r="OZ32" s="21">
        <f t="shared" si="172"/>
        <v>0</v>
      </c>
      <c r="PA32" s="21">
        <v>0</v>
      </c>
      <c r="PB32" s="21">
        <f t="shared" si="173"/>
        <v>0</v>
      </c>
      <c r="PC32" s="21">
        <v>0</v>
      </c>
      <c r="PD32" s="21">
        <f t="shared" si="174"/>
        <v>0</v>
      </c>
      <c r="PE32" s="21">
        <v>0</v>
      </c>
      <c r="PF32" s="21">
        <f t="shared" si="175"/>
        <v>0</v>
      </c>
      <c r="PG32" s="21">
        <v>0</v>
      </c>
      <c r="PH32" s="21">
        <f t="shared" si="176"/>
        <v>0</v>
      </c>
      <c r="PI32" s="21">
        <f t="shared" si="177"/>
        <v>0</v>
      </c>
      <c r="PJ32" s="21"/>
      <c r="PK32" s="23">
        <f t="shared" si="321"/>
        <v>0</v>
      </c>
      <c r="PL32" s="22"/>
      <c r="PM32" s="22"/>
      <c r="PN32" s="22"/>
      <c r="PO32" s="23">
        <v>0</v>
      </c>
      <c r="PP32" s="21">
        <f t="shared" si="282"/>
        <v>0</v>
      </c>
      <c r="PQ32" s="21">
        <f t="shared" si="179"/>
        <v>0</v>
      </c>
      <c r="PR32" s="21">
        <v>0</v>
      </c>
      <c r="PS32" s="21">
        <f t="shared" si="180"/>
        <v>0</v>
      </c>
      <c r="PT32" s="21">
        <v>0</v>
      </c>
      <c r="PU32" s="21">
        <f t="shared" si="181"/>
        <v>0</v>
      </c>
      <c r="PV32" s="21">
        <v>0</v>
      </c>
      <c r="PW32" s="21">
        <f t="shared" si="182"/>
        <v>0</v>
      </c>
      <c r="PX32" s="21">
        <v>0</v>
      </c>
      <c r="PY32" s="21">
        <f t="shared" si="183"/>
        <v>0</v>
      </c>
      <c r="PZ32" s="21">
        <v>0</v>
      </c>
      <c r="QA32" s="21">
        <f t="shared" si="184"/>
        <v>0</v>
      </c>
      <c r="QB32" s="21">
        <f t="shared" si="30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6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7"/>
        <v>0</v>
      </c>
      <c r="QO32" s="21">
        <v>0</v>
      </c>
      <c r="QP32" s="21">
        <f t="shared" si="188"/>
        <v>0</v>
      </c>
      <c r="QQ32" s="21">
        <v>0</v>
      </c>
      <c r="QR32" s="21">
        <f t="shared" si="189"/>
        <v>0</v>
      </c>
      <c r="QS32" s="21">
        <v>0</v>
      </c>
      <c r="QT32" s="21">
        <f t="shared" si="190"/>
        <v>0</v>
      </c>
      <c r="QU32" s="21">
        <v>0</v>
      </c>
      <c r="QV32" s="21">
        <f t="shared" si="191"/>
        <v>0</v>
      </c>
      <c r="QW32" s="21">
        <v>0</v>
      </c>
      <c r="QX32" s="21">
        <f t="shared" si="192"/>
        <v>0</v>
      </c>
      <c r="QY32" s="21">
        <f t="shared" si="193"/>
        <v>0</v>
      </c>
      <c r="QZ32" s="21"/>
      <c r="RA32" s="23">
        <f t="shared" si="322"/>
        <v>0</v>
      </c>
      <c r="RB32" s="22"/>
      <c r="RC32" s="22"/>
      <c r="RD32" s="22"/>
      <c r="RE32" s="23">
        <v>0</v>
      </c>
      <c r="RF32" s="21">
        <f t="shared" si="283"/>
        <v>0</v>
      </c>
      <c r="RG32" s="21">
        <f t="shared" si="195"/>
        <v>0</v>
      </c>
      <c r="RH32" s="21">
        <v>0</v>
      </c>
      <c r="RI32" s="21">
        <f t="shared" si="196"/>
        <v>0</v>
      </c>
      <c r="RJ32" s="21">
        <v>0</v>
      </c>
      <c r="RK32" s="21">
        <f t="shared" si="197"/>
        <v>0</v>
      </c>
      <c r="RL32" s="21">
        <v>0</v>
      </c>
      <c r="RM32" s="21">
        <f t="shared" si="198"/>
        <v>0</v>
      </c>
      <c r="RN32" s="21">
        <v>0</v>
      </c>
      <c r="RO32" s="21">
        <f t="shared" si="199"/>
        <v>0</v>
      </c>
      <c r="RP32" s="21">
        <v>0</v>
      </c>
      <c r="RQ32" s="21">
        <f t="shared" si="200"/>
        <v>0</v>
      </c>
      <c r="RR32" s="21">
        <f t="shared" si="31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2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3"/>
        <v>0</v>
      </c>
      <c r="SE32" s="21">
        <v>0</v>
      </c>
      <c r="SF32" s="21">
        <f t="shared" si="204"/>
        <v>0</v>
      </c>
      <c r="SG32" s="21">
        <v>0</v>
      </c>
      <c r="SH32" s="21">
        <f t="shared" si="205"/>
        <v>0</v>
      </c>
      <c r="SI32" s="21">
        <v>0</v>
      </c>
      <c r="SJ32" s="21">
        <f t="shared" si="206"/>
        <v>0</v>
      </c>
      <c r="SK32" s="21">
        <v>0</v>
      </c>
      <c r="SL32" s="21">
        <f t="shared" si="207"/>
        <v>0</v>
      </c>
      <c r="SM32" s="21">
        <v>0</v>
      </c>
      <c r="SN32" s="21">
        <f t="shared" si="208"/>
        <v>0</v>
      </c>
      <c r="SO32" s="21">
        <f t="shared" si="209"/>
        <v>0</v>
      </c>
      <c r="SP32" s="21"/>
      <c r="SQ32" s="23">
        <f t="shared" si="323"/>
        <v>0</v>
      </c>
      <c r="SR32" s="22"/>
      <c r="SS32" s="22"/>
      <c r="ST32" s="22"/>
      <c r="SU32" s="23">
        <v>0</v>
      </c>
      <c r="SV32" s="21">
        <f t="shared" si="284"/>
        <v>0</v>
      </c>
      <c r="SW32" s="21">
        <f t="shared" si="211"/>
        <v>0</v>
      </c>
      <c r="SX32" s="21">
        <v>0</v>
      </c>
      <c r="SY32" s="21">
        <f t="shared" si="212"/>
        <v>0</v>
      </c>
      <c r="SZ32" s="21">
        <v>0</v>
      </c>
      <c r="TA32" s="21">
        <f t="shared" si="213"/>
        <v>0</v>
      </c>
      <c r="TB32" s="21">
        <v>0</v>
      </c>
      <c r="TC32" s="21">
        <f t="shared" si="214"/>
        <v>0</v>
      </c>
      <c r="TD32" s="21">
        <v>0</v>
      </c>
      <c r="TE32" s="21">
        <f t="shared" si="215"/>
        <v>0</v>
      </c>
      <c r="TF32" s="21">
        <v>0</v>
      </c>
      <c r="TG32" s="21">
        <f t="shared" si="216"/>
        <v>0</v>
      </c>
      <c r="TH32" s="21">
        <f t="shared" si="31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18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19"/>
        <v>0</v>
      </c>
      <c r="TU32" s="21">
        <v>0</v>
      </c>
      <c r="TV32" s="21">
        <f t="shared" si="220"/>
        <v>0</v>
      </c>
      <c r="TW32" s="21">
        <v>0</v>
      </c>
      <c r="TX32" s="21">
        <f t="shared" si="221"/>
        <v>0</v>
      </c>
      <c r="TY32" s="21">
        <v>0</v>
      </c>
      <c r="TZ32" s="21">
        <f t="shared" si="222"/>
        <v>0</v>
      </c>
      <c r="UA32" s="21">
        <v>0</v>
      </c>
      <c r="UB32" s="21">
        <f t="shared" si="223"/>
        <v>0</v>
      </c>
      <c r="UC32" s="21">
        <v>0</v>
      </c>
      <c r="UD32" s="21">
        <f t="shared" si="224"/>
        <v>0</v>
      </c>
      <c r="UE32" s="21">
        <f t="shared" si="225"/>
        <v>0</v>
      </c>
      <c r="UF32" s="21"/>
      <c r="UG32" s="23">
        <f t="shared" si="324"/>
        <v>0</v>
      </c>
      <c r="UH32" s="22"/>
      <c r="UI32" s="22"/>
      <c r="UJ32" s="22"/>
      <c r="UK32" s="23">
        <v>0</v>
      </c>
      <c r="UL32" s="21">
        <f t="shared" si="285"/>
        <v>0</v>
      </c>
      <c r="UM32" s="21">
        <f t="shared" si="227"/>
        <v>0</v>
      </c>
      <c r="UN32" s="21">
        <v>0</v>
      </c>
      <c r="UO32" s="21">
        <f t="shared" si="228"/>
        <v>0</v>
      </c>
      <c r="UP32" s="21">
        <v>0</v>
      </c>
      <c r="UQ32" s="21">
        <f t="shared" si="229"/>
        <v>0</v>
      </c>
      <c r="UR32" s="21">
        <v>0</v>
      </c>
      <c r="US32" s="21">
        <f t="shared" si="230"/>
        <v>0</v>
      </c>
      <c r="UT32" s="21">
        <v>0</v>
      </c>
      <c r="UU32" s="21">
        <f t="shared" si="231"/>
        <v>0</v>
      </c>
      <c r="UV32" s="21">
        <v>0</v>
      </c>
      <c r="UW32" s="21">
        <f t="shared" si="232"/>
        <v>0</v>
      </c>
      <c r="UX32" s="21">
        <f t="shared" si="31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34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35"/>
        <v>0</v>
      </c>
      <c r="VK32" s="21">
        <v>0</v>
      </c>
      <c r="VL32" s="21">
        <f t="shared" si="236"/>
        <v>0</v>
      </c>
      <c r="VM32" s="21">
        <v>0</v>
      </c>
      <c r="VN32" s="21">
        <f t="shared" si="237"/>
        <v>0</v>
      </c>
      <c r="VO32" s="21">
        <v>0</v>
      </c>
      <c r="VP32" s="21">
        <f t="shared" si="238"/>
        <v>0</v>
      </c>
      <c r="VQ32" s="21">
        <v>0</v>
      </c>
      <c r="VR32" s="21">
        <f t="shared" si="239"/>
        <v>0</v>
      </c>
      <c r="VS32" s="21">
        <v>0</v>
      </c>
      <c r="VT32" s="21">
        <f t="shared" si="240"/>
        <v>0</v>
      </c>
      <c r="VU32" s="21">
        <f t="shared" si="241"/>
        <v>0</v>
      </c>
      <c r="VV32" s="21"/>
      <c r="VW32" s="23">
        <f t="shared" si="325"/>
        <v>0</v>
      </c>
      <c r="VX32" s="22"/>
      <c r="VY32" s="22"/>
      <c r="VZ32" s="22"/>
      <c r="WA32" s="23">
        <v>0</v>
      </c>
      <c r="WB32" s="21">
        <f t="shared" si="286"/>
        <v>0</v>
      </c>
      <c r="WC32" s="21">
        <f t="shared" si="243"/>
        <v>0</v>
      </c>
      <c r="WD32" s="21">
        <v>0</v>
      </c>
      <c r="WE32" s="21">
        <f t="shared" si="244"/>
        <v>0</v>
      </c>
      <c r="WF32" s="21">
        <v>0</v>
      </c>
      <c r="WG32" s="21">
        <f t="shared" si="245"/>
        <v>0</v>
      </c>
      <c r="WH32" s="21">
        <v>0</v>
      </c>
      <c r="WI32" s="21">
        <f t="shared" si="246"/>
        <v>0</v>
      </c>
      <c r="WJ32" s="21">
        <v>0</v>
      </c>
      <c r="WK32" s="21">
        <f t="shared" si="247"/>
        <v>0</v>
      </c>
      <c r="WL32" s="21">
        <v>0</v>
      </c>
      <c r="WM32" s="21">
        <f t="shared" si="248"/>
        <v>0</v>
      </c>
      <c r="WN32" s="21">
        <f t="shared" si="31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0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1"/>
        <v>0</v>
      </c>
      <c r="XA32" s="21">
        <v>0</v>
      </c>
      <c r="XB32" s="21">
        <f t="shared" si="252"/>
        <v>0</v>
      </c>
      <c r="XC32" s="21">
        <v>0</v>
      </c>
      <c r="XD32" s="21">
        <f t="shared" si="253"/>
        <v>0</v>
      </c>
      <c r="XE32" s="21">
        <v>0</v>
      </c>
      <c r="XF32" s="21">
        <f t="shared" si="254"/>
        <v>0</v>
      </c>
      <c r="XG32" s="21">
        <v>0</v>
      </c>
      <c r="XH32" s="21">
        <f t="shared" si="255"/>
        <v>0</v>
      </c>
      <c r="XI32" s="21">
        <v>0</v>
      </c>
      <c r="XJ32" s="21">
        <f t="shared" si="256"/>
        <v>0</v>
      </c>
      <c r="XK32" s="21">
        <f t="shared" si="257"/>
        <v>0</v>
      </c>
      <c r="XL32" s="21"/>
      <c r="XM32" s="23">
        <f t="shared" si="326"/>
        <v>0</v>
      </c>
      <c r="XN32" s="24">
        <f t="shared" si="17"/>
        <v>0</v>
      </c>
      <c r="XO32" s="24">
        <f t="shared" si="18"/>
        <v>0</v>
      </c>
      <c r="XP32" s="24">
        <f t="shared" si="258"/>
        <v>0</v>
      </c>
    </row>
    <row r="33" spans="1:640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19"/>
        <v>0</v>
      </c>
      <c r="M33" s="21">
        <f t="shared" si="20"/>
        <v>0</v>
      </c>
      <c r="N33" s="21">
        <v>0</v>
      </c>
      <c r="O33" s="21">
        <f t="shared" si="21"/>
        <v>0</v>
      </c>
      <c r="P33" s="21">
        <v>0</v>
      </c>
      <c r="Q33" s="21">
        <f t="shared" si="22"/>
        <v>0</v>
      </c>
      <c r="R33" s="21">
        <v>0</v>
      </c>
      <c r="S33" s="21">
        <f t="shared" si="23"/>
        <v>0</v>
      </c>
      <c r="T33" s="21">
        <v>0</v>
      </c>
      <c r="U33" s="21">
        <f t="shared" si="24"/>
        <v>0</v>
      </c>
      <c r="V33" s="21">
        <v>0</v>
      </c>
      <c r="W33" s="21">
        <f t="shared" si="25"/>
        <v>0</v>
      </c>
      <c r="X33" s="21">
        <f t="shared" si="26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7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8"/>
        <v>0</v>
      </c>
      <c r="AK33" s="21">
        <v>0</v>
      </c>
      <c r="AL33" s="21">
        <f t="shared" si="29"/>
        <v>0</v>
      </c>
      <c r="AM33" s="21">
        <v>0</v>
      </c>
      <c r="AN33" s="21">
        <f t="shared" si="30"/>
        <v>0</v>
      </c>
      <c r="AO33" s="21">
        <v>0</v>
      </c>
      <c r="AP33" s="21">
        <f t="shared" si="31"/>
        <v>0</v>
      </c>
      <c r="AQ33" s="21">
        <v>0</v>
      </c>
      <c r="AR33" s="21">
        <f t="shared" si="32"/>
        <v>0</v>
      </c>
      <c r="AS33" s="21">
        <v>0</v>
      </c>
      <c r="AT33" s="21">
        <f t="shared" si="33"/>
        <v>0</v>
      </c>
      <c r="AU33" s="21">
        <f t="shared" si="34"/>
        <v>0</v>
      </c>
      <c r="AV33" s="21"/>
      <c r="AW33" s="23">
        <f t="shared" si="259"/>
        <v>0</v>
      </c>
      <c r="AX33" s="22"/>
      <c r="AY33" s="22"/>
      <c r="AZ33" s="22"/>
      <c r="BA33" s="23">
        <v>0</v>
      </c>
      <c r="BB33" s="21">
        <f t="shared" si="273"/>
        <v>0</v>
      </c>
      <c r="BC33" s="21">
        <f t="shared" si="36"/>
        <v>0</v>
      </c>
      <c r="BD33" s="21">
        <v>0</v>
      </c>
      <c r="BE33" s="21">
        <f t="shared" si="37"/>
        <v>0</v>
      </c>
      <c r="BF33" s="21">
        <v>0</v>
      </c>
      <c r="BG33" s="21">
        <f t="shared" si="38"/>
        <v>0</v>
      </c>
      <c r="BH33" s="21">
        <v>0</v>
      </c>
      <c r="BI33" s="21">
        <f t="shared" si="39"/>
        <v>0</v>
      </c>
      <c r="BJ33" s="21">
        <v>0</v>
      </c>
      <c r="BK33" s="21">
        <f t="shared" si="40"/>
        <v>0</v>
      </c>
      <c r="BL33" s="21">
        <v>0</v>
      </c>
      <c r="BM33" s="21">
        <f t="shared" si="41"/>
        <v>0</v>
      </c>
      <c r="BN33" s="21">
        <f t="shared" si="30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3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4"/>
        <v>0</v>
      </c>
      <c r="CA33" s="21">
        <v>0</v>
      </c>
      <c r="CB33" s="21">
        <f t="shared" si="45"/>
        <v>0</v>
      </c>
      <c r="CC33" s="21">
        <v>0</v>
      </c>
      <c r="CD33" s="21">
        <f t="shared" si="46"/>
        <v>0</v>
      </c>
      <c r="CE33" s="21">
        <v>0</v>
      </c>
      <c r="CF33" s="21">
        <f t="shared" si="47"/>
        <v>0</v>
      </c>
      <c r="CG33" s="21">
        <v>0</v>
      </c>
      <c r="CH33" s="21">
        <f t="shared" si="48"/>
        <v>0</v>
      </c>
      <c r="CI33" s="21">
        <v>0</v>
      </c>
      <c r="CJ33" s="21">
        <f t="shared" si="49"/>
        <v>0</v>
      </c>
      <c r="CK33" s="21">
        <f t="shared" si="50"/>
        <v>0</v>
      </c>
      <c r="CL33" s="21"/>
      <c r="CM33" s="23">
        <f t="shared" si="314"/>
        <v>0</v>
      </c>
      <c r="CN33" s="22"/>
      <c r="CO33" s="22"/>
      <c r="CP33" s="22"/>
      <c r="CQ33" s="23">
        <v>0</v>
      </c>
      <c r="CR33" s="21">
        <f t="shared" si="274"/>
        <v>0</v>
      </c>
      <c r="CS33" s="21">
        <f t="shared" si="52"/>
        <v>0</v>
      </c>
      <c r="CT33" s="21">
        <v>0</v>
      </c>
      <c r="CU33" s="21">
        <f t="shared" si="53"/>
        <v>0</v>
      </c>
      <c r="CV33" s="21">
        <v>0</v>
      </c>
      <c r="CW33" s="21">
        <f t="shared" si="54"/>
        <v>0</v>
      </c>
      <c r="CX33" s="21">
        <v>0</v>
      </c>
      <c r="CY33" s="21">
        <f t="shared" si="55"/>
        <v>0</v>
      </c>
      <c r="CZ33" s="21">
        <v>0</v>
      </c>
      <c r="DA33" s="21">
        <f t="shared" si="56"/>
        <v>0</v>
      </c>
      <c r="DB33" s="21">
        <v>0</v>
      </c>
      <c r="DC33" s="21">
        <f t="shared" si="57"/>
        <v>0</v>
      </c>
      <c r="DD33" s="21">
        <f t="shared" si="30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59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0"/>
        <v>0</v>
      </c>
      <c r="DS33" s="21">
        <v>0</v>
      </c>
      <c r="DT33" s="21">
        <f t="shared" si="61"/>
        <v>0</v>
      </c>
      <c r="DU33" s="21">
        <v>0</v>
      </c>
      <c r="DV33" s="21">
        <f t="shared" si="62"/>
        <v>0</v>
      </c>
      <c r="DW33" s="21">
        <v>0</v>
      </c>
      <c r="DX33" s="21">
        <f t="shared" si="63"/>
        <v>0</v>
      </c>
      <c r="DY33" s="21">
        <v>0</v>
      </c>
      <c r="DZ33" s="21">
        <f t="shared" si="64"/>
        <v>0</v>
      </c>
      <c r="EA33" s="21">
        <f t="shared" si="65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75"/>
        <v>0</v>
      </c>
      <c r="EI33" s="21">
        <f t="shared" si="67"/>
        <v>0</v>
      </c>
      <c r="EJ33" s="21">
        <v>0</v>
      </c>
      <c r="EK33" s="21">
        <f t="shared" si="68"/>
        <v>0</v>
      </c>
      <c r="EL33" s="21">
        <v>0</v>
      </c>
      <c r="EM33" s="21">
        <f t="shared" si="69"/>
        <v>0</v>
      </c>
      <c r="EN33" s="21">
        <v>0</v>
      </c>
      <c r="EO33" s="21">
        <f t="shared" si="70"/>
        <v>0</v>
      </c>
      <c r="EP33" s="21">
        <v>0</v>
      </c>
      <c r="EQ33" s="21">
        <f t="shared" si="71"/>
        <v>0</v>
      </c>
      <c r="ER33" s="21">
        <v>0</v>
      </c>
      <c r="ES33" s="21">
        <f t="shared" si="72"/>
        <v>0</v>
      </c>
      <c r="ET33" s="21">
        <f t="shared" si="30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4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5"/>
        <v>0</v>
      </c>
      <c r="FG33" s="21">
        <v>0</v>
      </c>
      <c r="FH33" s="21">
        <f t="shared" si="76"/>
        <v>0</v>
      </c>
      <c r="FI33" s="21">
        <v>0</v>
      </c>
      <c r="FJ33" s="21">
        <f t="shared" si="77"/>
        <v>0</v>
      </c>
      <c r="FK33" s="21">
        <v>0</v>
      </c>
      <c r="FL33" s="21">
        <f t="shared" si="78"/>
        <v>0</v>
      </c>
      <c r="FM33" s="21">
        <v>0</v>
      </c>
      <c r="FN33" s="21">
        <f t="shared" si="79"/>
        <v>0</v>
      </c>
      <c r="FO33" s="21">
        <v>0</v>
      </c>
      <c r="FP33" s="21">
        <f t="shared" si="80"/>
        <v>0</v>
      </c>
      <c r="FQ33" s="21">
        <f t="shared" si="81"/>
        <v>0</v>
      </c>
      <c r="FR33" s="21"/>
      <c r="FS33" s="23">
        <f t="shared" si="315"/>
        <v>0</v>
      </c>
      <c r="FT33" s="22"/>
      <c r="FU33" s="22"/>
      <c r="FV33" s="22"/>
      <c r="FW33" s="23">
        <v>0</v>
      </c>
      <c r="FX33" s="21">
        <f t="shared" si="276"/>
        <v>0</v>
      </c>
      <c r="FY33" s="21">
        <f t="shared" si="83"/>
        <v>0</v>
      </c>
      <c r="FZ33" s="21">
        <v>0</v>
      </c>
      <c r="GA33" s="21">
        <f t="shared" si="84"/>
        <v>0</v>
      </c>
      <c r="GB33" s="21">
        <v>0</v>
      </c>
      <c r="GC33" s="21">
        <f t="shared" si="85"/>
        <v>0</v>
      </c>
      <c r="GD33" s="21">
        <v>0</v>
      </c>
      <c r="GE33" s="21">
        <f t="shared" si="86"/>
        <v>0</v>
      </c>
      <c r="GF33" s="21">
        <v>0</v>
      </c>
      <c r="GG33" s="21">
        <f t="shared" si="87"/>
        <v>0</v>
      </c>
      <c r="GH33" s="21">
        <v>0</v>
      </c>
      <c r="GI33" s="21">
        <f t="shared" si="88"/>
        <v>0</v>
      </c>
      <c r="GJ33" s="21">
        <f t="shared" si="30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0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1"/>
        <v>0</v>
      </c>
      <c r="GW33" s="21">
        <v>0</v>
      </c>
      <c r="GX33" s="21">
        <f t="shared" si="92"/>
        <v>0</v>
      </c>
      <c r="GY33" s="21">
        <v>0</v>
      </c>
      <c r="GZ33" s="21">
        <f t="shared" si="93"/>
        <v>0</v>
      </c>
      <c r="HA33" s="21">
        <v>0</v>
      </c>
      <c r="HB33" s="21">
        <f t="shared" si="94"/>
        <v>0</v>
      </c>
      <c r="HC33" s="21">
        <v>0</v>
      </c>
      <c r="HD33" s="21">
        <f t="shared" si="95"/>
        <v>0</v>
      </c>
      <c r="HE33" s="21">
        <v>0</v>
      </c>
      <c r="HF33" s="21">
        <f t="shared" si="96"/>
        <v>0</v>
      </c>
      <c r="HG33" s="21">
        <f t="shared" si="97"/>
        <v>0</v>
      </c>
      <c r="HH33" s="21"/>
      <c r="HI33" s="23">
        <f t="shared" si="316"/>
        <v>0</v>
      </c>
      <c r="HJ33" s="22"/>
      <c r="HK33" s="22"/>
      <c r="HL33" s="22"/>
      <c r="HM33" s="23">
        <v>0</v>
      </c>
      <c r="HN33" s="21">
        <f t="shared" si="277"/>
        <v>0</v>
      </c>
      <c r="HO33" s="21">
        <f t="shared" si="99"/>
        <v>0</v>
      </c>
      <c r="HP33" s="21">
        <v>0</v>
      </c>
      <c r="HQ33" s="21">
        <f t="shared" si="100"/>
        <v>0</v>
      </c>
      <c r="HR33" s="21">
        <v>0</v>
      </c>
      <c r="HS33" s="21">
        <f t="shared" si="101"/>
        <v>0</v>
      </c>
      <c r="HT33" s="21">
        <v>0</v>
      </c>
      <c r="HU33" s="21">
        <f t="shared" si="102"/>
        <v>0</v>
      </c>
      <c r="HV33" s="21">
        <v>0</v>
      </c>
      <c r="HW33" s="21">
        <f t="shared" si="103"/>
        <v>0</v>
      </c>
      <c r="HX33" s="21">
        <v>0</v>
      </c>
      <c r="HY33" s="21">
        <f t="shared" si="104"/>
        <v>0</v>
      </c>
      <c r="HZ33" s="21">
        <f t="shared" si="30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6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7"/>
        <v>0</v>
      </c>
      <c r="IM33" s="21">
        <v>0</v>
      </c>
      <c r="IN33" s="21">
        <f t="shared" si="108"/>
        <v>0</v>
      </c>
      <c r="IO33" s="21">
        <v>0</v>
      </c>
      <c r="IP33" s="21">
        <f t="shared" si="109"/>
        <v>0</v>
      </c>
      <c r="IQ33" s="21">
        <v>0</v>
      </c>
      <c r="IR33" s="21">
        <f t="shared" si="110"/>
        <v>0</v>
      </c>
      <c r="IS33" s="21">
        <v>0</v>
      </c>
      <c r="IT33" s="21">
        <f t="shared" si="111"/>
        <v>0</v>
      </c>
      <c r="IU33" s="21">
        <v>0</v>
      </c>
      <c r="IV33" s="21">
        <f t="shared" si="112"/>
        <v>0</v>
      </c>
      <c r="IW33" s="21">
        <f t="shared" si="113"/>
        <v>0</v>
      </c>
      <c r="IX33" s="21"/>
      <c r="IY33" s="23">
        <f t="shared" si="317"/>
        <v>0</v>
      </c>
      <c r="IZ33" s="22"/>
      <c r="JA33" s="22"/>
      <c r="JB33" s="22"/>
      <c r="JC33" s="23">
        <v>0</v>
      </c>
      <c r="JD33" s="21">
        <f t="shared" si="278"/>
        <v>0</v>
      </c>
      <c r="JE33" s="21">
        <f t="shared" si="115"/>
        <v>0</v>
      </c>
      <c r="JF33" s="21">
        <v>0</v>
      </c>
      <c r="JG33" s="21">
        <f t="shared" si="116"/>
        <v>0</v>
      </c>
      <c r="JH33" s="21">
        <v>0</v>
      </c>
      <c r="JI33" s="21">
        <f t="shared" si="117"/>
        <v>0</v>
      </c>
      <c r="JJ33" s="21">
        <v>0</v>
      </c>
      <c r="JK33" s="21">
        <f t="shared" si="118"/>
        <v>0</v>
      </c>
      <c r="JL33" s="21">
        <v>0</v>
      </c>
      <c r="JM33" s="21">
        <f t="shared" si="119"/>
        <v>0</v>
      </c>
      <c r="JN33" s="21">
        <v>0</v>
      </c>
      <c r="JO33" s="21">
        <f t="shared" si="120"/>
        <v>0</v>
      </c>
      <c r="JP33" s="21">
        <f t="shared" si="30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2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3"/>
        <v>0</v>
      </c>
      <c r="KC33" s="21">
        <v>0</v>
      </c>
      <c r="KD33" s="21">
        <f t="shared" si="124"/>
        <v>0</v>
      </c>
      <c r="KE33" s="21">
        <v>0</v>
      </c>
      <c r="KF33" s="21">
        <f t="shared" si="125"/>
        <v>0</v>
      </c>
      <c r="KG33" s="21">
        <v>0</v>
      </c>
      <c r="KH33" s="21">
        <f t="shared" si="126"/>
        <v>0</v>
      </c>
      <c r="KI33" s="21">
        <v>0</v>
      </c>
      <c r="KJ33" s="21">
        <f t="shared" si="127"/>
        <v>0</v>
      </c>
      <c r="KK33" s="21">
        <v>0</v>
      </c>
      <c r="KL33" s="21">
        <f t="shared" si="128"/>
        <v>0</v>
      </c>
      <c r="KM33" s="21">
        <f t="shared" si="129"/>
        <v>0</v>
      </c>
      <c r="KN33" s="21"/>
      <c r="KO33" s="23">
        <f t="shared" si="318"/>
        <v>0</v>
      </c>
      <c r="KP33" s="22"/>
      <c r="KQ33" s="22"/>
      <c r="KR33" s="22"/>
      <c r="KS33" s="23">
        <v>0</v>
      </c>
      <c r="KT33" s="21">
        <f t="shared" si="279"/>
        <v>0</v>
      </c>
      <c r="KU33" s="21">
        <f t="shared" si="131"/>
        <v>0</v>
      </c>
      <c r="KV33" s="21">
        <v>0</v>
      </c>
      <c r="KW33" s="21">
        <f t="shared" si="132"/>
        <v>0</v>
      </c>
      <c r="KX33" s="21">
        <v>0</v>
      </c>
      <c r="KY33" s="21">
        <f t="shared" si="133"/>
        <v>0</v>
      </c>
      <c r="KZ33" s="21">
        <v>0</v>
      </c>
      <c r="LA33" s="21">
        <f t="shared" si="134"/>
        <v>0</v>
      </c>
      <c r="LB33" s="21">
        <v>0</v>
      </c>
      <c r="LC33" s="21">
        <f t="shared" si="135"/>
        <v>0</v>
      </c>
      <c r="LD33" s="21">
        <v>0</v>
      </c>
      <c r="LE33" s="21">
        <f t="shared" si="136"/>
        <v>0</v>
      </c>
      <c r="LF33" s="21">
        <f t="shared" si="30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8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39"/>
        <v>0</v>
      </c>
      <c r="LS33" s="21">
        <v>0</v>
      </c>
      <c r="LT33" s="21">
        <f t="shared" si="140"/>
        <v>0</v>
      </c>
      <c r="LU33" s="21">
        <v>0</v>
      </c>
      <c r="LV33" s="21">
        <f t="shared" si="141"/>
        <v>0</v>
      </c>
      <c r="LW33" s="21">
        <v>0</v>
      </c>
      <c r="LX33" s="21">
        <f t="shared" si="142"/>
        <v>0</v>
      </c>
      <c r="LY33" s="21">
        <v>0</v>
      </c>
      <c r="LZ33" s="21">
        <f t="shared" si="143"/>
        <v>0</v>
      </c>
      <c r="MA33" s="21">
        <v>0</v>
      </c>
      <c r="MB33" s="21">
        <f t="shared" si="144"/>
        <v>0</v>
      </c>
      <c r="MC33" s="21">
        <f t="shared" si="145"/>
        <v>0</v>
      </c>
      <c r="MD33" s="21"/>
      <c r="ME33" s="23">
        <f t="shared" si="319"/>
        <v>0</v>
      </c>
      <c r="MF33" s="22"/>
      <c r="MG33" s="22"/>
      <c r="MH33" s="22"/>
      <c r="MI33" s="23">
        <v>0</v>
      </c>
      <c r="MJ33" s="21">
        <f t="shared" si="280"/>
        <v>0</v>
      </c>
      <c r="MK33" s="21">
        <f t="shared" si="147"/>
        <v>0</v>
      </c>
      <c r="ML33" s="21">
        <v>0</v>
      </c>
      <c r="MM33" s="21">
        <f t="shared" si="148"/>
        <v>0</v>
      </c>
      <c r="MN33" s="21">
        <v>0</v>
      </c>
      <c r="MO33" s="21">
        <f t="shared" si="149"/>
        <v>0</v>
      </c>
      <c r="MP33" s="21">
        <v>0</v>
      </c>
      <c r="MQ33" s="21">
        <f t="shared" si="150"/>
        <v>0</v>
      </c>
      <c r="MR33" s="21">
        <v>0</v>
      </c>
      <c r="MS33" s="21">
        <f t="shared" si="151"/>
        <v>0</v>
      </c>
      <c r="MT33" s="21">
        <v>0</v>
      </c>
      <c r="MU33" s="21">
        <f t="shared" si="152"/>
        <v>0</v>
      </c>
      <c r="MV33" s="21">
        <f t="shared" si="30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4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5"/>
        <v>0</v>
      </c>
      <c r="NI33" s="21">
        <v>0</v>
      </c>
      <c r="NJ33" s="21">
        <f t="shared" si="156"/>
        <v>0</v>
      </c>
      <c r="NK33" s="21">
        <v>0</v>
      </c>
      <c r="NL33" s="21">
        <f t="shared" si="157"/>
        <v>0</v>
      </c>
      <c r="NM33" s="21">
        <v>0</v>
      </c>
      <c r="NN33" s="21">
        <f t="shared" si="158"/>
        <v>0</v>
      </c>
      <c r="NO33" s="21">
        <v>0</v>
      </c>
      <c r="NP33" s="21">
        <f t="shared" si="159"/>
        <v>0</v>
      </c>
      <c r="NQ33" s="21">
        <v>0</v>
      </c>
      <c r="NR33" s="21">
        <f t="shared" si="160"/>
        <v>0</v>
      </c>
      <c r="NS33" s="21">
        <f t="shared" si="161"/>
        <v>0</v>
      </c>
      <c r="NT33" s="21"/>
      <c r="NU33" s="23">
        <f t="shared" si="320"/>
        <v>0</v>
      </c>
      <c r="NV33" s="22"/>
      <c r="NW33" s="22"/>
      <c r="NX33" s="22"/>
      <c r="NY33" s="23">
        <v>0</v>
      </c>
      <c r="NZ33" s="21">
        <f t="shared" si="281"/>
        <v>0</v>
      </c>
      <c r="OA33" s="21">
        <f t="shared" si="163"/>
        <v>0</v>
      </c>
      <c r="OB33" s="21">
        <v>0</v>
      </c>
      <c r="OC33" s="21">
        <f t="shared" si="164"/>
        <v>0</v>
      </c>
      <c r="OD33" s="21">
        <v>0</v>
      </c>
      <c r="OE33" s="21">
        <f t="shared" si="165"/>
        <v>0</v>
      </c>
      <c r="OF33" s="21">
        <v>0</v>
      </c>
      <c r="OG33" s="21">
        <f t="shared" si="166"/>
        <v>0</v>
      </c>
      <c r="OH33" s="21">
        <v>0</v>
      </c>
      <c r="OI33" s="21">
        <f t="shared" si="167"/>
        <v>0</v>
      </c>
      <c r="OJ33" s="21">
        <v>0</v>
      </c>
      <c r="OK33" s="21">
        <f t="shared" si="168"/>
        <v>0</v>
      </c>
      <c r="OL33" s="21">
        <f t="shared" si="30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0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1"/>
        <v>0</v>
      </c>
      <c r="OY33" s="21">
        <v>0</v>
      </c>
      <c r="OZ33" s="21">
        <f t="shared" si="172"/>
        <v>0</v>
      </c>
      <c r="PA33" s="21">
        <v>0</v>
      </c>
      <c r="PB33" s="21">
        <f t="shared" si="173"/>
        <v>0</v>
      </c>
      <c r="PC33" s="21">
        <v>0</v>
      </c>
      <c r="PD33" s="21">
        <f t="shared" si="174"/>
        <v>0</v>
      </c>
      <c r="PE33" s="21">
        <v>0</v>
      </c>
      <c r="PF33" s="21">
        <f t="shared" si="175"/>
        <v>0</v>
      </c>
      <c r="PG33" s="21">
        <v>0</v>
      </c>
      <c r="PH33" s="21">
        <f t="shared" si="176"/>
        <v>0</v>
      </c>
      <c r="PI33" s="21">
        <f t="shared" si="177"/>
        <v>0</v>
      </c>
      <c r="PJ33" s="21"/>
      <c r="PK33" s="23">
        <f t="shared" si="321"/>
        <v>0</v>
      </c>
      <c r="PL33" s="22"/>
      <c r="PM33" s="22"/>
      <c r="PN33" s="22"/>
      <c r="PO33" s="23">
        <v>0</v>
      </c>
      <c r="PP33" s="21">
        <f t="shared" si="282"/>
        <v>0</v>
      </c>
      <c r="PQ33" s="21">
        <f t="shared" si="179"/>
        <v>0</v>
      </c>
      <c r="PR33" s="21">
        <v>0</v>
      </c>
      <c r="PS33" s="21">
        <f t="shared" si="180"/>
        <v>0</v>
      </c>
      <c r="PT33" s="21">
        <v>0</v>
      </c>
      <c r="PU33" s="21">
        <f t="shared" si="181"/>
        <v>0</v>
      </c>
      <c r="PV33" s="21">
        <v>0</v>
      </c>
      <c r="PW33" s="21">
        <f t="shared" si="182"/>
        <v>0</v>
      </c>
      <c r="PX33" s="21">
        <v>0</v>
      </c>
      <c r="PY33" s="21">
        <f t="shared" si="183"/>
        <v>0</v>
      </c>
      <c r="PZ33" s="21">
        <v>0</v>
      </c>
      <c r="QA33" s="21">
        <f t="shared" si="184"/>
        <v>0</v>
      </c>
      <c r="QB33" s="21">
        <f t="shared" si="30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6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7"/>
        <v>0</v>
      </c>
      <c r="QO33" s="21">
        <v>0</v>
      </c>
      <c r="QP33" s="21">
        <f t="shared" si="188"/>
        <v>0</v>
      </c>
      <c r="QQ33" s="21">
        <v>0</v>
      </c>
      <c r="QR33" s="21">
        <f t="shared" si="189"/>
        <v>0</v>
      </c>
      <c r="QS33" s="21">
        <v>0</v>
      </c>
      <c r="QT33" s="21">
        <f t="shared" si="190"/>
        <v>0</v>
      </c>
      <c r="QU33" s="21">
        <v>0</v>
      </c>
      <c r="QV33" s="21">
        <f t="shared" si="191"/>
        <v>0</v>
      </c>
      <c r="QW33" s="21">
        <v>0</v>
      </c>
      <c r="QX33" s="21">
        <f t="shared" si="192"/>
        <v>0</v>
      </c>
      <c r="QY33" s="21">
        <f t="shared" si="193"/>
        <v>0</v>
      </c>
      <c r="QZ33" s="21"/>
      <c r="RA33" s="23">
        <f t="shared" si="322"/>
        <v>0</v>
      </c>
      <c r="RB33" s="22"/>
      <c r="RC33" s="22"/>
      <c r="RD33" s="22"/>
      <c r="RE33" s="23">
        <v>0</v>
      </c>
      <c r="RF33" s="21">
        <f t="shared" si="283"/>
        <v>0</v>
      </c>
      <c r="RG33" s="21">
        <f t="shared" si="195"/>
        <v>0</v>
      </c>
      <c r="RH33" s="21">
        <v>0</v>
      </c>
      <c r="RI33" s="21">
        <f t="shared" si="196"/>
        <v>0</v>
      </c>
      <c r="RJ33" s="21">
        <v>0</v>
      </c>
      <c r="RK33" s="21">
        <f t="shared" si="197"/>
        <v>0</v>
      </c>
      <c r="RL33" s="21">
        <v>0</v>
      </c>
      <c r="RM33" s="21">
        <f t="shared" si="198"/>
        <v>0</v>
      </c>
      <c r="RN33" s="21">
        <v>0</v>
      </c>
      <c r="RO33" s="21">
        <f t="shared" si="199"/>
        <v>0</v>
      </c>
      <c r="RP33" s="21">
        <v>0</v>
      </c>
      <c r="RQ33" s="21">
        <f t="shared" si="200"/>
        <v>0</v>
      </c>
      <c r="RR33" s="21">
        <f t="shared" si="31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2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3"/>
        <v>0</v>
      </c>
      <c r="SE33" s="21">
        <v>0</v>
      </c>
      <c r="SF33" s="21">
        <f t="shared" si="204"/>
        <v>0</v>
      </c>
      <c r="SG33" s="21">
        <v>0</v>
      </c>
      <c r="SH33" s="21">
        <f t="shared" si="205"/>
        <v>0</v>
      </c>
      <c r="SI33" s="21">
        <v>0</v>
      </c>
      <c r="SJ33" s="21">
        <f t="shared" si="206"/>
        <v>0</v>
      </c>
      <c r="SK33" s="21">
        <v>0</v>
      </c>
      <c r="SL33" s="21">
        <f t="shared" si="207"/>
        <v>0</v>
      </c>
      <c r="SM33" s="21">
        <v>0</v>
      </c>
      <c r="SN33" s="21">
        <f t="shared" si="208"/>
        <v>0</v>
      </c>
      <c r="SO33" s="21">
        <f t="shared" si="209"/>
        <v>0</v>
      </c>
      <c r="SP33" s="21"/>
      <c r="SQ33" s="23">
        <f t="shared" si="323"/>
        <v>0</v>
      </c>
      <c r="SR33" s="22"/>
      <c r="SS33" s="22"/>
      <c r="ST33" s="22"/>
      <c r="SU33" s="23">
        <v>0</v>
      </c>
      <c r="SV33" s="21">
        <f t="shared" si="284"/>
        <v>0</v>
      </c>
      <c r="SW33" s="21">
        <f t="shared" si="211"/>
        <v>0</v>
      </c>
      <c r="SX33" s="21">
        <v>0</v>
      </c>
      <c r="SY33" s="21">
        <f t="shared" si="212"/>
        <v>0</v>
      </c>
      <c r="SZ33" s="21">
        <v>0</v>
      </c>
      <c r="TA33" s="21">
        <f t="shared" si="213"/>
        <v>0</v>
      </c>
      <c r="TB33" s="21">
        <v>0</v>
      </c>
      <c r="TC33" s="21">
        <f t="shared" si="214"/>
        <v>0</v>
      </c>
      <c r="TD33" s="21">
        <v>0</v>
      </c>
      <c r="TE33" s="21">
        <f t="shared" si="215"/>
        <v>0</v>
      </c>
      <c r="TF33" s="21">
        <v>0</v>
      </c>
      <c r="TG33" s="21">
        <f t="shared" si="216"/>
        <v>0</v>
      </c>
      <c r="TH33" s="21">
        <f t="shared" si="31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18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19"/>
        <v>0</v>
      </c>
      <c r="TU33" s="21">
        <v>0</v>
      </c>
      <c r="TV33" s="21">
        <f t="shared" si="220"/>
        <v>0</v>
      </c>
      <c r="TW33" s="21">
        <v>0</v>
      </c>
      <c r="TX33" s="21">
        <f t="shared" si="221"/>
        <v>0</v>
      </c>
      <c r="TY33" s="21">
        <v>0</v>
      </c>
      <c r="TZ33" s="21">
        <f t="shared" si="222"/>
        <v>0</v>
      </c>
      <c r="UA33" s="21">
        <v>0</v>
      </c>
      <c r="UB33" s="21">
        <f t="shared" si="223"/>
        <v>0</v>
      </c>
      <c r="UC33" s="21">
        <v>0</v>
      </c>
      <c r="UD33" s="21">
        <f t="shared" si="224"/>
        <v>0</v>
      </c>
      <c r="UE33" s="21">
        <f t="shared" si="225"/>
        <v>0</v>
      </c>
      <c r="UF33" s="21"/>
      <c r="UG33" s="23">
        <f t="shared" si="324"/>
        <v>0</v>
      </c>
      <c r="UH33" s="22"/>
      <c r="UI33" s="22"/>
      <c r="UJ33" s="22"/>
      <c r="UK33" s="23">
        <v>0</v>
      </c>
      <c r="UL33" s="21">
        <f t="shared" si="285"/>
        <v>0</v>
      </c>
      <c r="UM33" s="21">
        <f t="shared" si="227"/>
        <v>0</v>
      </c>
      <c r="UN33" s="21">
        <v>0</v>
      </c>
      <c r="UO33" s="21">
        <f t="shared" si="228"/>
        <v>0</v>
      </c>
      <c r="UP33" s="21">
        <v>0</v>
      </c>
      <c r="UQ33" s="21">
        <f t="shared" si="229"/>
        <v>0</v>
      </c>
      <c r="UR33" s="21">
        <v>0</v>
      </c>
      <c r="US33" s="21">
        <f t="shared" si="230"/>
        <v>0</v>
      </c>
      <c r="UT33" s="21">
        <v>0</v>
      </c>
      <c r="UU33" s="21">
        <f t="shared" si="231"/>
        <v>0</v>
      </c>
      <c r="UV33" s="21">
        <v>0</v>
      </c>
      <c r="UW33" s="21">
        <f t="shared" si="232"/>
        <v>0</v>
      </c>
      <c r="UX33" s="21">
        <f t="shared" si="31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34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35"/>
        <v>0</v>
      </c>
      <c r="VK33" s="21">
        <v>0</v>
      </c>
      <c r="VL33" s="21">
        <f t="shared" si="236"/>
        <v>0</v>
      </c>
      <c r="VM33" s="21">
        <v>0</v>
      </c>
      <c r="VN33" s="21">
        <f t="shared" si="237"/>
        <v>0</v>
      </c>
      <c r="VO33" s="21">
        <v>0</v>
      </c>
      <c r="VP33" s="21">
        <f t="shared" si="238"/>
        <v>0</v>
      </c>
      <c r="VQ33" s="21">
        <v>0</v>
      </c>
      <c r="VR33" s="21">
        <f t="shared" si="239"/>
        <v>0</v>
      </c>
      <c r="VS33" s="21">
        <v>0</v>
      </c>
      <c r="VT33" s="21">
        <f t="shared" si="240"/>
        <v>0</v>
      </c>
      <c r="VU33" s="21">
        <f t="shared" si="241"/>
        <v>0</v>
      </c>
      <c r="VV33" s="21"/>
      <c r="VW33" s="23">
        <f t="shared" si="325"/>
        <v>0</v>
      </c>
      <c r="VX33" s="22"/>
      <c r="VY33" s="22"/>
      <c r="VZ33" s="22"/>
      <c r="WA33" s="23">
        <v>0</v>
      </c>
      <c r="WB33" s="21">
        <f t="shared" si="286"/>
        <v>0</v>
      </c>
      <c r="WC33" s="21">
        <f t="shared" si="243"/>
        <v>0</v>
      </c>
      <c r="WD33" s="21">
        <v>0</v>
      </c>
      <c r="WE33" s="21">
        <f t="shared" si="244"/>
        <v>0</v>
      </c>
      <c r="WF33" s="21">
        <v>0</v>
      </c>
      <c r="WG33" s="21">
        <f t="shared" si="245"/>
        <v>0</v>
      </c>
      <c r="WH33" s="21">
        <v>0</v>
      </c>
      <c r="WI33" s="21">
        <f t="shared" si="246"/>
        <v>0</v>
      </c>
      <c r="WJ33" s="21">
        <v>0</v>
      </c>
      <c r="WK33" s="21">
        <f t="shared" si="247"/>
        <v>0</v>
      </c>
      <c r="WL33" s="21">
        <v>0</v>
      </c>
      <c r="WM33" s="21">
        <f t="shared" si="248"/>
        <v>0</v>
      </c>
      <c r="WN33" s="21">
        <f t="shared" si="31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0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1"/>
        <v>0</v>
      </c>
      <c r="XA33" s="21">
        <v>0</v>
      </c>
      <c r="XB33" s="21">
        <f t="shared" si="252"/>
        <v>0</v>
      </c>
      <c r="XC33" s="21">
        <v>0</v>
      </c>
      <c r="XD33" s="21">
        <f t="shared" si="253"/>
        <v>0</v>
      </c>
      <c r="XE33" s="21">
        <v>0</v>
      </c>
      <c r="XF33" s="21">
        <f t="shared" si="254"/>
        <v>0</v>
      </c>
      <c r="XG33" s="21">
        <v>0</v>
      </c>
      <c r="XH33" s="21">
        <f t="shared" si="255"/>
        <v>0</v>
      </c>
      <c r="XI33" s="21">
        <v>0</v>
      </c>
      <c r="XJ33" s="21">
        <f t="shared" si="256"/>
        <v>0</v>
      </c>
      <c r="XK33" s="21">
        <f t="shared" si="257"/>
        <v>0</v>
      </c>
      <c r="XL33" s="21"/>
      <c r="XM33" s="23">
        <f t="shared" si="326"/>
        <v>0</v>
      </c>
      <c r="XN33" s="24">
        <f t="shared" si="17"/>
        <v>0</v>
      </c>
      <c r="XO33" s="24">
        <f t="shared" si="18"/>
        <v>0</v>
      </c>
      <c r="XP33" s="24">
        <f t="shared" si="258"/>
        <v>0</v>
      </c>
    </row>
    <row r="34" spans="1:640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19"/>
        <v>0</v>
      </c>
      <c r="M34" s="21">
        <f t="shared" si="20"/>
        <v>0</v>
      </c>
      <c r="N34" s="21">
        <v>0</v>
      </c>
      <c r="O34" s="21">
        <f t="shared" si="21"/>
        <v>0</v>
      </c>
      <c r="P34" s="21">
        <v>0</v>
      </c>
      <c r="Q34" s="21">
        <f t="shared" si="22"/>
        <v>0</v>
      </c>
      <c r="R34" s="21">
        <v>0</v>
      </c>
      <c r="S34" s="21">
        <f t="shared" si="23"/>
        <v>0</v>
      </c>
      <c r="T34" s="21">
        <v>0</v>
      </c>
      <c r="U34" s="21">
        <f t="shared" si="24"/>
        <v>0</v>
      </c>
      <c r="V34" s="21">
        <v>0</v>
      </c>
      <c r="W34" s="21">
        <f t="shared" si="25"/>
        <v>0</v>
      </c>
      <c r="X34" s="21">
        <f t="shared" si="26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7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8"/>
        <v>0</v>
      </c>
      <c r="AK34" s="21">
        <v>0</v>
      </c>
      <c r="AL34" s="21">
        <f t="shared" si="29"/>
        <v>0</v>
      </c>
      <c r="AM34" s="21">
        <v>0</v>
      </c>
      <c r="AN34" s="21">
        <f t="shared" si="30"/>
        <v>0</v>
      </c>
      <c r="AO34" s="21">
        <v>0</v>
      </c>
      <c r="AP34" s="21">
        <f t="shared" si="31"/>
        <v>0</v>
      </c>
      <c r="AQ34" s="21">
        <v>0</v>
      </c>
      <c r="AR34" s="21">
        <f t="shared" si="32"/>
        <v>0</v>
      </c>
      <c r="AS34" s="21">
        <v>0</v>
      </c>
      <c r="AT34" s="21">
        <f t="shared" si="33"/>
        <v>0</v>
      </c>
      <c r="AU34" s="21">
        <f t="shared" si="34"/>
        <v>0</v>
      </c>
      <c r="AV34" s="21"/>
      <c r="AW34" s="23">
        <f t="shared" si="259"/>
        <v>0</v>
      </c>
      <c r="AX34" s="22"/>
      <c r="AY34" s="22"/>
      <c r="AZ34" s="22"/>
      <c r="BA34" s="23">
        <v>0</v>
      </c>
      <c r="BB34" s="21">
        <f t="shared" si="273"/>
        <v>0</v>
      </c>
      <c r="BC34" s="21">
        <f t="shared" si="36"/>
        <v>0</v>
      </c>
      <c r="BD34" s="21">
        <v>0</v>
      </c>
      <c r="BE34" s="21">
        <f t="shared" si="37"/>
        <v>0</v>
      </c>
      <c r="BF34" s="21">
        <v>0</v>
      </c>
      <c r="BG34" s="21">
        <f t="shared" si="38"/>
        <v>0</v>
      </c>
      <c r="BH34" s="21">
        <v>0</v>
      </c>
      <c r="BI34" s="21">
        <f t="shared" si="39"/>
        <v>0</v>
      </c>
      <c r="BJ34" s="21">
        <v>0</v>
      </c>
      <c r="BK34" s="21">
        <f t="shared" si="40"/>
        <v>0</v>
      </c>
      <c r="BL34" s="21">
        <v>0</v>
      </c>
      <c r="BM34" s="21">
        <f t="shared" si="41"/>
        <v>0</v>
      </c>
      <c r="BN34" s="21">
        <f t="shared" si="30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3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4"/>
        <v>0</v>
      </c>
      <c r="CA34" s="21">
        <v>0</v>
      </c>
      <c r="CB34" s="21">
        <f t="shared" si="45"/>
        <v>0</v>
      </c>
      <c r="CC34" s="21">
        <v>0</v>
      </c>
      <c r="CD34" s="21">
        <f t="shared" si="46"/>
        <v>0</v>
      </c>
      <c r="CE34" s="21">
        <v>0</v>
      </c>
      <c r="CF34" s="21">
        <f t="shared" si="47"/>
        <v>0</v>
      </c>
      <c r="CG34" s="21">
        <v>0</v>
      </c>
      <c r="CH34" s="21">
        <f t="shared" si="48"/>
        <v>0</v>
      </c>
      <c r="CI34" s="21">
        <v>0</v>
      </c>
      <c r="CJ34" s="21">
        <f t="shared" si="49"/>
        <v>0</v>
      </c>
      <c r="CK34" s="21">
        <f t="shared" si="50"/>
        <v>0</v>
      </c>
      <c r="CL34" s="21"/>
      <c r="CM34" s="23">
        <f t="shared" si="314"/>
        <v>0</v>
      </c>
      <c r="CN34" s="22"/>
      <c r="CO34" s="22"/>
      <c r="CP34" s="22"/>
      <c r="CQ34" s="23">
        <v>0</v>
      </c>
      <c r="CR34" s="21">
        <f t="shared" si="274"/>
        <v>0</v>
      </c>
      <c r="CS34" s="21">
        <f t="shared" si="52"/>
        <v>0</v>
      </c>
      <c r="CT34" s="21">
        <v>0</v>
      </c>
      <c r="CU34" s="21">
        <f t="shared" si="53"/>
        <v>0</v>
      </c>
      <c r="CV34" s="21">
        <v>0</v>
      </c>
      <c r="CW34" s="21">
        <f t="shared" si="54"/>
        <v>0</v>
      </c>
      <c r="CX34" s="21">
        <v>0</v>
      </c>
      <c r="CY34" s="21">
        <f t="shared" si="55"/>
        <v>0</v>
      </c>
      <c r="CZ34" s="21">
        <v>0</v>
      </c>
      <c r="DA34" s="21">
        <f t="shared" si="56"/>
        <v>0</v>
      </c>
      <c r="DB34" s="21">
        <v>0</v>
      </c>
      <c r="DC34" s="21">
        <f t="shared" si="57"/>
        <v>0</v>
      </c>
      <c r="DD34" s="21">
        <f t="shared" si="30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59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0"/>
        <v>0</v>
      </c>
      <c r="DS34" s="21">
        <v>0</v>
      </c>
      <c r="DT34" s="21">
        <f t="shared" si="61"/>
        <v>0</v>
      </c>
      <c r="DU34" s="21">
        <v>0</v>
      </c>
      <c r="DV34" s="21">
        <f t="shared" si="62"/>
        <v>0</v>
      </c>
      <c r="DW34" s="21">
        <v>0</v>
      </c>
      <c r="DX34" s="21">
        <f t="shared" si="63"/>
        <v>0</v>
      </c>
      <c r="DY34" s="21">
        <v>0</v>
      </c>
      <c r="DZ34" s="21">
        <f t="shared" si="64"/>
        <v>0</v>
      </c>
      <c r="EA34" s="21">
        <f t="shared" si="65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75"/>
        <v>0</v>
      </c>
      <c r="EI34" s="21">
        <f t="shared" si="67"/>
        <v>0</v>
      </c>
      <c r="EJ34" s="21">
        <v>0</v>
      </c>
      <c r="EK34" s="21">
        <f t="shared" si="68"/>
        <v>0</v>
      </c>
      <c r="EL34" s="21">
        <v>0</v>
      </c>
      <c r="EM34" s="21">
        <f t="shared" si="69"/>
        <v>0</v>
      </c>
      <c r="EN34" s="21">
        <v>0</v>
      </c>
      <c r="EO34" s="21">
        <f t="shared" si="70"/>
        <v>0</v>
      </c>
      <c r="EP34" s="21">
        <v>0</v>
      </c>
      <c r="EQ34" s="21">
        <f t="shared" si="71"/>
        <v>0</v>
      </c>
      <c r="ER34" s="21">
        <v>0</v>
      </c>
      <c r="ES34" s="21">
        <f t="shared" si="72"/>
        <v>0</v>
      </c>
      <c r="ET34" s="21">
        <f t="shared" si="30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4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5"/>
        <v>0</v>
      </c>
      <c r="FG34" s="21">
        <v>0</v>
      </c>
      <c r="FH34" s="21">
        <f t="shared" si="76"/>
        <v>0</v>
      </c>
      <c r="FI34" s="21">
        <v>0</v>
      </c>
      <c r="FJ34" s="21">
        <f t="shared" si="77"/>
        <v>0</v>
      </c>
      <c r="FK34" s="21">
        <v>0</v>
      </c>
      <c r="FL34" s="21">
        <f t="shared" si="78"/>
        <v>0</v>
      </c>
      <c r="FM34" s="21">
        <v>0</v>
      </c>
      <c r="FN34" s="21">
        <f t="shared" si="79"/>
        <v>0</v>
      </c>
      <c r="FO34" s="21">
        <v>0</v>
      </c>
      <c r="FP34" s="21">
        <f t="shared" si="80"/>
        <v>0</v>
      </c>
      <c r="FQ34" s="21">
        <f t="shared" si="81"/>
        <v>0</v>
      </c>
      <c r="FR34" s="21"/>
      <c r="FS34" s="23">
        <f t="shared" si="315"/>
        <v>0</v>
      </c>
      <c r="FT34" s="22"/>
      <c r="FU34" s="22"/>
      <c r="FV34" s="22"/>
      <c r="FW34" s="23">
        <v>0</v>
      </c>
      <c r="FX34" s="21">
        <f t="shared" si="276"/>
        <v>0</v>
      </c>
      <c r="FY34" s="21">
        <f t="shared" si="83"/>
        <v>0</v>
      </c>
      <c r="FZ34" s="21">
        <v>0</v>
      </c>
      <c r="GA34" s="21">
        <f t="shared" si="84"/>
        <v>0</v>
      </c>
      <c r="GB34" s="21">
        <v>0</v>
      </c>
      <c r="GC34" s="21">
        <f t="shared" si="85"/>
        <v>0</v>
      </c>
      <c r="GD34" s="21">
        <v>0</v>
      </c>
      <c r="GE34" s="21">
        <f t="shared" si="86"/>
        <v>0</v>
      </c>
      <c r="GF34" s="21">
        <v>0</v>
      </c>
      <c r="GG34" s="21">
        <f t="shared" si="87"/>
        <v>0</v>
      </c>
      <c r="GH34" s="21">
        <v>0</v>
      </c>
      <c r="GI34" s="21">
        <f t="shared" si="88"/>
        <v>0</v>
      </c>
      <c r="GJ34" s="21">
        <f t="shared" si="30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0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1"/>
        <v>0</v>
      </c>
      <c r="GW34" s="21">
        <v>0</v>
      </c>
      <c r="GX34" s="21">
        <f t="shared" si="92"/>
        <v>0</v>
      </c>
      <c r="GY34" s="21">
        <v>0</v>
      </c>
      <c r="GZ34" s="21">
        <f t="shared" si="93"/>
        <v>0</v>
      </c>
      <c r="HA34" s="21">
        <v>0</v>
      </c>
      <c r="HB34" s="21">
        <f t="shared" si="94"/>
        <v>0</v>
      </c>
      <c r="HC34" s="21">
        <v>0</v>
      </c>
      <c r="HD34" s="21">
        <f t="shared" si="95"/>
        <v>0</v>
      </c>
      <c r="HE34" s="21">
        <v>0</v>
      </c>
      <c r="HF34" s="21">
        <f t="shared" si="96"/>
        <v>0</v>
      </c>
      <c r="HG34" s="21">
        <f t="shared" si="97"/>
        <v>0</v>
      </c>
      <c r="HH34" s="21"/>
      <c r="HI34" s="23">
        <f t="shared" si="316"/>
        <v>0</v>
      </c>
      <c r="HJ34" s="22"/>
      <c r="HK34" s="22"/>
      <c r="HL34" s="22"/>
      <c r="HM34" s="23">
        <v>0</v>
      </c>
      <c r="HN34" s="21">
        <f t="shared" si="277"/>
        <v>0</v>
      </c>
      <c r="HO34" s="21">
        <f t="shared" si="99"/>
        <v>0</v>
      </c>
      <c r="HP34" s="21">
        <v>0</v>
      </c>
      <c r="HQ34" s="21">
        <f t="shared" si="100"/>
        <v>0</v>
      </c>
      <c r="HR34" s="21">
        <v>0</v>
      </c>
      <c r="HS34" s="21">
        <f t="shared" si="101"/>
        <v>0</v>
      </c>
      <c r="HT34" s="21">
        <v>0</v>
      </c>
      <c r="HU34" s="21">
        <f t="shared" si="102"/>
        <v>0</v>
      </c>
      <c r="HV34" s="21">
        <v>0</v>
      </c>
      <c r="HW34" s="21">
        <f t="shared" si="103"/>
        <v>0</v>
      </c>
      <c r="HX34" s="21">
        <v>0</v>
      </c>
      <c r="HY34" s="21">
        <f t="shared" si="104"/>
        <v>0</v>
      </c>
      <c r="HZ34" s="21">
        <f t="shared" si="30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6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7"/>
        <v>0</v>
      </c>
      <c r="IM34" s="21">
        <v>0</v>
      </c>
      <c r="IN34" s="21">
        <f t="shared" si="108"/>
        <v>0</v>
      </c>
      <c r="IO34" s="21">
        <v>0</v>
      </c>
      <c r="IP34" s="21">
        <f t="shared" si="109"/>
        <v>0</v>
      </c>
      <c r="IQ34" s="21">
        <v>0</v>
      </c>
      <c r="IR34" s="21">
        <f t="shared" si="110"/>
        <v>0</v>
      </c>
      <c r="IS34" s="21">
        <v>0</v>
      </c>
      <c r="IT34" s="21">
        <f t="shared" si="111"/>
        <v>0</v>
      </c>
      <c r="IU34" s="21">
        <v>0</v>
      </c>
      <c r="IV34" s="21">
        <f t="shared" si="112"/>
        <v>0</v>
      </c>
      <c r="IW34" s="21">
        <f t="shared" si="113"/>
        <v>0</v>
      </c>
      <c r="IX34" s="21"/>
      <c r="IY34" s="23">
        <f t="shared" si="317"/>
        <v>0</v>
      </c>
      <c r="IZ34" s="22"/>
      <c r="JA34" s="22"/>
      <c r="JB34" s="22"/>
      <c r="JC34" s="23">
        <v>0</v>
      </c>
      <c r="JD34" s="21">
        <f t="shared" si="278"/>
        <v>0</v>
      </c>
      <c r="JE34" s="21">
        <f t="shared" si="115"/>
        <v>0</v>
      </c>
      <c r="JF34" s="21">
        <v>0</v>
      </c>
      <c r="JG34" s="21">
        <f t="shared" si="116"/>
        <v>0</v>
      </c>
      <c r="JH34" s="21">
        <v>0</v>
      </c>
      <c r="JI34" s="21">
        <f t="shared" si="117"/>
        <v>0</v>
      </c>
      <c r="JJ34" s="21">
        <v>0</v>
      </c>
      <c r="JK34" s="21">
        <f t="shared" si="118"/>
        <v>0</v>
      </c>
      <c r="JL34" s="21">
        <v>0</v>
      </c>
      <c r="JM34" s="21">
        <f t="shared" si="119"/>
        <v>0</v>
      </c>
      <c r="JN34" s="21">
        <v>0</v>
      </c>
      <c r="JO34" s="21">
        <f t="shared" si="120"/>
        <v>0</v>
      </c>
      <c r="JP34" s="21">
        <f t="shared" si="30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2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3"/>
        <v>0</v>
      </c>
      <c r="KC34" s="21">
        <v>0</v>
      </c>
      <c r="KD34" s="21">
        <f t="shared" si="124"/>
        <v>0</v>
      </c>
      <c r="KE34" s="21">
        <v>0</v>
      </c>
      <c r="KF34" s="21">
        <f t="shared" si="125"/>
        <v>0</v>
      </c>
      <c r="KG34" s="21">
        <v>0</v>
      </c>
      <c r="KH34" s="21">
        <f t="shared" si="126"/>
        <v>0</v>
      </c>
      <c r="KI34" s="21">
        <v>0</v>
      </c>
      <c r="KJ34" s="21">
        <f t="shared" si="127"/>
        <v>0</v>
      </c>
      <c r="KK34" s="21">
        <v>0</v>
      </c>
      <c r="KL34" s="21">
        <f t="shared" si="128"/>
        <v>0</v>
      </c>
      <c r="KM34" s="21">
        <f t="shared" si="129"/>
        <v>0</v>
      </c>
      <c r="KN34" s="21"/>
      <c r="KO34" s="23">
        <f t="shared" si="318"/>
        <v>0</v>
      </c>
      <c r="KP34" s="22"/>
      <c r="KQ34" s="22"/>
      <c r="KR34" s="22"/>
      <c r="KS34" s="23">
        <v>0</v>
      </c>
      <c r="KT34" s="21">
        <f t="shared" si="279"/>
        <v>0</v>
      </c>
      <c r="KU34" s="21">
        <f t="shared" si="131"/>
        <v>0</v>
      </c>
      <c r="KV34" s="21">
        <v>0</v>
      </c>
      <c r="KW34" s="21">
        <f t="shared" si="132"/>
        <v>0</v>
      </c>
      <c r="KX34" s="21">
        <v>0</v>
      </c>
      <c r="KY34" s="21">
        <f t="shared" si="133"/>
        <v>0</v>
      </c>
      <c r="KZ34" s="21">
        <v>0</v>
      </c>
      <c r="LA34" s="21">
        <f t="shared" si="134"/>
        <v>0</v>
      </c>
      <c r="LB34" s="21">
        <v>0</v>
      </c>
      <c r="LC34" s="21">
        <f t="shared" si="135"/>
        <v>0</v>
      </c>
      <c r="LD34" s="21">
        <v>0</v>
      </c>
      <c r="LE34" s="21">
        <f t="shared" si="136"/>
        <v>0</v>
      </c>
      <c r="LF34" s="21">
        <f t="shared" si="30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8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39"/>
        <v>0</v>
      </c>
      <c r="LS34" s="21">
        <v>0</v>
      </c>
      <c r="LT34" s="21">
        <f t="shared" si="140"/>
        <v>0</v>
      </c>
      <c r="LU34" s="21">
        <v>0</v>
      </c>
      <c r="LV34" s="21">
        <f t="shared" si="141"/>
        <v>0</v>
      </c>
      <c r="LW34" s="21">
        <v>0</v>
      </c>
      <c r="LX34" s="21">
        <f t="shared" si="142"/>
        <v>0</v>
      </c>
      <c r="LY34" s="21">
        <v>0</v>
      </c>
      <c r="LZ34" s="21">
        <f t="shared" si="143"/>
        <v>0</v>
      </c>
      <c r="MA34" s="21">
        <v>0</v>
      </c>
      <c r="MB34" s="21">
        <f t="shared" si="144"/>
        <v>0</v>
      </c>
      <c r="MC34" s="21">
        <f t="shared" si="145"/>
        <v>0</v>
      </c>
      <c r="MD34" s="21"/>
      <c r="ME34" s="23">
        <f t="shared" si="319"/>
        <v>0</v>
      </c>
      <c r="MF34" s="22"/>
      <c r="MG34" s="22"/>
      <c r="MH34" s="22"/>
      <c r="MI34" s="23">
        <v>0</v>
      </c>
      <c r="MJ34" s="21">
        <f t="shared" si="280"/>
        <v>0</v>
      </c>
      <c r="MK34" s="21">
        <f t="shared" si="147"/>
        <v>0</v>
      </c>
      <c r="ML34" s="21">
        <v>0</v>
      </c>
      <c r="MM34" s="21">
        <f t="shared" si="148"/>
        <v>0</v>
      </c>
      <c r="MN34" s="21">
        <v>0</v>
      </c>
      <c r="MO34" s="21">
        <f t="shared" si="149"/>
        <v>0</v>
      </c>
      <c r="MP34" s="21">
        <v>0</v>
      </c>
      <c r="MQ34" s="21">
        <f t="shared" si="150"/>
        <v>0</v>
      </c>
      <c r="MR34" s="21">
        <v>0</v>
      </c>
      <c r="MS34" s="21">
        <f t="shared" si="151"/>
        <v>0</v>
      </c>
      <c r="MT34" s="21">
        <v>0</v>
      </c>
      <c r="MU34" s="21">
        <f t="shared" si="152"/>
        <v>0</v>
      </c>
      <c r="MV34" s="21">
        <f t="shared" si="30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4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5"/>
        <v>0</v>
      </c>
      <c r="NI34" s="21">
        <v>0</v>
      </c>
      <c r="NJ34" s="21">
        <f t="shared" si="156"/>
        <v>0</v>
      </c>
      <c r="NK34" s="21">
        <v>0</v>
      </c>
      <c r="NL34" s="21">
        <f t="shared" si="157"/>
        <v>0</v>
      </c>
      <c r="NM34" s="21">
        <v>0</v>
      </c>
      <c r="NN34" s="21">
        <f t="shared" si="158"/>
        <v>0</v>
      </c>
      <c r="NO34" s="21">
        <v>0</v>
      </c>
      <c r="NP34" s="21">
        <f t="shared" si="159"/>
        <v>0</v>
      </c>
      <c r="NQ34" s="21">
        <v>0</v>
      </c>
      <c r="NR34" s="21">
        <f t="shared" si="160"/>
        <v>0</v>
      </c>
      <c r="NS34" s="21">
        <f t="shared" si="161"/>
        <v>0</v>
      </c>
      <c r="NT34" s="21"/>
      <c r="NU34" s="23">
        <f t="shared" si="320"/>
        <v>0</v>
      </c>
      <c r="NV34" s="22"/>
      <c r="NW34" s="22"/>
      <c r="NX34" s="22"/>
      <c r="NY34" s="23">
        <v>0</v>
      </c>
      <c r="NZ34" s="21">
        <f t="shared" si="281"/>
        <v>0</v>
      </c>
      <c r="OA34" s="21">
        <f t="shared" si="163"/>
        <v>0</v>
      </c>
      <c r="OB34" s="21">
        <v>0</v>
      </c>
      <c r="OC34" s="21">
        <f t="shared" si="164"/>
        <v>0</v>
      </c>
      <c r="OD34" s="21">
        <v>0</v>
      </c>
      <c r="OE34" s="21">
        <f t="shared" si="165"/>
        <v>0</v>
      </c>
      <c r="OF34" s="21">
        <v>0</v>
      </c>
      <c r="OG34" s="21">
        <f t="shared" si="166"/>
        <v>0</v>
      </c>
      <c r="OH34" s="21">
        <v>0</v>
      </c>
      <c r="OI34" s="21">
        <f t="shared" si="167"/>
        <v>0</v>
      </c>
      <c r="OJ34" s="21">
        <v>0</v>
      </c>
      <c r="OK34" s="21">
        <f t="shared" si="168"/>
        <v>0</v>
      </c>
      <c r="OL34" s="21">
        <f t="shared" si="30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0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1"/>
        <v>0</v>
      </c>
      <c r="OY34" s="21">
        <v>0</v>
      </c>
      <c r="OZ34" s="21">
        <f t="shared" si="172"/>
        <v>0</v>
      </c>
      <c r="PA34" s="21">
        <v>0</v>
      </c>
      <c r="PB34" s="21">
        <f t="shared" si="173"/>
        <v>0</v>
      </c>
      <c r="PC34" s="21">
        <v>0</v>
      </c>
      <c r="PD34" s="21">
        <f t="shared" si="174"/>
        <v>0</v>
      </c>
      <c r="PE34" s="21">
        <v>0</v>
      </c>
      <c r="PF34" s="21">
        <f t="shared" si="175"/>
        <v>0</v>
      </c>
      <c r="PG34" s="21">
        <v>0</v>
      </c>
      <c r="PH34" s="21">
        <f t="shared" si="176"/>
        <v>0</v>
      </c>
      <c r="PI34" s="21">
        <f t="shared" si="177"/>
        <v>0</v>
      </c>
      <c r="PJ34" s="21"/>
      <c r="PK34" s="23">
        <f t="shared" si="321"/>
        <v>0</v>
      </c>
      <c r="PL34" s="22"/>
      <c r="PM34" s="22"/>
      <c r="PN34" s="22"/>
      <c r="PO34" s="23">
        <v>0</v>
      </c>
      <c r="PP34" s="21">
        <f t="shared" si="282"/>
        <v>0</v>
      </c>
      <c r="PQ34" s="21">
        <f t="shared" si="179"/>
        <v>0</v>
      </c>
      <c r="PR34" s="21">
        <v>0</v>
      </c>
      <c r="PS34" s="21">
        <f t="shared" si="180"/>
        <v>0</v>
      </c>
      <c r="PT34" s="21">
        <v>0</v>
      </c>
      <c r="PU34" s="21">
        <f t="shared" si="181"/>
        <v>0</v>
      </c>
      <c r="PV34" s="21">
        <v>0</v>
      </c>
      <c r="PW34" s="21">
        <f t="shared" si="182"/>
        <v>0</v>
      </c>
      <c r="PX34" s="21">
        <v>0</v>
      </c>
      <c r="PY34" s="21">
        <f t="shared" si="183"/>
        <v>0</v>
      </c>
      <c r="PZ34" s="21">
        <v>0</v>
      </c>
      <c r="QA34" s="21">
        <f t="shared" si="184"/>
        <v>0</v>
      </c>
      <c r="QB34" s="21">
        <f t="shared" si="30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6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7"/>
        <v>0</v>
      </c>
      <c r="QO34" s="21">
        <v>0</v>
      </c>
      <c r="QP34" s="21">
        <f t="shared" si="188"/>
        <v>0</v>
      </c>
      <c r="QQ34" s="21">
        <v>0</v>
      </c>
      <c r="QR34" s="21">
        <f t="shared" si="189"/>
        <v>0</v>
      </c>
      <c r="QS34" s="21">
        <v>0</v>
      </c>
      <c r="QT34" s="21">
        <f t="shared" si="190"/>
        <v>0</v>
      </c>
      <c r="QU34" s="21">
        <v>0</v>
      </c>
      <c r="QV34" s="21">
        <f t="shared" si="191"/>
        <v>0</v>
      </c>
      <c r="QW34" s="21">
        <v>0</v>
      </c>
      <c r="QX34" s="21">
        <f t="shared" si="192"/>
        <v>0</v>
      </c>
      <c r="QY34" s="21">
        <f t="shared" si="193"/>
        <v>0</v>
      </c>
      <c r="QZ34" s="21"/>
      <c r="RA34" s="23">
        <f t="shared" si="322"/>
        <v>0</v>
      </c>
      <c r="RB34" s="22"/>
      <c r="RC34" s="22"/>
      <c r="RD34" s="22"/>
      <c r="RE34" s="23">
        <v>0</v>
      </c>
      <c r="RF34" s="21">
        <f t="shared" si="283"/>
        <v>0</v>
      </c>
      <c r="RG34" s="21">
        <f t="shared" si="195"/>
        <v>0</v>
      </c>
      <c r="RH34" s="21">
        <v>0</v>
      </c>
      <c r="RI34" s="21">
        <f t="shared" si="196"/>
        <v>0</v>
      </c>
      <c r="RJ34" s="21">
        <v>0</v>
      </c>
      <c r="RK34" s="21">
        <f t="shared" si="197"/>
        <v>0</v>
      </c>
      <c r="RL34" s="21">
        <v>0</v>
      </c>
      <c r="RM34" s="21">
        <f t="shared" si="198"/>
        <v>0</v>
      </c>
      <c r="RN34" s="21">
        <v>0</v>
      </c>
      <c r="RO34" s="21">
        <f t="shared" si="199"/>
        <v>0</v>
      </c>
      <c r="RP34" s="21">
        <v>0</v>
      </c>
      <c r="RQ34" s="21">
        <f t="shared" si="200"/>
        <v>0</v>
      </c>
      <c r="RR34" s="21">
        <f t="shared" si="31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2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3"/>
        <v>0</v>
      </c>
      <c r="SE34" s="21">
        <v>0</v>
      </c>
      <c r="SF34" s="21">
        <f t="shared" si="204"/>
        <v>0</v>
      </c>
      <c r="SG34" s="21">
        <v>0</v>
      </c>
      <c r="SH34" s="21">
        <f t="shared" si="205"/>
        <v>0</v>
      </c>
      <c r="SI34" s="21">
        <v>0</v>
      </c>
      <c r="SJ34" s="21">
        <f t="shared" si="206"/>
        <v>0</v>
      </c>
      <c r="SK34" s="21">
        <v>0</v>
      </c>
      <c r="SL34" s="21">
        <f t="shared" si="207"/>
        <v>0</v>
      </c>
      <c r="SM34" s="21">
        <v>0</v>
      </c>
      <c r="SN34" s="21">
        <f t="shared" si="208"/>
        <v>0</v>
      </c>
      <c r="SO34" s="21">
        <f t="shared" si="209"/>
        <v>0</v>
      </c>
      <c r="SP34" s="21"/>
      <c r="SQ34" s="23">
        <f t="shared" si="323"/>
        <v>0</v>
      </c>
      <c r="SR34" s="22"/>
      <c r="SS34" s="22"/>
      <c r="ST34" s="22"/>
      <c r="SU34" s="23">
        <v>0</v>
      </c>
      <c r="SV34" s="21">
        <f t="shared" si="284"/>
        <v>0</v>
      </c>
      <c r="SW34" s="21">
        <f t="shared" si="211"/>
        <v>0</v>
      </c>
      <c r="SX34" s="21">
        <v>0</v>
      </c>
      <c r="SY34" s="21">
        <f t="shared" si="212"/>
        <v>0</v>
      </c>
      <c r="SZ34" s="21">
        <v>0</v>
      </c>
      <c r="TA34" s="21">
        <f t="shared" si="213"/>
        <v>0</v>
      </c>
      <c r="TB34" s="21">
        <v>0</v>
      </c>
      <c r="TC34" s="21">
        <f t="shared" si="214"/>
        <v>0</v>
      </c>
      <c r="TD34" s="21">
        <v>0</v>
      </c>
      <c r="TE34" s="21">
        <f t="shared" si="215"/>
        <v>0</v>
      </c>
      <c r="TF34" s="21">
        <v>0</v>
      </c>
      <c r="TG34" s="21">
        <f t="shared" si="216"/>
        <v>0</v>
      </c>
      <c r="TH34" s="21">
        <f t="shared" si="31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18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19"/>
        <v>0</v>
      </c>
      <c r="TU34" s="21">
        <v>0</v>
      </c>
      <c r="TV34" s="21">
        <f t="shared" si="220"/>
        <v>0</v>
      </c>
      <c r="TW34" s="21">
        <v>0</v>
      </c>
      <c r="TX34" s="21">
        <f t="shared" si="221"/>
        <v>0</v>
      </c>
      <c r="TY34" s="21">
        <v>0</v>
      </c>
      <c r="TZ34" s="21">
        <f t="shared" si="222"/>
        <v>0</v>
      </c>
      <c r="UA34" s="21">
        <v>0</v>
      </c>
      <c r="UB34" s="21">
        <f t="shared" si="223"/>
        <v>0</v>
      </c>
      <c r="UC34" s="21">
        <v>0</v>
      </c>
      <c r="UD34" s="21">
        <f t="shared" si="224"/>
        <v>0</v>
      </c>
      <c r="UE34" s="21">
        <f t="shared" si="225"/>
        <v>0</v>
      </c>
      <c r="UF34" s="21"/>
      <c r="UG34" s="23">
        <f t="shared" si="324"/>
        <v>0</v>
      </c>
      <c r="UH34" s="22"/>
      <c r="UI34" s="22"/>
      <c r="UJ34" s="22"/>
      <c r="UK34" s="23">
        <v>0</v>
      </c>
      <c r="UL34" s="21">
        <f t="shared" si="285"/>
        <v>0</v>
      </c>
      <c r="UM34" s="21">
        <f t="shared" si="227"/>
        <v>0</v>
      </c>
      <c r="UN34" s="21">
        <v>0</v>
      </c>
      <c r="UO34" s="21">
        <f t="shared" si="228"/>
        <v>0</v>
      </c>
      <c r="UP34" s="21">
        <v>0</v>
      </c>
      <c r="UQ34" s="21">
        <f t="shared" si="229"/>
        <v>0</v>
      </c>
      <c r="UR34" s="21">
        <v>0</v>
      </c>
      <c r="US34" s="21">
        <f t="shared" si="230"/>
        <v>0</v>
      </c>
      <c r="UT34" s="21">
        <v>0</v>
      </c>
      <c r="UU34" s="21">
        <f t="shared" si="231"/>
        <v>0</v>
      </c>
      <c r="UV34" s="21">
        <v>0</v>
      </c>
      <c r="UW34" s="21">
        <f t="shared" si="232"/>
        <v>0</v>
      </c>
      <c r="UX34" s="21">
        <f t="shared" si="31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34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35"/>
        <v>0</v>
      </c>
      <c r="VK34" s="21">
        <v>0</v>
      </c>
      <c r="VL34" s="21">
        <f t="shared" si="236"/>
        <v>0</v>
      </c>
      <c r="VM34" s="21">
        <v>0</v>
      </c>
      <c r="VN34" s="21">
        <f t="shared" si="237"/>
        <v>0</v>
      </c>
      <c r="VO34" s="21">
        <v>0</v>
      </c>
      <c r="VP34" s="21">
        <f t="shared" si="238"/>
        <v>0</v>
      </c>
      <c r="VQ34" s="21">
        <v>0</v>
      </c>
      <c r="VR34" s="21">
        <f t="shared" si="239"/>
        <v>0</v>
      </c>
      <c r="VS34" s="21">
        <v>0</v>
      </c>
      <c r="VT34" s="21">
        <f t="shared" si="240"/>
        <v>0</v>
      </c>
      <c r="VU34" s="21">
        <f t="shared" si="241"/>
        <v>0</v>
      </c>
      <c r="VV34" s="21"/>
      <c r="VW34" s="23">
        <f t="shared" si="325"/>
        <v>0</v>
      </c>
      <c r="VX34" s="22"/>
      <c r="VY34" s="22"/>
      <c r="VZ34" s="22"/>
      <c r="WA34" s="23">
        <v>0</v>
      </c>
      <c r="WB34" s="21">
        <f t="shared" si="286"/>
        <v>0</v>
      </c>
      <c r="WC34" s="21">
        <f t="shared" si="243"/>
        <v>0</v>
      </c>
      <c r="WD34" s="21">
        <v>0</v>
      </c>
      <c r="WE34" s="21">
        <f t="shared" si="244"/>
        <v>0</v>
      </c>
      <c r="WF34" s="21">
        <v>0</v>
      </c>
      <c r="WG34" s="21">
        <f t="shared" si="245"/>
        <v>0</v>
      </c>
      <c r="WH34" s="21">
        <v>0</v>
      </c>
      <c r="WI34" s="21">
        <f t="shared" si="246"/>
        <v>0</v>
      </c>
      <c r="WJ34" s="21">
        <v>0</v>
      </c>
      <c r="WK34" s="21">
        <f t="shared" si="247"/>
        <v>0</v>
      </c>
      <c r="WL34" s="21">
        <v>0</v>
      </c>
      <c r="WM34" s="21">
        <f t="shared" si="248"/>
        <v>0</v>
      </c>
      <c r="WN34" s="21">
        <f t="shared" si="31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0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1"/>
        <v>0</v>
      </c>
      <c r="XA34" s="21">
        <v>0</v>
      </c>
      <c r="XB34" s="21">
        <f t="shared" si="252"/>
        <v>0</v>
      </c>
      <c r="XC34" s="21">
        <v>0</v>
      </c>
      <c r="XD34" s="21">
        <f t="shared" si="253"/>
        <v>0</v>
      </c>
      <c r="XE34" s="21">
        <v>0</v>
      </c>
      <c r="XF34" s="21">
        <f t="shared" si="254"/>
        <v>0</v>
      </c>
      <c r="XG34" s="21">
        <v>0</v>
      </c>
      <c r="XH34" s="21">
        <f t="shared" si="255"/>
        <v>0</v>
      </c>
      <c r="XI34" s="21">
        <v>0</v>
      </c>
      <c r="XJ34" s="21">
        <f t="shared" si="256"/>
        <v>0</v>
      </c>
      <c r="XK34" s="21">
        <f t="shared" si="257"/>
        <v>0</v>
      </c>
      <c r="XL34" s="21"/>
      <c r="XM34" s="23">
        <f t="shared" si="326"/>
        <v>0</v>
      </c>
      <c r="XN34" s="24">
        <f t="shared" si="17"/>
        <v>0</v>
      </c>
      <c r="XO34" s="24">
        <f t="shared" si="18"/>
        <v>0</v>
      </c>
      <c r="XP34" s="24">
        <f t="shared" si="258"/>
        <v>0</v>
      </c>
    </row>
    <row r="35" spans="1:640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19"/>
        <v>0</v>
      </c>
      <c r="M35" s="21">
        <f t="shared" si="20"/>
        <v>0</v>
      </c>
      <c r="N35" s="21">
        <v>0</v>
      </c>
      <c r="O35" s="21">
        <f t="shared" si="21"/>
        <v>0</v>
      </c>
      <c r="P35" s="21">
        <v>0</v>
      </c>
      <c r="Q35" s="21">
        <f t="shared" si="22"/>
        <v>0</v>
      </c>
      <c r="R35" s="21">
        <v>0</v>
      </c>
      <c r="S35" s="21">
        <f t="shared" si="23"/>
        <v>0</v>
      </c>
      <c r="T35" s="21">
        <v>0</v>
      </c>
      <c r="U35" s="21">
        <f t="shared" si="24"/>
        <v>0</v>
      </c>
      <c r="V35" s="21">
        <v>0</v>
      </c>
      <c r="W35" s="21">
        <f t="shared" si="25"/>
        <v>0</v>
      </c>
      <c r="X35" s="21">
        <f t="shared" si="26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7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8"/>
        <v>0</v>
      </c>
      <c r="AK35" s="21">
        <v>0</v>
      </c>
      <c r="AL35" s="21">
        <f t="shared" si="29"/>
        <v>0</v>
      </c>
      <c r="AM35" s="21">
        <v>0</v>
      </c>
      <c r="AN35" s="21">
        <f t="shared" si="30"/>
        <v>0</v>
      </c>
      <c r="AO35" s="21">
        <v>0</v>
      </c>
      <c r="AP35" s="21">
        <f t="shared" si="31"/>
        <v>0</v>
      </c>
      <c r="AQ35" s="21">
        <v>0</v>
      </c>
      <c r="AR35" s="21">
        <f t="shared" si="32"/>
        <v>0</v>
      </c>
      <c r="AS35" s="21">
        <v>0</v>
      </c>
      <c r="AT35" s="21">
        <f t="shared" si="33"/>
        <v>0</v>
      </c>
      <c r="AU35" s="21">
        <f t="shared" si="34"/>
        <v>0</v>
      </c>
      <c r="AV35" s="21"/>
      <c r="AW35" s="23">
        <f t="shared" si="259"/>
        <v>0</v>
      </c>
      <c r="AX35" s="22"/>
      <c r="AY35" s="22"/>
      <c r="AZ35" s="22"/>
      <c r="BA35" s="23">
        <v>0</v>
      </c>
      <c r="BB35" s="21">
        <f t="shared" si="273"/>
        <v>0</v>
      </c>
      <c r="BC35" s="21">
        <f t="shared" si="36"/>
        <v>0</v>
      </c>
      <c r="BD35" s="21">
        <v>0</v>
      </c>
      <c r="BE35" s="21">
        <f t="shared" si="37"/>
        <v>0</v>
      </c>
      <c r="BF35" s="21">
        <v>0</v>
      </c>
      <c r="BG35" s="21">
        <f t="shared" si="38"/>
        <v>0</v>
      </c>
      <c r="BH35" s="21">
        <v>0</v>
      </c>
      <c r="BI35" s="21">
        <f t="shared" si="39"/>
        <v>0</v>
      </c>
      <c r="BJ35" s="21">
        <v>0</v>
      </c>
      <c r="BK35" s="21">
        <f t="shared" si="40"/>
        <v>0</v>
      </c>
      <c r="BL35" s="21">
        <v>0</v>
      </c>
      <c r="BM35" s="21">
        <f t="shared" si="41"/>
        <v>0</v>
      </c>
      <c r="BN35" s="21">
        <f t="shared" si="30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3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4"/>
        <v>0</v>
      </c>
      <c r="CA35" s="21">
        <v>0</v>
      </c>
      <c r="CB35" s="21">
        <f t="shared" si="45"/>
        <v>0</v>
      </c>
      <c r="CC35" s="21">
        <v>0</v>
      </c>
      <c r="CD35" s="21">
        <f t="shared" si="46"/>
        <v>0</v>
      </c>
      <c r="CE35" s="21">
        <v>0</v>
      </c>
      <c r="CF35" s="21">
        <f t="shared" si="47"/>
        <v>0</v>
      </c>
      <c r="CG35" s="21">
        <v>0</v>
      </c>
      <c r="CH35" s="21">
        <f t="shared" si="48"/>
        <v>0</v>
      </c>
      <c r="CI35" s="21">
        <v>0</v>
      </c>
      <c r="CJ35" s="21">
        <f t="shared" si="49"/>
        <v>0</v>
      </c>
      <c r="CK35" s="21">
        <f t="shared" si="50"/>
        <v>0</v>
      </c>
      <c r="CL35" s="21"/>
      <c r="CM35" s="23">
        <f t="shared" si="314"/>
        <v>0</v>
      </c>
      <c r="CN35" s="22"/>
      <c r="CO35" s="22"/>
      <c r="CP35" s="22"/>
      <c r="CQ35" s="23">
        <v>0</v>
      </c>
      <c r="CR35" s="21">
        <f t="shared" si="274"/>
        <v>0</v>
      </c>
      <c r="CS35" s="21">
        <f t="shared" si="52"/>
        <v>0</v>
      </c>
      <c r="CT35" s="21">
        <v>0</v>
      </c>
      <c r="CU35" s="21">
        <f t="shared" si="53"/>
        <v>0</v>
      </c>
      <c r="CV35" s="21">
        <v>0</v>
      </c>
      <c r="CW35" s="21">
        <f t="shared" si="54"/>
        <v>0</v>
      </c>
      <c r="CX35" s="21">
        <v>0</v>
      </c>
      <c r="CY35" s="21">
        <f t="shared" si="55"/>
        <v>0</v>
      </c>
      <c r="CZ35" s="21">
        <v>0</v>
      </c>
      <c r="DA35" s="21">
        <f t="shared" si="56"/>
        <v>0</v>
      </c>
      <c r="DB35" s="21">
        <v>0</v>
      </c>
      <c r="DC35" s="21">
        <f t="shared" si="57"/>
        <v>0</v>
      </c>
      <c r="DD35" s="21">
        <f t="shared" si="30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59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0"/>
        <v>0</v>
      </c>
      <c r="DS35" s="21">
        <v>0</v>
      </c>
      <c r="DT35" s="21">
        <f t="shared" si="61"/>
        <v>0</v>
      </c>
      <c r="DU35" s="21">
        <v>0</v>
      </c>
      <c r="DV35" s="21">
        <f t="shared" si="62"/>
        <v>0</v>
      </c>
      <c r="DW35" s="21">
        <v>0</v>
      </c>
      <c r="DX35" s="21">
        <f t="shared" si="63"/>
        <v>0</v>
      </c>
      <c r="DY35" s="21">
        <v>0</v>
      </c>
      <c r="DZ35" s="21">
        <f t="shared" si="64"/>
        <v>0</v>
      </c>
      <c r="EA35" s="21">
        <f t="shared" si="65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75"/>
        <v>0</v>
      </c>
      <c r="EI35" s="21">
        <f t="shared" si="67"/>
        <v>0</v>
      </c>
      <c r="EJ35" s="21">
        <v>0</v>
      </c>
      <c r="EK35" s="21">
        <f t="shared" si="68"/>
        <v>0</v>
      </c>
      <c r="EL35" s="21">
        <v>0</v>
      </c>
      <c r="EM35" s="21">
        <f t="shared" si="69"/>
        <v>0</v>
      </c>
      <c r="EN35" s="21">
        <v>0</v>
      </c>
      <c r="EO35" s="21">
        <f t="shared" si="70"/>
        <v>0</v>
      </c>
      <c r="EP35" s="21">
        <v>0</v>
      </c>
      <c r="EQ35" s="21">
        <f t="shared" si="71"/>
        <v>0</v>
      </c>
      <c r="ER35" s="21">
        <v>0</v>
      </c>
      <c r="ES35" s="21">
        <f t="shared" si="72"/>
        <v>0</v>
      </c>
      <c r="ET35" s="21">
        <f t="shared" si="30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4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5"/>
        <v>0</v>
      </c>
      <c r="FG35" s="21">
        <v>0</v>
      </c>
      <c r="FH35" s="21">
        <f t="shared" si="76"/>
        <v>0</v>
      </c>
      <c r="FI35" s="21">
        <v>0</v>
      </c>
      <c r="FJ35" s="21">
        <f t="shared" si="77"/>
        <v>0</v>
      </c>
      <c r="FK35" s="21">
        <v>0</v>
      </c>
      <c r="FL35" s="21">
        <f t="shared" si="78"/>
        <v>0</v>
      </c>
      <c r="FM35" s="21">
        <v>0</v>
      </c>
      <c r="FN35" s="21">
        <f t="shared" si="79"/>
        <v>0</v>
      </c>
      <c r="FO35" s="21">
        <v>0</v>
      </c>
      <c r="FP35" s="21">
        <f t="shared" si="80"/>
        <v>0</v>
      </c>
      <c r="FQ35" s="21">
        <f t="shared" si="81"/>
        <v>0</v>
      </c>
      <c r="FR35" s="21"/>
      <c r="FS35" s="23">
        <f t="shared" si="315"/>
        <v>0</v>
      </c>
      <c r="FT35" s="22"/>
      <c r="FU35" s="22"/>
      <c r="FV35" s="22"/>
      <c r="FW35" s="23">
        <v>0</v>
      </c>
      <c r="FX35" s="21">
        <f t="shared" si="276"/>
        <v>0</v>
      </c>
      <c r="FY35" s="21">
        <f t="shared" si="83"/>
        <v>0</v>
      </c>
      <c r="FZ35" s="21">
        <v>0</v>
      </c>
      <c r="GA35" s="21">
        <f t="shared" si="84"/>
        <v>0</v>
      </c>
      <c r="GB35" s="21">
        <v>0</v>
      </c>
      <c r="GC35" s="21">
        <f t="shared" si="85"/>
        <v>0</v>
      </c>
      <c r="GD35" s="21">
        <v>0</v>
      </c>
      <c r="GE35" s="21">
        <f t="shared" si="86"/>
        <v>0</v>
      </c>
      <c r="GF35" s="21">
        <v>0</v>
      </c>
      <c r="GG35" s="21">
        <f t="shared" si="87"/>
        <v>0</v>
      </c>
      <c r="GH35" s="21">
        <v>0</v>
      </c>
      <c r="GI35" s="21">
        <f t="shared" si="88"/>
        <v>0</v>
      </c>
      <c r="GJ35" s="21">
        <f t="shared" si="30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0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1"/>
        <v>0</v>
      </c>
      <c r="GW35" s="21">
        <v>0</v>
      </c>
      <c r="GX35" s="21">
        <f t="shared" si="92"/>
        <v>0</v>
      </c>
      <c r="GY35" s="21">
        <v>0</v>
      </c>
      <c r="GZ35" s="21">
        <f t="shared" si="93"/>
        <v>0</v>
      </c>
      <c r="HA35" s="21">
        <v>0</v>
      </c>
      <c r="HB35" s="21">
        <f t="shared" si="94"/>
        <v>0</v>
      </c>
      <c r="HC35" s="21">
        <v>0</v>
      </c>
      <c r="HD35" s="21">
        <f t="shared" si="95"/>
        <v>0</v>
      </c>
      <c r="HE35" s="21">
        <v>0</v>
      </c>
      <c r="HF35" s="21">
        <f t="shared" si="96"/>
        <v>0</v>
      </c>
      <c r="HG35" s="21">
        <f t="shared" si="97"/>
        <v>0</v>
      </c>
      <c r="HH35" s="21"/>
      <c r="HI35" s="23">
        <f t="shared" si="316"/>
        <v>0</v>
      </c>
      <c r="HJ35" s="22"/>
      <c r="HK35" s="22"/>
      <c r="HL35" s="22"/>
      <c r="HM35" s="23">
        <v>0</v>
      </c>
      <c r="HN35" s="21">
        <f t="shared" si="277"/>
        <v>0</v>
      </c>
      <c r="HO35" s="21">
        <f t="shared" si="99"/>
        <v>0</v>
      </c>
      <c r="HP35" s="21">
        <v>0</v>
      </c>
      <c r="HQ35" s="21">
        <f t="shared" si="100"/>
        <v>0</v>
      </c>
      <c r="HR35" s="21">
        <v>0</v>
      </c>
      <c r="HS35" s="21">
        <f t="shared" si="101"/>
        <v>0</v>
      </c>
      <c r="HT35" s="21">
        <v>0</v>
      </c>
      <c r="HU35" s="21">
        <f t="shared" si="102"/>
        <v>0</v>
      </c>
      <c r="HV35" s="21">
        <v>0</v>
      </c>
      <c r="HW35" s="21">
        <f t="shared" si="103"/>
        <v>0</v>
      </c>
      <c r="HX35" s="21">
        <v>0</v>
      </c>
      <c r="HY35" s="21">
        <f t="shared" si="104"/>
        <v>0</v>
      </c>
      <c r="HZ35" s="21">
        <f t="shared" si="30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6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7"/>
        <v>0</v>
      </c>
      <c r="IM35" s="21">
        <v>0</v>
      </c>
      <c r="IN35" s="21">
        <f t="shared" si="108"/>
        <v>0</v>
      </c>
      <c r="IO35" s="21">
        <v>0</v>
      </c>
      <c r="IP35" s="21">
        <f t="shared" si="109"/>
        <v>0</v>
      </c>
      <c r="IQ35" s="21">
        <v>0</v>
      </c>
      <c r="IR35" s="21">
        <f t="shared" si="110"/>
        <v>0</v>
      </c>
      <c r="IS35" s="21">
        <v>0</v>
      </c>
      <c r="IT35" s="21">
        <f t="shared" si="111"/>
        <v>0</v>
      </c>
      <c r="IU35" s="21">
        <v>0</v>
      </c>
      <c r="IV35" s="21">
        <f t="shared" si="112"/>
        <v>0</v>
      </c>
      <c r="IW35" s="21">
        <f t="shared" si="113"/>
        <v>0</v>
      </c>
      <c r="IX35" s="21"/>
      <c r="IY35" s="23">
        <f t="shared" si="317"/>
        <v>0</v>
      </c>
      <c r="IZ35" s="22"/>
      <c r="JA35" s="22"/>
      <c r="JB35" s="22"/>
      <c r="JC35" s="23">
        <v>0</v>
      </c>
      <c r="JD35" s="21">
        <f t="shared" si="278"/>
        <v>0</v>
      </c>
      <c r="JE35" s="21">
        <f t="shared" si="115"/>
        <v>0</v>
      </c>
      <c r="JF35" s="21">
        <v>0</v>
      </c>
      <c r="JG35" s="21">
        <f t="shared" si="116"/>
        <v>0</v>
      </c>
      <c r="JH35" s="21">
        <v>0</v>
      </c>
      <c r="JI35" s="21">
        <f t="shared" si="117"/>
        <v>0</v>
      </c>
      <c r="JJ35" s="21">
        <v>0</v>
      </c>
      <c r="JK35" s="21">
        <f t="shared" si="118"/>
        <v>0</v>
      </c>
      <c r="JL35" s="21">
        <v>0</v>
      </c>
      <c r="JM35" s="21">
        <f t="shared" si="119"/>
        <v>0</v>
      </c>
      <c r="JN35" s="21">
        <v>0</v>
      </c>
      <c r="JO35" s="21">
        <f t="shared" si="120"/>
        <v>0</v>
      </c>
      <c r="JP35" s="21">
        <f t="shared" si="30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2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3"/>
        <v>0</v>
      </c>
      <c r="KC35" s="21">
        <v>0</v>
      </c>
      <c r="KD35" s="21">
        <f t="shared" si="124"/>
        <v>0</v>
      </c>
      <c r="KE35" s="21">
        <v>0</v>
      </c>
      <c r="KF35" s="21">
        <f t="shared" si="125"/>
        <v>0</v>
      </c>
      <c r="KG35" s="21">
        <v>0</v>
      </c>
      <c r="KH35" s="21">
        <f t="shared" si="126"/>
        <v>0</v>
      </c>
      <c r="KI35" s="21">
        <v>0</v>
      </c>
      <c r="KJ35" s="21">
        <f t="shared" si="127"/>
        <v>0</v>
      </c>
      <c r="KK35" s="21">
        <v>0</v>
      </c>
      <c r="KL35" s="21">
        <f t="shared" si="128"/>
        <v>0</v>
      </c>
      <c r="KM35" s="21">
        <f t="shared" si="129"/>
        <v>0</v>
      </c>
      <c r="KN35" s="21"/>
      <c r="KO35" s="23">
        <f t="shared" si="318"/>
        <v>0</v>
      </c>
      <c r="KP35" s="22"/>
      <c r="KQ35" s="22"/>
      <c r="KR35" s="22"/>
      <c r="KS35" s="23">
        <v>0</v>
      </c>
      <c r="KT35" s="21">
        <f t="shared" si="279"/>
        <v>0</v>
      </c>
      <c r="KU35" s="21">
        <f t="shared" si="131"/>
        <v>0</v>
      </c>
      <c r="KV35" s="21">
        <v>0</v>
      </c>
      <c r="KW35" s="21">
        <f t="shared" si="132"/>
        <v>0</v>
      </c>
      <c r="KX35" s="21">
        <v>0</v>
      </c>
      <c r="KY35" s="21">
        <f t="shared" si="133"/>
        <v>0</v>
      </c>
      <c r="KZ35" s="21">
        <v>0</v>
      </c>
      <c r="LA35" s="21">
        <f t="shared" si="134"/>
        <v>0</v>
      </c>
      <c r="LB35" s="21">
        <v>0</v>
      </c>
      <c r="LC35" s="21">
        <f t="shared" si="135"/>
        <v>0</v>
      </c>
      <c r="LD35" s="21">
        <v>0</v>
      </c>
      <c r="LE35" s="21">
        <f t="shared" si="136"/>
        <v>0</v>
      </c>
      <c r="LF35" s="21">
        <f t="shared" si="30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8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39"/>
        <v>0</v>
      </c>
      <c r="LS35" s="21">
        <v>0</v>
      </c>
      <c r="LT35" s="21">
        <f t="shared" si="140"/>
        <v>0</v>
      </c>
      <c r="LU35" s="21">
        <v>0</v>
      </c>
      <c r="LV35" s="21">
        <f t="shared" si="141"/>
        <v>0</v>
      </c>
      <c r="LW35" s="21">
        <v>0</v>
      </c>
      <c r="LX35" s="21">
        <f t="shared" si="142"/>
        <v>0</v>
      </c>
      <c r="LY35" s="21">
        <v>0</v>
      </c>
      <c r="LZ35" s="21">
        <f t="shared" si="143"/>
        <v>0</v>
      </c>
      <c r="MA35" s="21">
        <v>0</v>
      </c>
      <c r="MB35" s="21">
        <f t="shared" si="144"/>
        <v>0</v>
      </c>
      <c r="MC35" s="21">
        <f t="shared" si="145"/>
        <v>0</v>
      </c>
      <c r="MD35" s="21"/>
      <c r="ME35" s="23">
        <f t="shared" si="319"/>
        <v>0</v>
      </c>
      <c r="MF35" s="22"/>
      <c r="MG35" s="22"/>
      <c r="MH35" s="22"/>
      <c r="MI35" s="23">
        <v>0</v>
      </c>
      <c r="MJ35" s="21">
        <f t="shared" si="280"/>
        <v>0</v>
      </c>
      <c r="MK35" s="21">
        <f t="shared" si="147"/>
        <v>0</v>
      </c>
      <c r="ML35" s="21">
        <v>0</v>
      </c>
      <c r="MM35" s="21">
        <f t="shared" si="148"/>
        <v>0</v>
      </c>
      <c r="MN35" s="21">
        <v>0</v>
      </c>
      <c r="MO35" s="21">
        <f t="shared" si="149"/>
        <v>0</v>
      </c>
      <c r="MP35" s="21">
        <v>0</v>
      </c>
      <c r="MQ35" s="21">
        <f t="shared" si="150"/>
        <v>0</v>
      </c>
      <c r="MR35" s="21">
        <v>0</v>
      </c>
      <c r="MS35" s="21">
        <f t="shared" si="151"/>
        <v>0</v>
      </c>
      <c r="MT35" s="21">
        <v>0</v>
      </c>
      <c r="MU35" s="21">
        <f t="shared" si="152"/>
        <v>0</v>
      </c>
      <c r="MV35" s="21">
        <f t="shared" si="30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4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5"/>
        <v>0</v>
      </c>
      <c r="NI35" s="21">
        <v>0</v>
      </c>
      <c r="NJ35" s="21">
        <f t="shared" si="156"/>
        <v>0</v>
      </c>
      <c r="NK35" s="21">
        <v>0</v>
      </c>
      <c r="NL35" s="21">
        <f t="shared" si="157"/>
        <v>0</v>
      </c>
      <c r="NM35" s="21">
        <v>0</v>
      </c>
      <c r="NN35" s="21">
        <f t="shared" si="158"/>
        <v>0</v>
      </c>
      <c r="NO35" s="21">
        <v>0</v>
      </c>
      <c r="NP35" s="21">
        <f t="shared" si="159"/>
        <v>0</v>
      </c>
      <c r="NQ35" s="21">
        <v>0</v>
      </c>
      <c r="NR35" s="21">
        <f t="shared" si="160"/>
        <v>0</v>
      </c>
      <c r="NS35" s="21">
        <f t="shared" si="161"/>
        <v>0</v>
      </c>
      <c r="NT35" s="21"/>
      <c r="NU35" s="23">
        <f t="shared" si="320"/>
        <v>0</v>
      </c>
      <c r="NV35" s="22"/>
      <c r="NW35" s="22"/>
      <c r="NX35" s="22"/>
      <c r="NY35" s="23">
        <v>0</v>
      </c>
      <c r="NZ35" s="21">
        <f t="shared" si="281"/>
        <v>0</v>
      </c>
      <c r="OA35" s="21">
        <f t="shared" si="163"/>
        <v>0</v>
      </c>
      <c r="OB35" s="21">
        <v>0</v>
      </c>
      <c r="OC35" s="21">
        <f t="shared" si="164"/>
        <v>0</v>
      </c>
      <c r="OD35" s="21">
        <v>0</v>
      </c>
      <c r="OE35" s="21">
        <f t="shared" si="165"/>
        <v>0</v>
      </c>
      <c r="OF35" s="21">
        <v>0</v>
      </c>
      <c r="OG35" s="21">
        <f t="shared" si="166"/>
        <v>0</v>
      </c>
      <c r="OH35" s="21">
        <v>0</v>
      </c>
      <c r="OI35" s="21">
        <f t="shared" si="167"/>
        <v>0</v>
      </c>
      <c r="OJ35" s="21">
        <v>0</v>
      </c>
      <c r="OK35" s="21">
        <f t="shared" si="168"/>
        <v>0</v>
      </c>
      <c r="OL35" s="21">
        <f t="shared" si="30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0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1"/>
        <v>0</v>
      </c>
      <c r="OY35" s="21">
        <v>0</v>
      </c>
      <c r="OZ35" s="21">
        <f t="shared" si="172"/>
        <v>0</v>
      </c>
      <c r="PA35" s="21">
        <v>0</v>
      </c>
      <c r="PB35" s="21">
        <f t="shared" si="173"/>
        <v>0</v>
      </c>
      <c r="PC35" s="21">
        <v>0</v>
      </c>
      <c r="PD35" s="21">
        <f t="shared" si="174"/>
        <v>0</v>
      </c>
      <c r="PE35" s="21">
        <v>0</v>
      </c>
      <c r="PF35" s="21">
        <f t="shared" si="175"/>
        <v>0</v>
      </c>
      <c r="PG35" s="21">
        <v>0</v>
      </c>
      <c r="PH35" s="21">
        <f t="shared" si="176"/>
        <v>0</v>
      </c>
      <c r="PI35" s="21">
        <f t="shared" si="177"/>
        <v>0</v>
      </c>
      <c r="PJ35" s="21"/>
      <c r="PK35" s="23">
        <f t="shared" si="321"/>
        <v>0</v>
      </c>
      <c r="PL35" s="22"/>
      <c r="PM35" s="22"/>
      <c r="PN35" s="22"/>
      <c r="PO35" s="23">
        <v>0</v>
      </c>
      <c r="PP35" s="21">
        <f t="shared" si="282"/>
        <v>0</v>
      </c>
      <c r="PQ35" s="21">
        <f t="shared" si="179"/>
        <v>0</v>
      </c>
      <c r="PR35" s="21">
        <v>0</v>
      </c>
      <c r="PS35" s="21">
        <f t="shared" si="180"/>
        <v>0</v>
      </c>
      <c r="PT35" s="21">
        <v>0</v>
      </c>
      <c r="PU35" s="21">
        <f t="shared" si="181"/>
        <v>0</v>
      </c>
      <c r="PV35" s="21">
        <v>0</v>
      </c>
      <c r="PW35" s="21">
        <f t="shared" si="182"/>
        <v>0</v>
      </c>
      <c r="PX35" s="21">
        <v>0</v>
      </c>
      <c r="PY35" s="21">
        <f t="shared" si="183"/>
        <v>0</v>
      </c>
      <c r="PZ35" s="21">
        <v>0</v>
      </c>
      <c r="QA35" s="21">
        <f t="shared" si="184"/>
        <v>0</v>
      </c>
      <c r="QB35" s="21">
        <f t="shared" si="30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6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7"/>
        <v>0</v>
      </c>
      <c r="QO35" s="21">
        <v>0</v>
      </c>
      <c r="QP35" s="21">
        <f t="shared" si="188"/>
        <v>0</v>
      </c>
      <c r="QQ35" s="21">
        <v>0</v>
      </c>
      <c r="QR35" s="21">
        <f t="shared" si="189"/>
        <v>0</v>
      </c>
      <c r="QS35" s="21">
        <v>0</v>
      </c>
      <c r="QT35" s="21">
        <f t="shared" si="190"/>
        <v>0</v>
      </c>
      <c r="QU35" s="21">
        <v>0</v>
      </c>
      <c r="QV35" s="21">
        <f t="shared" si="191"/>
        <v>0</v>
      </c>
      <c r="QW35" s="21">
        <v>0</v>
      </c>
      <c r="QX35" s="21">
        <f t="shared" si="192"/>
        <v>0</v>
      </c>
      <c r="QY35" s="21">
        <f t="shared" si="193"/>
        <v>0</v>
      </c>
      <c r="QZ35" s="21"/>
      <c r="RA35" s="23">
        <f t="shared" si="322"/>
        <v>0</v>
      </c>
      <c r="RB35" s="22"/>
      <c r="RC35" s="22"/>
      <c r="RD35" s="22"/>
      <c r="RE35" s="23">
        <v>0</v>
      </c>
      <c r="RF35" s="21">
        <f t="shared" si="283"/>
        <v>0</v>
      </c>
      <c r="RG35" s="21">
        <f t="shared" si="195"/>
        <v>0</v>
      </c>
      <c r="RH35" s="21">
        <v>0</v>
      </c>
      <c r="RI35" s="21">
        <f t="shared" si="196"/>
        <v>0</v>
      </c>
      <c r="RJ35" s="21">
        <v>0</v>
      </c>
      <c r="RK35" s="21">
        <f t="shared" si="197"/>
        <v>0</v>
      </c>
      <c r="RL35" s="21">
        <v>0</v>
      </c>
      <c r="RM35" s="21">
        <f t="shared" si="198"/>
        <v>0</v>
      </c>
      <c r="RN35" s="21">
        <v>0</v>
      </c>
      <c r="RO35" s="21">
        <f t="shared" si="199"/>
        <v>0</v>
      </c>
      <c r="RP35" s="21">
        <v>0</v>
      </c>
      <c r="RQ35" s="21">
        <f t="shared" si="200"/>
        <v>0</v>
      </c>
      <c r="RR35" s="21">
        <f t="shared" si="31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2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3"/>
        <v>0</v>
      </c>
      <c r="SE35" s="21">
        <v>0</v>
      </c>
      <c r="SF35" s="21">
        <f t="shared" si="204"/>
        <v>0</v>
      </c>
      <c r="SG35" s="21">
        <v>0</v>
      </c>
      <c r="SH35" s="21">
        <f t="shared" si="205"/>
        <v>0</v>
      </c>
      <c r="SI35" s="21">
        <v>0</v>
      </c>
      <c r="SJ35" s="21">
        <f t="shared" si="206"/>
        <v>0</v>
      </c>
      <c r="SK35" s="21">
        <v>0</v>
      </c>
      <c r="SL35" s="21">
        <f t="shared" si="207"/>
        <v>0</v>
      </c>
      <c r="SM35" s="21">
        <v>0</v>
      </c>
      <c r="SN35" s="21">
        <f t="shared" si="208"/>
        <v>0</v>
      </c>
      <c r="SO35" s="21">
        <f t="shared" si="209"/>
        <v>0</v>
      </c>
      <c r="SP35" s="21"/>
      <c r="SQ35" s="23">
        <f t="shared" si="323"/>
        <v>0</v>
      </c>
      <c r="SR35" s="22"/>
      <c r="SS35" s="22"/>
      <c r="ST35" s="22"/>
      <c r="SU35" s="23">
        <v>0</v>
      </c>
      <c r="SV35" s="21">
        <f t="shared" si="284"/>
        <v>0</v>
      </c>
      <c r="SW35" s="21">
        <f t="shared" si="211"/>
        <v>0</v>
      </c>
      <c r="SX35" s="21">
        <v>0</v>
      </c>
      <c r="SY35" s="21">
        <f t="shared" si="212"/>
        <v>0</v>
      </c>
      <c r="SZ35" s="21">
        <v>0</v>
      </c>
      <c r="TA35" s="21">
        <f t="shared" si="213"/>
        <v>0</v>
      </c>
      <c r="TB35" s="21">
        <v>0</v>
      </c>
      <c r="TC35" s="21">
        <f t="shared" si="214"/>
        <v>0</v>
      </c>
      <c r="TD35" s="21">
        <v>0</v>
      </c>
      <c r="TE35" s="21">
        <f t="shared" si="215"/>
        <v>0</v>
      </c>
      <c r="TF35" s="21">
        <v>0</v>
      </c>
      <c r="TG35" s="21">
        <f t="shared" si="216"/>
        <v>0</v>
      </c>
      <c r="TH35" s="21">
        <f t="shared" si="31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18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19"/>
        <v>0</v>
      </c>
      <c r="TU35" s="21">
        <v>0</v>
      </c>
      <c r="TV35" s="21">
        <f t="shared" si="220"/>
        <v>0</v>
      </c>
      <c r="TW35" s="21">
        <v>0</v>
      </c>
      <c r="TX35" s="21">
        <f t="shared" si="221"/>
        <v>0</v>
      </c>
      <c r="TY35" s="21">
        <v>0</v>
      </c>
      <c r="TZ35" s="21">
        <f t="shared" si="222"/>
        <v>0</v>
      </c>
      <c r="UA35" s="21">
        <v>0</v>
      </c>
      <c r="UB35" s="21">
        <f t="shared" si="223"/>
        <v>0</v>
      </c>
      <c r="UC35" s="21">
        <v>0</v>
      </c>
      <c r="UD35" s="21">
        <f t="shared" si="224"/>
        <v>0</v>
      </c>
      <c r="UE35" s="21">
        <f t="shared" si="225"/>
        <v>0</v>
      </c>
      <c r="UF35" s="21"/>
      <c r="UG35" s="23">
        <f t="shared" si="324"/>
        <v>0</v>
      </c>
      <c r="UH35" s="22"/>
      <c r="UI35" s="22"/>
      <c r="UJ35" s="22"/>
      <c r="UK35" s="23">
        <v>0</v>
      </c>
      <c r="UL35" s="21">
        <f t="shared" si="285"/>
        <v>0</v>
      </c>
      <c r="UM35" s="21">
        <f t="shared" si="227"/>
        <v>0</v>
      </c>
      <c r="UN35" s="21">
        <v>0</v>
      </c>
      <c r="UO35" s="21">
        <f t="shared" si="228"/>
        <v>0</v>
      </c>
      <c r="UP35" s="21">
        <v>0</v>
      </c>
      <c r="UQ35" s="21">
        <f t="shared" si="229"/>
        <v>0</v>
      </c>
      <c r="UR35" s="21">
        <v>0</v>
      </c>
      <c r="US35" s="21">
        <f t="shared" si="230"/>
        <v>0</v>
      </c>
      <c r="UT35" s="21">
        <v>0</v>
      </c>
      <c r="UU35" s="21">
        <f t="shared" si="231"/>
        <v>0</v>
      </c>
      <c r="UV35" s="21">
        <v>0</v>
      </c>
      <c r="UW35" s="21">
        <f t="shared" si="232"/>
        <v>0</v>
      </c>
      <c r="UX35" s="21">
        <f t="shared" si="31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34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35"/>
        <v>0</v>
      </c>
      <c r="VK35" s="21">
        <v>0</v>
      </c>
      <c r="VL35" s="21">
        <f t="shared" si="236"/>
        <v>0</v>
      </c>
      <c r="VM35" s="21">
        <v>0</v>
      </c>
      <c r="VN35" s="21">
        <f t="shared" si="237"/>
        <v>0</v>
      </c>
      <c r="VO35" s="21">
        <v>0</v>
      </c>
      <c r="VP35" s="21">
        <f t="shared" si="238"/>
        <v>0</v>
      </c>
      <c r="VQ35" s="21">
        <v>0</v>
      </c>
      <c r="VR35" s="21">
        <f t="shared" si="239"/>
        <v>0</v>
      </c>
      <c r="VS35" s="21">
        <v>0</v>
      </c>
      <c r="VT35" s="21">
        <f t="shared" si="240"/>
        <v>0</v>
      </c>
      <c r="VU35" s="21">
        <f t="shared" si="241"/>
        <v>0</v>
      </c>
      <c r="VV35" s="21"/>
      <c r="VW35" s="23">
        <f t="shared" si="325"/>
        <v>0</v>
      </c>
      <c r="VX35" s="22"/>
      <c r="VY35" s="22"/>
      <c r="VZ35" s="22"/>
      <c r="WA35" s="23">
        <v>0</v>
      </c>
      <c r="WB35" s="21">
        <f t="shared" si="286"/>
        <v>0</v>
      </c>
      <c r="WC35" s="21">
        <f t="shared" si="243"/>
        <v>0</v>
      </c>
      <c r="WD35" s="21">
        <v>0</v>
      </c>
      <c r="WE35" s="21">
        <f t="shared" si="244"/>
        <v>0</v>
      </c>
      <c r="WF35" s="21">
        <v>0</v>
      </c>
      <c r="WG35" s="21">
        <f t="shared" si="245"/>
        <v>0</v>
      </c>
      <c r="WH35" s="21">
        <v>0</v>
      </c>
      <c r="WI35" s="21">
        <f t="shared" si="246"/>
        <v>0</v>
      </c>
      <c r="WJ35" s="21">
        <v>0</v>
      </c>
      <c r="WK35" s="21">
        <f t="shared" si="247"/>
        <v>0</v>
      </c>
      <c r="WL35" s="21">
        <v>0</v>
      </c>
      <c r="WM35" s="21">
        <f t="shared" si="248"/>
        <v>0</v>
      </c>
      <c r="WN35" s="21">
        <f t="shared" si="31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0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1"/>
        <v>0</v>
      </c>
      <c r="XA35" s="21">
        <v>0</v>
      </c>
      <c r="XB35" s="21">
        <f t="shared" si="252"/>
        <v>0</v>
      </c>
      <c r="XC35" s="21">
        <v>0</v>
      </c>
      <c r="XD35" s="21">
        <f t="shared" si="253"/>
        <v>0</v>
      </c>
      <c r="XE35" s="21">
        <v>0</v>
      </c>
      <c r="XF35" s="21">
        <f t="shared" si="254"/>
        <v>0</v>
      </c>
      <c r="XG35" s="21">
        <v>0</v>
      </c>
      <c r="XH35" s="21">
        <f t="shared" si="255"/>
        <v>0</v>
      </c>
      <c r="XI35" s="21">
        <v>0</v>
      </c>
      <c r="XJ35" s="21">
        <f t="shared" si="256"/>
        <v>0</v>
      </c>
      <c r="XK35" s="21">
        <f t="shared" si="257"/>
        <v>0</v>
      </c>
      <c r="XL35" s="21"/>
      <c r="XM35" s="23">
        <f t="shared" si="326"/>
        <v>0</v>
      </c>
      <c r="XN35" s="24">
        <f t="shared" si="17"/>
        <v>0</v>
      </c>
      <c r="XO35" s="24">
        <f t="shared" si="18"/>
        <v>0</v>
      </c>
      <c r="XP35" s="24">
        <f t="shared" si="258"/>
        <v>0</v>
      </c>
    </row>
    <row r="36" spans="1:640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19"/>
        <v>0</v>
      </c>
      <c r="M36" s="21">
        <f t="shared" si="20"/>
        <v>0</v>
      </c>
      <c r="N36" s="21">
        <v>0</v>
      </c>
      <c r="O36" s="21">
        <f t="shared" si="21"/>
        <v>0</v>
      </c>
      <c r="P36" s="21">
        <v>0</v>
      </c>
      <c r="Q36" s="21">
        <f t="shared" si="22"/>
        <v>0</v>
      </c>
      <c r="R36" s="21">
        <v>0</v>
      </c>
      <c r="S36" s="21">
        <f t="shared" si="23"/>
        <v>0</v>
      </c>
      <c r="T36" s="21">
        <v>0</v>
      </c>
      <c r="U36" s="21">
        <f t="shared" si="24"/>
        <v>0</v>
      </c>
      <c r="V36" s="21">
        <v>0</v>
      </c>
      <c r="W36" s="21">
        <f t="shared" si="25"/>
        <v>0</v>
      </c>
      <c r="X36" s="21">
        <f t="shared" si="26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7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8"/>
        <v>0</v>
      </c>
      <c r="AK36" s="21">
        <v>0</v>
      </c>
      <c r="AL36" s="21">
        <f t="shared" si="29"/>
        <v>0</v>
      </c>
      <c r="AM36" s="21">
        <v>0</v>
      </c>
      <c r="AN36" s="21">
        <f t="shared" si="30"/>
        <v>0</v>
      </c>
      <c r="AO36" s="21">
        <v>0</v>
      </c>
      <c r="AP36" s="21">
        <f t="shared" si="31"/>
        <v>0</v>
      </c>
      <c r="AQ36" s="21">
        <v>0</v>
      </c>
      <c r="AR36" s="21">
        <f t="shared" si="32"/>
        <v>0</v>
      </c>
      <c r="AS36" s="21">
        <v>0</v>
      </c>
      <c r="AT36" s="21">
        <f t="shared" si="33"/>
        <v>0</v>
      </c>
      <c r="AU36" s="21">
        <f t="shared" si="34"/>
        <v>0</v>
      </c>
      <c r="AV36" s="21"/>
      <c r="AW36" s="23">
        <f t="shared" si="259"/>
        <v>0</v>
      </c>
      <c r="AX36" s="22"/>
      <c r="AY36" s="22"/>
      <c r="AZ36" s="22"/>
      <c r="BA36" s="23">
        <v>0</v>
      </c>
      <c r="BB36" s="21">
        <f t="shared" si="273"/>
        <v>0</v>
      </c>
      <c r="BC36" s="21">
        <f t="shared" si="36"/>
        <v>0</v>
      </c>
      <c r="BD36" s="21">
        <v>0</v>
      </c>
      <c r="BE36" s="21">
        <f t="shared" si="37"/>
        <v>0</v>
      </c>
      <c r="BF36" s="21">
        <v>0</v>
      </c>
      <c r="BG36" s="21">
        <f t="shared" si="38"/>
        <v>0</v>
      </c>
      <c r="BH36" s="21">
        <v>0</v>
      </c>
      <c r="BI36" s="21">
        <f t="shared" si="39"/>
        <v>0</v>
      </c>
      <c r="BJ36" s="21">
        <v>0</v>
      </c>
      <c r="BK36" s="21">
        <f t="shared" si="40"/>
        <v>0</v>
      </c>
      <c r="BL36" s="21">
        <v>0</v>
      </c>
      <c r="BM36" s="21">
        <f t="shared" si="41"/>
        <v>0</v>
      </c>
      <c r="BN36" s="21">
        <f t="shared" si="30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3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4"/>
        <v>0</v>
      </c>
      <c r="CA36" s="21">
        <v>0</v>
      </c>
      <c r="CB36" s="21">
        <f t="shared" si="45"/>
        <v>0</v>
      </c>
      <c r="CC36" s="21">
        <v>0</v>
      </c>
      <c r="CD36" s="21">
        <f t="shared" si="46"/>
        <v>0</v>
      </c>
      <c r="CE36" s="21">
        <v>0</v>
      </c>
      <c r="CF36" s="21">
        <f t="shared" si="47"/>
        <v>0</v>
      </c>
      <c r="CG36" s="21">
        <v>0</v>
      </c>
      <c r="CH36" s="21">
        <f t="shared" si="48"/>
        <v>0</v>
      </c>
      <c r="CI36" s="21">
        <v>0</v>
      </c>
      <c r="CJ36" s="21">
        <f t="shared" si="49"/>
        <v>0</v>
      </c>
      <c r="CK36" s="21">
        <f t="shared" si="50"/>
        <v>0</v>
      </c>
      <c r="CL36" s="21"/>
      <c r="CM36" s="23">
        <f t="shared" si="314"/>
        <v>0</v>
      </c>
      <c r="CN36" s="22"/>
      <c r="CO36" s="22"/>
      <c r="CP36" s="22"/>
      <c r="CQ36" s="23">
        <v>0</v>
      </c>
      <c r="CR36" s="21">
        <f t="shared" si="274"/>
        <v>0</v>
      </c>
      <c r="CS36" s="21">
        <f t="shared" si="52"/>
        <v>0</v>
      </c>
      <c r="CT36" s="21">
        <v>0</v>
      </c>
      <c r="CU36" s="21">
        <f t="shared" si="53"/>
        <v>0</v>
      </c>
      <c r="CV36" s="21">
        <v>0</v>
      </c>
      <c r="CW36" s="21">
        <f t="shared" si="54"/>
        <v>0</v>
      </c>
      <c r="CX36" s="21">
        <v>0</v>
      </c>
      <c r="CY36" s="21">
        <f t="shared" si="55"/>
        <v>0</v>
      </c>
      <c r="CZ36" s="21">
        <v>0</v>
      </c>
      <c r="DA36" s="21">
        <f t="shared" si="56"/>
        <v>0</v>
      </c>
      <c r="DB36" s="21">
        <v>0</v>
      </c>
      <c r="DC36" s="21">
        <f t="shared" si="57"/>
        <v>0</v>
      </c>
      <c r="DD36" s="21">
        <f t="shared" si="30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59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0"/>
        <v>0</v>
      </c>
      <c r="DS36" s="21">
        <v>0</v>
      </c>
      <c r="DT36" s="21">
        <f t="shared" si="61"/>
        <v>0</v>
      </c>
      <c r="DU36" s="21">
        <v>0</v>
      </c>
      <c r="DV36" s="21">
        <f t="shared" si="62"/>
        <v>0</v>
      </c>
      <c r="DW36" s="21">
        <v>0</v>
      </c>
      <c r="DX36" s="21">
        <f t="shared" si="63"/>
        <v>0</v>
      </c>
      <c r="DY36" s="21">
        <v>0</v>
      </c>
      <c r="DZ36" s="21">
        <f t="shared" si="64"/>
        <v>0</v>
      </c>
      <c r="EA36" s="21">
        <f t="shared" si="65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75"/>
        <v>0</v>
      </c>
      <c r="EI36" s="21">
        <f t="shared" si="67"/>
        <v>0</v>
      </c>
      <c r="EJ36" s="21">
        <v>0</v>
      </c>
      <c r="EK36" s="21">
        <f t="shared" si="68"/>
        <v>0</v>
      </c>
      <c r="EL36" s="21">
        <v>0</v>
      </c>
      <c r="EM36" s="21">
        <f t="shared" si="69"/>
        <v>0</v>
      </c>
      <c r="EN36" s="21">
        <v>0</v>
      </c>
      <c r="EO36" s="21">
        <f t="shared" si="70"/>
        <v>0</v>
      </c>
      <c r="EP36" s="21">
        <v>0</v>
      </c>
      <c r="EQ36" s="21">
        <f t="shared" si="71"/>
        <v>0</v>
      </c>
      <c r="ER36" s="21">
        <v>0</v>
      </c>
      <c r="ES36" s="21">
        <f t="shared" si="72"/>
        <v>0</v>
      </c>
      <c r="ET36" s="21">
        <f t="shared" si="30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4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5"/>
        <v>0</v>
      </c>
      <c r="FG36" s="21">
        <v>0</v>
      </c>
      <c r="FH36" s="21">
        <f t="shared" si="76"/>
        <v>0</v>
      </c>
      <c r="FI36" s="21">
        <v>0</v>
      </c>
      <c r="FJ36" s="21">
        <f t="shared" si="77"/>
        <v>0</v>
      </c>
      <c r="FK36" s="21">
        <v>0</v>
      </c>
      <c r="FL36" s="21">
        <f t="shared" si="78"/>
        <v>0</v>
      </c>
      <c r="FM36" s="21">
        <v>0</v>
      </c>
      <c r="FN36" s="21">
        <f t="shared" si="79"/>
        <v>0</v>
      </c>
      <c r="FO36" s="21">
        <v>0</v>
      </c>
      <c r="FP36" s="21">
        <f t="shared" si="80"/>
        <v>0</v>
      </c>
      <c r="FQ36" s="21">
        <f t="shared" si="81"/>
        <v>0</v>
      </c>
      <c r="FR36" s="21"/>
      <c r="FS36" s="23">
        <f t="shared" si="315"/>
        <v>0</v>
      </c>
      <c r="FT36" s="22"/>
      <c r="FU36" s="22"/>
      <c r="FV36" s="22"/>
      <c r="FW36" s="23">
        <v>0</v>
      </c>
      <c r="FX36" s="21">
        <f t="shared" si="276"/>
        <v>0</v>
      </c>
      <c r="FY36" s="21">
        <f t="shared" si="83"/>
        <v>0</v>
      </c>
      <c r="FZ36" s="21">
        <v>0</v>
      </c>
      <c r="GA36" s="21">
        <f t="shared" si="84"/>
        <v>0</v>
      </c>
      <c r="GB36" s="21">
        <v>0</v>
      </c>
      <c r="GC36" s="21">
        <f t="shared" si="85"/>
        <v>0</v>
      </c>
      <c r="GD36" s="21">
        <v>0</v>
      </c>
      <c r="GE36" s="21">
        <f t="shared" si="86"/>
        <v>0</v>
      </c>
      <c r="GF36" s="21">
        <v>0</v>
      </c>
      <c r="GG36" s="21">
        <f t="shared" si="87"/>
        <v>0</v>
      </c>
      <c r="GH36" s="21">
        <v>0</v>
      </c>
      <c r="GI36" s="21">
        <f t="shared" si="88"/>
        <v>0</v>
      </c>
      <c r="GJ36" s="21">
        <f t="shared" si="30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0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1"/>
        <v>0</v>
      </c>
      <c r="GW36" s="21">
        <v>0</v>
      </c>
      <c r="GX36" s="21">
        <f t="shared" si="92"/>
        <v>0</v>
      </c>
      <c r="GY36" s="21">
        <v>0</v>
      </c>
      <c r="GZ36" s="21">
        <f t="shared" si="93"/>
        <v>0</v>
      </c>
      <c r="HA36" s="21">
        <v>0</v>
      </c>
      <c r="HB36" s="21">
        <f t="shared" si="94"/>
        <v>0</v>
      </c>
      <c r="HC36" s="21">
        <v>0</v>
      </c>
      <c r="HD36" s="21">
        <f t="shared" si="95"/>
        <v>0</v>
      </c>
      <c r="HE36" s="21">
        <v>0</v>
      </c>
      <c r="HF36" s="21">
        <f t="shared" si="96"/>
        <v>0</v>
      </c>
      <c r="HG36" s="21">
        <f t="shared" si="97"/>
        <v>0</v>
      </c>
      <c r="HH36" s="21"/>
      <c r="HI36" s="23">
        <f t="shared" si="316"/>
        <v>0</v>
      </c>
      <c r="HJ36" s="22"/>
      <c r="HK36" s="22"/>
      <c r="HL36" s="22"/>
      <c r="HM36" s="23">
        <v>0</v>
      </c>
      <c r="HN36" s="21">
        <f t="shared" si="277"/>
        <v>0</v>
      </c>
      <c r="HO36" s="21">
        <f t="shared" si="99"/>
        <v>0</v>
      </c>
      <c r="HP36" s="21">
        <v>0</v>
      </c>
      <c r="HQ36" s="21">
        <f t="shared" si="100"/>
        <v>0</v>
      </c>
      <c r="HR36" s="21">
        <v>0</v>
      </c>
      <c r="HS36" s="21">
        <f t="shared" si="101"/>
        <v>0</v>
      </c>
      <c r="HT36" s="21">
        <v>0</v>
      </c>
      <c r="HU36" s="21">
        <f t="shared" si="102"/>
        <v>0</v>
      </c>
      <c r="HV36" s="21">
        <v>0</v>
      </c>
      <c r="HW36" s="21">
        <f t="shared" si="103"/>
        <v>0</v>
      </c>
      <c r="HX36" s="21">
        <v>0</v>
      </c>
      <c r="HY36" s="21">
        <f t="shared" si="104"/>
        <v>0</v>
      </c>
      <c r="HZ36" s="21">
        <f t="shared" si="30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6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7"/>
        <v>0</v>
      </c>
      <c r="IM36" s="21">
        <v>0</v>
      </c>
      <c r="IN36" s="21">
        <f t="shared" si="108"/>
        <v>0</v>
      </c>
      <c r="IO36" s="21">
        <v>0</v>
      </c>
      <c r="IP36" s="21">
        <f t="shared" si="109"/>
        <v>0</v>
      </c>
      <c r="IQ36" s="21">
        <v>0</v>
      </c>
      <c r="IR36" s="21">
        <f t="shared" si="110"/>
        <v>0</v>
      </c>
      <c r="IS36" s="21">
        <v>0</v>
      </c>
      <c r="IT36" s="21">
        <f t="shared" si="111"/>
        <v>0</v>
      </c>
      <c r="IU36" s="21">
        <v>0</v>
      </c>
      <c r="IV36" s="21">
        <f t="shared" si="112"/>
        <v>0</v>
      </c>
      <c r="IW36" s="21">
        <f t="shared" si="113"/>
        <v>0</v>
      </c>
      <c r="IX36" s="21"/>
      <c r="IY36" s="23">
        <f t="shared" si="317"/>
        <v>0</v>
      </c>
      <c r="IZ36" s="22"/>
      <c r="JA36" s="22"/>
      <c r="JB36" s="22"/>
      <c r="JC36" s="23">
        <v>0</v>
      </c>
      <c r="JD36" s="21">
        <f t="shared" si="278"/>
        <v>0</v>
      </c>
      <c r="JE36" s="21">
        <f t="shared" si="115"/>
        <v>0</v>
      </c>
      <c r="JF36" s="21">
        <v>0</v>
      </c>
      <c r="JG36" s="21">
        <f t="shared" si="116"/>
        <v>0</v>
      </c>
      <c r="JH36" s="21">
        <v>0</v>
      </c>
      <c r="JI36" s="21">
        <f t="shared" si="117"/>
        <v>0</v>
      </c>
      <c r="JJ36" s="21">
        <v>0</v>
      </c>
      <c r="JK36" s="21">
        <f t="shared" si="118"/>
        <v>0</v>
      </c>
      <c r="JL36" s="21">
        <v>0</v>
      </c>
      <c r="JM36" s="21">
        <f t="shared" si="119"/>
        <v>0</v>
      </c>
      <c r="JN36" s="21">
        <v>0</v>
      </c>
      <c r="JO36" s="21">
        <f t="shared" si="120"/>
        <v>0</v>
      </c>
      <c r="JP36" s="21">
        <f t="shared" si="30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2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3"/>
        <v>0</v>
      </c>
      <c r="KC36" s="21">
        <v>0</v>
      </c>
      <c r="KD36" s="21">
        <f t="shared" si="124"/>
        <v>0</v>
      </c>
      <c r="KE36" s="21">
        <v>0</v>
      </c>
      <c r="KF36" s="21">
        <f t="shared" si="125"/>
        <v>0</v>
      </c>
      <c r="KG36" s="21">
        <v>0</v>
      </c>
      <c r="KH36" s="21">
        <f t="shared" si="126"/>
        <v>0</v>
      </c>
      <c r="KI36" s="21">
        <v>0</v>
      </c>
      <c r="KJ36" s="21">
        <f t="shared" si="127"/>
        <v>0</v>
      </c>
      <c r="KK36" s="21">
        <v>0</v>
      </c>
      <c r="KL36" s="21">
        <f t="shared" si="128"/>
        <v>0</v>
      </c>
      <c r="KM36" s="21">
        <f t="shared" si="129"/>
        <v>0</v>
      </c>
      <c r="KN36" s="21"/>
      <c r="KO36" s="23">
        <f t="shared" si="318"/>
        <v>0</v>
      </c>
      <c r="KP36" s="22"/>
      <c r="KQ36" s="22"/>
      <c r="KR36" s="22"/>
      <c r="KS36" s="23">
        <v>0</v>
      </c>
      <c r="KT36" s="21">
        <f t="shared" si="279"/>
        <v>0</v>
      </c>
      <c r="KU36" s="21">
        <f t="shared" si="131"/>
        <v>0</v>
      </c>
      <c r="KV36" s="21">
        <v>0</v>
      </c>
      <c r="KW36" s="21">
        <f t="shared" si="132"/>
        <v>0</v>
      </c>
      <c r="KX36" s="21">
        <v>0</v>
      </c>
      <c r="KY36" s="21">
        <f t="shared" si="133"/>
        <v>0</v>
      </c>
      <c r="KZ36" s="21">
        <v>0</v>
      </c>
      <c r="LA36" s="21">
        <f t="shared" si="134"/>
        <v>0</v>
      </c>
      <c r="LB36" s="21">
        <v>0</v>
      </c>
      <c r="LC36" s="21">
        <f t="shared" si="135"/>
        <v>0</v>
      </c>
      <c r="LD36" s="21">
        <v>0</v>
      </c>
      <c r="LE36" s="21">
        <f t="shared" si="136"/>
        <v>0</v>
      </c>
      <c r="LF36" s="21">
        <f t="shared" si="30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8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39"/>
        <v>0</v>
      </c>
      <c r="LS36" s="21">
        <v>0</v>
      </c>
      <c r="LT36" s="21">
        <f t="shared" si="140"/>
        <v>0</v>
      </c>
      <c r="LU36" s="21">
        <v>0</v>
      </c>
      <c r="LV36" s="21">
        <f t="shared" si="141"/>
        <v>0</v>
      </c>
      <c r="LW36" s="21">
        <v>0</v>
      </c>
      <c r="LX36" s="21">
        <f t="shared" si="142"/>
        <v>0</v>
      </c>
      <c r="LY36" s="21">
        <v>0</v>
      </c>
      <c r="LZ36" s="21">
        <f t="shared" si="143"/>
        <v>0</v>
      </c>
      <c r="MA36" s="21">
        <v>0</v>
      </c>
      <c r="MB36" s="21">
        <f t="shared" si="144"/>
        <v>0</v>
      </c>
      <c r="MC36" s="21">
        <f t="shared" si="145"/>
        <v>0</v>
      </c>
      <c r="MD36" s="21"/>
      <c r="ME36" s="23">
        <f t="shared" si="319"/>
        <v>0</v>
      </c>
      <c r="MF36" s="22"/>
      <c r="MG36" s="22"/>
      <c r="MH36" s="22"/>
      <c r="MI36" s="23">
        <v>0</v>
      </c>
      <c r="MJ36" s="21">
        <f t="shared" si="280"/>
        <v>0</v>
      </c>
      <c r="MK36" s="21">
        <f t="shared" si="147"/>
        <v>0</v>
      </c>
      <c r="ML36" s="21">
        <v>0</v>
      </c>
      <c r="MM36" s="21">
        <f t="shared" si="148"/>
        <v>0</v>
      </c>
      <c r="MN36" s="21">
        <v>0</v>
      </c>
      <c r="MO36" s="21">
        <f t="shared" si="149"/>
        <v>0</v>
      </c>
      <c r="MP36" s="21">
        <v>0</v>
      </c>
      <c r="MQ36" s="21">
        <f t="shared" si="150"/>
        <v>0</v>
      </c>
      <c r="MR36" s="21">
        <v>0</v>
      </c>
      <c r="MS36" s="21">
        <f t="shared" si="151"/>
        <v>0</v>
      </c>
      <c r="MT36" s="21">
        <v>0</v>
      </c>
      <c r="MU36" s="21">
        <f t="shared" si="152"/>
        <v>0</v>
      </c>
      <c r="MV36" s="21">
        <f t="shared" si="30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4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5"/>
        <v>0</v>
      </c>
      <c r="NI36" s="21">
        <v>0</v>
      </c>
      <c r="NJ36" s="21">
        <f t="shared" si="156"/>
        <v>0</v>
      </c>
      <c r="NK36" s="21">
        <v>0</v>
      </c>
      <c r="NL36" s="21">
        <f t="shared" si="157"/>
        <v>0</v>
      </c>
      <c r="NM36" s="21">
        <v>0</v>
      </c>
      <c r="NN36" s="21">
        <f t="shared" si="158"/>
        <v>0</v>
      </c>
      <c r="NO36" s="21">
        <v>0</v>
      </c>
      <c r="NP36" s="21">
        <f t="shared" si="159"/>
        <v>0</v>
      </c>
      <c r="NQ36" s="21">
        <v>0</v>
      </c>
      <c r="NR36" s="21">
        <f t="shared" si="160"/>
        <v>0</v>
      </c>
      <c r="NS36" s="21">
        <f t="shared" si="161"/>
        <v>0</v>
      </c>
      <c r="NT36" s="21"/>
      <c r="NU36" s="23">
        <f t="shared" si="320"/>
        <v>0</v>
      </c>
      <c r="NV36" s="22"/>
      <c r="NW36" s="22"/>
      <c r="NX36" s="22"/>
      <c r="NY36" s="23">
        <v>0</v>
      </c>
      <c r="NZ36" s="21">
        <f t="shared" si="281"/>
        <v>0</v>
      </c>
      <c r="OA36" s="21">
        <f t="shared" si="163"/>
        <v>0</v>
      </c>
      <c r="OB36" s="21">
        <v>0</v>
      </c>
      <c r="OC36" s="21">
        <f t="shared" si="164"/>
        <v>0</v>
      </c>
      <c r="OD36" s="21">
        <v>0</v>
      </c>
      <c r="OE36" s="21">
        <f t="shared" si="165"/>
        <v>0</v>
      </c>
      <c r="OF36" s="21">
        <v>0</v>
      </c>
      <c r="OG36" s="21">
        <f t="shared" si="166"/>
        <v>0</v>
      </c>
      <c r="OH36" s="21">
        <v>0</v>
      </c>
      <c r="OI36" s="21">
        <f t="shared" si="167"/>
        <v>0</v>
      </c>
      <c r="OJ36" s="21">
        <v>0</v>
      </c>
      <c r="OK36" s="21">
        <f t="shared" si="168"/>
        <v>0</v>
      </c>
      <c r="OL36" s="21">
        <f t="shared" si="30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0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1"/>
        <v>0</v>
      </c>
      <c r="OY36" s="21">
        <v>0</v>
      </c>
      <c r="OZ36" s="21">
        <f t="shared" si="172"/>
        <v>0</v>
      </c>
      <c r="PA36" s="21">
        <v>0</v>
      </c>
      <c r="PB36" s="21">
        <f t="shared" si="173"/>
        <v>0</v>
      </c>
      <c r="PC36" s="21">
        <v>0</v>
      </c>
      <c r="PD36" s="21">
        <f t="shared" si="174"/>
        <v>0</v>
      </c>
      <c r="PE36" s="21">
        <v>0</v>
      </c>
      <c r="PF36" s="21">
        <f t="shared" si="175"/>
        <v>0</v>
      </c>
      <c r="PG36" s="21">
        <v>0</v>
      </c>
      <c r="PH36" s="21">
        <f t="shared" si="176"/>
        <v>0</v>
      </c>
      <c r="PI36" s="21">
        <f t="shared" si="177"/>
        <v>0</v>
      </c>
      <c r="PJ36" s="21"/>
      <c r="PK36" s="23">
        <f t="shared" si="321"/>
        <v>0</v>
      </c>
      <c r="PL36" s="22"/>
      <c r="PM36" s="22"/>
      <c r="PN36" s="22"/>
      <c r="PO36" s="23">
        <v>0</v>
      </c>
      <c r="PP36" s="21">
        <f t="shared" si="282"/>
        <v>0</v>
      </c>
      <c r="PQ36" s="21">
        <f t="shared" si="179"/>
        <v>0</v>
      </c>
      <c r="PR36" s="21">
        <v>0</v>
      </c>
      <c r="PS36" s="21">
        <f t="shared" si="180"/>
        <v>0</v>
      </c>
      <c r="PT36" s="21">
        <v>0</v>
      </c>
      <c r="PU36" s="21">
        <f t="shared" si="181"/>
        <v>0</v>
      </c>
      <c r="PV36" s="21">
        <v>0</v>
      </c>
      <c r="PW36" s="21">
        <f t="shared" si="182"/>
        <v>0</v>
      </c>
      <c r="PX36" s="21">
        <v>0</v>
      </c>
      <c r="PY36" s="21">
        <f t="shared" si="183"/>
        <v>0</v>
      </c>
      <c r="PZ36" s="21">
        <v>0</v>
      </c>
      <c r="QA36" s="21">
        <f t="shared" si="184"/>
        <v>0</v>
      </c>
      <c r="QB36" s="21">
        <f t="shared" si="30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6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7"/>
        <v>0</v>
      </c>
      <c r="QO36" s="21">
        <v>0</v>
      </c>
      <c r="QP36" s="21">
        <f t="shared" si="188"/>
        <v>0</v>
      </c>
      <c r="QQ36" s="21">
        <v>0</v>
      </c>
      <c r="QR36" s="21">
        <f t="shared" si="189"/>
        <v>0</v>
      </c>
      <c r="QS36" s="21">
        <v>0</v>
      </c>
      <c r="QT36" s="21">
        <f t="shared" si="190"/>
        <v>0</v>
      </c>
      <c r="QU36" s="21">
        <v>0</v>
      </c>
      <c r="QV36" s="21">
        <f t="shared" si="191"/>
        <v>0</v>
      </c>
      <c r="QW36" s="21">
        <v>0</v>
      </c>
      <c r="QX36" s="21">
        <f t="shared" si="192"/>
        <v>0</v>
      </c>
      <c r="QY36" s="21">
        <f t="shared" si="193"/>
        <v>0</v>
      </c>
      <c r="QZ36" s="21"/>
      <c r="RA36" s="23">
        <f t="shared" si="322"/>
        <v>0</v>
      </c>
      <c r="RB36" s="22"/>
      <c r="RC36" s="22"/>
      <c r="RD36" s="22"/>
      <c r="RE36" s="23">
        <v>0</v>
      </c>
      <c r="RF36" s="21">
        <f t="shared" si="283"/>
        <v>0</v>
      </c>
      <c r="RG36" s="21">
        <f t="shared" si="195"/>
        <v>0</v>
      </c>
      <c r="RH36" s="21">
        <v>0</v>
      </c>
      <c r="RI36" s="21">
        <f t="shared" si="196"/>
        <v>0</v>
      </c>
      <c r="RJ36" s="21">
        <v>0</v>
      </c>
      <c r="RK36" s="21">
        <f t="shared" si="197"/>
        <v>0</v>
      </c>
      <c r="RL36" s="21">
        <v>0</v>
      </c>
      <c r="RM36" s="21">
        <f t="shared" si="198"/>
        <v>0</v>
      </c>
      <c r="RN36" s="21">
        <v>0</v>
      </c>
      <c r="RO36" s="21">
        <f t="shared" si="199"/>
        <v>0</v>
      </c>
      <c r="RP36" s="21">
        <v>0</v>
      </c>
      <c r="RQ36" s="21">
        <f t="shared" si="200"/>
        <v>0</v>
      </c>
      <c r="RR36" s="21">
        <f t="shared" si="31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2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3"/>
        <v>0</v>
      </c>
      <c r="SE36" s="21">
        <v>0</v>
      </c>
      <c r="SF36" s="21">
        <f t="shared" si="204"/>
        <v>0</v>
      </c>
      <c r="SG36" s="21">
        <v>0</v>
      </c>
      <c r="SH36" s="21">
        <f t="shared" si="205"/>
        <v>0</v>
      </c>
      <c r="SI36" s="21">
        <v>0</v>
      </c>
      <c r="SJ36" s="21">
        <f t="shared" si="206"/>
        <v>0</v>
      </c>
      <c r="SK36" s="21">
        <v>0</v>
      </c>
      <c r="SL36" s="21">
        <f t="shared" si="207"/>
        <v>0</v>
      </c>
      <c r="SM36" s="21">
        <v>0</v>
      </c>
      <c r="SN36" s="21">
        <f t="shared" si="208"/>
        <v>0</v>
      </c>
      <c r="SO36" s="21">
        <f t="shared" si="209"/>
        <v>0</v>
      </c>
      <c r="SP36" s="21"/>
      <c r="SQ36" s="23">
        <f t="shared" si="323"/>
        <v>0</v>
      </c>
      <c r="SR36" s="22"/>
      <c r="SS36" s="22"/>
      <c r="ST36" s="22"/>
      <c r="SU36" s="23">
        <v>0</v>
      </c>
      <c r="SV36" s="21">
        <f t="shared" si="284"/>
        <v>0</v>
      </c>
      <c r="SW36" s="21">
        <f t="shared" si="211"/>
        <v>0</v>
      </c>
      <c r="SX36" s="21">
        <v>0</v>
      </c>
      <c r="SY36" s="21">
        <f t="shared" si="212"/>
        <v>0</v>
      </c>
      <c r="SZ36" s="21">
        <v>0</v>
      </c>
      <c r="TA36" s="21">
        <f t="shared" si="213"/>
        <v>0</v>
      </c>
      <c r="TB36" s="21">
        <v>0</v>
      </c>
      <c r="TC36" s="21">
        <f t="shared" si="214"/>
        <v>0</v>
      </c>
      <c r="TD36" s="21">
        <v>0</v>
      </c>
      <c r="TE36" s="21">
        <f t="shared" si="215"/>
        <v>0</v>
      </c>
      <c r="TF36" s="21">
        <v>0</v>
      </c>
      <c r="TG36" s="21">
        <f t="shared" si="216"/>
        <v>0</v>
      </c>
      <c r="TH36" s="21">
        <f t="shared" si="31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18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19"/>
        <v>0</v>
      </c>
      <c r="TU36" s="21">
        <v>0</v>
      </c>
      <c r="TV36" s="21">
        <f t="shared" si="220"/>
        <v>0</v>
      </c>
      <c r="TW36" s="21">
        <v>0</v>
      </c>
      <c r="TX36" s="21">
        <f t="shared" si="221"/>
        <v>0</v>
      </c>
      <c r="TY36" s="21">
        <v>0</v>
      </c>
      <c r="TZ36" s="21">
        <f t="shared" si="222"/>
        <v>0</v>
      </c>
      <c r="UA36" s="21">
        <v>0</v>
      </c>
      <c r="UB36" s="21">
        <f t="shared" si="223"/>
        <v>0</v>
      </c>
      <c r="UC36" s="21">
        <v>0</v>
      </c>
      <c r="UD36" s="21">
        <f t="shared" si="224"/>
        <v>0</v>
      </c>
      <c r="UE36" s="21">
        <f t="shared" si="225"/>
        <v>0</v>
      </c>
      <c r="UF36" s="21"/>
      <c r="UG36" s="23">
        <f t="shared" si="324"/>
        <v>0</v>
      </c>
      <c r="UH36" s="22"/>
      <c r="UI36" s="22"/>
      <c r="UJ36" s="22"/>
      <c r="UK36" s="23">
        <v>0</v>
      </c>
      <c r="UL36" s="21">
        <f t="shared" si="285"/>
        <v>0</v>
      </c>
      <c r="UM36" s="21">
        <f t="shared" si="227"/>
        <v>0</v>
      </c>
      <c r="UN36" s="21">
        <v>0</v>
      </c>
      <c r="UO36" s="21">
        <f t="shared" si="228"/>
        <v>0</v>
      </c>
      <c r="UP36" s="21">
        <v>0</v>
      </c>
      <c r="UQ36" s="21">
        <f t="shared" si="229"/>
        <v>0</v>
      </c>
      <c r="UR36" s="21">
        <v>0</v>
      </c>
      <c r="US36" s="21">
        <f t="shared" si="230"/>
        <v>0</v>
      </c>
      <c r="UT36" s="21">
        <v>0</v>
      </c>
      <c r="UU36" s="21">
        <f t="shared" si="231"/>
        <v>0</v>
      </c>
      <c r="UV36" s="21">
        <v>0</v>
      </c>
      <c r="UW36" s="21">
        <f t="shared" si="232"/>
        <v>0</v>
      </c>
      <c r="UX36" s="21">
        <f t="shared" si="31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34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35"/>
        <v>0</v>
      </c>
      <c r="VK36" s="21">
        <v>0</v>
      </c>
      <c r="VL36" s="21">
        <f t="shared" si="236"/>
        <v>0</v>
      </c>
      <c r="VM36" s="21">
        <v>0</v>
      </c>
      <c r="VN36" s="21">
        <f t="shared" si="237"/>
        <v>0</v>
      </c>
      <c r="VO36" s="21">
        <v>0</v>
      </c>
      <c r="VP36" s="21">
        <f t="shared" si="238"/>
        <v>0</v>
      </c>
      <c r="VQ36" s="21">
        <v>0</v>
      </c>
      <c r="VR36" s="21">
        <f t="shared" si="239"/>
        <v>0</v>
      </c>
      <c r="VS36" s="21">
        <v>0</v>
      </c>
      <c r="VT36" s="21">
        <f t="shared" si="240"/>
        <v>0</v>
      </c>
      <c r="VU36" s="21">
        <f t="shared" si="241"/>
        <v>0</v>
      </c>
      <c r="VV36" s="21"/>
      <c r="VW36" s="23">
        <f t="shared" si="325"/>
        <v>0</v>
      </c>
      <c r="VX36" s="22"/>
      <c r="VY36" s="22"/>
      <c r="VZ36" s="22"/>
      <c r="WA36" s="23">
        <v>0</v>
      </c>
      <c r="WB36" s="21">
        <f t="shared" si="286"/>
        <v>0</v>
      </c>
      <c r="WC36" s="21">
        <f t="shared" si="243"/>
        <v>0</v>
      </c>
      <c r="WD36" s="21">
        <v>0</v>
      </c>
      <c r="WE36" s="21">
        <f t="shared" si="244"/>
        <v>0</v>
      </c>
      <c r="WF36" s="21">
        <v>0</v>
      </c>
      <c r="WG36" s="21">
        <f t="shared" si="245"/>
        <v>0</v>
      </c>
      <c r="WH36" s="21">
        <v>0</v>
      </c>
      <c r="WI36" s="21">
        <f t="shared" si="246"/>
        <v>0</v>
      </c>
      <c r="WJ36" s="21">
        <v>0</v>
      </c>
      <c r="WK36" s="21">
        <f t="shared" si="247"/>
        <v>0</v>
      </c>
      <c r="WL36" s="21">
        <v>0</v>
      </c>
      <c r="WM36" s="21">
        <f t="shared" si="248"/>
        <v>0</v>
      </c>
      <c r="WN36" s="21">
        <f t="shared" si="31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0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1"/>
        <v>0</v>
      </c>
      <c r="XA36" s="21">
        <v>0</v>
      </c>
      <c r="XB36" s="21">
        <f t="shared" si="252"/>
        <v>0</v>
      </c>
      <c r="XC36" s="21">
        <v>0</v>
      </c>
      <c r="XD36" s="21">
        <f t="shared" si="253"/>
        <v>0</v>
      </c>
      <c r="XE36" s="21">
        <v>0</v>
      </c>
      <c r="XF36" s="21">
        <f t="shared" si="254"/>
        <v>0</v>
      </c>
      <c r="XG36" s="21">
        <v>0</v>
      </c>
      <c r="XH36" s="21">
        <f t="shared" si="255"/>
        <v>0</v>
      </c>
      <c r="XI36" s="21">
        <v>0</v>
      </c>
      <c r="XJ36" s="21">
        <f t="shared" si="256"/>
        <v>0</v>
      </c>
      <c r="XK36" s="21">
        <f t="shared" si="257"/>
        <v>0</v>
      </c>
      <c r="XL36" s="21"/>
      <c r="XM36" s="23">
        <f t="shared" si="326"/>
        <v>0</v>
      </c>
      <c r="XN36" s="24">
        <f t="shared" si="17"/>
        <v>0</v>
      </c>
      <c r="XO36" s="24">
        <f t="shared" si="18"/>
        <v>0</v>
      </c>
      <c r="XP36" s="24">
        <f t="shared" si="258"/>
        <v>0</v>
      </c>
    </row>
    <row r="37" spans="1:640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19"/>
        <v>0</v>
      </c>
      <c r="M37" s="21">
        <f t="shared" si="20"/>
        <v>0</v>
      </c>
      <c r="N37" s="21">
        <v>0</v>
      </c>
      <c r="O37" s="21">
        <f t="shared" si="21"/>
        <v>0</v>
      </c>
      <c r="P37" s="21">
        <v>0</v>
      </c>
      <c r="Q37" s="21">
        <f t="shared" si="22"/>
        <v>0</v>
      </c>
      <c r="R37" s="21">
        <v>0</v>
      </c>
      <c r="S37" s="21">
        <f t="shared" si="23"/>
        <v>0</v>
      </c>
      <c r="T37" s="21">
        <v>0</v>
      </c>
      <c r="U37" s="21">
        <f t="shared" si="24"/>
        <v>0</v>
      </c>
      <c r="V37" s="21">
        <v>0</v>
      </c>
      <c r="W37" s="21">
        <f t="shared" si="25"/>
        <v>0</v>
      </c>
      <c r="X37" s="21">
        <f t="shared" si="26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7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8"/>
        <v>0</v>
      </c>
      <c r="AK37" s="21">
        <v>0</v>
      </c>
      <c r="AL37" s="21">
        <f t="shared" si="29"/>
        <v>0</v>
      </c>
      <c r="AM37" s="21">
        <v>0</v>
      </c>
      <c r="AN37" s="21">
        <f t="shared" si="30"/>
        <v>0</v>
      </c>
      <c r="AO37" s="21">
        <v>0</v>
      </c>
      <c r="AP37" s="21">
        <f t="shared" si="31"/>
        <v>0</v>
      </c>
      <c r="AQ37" s="21">
        <v>0</v>
      </c>
      <c r="AR37" s="21">
        <f t="shared" si="32"/>
        <v>0</v>
      </c>
      <c r="AS37" s="21">
        <v>0</v>
      </c>
      <c r="AT37" s="21">
        <f t="shared" si="33"/>
        <v>0</v>
      </c>
      <c r="AU37" s="21">
        <f t="shared" si="34"/>
        <v>0</v>
      </c>
      <c r="AV37" s="21"/>
      <c r="AW37" s="23">
        <f t="shared" si="259"/>
        <v>0</v>
      </c>
      <c r="AX37" s="22"/>
      <c r="AY37" s="22"/>
      <c r="AZ37" s="22"/>
      <c r="BA37" s="23">
        <v>0</v>
      </c>
      <c r="BB37" s="21">
        <f t="shared" si="273"/>
        <v>0</v>
      </c>
      <c r="BC37" s="21">
        <f t="shared" si="36"/>
        <v>0</v>
      </c>
      <c r="BD37" s="21">
        <v>0</v>
      </c>
      <c r="BE37" s="21">
        <f t="shared" si="37"/>
        <v>0</v>
      </c>
      <c r="BF37" s="21">
        <v>0</v>
      </c>
      <c r="BG37" s="21">
        <f t="shared" si="38"/>
        <v>0</v>
      </c>
      <c r="BH37" s="21">
        <v>0</v>
      </c>
      <c r="BI37" s="21">
        <f t="shared" si="39"/>
        <v>0</v>
      </c>
      <c r="BJ37" s="21">
        <v>0</v>
      </c>
      <c r="BK37" s="21">
        <f t="shared" si="40"/>
        <v>0</v>
      </c>
      <c r="BL37" s="21">
        <v>0</v>
      </c>
      <c r="BM37" s="21">
        <f t="shared" si="41"/>
        <v>0</v>
      </c>
      <c r="BN37" s="21">
        <f t="shared" si="30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3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4"/>
        <v>0</v>
      </c>
      <c r="CA37" s="21">
        <v>0</v>
      </c>
      <c r="CB37" s="21">
        <f t="shared" si="45"/>
        <v>0</v>
      </c>
      <c r="CC37" s="21">
        <v>0</v>
      </c>
      <c r="CD37" s="21">
        <f t="shared" si="46"/>
        <v>0</v>
      </c>
      <c r="CE37" s="21">
        <v>0</v>
      </c>
      <c r="CF37" s="21">
        <f t="shared" si="47"/>
        <v>0</v>
      </c>
      <c r="CG37" s="21">
        <v>0</v>
      </c>
      <c r="CH37" s="21">
        <f t="shared" si="48"/>
        <v>0</v>
      </c>
      <c r="CI37" s="21">
        <v>0</v>
      </c>
      <c r="CJ37" s="21">
        <f t="shared" si="49"/>
        <v>0</v>
      </c>
      <c r="CK37" s="21">
        <f t="shared" si="50"/>
        <v>0</v>
      </c>
      <c r="CL37" s="21"/>
      <c r="CM37" s="23">
        <f t="shared" si="314"/>
        <v>0</v>
      </c>
      <c r="CN37" s="22"/>
      <c r="CO37" s="22"/>
      <c r="CP37" s="22"/>
      <c r="CQ37" s="23">
        <v>0</v>
      </c>
      <c r="CR37" s="21">
        <f t="shared" si="274"/>
        <v>0</v>
      </c>
      <c r="CS37" s="21">
        <f t="shared" si="52"/>
        <v>0</v>
      </c>
      <c r="CT37" s="21">
        <v>0</v>
      </c>
      <c r="CU37" s="21">
        <f t="shared" si="53"/>
        <v>0</v>
      </c>
      <c r="CV37" s="21">
        <v>0</v>
      </c>
      <c r="CW37" s="21">
        <f t="shared" si="54"/>
        <v>0</v>
      </c>
      <c r="CX37" s="21">
        <v>0</v>
      </c>
      <c r="CY37" s="21">
        <f t="shared" si="55"/>
        <v>0</v>
      </c>
      <c r="CZ37" s="21">
        <v>0</v>
      </c>
      <c r="DA37" s="21">
        <f t="shared" si="56"/>
        <v>0</v>
      </c>
      <c r="DB37" s="21">
        <v>0</v>
      </c>
      <c r="DC37" s="21">
        <f t="shared" si="57"/>
        <v>0</v>
      </c>
      <c r="DD37" s="21">
        <f t="shared" si="30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59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0"/>
        <v>0</v>
      </c>
      <c r="DS37" s="21">
        <v>0</v>
      </c>
      <c r="DT37" s="21">
        <f t="shared" si="61"/>
        <v>0</v>
      </c>
      <c r="DU37" s="21">
        <v>0</v>
      </c>
      <c r="DV37" s="21">
        <f t="shared" si="62"/>
        <v>0</v>
      </c>
      <c r="DW37" s="21">
        <v>0</v>
      </c>
      <c r="DX37" s="21">
        <f t="shared" si="63"/>
        <v>0</v>
      </c>
      <c r="DY37" s="21">
        <v>0</v>
      </c>
      <c r="DZ37" s="21">
        <f t="shared" si="64"/>
        <v>0</v>
      </c>
      <c r="EA37" s="21">
        <f t="shared" si="65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75"/>
        <v>0</v>
      </c>
      <c r="EI37" s="21">
        <f t="shared" si="67"/>
        <v>0</v>
      </c>
      <c r="EJ37" s="21">
        <v>0</v>
      </c>
      <c r="EK37" s="21">
        <f t="shared" si="68"/>
        <v>0</v>
      </c>
      <c r="EL37" s="21">
        <v>0</v>
      </c>
      <c r="EM37" s="21">
        <f t="shared" si="69"/>
        <v>0</v>
      </c>
      <c r="EN37" s="21">
        <v>0</v>
      </c>
      <c r="EO37" s="21">
        <f t="shared" si="70"/>
        <v>0</v>
      </c>
      <c r="EP37" s="21">
        <v>0</v>
      </c>
      <c r="EQ37" s="21">
        <f t="shared" si="71"/>
        <v>0</v>
      </c>
      <c r="ER37" s="21">
        <v>0</v>
      </c>
      <c r="ES37" s="21">
        <f t="shared" si="72"/>
        <v>0</v>
      </c>
      <c r="ET37" s="21">
        <f t="shared" si="30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4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5"/>
        <v>0</v>
      </c>
      <c r="FG37" s="21">
        <v>0</v>
      </c>
      <c r="FH37" s="21">
        <f t="shared" si="76"/>
        <v>0</v>
      </c>
      <c r="FI37" s="21">
        <v>0</v>
      </c>
      <c r="FJ37" s="21">
        <f t="shared" si="77"/>
        <v>0</v>
      </c>
      <c r="FK37" s="21">
        <v>0</v>
      </c>
      <c r="FL37" s="21">
        <f t="shared" si="78"/>
        <v>0</v>
      </c>
      <c r="FM37" s="21">
        <v>0</v>
      </c>
      <c r="FN37" s="21">
        <f t="shared" si="79"/>
        <v>0</v>
      </c>
      <c r="FO37" s="21">
        <v>0</v>
      </c>
      <c r="FP37" s="21">
        <f t="shared" si="80"/>
        <v>0</v>
      </c>
      <c r="FQ37" s="21">
        <f t="shared" si="81"/>
        <v>0</v>
      </c>
      <c r="FR37" s="21"/>
      <c r="FS37" s="23">
        <f t="shared" si="315"/>
        <v>0</v>
      </c>
      <c r="FT37" s="22"/>
      <c r="FU37" s="22"/>
      <c r="FV37" s="22"/>
      <c r="FW37" s="23">
        <v>0</v>
      </c>
      <c r="FX37" s="21">
        <f t="shared" si="276"/>
        <v>0</v>
      </c>
      <c r="FY37" s="21">
        <f t="shared" si="83"/>
        <v>0</v>
      </c>
      <c r="FZ37" s="21">
        <v>0</v>
      </c>
      <c r="GA37" s="21">
        <f t="shared" si="84"/>
        <v>0</v>
      </c>
      <c r="GB37" s="21">
        <v>0</v>
      </c>
      <c r="GC37" s="21">
        <f t="shared" si="85"/>
        <v>0</v>
      </c>
      <c r="GD37" s="21">
        <v>0</v>
      </c>
      <c r="GE37" s="21">
        <f t="shared" si="86"/>
        <v>0</v>
      </c>
      <c r="GF37" s="21">
        <v>0</v>
      </c>
      <c r="GG37" s="21">
        <f t="shared" si="87"/>
        <v>0</v>
      </c>
      <c r="GH37" s="21">
        <v>0</v>
      </c>
      <c r="GI37" s="21">
        <f t="shared" si="88"/>
        <v>0</v>
      </c>
      <c r="GJ37" s="21">
        <f t="shared" si="30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0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1"/>
        <v>0</v>
      </c>
      <c r="GW37" s="21">
        <v>0</v>
      </c>
      <c r="GX37" s="21">
        <f t="shared" si="92"/>
        <v>0</v>
      </c>
      <c r="GY37" s="21">
        <v>0</v>
      </c>
      <c r="GZ37" s="21">
        <f t="shared" si="93"/>
        <v>0</v>
      </c>
      <c r="HA37" s="21">
        <v>0</v>
      </c>
      <c r="HB37" s="21">
        <f t="shared" si="94"/>
        <v>0</v>
      </c>
      <c r="HC37" s="21">
        <v>0</v>
      </c>
      <c r="HD37" s="21">
        <f t="shared" si="95"/>
        <v>0</v>
      </c>
      <c r="HE37" s="21">
        <v>0</v>
      </c>
      <c r="HF37" s="21">
        <f t="shared" si="96"/>
        <v>0</v>
      </c>
      <c r="HG37" s="21">
        <f t="shared" si="97"/>
        <v>0</v>
      </c>
      <c r="HH37" s="21"/>
      <c r="HI37" s="23">
        <f t="shared" si="316"/>
        <v>0</v>
      </c>
      <c r="HJ37" s="22"/>
      <c r="HK37" s="22"/>
      <c r="HL37" s="22"/>
      <c r="HM37" s="23">
        <v>0</v>
      </c>
      <c r="HN37" s="21">
        <f t="shared" si="277"/>
        <v>0</v>
      </c>
      <c r="HO37" s="21">
        <f t="shared" si="99"/>
        <v>0</v>
      </c>
      <c r="HP37" s="21">
        <v>0</v>
      </c>
      <c r="HQ37" s="21">
        <f t="shared" si="100"/>
        <v>0</v>
      </c>
      <c r="HR37" s="21">
        <v>0</v>
      </c>
      <c r="HS37" s="21">
        <f t="shared" si="101"/>
        <v>0</v>
      </c>
      <c r="HT37" s="21">
        <v>0</v>
      </c>
      <c r="HU37" s="21">
        <f t="shared" si="102"/>
        <v>0</v>
      </c>
      <c r="HV37" s="21">
        <v>0</v>
      </c>
      <c r="HW37" s="21">
        <f t="shared" si="103"/>
        <v>0</v>
      </c>
      <c r="HX37" s="21">
        <v>0</v>
      </c>
      <c r="HY37" s="21">
        <f t="shared" si="104"/>
        <v>0</v>
      </c>
      <c r="HZ37" s="21">
        <f t="shared" si="30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6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7"/>
        <v>0</v>
      </c>
      <c r="IM37" s="21">
        <v>0</v>
      </c>
      <c r="IN37" s="21">
        <f t="shared" si="108"/>
        <v>0</v>
      </c>
      <c r="IO37" s="21">
        <v>0</v>
      </c>
      <c r="IP37" s="21">
        <f t="shared" si="109"/>
        <v>0</v>
      </c>
      <c r="IQ37" s="21">
        <v>0</v>
      </c>
      <c r="IR37" s="21">
        <f t="shared" si="110"/>
        <v>0</v>
      </c>
      <c r="IS37" s="21">
        <v>0</v>
      </c>
      <c r="IT37" s="21">
        <f t="shared" si="111"/>
        <v>0</v>
      </c>
      <c r="IU37" s="21">
        <v>0</v>
      </c>
      <c r="IV37" s="21">
        <f t="shared" si="112"/>
        <v>0</v>
      </c>
      <c r="IW37" s="21">
        <f t="shared" si="113"/>
        <v>0</v>
      </c>
      <c r="IX37" s="21"/>
      <c r="IY37" s="23">
        <f t="shared" si="317"/>
        <v>0</v>
      </c>
      <c r="IZ37" s="22"/>
      <c r="JA37" s="22"/>
      <c r="JB37" s="22"/>
      <c r="JC37" s="23">
        <v>0</v>
      </c>
      <c r="JD37" s="21">
        <f t="shared" si="278"/>
        <v>0</v>
      </c>
      <c r="JE37" s="21">
        <f t="shared" si="115"/>
        <v>0</v>
      </c>
      <c r="JF37" s="21">
        <v>0</v>
      </c>
      <c r="JG37" s="21">
        <f t="shared" si="116"/>
        <v>0</v>
      </c>
      <c r="JH37" s="21">
        <v>0</v>
      </c>
      <c r="JI37" s="21">
        <f t="shared" si="117"/>
        <v>0</v>
      </c>
      <c r="JJ37" s="21">
        <v>0</v>
      </c>
      <c r="JK37" s="21">
        <f t="shared" si="118"/>
        <v>0</v>
      </c>
      <c r="JL37" s="21">
        <v>0</v>
      </c>
      <c r="JM37" s="21">
        <f t="shared" si="119"/>
        <v>0</v>
      </c>
      <c r="JN37" s="21">
        <v>0</v>
      </c>
      <c r="JO37" s="21">
        <f t="shared" si="120"/>
        <v>0</v>
      </c>
      <c r="JP37" s="21">
        <f t="shared" si="30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2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3"/>
        <v>0</v>
      </c>
      <c r="KC37" s="21">
        <v>0</v>
      </c>
      <c r="KD37" s="21">
        <f t="shared" si="124"/>
        <v>0</v>
      </c>
      <c r="KE37" s="21">
        <v>0</v>
      </c>
      <c r="KF37" s="21">
        <f t="shared" si="125"/>
        <v>0</v>
      </c>
      <c r="KG37" s="21">
        <v>0</v>
      </c>
      <c r="KH37" s="21">
        <f t="shared" si="126"/>
        <v>0</v>
      </c>
      <c r="KI37" s="21">
        <v>0</v>
      </c>
      <c r="KJ37" s="21">
        <f t="shared" si="127"/>
        <v>0</v>
      </c>
      <c r="KK37" s="21">
        <v>0</v>
      </c>
      <c r="KL37" s="21">
        <f t="shared" si="128"/>
        <v>0</v>
      </c>
      <c r="KM37" s="21">
        <f t="shared" si="129"/>
        <v>0</v>
      </c>
      <c r="KN37" s="21"/>
      <c r="KO37" s="23">
        <f t="shared" si="318"/>
        <v>0</v>
      </c>
      <c r="KP37" s="22"/>
      <c r="KQ37" s="22"/>
      <c r="KR37" s="22"/>
      <c r="KS37" s="23">
        <v>0</v>
      </c>
      <c r="KT37" s="21">
        <f t="shared" si="279"/>
        <v>0</v>
      </c>
      <c r="KU37" s="21">
        <f t="shared" si="131"/>
        <v>0</v>
      </c>
      <c r="KV37" s="21">
        <v>0</v>
      </c>
      <c r="KW37" s="21">
        <f t="shared" si="132"/>
        <v>0</v>
      </c>
      <c r="KX37" s="21">
        <v>0</v>
      </c>
      <c r="KY37" s="21">
        <f t="shared" si="133"/>
        <v>0</v>
      </c>
      <c r="KZ37" s="21">
        <v>0</v>
      </c>
      <c r="LA37" s="21">
        <f t="shared" si="134"/>
        <v>0</v>
      </c>
      <c r="LB37" s="21">
        <v>0</v>
      </c>
      <c r="LC37" s="21">
        <f t="shared" si="135"/>
        <v>0</v>
      </c>
      <c r="LD37" s="21">
        <v>0</v>
      </c>
      <c r="LE37" s="21">
        <f t="shared" si="136"/>
        <v>0</v>
      </c>
      <c r="LF37" s="21">
        <f t="shared" si="30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8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39"/>
        <v>0</v>
      </c>
      <c r="LS37" s="21">
        <v>0</v>
      </c>
      <c r="LT37" s="21">
        <f t="shared" si="140"/>
        <v>0</v>
      </c>
      <c r="LU37" s="21">
        <v>0</v>
      </c>
      <c r="LV37" s="21">
        <f t="shared" si="141"/>
        <v>0</v>
      </c>
      <c r="LW37" s="21">
        <v>0</v>
      </c>
      <c r="LX37" s="21">
        <f t="shared" si="142"/>
        <v>0</v>
      </c>
      <c r="LY37" s="21">
        <v>0</v>
      </c>
      <c r="LZ37" s="21">
        <f t="shared" si="143"/>
        <v>0</v>
      </c>
      <c r="MA37" s="21">
        <v>0</v>
      </c>
      <c r="MB37" s="21">
        <f t="shared" si="144"/>
        <v>0</v>
      </c>
      <c r="MC37" s="21">
        <f t="shared" si="145"/>
        <v>0</v>
      </c>
      <c r="MD37" s="21"/>
      <c r="ME37" s="23">
        <f t="shared" si="319"/>
        <v>0</v>
      </c>
      <c r="MF37" s="22"/>
      <c r="MG37" s="22"/>
      <c r="MH37" s="22"/>
      <c r="MI37" s="23">
        <v>0</v>
      </c>
      <c r="MJ37" s="21">
        <f t="shared" si="280"/>
        <v>0</v>
      </c>
      <c r="MK37" s="21">
        <f t="shared" si="147"/>
        <v>0</v>
      </c>
      <c r="ML37" s="21">
        <v>0</v>
      </c>
      <c r="MM37" s="21">
        <f t="shared" si="148"/>
        <v>0</v>
      </c>
      <c r="MN37" s="21">
        <v>0</v>
      </c>
      <c r="MO37" s="21">
        <f t="shared" si="149"/>
        <v>0</v>
      </c>
      <c r="MP37" s="21">
        <v>0</v>
      </c>
      <c r="MQ37" s="21">
        <f t="shared" si="150"/>
        <v>0</v>
      </c>
      <c r="MR37" s="21">
        <v>0</v>
      </c>
      <c r="MS37" s="21">
        <f t="shared" si="151"/>
        <v>0</v>
      </c>
      <c r="MT37" s="21">
        <v>0</v>
      </c>
      <c r="MU37" s="21">
        <f t="shared" si="152"/>
        <v>0</v>
      </c>
      <c r="MV37" s="21">
        <f t="shared" si="30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4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5"/>
        <v>0</v>
      </c>
      <c r="NI37" s="21">
        <v>0</v>
      </c>
      <c r="NJ37" s="21">
        <f t="shared" si="156"/>
        <v>0</v>
      </c>
      <c r="NK37" s="21">
        <v>0</v>
      </c>
      <c r="NL37" s="21">
        <f t="shared" si="157"/>
        <v>0</v>
      </c>
      <c r="NM37" s="21">
        <v>0</v>
      </c>
      <c r="NN37" s="21">
        <f t="shared" si="158"/>
        <v>0</v>
      </c>
      <c r="NO37" s="21">
        <v>0</v>
      </c>
      <c r="NP37" s="21">
        <f t="shared" si="159"/>
        <v>0</v>
      </c>
      <c r="NQ37" s="21">
        <v>0</v>
      </c>
      <c r="NR37" s="21">
        <f t="shared" si="160"/>
        <v>0</v>
      </c>
      <c r="NS37" s="21">
        <f t="shared" si="161"/>
        <v>0</v>
      </c>
      <c r="NT37" s="21"/>
      <c r="NU37" s="23">
        <f t="shared" si="320"/>
        <v>0</v>
      </c>
      <c r="NV37" s="22"/>
      <c r="NW37" s="22"/>
      <c r="NX37" s="22"/>
      <c r="NY37" s="23">
        <v>0</v>
      </c>
      <c r="NZ37" s="21">
        <f t="shared" si="281"/>
        <v>0</v>
      </c>
      <c r="OA37" s="21">
        <f t="shared" si="163"/>
        <v>0</v>
      </c>
      <c r="OB37" s="21">
        <v>0</v>
      </c>
      <c r="OC37" s="21">
        <f t="shared" si="164"/>
        <v>0</v>
      </c>
      <c r="OD37" s="21">
        <v>0</v>
      </c>
      <c r="OE37" s="21">
        <f t="shared" si="165"/>
        <v>0</v>
      </c>
      <c r="OF37" s="21">
        <v>0</v>
      </c>
      <c r="OG37" s="21">
        <f t="shared" si="166"/>
        <v>0</v>
      </c>
      <c r="OH37" s="21">
        <v>0</v>
      </c>
      <c r="OI37" s="21">
        <f t="shared" si="167"/>
        <v>0</v>
      </c>
      <c r="OJ37" s="21">
        <v>0</v>
      </c>
      <c r="OK37" s="21">
        <f t="shared" si="168"/>
        <v>0</v>
      </c>
      <c r="OL37" s="21">
        <f t="shared" si="30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0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1"/>
        <v>0</v>
      </c>
      <c r="OY37" s="21">
        <v>0</v>
      </c>
      <c r="OZ37" s="21">
        <f t="shared" si="172"/>
        <v>0</v>
      </c>
      <c r="PA37" s="21">
        <v>0</v>
      </c>
      <c r="PB37" s="21">
        <f t="shared" si="173"/>
        <v>0</v>
      </c>
      <c r="PC37" s="21">
        <v>0</v>
      </c>
      <c r="PD37" s="21">
        <f t="shared" si="174"/>
        <v>0</v>
      </c>
      <c r="PE37" s="21">
        <v>0</v>
      </c>
      <c r="PF37" s="21">
        <f t="shared" si="175"/>
        <v>0</v>
      </c>
      <c r="PG37" s="21">
        <v>0</v>
      </c>
      <c r="PH37" s="21">
        <f t="shared" si="176"/>
        <v>0</v>
      </c>
      <c r="PI37" s="21">
        <f t="shared" si="177"/>
        <v>0</v>
      </c>
      <c r="PJ37" s="21"/>
      <c r="PK37" s="23">
        <f t="shared" si="321"/>
        <v>0</v>
      </c>
      <c r="PL37" s="22"/>
      <c r="PM37" s="22"/>
      <c r="PN37" s="22"/>
      <c r="PO37" s="23">
        <v>0</v>
      </c>
      <c r="PP37" s="21">
        <f t="shared" si="282"/>
        <v>0</v>
      </c>
      <c r="PQ37" s="21">
        <f t="shared" si="179"/>
        <v>0</v>
      </c>
      <c r="PR37" s="21">
        <v>0</v>
      </c>
      <c r="PS37" s="21">
        <f t="shared" si="180"/>
        <v>0</v>
      </c>
      <c r="PT37" s="21">
        <v>0</v>
      </c>
      <c r="PU37" s="21">
        <f t="shared" si="181"/>
        <v>0</v>
      </c>
      <c r="PV37" s="21">
        <v>0</v>
      </c>
      <c r="PW37" s="21">
        <f t="shared" si="182"/>
        <v>0</v>
      </c>
      <c r="PX37" s="21">
        <v>0</v>
      </c>
      <c r="PY37" s="21">
        <f t="shared" si="183"/>
        <v>0</v>
      </c>
      <c r="PZ37" s="21">
        <v>0</v>
      </c>
      <c r="QA37" s="21">
        <f t="shared" si="184"/>
        <v>0</v>
      </c>
      <c r="QB37" s="21">
        <f t="shared" si="30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6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7"/>
        <v>0</v>
      </c>
      <c r="QO37" s="21">
        <v>0</v>
      </c>
      <c r="QP37" s="21">
        <f t="shared" si="188"/>
        <v>0</v>
      </c>
      <c r="QQ37" s="21">
        <v>0</v>
      </c>
      <c r="QR37" s="21">
        <f t="shared" si="189"/>
        <v>0</v>
      </c>
      <c r="QS37" s="21">
        <v>0</v>
      </c>
      <c r="QT37" s="21">
        <f t="shared" si="190"/>
        <v>0</v>
      </c>
      <c r="QU37" s="21">
        <v>0</v>
      </c>
      <c r="QV37" s="21">
        <f t="shared" si="191"/>
        <v>0</v>
      </c>
      <c r="QW37" s="21">
        <v>0</v>
      </c>
      <c r="QX37" s="21">
        <f t="shared" si="192"/>
        <v>0</v>
      </c>
      <c r="QY37" s="21">
        <f t="shared" si="193"/>
        <v>0</v>
      </c>
      <c r="QZ37" s="21"/>
      <c r="RA37" s="23">
        <f t="shared" si="322"/>
        <v>0</v>
      </c>
      <c r="RB37" s="22"/>
      <c r="RC37" s="22"/>
      <c r="RD37" s="22"/>
      <c r="RE37" s="23">
        <v>0</v>
      </c>
      <c r="RF37" s="21">
        <f t="shared" si="283"/>
        <v>0</v>
      </c>
      <c r="RG37" s="21">
        <f t="shared" si="195"/>
        <v>0</v>
      </c>
      <c r="RH37" s="21">
        <v>0</v>
      </c>
      <c r="RI37" s="21">
        <f t="shared" si="196"/>
        <v>0</v>
      </c>
      <c r="RJ37" s="21">
        <v>0</v>
      </c>
      <c r="RK37" s="21">
        <f t="shared" si="197"/>
        <v>0</v>
      </c>
      <c r="RL37" s="21">
        <v>0</v>
      </c>
      <c r="RM37" s="21">
        <f t="shared" si="198"/>
        <v>0</v>
      </c>
      <c r="RN37" s="21">
        <v>0</v>
      </c>
      <c r="RO37" s="21">
        <f t="shared" si="199"/>
        <v>0</v>
      </c>
      <c r="RP37" s="21">
        <v>0</v>
      </c>
      <c r="RQ37" s="21">
        <f t="shared" si="200"/>
        <v>0</v>
      </c>
      <c r="RR37" s="21">
        <f t="shared" si="31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2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3"/>
        <v>0</v>
      </c>
      <c r="SE37" s="21">
        <v>0</v>
      </c>
      <c r="SF37" s="21">
        <f t="shared" si="204"/>
        <v>0</v>
      </c>
      <c r="SG37" s="21">
        <v>0</v>
      </c>
      <c r="SH37" s="21">
        <f t="shared" si="205"/>
        <v>0</v>
      </c>
      <c r="SI37" s="21">
        <v>0</v>
      </c>
      <c r="SJ37" s="21">
        <f t="shared" si="206"/>
        <v>0</v>
      </c>
      <c r="SK37" s="21">
        <v>0</v>
      </c>
      <c r="SL37" s="21">
        <f t="shared" si="207"/>
        <v>0</v>
      </c>
      <c r="SM37" s="21">
        <v>0</v>
      </c>
      <c r="SN37" s="21">
        <f t="shared" si="208"/>
        <v>0</v>
      </c>
      <c r="SO37" s="21">
        <f t="shared" si="209"/>
        <v>0</v>
      </c>
      <c r="SP37" s="21"/>
      <c r="SQ37" s="23">
        <f t="shared" si="323"/>
        <v>0</v>
      </c>
      <c r="SR37" s="22"/>
      <c r="SS37" s="22"/>
      <c r="ST37" s="22"/>
      <c r="SU37" s="23">
        <v>0</v>
      </c>
      <c r="SV37" s="21">
        <f t="shared" si="284"/>
        <v>0</v>
      </c>
      <c r="SW37" s="21">
        <f t="shared" si="211"/>
        <v>0</v>
      </c>
      <c r="SX37" s="21">
        <v>0</v>
      </c>
      <c r="SY37" s="21">
        <f t="shared" si="212"/>
        <v>0</v>
      </c>
      <c r="SZ37" s="21">
        <v>0</v>
      </c>
      <c r="TA37" s="21">
        <f t="shared" si="213"/>
        <v>0</v>
      </c>
      <c r="TB37" s="21">
        <v>0</v>
      </c>
      <c r="TC37" s="21">
        <f t="shared" si="214"/>
        <v>0</v>
      </c>
      <c r="TD37" s="21">
        <v>0</v>
      </c>
      <c r="TE37" s="21">
        <f t="shared" si="215"/>
        <v>0</v>
      </c>
      <c r="TF37" s="21">
        <v>0</v>
      </c>
      <c r="TG37" s="21">
        <f t="shared" si="216"/>
        <v>0</v>
      </c>
      <c r="TH37" s="21">
        <f t="shared" si="31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18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19"/>
        <v>0</v>
      </c>
      <c r="TU37" s="21">
        <v>0</v>
      </c>
      <c r="TV37" s="21">
        <f t="shared" si="220"/>
        <v>0</v>
      </c>
      <c r="TW37" s="21">
        <v>0</v>
      </c>
      <c r="TX37" s="21">
        <f t="shared" si="221"/>
        <v>0</v>
      </c>
      <c r="TY37" s="21">
        <v>0</v>
      </c>
      <c r="TZ37" s="21">
        <f t="shared" si="222"/>
        <v>0</v>
      </c>
      <c r="UA37" s="21">
        <v>0</v>
      </c>
      <c r="UB37" s="21">
        <f t="shared" si="223"/>
        <v>0</v>
      </c>
      <c r="UC37" s="21">
        <v>0</v>
      </c>
      <c r="UD37" s="21">
        <f t="shared" si="224"/>
        <v>0</v>
      </c>
      <c r="UE37" s="21">
        <f t="shared" si="225"/>
        <v>0</v>
      </c>
      <c r="UF37" s="21"/>
      <c r="UG37" s="23">
        <f t="shared" si="324"/>
        <v>0</v>
      </c>
      <c r="UH37" s="22"/>
      <c r="UI37" s="22"/>
      <c r="UJ37" s="22"/>
      <c r="UK37" s="23">
        <v>0</v>
      </c>
      <c r="UL37" s="21">
        <f t="shared" si="285"/>
        <v>0</v>
      </c>
      <c r="UM37" s="21">
        <f t="shared" si="227"/>
        <v>0</v>
      </c>
      <c r="UN37" s="21">
        <v>0</v>
      </c>
      <c r="UO37" s="21">
        <f t="shared" si="228"/>
        <v>0</v>
      </c>
      <c r="UP37" s="21">
        <v>0</v>
      </c>
      <c r="UQ37" s="21">
        <f t="shared" si="229"/>
        <v>0</v>
      </c>
      <c r="UR37" s="21">
        <v>0</v>
      </c>
      <c r="US37" s="21">
        <f t="shared" si="230"/>
        <v>0</v>
      </c>
      <c r="UT37" s="21">
        <v>0</v>
      </c>
      <c r="UU37" s="21">
        <f t="shared" si="231"/>
        <v>0</v>
      </c>
      <c r="UV37" s="21">
        <v>0</v>
      </c>
      <c r="UW37" s="21">
        <f t="shared" si="232"/>
        <v>0</v>
      </c>
      <c r="UX37" s="21">
        <f t="shared" si="31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34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35"/>
        <v>0</v>
      </c>
      <c r="VK37" s="21">
        <v>0</v>
      </c>
      <c r="VL37" s="21">
        <f t="shared" si="236"/>
        <v>0</v>
      </c>
      <c r="VM37" s="21">
        <v>0</v>
      </c>
      <c r="VN37" s="21">
        <f t="shared" si="237"/>
        <v>0</v>
      </c>
      <c r="VO37" s="21">
        <v>0</v>
      </c>
      <c r="VP37" s="21">
        <f t="shared" si="238"/>
        <v>0</v>
      </c>
      <c r="VQ37" s="21">
        <v>0</v>
      </c>
      <c r="VR37" s="21">
        <f t="shared" si="239"/>
        <v>0</v>
      </c>
      <c r="VS37" s="21">
        <v>0</v>
      </c>
      <c r="VT37" s="21">
        <f t="shared" si="240"/>
        <v>0</v>
      </c>
      <c r="VU37" s="21">
        <f t="shared" si="241"/>
        <v>0</v>
      </c>
      <c r="VV37" s="21"/>
      <c r="VW37" s="23">
        <f t="shared" si="325"/>
        <v>0</v>
      </c>
      <c r="VX37" s="22"/>
      <c r="VY37" s="22"/>
      <c r="VZ37" s="22"/>
      <c r="WA37" s="23">
        <v>0</v>
      </c>
      <c r="WB37" s="21">
        <f t="shared" si="286"/>
        <v>0</v>
      </c>
      <c r="WC37" s="21">
        <f t="shared" si="243"/>
        <v>0</v>
      </c>
      <c r="WD37" s="21">
        <v>0</v>
      </c>
      <c r="WE37" s="21">
        <f t="shared" si="244"/>
        <v>0</v>
      </c>
      <c r="WF37" s="21">
        <v>0</v>
      </c>
      <c r="WG37" s="21">
        <f t="shared" si="245"/>
        <v>0</v>
      </c>
      <c r="WH37" s="21">
        <v>0</v>
      </c>
      <c r="WI37" s="21">
        <f t="shared" si="246"/>
        <v>0</v>
      </c>
      <c r="WJ37" s="21">
        <v>0</v>
      </c>
      <c r="WK37" s="21">
        <f t="shared" si="247"/>
        <v>0</v>
      </c>
      <c r="WL37" s="21">
        <v>0</v>
      </c>
      <c r="WM37" s="21">
        <f t="shared" si="248"/>
        <v>0</v>
      </c>
      <c r="WN37" s="21">
        <f t="shared" si="31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0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1"/>
        <v>0</v>
      </c>
      <c r="XA37" s="21">
        <v>0</v>
      </c>
      <c r="XB37" s="21">
        <f t="shared" si="252"/>
        <v>0</v>
      </c>
      <c r="XC37" s="21">
        <v>0</v>
      </c>
      <c r="XD37" s="21">
        <f t="shared" si="253"/>
        <v>0</v>
      </c>
      <c r="XE37" s="21">
        <v>0</v>
      </c>
      <c r="XF37" s="21">
        <f t="shared" si="254"/>
        <v>0</v>
      </c>
      <c r="XG37" s="21">
        <v>0</v>
      </c>
      <c r="XH37" s="21">
        <f t="shared" si="255"/>
        <v>0</v>
      </c>
      <c r="XI37" s="21">
        <v>0</v>
      </c>
      <c r="XJ37" s="21">
        <f t="shared" si="256"/>
        <v>0</v>
      </c>
      <c r="XK37" s="21">
        <f t="shared" si="257"/>
        <v>0</v>
      </c>
      <c r="XL37" s="21"/>
      <c r="XM37" s="23">
        <f t="shared" si="326"/>
        <v>0</v>
      </c>
      <c r="XN37" s="24">
        <f t="shared" si="17"/>
        <v>0</v>
      </c>
      <c r="XO37" s="24">
        <f t="shared" si="18"/>
        <v>0</v>
      </c>
      <c r="XP37" s="24">
        <f t="shared" si="258"/>
        <v>0</v>
      </c>
    </row>
    <row r="38" spans="1:640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19"/>
        <v>0</v>
      </c>
      <c r="M38" s="21">
        <f t="shared" si="20"/>
        <v>0</v>
      </c>
      <c r="N38" s="21">
        <v>0</v>
      </c>
      <c r="O38" s="21">
        <f t="shared" si="21"/>
        <v>0</v>
      </c>
      <c r="P38" s="21">
        <v>0</v>
      </c>
      <c r="Q38" s="21">
        <f t="shared" si="22"/>
        <v>0</v>
      </c>
      <c r="R38" s="21">
        <v>0</v>
      </c>
      <c r="S38" s="21">
        <f t="shared" si="23"/>
        <v>0</v>
      </c>
      <c r="T38" s="21">
        <v>0</v>
      </c>
      <c r="U38" s="21">
        <f t="shared" si="24"/>
        <v>0</v>
      </c>
      <c r="V38" s="21">
        <v>0</v>
      </c>
      <c r="W38" s="21">
        <f t="shared" si="25"/>
        <v>0</v>
      </c>
      <c r="X38" s="21">
        <f t="shared" si="26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7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8"/>
        <v>0</v>
      </c>
      <c r="AK38" s="21">
        <v>0</v>
      </c>
      <c r="AL38" s="21">
        <f t="shared" si="29"/>
        <v>0</v>
      </c>
      <c r="AM38" s="21">
        <v>0</v>
      </c>
      <c r="AN38" s="21">
        <f t="shared" si="30"/>
        <v>0</v>
      </c>
      <c r="AO38" s="21">
        <v>0</v>
      </c>
      <c r="AP38" s="21">
        <f t="shared" si="31"/>
        <v>0</v>
      </c>
      <c r="AQ38" s="21">
        <v>0</v>
      </c>
      <c r="AR38" s="21">
        <f t="shared" si="32"/>
        <v>0</v>
      </c>
      <c r="AS38" s="21">
        <v>0</v>
      </c>
      <c r="AT38" s="21">
        <f t="shared" si="33"/>
        <v>0</v>
      </c>
      <c r="AU38" s="21">
        <f t="shared" si="34"/>
        <v>0</v>
      </c>
      <c r="AV38" s="21"/>
      <c r="AW38" s="23">
        <f t="shared" si="259"/>
        <v>0</v>
      </c>
      <c r="AX38" s="22"/>
      <c r="AY38" s="22"/>
      <c r="AZ38" s="22"/>
      <c r="BA38" s="23">
        <v>0</v>
      </c>
      <c r="BB38" s="21">
        <f t="shared" si="273"/>
        <v>0</v>
      </c>
      <c r="BC38" s="21">
        <f t="shared" si="36"/>
        <v>0</v>
      </c>
      <c r="BD38" s="21">
        <v>0</v>
      </c>
      <c r="BE38" s="21">
        <f t="shared" si="37"/>
        <v>0</v>
      </c>
      <c r="BF38" s="21">
        <v>0</v>
      </c>
      <c r="BG38" s="21">
        <f t="shared" si="38"/>
        <v>0</v>
      </c>
      <c r="BH38" s="21">
        <v>0</v>
      </c>
      <c r="BI38" s="21">
        <f t="shared" si="39"/>
        <v>0</v>
      </c>
      <c r="BJ38" s="21">
        <v>0</v>
      </c>
      <c r="BK38" s="21">
        <f t="shared" si="40"/>
        <v>0</v>
      </c>
      <c r="BL38" s="21">
        <v>0</v>
      </c>
      <c r="BM38" s="21">
        <f t="shared" si="41"/>
        <v>0</v>
      </c>
      <c r="BN38" s="21">
        <f t="shared" si="30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3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4"/>
        <v>0</v>
      </c>
      <c r="CA38" s="21">
        <v>0</v>
      </c>
      <c r="CB38" s="21">
        <f t="shared" si="45"/>
        <v>0</v>
      </c>
      <c r="CC38" s="21">
        <v>0</v>
      </c>
      <c r="CD38" s="21">
        <f t="shared" si="46"/>
        <v>0</v>
      </c>
      <c r="CE38" s="21">
        <v>0</v>
      </c>
      <c r="CF38" s="21">
        <f t="shared" si="47"/>
        <v>0</v>
      </c>
      <c r="CG38" s="21">
        <v>0</v>
      </c>
      <c r="CH38" s="21">
        <f t="shared" si="48"/>
        <v>0</v>
      </c>
      <c r="CI38" s="21">
        <v>0</v>
      </c>
      <c r="CJ38" s="21">
        <f t="shared" si="49"/>
        <v>0</v>
      </c>
      <c r="CK38" s="21">
        <f t="shared" si="50"/>
        <v>0</v>
      </c>
      <c r="CL38" s="21"/>
      <c r="CM38" s="23">
        <f t="shared" si="314"/>
        <v>0</v>
      </c>
      <c r="CN38" s="22"/>
      <c r="CO38" s="22"/>
      <c r="CP38" s="22"/>
      <c r="CQ38" s="23">
        <v>0</v>
      </c>
      <c r="CR38" s="21">
        <f t="shared" si="274"/>
        <v>0</v>
      </c>
      <c r="CS38" s="21">
        <f t="shared" si="52"/>
        <v>0</v>
      </c>
      <c r="CT38" s="21">
        <v>0</v>
      </c>
      <c r="CU38" s="21">
        <f t="shared" si="53"/>
        <v>0</v>
      </c>
      <c r="CV38" s="21">
        <v>0</v>
      </c>
      <c r="CW38" s="21">
        <f t="shared" si="54"/>
        <v>0</v>
      </c>
      <c r="CX38" s="21">
        <v>0</v>
      </c>
      <c r="CY38" s="21">
        <f t="shared" si="55"/>
        <v>0</v>
      </c>
      <c r="CZ38" s="21">
        <v>0</v>
      </c>
      <c r="DA38" s="21">
        <f t="shared" si="56"/>
        <v>0</v>
      </c>
      <c r="DB38" s="21">
        <v>0</v>
      </c>
      <c r="DC38" s="21">
        <f t="shared" si="57"/>
        <v>0</v>
      </c>
      <c r="DD38" s="21">
        <f t="shared" si="30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59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0"/>
        <v>0</v>
      </c>
      <c r="DS38" s="21">
        <v>0</v>
      </c>
      <c r="DT38" s="21">
        <f t="shared" si="61"/>
        <v>0</v>
      </c>
      <c r="DU38" s="21">
        <v>0</v>
      </c>
      <c r="DV38" s="21">
        <f t="shared" si="62"/>
        <v>0</v>
      </c>
      <c r="DW38" s="21">
        <v>0</v>
      </c>
      <c r="DX38" s="21">
        <f t="shared" si="63"/>
        <v>0</v>
      </c>
      <c r="DY38" s="21">
        <v>0</v>
      </c>
      <c r="DZ38" s="21">
        <f t="shared" si="64"/>
        <v>0</v>
      </c>
      <c r="EA38" s="21">
        <f t="shared" si="65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75"/>
        <v>0</v>
      </c>
      <c r="EI38" s="21">
        <f t="shared" si="67"/>
        <v>0</v>
      </c>
      <c r="EJ38" s="21">
        <v>0</v>
      </c>
      <c r="EK38" s="21">
        <f t="shared" si="68"/>
        <v>0</v>
      </c>
      <c r="EL38" s="21">
        <v>0</v>
      </c>
      <c r="EM38" s="21">
        <f t="shared" si="69"/>
        <v>0</v>
      </c>
      <c r="EN38" s="21">
        <v>0</v>
      </c>
      <c r="EO38" s="21">
        <f t="shared" si="70"/>
        <v>0</v>
      </c>
      <c r="EP38" s="21">
        <v>0</v>
      </c>
      <c r="EQ38" s="21">
        <f t="shared" si="71"/>
        <v>0</v>
      </c>
      <c r="ER38" s="21">
        <v>0</v>
      </c>
      <c r="ES38" s="21">
        <f t="shared" si="72"/>
        <v>0</v>
      </c>
      <c r="ET38" s="21">
        <f t="shared" si="30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4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5"/>
        <v>0</v>
      </c>
      <c r="FG38" s="21">
        <v>0</v>
      </c>
      <c r="FH38" s="21">
        <f t="shared" si="76"/>
        <v>0</v>
      </c>
      <c r="FI38" s="21">
        <v>0</v>
      </c>
      <c r="FJ38" s="21">
        <f t="shared" si="77"/>
        <v>0</v>
      </c>
      <c r="FK38" s="21">
        <v>0</v>
      </c>
      <c r="FL38" s="21">
        <f t="shared" si="78"/>
        <v>0</v>
      </c>
      <c r="FM38" s="21">
        <v>0</v>
      </c>
      <c r="FN38" s="21">
        <f t="shared" si="79"/>
        <v>0</v>
      </c>
      <c r="FO38" s="21">
        <v>0</v>
      </c>
      <c r="FP38" s="21">
        <f t="shared" si="80"/>
        <v>0</v>
      </c>
      <c r="FQ38" s="21">
        <f t="shared" si="81"/>
        <v>0</v>
      </c>
      <c r="FR38" s="21"/>
      <c r="FS38" s="23">
        <f t="shared" si="315"/>
        <v>0</v>
      </c>
      <c r="FT38" s="22"/>
      <c r="FU38" s="22"/>
      <c r="FV38" s="22"/>
      <c r="FW38" s="23">
        <v>0</v>
      </c>
      <c r="FX38" s="21">
        <f t="shared" si="276"/>
        <v>0</v>
      </c>
      <c r="FY38" s="21">
        <f t="shared" si="83"/>
        <v>0</v>
      </c>
      <c r="FZ38" s="21">
        <v>0</v>
      </c>
      <c r="GA38" s="21">
        <f t="shared" si="84"/>
        <v>0</v>
      </c>
      <c r="GB38" s="21">
        <v>0</v>
      </c>
      <c r="GC38" s="21">
        <f t="shared" si="85"/>
        <v>0</v>
      </c>
      <c r="GD38" s="21">
        <v>0</v>
      </c>
      <c r="GE38" s="21">
        <f t="shared" si="86"/>
        <v>0</v>
      </c>
      <c r="GF38" s="21">
        <v>0</v>
      </c>
      <c r="GG38" s="21">
        <f t="shared" si="87"/>
        <v>0</v>
      </c>
      <c r="GH38" s="21">
        <v>0</v>
      </c>
      <c r="GI38" s="21">
        <f t="shared" si="88"/>
        <v>0</v>
      </c>
      <c r="GJ38" s="21">
        <f t="shared" si="30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0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1"/>
        <v>0</v>
      </c>
      <c r="GW38" s="21">
        <v>0</v>
      </c>
      <c r="GX38" s="21">
        <f t="shared" si="92"/>
        <v>0</v>
      </c>
      <c r="GY38" s="21">
        <v>0</v>
      </c>
      <c r="GZ38" s="21">
        <f t="shared" si="93"/>
        <v>0</v>
      </c>
      <c r="HA38" s="21">
        <v>0</v>
      </c>
      <c r="HB38" s="21">
        <f t="shared" si="94"/>
        <v>0</v>
      </c>
      <c r="HC38" s="21">
        <v>0</v>
      </c>
      <c r="HD38" s="21">
        <f t="shared" si="95"/>
        <v>0</v>
      </c>
      <c r="HE38" s="21">
        <v>0</v>
      </c>
      <c r="HF38" s="21">
        <f t="shared" si="96"/>
        <v>0</v>
      </c>
      <c r="HG38" s="21">
        <f t="shared" si="97"/>
        <v>0</v>
      </c>
      <c r="HH38" s="21"/>
      <c r="HI38" s="23">
        <f t="shared" si="316"/>
        <v>0</v>
      </c>
      <c r="HJ38" s="22"/>
      <c r="HK38" s="22"/>
      <c r="HL38" s="22"/>
      <c r="HM38" s="23">
        <v>0</v>
      </c>
      <c r="HN38" s="21">
        <f t="shared" si="277"/>
        <v>0</v>
      </c>
      <c r="HO38" s="21">
        <f t="shared" si="99"/>
        <v>0</v>
      </c>
      <c r="HP38" s="21">
        <v>0</v>
      </c>
      <c r="HQ38" s="21">
        <f t="shared" si="100"/>
        <v>0</v>
      </c>
      <c r="HR38" s="21">
        <v>0</v>
      </c>
      <c r="HS38" s="21">
        <f t="shared" si="101"/>
        <v>0</v>
      </c>
      <c r="HT38" s="21">
        <v>0</v>
      </c>
      <c r="HU38" s="21">
        <f t="shared" si="102"/>
        <v>0</v>
      </c>
      <c r="HV38" s="21">
        <v>0</v>
      </c>
      <c r="HW38" s="21">
        <f t="shared" si="103"/>
        <v>0</v>
      </c>
      <c r="HX38" s="21">
        <v>0</v>
      </c>
      <c r="HY38" s="21">
        <f t="shared" si="104"/>
        <v>0</v>
      </c>
      <c r="HZ38" s="21">
        <f t="shared" si="30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6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7"/>
        <v>0</v>
      </c>
      <c r="IM38" s="21">
        <v>0</v>
      </c>
      <c r="IN38" s="21">
        <f t="shared" si="108"/>
        <v>0</v>
      </c>
      <c r="IO38" s="21">
        <v>0</v>
      </c>
      <c r="IP38" s="21">
        <f t="shared" si="109"/>
        <v>0</v>
      </c>
      <c r="IQ38" s="21">
        <v>0</v>
      </c>
      <c r="IR38" s="21">
        <f t="shared" si="110"/>
        <v>0</v>
      </c>
      <c r="IS38" s="21">
        <v>0</v>
      </c>
      <c r="IT38" s="21">
        <f t="shared" si="111"/>
        <v>0</v>
      </c>
      <c r="IU38" s="21">
        <v>0</v>
      </c>
      <c r="IV38" s="21">
        <f t="shared" si="112"/>
        <v>0</v>
      </c>
      <c r="IW38" s="21">
        <f t="shared" si="113"/>
        <v>0</v>
      </c>
      <c r="IX38" s="21"/>
      <c r="IY38" s="23">
        <f t="shared" si="317"/>
        <v>0</v>
      </c>
      <c r="IZ38" s="22"/>
      <c r="JA38" s="22"/>
      <c r="JB38" s="22"/>
      <c r="JC38" s="23">
        <v>0</v>
      </c>
      <c r="JD38" s="21">
        <f t="shared" si="278"/>
        <v>0</v>
      </c>
      <c r="JE38" s="21">
        <f t="shared" si="115"/>
        <v>0</v>
      </c>
      <c r="JF38" s="21">
        <v>0</v>
      </c>
      <c r="JG38" s="21">
        <f t="shared" si="116"/>
        <v>0</v>
      </c>
      <c r="JH38" s="21">
        <v>0</v>
      </c>
      <c r="JI38" s="21">
        <f t="shared" si="117"/>
        <v>0</v>
      </c>
      <c r="JJ38" s="21">
        <v>0</v>
      </c>
      <c r="JK38" s="21">
        <f t="shared" si="118"/>
        <v>0</v>
      </c>
      <c r="JL38" s="21">
        <v>0</v>
      </c>
      <c r="JM38" s="21">
        <f t="shared" si="119"/>
        <v>0</v>
      </c>
      <c r="JN38" s="21">
        <v>0</v>
      </c>
      <c r="JO38" s="21">
        <f t="shared" si="120"/>
        <v>0</v>
      </c>
      <c r="JP38" s="21">
        <f t="shared" si="30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2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3"/>
        <v>0</v>
      </c>
      <c r="KC38" s="21">
        <v>0</v>
      </c>
      <c r="KD38" s="21">
        <f t="shared" si="124"/>
        <v>0</v>
      </c>
      <c r="KE38" s="21">
        <v>0</v>
      </c>
      <c r="KF38" s="21">
        <f t="shared" si="125"/>
        <v>0</v>
      </c>
      <c r="KG38" s="21">
        <v>0</v>
      </c>
      <c r="KH38" s="21">
        <f t="shared" si="126"/>
        <v>0</v>
      </c>
      <c r="KI38" s="21">
        <v>0</v>
      </c>
      <c r="KJ38" s="21">
        <f t="shared" si="127"/>
        <v>0</v>
      </c>
      <c r="KK38" s="21">
        <v>0</v>
      </c>
      <c r="KL38" s="21">
        <f t="shared" si="128"/>
        <v>0</v>
      </c>
      <c r="KM38" s="21">
        <f t="shared" si="129"/>
        <v>0</v>
      </c>
      <c r="KN38" s="21"/>
      <c r="KO38" s="23">
        <f t="shared" si="318"/>
        <v>0</v>
      </c>
      <c r="KP38" s="22"/>
      <c r="KQ38" s="22"/>
      <c r="KR38" s="22"/>
      <c r="KS38" s="23">
        <v>0</v>
      </c>
      <c r="KT38" s="21">
        <f t="shared" si="279"/>
        <v>0</v>
      </c>
      <c r="KU38" s="21">
        <f t="shared" si="131"/>
        <v>0</v>
      </c>
      <c r="KV38" s="21">
        <v>0</v>
      </c>
      <c r="KW38" s="21">
        <f t="shared" si="132"/>
        <v>0</v>
      </c>
      <c r="KX38" s="21">
        <v>0</v>
      </c>
      <c r="KY38" s="21">
        <f t="shared" si="133"/>
        <v>0</v>
      </c>
      <c r="KZ38" s="21">
        <v>0</v>
      </c>
      <c r="LA38" s="21">
        <f t="shared" si="134"/>
        <v>0</v>
      </c>
      <c r="LB38" s="21">
        <v>0</v>
      </c>
      <c r="LC38" s="21">
        <f t="shared" si="135"/>
        <v>0</v>
      </c>
      <c r="LD38" s="21">
        <v>0</v>
      </c>
      <c r="LE38" s="21">
        <f t="shared" si="136"/>
        <v>0</v>
      </c>
      <c r="LF38" s="21">
        <f t="shared" si="30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8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39"/>
        <v>0</v>
      </c>
      <c r="LS38" s="21">
        <v>0</v>
      </c>
      <c r="LT38" s="21">
        <f t="shared" si="140"/>
        <v>0</v>
      </c>
      <c r="LU38" s="21">
        <v>0</v>
      </c>
      <c r="LV38" s="21">
        <f t="shared" si="141"/>
        <v>0</v>
      </c>
      <c r="LW38" s="21">
        <v>0</v>
      </c>
      <c r="LX38" s="21">
        <f t="shared" si="142"/>
        <v>0</v>
      </c>
      <c r="LY38" s="21">
        <v>0</v>
      </c>
      <c r="LZ38" s="21">
        <f t="shared" si="143"/>
        <v>0</v>
      </c>
      <c r="MA38" s="21">
        <v>0</v>
      </c>
      <c r="MB38" s="21">
        <f t="shared" si="144"/>
        <v>0</v>
      </c>
      <c r="MC38" s="21">
        <f t="shared" si="145"/>
        <v>0</v>
      </c>
      <c r="MD38" s="21"/>
      <c r="ME38" s="23">
        <f t="shared" si="319"/>
        <v>0</v>
      </c>
      <c r="MF38" s="22"/>
      <c r="MG38" s="22"/>
      <c r="MH38" s="22"/>
      <c r="MI38" s="23">
        <v>0</v>
      </c>
      <c r="MJ38" s="21">
        <f t="shared" si="280"/>
        <v>0</v>
      </c>
      <c r="MK38" s="21">
        <f t="shared" si="147"/>
        <v>0</v>
      </c>
      <c r="ML38" s="21">
        <v>0</v>
      </c>
      <c r="MM38" s="21">
        <f t="shared" si="148"/>
        <v>0</v>
      </c>
      <c r="MN38" s="21">
        <v>0</v>
      </c>
      <c r="MO38" s="21">
        <f t="shared" si="149"/>
        <v>0</v>
      </c>
      <c r="MP38" s="21">
        <v>0</v>
      </c>
      <c r="MQ38" s="21">
        <f t="shared" si="150"/>
        <v>0</v>
      </c>
      <c r="MR38" s="21">
        <v>0</v>
      </c>
      <c r="MS38" s="21">
        <f t="shared" si="151"/>
        <v>0</v>
      </c>
      <c r="MT38" s="21">
        <v>0</v>
      </c>
      <c r="MU38" s="21">
        <f t="shared" si="152"/>
        <v>0</v>
      </c>
      <c r="MV38" s="21">
        <f t="shared" si="30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4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5"/>
        <v>0</v>
      </c>
      <c r="NI38" s="21">
        <v>0</v>
      </c>
      <c r="NJ38" s="21">
        <f t="shared" si="156"/>
        <v>0</v>
      </c>
      <c r="NK38" s="21">
        <v>0</v>
      </c>
      <c r="NL38" s="21">
        <f t="shared" si="157"/>
        <v>0</v>
      </c>
      <c r="NM38" s="21">
        <v>0</v>
      </c>
      <c r="NN38" s="21">
        <f t="shared" si="158"/>
        <v>0</v>
      </c>
      <c r="NO38" s="21">
        <v>0</v>
      </c>
      <c r="NP38" s="21">
        <f t="shared" si="159"/>
        <v>0</v>
      </c>
      <c r="NQ38" s="21">
        <v>0</v>
      </c>
      <c r="NR38" s="21">
        <f t="shared" si="160"/>
        <v>0</v>
      </c>
      <c r="NS38" s="21">
        <f t="shared" si="161"/>
        <v>0</v>
      </c>
      <c r="NT38" s="21"/>
      <c r="NU38" s="23">
        <f t="shared" si="320"/>
        <v>0</v>
      </c>
      <c r="NV38" s="22"/>
      <c r="NW38" s="22"/>
      <c r="NX38" s="22"/>
      <c r="NY38" s="23">
        <v>0</v>
      </c>
      <c r="NZ38" s="21">
        <f t="shared" si="281"/>
        <v>0</v>
      </c>
      <c r="OA38" s="21">
        <f t="shared" si="163"/>
        <v>0</v>
      </c>
      <c r="OB38" s="21">
        <v>0</v>
      </c>
      <c r="OC38" s="21">
        <f t="shared" si="164"/>
        <v>0</v>
      </c>
      <c r="OD38" s="21">
        <v>0</v>
      </c>
      <c r="OE38" s="21">
        <f t="shared" si="165"/>
        <v>0</v>
      </c>
      <c r="OF38" s="21">
        <v>0</v>
      </c>
      <c r="OG38" s="21">
        <f t="shared" si="166"/>
        <v>0</v>
      </c>
      <c r="OH38" s="21">
        <v>0</v>
      </c>
      <c r="OI38" s="21">
        <f t="shared" si="167"/>
        <v>0</v>
      </c>
      <c r="OJ38" s="21">
        <v>0</v>
      </c>
      <c r="OK38" s="21">
        <f t="shared" si="168"/>
        <v>0</v>
      </c>
      <c r="OL38" s="21">
        <f t="shared" si="30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0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1"/>
        <v>0</v>
      </c>
      <c r="OY38" s="21">
        <v>0</v>
      </c>
      <c r="OZ38" s="21">
        <f t="shared" si="172"/>
        <v>0</v>
      </c>
      <c r="PA38" s="21">
        <v>0</v>
      </c>
      <c r="PB38" s="21">
        <f t="shared" si="173"/>
        <v>0</v>
      </c>
      <c r="PC38" s="21">
        <v>0</v>
      </c>
      <c r="PD38" s="21">
        <f t="shared" si="174"/>
        <v>0</v>
      </c>
      <c r="PE38" s="21">
        <v>0</v>
      </c>
      <c r="PF38" s="21">
        <f t="shared" si="175"/>
        <v>0</v>
      </c>
      <c r="PG38" s="21">
        <v>0</v>
      </c>
      <c r="PH38" s="21">
        <f t="shared" si="176"/>
        <v>0</v>
      </c>
      <c r="PI38" s="21">
        <f t="shared" si="177"/>
        <v>0</v>
      </c>
      <c r="PJ38" s="21"/>
      <c r="PK38" s="23">
        <f t="shared" si="321"/>
        <v>0</v>
      </c>
      <c r="PL38" s="22"/>
      <c r="PM38" s="22"/>
      <c r="PN38" s="22"/>
      <c r="PO38" s="23">
        <v>0</v>
      </c>
      <c r="PP38" s="21">
        <f t="shared" si="282"/>
        <v>0</v>
      </c>
      <c r="PQ38" s="21">
        <f t="shared" si="179"/>
        <v>0</v>
      </c>
      <c r="PR38" s="21">
        <v>0</v>
      </c>
      <c r="PS38" s="21">
        <f t="shared" si="180"/>
        <v>0</v>
      </c>
      <c r="PT38" s="21">
        <v>0</v>
      </c>
      <c r="PU38" s="21">
        <f t="shared" si="181"/>
        <v>0</v>
      </c>
      <c r="PV38" s="21">
        <v>0</v>
      </c>
      <c r="PW38" s="21">
        <f t="shared" si="182"/>
        <v>0</v>
      </c>
      <c r="PX38" s="21">
        <v>0</v>
      </c>
      <c r="PY38" s="21">
        <f t="shared" si="183"/>
        <v>0</v>
      </c>
      <c r="PZ38" s="21">
        <v>0</v>
      </c>
      <c r="QA38" s="21">
        <f t="shared" si="184"/>
        <v>0</v>
      </c>
      <c r="QB38" s="21">
        <f t="shared" si="30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6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7"/>
        <v>0</v>
      </c>
      <c r="QO38" s="21">
        <v>0</v>
      </c>
      <c r="QP38" s="21">
        <f t="shared" si="188"/>
        <v>0</v>
      </c>
      <c r="QQ38" s="21">
        <v>0</v>
      </c>
      <c r="QR38" s="21">
        <f t="shared" si="189"/>
        <v>0</v>
      </c>
      <c r="QS38" s="21">
        <v>0</v>
      </c>
      <c r="QT38" s="21">
        <f t="shared" si="190"/>
        <v>0</v>
      </c>
      <c r="QU38" s="21">
        <v>0</v>
      </c>
      <c r="QV38" s="21">
        <f t="shared" si="191"/>
        <v>0</v>
      </c>
      <c r="QW38" s="21">
        <v>0</v>
      </c>
      <c r="QX38" s="21">
        <f t="shared" si="192"/>
        <v>0</v>
      </c>
      <c r="QY38" s="21">
        <f t="shared" si="193"/>
        <v>0</v>
      </c>
      <c r="QZ38" s="21"/>
      <c r="RA38" s="23">
        <f t="shared" si="322"/>
        <v>0</v>
      </c>
      <c r="RB38" s="22"/>
      <c r="RC38" s="22"/>
      <c r="RD38" s="22"/>
      <c r="RE38" s="23">
        <v>0</v>
      </c>
      <c r="RF38" s="21">
        <f t="shared" si="283"/>
        <v>0</v>
      </c>
      <c r="RG38" s="21">
        <f t="shared" si="195"/>
        <v>0</v>
      </c>
      <c r="RH38" s="21">
        <v>0</v>
      </c>
      <c r="RI38" s="21">
        <f t="shared" si="196"/>
        <v>0</v>
      </c>
      <c r="RJ38" s="21">
        <v>0</v>
      </c>
      <c r="RK38" s="21">
        <f t="shared" si="197"/>
        <v>0</v>
      </c>
      <c r="RL38" s="21">
        <v>0</v>
      </c>
      <c r="RM38" s="21">
        <f t="shared" si="198"/>
        <v>0</v>
      </c>
      <c r="RN38" s="21">
        <v>0</v>
      </c>
      <c r="RO38" s="21">
        <f t="shared" si="199"/>
        <v>0</v>
      </c>
      <c r="RP38" s="21">
        <v>0</v>
      </c>
      <c r="RQ38" s="21">
        <f t="shared" si="200"/>
        <v>0</v>
      </c>
      <c r="RR38" s="21">
        <f t="shared" si="31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2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3"/>
        <v>0</v>
      </c>
      <c r="SE38" s="21">
        <v>0</v>
      </c>
      <c r="SF38" s="21">
        <f t="shared" si="204"/>
        <v>0</v>
      </c>
      <c r="SG38" s="21">
        <v>0</v>
      </c>
      <c r="SH38" s="21">
        <f t="shared" si="205"/>
        <v>0</v>
      </c>
      <c r="SI38" s="21">
        <v>0</v>
      </c>
      <c r="SJ38" s="21">
        <f t="shared" si="206"/>
        <v>0</v>
      </c>
      <c r="SK38" s="21">
        <v>0</v>
      </c>
      <c r="SL38" s="21">
        <f t="shared" si="207"/>
        <v>0</v>
      </c>
      <c r="SM38" s="21">
        <v>0</v>
      </c>
      <c r="SN38" s="21">
        <f t="shared" si="208"/>
        <v>0</v>
      </c>
      <c r="SO38" s="21">
        <f t="shared" si="209"/>
        <v>0</v>
      </c>
      <c r="SP38" s="21"/>
      <c r="SQ38" s="23">
        <f t="shared" si="323"/>
        <v>0</v>
      </c>
      <c r="SR38" s="22"/>
      <c r="SS38" s="22"/>
      <c r="ST38" s="22"/>
      <c r="SU38" s="23">
        <v>0</v>
      </c>
      <c r="SV38" s="21">
        <f t="shared" si="284"/>
        <v>0</v>
      </c>
      <c r="SW38" s="21">
        <f t="shared" si="211"/>
        <v>0</v>
      </c>
      <c r="SX38" s="21">
        <v>0</v>
      </c>
      <c r="SY38" s="21">
        <f t="shared" si="212"/>
        <v>0</v>
      </c>
      <c r="SZ38" s="21">
        <v>0</v>
      </c>
      <c r="TA38" s="21">
        <f t="shared" si="213"/>
        <v>0</v>
      </c>
      <c r="TB38" s="21">
        <v>0</v>
      </c>
      <c r="TC38" s="21">
        <f t="shared" si="214"/>
        <v>0</v>
      </c>
      <c r="TD38" s="21">
        <v>0</v>
      </c>
      <c r="TE38" s="21">
        <f t="shared" si="215"/>
        <v>0</v>
      </c>
      <c r="TF38" s="21">
        <v>0</v>
      </c>
      <c r="TG38" s="21">
        <f t="shared" si="216"/>
        <v>0</v>
      </c>
      <c r="TH38" s="21">
        <f t="shared" si="31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18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19"/>
        <v>0</v>
      </c>
      <c r="TU38" s="21">
        <v>0</v>
      </c>
      <c r="TV38" s="21">
        <f t="shared" si="220"/>
        <v>0</v>
      </c>
      <c r="TW38" s="21">
        <v>0</v>
      </c>
      <c r="TX38" s="21">
        <f t="shared" si="221"/>
        <v>0</v>
      </c>
      <c r="TY38" s="21">
        <v>0</v>
      </c>
      <c r="TZ38" s="21">
        <f t="shared" si="222"/>
        <v>0</v>
      </c>
      <c r="UA38" s="21">
        <v>0</v>
      </c>
      <c r="UB38" s="21">
        <f t="shared" si="223"/>
        <v>0</v>
      </c>
      <c r="UC38" s="21">
        <v>0</v>
      </c>
      <c r="UD38" s="21">
        <f t="shared" si="224"/>
        <v>0</v>
      </c>
      <c r="UE38" s="21">
        <f t="shared" si="225"/>
        <v>0</v>
      </c>
      <c r="UF38" s="21"/>
      <c r="UG38" s="23">
        <f t="shared" si="324"/>
        <v>0</v>
      </c>
      <c r="UH38" s="22"/>
      <c r="UI38" s="22"/>
      <c r="UJ38" s="22"/>
      <c r="UK38" s="23">
        <v>0</v>
      </c>
      <c r="UL38" s="21">
        <f t="shared" si="285"/>
        <v>0</v>
      </c>
      <c r="UM38" s="21">
        <f t="shared" si="227"/>
        <v>0</v>
      </c>
      <c r="UN38" s="21">
        <v>0</v>
      </c>
      <c r="UO38" s="21">
        <f t="shared" si="228"/>
        <v>0</v>
      </c>
      <c r="UP38" s="21">
        <v>0</v>
      </c>
      <c r="UQ38" s="21">
        <f t="shared" si="229"/>
        <v>0</v>
      </c>
      <c r="UR38" s="21">
        <v>0</v>
      </c>
      <c r="US38" s="21">
        <f t="shared" si="230"/>
        <v>0</v>
      </c>
      <c r="UT38" s="21">
        <v>0</v>
      </c>
      <c r="UU38" s="21">
        <f t="shared" si="231"/>
        <v>0</v>
      </c>
      <c r="UV38" s="21">
        <v>0</v>
      </c>
      <c r="UW38" s="21">
        <f t="shared" si="232"/>
        <v>0</v>
      </c>
      <c r="UX38" s="21">
        <f t="shared" si="31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34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35"/>
        <v>0</v>
      </c>
      <c r="VK38" s="21">
        <v>0</v>
      </c>
      <c r="VL38" s="21">
        <f t="shared" si="236"/>
        <v>0</v>
      </c>
      <c r="VM38" s="21">
        <v>0</v>
      </c>
      <c r="VN38" s="21">
        <f t="shared" si="237"/>
        <v>0</v>
      </c>
      <c r="VO38" s="21">
        <v>0</v>
      </c>
      <c r="VP38" s="21">
        <f t="shared" si="238"/>
        <v>0</v>
      </c>
      <c r="VQ38" s="21">
        <v>0</v>
      </c>
      <c r="VR38" s="21">
        <f t="shared" si="239"/>
        <v>0</v>
      </c>
      <c r="VS38" s="21">
        <v>0</v>
      </c>
      <c r="VT38" s="21">
        <f t="shared" si="240"/>
        <v>0</v>
      </c>
      <c r="VU38" s="21">
        <f t="shared" si="241"/>
        <v>0</v>
      </c>
      <c r="VV38" s="21"/>
      <c r="VW38" s="23">
        <f t="shared" si="325"/>
        <v>0</v>
      </c>
      <c r="VX38" s="22"/>
      <c r="VY38" s="22"/>
      <c r="VZ38" s="22"/>
      <c r="WA38" s="23">
        <v>0</v>
      </c>
      <c r="WB38" s="21">
        <f t="shared" si="286"/>
        <v>0</v>
      </c>
      <c r="WC38" s="21">
        <f t="shared" si="243"/>
        <v>0</v>
      </c>
      <c r="WD38" s="21">
        <v>0</v>
      </c>
      <c r="WE38" s="21">
        <f t="shared" si="244"/>
        <v>0</v>
      </c>
      <c r="WF38" s="21">
        <v>0</v>
      </c>
      <c r="WG38" s="21">
        <f t="shared" si="245"/>
        <v>0</v>
      </c>
      <c r="WH38" s="21">
        <v>0</v>
      </c>
      <c r="WI38" s="21">
        <f t="shared" si="246"/>
        <v>0</v>
      </c>
      <c r="WJ38" s="21">
        <v>0</v>
      </c>
      <c r="WK38" s="21">
        <f t="shared" si="247"/>
        <v>0</v>
      </c>
      <c r="WL38" s="21">
        <v>0</v>
      </c>
      <c r="WM38" s="21">
        <f t="shared" si="248"/>
        <v>0</v>
      </c>
      <c r="WN38" s="21">
        <f t="shared" si="31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0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1"/>
        <v>0</v>
      </c>
      <c r="XA38" s="21">
        <v>0</v>
      </c>
      <c r="XB38" s="21">
        <f t="shared" si="252"/>
        <v>0</v>
      </c>
      <c r="XC38" s="21">
        <v>0</v>
      </c>
      <c r="XD38" s="21">
        <f t="shared" si="253"/>
        <v>0</v>
      </c>
      <c r="XE38" s="21">
        <v>0</v>
      </c>
      <c r="XF38" s="21">
        <f t="shared" si="254"/>
        <v>0</v>
      </c>
      <c r="XG38" s="21">
        <v>0</v>
      </c>
      <c r="XH38" s="21">
        <f t="shared" si="255"/>
        <v>0</v>
      </c>
      <c r="XI38" s="21">
        <v>0</v>
      </c>
      <c r="XJ38" s="21">
        <f t="shared" si="256"/>
        <v>0</v>
      </c>
      <c r="XK38" s="21">
        <f t="shared" si="257"/>
        <v>0</v>
      </c>
      <c r="XL38" s="21"/>
      <c r="XM38" s="23">
        <f t="shared" si="326"/>
        <v>0</v>
      </c>
      <c r="XN38" s="24">
        <f t="shared" si="17"/>
        <v>0</v>
      </c>
      <c r="XO38" s="24">
        <f t="shared" si="18"/>
        <v>0</v>
      </c>
      <c r="XP38" s="24">
        <f t="shared" si="258"/>
        <v>0</v>
      </c>
    </row>
    <row r="39" spans="1:640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19"/>
        <v>0</v>
      </c>
      <c r="M39" s="21">
        <f t="shared" si="20"/>
        <v>0</v>
      </c>
      <c r="N39" s="21">
        <v>0</v>
      </c>
      <c r="O39" s="21">
        <f t="shared" si="21"/>
        <v>0</v>
      </c>
      <c r="P39" s="21">
        <v>0</v>
      </c>
      <c r="Q39" s="21">
        <f t="shared" si="22"/>
        <v>0</v>
      </c>
      <c r="R39" s="21">
        <v>0</v>
      </c>
      <c r="S39" s="21">
        <f t="shared" si="23"/>
        <v>0</v>
      </c>
      <c r="T39" s="21">
        <v>0</v>
      </c>
      <c r="U39" s="21">
        <f t="shared" si="24"/>
        <v>0</v>
      </c>
      <c r="V39" s="21">
        <v>0</v>
      </c>
      <c r="W39" s="21">
        <f t="shared" si="25"/>
        <v>0</v>
      </c>
      <c r="X39" s="21">
        <f t="shared" si="26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7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8"/>
        <v>0</v>
      </c>
      <c r="AK39" s="21">
        <v>0</v>
      </c>
      <c r="AL39" s="21">
        <f t="shared" si="29"/>
        <v>0</v>
      </c>
      <c r="AM39" s="21">
        <v>0</v>
      </c>
      <c r="AN39" s="21">
        <f t="shared" si="30"/>
        <v>0</v>
      </c>
      <c r="AO39" s="21">
        <v>0</v>
      </c>
      <c r="AP39" s="21">
        <f t="shared" si="31"/>
        <v>0</v>
      </c>
      <c r="AQ39" s="21">
        <v>0</v>
      </c>
      <c r="AR39" s="21">
        <f t="shared" si="32"/>
        <v>0</v>
      </c>
      <c r="AS39" s="21">
        <v>0</v>
      </c>
      <c r="AT39" s="21">
        <f t="shared" si="33"/>
        <v>0</v>
      </c>
      <c r="AU39" s="21">
        <f t="shared" si="34"/>
        <v>0</v>
      </c>
      <c r="AV39" s="21"/>
      <c r="AW39" s="23">
        <f t="shared" si="259"/>
        <v>0</v>
      </c>
      <c r="AX39" s="22"/>
      <c r="AY39" s="22"/>
      <c r="AZ39" s="22"/>
      <c r="BA39" s="23">
        <v>0</v>
      </c>
      <c r="BB39" s="21">
        <f t="shared" si="273"/>
        <v>0</v>
      </c>
      <c r="BC39" s="21">
        <f t="shared" si="36"/>
        <v>0</v>
      </c>
      <c r="BD39" s="21">
        <v>0</v>
      </c>
      <c r="BE39" s="21">
        <f t="shared" si="37"/>
        <v>0</v>
      </c>
      <c r="BF39" s="21">
        <v>0</v>
      </c>
      <c r="BG39" s="21">
        <f t="shared" si="38"/>
        <v>0</v>
      </c>
      <c r="BH39" s="21">
        <v>0</v>
      </c>
      <c r="BI39" s="21">
        <f t="shared" si="39"/>
        <v>0</v>
      </c>
      <c r="BJ39" s="21">
        <v>0</v>
      </c>
      <c r="BK39" s="21">
        <f t="shared" si="40"/>
        <v>0</v>
      </c>
      <c r="BL39" s="21">
        <v>0</v>
      </c>
      <c r="BM39" s="21">
        <f t="shared" si="41"/>
        <v>0</v>
      </c>
      <c r="BN39" s="21">
        <f t="shared" si="30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3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4"/>
        <v>0</v>
      </c>
      <c r="CA39" s="21">
        <v>0</v>
      </c>
      <c r="CB39" s="21">
        <f t="shared" si="45"/>
        <v>0</v>
      </c>
      <c r="CC39" s="21">
        <v>0</v>
      </c>
      <c r="CD39" s="21">
        <f t="shared" si="46"/>
        <v>0</v>
      </c>
      <c r="CE39" s="21">
        <v>0</v>
      </c>
      <c r="CF39" s="21">
        <f t="shared" si="47"/>
        <v>0</v>
      </c>
      <c r="CG39" s="21">
        <v>0</v>
      </c>
      <c r="CH39" s="21">
        <f t="shared" si="48"/>
        <v>0</v>
      </c>
      <c r="CI39" s="21">
        <v>0</v>
      </c>
      <c r="CJ39" s="21">
        <f t="shared" si="49"/>
        <v>0</v>
      </c>
      <c r="CK39" s="21">
        <f t="shared" si="50"/>
        <v>0</v>
      </c>
      <c r="CL39" s="21"/>
      <c r="CM39" s="23">
        <f t="shared" si="314"/>
        <v>0</v>
      </c>
      <c r="CN39" s="22"/>
      <c r="CO39" s="22"/>
      <c r="CP39" s="22"/>
      <c r="CQ39" s="23">
        <v>0</v>
      </c>
      <c r="CR39" s="21">
        <f t="shared" si="274"/>
        <v>0</v>
      </c>
      <c r="CS39" s="21">
        <f t="shared" si="52"/>
        <v>0</v>
      </c>
      <c r="CT39" s="21">
        <v>0</v>
      </c>
      <c r="CU39" s="21">
        <f t="shared" si="53"/>
        <v>0</v>
      </c>
      <c r="CV39" s="21">
        <v>0</v>
      </c>
      <c r="CW39" s="21">
        <f t="shared" si="54"/>
        <v>0</v>
      </c>
      <c r="CX39" s="21">
        <v>0</v>
      </c>
      <c r="CY39" s="21">
        <f t="shared" si="55"/>
        <v>0</v>
      </c>
      <c r="CZ39" s="21">
        <v>0</v>
      </c>
      <c r="DA39" s="21">
        <f t="shared" si="56"/>
        <v>0</v>
      </c>
      <c r="DB39" s="21">
        <v>0</v>
      </c>
      <c r="DC39" s="21">
        <f t="shared" si="57"/>
        <v>0</v>
      </c>
      <c r="DD39" s="21">
        <f t="shared" si="30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59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0"/>
        <v>0</v>
      </c>
      <c r="DS39" s="21">
        <v>0</v>
      </c>
      <c r="DT39" s="21">
        <f t="shared" si="61"/>
        <v>0</v>
      </c>
      <c r="DU39" s="21">
        <v>0</v>
      </c>
      <c r="DV39" s="21">
        <f t="shared" si="62"/>
        <v>0</v>
      </c>
      <c r="DW39" s="21">
        <v>0</v>
      </c>
      <c r="DX39" s="21">
        <f t="shared" si="63"/>
        <v>0</v>
      </c>
      <c r="DY39" s="21">
        <v>0</v>
      </c>
      <c r="DZ39" s="21">
        <f t="shared" si="64"/>
        <v>0</v>
      </c>
      <c r="EA39" s="21">
        <f t="shared" si="65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75"/>
        <v>0</v>
      </c>
      <c r="EI39" s="21">
        <f t="shared" si="67"/>
        <v>0</v>
      </c>
      <c r="EJ39" s="21">
        <v>0</v>
      </c>
      <c r="EK39" s="21">
        <f t="shared" si="68"/>
        <v>0</v>
      </c>
      <c r="EL39" s="21">
        <v>0</v>
      </c>
      <c r="EM39" s="21">
        <f t="shared" si="69"/>
        <v>0</v>
      </c>
      <c r="EN39" s="21">
        <v>0</v>
      </c>
      <c r="EO39" s="21">
        <f t="shared" si="70"/>
        <v>0</v>
      </c>
      <c r="EP39" s="21">
        <v>0</v>
      </c>
      <c r="EQ39" s="21">
        <f t="shared" si="71"/>
        <v>0</v>
      </c>
      <c r="ER39" s="21">
        <v>0</v>
      </c>
      <c r="ES39" s="21">
        <f t="shared" si="72"/>
        <v>0</v>
      </c>
      <c r="ET39" s="21">
        <f t="shared" si="30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4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5"/>
        <v>0</v>
      </c>
      <c r="FG39" s="21">
        <v>0</v>
      </c>
      <c r="FH39" s="21">
        <f t="shared" si="76"/>
        <v>0</v>
      </c>
      <c r="FI39" s="21">
        <v>0</v>
      </c>
      <c r="FJ39" s="21">
        <f t="shared" si="77"/>
        <v>0</v>
      </c>
      <c r="FK39" s="21">
        <v>0</v>
      </c>
      <c r="FL39" s="21">
        <f t="shared" si="78"/>
        <v>0</v>
      </c>
      <c r="FM39" s="21">
        <v>0</v>
      </c>
      <c r="FN39" s="21">
        <f t="shared" si="79"/>
        <v>0</v>
      </c>
      <c r="FO39" s="21">
        <v>0</v>
      </c>
      <c r="FP39" s="21">
        <f t="shared" si="80"/>
        <v>0</v>
      </c>
      <c r="FQ39" s="21">
        <f t="shared" si="81"/>
        <v>0</v>
      </c>
      <c r="FR39" s="21"/>
      <c r="FS39" s="23">
        <f t="shared" si="315"/>
        <v>0</v>
      </c>
      <c r="FT39" s="22"/>
      <c r="FU39" s="22"/>
      <c r="FV39" s="22"/>
      <c r="FW39" s="23">
        <v>0</v>
      </c>
      <c r="FX39" s="21">
        <f t="shared" si="276"/>
        <v>0</v>
      </c>
      <c r="FY39" s="21">
        <f t="shared" si="83"/>
        <v>0</v>
      </c>
      <c r="FZ39" s="21">
        <v>0</v>
      </c>
      <c r="GA39" s="21">
        <f t="shared" si="84"/>
        <v>0</v>
      </c>
      <c r="GB39" s="21">
        <v>0</v>
      </c>
      <c r="GC39" s="21">
        <f t="shared" si="85"/>
        <v>0</v>
      </c>
      <c r="GD39" s="21">
        <v>0</v>
      </c>
      <c r="GE39" s="21">
        <f t="shared" si="86"/>
        <v>0</v>
      </c>
      <c r="GF39" s="21">
        <v>0</v>
      </c>
      <c r="GG39" s="21">
        <f t="shared" si="87"/>
        <v>0</v>
      </c>
      <c r="GH39" s="21">
        <v>0</v>
      </c>
      <c r="GI39" s="21">
        <f t="shared" si="88"/>
        <v>0</v>
      </c>
      <c r="GJ39" s="21">
        <f t="shared" si="30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0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1"/>
        <v>0</v>
      </c>
      <c r="GW39" s="21">
        <v>0</v>
      </c>
      <c r="GX39" s="21">
        <f t="shared" si="92"/>
        <v>0</v>
      </c>
      <c r="GY39" s="21">
        <v>0</v>
      </c>
      <c r="GZ39" s="21">
        <f t="shared" si="93"/>
        <v>0</v>
      </c>
      <c r="HA39" s="21">
        <v>0</v>
      </c>
      <c r="HB39" s="21">
        <f t="shared" si="94"/>
        <v>0</v>
      </c>
      <c r="HC39" s="21">
        <v>0</v>
      </c>
      <c r="HD39" s="21">
        <f t="shared" si="95"/>
        <v>0</v>
      </c>
      <c r="HE39" s="21">
        <v>0</v>
      </c>
      <c r="HF39" s="21">
        <f t="shared" si="96"/>
        <v>0</v>
      </c>
      <c r="HG39" s="21">
        <f t="shared" si="97"/>
        <v>0</v>
      </c>
      <c r="HH39" s="21"/>
      <c r="HI39" s="23">
        <f t="shared" si="316"/>
        <v>0</v>
      </c>
      <c r="HJ39" s="22"/>
      <c r="HK39" s="22"/>
      <c r="HL39" s="22"/>
      <c r="HM39" s="23">
        <v>0</v>
      </c>
      <c r="HN39" s="21">
        <f t="shared" si="277"/>
        <v>0</v>
      </c>
      <c r="HO39" s="21">
        <f t="shared" si="99"/>
        <v>0</v>
      </c>
      <c r="HP39" s="21">
        <v>0</v>
      </c>
      <c r="HQ39" s="21">
        <f t="shared" si="100"/>
        <v>0</v>
      </c>
      <c r="HR39" s="21">
        <v>0</v>
      </c>
      <c r="HS39" s="21">
        <f t="shared" si="101"/>
        <v>0</v>
      </c>
      <c r="HT39" s="21">
        <v>0</v>
      </c>
      <c r="HU39" s="21">
        <f t="shared" si="102"/>
        <v>0</v>
      </c>
      <c r="HV39" s="21">
        <v>0</v>
      </c>
      <c r="HW39" s="21">
        <f t="shared" si="103"/>
        <v>0</v>
      </c>
      <c r="HX39" s="21">
        <v>0</v>
      </c>
      <c r="HY39" s="21">
        <f t="shared" si="104"/>
        <v>0</v>
      </c>
      <c r="HZ39" s="21">
        <f t="shared" si="30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6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7"/>
        <v>0</v>
      </c>
      <c r="IM39" s="21">
        <v>0</v>
      </c>
      <c r="IN39" s="21">
        <f t="shared" si="108"/>
        <v>0</v>
      </c>
      <c r="IO39" s="21">
        <v>0</v>
      </c>
      <c r="IP39" s="21">
        <f t="shared" si="109"/>
        <v>0</v>
      </c>
      <c r="IQ39" s="21">
        <v>0</v>
      </c>
      <c r="IR39" s="21">
        <f t="shared" si="110"/>
        <v>0</v>
      </c>
      <c r="IS39" s="21">
        <v>0</v>
      </c>
      <c r="IT39" s="21">
        <f t="shared" si="111"/>
        <v>0</v>
      </c>
      <c r="IU39" s="21">
        <v>0</v>
      </c>
      <c r="IV39" s="21">
        <f t="shared" si="112"/>
        <v>0</v>
      </c>
      <c r="IW39" s="21">
        <f t="shared" si="113"/>
        <v>0</v>
      </c>
      <c r="IX39" s="21"/>
      <c r="IY39" s="23">
        <f t="shared" si="317"/>
        <v>0</v>
      </c>
      <c r="IZ39" s="22"/>
      <c r="JA39" s="22"/>
      <c r="JB39" s="22"/>
      <c r="JC39" s="23">
        <v>0</v>
      </c>
      <c r="JD39" s="21">
        <f t="shared" si="278"/>
        <v>0</v>
      </c>
      <c r="JE39" s="21">
        <f t="shared" si="115"/>
        <v>0</v>
      </c>
      <c r="JF39" s="21">
        <v>0</v>
      </c>
      <c r="JG39" s="21">
        <f t="shared" si="116"/>
        <v>0</v>
      </c>
      <c r="JH39" s="21">
        <v>0</v>
      </c>
      <c r="JI39" s="21">
        <f t="shared" si="117"/>
        <v>0</v>
      </c>
      <c r="JJ39" s="21">
        <v>0</v>
      </c>
      <c r="JK39" s="21">
        <f t="shared" si="118"/>
        <v>0</v>
      </c>
      <c r="JL39" s="21">
        <v>0</v>
      </c>
      <c r="JM39" s="21">
        <f t="shared" si="119"/>
        <v>0</v>
      </c>
      <c r="JN39" s="21">
        <v>0</v>
      </c>
      <c r="JO39" s="21">
        <f t="shared" si="120"/>
        <v>0</v>
      </c>
      <c r="JP39" s="21">
        <f t="shared" si="30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2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3"/>
        <v>0</v>
      </c>
      <c r="KC39" s="21">
        <v>0</v>
      </c>
      <c r="KD39" s="21">
        <f t="shared" si="124"/>
        <v>0</v>
      </c>
      <c r="KE39" s="21">
        <v>0</v>
      </c>
      <c r="KF39" s="21">
        <f t="shared" si="125"/>
        <v>0</v>
      </c>
      <c r="KG39" s="21">
        <v>0</v>
      </c>
      <c r="KH39" s="21">
        <f t="shared" si="126"/>
        <v>0</v>
      </c>
      <c r="KI39" s="21">
        <v>0</v>
      </c>
      <c r="KJ39" s="21">
        <f t="shared" si="127"/>
        <v>0</v>
      </c>
      <c r="KK39" s="21">
        <v>0</v>
      </c>
      <c r="KL39" s="21">
        <f t="shared" si="128"/>
        <v>0</v>
      </c>
      <c r="KM39" s="21">
        <f t="shared" si="129"/>
        <v>0</v>
      </c>
      <c r="KN39" s="21"/>
      <c r="KO39" s="23">
        <f t="shared" si="318"/>
        <v>0</v>
      </c>
      <c r="KP39" s="22"/>
      <c r="KQ39" s="22"/>
      <c r="KR39" s="22"/>
      <c r="KS39" s="23">
        <v>0</v>
      </c>
      <c r="KT39" s="21">
        <f t="shared" si="279"/>
        <v>0</v>
      </c>
      <c r="KU39" s="21">
        <f t="shared" si="131"/>
        <v>0</v>
      </c>
      <c r="KV39" s="21">
        <v>0</v>
      </c>
      <c r="KW39" s="21">
        <f t="shared" si="132"/>
        <v>0</v>
      </c>
      <c r="KX39" s="21">
        <v>0</v>
      </c>
      <c r="KY39" s="21">
        <f t="shared" si="133"/>
        <v>0</v>
      </c>
      <c r="KZ39" s="21">
        <v>0</v>
      </c>
      <c r="LA39" s="21">
        <f t="shared" si="134"/>
        <v>0</v>
      </c>
      <c r="LB39" s="21">
        <v>0</v>
      </c>
      <c r="LC39" s="21">
        <f t="shared" si="135"/>
        <v>0</v>
      </c>
      <c r="LD39" s="21">
        <v>0</v>
      </c>
      <c r="LE39" s="21">
        <f t="shared" si="136"/>
        <v>0</v>
      </c>
      <c r="LF39" s="21">
        <f t="shared" si="30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8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39"/>
        <v>0</v>
      </c>
      <c r="LS39" s="21">
        <v>0</v>
      </c>
      <c r="LT39" s="21">
        <f t="shared" si="140"/>
        <v>0</v>
      </c>
      <c r="LU39" s="21">
        <v>0</v>
      </c>
      <c r="LV39" s="21">
        <f t="shared" si="141"/>
        <v>0</v>
      </c>
      <c r="LW39" s="21">
        <v>0</v>
      </c>
      <c r="LX39" s="21">
        <f t="shared" si="142"/>
        <v>0</v>
      </c>
      <c r="LY39" s="21">
        <v>0</v>
      </c>
      <c r="LZ39" s="21">
        <f t="shared" si="143"/>
        <v>0</v>
      </c>
      <c r="MA39" s="21">
        <v>0</v>
      </c>
      <c r="MB39" s="21">
        <f t="shared" si="144"/>
        <v>0</v>
      </c>
      <c r="MC39" s="21">
        <f t="shared" si="145"/>
        <v>0</v>
      </c>
      <c r="MD39" s="21"/>
      <c r="ME39" s="23">
        <f t="shared" si="319"/>
        <v>0</v>
      </c>
      <c r="MF39" s="22"/>
      <c r="MG39" s="22"/>
      <c r="MH39" s="22"/>
      <c r="MI39" s="23">
        <v>0</v>
      </c>
      <c r="MJ39" s="21">
        <f t="shared" si="280"/>
        <v>0</v>
      </c>
      <c r="MK39" s="21">
        <f t="shared" si="147"/>
        <v>0</v>
      </c>
      <c r="ML39" s="21">
        <v>0</v>
      </c>
      <c r="MM39" s="21">
        <f t="shared" si="148"/>
        <v>0</v>
      </c>
      <c r="MN39" s="21">
        <v>0</v>
      </c>
      <c r="MO39" s="21">
        <f t="shared" si="149"/>
        <v>0</v>
      </c>
      <c r="MP39" s="21">
        <v>0</v>
      </c>
      <c r="MQ39" s="21">
        <f t="shared" si="150"/>
        <v>0</v>
      </c>
      <c r="MR39" s="21">
        <v>0</v>
      </c>
      <c r="MS39" s="21">
        <f t="shared" si="151"/>
        <v>0</v>
      </c>
      <c r="MT39" s="21">
        <v>0</v>
      </c>
      <c r="MU39" s="21">
        <f t="shared" si="152"/>
        <v>0</v>
      </c>
      <c r="MV39" s="21">
        <f t="shared" si="30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4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5"/>
        <v>0</v>
      </c>
      <c r="NI39" s="21">
        <v>0</v>
      </c>
      <c r="NJ39" s="21">
        <f t="shared" si="156"/>
        <v>0</v>
      </c>
      <c r="NK39" s="21">
        <v>0</v>
      </c>
      <c r="NL39" s="21">
        <f t="shared" si="157"/>
        <v>0</v>
      </c>
      <c r="NM39" s="21">
        <v>0</v>
      </c>
      <c r="NN39" s="21">
        <f t="shared" si="158"/>
        <v>0</v>
      </c>
      <c r="NO39" s="21">
        <v>0</v>
      </c>
      <c r="NP39" s="21">
        <f t="shared" si="159"/>
        <v>0</v>
      </c>
      <c r="NQ39" s="21">
        <v>0</v>
      </c>
      <c r="NR39" s="21">
        <f t="shared" si="160"/>
        <v>0</v>
      </c>
      <c r="NS39" s="21">
        <f t="shared" si="161"/>
        <v>0</v>
      </c>
      <c r="NT39" s="21"/>
      <c r="NU39" s="23">
        <f t="shared" si="320"/>
        <v>0</v>
      </c>
      <c r="NV39" s="22"/>
      <c r="NW39" s="22"/>
      <c r="NX39" s="22"/>
      <c r="NY39" s="23">
        <v>0</v>
      </c>
      <c r="NZ39" s="21">
        <f t="shared" si="281"/>
        <v>0</v>
      </c>
      <c r="OA39" s="21">
        <f t="shared" si="163"/>
        <v>0</v>
      </c>
      <c r="OB39" s="21">
        <v>0</v>
      </c>
      <c r="OC39" s="21">
        <f t="shared" si="164"/>
        <v>0</v>
      </c>
      <c r="OD39" s="21">
        <v>0</v>
      </c>
      <c r="OE39" s="21">
        <f t="shared" si="165"/>
        <v>0</v>
      </c>
      <c r="OF39" s="21">
        <v>0</v>
      </c>
      <c r="OG39" s="21">
        <f t="shared" si="166"/>
        <v>0</v>
      </c>
      <c r="OH39" s="21">
        <v>0</v>
      </c>
      <c r="OI39" s="21">
        <f t="shared" si="167"/>
        <v>0</v>
      </c>
      <c r="OJ39" s="21">
        <v>0</v>
      </c>
      <c r="OK39" s="21">
        <f t="shared" si="168"/>
        <v>0</v>
      </c>
      <c r="OL39" s="21">
        <f t="shared" si="30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0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1"/>
        <v>0</v>
      </c>
      <c r="OY39" s="21">
        <v>0</v>
      </c>
      <c r="OZ39" s="21">
        <f t="shared" si="172"/>
        <v>0</v>
      </c>
      <c r="PA39" s="21">
        <v>0</v>
      </c>
      <c r="PB39" s="21">
        <f t="shared" si="173"/>
        <v>0</v>
      </c>
      <c r="PC39" s="21">
        <v>0</v>
      </c>
      <c r="PD39" s="21">
        <f t="shared" si="174"/>
        <v>0</v>
      </c>
      <c r="PE39" s="21">
        <v>0</v>
      </c>
      <c r="PF39" s="21">
        <f t="shared" si="175"/>
        <v>0</v>
      </c>
      <c r="PG39" s="21">
        <v>0</v>
      </c>
      <c r="PH39" s="21">
        <f t="shared" si="176"/>
        <v>0</v>
      </c>
      <c r="PI39" s="21">
        <f t="shared" si="177"/>
        <v>0</v>
      </c>
      <c r="PJ39" s="21"/>
      <c r="PK39" s="23">
        <f t="shared" si="321"/>
        <v>0</v>
      </c>
      <c r="PL39" s="22"/>
      <c r="PM39" s="22"/>
      <c r="PN39" s="22"/>
      <c r="PO39" s="23">
        <v>0</v>
      </c>
      <c r="PP39" s="21">
        <f t="shared" si="282"/>
        <v>0</v>
      </c>
      <c r="PQ39" s="21">
        <f t="shared" si="179"/>
        <v>0</v>
      </c>
      <c r="PR39" s="21">
        <v>0</v>
      </c>
      <c r="PS39" s="21">
        <f t="shared" si="180"/>
        <v>0</v>
      </c>
      <c r="PT39" s="21">
        <v>0</v>
      </c>
      <c r="PU39" s="21">
        <f t="shared" si="181"/>
        <v>0</v>
      </c>
      <c r="PV39" s="21">
        <v>0</v>
      </c>
      <c r="PW39" s="21">
        <f t="shared" si="182"/>
        <v>0</v>
      </c>
      <c r="PX39" s="21">
        <v>0</v>
      </c>
      <c r="PY39" s="21">
        <f t="shared" si="183"/>
        <v>0</v>
      </c>
      <c r="PZ39" s="21">
        <v>0</v>
      </c>
      <c r="QA39" s="21">
        <f t="shared" si="184"/>
        <v>0</v>
      </c>
      <c r="QB39" s="21">
        <f t="shared" si="30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6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7"/>
        <v>0</v>
      </c>
      <c r="QO39" s="21">
        <v>0</v>
      </c>
      <c r="QP39" s="21">
        <f t="shared" si="188"/>
        <v>0</v>
      </c>
      <c r="QQ39" s="21">
        <v>0</v>
      </c>
      <c r="QR39" s="21">
        <f t="shared" si="189"/>
        <v>0</v>
      </c>
      <c r="QS39" s="21">
        <v>0</v>
      </c>
      <c r="QT39" s="21">
        <f t="shared" si="190"/>
        <v>0</v>
      </c>
      <c r="QU39" s="21">
        <v>0</v>
      </c>
      <c r="QV39" s="21">
        <f t="shared" si="191"/>
        <v>0</v>
      </c>
      <c r="QW39" s="21">
        <v>0</v>
      </c>
      <c r="QX39" s="21">
        <f t="shared" si="192"/>
        <v>0</v>
      </c>
      <c r="QY39" s="21">
        <f t="shared" si="193"/>
        <v>0</v>
      </c>
      <c r="QZ39" s="21"/>
      <c r="RA39" s="23">
        <f t="shared" si="322"/>
        <v>0</v>
      </c>
      <c r="RB39" s="22"/>
      <c r="RC39" s="22"/>
      <c r="RD39" s="22"/>
      <c r="RE39" s="23">
        <v>0</v>
      </c>
      <c r="RF39" s="21">
        <f t="shared" si="283"/>
        <v>0</v>
      </c>
      <c r="RG39" s="21">
        <f t="shared" si="195"/>
        <v>0</v>
      </c>
      <c r="RH39" s="21">
        <v>0</v>
      </c>
      <c r="RI39" s="21">
        <f t="shared" si="196"/>
        <v>0</v>
      </c>
      <c r="RJ39" s="21">
        <v>0</v>
      </c>
      <c r="RK39" s="21">
        <f t="shared" si="197"/>
        <v>0</v>
      </c>
      <c r="RL39" s="21">
        <v>0</v>
      </c>
      <c r="RM39" s="21">
        <f t="shared" si="198"/>
        <v>0</v>
      </c>
      <c r="RN39" s="21">
        <v>0</v>
      </c>
      <c r="RO39" s="21">
        <f t="shared" si="199"/>
        <v>0</v>
      </c>
      <c r="RP39" s="21">
        <v>0</v>
      </c>
      <c r="RQ39" s="21">
        <f t="shared" si="200"/>
        <v>0</v>
      </c>
      <c r="RR39" s="21">
        <f t="shared" si="31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2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3"/>
        <v>0</v>
      </c>
      <c r="SE39" s="21">
        <v>0</v>
      </c>
      <c r="SF39" s="21">
        <f t="shared" si="204"/>
        <v>0</v>
      </c>
      <c r="SG39" s="21">
        <v>0</v>
      </c>
      <c r="SH39" s="21">
        <f t="shared" si="205"/>
        <v>0</v>
      </c>
      <c r="SI39" s="21">
        <v>0</v>
      </c>
      <c r="SJ39" s="21">
        <f t="shared" si="206"/>
        <v>0</v>
      </c>
      <c r="SK39" s="21">
        <v>0</v>
      </c>
      <c r="SL39" s="21">
        <f t="shared" si="207"/>
        <v>0</v>
      </c>
      <c r="SM39" s="21">
        <v>0</v>
      </c>
      <c r="SN39" s="21">
        <f t="shared" si="208"/>
        <v>0</v>
      </c>
      <c r="SO39" s="21">
        <f t="shared" si="209"/>
        <v>0</v>
      </c>
      <c r="SP39" s="21"/>
      <c r="SQ39" s="23">
        <f t="shared" si="323"/>
        <v>0</v>
      </c>
      <c r="SR39" s="22"/>
      <c r="SS39" s="22"/>
      <c r="ST39" s="22"/>
      <c r="SU39" s="23">
        <v>0</v>
      </c>
      <c r="SV39" s="21">
        <f t="shared" si="284"/>
        <v>0</v>
      </c>
      <c r="SW39" s="21">
        <f t="shared" si="211"/>
        <v>0</v>
      </c>
      <c r="SX39" s="21">
        <v>0</v>
      </c>
      <c r="SY39" s="21">
        <f t="shared" si="212"/>
        <v>0</v>
      </c>
      <c r="SZ39" s="21">
        <v>0</v>
      </c>
      <c r="TA39" s="21">
        <f t="shared" si="213"/>
        <v>0</v>
      </c>
      <c r="TB39" s="21">
        <v>0</v>
      </c>
      <c r="TC39" s="21">
        <f t="shared" si="214"/>
        <v>0</v>
      </c>
      <c r="TD39" s="21">
        <v>0</v>
      </c>
      <c r="TE39" s="21">
        <f t="shared" si="215"/>
        <v>0</v>
      </c>
      <c r="TF39" s="21">
        <v>0</v>
      </c>
      <c r="TG39" s="21">
        <f t="shared" si="216"/>
        <v>0</v>
      </c>
      <c r="TH39" s="21">
        <f t="shared" si="31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18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19"/>
        <v>0</v>
      </c>
      <c r="TU39" s="21">
        <v>0</v>
      </c>
      <c r="TV39" s="21">
        <f t="shared" si="220"/>
        <v>0</v>
      </c>
      <c r="TW39" s="21">
        <v>0</v>
      </c>
      <c r="TX39" s="21">
        <f t="shared" si="221"/>
        <v>0</v>
      </c>
      <c r="TY39" s="21">
        <v>0</v>
      </c>
      <c r="TZ39" s="21">
        <f t="shared" si="222"/>
        <v>0</v>
      </c>
      <c r="UA39" s="21">
        <v>0</v>
      </c>
      <c r="UB39" s="21">
        <f t="shared" si="223"/>
        <v>0</v>
      </c>
      <c r="UC39" s="21">
        <v>0</v>
      </c>
      <c r="UD39" s="21">
        <f t="shared" si="224"/>
        <v>0</v>
      </c>
      <c r="UE39" s="21">
        <f t="shared" si="225"/>
        <v>0</v>
      </c>
      <c r="UF39" s="21"/>
      <c r="UG39" s="23">
        <f t="shared" si="324"/>
        <v>0</v>
      </c>
      <c r="UH39" s="22"/>
      <c r="UI39" s="22"/>
      <c r="UJ39" s="22"/>
      <c r="UK39" s="23">
        <v>0</v>
      </c>
      <c r="UL39" s="21">
        <f t="shared" si="285"/>
        <v>0</v>
      </c>
      <c r="UM39" s="21">
        <f t="shared" si="227"/>
        <v>0</v>
      </c>
      <c r="UN39" s="21">
        <v>0</v>
      </c>
      <c r="UO39" s="21">
        <f t="shared" si="228"/>
        <v>0</v>
      </c>
      <c r="UP39" s="21">
        <v>0</v>
      </c>
      <c r="UQ39" s="21">
        <f t="shared" si="229"/>
        <v>0</v>
      </c>
      <c r="UR39" s="21">
        <v>0</v>
      </c>
      <c r="US39" s="21">
        <f t="shared" si="230"/>
        <v>0</v>
      </c>
      <c r="UT39" s="21">
        <v>0</v>
      </c>
      <c r="UU39" s="21">
        <f t="shared" si="231"/>
        <v>0</v>
      </c>
      <c r="UV39" s="21">
        <v>0</v>
      </c>
      <c r="UW39" s="21">
        <f t="shared" si="232"/>
        <v>0</v>
      </c>
      <c r="UX39" s="21">
        <f t="shared" si="31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34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35"/>
        <v>0</v>
      </c>
      <c r="VK39" s="21">
        <v>0</v>
      </c>
      <c r="VL39" s="21">
        <f t="shared" si="236"/>
        <v>0</v>
      </c>
      <c r="VM39" s="21">
        <v>0</v>
      </c>
      <c r="VN39" s="21">
        <f t="shared" si="237"/>
        <v>0</v>
      </c>
      <c r="VO39" s="21">
        <v>0</v>
      </c>
      <c r="VP39" s="21">
        <f t="shared" si="238"/>
        <v>0</v>
      </c>
      <c r="VQ39" s="21">
        <v>0</v>
      </c>
      <c r="VR39" s="21">
        <f t="shared" si="239"/>
        <v>0</v>
      </c>
      <c r="VS39" s="21">
        <v>0</v>
      </c>
      <c r="VT39" s="21">
        <f t="shared" si="240"/>
        <v>0</v>
      </c>
      <c r="VU39" s="21">
        <f t="shared" si="241"/>
        <v>0</v>
      </c>
      <c r="VV39" s="21"/>
      <c r="VW39" s="23">
        <f t="shared" si="325"/>
        <v>0</v>
      </c>
      <c r="VX39" s="22"/>
      <c r="VY39" s="22"/>
      <c r="VZ39" s="22"/>
      <c r="WA39" s="23">
        <v>0</v>
      </c>
      <c r="WB39" s="21">
        <f t="shared" si="286"/>
        <v>0</v>
      </c>
      <c r="WC39" s="21">
        <f t="shared" si="243"/>
        <v>0</v>
      </c>
      <c r="WD39" s="21">
        <v>0</v>
      </c>
      <c r="WE39" s="21">
        <f t="shared" si="244"/>
        <v>0</v>
      </c>
      <c r="WF39" s="21">
        <v>0</v>
      </c>
      <c r="WG39" s="21">
        <f t="shared" si="245"/>
        <v>0</v>
      </c>
      <c r="WH39" s="21">
        <v>0</v>
      </c>
      <c r="WI39" s="21">
        <f t="shared" si="246"/>
        <v>0</v>
      </c>
      <c r="WJ39" s="21">
        <v>0</v>
      </c>
      <c r="WK39" s="21">
        <f t="shared" si="247"/>
        <v>0</v>
      </c>
      <c r="WL39" s="21">
        <v>0</v>
      </c>
      <c r="WM39" s="21">
        <f t="shared" si="248"/>
        <v>0</v>
      </c>
      <c r="WN39" s="21">
        <f t="shared" si="31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0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1"/>
        <v>0</v>
      </c>
      <c r="XA39" s="21">
        <v>0</v>
      </c>
      <c r="XB39" s="21">
        <f t="shared" si="252"/>
        <v>0</v>
      </c>
      <c r="XC39" s="21">
        <v>0</v>
      </c>
      <c r="XD39" s="21">
        <f t="shared" si="253"/>
        <v>0</v>
      </c>
      <c r="XE39" s="21">
        <v>0</v>
      </c>
      <c r="XF39" s="21">
        <f t="shared" si="254"/>
        <v>0</v>
      </c>
      <c r="XG39" s="21">
        <v>0</v>
      </c>
      <c r="XH39" s="21">
        <f t="shared" si="255"/>
        <v>0</v>
      </c>
      <c r="XI39" s="21">
        <v>0</v>
      </c>
      <c r="XJ39" s="21">
        <f t="shared" si="256"/>
        <v>0</v>
      </c>
      <c r="XK39" s="21">
        <f t="shared" si="257"/>
        <v>0</v>
      </c>
      <c r="XL39" s="21"/>
      <c r="XM39" s="23">
        <f t="shared" si="326"/>
        <v>0</v>
      </c>
      <c r="XN39" s="24">
        <f t="shared" si="17"/>
        <v>0</v>
      </c>
      <c r="XO39" s="24">
        <f t="shared" si="18"/>
        <v>0</v>
      </c>
      <c r="XP39" s="24">
        <f t="shared" si="258"/>
        <v>0</v>
      </c>
    </row>
    <row r="40" spans="1:640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19"/>
        <v>0</v>
      </c>
      <c r="M40" s="21">
        <f t="shared" si="20"/>
        <v>0</v>
      </c>
      <c r="N40" s="21">
        <v>0</v>
      </c>
      <c r="O40" s="21">
        <f t="shared" si="21"/>
        <v>0</v>
      </c>
      <c r="P40" s="21">
        <v>0</v>
      </c>
      <c r="Q40" s="21">
        <f t="shared" si="22"/>
        <v>0</v>
      </c>
      <c r="R40" s="21">
        <v>0</v>
      </c>
      <c r="S40" s="21">
        <f t="shared" si="23"/>
        <v>0</v>
      </c>
      <c r="T40" s="21">
        <v>0</v>
      </c>
      <c r="U40" s="21">
        <f t="shared" si="24"/>
        <v>0</v>
      </c>
      <c r="V40" s="21">
        <v>0</v>
      </c>
      <c r="W40" s="21">
        <f t="shared" si="25"/>
        <v>0</v>
      </c>
      <c r="X40" s="21">
        <f t="shared" si="26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7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8"/>
        <v>0</v>
      </c>
      <c r="AK40" s="21">
        <v>0</v>
      </c>
      <c r="AL40" s="21">
        <f t="shared" si="29"/>
        <v>0</v>
      </c>
      <c r="AM40" s="21">
        <v>0</v>
      </c>
      <c r="AN40" s="21">
        <f t="shared" si="30"/>
        <v>0</v>
      </c>
      <c r="AO40" s="21">
        <v>0</v>
      </c>
      <c r="AP40" s="21">
        <f t="shared" si="31"/>
        <v>0</v>
      </c>
      <c r="AQ40" s="21">
        <v>0</v>
      </c>
      <c r="AR40" s="21">
        <f t="shared" si="32"/>
        <v>0</v>
      </c>
      <c r="AS40" s="21">
        <v>0</v>
      </c>
      <c r="AT40" s="21">
        <f t="shared" si="33"/>
        <v>0</v>
      </c>
      <c r="AU40" s="21">
        <f t="shared" si="34"/>
        <v>0</v>
      </c>
      <c r="AV40" s="21"/>
      <c r="AW40" s="23">
        <f t="shared" si="259"/>
        <v>0</v>
      </c>
      <c r="AX40" s="22"/>
      <c r="AY40" s="22"/>
      <c r="AZ40" s="22"/>
      <c r="BA40" s="23">
        <v>0</v>
      </c>
      <c r="BB40" s="21">
        <f t="shared" si="273"/>
        <v>0</v>
      </c>
      <c r="BC40" s="21">
        <f t="shared" si="36"/>
        <v>0</v>
      </c>
      <c r="BD40" s="21">
        <v>0</v>
      </c>
      <c r="BE40" s="21">
        <f t="shared" si="37"/>
        <v>0</v>
      </c>
      <c r="BF40" s="21">
        <v>0</v>
      </c>
      <c r="BG40" s="21">
        <f t="shared" si="38"/>
        <v>0</v>
      </c>
      <c r="BH40" s="21">
        <v>0</v>
      </c>
      <c r="BI40" s="21">
        <f t="shared" si="39"/>
        <v>0</v>
      </c>
      <c r="BJ40" s="21">
        <v>0</v>
      </c>
      <c r="BK40" s="21">
        <f t="shared" si="40"/>
        <v>0</v>
      </c>
      <c r="BL40" s="21">
        <v>0</v>
      </c>
      <c r="BM40" s="21">
        <f t="shared" si="41"/>
        <v>0</v>
      </c>
      <c r="BN40" s="21">
        <f t="shared" si="30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3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4"/>
        <v>0</v>
      </c>
      <c r="CA40" s="21">
        <v>0</v>
      </c>
      <c r="CB40" s="21">
        <f t="shared" si="45"/>
        <v>0</v>
      </c>
      <c r="CC40" s="21">
        <v>0</v>
      </c>
      <c r="CD40" s="21">
        <f t="shared" si="46"/>
        <v>0</v>
      </c>
      <c r="CE40" s="21">
        <v>0</v>
      </c>
      <c r="CF40" s="21">
        <f t="shared" si="47"/>
        <v>0</v>
      </c>
      <c r="CG40" s="21">
        <v>0</v>
      </c>
      <c r="CH40" s="21">
        <f t="shared" si="48"/>
        <v>0</v>
      </c>
      <c r="CI40" s="21">
        <v>0</v>
      </c>
      <c r="CJ40" s="21">
        <f t="shared" si="49"/>
        <v>0</v>
      </c>
      <c r="CK40" s="21">
        <f t="shared" si="50"/>
        <v>0</v>
      </c>
      <c r="CL40" s="21"/>
      <c r="CM40" s="23">
        <f t="shared" si="314"/>
        <v>0</v>
      </c>
      <c r="CN40" s="22"/>
      <c r="CO40" s="22"/>
      <c r="CP40" s="22"/>
      <c r="CQ40" s="23">
        <v>0</v>
      </c>
      <c r="CR40" s="21">
        <f t="shared" si="274"/>
        <v>0</v>
      </c>
      <c r="CS40" s="21">
        <f t="shared" si="52"/>
        <v>0</v>
      </c>
      <c r="CT40" s="21">
        <v>0</v>
      </c>
      <c r="CU40" s="21">
        <f t="shared" si="53"/>
        <v>0</v>
      </c>
      <c r="CV40" s="21">
        <v>0</v>
      </c>
      <c r="CW40" s="21">
        <f t="shared" si="54"/>
        <v>0</v>
      </c>
      <c r="CX40" s="21">
        <v>0</v>
      </c>
      <c r="CY40" s="21">
        <f t="shared" si="55"/>
        <v>0</v>
      </c>
      <c r="CZ40" s="21">
        <v>0</v>
      </c>
      <c r="DA40" s="21">
        <f t="shared" si="56"/>
        <v>0</v>
      </c>
      <c r="DB40" s="21">
        <v>0</v>
      </c>
      <c r="DC40" s="21">
        <f t="shared" si="57"/>
        <v>0</v>
      </c>
      <c r="DD40" s="21">
        <f t="shared" si="30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59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0"/>
        <v>0</v>
      </c>
      <c r="DS40" s="21">
        <v>0</v>
      </c>
      <c r="DT40" s="21">
        <f t="shared" si="61"/>
        <v>0</v>
      </c>
      <c r="DU40" s="21">
        <v>0</v>
      </c>
      <c r="DV40" s="21">
        <f t="shared" si="62"/>
        <v>0</v>
      </c>
      <c r="DW40" s="21">
        <v>0</v>
      </c>
      <c r="DX40" s="21">
        <f t="shared" si="63"/>
        <v>0</v>
      </c>
      <c r="DY40" s="21">
        <v>0</v>
      </c>
      <c r="DZ40" s="21">
        <f t="shared" si="64"/>
        <v>0</v>
      </c>
      <c r="EA40" s="21">
        <f t="shared" si="65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75"/>
        <v>0</v>
      </c>
      <c r="EI40" s="21">
        <f t="shared" si="67"/>
        <v>0</v>
      </c>
      <c r="EJ40" s="21">
        <v>0</v>
      </c>
      <c r="EK40" s="21">
        <f t="shared" si="68"/>
        <v>0</v>
      </c>
      <c r="EL40" s="21">
        <v>0</v>
      </c>
      <c r="EM40" s="21">
        <f t="shared" si="69"/>
        <v>0</v>
      </c>
      <c r="EN40" s="21">
        <v>0</v>
      </c>
      <c r="EO40" s="21">
        <f t="shared" si="70"/>
        <v>0</v>
      </c>
      <c r="EP40" s="21">
        <v>0</v>
      </c>
      <c r="EQ40" s="21">
        <f t="shared" si="71"/>
        <v>0</v>
      </c>
      <c r="ER40" s="21">
        <v>0</v>
      </c>
      <c r="ES40" s="21">
        <f t="shared" si="72"/>
        <v>0</v>
      </c>
      <c r="ET40" s="21">
        <f t="shared" si="30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4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5"/>
        <v>0</v>
      </c>
      <c r="FG40" s="21">
        <v>0</v>
      </c>
      <c r="FH40" s="21">
        <f t="shared" si="76"/>
        <v>0</v>
      </c>
      <c r="FI40" s="21">
        <v>0</v>
      </c>
      <c r="FJ40" s="21">
        <f t="shared" si="77"/>
        <v>0</v>
      </c>
      <c r="FK40" s="21">
        <v>0</v>
      </c>
      <c r="FL40" s="21">
        <f t="shared" si="78"/>
        <v>0</v>
      </c>
      <c r="FM40" s="21">
        <v>0</v>
      </c>
      <c r="FN40" s="21">
        <f t="shared" si="79"/>
        <v>0</v>
      </c>
      <c r="FO40" s="21">
        <v>0</v>
      </c>
      <c r="FP40" s="21">
        <f t="shared" si="80"/>
        <v>0</v>
      </c>
      <c r="FQ40" s="21">
        <f t="shared" si="81"/>
        <v>0</v>
      </c>
      <c r="FR40" s="21"/>
      <c r="FS40" s="23">
        <f t="shared" si="315"/>
        <v>0</v>
      </c>
      <c r="FT40" s="22"/>
      <c r="FU40" s="22"/>
      <c r="FV40" s="22"/>
      <c r="FW40" s="23">
        <v>0</v>
      </c>
      <c r="FX40" s="21">
        <f t="shared" si="276"/>
        <v>0</v>
      </c>
      <c r="FY40" s="21">
        <f t="shared" si="83"/>
        <v>0</v>
      </c>
      <c r="FZ40" s="21">
        <v>0</v>
      </c>
      <c r="GA40" s="21">
        <f t="shared" si="84"/>
        <v>0</v>
      </c>
      <c r="GB40" s="21">
        <v>0</v>
      </c>
      <c r="GC40" s="21">
        <f t="shared" si="85"/>
        <v>0</v>
      </c>
      <c r="GD40" s="21">
        <v>0</v>
      </c>
      <c r="GE40" s="21">
        <f t="shared" si="86"/>
        <v>0</v>
      </c>
      <c r="GF40" s="21">
        <v>0</v>
      </c>
      <c r="GG40" s="21">
        <f t="shared" si="87"/>
        <v>0</v>
      </c>
      <c r="GH40" s="21">
        <v>0</v>
      </c>
      <c r="GI40" s="21">
        <f t="shared" si="88"/>
        <v>0</v>
      </c>
      <c r="GJ40" s="21">
        <f t="shared" si="30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0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1"/>
        <v>0</v>
      </c>
      <c r="GW40" s="21">
        <v>0</v>
      </c>
      <c r="GX40" s="21">
        <f t="shared" si="92"/>
        <v>0</v>
      </c>
      <c r="GY40" s="21">
        <v>0</v>
      </c>
      <c r="GZ40" s="21">
        <f t="shared" si="93"/>
        <v>0</v>
      </c>
      <c r="HA40" s="21">
        <v>0</v>
      </c>
      <c r="HB40" s="21">
        <f t="shared" si="94"/>
        <v>0</v>
      </c>
      <c r="HC40" s="21">
        <v>0</v>
      </c>
      <c r="HD40" s="21">
        <f t="shared" si="95"/>
        <v>0</v>
      </c>
      <c r="HE40" s="21">
        <v>0</v>
      </c>
      <c r="HF40" s="21">
        <f t="shared" si="96"/>
        <v>0</v>
      </c>
      <c r="HG40" s="21">
        <f t="shared" si="97"/>
        <v>0</v>
      </c>
      <c r="HH40" s="21"/>
      <c r="HI40" s="23">
        <f t="shared" si="316"/>
        <v>0</v>
      </c>
      <c r="HJ40" s="22"/>
      <c r="HK40" s="22"/>
      <c r="HL40" s="22"/>
      <c r="HM40" s="23">
        <v>0</v>
      </c>
      <c r="HN40" s="21">
        <f t="shared" si="277"/>
        <v>0</v>
      </c>
      <c r="HO40" s="21">
        <f t="shared" si="99"/>
        <v>0</v>
      </c>
      <c r="HP40" s="21">
        <v>0</v>
      </c>
      <c r="HQ40" s="21">
        <f t="shared" si="100"/>
        <v>0</v>
      </c>
      <c r="HR40" s="21">
        <v>0</v>
      </c>
      <c r="HS40" s="21">
        <f t="shared" si="101"/>
        <v>0</v>
      </c>
      <c r="HT40" s="21">
        <v>0</v>
      </c>
      <c r="HU40" s="21">
        <f t="shared" si="102"/>
        <v>0</v>
      </c>
      <c r="HV40" s="21">
        <v>0</v>
      </c>
      <c r="HW40" s="21">
        <f t="shared" si="103"/>
        <v>0</v>
      </c>
      <c r="HX40" s="21">
        <v>0</v>
      </c>
      <c r="HY40" s="21">
        <f t="shared" si="104"/>
        <v>0</v>
      </c>
      <c r="HZ40" s="21">
        <f t="shared" si="30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6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7"/>
        <v>0</v>
      </c>
      <c r="IM40" s="21">
        <v>0</v>
      </c>
      <c r="IN40" s="21">
        <f t="shared" si="108"/>
        <v>0</v>
      </c>
      <c r="IO40" s="21">
        <v>0</v>
      </c>
      <c r="IP40" s="21">
        <f t="shared" si="109"/>
        <v>0</v>
      </c>
      <c r="IQ40" s="21">
        <v>0</v>
      </c>
      <c r="IR40" s="21">
        <f t="shared" si="110"/>
        <v>0</v>
      </c>
      <c r="IS40" s="21">
        <v>0</v>
      </c>
      <c r="IT40" s="21">
        <f t="shared" si="111"/>
        <v>0</v>
      </c>
      <c r="IU40" s="21">
        <v>0</v>
      </c>
      <c r="IV40" s="21">
        <f t="shared" si="112"/>
        <v>0</v>
      </c>
      <c r="IW40" s="21">
        <f t="shared" si="113"/>
        <v>0</v>
      </c>
      <c r="IX40" s="21"/>
      <c r="IY40" s="23">
        <f t="shared" si="317"/>
        <v>0</v>
      </c>
      <c r="IZ40" s="22"/>
      <c r="JA40" s="22"/>
      <c r="JB40" s="22"/>
      <c r="JC40" s="23">
        <v>0</v>
      </c>
      <c r="JD40" s="21">
        <f t="shared" si="278"/>
        <v>0</v>
      </c>
      <c r="JE40" s="21">
        <f t="shared" si="115"/>
        <v>0</v>
      </c>
      <c r="JF40" s="21">
        <v>0</v>
      </c>
      <c r="JG40" s="21">
        <f t="shared" si="116"/>
        <v>0</v>
      </c>
      <c r="JH40" s="21">
        <v>0</v>
      </c>
      <c r="JI40" s="21">
        <f t="shared" si="117"/>
        <v>0</v>
      </c>
      <c r="JJ40" s="21">
        <v>0</v>
      </c>
      <c r="JK40" s="21">
        <f t="shared" si="118"/>
        <v>0</v>
      </c>
      <c r="JL40" s="21">
        <v>0</v>
      </c>
      <c r="JM40" s="21">
        <f t="shared" si="119"/>
        <v>0</v>
      </c>
      <c r="JN40" s="21">
        <v>0</v>
      </c>
      <c r="JO40" s="21">
        <f t="shared" si="120"/>
        <v>0</v>
      </c>
      <c r="JP40" s="21">
        <f t="shared" si="30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2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3"/>
        <v>0</v>
      </c>
      <c r="KC40" s="21">
        <v>0</v>
      </c>
      <c r="KD40" s="21">
        <f t="shared" si="124"/>
        <v>0</v>
      </c>
      <c r="KE40" s="21">
        <v>0</v>
      </c>
      <c r="KF40" s="21">
        <f t="shared" si="125"/>
        <v>0</v>
      </c>
      <c r="KG40" s="21">
        <v>0</v>
      </c>
      <c r="KH40" s="21">
        <f t="shared" si="126"/>
        <v>0</v>
      </c>
      <c r="KI40" s="21">
        <v>0</v>
      </c>
      <c r="KJ40" s="21">
        <f t="shared" si="127"/>
        <v>0</v>
      </c>
      <c r="KK40" s="21">
        <v>0</v>
      </c>
      <c r="KL40" s="21">
        <f t="shared" si="128"/>
        <v>0</v>
      </c>
      <c r="KM40" s="21">
        <f t="shared" si="129"/>
        <v>0</v>
      </c>
      <c r="KN40" s="21"/>
      <c r="KO40" s="23">
        <f t="shared" si="318"/>
        <v>0</v>
      </c>
      <c r="KP40" s="22"/>
      <c r="KQ40" s="22"/>
      <c r="KR40" s="22"/>
      <c r="KS40" s="23">
        <v>0</v>
      </c>
      <c r="KT40" s="21">
        <f t="shared" si="279"/>
        <v>0</v>
      </c>
      <c r="KU40" s="21">
        <f t="shared" si="131"/>
        <v>0</v>
      </c>
      <c r="KV40" s="21">
        <v>0</v>
      </c>
      <c r="KW40" s="21">
        <f t="shared" si="132"/>
        <v>0</v>
      </c>
      <c r="KX40" s="21">
        <v>0</v>
      </c>
      <c r="KY40" s="21">
        <f t="shared" si="133"/>
        <v>0</v>
      </c>
      <c r="KZ40" s="21">
        <v>0</v>
      </c>
      <c r="LA40" s="21">
        <f t="shared" si="134"/>
        <v>0</v>
      </c>
      <c r="LB40" s="21">
        <v>0</v>
      </c>
      <c r="LC40" s="21">
        <f t="shared" si="135"/>
        <v>0</v>
      </c>
      <c r="LD40" s="21">
        <v>0</v>
      </c>
      <c r="LE40" s="21">
        <f t="shared" si="136"/>
        <v>0</v>
      </c>
      <c r="LF40" s="21">
        <f t="shared" si="30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8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39"/>
        <v>0</v>
      </c>
      <c r="LS40" s="21">
        <v>0</v>
      </c>
      <c r="LT40" s="21">
        <f t="shared" si="140"/>
        <v>0</v>
      </c>
      <c r="LU40" s="21">
        <v>0</v>
      </c>
      <c r="LV40" s="21">
        <f t="shared" si="141"/>
        <v>0</v>
      </c>
      <c r="LW40" s="21">
        <v>0</v>
      </c>
      <c r="LX40" s="21">
        <f t="shared" si="142"/>
        <v>0</v>
      </c>
      <c r="LY40" s="21">
        <v>0</v>
      </c>
      <c r="LZ40" s="21">
        <f t="shared" si="143"/>
        <v>0</v>
      </c>
      <c r="MA40" s="21">
        <v>0</v>
      </c>
      <c r="MB40" s="21">
        <f t="shared" si="144"/>
        <v>0</v>
      </c>
      <c r="MC40" s="21">
        <f t="shared" si="145"/>
        <v>0</v>
      </c>
      <c r="MD40" s="21"/>
      <c r="ME40" s="23">
        <f t="shared" si="319"/>
        <v>0</v>
      </c>
      <c r="MF40" s="22"/>
      <c r="MG40" s="22"/>
      <c r="MH40" s="22"/>
      <c r="MI40" s="23">
        <v>0</v>
      </c>
      <c r="MJ40" s="21">
        <f t="shared" si="280"/>
        <v>0</v>
      </c>
      <c r="MK40" s="21">
        <f t="shared" si="147"/>
        <v>0</v>
      </c>
      <c r="ML40" s="21">
        <v>0</v>
      </c>
      <c r="MM40" s="21">
        <f t="shared" si="148"/>
        <v>0</v>
      </c>
      <c r="MN40" s="21">
        <v>0</v>
      </c>
      <c r="MO40" s="21">
        <f t="shared" si="149"/>
        <v>0</v>
      </c>
      <c r="MP40" s="21">
        <v>0</v>
      </c>
      <c r="MQ40" s="21">
        <f t="shared" si="150"/>
        <v>0</v>
      </c>
      <c r="MR40" s="21">
        <v>0</v>
      </c>
      <c r="MS40" s="21">
        <f t="shared" si="151"/>
        <v>0</v>
      </c>
      <c r="MT40" s="21">
        <v>0</v>
      </c>
      <c r="MU40" s="21">
        <f t="shared" si="152"/>
        <v>0</v>
      </c>
      <c r="MV40" s="21">
        <f t="shared" si="30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4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5"/>
        <v>0</v>
      </c>
      <c r="NI40" s="21">
        <v>0</v>
      </c>
      <c r="NJ40" s="21">
        <f t="shared" si="156"/>
        <v>0</v>
      </c>
      <c r="NK40" s="21">
        <v>0</v>
      </c>
      <c r="NL40" s="21">
        <f t="shared" si="157"/>
        <v>0</v>
      </c>
      <c r="NM40" s="21">
        <v>0</v>
      </c>
      <c r="NN40" s="21">
        <f t="shared" si="158"/>
        <v>0</v>
      </c>
      <c r="NO40" s="21">
        <v>0</v>
      </c>
      <c r="NP40" s="21">
        <f t="shared" si="159"/>
        <v>0</v>
      </c>
      <c r="NQ40" s="21">
        <v>0</v>
      </c>
      <c r="NR40" s="21">
        <f t="shared" si="160"/>
        <v>0</v>
      </c>
      <c r="NS40" s="21">
        <f t="shared" si="161"/>
        <v>0</v>
      </c>
      <c r="NT40" s="21"/>
      <c r="NU40" s="23">
        <f t="shared" si="320"/>
        <v>0</v>
      </c>
      <c r="NV40" s="22"/>
      <c r="NW40" s="22"/>
      <c r="NX40" s="22"/>
      <c r="NY40" s="23">
        <v>0</v>
      </c>
      <c r="NZ40" s="21">
        <f t="shared" si="281"/>
        <v>0</v>
      </c>
      <c r="OA40" s="21">
        <f t="shared" si="163"/>
        <v>0</v>
      </c>
      <c r="OB40" s="21">
        <v>0</v>
      </c>
      <c r="OC40" s="21">
        <f t="shared" si="164"/>
        <v>0</v>
      </c>
      <c r="OD40" s="21">
        <v>0</v>
      </c>
      <c r="OE40" s="21">
        <f t="shared" si="165"/>
        <v>0</v>
      </c>
      <c r="OF40" s="21">
        <v>0</v>
      </c>
      <c r="OG40" s="21">
        <f t="shared" si="166"/>
        <v>0</v>
      </c>
      <c r="OH40" s="21">
        <v>0</v>
      </c>
      <c r="OI40" s="21">
        <f t="shared" si="167"/>
        <v>0</v>
      </c>
      <c r="OJ40" s="21">
        <v>0</v>
      </c>
      <c r="OK40" s="21">
        <f t="shared" si="168"/>
        <v>0</v>
      </c>
      <c r="OL40" s="21">
        <f t="shared" si="30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0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1"/>
        <v>0</v>
      </c>
      <c r="OY40" s="21">
        <v>0</v>
      </c>
      <c r="OZ40" s="21">
        <f t="shared" si="172"/>
        <v>0</v>
      </c>
      <c r="PA40" s="21">
        <v>0</v>
      </c>
      <c r="PB40" s="21">
        <f t="shared" si="173"/>
        <v>0</v>
      </c>
      <c r="PC40" s="21">
        <v>0</v>
      </c>
      <c r="PD40" s="21">
        <f t="shared" si="174"/>
        <v>0</v>
      </c>
      <c r="PE40" s="21">
        <v>0</v>
      </c>
      <c r="PF40" s="21">
        <f t="shared" si="175"/>
        <v>0</v>
      </c>
      <c r="PG40" s="21">
        <v>0</v>
      </c>
      <c r="PH40" s="21">
        <f t="shared" si="176"/>
        <v>0</v>
      </c>
      <c r="PI40" s="21">
        <f t="shared" si="177"/>
        <v>0</v>
      </c>
      <c r="PJ40" s="21"/>
      <c r="PK40" s="23">
        <f t="shared" si="321"/>
        <v>0</v>
      </c>
      <c r="PL40" s="22"/>
      <c r="PM40" s="22"/>
      <c r="PN40" s="22"/>
      <c r="PO40" s="23">
        <v>0</v>
      </c>
      <c r="PP40" s="21">
        <f t="shared" si="282"/>
        <v>0</v>
      </c>
      <c r="PQ40" s="21">
        <f t="shared" si="179"/>
        <v>0</v>
      </c>
      <c r="PR40" s="21">
        <v>0</v>
      </c>
      <c r="PS40" s="21">
        <f t="shared" si="180"/>
        <v>0</v>
      </c>
      <c r="PT40" s="21">
        <v>0</v>
      </c>
      <c r="PU40" s="21">
        <f t="shared" si="181"/>
        <v>0</v>
      </c>
      <c r="PV40" s="21">
        <v>0</v>
      </c>
      <c r="PW40" s="21">
        <f t="shared" si="182"/>
        <v>0</v>
      </c>
      <c r="PX40" s="21">
        <v>0</v>
      </c>
      <c r="PY40" s="21">
        <f t="shared" si="183"/>
        <v>0</v>
      </c>
      <c r="PZ40" s="21">
        <v>0</v>
      </c>
      <c r="QA40" s="21">
        <f t="shared" si="184"/>
        <v>0</v>
      </c>
      <c r="QB40" s="21">
        <f t="shared" si="30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6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7"/>
        <v>0</v>
      </c>
      <c r="QO40" s="21">
        <v>0</v>
      </c>
      <c r="QP40" s="21">
        <f t="shared" si="188"/>
        <v>0</v>
      </c>
      <c r="QQ40" s="21">
        <v>0</v>
      </c>
      <c r="QR40" s="21">
        <f t="shared" si="189"/>
        <v>0</v>
      </c>
      <c r="QS40" s="21">
        <v>0</v>
      </c>
      <c r="QT40" s="21">
        <f t="shared" si="190"/>
        <v>0</v>
      </c>
      <c r="QU40" s="21">
        <v>0</v>
      </c>
      <c r="QV40" s="21">
        <f t="shared" si="191"/>
        <v>0</v>
      </c>
      <c r="QW40" s="21">
        <v>0</v>
      </c>
      <c r="QX40" s="21">
        <f t="shared" si="192"/>
        <v>0</v>
      </c>
      <c r="QY40" s="21">
        <f t="shared" si="193"/>
        <v>0</v>
      </c>
      <c r="QZ40" s="21"/>
      <c r="RA40" s="23">
        <f t="shared" si="322"/>
        <v>0</v>
      </c>
      <c r="RB40" s="22"/>
      <c r="RC40" s="22"/>
      <c r="RD40" s="22"/>
      <c r="RE40" s="23">
        <v>0</v>
      </c>
      <c r="RF40" s="21">
        <f t="shared" si="283"/>
        <v>0</v>
      </c>
      <c r="RG40" s="21">
        <f t="shared" si="195"/>
        <v>0</v>
      </c>
      <c r="RH40" s="21">
        <v>0</v>
      </c>
      <c r="RI40" s="21">
        <f t="shared" si="196"/>
        <v>0</v>
      </c>
      <c r="RJ40" s="21">
        <v>0</v>
      </c>
      <c r="RK40" s="21">
        <f t="shared" si="197"/>
        <v>0</v>
      </c>
      <c r="RL40" s="21">
        <v>0</v>
      </c>
      <c r="RM40" s="21">
        <f t="shared" si="198"/>
        <v>0</v>
      </c>
      <c r="RN40" s="21">
        <v>0</v>
      </c>
      <c r="RO40" s="21">
        <f t="shared" si="199"/>
        <v>0</v>
      </c>
      <c r="RP40" s="21">
        <v>0</v>
      </c>
      <c r="RQ40" s="21">
        <f t="shared" si="200"/>
        <v>0</v>
      </c>
      <c r="RR40" s="21">
        <f t="shared" si="31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2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3"/>
        <v>0</v>
      </c>
      <c r="SE40" s="21">
        <v>0</v>
      </c>
      <c r="SF40" s="21">
        <f t="shared" si="204"/>
        <v>0</v>
      </c>
      <c r="SG40" s="21">
        <v>0</v>
      </c>
      <c r="SH40" s="21">
        <f t="shared" si="205"/>
        <v>0</v>
      </c>
      <c r="SI40" s="21">
        <v>0</v>
      </c>
      <c r="SJ40" s="21">
        <f t="shared" si="206"/>
        <v>0</v>
      </c>
      <c r="SK40" s="21">
        <v>0</v>
      </c>
      <c r="SL40" s="21">
        <f t="shared" si="207"/>
        <v>0</v>
      </c>
      <c r="SM40" s="21">
        <v>0</v>
      </c>
      <c r="SN40" s="21">
        <f t="shared" si="208"/>
        <v>0</v>
      </c>
      <c r="SO40" s="21">
        <f t="shared" si="209"/>
        <v>0</v>
      </c>
      <c r="SP40" s="21"/>
      <c r="SQ40" s="23">
        <f t="shared" si="323"/>
        <v>0</v>
      </c>
      <c r="SR40" s="22"/>
      <c r="SS40" s="22"/>
      <c r="ST40" s="22"/>
      <c r="SU40" s="23">
        <v>0</v>
      </c>
      <c r="SV40" s="21">
        <f t="shared" si="284"/>
        <v>0</v>
      </c>
      <c r="SW40" s="21">
        <f t="shared" si="211"/>
        <v>0</v>
      </c>
      <c r="SX40" s="21">
        <v>0</v>
      </c>
      <c r="SY40" s="21">
        <f t="shared" si="212"/>
        <v>0</v>
      </c>
      <c r="SZ40" s="21">
        <v>0</v>
      </c>
      <c r="TA40" s="21">
        <f t="shared" si="213"/>
        <v>0</v>
      </c>
      <c r="TB40" s="21">
        <v>0</v>
      </c>
      <c r="TC40" s="21">
        <f t="shared" si="214"/>
        <v>0</v>
      </c>
      <c r="TD40" s="21">
        <v>0</v>
      </c>
      <c r="TE40" s="21">
        <f t="shared" si="215"/>
        <v>0</v>
      </c>
      <c r="TF40" s="21">
        <v>0</v>
      </c>
      <c r="TG40" s="21">
        <f t="shared" si="216"/>
        <v>0</v>
      </c>
      <c r="TH40" s="21">
        <f t="shared" si="31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18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19"/>
        <v>0</v>
      </c>
      <c r="TU40" s="21">
        <v>0</v>
      </c>
      <c r="TV40" s="21">
        <f t="shared" si="220"/>
        <v>0</v>
      </c>
      <c r="TW40" s="21">
        <v>0</v>
      </c>
      <c r="TX40" s="21">
        <f t="shared" si="221"/>
        <v>0</v>
      </c>
      <c r="TY40" s="21">
        <v>0</v>
      </c>
      <c r="TZ40" s="21">
        <f t="shared" si="222"/>
        <v>0</v>
      </c>
      <c r="UA40" s="21">
        <v>0</v>
      </c>
      <c r="UB40" s="21">
        <f t="shared" si="223"/>
        <v>0</v>
      </c>
      <c r="UC40" s="21">
        <v>0</v>
      </c>
      <c r="UD40" s="21">
        <f t="shared" si="224"/>
        <v>0</v>
      </c>
      <c r="UE40" s="21">
        <f t="shared" si="225"/>
        <v>0</v>
      </c>
      <c r="UF40" s="21"/>
      <c r="UG40" s="23">
        <f t="shared" si="324"/>
        <v>0</v>
      </c>
      <c r="UH40" s="22"/>
      <c r="UI40" s="22"/>
      <c r="UJ40" s="22"/>
      <c r="UK40" s="23">
        <v>0</v>
      </c>
      <c r="UL40" s="21">
        <f t="shared" si="285"/>
        <v>0</v>
      </c>
      <c r="UM40" s="21">
        <f t="shared" si="227"/>
        <v>0</v>
      </c>
      <c r="UN40" s="21">
        <v>0</v>
      </c>
      <c r="UO40" s="21">
        <f t="shared" si="228"/>
        <v>0</v>
      </c>
      <c r="UP40" s="21">
        <v>0</v>
      </c>
      <c r="UQ40" s="21">
        <f t="shared" si="229"/>
        <v>0</v>
      </c>
      <c r="UR40" s="21">
        <v>0</v>
      </c>
      <c r="US40" s="21">
        <f t="shared" si="230"/>
        <v>0</v>
      </c>
      <c r="UT40" s="21">
        <v>0</v>
      </c>
      <c r="UU40" s="21">
        <f t="shared" si="231"/>
        <v>0</v>
      </c>
      <c r="UV40" s="21">
        <v>0</v>
      </c>
      <c r="UW40" s="21">
        <f t="shared" si="232"/>
        <v>0</v>
      </c>
      <c r="UX40" s="21">
        <f t="shared" si="31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34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35"/>
        <v>0</v>
      </c>
      <c r="VK40" s="21">
        <v>0</v>
      </c>
      <c r="VL40" s="21">
        <f t="shared" si="236"/>
        <v>0</v>
      </c>
      <c r="VM40" s="21">
        <v>0</v>
      </c>
      <c r="VN40" s="21">
        <f t="shared" si="237"/>
        <v>0</v>
      </c>
      <c r="VO40" s="21">
        <v>0</v>
      </c>
      <c r="VP40" s="21">
        <f t="shared" si="238"/>
        <v>0</v>
      </c>
      <c r="VQ40" s="21">
        <v>0</v>
      </c>
      <c r="VR40" s="21">
        <f t="shared" si="239"/>
        <v>0</v>
      </c>
      <c r="VS40" s="21">
        <v>0</v>
      </c>
      <c r="VT40" s="21">
        <f t="shared" si="240"/>
        <v>0</v>
      </c>
      <c r="VU40" s="21">
        <f t="shared" si="241"/>
        <v>0</v>
      </c>
      <c r="VV40" s="21"/>
      <c r="VW40" s="23">
        <f t="shared" si="325"/>
        <v>0</v>
      </c>
      <c r="VX40" s="22"/>
      <c r="VY40" s="22"/>
      <c r="VZ40" s="22"/>
      <c r="WA40" s="23">
        <v>0</v>
      </c>
      <c r="WB40" s="21">
        <f t="shared" si="286"/>
        <v>0</v>
      </c>
      <c r="WC40" s="21">
        <f t="shared" si="243"/>
        <v>0</v>
      </c>
      <c r="WD40" s="21">
        <v>0</v>
      </c>
      <c r="WE40" s="21">
        <f t="shared" si="244"/>
        <v>0</v>
      </c>
      <c r="WF40" s="21">
        <v>0</v>
      </c>
      <c r="WG40" s="21">
        <f t="shared" si="245"/>
        <v>0</v>
      </c>
      <c r="WH40" s="21">
        <v>0</v>
      </c>
      <c r="WI40" s="21">
        <f t="shared" si="246"/>
        <v>0</v>
      </c>
      <c r="WJ40" s="21">
        <v>0</v>
      </c>
      <c r="WK40" s="21">
        <f t="shared" si="247"/>
        <v>0</v>
      </c>
      <c r="WL40" s="21">
        <v>0</v>
      </c>
      <c r="WM40" s="21">
        <f t="shared" si="248"/>
        <v>0</v>
      </c>
      <c r="WN40" s="21">
        <f t="shared" si="31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0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1"/>
        <v>0</v>
      </c>
      <c r="XA40" s="21">
        <v>0</v>
      </c>
      <c r="XB40" s="21">
        <f t="shared" si="252"/>
        <v>0</v>
      </c>
      <c r="XC40" s="21">
        <v>0</v>
      </c>
      <c r="XD40" s="21">
        <f t="shared" si="253"/>
        <v>0</v>
      </c>
      <c r="XE40" s="21">
        <v>0</v>
      </c>
      <c r="XF40" s="21">
        <f t="shared" si="254"/>
        <v>0</v>
      </c>
      <c r="XG40" s="21">
        <v>0</v>
      </c>
      <c r="XH40" s="21">
        <f t="shared" si="255"/>
        <v>0</v>
      </c>
      <c r="XI40" s="21">
        <v>0</v>
      </c>
      <c r="XJ40" s="21">
        <f t="shared" si="256"/>
        <v>0</v>
      </c>
      <c r="XK40" s="21">
        <f t="shared" si="257"/>
        <v>0</v>
      </c>
      <c r="XL40" s="21"/>
      <c r="XM40" s="23">
        <f t="shared" si="326"/>
        <v>0</v>
      </c>
      <c r="XN40" s="24">
        <f t="shared" si="17"/>
        <v>0</v>
      </c>
      <c r="XO40" s="24">
        <f t="shared" si="18"/>
        <v>0</v>
      </c>
      <c r="XP40" s="24">
        <f t="shared" si="258"/>
        <v>0</v>
      </c>
    </row>
    <row r="41" spans="1:640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19"/>
        <v>0</v>
      </c>
      <c r="M41" s="21">
        <f t="shared" si="20"/>
        <v>0</v>
      </c>
      <c r="N41" s="21">
        <v>0</v>
      </c>
      <c r="O41" s="21">
        <f t="shared" si="21"/>
        <v>0</v>
      </c>
      <c r="P41" s="21">
        <v>0</v>
      </c>
      <c r="Q41" s="21">
        <f t="shared" si="22"/>
        <v>0</v>
      </c>
      <c r="R41" s="21">
        <v>0</v>
      </c>
      <c r="S41" s="21">
        <f t="shared" si="23"/>
        <v>0</v>
      </c>
      <c r="T41" s="21">
        <v>0</v>
      </c>
      <c r="U41" s="21">
        <f t="shared" si="24"/>
        <v>0</v>
      </c>
      <c r="V41" s="21">
        <v>0</v>
      </c>
      <c r="W41" s="21">
        <f t="shared" si="25"/>
        <v>0</v>
      </c>
      <c r="X41" s="21">
        <f t="shared" si="26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7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8"/>
        <v>0</v>
      </c>
      <c r="AK41" s="21">
        <v>0</v>
      </c>
      <c r="AL41" s="21">
        <f t="shared" si="29"/>
        <v>0</v>
      </c>
      <c r="AM41" s="21">
        <v>0</v>
      </c>
      <c r="AN41" s="21">
        <f t="shared" si="30"/>
        <v>0</v>
      </c>
      <c r="AO41" s="21">
        <v>0</v>
      </c>
      <c r="AP41" s="21">
        <f t="shared" si="31"/>
        <v>0</v>
      </c>
      <c r="AQ41" s="21">
        <v>0</v>
      </c>
      <c r="AR41" s="21">
        <f t="shared" si="32"/>
        <v>0</v>
      </c>
      <c r="AS41" s="21">
        <v>0</v>
      </c>
      <c r="AT41" s="21">
        <f t="shared" si="33"/>
        <v>0</v>
      </c>
      <c r="AU41" s="21">
        <f t="shared" si="34"/>
        <v>0</v>
      </c>
      <c r="AV41" s="21"/>
      <c r="AW41" s="23">
        <f t="shared" si="259"/>
        <v>0</v>
      </c>
      <c r="AX41" s="22"/>
      <c r="AY41" s="22"/>
      <c r="AZ41" s="22"/>
      <c r="BA41" s="23">
        <v>0</v>
      </c>
      <c r="BB41" s="21">
        <f t="shared" si="273"/>
        <v>0</v>
      </c>
      <c r="BC41" s="21">
        <f t="shared" si="36"/>
        <v>0</v>
      </c>
      <c r="BD41" s="21">
        <v>0</v>
      </c>
      <c r="BE41" s="21">
        <f t="shared" si="37"/>
        <v>0</v>
      </c>
      <c r="BF41" s="21">
        <v>0</v>
      </c>
      <c r="BG41" s="21">
        <f t="shared" si="38"/>
        <v>0</v>
      </c>
      <c r="BH41" s="21">
        <v>0</v>
      </c>
      <c r="BI41" s="21">
        <f t="shared" si="39"/>
        <v>0</v>
      </c>
      <c r="BJ41" s="21">
        <v>0</v>
      </c>
      <c r="BK41" s="21">
        <f t="shared" si="40"/>
        <v>0</v>
      </c>
      <c r="BL41" s="21">
        <v>0</v>
      </c>
      <c r="BM41" s="21">
        <f t="shared" si="41"/>
        <v>0</v>
      </c>
      <c r="BN41" s="21">
        <f t="shared" si="30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3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4"/>
        <v>0</v>
      </c>
      <c r="CA41" s="21">
        <v>0</v>
      </c>
      <c r="CB41" s="21">
        <f t="shared" si="45"/>
        <v>0</v>
      </c>
      <c r="CC41" s="21">
        <v>0</v>
      </c>
      <c r="CD41" s="21">
        <f t="shared" si="46"/>
        <v>0</v>
      </c>
      <c r="CE41" s="21">
        <v>0</v>
      </c>
      <c r="CF41" s="21">
        <f t="shared" si="47"/>
        <v>0</v>
      </c>
      <c r="CG41" s="21">
        <v>0</v>
      </c>
      <c r="CH41" s="21">
        <f t="shared" si="48"/>
        <v>0</v>
      </c>
      <c r="CI41" s="21">
        <v>0</v>
      </c>
      <c r="CJ41" s="21">
        <f t="shared" si="49"/>
        <v>0</v>
      </c>
      <c r="CK41" s="21">
        <f t="shared" si="50"/>
        <v>0</v>
      </c>
      <c r="CL41" s="21"/>
      <c r="CM41" s="23">
        <f t="shared" si="314"/>
        <v>0</v>
      </c>
      <c r="CN41" s="22"/>
      <c r="CO41" s="22"/>
      <c r="CP41" s="22"/>
      <c r="CQ41" s="23">
        <v>0</v>
      </c>
      <c r="CR41" s="21">
        <f t="shared" si="274"/>
        <v>0</v>
      </c>
      <c r="CS41" s="21">
        <f t="shared" si="52"/>
        <v>0</v>
      </c>
      <c r="CT41" s="21">
        <v>0</v>
      </c>
      <c r="CU41" s="21">
        <f t="shared" si="53"/>
        <v>0</v>
      </c>
      <c r="CV41" s="21">
        <v>0</v>
      </c>
      <c r="CW41" s="21">
        <f t="shared" si="54"/>
        <v>0</v>
      </c>
      <c r="CX41" s="21">
        <v>0</v>
      </c>
      <c r="CY41" s="21">
        <f t="shared" si="55"/>
        <v>0</v>
      </c>
      <c r="CZ41" s="21">
        <v>0</v>
      </c>
      <c r="DA41" s="21">
        <f t="shared" si="56"/>
        <v>0</v>
      </c>
      <c r="DB41" s="21">
        <v>0</v>
      </c>
      <c r="DC41" s="21">
        <f t="shared" si="57"/>
        <v>0</v>
      </c>
      <c r="DD41" s="21">
        <f t="shared" si="30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59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0"/>
        <v>0</v>
      </c>
      <c r="DS41" s="21">
        <v>0</v>
      </c>
      <c r="DT41" s="21">
        <f t="shared" si="61"/>
        <v>0</v>
      </c>
      <c r="DU41" s="21">
        <v>0</v>
      </c>
      <c r="DV41" s="21">
        <f t="shared" si="62"/>
        <v>0</v>
      </c>
      <c r="DW41" s="21">
        <v>0</v>
      </c>
      <c r="DX41" s="21">
        <f t="shared" si="63"/>
        <v>0</v>
      </c>
      <c r="DY41" s="21">
        <v>0</v>
      </c>
      <c r="DZ41" s="21">
        <f t="shared" si="64"/>
        <v>0</v>
      </c>
      <c r="EA41" s="21">
        <f t="shared" si="65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75"/>
        <v>0</v>
      </c>
      <c r="EI41" s="21">
        <f t="shared" si="67"/>
        <v>0</v>
      </c>
      <c r="EJ41" s="21">
        <v>0</v>
      </c>
      <c r="EK41" s="21">
        <f t="shared" si="68"/>
        <v>0</v>
      </c>
      <c r="EL41" s="21">
        <v>0</v>
      </c>
      <c r="EM41" s="21">
        <f t="shared" si="69"/>
        <v>0</v>
      </c>
      <c r="EN41" s="21">
        <v>0</v>
      </c>
      <c r="EO41" s="21">
        <f t="shared" si="70"/>
        <v>0</v>
      </c>
      <c r="EP41" s="21">
        <v>0</v>
      </c>
      <c r="EQ41" s="21">
        <f t="shared" si="71"/>
        <v>0</v>
      </c>
      <c r="ER41" s="21">
        <v>0</v>
      </c>
      <c r="ES41" s="21">
        <f t="shared" si="72"/>
        <v>0</v>
      </c>
      <c r="ET41" s="21">
        <f t="shared" si="30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4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5"/>
        <v>0</v>
      </c>
      <c r="FG41" s="21">
        <v>0</v>
      </c>
      <c r="FH41" s="21">
        <f t="shared" si="76"/>
        <v>0</v>
      </c>
      <c r="FI41" s="21">
        <v>0</v>
      </c>
      <c r="FJ41" s="21">
        <f t="shared" si="77"/>
        <v>0</v>
      </c>
      <c r="FK41" s="21">
        <v>0</v>
      </c>
      <c r="FL41" s="21">
        <f t="shared" si="78"/>
        <v>0</v>
      </c>
      <c r="FM41" s="21">
        <v>0</v>
      </c>
      <c r="FN41" s="21">
        <f t="shared" si="79"/>
        <v>0</v>
      </c>
      <c r="FO41" s="21">
        <v>0</v>
      </c>
      <c r="FP41" s="21">
        <f t="shared" si="80"/>
        <v>0</v>
      </c>
      <c r="FQ41" s="21">
        <f t="shared" si="81"/>
        <v>0</v>
      </c>
      <c r="FR41" s="21"/>
      <c r="FS41" s="23">
        <f t="shared" si="315"/>
        <v>0</v>
      </c>
      <c r="FT41" s="22"/>
      <c r="FU41" s="22"/>
      <c r="FV41" s="22"/>
      <c r="FW41" s="23">
        <v>0</v>
      </c>
      <c r="FX41" s="21">
        <f t="shared" si="276"/>
        <v>0</v>
      </c>
      <c r="FY41" s="21">
        <f t="shared" si="83"/>
        <v>0</v>
      </c>
      <c r="FZ41" s="21">
        <v>0</v>
      </c>
      <c r="GA41" s="21">
        <f t="shared" si="84"/>
        <v>0</v>
      </c>
      <c r="GB41" s="21">
        <v>0</v>
      </c>
      <c r="GC41" s="21">
        <f t="shared" si="85"/>
        <v>0</v>
      </c>
      <c r="GD41" s="21">
        <v>0</v>
      </c>
      <c r="GE41" s="21">
        <f t="shared" si="86"/>
        <v>0</v>
      </c>
      <c r="GF41" s="21">
        <v>0</v>
      </c>
      <c r="GG41" s="21">
        <f t="shared" si="87"/>
        <v>0</v>
      </c>
      <c r="GH41" s="21">
        <v>0</v>
      </c>
      <c r="GI41" s="21">
        <f t="shared" si="88"/>
        <v>0</v>
      </c>
      <c r="GJ41" s="21">
        <f t="shared" si="30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0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1"/>
        <v>0</v>
      </c>
      <c r="GW41" s="21">
        <v>0</v>
      </c>
      <c r="GX41" s="21">
        <f t="shared" si="92"/>
        <v>0</v>
      </c>
      <c r="GY41" s="21">
        <v>0</v>
      </c>
      <c r="GZ41" s="21">
        <f t="shared" si="93"/>
        <v>0</v>
      </c>
      <c r="HA41" s="21">
        <v>0</v>
      </c>
      <c r="HB41" s="21">
        <f t="shared" si="94"/>
        <v>0</v>
      </c>
      <c r="HC41" s="21">
        <v>0</v>
      </c>
      <c r="HD41" s="21">
        <f t="shared" si="95"/>
        <v>0</v>
      </c>
      <c r="HE41" s="21">
        <v>0</v>
      </c>
      <c r="HF41" s="21">
        <f t="shared" si="96"/>
        <v>0</v>
      </c>
      <c r="HG41" s="21">
        <f t="shared" si="97"/>
        <v>0</v>
      </c>
      <c r="HH41" s="21"/>
      <c r="HI41" s="23">
        <f t="shared" si="316"/>
        <v>0</v>
      </c>
      <c r="HJ41" s="22"/>
      <c r="HK41" s="22"/>
      <c r="HL41" s="22"/>
      <c r="HM41" s="23">
        <v>0</v>
      </c>
      <c r="HN41" s="21">
        <f t="shared" si="277"/>
        <v>0</v>
      </c>
      <c r="HO41" s="21">
        <f t="shared" si="99"/>
        <v>0</v>
      </c>
      <c r="HP41" s="21">
        <v>0</v>
      </c>
      <c r="HQ41" s="21">
        <f t="shared" si="100"/>
        <v>0</v>
      </c>
      <c r="HR41" s="21">
        <v>0</v>
      </c>
      <c r="HS41" s="21">
        <f t="shared" si="101"/>
        <v>0</v>
      </c>
      <c r="HT41" s="21">
        <v>0</v>
      </c>
      <c r="HU41" s="21">
        <f t="shared" si="102"/>
        <v>0</v>
      </c>
      <c r="HV41" s="21">
        <v>0</v>
      </c>
      <c r="HW41" s="21">
        <f t="shared" si="103"/>
        <v>0</v>
      </c>
      <c r="HX41" s="21">
        <v>0</v>
      </c>
      <c r="HY41" s="21">
        <f t="shared" si="104"/>
        <v>0</v>
      </c>
      <c r="HZ41" s="21">
        <f t="shared" si="30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6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7"/>
        <v>0</v>
      </c>
      <c r="IM41" s="21">
        <v>0</v>
      </c>
      <c r="IN41" s="21">
        <f t="shared" si="108"/>
        <v>0</v>
      </c>
      <c r="IO41" s="21">
        <v>0</v>
      </c>
      <c r="IP41" s="21">
        <f t="shared" si="109"/>
        <v>0</v>
      </c>
      <c r="IQ41" s="21">
        <v>0</v>
      </c>
      <c r="IR41" s="21">
        <f t="shared" si="110"/>
        <v>0</v>
      </c>
      <c r="IS41" s="21">
        <v>0</v>
      </c>
      <c r="IT41" s="21">
        <f t="shared" si="111"/>
        <v>0</v>
      </c>
      <c r="IU41" s="21">
        <v>0</v>
      </c>
      <c r="IV41" s="21">
        <f t="shared" si="112"/>
        <v>0</v>
      </c>
      <c r="IW41" s="21">
        <f t="shared" si="113"/>
        <v>0</v>
      </c>
      <c r="IX41" s="21"/>
      <c r="IY41" s="23">
        <f t="shared" si="317"/>
        <v>0</v>
      </c>
      <c r="IZ41" s="22"/>
      <c r="JA41" s="22"/>
      <c r="JB41" s="22"/>
      <c r="JC41" s="23">
        <v>0</v>
      </c>
      <c r="JD41" s="21">
        <f t="shared" si="278"/>
        <v>0</v>
      </c>
      <c r="JE41" s="21">
        <f t="shared" si="115"/>
        <v>0</v>
      </c>
      <c r="JF41" s="21">
        <v>0</v>
      </c>
      <c r="JG41" s="21">
        <f t="shared" si="116"/>
        <v>0</v>
      </c>
      <c r="JH41" s="21">
        <v>0</v>
      </c>
      <c r="JI41" s="21">
        <f t="shared" si="117"/>
        <v>0</v>
      </c>
      <c r="JJ41" s="21">
        <v>0</v>
      </c>
      <c r="JK41" s="21">
        <f t="shared" si="118"/>
        <v>0</v>
      </c>
      <c r="JL41" s="21">
        <v>0</v>
      </c>
      <c r="JM41" s="21">
        <f t="shared" si="119"/>
        <v>0</v>
      </c>
      <c r="JN41" s="21">
        <v>0</v>
      </c>
      <c r="JO41" s="21">
        <f t="shared" si="120"/>
        <v>0</v>
      </c>
      <c r="JP41" s="21">
        <f t="shared" si="30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2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3"/>
        <v>0</v>
      </c>
      <c r="KC41" s="21">
        <v>0</v>
      </c>
      <c r="KD41" s="21">
        <f t="shared" si="124"/>
        <v>0</v>
      </c>
      <c r="KE41" s="21">
        <v>0</v>
      </c>
      <c r="KF41" s="21">
        <f t="shared" si="125"/>
        <v>0</v>
      </c>
      <c r="KG41" s="21">
        <v>0</v>
      </c>
      <c r="KH41" s="21">
        <f t="shared" si="126"/>
        <v>0</v>
      </c>
      <c r="KI41" s="21">
        <v>0</v>
      </c>
      <c r="KJ41" s="21">
        <f t="shared" si="127"/>
        <v>0</v>
      </c>
      <c r="KK41" s="21">
        <v>0</v>
      </c>
      <c r="KL41" s="21">
        <f t="shared" si="128"/>
        <v>0</v>
      </c>
      <c r="KM41" s="21">
        <f t="shared" si="129"/>
        <v>0</v>
      </c>
      <c r="KN41" s="21"/>
      <c r="KO41" s="23">
        <f t="shared" si="318"/>
        <v>0</v>
      </c>
      <c r="KP41" s="22"/>
      <c r="KQ41" s="22"/>
      <c r="KR41" s="22"/>
      <c r="KS41" s="23">
        <v>0</v>
      </c>
      <c r="KT41" s="21">
        <f t="shared" si="279"/>
        <v>0</v>
      </c>
      <c r="KU41" s="21">
        <f t="shared" si="131"/>
        <v>0</v>
      </c>
      <c r="KV41" s="21">
        <v>0</v>
      </c>
      <c r="KW41" s="21">
        <f t="shared" si="132"/>
        <v>0</v>
      </c>
      <c r="KX41" s="21">
        <v>0</v>
      </c>
      <c r="KY41" s="21">
        <f t="shared" si="133"/>
        <v>0</v>
      </c>
      <c r="KZ41" s="21">
        <v>0</v>
      </c>
      <c r="LA41" s="21">
        <f t="shared" si="134"/>
        <v>0</v>
      </c>
      <c r="LB41" s="21">
        <v>0</v>
      </c>
      <c r="LC41" s="21">
        <f t="shared" si="135"/>
        <v>0</v>
      </c>
      <c r="LD41" s="21">
        <v>0</v>
      </c>
      <c r="LE41" s="21">
        <f t="shared" si="136"/>
        <v>0</v>
      </c>
      <c r="LF41" s="21">
        <f t="shared" si="30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8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39"/>
        <v>0</v>
      </c>
      <c r="LS41" s="21">
        <v>0</v>
      </c>
      <c r="LT41" s="21">
        <f t="shared" si="140"/>
        <v>0</v>
      </c>
      <c r="LU41" s="21">
        <v>0</v>
      </c>
      <c r="LV41" s="21">
        <f t="shared" si="141"/>
        <v>0</v>
      </c>
      <c r="LW41" s="21">
        <v>0</v>
      </c>
      <c r="LX41" s="21">
        <f t="shared" si="142"/>
        <v>0</v>
      </c>
      <c r="LY41" s="21">
        <v>0</v>
      </c>
      <c r="LZ41" s="21">
        <f t="shared" si="143"/>
        <v>0</v>
      </c>
      <c r="MA41" s="21">
        <v>0</v>
      </c>
      <c r="MB41" s="21">
        <f t="shared" si="144"/>
        <v>0</v>
      </c>
      <c r="MC41" s="21">
        <f t="shared" si="145"/>
        <v>0</v>
      </c>
      <c r="MD41" s="21"/>
      <c r="ME41" s="23">
        <f t="shared" si="319"/>
        <v>0</v>
      </c>
      <c r="MF41" s="22"/>
      <c r="MG41" s="22"/>
      <c r="MH41" s="22"/>
      <c r="MI41" s="23">
        <v>0</v>
      </c>
      <c r="MJ41" s="21">
        <f t="shared" si="280"/>
        <v>0</v>
      </c>
      <c r="MK41" s="21">
        <f t="shared" si="147"/>
        <v>0</v>
      </c>
      <c r="ML41" s="21">
        <v>0</v>
      </c>
      <c r="MM41" s="21">
        <f t="shared" si="148"/>
        <v>0</v>
      </c>
      <c r="MN41" s="21">
        <v>0</v>
      </c>
      <c r="MO41" s="21">
        <f t="shared" si="149"/>
        <v>0</v>
      </c>
      <c r="MP41" s="21">
        <v>0</v>
      </c>
      <c r="MQ41" s="21">
        <f t="shared" si="150"/>
        <v>0</v>
      </c>
      <c r="MR41" s="21">
        <v>0</v>
      </c>
      <c r="MS41" s="21">
        <f t="shared" si="151"/>
        <v>0</v>
      </c>
      <c r="MT41" s="21">
        <v>0</v>
      </c>
      <c r="MU41" s="21">
        <f t="shared" si="152"/>
        <v>0</v>
      </c>
      <c r="MV41" s="21">
        <f t="shared" si="30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4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5"/>
        <v>0</v>
      </c>
      <c r="NI41" s="21">
        <v>0</v>
      </c>
      <c r="NJ41" s="21">
        <f t="shared" si="156"/>
        <v>0</v>
      </c>
      <c r="NK41" s="21">
        <v>0</v>
      </c>
      <c r="NL41" s="21">
        <f t="shared" si="157"/>
        <v>0</v>
      </c>
      <c r="NM41" s="21">
        <v>0</v>
      </c>
      <c r="NN41" s="21">
        <f t="shared" si="158"/>
        <v>0</v>
      </c>
      <c r="NO41" s="21">
        <v>0</v>
      </c>
      <c r="NP41" s="21">
        <f t="shared" si="159"/>
        <v>0</v>
      </c>
      <c r="NQ41" s="21">
        <v>0</v>
      </c>
      <c r="NR41" s="21">
        <f t="shared" si="160"/>
        <v>0</v>
      </c>
      <c r="NS41" s="21">
        <f t="shared" si="161"/>
        <v>0</v>
      </c>
      <c r="NT41" s="21"/>
      <c r="NU41" s="23">
        <f t="shared" si="320"/>
        <v>0</v>
      </c>
      <c r="NV41" s="22"/>
      <c r="NW41" s="22"/>
      <c r="NX41" s="22"/>
      <c r="NY41" s="23">
        <v>0</v>
      </c>
      <c r="NZ41" s="21">
        <f t="shared" si="281"/>
        <v>0</v>
      </c>
      <c r="OA41" s="21">
        <f t="shared" si="163"/>
        <v>0</v>
      </c>
      <c r="OB41" s="21">
        <v>0</v>
      </c>
      <c r="OC41" s="21">
        <f t="shared" si="164"/>
        <v>0</v>
      </c>
      <c r="OD41" s="21">
        <v>0</v>
      </c>
      <c r="OE41" s="21">
        <f t="shared" si="165"/>
        <v>0</v>
      </c>
      <c r="OF41" s="21">
        <v>0</v>
      </c>
      <c r="OG41" s="21">
        <f t="shared" si="166"/>
        <v>0</v>
      </c>
      <c r="OH41" s="21">
        <v>0</v>
      </c>
      <c r="OI41" s="21">
        <f t="shared" si="167"/>
        <v>0</v>
      </c>
      <c r="OJ41" s="21">
        <v>0</v>
      </c>
      <c r="OK41" s="21">
        <f t="shared" si="168"/>
        <v>0</v>
      </c>
      <c r="OL41" s="21">
        <f t="shared" si="30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0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1"/>
        <v>0</v>
      </c>
      <c r="OY41" s="21">
        <v>0</v>
      </c>
      <c r="OZ41" s="21">
        <f t="shared" si="172"/>
        <v>0</v>
      </c>
      <c r="PA41" s="21">
        <v>0</v>
      </c>
      <c r="PB41" s="21">
        <f t="shared" si="173"/>
        <v>0</v>
      </c>
      <c r="PC41" s="21">
        <v>0</v>
      </c>
      <c r="PD41" s="21">
        <f t="shared" si="174"/>
        <v>0</v>
      </c>
      <c r="PE41" s="21">
        <v>0</v>
      </c>
      <c r="PF41" s="21">
        <f t="shared" si="175"/>
        <v>0</v>
      </c>
      <c r="PG41" s="21">
        <v>0</v>
      </c>
      <c r="PH41" s="21">
        <f t="shared" si="176"/>
        <v>0</v>
      </c>
      <c r="PI41" s="21">
        <f t="shared" si="177"/>
        <v>0</v>
      </c>
      <c r="PJ41" s="21"/>
      <c r="PK41" s="23">
        <f t="shared" si="321"/>
        <v>0</v>
      </c>
      <c r="PL41" s="22"/>
      <c r="PM41" s="22"/>
      <c r="PN41" s="22"/>
      <c r="PO41" s="23">
        <v>0</v>
      </c>
      <c r="PP41" s="21">
        <f t="shared" si="282"/>
        <v>0</v>
      </c>
      <c r="PQ41" s="21">
        <f t="shared" si="179"/>
        <v>0</v>
      </c>
      <c r="PR41" s="21">
        <v>0</v>
      </c>
      <c r="PS41" s="21">
        <f t="shared" si="180"/>
        <v>0</v>
      </c>
      <c r="PT41" s="21">
        <v>0</v>
      </c>
      <c r="PU41" s="21">
        <f t="shared" si="181"/>
        <v>0</v>
      </c>
      <c r="PV41" s="21">
        <v>0</v>
      </c>
      <c r="PW41" s="21">
        <f t="shared" si="182"/>
        <v>0</v>
      </c>
      <c r="PX41" s="21">
        <v>0</v>
      </c>
      <c r="PY41" s="21">
        <f t="shared" si="183"/>
        <v>0</v>
      </c>
      <c r="PZ41" s="21">
        <v>0</v>
      </c>
      <c r="QA41" s="21">
        <f t="shared" si="184"/>
        <v>0</v>
      </c>
      <c r="QB41" s="21">
        <f t="shared" si="30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6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7"/>
        <v>0</v>
      </c>
      <c r="QO41" s="21">
        <v>0</v>
      </c>
      <c r="QP41" s="21">
        <f t="shared" si="188"/>
        <v>0</v>
      </c>
      <c r="QQ41" s="21">
        <v>0</v>
      </c>
      <c r="QR41" s="21">
        <f t="shared" si="189"/>
        <v>0</v>
      </c>
      <c r="QS41" s="21">
        <v>0</v>
      </c>
      <c r="QT41" s="21">
        <f t="shared" si="190"/>
        <v>0</v>
      </c>
      <c r="QU41" s="21">
        <v>0</v>
      </c>
      <c r="QV41" s="21">
        <f t="shared" si="191"/>
        <v>0</v>
      </c>
      <c r="QW41" s="21">
        <v>0</v>
      </c>
      <c r="QX41" s="21">
        <f t="shared" si="192"/>
        <v>0</v>
      </c>
      <c r="QY41" s="21">
        <f t="shared" si="193"/>
        <v>0</v>
      </c>
      <c r="QZ41" s="21"/>
      <c r="RA41" s="23">
        <f t="shared" si="322"/>
        <v>0</v>
      </c>
      <c r="RB41" s="22"/>
      <c r="RC41" s="22"/>
      <c r="RD41" s="22"/>
      <c r="RE41" s="23">
        <v>0</v>
      </c>
      <c r="RF41" s="21">
        <f t="shared" si="283"/>
        <v>0</v>
      </c>
      <c r="RG41" s="21">
        <f t="shared" si="195"/>
        <v>0</v>
      </c>
      <c r="RH41" s="21">
        <v>0</v>
      </c>
      <c r="RI41" s="21">
        <f t="shared" si="196"/>
        <v>0</v>
      </c>
      <c r="RJ41" s="21">
        <v>0</v>
      </c>
      <c r="RK41" s="21">
        <f t="shared" si="197"/>
        <v>0</v>
      </c>
      <c r="RL41" s="21">
        <v>0</v>
      </c>
      <c r="RM41" s="21">
        <f t="shared" si="198"/>
        <v>0</v>
      </c>
      <c r="RN41" s="21">
        <v>0</v>
      </c>
      <c r="RO41" s="21">
        <f t="shared" si="199"/>
        <v>0</v>
      </c>
      <c r="RP41" s="21">
        <v>0</v>
      </c>
      <c r="RQ41" s="21">
        <f t="shared" si="200"/>
        <v>0</v>
      </c>
      <c r="RR41" s="21">
        <f t="shared" si="31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2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3"/>
        <v>0</v>
      </c>
      <c r="SE41" s="21">
        <v>0</v>
      </c>
      <c r="SF41" s="21">
        <f t="shared" si="204"/>
        <v>0</v>
      </c>
      <c r="SG41" s="21">
        <v>0</v>
      </c>
      <c r="SH41" s="21">
        <f t="shared" si="205"/>
        <v>0</v>
      </c>
      <c r="SI41" s="21">
        <v>0</v>
      </c>
      <c r="SJ41" s="21">
        <f t="shared" si="206"/>
        <v>0</v>
      </c>
      <c r="SK41" s="21">
        <v>0</v>
      </c>
      <c r="SL41" s="21">
        <f t="shared" si="207"/>
        <v>0</v>
      </c>
      <c r="SM41" s="21">
        <v>0</v>
      </c>
      <c r="SN41" s="21">
        <f t="shared" si="208"/>
        <v>0</v>
      </c>
      <c r="SO41" s="21">
        <f t="shared" si="209"/>
        <v>0</v>
      </c>
      <c r="SP41" s="21"/>
      <c r="SQ41" s="23">
        <f t="shared" si="323"/>
        <v>0</v>
      </c>
      <c r="SR41" s="22"/>
      <c r="SS41" s="22"/>
      <c r="ST41" s="22"/>
      <c r="SU41" s="23">
        <v>0</v>
      </c>
      <c r="SV41" s="21">
        <f t="shared" si="284"/>
        <v>0</v>
      </c>
      <c r="SW41" s="21">
        <f t="shared" si="211"/>
        <v>0</v>
      </c>
      <c r="SX41" s="21">
        <v>0</v>
      </c>
      <c r="SY41" s="21">
        <f t="shared" si="212"/>
        <v>0</v>
      </c>
      <c r="SZ41" s="21">
        <v>0</v>
      </c>
      <c r="TA41" s="21">
        <f t="shared" si="213"/>
        <v>0</v>
      </c>
      <c r="TB41" s="21">
        <v>0</v>
      </c>
      <c r="TC41" s="21">
        <f t="shared" si="214"/>
        <v>0</v>
      </c>
      <c r="TD41" s="21">
        <v>0</v>
      </c>
      <c r="TE41" s="21">
        <f t="shared" si="215"/>
        <v>0</v>
      </c>
      <c r="TF41" s="21">
        <v>0</v>
      </c>
      <c r="TG41" s="21">
        <f t="shared" si="216"/>
        <v>0</v>
      </c>
      <c r="TH41" s="21">
        <f t="shared" si="31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18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19"/>
        <v>0</v>
      </c>
      <c r="TU41" s="21">
        <v>0</v>
      </c>
      <c r="TV41" s="21">
        <f t="shared" si="220"/>
        <v>0</v>
      </c>
      <c r="TW41" s="21">
        <v>0</v>
      </c>
      <c r="TX41" s="21">
        <f t="shared" si="221"/>
        <v>0</v>
      </c>
      <c r="TY41" s="21">
        <v>0</v>
      </c>
      <c r="TZ41" s="21">
        <f t="shared" si="222"/>
        <v>0</v>
      </c>
      <c r="UA41" s="21">
        <v>0</v>
      </c>
      <c r="UB41" s="21">
        <f t="shared" si="223"/>
        <v>0</v>
      </c>
      <c r="UC41" s="21">
        <v>0</v>
      </c>
      <c r="UD41" s="21">
        <f t="shared" si="224"/>
        <v>0</v>
      </c>
      <c r="UE41" s="21">
        <f t="shared" si="225"/>
        <v>0</v>
      </c>
      <c r="UF41" s="21"/>
      <c r="UG41" s="23">
        <f t="shared" si="324"/>
        <v>0</v>
      </c>
      <c r="UH41" s="22"/>
      <c r="UI41" s="22"/>
      <c r="UJ41" s="22"/>
      <c r="UK41" s="23">
        <v>0</v>
      </c>
      <c r="UL41" s="21">
        <f t="shared" si="285"/>
        <v>0</v>
      </c>
      <c r="UM41" s="21">
        <f t="shared" si="227"/>
        <v>0</v>
      </c>
      <c r="UN41" s="21">
        <v>0</v>
      </c>
      <c r="UO41" s="21">
        <f t="shared" si="228"/>
        <v>0</v>
      </c>
      <c r="UP41" s="21">
        <v>0</v>
      </c>
      <c r="UQ41" s="21">
        <f t="shared" si="229"/>
        <v>0</v>
      </c>
      <c r="UR41" s="21">
        <v>0</v>
      </c>
      <c r="US41" s="21">
        <f t="shared" si="230"/>
        <v>0</v>
      </c>
      <c r="UT41" s="21">
        <v>0</v>
      </c>
      <c r="UU41" s="21">
        <f t="shared" si="231"/>
        <v>0</v>
      </c>
      <c r="UV41" s="21">
        <v>0</v>
      </c>
      <c r="UW41" s="21">
        <f t="shared" si="232"/>
        <v>0</v>
      </c>
      <c r="UX41" s="21">
        <f t="shared" si="31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34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35"/>
        <v>0</v>
      </c>
      <c r="VK41" s="21">
        <v>0</v>
      </c>
      <c r="VL41" s="21">
        <f t="shared" si="236"/>
        <v>0</v>
      </c>
      <c r="VM41" s="21">
        <v>0</v>
      </c>
      <c r="VN41" s="21">
        <f t="shared" si="237"/>
        <v>0</v>
      </c>
      <c r="VO41" s="21">
        <v>0</v>
      </c>
      <c r="VP41" s="21">
        <f t="shared" si="238"/>
        <v>0</v>
      </c>
      <c r="VQ41" s="21">
        <v>0</v>
      </c>
      <c r="VR41" s="21">
        <f t="shared" si="239"/>
        <v>0</v>
      </c>
      <c r="VS41" s="21">
        <v>0</v>
      </c>
      <c r="VT41" s="21">
        <f t="shared" si="240"/>
        <v>0</v>
      </c>
      <c r="VU41" s="21">
        <f t="shared" si="241"/>
        <v>0</v>
      </c>
      <c r="VV41" s="21"/>
      <c r="VW41" s="23">
        <f t="shared" si="325"/>
        <v>0</v>
      </c>
      <c r="VX41" s="22"/>
      <c r="VY41" s="22"/>
      <c r="VZ41" s="22"/>
      <c r="WA41" s="23">
        <v>0</v>
      </c>
      <c r="WB41" s="21">
        <f t="shared" si="286"/>
        <v>0</v>
      </c>
      <c r="WC41" s="21">
        <f t="shared" si="243"/>
        <v>0</v>
      </c>
      <c r="WD41" s="21">
        <v>0</v>
      </c>
      <c r="WE41" s="21">
        <f t="shared" si="244"/>
        <v>0</v>
      </c>
      <c r="WF41" s="21">
        <v>0</v>
      </c>
      <c r="WG41" s="21">
        <f t="shared" si="245"/>
        <v>0</v>
      </c>
      <c r="WH41" s="21">
        <v>0</v>
      </c>
      <c r="WI41" s="21">
        <f t="shared" si="246"/>
        <v>0</v>
      </c>
      <c r="WJ41" s="21">
        <v>0</v>
      </c>
      <c r="WK41" s="21">
        <f t="shared" si="247"/>
        <v>0</v>
      </c>
      <c r="WL41" s="21">
        <v>0</v>
      </c>
      <c r="WM41" s="21">
        <f t="shared" si="248"/>
        <v>0</v>
      </c>
      <c r="WN41" s="21">
        <f t="shared" si="31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0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1"/>
        <v>0</v>
      </c>
      <c r="XA41" s="21">
        <v>0</v>
      </c>
      <c r="XB41" s="21">
        <f t="shared" si="252"/>
        <v>0</v>
      </c>
      <c r="XC41" s="21">
        <v>0</v>
      </c>
      <c r="XD41" s="21">
        <f t="shared" si="253"/>
        <v>0</v>
      </c>
      <c r="XE41" s="21">
        <v>0</v>
      </c>
      <c r="XF41" s="21">
        <f t="shared" si="254"/>
        <v>0</v>
      </c>
      <c r="XG41" s="21">
        <v>0</v>
      </c>
      <c r="XH41" s="21">
        <f t="shared" si="255"/>
        <v>0</v>
      </c>
      <c r="XI41" s="21">
        <v>0</v>
      </c>
      <c r="XJ41" s="21">
        <f t="shared" si="256"/>
        <v>0</v>
      </c>
      <c r="XK41" s="21">
        <f t="shared" si="257"/>
        <v>0</v>
      </c>
      <c r="XL41" s="21"/>
      <c r="XM41" s="23">
        <f t="shared" si="326"/>
        <v>0</v>
      </c>
      <c r="XN41" s="24">
        <f t="shared" si="17"/>
        <v>0</v>
      </c>
      <c r="XO41" s="24">
        <f t="shared" si="18"/>
        <v>0</v>
      </c>
      <c r="XP41" s="24">
        <f t="shared" si="258"/>
        <v>0</v>
      </c>
    </row>
    <row r="42" spans="1:640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19"/>
        <v>0</v>
      </c>
      <c r="M42" s="21">
        <f t="shared" si="20"/>
        <v>0</v>
      </c>
      <c r="N42" s="21">
        <v>0</v>
      </c>
      <c r="O42" s="21">
        <f t="shared" si="21"/>
        <v>0</v>
      </c>
      <c r="P42" s="21">
        <v>0</v>
      </c>
      <c r="Q42" s="21">
        <f t="shared" si="22"/>
        <v>0</v>
      </c>
      <c r="R42" s="21">
        <v>0</v>
      </c>
      <c r="S42" s="21">
        <f t="shared" si="23"/>
        <v>0</v>
      </c>
      <c r="T42" s="21">
        <v>0</v>
      </c>
      <c r="U42" s="21">
        <f t="shared" si="24"/>
        <v>0</v>
      </c>
      <c r="V42" s="21">
        <v>0</v>
      </c>
      <c r="W42" s="21">
        <f t="shared" si="25"/>
        <v>0</v>
      </c>
      <c r="X42" s="21">
        <f t="shared" si="26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7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8"/>
        <v>0</v>
      </c>
      <c r="AK42" s="21">
        <v>0</v>
      </c>
      <c r="AL42" s="21">
        <f t="shared" si="29"/>
        <v>0</v>
      </c>
      <c r="AM42" s="21">
        <v>0</v>
      </c>
      <c r="AN42" s="21">
        <f t="shared" si="30"/>
        <v>0</v>
      </c>
      <c r="AO42" s="21">
        <v>0</v>
      </c>
      <c r="AP42" s="21">
        <f t="shared" si="31"/>
        <v>0</v>
      </c>
      <c r="AQ42" s="21">
        <v>0</v>
      </c>
      <c r="AR42" s="21">
        <f t="shared" si="32"/>
        <v>0</v>
      </c>
      <c r="AS42" s="21">
        <v>0</v>
      </c>
      <c r="AT42" s="21">
        <f t="shared" si="33"/>
        <v>0</v>
      </c>
      <c r="AU42" s="21">
        <f t="shared" si="34"/>
        <v>0</v>
      </c>
      <c r="AV42" s="21"/>
      <c r="AW42" s="23">
        <f t="shared" si="259"/>
        <v>0</v>
      </c>
      <c r="AX42" s="22"/>
      <c r="AY42" s="22"/>
      <c r="AZ42" s="22"/>
      <c r="BA42" s="23">
        <v>0</v>
      </c>
      <c r="BB42" s="21">
        <f t="shared" si="273"/>
        <v>0</v>
      </c>
      <c r="BC42" s="21">
        <f t="shared" si="36"/>
        <v>0</v>
      </c>
      <c r="BD42" s="21">
        <v>0</v>
      </c>
      <c r="BE42" s="21">
        <f t="shared" si="37"/>
        <v>0</v>
      </c>
      <c r="BF42" s="21">
        <v>0</v>
      </c>
      <c r="BG42" s="21">
        <f t="shared" si="38"/>
        <v>0</v>
      </c>
      <c r="BH42" s="21">
        <v>0</v>
      </c>
      <c r="BI42" s="21">
        <f t="shared" si="39"/>
        <v>0</v>
      </c>
      <c r="BJ42" s="21">
        <v>0</v>
      </c>
      <c r="BK42" s="21">
        <f t="shared" si="40"/>
        <v>0</v>
      </c>
      <c r="BL42" s="21">
        <v>0</v>
      </c>
      <c r="BM42" s="21">
        <f t="shared" si="41"/>
        <v>0</v>
      </c>
      <c r="BN42" s="21">
        <f t="shared" si="30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3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4"/>
        <v>0</v>
      </c>
      <c r="CA42" s="21">
        <v>0</v>
      </c>
      <c r="CB42" s="21">
        <f t="shared" si="45"/>
        <v>0</v>
      </c>
      <c r="CC42" s="21">
        <v>0</v>
      </c>
      <c r="CD42" s="21">
        <f t="shared" si="46"/>
        <v>0</v>
      </c>
      <c r="CE42" s="21">
        <v>0</v>
      </c>
      <c r="CF42" s="21">
        <f t="shared" si="47"/>
        <v>0</v>
      </c>
      <c r="CG42" s="21">
        <v>0</v>
      </c>
      <c r="CH42" s="21">
        <f t="shared" si="48"/>
        <v>0</v>
      </c>
      <c r="CI42" s="21">
        <v>0</v>
      </c>
      <c r="CJ42" s="21">
        <f t="shared" si="49"/>
        <v>0</v>
      </c>
      <c r="CK42" s="21">
        <f t="shared" si="50"/>
        <v>0</v>
      </c>
      <c r="CL42" s="21"/>
      <c r="CM42" s="23">
        <f t="shared" si="314"/>
        <v>0</v>
      </c>
      <c r="CN42" s="22"/>
      <c r="CO42" s="22"/>
      <c r="CP42" s="22"/>
      <c r="CQ42" s="23">
        <v>0</v>
      </c>
      <c r="CR42" s="21">
        <f t="shared" si="274"/>
        <v>0</v>
      </c>
      <c r="CS42" s="21">
        <f t="shared" si="52"/>
        <v>0</v>
      </c>
      <c r="CT42" s="21">
        <v>0</v>
      </c>
      <c r="CU42" s="21">
        <f t="shared" si="53"/>
        <v>0</v>
      </c>
      <c r="CV42" s="21">
        <v>0</v>
      </c>
      <c r="CW42" s="21">
        <f t="shared" si="54"/>
        <v>0</v>
      </c>
      <c r="CX42" s="21">
        <v>0</v>
      </c>
      <c r="CY42" s="21">
        <f t="shared" si="55"/>
        <v>0</v>
      </c>
      <c r="CZ42" s="21">
        <v>0</v>
      </c>
      <c r="DA42" s="21">
        <f t="shared" si="56"/>
        <v>0</v>
      </c>
      <c r="DB42" s="21">
        <v>0</v>
      </c>
      <c r="DC42" s="21">
        <f t="shared" si="57"/>
        <v>0</v>
      </c>
      <c r="DD42" s="21">
        <f t="shared" si="30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59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0"/>
        <v>0</v>
      </c>
      <c r="DS42" s="21">
        <v>0</v>
      </c>
      <c r="DT42" s="21">
        <f t="shared" si="61"/>
        <v>0</v>
      </c>
      <c r="DU42" s="21">
        <v>0</v>
      </c>
      <c r="DV42" s="21">
        <f t="shared" si="62"/>
        <v>0</v>
      </c>
      <c r="DW42" s="21">
        <v>0</v>
      </c>
      <c r="DX42" s="21">
        <f t="shared" si="63"/>
        <v>0</v>
      </c>
      <c r="DY42" s="21">
        <v>0</v>
      </c>
      <c r="DZ42" s="21">
        <f t="shared" si="64"/>
        <v>0</v>
      </c>
      <c r="EA42" s="21">
        <f t="shared" si="65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75"/>
        <v>0</v>
      </c>
      <c r="EI42" s="21">
        <f t="shared" si="67"/>
        <v>0</v>
      </c>
      <c r="EJ42" s="21">
        <v>0</v>
      </c>
      <c r="EK42" s="21">
        <f t="shared" si="68"/>
        <v>0</v>
      </c>
      <c r="EL42" s="21">
        <v>0</v>
      </c>
      <c r="EM42" s="21">
        <f t="shared" si="69"/>
        <v>0</v>
      </c>
      <c r="EN42" s="21">
        <v>0</v>
      </c>
      <c r="EO42" s="21">
        <f t="shared" si="70"/>
        <v>0</v>
      </c>
      <c r="EP42" s="21">
        <v>0</v>
      </c>
      <c r="EQ42" s="21">
        <f t="shared" si="71"/>
        <v>0</v>
      </c>
      <c r="ER42" s="21">
        <v>0</v>
      </c>
      <c r="ES42" s="21">
        <f t="shared" si="72"/>
        <v>0</v>
      </c>
      <c r="ET42" s="21">
        <f t="shared" si="30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4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5"/>
        <v>0</v>
      </c>
      <c r="FG42" s="21">
        <v>0</v>
      </c>
      <c r="FH42" s="21">
        <f t="shared" si="76"/>
        <v>0</v>
      </c>
      <c r="FI42" s="21">
        <v>0</v>
      </c>
      <c r="FJ42" s="21">
        <f t="shared" si="77"/>
        <v>0</v>
      </c>
      <c r="FK42" s="21">
        <v>0</v>
      </c>
      <c r="FL42" s="21">
        <f t="shared" si="78"/>
        <v>0</v>
      </c>
      <c r="FM42" s="21">
        <v>0</v>
      </c>
      <c r="FN42" s="21">
        <f t="shared" si="79"/>
        <v>0</v>
      </c>
      <c r="FO42" s="21">
        <v>0</v>
      </c>
      <c r="FP42" s="21">
        <f t="shared" si="80"/>
        <v>0</v>
      </c>
      <c r="FQ42" s="21">
        <f t="shared" si="81"/>
        <v>0</v>
      </c>
      <c r="FR42" s="21"/>
      <c r="FS42" s="23">
        <f t="shared" si="315"/>
        <v>0</v>
      </c>
      <c r="FT42" s="22"/>
      <c r="FU42" s="22"/>
      <c r="FV42" s="22"/>
      <c r="FW42" s="23">
        <v>0</v>
      </c>
      <c r="FX42" s="21">
        <f t="shared" si="276"/>
        <v>0</v>
      </c>
      <c r="FY42" s="21">
        <f t="shared" si="83"/>
        <v>0</v>
      </c>
      <c r="FZ42" s="21">
        <v>0</v>
      </c>
      <c r="GA42" s="21">
        <f t="shared" si="84"/>
        <v>0</v>
      </c>
      <c r="GB42" s="21">
        <v>0</v>
      </c>
      <c r="GC42" s="21">
        <f t="shared" si="85"/>
        <v>0</v>
      </c>
      <c r="GD42" s="21">
        <v>0</v>
      </c>
      <c r="GE42" s="21">
        <f t="shared" si="86"/>
        <v>0</v>
      </c>
      <c r="GF42" s="21">
        <v>0</v>
      </c>
      <c r="GG42" s="21">
        <f t="shared" si="87"/>
        <v>0</v>
      </c>
      <c r="GH42" s="21">
        <v>0</v>
      </c>
      <c r="GI42" s="21">
        <f t="shared" si="88"/>
        <v>0</v>
      </c>
      <c r="GJ42" s="21">
        <f t="shared" si="30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0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1"/>
        <v>0</v>
      </c>
      <c r="GW42" s="21">
        <v>0</v>
      </c>
      <c r="GX42" s="21">
        <f t="shared" si="92"/>
        <v>0</v>
      </c>
      <c r="GY42" s="21">
        <v>0</v>
      </c>
      <c r="GZ42" s="21">
        <f t="shared" si="93"/>
        <v>0</v>
      </c>
      <c r="HA42" s="21">
        <v>0</v>
      </c>
      <c r="HB42" s="21">
        <f t="shared" si="94"/>
        <v>0</v>
      </c>
      <c r="HC42" s="21">
        <v>0</v>
      </c>
      <c r="HD42" s="21">
        <f t="shared" si="95"/>
        <v>0</v>
      </c>
      <c r="HE42" s="21">
        <v>0</v>
      </c>
      <c r="HF42" s="21">
        <f t="shared" si="96"/>
        <v>0</v>
      </c>
      <c r="HG42" s="21">
        <f t="shared" si="97"/>
        <v>0</v>
      </c>
      <c r="HH42" s="21"/>
      <c r="HI42" s="23">
        <f t="shared" si="316"/>
        <v>0</v>
      </c>
      <c r="HJ42" s="22"/>
      <c r="HK42" s="22"/>
      <c r="HL42" s="22"/>
      <c r="HM42" s="23">
        <v>0</v>
      </c>
      <c r="HN42" s="21">
        <f t="shared" si="277"/>
        <v>0</v>
      </c>
      <c r="HO42" s="21">
        <f t="shared" si="99"/>
        <v>0</v>
      </c>
      <c r="HP42" s="21">
        <v>0</v>
      </c>
      <c r="HQ42" s="21">
        <f t="shared" si="100"/>
        <v>0</v>
      </c>
      <c r="HR42" s="21">
        <v>0</v>
      </c>
      <c r="HS42" s="21">
        <f t="shared" si="101"/>
        <v>0</v>
      </c>
      <c r="HT42" s="21">
        <v>0</v>
      </c>
      <c r="HU42" s="21">
        <f t="shared" si="102"/>
        <v>0</v>
      </c>
      <c r="HV42" s="21">
        <v>0</v>
      </c>
      <c r="HW42" s="21">
        <f t="shared" si="103"/>
        <v>0</v>
      </c>
      <c r="HX42" s="21">
        <v>0</v>
      </c>
      <c r="HY42" s="21">
        <f t="shared" si="104"/>
        <v>0</v>
      </c>
      <c r="HZ42" s="21">
        <f t="shared" si="30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6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7"/>
        <v>0</v>
      </c>
      <c r="IM42" s="21">
        <v>0</v>
      </c>
      <c r="IN42" s="21">
        <f t="shared" si="108"/>
        <v>0</v>
      </c>
      <c r="IO42" s="21">
        <v>0</v>
      </c>
      <c r="IP42" s="21">
        <f t="shared" si="109"/>
        <v>0</v>
      </c>
      <c r="IQ42" s="21">
        <v>0</v>
      </c>
      <c r="IR42" s="21">
        <f t="shared" si="110"/>
        <v>0</v>
      </c>
      <c r="IS42" s="21">
        <v>0</v>
      </c>
      <c r="IT42" s="21">
        <f t="shared" si="111"/>
        <v>0</v>
      </c>
      <c r="IU42" s="21">
        <v>0</v>
      </c>
      <c r="IV42" s="21">
        <f t="shared" si="112"/>
        <v>0</v>
      </c>
      <c r="IW42" s="21">
        <f t="shared" si="113"/>
        <v>0</v>
      </c>
      <c r="IX42" s="21"/>
      <c r="IY42" s="23">
        <f t="shared" si="317"/>
        <v>0</v>
      </c>
      <c r="IZ42" s="22"/>
      <c r="JA42" s="22"/>
      <c r="JB42" s="22"/>
      <c r="JC42" s="23">
        <v>0</v>
      </c>
      <c r="JD42" s="21">
        <f t="shared" si="278"/>
        <v>0</v>
      </c>
      <c r="JE42" s="21">
        <f t="shared" si="115"/>
        <v>0</v>
      </c>
      <c r="JF42" s="21">
        <v>0</v>
      </c>
      <c r="JG42" s="21">
        <f t="shared" si="116"/>
        <v>0</v>
      </c>
      <c r="JH42" s="21">
        <v>0</v>
      </c>
      <c r="JI42" s="21">
        <f t="shared" si="117"/>
        <v>0</v>
      </c>
      <c r="JJ42" s="21">
        <v>0</v>
      </c>
      <c r="JK42" s="21">
        <f t="shared" si="118"/>
        <v>0</v>
      </c>
      <c r="JL42" s="21">
        <v>0</v>
      </c>
      <c r="JM42" s="21">
        <f t="shared" si="119"/>
        <v>0</v>
      </c>
      <c r="JN42" s="21">
        <v>0</v>
      </c>
      <c r="JO42" s="21">
        <f t="shared" si="120"/>
        <v>0</v>
      </c>
      <c r="JP42" s="21">
        <f t="shared" si="30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2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3"/>
        <v>0</v>
      </c>
      <c r="KC42" s="21">
        <v>0</v>
      </c>
      <c r="KD42" s="21">
        <f t="shared" si="124"/>
        <v>0</v>
      </c>
      <c r="KE42" s="21">
        <v>0</v>
      </c>
      <c r="KF42" s="21">
        <f t="shared" si="125"/>
        <v>0</v>
      </c>
      <c r="KG42" s="21">
        <v>0</v>
      </c>
      <c r="KH42" s="21">
        <f t="shared" si="126"/>
        <v>0</v>
      </c>
      <c r="KI42" s="21">
        <v>0</v>
      </c>
      <c r="KJ42" s="21">
        <f t="shared" si="127"/>
        <v>0</v>
      </c>
      <c r="KK42" s="21">
        <v>0</v>
      </c>
      <c r="KL42" s="21">
        <f t="shared" si="128"/>
        <v>0</v>
      </c>
      <c r="KM42" s="21">
        <f t="shared" si="129"/>
        <v>0</v>
      </c>
      <c r="KN42" s="21"/>
      <c r="KO42" s="23">
        <f t="shared" si="318"/>
        <v>0</v>
      </c>
      <c r="KP42" s="22"/>
      <c r="KQ42" s="22"/>
      <c r="KR42" s="22"/>
      <c r="KS42" s="23">
        <v>0</v>
      </c>
      <c r="KT42" s="21">
        <f t="shared" si="279"/>
        <v>0</v>
      </c>
      <c r="KU42" s="21">
        <f t="shared" si="131"/>
        <v>0</v>
      </c>
      <c r="KV42" s="21">
        <v>0</v>
      </c>
      <c r="KW42" s="21">
        <f t="shared" si="132"/>
        <v>0</v>
      </c>
      <c r="KX42" s="21">
        <v>0</v>
      </c>
      <c r="KY42" s="21">
        <f t="shared" si="133"/>
        <v>0</v>
      </c>
      <c r="KZ42" s="21">
        <v>0</v>
      </c>
      <c r="LA42" s="21">
        <f t="shared" si="134"/>
        <v>0</v>
      </c>
      <c r="LB42" s="21">
        <v>0</v>
      </c>
      <c r="LC42" s="21">
        <f t="shared" si="135"/>
        <v>0</v>
      </c>
      <c r="LD42" s="21">
        <v>0</v>
      </c>
      <c r="LE42" s="21">
        <f t="shared" si="136"/>
        <v>0</v>
      </c>
      <c r="LF42" s="21">
        <f t="shared" si="30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8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39"/>
        <v>0</v>
      </c>
      <c r="LS42" s="21">
        <v>0</v>
      </c>
      <c r="LT42" s="21">
        <f t="shared" si="140"/>
        <v>0</v>
      </c>
      <c r="LU42" s="21">
        <v>0</v>
      </c>
      <c r="LV42" s="21">
        <f t="shared" si="141"/>
        <v>0</v>
      </c>
      <c r="LW42" s="21">
        <v>0</v>
      </c>
      <c r="LX42" s="21">
        <f t="shared" si="142"/>
        <v>0</v>
      </c>
      <c r="LY42" s="21">
        <v>0</v>
      </c>
      <c r="LZ42" s="21">
        <f t="shared" si="143"/>
        <v>0</v>
      </c>
      <c r="MA42" s="21">
        <v>0</v>
      </c>
      <c r="MB42" s="21">
        <f t="shared" si="144"/>
        <v>0</v>
      </c>
      <c r="MC42" s="21">
        <f t="shared" si="145"/>
        <v>0</v>
      </c>
      <c r="MD42" s="21"/>
      <c r="ME42" s="23">
        <f t="shared" si="319"/>
        <v>0</v>
      </c>
      <c r="MF42" s="22"/>
      <c r="MG42" s="22"/>
      <c r="MH42" s="22"/>
      <c r="MI42" s="23">
        <v>0</v>
      </c>
      <c r="MJ42" s="21">
        <f t="shared" si="280"/>
        <v>0</v>
      </c>
      <c r="MK42" s="21">
        <f t="shared" si="147"/>
        <v>0</v>
      </c>
      <c r="ML42" s="21">
        <v>0</v>
      </c>
      <c r="MM42" s="21">
        <f t="shared" si="148"/>
        <v>0</v>
      </c>
      <c r="MN42" s="21">
        <v>0</v>
      </c>
      <c r="MO42" s="21">
        <f t="shared" si="149"/>
        <v>0</v>
      </c>
      <c r="MP42" s="21">
        <v>0</v>
      </c>
      <c r="MQ42" s="21">
        <f t="shared" si="150"/>
        <v>0</v>
      </c>
      <c r="MR42" s="21">
        <v>0</v>
      </c>
      <c r="MS42" s="21">
        <f t="shared" si="151"/>
        <v>0</v>
      </c>
      <c r="MT42" s="21">
        <v>0</v>
      </c>
      <c r="MU42" s="21">
        <f t="shared" si="152"/>
        <v>0</v>
      </c>
      <c r="MV42" s="21">
        <f t="shared" si="30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4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5"/>
        <v>0</v>
      </c>
      <c r="NI42" s="21">
        <v>0</v>
      </c>
      <c r="NJ42" s="21">
        <f t="shared" si="156"/>
        <v>0</v>
      </c>
      <c r="NK42" s="21">
        <v>0</v>
      </c>
      <c r="NL42" s="21">
        <f t="shared" si="157"/>
        <v>0</v>
      </c>
      <c r="NM42" s="21">
        <v>0</v>
      </c>
      <c r="NN42" s="21">
        <f t="shared" si="158"/>
        <v>0</v>
      </c>
      <c r="NO42" s="21">
        <v>0</v>
      </c>
      <c r="NP42" s="21">
        <f t="shared" si="159"/>
        <v>0</v>
      </c>
      <c r="NQ42" s="21">
        <v>0</v>
      </c>
      <c r="NR42" s="21">
        <f t="shared" si="160"/>
        <v>0</v>
      </c>
      <c r="NS42" s="21">
        <f t="shared" si="161"/>
        <v>0</v>
      </c>
      <c r="NT42" s="21"/>
      <c r="NU42" s="23">
        <f t="shared" si="320"/>
        <v>0</v>
      </c>
      <c r="NV42" s="22"/>
      <c r="NW42" s="22"/>
      <c r="NX42" s="22"/>
      <c r="NY42" s="23">
        <v>0</v>
      </c>
      <c r="NZ42" s="21">
        <f t="shared" si="281"/>
        <v>0</v>
      </c>
      <c r="OA42" s="21">
        <f t="shared" si="163"/>
        <v>0</v>
      </c>
      <c r="OB42" s="21">
        <v>0</v>
      </c>
      <c r="OC42" s="21">
        <f t="shared" si="164"/>
        <v>0</v>
      </c>
      <c r="OD42" s="21">
        <v>0</v>
      </c>
      <c r="OE42" s="21">
        <f t="shared" si="165"/>
        <v>0</v>
      </c>
      <c r="OF42" s="21">
        <v>0</v>
      </c>
      <c r="OG42" s="21">
        <f t="shared" si="166"/>
        <v>0</v>
      </c>
      <c r="OH42" s="21">
        <v>0</v>
      </c>
      <c r="OI42" s="21">
        <f t="shared" si="167"/>
        <v>0</v>
      </c>
      <c r="OJ42" s="21">
        <v>0</v>
      </c>
      <c r="OK42" s="21">
        <f t="shared" si="168"/>
        <v>0</v>
      </c>
      <c r="OL42" s="21">
        <f t="shared" si="30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0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1"/>
        <v>0</v>
      </c>
      <c r="OY42" s="21">
        <v>0</v>
      </c>
      <c r="OZ42" s="21">
        <f t="shared" si="172"/>
        <v>0</v>
      </c>
      <c r="PA42" s="21">
        <v>0</v>
      </c>
      <c r="PB42" s="21">
        <f t="shared" si="173"/>
        <v>0</v>
      </c>
      <c r="PC42" s="21">
        <v>0</v>
      </c>
      <c r="PD42" s="21">
        <f t="shared" si="174"/>
        <v>0</v>
      </c>
      <c r="PE42" s="21">
        <v>0</v>
      </c>
      <c r="PF42" s="21">
        <f t="shared" si="175"/>
        <v>0</v>
      </c>
      <c r="PG42" s="21">
        <v>0</v>
      </c>
      <c r="PH42" s="21">
        <f t="shared" si="176"/>
        <v>0</v>
      </c>
      <c r="PI42" s="21">
        <f t="shared" si="177"/>
        <v>0</v>
      </c>
      <c r="PJ42" s="21"/>
      <c r="PK42" s="23">
        <f t="shared" si="321"/>
        <v>0</v>
      </c>
      <c r="PL42" s="22"/>
      <c r="PM42" s="22"/>
      <c r="PN42" s="22"/>
      <c r="PO42" s="23">
        <v>0</v>
      </c>
      <c r="PP42" s="21">
        <f t="shared" si="282"/>
        <v>0</v>
      </c>
      <c r="PQ42" s="21">
        <f t="shared" si="179"/>
        <v>0</v>
      </c>
      <c r="PR42" s="21">
        <v>0</v>
      </c>
      <c r="PS42" s="21">
        <f t="shared" si="180"/>
        <v>0</v>
      </c>
      <c r="PT42" s="21">
        <v>0</v>
      </c>
      <c r="PU42" s="21">
        <f t="shared" si="181"/>
        <v>0</v>
      </c>
      <c r="PV42" s="21">
        <v>0</v>
      </c>
      <c r="PW42" s="21">
        <f t="shared" si="182"/>
        <v>0</v>
      </c>
      <c r="PX42" s="21">
        <v>0</v>
      </c>
      <c r="PY42" s="21">
        <f t="shared" si="183"/>
        <v>0</v>
      </c>
      <c r="PZ42" s="21">
        <v>0</v>
      </c>
      <c r="QA42" s="21">
        <f t="shared" si="184"/>
        <v>0</v>
      </c>
      <c r="QB42" s="21">
        <f t="shared" si="30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6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7"/>
        <v>0</v>
      </c>
      <c r="QO42" s="21">
        <v>0</v>
      </c>
      <c r="QP42" s="21">
        <f t="shared" si="188"/>
        <v>0</v>
      </c>
      <c r="QQ42" s="21">
        <v>0</v>
      </c>
      <c r="QR42" s="21">
        <f t="shared" si="189"/>
        <v>0</v>
      </c>
      <c r="QS42" s="21">
        <v>0</v>
      </c>
      <c r="QT42" s="21">
        <f t="shared" si="190"/>
        <v>0</v>
      </c>
      <c r="QU42" s="21">
        <v>0</v>
      </c>
      <c r="QV42" s="21">
        <f t="shared" si="191"/>
        <v>0</v>
      </c>
      <c r="QW42" s="21">
        <v>0</v>
      </c>
      <c r="QX42" s="21">
        <f t="shared" si="192"/>
        <v>0</v>
      </c>
      <c r="QY42" s="21">
        <f t="shared" si="193"/>
        <v>0</v>
      </c>
      <c r="QZ42" s="21"/>
      <c r="RA42" s="23">
        <f t="shared" si="322"/>
        <v>0</v>
      </c>
      <c r="RB42" s="22"/>
      <c r="RC42" s="22"/>
      <c r="RD42" s="22"/>
      <c r="RE42" s="23">
        <v>0</v>
      </c>
      <c r="RF42" s="21">
        <f t="shared" si="283"/>
        <v>0</v>
      </c>
      <c r="RG42" s="21">
        <f t="shared" si="195"/>
        <v>0</v>
      </c>
      <c r="RH42" s="21">
        <v>0</v>
      </c>
      <c r="RI42" s="21">
        <f t="shared" si="196"/>
        <v>0</v>
      </c>
      <c r="RJ42" s="21">
        <v>0</v>
      </c>
      <c r="RK42" s="21">
        <f t="shared" si="197"/>
        <v>0</v>
      </c>
      <c r="RL42" s="21">
        <v>0</v>
      </c>
      <c r="RM42" s="21">
        <f t="shared" si="198"/>
        <v>0</v>
      </c>
      <c r="RN42" s="21">
        <v>0</v>
      </c>
      <c r="RO42" s="21">
        <f t="shared" si="199"/>
        <v>0</v>
      </c>
      <c r="RP42" s="21">
        <v>0</v>
      </c>
      <c r="RQ42" s="21">
        <f t="shared" si="200"/>
        <v>0</v>
      </c>
      <c r="RR42" s="21">
        <f t="shared" si="31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2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3"/>
        <v>0</v>
      </c>
      <c r="SE42" s="21">
        <v>0</v>
      </c>
      <c r="SF42" s="21">
        <f t="shared" si="204"/>
        <v>0</v>
      </c>
      <c r="SG42" s="21">
        <v>0</v>
      </c>
      <c r="SH42" s="21">
        <f t="shared" si="205"/>
        <v>0</v>
      </c>
      <c r="SI42" s="21">
        <v>0</v>
      </c>
      <c r="SJ42" s="21">
        <f t="shared" si="206"/>
        <v>0</v>
      </c>
      <c r="SK42" s="21">
        <v>0</v>
      </c>
      <c r="SL42" s="21">
        <f t="shared" si="207"/>
        <v>0</v>
      </c>
      <c r="SM42" s="21">
        <v>0</v>
      </c>
      <c r="SN42" s="21">
        <f t="shared" si="208"/>
        <v>0</v>
      </c>
      <c r="SO42" s="21">
        <f t="shared" si="209"/>
        <v>0</v>
      </c>
      <c r="SP42" s="21"/>
      <c r="SQ42" s="23">
        <f t="shared" si="323"/>
        <v>0</v>
      </c>
      <c r="SR42" s="22"/>
      <c r="SS42" s="22"/>
      <c r="ST42" s="22"/>
      <c r="SU42" s="23">
        <v>0</v>
      </c>
      <c r="SV42" s="21">
        <f t="shared" si="284"/>
        <v>0</v>
      </c>
      <c r="SW42" s="21">
        <f t="shared" si="211"/>
        <v>0</v>
      </c>
      <c r="SX42" s="21">
        <v>0</v>
      </c>
      <c r="SY42" s="21">
        <f t="shared" si="212"/>
        <v>0</v>
      </c>
      <c r="SZ42" s="21">
        <v>0</v>
      </c>
      <c r="TA42" s="21">
        <f t="shared" si="213"/>
        <v>0</v>
      </c>
      <c r="TB42" s="21">
        <v>0</v>
      </c>
      <c r="TC42" s="21">
        <f t="shared" si="214"/>
        <v>0</v>
      </c>
      <c r="TD42" s="21">
        <v>0</v>
      </c>
      <c r="TE42" s="21">
        <f t="shared" si="215"/>
        <v>0</v>
      </c>
      <c r="TF42" s="21">
        <v>0</v>
      </c>
      <c r="TG42" s="21">
        <f t="shared" si="216"/>
        <v>0</v>
      </c>
      <c r="TH42" s="21">
        <f t="shared" si="31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18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19"/>
        <v>0</v>
      </c>
      <c r="TU42" s="21">
        <v>0</v>
      </c>
      <c r="TV42" s="21">
        <f t="shared" si="220"/>
        <v>0</v>
      </c>
      <c r="TW42" s="21">
        <v>0</v>
      </c>
      <c r="TX42" s="21">
        <f t="shared" si="221"/>
        <v>0</v>
      </c>
      <c r="TY42" s="21">
        <v>0</v>
      </c>
      <c r="TZ42" s="21">
        <f t="shared" si="222"/>
        <v>0</v>
      </c>
      <c r="UA42" s="21">
        <v>0</v>
      </c>
      <c r="UB42" s="21">
        <f t="shared" si="223"/>
        <v>0</v>
      </c>
      <c r="UC42" s="21">
        <v>0</v>
      </c>
      <c r="UD42" s="21">
        <f t="shared" si="224"/>
        <v>0</v>
      </c>
      <c r="UE42" s="21">
        <f t="shared" si="225"/>
        <v>0</v>
      </c>
      <c r="UF42" s="21"/>
      <c r="UG42" s="23">
        <f t="shared" si="324"/>
        <v>0</v>
      </c>
      <c r="UH42" s="22"/>
      <c r="UI42" s="22"/>
      <c r="UJ42" s="22"/>
      <c r="UK42" s="23">
        <v>0</v>
      </c>
      <c r="UL42" s="21">
        <f t="shared" si="285"/>
        <v>0</v>
      </c>
      <c r="UM42" s="21">
        <f t="shared" si="227"/>
        <v>0</v>
      </c>
      <c r="UN42" s="21">
        <v>0</v>
      </c>
      <c r="UO42" s="21">
        <f t="shared" si="228"/>
        <v>0</v>
      </c>
      <c r="UP42" s="21">
        <v>0</v>
      </c>
      <c r="UQ42" s="21">
        <f t="shared" si="229"/>
        <v>0</v>
      </c>
      <c r="UR42" s="21">
        <v>0</v>
      </c>
      <c r="US42" s="21">
        <f t="shared" si="230"/>
        <v>0</v>
      </c>
      <c r="UT42" s="21">
        <v>0</v>
      </c>
      <c r="UU42" s="21">
        <f t="shared" si="231"/>
        <v>0</v>
      </c>
      <c r="UV42" s="21">
        <v>0</v>
      </c>
      <c r="UW42" s="21">
        <f t="shared" si="232"/>
        <v>0</v>
      </c>
      <c r="UX42" s="21">
        <f t="shared" si="31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34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35"/>
        <v>0</v>
      </c>
      <c r="VK42" s="21">
        <v>0</v>
      </c>
      <c r="VL42" s="21">
        <f t="shared" si="236"/>
        <v>0</v>
      </c>
      <c r="VM42" s="21">
        <v>0</v>
      </c>
      <c r="VN42" s="21">
        <f t="shared" si="237"/>
        <v>0</v>
      </c>
      <c r="VO42" s="21">
        <v>0</v>
      </c>
      <c r="VP42" s="21">
        <f t="shared" si="238"/>
        <v>0</v>
      </c>
      <c r="VQ42" s="21">
        <v>0</v>
      </c>
      <c r="VR42" s="21">
        <f t="shared" si="239"/>
        <v>0</v>
      </c>
      <c r="VS42" s="21">
        <v>0</v>
      </c>
      <c r="VT42" s="21">
        <f t="shared" si="240"/>
        <v>0</v>
      </c>
      <c r="VU42" s="21">
        <f t="shared" si="241"/>
        <v>0</v>
      </c>
      <c r="VV42" s="21"/>
      <c r="VW42" s="23">
        <f t="shared" si="325"/>
        <v>0</v>
      </c>
      <c r="VX42" s="22"/>
      <c r="VY42" s="22"/>
      <c r="VZ42" s="22"/>
      <c r="WA42" s="23">
        <v>0</v>
      </c>
      <c r="WB42" s="21">
        <f t="shared" si="286"/>
        <v>0</v>
      </c>
      <c r="WC42" s="21">
        <f t="shared" si="243"/>
        <v>0</v>
      </c>
      <c r="WD42" s="21">
        <v>0</v>
      </c>
      <c r="WE42" s="21">
        <f t="shared" si="244"/>
        <v>0</v>
      </c>
      <c r="WF42" s="21">
        <v>0</v>
      </c>
      <c r="WG42" s="21">
        <f t="shared" si="245"/>
        <v>0</v>
      </c>
      <c r="WH42" s="21">
        <v>0</v>
      </c>
      <c r="WI42" s="21">
        <f t="shared" si="246"/>
        <v>0</v>
      </c>
      <c r="WJ42" s="21">
        <v>0</v>
      </c>
      <c r="WK42" s="21">
        <f t="shared" si="247"/>
        <v>0</v>
      </c>
      <c r="WL42" s="21">
        <v>0</v>
      </c>
      <c r="WM42" s="21">
        <f t="shared" si="248"/>
        <v>0</v>
      </c>
      <c r="WN42" s="21">
        <f t="shared" si="31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0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1"/>
        <v>0</v>
      </c>
      <c r="XA42" s="21">
        <v>0</v>
      </c>
      <c r="XB42" s="21">
        <f t="shared" si="252"/>
        <v>0</v>
      </c>
      <c r="XC42" s="21">
        <v>0</v>
      </c>
      <c r="XD42" s="21">
        <f t="shared" si="253"/>
        <v>0</v>
      </c>
      <c r="XE42" s="21">
        <v>0</v>
      </c>
      <c r="XF42" s="21">
        <f t="shared" si="254"/>
        <v>0</v>
      </c>
      <c r="XG42" s="21">
        <v>0</v>
      </c>
      <c r="XH42" s="21">
        <f t="shared" si="255"/>
        <v>0</v>
      </c>
      <c r="XI42" s="21">
        <v>0</v>
      </c>
      <c r="XJ42" s="21">
        <f t="shared" si="256"/>
        <v>0</v>
      </c>
      <c r="XK42" s="21">
        <f t="shared" si="257"/>
        <v>0</v>
      </c>
      <c r="XL42" s="21"/>
      <c r="XM42" s="23">
        <f t="shared" si="326"/>
        <v>0</v>
      </c>
      <c r="XN42" s="24">
        <f t="shared" si="17"/>
        <v>0</v>
      </c>
      <c r="XO42" s="24">
        <f t="shared" si="18"/>
        <v>0</v>
      </c>
      <c r="XP42" s="24">
        <f t="shared" si="258"/>
        <v>0</v>
      </c>
    </row>
    <row r="43" spans="1:640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27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28">SUM(Q12:Q42)</f>
        <v>0</v>
      </c>
      <c r="R43" s="25">
        <f t="shared" si="328"/>
        <v>0</v>
      </c>
      <c r="S43" s="25">
        <f t="shared" si="328"/>
        <v>0</v>
      </c>
      <c r="T43" s="25">
        <f t="shared" si="328"/>
        <v>0</v>
      </c>
      <c r="U43" s="25">
        <f t="shared" si="328"/>
        <v>0</v>
      </c>
      <c r="V43" s="25">
        <f t="shared" si="328"/>
        <v>0</v>
      </c>
      <c r="W43" s="25">
        <f t="shared" si="327"/>
        <v>0</v>
      </c>
      <c r="X43" s="25">
        <f t="shared" si="327"/>
        <v>0</v>
      </c>
      <c r="Y43" s="25">
        <f t="shared" si="327"/>
        <v>0</v>
      </c>
      <c r="Z43" s="25">
        <f t="shared" si="327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29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30">SUM(AL12:AL42)</f>
        <v>0</v>
      </c>
      <c r="AM43" s="25">
        <f t="shared" si="330"/>
        <v>0</v>
      </c>
      <c r="AN43" s="25">
        <f t="shared" si="330"/>
        <v>0</v>
      </c>
      <c r="AO43" s="25">
        <f t="shared" si="330"/>
        <v>0</v>
      </c>
      <c r="AP43" s="25">
        <f t="shared" si="330"/>
        <v>0</v>
      </c>
      <c r="AQ43" s="25">
        <f t="shared" si="330"/>
        <v>0</v>
      </c>
      <c r="AR43" s="25">
        <f t="shared" si="330"/>
        <v>0</v>
      </c>
      <c r="AS43" s="25">
        <f t="shared" si="330"/>
        <v>0</v>
      </c>
      <c r="AT43" s="25">
        <f t="shared" si="330"/>
        <v>0</v>
      </c>
      <c r="AU43" s="25">
        <f>SUM(AU12:AU42)</f>
        <v>0</v>
      </c>
      <c r="AV43" s="25">
        <f>SUM(AV12:AV42)</f>
        <v>0</v>
      </c>
      <c r="AW43" s="25">
        <f t="shared" ref="AW43" si="331">SUM(AW12:AW42)</f>
        <v>0</v>
      </c>
      <c r="AX43" s="13"/>
      <c r="AY43" s="13"/>
      <c r="AZ43" s="13"/>
      <c r="BA43" s="25">
        <f>SUM(BA12:BA42)</f>
        <v>0</v>
      </c>
      <c r="BB43" s="25">
        <f t="shared" ref="BB43" si="332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33">SUM(BG12:BG42)</f>
        <v>0</v>
      </c>
      <c r="BH43" s="25">
        <f t="shared" si="333"/>
        <v>0</v>
      </c>
      <c r="BI43" s="25">
        <f t="shared" si="333"/>
        <v>0</v>
      </c>
      <c r="BJ43" s="25">
        <f t="shared" si="333"/>
        <v>0</v>
      </c>
      <c r="BK43" s="25">
        <f t="shared" si="333"/>
        <v>0</v>
      </c>
      <c r="BL43" s="25">
        <f t="shared" si="333"/>
        <v>0</v>
      </c>
      <c r="BM43" s="25">
        <f t="shared" si="333"/>
        <v>0</v>
      </c>
      <c r="BN43" s="25">
        <f t="shared" si="333"/>
        <v>0</v>
      </c>
      <c r="BO43" s="25">
        <f t="shared" si="333"/>
        <v>0</v>
      </c>
      <c r="BP43" s="25">
        <f t="shared" si="333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334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335">SUM(CB12:CB42)</f>
        <v>0</v>
      </c>
      <c r="CC43" s="25">
        <f t="shared" si="335"/>
        <v>0</v>
      </c>
      <c r="CD43" s="25">
        <f t="shared" si="335"/>
        <v>0</v>
      </c>
      <c r="CE43" s="25">
        <f t="shared" si="335"/>
        <v>0</v>
      </c>
      <c r="CF43" s="25">
        <f t="shared" si="335"/>
        <v>0</v>
      </c>
      <c r="CG43" s="25">
        <f t="shared" si="335"/>
        <v>0</v>
      </c>
      <c r="CH43" s="25">
        <f t="shared" si="335"/>
        <v>0</v>
      </c>
      <c r="CI43" s="25">
        <f t="shared" si="335"/>
        <v>0</v>
      </c>
      <c r="CJ43" s="25">
        <f t="shared" si="335"/>
        <v>0</v>
      </c>
      <c r="CK43" s="25">
        <f>SUM(CK12:CK42)</f>
        <v>0</v>
      </c>
      <c r="CL43" s="25">
        <f>SUM(CL12:CL42)</f>
        <v>0</v>
      </c>
      <c r="CM43" s="25">
        <f t="shared" ref="CM43" si="336">SUM(CM12:CM42)</f>
        <v>0</v>
      </c>
      <c r="CN43" s="13"/>
      <c r="CO43" s="13"/>
      <c r="CP43" s="13"/>
      <c r="CQ43" s="25">
        <f>SUM(CQ12:CQ42)</f>
        <v>0</v>
      </c>
      <c r="CR43" s="25">
        <f t="shared" ref="CR43" si="337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338">SUM(CW12:CW42)</f>
        <v>0</v>
      </c>
      <c r="CX43" s="25">
        <f t="shared" si="338"/>
        <v>0</v>
      </c>
      <c r="CY43" s="25">
        <f t="shared" si="338"/>
        <v>0</v>
      </c>
      <c r="CZ43" s="25">
        <f t="shared" si="338"/>
        <v>0</v>
      </c>
      <c r="DA43" s="25">
        <f t="shared" si="338"/>
        <v>0</v>
      </c>
      <c r="DB43" s="25">
        <f t="shared" si="338"/>
        <v>0</v>
      </c>
      <c r="DC43" s="25">
        <f t="shared" si="338"/>
        <v>0</v>
      </c>
      <c r="DD43" s="25">
        <f t="shared" si="338"/>
        <v>0</v>
      </c>
      <c r="DE43" s="25">
        <f t="shared" si="338"/>
        <v>0</v>
      </c>
      <c r="DF43" s="25">
        <f t="shared" si="338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339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340">SUM(DR12:DR42)</f>
        <v>0</v>
      </c>
      <c r="DS43" s="25">
        <f t="shared" si="340"/>
        <v>0</v>
      </c>
      <c r="DT43" s="25">
        <f t="shared" si="340"/>
        <v>0</v>
      </c>
      <c r="DU43" s="25">
        <f t="shared" si="340"/>
        <v>0</v>
      </c>
      <c r="DV43" s="25">
        <f t="shared" si="340"/>
        <v>0</v>
      </c>
      <c r="DW43" s="25">
        <f t="shared" si="340"/>
        <v>0</v>
      </c>
      <c r="DX43" s="25">
        <f t="shared" si="340"/>
        <v>0</v>
      </c>
      <c r="DY43" s="25">
        <f t="shared" si="340"/>
        <v>0</v>
      </c>
      <c r="DZ43" s="25">
        <f t="shared" si="340"/>
        <v>0</v>
      </c>
      <c r="EA43" s="25">
        <f>SUM(EA12:EA42)</f>
        <v>0</v>
      </c>
      <c r="EB43" s="25">
        <f>SUM(EB12:EB42)</f>
        <v>0</v>
      </c>
      <c r="EC43" s="25">
        <f t="shared" ref="EC43" si="341">SUM(EC12:EC42)</f>
        <v>0</v>
      </c>
      <c r="ED43" s="13"/>
      <c r="EE43" s="13"/>
      <c r="EF43" s="13"/>
      <c r="EG43" s="25">
        <f>SUM(EG12:EG42)</f>
        <v>0</v>
      </c>
      <c r="EH43" s="25">
        <f t="shared" ref="EH43" si="342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343">SUM(EM12:EM42)</f>
        <v>0</v>
      </c>
      <c r="EN43" s="25">
        <f t="shared" si="343"/>
        <v>0</v>
      </c>
      <c r="EO43" s="25">
        <f t="shared" si="343"/>
        <v>0</v>
      </c>
      <c r="EP43" s="25">
        <f t="shared" si="343"/>
        <v>0</v>
      </c>
      <c r="EQ43" s="25">
        <f t="shared" si="343"/>
        <v>0</v>
      </c>
      <c r="ER43" s="25">
        <f t="shared" si="343"/>
        <v>0</v>
      </c>
      <c r="ES43" s="25">
        <f t="shared" si="343"/>
        <v>0</v>
      </c>
      <c r="ET43" s="25">
        <f t="shared" si="343"/>
        <v>0</v>
      </c>
      <c r="EU43" s="25">
        <f t="shared" si="343"/>
        <v>0</v>
      </c>
      <c r="EV43" s="25">
        <f t="shared" si="343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344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345">SUM(FH12:FH42)</f>
        <v>0</v>
      </c>
      <c r="FI43" s="25">
        <f t="shared" si="345"/>
        <v>0</v>
      </c>
      <c r="FJ43" s="25">
        <f t="shared" si="345"/>
        <v>0</v>
      </c>
      <c r="FK43" s="25">
        <f t="shared" si="345"/>
        <v>0</v>
      </c>
      <c r="FL43" s="25">
        <f t="shared" si="345"/>
        <v>0</v>
      </c>
      <c r="FM43" s="25">
        <f t="shared" si="345"/>
        <v>0</v>
      </c>
      <c r="FN43" s="25">
        <f t="shared" si="345"/>
        <v>0</v>
      </c>
      <c r="FO43" s="25">
        <f t="shared" si="345"/>
        <v>0</v>
      </c>
      <c r="FP43" s="25">
        <f t="shared" si="345"/>
        <v>0</v>
      </c>
      <c r="FQ43" s="25">
        <f>SUM(FQ12:FQ42)</f>
        <v>0</v>
      </c>
      <c r="FR43" s="25">
        <f>SUM(FR12:FR42)</f>
        <v>0</v>
      </c>
      <c r="FS43" s="25">
        <f t="shared" ref="FS43" si="346">SUM(FS12:FS42)</f>
        <v>0</v>
      </c>
      <c r="FT43" s="13"/>
      <c r="FU43" s="13"/>
      <c r="FV43" s="13"/>
      <c r="FW43" s="25">
        <f>SUM(FW12:FW42)</f>
        <v>0</v>
      </c>
      <c r="FX43" s="25">
        <f t="shared" ref="FX43" si="347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348">SUM(GC12:GC42)</f>
        <v>0</v>
      </c>
      <c r="GD43" s="25">
        <f t="shared" si="348"/>
        <v>0</v>
      </c>
      <c r="GE43" s="25">
        <f t="shared" si="348"/>
        <v>0</v>
      </c>
      <c r="GF43" s="25">
        <f t="shared" si="348"/>
        <v>0</v>
      </c>
      <c r="GG43" s="25">
        <f t="shared" si="348"/>
        <v>0</v>
      </c>
      <c r="GH43" s="25">
        <f t="shared" si="348"/>
        <v>0</v>
      </c>
      <c r="GI43" s="25">
        <f t="shared" si="348"/>
        <v>0</v>
      </c>
      <c r="GJ43" s="25">
        <f t="shared" si="348"/>
        <v>0</v>
      </c>
      <c r="GK43" s="25">
        <f t="shared" si="348"/>
        <v>0</v>
      </c>
      <c r="GL43" s="25">
        <f t="shared" si="348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349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350">SUM(GX12:GX42)</f>
        <v>0</v>
      </c>
      <c r="GY43" s="25">
        <f t="shared" si="350"/>
        <v>0</v>
      </c>
      <c r="GZ43" s="25">
        <f t="shared" si="350"/>
        <v>0</v>
      </c>
      <c r="HA43" s="25">
        <f t="shared" si="350"/>
        <v>0</v>
      </c>
      <c r="HB43" s="25">
        <f t="shared" si="350"/>
        <v>0</v>
      </c>
      <c r="HC43" s="25">
        <f t="shared" si="350"/>
        <v>0</v>
      </c>
      <c r="HD43" s="25">
        <f t="shared" si="350"/>
        <v>0</v>
      </c>
      <c r="HE43" s="25">
        <f t="shared" si="350"/>
        <v>0</v>
      </c>
      <c r="HF43" s="25">
        <f t="shared" si="350"/>
        <v>0</v>
      </c>
      <c r="HG43" s="25">
        <f>SUM(HG12:HG42)</f>
        <v>0</v>
      </c>
      <c r="HH43" s="25">
        <f>SUM(HH12:HH42)</f>
        <v>0</v>
      </c>
      <c r="HI43" s="25">
        <f t="shared" ref="HI43" si="351">SUM(HI12:HI42)</f>
        <v>0</v>
      </c>
      <c r="HJ43" s="13"/>
      <c r="HK43" s="13"/>
      <c r="HL43" s="13"/>
      <c r="HM43" s="25">
        <f>SUM(HM12:HM42)</f>
        <v>0</v>
      </c>
      <c r="HN43" s="25">
        <f t="shared" ref="HN43" si="352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353">SUM(HS12:HS42)</f>
        <v>0</v>
      </c>
      <c r="HT43" s="25">
        <f t="shared" si="353"/>
        <v>0</v>
      </c>
      <c r="HU43" s="25">
        <f t="shared" si="353"/>
        <v>0</v>
      </c>
      <c r="HV43" s="25">
        <f t="shared" si="353"/>
        <v>0</v>
      </c>
      <c r="HW43" s="25">
        <f t="shared" si="353"/>
        <v>0</v>
      </c>
      <c r="HX43" s="25">
        <f t="shared" si="353"/>
        <v>0</v>
      </c>
      <c r="HY43" s="25">
        <f t="shared" si="353"/>
        <v>0</v>
      </c>
      <c r="HZ43" s="25">
        <f t="shared" si="353"/>
        <v>0</v>
      </c>
      <c r="IA43" s="25">
        <f t="shared" si="353"/>
        <v>0</v>
      </c>
      <c r="IB43" s="25">
        <f t="shared" si="353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354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355">SUM(IN12:IN42)</f>
        <v>0</v>
      </c>
      <c r="IO43" s="25">
        <f t="shared" si="355"/>
        <v>0</v>
      </c>
      <c r="IP43" s="25">
        <f t="shared" si="355"/>
        <v>0</v>
      </c>
      <c r="IQ43" s="25">
        <f t="shared" si="355"/>
        <v>0</v>
      </c>
      <c r="IR43" s="25">
        <f t="shared" si="355"/>
        <v>0</v>
      </c>
      <c r="IS43" s="25">
        <f t="shared" si="355"/>
        <v>0</v>
      </c>
      <c r="IT43" s="25">
        <f t="shared" si="355"/>
        <v>0</v>
      </c>
      <c r="IU43" s="25">
        <f t="shared" si="355"/>
        <v>0</v>
      </c>
      <c r="IV43" s="25">
        <f t="shared" si="355"/>
        <v>0</v>
      </c>
      <c r="IW43" s="25">
        <f>SUM(IW12:IW42)</f>
        <v>0</v>
      </c>
      <c r="IX43" s="25">
        <f>SUM(IX12:IX42)</f>
        <v>0</v>
      </c>
      <c r="IY43" s="25">
        <f t="shared" ref="IY43" si="356">SUM(IY12:IY42)</f>
        <v>0</v>
      </c>
      <c r="IZ43" s="13"/>
      <c r="JA43" s="13"/>
      <c r="JB43" s="13"/>
      <c r="JC43" s="25">
        <f>SUM(JC12:JC42)</f>
        <v>0</v>
      </c>
      <c r="JD43" s="25">
        <f t="shared" ref="JD43" si="357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358">SUM(JI12:JI42)</f>
        <v>0</v>
      </c>
      <c r="JJ43" s="25">
        <f t="shared" si="358"/>
        <v>0</v>
      </c>
      <c r="JK43" s="25">
        <f t="shared" si="358"/>
        <v>0</v>
      </c>
      <c r="JL43" s="25">
        <f t="shared" si="358"/>
        <v>0</v>
      </c>
      <c r="JM43" s="25">
        <f t="shared" si="358"/>
        <v>0</v>
      </c>
      <c r="JN43" s="25">
        <f t="shared" si="358"/>
        <v>0</v>
      </c>
      <c r="JO43" s="25">
        <f t="shared" si="358"/>
        <v>0</v>
      </c>
      <c r="JP43" s="25">
        <f t="shared" si="358"/>
        <v>0</v>
      </c>
      <c r="JQ43" s="25">
        <f t="shared" si="358"/>
        <v>0</v>
      </c>
      <c r="JR43" s="25">
        <f t="shared" si="358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359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360">SUM(KD12:KD42)</f>
        <v>0</v>
      </c>
      <c r="KE43" s="25">
        <f t="shared" si="360"/>
        <v>0</v>
      </c>
      <c r="KF43" s="25">
        <f t="shared" si="360"/>
        <v>0</v>
      </c>
      <c r="KG43" s="25">
        <f t="shared" si="360"/>
        <v>0</v>
      </c>
      <c r="KH43" s="25">
        <f t="shared" si="360"/>
        <v>0</v>
      </c>
      <c r="KI43" s="25">
        <f t="shared" si="360"/>
        <v>0</v>
      </c>
      <c r="KJ43" s="25">
        <f t="shared" si="360"/>
        <v>0</v>
      </c>
      <c r="KK43" s="25">
        <f t="shared" si="360"/>
        <v>0</v>
      </c>
      <c r="KL43" s="25">
        <f t="shared" si="360"/>
        <v>0</v>
      </c>
      <c r="KM43" s="25">
        <f>SUM(KM12:KM42)</f>
        <v>0</v>
      </c>
      <c r="KN43" s="25">
        <f>SUM(KN12:KN42)</f>
        <v>0</v>
      </c>
      <c r="KO43" s="25">
        <f t="shared" ref="KO43" si="361">SUM(KO12:KO42)</f>
        <v>0</v>
      </c>
      <c r="KP43" s="13"/>
      <c r="KQ43" s="13"/>
      <c r="KR43" s="13"/>
      <c r="KS43" s="25">
        <f>SUM(KS12:KS42)</f>
        <v>0</v>
      </c>
      <c r="KT43" s="25">
        <f t="shared" ref="KT43" si="362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363">SUM(KY12:KY42)</f>
        <v>0</v>
      </c>
      <c r="KZ43" s="25">
        <f t="shared" si="363"/>
        <v>0</v>
      </c>
      <c r="LA43" s="25">
        <f t="shared" si="363"/>
        <v>0</v>
      </c>
      <c r="LB43" s="25">
        <f t="shared" si="363"/>
        <v>0</v>
      </c>
      <c r="LC43" s="25">
        <f t="shared" si="363"/>
        <v>0</v>
      </c>
      <c r="LD43" s="25">
        <f t="shared" si="363"/>
        <v>0</v>
      </c>
      <c r="LE43" s="25">
        <f t="shared" si="363"/>
        <v>0</v>
      </c>
      <c r="LF43" s="25">
        <f t="shared" si="363"/>
        <v>0</v>
      </c>
      <c r="LG43" s="25">
        <f t="shared" si="363"/>
        <v>0</v>
      </c>
      <c r="LH43" s="25">
        <f t="shared" si="363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364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365">SUM(LT12:LT42)</f>
        <v>0</v>
      </c>
      <c r="LU43" s="25">
        <f t="shared" si="365"/>
        <v>0</v>
      </c>
      <c r="LV43" s="25">
        <f t="shared" si="365"/>
        <v>0</v>
      </c>
      <c r="LW43" s="25">
        <f t="shared" si="365"/>
        <v>0</v>
      </c>
      <c r="LX43" s="25">
        <f t="shared" si="365"/>
        <v>0</v>
      </c>
      <c r="LY43" s="25">
        <f t="shared" si="365"/>
        <v>0</v>
      </c>
      <c r="LZ43" s="25">
        <f t="shared" si="365"/>
        <v>0</v>
      </c>
      <c r="MA43" s="25">
        <f t="shared" si="365"/>
        <v>0</v>
      </c>
      <c r="MB43" s="25">
        <f t="shared" si="365"/>
        <v>0</v>
      </c>
      <c r="MC43" s="25">
        <f>SUM(MC12:MC42)</f>
        <v>0</v>
      </c>
      <c r="MD43" s="25">
        <f>SUM(MD12:MD42)</f>
        <v>0</v>
      </c>
      <c r="ME43" s="25">
        <f t="shared" ref="ME43" si="366">SUM(ME12:ME42)</f>
        <v>0</v>
      </c>
      <c r="MF43" s="13"/>
      <c r="MG43" s="13"/>
      <c r="MH43" s="13"/>
      <c r="MI43" s="25">
        <f>SUM(MI12:MI42)</f>
        <v>0</v>
      </c>
      <c r="MJ43" s="25">
        <f t="shared" ref="MJ43" si="367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368">SUM(MO12:MO42)</f>
        <v>0</v>
      </c>
      <c r="MP43" s="25">
        <f t="shared" si="368"/>
        <v>0</v>
      </c>
      <c r="MQ43" s="25">
        <f t="shared" si="368"/>
        <v>0</v>
      </c>
      <c r="MR43" s="25">
        <f t="shared" si="368"/>
        <v>0</v>
      </c>
      <c r="MS43" s="25">
        <f t="shared" si="368"/>
        <v>0</v>
      </c>
      <c r="MT43" s="25">
        <f t="shared" si="368"/>
        <v>0</v>
      </c>
      <c r="MU43" s="25">
        <f t="shared" si="368"/>
        <v>0</v>
      </c>
      <c r="MV43" s="25">
        <f t="shared" si="368"/>
        <v>0</v>
      </c>
      <c r="MW43" s="25">
        <f t="shared" si="368"/>
        <v>0</v>
      </c>
      <c r="MX43" s="25">
        <f t="shared" si="368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369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370">SUM(NJ12:NJ42)</f>
        <v>0</v>
      </c>
      <c r="NK43" s="25">
        <f t="shared" si="370"/>
        <v>0</v>
      </c>
      <c r="NL43" s="25">
        <f t="shared" si="370"/>
        <v>0</v>
      </c>
      <c r="NM43" s="25">
        <f t="shared" si="370"/>
        <v>0</v>
      </c>
      <c r="NN43" s="25">
        <f t="shared" si="370"/>
        <v>0</v>
      </c>
      <c r="NO43" s="25">
        <f t="shared" si="370"/>
        <v>0</v>
      </c>
      <c r="NP43" s="25">
        <f t="shared" si="370"/>
        <v>0</v>
      </c>
      <c r="NQ43" s="25">
        <f t="shared" si="370"/>
        <v>0</v>
      </c>
      <c r="NR43" s="25">
        <f t="shared" si="370"/>
        <v>0</v>
      </c>
      <c r="NS43" s="25">
        <f>SUM(NS12:NS42)</f>
        <v>0</v>
      </c>
      <c r="NT43" s="25">
        <f>SUM(NT12:NT42)</f>
        <v>0</v>
      </c>
      <c r="NU43" s="25">
        <f t="shared" ref="NU43" si="371">SUM(NU12:NU42)</f>
        <v>0</v>
      </c>
      <c r="NV43" s="13"/>
      <c r="NW43" s="13"/>
      <c r="NX43" s="13"/>
      <c r="NY43" s="25">
        <f>SUM(NY12:NY42)</f>
        <v>0</v>
      </c>
      <c r="NZ43" s="25">
        <f t="shared" ref="NZ43" si="372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373">SUM(OE12:OE42)</f>
        <v>0</v>
      </c>
      <c r="OF43" s="25">
        <f t="shared" si="373"/>
        <v>0</v>
      </c>
      <c r="OG43" s="25">
        <f t="shared" si="373"/>
        <v>0</v>
      </c>
      <c r="OH43" s="25">
        <f t="shared" si="373"/>
        <v>0</v>
      </c>
      <c r="OI43" s="25">
        <f t="shared" si="373"/>
        <v>0</v>
      </c>
      <c r="OJ43" s="25">
        <f t="shared" si="373"/>
        <v>0</v>
      </c>
      <c r="OK43" s="25">
        <f t="shared" si="373"/>
        <v>0</v>
      </c>
      <c r="OL43" s="25">
        <f t="shared" si="373"/>
        <v>0</v>
      </c>
      <c r="OM43" s="25">
        <f t="shared" si="373"/>
        <v>0</v>
      </c>
      <c r="ON43" s="25">
        <f t="shared" si="373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374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375">SUM(OZ12:OZ42)</f>
        <v>0</v>
      </c>
      <c r="PA43" s="25">
        <f t="shared" si="375"/>
        <v>0</v>
      </c>
      <c r="PB43" s="25">
        <f t="shared" si="375"/>
        <v>0</v>
      </c>
      <c r="PC43" s="25">
        <f t="shared" si="375"/>
        <v>0</v>
      </c>
      <c r="PD43" s="25">
        <f t="shared" si="375"/>
        <v>0</v>
      </c>
      <c r="PE43" s="25">
        <f t="shared" si="375"/>
        <v>0</v>
      </c>
      <c r="PF43" s="25">
        <f t="shared" si="375"/>
        <v>0</v>
      </c>
      <c r="PG43" s="25">
        <f t="shared" si="375"/>
        <v>0</v>
      </c>
      <c r="PH43" s="25">
        <f t="shared" si="375"/>
        <v>0</v>
      </c>
      <c r="PI43" s="25">
        <f>SUM(PI12:PI42)</f>
        <v>0</v>
      </c>
      <c r="PJ43" s="25">
        <f>SUM(PJ12:PJ42)</f>
        <v>0</v>
      </c>
      <c r="PK43" s="25">
        <f t="shared" ref="PK43" si="376">SUM(PK12:PK42)</f>
        <v>0</v>
      </c>
      <c r="PL43" s="13"/>
      <c r="PM43" s="13"/>
      <c r="PN43" s="13"/>
      <c r="PO43" s="25">
        <f>SUM(PO12:PO42)</f>
        <v>0</v>
      </c>
      <c r="PP43" s="25">
        <f t="shared" ref="PP43" si="377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378">SUM(PU12:PU42)</f>
        <v>0</v>
      </c>
      <c r="PV43" s="25">
        <f t="shared" si="378"/>
        <v>0</v>
      </c>
      <c r="PW43" s="25">
        <f t="shared" si="378"/>
        <v>0</v>
      </c>
      <c r="PX43" s="25">
        <f t="shared" si="378"/>
        <v>0</v>
      </c>
      <c r="PY43" s="25">
        <f t="shared" si="378"/>
        <v>0</v>
      </c>
      <c r="PZ43" s="25">
        <f t="shared" si="378"/>
        <v>0</v>
      </c>
      <c r="QA43" s="25">
        <f t="shared" si="378"/>
        <v>0</v>
      </c>
      <c r="QB43" s="25">
        <f t="shared" si="378"/>
        <v>0</v>
      </c>
      <c r="QC43" s="25">
        <f t="shared" si="378"/>
        <v>0</v>
      </c>
      <c r="QD43" s="25">
        <f t="shared" si="378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379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380">SUM(QP12:QP42)</f>
        <v>0</v>
      </c>
      <c r="QQ43" s="25">
        <f t="shared" si="380"/>
        <v>0</v>
      </c>
      <c r="QR43" s="25">
        <f t="shared" si="380"/>
        <v>0</v>
      </c>
      <c r="QS43" s="25">
        <f t="shared" si="380"/>
        <v>0</v>
      </c>
      <c r="QT43" s="25">
        <f t="shared" si="380"/>
        <v>0</v>
      </c>
      <c r="QU43" s="25">
        <f t="shared" si="380"/>
        <v>0</v>
      </c>
      <c r="QV43" s="25">
        <f t="shared" si="380"/>
        <v>0</v>
      </c>
      <c r="QW43" s="25">
        <f t="shared" si="380"/>
        <v>0</v>
      </c>
      <c r="QX43" s="25">
        <f t="shared" si="380"/>
        <v>0</v>
      </c>
      <c r="QY43" s="25">
        <f>SUM(QY12:QY42)</f>
        <v>0</v>
      </c>
      <c r="QZ43" s="25">
        <f>SUM(QZ12:QZ42)</f>
        <v>0</v>
      </c>
      <c r="RA43" s="25">
        <f t="shared" ref="RA43" si="381">SUM(RA12:RA42)</f>
        <v>0</v>
      </c>
      <c r="RB43" s="13"/>
      <c r="RC43" s="13"/>
      <c r="RD43" s="13"/>
      <c r="RE43" s="25">
        <f>SUM(RE12:RE42)</f>
        <v>0</v>
      </c>
      <c r="RF43" s="25">
        <f t="shared" ref="RF43" si="382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383">SUM(RK12:RK42)</f>
        <v>0</v>
      </c>
      <c r="RL43" s="25">
        <f t="shared" si="383"/>
        <v>0</v>
      </c>
      <c r="RM43" s="25">
        <f t="shared" si="383"/>
        <v>0</v>
      </c>
      <c r="RN43" s="25">
        <f t="shared" si="383"/>
        <v>0</v>
      </c>
      <c r="RO43" s="25">
        <f t="shared" si="383"/>
        <v>0</v>
      </c>
      <c r="RP43" s="25">
        <f t="shared" si="383"/>
        <v>0</v>
      </c>
      <c r="RQ43" s="25">
        <f t="shared" si="383"/>
        <v>0</v>
      </c>
      <c r="RR43" s="25">
        <f t="shared" si="383"/>
        <v>0</v>
      </c>
      <c r="RS43" s="25">
        <f t="shared" si="383"/>
        <v>0</v>
      </c>
      <c r="RT43" s="25">
        <f t="shared" si="383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384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385">SUM(SF12:SF42)</f>
        <v>0</v>
      </c>
      <c r="SG43" s="25">
        <f t="shared" si="385"/>
        <v>0</v>
      </c>
      <c r="SH43" s="25">
        <f t="shared" si="385"/>
        <v>0</v>
      </c>
      <c r="SI43" s="25">
        <f t="shared" si="385"/>
        <v>0</v>
      </c>
      <c r="SJ43" s="25">
        <f t="shared" si="385"/>
        <v>0</v>
      </c>
      <c r="SK43" s="25">
        <f t="shared" si="385"/>
        <v>0</v>
      </c>
      <c r="SL43" s="25">
        <f t="shared" si="385"/>
        <v>0</v>
      </c>
      <c r="SM43" s="25">
        <f t="shared" si="385"/>
        <v>0</v>
      </c>
      <c r="SN43" s="25">
        <f t="shared" si="385"/>
        <v>0</v>
      </c>
      <c r="SO43" s="25">
        <f>SUM(SO12:SO42)</f>
        <v>0</v>
      </c>
      <c r="SP43" s="25">
        <f>SUM(SP12:SP42)</f>
        <v>0</v>
      </c>
      <c r="SQ43" s="25">
        <f t="shared" ref="SQ43" si="386">SUM(SQ12:SQ42)</f>
        <v>0</v>
      </c>
      <c r="SR43" s="13"/>
      <c r="SS43" s="13"/>
      <c r="ST43" s="13"/>
      <c r="SU43" s="25">
        <f>SUM(SU12:SU42)</f>
        <v>0</v>
      </c>
      <c r="SV43" s="25">
        <f t="shared" ref="SV43" si="387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388">SUM(TA12:TA42)</f>
        <v>0</v>
      </c>
      <c r="TB43" s="25">
        <f t="shared" si="388"/>
        <v>0</v>
      </c>
      <c r="TC43" s="25">
        <f t="shared" si="388"/>
        <v>0</v>
      </c>
      <c r="TD43" s="25">
        <f t="shared" si="388"/>
        <v>0</v>
      </c>
      <c r="TE43" s="25">
        <f t="shared" si="388"/>
        <v>0</v>
      </c>
      <c r="TF43" s="25">
        <f t="shared" si="388"/>
        <v>0</v>
      </c>
      <c r="TG43" s="25">
        <f t="shared" si="388"/>
        <v>0</v>
      </c>
      <c r="TH43" s="25">
        <f t="shared" si="388"/>
        <v>0</v>
      </c>
      <c r="TI43" s="25">
        <f t="shared" si="388"/>
        <v>0</v>
      </c>
      <c r="TJ43" s="25">
        <f t="shared" si="388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389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390">SUM(TV12:TV42)</f>
        <v>0</v>
      </c>
      <c r="TW43" s="25">
        <f t="shared" si="390"/>
        <v>0</v>
      </c>
      <c r="TX43" s="25">
        <f t="shared" si="390"/>
        <v>0</v>
      </c>
      <c r="TY43" s="25">
        <f t="shared" si="390"/>
        <v>0</v>
      </c>
      <c r="TZ43" s="25">
        <f t="shared" si="390"/>
        <v>0</v>
      </c>
      <c r="UA43" s="25">
        <f t="shared" si="390"/>
        <v>0</v>
      </c>
      <c r="UB43" s="25">
        <f t="shared" si="390"/>
        <v>0</v>
      </c>
      <c r="UC43" s="25">
        <f t="shared" si="390"/>
        <v>0</v>
      </c>
      <c r="UD43" s="25">
        <f t="shared" si="390"/>
        <v>0</v>
      </c>
      <c r="UE43" s="25">
        <f>SUM(UE12:UE42)</f>
        <v>0</v>
      </c>
      <c r="UF43" s="25">
        <f>SUM(UF12:UF42)</f>
        <v>0</v>
      </c>
      <c r="UG43" s="25">
        <f t="shared" ref="UG43" si="391">SUM(UG12:UG42)</f>
        <v>0</v>
      </c>
      <c r="UH43" s="13"/>
      <c r="UI43" s="13"/>
      <c r="UJ43" s="13"/>
      <c r="UK43" s="25">
        <f>SUM(UK12:UK42)</f>
        <v>0</v>
      </c>
      <c r="UL43" s="25">
        <f t="shared" ref="UL43" si="392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393">SUM(UQ12:UQ42)</f>
        <v>0</v>
      </c>
      <c r="UR43" s="25">
        <f t="shared" si="393"/>
        <v>0</v>
      </c>
      <c r="US43" s="25">
        <f t="shared" si="393"/>
        <v>0</v>
      </c>
      <c r="UT43" s="25">
        <f t="shared" si="393"/>
        <v>0</v>
      </c>
      <c r="UU43" s="25">
        <f t="shared" si="393"/>
        <v>0</v>
      </c>
      <c r="UV43" s="25">
        <f t="shared" si="393"/>
        <v>0</v>
      </c>
      <c r="UW43" s="25">
        <f t="shared" si="393"/>
        <v>0</v>
      </c>
      <c r="UX43" s="25">
        <f t="shared" si="393"/>
        <v>0</v>
      </c>
      <c r="UY43" s="25">
        <f t="shared" si="393"/>
        <v>0</v>
      </c>
      <c r="UZ43" s="25">
        <f t="shared" si="393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394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395">SUM(VL12:VL42)</f>
        <v>0</v>
      </c>
      <c r="VM43" s="25">
        <f t="shared" si="395"/>
        <v>0</v>
      </c>
      <c r="VN43" s="25">
        <f t="shared" si="395"/>
        <v>0</v>
      </c>
      <c r="VO43" s="25">
        <f t="shared" si="395"/>
        <v>0</v>
      </c>
      <c r="VP43" s="25">
        <f t="shared" si="395"/>
        <v>0</v>
      </c>
      <c r="VQ43" s="25">
        <f t="shared" si="395"/>
        <v>0</v>
      </c>
      <c r="VR43" s="25">
        <f t="shared" si="395"/>
        <v>0</v>
      </c>
      <c r="VS43" s="25">
        <f t="shared" si="395"/>
        <v>0</v>
      </c>
      <c r="VT43" s="25">
        <f t="shared" si="395"/>
        <v>0</v>
      </c>
      <c r="VU43" s="25">
        <f>SUM(VU12:VU42)</f>
        <v>0</v>
      </c>
      <c r="VV43" s="25">
        <f>SUM(VV12:VV42)</f>
        <v>0</v>
      </c>
      <c r="VW43" s="25">
        <f t="shared" ref="VW43" si="396">SUM(VW12:VW42)</f>
        <v>0</v>
      </c>
      <c r="VX43" s="13"/>
      <c r="VY43" s="13"/>
      <c r="VZ43" s="13"/>
      <c r="WA43" s="25">
        <f>SUM(WA12:WA42)</f>
        <v>0</v>
      </c>
      <c r="WB43" s="25">
        <f t="shared" ref="WB43" si="397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398">SUM(WG12:WG42)</f>
        <v>0</v>
      </c>
      <c r="WH43" s="25">
        <f t="shared" si="398"/>
        <v>0</v>
      </c>
      <c r="WI43" s="25">
        <f t="shared" si="398"/>
        <v>0</v>
      </c>
      <c r="WJ43" s="25">
        <f t="shared" si="398"/>
        <v>0</v>
      </c>
      <c r="WK43" s="25">
        <f t="shared" si="398"/>
        <v>0</v>
      </c>
      <c r="WL43" s="25">
        <f t="shared" si="398"/>
        <v>0</v>
      </c>
      <c r="WM43" s="25">
        <f t="shared" si="398"/>
        <v>0</v>
      </c>
      <c r="WN43" s="25">
        <f t="shared" si="398"/>
        <v>0</v>
      </c>
      <c r="WO43" s="25">
        <f t="shared" si="398"/>
        <v>0</v>
      </c>
      <c r="WP43" s="25">
        <f t="shared" si="398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399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400">SUM(XB12:XB42)</f>
        <v>0</v>
      </c>
      <c r="XC43" s="25">
        <f t="shared" si="400"/>
        <v>0</v>
      </c>
      <c r="XD43" s="25">
        <f t="shared" si="400"/>
        <v>0</v>
      </c>
      <c r="XE43" s="25">
        <f t="shared" si="400"/>
        <v>0</v>
      </c>
      <c r="XF43" s="25">
        <f t="shared" si="400"/>
        <v>0</v>
      </c>
      <c r="XG43" s="25">
        <f t="shared" si="400"/>
        <v>0</v>
      </c>
      <c r="XH43" s="25">
        <f t="shared" si="400"/>
        <v>0</v>
      </c>
      <c r="XI43" s="25">
        <f t="shared" si="400"/>
        <v>0</v>
      </c>
      <c r="XJ43" s="25">
        <f t="shared" si="400"/>
        <v>0</v>
      </c>
      <c r="XK43" s="25">
        <f>SUM(XK12:XK42)</f>
        <v>0</v>
      </c>
      <c r="XL43" s="25">
        <f>SUM(XL12:XL42)</f>
        <v>0</v>
      </c>
      <c r="XM43" s="25">
        <f t="shared" ref="XM43" si="401">SUM(XM12:XM42)</f>
        <v>0</v>
      </c>
      <c r="XN43" s="25">
        <f>SUM(XN12:XN42)</f>
        <v>0</v>
      </c>
      <c r="XO43" s="25">
        <f>SUM(XO12:XO42)</f>
        <v>0</v>
      </c>
      <c r="XP43" s="25">
        <f>SUM(XP12:XP42)</f>
        <v>0</v>
      </c>
    </row>
    <row r="44" spans="1:640" ht="13.8" thickBot="1" x14ac:dyDescent="0.35"/>
    <row r="45" spans="1:640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O45" s="27"/>
    </row>
    <row r="46" spans="1:640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O46" s="27"/>
    </row>
    <row r="47" spans="1:640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O47" s="27"/>
    </row>
    <row r="48" spans="1:640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  <c r="SR48" s="61"/>
      <c r="SS48" s="62"/>
      <c r="ST48" s="76"/>
      <c r="SU48" s="27"/>
      <c r="TQ48" s="27"/>
      <c r="TR48" s="27"/>
      <c r="TS48" s="27"/>
      <c r="UH48" s="61"/>
      <c r="UI48" s="62"/>
      <c r="UJ48" s="76"/>
      <c r="UK48" s="27"/>
      <c r="VG48" s="27"/>
      <c r="VH48" s="27"/>
      <c r="VI48" s="27"/>
      <c r="VX48" s="28">
        <v>0</v>
      </c>
      <c r="VY48" s="29">
        <v>0</v>
      </c>
      <c r="VZ48" s="76"/>
      <c r="WA48" s="27"/>
      <c r="WW48" s="27"/>
      <c r="WX48" s="27"/>
      <c r="WY48" s="27"/>
    </row>
    <row r="49" spans="1:636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</row>
    <row r="50" spans="1:636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</row>
    <row r="51" spans="1:636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</f>
        <v>0</v>
      </c>
      <c r="G51" s="31">
        <f>S43-AP43+BI43-CF43+CY43-DV43+EO43-FL43+GE43-HB43+HU43-IR43+JK43-KH43+LA43-LX43+MQ43-NN43+OG43-PD43+PW43-QT43+RM43-SJ43+TC43-TZ43+US43-VP43+WI43-XF43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</row>
    <row r="52" spans="1:636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</f>
        <v>0</v>
      </c>
      <c r="G52" s="31">
        <f>O43-AL43+BE43-CB43+CU43-DR43+EK43-FH43+GA43-GX43+HQ43-IN43+JG43-KD43+KW43-LT43+MM43-NJ43+OC43-OZ43-PS43-QP43+RI43-SF43+SY43-TV43+UO43-VL43+WE43-XB43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</row>
    <row r="53" spans="1:636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</row>
    <row r="54" spans="1:636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</f>
        <v>0</v>
      </c>
      <c r="I54" s="32">
        <f>Z43-AW43+BP43-CM43+DF43-EC43+EV43-FS43+GL43-HI43+IB43-IY43+JR43-KO43+LH43-ME43+MX43-NU43+ON43-PK43+QD43-RA43+RT43-SQ43+TJ43-UG43+UZ43-VW43+WP43-XM43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  <c r="SR54" s="61"/>
      <c r="SS54" s="62"/>
      <c r="ST54" s="46"/>
      <c r="SU54" s="46"/>
      <c r="SV54" s="76"/>
      <c r="SW54" s="76"/>
      <c r="SX54" s="76"/>
      <c r="SY54" s="76"/>
      <c r="TT54" s="76"/>
      <c r="TU54" s="76"/>
      <c r="TV54" s="76"/>
      <c r="UH54" s="61"/>
      <c r="UI54" s="62"/>
      <c r="UJ54" s="46"/>
      <c r="UK54" s="46"/>
      <c r="UL54" s="76"/>
      <c r="UM54" s="76"/>
      <c r="UN54" s="76"/>
      <c r="UO54" s="76"/>
      <c r="VJ54" s="76"/>
      <c r="VK54" s="76"/>
      <c r="VL54" s="76"/>
      <c r="VX54" s="31">
        <f>+WO43-XL43+YE43-ZB43+ZU43-AAR43+ABK43-ACH43+ADA43-ADX43+AEQ43-AFN43+AGG43-AHD43+AHW43-AIT43+AJM43-AKJ43+ALC43-ALZ43+AMS43-ANP43+AOI43-APF43+APY43-AQV43+ARO43-ARL43</f>
        <v>0</v>
      </c>
      <c r="VY54" s="32">
        <f>WP43-XM43+YF43-ZC43+ZV43-AAS43+ABL43-ACI43+ADB43-ADY43+AER43-AFO43+AGH43-AHE43+AHX43-AIU43+AJN43-AKK43+ALD43-AMA43+AMT43-ANQ43+AOJ43-APG43+APZ43-AQW43+ARP43-ASM43</f>
        <v>0</v>
      </c>
      <c r="VZ54" s="46"/>
      <c r="WA54" s="46"/>
      <c r="WB54" s="76"/>
      <c r="WC54" s="76"/>
      <c r="WD54" s="76"/>
      <c r="WE54" s="76"/>
      <c r="WZ54" s="76"/>
      <c r="XA54" s="76"/>
      <c r="XB54" s="76"/>
    </row>
    <row r="55" spans="1:636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</row>
    <row r="56" spans="1:636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</row>
    <row r="57" spans="1:636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</row>
    <row r="58" spans="1:636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</row>
    <row r="59" spans="1:636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</row>
    <row r="60" spans="1:636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</row>
    <row r="61" spans="1:636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</row>
    <row r="62" spans="1:636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</row>
    <row r="65" spans="3:598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</row>
    <row r="66" spans="3:598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</row>
    <row r="606" spans="642:642" x14ac:dyDescent="0.3">
      <c r="XR606" s="3">
        <v>244102.39999999999</v>
      </c>
    </row>
    <row r="607" spans="642:642" x14ac:dyDescent="0.3">
      <c r="XR607" s="3">
        <v>973014.35</v>
      </c>
    </row>
    <row r="609" spans="642:642" x14ac:dyDescent="0.3">
      <c r="XR609" s="3">
        <v>958007.35</v>
      </c>
    </row>
    <row r="612" spans="642:642" x14ac:dyDescent="0.3">
      <c r="XR612" s="3">
        <v>563860.19999999995</v>
      </c>
    </row>
    <row r="614" spans="642:642" x14ac:dyDescent="0.3">
      <c r="XR614" s="3">
        <v>451945.35</v>
      </c>
    </row>
    <row r="615" spans="642:642" x14ac:dyDescent="0.3">
      <c r="XR615" s="3">
        <v>410841.59999999998</v>
      </c>
    </row>
    <row r="616" spans="642:642" x14ac:dyDescent="0.3">
      <c r="XR616" s="3">
        <v>595228.19999999995</v>
      </c>
    </row>
    <row r="618" spans="642:642" x14ac:dyDescent="0.3">
      <c r="XR618" s="3">
        <v>630042.5</v>
      </c>
    </row>
    <row r="620" spans="642:642" x14ac:dyDescent="0.3">
      <c r="XR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43">
    <mergeCell ref="WQ9:WV9"/>
    <mergeCell ref="WW9:XM9"/>
    <mergeCell ref="VX10:WP10"/>
    <mergeCell ref="WQ10:WV10"/>
    <mergeCell ref="VX45:VX46"/>
    <mergeCell ref="VY45:VY46"/>
    <mergeCell ref="NW65:NX65"/>
    <mergeCell ref="PM65:PN65"/>
    <mergeCell ref="RC65:RD65"/>
    <mergeCell ref="SS65:ST65"/>
    <mergeCell ref="UI65:UJ65"/>
    <mergeCell ref="VX9:WP9"/>
    <mergeCell ref="VY65:VZ65"/>
    <mergeCell ref="TK10:TP10"/>
    <mergeCell ref="UH10:UZ10"/>
    <mergeCell ref="VA10:VF10"/>
    <mergeCell ref="SR9:TJ9"/>
    <mergeCell ref="TK9:TP9"/>
    <mergeCell ref="TQ9:UG9"/>
    <mergeCell ref="UH9:UZ9"/>
    <mergeCell ref="VA9:VF9"/>
    <mergeCell ref="VG9:VW9"/>
    <mergeCell ref="PL9:QD9"/>
    <mergeCell ref="QE9:QJ9"/>
    <mergeCell ref="EE65:EF65"/>
    <mergeCell ref="FU65:FV65"/>
    <mergeCell ref="HK65:HL65"/>
    <mergeCell ref="JA65:JB65"/>
    <mergeCell ref="KQ65:KR65"/>
    <mergeCell ref="MG65:MH65"/>
    <mergeCell ref="A58:E58"/>
    <mergeCell ref="A59:E59"/>
    <mergeCell ref="A60:C60"/>
    <mergeCell ref="I65:J65"/>
    <mergeCell ref="AY65:AZ65"/>
    <mergeCell ref="CO65:CP65"/>
    <mergeCell ref="A52:E52"/>
    <mergeCell ref="A53:E53"/>
    <mergeCell ref="A54:E54"/>
    <mergeCell ref="A55:E55"/>
    <mergeCell ref="A56:E56"/>
    <mergeCell ref="A57:E57"/>
    <mergeCell ref="UI45:UI46"/>
    <mergeCell ref="A47:E47"/>
    <mergeCell ref="A48:E48"/>
    <mergeCell ref="A49:E49"/>
    <mergeCell ref="A50:E50"/>
    <mergeCell ref="A51:E51"/>
    <mergeCell ref="PM45:PM46"/>
    <mergeCell ref="RB45:RB46"/>
    <mergeCell ref="RC45:RC46"/>
    <mergeCell ref="SR45:SR46"/>
    <mergeCell ref="SS45:SS46"/>
    <mergeCell ref="UH45:UH46"/>
    <mergeCell ref="KQ45:KQ46"/>
    <mergeCell ref="MF45:MF46"/>
    <mergeCell ref="MG45:MG46"/>
    <mergeCell ref="NV45:NV46"/>
    <mergeCell ref="NW45:NW46"/>
    <mergeCell ref="PL45:PL46"/>
    <mergeCell ref="FU45:FU46"/>
    <mergeCell ref="HJ45:HJ46"/>
    <mergeCell ref="HK45:HK46"/>
    <mergeCell ref="IZ45:IZ46"/>
    <mergeCell ref="JA45:JA46"/>
    <mergeCell ref="KP45:KP46"/>
    <mergeCell ref="AY45:AY46"/>
    <mergeCell ref="CN45:CN46"/>
    <mergeCell ref="CO45:CO46"/>
    <mergeCell ref="ED45:ED46"/>
    <mergeCell ref="EE45:EE46"/>
    <mergeCell ref="FT45:FT46"/>
    <mergeCell ref="A45:E46"/>
    <mergeCell ref="F45:F46"/>
    <mergeCell ref="G45:G46"/>
    <mergeCell ref="H45:H46"/>
    <mergeCell ref="I45:I46"/>
    <mergeCell ref="AX45:AX46"/>
    <mergeCell ref="RB10:RT10"/>
    <mergeCell ref="RU10:RZ10"/>
    <mergeCell ref="SR10:TJ10"/>
    <mergeCell ref="MF10:MX10"/>
    <mergeCell ref="MY10:ND10"/>
    <mergeCell ref="NV10:ON10"/>
    <mergeCell ref="OO10:OT10"/>
    <mergeCell ref="PL10:QD10"/>
    <mergeCell ref="QE10:QJ10"/>
    <mergeCell ref="HJ10:IB10"/>
    <mergeCell ref="IC10:IH10"/>
    <mergeCell ref="IZ10:JR10"/>
    <mergeCell ref="JS10:JX10"/>
    <mergeCell ref="KP10:LH10"/>
    <mergeCell ref="LI10:LN10"/>
    <mergeCell ref="CN10:DF10"/>
    <mergeCell ref="DG10:DL10"/>
    <mergeCell ref="ED10:EV10"/>
    <mergeCell ref="EW10:FB10"/>
    <mergeCell ref="FT10:GL10"/>
    <mergeCell ref="GM10:GR10"/>
    <mergeCell ref="B10:D10"/>
    <mergeCell ref="E10:G10"/>
    <mergeCell ref="H10:Z10"/>
    <mergeCell ref="AA10:AF10"/>
    <mergeCell ref="AX10:BP10"/>
    <mergeCell ref="BQ10:BV10"/>
    <mergeCell ref="GS9:HI9"/>
    <mergeCell ref="HJ9:IB9"/>
    <mergeCell ref="IC9:IH9"/>
    <mergeCell ref="II9:IY9"/>
    <mergeCell ref="QK9:RA9"/>
    <mergeCell ref="RB9:RT9"/>
    <mergeCell ref="RU9:RZ9"/>
    <mergeCell ref="SA9:SQ9"/>
    <mergeCell ref="MF9:MX9"/>
    <mergeCell ref="MY9:ND9"/>
    <mergeCell ref="NE9:NU9"/>
    <mergeCell ref="NV9:ON9"/>
    <mergeCell ref="OO9:OT9"/>
    <mergeCell ref="OU9:PK9"/>
    <mergeCell ref="CN9:DF9"/>
    <mergeCell ref="DG9:DL9"/>
    <mergeCell ref="DM9:EC9"/>
    <mergeCell ref="ED9:EV9"/>
    <mergeCell ref="EW9:FB9"/>
    <mergeCell ref="FC9:FS9"/>
    <mergeCell ref="A6:XO6"/>
    <mergeCell ref="A7:XO7"/>
    <mergeCell ref="B9:D9"/>
    <mergeCell ref="E9:G9"/>
    <mergeCell ref="H9:Z9"/>
    <mergeCell ref="AA9:AF9"/>
    <mergeCell ref="AG9:AW9"/>
    <mergeCell ref="AX9:BP9"/>
    <mergeCell ref="BQ9:BV9"/>
    <mergeCell ref="BW9:CM9"/>
    <mergeCell ref="IZ9:JR9"/>
    <mergeCell ref="JS9:JX9"/>
    <mergeCell ref="JY9:KO9"/>
    <mergeCell ref="KP9:LH9"/>
    <mergeCell ref="LI9:LN9"/>
    <mergeCell ref="LO9:ME9"/>
    <mergeCell ref="FT9:GL9"/>
    <mergeCell ref="GM9:GR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AA0B-D505-4541-8C7C-357023CE84FF}">
  <dimension ref="A1:ZK665"/>
  <sheetViews>
    <sheetView topLeftCell="YU10" workbookViewId="0">
      <selection activeCell="ZB11" sqref="ZB11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8.5546875" style="3" customWidth="1"/>
    <col min="639" max="639" width="15.88671875" style="3" customWidth="1"/>
    <col min="640" max="640" width="19.88671875" style="3" customWidth="1"/>
    <col min="641" max="641" width="18" style="3" customWidth="1"/>
    <col min="642" max="642" width="16.44140625" style="3" customWidth="1"/>
    <col min="643" max="662" width="20" style="3" customWidth="1"/>
    <col min="663" max="664" width="13.6640625" style="3" customWidth="1"/>
    <col min="665" max="665" width="19" style="3" customWidth="1"/>
    <col min="666" max="667" width="20" style="3" customWidth="1"/>
    <col min="668" max="668" width="13.109375" style="3" customWidth="1"/>
    <col min="669" max="669" width="18.88671875" style="3" customWidth="1"/>
    <col min="670" max="670" width="13.88671875" style="3" customWidth="1"/>
    <col min="671" max="671" width="17.109375" style="3" customWidth="1"/>
    <col min="672" max="672" width="16.109375" style="3" customWidth="1"/>
    <col min="673" max="673" width="16.44140625" style="3" customWidth="1"/>
    <col min="674" max="674" width="17.5546875" style="3" customWidth="1"/>
    <col min="675" max="675" width="17" style="3" customWidth="1"/>
    <col min="676" max="676" width="11.88671875" style="3" customWidth="1"/>
    <col min="677" max="677" width="17.109375" style="3" customWidth="1"/>
    <col min="678" max="678" width="14.5546875" style="3" customWidth="1"/>
    <col min="679" max="679" width="16.5546875" style="3" customWidth="1"/>
    <col min="680" max="680" width="19" style="3" customWidth="1"/>
    <col min="681" max="681" width="18.88671875" style="3" customWidth="1"/>
    <col min="682" max="682" width="14.109375" style="3" customWidth="1"/>
    <col min="683" max="683" width="5" style="3" customWidth="1"/>
    <col min="684" max="684" width="11.44140625" style="3"/>
    <col min="685" max="685" width="20.109375" style="3" customWidth="1"/>
    <col min="686" max="16384" width="11.44140625" style="3"/>
  </cols>
  <sheetData>
    <row r="1" spans="1:687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75"/>
      <c r="SV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J1" s="75"/>
      <c r="UK1" s="75"/>
      <c r="UL1" s="75"/>
      <c r="UM1" s="75"/>
      <c r="UN1" s="75"/>
      <c r="UO1" s="75"/>
      <c r="UP1" s="75"/>
      <c r="UQ1" s="75"/>
      <c r="UR1" s="75"/>
      <c r="US1" s="75"/>
      <c r="UT1" s="75"/>
      <c r="UU1" s="75"/>
      <c r="UV1" s="75"/>
      <c r="UW1" s="75"/>
      <c r="UX1" s="75"/>
      <c r="UY1" s="75"/>
      <c r="UZ1" s="75"/>
      <c r="VA1" s="75"/>
      <c r="VB1" s="75"/>
      <c r="VC1" s="75"/>
      <c r="VD1" s="75"/>
      <c r="VE1" s="75"/>
      <c r="VF1" s="75"/>
      <c r="VG1" s="75"/>
      <c r="VH1" s="75"/>
      <c r="VI1" s="75"/>
      <c r="VJ1" s="75"/>
      <c r="VK1" s="75"/>
      <c r="VL1" s="75"/>
      <c r="VM1" s="75"/>
      <c r="VN1" s="75"/>
      <c r="VO1" s="75"/>
      <c r="VP1" s="75"/>
      <c r="VQ1" s="75"/>
      <c r="VR1" s="75"/>
      <c r="VS1" s="75"/>
      <c r="VT1" s="75"/>
      <c r="VU1" s="75"/>
      <c r="VV1" s="75"/>
      <c r="VW1" s="75"/>
      <c r="VX1" s="75"/>
      <c r="VY1" s="75"/>
      <c r="VZ1" s="75"/>
      <c r="WA1" s="75"/>
      <c r="WB1" s="75"/>
      <c r="WC1" s="75"/>
      <c r="WD1" s="75"/>
      <c r="WE1" s="75"/>
      <c r="WF1" s="75"/>
      <c r="WG1" s="75"/>
      <c r="WH1" s="75"/>
      <c r="WI1" s="75"/>
      <c r="WJ1" s="75"/>
      <c r="WK1" s="75"/>
      <c r="WL1" s="75"/>
      <c r="WM1" s="75"/>
      <c r="WN1" s="75"/>
      <c r="WO1" s="75"/>
      <c r="WP1" s="75"/>
      <c r="WQ1" s="75"/>
      <c r="WR1" s="75"/>
      <c r="WS1" s="75"/>
      <c r="WT1" s="75"/>
      <c r="WU1" s="75"/>
      <c r="WV1" s="75"/>
      <c r="WW1" s="75"/>
      <c r="WX1" s="75"/>
      <c r="WY1" s="75"/>
      <c r="WZ1" s="75"/>
      <c r="XA1" s="75"/>
      <c r="XB1" s="75"/>
      <c r="XC1" s="75"/>
      <c r="XD1" s="75"/>
      <c r="XE1" s="75"/>
      <c r="XF1" s="75"/>
      <c r="XG1" s="75"/>
      <c r="XH1" s="75"/>
      <c r="XI1" s="75"/>
      <c r="XJ1" s="75"/>
      <c r="XK1" s="75"/>
      <c r="XL1" s="75"/>
      <c r="XM1" s="75"/>
      <c r="XN1" s="75"/>
      <c r="XO1" s="75"/>
      <c r="XP1" s="75"/>
      <c r="XQ1" s="75"/>
      <c r="XR1" s="75"/>
      <c r="XS1" s="75"/>
      <c r="XT1" s="75"/>
      <c r="XU1" s="75"/>
      <c r="XV1" s="75"/>
      <c r="XW1" s="75"/>
      <c r="XX1" s="75"/>
      <c r="XY1" s="75"/>
      <c r="XZ1" s="75"/>
      <c r="YA1" s="75"/>
      <c r="YB1" s="75"/>
      <c r="YC1" s="75"/>
      <c r="YD1" s="75"/>
      <c r="YE1" s="75"/>
      <c r="YF1" s="75"/>
      <c r="YG1" s="75"/>
      <c r="YH1" s="75"/>
      <c r="YI1" s="75"/>
      <c r="YJ1" s="75"/>
      <c r="YK1" s="75"/>
      <c r="YL1" s="75"/>
      <c r="YM1" s="75"/>
      <c r="YN1" s="75"/>
      <c r="YO1" s="75"/>
      <c r="YP1" s="75"/>
      <c r="YQ1" s="75"/>
      <c r="YR1" s="75"/>
      <c r="YS1" s="75"/>
      <c r="YT1" s="75"/>
      <c r="YU1" s="75"/>
      <c r="YV1" s="75"/>
      <c r="YW1" s="75"/>
      <c r="YX1" s="75"/>
      <c r="YY1" s="75"/>
      <c r="YZ1" s="75"/>
      <c r="ZA1" s="75"/>
      <c r="ZB1" s="75"/>
      <c r="ZC1" s="75"/>
      <c r="ZD1" s="75"/>
      <c r="ZE1" s="75"/>
      <c r="ZF1" s="75"/>
      <c r="ZG1" s="3"/>
      <c r="ZH1" s="3"/>
      <c r="ZI1" s="3"/>
      <c r="ZJ1" s="3"/>
      <c r="ZK1" s="3"/>
    </row>
    <row r="2" spans="1:687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75"/>
      <c r="TR2" s="75"/>
      <c r="TS2" s="7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75"/>
      <c r="UG2" s="75"/>
      <c r="UH2" s="75"/>
      <c r="UI2" s="75"/>
      <c r="UJ2" s="7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75"/>
      <c r="VH2" s="75"/>
      <c r="VI2" s="7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75"/>
      <c r="VW2" s="75"/>
      <c r="VX2" s="75"/>
      <c r="VY2" s="75"/>
      <c r="VZ2" s="7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75"/>
      <c r="WX2" s="75"/>
      <c r="WY2" s="7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75"/>
      <c r="XM2" s="75"/>
      <c r="XN2" s="75"/>
      <c r="XO2" s="75"/>
      <c r="XP2" s="7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75"/>
      <c r="YN2" s="75"/>
      <c r="YO2" s="7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75"/>
      <c r="ZC2" s="75"/>
      <c r="ZD2" s="75"/>
      <c r="ZE2" s="75"/>
      <c r="ZF2" s="75"/>
      <c r="ZG2" s="3"/>
      <c r="ZH2" s="3"/>
      <c r="ZI2" s="3"/>
      <c r="ZJ2" s="3"/>
      <c r="ZK2" s="3"/>
    </row>
    <row r="3" spans="1:687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3"/>
      <c r="ZH3" s="3"/>
      <c r="ZI3" s="3"/>
      <c r="ZJ3" s="3"/>
      <c r="ZK3" s="3"/>
    </row>
    <row r="4" spans="1:687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5"/>
      <c r="TY4" s="75"/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5"/>
      <c r="UN4" s="75"/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5"/>
      <c r="VC4" s="75"/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5"/>
      <c r="VR4" s="75"/>
      <c r="VS4" s="75"/>
      <c r="VT4" s="75"/>
      <c r="VU4" s="75"/>
      <c r="VV4" s="75"/>
      <c r="VW4" s="75"/>
      <c r="VX4" s="75"/>
      <c r="VY4" s="75"/>
      <c r="VZ4" s="75"/>
      <c r="WA4" s="75"/>
      <c r="WB4" s="75"/>
      <c r="WC4" s="75"/>
      <c r="WD4" s="75"/>
      <c r="WE4" s="75"/>
      <c r="WF4" s="75"/>
      <c r="WG4" s="75"/>
      <c r="WH4" s="75"/>
      <c r="WI4" s="75"/>
      <c r="WJ4" s="75"/>
      <c r="WK4" s="75"/>
      <c r="WL4" s="75"/>
      <c r="WM4" s="75"/>
      <c r="WN4" s="75"/>
      <c r="WO4" s="75"/>
      <c r="WP4" s="75"/>
      <c r="WQ4" s="75"/>
      <c r="WR4" s="75"/>
      <c r="WS4" s="75"/>
      <c r="WT4" s="75"/>
      <c r="WU4" s="75"/>
      <c r="WV4" s="75"/>
      <c r="WW4" s="75"/>
      <c r="WX4" s="75"/>
      <c r="WY4" s="75"/>
      <c r="WZ4" s="75"/>
      <c r="XA4" s="75"/>
      <c r="XB4" s="75"/>
      <c r="XC4" s="75"/>
      <c r="XD4" s="75"/>
      <c r="XE4" s="75"/>
      <c r="XF4" s="75"/>
      <c r="XG4" s="75"/>
      <c r="XH4" s="75"/>
      <c r="XI4" s="75"/>
      <c r="XJ4" s="75"/>
      <c r="XK4" s="75"/>
      <c r="XL4" s="75"/>
      <c r="XM4" s="75"/>
      <c r="XN4" s="75"/>
      <c r="XO4" s="75"/>
      <c r="XP4" s="75"/>
      <c r="XQ4" s="75"/>
      <c r="XR4" s="75"/>
      <c r="XS4" s="75"/>
      <c r="XT4" s="75"/>
      <c r="XU4" s="75"/>
      <c r="XV4" s="75"/>
      <c r="XW4" s="75"/>
      <c r="XX4" s="75"/>
      <c r="XY4" s="75"/>
      <c r="XZ4" s="75"/>
      <c r="YA4" s="75"/>
      <c r="YB4" s="75"/>
      <c r="YC4" s="75"/>
      <c r="YD4" s="75"/>
      <c r="YE4" s="75"/>
      <c r="YF4" s="75"/>
      <c r="YG4" s="75"/>
      <c r="YH4" s="75"/>
      <c r="YI4" s="75"/>
      <c r="YJ4" s="75"/>
      <c r="YK4" s="75"/>
      <c r="YL4" s="75"/>
      <c r="YM4" s="75"/>
      <c r="YN4" s="75"/>
      <c r="YO4" s="75"/>
      <c r="YP4" s="75"/>
      <c r="YQ4" s="75"/>
      <c r="YR4" s="75"/>
      <c r="YS4" s="75"/>
      <c r="YT4" s="75"/>
      <c r="YU4" s="75"/>
      <c r="YV4" s="75"/>
      <c r="YW4" s="75"/>
      <c r="YX4" s="75"/>
      <c r="YY4" s="75"/>
      <c r="YZ4" s="75"/>
      <c r="ZA4" s="75"/>
      <c r="ZB4" s="75"/>
      <c r="ZC4" s="75"/>
      <c r="ZD4" s="75"/>
      <c r="ZE4" s="75"/>
      <c r="ZF4" s="75"/>
      <c r="ZG4" s="3"/>
      <c r="ZH4" s="3"/>
      <c r="ZI4" s="3"/>
      <c r="ZJ4" s="3"/>
      <c r="ZK4" s="3"/>
    </row>
    <row r="5" spans="1:687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41"/>
      <c r="SY5" s="75"/>
      <c r="SZ5" s="75"/>
      <c r="TA5" s="75"/>
      <c r="TB5" s="75"/>
      <c r="TC5" s="75"/>
      <c r="TD5" s="75"/>
      <c r="TE5" s="75"/>
      <c r="TF5" s="75"/>
      <c r="TG5" s="75"/>
      <c r="TH5" s="75"/>
      <c r="TI5" s="75"/>
      <c r="TJ5" s="75"/>
      <c r="TK5" s="75"/>
      <c r="TL5" s="75"/>
      <c r="TM5" s="75"/>
      <c r="TN5" s="75"/>
      <c r="TO5" s="75"/>
      <c r="TP5" s="75"/>
      <c r="TQ5" s="75"/>
      <c r="TR5" s="75"/>
      <c r="TS5" s="75"/>
      <c r="TT5" s="75"/>
      <c r="TU5" s="75"/>
      <c r="TV5" s="75"/>
      <c r="TW5" s="75"/>
      <c r="TX5" s="75"/>
      <c r="TY5" s="75"/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75"/>
      <c r="UL5" s="75"/>
      <c r="UM5" s="75"/>
      <c r="UN5" s="41"/>
      <c r="UO5" s="75"/>
      <c r="UP5" s="75"/>
      <c r="UQ5" s="75"/>
      <c r="UR5" s="75"/>
      <c r="US5" s="75"/>
      <c r="UT5" s="75"/>
      <c r="UU5" s="75"/>
      <c r="UV5" s="75"/>
      <c r="UW5" s="75"/>
      <c r="UX5" s="75"/>
      <c r="UY5" s="75"/>
      <c r="UZ5" s="75"/>
      <c r="VA5" s="75"/>
      <c r="VB5" s="75"/>
      <c r="VC5" s="75"/>
      <c r="VD5" s="75"/>
      <c r="VE5" s="75"/>
      <c r="VF5" s="75"/>
      <c r="VG5" s="75"/>
      <c r="VH5" s="75"/>
      <c r="VI5" s="75"/>
      <c r="VJ5" s="75"/>
      <c r="VK5" s="75"/>
      <c r="VL5" s="75"/>
      <c r="VM5" s="75"/>
      <c r="VN5" s="75"/>
      <c r="VO5" s="75"/>
      <c r="VP5" s="75"/>
      <c r="VQ5" s="75"/>
      <c r="VR5" s="75"/>
      <c r="VS5" s="75"/>
      <c r="VT5" s="75"/>
      <c r="VU5" s="75"/>
      <c r="VV5" s="75"/>
      <c r="VW5" s="75"/>
      <c r="VX5" s="75"/>
      <c r="VY5" s="75"/>
      <c r="VZ5" s="75"/>
      <c r="WA5" s="75"/>
      <c r="WB5" s="75"/>
      <c r="WC5" s="75"/>
      <c r="WD5" s="41"/>
      <c r="WE5" s="75"/>
      <c r="WF5" s="75"/>
      <c r="WG5" s="75"/>
      <c r="WH5" s="75"/>
      <c r="WI5" s="75"/>
      <c r="WJ5" s="75"/>
      <c r="WK5" s="75"/>
      <c r="WL5" s="75"/>
      <c r="WM5" s="75"/>
      <c r="WN5" s="75"/>
      <c r="WO5" s="75"/>
      <c r="WP5" s="75"/>
      <c r="WQ5" s="75"/>
      <c r="WR5" s="75"/>
      <c r="WS5" s="75"/>
      <c r="WT5" s="75"/>
      <c r="WU5" s="75"/>
      <c r="WV5" s="75"/>
      <c r="WW5" s="75"/>
      <c r="WX5" s="75"/>
      <c r="WY5" s="75"/>
      <c r="WZ5" s="75"/>
      <c r="XA5" s="75"/>
      <c r="XB5" s="75"/>
      <c r="XC5" s="75"/>
      <c r="XD5" s="75"/>
      <c r="XE5" s="75"/>
      <c r="XF5" s="75"/>
      <c r="XG5" s="75"/>
      <c r="XH5" s="75"/>
      <c r="XI5" s="75"/>
      <c r="XJ5" s="75"/>
      <c r="XK5" s="75"/>
      <c r="XL5" s="75"/>
      <c r="XM5" s="75"/>
      <c r="XN5" s="75"/>
      <c r="XO5" s="75"/>
      <c r="XP5" s="75"/>
      <c r="XQ5" s="75"/>
      <c r="XR5" s="75"/>
      <c r="XS5" s="75"/>
      <c r="XT5" s="41"/>
      <c r="XU5" s="75"/>
      <c r="XV5" s="75"/>
      <c r="XW5" s="75"/>
      <c r="XX5" s="75"/>
      <c r="XY5" s="75"/>
      <c r="XZ5" s="75"/>
      <c r="YA5" s="75"/>
      <c r="YB5" s="75"/>
      <c r="YC5" s="75"/>
      <c r="YD5" s="75"/>
      <c r="YE5" s="75"/>
      <c r="YF5" s="75"/>
      <c r="YG5" s="75"/>
      <c r="YH5" s="75"/>
      <c r="YI5" s="75"/>
      <c r="YJ5" s="75"/>
      <c r="YK5" s="75"/>
      <c r="YL5" s="75"/>
      <c r="YM5" s="75"/>
      <c r="YN5" s="75"/>
      <c r="YO5" s="75"/>
      <c r="YP5" s="75"/>
      <c r="YQ5" s="75"/>
      <c r="YR5" s="75"/>
      <c r="YS5" s="75"/>
      <c r="YT5" s="75"/>
      <c r="YU5" s="75"/>
      <c r="YV5" s="75"/>
      <c r="YW5" s="75"/>
      <c r="YX5" s="75"/>
      <c r="YY5" s="75"/>
      <c r="YZ5" s="75"/>
      <c r="ZA5" s="75"/>
      <c r="ZB5" s="75"/>
      <c r="ZC5" s="75"/>
      <c r="ZD5" s="75"/>
      <c r="ZE5" s="75"/>
      <c r="ZF5" s="75"/>
      <c r="ZG5" s="3"/>
      <c r="ZH5" s="3"/>
      <c r="ZI5" s="3"/>
      <c r="ZJ5" s="3"/>
      <c r="ZK5" s="3"/>
    </row>
    <row r="6" spans="1:687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89"/>
      <c r="XQ6" s="89"/>
      <c r="XR6" s="89"/>
      <c r="XS6" s="89"/>
      <c r="XT6" s="89"/>
      <c r="XU6" s="89"/>
      <c r="XV6" s="89"/>
      <c r="XW6" s="89"/>
      <c r="XX6" s="89"/>
      <c r="XY6" s="89"/>
      <c r="XZ6" s="89"/>
      <c r="YA6" s="89"/>
      <c r="YB6" s="89"/>
      <c r="YC6" s="89"/>
      <c r="YD6" s="89"/>
      <c r="YE6" s="89"/>
      <c r="YF6" s="89"/>
      <c r="YG6" s="89"/>
      <c r="YH6" s="89"/>
      <c r="YI6" s="89"/>
      <c r="YJ6" s="89"/>
      <c r="YK6" s="89"/>
      <c r="YL6" s="89"/>
      <c r="YM6" s="89"/>
      <c r="YN6" s="89"/>
      <c r="YO6" s="89"/>
      <c r="YP6" s="89"/>
      <c r="YQ6" s="89"/>
      <c r="YR6" s="89"/>
      <c r="YS6" s="89"/>
      <c r="YT6" s="89"/>
      <c r="YU6" s="89"/>
      <c r="YV6" s="89"/>
      <c r="YW6" s="89"/>
      <c r="YX6" s="89"/>
      <c r="YY6" s="89"/>
      <c r="YZ6" s="89"/>
      <c r="ZA6" s="89"/>
      <c r="ZB6" s="89"/>
      <c r="ZC6" s="89"/>
      <c r="ZD6" s="89"/>
      <c r="ZE6" s="89"/>
      <c r="ZF6" s="77"/>
      <c r="ZG6" s="3"/>
      <c r="ZH6" s="3"/>
      <c r="ZI6" s="3"/>
      <c r="ZJ6" s="3"/>
      <c r="ZK6" s="3"/>
    </row>
    <row r="7" spans="1:687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90"/>
      <c r="XQ7" s="90"/>
      <c r="XR7" s="90"/>
      <c r="XS7" s="90"/>
      <c r="XT7" s="90"/>
      <c r="XU7" s="90"/>
      <c r="XV7" s="90"/>
      <c r="XW7" s="90"/>
      <c r="XX7" s="90"/>
      <c r="XY7" s="90"/>
      <c r="XZ7" s="90"/>
      <c r="YA7" s="90"/>
      <c r="YB7" s="90"/>
      <c r="YC7" s="90"/>
      <c r="YD7" s="90"/>
      <c r="YE7" s="90"/>
      <c r="YF7" s="90"/>
      <c r="YG7" s="90"/>
      <c r="YH7" s="90"/>
      <c r="YI7" s="90"/>
      <c r="YJ7" s="90"/>
      <c r="YK7" s="90"/>
      <c r="YL7" s="90"/>
      <c r="YM7" s="90"/>
      <c r="YN7" s="90"/>
      <c r="YO7" s="90"/>
      <c r="YP7" s="90"/>
      <c r="YQ7" s="90"/>
      <c r="YR7" s="90"/>
      <c r="YS7" s="90"/>
      <c r="YT7" s="90"/>
      <c r="YU7" s="90"/>
      <c r="YV7" s="90"/>
      <c r="YW7" s="90"/>
      <c r="YX7" s="90"/>
      <c r="YY7" s="90"/>
      <c r="YZ7" s="90"/>
      <c r="ZA7" s="90"/>
      <c r="ZB7" s="90"/>
      <c r="ZC7" s="90"/>
      <c r="ZD7" s="90"/>
      <c r="ZE7" s="90"/>
      <c r="ZF7" s="78"/>
      <c r="ZG7" s="3"/>
      <c r="ZH7" s="3"/>
      <c r="ZI7" s="3"/>
      <c r="ZJ7" s="3"/>
      <c r="ZK7" s="3"/>
    </row>
    <row r="8" spans="1:687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9"/>
      <c r="ZF8" s="9"/>
    </row>
    <row r="9" spans="1:687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1" t="s">
        <v>6</v>
      </c>
      <c r="XO9" s="92"/>
      <c r="XP9" s="92"/>
      <c r="XQ9" s="92"/>
      <c r="XR9" s="92"/>
      <c r="XS9" s="92"/>
      <c r="XT9" s="92"/>
      <c r="XU9" s="92"/>
      <c r="XV9" s="92"/>
      <c r="XW9" s="92"/>
      <c r="XX9" s="92"/>
      <c r="XY9" s="92"/>
      <c r="XZ9" s="92"/>
      <c r="YA9" s="92"/>
      <c r="YB9" s="92"/>
      <c r="YC9" s="92"/>
      <c r="YD9" s="92"/>
      <c r="YE9" s="92"/>
      <c r="YF9" s="93"/>
      <c r="YG9" s="91" t="s">
        <v>7</v>
      </c>
      <c r="YH9" s="92"/>
      <c r="YI9" s="92"/>
      <c r="YJ9" s="92"/>
      <c r="YK9" s="92"/>
      <c r="YL9" s="93"/>
      <c r="YM9" s="91" t="s">
        <v>8</v>
      </c>
      <c r="YN9" s="92"/>
      <c r="YO9" s="92"/>
      <c r="YP9" s="92"/>
      <c r="YQ9" s="92"/>
      <c r="YR9" s="92"/>
      <c r="YS9" s="92"/>
      <c r="YT9" s="92"/>
      <c r="YU9" s="92"/>
      <c r="YV9" s="92"/>
      <c r="YW9" s="92"/>
      <c r="YX9" s="92"/>
      <c r="YY9" s="92"/>
      <c r="YZ9" s="92"/>
      <c r="ZA9" s="92"/>
      <c r="ZB9" s="92"/>
      <c r="ZC9" s="93"/>
      <c r="ZD9" s="9"/>
      <c r="ZE9" s="9"/>
      <c r="ZF9" s="9"/>
    </row>
    <row r="10" spans="1:687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1" t="s">
        <v>64</v>
      </c>
      <c r="XO10" s="92"/>
      <c r="XP10" s="92"/>
      <c r="XQ10" s="92"/>
      <c r="XR10" s="92"/>
      <c r="XS10" s="92"/>
      <c r="XT10" s="92"/>
      <c r="XU10" s="92"/>
      <c r="XV10" s="92"/>
      <c r="XW10" s="92"/>
      <c r="XX10" s="92"/>
      <c r="XY10" s="92"/>
      <c r="XZ10" s="92"/>
      <c r="YA10" s="92"/>
      <c r="YB10" s="92"/>
      <c r="YC10" s="92"/>
      <c r="YD10" s="92"/>
      <c r="YE10" s="92"/>
      <c r="YF10" s="93"/>
      <c r="YG10" s="91"/>
      <c r="YH10" s="92"/>
      <c r="YI10" s="92"/>
      <c r="YJ10" s="92"/>
      <c r="YK10" s="92"/>
      <c r="YL10" s="93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42"/>
      <c r="ZD10" s="9"/>
      <c r="ZE10" s="9"/>
      <c r="ZF10" s="9"/>
    </row>
    <row r="11" spans="1:687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5" t="s">
        <v>17</v>
      </c>
      <c r="XO11" s="15" t="s">
        <v>11</v>
      </c>
      <c r="XP11" s="15" t="s">
        <v>12</v>
      </c>
      <c r="XQ11" s="16" t="s">
        <v>18</v>
      </c>
      <c r="XR11" s="16" t="s">
        <v>19</v>
      </c>
      <c r="XS11" s="16" t="s">
        <v>20</v>
      </c>
      <c r="XT11" s="16" t="s">
        <v>21</v>
      </c>
      <c r="XU11" s="16" t="s">
        <v>22</v>
      </c>
      <c r="XV11" s="16" t="s">
        <v>23</v>
      </c>
      <c r="XW11" s="16" t="s">
        <v>24</v>
      </c>
      <c r="XX11" s="16" t="s">
        <v>25</v>
      </c>
      <c r="XY11" s="16" t="s">
        <v>26</v>
      </c>
      <c r="XZ11" s="16" t="s">
        <v>27</v>
      </c>
      <c r="YA11" s="16" t="s">
        <v>28</v>
      </c>
      <c r="YB11" s="16" t="s">
        <v>29</v>
      </c>
      <c r="YC11" s="16" t="s">
        <v>30</v>
      </c>
      <c r="YD11" s="16" t="s">
        <v>31</v>
      </c>
      <c r="YE11" s="43" t="s">
        <v>32</v>
      </c>
      <c r="YF11" s="16" t="s">
        <v>33</v>
      </c>
      <c r="YG11" s="16" t="s">
        <v>14</v>
      </c>
      <c r="YH11" s="16" t="s">
        <v>15</v>
      </c>
      <c r="YI11" s="16" t="s">
        <v>34</v>
      </c>
      <c r="YJ11" s="16" t="s">
        <v>35</v>
      </c>
      <c r="YK11" s="16" t="s">
        <v>36</v>
      </c>
      <c r="YL11" s="16" t="s">
        <v>24</v>
      </c>
      <c r="YM11" s="15" t="s">
        <v>14</v>
      </c>
      <c r="YN11" s="15" t="s">
        <v>15</v>
      </c>
      <c r="YO11" s="16" t="s">
        <v>65</v>
      </c>
      <c r="YP11" s="16" t="s">
        <v>37</v>
      </c>
      <c r="YQ11" s="16" t="s">
        <v>21</v>
      </c>
      <c r="YR11" s="16" t="s">
        <v>22</v>
      </c>
      <c r="YS11" s="16" t="s">
        <v>23</v>
      </c>
      <c r="YT11" s="16" t="s">
        <v>24</v>
      </c>
      <c r="YU11" s="16" t="s">
        <v>25</v>
      </c>
      <c r="YV11" s="16" t="s">
        <v>26</v>
      </c>
      <c r="YW11" s="16" t="s">
        <v>27</v>
      </c>
      <c r="YX11" s="16" t="s">
        <v>28</v>
      </c>
      <c r="YY11" s="16" t="s">
        <v>29</v>
      </c>
      <c r="YZ11" s="16" t="s">
        <v>30</v>
      </c>
      <c r="ZA11" s="16" t="s">
        <v>38</v>
      </c>
      <c r="ZB11" s="17" t="s">
        <v>32</v>
      </c>
      <c r="ZC11" s="17" t="s">
        <v>39</v>
      </c>
      <c r="ZD11" s="18" t="s">
        <v>40</v>
      </c>
      <c r="ZE11" s="18" t="s">
        <v>41</v>
      </c>
      <c r="ZF11" s="18" t="s">
        <v>42</v>
      </c>
    </row>
    <row r="12" spans="1:687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2"/>
      <c r="XO12" s="22"/>
      <c r="XP12" s="22"/>
      <c r="XQ12" s="23">
        <v>0</v>
      </c>
      <c r="XR12" s="21">
        <f>+XS12</f>
        <v>0</v>
      </c>
      <c r="XS12" s="21">
        <f>XQ12-XT12-XU12-XV12-XW12-XX12-XY12-XZ12-YF12</f>
        <v>0</v>
      </c>
      <c r="XT12" s="21">
        <v>0</v>
      </c>
      <c r="XU12" s="21">
        <f>XT12*8%</f>
        <v>0</v>
      </c>
      <c r="XV12" s="21">
        <v>0</v>
      </c>
      <c r="XW12" s="21">
        <f>XV12*16%</f>
        <v>0</v>
      </c>
      <c r="XX12" s="21">
        <v>0</v>
      </c>
      <c r="XY12" s="21">
        <f>XX12*31%</f>
        <v>0</v>
      </c>
      <c r="XZ12" s="21">
        <v>0</v>
      </c>
      <c r="YA12" s="21">
        <f>XZ12*0%</f>
        <v>0</v>
      </c>
      <c r="YB12" s="21">
        <v>0</v>
      </c>
      <c r="YC12" s="21">
        <f>YB12*0%</f>
        <v>0</v>
      </c>
      <c r="YD12" s="21">
        <f>XT12+XU12+XV12+XW12+XX12+XY12+XZ12+YA12</f>
        <v>0</v>
      </c>
      <c r="YE12" s="21"/>
      <c r="YF12" s="21">
        <f t="shared" ref="YF12:YF42" si="17">YE12*3%</f>
        <v>0</v>
      </c>
      <c r="YG12" s="21"/>
      <c r="YH12" s="21"/>
      <c r="YI12" s="21">
        <v>0</v>
      </c>
      <c r="YJ12" s="21">
        <f>YI12-YK12-YL12</f>
        <v>0</v>
      </c>
      <c r="YK12" s="21">
        <v>0</v>
      </c>
      <c r="YL12" s="21">
        <f>+YK12*0.16</f>
        <v>0</v>
      </c>
      <c r="YM12" s="22"/>
      <c r="YN12" s="22"/>
      <c r="YO12" s="21">
        <v>0</v>
      </c>
      <c r="YP12" s="21">
        <f>+YO12-YQ12-YR12-YS12-YT12-YU12-YV12-YW12-YX12-ZC12</f>
        <v>0</v>
      </c>
      <c r="YQ12" s="21">
        <v>0</v>
      </c>
      <c r="YR12" s="21">
        <f>YQ12*8%</f>
        <v>0</v>
      </c>
      <c r="YS12" s="21">
        <v>0</v>
      </c>
      <c r="YT12" s="21">
        <f>YS12*16%</f>
        <v>0</v>
      </c>
      <c r="YU12" s="21">
        <v>0</v>
      </c>
      <c r="YV12" s="21">
        <f>YU12*31%</f>
        <v>0</v>
      </c>
      <c r="YW12" s="21">
        <v>0</v>
      </c>
      <c r="YX12" s="21">
        <f>YW12*0%</f>
        <v>0</v>
      </c>
      <c r="YY12" s="21">
        <v>0</v>
      </c>
      <c r="YZ12" s="21">
        <f>YY12*0%</f>
        <v>0</v>
      </c>
      <c r="ZA12" s="21">
        <f>YQ12+YR12+YS12+YT12+YU12+YV12+YW12+YX12</f>
        <v>0</v>
      </c>
      <c r="ZB12" s="21"/>
      <c r="ZC12" s="23">
        <f>+ZB12*3%</f>
        <v>0</v>
      </c>
      <c r="ZD12" s="24">
        <f t="shared" ref="ZD12:ZD42" si="18">+M12+AD12-AJ12+BC12+BT12-BY12+CS12+DJ12-DP12+EI12+EZ12-FF12+FY12+GP12-GV12+HO12+IF12-IL12+JE12+JV12-KB12+KU12+LL12-LR12+MK12+NB12-NH12+OA12+OR12-OX12+PQ12+QH12-QN12+RG12+RX12-SD12+SW12+TN12-TT12+UM12+VD12-VJ12+WC12+WT12-WZ12+XS12+YJ12-YP12</f>
        <v>0</v>
      </c>
      <c r="ZE12" s="24">
        <f t="shared" ref="ZE12:ZE42" si="19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+NY12-ON12+OQ12-OX12-PI12-PK12+PO12-QD12+QG12-QN12-QY12-RA12+RE12-RT12+RW12-SD12-SO12-SQ12+SU12-TJ12+TM12-TT12-UE12-UG12+UK12-UZ12+VC12-VJ12-VU12-VW12+WA12-WP12+WS12-WZ12-XK12-XM12+XQ12-YF12+YI12-YP12-ZA12-ZC12</f>
        <v>0</v>
      </c>
      <c r="ZF12" s="24">
        <f>Z12-AW12+BP12-CM12+DF12-EC12+EV12-FS12+GL12-HI12+IB12-IY12+JR12-KO12+LH12-ME12+MX12-NU12+ON12-PK12+QD12-RA12+RT12-SQ12+TJ12-UG12+UZ12+WP12-XM12+YF12-ZC12</f>
        <v>0</v>
      </c>
    </row>
    <row r="13" spans="1:687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0">M13</f>
        <v>0</v>
      </c>
      <c r="M13" s="21">
        <f t="shared" ref="M13:M42" si="21">K13-N13-O13-P13-Q13-R13-S13-T13-Z13</f>
        <v>0</v>
      </c>
      <c r="N13" s="21">
        <v>0</v>
      </c>
      <c r="O13" s="21">
        <f t="shared" ref="O13:O42" si="22">N13*8%</f>
        <v>0</v>
      </c>
      <c r="P13" s="21">
        <v>0</v>
      </c>
      <c r="Q13" s="21">
        <f t="shared" ref="Q13:Q42" si="23">P13*16%</f>
        <v>0</v>
      </c>
      <c r="R13" s="21">
        <v>0</v>
      </c>
      <c r="S13" s="21">
        <f t="shared" ref="S13:S42" si="24">R13*31%</f>
        <v>0</v>
      </c>
      <c r="T13" s="21">
        <v>0</v>
      </c>
      <c r="U13" s="21">
        <f t="shared" ref="U13:U42" si="25">T13*0%</f>
        <v>0</v>
      </c>
      <c r="V13" s="21">
        <v>0</v>
      </c>
      <c r="W13" s="21">
        <f t="shared" ref="W13:W42" si="26">V13*0%</f>
        <v>0</v>
      </c>
      <c r="X13" s="21">
        <f t="shared" ref="X13:X42" si="27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8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29">+AI13-AK13-AL13-AM13-AN13-AO13-AP13-AQ13-AR13-AW13</f>
        <v>0</v>
      </c>
      <c r="AK13" s="21">
        <v>0</v>
      </c>
      <c r="AL13" s="21">
        <f t="shared" ref="AL13:AL42" si="30">AK13*8%</f>
        <v>0</v>
      </c>
      <c r="AM13" s="21">
        <v>0</v>
      </c>
      <c r="AN13" s="21">
        <f t="shared" ref="AN13:AN42" si="31">AM13*16%</f>
        <v>0</v>
      </c>
      <c r="AO13" s="21">
        <v>0</v>
      </c>
      <c r="AP13" s="21">
        <f t="shared" ref="AP13:AP42" si="32">AO13*31%</f>
        <v>0</v>
      </c>
      <c r="AQ13" s="21">
        <v>0</v>
      </c>
      <c r="AR13" s="21">
        <f t="shared" ref="AR13:AR42" si="33">AQ13*0%</f>
        <v>0</v>
      </c>
      <c r="AS13" s="21">
        <v>0</v>
      </c>
      <c r="AT13" s="21">
        <f t="shared" ref="AT13:AT42" si="34">AS13*0%</f>
        <v>0</v>
      </c>
      <c r="AU13" s="21">
        <f t="shared" ref="AU13:AU42" si="35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6">BC13</f>
        <v>0</v>
      </c>
      <c r="BC13" s="21">
        <f t="shared" ref="BC13:BC42" si="37">BA13-BD13-BE13-BF13-BG13-BH13-BI13-BJ13-BP13</f>
        <v>0</v>
      </c>
      <c r="BD13" s="21">
        <v>0</v>
      </c>
      <c r="BE13" s="21">
        <f t="shared" ref="BE13:BE42" si="38">BD13*8%</f>
        <v>0</v>
      </c>
      <c r="BF13" s="21">
        <v>0</v>
      </c>
      <c r="BG13" s="21">
        <f t="shared" ref="BG13:BG42" si="39">BF13*16%</f>
        <v>0</v>
      </c>
      <c r="BH13" s="21">
        <v>0</v>
      </c>
      <c r="BI13" s="21">
        <f t="shared" ref="BI13:BI42" si="40">BH13*31%</f>
        <v>0</v>
      </c>
      <c r="BJ13" s="21">
        <v>0</v>
      </c>
      <c r="BK13" s="21">
        <f t="shared" ref="BK13:BK42" si="41">BJ13*0%</f>
        <v>0</v>
      </c>
      <c r="BL13" s="21">
        <v>0</v>
      </c>
      <c r="BM13" s="21">
        <f t="shared" ref="BM13:BM42" si="42">BL13*0%</f>
        <v>0</v>
      </c>
      <c r="BN13" s="21">
        <f t="shared" ref="BN13:BN17" si="43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4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5">+BY13-CA13-CB13-CC13-CD13-CE13-CF13-CG13-CH13-CM13</f>
        <v>0</v>
      </c>
      <c r="CA13" s="21">
        <v>0</v>
      </c>
      <c r="CB13" s="21">
        <f t="shared" ref="CB13:CB42" si="46">CA13*8%</f>
        <v>0</v>
      </c>
      <c r="CC13" s="21">
        <v>0</v>
      </c>
      <c r="CD13" s="21">
        <f t="shared" ref="CD13:CD42" si="47">CC13*16%</f>
        <v>0</v>
      </c>
      <c r="CE13" s="21">
        <v>0</v>
      </c>
      <c r="CF13" s="21">
        <f t="shared" ref="CF13:CF42" si="48">CE13*31%</f>
        <v>0</v>
      </c>
      <c r="CG13" s="21">
        <v>0</v>
      </c>
      <c r="CH13" s="21">
        <f t="shared" ref="CH13:CH42" si="49">CG13*0%</f>
        <v>0</v>
      </c>
      <c r="CI13" s="21">
        <v>0</v>
      </c>
      <c r="CJ13" s="21">
        <f t="shared" ref="CJ13:CJ42" si="50">CI13*0%</f>
        <v>0</v>
      </c>
      <c r="CK13" s="21">
        <f t="shared" ref="CK13:CK42" si="51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2">CS13</f>
        <v>0</v>
      </c>
      <c r="CS13" s="21">
        <f t="shared" ref="CS13:CS42" si="53">CQ13-CT13-CU13-CV13-CW13-CX13-CY13-CZ13-DF13</f>
        <v>0</v>
      </c>
      <c r="CT13" s="21">
        <v>0</v>
      </c>
      <c r="CU13" s="21">
        <f t="shared" ref="CU13:CU42" si="54">CT13*8%</f>
        <v>0</v>
      </c>
      <c r="CV13" s="21">
        <v>0</v>
      </c>
      <c r="CW13" s="21">
        <f t="shared" ref="CW13:CW42" si="55">CV13*16%</f>
        <v>0</v>
      </c>
      <c r="CX13" s="21">
        <v>0</v>
      </c>
      <c r="CY13" s="21">
        <f t="shared" ref="CY13:CY42" si="56">CX13*31%</f>
        <v>0</v>
      </c>
      <c r="CZ13" s="21">
        <v>0</v>
      </c>
      <c r="DA13" s="21">
        <f t="shared" ref="DA13:DA42" si="57">CZ13*0%</f>
        <v>0</v>
      </c>
      <c r="DB13" s="21">
        <v>0</v>
      </c>
      <c r="DC13" s="21">
        <f t="shared" ref="DC13:DC42" si="58">DB13*0%</f>
        <v>0</v>
      </c>
      <c r="DD13" s="21">
        <f t="shared" ref="DD13:DD17" si="59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60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1">DQ13*8%</f>
        <v>0</v>
      </c>
      <c r="DS13" s="21">
        <v>0</v>
      </c>
      <c r="DT13" s="21">
        <f t="shared" ref="DT13:DT42" si="62">DS13*16%</f>
        <v>0</v>
      </c>
      <c r="DU13" s="21">
        <v>0</v>
      </c>
      <c r="DV13" s="21">
        <f t="shared" ref="DV13:DV42" si="63">DU13*31%</f>
        <v>0</v>
      </c>
      <c r="DW13" s="21">
        <v>0</v>
      </c>
      <c r="DX13" s="21">
        <f t="shared" ref="DX13:DX42" si="64">DW13*0%</f>
        <v>0</v>
      </c>
      <c r="DY13" s="21">
        <v>0</v>
      </c>
      <c r="DZ13" s="21">
        <f t="shared" ref="DZ13:DZ42" si="65">DY13*0%</f>
        <v>0</v>
      </c>
      <c r="EA13" s="21">
        <f t="shared" ref="EA13:EA42" si="66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7">EI13</f>
        <v>0</v>
      </c>
      <c r="EI13" s="21">
        <f t="shared" ref="EI13:EI42" si="68">EG13-EJ13-EK13-EL13-EM13-EN13-EO13-EP13-EV13</f>
        <v>0</v>
      </c>
      <c r="EJ13" s="21">
        <v>0</v>
      </c>
      <c r="EK13" s="21">
        <f t="shared" ref="EK13:EK42" si="69">EJ13*8%</f>
        <v>0</v>
      </c>
      <c r="EL13" s="21">
        <v>0</v>
      </c>
      <c r="EM13" s="21">
        <f t="shared" ref="EM13:EM42" si="70">EL13*16%</f>
        <v>0</v>
      </c>
      <c r="EN13" s="21">
        <v>0</v>
      </c>
      <c r="EO13" s="21">
        <f t="shared" ref="EO13:EO42" si="71">EN13*31%</f>
        <v>0</v>
      </c>
      <c r="EP13" s="21">
        <v>0</v>
      </c>
      <c r="EQ13" s="21">
        <f t="shared" ref="EQ13:EQ42" si="72">EP13*0%</f>
        <v>0</v>
      </c>
      <c r="ER13" s="21">
        <v>0</v>
      </c>
      <c r="ES13" s="21">
        <f t="shared" ref="ES13:ES42" si="73">ER13*0%</f>
        <v>0</v>
      </c>
      <c r="ET13" s="21">
        <f t="shared" ref="ET13:ET17" si="74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5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6">+FE13-FG13-FH13-FI13-FJ13-FK13-FL13-FM13-FN13-FS13</f>
        <v>0</v>
      </c>
      <c r="FG13" s="21">
        <v>0</v>
      </c>
      <c r="FH13" s="21">
        <f t="shared" ref="FH13:FH42" si="77">FG13*8%</f>
        <v>0</v>
      </c>
      <c r="FI13" s="21">
        <v>0</v>
      </c>
      <c r="FJ13" s="21">
        <f t="shared" ref="FJ13:FJ42" si="78">FI13*16%</f>
        <v>0</v>
      </c>
      <c r="FK13" s="21">
        <v>0</v>
      </c>
      <c r="FL13" s="21">
        <f t="shared" ref="FL13:FL42" si="79">FK13*31%</f>
        <v>0</v>
      </c>
      <c r="FM13" s="21">
        <v>0</v>
      </c>
      <c r="FN13" s="21">
        <f t="shared" ref="FN13:FN42" si="80">FM13*0%</f>
        <v>0</v>
      </c>
      <c r="FO13" s="21">
        <v>0</v>
      </c>
      <c r="FP13" s="21">
        <f t="shared" ref="FP13:FP42" si="81">FO13*0%</f>
        <v>0</v>
      </c>
      <c r="FQ13" s="21">
        <f t="shared" ref="FQ13:FQ42" si="82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3">FY13</f>
        <v>0</v>
      </c>
      <c r="FY13" s="21">
        <f t="shared" ref="FY13:FY42" si="84">FW13-FZ13-GA13-GB13-GC13-GD13-GE13-GF13-GL13</f>
        <v>0</v>
      </c>
      <c r="FZ13" s="21">
        <v>0</v>
      </c>
      <c r="GA13" s="21">
        <f t="shared" ref="GA13:GA42" si="85">FZ13*8%</f>
        <v>0</v>
      </c>
      <c r="GB13" s="21">
        <v>0</v>
      </c>
      <c r="GC13" s="21">
        <f t="shared" ref="GC13:GC42" si="86">GB13*16%</f>
        <v>0</v>
      </c>
      <c r="GD13" s="21">
        <v>0</v>
      </c>
      <c r="GE13" s="21">
        <f t="shared" ref="GE13:GE42" si="87">GD13*31%</f>
        <v>0</v>
      </c>
      <c r="GF13" s="21">
        <v>0</v>
      </c>
      <c r="GG13" s="21">
        <f t="shared" ref="GG13:GG42" si="88">GF13*0%</f>
        <v>0</v>
      </c>
      <c r="GH13" s="21">
        <v>0</v>
      </c>
      <c r="GI13" s="21">
        <f t="shared" ref="GI13:GI42" si="89">GH13*0%</f>
        <v>0</v>
      </c>
      <c r="GJ13" s="21">
        <f t="shared" ref="GJ13:GJ17" si="90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1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2">+GU13-GW13-GX13-GY13-GZ13-HA13-HB13-HC13-HD13-HI13</f>
        <v>0</v>
      </c>
      <c r="GW13" s="21">
        <v>0</v>
      </c>
      <c r="GX13" s="21">
        <f t="shared" ref="GX13:GX42" si="93">GW13*8%</f>
        <v>0</v>
      </c>
      <c r="GY13" s="21">
        <v>0</v>
      </c>
      <c r="GZ13" s="21">
        <f t="shared" ref="GZ13:GZ42" si="94">GY13*16%</f>
        <v>0</v>
      </c>
      <c r="HA13" s="21">
        <v>0</v>
      </c>
      <c r="HB13" s="21">
        <f t="shared" ref="HB13:HB42" si="95">HA13*31%</f>
        <v>0</v>
      </c>
      <c r="HC13" s="21">
        <v>0</v>
      </c>
      <c r="HD13" s="21">
        <f t="shared" ref="HD13:HD42" si="96">HC13*0%</f>
        <v>0</v>
      </c>
      <c r="HE13" s="21">
        <v>0</v>
      </c>
      <c r="HF13" s="21">
        <f t="shared" ref="HF13:HF42" si="97">HE13*0%</f>
        <v>0</v>
      </c>
      <c r="HG13" s="21">
        <f t="shared" ref="HG13:HG42" si="98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99">HO13</f>
        <v>0</v>
      </c>
      <c r="HO13" s="21">
        <f t="shared" ref="HO13:HO42" si="100">HM13-HP13-HQ13-HR13-HS13-HT13-HU13-HV13-IB13</f>
        <v>0</v>
      </c>
      <c r="HP13" s="21">
        <v>0</v>
      </c>
      <c r="HQ13" s="21">
        <f t="shared" ref="HQ13:HQ42" si="101">HP13*8%</f>
        <v>0</v>
      </c>
      <c r="HR13" s="21">
        <v>0</v>
      </c>
      <c r="HS13" s="21">
        <f t="shared" ref="HS13:HS42" si="102">HR13*16%</f>
        <v>0</v>
      </c>
      <c r="HT13" s="21">
        <v>0</v>
      </c>
      <c r="HU13" s="21">
        <f t="shared" ref="HU13:HU42" si="103">HT13*31%</f>
        <v>0</v>
      </c>
      <c r="HV13" s="21">
        <v>0</v>
      </c>
      <c r="HW13" s="21">
        <f t="shared" ref="HW13:HW42" si="104">HV13*0%</f>
        <v>0</v>
      </c>
      <c r="HX13" s="21">
        <v>0</v>
      </c>
      <c r="HY13" s="21">
        <f t="shared" ref="HY13:HY42" si="105">HX13*0%</f>
        <v>0</v>
      </c>
      <c r="HZ13" s="21">
        <f t="shared" ref="HZ13:HZ17" si="106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7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8">+IK13-IM13-IN13-IO13-IP13-IQ13-IR13-IS13-IT13-IY13</f>
        <v>0</v>
      </c>
      <c r="IM13" s="21">
        <v>0</v>
      </c>
      <c r="IN13" s="21">
        <f t="shared" ref="IN13:IN42" si="109">IM13*8%</f>
        <v>0</v>
      </c>
      <c r="IO13" s="21">
        <v>0</v>
      </c>
      <c r="IP13" s="21">
        <f t="shared" ref="IP13:IP42" si="110">IO13*16%</f>
        <v>0</v>
      </c>
      <c r="IQ13" s="21">
        <v>0</v>
      </c>
      <c r="IR13" s="21">
        <f t="shared" ref="IR13:IR42" si="111">IQ13*31%</f>
        <v>0</v>
      </c>
      <c r="IS13" s="21">
        <v>0</v>
      </c>
      <c r="IT13" s="21">
        <f t="shared" ref="IT13:IT42" si="112">IS13*0%</f>
        <v>0</v>
      </c>
      <c r="IU13" s="21">
        <v>0</v>
      </c>
      <c r="IV13" s="21">
        <f t="shared" ref="IV13:IV42" si="113">IU13*0%</f>
        <v>0</v>
      </c>
      <c r="IW13" s="21">
        <f t="shared" ref="IW13:IW42" si="114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5">JE13</f>
        <v>0</v>
      </c>
      <c r="JE13" s="21">
        <f t="shared" ref="JE13:JE42" si="116">JC13-JF13-JG13-JH13-JI13-JJ13-JK13-JL13-JR13</f>
        <v>0</v>
      </c>
      <c r="JF13" s="21">
        <v>0</v>
      </c>
      <c r="JG13" s="21">
        <f t="shared" ref="JG13:JG42" si="117">JF13*8%</f>
        <v>0</v>
      </c>
      <c r="JH13" s="21">
        <v>0</v>
      </c>
      <c r="JI13" s="21">
        <f t="shared" ref="JI13:JI42" si="118">JH13*16%</f>
        <v>0</v>
      </c>
      <c r="JJ13" s="21">
        <v>0</v>
      </c>
      <c r="JK13" s="21">
        <f t="shared" ref="JK13:JK42" si="119">JJ13*31%</f>
        <v>0</v>
      </c>
      <c r="JL13" s="21">
        <v>0</v>
      </c>
      <c r="JM13" s="21">
        <f t="shared" ref="JM13:JM42" si="120">JL13*0%</f>
        <v>0</v>
      </c>
      <c r="JN13" s="21">
        <v>0</v>
      </c>
      <c r="JO13" s="21">
        <f t="shared" ref="JO13:JO42" si="121">JN13*0%</f>
        <v>0</v>
      </c>
      <c r="JP13" s="21">
        <f t="shared" ref="JP13:JP17" si="122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3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4">+KA13-KC13-KD13-KE13-KF13-KG13-KH13-KI13-KJ13-KO13</f>
        <v>0</v>
      </c>
      <c r="KC13" s="21">
        <v>0</v>
      </c>
      <c r="KD13" s="21">
        <f t="shared" ref="KD13:KD42" si="125">KC13*8%</f>
        <v>0</v>
      </c>
      <c r="KE13" s="21">
        <v>0</v>
      </c>
      <c r="KF13" s="21">
        <f t="shared" ref="KF13:KF42" si="126">KE13*16%</f>
        <v>0</v>
      </c>
      <c r="KG13" s="21">
        <v>0</v>
      </c>
      <c r="KH13" s="21">
        <f t="shared" ref="KH13:KH42" si="127">KG13*31%</f>
        <v>0</v>
      </c>
      <c r="KI13" s="21">
        <v>0</v>
      </c>
      <c r="KJ13" s="21">
        <f t="shared" ref="KJ13:KJ42" si="128">KI13*0%</f>
        <v>0</v>
      </c>
      <c r="KK13" s="21">
        <v>0</v>
      </c>
      <c r="KL13" s="21">
        <f t="shared" ref="KL13:KL42" si="129">KK13*0%</f>
        <v>0</v>
      </c>
      <c r="KM13" s="21">
        <f t="shared" ref="KM13:KM42" si="130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1">KU13</f>
        <v>0</v>
      </c>
      <c r="KU13" s="21">
        <f t="shared" ref="KU13:KU42" si="132">KS13-KV13-KW13-KX13-KY13-KZ13-LA13-LB13-LH13</f>
        <v>0</v>
      </c>
      <c r="KV13" s="21">
        <v>0</v>
      </c>
      <c r="KW13" s="21">
        <f t="shared" ref="KW13:KW42" si="133">KV13*8%</f>
        <v>0</v>
      </c>
      <c r="KX13" s="21">
        <v>0</v>
      </c>
      <c r="KY13" s="21">
        <f t="shared" ref="KY13:KY42" si="134">KX13*16%</f>
        <v>0</v>
      </c>
      <c r="KZ13" s="21">
        <v>0</v>
      </c>
      <c r="LA13" s="21">
        <f t="shared" ref="LA13:LA42" si="135">KZ13*31%</f>
        <v>0</v>
      </c>
      <c r="LB13" s="21">
        <v>0</v>
      </c>
      <c r="LC13" s="21">
        <f t="shared" ref="LC13:LC42" si="136">LB13*0%</f>
        <v>0</v>
      </c>
      <c r="LD13" s="21">
        <v>0</v>
      </c>
      <c r="LE13" s="21">
        <f t="shared" ref="LE13:LE42" si="137">LD13*0%</f>
        <v>0</v>
      </c>
      <c r="LF13" s="21">
        <f t="shared" ref="LF13:LF17" si="138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39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40">+LQ13-LS13-LT13-LU13-LV13-LW13-LX13-LY13-LZ13-ME13</f>
        <v>0</v>
      </c>
      <c r="LS13" s="21">
        <v>0</v>
      </c>
      <c r="LT13" s="21">
        <f t="shared" ref="LT13:LT42" si="141">LS13*8%</f>
        <v>0</v>
      </c>
      <c r="LU13" s="21">
        <v>0</v>
      </c>
      <c r="LV13" s="21">
        <f t="shared" ref="LV13:LV42" si="142">LU13*16%</f>
        <v>0</v>
      </c>
      <c r="LW13" s="21">
        <v>0</v>
      </c>
      <c r="LX13" s="21">
        <f t="shared" ref="LX13:LX42" si="143">LW13*31%</f>
        <v>0</v>
      </c>
      <c r="LY13" s="21">
        <v>0</v>
      </c>
      <c r="LZ13" s="21">
        <f t="shared" ref="LZ13:LZ42" si="144">LY13*0%</f>
        <v>0</v>
      </c>
      <c r="MA13" s="21">
        <v>0</v>
      </c>
      <c r="MB13" s="21">
        <f t="shared" ref="MB13:MB42" si="145">MA13*0%</f>
        <v>0</v>
      </c>
      <c r="MC13" s="21">
        <f t="shared" ref="MC13:MC42" si="146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7">MK13</f>
        <v>0</v>
      </c>
      <c r="MK13" s="21">
        <f t="shared" ref="MK13:MK42" si="148">MI13-ML13-MM13-MN13-MO13-MP13-MQ13-MR13-MX13</f>
        <v>0</v>
      </c>
      <c r="ML13" s="21">
        <v>0</v>
      </c>
      <c r="MM13" s="21">
        <f t="shared" ref="MM13:MM42" si="149">ML13*8%</f>
        <v>0</v>
      </c>
      <c r="MN13" s="21">
        <v>0</v>
      </c>
      <c r="MO13" s="21">
        <f t="shared" ref="MO13:MO42" si="150">MN13*16%</f>
        <v>0</v>
      </c>
      <c r="MP13" s="21">
        <v>0</v>
      </c>
      <c r="MQ13" s="21">
        <f t="shared" ref="MQ13:MQ42" si="151">MP13*31%</f>
        <v>0</v>
      </c>
      <c r="MR13" s="21">
        <v>0</v>
      </c>
      <c r="MS13" s="21">
        <f t="shared" ref="MS13:MS42" si="152">MR13*0%</f>
        <v>0</v>
      </c>
      <c r="MT13" s="21">
        <v>0</v>
      </c>
      <c r="MU13" s="21">
        <f t="shared" ref="MU13:MU42" si="153">MT13*0%</f>
        <v>0</v>
      </c>
      <c r="MV13" s="21">
        <f t="shared" ref="MV13:MV17" si="154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5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6">+NG13-NI13-NJ13-NK13-NL13-NM13-NN13-NO13-NP13-NU13</f>
        <v>0</v>
      </c>
      <c r="NI13" s="21">
        <v>0</v>
      </c>
      <c r="NJ13" s="21">
        <f t="shared" ref="NJ13:NJ42" si="157">NI13*8%</f>
        <v>0</v>
      </c>
      <c r="NK13" s="21">
        <v>0</v>
      </c>
      <c r="NL13" s="21">
        <f t="shared" ref="NL13:NL42" si="158">NK13*16%</f>
        <v>0</v>
      </c>
      <c r="NM13" s="21">
        <v>0</v>
      </c>
      <c r="NN13" s="21">
        <f t="shared" ref="NN13:NN42" si="159">NM13*31%</f>
        <v>0</v>
      </c>
      <c r="NO13" s="21">
        <v>0</v>
      </c>
      <c r="NP13" s="21">
        <f t="shared" ref="NP13:NP42" si="160">NO13*0%</f>
        <v>0</v>
      </c>
      <c r="NQ13" s="21">
        <v>0</v>
      </c>
      <c r="NR13" s="21">
        <f t="shared" ref="NR13:NR42" si="161">NQ13*0%</f>
        <v>0</v>
      </c>
      <c r="NS13" s="21">
        <f t="shared" ref="NS13:NS42" si="162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3">OA13</f>
        <v>0</v>
      </c>
      <c r="OA13" s="21">
        <f t="shared" ref="OA13:OA42" si="164">NY13-OB13-OC13-OD13-OE13-OF13-OG13-OH13-ON13</f>
        <v>0</v>
      </c>
      <c r="OB13" s="21">
        <v>0</v>
      </c>
      <c r="OC13" s="21">
        <f t="shared" ref="OC13:OC42" si="165">OB13*8%</f>
        <v>0</v>
      </c>
      <c r="OD13" s="21">
        <v>0</v>
      </c>
      <c r="OE13" s="21">
        <f t="shared" ref="OE13:OE42" si="166">OD13*16%</f>
        <v>0</v>
      </c>
      <c r="OF13" s="21">
        <v>0</v>
      </c>
      <c r="OG13" s="21">
        <f t="shared" ref="OG13:OG42" si="167">OF13*31%</f>
        <v>0</v>
      </c>
      <c r="OH13" s="21">
        <v>0</v>
      </c>
      <c r="OI13" s="21">
        <f t="shared" ref="OI13:OI42" si="168">OH13*0%</f>
        <v>0</v>
      </c>
      <c r="OJ13" s="21">
        <v>0</v>
      </c>
      <c r="OK13" s="21">
        <f t="shared" ref="OK13:OK42" si="169">OJ13*0%</f>
        <v>0</v>
      </c>
      <c r="OL13" s="21">
        <f t="shared" ref="OL13:OL17" si="170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1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2">+OW13-OY13-OZ13-PA13-PB13-PC13-PD13-PE13-PF13-PK13</f>
        <v>0</v>
      </c>
      <c r="OY13" s="21">
        <v>0</v>
      </c>
      <c r="OZ13" s="21">
        <f t="shared" ref="OZ13:OZ42" si="173">OY13*8%</f>
        <v>0</v>
      </c>
      <c r="PA13" s="21">
        <v>0</v>
      </c>
      <c r="PB13" s="21">
        <f t="shared" ref="PB13:PB42" si="174">PA13*16%</f>
        <v>0</v>
      </c>
      <c r="PC13" s="21">
        <v>0</v>
      </c>
      <c r="PD13" s="21">
        <f t="shared" ref="PD13:PD42" si="175">PC13*31%</f>
        <v>0</v>
      </c>
      <c r="PE13" s="21">
        <v>0</v>
      </c>
      <c r="PF13" s="21">
        <f t="shared" ref="PF13:PF42" si="176">PE13*0%</f>
        <v>0</v>
      </c>
      <c r="PG13" s="21">
        <v>0</v>
      </c>
      <c r="PH13" s="21">
        <f t="shared" ref="PH13:PH42" si="177">PG13*0%</f>
        <v>0</v>
      </c>
      <c r="PI13" s="21">
        <f t="shared" ref="PI13:PI42" si="178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79">PQ13</f>
        <v>0</v>
      </c>
      <c r="PQ13" s="21">
        <f t="shared" ref="PQ13:PQ42" si="180">PO13-PR13-PS13-PT13-PU13-PV13-PW13-PX13-QD13</f>
        <v>0</v>
      </c>
      <c r="PR13" s="21">
        <v>0</v>
      </c>
      <c r="PS13" s="21">
        <f t="shared" ref="PS13:PS42" si="181">PR13*8%</f>
        <v>0</v>
      </c>
      <c r="PT13" s="21">
        <v>0</v>
      </c>
      <c r="PU13" s="21">
        <f t="shared" ref="PU13:PU42" si="182">PT13*16%</f>
        <v>0</v>
      </c>
      <c r="PV13" s="21">
        <v>0</v>
      </c>
      <c r="PW13" s="21">
        <f t="shared" ref="PW13:PW42" si="183">PV13*31%</f>
        <v>0</v>
      </c>
      <c r="PX13" s="21">
        <v>0</v>
      </c>
      <c r="PY13" s="21">
        <f t="shared" ref="PY13:PY42" si="184">PX13*0%</f>
        <v>0</v>
      </c>
      <c r="PZ13" s="21">
        <v>0</v>
      </c>
      <c r="QA13" s="21">
        <f t="shared" ref="QA13:QA42" si="185">PZ13*0%</f>
        <v>0</v>
      </c>
      <c r="QB13" s="21">
        <f t="shared" ref="QB13:QB17" si="186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7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8">+QM13-QO13-QP13-QQ13-QR13-QS13-QT13-QU13-QV13-RA13</f>
        <v>0</v>
      </c>
      <c r="QO13" s="21">
        <v>0</v>
      </c>
      <c r="QP13" s="21">
        <f t="shared" ref="QP13:QP42" si="189">QO13*8%</f>
        <v>0</v>
      </c>
      <c r="QQ13" s="21">
        <v>0</v>
      </c>
      <c r="QR13" s="21">
        <f t="shared" ref="QR13:QR42" si="190">QQ13*16%</f>
        <v>0</v>
      </c>
      <c r="QS13" s="21">
        <v>0</v>
      </c>
      <c r="QT13" s="21">
        <f t="shared" ref="QT13:QT42" si="191">QS13*31%</f>
        <v>0</v>
      </c>
      <c r="QU13" s="21">
        <v>0</v>
      </c>
      <c r="QV13" s="21">
        <f t="shared" ref="QV13:QV42" si="192">QU13*0%</f>
        <v>0</v>
      </c>
      <c r="QW13" s="21">
        <v>0</v>
      </c>
      <c r="QX13" s="21">
        <f t="shared" ref="QX13:QX42" si="193">QW13*0%</f>
        <v>0</v>
      </c>
      <c r="QY13" s="21">
        <f t="shared" ref="QY13:QY42" si="194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5">RG13</f>
        <v>0</v>
      </c>
      <c r="RG13" s="21">
        <f t="shared" ref="RG13:RG42" si="196">RE13-RH13-RI13-RJ13-RK13-RL13-RM13-RN13-RT13</f>
        <v>0</v>
      </c>
      <c r="RH13" s="21">
        <v>0</v>
      </c>
      <c r="RI13" s="21">
        <f t="shared" ref="RI13:RI42" si="197">RH13*8%</f>
        <v>0</v>
      </c>
      <c r="RJ13" s="21">
        <v>0</v>
      </c>
      <c r="RK13" s="21">
        <f t="shared" ref="RK13:RK42" si="198">RJ13*16%</f>
        <v>0</v>
      </c>
      <c r="RL13" s="21">
        <v>0</v>
      </c>
      <c r="RM13" s="21">
        <f t="shared" ref="RM13:RM42" si="199">RL13*31%</f>
        <v>0</v>
      </c>
      <c r="RN13" s="21">
        <v>0</v>
      </c>
      <c r="RO13" s="21">
        <f t="shared" ref="RO13:RO42" si="200">RN13*0%</f>
        <v>0</v>
      </c>
      <c r="RP13" s="21">
        <v>0</v>
      </c>
      <c r="RQ13" s="21">
        <f t="shared" ref="RQ13:RQ42" si="201">RP13*0%</f>
        <v>0</v>
      </c>
      <c r="RR13" s="21">
        <f t="shared" ref="RR13:RR17" si="202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3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4">+SC13-SE13-SF13-SG13-SH13-SI13-SJ13-SK13-SL13-SQ13</f>
        <v>0</v>
      </c>
      <c r="SE13" s="21">
        <v>0</v>
      </c>
      <c r="SF13" s="21">
        <f t="shared" ref="SF13:SF42" si="205">SE13*8%</f>
        <v>0</v>
      </c>
      <c r="SG13" s="21">
        <v>0</v>
      </c>
      <c r="SH13" s="21">
        <f t="shared" ref="SH13:SH42" si="206">SG13*16%</f>
        <v>0</v>
      </c>
      <c r="SI13" s="21">
        <v>0</v>
      </c>
      <c r="SJ13" s="21">
        <f t="shared" ref="SJ13:SJ42" si="207">SI13*31%</f>
        <v>0</v>
      </c>
      <c r="SK13" s="21">
        <v>0</v>
      </c>
      <c r="SL13" s="21">
        <f t="shared" ref="SL13:SL42" si="208">SK13*0%</f>
        <v>0</v>
      </c>
      <c r="SM13" s="21">
        <v>0</v>
      </c>
      <c r="SN13" s="21">
        <f t="shared" ref="SN13:SN42" si="209">SM13*0%</f>
        <v>0</v>
      </c>
      <c r="SO13" s="21">
        <f t="shared" ref="SO13:SO42" si="210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1">SW13</f>
        <v>0</v>
      </c>
      <c r="SW13" s="21">
        <f t="shared" ref="SW13:SW42" si="212">SU13-SX13-SY13-SZ13-TA13-TB13-TC13-TD13-TJ13</f>
        <v>0</v>
      </c>
      <c r="SX13" s="21">
        <v>0</v>
      </c>
      <c r="SY13" s="21">
        <f t="shared" ref="SY13:SY42" si="213">SX13*8%</f>
        <v>0</v>
      </c>
      <c r="SZ13" s="21">
        <v>0</v>
      </c>
      <c r="TA13" s="21">
        <f t="shared" ref="TA13:TA42" si="214">SZ13*16%</f>
        <v>0</v>
      </c>
      <c r="TB13" s="21">
        <v>0</v>
      </c>
      <c r="TC13" s="21">
        <f t="shared" ref="TC13:TC42" si="215">TB13*31%</f>
        <v>0</v>
      </c>
      <c r="TD13" s="21">
        <v>0</v>
      </c>
      <c r="TE13" s="21">
        <f t="shared" ref="TE13:TE42" si="216">TD13*0%</f>
        <v>0</v>
      </c>
      <c r="TF13" s="21">
        <v>0</v>
      </c>
      <c r="TG13" s="21">
        <f t="shared" ref="TG13:TG42" si="217">TF13*0%</f>
        <v>0</v>
      </c>
      <c r="TH13" s="21">
        <f t="shared" ref="TH13:TH17" si="218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19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20">+TS13-TU13-TV13-TW13-TX13-TY13-TZ13-UA13-UB13-UG13</f>
        <v>0</v>
      </c>
      <c r="TU13" s="21">
        <v>0</v>
      </c>
      <c r="TV13" s="21">
        <f t="shared" ref="TV13:TV42" si="221">TU13*8%</f>
        <v>0</v>
      </c>
      <c r="TW13" s="21">
        <v>0</v>
      </c>
      <c r="TX13" s="21">
        <f t="shared" ref="TX13:TX42" si="222">TW13*16%</f>
        <v>0</v>
      </c>
      <c r="TY13" s="21">
        <v>0</v>
      </c>
      <c r="TZ13" s="21">
        <f t="shared" ref="TZ13:TZ42" si="223">TY13*31%</f>
        <v>0</v>
      </c>
      <c r="UA13" s="21">
        <v>0</v>
      </c>
      <c r="UB13" s="21">
        <f t="shared" ref="UB13:UB42" si="224">UA13*0%</f>
        <v>0</v>
      </c>
      <c r="UC13" s="21">
        <v>0</v>
      </c>
      <c r="UD13" s="21">
        <f t="shared" ref="UD13:UD42" si="225">UC13*0%</f>
        <v>0</v>
      </c>
      <c r="UE13" s="21">
        <f t="shared" ref="UE13:UE42" si="226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27">UM13</f>
        <v>0</v>
      </c>
      <c r="UM13" s="21">
        <f t="shared" ref="UM13:UM42" si="228">UK13-UN13-UO13-UP13-UQ13-UR13-US13-UT13-UZ13</f>
        <v>0</v>
      </c>
      <c r="UN13" s="21">
        <v>0</v>
      </c>
      <c r="UO13" s="21">
        <f t="shared" ref="UO13:UO42" si="229">UN13*8%</f>
        <v>0</v>
      </c>
      <c r="UP13" s="21">
        <v>0</v>
      </c>
      <c r="UQ13" s="21">
        <f t="shared" ref="UQ13:UQ42" si="230">UP13*16%</f>
        <v>0</v>
      </c>
      <c r="UR13" s="21">
        <v>0</v>
      </c>
      <c r="US13" s="21">
        <f t="shared" ref="US13:US42" si="231">UR13*31%</f>
        <v>0</v>
      </c>
      <c r="UT13" s="21">
        <v>0</v>
      </c>
      <c r="UU13" s="21">
        <f t="shared" ref="UU13:UU42" si="232">UT13*0%</f>
        <v>0</v>
      </c>
      <c r="UV13" s="21">
        <v>0</v>
      </c>
      <c r="UW13" s="21">
        <f t="shared" ref="UW13:UW42" si="233">UV13*0%</f>
        <v>0</v>
      </c>
      <c r="UX13" s="21">
        <f t="shared" ref="UX13:UX17" si="234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35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36">+VI13-VK13-VL13-VM13-VN13-VO13-VP13-VQ13-VR13-VW13</f>
        <v>0</v>
      </c>
      <c r="VK13" s="21">
        <v>0</v>
      </c>
      <c r="VL13" s="21">
        <f t="shared" ref="VL13:VL42" si="237">VK13*8%</f>
        <v>0</v>
      </c>
      <c r="VM13" s="21">
        <v>0</v>
      </c>
      <c r="VN13" s="21">
        <f t="shared" ref="VN13:VN42" si="238">VM13*16%</f>
        <v>0</v>
      </c>
      <c r="VO13" s="21">
        <v>0</v>
      </c>
      <c r="VP13" s="21">
        <f t="shared" ref="VP13:VP42" si="239">VO13*31%</f>
        <v>0</v>
      </c>
      <c r="VQ13" s="21">
        <v>0</v>
      </c>
      <c r="VR13" s="21">
        <f t="shared" ref="VR13:VR42" si="240">VQ13*0%</f>
        <v>0</v>
      </c>
      <c r="VS13" s="21">
        <v>0</v>
      </c>
      <c r="VT13" s="21">
        <f t="shared" ref="VT13:VT42" si="241">VS13*0%</f>
        <v>0</v>
      </c>
      <c r="VU13" s="21">
        <f t="shared" ref="VU13:VU42" si="242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3">WC13</f>
        <v>0</v>
      </c>
      <c r="WC13" s="21">
        <f t="shared" ref="WC13:WC42" si="244">WA13-WD13-WE13-WF13-WG13-WH13-WI13-WJ13-WP13</f>
        <v>0</v>
      </c>
      <c r="WD13" s="21">
        <v>0</v>
      </c>
      <c r="WE13" s="21">
        <f t="shared" ref="WE13:WE42" si="245">WD13*8%</f>
        <v>0</v>
      </c>
      <c r="WF13" s="21">
        <v>0</v>
      </c>
      <c r="WG13" s="21">
        <f t="shared" ref="WG13:WG42" si="246">WF13*16%</f>
        <v>0</v>
      </c>
      <c r="WH13" s="21">
        <v>0</v>
      </c>
      <c r="WI13" s="21">
        <f t="shared" ref="WI13:WI42" si="247">WH13*31%</f>
        <v>0</v>
      </c>
      <c r="WJ13" s="21">
        <v>0</v>
      </c>
      <c r="WK13" s="21">
        <f t="shared" ref="WK13:WK42" si="248">WJ13*0%</f>
        <v>0</v>
      </c>
      <c r="WL13" s="21">
        <v>0</v>
      </c>
      <c r="WM13" s="21">
        <f t="shared" ref="WM13:WM42" si="249">WL13*0%</f>
        <v>0</v>
      </c>
      <c r="WN13" s="21">
        <f t="shared" ref="WN13:WN17" si="250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1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2">+WY13-XA13-XB13-XC13-XD13-XE13-XF13-XG13-XH13-XM13</f>
        <v>0</v>
      </c>
      <c r="XA13" s="21">
        <v>0</v>
      </c>
      <c r="XB13" s="21">
        <f t="shared" ref="XB13:XB42" si="253">XA13*8%</f>
        <v>0</v>
      </c>
      <c r="XC13" s="21">
        <v>0</v>
      </c>
      <c r="XD13" s="21">
        <f t="shared" ref="XD13:XD42" si="254">XC13*16%</f>
        <v>0</v>
      </c>
      <c r="XE13" s="21">
        <v>0</v>
      </c>
      <c r="XF13" s="21">
        <f t="shared" ref="XF13:XF42" si="255">XE13*31%</f>
        <v>0</v>
      </c>
      <c r="XG13" s="21">
        <v>0</v>
      </c>
      <c r="XH13" s="21">
        <f t="shared" ref="XH13:XH42" si="256">XG13*0%</f>
        <v>0</v>
      </c>
      <c r="XI13" s="21">
        <v>0</v>
      </c>
      <c r="XJ13" s="21">
        <f t="shared" ref="XJ13:XJ42" si="257">XI13*0%</f>
        <v>0</v>
      </c>
      <c r="XK13" s="21">
        <f t="shared" ref="XK13:XK42" si="258">XA13+XB13+XC13+XD13+XE13+XF13+XG13+XH13</f>
        <v>0</v>
      </c>
      <c r="XL13" s="21"/>
      <c r="XM13" s="23">
        <f>+XL13*3%</f>
        <v>0</v>
      </c>
      <c r="XN13" s="22"/>
      <c r="XO13" s="22"/>
      <c r="XP13" s="22"/>
      <c r="XQ13" s="23">
        <v>0</v>
      </c>
      <c r="XR13" s="21">
        <f t="shared" ref="XR13:XR14" si="259">XS13</f>
        <v>0</v>
      </c>
      <c r="XS13" s="21">
        <f t="shared" ref="XS13:XS42" si="260">XQ13-XT13-XU13-XV13-XW13-XX13-XY13-XZ13-YF13</f>
        <v>0</v>
      </c>
      <c r="XT13" s="21">
        <v>0</v>
      </c>
      <c r="XU13" s="21">
        <f t="shared" ref="XU13:XU42" si="261">XT13*8%</f>
        <v>0</v>
      </c>
      <c r="XV13" s="21">
        <v>0</v>
      </c>
      <c r="XW13" s="21">
        <f t="shared" ref="XW13:XW42" si="262">XV13*16%</f>
        <v>0</v>
      </c>
      <c r="XX13" s="21">
        <v>0</v>
      </c>
      <c r="XY13" s="21">
        <f t="shared" ref="XY13:XY42" si="263">XX13*31%</f>
        <v>0</v>
      </c>
      <c r="XZ13" s="21">
        <v>0</v>
      </c>
      <c r="YA13" s="21">
        <f t="shared" ref="YA13:YA42" si="264">XZ13*0%</f>
        <v>0</v>
      </c>
      <c r="YB13" s="21">
        <v>0</v>
      </c>
      <c r="YC13" s="21">
        <f t="shared" ref="YC13:YC42" si="265">YB13*0%</f>
        <v>0</v>
      </c>
      <c r="YD13" s="21">
        <f t="shared" ref="YD13:YD17" si="266">XT13+XU13+XV13+XW13+XX13+XY13+XZ13+YA13</f>
        <v>0</v>
      </c>
      <c r="YE13" s="21"/>
      <c r="YF13" s="21">
        <f t="shared" si="17"/>
        <v>0</v>
      </c>
      <c r="YG13" s="21"/>
      <c r="YH13" s="21"/>
      <c r="YI13" s="21">
        <v>0</v>
      </c>
      <c r="YJ13" s="21">
        <f t="shared" ref="YJ13:YJ42" si="267">YI13-YK13-YL13</f>
        <v>0</v>
      </c>
      <c r="YK13" s="21">
        <v>0</v>
      </c>
      <c r="YL13" s="21">
        <v>0</v>
      </c>
      <c r="YM13" s="22"/>
      <c r="YN13" s="22"/>
      <c r="YO13" s="21">
        <v>0</v>
      </c>
      <c r="YP13" s="21">
        <f t="shared" ref="YP13:YP42" si="268">+YO13-YQ13-YR13-YS13-YT13-YU13-YV13-YW13-YX13-ZC13</f>
        <v>0</v>
      </c>
      <c r="YQ13" s="21">
        <v>0</v>
      </c>
      <c r="YR13" s="21">
        <f t="shared" ref="YR13:YR42" si="269">YQ13*8%</f>
        <v>0</v>
      </c>
      <c r="YS13" s="21">
        <v>0</v>
      </c>
      <c r="YT13" s="21">
        <f t="shared" ref="YT13:YT42" si="270">YS13*16%</f>
        <v>0</v>
      </c>
      <c r="YU13" s="21">
        <v>0</v>
      </c>
      <c r="YV13" s="21">
        <f t="shared" ref="YV13:YV42" si="271">YU13*31%</f>
        <v>0</v>
      </c>
      <c r="YW13" s="21">
        <v>0</v>
      </c>
      <c r="YX13" s="21">
        <f t="shared" ref="YX13:YX42" si="272">YW13*0%</f>
        <v>0</v>
      </c>
      <c r="YY13" s="21">
        <v>0</v>
      </c>
      <c r="YZ13" s="21">
        <f t="shared" ref="YZ13:YZ42" si="273">YY13*0%</f>
        <v>0</v>
      </c>
      <c r="ZA13" s="21">
        <f t="shared" ref="ZA13:ZA42" si="274">YQ13+YR13+YS13+YT13+YU13+YV13+YW13+YX13</f>
        <v>0</v>
      </c>
      <c r="ZB13" s="21"/>
      <c r="ZC13" s="23">
        <f>+ZB13*3%</f>
        <v>0</v>
      </c>
      <c r="ZD13" s="24">
        <f t="shared" si="18"/>
        <v>0</v>
      </c>
      <c r="ZE13" s="24">
        <f t="shared" si="19"/>
        <v>0</v>
      </c>
      <c r="ZF13" s="24">
        <f t="shared" ref="ZF13:ZF42" si="275">Z13-AW13+BP13-CM13+DF13-EC13+EV13-FS13+GL13-HI13+IB13-IY13+JR13-KO13+LH13-ME13+MX13-NU13+ON13-PK13+QD13-RA13+RT13-SQ13+TJ13-UG13+UZ13+WP13-XM13+YF13-ZC13</f>
        <v>0</v>
      </c>
    </row>
    <row r="14" spans="1:687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0"/>
        <v>0</v>
      </c>
      <c r="M14" s="21">
        <f t="shared" si="21"/>
        <v>0</v>
      </c>
      <c r="N14" s="21">
        <v>0</v>
      </c>
      <c r="O14" s="21">
        <f t="shared" si="22"/>
        <v>0</v>
      </c>
      <c r="P14" s="21">
        <v>0</v>
      </c>
      <c r="Q14" s="21">
        <f t="shared" si="23"/>
        <v>0</v>
      </c>
      <c r="R14" s="21">
        <v>0</v>
      </c>
      <c r="S14" s="21">
        <f t="shared" si="24"/>
        <v>0</v>
      </c>
      <c r="T14" s="21">
        <v>0</v>
      </c>
      <c r="U14" s="21">
        <f t="shared" si="25"/>
        <v>0</v>
      </c>
      <c r="V14" s="21">
        <v>0</v>
      </c>
      <c r="W14" s="21">
        <f t="shared" si="26"/>
        <v>0</v>
      </c>
      <c r="X14" s="21">
        <f t="shared" si="27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8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29"/>
        <v>0</v>
      </c>
      <c r="AK14" s="21">
        <v>0</v>
      </c>
      <c r="AL14" s="21">
        <f t="shared" si="30"/>
        <v>0</v>
      </c>
      <c r="AM14" s="21">
        <v>0</v>
      </c>
      <c r="AN14" s="21">
        <f t="shared" si="31"/>
        <v>0</v>
      </c>
      <c r="AO14" s="21">
        <v>0</v>
      </c>
      <c r="AP14" s="21">
        <f t="shared" si="32"/>
        <v>0</v>
      </c>
      <c r="AQ14" s="21">
        <v>0</v>
      </c>
      <c r="AR14" s="21">
        <f t="shared" si="33"/>
        <v>0</v>
      </c>
      <c r="AS14" s="21">
        <v>0</v>
      </c>
      <c r="AT14" s="21">
        <f t="shared" si="34"/>
        <v>0</v>
      </c>
      <c r="AU14" s="21">
        <f t="shared" si="35"/>
        <v>0</v>
      </c>
      <c r="AV14" s="21"/>
      <c r="AW14" s="23">
        <f t="shared" ref="AW14:AW42" si="276">+AV14*3%</f>
        <v>0</v>
      </c>
      <c r="AX14" s="22"/>
      <c r="AY14" s="22"/>
      <c r="AZ14" s="22"/>
      <c r="BA14" s="23">
        <v>0</v>
      </c>
      <c r="BB14" s="21">
        <f t="shared" si="36"/>
        <v>0</v>
      </c>
      <c r="BC14" s="21">
        <f t="shared" si="37"/>
        <v>0</v>
      </c>
      <c r="BD14" s="21">
        <v>0</v>
      </c>
      <c r="BE14" s="21">
        <f t="shared" si="38"/>
        <v>0</v>
      </c>
      <c r="BF14" s="21">
        <v>0</v>
      </c>
      <c r="BG14" s="21">
        <f t="shared" si="39"/>
        <v>0</v>
      </c>
      <c r="BH14" s="21">
        <v>0</v>
      </c>
      <c r="BI14" s="21">
        <f t="shared" si="40"/>
        <v>0</v>
      </c>
      <c r="BJ14" s="21">
        <v>0</v>
      </c>
      <c r="BK14" s="21">
        <f t="shared" si="41"/>
        <v>0</v>
      </c>
      <c r="BL14" s="21">
        <v>0</v>
      </c>
      <c r="BM14" s="21">
        <f t="shared" si="42"/>
        <v>0</v>
      </c>
      <c r="BN14" s="21">
        <f t="shared" si="43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4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5"/>
        <v>0</v>
      </c>
      <c r="CA14" s="21">
        <v>0</v>
      </c>
      <c r="CB14" s="21">
        <f t="shared" si="46"/>
        <v>0</v>
      </c>
      <c r="CC14" s="21">
        <v>0</v>
      </c>
      <c r="CD14" s="21">
        <f t="shared" si="47"/>
        <v>0</v>
      </c>
      <c r="CE14" s="21">
        <v>0</v>
      </c>
      <c r="CF14" s="21">
        <f t="shared" si="48"/>
        <v>0</v>
      </c>
      <c r="CG14" s="21">
        <v>0</v>
      </c>
      <c r="CH14" s="21">
        <f t="shared" si="49"/>
        <v>0</v>
      </c>
      <c r="CI14" s="21">
        <v>0</v>
      </c>
      <c r="CJ14" s="21">
        <f t="shared" si="50"/>
        <v>0</v>
      </c>
      <c r="CK14" s="21">
        <f t="shared" si="51"/>
        <v>0</v>
      </c>
      <c r="CL14" s="21"/>
      <c r="CM14" s="23">
        <f t="shared" ref="CM14:CM15" si="277">+CL14*3%</f>
        <v>0</v>
      </c>
      <c r="CN14" s="22"/>
      <c r="CO14" s="22"/>
      <c r="CP14" s="22"/>
      <c r="CQ14" s="23">
        <v>0</v>
      </c>
      <c r="CR14" s="21">
        <f t="shared" si="52"/>
        <v>0</v>
      </c>
      <c r="CS14" s="21">
        <f t="shared" si="53"/>
        <v>0</v>
      </c>
      <c r="CT14" s="21">
        <v>0</v>
      </c>
      <c r="CU14" s="21">
        <f t="shared" si="54"/>
        <v>0</v>
      </c>
      <c r="CV14" s="21">
        <v>0</v>
      </c>
      <c r="CW14" s="21">
        <f t="shared" si="55"/>
        <v>0</v>
      </c>
      <c r="CX14" s="21">
        <v>0</v>
      </c>
      <c r="CY14" s="21">
        <f t="shared" si="56"/>
        <v>0</v>
      </c>
      <c r="CZ14" s="21">
        <v>0</v>
      </c>
      <c r="DA14" s="21">
        <f t="shared" si="57"/>
        <v>0</v>
      </c>
      <c r="DB14" s="21">
        <v>0</v>
      </c>
      <c r="DC14" s="21">
        <f t="shared" si="58"/>
        <v>0</v>
      </c>
      <c r="DD14" s="21">
        <f t="shared" si="59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60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1"/>
        <v>0</v>
      </c>
      <c r="DS14" s="21">
        <v>0</v>
      </c>
      <c r="DT14" s="21">
        <f t="shared" si="62"/>
        <v>0</v>
      </c>
      <c r="DU14" s="21">
        <v>0</v>
      </c>
      <c r="DV14" s="21">
        <f t="shared" si="63"/>
        <v>0</v>
      </c>
      <c r="DW14" s="21">
        <v>0</v>
      </c>
      <c r="DX14" s="21">
        <f t="shared" si="64"/>
        <v>0</v>
      </c>
      <c r="DY14" s="21">
        <v>0</v>
      </c>
      <c r="DZ14" s="21">
        <f t="shared" si="65"/>
        <v>0</v>
      </c>
      <c r="EA14" s="21">
        <f t="shared" si="66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7"/>
        <v>0</v>
      </c>
      <c r="EI14" s="21">
        <f t="shared" si="68"/>
        <v>0</v>
      </c>
      <c r="EJ14" s="21">
        <v>0</v>
      </c>
      <c r="EK14" s="21">
        <f t="shared" si="69"/>
        <v>0</v>
      </c>
      <c r="EL14" s="21">
        <v>0</v>
      </c>
      <c r="EM14" s="21">
        <f t="shared" si="70"/>
        <v>0</v>
      </c>
      <c r="EN14" s="21">
        <v>0</v>
      </c>
      <c r="EO14" s="21">
        <f t="shared" si="71"/>
        <v>0</v>
      </c>
      <c r="EP14" s="21">
        <v>0</v>
      </c>
      <c r="EQ14" s="21">
        <f t="shared" si="72"/>
        <v>0</v>
      </c>
      <c r="ER14" s="21">
        <v>0</v>
      </c>
      <c r="ES14" s="21">
        <f t="shared" si="73"/>
        <v>0</v>
      </c>
      <c r="ET14" s="21">
        <f t="shared" si="74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5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6"/>
        <v>0</v>
      </c>
      <c r="FG14" s="21">
        <v>0</v>
      </c>
      <c r="FH14" s="21">
        <f t="shared" si="77"/>
        <v>0</v>
      </c>
      <c r="FI14" s="21">
        <v>0</v>
      </c>
      <c r="FJ14" s="21">
        <f t="shared" si="78"/>
        <v>0</v>
      </c>
      <c r="FK14" s="21">
        <v>0</v>
      </c>
      <c r="FL14" s="21">
        <f t="shared" si="79"/>
        <v>0</v>
      </c>
      <c r="FM14" s="21">
        <v>0</v>
      </c>
      <c r="FN14" s="21">
        <f t="shared" si="80"/>
        <v>0</v>
      </c>
      <c r="FO14" s="21">
        <v>0</v>
      </c>
      <c r="FP14" s="21">
        <f t="shared" si="81"/>
        <v>0</v>
      </c>
      <c r="FQ14" s="21">
        <f t="shared" si="82"/>
        <v>0</v>
      </c>
      <c r="FR14" s="21"/>
      <c r="FS14" s="23">
        <f t="shared" ref="FS14:FS15" si="278">+FR14*3%</f>
        <v>0</v>
      </c>
      <c r="FT14" s="22"/>
      <c r="FU14" s="22"/>
      <c r="FV14" s="22"/>
      <c r="FW14" s="23">
        <v>0</v>
      </c>
      <c r="FX14" s="21">
        <f t="shared" si="83"/>
        <v>0</v>
      </c>
      <c r="FY14" s="21">
        <f t="shared" si="84"/>
        <v>0</v>
      </c>
      <c r="FZ14" s="21">
        <v>0</v>
      </c>
      <c r="GA14" s="21">
        <f t="shared" si="85"/>
        <v>0</v>
      </c>
      <c r="GB14" s="21">
        <v>0</v>
      </c>
      <c r="GC14" s="21">
        <f t="shared" si="86"/>
        <v>0</v>
      </c>
      <c r="GD14" s="21">
        <v>0</v>
      </c>
      <c r="GE14" s="21">
        <f t="shared" si="87"/>
        <v>0</v>
      </c>
      <c r="GF14" s="21">
        <v>0</v>
      </c>
      <c r="GG14" s="21">
        <f t="shared" si="88"/>
        <v>0</v>
      </c>
      <c r="GH14" s="21">
        <v>0</v>
      </c>
      <c r="GI14" s="21">
        <f t="shared" si="89"/>
        <v>0</v>
      </c>
      <c r="GJ14" s="21">
        <f t="shared" si="90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1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2"/>
        <v>0</v>
      </c>
      <c r="GW14" s="21">
        <v>0</v>
      </c>
      <c r="GX14" s="21">
        <f t="shared" si="93"/>
        <v>0</v>
      </c>
      <c r="GY14" s="21">
        <v>0</v>
      </c>
      <c r="GZ14" s="21">
        <f t="shared" si="94"/>
        <v>0</v>
      </c>
      <c r="HA14" s="21">
        <v>0</v>
      </c>
      <c r="HB14" s="21">
        <f t="shared" si="95"/>
        <v>0</v>
      </c>
      <c r="HC14" s="21">
        <v>0</v>
      </c>
      <c r="HD14" s="21">
        <f t="shared" si="96"/>
        <v>0</v>
      </c>
      <c r="HE14" s="21">
        <v>0</v>
      </c>
      <c r="HF14" s="21">
        <f t="shared" si="97"/>
        <v>0</v>
      </c>
      <c r="HG14" s="21">
        <f t="shared" si="98"/>
        <v>0</v>
      </c>
      <c r="HH14" s="21"/>
      <c r="HI14" s="23">
        <f t="shared" ref="HI14:HI15" si="279">+HH14*3%</f>
        <v>0</v>
      </c>
      <c r="HJ14" s="22"/>
      <c r="HK14" s="22"/>
      <c r="HL14" s="22"/>
      <c r="HM14" s="23">
        <v>0</v>
      </c>
      <c r="HN14" s="21">
        <f t="shared" si="99"/>
        <v>0</v>
      </c>
      <c r="HO14" s="21">
        <f t="shared" si="100"/>
        <v>0</v>
      </c>
      <c r="HP14" s="21">
        <v>0</v>
      </c>
      <c r="HQ14" s="21">
        <f t="shared" si="101"/>
        <v>0</v>
      </c>
      <c r="HR14" s="21">
        <v>0</v>
      </c>
      <c r="HS14" s="21">
        <f t="shared" si="102"/>
        <v>0</v>
      </c>
      <c r="HT14" s="21">
        <v>0</v>
      </c>
      <c r="HU14" s="21">
        <f t="shared" si="103"/>
        <v>0</v>
      </c>
      <c r="HV14" s="21">
        <v>0</v>
      </c>
      <c r="HW14" s="21">
        <f t="shared" si="104"/>
        <v>0</v>
      </c>
      <c r="HX14" s="21">
        <v>0</v>
      </c>
      <c r="HY14" s="21">
        <f t="shared" si="105"/>
        <v>0</v>
      </c>
      <c r="HZ14" s="21">
        <f t="shared" si="106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7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8"/>
        <v>0</v>
      </c>
      <c r="IM14" s="21">
        <v>0</v>
      </c>
      <c r="IN14" s="21">
        <f t="shared" si="109"/>
        <v>0</v>
      </c>
      <c r="IO14" s="21">
        <v>0</v>
      </c>
      <c r="IP14" s="21">
        <f t="shared" si="110"/>
        <v>0</v>
      </c>
      <c r="IQ14" s="21">
        <v>0</v>
      </c>
      <c r="IR14" s="21">
        <f t="shared" si="111"/>
        <v>0</v>
      </c>
      <c r="IS14" s="21">
        <v>0</v>
      </c>
      <c r="IT14" s="21">
        <f t="shared" si="112"/>
        <v>0</v>
      </c>
      <c r="IU14" s="21">
        <v>0</v>
      </c>
      <c r="IV14" s="21">
        <f t="shared" si="113"/>
        <v>0</v>
      </c>
      <c r="IW14" s="21">
        <f t="shared" si="114"/>
        <v>0</v>
      </c>
      <c r="IX14" s="21"/>
      <c r="IY14" s="23">
        <f t="shared" ref="IY14:IY15" si="280">+IX14*3%</f>
        <v>0</v>
      </c>
      <c r="IZ14" s="22"/>
      <c r="JA14" s="22"/>
      <c r="JB14" s="22"/>
      <c r="JC14" s="23">
        <v>0</v>
      </c>
      <c r="JD14" s="21">
        <f t="shared" si="115"/>
        <v>0</v>
      </c>
      <c r="JE14" s="21">
        <f t="shared" si="116"/>
        <v>0</v>
      </c>
      <c r="JF14" s="21">
        <v>0</v>
      </c>
      <c r="JG14" s="21">
        <f t="shared" si="117"/>
        <v>0</v>
      </c>
      <c r="JH14" s="21">
        <v>0</v>
      </c>
      <c r="JI14" s="21">
        <f t="shared" si="118"/>
        <v>0</v>
      </c>
      <c r="JJ14" s="21">
        <v>0</v>
      </c>
      <c r="JK14" s="21">
        <f t="shared" si="119"/>
        <v>0</v>
      </c>
      <c r="JL14" s="21">
        <v>0</v>
      </c>
      <c r="JM14" s="21">
        <f t="shared" si="120"/>
        <v>0</v>
      </c>
      <c r="JN14" s="21">
        <v>0</v>
      </c>
      <c r="JO14" s="21">
        <f t="shared" si="121"/>
        <v>0</v>
      </c>
      <c r="JP14" s="21">
        <f t="shared" si="122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3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4"/>
        <v>0</v>
      </c>
      <c r="KC14" s="21">
        <v>0</v>
      </c>
      <c r="KD14" s="21">
        <f t="shared" si="125"/>
        <v>0</v>
      </c>
      <c r="KE14" s="21">
        <v>0</v>
      </c>
      <c r="KF14" s="21">
        <f t="shared" si="126"/>
        <v>0</v>
      </c>
      <c r="KG14" s="21">
        <v>0</v>
      </c>
      <c r="KH14" s="21">
        <f t="shared" si="127"/>
        <v>0</v>
      </c>
      <c r="KI14" s="21">
        <v>0</v>
      </c>
      <c r="KJ14" s="21">
        <f t="shared" si="128"/>
        <v>0</v>
      </c>
      <c r="KK14" s="21">
        <v>0</v>
      </c>
      <c r="KL14" s="21">
        <f t="shared" si="129"/>
        <v>0</v>
      </c>
      <c r="KM14" s="21">
        <f t="shared" si="130"/>
        <v>0</v>
      </c>
      <c r="KN14" s="21"/>
      <c r="KO14" s="23">
        <f t="shared" ref="KO14:KO15" si="281">+KN14*3%</f>
        <v>0</v>
      </c>
      <c r="KP14" s="22"/>
      <c r="KQ14" s="22"/>
      <c r="KR14" s="22"/>
      <c r="KS14" s="23">
        <v>0</v>
      </c>
      <c r="KT14" s="21">
        <f t="shared" si="131"/>
        <v>0</v>
      </c>
      <c r="KU14" s="21">
        <f t="shared" si="132"/>
        <v>0</v>
      </c>
      <c r="KV14" s="21">
        <v>0</v>
      </c>
      <c r="KW14" s="21">
        <f t="shared" si="133"/>
        <v>0</v>
      </c>
      <c r="KX14" s="21">
        <v>0</v>
      </c>
      <c r="KY14" s="21">
        <f t="shared" si="134"/>
        <v>0</v>
      </c>
      <c r="KZ14" s="21">
        <v>0</v>
      </c>
      <c r="LA14" s="21">
        <f t="shared" si="135"/>
        <v>0</v>
      </c>
      <c r="LB14" s="21">
        <v>0</v>
      </c>
      <c r="LC14" s="21">
        <f t="shared" si="136"/>
        <v>0</v>
      </c>
      <c r="LD14" s="21">
        <v>0</v>
      </c>
      <c r="LE14" s="21">
        <f t="shared" si="137"/>
        <v>0</v>
      </c>
      <c r="LF14" s="21">
        <f t="shared" si="138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39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40"/>
        <v>0</v>
      </c>
      <c r="LS14" s="21">
        <v>0</v>
      </c>
      <c r="LT14" s="21">
        <f t="shared" si="141"/>
        <v>0</v>
      </c>
      <c r="LU14" s="21">
        <v>0</v>
      </c>
      <c r="LV14" s="21">
        <f t="shared" si="142"/>
        <v>0</v>
      </c>
      <c r="LW14" s="21">
        <v>0</v>
      </c>
      <c r="LX14" s="21">
        <f t="shared" si="143"/>
        <v>0</v>
      </c>
      <c r="LY14" s="21">
        <v>0</v>
      </c>
      <c r="LZ14" s="21">
        <f t="shared" si="144"/>
        <v>0</v>
      </c>
      <c r="MA14" s="21">
        <v>0</v>
      </c>
      <c r="MB14" s="21">
        <f t="shared" si="145"/>
        <v>0</v>
      </c>
      <c r="MC14" s="21">
        <f t="shared" si="146"/>
        <v>0</v>
      </c>
      <c r="MD14" s="21"/>
      <c r="ME14" s="23">
        <f t="shared" ref="ME14:ME15" si="282">+MD14*3%</f>
        <v>0</v>
      </c>
      <c r="MF14" s="22"/>
      <c r="MG14" s="22"/>
      <c r="MH14" s="22"/>
      <c r="MI14" s="23">
        <v>0</v>
      </c>
      <c r="MJ14" s="21">
        <f t="shared" si="147"/>
        <v>0</v>
      </c>
      <c r="MK14" s="21">
        <f t="shared" si="148"/>
        <v>0</v>
      </c>
      <c r="ML14" s="21">
        <v>0</v>
      </c>
      <c r="MM14" s="21">
        <f t="shared" si="149"/>
        <v>0</v>
      </c>
      <c r="MN14" s="21">
        <v>0</v>
      </c>
      <c r="MO14" s="21">
        <f t="shared" si="150"/>
        <v>0</v>
      </c>
      <c r="MP14" s="21">
        <v>0</v>
      </c>
      <c r="MQ14" s="21">
        <f t="shared" si="151"/>
        <v>0</v>
      </c>
      <c r="MR14" s="21">
        <v>0</v>
      </c>
      <c r="MS14" s="21">
        <f t="shared" si="152"/>
        <v>0</v>
      </c>
      <c r="MT14" s="21">
        <v>0</v>
      </c>
      <c r="MU14" s="21">
        <f t="shared" si="153"/>
        <v>0</v>
      </c>
      <c r="MV14" s="21">
        <f t="shared" si="154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5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6"/>
        <v>0</v>
      </c>
      <c r="NI14" s="21">
        <v>0</v>
      </c>
      <c r="NJ14" s="21">
        <f t="shared" si="157"/>
        <v>0</v>
      </c>
      <c r="NK14" s="21">
        <v>0</v>
      </c>
      <c r="NL14" s="21">
        <f t="shared" si="158"/>
        <v>0</v>
      </c>
      <c r="NM14" s="21">
        <v>0</v>
      </c>
      <c r="NN14" s="21">
        <f t="shared" si="159"/>
        <v>0</v>
      </c>
      <c r="NO14" s="21">
        <v>0</v>
      </c>
      <c r="NP14" s="21">
        <f t="shared" si="160"/>
        <v>0</v>
      </c>
      <c r="NQ14" s="21">
        <v>0</v>
      </c>
      <c r="NR14" s="21">
        <f t="shared" si="161"/>
        <v>0</v>
      </c>
      <c r="NS14" s="21">
        <f t="shared" si="162"/>
        <v>0</v>
      </c>
      <c r="NT14" s="21"/>
      <c r="NU14" s="23">
        <f t="shared" ref="NU14:NU15" si="283">+NT14*3%</f>
        <v>0</v>
      </c>
      <c r="NV14" s="22"/>
      <c r="NW14" s="22"/>
      <c r="NX14" s="22"/>
      <c r="NY14" s="23">
        <v>0</v>
      </c>
      <c r="NZ14" s="21">
        <f t="shared" si="163"/>
        <v>0</v>
      </c>
      <c r="OA14" s="21">
        <f t="shared" si="164"/>
        <v>0</v>
      </c>
      <c r="OB14" s="21">
        <v>0</v>
      </c>
      <c r="OC14" s="21">
        <f t="shared" si="165"/>
        <v>0</v>
      </c>
      <c r="OD14" s="21">
        <v>0</v>
      </c>
      <c r="OE14" s="21">
        <f t="shared" si="166"/>
        <v>0</v>
      </c>
      <c r="OF14" s="21">
        <v>0</v>
      </c>
      <c r="OG14" s="21">
        <f t="shared" si="167"/>
        <v>0</v>
      </c>
      <c r="OH14" s="21">
        <v>0</v>
      </c>
      <c r="OI14" s="21">
        <f t="shared" si="168"/>
        <v>0</v>
      </c>
      <c r="OJ14" s="21">
        <v>0</v>
      </c>
      <c r="OK14" s="21">
        <f t="shared" si="169"/>
        <v>0</v>
      </c>
      <c r="OL14" s="21">
        <f t="shared" si="170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1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2"/>
        <v>0</v>
      </c>
      <c r="OY14" s="21">
        <v>0</v>
      </c>
      <c r="OZ14" s="21">
        <f t="shared" si="173"/>
        <v>0</v>
      </c>
      <c r="PA14" s="21">
        <v>0</v>
      </c>
      <c r="PB14" s="21">
        <f t="shared" si="174"/>
        <v>0</v>
      </c>
      <c r="PC14" s="21">
        <v>0</v>
      </c>
      <c r="PD14" s="21">
        <f t="shared" si="175"/>
        <v>0</v>
      </c>
      <c r="PE14" s="21">
        <v>0</v>
      </c>
      <c r="PF14" s="21">
        <f t="shared" si="176"/>
        <v>0</v>
      </c>
      <c r="PG14" s="21">
        <v>0</v>
      </c>
      <c r="PH14" s="21">
        <f t="shared" si="177"/>
        <v>0</v>
      </c>
      <c r="PI14" s="21">
        <f t="shared" si="178"/>
        <v>0</v>
      </c>
      <c r="PJ14" s="21"/>
      <c r="PK14" s="23">
        <f t="shared" ref="PK14:PK15" si="284">+PJ14*3%</f>
        <v>0</v>
      </c>
      <c r="PL14" s="22"/>
      <c r="PM14" s="22"/>
      <c r="PN14" s="22"/>
      <c r="PO14" s="23">
        <v>0</v>
      </c>
      <c r="PP14" s="21">
        <f t="shared" si="179"/>
        <v>0</v>
      </c>
      <c r="PQ14" s="21">
        <f t="shared" si="180"/>
        <v>0</v>
      </c>
      <c r="PR14" s="21">
        <v>0</v>
      </c>
      <c r="PS14" s="21">
        <f t="shared" si="181"/>
        <v>0</v>
      </c>
      <c r="PT14" s="21">
        <v>0</v>
      </c>
      <c r="PU14" s="21">
        <f t="shared" si="182"/>
        <v>0</v>
      </c>
      <c r="PV14" s="21">
        <v>0</v>
      </c>
      <c r="PW14" s="21">
        <f t="shared" si="183"/>
        <v>0</v>
      </c>
      <c r="PX14" s="21">
        <v>0</v>
      </c>
      <c r="PY14" s="21">
        <f t="shared" si="184"/>
        <v>0</v>
      </c>
      <c r="PZ14" s="21">
        <v>0</v>
      </c>
      <c r="QA14" s="21">
        <f t="shared" si="185"/>
        <v>0</v>
      </c>
      <c r="QB14" s="21">
        <f t="shared" si="186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7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8"/>
        <v>0</v>
      </c>
      <c r="QO14" s="21">
        <v>0</v>
      </c>
      <c r="QP14" s="21">
        <f t="shared" si="189"/>
        <v>0</v>
      </c>
      <c r="QQ14" s="21">
        <v>0</v>
      </c>
      <c r="QR14" s="21">
        <f t="shared" si="190"/>
        <v>0</v>
      </c>
      <c r="QS14" s="21">
        <v>0</v>
      </c>
      <c r="QT14" s="21">
        <f t="shared" si="191"/>
        <v>0</v>
      </c>
      <c r="QU14" s="21">
        <v>0</v>
      </c>
      <c r="QV14" s="21">
        <f t="shared" si="192"/>
        <v>0</v>
      </c>
      <c r="QW14" s="21">
        <v>0</v>
      </c>
      <c r="QX14" s="21">
        <f t="shared" si="193"/>
        <v>0</v>
      </c>
      <c r="QY14" s="21">
        <f t="shared" si="194"/>
        <v>0</v>
      </c>
      <c r="QZ14" s="21"/>
      <c r="RA14" s="23">
        <f t="shared" ref="RA14:RA15" si="285">+QZ14*3%</f>
        <v>0</v>
      </c>
      <c r="RB14" s="22"/>
      <c r="RC14" s="22"/>
      <c r="RD14" s="22"/>
      <c r="RE14" s="23">
        <v>0</v>
      </c>
      <c r="RF14" s="21">
        <f t="shared" si="195"/>
        <v>0</v>
      </c>
      <c r="RG14" s="21">
        <f t="shared" si="196"/>
        <v>0</v>
      </c>
      <c r="RH14" s="21">
        <v>0</v>
      </c>
      <c r="RI14" s="21">
        <f t="shared" si="197"/>
        <v>0</v>
      </c>
      <c r="RJ14" s="21">
        <v>0</v>
      </c>
      <c r="RK14" s="21">
        <f t="shared" si="198"/>
        <v>0</v>
      </c>
      <c r="RL14" s="21">
        <v>0</v>
      </c>
      <c r="RM14" s="21">
        <f t="shared" si="199"/>
        <v>0</v>
      </c>
      <c r="RN14" s="21">
        <v>0</v>
      </c>
      <c r="RO14" s="21">
        <f t="shared" si="200"/>
        <v>0</v>
      </c>
      <c r="RP14" s="21">
        <v>0</v>
      </c>
      <c r="RQ14" s="21">
        <f t="shared" si="201"/>
        <v>0</v>
      </c>
      <c r="RR14" s="21">
        <f t="shared" si="202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3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4"/>
        <v>0</v>
      </c>
      <c r="SE14" s="21">
        <v>0</v>
      </c>
      <c r="SF14" s="21">
        <f t="shared" si="205"/>
        <v>0</v>
      </c>
      <c r="SG14" s="21">
        <v>0</v>
      </c>
      <c r="SH14" s="21">
        <f t="shared" si="206"/>
        <v>0</v>
      </c>
      <c r="SI14" s="21">
        <v>0</v>
      </c>
      <c r="SJ14" s="21">
        <f t="shared" si="207"/>
        <v>0</v>
      </c>
      <c r="SK14" s="21">
        <v>0</v>
      </c>
      <c r="SL14" s="21">
        <f t="shared" si="208"/>
        <v>0</v>
      </c>
      <c r="SM14" s="21">
        <v>0</v>
      </c>
      <c r="SN14" s="21">
        <f t="shared" si="209"/>
        <v>0</v>
      </c>
      <c r="SO14" s="21">
        <f t="shared" si="210"/>
        <v>0</v>
      </c>
      <c r="SP14" s="21"/>
      <c r="SQ14" s="23">
        <f t="shared" ref="SQ14:SQ15" si="286">+SP14*3%</f>
        <v>0</v>
      </c>
      <c r="SR14" s="22"/>
      <c r="SS14" s="22"/>
      <c r="ST14" s="22"/>
      <c r="SU14" s="23">
        <v>0</v>
      </c>
      <c r="SV14" s="21">
        <f t="shared" si="211"/>
        <v>0</v>
      </c>
      <c r="SW14" s="21">
        <f t="shared" si="212"/>
        <v>0</v>
      </c>
      <c r="SX14" s="21">
        <v>0</v>
      </c>
      <c r="SY14" s="21">
        <f t="shared" si="213"/>
        <v>0</v>
      </c>
      <c r="SZ14" s="21">
        <v>0</v>
      </c>
      <c r="TA14" s="21">
        <f t="shared" si="214"/>
        <v>0</v>
      </c>
      <c r="TB14" s="21">
        <v>0</v>
      </c>
      <c r="TC14" s="21">
        <f t="shared" si="215"/>
        <v>0</v>
      </c>
      <c r="TD14" s="21">
        <v>0</v>
      </c>
      <c r="TE14" s="21">
        <f t="shared" si="216"/>
        <v>0</v>
      </c>
      <c r="TF14" s="21">
        <v>0</v>
      </c>
      <c r="TG14" s="21">
        <f t="shared" si="217"/>
        <v>0</v>
      </c>
      <c r="TH14" s="21">
        <f t="shared" si="218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19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20"/>
        <v>0</v>
      </c>
      <c r="TU14" s="21">
        <v>0</v>
      </c>
      <c r="TV14" s="21">
        <f t="shared" si="221"/>
        <v>0</v>
      </c>
      <c r="TW14" s="21">
        <v>0</v>
      </c>
      <c r="TX14" s="21">
        <f t="shared" si="222"/>
        <v>0</v>
      </c>
      <c r="TY14" s="21">
        <v>0</v>
      </c>
      <c r="TZ14" s="21">
        <f t="shared" si="223"/>
        <v>0</v>
      </c>
      <c r="UA14" s="21">
        <v>0</v>
      </c>
      <c r="UB14" s="21">
        <f t="shared" si="224"/>
        <v>0</v>
      </c>
      <c r="UC14" s="21">
        <v>0</v>
      </c>
      <c r="UD14" s="21">
        <f t="shared" si="225"/>
        <v>0</v>
      </c>
      <c r="UE14" s="21">
        <f t="shared" si="226"/>
        <v>0</v>
      </c>
      <c r="UF14" s="21"/>
      <c r="UG14" s="23">
        <f t="shared" ref="UG14:UG15" si="287">+UF14*3%</f>
        <v>0</v>
      </c>
      <c r="UH14" s="22"/>
      <c r="UI14" s="22"/>
      <c r="UJ14" s="22"/>
      <c r="UK14" s="23">
        <v>0</v>
      </c>
      <c r="UL14" s="21">
        <f t="shared" si="227"/>
        <v>0</v>
      </c>
      <c r="UM14" s="21">
        <f t="shared" si="228"/>
        <v>0</v>
      </c>
      <c r="UN14" s="21">
        <v>0</v>
      </c>
      <c r="UO14" s="21">
        <f t="shared" si="229"/>
        <v>0</v>
      </c>
      <c r="UP14" s="21">
        <v>0</v>
      </c>
      <c r="UQ14" s="21">
        <f t="shared" si="230"/>
        <v>0</v>
      </c>
      <c r="UR14" s="21">
        <v>0</v>
      </c>
      <c r="US14" s="21">
        <f t="shared" si="231"/>
        <v>0</v>
      </c>
      <c r="UT14" s="21">
        <v>0</v>
      </c>
      <c r="UU14" s="21">
        <f t="shared" si="232"/>
        <v>0</v>
      </c>
      <c r="UV14" s="21">
        <v>0</v>
      </c>
      <c r="UW14" s="21">
        <f t="shared" si="233"/>
        <v>0</v>
      </c>
      <c r="UX14" s="21">
        <f t="shared" si="234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35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36"/>
        <v>0</v>
      </c>
      <c r="VK14" s="21">
        <v>0</v>
      </c>
      <c r="VL14" s="21">
        <f t="shared" si="237"/>
        <v>0</v>
      </c>
      <c r="VM14" s="21">
        <v>0</v>
      </c>
      <c r="VN14" s="21">
        <f t="shared" si="238"/>
        <v>0</v>
      </c>
      <c r="VO14" s="21">
        <v>0</v>
      </c>
      <c r="VP14" s="21">
        <f t="shared" si="239"/>
        <v>0</v>
      </c>
      <c r="VQ14" s="21">
        <v>0</v>
      </c>
      <c r="VR14" s="21">
        <f t="shared" si="240"/>
        <v>0</v>
      </c>
      <c r="VS14" s="21">
        <v>0</v>
      </c>
      <c r="VT14" s="21">
        <f t="shared" si="241"/>
        <v>0</v>
      </c>
      <c r="VU14" s="21">
        <f t="shared" si="242"/>
        <v>0</v>
      </c>
      <c r="VV14" s="21"/>
      <c r="VW14" s="23">
        <f t="shared" ref="VW14:VW15" si="288">+VV14*3%</f>
        <v>0</v>
      </c>
      <c r="VX14" s="22"/>
      <c r="VY14" s="22"/>
      <c r="VZ14" s="22"/>
      <c r="WA14" s="23">
        <v>0</v>
      </c>
      <c r="WB14" s="21">
        <f t="shared" si="243"/>
        <v>0</v>
      </c>
      <c r="WC14" s="21">
        <f t="shared" si="244"/>
        <v>0</v>
      </c>
      <c r="WD14" s="21">
        <v>0</v>
      </c>
      <c r="WE14" s="21">
        <f t="shared" si="245"/>
        <v>0</v>
      </c>
      <c r="WF14" s="21">
        <v>0</v>
      </c>
      <c r="WG14" s="21">
        <f t="shared" si="246"/>
        <v>0</v>
      </c>
      <c r="WH14" s="21">
        <v>0</v>
      </c>
      <c r="WI14" s="21">
        <f t="shared" si="247"/>
        <v>0</v>
      </c>
      <c r="WJ14" s="21">
        <v>0</v>
      </c>
      <c r="WK14" s="21">
        <f t="shared" si="248"/>
        <v>0</v>
      </c>
      <c r="WL14" s="21">
        <v>0</v>
      </c>
      <c r="WM14" s="21">
        <f t="shared" si="249"/>
        <v>0</v>
      </c>
      <c r="WN14" s="21">
        <f t="shared" si="250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1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2"/>
        <v>0</v>
      </c>
      <c r="XA14" s="21">
        <v>0</v>
      </c>
      <c r="XB14" s="21">
        <f t="shared" si="253"/>
        <v>0</v>
      </c>
      <c r="XC14" s="21">
        <v>0</v>
      </c>
      <c r="XD14" s="21">
        <f t="shared" si="254"/>
        <v>0</v>
      </c>
      <c r="XE14" s="21">
        <v>0</v>
      </c>
      <c r="XF14" s="21">
        <f t="shared" si="255"/>
        <v>0</v>
      </c>
      <c r="XG14" s="21">
        <v>0</v>
      </c>
      <c r="XH14" s="21">
        <f t="shared" si="256"/>
        <v>0</v>
      </c>
      <c r="XI14" s="21">
        <v>0</v>
      </c>
      <c r="XJ14" s="21">
        <f t="shared" si="257"/>
        <v>0</v>
      </c>
      <c r="XK14" s="21">
        <f t="shared" si="258"/>
        <v>0</v>
      </c>
      <c r="XL14" s="21"/>
      <c r="XM14" s="23">
        <f t="shared" ref="XM14:XM15" si="289">+XL14*3%</f>
        <v>0</v>
      </c>
      <c r="XN14" s="22"/>
      <c r="XO14" s="22"/>
      <c r="XP14" s="22"/>
      <c r="XQ14" s="23">
        <v>0</v>
      </c>
      <c r="XR14" s="21">
        <f t="shared" si="259"/>
        <v>0</v>
      </c>
      <c r="XS14" s="21">
        <f t="shared" si="260"/>
        <v>0</v>
      </c>
      <c r="XT14" s="21">
        <v>0</v>
      </c>
      <c r="XU14" s="21">
        <f t="shared" si="261"/>
        <v>0</v>
      </c>
      <c r="XV14" s="21">
        <v>0</v>
      </c>
      <c r="XW14" s="21">
        <f t="shared" si="262"/>
        <v>0</v>
      </c>
      <c r="XX14" s="21">
        <v>0</v>
      </c>
      <c r="XY14" s="21">
        <f t="shared" si="263"/>
        <v>0</v>
      </c>
      <c r="XZ14" s="21">
        <v>0</v>
      </c>
      <c r="YA14" s="21">
        <f t="shared" si="264"/>
        <v>0</v>
      </c>
      <c r="YB14" s="21">
        <v>0</v>
      </c>
      <c r="YC14" s="21">
        <f t="shared" si="265"/>
        <v>0</v>
      </c>
      <c r="YD14" s="21">
        <f t="shared" si="266"/>
        <v>0</v>
      </c>
      <c r="YE14" s="21"/>
      <c r="YF14" s="21">
        <f t="shared" si="17"/>
        <v>0</v>
      </c>
      <c r="YG14" s="21"/>
      <c r="YH14" s="21"/>
      <c r="YI14" s="21">
        <v>0</v>
      </c>
      <c r="YJ14" s="21">
        <f t="shared" si="267"/>
        <v>0</v>
      </c>
      <c r="YK14" s="21">
        <v>0</v>
      </c>
      <c r="YL14" s="21">
        <v>0</v>
      </c>
      <c r="YM14" s="22"/>
      <c r="YN14" s="22"/>
      <c r="YO14" s="21">
        <v>0</v>
      </c>
      <c r="YP14" s="21">
        <f t="shared" si="268"/>
        <v>0</v>
      </c>
      <c r="YQ14" s="21">
        <v>0</v>
      </c>
      <c r="YR14" s="21">
        <f t="shared" si="269"/>
        <v>0</v>
      </c>
      <c r="YS14" s="21">
        <v>0</v>
      </c>
      <c r="YT14" s="21">
        <f t="shared" si="270"/>
        <v>0</v>
      </c>
      <c r="YU14" s="21">
        <v>0</v>
      </c>
      <c r="YV14" s="21">
        <f t="shared" si="271"/>
        <v>0</v>
      </c>
      <c r="YW14" s="21">
        <v>0</v>
      </c>
      <c r="YX14" s="21">
        <f t="shared" si="272"/>
        <v>0</v>
      </c>
      <c r="YY14" s="21">
        <v>0</v>
      </c>
      <c r="YZ14" s="21">
        <f t="shared" si="273"/>
        <v>0</v>
      </c>
      <c r="ZA14" s="21">
        <f t="shared" si="274"/>
        <v>0</v>
      </c>
      <c r="ZB14" s="21"/>
      <c r="ZC14" s="23">
        <f t="shared" ref="ZC14:ZC15" si="290">+ZB14*3%</f>
        <v>0</v>
      </c>
      <c r="ZD14" s="24">
        <f t="shared" si="18"/>
        <v>0</v>
      </c>
      <c r="ZE14" s="24">
        <f t="shared" si="19"/>
        <v>0</v>
      </c>
      <c r="ZF14" s="24">
        <f t="shared" si="275"/>
        <v>0</v>
      </c>
    </row>
    <row r="15" spans="1:687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1"/>
        <v>0</v>
      </c>
      <c r="N15" s="21">
        <v>0</v>
      </c>
      <c r="O15" s="21">
        <f t="shared" si="22"/>
        <v>0</v>
      </c>
      <c r="P15" s="21">
        <v>0</v>
      </c>
      <c r="Q15" s="21">
        <f t="shared" si="23"/>
        <v>0</v>
      </c>
      <c r="R15" s="21">
        <v>0</v>
      </c>
      <c r="S15" s="21">
        <f t="shared" si="24"/>
        <v>0</v>
      </c>
      <c r="T15" s="21">
        <v>0</v>
      </c>
      <c r="U15" s="21">
        <f t="shared" si="25"/>
        <v>0</v>
      </c>
      <c r="V15" s="21">
        <v>0</v>
      </c>
      <c r="W15" s="21">
        <f t="shared" si="26"/>
        <v>0</v>
      </c>
      <c r="X15" s="21">
        <f t="shared" si="27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8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29"/>
        <v>0</v>
      </c>
      <c r="AK15" s="21">
        <v>0</v>
      </c>
      <c r="AL15" s="21">
        <f t="shared" si="30"/>
        <v>0</v>
      </c>
      <c r="AM15" s="21">
        <v>0</v>
      </c>
      <c r="AN15" s="21">
        <f t="shared" si="31"/>
        <v>0</v>
      </c>
      <c r="AO15" s="21">
        <v>0</v>
      </c>
      <c r="AP15" s="21">
        <f t="shared" si="32"/>
        <v>0</v>
      </c>
      <c r="AQ15" s="21">
        <v>0</v>
      </c>
      <c r="AR15" s="21">
        <f t="shared" si="33"/>
        <v>0</v>
      </c>
      <c r="AS15" s="21">
        <v>0</v>
      </c>
      <c r="AT15" s="21">
        <f t="shared" si="34"/>
        <v>0</v>
      </c>
      <c r="AU15" s="21">
        <f t="shared" si="35"/>
        <v>0</v>
      </c>
      <c r="AV15" s="21"/>
      <c r="AW15" s="23">
        <f t="shared" si="276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7"/>
        <v>0</v>
      </c>
      <c r="BD15" s="21">
        <v>0</v>
      </c>
      <c r="BE15" s="21">
        <f t="shared" si="38"/>
        <v>0</v>
      </c>
      <c r="BF15" s="21">
        <v>0</v>
      </c>
      <c r="BG15" s="21">
        <f t="shared" si="39"/>
        <v>0</v>
      </c>
      <c r="BH15" s="21">
        <v>0</v>
      </c>
      <c r="BI15" s="21">
        <f t="shared" si="40"/>
        <v>0</v>
      </c>
      <c r="BJ15" s="21">
        <v>0</v>
      </c>
      <c r="BK15" s="21">
        <f t="shared" si="41"/>
        <v>0</v>
      </c>
      <c r="BL15" s="21">
        <v>0</v>
      </c>
      <c r="BM15" s="21">
        <f t="shared" si="42"/>
        <v>0</v>
      </c>
      <c r="BN15" s="21">
        <f t="shared" si="43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4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5"/>
        <v>0</v>
      </c>
      <c r="CA15" s="21">
        <v>0</v>
      </c>
      <c r="CB15" s="21">
        <f t="shared" si="46"/>
        <v>0</v>
      </c>
      <c r="CC15" s="21">
        <v>0</v>
      </c>
      <c r="CD15" s="21">
        <f t="shared" si="47"/>
        <v>0</v>
      </c>
      <c r="CE15" s="21">
        <v>0</v>
      </c>
      <c r="CF15" s="21">
        <f t="shared" si="48"/>
        <v>0</v>
      </c>
      <c r="CG15" s="21">
        <v>0</v>
      </c>
      <c r="CH15" s="21">
        <f t="shared" si="49"/>
        <v>0</v>
      </c>
      <c r="CI15" s="21">
        <v>0</v>
      </c>
      <c r="CJ15" s="21">
        <f t="shared" si="50"/>
        <v>0</v>
      </c>
      <c r="CK15" s="21">
        <f t="shared" si="51"/>
        <v>0</v>
      </c>
      <c r="CL15" s="21"/>
      <c r="CM15" s="23">
        <f t="shared" si="277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3"/>
        <v>0</v>
      </c>
      <c r="CT15" s="21">
        <v>0</v>
      </c>
      <c r="CU15" s="21">
        <f t="shared" si="54"/>
        <v>0</v>
      </c>
      <c r="CV15" s="21">
        <v>0</v>
      </c>
      <c r="CW15" s="21">
        <f t="shared" si="55"/>
        <v>0</v>
      </c>
      <c r="CX15" s="21">
        <v>0</v>
      </c>
      <c r="CY15" s="21">
        <f t="shared" si="56"/>
        <v>0</v>
      </c>
      <c r="CZ15" s="21">
        <v>0</v>
      </c>
      <c r="DA15" s="21">
        <f t="shared" si="57"/>
        <v>0</v>
      </c>
      <c r="DB15" s="21">
        <v>0</v>
      </c>
      <c r="DC15" s="21">
        <f t="shared" si="58"/>
        <v>0</v>
      </c>
      <c r="DD15" s="21">
        <f t="shared" si="59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60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1"/>
        <v>0</v>
      </c>
      <c r="DS15" s="21">
        <v>0</v>
      </c>
      <c r="DT15" s="21">
        <f t="shared" si="62"/>
        <v>0</v>
      </c>
      <c r="DU15" s="21">
        <v>0</v>
      </c>
      <c r="DV15" s="21">
        <f t="shared" si="63"/>
        <v>0</v>
      </c>
      <c r="DW15" s="21">
        <v>0</v>
      </c>
      <c r="DX15" s="21">
        <f t="shared" si="64"/>
        <v>0</v>
      </c>
      <c r="DY15" s="21">
        <v>0</v>
      </c>
      <c r="DZ15" s="21">
        <f t="shared" si="65"/>
        <v>0</v>
      </c>
      <c r="EA15" s="21">
        <f t="shared" si="66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8"/>
        <v>0</v>
      </c>
      <c r="EJ15" s="21">
        <v>0</v>
      </c>
      <c r="EK15" s="21">
        <f t="shared" si="69"/>
        <v>0</v>
      </c>
      <c r="EL15" s="21">
        <v>0</v>
      </c>
      <c r="EM15" s="21">
        <f t="shared" si="70"/>
        <v>0</v>
      </c>
      <c r="EN15" s="21">
        <v>0</v>
      </c>
      <c r="EO15" s="21">
        <f t="shared" si="71"/>
        <v>0</v>
      </c>
      <c r="EP15" s="21">
        <v>0</v>
      </c>
      <c r="EQ15" s="21">
        <f t="shared" si="72"/>
        <v>0</v>
      </c>
      <c r="ER15" s="21">
        <v>0</v>
      </c>
      <c r="ES15" s="21">
        <f t="shared" si="73"/>
        <v>0</v>
      </c>
      <c r="ET15" s="21">
        <f t="shared" si="74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5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6"/>
        <v>0</v>
      </c>
      <c r="FG15" s="21">
        <v>0</v>
      </c>
      <c r="FH15" s="21">
        <f t="shared" si="77"/>
        <v>0</v>
      </c>
      <c r="FI15" s="21">
        <v>0</v>
      </c>
      <c r="FJ15" s="21">
        <f t="shared" si="78"/>
        <v>0</v>
      </c>
      <c r="FK15" s="21">
        <v>0</v>
      </c>
      <c r="FL15" s="21">
        <f t="shared" si="79"/>
        <v>0</v>
      </c>
      <c r="FM15" s="21">
        <v>0</v>
      </c>
      <c r="FN15" s="21">
        <f t="shared" si="80"/>
        <v>0</v>
      </c>
      <c r="FO15" s="21">
        <v>0</v>
      </c>
      <c r="FP15" s="21">
        <f t="shared" si="81"/>
        <v>0</v>
      </c>
      <c r="FQ15" s="21">
        <f t="shared" si="82"/>
        <v>0</v>
      </c>
      <c r="FR15" s="21"/>
      <c r="FS15" s="23">
        <f t="shared" si="278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4"/>
        <v>0</v>
      </c>
      <c r="FZ15" s="21">
        <v>0</v>
      </c>
      <c r="GA15" s="21">
        <f t="shared" si="85"/>
        <v>0</v>
      </c>
      <c r="GB15" s="21">
        <v>0</v>
      </c>
      <c r="GC15" s="21">
        <f t="shared" si="86"/>
        <v>0</v>
      </c>
      <c r="GD15" s="21">
        <v>0</v>
      </c>
      <c r="GE15" s="21">
        <f t="shared" si="87"/>
        <v>0</v>
      </c>
      <c r="GF15" s="21">
        <v>0</v>
      </c>
      <c r="GG15" s="21">
        <f t="shared" si="88"/>
        <v>0</v>
      </c>
      <c r="GH15" s="21">
        <v>0</v>
      </c>
      <c r="GI15" s="21">
        <f t="shared" si="89"/>
        <v>0</v>
      </c>
      <c r="GJ15" s="21">
        <f t="shared" si="90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1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2"/>
        <v>0</v>
      </c>
      <c r="GW15" s="21">
        <v>0</v>
      </c>
      <c r="GX15" s="21">
        <f t="shared" si="93"/>
        <v>0</v>
      </c>
      <c r="GY15" s="21">
        <v>0</v>
      </c>
      <c r="GZ15" s="21">
        <f t="shared" si="94"/>
        <v>0</v>
      </c>
      <c r="HA15" s="21">
        <v>0</v>
      </c>
      <c r="HB15" s="21">
        <f t="shared" si="95"/>
        <v>0</v>
      </c>
      <c r="HC15" s="21">
        <v>0</v>
      </c>
      <c r="HD15" s="21">
        <f t="shared" si="96"/>
        <v>0</v>
      </c>
      <c r="HE15" s="21">
        <v>0</v>
      </c>
      <c r="HF15" s="21">
        <f t="shared" si="97"/>
        <v>0</v>
      </c>
      <c r="HG15" s="21">
        <f t="shared" si="98"/>
        <v>0</v>
      </c>
      <c r="HH15" s="21"/>
      <c r="HI15" s="23">
        <f t="shared" si="279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100"/>
        <v>0</v>
      </c>
      <c r="HP15" s="21">
        <v>0</v>
      </c>
      <c r="HQ15" s="21">
        <f t="shared" si="101"/>
        <v>0</v>
      </c>
      <c r="HR15" s="21">
        <v>0</v>
      </c>
      <c r="HS15" s="21">
        <f t="shared" si="102"/>
        <v>0</v>
      </c>
      <c r="HT15" s="21">
        <v>0</v>
      </c>
      <c r="HU15" s="21">
        <f t="shared" si="103"/>
        <v>0</v>
      </c>
      <c r="HV15" s="21">
        <v>0</v>
      </c>
      <c r="HW15" s="21">
        <f t="shared" si="104"/>
        <v>0</v>
      </c>
      <c r="HX15" s="21">
        <v>0</v>
      </c>
      <c r="HY15" s="21">
        <f t="shared" si="105"/>
        <v>0</v>
      </c>
      <c r="HZ15" s="21">
        <f t="shared" si="106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7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8"/>
        <v>0</v>
      </c>
      <c r="IM15" s="21">
        <v>0</v>
      </c>
      <c r="IN15" s="21">
        <f t="shared" si="109"/>
        <v>0</v>
      </c>
      <c r="IO15" s="21">
        <v>0</v>
      </c>
      <c r="IP15" s="21">
        <f t="shared" si="110"/>
        <v>0</v>
      </c>
      <c r="IQ15" s="21">
        <v>0</v>
      </c>
      <c r="IR15" s="21">
        <f t="shared" si="111"/>
        <v>0</v>
      </c>
      <c r="IS15" s="21">
        <v>0</v>
      </c>
      <c r="IT15" s="21">
        <f t="shared" si="112"/>
        <v>0</v>
      </c>
      <c r="IU15" s="21">
        <v>0</v>
      </c>
      <c r="IV15" s="21">
        <f t="shared" si="113"/>
        <v>0</v>
      </c>
      <c r="IW15" s="21">
        <f t="shared" si="114"/>
        <v>0</v>
      </c>
      <c r="IX15" s="21"/>
      <c r="IY15" s="23">
        <f t="shared" si="280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6"/>
        <v>0</v>
      </c>
      <c r="JF15" s="21">
        <v>0</v>
      </c>
      <c r="JG15" s="21">
        <f t="shared" si="117"/>
        <v>0</v>
      </c>
      <c r="JH15" s="21">
        <v>0</v>
      </c>
      <c r="JI15" s="21">
        <f t="shared" si="118"/>
        <v>0</v>
      </c>
      <c r="JJ15" s="21">
        <v>0</v>
      </c>
      <c r="JK15" s="21">
        <f t="shared" si="119"/>
        <v>0</v>
      </c>
      <c r="JL15" s="21">
        <v>0</v>
      </c>
      <c r="JM15" s="21">
        <f t="shared" si="120"/>
        <v>0</v>
      </c>
      <c r="JN15" s="21">
        <v>0</v>
      </c>
      <c r="JO15" s="21">
        <f t="shared" si="121"/>
        <v>0</v>
      </c>
      <c r="JP15" s="21">
        <f t="shared" si="122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3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4"/>
        <v>0</v>
      </c>
      <c r="KC15" s="21">
        <v>0</v>
      </c>
      <c r="KD15" s="21">
        <f t="shared" si="125"/>
        <v>0</v>
      </c>
      <c r="KE15" s="21">
        <v>0</v>
      </c>
      <c r="KF15" s="21">
        <f t="shared" si="126"/>
        <v>0</v>
      </c>
      <c r="KG15" s="21">
        <v>0</v>
      </c>
      <c r="KH15" s="21">
        <f t="shared" si="127"/>
        <v>0</v>
      </c>
      <c r="KI15" s="21">
        <v>0</v>
      </c>
      <c r="KJ15" s="21">
        <f t="shared" si="128"/>
        <v>0</v>
      </c>
      <c r="KK15" s="21">
        <v>0</v>
      </c>
      <c r="KL15" s="21">
        <f t="shared" si="129"/>
        <v>0</v>
      </c>
      <c r="KM15" s="21">
        <f t="shared" si="130"/>
        <v>0</v>
      </c>
      <c r="KN15" s="21"/>
      <c r="KO15" s="23">
        <f t="shared" si="281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2"/>
        <v>0</v>
      </c>
      <c r="KV15" s="21">
        <v>0</v>
      </c>
      <c r="KW15" s="21">
        <f t="shared" si="133"/>
        <v>0</v>
      </c>
      <c r="KX15" s="21">
        <v>0</v>
      </c>
      <c r="KY15" s="21">
        <f t="shared" si="134"/>
        <v>0</v>
      </c>
      <c r="KZ15" s="21">
        <v>0</v>
      </c>
      <c r="LA15" s="21">
        <f t="shared" si="135"/>
        <v>0</v>
      </c>
      <c r="LB15" s="21">
        <v>0</v>
      </c>
      <c r="LC15" s="21">
        <f t="shared" si="136"/>
        <v>0</v>
      </c>
      <c r="LD15" s="21">
        <v>0</v>
      </c>
      <c r="LE15" s="21">
        <f t="shared" si="137"/>
        <v>0</v>
      </c>
      <c r="LF15" s="21">
        <f t="shared" si="138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39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40"/>
        <v>0</v>
      </c>
      <c r="LS15" s="21">
        <v>0</v>
      </c>
      <c r="LT15" s="21">
        <f t="shared" si="141"/>
        <v>0</v>
      </c>
      <c r="LU15" s="21">
        <v>0</v>
      </c>
      <c r="LV15" s="21">
        <f t="shared" si="142"/>
        <v>0</v>
      </c>
      <c r="LW15" s="21">
        <v>0</v>
      </c>
      <c r="LX15" s="21">
        <f t="shared" si="143"/>
        <v>0</v>
      </c>
      <c r="LY15" s="21">
        <v>0</v>
      </c>
      <c r="LZ15" s="21">
        <f t="shared" si="144"/>
        <v>0</v>
      </c>
      <c r="MA15" s="21">
        <v>0</v>
      </c>
      <c r="MB15" s="21">
        <f t="shared" si="145"/>
        <v>0</v>
      </c>
      <c r="MC15" s="21">
        <f t="shared" si="146"/>
        <v>0</v>
      </c>
      <c r="MD15" s="21"/>
      <c r="ME15" s="23">
        <f t="shared" si="282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8"/>
        <v>0</v>
      </c>
      <c r="ML15" s="21">
        <v>0</v>
      </c>
      <c r="MM15" s="21">
        <f t="shared" si="149"/>
        <v>0</v>
      </c>
      <c r="MN15" s="21">
        <v>0</v>
      </c>
      <c r="MO15" s="21">
        <f t="shared" si="150"/>
        <v>0</v>
      </c>
      <c r="MP15" s="21">
        <v>0</v>
      </c>
      <c r="MQ15" s="21">
        <f t="shared" si="151"/>
        <v>0</v>
      </c>
      <c r="MR15" s="21">
        <v>0</v>
      </c>
      <c r="MS15" s="21">
        <f t="shared" si="152"/>
        <v>0</v>
      </c>
      <c r="MT15" s="21">
        <v>0</v>
      </c>
      <c r="MU15" s="21">
        <f t="shared" si="153"/>
        <v>0</v>
      </c>
      <c r="MV15" s="21">
        <f t="shared" si="154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5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6"/>
        <v>0</v>
      </c>
      <c r="NI15" s="21">
        <v>0</v>
      </c>
      <c r="NJ15" s="21">
        <f t="shared" si="157"/>
        <v>0</v>
      </c>
      <c r="NK15" s="21">
        <v>0</v>
      </c>
      <c r="NL15" s="21">
        <f t="shared" si="158"/>
        <v>0</v>
      </c>
      <c r="NM15" s="21">
        <v>0</v>
      </c>
      <c r="NN15" s="21">
        <f t="shared" si="159"/>
        <v>0</v>
      </c>
      <c r="NO15" s="21">
        <v>0</v>
      </c>
      <c r="NP15" s="21">
        <f t="shared" si="160"/>
        <v>0</v>
      </c>
      <c r="NQ15" s="21">
        <v>0</v>
      </c>
      <c r="NR15" s="21">
        <f t="shared" si="161"/>
        <v>0</v>
      </c>
      <c r="NS15" s="21">
        <f t="shared" si="162"/>
        <v>0</v>
      </c>
      <c r="NT15" s="21"/>
      <c r="NU15" s="23">
        <f t="shared" si="283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4"/>
        <v>0</v>
      </c>
      <c r="OB15" s="21">
        <v>0</v>
      </c>
      <c r="OC15" s="21">
        <f t="shared" si="165"/>
        <v>0</v>
      </c>
      <c r="OD15" s="21">
        <v>0</v>
      </c>
      <c r="OE15" s="21">
        <f t="shared" si="166"/>
        <v>0</v>
      </c>
      <c r="OF15" s="21">
        <v>0</v>
      </c>
      <c r="OG15" s="21">
        <f t="shared" si="167"/>
        <v>0</v>
      </c>
      <c r="OH15" s="21">
        <v>0</v>
      </c>
      <c r="OI15" s="21">
        <f t="shared" si="168"/>
        <v>0</v>
      </c>
      <c r="OJ15" s="21">
        <v>0</v>
      </c>
      <c r="OK15" s="21">
        <f t="shared" si="169"/>
        <v>0</v>
      </c>
      <c r="OL15" s="21">
        <f t="shared" si="170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1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2"/>
        <v>0</v>
      </c>
      <c r="OY15" s="21">
        <v>0</v>
      </c>
      <c r="OZ15" s="21">
        <f t="shared" si="173"/>
        <v>0</v>
      </c>
      <c r="PA15" s="21">
        <v>0</v>
      </c>
      <c r="PB15" s="21">
        <f t="shared" si="174"/>
        <v>0</v>
      </c>
      <c r="PC15" s="21">
        <v>0</v>
      </c>
      <c r="PD15" s="21">
        <f t="shared" si="175"/>
        <v>0</v>
      </c>
      <c r="PE15" s="21">
        <v>0</v>
      </c>
      <c r="PF15" s="21">
        <f t="shared" si="176"/>
        <v>0</v>
      </c>
      <c r="PG15" s="21">
        <v>0</v>
      </c>
      <c r="PH15" s="21">
        <f t="shared" si="177"/>
        <v>0</v>
      </c>
      <c r="PI15" s="21">
        <f t="shared" si="178"/>
        <v>0</v>
      </c>
      <c r="PJ15" s="21"/>
      <c r="PK15" s="23">
        <f t="shared" si="284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80"/>
        <v>0</v>
      </c>
      <c r="PR15" s="21">
        <v>0</v>
      </c>
      <c r="PS15" s="21">
        <f t="shared" si="181"/>
        <v>0</v>
      </c>
      <c r="PT15" s="21">
        <v>0</v>
      </c>
      <c r="PU15" s="21">
        <f t="shared" si="182"/>
        <v>0</v>
      </c>
      <c r="PV15" s="21">
        <v>0</v>
      </c>
      <c r="PW15" s="21">
        <f t="shared" si="183"/>
        <v>0</v>
      </c>
      <c r="PX15" s="21">
        <v>0</v>
      </c>
      <c r="PY15" s="21">
        <f t="shared" si="184"/>
        <v>0</v>
      </c>
      <c r="PZ15" s="21">
        <v>0</v>
      </c>
      <c r="QA15" s="21">
        <f t="shared" si="185"/>
        <v>0</v>
      </c>
      <c r="QB15" s="21">
        <f t="shared" si="186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7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8"/>
        <v>0</v>
      </c>
      <c r="QO15" s="21">
        <v>0</v>
      </c>
      <c r="QP15" s="21">
        <f t="shared" si="189"/>
        <v>0</v>
      </c>
      <c r="QQ15" s="21">
        <v>0</v>
      </c>
      <c r="QR15" s="21">
        <f t="shared" si="190"/>
        <v>0</v>
      </c>
      <c r="QS15" s="21">
        <v>0</v>
      </c>
      <c r="QT15" s="21">
        <f t="shared" si="191"/>
        <v>0</v>
      </c>
      <c r="QU15" s="21">
        <v>0</v>
      </c>
      <c r="QV15" s="21">
        <f t="shared" si="192"/>
        <v>0</v>
      </c>
      <c r="QW15" s="21">
        <v>0</v>
      </c>
      <c r="QX15" s="21">
        <f t="shared" si="193"/>
        <v>0</v>
      </c>
      <c r="QY15" s="21">
        <f t="shared" si="194"/>
        <v>0</v>
      </c>
      <c r="QZ15" s="21"/>
      <c r="RA15" s="23">
        <f t="shared" si="285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6"/>
        <v>0</v>
      </c>
      <c r="RH15" s="21">
        <v>0</v>
      </c>
      <c r="RI15" s="21">
        <f t="shared" si="197"/>
        <v>0</v>
      </c>
      <c r="RJ15" s="21">
        <v>0</v>
      </c>
      <c r="RK15" s="21">
        <f t="shared" si="198"/>
        <v>0</v>
      </c>
      <c r="RL15" s="21">
        <v>0</v>
      </c>
      <c r="RM15" s="21">
        <f t="shared" si="199"/>
        <v>0</v>
      </c>
      <c r="RN15" s="21">
        <v>0</v>
      </c>
      <c r="RO15" s="21">
        <f t="shared" si="200"/>
        <v>0</v>
      </c>
      <c r="RP15" s="21">
        <v>0</v>
      </c>
      <c r="RQ15" s="21">
        <f t="shared" si="201"/>
        <v>0</v>
      </c>
      <c r="RR15" s="21">
        <f t="shared" si="202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3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4"/>
        <v>0</v>
      </c>
      <c r="SE15" s="21">
        <v>0</v>
      </c>
      <c r="SF15" s="21">
        <f t="shared" si="205"/>
        <v>0</v>
      </c>
      <c r="SG15" s="21">
        <v>0</v>
      </c>
      <c r="SH15" s="21">
        <f t="shared" si="206"/>
        <v>0</v>
      </c>
      <c r="SI15" s="21">
        <v>0</v>
      </c>
      <c r="SJ15" s="21">
        <f t="shared" si="207"/>
        <v>0</v>
      </c>
      <c r="SK15" s="21">
        <v>0</v>
      </c>
      <c r="SL15" s="21">
        <f t="shared" si="208"/>
        <v>0</v>
      </c>
      <c r="SM15" s="21">
        <v>0</v>
      </c>
      <c r="SN15" s="21">
        <f t="shared" si="209"/>
        <v>0</v>
      </c>
      <c r="SO15" s="21">
        <f t="shared" si="210"/>
        <v>0</v>
      </c>
      <c r="SP15" s="21"/>
      <c r="SQ15" s="23">
        <f t="shared" si="286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2"/>
        <v>0</v>
      </c>
      <c r="SX15" s="21">
        <v>0</v>
      </c>
      <c r="SY15" s="21">
        <f t="shared" si="213"/>
        <v>0</v>
      </c>
      <c r="SZ15" s="21">
        <v>0</v>
      </c>
      <c r="TA15" s="21">
        <f t="shared" si="214"/>
        <v>0</v>
      </c>
      <c r="TB15" s="21">
        <v>0</v>
      </c>
      <c r="TC15" s="21">
        <f t="shared" si="215"/>
        <v>0</v>
      </c>
      <c r="TD15" s="21">
        <v>0</v>
      </c>
      <c r="TE15" s="21">
        <f t="shared" si="216"/>
        <v>0</v>
      </c>
      <c r="TF15" s="21">
        <v>0</v>
      </c>
      <c r="TG15" s="21">
        <f t="shared" si="217"/>
        <v>0</v>
      </c>
      <c r="TH15" s="21">
        <f t="shared" si="218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19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20"/>
        <v>0</v>
      </c>
      <c r="TU15" s="21">
        <v>0</v>
      </c>
      <c r="TV15" s="21">
        <f t="shared" si="221"/>
        <v>0</v>
      </c>
      <c r="TW15" s="21">
        <v>0</v>
      </c>
      <c r="TX15" s="21">
        <f t="shared" si="222"/>
        <v>0</v>
      </c>
      <c r="TY15" s="21">
        <v>0</v>
      </c>
      <c r="TZ15" s="21">
        <f t="shared" si="223"/>
        <v>0</v>
      </c>
      <c r="UA15" s="21">
        <v>0</v>
      </c>
      <c r="UB15" s="21">
        <f t="shared" si="224"/>
        <v>0</v>
      </c>
      <c r="UC15" s="21">
        <v>0</v>
      </c>
      <c r="UD15" s="21">
        <f t="shared" si="225"/>
        <v>0</v>
      </c>
      <c r="UE15" s="21">
        <f t="shared" si="226"/>
        <v>0</v>
      </c>
      <c r="UF15" s="21"/>
      <c r="UG15" s="23">
        <f t="shared" si="287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28"/>
        <v>0</v>
      </c>
      <c r="UN15" s="21">
        <v>0</v>
      </c>
      <c r="UO15" s="21">
        <f t="shared" si="229"/>
        <v>0</v>
      </c>
      <c r="UP15" s="21">
        <v>0</v>
      </c>
      <c r="UQ15" s="21">
        <f t="shared" si="230"/>
        <v>0</v>
      </c>
      <c r="UR15" s="21">
        <v>0</v>
      </c>
      <c r="US15" s="21">
        <f t="shared" si="231"/>
        <v>0</v>
      </c>
      <c r="UT15" s="21">
        <v>0</v>
      </c>
      <c r="UU15" s="21">
        <f t="shared" si="232"/>
        <v>0</v>
      </c>
      <c r="UV15" s="21">
        <v>0</v>
      </c>
      <c r="UW15" s="21">
        <f t="shared" si="233"/>
        <v>0</v>
      </c>
      <c r="UX15" s="21">
        <f t="shared" si="234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35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36"/>
        <v>0</v>
      </c>
      <c r="VK15" s="21">
        <v>0</v>
      </c>
      <c r="VL15" s="21">
        <f t="shared" si="237"/>
        <v>0</v>
      </c>
      <c r="VM15" s="21">
        <v>0</v>
      </c>
      <c r="VN15" s="21">
        <f t="shared" si="238"/>
        <v>0</v>
      </c>
      <c r="VO15" s="21">
        <v>0</v>
      </c>
      <c r="VP15" s="21">
        <f t="shared" si="239"/>
        <v>0</v>
      </c>
      <c r="VQ15" s="21">
        <v>0</v>
      </c>
      <c r="VR15" s="21">
        <f t="shared" si="240"/>
        <v>0</v>
      </c>
      <c r="VS15" s="21">
        <v>0</v>
      </c>
      <c r="VT15" s="21">
        <f t="shared" si="241"/>
        <v>0</v>
      </c>
      <c r="VU15" s="21">
        <f t="shared" si="242"/>
        <v>0</v>
      </c>
      <c r="VV15" s="21"/>
      <c r="VW15" s="23">
        <f t="shared" si="288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44"/>
        <v>0</v>
      </c>
      <c r="WD15" s="21">
        <v>0</v>
      </c>
      <c r="WE15" s="21">
        <f t="shared" si="245"/>
        <v>0</v>
      </c>
      <c r="WF15" s="21">
        <v>0</v>
      </c>
      <c r="WG15" s="21">
        <f t="shared" si="246"/>
        <v>0</v>
      </c>
      <c r="WH15" s="21">
        <v>0</v>
      </c>
      <c r="WI15" s="21">
        <f t="shared" si="247"/>
        <v>0</v>
      </c>
      <c r="WJ15" s="21">
        <v>0</v>
      </c>
      <c r="WK15" s="21">
        <f t="shared" si="248"/>
        <v>0</v>
      </c>
      <c r="WL15" s="21">
        <v>0</v>
      </c>
      <c r="WM15" s="21">
        <f t="shared" si="249"/>
        <v>0</v>
      </c>
      <c r="WN15" s="21">
        <f t="shared" si="250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1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2"/>
        <v>0</v>
      </c>
      <c r="XA15" s="21">
        <v>0</v>
      </c>
      <c r="XB15" s="21">
        <f t="shared" si="253"/>
        <v>0</v>
      </c>
      <c r="XC15" s="21">
        <v>0</v>
      </c>
      <c r="XD15" s="21">
        <f t="shared" si="254"/>
        <v>0</v>
      </c>
      <c r="XE15" s="21">
        <v>0</v>
      </c>
      <c r="XF15" s="21">
        <f t="shared" si="255"/>
        <v>0</v>
      </c>
      <c r="XG15" s="21">
        <v>0</v>
      </c>
      <c r="XH15" s="21">
        <f t="shared" si="256"/>
        <v>0</v>
      </c>
      <c r="XI15" s="21">
        <v>0</v>
      </c>
      <c r="XJ15" s="21">
        <f t="shared" si="257"/>
        <v>0</v>
      </c>
      <c r="XK15" s="21">
        <f t="shared" si="258"/>
        <v>0</v>
      </c>
      <c r="XL15" s="21"/>
      <c r="XM15" s="23">
        <f t="shared" si="289"/>
        <v>0</v>
      </c>
      <c r="XN15" s="22"/>
      <c r="XO15" s="22"/>
      <c r="XP15" s="22"/>
      <c r="XQ15" s="23">
        <v>0</v>
      </c>
      <c r="XR15" s="21">
        <f>XS15</f>
        <v>0</v>
      </c>
      <c r="XS15" s="21">
        <f t="shared" si="260"/>
        <v>0</v>
      </c>
      <c r="XT15" s="21">
        <v>0</v>
      </c>
      <c r="XU15" s="21">
        <f t="shared" si="261"/>
        <v>0</v>
      </c>
      <c r="XV15" s="21">
        <v>0</v>
      </c>
      <c r="XW15" s="21">
        <f t="shared" si="262"/>
        <v>0</v>
      </c>
      <c r="XX15" s="21">
        <v>0</v>
      </c>
      <c r="XY15" s="21">
        <f t="shared" si="263"/>
        <v>0</v>
      </c>
      <c r="XZ15" s="21">
        <v>0</v>
      </c>
      <c r="YA15" s="21">
        <f t="shared" si="264"/>
        <v>0</v>
      </c>
      <c r="YB15" s="21">
        <v>0</v>
      </c>
      <c r="YC15" s="21">
        <f t="shared" si="265"/>
        <v>0</v>
      </c>
      <c r="YD15" s="21">
        <f t="shared" si="266"/>
        <v>0</v>
      </c>
      <c r="YE15" s="21"/>
      <c r="YF15" s="21">
        <f t="shared" si="17"/>
        <v>0</v>
      </c>
      <c r="YG15" s="21"/>
      <c r="YH15" s="21"/>
      <c r="YI15" s="21">
        <v>0</v>
      </c>
      <c r="YJ15" s="21">
        <f t="shared" si="267"/>
        <v>0</v>
      </c>
      <c r="YK15" s="21">
        <v>0</v>
      </c>
      <c r="YL15" s="21">
        <v>0</v>
      </c>
      <c r="YM15" s="22"/>
      <c r="YN15" s="22"/>
      <c r="YO15" s="21">
        <v>0</v>
      </c>
      <c r="YP15" s="21">
        <f t="shared" si="268"/>
        <v>0</v>
      </c>
      <c r="YQ15" s="21">
        <v>0</v>
      </c>
      <c r="YR15" s="21">
        <f t="shared" si="269"/>
        <v>0</v>
      </c>
      <c r="YS15" s="21">
        <v>0</v>
      </c>
      <c r="YT15" s="21">
        <f t="shared" si="270"/>
        <v>0</v>
      </c>
      <c r="YU15" s="21">
        <v>0</v>
      </c>
      <c r="YV15" s="21">
        <f t="shared" si="271"/>
        <v>0</v>
      </c>
      <c r="YW15" s="21">
        <v>0</v>
      </c>
      <c r="YX15" s="21">
        <f t="shared" si="272"/>
        <v>0</v>
      </c>
      <c r="YY15" s="21">
        <v>0</v>
      </c>
      <c r="YZ15" s="21">
        <f t="shared" si="273"/>
        <v>0</v>
      </c>
      <c r="ZA15" s="21">
        <f t="shared" si="274"/>
        <v>0</v>
      </c>
      <c r="ZB15" s="21"/>
      <c r="ZC15" s="23">
        <f t="shared" si="290"/>
        <v>0</v>
      </c>
      <c r="ZD15" s="24">
        <f t="shared" si="18"/>
        <v>0</v>
      </c>
      <c r="ZE15" s="24">
        <f t="shared" si="19"/>
        <v>0</v>
      </c>
      <c r="ZF15" s="24">
        <f t="shared" si="275"/>
        <v>0</v>
      </c>
    </row>
    <row r="16" spans="1:687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0"/>
        <v>0</v>
      </c>
      <c r="M16" s="21">
        <f t="shared" si="21"/>
        <v>0</v>
      </c>
      <c r="N16" s="21">
        <v>0</v>
      </c>
      <c r="O16" s="21">
        <f t="shared" si="22"/>
        <v>0</v>
      </c>
      <c r="P16" s="21">
        <v>0</v>
      </c>
      <c r="Q16" s="21">
        <f t="shared" si="23"/>
        <v>0</v>
      </c>
      <c r="R16" s="21">
        <v>0</v>
      </c>
      <c r="S16" s="21">
        <f t="shared" si="24"/>
        <v>0</v>
      </c>
      <c r="T16" s="21">
        <v>0</v>
      </c>
      <c r="U16" s="21">
        <f t="shared" si="25"/>
        <v>0</v>
      </c>
      <c r="V16" s="21">
        <v>0</v>
      </c>
      <c r="W16" s="21">
        <f t="shared" si="26"/>
        <v>0</v>
      </c>
      <c r="X16" s="21">
        <f t="shared" si="27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8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29"/>
        <v>0</v>
      </c>
      <c r="AK16" s="21">
        <v>0</v>
      </c>
      <c r="AL16" s="21">
        <f t="shared" si="30"/>
        <v>0</v>
      </c>
      <c r="AM16" s="21">
        <v>0</v>
      </c>
      <c r="AN16" s="21">
        <f t="shared" si="31"/>
        <v>0</v>
      </c>
      <c r="AO16" s="21">
        <v>0</v>
      </c>
      <c r="AP16" s="21">
        <f t="shared" si="32"/>
        <v>0</v>
      </c>
      <c r="AQ16" s="21">
        <v>0</v>
      </c>
      <c r="AR16" s="21">
        <f t="shared" si="33"/>
        <v>0</v>
      </c>
      <c r="AS16" s="21">
        <v>0</v>
      </c>
      <c r="AT16" s="21">
        <f t="shared" si="34"/>
        <v>0</v>
      </c>
      <c r="AU16" s="21">
        <f t="shared" si="35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291">BC16</f>
        <v>0</v>
      </c>
      <c r="BC16" s="21">
        <f t="shared" si="37"/>
        <v>0</v>
      </c>
      <c r="BD16" s="21">
        <v>0</v>
      </c>
      <c r="BE16" s="21">
        <f t="shared" si="38"/>
        <v>0</v>
      </c>
      <c r="BF16" s="21">
        <v>0</v>
      </c>
      <c r="BG16" s="21">
        <f t="shared" si="39"/>
        <v>0</v>
      </c>
      <c r="BH16" s="21">
        <v>0</v>
      </c>
      <c r="BI16" s="21">
        <f t="shared" si="40"/>
        <v>0</v>
      </c>
      <c r="BJ16" s="21">
        <v>0</v>
      </c>
      <c r="BK16" s="21">
        <f t="shared" si="41"/>
        <v>0</v>
      </c>
      <c r="BL16" s="21">
        <v>0</v>
      </c>
      <c r="BM16" s="21">
        <f t="shared" si="42"/>
        <v>0</v>
      </c>
      <c r="BN16" s="21">
        <f t="shared" si="43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4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5"/>
        <v>0</v>
      </c>
      <c r="CA16" s="21">
        <v>0</v>
      </c>
      <c r="CB16" s="21">
        <f t="shared" si="46"/>
        <v>0</v>
      </c>
      <c r="CC16" s="21">
        <v>0</v>
      </c>
      <c r="CD16" s="21">
        <f t="shared" si="47"/>
        <v>0</v>
      </c>
      <c r="CE16" s="21">
        <v>0</v>
      </c>
      <c r="CF16" s="21">
        <f t="shared" si="48"/>
        <v>0</v>
      </c>
      <c r="CG16" s="21">
        <v>0</v>
      </c>
      <c r="CH16" s="21">
        <f t="shared" si="49"/>
        <v>0</v>
      </c>
      <c r="CI16" s="21">
        <v>0</v>
      </c>
      <c r="CJ16" s="21">
        <f t="shared" si="50"/>
        <v>0</v>
      </c>
      <c r="CK16" s="21">
        <f t="shared" si="51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292">CS16</f>
        <v>0</v>
      </c>
      <c r="CS16" s="21">
        <f t="shared" si="53"/>
        <v>0</v>
      </c>
      <c r="CT16" s="21">
        <v>0</v>
      </c>
      <c r="CU16" s="21">
        <f t="shared" si="54"/>
        <v>0</v>
      </c>
      <c r="CV16" s="21">
        <v>0</v>
      </c>
      <c r="CW16" s="21">
        <f t="shared" si="55"/>
        <v>0</v>
      </c>
      <c r="CX16" s="21">
        <v>0</v>
      </c>
      <c r="CY16" s="21">
        <f t="shared" si="56"/>
        <v>0</v>
      </c>
      <c r="CZ16" s="21">
        <v>0</v>
      </c>
      <c r="DA16" s="21">
        <f t="shared" si="57"/>
        <v>0</v>
      </c>
      <c r="DB16" s="21">
        <v>0</v>
      </c>
      <c r="DC16" s="21">
        <f t="shared" si="58"/>
        <v>0</v>
      </c>
      <c r="DD16" s="21">
        <f t="shared" si="59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60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1"/>
        <v>0</v>
      </c>
      <c r="DS16" s="21">
        <v>0</v>
      </c>
      <c r="DT16" s="21">
        <f t="shared" si="62"/>
        <v>0</v>
      </c>
      <c r="DU16" s="21">
        <v>0</v>
      </c>
      <c r="DV16" s="21">
        <f t="shared" si="63"/>
        <v>0</v>
      </c>
      <c r="DW16" s="21">
        <v>0</v>
      </c>
      <c r="DX16" s="21">
        <f t="shared" si="64"/>
        <v>0</v>
      </c>
      <c r="DY16" s="21">
        <v>0</v>
      </c>
      <c r="DZ16" s="21">
        <f t="shared" si="65"/>
        <v>0</v>
      </c>
      <c r="EA16" s="21">
        <f t="shared" si="66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293">EI16</f>
        <v>0</v>
      </c>
      <c r="EI16" s="21">
        <f t="shared" si="68"/>
        <v>0</v>
      </c>
      <c r="EJ16" s="21">
        <v>0</v>
      </c>
      <c r="EK16" s="21">
        <f t="shared" si="69"/>
        <v>0</v>
      </c>
      <c r="EL16" s="21">
        <v>0</v>
      </c>
      <c r="EM16" s="21">
        <f t="shared" si="70"/>
        <v>0</v>
      </c>
      <c r="EN16" s="21">
        <v>0</v>
      </c>
      <c r="EO16" s="21">
        <f t="shared" si="71"/>
        <v>0</v>
      </c>
      <c r="EP16" s="21">
        <v>0</v>
      </c>
      <c r="EQ16" s="21">
        <f t="shared" si="72"/>
        <v>0</v>
      </c>
      <c r="ER16" s="21">
        <v>0</v>
      </c>
      <c r="ES16" s="21">
        <f t="shared" si="73"/>
        <v>0</v>
      </c>
      <c r="ET16" s="21">
        <f t="shared" si="74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5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6"/>
        <v>0</v>
      </c>
      <c r="FG16" s="21">
        <v>0</v>
      </c>
      <c r="FH16" s="21">
        <f t="shared" si="77"/>
        <v>0</v>
      </c>
      <c r="FI16" s="21">
        <v>0</v>
      </c>
      <c r="FJ16" s="21">
        <f t="shared" si="78"/>
        <v>0</v>
      </c>
      <c r="FK16" s="21">
        <v>0</v>
      </c>
      <c r="FL16" s="21">
        <f t="shared" si="79"/>
        <v>0</v>
      </c>
      <c r="FM16" s="21">
        <v>0</v>
      </c>
      <c r="FN16" s="21">
        <f t="shared" si="80"/>
        <v>0</v>
      </c>
      <c r="FO16" s="21">
        <v>0</v>
      </c>
      <c r="FP16" s="21">
        <f t="shared" si="81"/>
        <v>0</v>
      </c>
      <c r="FQ16" s="21">
        <f t="shared" si="82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294">FY16</f>
        <v>0</v>
      </c>
      <c r="FY16" s="21">
        <f t="shared" si="84"/>
        <v>0</v>
      </c>
      <c r="FZ16" s="21">
        <v>0</v>
      </c>
      <c r="GA16" s="21">
        <f t="shared" si="85"/>
        <v>0</v>
      </c>
      <c r="GB16" s="21">
        <v>0</v>
      </c>
      <c r="GC16" s="21">
        <f t="shared" si="86"/>
        <v>0</v>
      </c>
      <c r="GD16" s="21">
        <v>0</v>
      </c>
      <c r="GE16" s="21">
        <f t="shared" si="87"/>
        <v>0</v>
      </c>
      <c r="GF16" s="21">
        <v>0</v>
      </c>
      <c r="GG16" s="21">
        <f t="shared" si="88"/>
        <v>0</v>
      </c>
      <c r="GH16" s="21">
        <v>0</v>
      </c>
      <c r="GI16" s="21">
        <f t="shared" si="89"/>
        <v>0</v>
      </c>
      <c r="GJ16" s="21">
        <f t="shared" si="90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1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2"/>
        <v>0</v>
      </c>
      <c r="GW16" s="21">
        <v>0</v>
      </c>
      <c r="GX16" s="21">
        <f t="shared" si="93"/>
        <v>0</v>
      </c>
      <c r="GY16" s="21">
        <v>0</v>
      </c>
      <c r="GZ16" s="21">
        <f t="shared" si="94"/>
        <v>0</v>
      </c>
      <c r="HA16" s="21">
        <v>0</v>
      </c>
      <c r="HB16" s="21">
        <f t="shared" si="95"/>
        <v>0</v>
      </c>
      <c r="HC16" s="21">
        <v>0</v>
      </c>
      <c r="HD16" s="21">
        <f t="shared" si="96"/>
        <v>0</v>
      </c>
      <c r="HE16" s="21">
        <v>0</v>
      </c>
      <c r="HF16" s="21">
        <f t="shared" si="97"/>
        <v>0</v>
      </c>
      <c r="HG16" s="21">
        <f t="shared" si="98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295">HO16</f>
        <v>0</v>
      </c>
      <c r="HO16" s="21">
        <f t="shared" si="100"/>
        <v>0</v>
      </c>
      <c r="HP16" s="21">
        <v>0</v>
      </c>
      <c r="HQ16" s="21">
        <f t="shared" si="101"/>
        <v>0</v>
      </c>
      <c r="HR16" s="21">
        <v>0</v>
      </c>
      <c r="HS16" s="21">
        <f t="shared" si="102"/>
        <v>0</v>
      </c>
      <c r="HT16" s="21">
        <v>0</v>
      </c>
      <c r="HU16" s="21">
        <f t="shared" si="103"/>
        <v>0</v>
      </c>
      <c r="HV16" s="21">
        <v>0</v>
      </c>
      <c r="HW16" s="21">
        <f t="shared" si="104"/>
        <v>0</v>
      </c>
      <c r="HX16" s="21">
        <v>0</v>
      </c>
      <c r="HY16" s="21">
        <f t="shared" si="105"/>
        <v>0</v>
      </c>
      <c r="HZ16" s="21">
        <f t="shared" si="106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7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8"/>
        <v>0</v>
      </c>
      <c r="IM16" s="21">
        <v>0</v>
      </c>
      <c r="IN16" s="21">
        <f t="shared" si="109"/>
        <v>0</v>
      </c>
      <c r="IO16" s="21">
        <v>0</v>
      </c>
      <c r="IP16" s="21">
        <f t="shared" si="110"/>
        <v>0</v>
      </c>
      <c r="IQ16" s="21">
        <v>0</v>
      </c>
      <c r="IR16" s="21">
        <f t="shared" si="111"/>
        <v>0</v>
      </c>
      <c r="IS16" s="21">
        <v>0</v>
      </c>
      <c r="IT16" s="21">
        <f t="shared" si="112"/>
        <v>0</v>
      </c>
      <c r="IU16" s="21">
        <v>0</v>
      </c>
      <c r="IV16" s="21">
        <f t="shared" si="113"/>
        <v>0</v>
      </c>
      <c r="IW16" s="21">
        <f t="shared" si="114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296">JE16</f>
        <v>0</v>
      </c>
      <c r="JE16" s="21">
        <f t="shared" si="116"/>
        <v>0</v>
      </c>
      <c r="JF16" s="21">
        <v>0</v>
      </c>
      <c r="JG16" s="21">
        <f t="shared" si="117"/>
        <v>0</v>
      </c>
      <c r="JH16" s="21">
        <v>0</v>
      </c>
      <c r="JI16" s="21">
        <f t="shared" si="118"/>
        <v>0</v>
      </c>
      <c r="JJ16" s="21">
        <v>0</v>
      </c>
      <c r="JK16" s="21">
        <f t="shared" si="119"/>
        <v>0</v>
      </c>
      <c r="JL16" s="21">
        <v>0</v>
      </c>
      <c r="JM16" s="21">
        <f t="shared" si="120"/>
        <v>0</v>
      </c>
      <c r="JN16" s="21">
        <v>0</v>
      </c>
      <c r="JO16" s="21">
        <f t="shared" si="121"/>
        <v>0</v>
      </c>
      <c r="JP16" s="21">
        <f t="shared" si="122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3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4"/>
        <v>0</v>
      </c>
      <c r="KC16" s="21">
        <v>0</v>
      </c>
      <c r="KD16" s="21">
        <f t="shared" si="125"/>
        <v>0</v>
      </c>
      <c r="KE16" s="21">
        <v>0</v>
      </c>
      <c r="KF16" s="21">
        <f t="shared" si="126"/>
        <v>0</v>
      </c>
      <c r="KG16" s="21">
        <v>0</v>
      </c>
      <c r="KH16" s="21">
        <f t="shared" si="127"/>
        <v>0</v>
      </c>
      <c r="KI16" s="21">
        <v>0</v>
      </c>
      <c r="KJ16" s="21">
        <f t="shared" si="128"/>
        <v>0</v>
      </c>
      <c r="KK16" s="21">
        <v>0</v>
      </c>
      <c r="KL16" s="21">
        <f t="shared" si="129"/>
        <v>0</v>
      </c>
      <c r="KM16" s="21">
        <f t="shared" si="130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297">KU16</f>
        <v>0</v>
      </c>
      <c r="KU16" s="21">
        <f t="shared" si="132"/>
        <v>0</v>
      </c>
      <c r="KV16" s="21">
        <v>0</v>
      </c>
      <c r="KW16" s="21">
        <f t="shared" si="133"/>
        <v>0</v>
      </c>
      <c r="KX16" s="21">
        <v>0</v>
      </c>
      <c r="KY16" s="21">
        <f t="shared" si="134"/>
        <v>0</v>
      </c>
      <c r="KZ16" s="21">
        <v>0</v>
      </c>
      <c r="LA16" s="21">
        <f t="shared" si="135"/>
        <v>0</v>
      </c>
      <c r="LB16" s="21">
        <v>0</v>
      </c>
      <c r="LC16" s="21">
        <f t="shared" si="136"/>
        <v>0</v>
      </c>
      <c r="LD16" s="21">
        <v>0</v>
      </c>
      <c r="LE16" s="21">
        <f t="shared" si="137"/>
        <v>0</v>
      </c>
      <c r="LF16" s="21">
        <f t="shared" si="138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39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40"/>
        <v>0</v>
      </c>
      <c r="LS16" s="21">
        <v>0</v>
      </c>
      <c r="LT16" s="21">
        <f t="shared" si="141"/>
        <v>0</v>
      </c>
      <c r="LU16" s="21">
        <v>0</v>
      </c>
      <c r="LV16" s="21">
        <f t="shared" si="142"/>
        <v>0</v>
      </c>
      <c r="LW16" s="21">
        <v>0</v>
      </c>
      <c r="LX16" s="21">
        <f t="shared" si="143"/>
        <v>0</v>
      </c>
      <c r="LY16" s="21">
        <v>0</v>
      </c>
      <c r="LZ16" s="21">
        <f t="shared" si="144"/>
        <v>0</v>
      </c>
      <c r="MA16" s="21">
        <v>0</v>
      </c>
      <c r="MB16" s="21">
        <f t="shared" si="145"/>
        <v>0</v>
      </c>
      <c r="MC16" s="21">
        <f t="shared" si="146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298">MK16</f>
        <v>0</v>
      </c>
      <c r="MK16" s="21">
        <f t="shared" si="148"/>
        <v>0</v>
      </c>
      <c r="ML16" s="21">
        <v>0</v>
      </c>
      <c r="MM16" s="21">
        <f t="shared" si="149"/>
        <v>0</v>
      </c>
      <c r="MN16" s="21">
        <v>0</v>
      </c>
      <c r="MO16" s="21">
        <f t="shared" si="150"/>
        <v>0</v>
      </c>
      <c r="MP16" s="21">
        <v>0</v>
      </c>
      <c r="MQ16" s="21">
        <f t="shared" si="151"/>
        <v>0</v>
      </c>
      <c r="MR16" s="21">
        <v>0</v>
      </c>
      <c r="MS16" s="21">
        <f t="shared" si="152"/>
        <v>0</v>
      </c>
      <c r="MT16" s="21">
        <v>0</v>
      </c>
      <c r="MU16" s="21">
        <f t="shared" si="153"/>
        <v>0</v>
      </c>
      <c r="MV16" s="21">
        <f t="shared" si="154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5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6"/>
        <v>0</v>
      </c>
      <c r="NI16" s="21">
        <v>0</v>
      </c>
      <c r="NJ16" s="21">
        <f t="shared" si="157"/>
        <v>0</v>
      </c>
      <c r="NK16" s="21">
        <v>0</v>
      </c>
      <c r="NL16" s="21">
        <f t="shared" si="158"/>
        <v>0</v>
      </c>
      <c r="NM16" s="21">
        <v>0</v>
      </c>
      <c r="NN16" s="21">
        <f t="shared" si="159"/>
        <v>0</v>
      </c>
      <c r="NO16" s="21">
        <v>0</v>
      </c>
      <c r="NP16" s="21">
        <f t="shared" si="160"/>
        <v>0</v>
      </c>
      <c r="NQ16" s="21">
        <v>0</v>
      </c>
      <c r="NR16" s="21">
        <f t="shared" si="161"/>
        <v>0</v>
      </c>
      <c r="NS16" s="21">
        <f t="shared" si="162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299">OA16</f>
        <v>0</v>
      </c>
      <c r="OA16" s="21">
        <f t="shared" si="164"/>
        <v>0</v>
      </c>
      <c r="OB16" s="21">
        <v>0</v>
      </c>
      <c r="OC16" s="21">
        <f t="shared" si="165"/>
        <v>0</v>
      </c>
      <c r="OD16" s="21">
        <v>0</v>
      </c>
      <c r="OE16" s="21">
        <f t="shared" si="166"/>
        <v>0</v>
      </c>
      <c r="OF16" s="21">
        <v>0</v>
      </c>
      <c r="OG16" s="21">
        <f t="shared" si="167"/>
        <v>0</v>
      </c>
      <c r="OH16" s="21">
        <v>0</v>
      </c>
      <c r="OI16" s="21">
        <f t="shared" si="168"/>
        <v>0</v>
      </c>
      <c r="OJ16" s="21">
        <v>0</v>
      </c>
      <c r="OK16" s="21">
        <f t="shared" si="169"/>
        <v>0</v>
      </c>
      <c r="OL16" s="21">
        <f t="shared" si="170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1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2"/>
        <v>0</v>
      </c>
      <c r="OY16" s="21">
        <v>0</v>
      </c>
      <c r="OZ16" s="21">
        <f t="shared" si="173"/>
        <v>0</v>
      </c>
      <c r="PA16" s="21">
        <v>0</v>
      </c>
      <c r="PB16" s="21">
        <f t="shared" si="174"/>
        <v>0</v>
      </c>
      <c r="PC16" s="21">
        <v>0</v>
      </c>
      <c r="PD16" s="21">
        <f t="shared" si="175"/>
        <v>0</v>
      </c>
      <c r="PE16" s="21">
        <v>0</v>
      </c>
      <c r="PF16" s="21">
        <f t="shared" si="176"/>
        <v>0</v>
      </c>
      <c r="PG16" s="21">
        <v>0</v>
      </c>
      <c r="PH16" s="21">
        <f t="shared" si="177"/>
        <v>0</v>
      </c>
      <c r="PI16" s="21">
        <f t="shared" si="178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300">PQ16</f>
        <v>0</v>
      </c>
      <c r="PQ16" s="21">
        <f t="shared" si="180"/>
        <v>0</v>
      </c>
      <c r="PR16" s="21">
        <v>0</v>
      </c>
      <c r="PS16" s="21">
        <f t="shared" si="181"/>
        <v>0</v>
      </c>
      <c r="PT16" s="21">
        <v>0</v>
      </c>
      <c r="PU16" s="21">
        <f t="shared" si="182"/>
        <v>0</v>
      </c>
      <c r="PV16" s="21">
        <v>0</v>
      </c>
      <c r="PW16" s="21">
        <f t="shared" si="183"/>
        <v>0</v>
      </c>
      <c r="PX16" s="21">
        <v>0</v>
      </c>
      <c r="PY16" s="21">
        <f t="shared" si="184"/>
        <v>0</v>
      </c>
      <c r="PZ16" s="21">
        <v>0</v>
      </c>
      <c r="QA16" s="21">
        <f t="shared" si="185"/>
        <v>0</v>
      </c>
      <c r="QB16" s="21">
        <f t="shared" si="186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7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8"/>
        <v>0</v>
      </c>
      <c r="QO16" s="21">
        <v>0</v>
      </c>
      <c r="QP16" s="21">
        <f t="shared" si="189"/>
        <v>0</v>
      </c>
      <c r="QQ16" s="21">
        <v>0</v>
      </c>
      <c r="QR16" s="21">
        <f t="shared" si="190"/>
        <v>0</v>
      </c>
      <c r="QS16" s="21">
        <v>0</v>
      </c>
      <c r="QT16" s="21">
        <f t="shared" si="191"/>
        <v>0</v>
      </c>
      <c r="QU16" s="21">
        <v>0</v>
      </c>
      <c r="QV16" s="21">
        <f t="shared" si="192"/>
        <v>0</v>
      </c>
      <c r="QW16" s="21">
        <v>0</v>
      </c>
      <c r="QX16" s="21">
        <f t="shared" si="193"/>
        <v>0</v>
      </c>
      <c r="QY16" s="21">
        <f t="shared" si="194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301">RG16</f>
        <v>0</v>
      </c>
      <c r="RG16" s="21">
        <f t="shared" si="196"/>
        <v>0</v>
      </c>
      <c r="RH16" s="21">
        <v>0</v>
      </c>
      <c r="RI16" s="21">
        <f t="shared" si="197"/>
        <v>0</v>
      </c>
      <c r="RJ16" s="21">
        <v>0</v>
      </c>
      <c r="RK16" s="21">
        <f t="shared" si="198"/>
        <v>0</v>
      </c>
      <c r="RL16" s="21">
        <v>0</v>
      </c>
      <c r="RM16" s="21">
        <f t="shared" si="199"/>
        <v>0</v>
      </c>
      <c r="RN16" s="21">
        <v>0</v>
      </c>
      <c r="RO16" s="21">
        <f t="shared" si="200"/>
        <v>0</v>
      </c>
      <c r="RP16" s="21">
        <v>0</v>
      </c>
      <c r="RQ16" s="21">
        <f t="shared" si="201"/>
        <v>0</v>
      </c>
      <c r="RR16" s="21">
        <f t="shared" si="202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3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4"/>
        <v>0</v>
      </c>
      <c r="SE16" s="21">
        <v>0</v>
      </c>
      <c r="SF16" s="21">
        <f t="shared" si="205"/>
        <v>0</v>
      </c>
      <c r="SG16" s="21">
        <v>0</v>
      </c>
      <c r="SH16" s="21">
        <f t="shared" si="206"/>
        <v>0</v>
      </c>
      <c r="SI16" s="21">
        <v>0</v>
      </c>
      <c r="SJ16" s="21">
        <f t="shared" si="207"/>
        <v>0</v>
      </c>
      <c r="SK16" s="21">
        <v>0</v>
      </c>
      <c r="SL16" s="21">
        <f t="shared" si="208"/>
        <v>0</v>
      </c>
      <c r="SM16" s="21">
        <v>0</v>
      </c>
      <c r="SN16" s="21">
        <f t="shared" si="209"/>
        <v>0</v>
      </c>
      <c r="SO16" s="21">
        <f t="shared" si="210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302">SW16</f>
        <v>0</v>
      </c>
      <c r="SW16" s="21">
        <f t="shared" si="212"/>
        <v>0</v>
      </c>
      <c r="SX16" s="21">
        <v>0</v>
      </c>
      <c r="SY16" s="21">
        <f t="shared" si="213"/>
        <v>0</v>
      </c>
      <c r="SZ16" s="21">
        <v>0</v>
      </c>
      <c r="TA16" s="21">
        <f t="shared" si="214"/>
        <v>0</v>
      </c>
      <c r="TB16" s="21">
        <v>0</v>
      </c>
      <c r="TC16" s="21">
        <f t="shared" si="215"/>
        <v>0</v>
      </c>
      <c r="TD16" s="21">
        <v>0</v>
      </c>
      <c r="TE16" s="21">
        <f t="shared" si="216"/>
        <v>0</v>
      </c>
      <c r="TF16" s="21">
        <v>0</v>
      </c>
      <c r="TG16" s="21">
        <f t="shared" si="217"/>
        <v>0</v>
      </c>
      <c r="TH16" s="21">
        <f t="shared" si="218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19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20"/>
        <v>0</v>
      </c>
      <c r="TU16" s="21">
        <v>0</v>
      </c>
      <c r="TV16" s="21">
        <f t="shared" si="221"/>
        <v>0</v>
      </c>
      <c r="TW16" s="21">
        <v>0</v>
      </c>
      <c r="TX16" s="21">
        <f t="shared" si="222"/>
        <v>0</v>
      </c>
      <c r="TY16" s="21">
        <v>0</v>
      </c>
      <c r="TZ16" s="21">
        <f t="shared" si="223"/>
        <v>0</v>
      </c>
      <c r="UA16" s="21">
        <v>0</v>
      </c>
      <c r="UB16" s="21">
        <f t="shared" si="224"/>
        <v>0</v>
      </c>
      <c r="UC16" s="21">
        <v>0</v>
      </c>
      <c r="UD16" s="21">
        <f t="shared" si="225"/>
        <v>0</v>
      </c>
      <c r="UE16" s="21">
        <f t="shared" si="226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303">UM16</f>
        <v>0</v>
      </c>
      <c r="UM16" s="21">
        <f t="shared" si="228"/>
        <v>0</v>
      </c>
      <c r="UN16" s="21">
        <v>0</v>
      </c>
      <c r="UO16" s="21">
        <f t="shared" si="229"/>
        <v>0</v>
      </c>
      <c r="UP16" s="21">
        <v>0</v>
      </c>
      <c r="UQ16" s="21">
        <f t="shared" si="230"/>
        <v>0</v>
      </c>
      <c r="UR16" s="21">
        <v>0</v>
      </c>
      <c r="US16" s="21">
        <f t="shared" si="231"/>
        <v>0</v>
      </c>
      <c r="UT16" s="21">
        <v>0</v>
      </c>
      <c r="UU16" s="21">
        <f t="shared" si="232"/>
        <v>0</v>
      </c>
      <c r="UV16" s="21">
        <v>0</v>
      </c>
      <c r="UW16" s="21">
        <f t="shared" si="233"/>
        <v>0</v>
      </c>
      <c r="UX16" s="21">
        <f t="shared" si="234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35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36"/>
        <v>0</v>
      </c>
      <c r="VK16" s="21">
        <v>0</v>
      </c>
      <c r="VL16" s="21">
        <f t="shared" si="237"/>
        <v>0</v>
      </c>
      <c r="VM16" s="21">
        <v>0</v>
      </c>
      <c r="VN16" s="21">
        <f t="shared" si="238"/>
        <v>0</v>
      </c>
      <c r="VO16" s="21">
        <v>0</v>
      </c>
      <c r="VP16" s="21">
        <f t="shared" si="239"/>
        <v>0</v>
      </c>
      <c r="VQ16" s="21">
        <v>0</v>
      </c>
      <c r="VR16" s="21">
        <f t="shared" si="240"/>
        <v>0</v>
      </c>
      <c r="VS16" s="21">
        <v>0</v>
      </c>
      <c r="VT16" s="21">
        <f t="shared" si="241"/>
        <v>0</v>
      </c>
      <c r="VU16" s="21">
        <f t="shared" si="242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304">WC16</f>
        <v>0</v>
      </c>
      <c r="WC16" s="21">
        <f t="shared" si="244"/>
        <v>0</v>
      </c>
      <c r="WD16" s="21">
        <v>0</v>
      </c>
      <c r="WE16" s="21">
        <f t="shared" si="245"/>
        <v>0</v>
      </c>
      <c r="WF16" s="21">
        <v>0</v>
      </c>
      <c r="WG16" s="21">
        <f t="shared" si="246"/>
        <v>0</v>
      </c>
      <c r="WH16" s="21">
        <v>0</v>
      </c>
      <c r="WI16" s="21">
        <f t="shared" si="247"/>
        <v>0</v>
      </c>
      <c r="WJ16" s="21">
        <v>0</v>
      </c>
      <c r="WK16" s="21">
        <f t="shared" si="248"/>
        <v>0</v>
      </c>
      <c r="WL16" s="21">
        <v>0</v>
      </c>
      <c r="WM16" s="21">
        <f t="shared" si="249"/>
        <v>0</v>
      </c>
      <c r="WN16" s="21">
        <f t="shared" si="250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1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2"/>
        <v>0</v>
      </c>
      <c r="XA16" s="21">
        <v>0</v>
      </c>
      <c r="XB16" s="21">
        <f t="shared" si="253"/>
        <v>0</v>
      </c>
      <c r="XC16" s="21">
        <v>0</v>
      </c>
      <c r="XD16" s="21">
        <f t="shared" si="254"/>
        <v>0</v>
      </c>
      <c r="XE16" s="21">
        <v>0</v>
      </c>
      <c r="XF16" s="21">
        <f t="shared" si="255"/>
        <v>0</v>
      </c>
      <c r="XG16" s="21">
        <v>0</v>
      </c>
      <c r="XH16" s="21">
        <f t="shared" si="256"/>
        <v>0</v>
      </c>
      <c r="XI16" s="21">
        <v>0</v>
      </c>
      <c r="XJ16" s="21">
        <f t="shared" si="257"/>
        <v>0</v>
      </c>
      <c r="XK16" s="21">
        <f t="shared" si="258"/>
        <v>0</v>
      </c>
      <c r="XL16" s="21"/>
      <c r="XM16" s="23">
        <f>+XL16*3%</f>
        <v>0</v>
      </c>
      <c r="XN16" s="22"/>
      <c r="XO16" s="22"/>
      <c r="XP16" s="22"/>
      <c r="XQ16" s="23">
        <v>0</v>
      </c>
      <c r="XR16" s="21">
        <f t="shared" ref="XR16:XR42" si="305">XS16</f>
        <v>0</v>
      </c>
      <c r="XS16" s="21">
        <f t="shared" si="260"/>
        <v>0</v>
      </c>
      <c r="XT16" s="21">
        <v>0</v>
      </c>
      <c r="XU16" s="21">
        <f t="shared" si="261"/>
        <v>0</v>
      </c>
      <c r="XV16" s="21">
        <v>0</v>
      </c>
      <c r="XW16" s="21">
        <f t="shared" si="262"/>
        <v>0</v>
      </c>
      <c r="XX16" s="21">
        <v>0</v>
      </c>
      <c r="XY16" s="21">
        <f t="shared" si="263"/>
        <v>0</v>
      </c>
      <c r="XZ16" s="21">
        <v>0</v>
      </c>
      <c r="YA16" s="21">
        <f t="shared" si="264"/>
        <v>0</v>
      </c>
      <c r="YB16" s="21">
        <v>0</v>
      </c>
      <c r="YC16" s="21">
        <f t="shared" si="265"/>
        <v>0</v>
      </c>
      <c r="YD16" s="21">
        <f t="shared" si="266"/>
        <v>0</v>
      </c>
      <c r="YE16" s="21"/>
      <c r="YF16" s="21">
        <f t="shared" si="17"/>
        <v>0</v>
      </c>
      <c r="YG16" s="21"/>
      <c r="YH16" s="21"/>
      <c r="YI16" s="21">
        <v>0</v>
      </c>
      <c r="YJ16" s="21">
        <f t="shared" si="267"/>
        <v>0</v>
      </c>
      <c r="YK16" s="21">
        <v>0</v>
      </c>
      <c r="YL16" s="21">
        <v>0</v>
      </c>
      <c r="YM16" s="22"/>
      <c r="YN16" s="22"/>
      <c r="YO16" s="21">
        <v>0</v>
      </c>
      <c r="YP16" s="21">
        <f t="shared" si="268"/>
        <v>0</v>
      </c>
      <c r="YQ16" s="21">
        <v>0</v>
      </c>
      <c r="YR16" s="21">
        <f t="shared" si="269"/>
        <v>0</v>
      </c>
      <c r="YS16" s="21">
        <v>0</v>
      </c>
      <c r="YT16" s="21">
        <f t="shared" si="270"/>
        <v>0</v>
      </c>
      <c r="YU16" s="21">
        <v>0</v>
      </c>
      <c r="YV16" s="21">
        <f t="shared" si="271"/>
        <v>0</v>
      </c>
      <c r="YW16" s="21">
        <v>0</v>
      </c>
      <c r="YX16" s="21">
        <f t="shared" si="272"/>
        <v>0</v>
      </c>
      <c r="YY16" s="21">
        <v>0</v>
      </c>
      <c r="YZ16" s="21">
        <f t="shared" si="273"/>
        <v>0</v>
      </c>
      <c r="ZA16" s="21">
        <f t="shared" si="274"/>
        <v>0</v>
      </c>
      <c r="ZB16" s="21"/>
      <c r="ZC16" s="23">
        <f>+ZB16*3%</f>
        <v>0</v>
      </c>
      <c r="ZD16" s="24">
        <f t="shared" si="18"/>
        <v>0</v>
      </c>
      <c r="ZE16" s="24">
        <f t="shared" si="19"/>
        <v>0</v>
      </c>
      <c r="ZF16" s="24">
        <f t="shared" si="275"/>
        <v>0</v>
      </c>
    </row>
    <row r="17" spans="1:682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0"/>
        <v>0</v>
      </c>
      <c r="M17" s="21">
        <f t="shared" si="21"/>
        <v>0</v>
      </c>
      <c r="N17" s="21">
        <v>0</v>
      </c>
      <c r="O17" s="21">
        <f t="shared" si="22"/>
        <v>0</v>
      </c>
      <c r="P17" s="21">
        <v>0</v>
      </c>
      <c r="Q17" s="21">
        <f t="shared" si="23"/>
        <v>0</v>
      </c>
      <c r="R17" s="21">
        <v>0</v>
      </c>
      <c r="S17" s="21">
        <f t="shared" si="24"/>
        <v>0</v>
      </c>
      <c r="T17" s="21">
        <v>0</v>
      </c>
      <c r="U17" s="21">
        <f t="shared" si="25"/>
        <v>0</v>
      </c>
      <c r="V17" s="21">
        <v>0</v>
      </c>
      <c r="W17" s="21">
        <f t="shared" si="26"/>
        <v>0</v>
      </c>
      <c r="X17" s="21">
        <f t="shared" si="27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8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29"/>
        <v>0</v>
      </c>
      <c r="AK17" s="21">
        <v>0</v>
      </c>
      <c r="AL17" s="21">
        <f t="shared" si="30"/>
        <v>0</v>
      </c>
      <c r="AM17" s="21">
        <v>0</v>
      </c>
      <c r="AN17" s="21">
        <f t="shared" si="31"/>
        <v>0</v>
      </c>
      <c r="AO17" s="21">
        <v>0</v>
      </c>
      <c r="AP17" s="21">
        <f t="shared" si="32"/>
        <v>0</v>
      </c>
      <c r="AQ17" s="21">
        <v>0</v>
      </c>
      <c r="AR17" s="21">
        <f t="shared" si="33"/>
        <v>0</v>
      </c>
      <c r="AS17" s="21">
        <v>0</v>
      </c>
      <c r="AT17" s="21">
        <f t="shared" si="34"/>
        <v>0</v>
      </c>
      <c r="AU17" s="21">
        <f t="shared" si="35"/>
        <v>0</v>
      </c>
      <c r="AV17" s="21"/>
      <c r="AW17" s="23">
        <f t="shared" si="276"/>
        <v>0</v>
      </c>
      <c r="AX17" s="22"/>
      <c r="AY17" s="22"/>
      <c r="AZ17" s="22"/>
      <c r="BA17" s="23">
        <v>0</v>
      </c>
      <c r="BB17" s="21">
        <f t="shared" si="291"/>
        <v>0</v>
      </c>
      <c r="BC17" s="21">
        <f t="shared" si="37"/>
        <v>0</v>
      </c>
      <c r="BD17" s="21">
        <v>0</v>
      </c>
      <c r="BE17" s="21">
        <f t="shared" si="38"/>
        <v>0</v>
      </c>
      <c r="BF17" s="21">
        <v>0</v>
      </c>
      <c r="BG17" s="21">
        <f t="shared" si="39"/>
        <v>0</v>
      </c>
      <c r="BH17" s="21">
        <v>0</v>
      </c>
      <c r="BI17" s="21">
        <f t="shared" si="40"/>
        <v>0</v>
      </c>
      <c r="BJ17" s="21">
        <v>0</v>
      </c>
      <c r="BK17" s="21">
        <f t="shared" si="41"/>
        <v>0</v>
      </c>
      <c r="BL17" s="21">
        <v>0</v>
      </c>
      <c r="BM17" s="21">
        <f t="shared" si="42"/>
        <v>0</v>
      </c>
      <c r="BN17" s="21">
        <f t="shared" si="43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4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5"/>
        <v>0</v>
      </c>
      <c r="CA17" s="21">
        <v>0</v>
      </c>
      <c r="CB17" s="21">
        <f t="shared" si="46"/>
        <v>0</v>
      </c>
      <c r="CC17" s="21">
        <v>0</v>
      </c>
      <c r="CD17" s="21">
        <f t="shared" si="47"/>
        <v>0</v>
      </c>
      <c r="CE17" s="21">
        <v>0</v>
      </c>
      <c r="CF17" s="21">
        <f t="shared" si="48"/>
        <v>0</v>
      </c>
      <c r="CG17" s="21">
        <v>0</v>
      </c>
      <c r="CH17" s="21">
        <f t="shared" si="49"/>
        <v>0</v>
      </c>
      <c r="CI17" s="21">
        <v>0</v>
      </c>
      <c r="CJ17" s="21">
        <f t="shared" si="50"/>
        <v>0</v>
      </c>
      <c r="CK17" s="21">
        <f t="shared" si="51"/>
        <v>0</v>
      </c>
      <c r="CL17" s="21"/>
      <c r="CM17" s="23">
        <f t="shared" ref="CM17:CM20" si="306">+CL17*3%</f>
        <v>0</v>
      </c>
      <c r="CN17" s="22"/>
      <c r="CO17" s="22"/>
      <c r="CP17" s="22"/>
      <c r="CQ17" s="23">
        <v>0</v>
      </c>
      <c r="CR17" s="21">
        <f t="shared" si="292"/>
        <v>0</v>
      </c>
      <c r="CS17" s="21">
        <f t="shared" si="53"/>
        <v>0</v>
      </c>
      <c r="CT17" s="21">
        <v>0</v>
      </c>
      <c r="CU17" s="21">
        <f t="shared" si="54"/>
        <v>0</v>
      </c>
      <c r="CV17" s="21">
        <v>0</v>
      </c>
      <c r="CW17" s="21">
        <f t="shared" si="55"/>
        <v>0</v>
      </c>
      <c r="CX17" s="21">
        <v>0</v>
      </c>
      <c r="CY17" s="21">
        <f t="shared" si="56"/>
        <v>0</v>
      </c>
      <c r="CZ17" s="21">
        <v>0</v>
      </c>
      <c r="DA17" s="21">
        <f t="shared" si="57"/>
        <v>0</v>
      </c>
      <c r="DB17" s="21">
        <v>0</v>
      </c>
      <c r="DC17" s="21">
        <f t="shared" si="58"/>
        <v>0</v>
      </c>
      <c r="DD17" s="21">
        <f t="shared" si="59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60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1"/>
        <v>0</v>
      </c>
      <c r="DS17" s="21">
        <v>0</v>
      </c>
      <c r="DT17" s="21">
        <f t="shared" si="62"/>
        <v>0</v>
      </c>
      <c r="DU17" s="21">
        <v>0</v>
      </c>
      <c r="DV17" s="21">
        <f t="shared" si="63"/>
        <v>0</v>
      </c>
      <c r="DW17" s="21">
        <v>0</v>
      </c>
      <c r="DX17" s="21">
        <f t="shared" si="64"/>
        <v>0</v>
      </c>
      <c r="DY17" s="21">
        <v>0</v>
      </c>
      <c r="DZ17" s="21">
        <f t="shared" si="65"/>
        <v>0</v>
      </c>
      <c r="EA17" s="21">
        <f t="shared" si="66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293"/>
        <v>0</v>
      </c>
      <c r="EI17" s="21">
        <f t="shared" si="68"/>
        <v>0</v>
      </c>
      <c r="EJ17" s="21">
        <v>0</v>
      </c>
      <c r="EK17" s="21">
        <f t="shared" si="69"/>
        <v>0</v>
      </c>
      <c r="EL17" s="21">
        <v>0</v>
      </c>
      <c r="EM17" s="21">
        <f t="shared" si="70"/>
        <v>0</v>
      </c>
      <c r="EN17" s="21">
        <v>0</v>
      </c>
      <c r="EO17" s="21">
        <f t="shared" si="71"/>
        <v>0</v>
      </c>
      <c r="EP17" s="21">
        <v>0</v>
      </c>
      <c r="EQ17" s="21">
        <f t="shared" si="72"/>
        <v>0</v>
      </c>
      <c r="ER17" s="21">
        <v>0</v>
      </c>
      <c r="ES17" s="21">
        <f t="shared" si="73"/>
        <v>0</v>
      </c>
      <c r="ET17" s="21">
        <f t="shared" si="74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5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6"/>
        <v>0</v>
      </c>
      <c r="FG17" s="21">
        <v>0</v>
      </c>
      <c r="FH17" s="21">
        <f t="shared" si="77"/>
        <v>0</v>
      </c>
      <c r="FI17" s="21">
        <v>0</v>
      </c>
      <c r="FJ17" s="21">
        <f t="shared" si="78"/>
        <v>0</v>
      </c>
      <c r="FK17" s="21">
        <v>0</v>
      </c>
      <c r="FL17" s="21">
        <f t="shared" si="79"/>
        <v>0</v>
      </c>
      <c r="FM17" s="21">
        <v>0</v>
      </c>
      <c r="FN17" s="21">
        <f t="shared" si="80"/>
        <v>0</v>
      </c>
      <c r="FO17" s="21">
        <v>0</v>
      </c>
      <c r="FP17" s="21">
        <f t="shared" si="81"/>
        <v>0</v>
      </c>
      <c r="FQ17" s="21">
        <f t="shared" si="82"/>
        <v>0</v>
      </c>
      <c r="FR17" s="21"/>
      <c r="FS17" s="23">
        <f t="shared" ref="FS17:FS20" si="307">+FR17*3%</f>
        <v>0</v>
      </c>
      <c r="FT17" s="22"/>
      <c r="FU17" s="22"/>
      <c r="FV17" s="22"/>
      <c r="FW17" s="23">
        <v>0</v>
      </c>
      <c r="FX17" s="21">
        <f t="shared" si="294"/>
        <v>0</v>
      </c>
      <c r="FY17" s="21">
        <f t="shared" si="84"/>
        <v>0</v>
      </c>
      <c r="FZ17" s="21">
        <v>0</v>
      </c>
      <c r="GA17" s="21">
        <f t="shared" si="85"/>
        <v>0</v>
      </c>
      <c r="GB17" s="21">
        <v>0</v>
      </c>
      <c r="GC17" s="21">
        <f t="shared" si="86"/>
        <v>0</v>
      </c>
      <c r="GD17" s="21">
        <v>0</v>
      </c>
      <c r="GE17" s="21">
        <f t="shared" si="87"/>
        <v>0</v>
      </c>
      <c r="GF17" s="21">
        <v>0</v>
      </c>
      <c r="GG17" s="21">
        <f t="shared" si="88"/>
        <v>0</v>
      </c>
      <c r="GH17" s="21">
        <v>0</v>
      </c>
      <c r="GI17" s="21">
        <f t="shared" si="89"/>
        <v>0</v>
      </c>
      <c r="GJ17" s="21">
        <f t="shared" si="90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1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2"/>
        <v>0</v>
      </c>
      <c r="GW17" s="21">
        <v>0</v>
      </c>
      <c r="GX17" s="21">
        <f t="shared" si="93"/>
        <v>0</v>
      </c>
      <c r="GY17" s="21">
        <v>0</v>
      </c>
      <c r="GZ17" s="21">
        <f t="shared" si="94"/>
        <v>0</v>
      </c>
      <c r="HA17" s="21">
        <v>0</v>
      </c>
      <c r="HB17" s="21">
        <f t="shared" si="95"/>
        <v>0</v>
      </c>
      <c r="HC17" s="21">
        <v>0</v>
      </c>
      <c r="HD17" s="21">
        <f t="shared" si="96"/>
        <v>0</v>
      </c>
      <c r="HE17" s="21">
        <v>0</v>
      </c>
      <c r="HF17" s="21">
        <f t="shared" si="97"/>
        <v>0</v>
      </c>
      <c r="HG17" s="21">
        <f t="shared" si="98"/>
        <v>0</v>
      </c>
      <c r="HH17" s="21"/>
      <c r="HI17" s="23">
        <f t="shared" ref="HI17:HI20" si="308">+HH17*3%</f>
        <v>0</v>
      </c>
      <c r="HJ17" s="22"/>
      <c r="HK17" s="22"/>
      <c r="HL17" s="22"/>
      <c r="HM17" s="23">
        <v>0</v>
      </c>
      <c r="HN17" s="21">
        <f t="shared" si="295"/>
        <v>0</v>
      </c>
      <c r="HO17" s="21">
        <f t="shared" si="100"/>
        <v>0</v>
      </c>
      <c r="HP17" s="21">
        <v>0</v>
      </c>
      <c r="HQ17" s="21">
        <f t="shared" si="101"/>
        <v>0</v>
      </c>
      <c r="HR17" s="21">
        <v>0</v>
      </c>
      <c r="HS17" s="21">
        <f t="shared" si="102"/>
        <v>0</v>
      </c>
      <c r="HT17" s="21">
        <v>0</v>
      </c>
      <c r="HU17" s="21">
        <f t="shared" si="103"/>
        <v>0</v>
      </c>
      <c r="HV17" s="21">
        <v>0</v>
      </c>
      <c r="HW17" s="21">
        <f t="shared" si="104"/>
        <v>0</v>
      </c>
      <c r="HX17" s="21">
        <v>0</v>
      </c>
      <c r="HY17" s="21">
        <f t="shared" si="105"/>
        <v>0</v>
      </c>
      <c r="HZ17" s="21">
        <f t="shared" si="106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7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8"/>
        <v>0</v>
      </c>
      <c r="IM17" s="21">
        <v>0</v>
      </c>
      <c r="IN17" s="21">
        <f t="shared" si="109"/>
        <v>0</v>
      </c>
      <c r="IO17" s="21">
        <v>0</v>
      </c>
      <c r="IP17" s="21">
        <f t="shared" si="110"/>
        <v>0</v>
      </c>
      <c r="IQ17" s="21">
        <v>0</v>
      </c>
      <c r="IR17" s="21">
        <f t="shared" si="111"/>
        <v>0</v>
      </c>
      <c r="IS17" s="21">
        <v>0</v>
      </c>
      <c r="IT17" s="21">
        <f t="shared" si="112"/>
        <v>0</v>
      </c>
      <c r="IU17" s="21">
        <v>0</v>
      </c>
      <c r="IV17" s="21">
        <f t="shared" si="113"/>
        <v>0</v>
      </c>
      <c r="IW17" s="21">
        <f t="shared" si="114"/>
        <v>0</v>
      </c>
      <c r="IX17" s="21"/>
      <c r="IY17" s="23">
        <f t="shared" ref="IY17:IY20" si="309">+IX17*3%</f>
        <v>0</v>
      </c>
      <c r="IZ17" s="22"/>
      <c r="JA17" s="22"/>
      <c r="JB17" s="22"/>
      <c r="JC17" s="23">
        <v>0</v>
      </c>
      <c r="JD17" s="21">
        <f t="shared" si="296"/>
        <v>0</v>
      </c>
      <c r="JE17" s="21">
        <f t="shared" si="116"/>
        <v>0</v>
      </c>
      <c r="JF17" s="21">
        <v>0</v>
      </c>
      <c r="JG17" s="21">
        <f t="shared" si="117"/>
        <v>0</v>
      </c>
      <c r="JH17" s="21">
        <v>0</v>
      </c>
      <c r="JI17" s="21">
        <f t="shared" si="118"/>
        <v>0</v>
      </c>
      <c r="JJ17" s="21">
        <v>0</v>
      </c>
      <c r="JK17" s="21">
        <f t="shared" si="119"/>
        <v>0</v>
      </c>
      <c r="JL17" s="21">
        <v>0</v>
      </c>
      <c r="JM17" s="21">
        <f t="shared" si="120"/>
        <v>0</v>
      </c>
      <c r="JN17" s="21">
        <v>0</v>
      </c>
      <c r="JO17" s="21">
        <f t="shared" si="121"/>
        <v>0</v>
      </c>
      <c r="JP17" s="21">
        <f t="shared" si="122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3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4"/>
        <v>0</v>
      </c>
      <c r="KC17" s="21">
        <v>0</v>
      </c>
      <c r="KD17" s="21">
        <f t="shared" si="125"/>
        <v>0</v>
      </c>
      <c r="KE17" s="21">
        <v>0</v>
      </c>
      <c r="KF17" s="21">
        <f t="shared" si="126"/>
        <v>0</v>
      </c>
      <c r="KG17" s="21">
        <v>0</v>
      </c>
      <c r="KH17" s="21">
        <f t="shared" si="127"/>
        <v>0</v>
      </c>
      <c r="KI17" s="21">
        <v>0</v>
      </c>
      <c r="KJ17" s="21">
        <f t="shared" si="128"/>
        <v>0</v>
      </c>
      <c r="KK17" s="21">
        <v>0</v>
      </c>
      <c r="KL17" s="21">
        <f t="shared" si="129"/>
        <v>0</v>
      </c>
      <c r="KM17" s="21">
        <f t="shared" si="130"/>
        <v>0</v>
      </c>
      <c r="KN17" s="21"/>
      <c r="KO17" s="23">
        <f t="shared" ref="KO17:KO20" si="310">+KN17*3%</f>
        <v>0</v>
      </c>
      <c r="KP17" s="22"/>
      <c r="KQ17" s="22"/>
      <c r="KR17" s="22"/>
      <c r="KS17" s="23">
        <v>0</v>
      </c>
      <c r="KT17" s="21">
        <f t="shared" si="297"/>
        <v>0</v>
      </c>
      <c r="KU17" s="21">
        <f t="shared" si="132"/>
        <v>0</v>
      </c>
      <c r="KV17" s="21">
        <v>0</v>
      </c>
      <c r="KW17" s="21">
        <f t="shared" si="133"/>
        <v>0</v>
      </c>
      <c r="KX17" s="21">
        <v>0</v>
      </c>
      <c r="KY17" s="21">
        <f t="shared" si="134"/>
        <v>0</v>
      </c>
      <c r="KZ17" s="21">
        <v>0</v>
      </c>
      <c r="LA17" s="21">
        <f t="shared" si="135"/>
        <v>0</v>
      </c>
      <c r="LB17" s="21">
        <v>0</v>
      </c>
      <c r="LC17" s="21">
        <f t="shared" si="136"/>
        <v>0</v>
      </c>
      <c r="LD17" s="21">
        <v>0</v>
      </c>
      <c r="LE17" s="21">
        <f t="shared" si="137"/>
        <v>0</v>
      </c>
      <c r="LF17" s="21">
        <f t="shared" si="138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39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40"/>
        <v>0</v>
      </c>
      <c r="LS17" s="21">
        <v>0</v>
      </c>
      <c r="LT17" s="21">
        <f t="shared" si="141"/>
        <v>0</v>
      </c>
      <c r="LU17" s="21">
        <v>0</v>
      </c>
      <c r="LV17" s="21">
        <f t="shared" si="142"/>
        <v>0</v>
      </c>
      <c r="LW17" s="21">
        <v>0</v>
      </c>
      <c r="LX17" s="21">
        <f t="shared" si="143"/>
        <v>0</v>
      </c>
      <c r="LY17" s="21">
        <v>0</v>
      </c>
      <c r="LZ17" s="21">
        <f t="shared" si="144"/>
        <v>0</v>
      </c>
      <c r="MA17" s="21">
        <v>0</v>
      </c>
      <c r="MB17" s="21">
        <f t="shared" si="145"/>
        <v>0</v>
      </c>
      <c r="MC17" s="21">
        <f t="shared" si="146"/>
        <v>0</v>
      </c>
      <c r="MD17" s="21"/>
      <c r="ME17" s="23">
        <f t="shared" ref="ME17:ME20" si="311">+MD17*3%</f>
        <v>0</v>
      </c>
      <c r="MF17" s="22"/>
      <c r="MG17" s="22"/>
      <c r="MH17" s="22"/>
      <c r="MI17" s="23">
        <v>0</v>
      </c>
      <c r="MJ17" s="21">
        <f t="shared" si="298"/>
        <v>0</v>
      </c>
      <c r="MK17" s="21">
        <f t="shared" si="148"/>
        <v>0</v>
      </c>
      <c r="ML17" s="21">
        <v>0</v>
      </c>
      <c r="MM17" s="21">
        <f t="shared" si="149"/>
        <v>0</v>
      </c>
      <c r="MN17" s="21">
        <v>0</v>
      </c>
      <c r="MO17" s="21">
        <f t="shared" si="150"/>
        <v>0</v>
      </c>
      <c r="MP17" s="21">
        <v>0</v>
      </c>
      <c r="MQ17" s="21">
        <f t="shared" si="151"/>
        <v>0</v>
      </c>
      <c r="MR17" s="21">
        <v>0</v>
      </c>
      <c r="MS17" s="21">
        <f t="shared" si="152"/>
        <v>0</v>
      </c>
      <c r="MT17" s="21">
        <v>0</v>
      </c>
      <c r="MU17" s="21">
        <f t="shared" si="153"/>
        <v>0</v>
      </c>
      <c r="MV17" s="21">
        <f t="shared" si="154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5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6"/>
        <v>0</v>
      </c>
      <c r="NI17" s="21">
        <v>0</v>
      </c>
      <c r="NJ17" s="21">
        <f t="shared" si="157"/>
        <v>0</v>
      </c>
      <c r="NK17" s="21">
        <v>0</v>
      </c>
      <c r="NL17" s="21">
        <f t="shared" si="158"/>
        <v>0</v>
      </c>
      <c r="NM17" s="21">
        <v>0</v>
      </c>
      <c r="NN17" s="21">
        <f t="shared" si="159"/>
        <v>0</v>
      </c>
      <c r="NO17" s="21">
        <v>0</v>
      </c>
      <c r="NP17" s="21">
        <f t="shared" si="160"/>
        <v>0</v>
      </c>
      <c r="NQ17" s="21">
        <v>0</v>
      </c>
      <c r="NR17" s="21">
        <f t="shared" si="161"/>
        <v>0</v>
      </c>
      <c r="NS17" s="21">
        <f t="shared" si="162"/>
        <v>0</v>
      </c>
      <c r="NT17" s="21"/>
      <c r="NU17" s="23">
        <f t="shared" ref="NU17:NU20" si="312">+NT17*3%</f>
        <v>0</v>
      </c>
      <c r="NV17" s="22"/>
      <c r="NW17" s="22"/>
      <c r="NX17" s="22"/>
      <c r="NY17" s="23">
        <v>0</v>
      </c>
      <c r="NZ17" s="21">
        <f t="shared" si="299"/>
        <v>0</v>
      </c>
      <c r="OA17" s="21">
        <f t="shared" si="164"/>
        <v>0</v>
      </c>
      <c r="OB17" s="21">
        <v>0</v>
      </c>
      <c r="OC17" s="21">
        <f t="shared" si="165"/>
        <v>0</v>
      </c>
      <c r="OD17" s="21">
        <v>0</v>
      </c>
      <c r="OE17" s="21">
        <f t="shared" si="166"/>
        <v>0</v>
      </c>
      <c r="OF17" s="21">
        <v>0</v>
      </c>
      <c r="OG17" s="21">
        <f t="shared" si="167"/>
        <v>0</v>
      </c>
      <c r="OH17" s="21">
        <v>0</v>
      </c>
      <c r="OI17" s="21">
        <f t="shared" si="168"/>
        <v>0</v>
      </c>
      <c r="OJ17" s="21">
        <v>0</v>
      </c>
      <c r="OK17" s="21">
        <f t="shared" si="169"/>
        <v>0</v>
      </c>
      <c r="OL17" s="21">
        <f t="shared" si="170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1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2"/>
        <v>0</v>
      </c>
      <c r="OY17" s="21">
        <v>0</v>
      </c>
      <c r="OZ17" s="21">
        <f t="shared" si="173"/>
        <v>0</v>
      </c>
      <c r="PA17" s="21">
        <v>0</v>
      </c>
      <c r="PB17" s="21">
        <f t="shared" si="174"/>
        <v>0</v>
      </c>
      <c r="PC17" s="21">
        <v>0</v>
      </c>
      <c r="PD17" s="21">
        <f t="shared" si="175"/>
        <v>0</v>
      </c>
      <c r="PE17" s="21">
        <v>0</v>
      </c>
      <c r="PF17" s="21">
        <f t="shared" si="176"/>
        <v>0</v>
      </c>
      <c r="PG17" s="21">
        <v>0</v>
      </c>
      <c r="PH17" s="21">
        <f t="shared" si="177"/>
        <v>0</v>
      </c>
      <c r="PI17" s="21">
        <f t="shared" si="178"/>
        <v>0</v>
      </c>
      <c r="PJ17" s="21"/>
      <c r="PK17" s="23">
        <f t="shared" ref="PK17:PK20" si="313">+PJ17*3%</f>
        <v>0</v>
      </c>
      <c r="PL17" s="22"/>
      <c r="PM17" s="22"/>
      <c r="PN17" s="22"/>
      <c r="PO17" s="23">
        <v>0</v>
      </c>
      <c r="PP17" s="21">
        <f t="shared" si="300"/>
        <v>0</v>
      </c>
      <c r="PQ17" s="21">
        <f t="shared" si="180"/>
        <v>0</v>
      </c>
      <c r="PR17" s="21">
        <v>0</v>
      </c>
      <c r="PS17" s="21">
        <f t="shared" si="181"/>
        <v>0</v>
      </c>
      <c r="PT17" s="21">
        <v>0</v>
      </c>
      <c r="PU17" s="21">
        <f t="shared" si="182"/>
        <v>0</v>
      </c>
      <c r="PV17" s="21">
        <v>0</v>
      </c>
      <c r="PW17" s="21">
        <f t="shared" si="183"/>
        <v>0</v>
      </c>
      <c r="PX17" s="21">
        <v>0</v>
      </c>
      <c r="PY17" s="21">
        <f t="shared" si="184"/>
        <v>0</v>
      </c>
      <c r="PZ17" s="21">
        <v>0</v>
      </c>
      <c r="QA17" s="21">
        <f t="shared" si="185"/>
        <v>0</v>
      </c>
      <c r="QB17" s="21">
        <f t="shared" si="186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7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8"/>
        <v>0</v>
      </c>
      <c r="QO17" s="21">
        <v>0</v>
      </c>
      <c r="QP17" s="21">
        <f t="shared" si="189"/>
        <v>0</v>
      </c>
      <c r="QQ17" s="21">
        <v>0</v>
      </c>
      <c r="QR17" s="21">
        <f t="shared" si="190"/>
        <v>0</v>
      </c>
      <c r="QS17" s="21">
        <v>0</v>
      </c>
      <c r="QT17" s="21">
        <f t="shared" si="191"/>
        <v>0</v>
      </c>
      <c r="QU17" s="21">
        <v>0</v>
      </c>
      <c r="QV17" s="21">
        <f t="shared" si="192"/>
        <v>0</v>
      </c>
      <c r="QW17" s="21">
        <v>0</v>
      </c>
      <c r="QX17" s="21">
        <f t="shared" si="193"/>
        <v>0</v>
      </c>
      <c r="QY17" s="21">
        <f t="shared" si="194"/>
        <v>0</v>
      </c>
      <c r="QZ17" s="21"/>
      <c r="RA17" s="23">
        <f t="shared" ref="RA17:RA20" si="314">+QZ17*3%</f>
        <v>0</v>
      </c>
      <c r="RB17" s="22"/>
      <c r="RC17" s="22"/>
      <c r="RD17" s="22"/>
      <c r="RE17" s="23">
        <v>0</v>
      </c>
      <c r="RF17" s="21">
        <f t="shared" si="301"/>
        <v>0</v>
      </c>
      <c r="RG17" s="21">
        <f t="shared" si="196"/>
        <v>0</v>
      </c>
      <c r="RH17" s="21">
        <v>0</v>
      </c>
      <c r="RI17" s="21">
        <f t="shared" si="197"/>
        <v>0</v>
      </c>
      <c r="RJ17" s="21">
        <v>0</v>
      </c>
      <c r="RK17" s="21">
        <f t="shared" si="198"/>
        <v>0</v>
      </c>
      <c r="RL17" s="21">
        <v>0</v>
      </c>
      <c r="RM17" s="21">
        <f t="shared" si="199"/>
        <v>0</v>
      </c>
      <c r="RN17" s="21">
        <v>0</v>
      </c>
      <c r="RO17" s="21">
        <f t="shared" si="200"/>
        <v>0</v>
      </c>
      <c r="RP17" s="21">
        <v>0</v>
      </c>
      <c r="RQ17" s="21">
        <f t="shared" si="201"/>
        <v>0</v>
      </c>
      <c r="RR17" s="21">
        <f t="shared" si="202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3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4"/>
        <v>0</v>
      </c>
      <c r="SE17" s="21">
        <v>0</v>
      </c>
      <c r="SF17" s="21">
        <f t="shared" si="205"/>
        <v>0</v>
      </c>
      <c r="SG17" s="21">
        <v>0</v>
      </c>
      <c r="SH17" s="21">
        <f t="shared" si="206"/>
        <v>0</v>
      </c>
      <c r="SI17" s="21">
        <v>0</v>
      </c>
      <c r="SJ17" s="21">
        <f t="shared" si="207"/>
        <v>0</v>
      </c>
      <c r="SK17" s="21">
        <v>0</v>
      </c>
      <c r="SL17" s="21">
        <f t="shared" si="208"/>
        <v>0</v>
      </c>
      <c r="SM17" s="21">
        <v>0</v>
      </c>
      <c r="SN17" s="21">
        <f t="shared" si="209"/>
        <v>0</v>
      </c>
      <c r="SO17" s="21">
        <f t="shared" si="210"/>
        <v>0</v>
      </c>
      <c r="SP17" s="21"/>
      <c r="SQ17" s="23">
        <f t="shared" ref="SQ17:SQ20" si="315">+SP17*3%</f>
        <v>0</v>
      </c>
      <c r="SR17" s="22"/>
      <c r="SS17" s="22"/>
      <c r="ST17" s="22"/>
      <c r="SU17" s="23">
        <v>0</v>
      </c>
      <c r="SV17" s="21">
        <f t="shared" si="302"/>
        <v>0</v>
      </c>
      <c r="SW17" s="21">
        <f t="shared" si="212"/>
        <v>0</v>
      </c>
      <c r="SX17" s="21">
        <v>0</v>
      </c>
      <c r="SY17" s="21">
        <f t="shared" si="213"/>
        <v>0</v>
      </c>
      <c r="SZ17" s="21">
        <v>0</v>
      </c>
      <c r="TA17" s="21">
        <f t="shared" si="214"/>
        <v>0</v>
      </c>
      <c r="TB17" s="21">
        <v>0</v>
      </c>
      <c r="TC17" s="21">
        <f t="shared" si="215"/>
        <v>0</v>
      </c>
      <c r="TD17" s="21">
        <v>0</v>
      </c>
      <c r="TE17" s="21">
        <f t="shared" si="216"/>
        <v>0</v>
      </c>
      <c r="TF17" s="21">
        <v>0</v>
      </c>
      <c r="TG17" s="21">
        <f t="shared" si="217"/>
        <v>0</v>
      </c>
      <c r="TH17" s="21">
        <f t="shared" si="218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19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20"/>
        <v>0</v>
      </c>
      <c r="TU17" s="21">
        <v>0</v>
      </c>
      <c r="TV17" s="21">
        <f t="shared" si="221"/>
        <v>0</v>
      </c>
      <c r="TW17" s="21">
        <v>0</v>
      </c>
      <c r="TX17" s="21">
        <f t="shared" si="222"/>
        <v>0</v>
      </c>
      <c r="TY17" s="21">
        <v>0</v>
      </c>
      <c r="TZ17" s="21">
        <f t="shared" si="223"/>
        <v>0</v>
      </c>
      <c r="UA17" s="21">
        <v>0</v>
      </c>
      <c r="UB17" s="21">
        <f t="shared" si="224"/>
        <v>0</v>
      </c>
      <c r="UC17" s="21">
        <v>0</v>
      </c>
      <c r="UD17" s="21">
        <f t="shared" si="225"/>
        <v>0</v>
      </c>
      <c r="UE17" s="21">
        <f t="shared" si="226"/>
        <v>0</v>
      </c>
      <c r="UF17" s="21"/>
      <c r="UG17" s="23">
        <f t="shared" ref="UG17:UG20" si="316">+UF17*3%</f>
        <v>0</v>
      </c>
      <c r="UH17" s="22"/>
      <c r="UI17" s="22"/>
      <c r="UJ17" s="22"/>
      <c r="UK17" s="23">
        <v>0</v>
      </c>
      <c r="UL17" s="21">
        <f t="shared" si="303"/>
        <v>0</v>
      </c>
      <c r="UM17" s="21">
        <f t="shared" si="228"/>
        <v>0</v>
      </c>
      <c r="UN17" s="21">
        <v>0</v>
      </c>
      <c r="UO17" s="21">
        <f t="shared" si="229"/>
        <v>0</v>
      </c>
      <c r="UP17" s="21">
        <v>0</v>
      </c>
      <c r="UQ17" s="21">
        <f t="shared" si="230"/>
        <v>0</v>
      </c>
      <c r="UR17" s="21">
        <v>0</v>
      </c>
      <c r="US17" s="21">
        <f t="shared" si="231"/>
        <v>0</v>
      </c>
      <c r="UT17" s="21">
        <v>0</v>
      </c>
      <c r="UU17" s="21">
        <f t="shared" si="232"/>
        <v>0</v>
      </c>
      <c r="UV17" s="21">
        <v>0</v>
      </c>
      <c r="UW17" s="21">
        <f t="shared" si="233"/>
        <v>0</v>
      </c>
      <c r="UX17" s="21">
        <f t="shared" si="234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35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36"/>
        <v>0</v>
      </c>
      <c r="VK17" s="21">
        <v>0</v>
      </c>
      <c r="VL17" s="21">
        <f t="shared" si="237"/>
        <v>0</v>
      </c>
      <c r="VM17" s="21">
        <v>0</v>
      </c>
      <c r="VN17" s="21">
        <f t="shared" si="238"/>
        <v>0</v>
      </c>
      <c r="VO17" s="21">
        <v>0</v>
      </c>
      <c r="VP17" s="21">
        <f t="shared" si="239"/>
        <v>0</v>
      </c>
      <c r="VQ17" s="21">
        <v>0</v>
      </c>
      <c r="VR17" s="21">
        <f t="shared" si="240"/>
        <v>0</v>
      </c>
      <c r="VS17" s="21">
        <v>0</v>
      </c>
      <c r="VT17" s="21">
        <f t="shared" si="241"/>
        <v>0</v>
      </c>
      <c r="VU17" s="21">
        <f t="shared" si="242"/>
        <v>0</v>
      </c>
      <c r="VV17" s="21"/>
      <c r="VW17" s="23">
        <f t="shared" ref="VW17:VW20" si="317">+VV17*3%</f>
        <v>0</v>
      </c>
      <c r="VX17" s="22"/>
      <c r="VY17" s="22"/>
      <c r="VZ17" s="22"/>
      <c r="WA17" s="23">
        <v>0</v>
      </c>
      <c r="WB17" s="21">
        <f t="shared" si="304"/>
        <v>0</v>
      </c>
      <c r="WC17" s="21">
        <f t="shared" si="244"/>
        <v>0</v>
      </c>
      <c r="WD17" s="21">
        <v>0</v>
      </c>
      <c r="WE17" s="21">
        <f t="shared" si="245"/>
        <v>0</v>
      </c>
      <c r="WF17" s="21">
        <v>0</v>
      </c>
      <c r="WG17" s="21">
        <f t="shared" si="246"/>
        <v>0</v>
      </c>
      <c r="WH17" s="21">
        <v>0</v>
      </c>
      <c r="WI17" s="21">
        <f t="shared" si="247"/>
        <v>0</v>
      </c>
      <c r="WJ17" s="21">
        <v>0</v>
      </c>
      <c r="WK17" s="21">
        <f t="shared" si="248"/>
        <v>0</v>
      </c>
      <c r="WL17" s="21">
        <v>0</v>
      </c>
      <c r="WM17" s="21">
        <f t="shared" si="249"/>
        <v>0</v>
      </c>
      <c r="WN17" s="21">
        <f t="shared" si="250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1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2"/>
        <v>0</v>
      </c>
      <c r="XA17" s="21">
        <v>0</v>
      </c>
      <c r="XB17" s="21">
        <f t="shared" si="253"/>
        <v>0</v>
      </c>
      <c r="XC17" s="21">
        <v>0</v>
      </c>
      <c r="XD17" s="21">
        <f t="shared" si="254"/>
        <v>0</v>
      </c>
      <c r="XE17" s="21">
        <v>0</v>
      </c>
      <c r="XF17" s="21">
        <f t="shared" si="255"/>
        <v>0</v>
      </c>
      <c r="XG17" s="21">
        <v>0</v>
      </c>
      <c r="XH17" s="21">
        <f t="shared" si="256"/>
        <v>0</v>
      </c>
      <c r="XI17" s="21">
        <v>0</v>
      </c>
      <c r="XJ17" s="21">
        <f t="shared" si="257"/>
        <v>0</v>
      </c>
      <c r="XK17" s="21">
        <f t="shared" si="258"/>
        <v>0</v>
      </c>
      <c r="XL17" s="21"/>
      <c r="XM17" s="23">
        <f t="shared" ref="XM17:XM20" si="318">+XL17*3%</f>
        <v>0</v>
      </c>
      <c r="XN17" s="22"/>
      <c r="XO17" s="22"/>
      <c r="XP17" s="22"/>
      <c r="XQ17" s="23">
        <v>0</v>
      </c>
      <c r="XR17" s="21">
        <f t="shared" si="305"/>
        <v>0</v>
      </c>
      <c r="XS17" s="21">
        <f t="shared" si="260"/>
        <v>0</v>
      </c>
      <c r="XT17" s="21">
        <v>0</v>
      </c>
      <c r="XU17" s="21">
        <f t="shared" si="261"/>
        <v>0</v>
      </c>
      <c r="XV17" s="21">
        <v>0</v>
      </c>
      <c r="XW17" s="21">
        <f t="shared" si="262"/>
        <v>0</v>
      </c>
      <c r="XX17" s="21">
        <v>0</v>
      </c>
      <c r="XY17" s="21">
        <f t="shared" si="263"/>
        <v>0</v>
      </c>
      <c r="XZ17" s="21">
        <v>0</v>
      </c>
      <c r="YA17" s="21">
        <f t="shared" si="264"/>
        <v>0</v>
      </c>
      <c r="YB17" s="21">
        <v>0</v>
      </c>
      <c r="YC17" s="21">
        <f t="shared" si="265"/>
        <v>0</v>
      </c>
      <c r="YD17" s="21">
        <f t="shared" si="266"/>
        <v>0</v>
      </c>
      <c r="YE17" s="21"/>
      <c r="YF17" s="21">
        <f t="shared" si="17"/>
        <v>0</v>
      </c>
      <c r="YG17" s="21"/>
      <c r="YH17" s="21"/>
      <c r="YI17" s="21">
        <v>0</v>
      </c>
      <c r="YJ17" s="21">
        <f t="shared" si="267"/>
        <v>0</v>
      </c>
      <c r="YK17" s="21">
        <v>0</v>
      </c>
      <c r="YL17" s="21">
        <v>0</v>
      </c>
      <c r="YM17" s="22"/>
      <c r="YN17" s="22"/>
      <c r="YO17" s="21">
        <v>0</v>
      </c>
      <c r="YP17" s="21">
        <f t="shared" si="268"/>
        <v>0</v>
      </c>
      <c r="YQ17" s="21">
        <v>0</v>
      </c>
      <c r="YR17" s="21">
        <f t="shared" si="269"/>
        <v>0</v>
      </c>
      <c r="YS17" s="21">
        <v>0</v>
      </c>
      <c r="YT17" s="21">
        <f t="shared" si="270"/>
        <v>0</v>
      </c>
      <c r="YU17" s="21">
        <v>0</v>
      </c>
      <c r="YV17" s="21">
        <f t="shared" si="271"/>
        <v>0</v>
      </c>
      <c r="YW17" s="21">
        <v>0</v>
      </c>
      <c r="YX17" s="21">
        <f t="shared" si="272"/>
        <v>0</v>
      </c>
      <c r="YY17" s="21">
        <v>0</v>
      </c>
      <c r="YZ17" s="21">
        <f t="shared" si="273"/>
        <v>0</v>
      </c>
      <c r="ZA17" s="21">
        <f t="shared" si="274"/>
        <v>0</v>
      </c>
      <c r="ZB17" s="21"/>
      <c r="ZC17" s="23">
        <f t="shared" ref="ZC17:ZC20" si="319">+ZB17*3%</f>
        <v>0</v>
      </c>
      <c r="ZD17" s="24">
        <f t="shared" si="18"/>
        <v>0</v>
      </c>
      <c r="ZE17" s="24">
        <f t="shared" si="19"/>
        <v>0</v>
      </c>
      <c r="ZF17" s="24">
        <f t="shared" si="275"/>
        <v>0</v>
      </c>
    </row>
    <row r="18" spans="1:682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0"/>
        <v>0</v>
      </c>
      <c r="M18" s="21">
        <f t="shared" si="21"/>
        <v>0</v>
      </c>
      <c r="N18" s="21">
        <v>0</v>
      </c>
      <c r="O18" s="21">
        <f t="shared" si="22"/>
        <v>0</v>
      </c>
      <c r="P18" s="21">
        <v>0</v>
      </c>
      <c r="Q18" s="21">
        <f t="shared" si="23"/>
        <v>0</v>
      </c>
      <c r="R18" s="21">
        <v>0</v>
      </c>
      <c r="S18" s="21">
        <f t="shared" si="24"/>
        <v>0</v>
      </c>
      <c r="T18" s="21">
        <v>0</v>
      </c>
      <c r="U18" s="21">
        <f t="shared" si="25"/>
        <v>0</v>
      </c>
      <c r="V18" s="21">
        <v>0</v>
      </c>
      <c r="W18" s="21">
        <f t="shared" si="26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8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29"/>
        <v>0</v>
      </c>
      <c r="AK18" s="21">
        <v>0</v>
      </c>
      <c r="AL18" s="21">
        <f t="shared" si="30"/>
        <v>0</v>
      </c>
      <c r="AM18" s="21">
        <v>0</v>
      </c>
      <c r="AN18" s="21">
        <f t="shared" si="31"/>
        <v>0</v>
      </c>
      <c r="AO18" s="21">
        <v>0</v>
      </c>
      <c r="AP18" s="21">
        <f t="shared" si="32"/>
        <v>0</v>
      </c>
      <c r="AQ18" s="21">
        <v>0</v>
      </c>
      <c r="AR18" s="21">
        <f t="shared" si="33"/>
        <v>0</v>
      </c>
      <c r="AS18" s="21">
        <v>0</v>
      </c>
      <c r="AT18" s="21">
        <f t="shared" si="34"/>
        <v>0</v>
      </c>
      <c r="AU18" s="21">
        <f t="shared" si="35"/>
        <v>0</v>
      </c>
      <c r="AV18" s="21"/>
      <c r="AW18" s="23">
        <f t="shared" si="276"/>
        <v>0</v>
      </c>
      <c r="AX18" s="22"/>
      <c r="AY18" s="22"/>
      <c r="AZ18" s="22"/>
      <c r="BA18" s="23">
        <v>0</v>
      </c>
      <c r="BB18" s="21">
        <f t="shared" si="291"/>
        <v>0</v>
      </c>
      <c r="BC18" s="21">
        <f t="shared" si="37"/>
        <v>0</v>
      </c>
      <c r="BD18" s="21">
        <v>0</v>
      </c>
      <c r="BE18" s="21">
        <f t="shared" si="38"/>
        <v>0</v>
      </c>
      <c r="BF18" s="21">
        <v>0</v>
      </c>
      <c r="BG18" s="21">
        <f t="shared" si="39"/>
        <v>0</v>
      </c>
      <c r="BH18" s="21">
        <v>0</v>
      </c>
      <c r="BI18" s="21">
        <f t="shared" si="40"/>
        <v>0</v>
      </c>
      <c r="BJ18" s="21">
        <v>0</v>
      </c>
      <c r="BK18" s="21">
        <f t="shared" si="41"/>
        <v>0</v>
      </c>
      <c r="BL18" s="21">
        <v>0</v>
      </c>
      <c r="BM18" s="21">
        <f t="shared" si="42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4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5"/>
        <v>0</v>
      </c>
      <c r="CA18" s="21">
        <v>0</v>
      </c>
      <c r="CB18" s="21">
        <f t="shared" si="46"/>
        <v>0</v>
      </c>
      <c r="CC18" s="21">
        <v>0</v>
      </c>
      <c r="CD18" s="21">
        <f t="shared" si="47"/>
        <v>0</v>
      </c>
      <c r="CE18" s="21">
        <v>0</v>
      </c>
      <c r="CF18" s="21">
        <f t="shared" si="48"/>
        <v>0</v>
      </c>
      <c r="CG18" s="21">
        <v>0</v>
      </c>
      <c r="CH18" s="21">
        <f t="shared" si="49"/>
        <v>0</v>
      </c>
      <c r="CI18" s="21">
        <v>0</v>
      </c>
      <c r="CJ18" s="21">
        <f t="shared" si="50"/>
        <v>0</v>
      </c>
      <c r="CK18" s="21">
        <f t="shared" si="51"/>
        <v>0</v>
      </c>
      <c r="CL18" s="21"/>
      <c r="CM18" s="23">
        <f t="shared" si="306"/>
        <v>0</v>
      </c>
      <c r="CN18" s="22"/>
      <c r="CO18" s="22"/>
      <c r="CP18" s="22"/>
      <c r="CQ18" s="23">
        <v>0</v>
      </c>
      <c r="CR18" s="21">
        <f t="shared" si="292"/>
        <v>0</v>
      </c>
      <c r="CS18" s="21">
        <f t="shared" si="53"/>
        <v>0</v>
      </c>
      <c r="CT18" s="21">
        <v>0</v>
      </c>
      <c r="CU18" s="21">
        <f t="shared" si="54"/>
        <v>0</v>
      </c>
      <c r="CV18" s="21">
        <v>0</v>
      </c>
      <c r="CW18" s="21">
        <f t="shared" si="55"/>
        <v>0</v>
      </c>
      <c r="CX18" s="21">
        <v>0</v>
      </c>
      <c r="CY18" s="21">
        <f t="shared" si="56"/>
        <v>0</v>
      </c>
      <c r="CZ18" s="21">
        <v>0</v>
      </c>
      <c r="DA18" s="21">
        <f t="shared" si="57"/>
        <v>0</v>
      </c>
      <c r="DB18" s="21">
        <v>0</v>
      </c>
      <c r="DC18" s="21">
        <f t="shared" si="58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60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1"/>
        <v>0</v>
      </c>
      <c r="DS18" s="21">
        <v>0</v>
      </c>
      <c r="DT18" s="21">
        <f t="shared" si="62"/>
        <v>0</v>
      </c>
      <c r="DU18" s="21">
        <v>0</v>
      </c>
      <c r="DV18" s="21">
        <f t="shared" si="63"/>
        <v>0</v>
      </c>
      <c r="DW18" s="21">
        <v>0</v>
      </c>
      <c r="DX18" s="21">
        <f t="shared" si="64"/>
        <v>0</v>
      </c>
      <c r="DY18" s="21">
        <v>0</v>
      </c>
      <c r="DZ18" s="21">
        <f t="shared" si="65"/>
        <v>0</v>
      </c>
      <c r="EA18" s="21">
        <f t="shared" si="66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293"/>
        <v>0</v>
      </c>
      <c r="EI18" s="21">
        <f t="shared" si="68"/>
        <v>0</v>
      </c>
      <c r="EJ18" s="21">
        <v>0</v>
      </c>
      <c r="EK18" s="21">
        <f t="shared" si="69"/>
        <v>0</v>
      </c>
      <c r="EL18" s="21">
        <v>0</v>
      </c>
      <c r="EM18" s="21">
        <f t="shared" si="70"/>
        <v>0</v>
      </c>
      <c r="EN18" s="21">
        <v>0</v>
      </c>
      <c r="EO18" s="21">
        <f t="shared" si="71"/>
        <v>0</v>
      </c>
      <c r="EP18" s="21">
        <v>0</v>
      </c>
      <c r="EQ18" s="21">
        <f t="shared" si="72"/>
        <v>0</v>
      </c>
      <c r="ER18" s="21">
        <v>0</v>
      </c>
      <c r="ES18" s="21">
        <f t="shared" si="73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5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6"/>
        <v>0</v>
      </c>
      <c r="FG18" s="21">
        <v>0</v>
      </c>
      <c r="FH18" s="21">
        <f t="shared" si="77"/>
        <v>0</v>
      </c>
      <c r="FI18" s="21">
        <v>0</v>
      </c>
      <c r="FJ18" s="21">
        <f t="shared" si="78"/>
        <v>0</v>
      </c>
      <c r="FK18" s="21">
        <v>0</v>
      </c>
      <c r="FL18" s="21">
        <f t="shared" si="79"/>
        <v>0</v>
      </c>
      <c r="FM18" s="21">
        <v>0</v>
      </c>
      <c r="FN18" s="21">
        <f t="shared" si="80"/>
        <v>0</v>
      </c>
      <c r="FO18" s="21">
        <v>0</v>
      </c>
      <c r="FP18" s="21">
        <f t="shared" si="81"/>
        <v>0</v>
      </c>
      <c r="FQ18" s="21">
        <f t="shared" si="82"/>
        <v>0</v>
      </c>
      <c r="FR18" s="21"/>
      <c r="FS18" s="23">
        <f t="shared" si="307"/>
        <v>0</v>
      </c>
      <c r="FT18" s="22"/>
      <c r="FU18" s="22"/>
      <c r="FV18" s="22"/>
      <c r="FW18" s="23">
        <v>0</v>
      </c>
      <c r="FX18" s="21">
        <f t="shared" si="294"/>
        <v>0</v>
      </c>
      <c r="FY18" s="21">
        <f t="shared" si="84"/>
        <v>0</v>
      </c>
      <c r="FZ18" s="21">
        <v>0</v>
      </c>
      <c r="GA18" s="21">
        <f t="shared" si="85"/>
        <v>0</v>
      </c>
      <c r="GB18" s="21">
        <v>0</v>
      </c>
      <c r="GC18" s="21">
        <f t="shared" si="86"/>
        <v>0</v>
      </c>
      <c r="GD18" s="21">
        <v>0</v>
      </c>
      <c r="GE18" s="21">
        <f t="shared" si="87"/>
        <v>0</v>
      </c>
      <c r="GF18" s="21">
        <v>0</v>
      </c>
      <c r="GG18" s="21">
        <f t="shared" si="88"/>
        <v>0</v>
      </c>
      <c r="GH18" s="21">
        <v>0</v>
      </c>
      <c r="GI18" s="21">
        <f t="shared" si="89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1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2"/>
        <v>0</v>
      </c>
      <c r="GW18" s="21">
        <v>0</v>
      </c>
      <c r="GX18" s="21">
        <f t="shared" si="93"/>
        <v>0</v>
      </c>
      <c r="GY18" s="21">
        <v>0</v>
      </c>
      <c r="GZ18" s="21">
        <f t="shared" si="94"/>
        <v>0</v>
      </c>
      <c r="HA18" s="21">
        <v>0</v>
      </c>
      <c r="HB18" s="21">
        <f t="shared" si="95"/>
        <v>0</v>
      </c>
      <c r="HC18" s="21">
        <v>0</v>
      </c>
      <c r="HD18" s="21">
        <f t="shared" si="96"/>
        <v>0</v>
      </c>
      <c r="HE18" s="21">
        <v>0</v>
      </c>
      <c r="HF18" s="21">
        <f t="shared" si="97"/>
        <v>0</v>
      </c>
      <c r="HG18" s="21">
        <f t="shared" si="98"/>
        <v>0</v>
      </c>
      <c r="HH18" s="21"/>
      <c r="HI18" s="23">
        <f t="shared" si="308"/>
        <v>0</v>
      </c>
      <c r="HJ18" s="22"/>
      <c r="HK18" s="22"/>
      <c r="HL18" s="22"/>
      <c r="HM18" s="23">
        <v>0</v>
      </c>
      <c r="HN18" s="21">
        <f t="shared" si="295"/>
        <v>0</v>
      </c>
      <c r="HO18" s="21">
        <f t="shared" si="100"/>
        <v>0</v>
      </c>
      <c r="HP18" s="21">
        <v>0</v>
      </c>
      <c r="HQ18" s="21">
        <f t="shared" si="101"/>
        <v>0</v>
      </c>
      <c r="HR18" s="21">
        <v>0</v>
      </c>
      <c r="HS18" s="21">
        <f t="shared" si="102"/>
        <v>0</v>
      </c>
      <c r="HT18" s="21">
        <v>0</v>
      </c>
      <c r="HU18" s="21">
        <f t="shared" si="103"/>
        <v>0</v>
      </c>
      <c r="HV18" s="21">
        <v>0</v>
      </c>
      <c r="HW18" s="21">
        <f t="shared" si="104"/>
        <v>0</v>
      </c>
      <c r="HX18" s="21">
        <v>0</v>
      </c>
      <c r="HY18" s="21">
        <f t="shared" si="105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7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8"/>
        <v>0</v>
      </c>
      <c r="IM18" s="21">
        <v>0</v>
      </c>
      <c r="IN18" s="21">
        <f t="shared" si="109"/>
        <v>0</v>
      </c>
      <c r="IO18" s="21">
        <v>0</v>
      </c>
      <c r="IP18" s="21">
        <f t="shared" si="110"/>
        <v>0</v>
      </c>
      <c r="IQ18" s="21">
        <v>0</v>
      </c>
      <c r="IR18" s="21">
        <f t="shared" si="111"/>
        <v>0</v>
      </c>
      <c r="IS18" s="21">
        <v>0</v>
      </c>
      <c r="IT18" s="21">
        <f t="shared" si="112"/>
        <v>0</v>
      </c>
      <c r="IU18" s="21">
        <v>0</v>
      </c>
      <c r="IV18" s="21">
        <f t="shared" si="113"/>
        <v>0</v>
      </c>
      <c r="IW18" s="21">
        <f t="shared" si="114"/>
        <v>0</v>
      </c>
      <c r="IX18" s="21"/>
      <c r="IY18" s="23">
        <f t="shared" si="309"/>
        <v>0</v>
      </c>
      <c r="IZ18" s="22"/>
      <c r="JA18" s="22"/>
      <c r="JB18" s="22"/>
      <c r="JC18" s="23">
        <v>0</v>
      </c>
      <c r="JD18" s="21">
        <f t="shared" si="296"/>
        <v>0</v>
      </c>
      <c r="JE18" s="21">
        <f t="shared" si="116"/>
        <v>0</v>
      </c>
      <c r="JF18" s="21">
        <v>0</v>
      </c>
      <c r="JG18" s="21">
        <f t="shared" si="117"/>
        <v>0</v>
      </c>
      <c r="JH18" s="21">
        <v>0</v>
      </c>
      <c r="JI18" s="21">
        <f t="shared" si="118"/>
        <v>0</v>
      </c>
      <c r="JJ18" s="21">
        <v>0</v>
      </c>
      <c r="JK18" s="21">
        <f t="shared" si="119"/>
        <v>0</v>
      </c>
      <c r="JL18" s="21">
        <v>0</v>
      </c>
      <c r="JM18" s="21">
        <f t="shared" si="120"/>
        <v>0</v>
      </c>
      <c r="JN18" s="21">
        <v>0</v>
      </c>
      <c r="JO18" s="21">
        <f t="shared" si="121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3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4"/>
        <v>0</v>
      </c>
      <c r="KC18" s="21">
        <v>0</v>
      </c>
      <c r="KD18" s="21">
        <f t="shared" si="125"/>
        <v>0</v>
      </c>
      <c r="KE18" s="21">
        <v>0</v>
      </c>
      <c r="KF18" s="21">
        <f t="shared" si="126"/>
        <v>0</v>
      </c>
      <c r="KG18" s="21">
        <v>0</v>
      </c>
      <c r="KH18" s="21">
        <f t="shared" si="127"/>
        <v>0</v>
      </c>
      <c r="KI18" s="21">
        <v>0</v>
      </c>
      <c r="KJ18" s="21">
        <f t="shared" si="128"/>
        <v>0</v>
      </c>
      <c r="KK18" s="21">
        <v>0</v>
      </c>
      <c r="KL18" s="21">
        <f t="shared" si="129"/>
        <v>0</v>
      </c>
      <c r="KM18" s="21">
        <f t="shared" si="130"/>
        <v>0</v>
      </c>
      <c r="KN18" s="21"/>
      <c r="KO18" s="23">
        <f t="shared" si="310"/>
        <v>0</v>
      </c>
      <c r="KP18" s="22"/>
      <c r="KQ18" s="22"/>
      <c r="KR18" s="22"/>
      <c r="KS18" s="23">
        <v>0</v>
      </c>
      <c r="KT18" s="21">
        <f t="shared" si="297"/>
        <v>0</v>
      </c>
      <c r="KU18" s="21">
        <f t="shared" si="132"/>
        <v>0</v>
      </c>
      <c r="KV18" s="21">
        <v>0</v>
      </c>
      <c r="KW18" s="21">
        <f t="shared" si="133"/>
        <v>0</v>
      </c>
      <c r="KX18" s="21">
        <v>0</v>
      </c>
      <c r="KY18" s="21">
        <f t="shared" si="134"/>
        <v>0</v>
      </c>
      <c r="KZ18" s="21">
        <v>0</v>
      </c>
      <c r="LA18" s="21">
        <f t="shared" si="135"/>
        <v>0</v>
      </c>
      <c r="LB18" s="21">
        <v>0</v>
      </c>
      <c r="LC18" s="21">
        <f t="shared" si="136"/>
        <v>0</v>
      </c>
      <c r="LD18" s="21">
        <v>0</v>
      </c>
      <c r="LE18" s="21">
        <f t="shared" si="137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39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40"/>
        <v>0</v>
      </c>
      <c r="LS18" s="21">
        <v>0</v>
      </c>
      <c r="LT18" s="21">
        <f t="shared" si="141"/>
        <v>0</v>
      </c>
      <c r="LU18" s="21">
        <v>0</v>
      </c>
      <c r="LV18" s="21">
        <f t="shared" si="142"/>
        <v>0</v>
      </c>
      <c r="LW18" s="21">
        <v>0</v>
      </c>
      <c r="LX18" s="21">
        <f t="shared" si="143"/>
        <v>0</v>
      </c>
      <c r="LY18" s="21">
        <v>0</v>
      </c>
      <c r="LZ18" s="21">
        <f t="shared" si="144"/>
        <v>0</v>
      </c>
      <c r="MA18" s="21">
        <v>0</v>
      </c>
      <c r="MB18" s="21">
        <f t="shared" si="145"/>
        <v>0</v>
      </c>
      <c r="MC18" s="21">
        <f t="shared" si="146"/>
        <v>0</v>
      </c>
      <c r="MD18" s="21"/>
      <c r="ME18" s="23">
        <f t="shared" si="311"/>
        <v>0</v>
      </c>
      <c r="MF18" s="22"/>
      <c r="MG18" s="22"/>
      <c r="MH18" s="22"/>
      <c r="MI18" s="23">
        <v>0</v>
      </c>
      <c r="MJ18" s="21">
        <f t="shared" si="298"/>
        <v>0</v>
      </c>
      <c r="MK18" s="21">
        <f t="shared" si="148"/>
        <v>0</v>
      </c>
      <c r="ML18" s="21">
        <v>0</v>
      </c>
      <c r="MM18" s="21">
        <f t="shared" si="149"/>
        <v>0</v>
      </c>
      <c r="MN18" s="21">
        <v>0</v>
      </c>
      <c r="MO18" s="21">
        <f t="shared" si="150"/>
        <v>0</v>
      </c>
      <c r="MP18" s="21">
        <v>0</v>
      </c>
      <c r="MQ18" s="21">
        <f t="shared" si="151"/>
        <v>0</v>
      </c>
      <c r="MR18" s="21">
        <v>0</v>
      </c>
      <c r="MS18" s="21">
        <f t="shared" si="152"/>
        <v>0</v>
      </c>
      <c r="MT18" s="21">
        <v>0</v>
      </c>
      <c r="MU18" s="21">
        <f t="shared" si="153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5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6"/>
        <v>0</v>
      </c>
      <c r="NI18" s="21">
        <v>0</v>
      </c>
      <c r="NJ18" s="21">
        <f t="shared" si="157"/>
        <v>0</v>
      </c>
      <c r="NK18" s="21">
        <v>0</v>
      </c>
      <c r="NL18" s="21">
        <f t="shared" si="158"/>
        <v>0</v>
      </c>
      <c r="NM18" s="21">
        <v>0</v>
      </c>
      <c r="NN18" s="21">
        <f t="shared" si="159"/>
        <v>0</v>
      </c>
      <c r="NO18" s="21">
        <v>0</v>
      </c>
      <c r="NP18" s="21">
        <f t="shared" si="160"/>
        <v>0</v>
      </c>
      <c r="NQ18" s="21">
        <v>0</v>
      </c>
      <c r="NR18" s="21">
        <f t="shared" si="161"/>
        <v>0</v>
      </c>
      <c r="NS18" s="21">
        <f t="shared" si="162"/>
        <v>0</v>
      </c>
      <c r="NT18" s="21"/>
      <c r="NU18" s="23">
        <f t="shared" si="312"/>
        <v>0</v>
      </c>
      <c r="NV18" s="22"/>
      <c r="NW18" s="22"/>
      <c r="NX18" s="22"/>
      <c r="NY18" s="23">
        <v>0</v>
      </c>
      <c r="NZ18" s="21">
        <f t="shared" si="299"/>
        <v>0</v>
      </c>
      <c r="OA18" s="21">
        <f t="shared" si="164"/>
        <v>0</v>
      </c>
      <c r="OB18" s="21">
        <v>0</v>
      </c>
      <c r="OC18" s="21">
        <f t="shared" si="165"/>
        <v>0</v>
      </c>
      <c r="OD18" s="21">
        <v>0</v>
      </c>
      <c r="OE18" s="21">
        <f t="shared" si="166"/>
        <v>0</v>
      </c>
      <c r="OF18" s="21">
        <v>0</v>
      </c>
      <c r="OG18" s="21">
        <f t="shared" si="167"/>
        <v>0</v>
      </c>
      <c r="OH18" s="21">
        <v>0</v>
      </c>
      <c r="OI18" s="21">
        <f t="shared" si="168"/>
        <v>0</v>
      </c>
      <c r="OJ18" s="21">
        <v>0</v>
      </c>
      <c r="OK18" s="21">
        <f t="shared" si="169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1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2"/>
        <v>0</v>
      </c>
      <c r="OY18" s="21">
        <v>0</v>
      </c>
      <c r="OZ18" s="21">
        <f t="shared" si="173"/>
        <v>0</v>
      </c>
      <c r="PA18" s="21">
        <v>0</v>
      </c>
      <c r="PB18" s="21">
        <f t="shared" si="174"/>
        <v>0</v>
      </c>
      <c r="PC18" s="21">
        <v>0</v>
      </c>
      <c r="PD18" s="21">
        <f t="shared" si="175"/>
        <v>0</v>
      </c>
      <c r="PE18" s="21">
        <v>0</v>
      </c>
      <c r="PF18" s="21">
        <f t="shared" si="176"/>
        <v>0</v>
      </c>
      <c r="PG18" s="21">
        <v>0</v>
      </c>
      <c r="PH18" s="21">
        <f t="shared" si="177"/>
        <v>0</v>
      </c>
      <c r="PI18" s="21">
        <f t="shared" si="178"/>
        <v>0</v>
      </c>
      <c r="PJ18" s="21"/>
      <c r="PK18" s="23">
        <f t="shared" si="313"/>
        <v>0</v>
      </c>
      <c r="PL18" s="22"/>
      <c r="PM18" s="22"/>
      <c r="PN18" s="22"/>
      <c r="PO18" s="23">
        <v>0</v>
      </c>
      <c r="PP18" s="21">
        <f t="shared" si="300"/>
        <v>0</v>
      </c>
      <c r="PQ18" s="21">
        <f t="shared" si="180"/>
        <v>0</v>
      </c>
      <c r="PR18" s="21">
        <v>0</v>
      </c>
      <c r="PS18" s="21">
        <f t="shared" si="181"/>
        <v>0</v>
      </c>
      <c r="PT18" s="21">
        <v>0</v>
      </c>
      <c r="PU18" s="21">
        <f t="shared" si="182"/>
        <v>0</v>
      </c>
      <c r="PV18" s="21">
        <v>0</v>
      </c>
      <c r="PW18" s="21">
        <f t="shared" si="183"/>
        <v>0</v>
      </c>
      <c r="PX18" s="21">
        <v>0</v>
      </c>
      <c r="PY18" s="21">
        <f t="shared" si="184"/>
        <v>0</v>
      </c>
      <c r="PZ18" s="21">
        <v>0</v>
      </c>
      <c r="QA18" s="21">
        <f t="shared" si="185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7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8"/>
        <v>0</v>
      </c>
      <c r="QO18" s="21">
        <v>0</v>
      </c>
      <c r="QP18" s="21">
        <f t="shared" si="189"/>
        <v>0</v>
      </c>
      <c r="QQ18" s="21">
        <v>0</v>
      </c>
      <c r="QR18" s="21">
        <f t="shared" si="190"/>
        <v>0</v>
      </c>
      <c r="QS18" s="21">
        <v>0</v>
      </c>
      <c r="QT18" s="21">
        <f t="shared" si="191"/>
        <v>0</v>
      </c>
      <c r="QU18" s="21">
        <v>0</v>
      </c>
      <c r="QV18" s="21">
        <f t="shared" si="192"/>
        <v>0</v>
      </c>
      <c r="QW18" s="21">
        <v>0</v>
      </c>
      <c r="QX18" s="21">
        <f t="shared" si="193"/>
        <v>0</v>
      </c>
      <c r="QY18" s="21">
        <f t="shared" si="194"/>
        <v>0</v>
      </c>
      <c r="QZ18" s="21"/>
      <c r="RA18" s="23">
        <f t="shared" si="314"/>
        <v>0</v>
      </c>
      <c r="RB18" s="22"/>
      <c r="RC18" s="22"/>
      <c r="RD18" s="22"/>
      <c r="RE18" s="23">
        <v>0</v>
      </c>
      <c r="RF18" s="21">
        <f t="shared" si="301"/>
        <v>0</v>
      </c>
      <c r="RG18" s="21">
        <f t="shared" si="196"/>
        <v>0</v>
      </c>
      <c r="RH18" s="21">
        <v>0</v>
      </c>
      <c r="RI18" s="21">
        <f t="shared" si="197"/>
        <v>0</v>
      </c>
      <c r="RJ18" s="21">
        <v>0</v>
      </c>
      <c r="RK18" s="21">
        <f t="shared" si="198"/>
        <v>0</v>
      </c>
      <c r="RL18" s="21">
        <v>0</v>
      </c>
      <c r="RM18" s="21">
        <f t="shared" si="199"/>
        <v>0</v>
      </c>
      <c r="RN18" s="21">
        <v>0</v>
      </c>
      <c r="RO18" s="21">
        <f t="shared" si="200"/>
        <v>0</v>
      </c>
      <c r="RP18" s="21">
        <v>0</v>
      </c>
      <c r="RQ18" s="21">
        <f t="shared" si="201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3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4"/>
        <v>0</v>
      </c>
      <c r="SE18" s="21">
        <v>0</v>
      </c>
      <c r="SF18" s="21">
        <f t="shared" si="205"/>
        <v>0</v>
      </c>
      <c r="SG18" s="21">
        <v>0</v>
      </c>
      <c r="SH18" s="21">
        <f t="shared" si="206"/>
        <v>0</v>
      </c>
      <c r="SI18" s="21">
        <v>0</v>
      </c>
      <c r="SJ18" s="21">
        <f t="shared" si="207"/>
        <v>0</v>
      </c>
      <c r="SK18" s="21">
        <v>0</v>
      </c>
      <c r="SL18" s="21">
        <f t="shared" si="208"/>
        <v>0</v>
      </c>
      <c r="SM18" s="21">
        <v>0</v>
      </c>
      <c r="SN18" s="21">
        <f t="shared" si="209"/>
        <v>0</v>
      </c>
      <c r="SO18" s="21">
        <f t="shared" si="210"/>
        <v>0</v>
      </c>
      <c r="SP18" s="21"/>
      <c r="SQ18" s="23">
        <f t="shared" si="315"/>
        <v>0</v>
      </c>
      <c r="SR18" s="22"/>
      <c r="SS18" s="22"/>
      <c r="ST18" s="22"/>
      <c r="SU18" s="23">
        <v>0</v>
      </c>
      <c r="SV18" s="21">
        <f t="shared" si="302"/>
        <v>0</v>
      </c>
      <c r="SW18" s="21">
        <f t="shared" si="212"/>
        <v>0</v>
      </c>
      <c r="SX18" s="21">
        <v>0</v>
      </c>
      <c r="SY18" s="21">
        <f t="shared" si="213"/>
        <v>0</v>
      </c>
      <c r="SZ18" s="21">
        <v>0</v>
      </c>
      <c r="TA18" s="21">
        <f t="shared" si="214"/>
        <v>0</v>
      </c>
      <c r="TB18" s="21">
        <v>0</v>
      </c>
      <c r="TC18" s="21">
        <f t="shared" si="215"/>
        <v>0</v>
      </c>
      <c r="TD18" s="21">
        <v>0</v>
      </c>
      <c r="TE18" s="21">
        <f t="shared" si="216"/>
        <v>0</v>
      </c>
      <c r="TF18" s="21">
        <v>0</v>
      </c>
      <c r="TG18" s="21">
        <f t="shared" si="217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19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20"/>
        <v>0</v>
      </c>
      <c r="TU18" s="21">
        <v>0</v>
      </c>
      <c r="TV18" s="21">
        <f t="shared" si="221"/>
        <v>0</v>
      </c>
      <c r="TW18" s="21">
        <v>0</v>
      </c>
      <c r="TX18" s="21">
        <f t="shared" si="222"/>
        <v>0</v>
      </c>
      <c r="TY18" s="21">
        <v>0</v>
      </c>
      <c r="TZ18" s="21">
        <f t="shared" si="223"/>
        <v>0</v>
      </c>
      <c r="UA18" s="21">
        <v>0</v>
      </c>
      <c r="UB18" s="21">
        <f t="shared" si="224"/>
        <v>0</v>
      </c>
      <c r="UC18" s="21">
        <v>0</v>
      </c>
      <c r="UD18" s="21">
        <f t="shared" si="225"/>
        <v>0</v>
      </c>
      <c r="UE18" s="21">
        <f t="shared" si="226"/>
        <v>0</v>
      </c>
      <c r="UF18" s="21"/>
      <c r="UG18" s="23">
        <f t="shared" si="316"/>
        <v>0</v>
      </c>
      <c r="UH18" s="22"/>
      <c r="UI18" s="22"/>
      <c r="UJ18" s="22"/>
      <c r="UK18" s="23">
        <v>0</v>
      </c>
      <c r="UL18" s="21">
        <f t="shared" si="303"/>
        <v>0</v>
      </c>
      <c r="UM18" s="21">
        <f t="shared" si="228"/>
        <v>0</v>
      </c>
      <c r="UN18" s="21">
        <v>0</v>
      </c>
      <c r="UO18" s="21">
        <f t="shared" si="229"/>
        <v>0</v>
      </c>
      <c r="UP18" s="21">
        <v>0</v>
      </c>
      <c r="UQ18" s="21">
        <f t="shared" si="230"/>
        <v>0</v>
      </c>
      <c r="UR18" s="21">
        <v>0</v>
      </c>
      <c r="US18" s="21">
        <f t="shared" si="231"/>
        <v>0</v>
      </c>
      <c r="UT18" s="21">
        <v>0</v>
      </c>
      <c r="UU18" s="21">
        <f t="shared" si="232"/>
        <v>0</v>
      </c>
      <c r="UV18" s="21">
        <v>0</v>
      </c>
      <c r="UW18" s="21">
        <f t="shared" si="233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35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36"/>
        <v>0</v>
      </c>
      <c r="VK18" s="21">
        <v>0</v>
      </c>
      <c r="VL18" s="21">
        <f t="shared" si="237"/>
        <v>0</v>
      </c>
      <c r="VM18" s="21">
        <v>0</v>
      </c>
      <c r="VN18" s="21">
        <f t="shared" si="238"/>
        <v>0</v>
      </c>
      <c r="VO18" s="21">
        <v>0</v>
      </c>
      <c r="VP18" s="21">
        <f t="shared" si="239"/>
        <v>0</v>
      </c>
      <c r="VQ18" s="21">
        <v>0</v>
      </c>
      <c r="VR18" s="21">
        <f t="shared" si="240"/>
        <v>0</v>
      </c>
      <c r="VS18" s="21">
        <v>0</v>
      </c>
      <c r="VT18" s="21">
        <f t="shared" si="241"/>
        <v>0</v>
      </c>
      <c r="VU18" s="21">
        <f t="shared" si="242"/>
        <v>0</v>
      </c>
      <c r="VV18" s="21"/>
      <c r="VW18" s="23">
        <f t="shared" si="317"/>
        <v>0</v>
      </c>
      <c r="VX18" s="22"/>
      <c r="VY18" s="22"/>
      <c r="VZ18" s="22"/>
      <c r="WA18" s="23">
        <v>0</v>
      </c>
      <c r="WB18" s="21">
        <f t="shared" si="304"/>
        <v>0</v>
      </c>
      <c r="WC18" s="21">
        <f t="shared" si="244"/>
        <v>0</v>
      </c>
      <c r="WD18" s="21">
        <v>0</v>
      </c>
      <c r="WE18" s="21">
        <f t="shared" si="245"/>
        <v>0</v>
      </c>
      <c r="WF18" s="21">
        <v>0</v>
      </c>
      <c r="WG18" s="21">
        <f t="shared" si="246"/>
        <v>0</v>
      </c>
      <c r="WH18" s="21">
        <v>0</v>
      </c>
      <c r="WI18" s="21">
        <f t="shared" si="247"/>
        <v>0</v>
      </c>
      <c r="WJ18" s="21">
        <v>0</v>
      </c>
      <c r="WK18" s="21">
        <f t="shared" si="248"/>
        <v>0</v>
      </c>
      <c r="WL18" s="21">
        <v>0</v>
      </c>
      <c r="WM18" s="21">
        <f t="shared" si="249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1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2"/>
        <v>0</v>
      </c>
      <c r="XA18" s="21">
        <v>0</v>
      </c>
      <c r="XB18" s="21">
        <f t="shared" si="253"/>
        <v>0</v>
      </c>
      <c r="XC18" s="21">
        <v>0</v>
      </c>
      <c r="XD18" s="21">
        <f t="shared" si="254"/>
        <v>0</v>
      </c>
      <c r="XE18" s="21">
        <v>0</v>
      </c>
      <c r="XF18" s="21">
        <f t="shared" si="255"/>
        <v>0</v>
      </c>
      <c r="XG18" s="21">
        <v>0</v>
      </c>
      <c r="XH18" s="21">
        <f t="shared" si="256"/>
        <v>0</v>
      </c>
      <c r="XI18" s="21">
        <v>0</v>
      </c>
      <c r="XJ18" s="21">
        <f t="shared" si="257"/>
        <v>0</v>
      </c>
      <c r="XK18" s="21">
        <f t="shared" si="258"/>
        <v>0</v>
      </c>
      <c r="XL18" s="21"/>
      <c r="XM18" s="23">
        <f t="shared" si="318"/>
        <v>0</v>
      </c>
      <c r="XN18" s="22"/>
      <c r="XO18" s="22"/>
      <c r="XP18" s="22"/>
      <c r="XQ18" s="23">
        <v>0</v>
      </c>
      <c r="XR18" s="21">
        <f t="shared" si="305"/>
        <v>0</v>
      </c>
      <c r="XS18" s="21">
        <f t="shared" si="260"/>
        <v>0</v>
      </c>
      <c r="XT18" s="21">
        <v>0</v>
      </c>
      <c r="XU18" s="21">
        <f t="shared" si="261"/>
        <v>0</v>
      </c>
      <c r="XV18" s="21">
        <v>0</v>
      </c>
      <c r="XW18" s="21">
        <f t="shared" si="262"/>
        <v>0</v>
      </c>
      <c r="XX18" s="21">
        <v>0</v>
      </c>
      <c r="XY18" s="21">
        <f t="shared" si="263"/>
        <v>0</v>
      </c>
      <c r="XZ18" s="21">
        <v>0</v>
      </c>
      <c r="YA18" s="21">
        <f t="shared" si="264"/>
        <v>0</v>
      </c>
      <c r="YB18" s="21">
        <v>0</v>
      </c>
      <c r="YC18" s="21">
        <f t="shared" si="265"/>
        <v>0</v>
      </c>
      <c r="YD18" s="21">
        <f>XT18+XU18+XV18+XW18+XX18+XY18+XZ18+YA18</f>
        <v>0</v>
      </c>
      <c r="YE18" s="21"/>
      <c r="YF18" s="21">
        <f t="shared" si="17"/>
        <v>0</v>
      </c>
      <c r="YG18" s="21"/>
      <c r="YH18" s="21"/>
      <c r="YI18" s="21">
        <v>0</v>
      </c>
      <c r="YJ18" s="21">
        <f t="shared" si="267"/>
        <v>0</v>
      </c>
      <c r="YK18" s="21">
        <v>0</v>
      </c>
      <c r="YL18" s="21">
        <v>0</v>
      </c>
      <c r="YM18" s="22"/>
      <c r="YN18" s="22"/>
      <c r="YO18" s="21">
        <v>0</v>
      </c>
      <c r="YP18" s="21">
        <f t="shared" si="268"/>
        <v>0</v>
      </c>
      <c r="YQ18" s="21">
        <v>0</v>
      </c>
      <c r="YR18" s="21">
        <f t="shared" si="269"/>
        <v>0</v>
      </c>
      <c r="YS18" s="21">
        <v>0</v>
      </c>
      <c r="YT18" s="21">
        <f t="shared" si="270"/>
        <v>0</v>
      </c>
      <c r="YU18" s="21">
        <v>0</v>
      </c>
      <c r="YV18" s="21">
        <f t="shared" si="271"/>
        <v>0</v>
      </c>
      <c r="YW18" s="21">
        <v>0</v>
      </c>
      <c r="YX18" s="21">
        <f t="shared" si="272"/>
        <v>0</v>
      </c>
      <c r="YY18" s="21">
        <v>0</v>
      </c>
      <c r="YZ18" s="21">
        <f t="shared" si="273"/>
        <v>0</v>
      </c>
      <c r="ZA18" s="21">
        <f t="shared" si="274"/>
        <v>0</v>
      </c>
      <c r="ZB18" s="21"/>
      <c r="ZC18" s="23">
        <f t="shared" si="319"/>
        <v>0</v>
      </c>
      <c r="ZD18" s="24">
        <f t="shared" si="18"/>
        <v>0</v>
      </c>
      <c r="ZE18" s="24">
        <f t="shared" si="19"/>
        <v>0</v>
      </c>
      <c r="ZF18" s="24">
        <f t="shared" si="275"/>
        <v>0</v>
      </c>
    </row>
    <row r="19" spans="1:682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0"/>
        <v>0</v>
      </c>
      <c r="M19" s="21">
        <f t="shared" si="21"/>
        <v>0</v>
      </c>
      <c r="N19" s="21">
        <v>0</v>
      </c>
      <c r="O19" s="21">
        <f t="shared" si="22"/>
        <v>0</v>
      </c>
      <c r="P19" s="21">
        <v>0</v>
      </c>
      <c r="Q19" s="21">
        <f t="shared" si="23"/>
        <v>0</v>
      </c>
      <c r="R19" s="21">
        <v>0</v>
      </c>
      <c r="S19" s="21">
        <f t="shared" si="24"/>
        <v>0</v>
      </c>
      <c r="T19" s="21">
        <v>0</v>
      </c>
      <c r="U19" s="21">
        <f t="shared" si="25"/>
        <v>0</v>
      </c>
      <c r="V19" s="21">
        <v>0</v>
      </c>
      <c r="W19" s="21">
        <f t="shared" si="26"/>
        <v>0</v>
      </c>
      <c r="X19" s="21">
        <f t="shared" si="27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8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29"/>
        <v>0</v>
      </c>
      <c r="AK19" s="21">
        <v>0</v>
      </c>
      <c r="AL19" s="21">
        <f t="shared" si="30"/>
        <v>0</v>
      </c>
      <c r="AM19" s="21">
        <v>0</v>
      </c>
      <c r="AN19" s="21">
        <f t="shared" si="31"/>
        <v>0</v>
      </c>
      <c r="AO19" s="21">
        <v>0</v>
      </c>
      <c r="AP19" s="21">
        <f t="shared" si="32"/>
        <v>0</v>
      </c>
      <c r="AQ19" s="21">
        <v>0</v>
      </c>
      <c r="AR19" s="21">
        <f t="shared" si="33"/>
        <v>0</v>
      </c>
      <c r="AS19" s="21">
        <v>0</v>
      </c>
      <c r="AT19" s="21">
        <f t="shared" si="34"/>
        <v>0</v>
      </c>
      <c r="AU19" s="21">
        <f t="shared" si="35"/>
        <v>0</v>
      </c>
      <c r="AV19" s="21"/>
      <c r="AW19" s="23">
        <f t="shared" si="276"/>
        <v>0</v>
      </c>
      <c r="AX19" s="22"/>
      <c r="AY19" s="22"/>
      <c r="AZ19" s="22"/>
      <c r="BA19" s="23">
        <v>0</v>
      </c>
      <c r="BB19" s="21">
        <f t="shared" si="291"/>
        <v>0</v>
      </c>
      <c r="BC19" s="21">
        <f t="shared" si="37"/>
        <v>0</v>
      </c>
      <c r="BD19" s="21">
        <v>0</v>
      </c>
      <c r="BE19" s="21">
        <f t="shared" si="38"/>
        <v>0</v>
      </c>
      <c r="BF19" s="21">
        <v>0</v>
      </c>
      <c r="BG19" s="21">
        <f t="shared" si="39"/>
        <v>0</v>
      </c>
      <c r="BH19" s="21">
        <v>0</v>
      </c>
      <c r="BI19" s="21">
        <f t="shared" si="40"/>
        <v>0</v>
      </c>
      <c r="BJ19" s="21">
        <v>0</v>
      </c>
      <c r="BK19" s="21">
        <f t="shared" si="41"/>
        <v>0</v>
      </c>
      <c r="BL19" s="21">
        <v>0</v>
      </c>
      <c r="BM19" s="21">
        <f t="shared" si="42"/>
        <v>0</v>
      </c>
      <c r="BN19" s="21">
        <f t="shared" ref="BN19:BN42" si="32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4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5"/>
        <v>0</v>
      </c>
      <c r="CA19" s="21">
        <v>0</v>
      </c>
      <c r="CB19" s="21">
        <f t="shared" si="46"/>
        <v>0</v>
      </c>
      <c r="CC19" s="21">
        <v>0</v>
      </c>
      <c r="CD19" s="21">
        <f t="shared" si="47"/>
        <v>0</v>
      </c>
      <c r="CE19" s="21">
        <v>0</v>
      </c>
      <c r="CF19" s="21">
        <f t="shared" si="48"/>
        <v>0</v>
      </c>
      <c r="CG19" s="21">
        <v>0</v>
      </c>
      <c r="CH19" s="21">
        <f t="shared" si="49"/>
        <v>0</v>
      </c>
      <c r="CI19" s="21">
        <v>0</v>
      </c>
      <c r="CJ19" s="21">
        <f t="shared" si="50"/>
        <v>0</v>
      </c>
      <c r="CK19" s="21">
        <f t="shared" si="51"/>
        <v>0</v>
      </c>
      <c r="CL19" s="21"/>
      <c r="CM19" s="23">
        <f t="shared" si="306"/>
        <v>0</v>
      </c>
      <c r="CN19" s="22"/>
      <c r="CO19" s="22"/>
      <c r="CP19" s="22"/>
      <c r="CQ19" s="23">
        <v>0</v>
      </c>
      <c r="CR19" s="21">
        <f t="shared" si="292"/>
        <v>0</v>
      </c>
      <c r="CS19" s="21">
        <f t="shared" si="53"/>
        <v>0</v>
      </c>
      <c r="CT19" s="21">
        <v>0</v>
      </c>
      <c r="CU19" s="21">
        <f t="shared" si="54"/>
        <v>0</v>
      </c>
      <c r="CV19" s="21">
        <v>0</v>
      </c>
      <c r="CW19" s="21">
        <f t="shared" si="55"/>
        <v>0</v>
      </c>
      <c r="CX19" s="21">
        <v>0</v>
      </c>
      <c r="CY19" s="21">
        <f t="shared" si="56"/>
        <v>0</v>
      </c>
      <c r="CZ19" s="21">
        <v>0</v>
      </c>
      <c r="DA19" s="21">
        <f t="shared" si="57"/>
        <v>0</v>
      </c>
      <c r="DB19" s="21">
        <v>0</v>
      </c>
      <c r="DC19" s="21">
        <f t="shared" si="58"/>
        <v>0</v>
      </c>
      <c r="DD19" s="21">
        <f t="shared" ref="DD19:DD42" si="32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60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1"/>
        <v>0</v>
      </c>
      <c r="DS19" s="21">
        <v>0</v>
      </c>
      <c r="DT19" s="21">
        <f t="shared" si="62"/>
        <v>0</v>
      </c>
      <c r="DU19" s="21">
        <v>0</v>
      </c>
      <c r="DV19" s="21">
        <f t="shared" si="63"/>
        <v>0</v>
      </c>
      <c r="DW19" s="21">
        <v>0</v>
      </c>
      <c r="DX19" s="21">
        <f t="shared" si="64"/>
        <v>0</v>
      </c>
      <c r="DY19" s="21">
        <v>0</v>
      </c>
      <c r="DZ19" s="21">
        <f t="shared" si="65"/>
        <v>0</v>
      </c>
      <c r="EA19" s="21">
        <f t="shared" si="66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293"/>
        <v>0</v>
      </c>
      <c r="EI19" s="21">
        <f t="shared" si="68"/>
        <v>0</v>
      </c>
      <c r="EJ19" s="21">
        <v>0</v>
      </c>
      <c r="EK19" s="21">
        <f t="shared" si="69"/>
        <v>0</v>
      </c>
      <c r="EL19" s="21">
        <v>0</v>
      </c>
      <c r="EM19" s="21">
        <f t="shared" si="70"/>
        <v>0</v>
      </c>
      <c r="EN19" s="21">
        <v>0</v>
      </c>
      <c r="EO19" s="21">
        <f t="shared" si="71"/>
        <v>0</v>
      </c>
      <c r="EP19" s="21">
        <v>0</v>
      </c>
      <c r="EQ19" s="21">
        <f t="shared" si="72"/>
        <v>0</v>
      </c>
      <c r="ER19" s="21">
        <v>0</v>
      </c>
      <c r="ES19" s="21">
        <f t="shared" si="73"/>
        <v>0</v>
      </c>
      <c r="ET19" s="21">
        <f t="shared" ref="ET19:ET42" si="32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5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6"/>
        <v>0</v>
      </c>
      <c r="FG19" s="21">
        <v>0</v>
      </c>
      <c r="FH19" s="21">
        <f t="shared" si="77"/>
        <v>0</v>
      </c>
      <c r="FI19" s="21">
        <v>0</v>
      </c>
      <c r="FJ19" s="21">
        <f t="shared" si="78"/>
        <v>0</v>
      </c>
      <c r="FK19" s="21">
        <v>0</v>
      </c>
      <c r="FL19" s="21">
        <f t="shared" si="79"/>
        <v>0</v>
      </c>
      <c r="FM19" s="21">
        <v>0</v>
      </c>
      <c r="FN19" s="21">
        <f t="shared" si="80"/>
        <v>0</v>
      </c>
      <c r="FO19" s="21">
        <v>0</v>
      </c>
      <c r="FP19" s="21">
        <f t="shared" si="81"/>
        <v>0</v>
      </c>
      <c r="FQ19" s="21">
        <f t="shared" si="82"/>
        <v>0</v>
      </c>
      <c r="FR19" s="21"/>
      <c r="FS19" s="23">
        <f t="shared" si="307"/>
        <v>0</v>
      </c>
      <c r="FT19" s="22"/>
      <c r="FU19" s="22"/>
      <c r="FV19" s="22"/>
      <c r="FW19" s="23">
        <v>0</v>
      </c>
      <c r="FX19" s="21">
        <f t="shared" si="294"/>
        <v>0</v>
      </c>
      <c r="FY19" s="21">
        <f t="shared" si="84"/>
        <v>0</v>
      </c>
      <c r="FZ19" s="21">
        <v>0</v>
      </c>
      <c r="GA19" s="21">
        <f t="shared" si="85"/>
        <v>0</v>
      </c>
      <c r="GB19" s="21">
        <v>0</v>
      </c>
      <c r="GC19" s="21">
        <f t="shared" si="86"/>
        <v>0</v>
      </c>
      <c r="GD19" s="21">
        <v>0</v>
      </c>
      <c r="GE19" s="21">
        <f t="shared" si="87"/>
        <v>0</v>
      </c>
      <c r="GF19" s="21">
        <v>0</v>
      </c>
      <c r="GG19" s="21">
        <f t="shared" si="88"/>
        <v>0</v>
      </c>
      <c r="GH19" s="21">
        <v>0</v>
      </c>
      <c r="GI19" s="21">
        <f t="shared" si="89"/>
        <v>0</v>
      </c>
      <c r="GJ19" s="21">
        <f t="shared" ref="GJ19:GJ42" si="32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1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2"/>
        <v>0</v>
      </c>
      <c r="GW19" s="21">
        <v>0</v>
      </c>
      <c r="GX19" s="21">
        <f t="shared" si="93"/>
        <v>0</v>
      </c>
      <c r="GY19" s="21">
        <v>0</v>
      </c>
      <c r="GZ19" s="21">
        <f t="shared" si="94"/>
        <v>0</v>
      </c>
      <c r="HA19" s="21">
        <v>0</v>
      </c>
      <c r="HB19" s="21">
        <f t="shared" si="95"/>
        <v>0</v>
      </c>
      <c r="HC19" s="21">
        <v>0</v>
      </c>
      <c r="HD19" s="21">
        <f t="shared" si="96"/>
        <v>0</v>
      </c>
      <c r="HE19" s="21">
        <v>0</v>
      </c>
      <c r="HF19" s="21">
        <f t="shared" si="97"/>
        <v>0</v>
      </c>
      <c r="HG19" s="21">
        <f t="shared" si="98"/>
        <v>0</v>
      </c>
      <c r="HH19" s="21"/>
      <c r="HI19" s="23">
        <f t="shared" si="308"/>
        <v>0</v>
      </c>
      <c r="HJ19" s="22"/>
      <c r="HK19" s="22"/>
      <c r="HL19" s="22"/>
      <c r="HM19" s="23">
        <v>0</v>
      </c>
      <c r="HN19" s="21">
        <f t="shared" si="295"/>
        <v>0</v>
      </c>
      <c r="HO19" s="21">
        <f t="shared" si="100"/>
        <v>0</v>
      </c>
      <c r="HP19" s="21">
        <v>0</v>
      </c>
      <c r="HQ19" s="21">
        <f t="shared" si="101"/>
        <v>0</v>
      </c>
      <c r="HR19" s="21">
        <v>0</v>
      </c>
      <c r="HS19" s="21">
        <f t="shared" si="102"/>
        <v>0</v>
      </c>
      <c r="HT19" s="21">
        <v>0</v>
      </c>
      <c r="HU19" s="21">
        <f t="shared" si="103"/>
        <v>0</v>
      </c>
      <c r="HV19" s="21">
        <v>0</v>
      </c>
      <c r="HW19" s="21">
        <f t="shared" si="104"/>
        <v>0</v>
      </c>
      <c r="HX19" s="21">
        <v>0</v>
      </c>
      <c r="HY19" s="21">
        <f t="shared" si="105"/>
        <v>0</v>
      </c>
      <c r="HZ19" s="21">
        <f t="shared" ref="HZ19:HZ42" si="32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7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8"/>
        <v>0</v>
      </c>
      <c r="IM19" s="21">
        <v>0</v>
      </c>
      <c r="IN19" s="21">
        <f t="shared" si="109"/>
        <v>0</v>
      </c>
      <c r="IO19" s="21">
        <v>0</v>
      </c>
      <c r="IP19" s="21">
        <f t="shared" si="110"/>
        <v>0</v>
      </c>
      <c r="IQ19" s="21">
        <v>0</v>
      </c>
      <c r="IR19" s="21">
        <f t="shared" si="111"/>
        <v>0</v>
      </c>
      <c r="IS19" s="21">
        <v>0</v>
      </c>
      <c r="IT19" s="21">
        <f t="shared" si="112"/>
        <v>0</v>
      </c>
      <c r="IU19" s="21">
        <v>0</v>
      </c>
      <c r="IV19" s="21">
        <f t="shared" si="113"/>
        <v>0</v>
      </c>
      <c r="IW19" s="21">
        <f t="shared" si="114"/>
        <v>0</v>
      </c>
      <c r="IX19" s="21"/>
      <c r="IY19" s="23">
        <f t="shared" si="309"/>
        <v>0</v>
      </c>
      <c r="IZ19" s="22"/>
      <c r="JA19" s="22"/>
      <c r="JB19" s="22"/>
      <c r="JC19" s="23">
        <v>0</v>
      </c>
      <c r="JD19" s="21">
        <f t="shared" si="296"/>
        <v>0</v>
      </c>
      <c r="JE19" s="21">
        <f t="shared" si="116"/>
        <v>0</v>
      </c>
      <c r="JF19" s="21">
        <v>0</v>
      </c>
      <c r="JG19" s="21">
        <f t="shared" si="117"/>
        <v>0</v>
      </c>
      <c r="JH19" s="21">
        <v>0</v>
      </c>
      <c r="JI19" s="21">
        <f t="shared" si="118"/>
        <v>0</v>
      </c>
      <c r="JJ19" s="21">
        <v>0</v>
      </c>
      <c r="JK19" s="21">
        <f t="shared" si="119"/>
        <v>0</v>
      </c>
      <c r="JL19" s="21">
        <v>0</v>
      </c>
      <c r="JM19" s="21">
        <f t="shared" si="120"/>
        <v>0</v>
      </c>
      <c r="JN19" s="21">
        <v>0</v>
      </c>
      <c r="JO19" s="21">
        <f t="shared" si="121"/>
        <v>0</v>
      </c>
      <c r="JP19" s="21">
        <f t="shared" ref="JP19:JP42" si="32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3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4"/>
        <v>0</v>
      </c>
      <c r="KC19" s="21">
        <v>0</v>
      </c>
      <c r="KD19" s="21">
        <f t="shared" si="125"/>
        <v>0</v>
      </c>
      <c r="KE19" s="21">
        <v>0</v>
      </c>
      <c r="KF19" s="21">
        <f t="shared" si="126"/>
        <v>0</v>
      </c>
      <c r="KG19" s="21">
        <v>0</v>
      </c>
      <c r="KH19" s="21">
        <f t="shared" si="127"/>
        <v>0</v>
      </c>
      <c r="KI19" s="21">
        <v>0</v>
      </c>
      <c r="KJ19" s="21">
        <f t="shared" si="128"/>
        <v>0</v>
      </c>
      <c r="KK19" s="21">
        <v>0</v>
      </c>
      <c r="KL19" s="21">
        <f t="shared" si="129"/>
        <v>0</v>
      </c>
      <c r="KM19" s="21">
        <f t="shared" si="130"/>
        <v>0</v>
      </c>
      <c r="KN19" s="21"/>
      <c r="KO19" s="23">
        <f t="shared" si="310"/>
        <v>0</v>
      </c>
      <c r="KP19" s="22"/>
      <c r="KQ19" s="22"/>
      <c r="KR19" s="22"/>
      <c r="KS19" s="23">
        <v>0</v>
      </c>
      <c r="KT19" s="21">
        <f t="shared" si="297"/>
        <v>0</v>
      </c>
      <c r="KU19" s="21">
        <f t="shared" si="132"/>
        <v>0</v>
      </c>
      <c r="KV19" s="21">
        <v>0</v>
      </c>
      <c r="KW19" s="21">
        <f t="shared" si="133"/>
        <v>0</v>
      </c>
      <c r="KX19" s="21">
        <v>0</v>
      </c>
      <c r="KY19" s="21">
        <f t="shared" si="134"/>
        <v>0</v>
      </c>
      <c r="KZ19" s="21">
        <v>0</v>
      </c>
      <c r="LA19" s="21">
        <f t="shared" si="135"/>
        <v>0</v>
      </c>
      <c r="LB19" s="21">
        <v>0</v>
      </c>
      <c r="LC19" s="21">
        <f t="shared" si="136"/>
        <v>0</v>
      </c>
      <c r="LD19" s="21">
        <v>0</v>
      </c>
      <c r="LE19" s="21">
        <f t="shared" si="137"/>
        <v>0</v>
      </c>
      <c r="LF19" s="21">
        <f t="shared" ref="LF19:LF42" si="32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39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40"/>
        <v>0</v>
      </c>
      <c r="LS19" s="21">
        <v>0</v>
      </c>
      <c r="LT19" s="21">
        <f t="shared" si="141"/>
        <v>0</v>
      </c>
      <c r="LU19" s="21">
        <v>0</v>
      </c>
      <c r="LV19" s="21">
        <f t="shared" si="142"/>
        <v>0</v>
      </c>
      <c r="LW19" s="21">
        <v>0</v>
      </c>
      <c r="LX19" s="21">
        <f t="shared" si="143"/>
        <v>0</v>
      </c>
      <c r="LY19" s="21">
        <v>0</v>
      </c>
      <c r="LZ19" s="21">
        <f t="shared" si="144"/>
        <v>0</v>
      </c>
      <c r="MA19" s="21">
        <v>0</v>
      </c>
      <c r="MB19" s="21">
        <f t="shared" si="145"/>
        <v>0</v>
      </c>
      <c r="MC19" s="21">
        <f t="shared" si="146"/>
        <v>0</v>
      </c>
      <c r="MD19" s="21"/>
      <c r="ME19" s="23">
        <f t="shared" si="311"/>
        <v>0</v>
      </c>
      <c r="MF19" s="22"/>
      <c r="MG19" s="22"/>
      <c r="MH19" s="22"/>
      <c r="MI19" s="23">
        <v>0</v>
      </c>
      <c r="MJ19" s="21">
        <f t="shared" si="298"/>
        <v>0</v>
      </c>
      <c r="MK19" s="21">
        <f t="shared" si="148"/>
        <v>0</v>
      </c>
      <c r="ML19" s="21">
        <v>0</v>
      </c>
      <c r="MM19" s="21">
        <f t="shared" si="149"/>
        <v>0</v>
      </c>
      <c r="MN19" s="21">
        <v>0</v>
      </c>
      <c r="MO19" s="21">
        <f t="shared" si="150"/>
        <v>0</v>
      </c>
      <c r="MP19" s="21">
        <v>0</v>
      </c>
      <c r="MQ19" s="21">
        <f t="shared" si="151"/>
        <v>0</v>
      </c>
      <c r="MR19" s="21">
        <v>0</v>
      </c>
      <c r="MS19" s="21">
        <f t="shared" si="152"/>
        <v>0</v>
      </c>
      <c r="MT19" s="21">
        <v>0</v>
      </c>
      <c r="MU19" s="21">
        <f t="shared" si="153"/>
        <v>0</v>
      </c>
      <c r="MV19" s="21">
        <f t="shared" ref="MV19:MV42" si="32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5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6"/>
        <v>0</v>
      </c>
      <c r="NI19" s="21">
        <v>0</v>
      </c>
      <c r="NJ19" s="21">
        <f t="shared" si="157"/>
        <v>0</v>
      </c>
      <c r="NK19" s="21">
        <v>0</v>
      </c>
      <c r="NL19" s="21">
        <f t="shared" si="158"/>
        <v>0</v>
      </c>
      <c r="NM19" s="21">
        <v>0</v>
      </c>
      <c r="NN19" s="21">
        <f t="shared" si="159"/>
        <v>0</v>
      </c>
      <c r="NO19" s="21">
        <v>0</v>
      </c>
      <c r="NP19" s="21">
        <f t="shared" si="160"/>
        <v>0</v>
      </c>
      <c r="NQ19" s="21">
        <v>0</v>
      </c>
      <c r="NR19" s="21">
        <f t="shared" si="161"/>
        <v>0</v>
      </c>
      <c r="NS19" s="21">
        <f t="shared" si="162"/>
        <v>0</v>
      </c>
      <c r="NT19" s="21"/>
      <c r="NU19" s="23">
        <f t="shared" si="312"/>
        <v>0</v>
      </c>
      <c r="NV19" s="22"/>
      <c r="NW19" s="22"/>
      <c r="NX19" s="22"/>
      <c r="NY19" s="23">
        <v>0</v>
      </c>
      <c r="NZ19" s="21">
        <f t="shared" si="299"/>
        <v>0</v>
      </c>
      <c r="OA19" s="21">
        <f t="shared" si="164"/>
        <v>0</v>
      </c>
      <c r="OB19" s="21">
        <v>0</v>
      </c>
      <c r="OC19" s="21">
        <f t="shared" si="165"/>
        <v>0</v>
      </c>
      <c r="OD19" s="21">
        <v>0</v>
      </c>
      <c r="OE19" s="21">
        <f t="shared" si="166"/>
        <v>0</v>
      </c>
      <c r="OF19" s="21">
        <v>0</v>
      </c>
      <c r="OG19" s="21">
        <f t="shared" si="167"/>
        <v>0</v>
      </c>
      <c r="OH19" s="21">
        <v>0</v>
      </c>
      <c r="OI19" s="21">
        <f t="shared" si="168"/>
        <v>0</v>
      </c>
      <c r="OJ19" s="21">
        <v>0</v>
      </c>
      <c r="OK19" s="21">
        <f t="shared" si="169"/>
        <v>0</v>
      </c>
      <c r="OL19" s="21">
        <f t="shared" ref="OL19:OL42" si="32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1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2"/>
        <v>0</v>
      </c>
      <c r="OY19" s="21">
        <v>0</v>
      </c>
      <c r="OZ19" s="21">
        <f t="shared" si="173"/>
        <v>0</v>
      </c>
      <c r="PA19" s="21">
        <v>0</v>
      </c>
      <c r="PB19" s="21">
        <f t="shared" si="174"/>
        <v>0</v>
      </c>
      <c r="PC19" s="21">
        <v>0</v>
      </c>
      <c r="PD19" s="21">
        <f t="shared" si="175"/>
        <v>0</v>
      </c>
      <c r="PE19" s="21">
        <v>0</v>
      </c>
      <c r="PF19" s="21">
        <f t="shared" si="176"/>
        <v>0</v>
      </c>
      <c r="PG19" s="21">
        <v>0</v>
      </c>
      <c r="PH19" s="21">
        <f t="shared" si="177"/>
        <v>0</v>
      </c>
      <c r="PI19" s="21">
        <f t="shared" si="178"/>
        <v>0</v>
      </c>
      <c r="PJ19" s="21"/>
      <c r="PK19" s="23">
        <f t="shared" si="313"/>
        <v>0</v>
      </c>
      <c r="PL19" s="22"/>
      <c r="PM19" s="22"/>
      <c r="PN19" s="22"/>
      <c r="PO19" s="23">
        <v>0</v>
      </c>
      <c r="PP19" s="21">
        <f t="shared" si="300"/>
        <v>0</v>
      </c>
      <c r="PQ19" s="21">
        <f t="shared" si="180"/>
        <v>0</v>
      </c>
      <c r="PR19" s="21">
        <v>0</v>
      </c>
      <c r="PS19" s="21">
        <f t="shared" si="181"/>
        <v>0</v>
      </c>
      <c r="PT19" s="21">
        <v>0</v>
      </c>
      <c r="PU19" s="21">
        <f t="shared" si="182"/>
        <v>0</v>
      </c>
      <c r="PV19" s="21">
        <v>0</v>
      </c>
      <c r="PW19" s="21">
        <f t="shared" si="183"/>
        <v>0</v>
      </c>
      <c r="PX19" s="21">
        <v>0</v>
      </c>
      <c r="PY19" s="21">
        <f t="shared" si="184"/>
        <v>0</v>
      </c>
      <c r="PZ19" s="21">
        <v>0</v>
      </c>
      <c r="QA19" s="21">
        <f t="shared" si="185"/>
        <v>0</v>
      </c>
      <c r="QB19" s="21">
        <f t="shared" ref="QB19:QB42" si="32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7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8"/>
        <v>0</v>
      </c>
      <c r="QO19" s="21">
        <v>0</v>
      </c>
      <c r="QP19" s="21">
        <f t="shared" si="189"/>
        <v>0</v>
      </c>
      <c r="QQ19" s="21">
        <v>0</v>
      </c>
      <c r="QR19" s="21">
        <f t="shared" si="190"/>
        <v>0</v>
      </c>
      <c r="QS19" s="21">
        <v>0</v>
      </c>
      <c r="QT19" s="21">
        <f t="shared" si="191"/>
        <v>0</v>
      </c>
      <c r="QU19" s="21">
        <v>0</v>
      </c>
      <c r="QV19" s="21">
        <f t="shared" si="192"/>
        <v>0</v>
      </c>
      <c r="QW19" s="21">
        <v>0</v>
      </c>
      <c r="QX19" s="21">
        <f t="shared" si="193"/>
        <v>0</v>
      </c>
      <c r="QY19" s="21">
        <f t="shared" si="194"/>
        <v>0</v>
      </c>
      <c r="QZ19" s="21"/>
      <c r="RA19" s="23">
        <f t="shared" si="314"/>
        <v>0</v>
      </c>
      <c r="RB19" s="22"/>
      <c r="RC19" s="22"/>
      <c r="RD19" s="22"/>
      <c r="RE19" s="23">
        <v>0</v>
      </c>
      <c r="RF19" s="21">
        <f t="shared" si="301"/>
        <v>0</v>
      </c>
      <c r="RG19" s="21">
        <f t="shared" si="196"/>
        <v>0</v>
      </c>
      <c r="RH19" s="21">
        <v>0</v>
      </c>
      <c r="RI19" s="21">
        <f t="shared" si="197"/>
        <v>0</v>
      </c>
      <c r="RJ19" s="21">
        <v>0</v>
      </c>
      <c r="RK19" s="21">
        <f t="shared" si="198"/>
        <v>0</v>
      </c>
      <c r="RL19" s="21">
        <v>0</v>
      </c>
      <c r="RM19" s="21">
        <f t="shared" si="199"/>
        <v>0</v>
      </c>
      <c r="RN19" s="21">
        <v>0</v>
      </c>
      <c r="RO19" s="21">
        <f t="shared" si="200"/>
        <v>0</v>
      </c>
      <c r="RP19" s="21">
        <v>0</v>
      </c>
      <c r="RQ19" s="21">
        <f t="shared" si="201"/>
        <v>0</v>
      </c>
      <c r="RR19" s="21">
        <f t="shared" ref="RR19:RR42" si="33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3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4"/>
        <v>0</v>
      </c>
      <c r="SE19" s="21">
        <v>0</v>
      </c>
      <c r="SF19" s="21">
        <f t="shared" si="205"/>
        <v>0</v>
      </c>
      <c r="SG19" s="21">
        <v>0</v>
      </c>
      <c r="SH19" s="21">
        <f t="shared" si="206"/>
        <v>0</v>
      </c>
      <c r="SI19" s="21">
        <v>0</v>
      </c>
      <c r="SJ19" s="21">
        <f t="shared" si="207"/>
        <v>0</v>
      </c>
      <c r="SK19" s="21">
        <v>0</v>
      </c>
      <c r="SL19" s="21">
        <f t="shared" si="208"/>
        <v>0</v>
      </c>
      <c r="SM19" s="21">
        <v>0</v>
      </c>
      <c r="SN19" s="21">
        <f t="shared" si="209"/>
        <v>0</v>
      </c>
      <c r="SO19" s="21">
        <f t="shared" si="210"/>
        <v>0</v>
      </c>
      <c r="SP19" s="21"/>
      <c r="SQ19" s="23">
        <f t="shared" si="315"/>
        <v>0</v>
      </c>
      <c r="SR19" s="22"/>
      <c r="SS19" s="22"/>
      <c r="ST19" s="22"/>
      <c r="SU19" s="23">
        <v>0</v>
      </c>
      <c r="SV19" s="21">
        <f t="shared" si="302"/>
        <v>0</v>
      </c>
      <c r="SW19" s="21">
        <f t="shared" si="212"/>
        <v>0</v>
      </c>
      <c r="SX19" s="21">
        <v>0</v>
      </c>
      <c r="SY19" s="21">
        <f t="shared" si="213"/>
        <v>0</v>
      </c>
      <c r="SZ19" s="21">
        <v>0</v>
      </c>
      <c r="TA19" s="21">
        <f t="shared" si="214"/>
        <v>0</v>
      </c>
      <c r="TB19" s="21">
        <v>0</v>
      </c>
      <c r="TC19" s="21">
        <f t="shared" si="215"/>
        <v>0</v>
      </c>
      <c r="TD19" s="21">
        <v>0</v>
      </c>
      <c r="TE19" s="21">
        <f t="shared" si="216"/>
        <v>0</v>
      </c>
      <c r="TF19" s="21">
        <v>0</v>
      </c>
      <c r="TG19" s="21">
        <f t="shared" si="217"/>
        <v>0</v>
      </c>
      <c r="TH19" s="21">
        <f t="shared" ref="TH19:TH42" si="33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19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20"/>
        <v>0</v>
      </c>
      <c r="TU19" s="21">
        <v>0</v>
      </c>
      <c r="TV19" s="21">
        <f t="shared" si="221"/>
        <v>0</v>
      </c>
      <c r="TW19" s="21">
        <v>0</v>
      </c>
      <c r="TX19" s="21">
        <f t="shared" si="222"/>
        <v>0</v>
      </c>
      <c r="TY19" s="21">
        <v>0</v>
      </c>
      <c r="TZ19" s="21">
        <f t="shared" si="223"/>
        <v>0</v>
      </c>
      <c r="UA19" s="21">
        <v>0</v>
      </c>
      <c r="UB19" s="21">
        <f t="shared" si="224"/>
        <v>0</v>
      </c>
      <c r="UC19" s="21">
        <v>0</v>
      </c>
      <c r="UD19" s="21">
        <f t="shared" si="225"/>
        <v>0</v>
      </c>
      <c r="UE19" s="21">
        <f t="shared" si="226"/>
        <v>0</v>
      </c>
      <c r="UF19" s="21"/>
      <c r="UG19" s="23">
        <f t="shared" si="316"/>
        <v>0</v>
      </c>
      <c r="UH19" s="22"/>
      <c r="UI19" s="22"/>
      <c r="UJ19" s="22"/>
      <c r="UK19" s="23">
        <v>0</v>
      </c>
      <c r="UL19" s="21">
        <f t="shared" si="303"/>
        <v>0</v>
      </c>
      <c r="UM19" s="21">
        <f t="shared" si="228"/>
        <v>0</v>
      </c>
      <c r="UN19" s="21">
        <v>0</v>
      </c>
      <c r="UO19" s="21">
        <f t="shared" si="229"/>
        <v>0</v>
      </c>
      <c r="UP19" s="21">
        <v>0</v>
      </c>
      <c r="UQ19" s="21">
        <f t="shared" si="230"/>
        <v>0</v>
      </c>
      <c r="UR19" s="21">
        <v>0</v>
      </c>
      <c r="US19" s="21">
        <f t="shared" si="231"/>
        <v>0</v>
      </c>
      <c r="UT19" s="21">
        <v>0</v>
      </c>
      <c r="UU19" s="21">
        <f t="shared" si="232"/>
        <v>0</v>
      </c>
      <c r="UV19" s="21">
        <v>0</v>
      </c>
      <c r="UW19" s="21">
        <f t="shared" si="233"/>
        <v>0</v>
      </c>
      <c r="UX19" s="21">
        <f t="shared" ref="UX19:UX42" si="33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35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36"/>
        <v>0</v>
      </c>
      <c r="VK19" s="21">
        <v>0</v>
      </c>
      <c r="VL19" s="21">
        <f t="shared" si="237"/>
        <v>0</v>
      </c>
      <c r="VM19" s="21">
        <v>0</v>
      </c>
      <c r="VN19" s="21">
        <f t="shared" si="238"/>
        <v>0</v>
      </c>
      <c r="VO19" s="21">
        <v>0</v>
      </c>
      <c r="VP19" s="21">
        <f t="shared" si="239"/>
        <v>0</v>
      </c>
      <c r="VQ19" s="21">
        <v>0</v>
      </c>
      <c r="VR19" s="21">
        <f t="shared" si="240"/>
        <v>0</v>
      </c>
      <c r="VS19" s="21">
        <v>0</v>
      </c>
      <c r="VT19" s="21">
        <f t="shared" si="241"/>
        <v>0</v>
      </c>
      <c r="VU19" s="21">
        <f t="shared" si="242"/>
        <v>0</v>
      </c>
      <c r="VV19" s="21"/>
      <c r="VW19" s="23">
        <f t="shared" si="317"/>
        <v>0</v>
      </c>
      <c r="VX19" s="22"/>
      <c r="VY19" s="22"/>
      <c r="VZ19" s="22"/>
      <c r="WA19" s="23">
        <v>0</v>
      </c>
      <c r="WB19" s="21">
        <f t="shared" si="304"/>
        <v>0</v>
      </c>
      <c r="WC19" s="21">
        <f t="shared" si="244"/>
        <v>0</v>
      </c>
      <c r="WD19" s="21">
        <v>0</v>
      </c>
      <c r="WE19" s="21">
        <f t="shared" si="245"/>
        <v>0</v>
      </c>
      <c r="WF19" s="21">
        <v>0</v>
      </c>
      <c r="WG19" s="21">
        <f t="shared" si="246"/>
        <v>0</v>
      </c>
      <c r="WH19" s="21">
        <v>0</v>
      </c>
      <c r="WI19" s="21">
        <f t="shared" si="247"/>
        <v>0</v>
      </c>
      <c r="WJ19" s="21">
        <v>0</v>
      </c>
      <c r="WK19" s="21">
        <f t="shared" si="248"/>
        <v>0</v>
      </c>
      <c r="WL19" s="21">
        <v>0</v>
      </c>
      <c r="WM19" s="21">
        <f t="shared" si="249"/>
        <v>0</v>
      </c>
      <c r="WN19" s="21">
        <f t="shared" ref="WN19:WN42" si="33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1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2"/>
        <v>0</v>
      </c>
      <c r="XA19" s="21">
        <v>0</v>
      </c>
      <c r="XB19" s="21">
        <f t="shared" si="253"/>
        <v>0</v>
      </c>
      <c r="XC19" s="21">
        <v>0</v>
      </c>
      <c r="XD19" s="21">
        <f t="shared" si="254"/>
        <v>0</v>
      </c>
      <c r="XE19" s="21">
        <v>0</v>
      </c>
      <c r="XF19" s="21">
        <f t="shared" si="255"/>
        <v>0</v>
      </c>
      <c r="XG19" s="21">
        <v>0</v>
      </c>
      <c r="XH19" s="21">
        <f t="shared" si="256"/>
        <v>0</v>
      </c>
      <c r="XI19" s="21">
        <v>0</v>
      </c>
      <c r="XJ19" s="21">
        <f t="shared" si="257"/>
        <v>0</v>
      </c>
      <c r="XK19" s="21">
        <f t="shared" si="258"/>
        <v>0</v>
      </c>
      <c r="XL19" s="21"/>
      <c r="XM19" s="23">
        <f t="shared" si="318"/>
        <v>0</v>
      </c>
      <c r="XN19" s="22"/>
      <c r="XO19" s="22"/>
      <c r="XP19" s="22"/>
      <c r="XQ19" s="23">
        <v>0</v>
      </c>
      <c r="XR19" s="21">
        <f t="shared" si="305"/>
        <v>0</v>
      </c>
      <c r="XS19" s="21">
        <f t="shared" si="260"/>
        <v>0</v>
      </c>
      <c r="XT19" s="21">
        <v>0</v>
      </c>
      <c r="XU19" s="21">
        <f t="shared" si="261"/>
        <v>0</v>
      </c>
      <c r="XV19" s="21">
        <v>0</v>
      </c>
      <c r="XW19" s="21">
        <f t="shared" si="262"/>
        <v>0</v>
      </c>
      <c r="XX19" s="21">
        <v>0</v>
      </c>
      <c r="XY19" s="21">
        <f t="shared" si="263"/>
        <v>0</v>
      </c>
      <c r="XZ19" s="21">
        <v>0</v>
      </c>
      <c r="YA19" s="21">
        <f t="shared" si="264"/>
        <v>0</v>
      </c>
      <c r="YB19" s="21">
        <v>0</v>
      </c>
      <c r="YC19" s="21">
        <f t="shared" si="265"/>
        <v>0</v>
      </c>
      <c r="YD19" s="21">
        <f t="shared" ref="YD19:YD42" si="334">XT19+XU19+XV19+XW19+XX19+XY19+XZ19+YA19</f>
        <v>0</v>
      </c>
      <c r="YE19" s="21"/>
      <c r="YF19" s="21">
        <f t="shared" si="17"/>
        <v>0</v>
      </c>
      <c r="YG19" s="21"/>
      <c r="YH19" s="21"/>
      <c r="YI19" s="21">
        <v>0</v>
      </c>
      <c r="YJ19" s="21">
        <f t="shared" si="267"/>
        <v>0</v>
      </c>
      <c r="YK19" s="21">
        <v>0</v>
      </c>
      <c r="YL19" s="21">
        <v>0</v>
      </c>
      <c r="YM19" s="22"/>
      <c r="YN19" s="22"/>
      <c r="YO19" s="21">
        <v>0</v>
      </c>
      <c r="YP19" s="21">
        <f t="shared" si="268"/>
        <v>0</v>
      </c>
      <c r="YQ19" s="21">
        <v>0</v>
      </c>
      <c r="YR19" s="21">
        <f t="shared" si="269"/>
        <v>0</v>
      </c>
      <c r="YS19" s="21">
        <v>0</v>
      </c>
      <c r="YT19" s="21">
        <f t="shared" si="270"/>
        <v>0</v>
      </c>
      <c r="YU19" s="21">
        <v>0</v>
      </c>
      <c r="YV19" s="21">
        <f t="shared" si="271"/>
        <v>0</v>
      </c>
      <c r="YW19" s="21">
        <v>0</v>
      </c>
      <c r="YX19" s="21">
        <f t="shared" si="272"/>
        <v>0</v>
      </c>
      <c r="YY19" s="21">
        <v>0</v>
      </c>
      <c r="YZ19" s="21">
        <f t="shared" si="273"/>
        <v>0</v>
      </c>
      <c r="ZA19" s="21">
        <f t="shared" si="274"/>
        <v>0</v>
      </c>
      <c r="ZB19" s="21"/>
      <c r="ZC19" s="23">
        <f t="shared" si="319"/>
        <v>0</v>
      </c>
      <c r="ZD19" s="24">
        <f t="shared" si="18"/>
        <v>0</v>
      </c>
      <c r="ZE19" s="24">
        <f t="shared" si="19"/>
        <v>0</v>
      </c>
      <c r="ZF19" s="24">
        <f t="shared" si="275"/>
        <v>0</v>
      </c>
    </row>
    <row r="20" spans="1:682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0"/>
        <v>0</v>
      </c>
      <c r="M20" s="21">
        <f t="shared" si="21"/>
        <v>0</v>
      </c>
      <c r="N20" s="21">
        <v>0</v>
      </c>
      <c r="O20" s="21">
        <f t="shared" si="22"/>
        <v>0</v>
      </c>
      <c r="P20" s="21">
        <v>0</v>
      </c>
      <c r="Q20" s="21">
        <f t="shared" si="23"/>
        <v>0</v>
      </c>
      <c r="R20" s="21">
        <v>0</v>
      </c>
      <c r="S20" s="21">
        <f t="shared" si="24"/>
        <v>0</v>
      </c>
      <c r="T20" s="21">
        <v>0</v>
      </c>
      <c r="U20" s="21">
        <f t="shared" si="25"/>
        <v>0</v>
      </c>
      <c r="V20" s="21">
        <v>0</v>
      </c>
      <c r="W20" s="21">
        <f t="shared" si="26"/>
        <v>0</v>
      </c>
      <c r="X20" s="21">
        <f t="shared" si="27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8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29"/>
        <v>0</v>
      </c>
      <c r="AK20" s="21">
        <v>0</v>
      </c>
      <c r="AL20" s="21">
        <f t="shared" si="30"/>
        <v>0</v>
      </c>
      <c r="AM20" s="21">
        <v>0</v>
      </c>
      <c r="AN20" s="21">
        <f t="shared" si="31"/>
        <v>0</v>
      </c>
      <c r="AO20" s="21">
        <v>0</v>
      </c>
      <c r="AP20" s="21">
        <f t="shared" si="32"/>
        <v>0</v>
      </c>
      <c r="AQ20" s="21">
        <v>0</v>
      </c>
      <c r="AR20" s="21">
        <f t="shared" si="33"/>
        <v>0</v>
      </c>
      <c r="AS20" s="21">
        <v>0</v>
      </c>
      <c r="AT20" s="21">
        <f t="shared" si="34"/>
        <v>0</v>
      </c>
      <c r="AU20" s="21">
        <f t="shared" si="35"/>
        <v>0</v>
      </c>
      <c r="AV20" s="21"/>
      <c r="AW20" s="23">
        <f t="shared" si="276"/>
        <v>0</v>
      </c>
      <c r="AX20" s="22"/>
      <c r="AY20" s="22"/>
      <c r="AZ20" s="22"/>
      <c r="BA20" s="23">
        <v>0</v>
      </c>
      <c r="BB20" s="21">
        <f t="shared" si="291"/>
        <v>0</v>
      </c>
      <c r="BC20" s="21">
        <f t="shared" si="37"/>
        <v>0</v>
      </c>
      <c r="BD20" s="21">
        <v>0</v>
      </c>
      <c r="BE20" s="21">
        <f t="shared" si="38"/>
        <v>0</v>
      </c>
      <c r="BF20" s="21">
        <v>0</v>
      </c>
      <c r="BG20" s="21">
        <f t="shared" si="39"/>
        <v>0</v>
      </c>
      <c r="BH20" s="21">
        <v>0</v>
      </c>
      <c r="BI20" s="21">
        <f t="shared" si="40"/>
        <v>0</v>
      </c>
      <c r="BJ20" s="21">
        <v>0</v>
      </c>
      <c r="BK20" s="21">
        <f t="shared" si="41"/>
        <v>0</v>
      </c>
      <c r="BL20" s="21">
        <v>0</v>
      </c>
      <c r="BM20" s="21">
        <f t="shared" si="42"/>
        <v>0</v>
      </c>
      <c r="BN20" s="21">
        <f t="shared" si="32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4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5"/>
        <v>0</v>
      </c>
      <c r="CA20" s="21">
        <v>0</v>
      </c>
      <c r="CB20" s="21">
        <f t="shared" si="46"/>
        <v>0</v>
      </c>
      <c r="CC20" s="21">
        <v>0</v>
      </c>
      <c r="CD20" s="21">
        <f t="shared" si="47"/>
        <v>0</v>
      </c>
      <c r="CE20" s="21">
        <v>0</v>
      </c>
      <c r="CF20" s="21">
        <f t="shared" si="48"/>
        <v>0</v>
      </c>
      <c r="CG20" s="21">
        <v>0</v>
      </c>
      <c r="CH20" s="21">
        <f t="shared" si="49"/>
        <v>0</v>
      </c>
      <c r="CI20" s="21">
        <v>0</v>
      </c>
      <c r="CJ20" s="21">
        <f t="shared" si="50"/>
        <v>0</v>
      </c>
      <c r="CK20" s="21">
        <f t="shared" si="51"/>
        <v>0</v>
      </c>
      <c r="CL20" s="21"/>
      <c r="CM20" s="23">
        <f t="shared" si="306"/>
        <v>0</v>
      </c>
      <c r="CN20" s="22"/>
      <c r="CO20" s="22"/>
      <c r="CP20" s="22"/>
      <c r="CQ20" s="23">
        <v>0</v>
      </c>
      <c r="CR20" s="21">
        <f t="shared" si="292"/>
        <v>0</v>
      </c>
      <c r="CS20" s="21">
        <f t="shared" si="53"/>
        <v>0</v>
      </c>
      <c r="CT20" s="21">
        <v>0</v>
      </c>
      <c r="CU20" s="21">
        <f t="shared" si="54"/>
        <v>0</v>
      </c>
      <c r="CV20" s="21">
        <v>0</v>
      </c>
      <c r="CW20" s="21">
        <f t="shared" si="55"/>
        <v>0</v>
      </c>
      <c r="CX20" s="21">
        <v>0</v>
      </c>
      <c r="CY20" s="21">
        <f t="shared" si="56"/>
        <v>0</v>
      </c>
      <c r="CZ20" s="21">
        <v>0</v>
      </c>
      <c r="DA20" s="21">
        <f t="shared" si="57"/>
        <v>0</v>
      </c>
      <c r="DB20" s="21">
        <v>0</v>
      </c>
      <c r="DC20" s="21">
        <f t="shared" si="58"/>
        <v>0</v>
      </c>
      <c r="DD20" s="21">
        <f t="shared" si="32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60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1"/>
        <v>0</v>
      </c>
      <c r="DS20" s="21">
        <v>0</v>
      </c>
      <c r="DT20" s="21">
        <f t="shared" si="62"/>
        <v>0</v>
      </c>
      <c r="DU20" s="21">
        <v>0</v>
      </c>
      <c r="DV20" s="21">
        <f t="shared" si="63"/>
        <v>0</v>
      </c>
      <c r="DW20" s="21">
        <v>0</v>
      </c>
      <c r="DX20" s="21">
        <f t="shared" si="64"/>
        <v>0</v>
      </c>
      <c r="DY20" s="21">
        <v>0</v>
      </c>
      <c r="DZ20" s="21">
        <f t="shared" si="65"/>
        <v>0</v>
      </c>
      <c r="EA20" s="21">
        <f t="shared" si="66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293"/>
        <v>0</v>
      </c>
      <c r="EI20" s="21">
        <f t="shared" si="68"/>
        <v>0</v>
      </c>
      <c r="EJ20" s="21">
        <v>0</v>
      </c>
      <c r="EK20" s="21">
        <f t="shared" si="69"/>
        <v>0</v>
      </c>
      <c r="EL20" s="21">
        <v>0</v>
      </c>
      <c r="EM20" s="21">
        <f t="shared" si="70"/>
        <v>0</v>
      </c>
      <c r="EN20" s="21">
        <v>0</v>
      </c>
      <c r="EO20" s="21">
        <f t="shared" si="71"/>
        <v>0</v>
      </c>
      <c r="EP20" s="21">
        <v>0</v>
      </c>
      <c r="EQ20" s="21">
        <f t="shared" si="72"/>
        <v>0</v>
      </c>
      <c r="ER20" s="21">
        <v>0</v>
      </c>
      <c r="ES20" s="21">
        <f t="shared" si="73"/>
        <v>0</v>
      </c>
      <c r="ET20" s="21">
        <f t="shared" si="32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5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6"/>
        <v>0</v>
      </c>
      <c r="FG20" s="21">
        <v>0</v>
      </c>
      <c r="FH20" s="21">
        <f t="shared" si="77"/>
        <v>0</v>
      </c>
      <c r="FI20" s="21">
        <v>0</v>
      </c>
      <c r="FJ20" s="21">
        <f t="shared" si="78"/>
        <v>0</v>
      </c>
      <c r="FK20" s="21">
        <v>0</v>
      </c>
      <c r="FL20" s="21">
        <f t="shared" si="79"/>
        <v>0</v>
      </c>
      <c r="FM20" s="21">
        <v>0</v>
      </c>
      <c r="FN20" s="21">
        <f t="shared" si="80"/>
        <v>0</v>
      </c>
      <c r="FO20" s="21">
        <v>0</v>
      </c>
      <c r="FP20" s="21">
        <f t="shared" si="81"/>
        <v>0</v>
      </c>
      <c r="FQ20" s="21">
        <f t="shared" si="82"/>
        <v>0</v>
      </c>
      <c r="FR20" s="21"/>
      <c r="FS20" s="23">
        <f t="shared" si="307"/>
        <v>0</v>
      </c>
      <c r="FT20" s="22"/>
      <c r="FU20" s="22"/>
      <c r="FV20" s="22"/>
      <c r="FW20" s="23">
        <v>0</v>
      </c>
      <c r="FX20" s="21">
        <f t="shared" si="294"/>
        <v>0</v>
      </c>
      <c r="FY20" s="21">
        <f t="shared" si="84"/>
        <v>0</v>
      </c>
      <c r="FZ20" s="21">
        <v>0</v>
      </c>
      <c r="GA20" s="21">
        <f t="shared" si="85"/>
        <v>0</v>
      </c>
      <c r="GB20" s="21">
        <v>0</v>
      </c>
      <c r="GC20" s="21">
        <f t="shared" si="86"/>
        <v>0</v>
      </c>
      <c r="GD20" s="21">
        <v>0</v>
      </c>
      <c r="GE20" s="21">
        <f t="shared" si="87"/>
        <v>0</v>
      </c>
      <c r="GF20" s="21">
        <v>0</v>
      </c>
      <c r="GG20" s="21">
        <f t="shared" si="88"/>
        <v>0</v>
      </c>
      <c r="GH20" s="21">
        <v>0</v>
      </c>
      <c r="GI20" s="21">
        <f t="shared" si="89"/>
        <v>0</v>
      </c>
      <c r="GJ20" s="21">
        <f t="shared" si="32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1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2"/>
        <v>0</v>
      </c>
      <c r="GW20" s="21">
        <v>0</v>
      </c>
      <c r="GX20" s="21">
        <f t="shared" si="93"/>
        <v>0</v>
      </c>
      <c r="GY20" s="21">
        <v>0</v>
      </c>
      <c r="GZ20" s="21">
        <f t="shared" si="94"/>
        <v>0</v>
      </c>
      <c r="HA20" s="21">
        <v>0</v>
      </c>
      <c r="HB20" s="21">
        <f t="shared" si="95"/>
        <v>0</v>
      </c>
      <c r="HC20" s="21">
        <v>0</v>
      </c>
      <c r="HD20" s="21">
        <f t="shared" si="96"/>
        <v>0</v>
      </c>
      <c r="HE20" s="21">
        <v>0</v>
      </c>
      <c r="HF20" s="21">
        <f t="shared" si="97"/>
        <v>0</v>
      </c>
      <c r="HG20" s="21">
        <f t="shared" si="98"/>
        <v>0</v>
      </c>
      <c r="HH20" s="21"/>
      <c r="HI20" s="23">
        <f t="shared" si="308"/>
        <v>0</v>
      </c>
      <c r="HJ20" s="22"/>
      <c r="HK20" s="22"/>
      <c r="HL20" s="22"/>
      <c r="HM20" s="23">
        <v>0</v>
      </c>
      <c r="HN20" s="21">
        <f t="shared" si="295"/>
        <v>0</v>
      </c>
      <c r="HO20" s="21">
        <f t="shared" si="100"/>
        <v>0</v>
      </c>
      <c r="HP20" s="21">
        <v>0</v>
      </c>
      <c r="HQ20" s="21">
        <f t="shared" si="101"/>
        <v>0</v>
      </c>
      <c r="HR20" s="21">
        <v>0</v>
      </c>
      <c r="HS20" s="21">
        <f t="shared" si="102"/>
        <v>0</v>
      </c>
      <c r="HT20" s="21">
        <v>0</v>
      </c>
      <c r="HU20" s="21">
        <f t="shared" si="103"/>
        <v>0</v>
      </c>
      <c r="HV20" s="21">
        <v>0</v>
      </c>
      <c r="HW20" s="21">
        <f t="shared" si="104"/>
        <v>0</v>
      </c>
      <c r="HX20" s="21">
        <v>0</v>
      </c>
      <c r="HY20" s="21">
        <f t="shared" si="105"/>
        <v>0</v>
      </c>
      <c r="HZ20" s="21">
        <f t="shared" si="32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7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8"/>
        <v>0</v>
      </c>
      <c r="IM20" s="21">
        <v>0</v>
      </c>
      <c r="IN20" s="21">
        <f t="shared" si="109"/>
        <v>0</v>
      </c>
      <c r="IO20" s="21">
        <v>0</v>
      </c>
      <c r="IP20" s="21">
        <f t="shared" si="110"/>
        <v>0</v>
      </c>
      <c r="IQ20" s="21">
        <v>0</v>
      </c>
      <c r="IR20" s="21">
        <f t="shared" si="111"/>
        <v>0</v>
      </c>
      <c r="IS20" s="21">
        <v>0</v>
      </c>
      <c r="IT20" s="21">
        <f t="shared" si="112"/>
        <v>0</v>
      </c>
      <c r="IU20" s="21">
        <v>0</v>
      </c>
      <c r="IV20" s="21">
        <f t="shared" si="113"/>
        <v>0</v>
      </c>
      <c r="IW20" s="21">
        <f t="shared" si="114"/>
        <v>0</v>
      </c>
      <c r="IX20" s="21"/>
      <c r="IY20" s="23">
        <f t="shared" si="309"/>
        <v>0</v>
      </c>
      <c r="IZ20" s="22"/>
      <c r="JA20" s="22"/>
      <c r="JB20" s="22"/>
      <c r="JC20" s="23">
        <v>0</v>
      </c>
      <c r="JD20" s="21">
        <f t="shared" si="296"/>
        <v>0</v>
      </c>
      <c r="JE20" s="21">
        <f t="shared" si="116"/>
        <v>0</v>
      </c>
      <c r="JF20" s="21">
        <v>0</v>
      </c>
      <c r="JG20" s="21">
        <f t="shared" si="117"/>
        <v>0</v>
      </c>
      <c r="JH20" s="21">
        <v>0</v>
      </c>
      <c r="JI20" s="21">
        <f t="shared" si="118"/>
        <v>0</v>
      </c>
      <c r="JJ20" s="21">
        <v>0</v>
      </c>
      <c r="JK20" s="21">
        <f t="shared" si="119"/>
        <v>0</v>
      </c>
      <c r="JL20" s="21">
        <v>0</v>
      </c>
      <c r="JM20" s="21">
        <f t="shared" si="120"/>
        <v>0</v>
      </c>
      <c r="JN20" s="21">
        <v>0</v>
      </c>
      <c r="JO20" s="21">
        <f t="shared" si="121"/>
        <v>0</v>
      </c>
      <c r="JP20" s="21">
        <f t="shared" si="32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3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4"/>
        <v>0</v>
      </c>
      <c r="KC20" s="21">
        <v>0</v>
      </c>
      <c r="KD20" s="21">
        <f t="shared" si="125"/>
        <v>0</v>
      </c>
      <c r="KE20" s="21">
        <v>0</v>
      </c>
      <c r="KF20" s="21">
        <f t="shared" si="126"/>
        <v>0</v>
      </c>
      <c r="KG20" s="21">
        <v>0</v>
      </c>
      <c r="KH20" s="21">
        <f t="shared" si="127"/>
        <v>0</v>
      </c>
      <c r="KI20" s="21">
        <v>0</v>
      </c>
      <c r="KJ20" s="21">
        <f t="shared" si="128"/>
        <v>0</v>
      </c>
      <c r="KK20" s="21">
        <v>0</v>
      </c>
      <c r="KL20" s="21">
        <f t="shared" si="129"/>
        <v>0</v>
      </c>
      <c r="KM20" s="21">
        <f t="shared" si="130"/>
        <v>0</v>
      </c>
      <c r="KN20" s="21"/>
      <c r="KO20" s="23">
        <f t="shared" si="310"/>
        <v>0</v>
      </c>
      <c r="KP20" s="22"/>
      <c r="KQ20" s="22"/>
      <c r="KR20" s="22"/>
      <c r="KS20" s="23">
        <v>0</v>
      </c>
      <c r="KT20" s="21">
        <f t="shared" si="297"/>
        <v>0</v>
      </c>
      <c r="KU20" s="21">
        <f t="shared" si="132"/>
        <v>0</v>
      </c>
      <c r="KV20" s="21">
        <v>0</v>
      </c>
      <c r="KW20" s="21">
        <f t="shared" si="133"/>
        <v>0</v>
      </c>
      <c r="KX20" s="21">
        <v>0</v>
      </c>
      <c r="KY20" s="21">
        <f t="shared" si="134"/>
        <v>0</v>
      </c>
      <c r="KZ20" s="21">
        <v>0</v>
      </c>
      <c r="LA20" s="21">
        <f t="shared" si="135"/>
        <v>0</v>
      </c>
      <c r="LB20" s="21">
        <v>0</v>
      </c>
      <c r="LC20" s="21">
        <f t="shared" si="136"/>
        <v>0</v>
      </c>
      <c r="LD20" s="21">
        <v>0</v>
      </c>
      <c r="LE20" s="21">
        <f t="shared" si="137"/>
        <v>0</v>
      </c>
      <c r="LF20" s="21">
        <f t="shared" si="32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39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40"/>
        <v>0</v>
      </c>
      <c r="LS20" s="21">
        <v>0</v>
      </c>
      <c r="LT20" s="21">
        <f t="shared" si="141"/>
        <v>0</v>
      </c>
      <c r="LU20" s="21">
        <v>0</v>
      </c>
      <c r="LV20" s="21">
        <f t="shared" si="142"/>
        <v>0</v>
      </c>
      <c r="LW20" s="21">
        <v>0</v>
      </c>
      <c r="LX20" s="21">
        <f t="shared" si="143"/>
        <v>0</v>
      </c>
      <c r="LY20" s="21">
        <v>0</v>
      </c>
      <c r="LZ20" s="21">
        <f t="shared" si="144"/>
        <v>0</v>
      </c>
      <c r="MA20" s="21">
        <v>0</v>
      </c>
      <c r="MB20" s="21">
        <f t="shared" si="145"/>
        <v>0</v>
      </c>
      <c r="MC20" s="21">
        <f t="shared" si="146"/>
        <v>0</v>
      </c>
      <c r="MD20" s="21"/>
      <c r="ME20" s="23">
        <f t="shared" si="311"/>
        <v>0</v>
      </c>
      <c r="MF20" s="22"/>
      <c r="MG20" s="22"/>
      <c r="MH20" s="22"/>
      <c r="MI20" s="23">
        <v>0</v>
      </c>
      <c r="MJ20" s="21">
        <f t="shared" si="298"/>
        <v>0</v>
      </c>
      <c r="MK20" s="21">
        <f t="shared" si="148"/>
        <v>0</v>
      </c>
      <c r="ML20" s="21">
        <v>0</v>
      </c>
      <c r="MM20" s="21">
        <f t="shared" si="149"/>
        <v>0</v>
      </c>
      <c r="MN20" s="21">
        <v>0</v>
      </c>
      <c r="MO20" s="21">
        <f t="shared" si="150"/>
        <v>0</v>
      </c>
      <c r="MP20" s="21">
        <v>0</v>
      </c>
      <c r="MQ20" s="21">
        <f t="shared" si="151"/>
        <v>0</v>
      </c>
      <c r="MR20" s="21">
        <v>0</v>
      </c>
      <c r="MS20" s="21">
        <f t="shared" si="152"/>
        <v>0</v>
      </c>
      <c r="MT20" s="21">
        <v>0</v>
      </c>
      <c r="MU20" s="21">
        <f t="shared" si="153"/>
        <v>0</v>
      </c>
      <c r="MV20" s="21">
        <f t="shared" si="32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5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6"/>
        <v>0</v>
      </c>
      <c r="NI20" s="21">
        <v>0</v>
      </c>
      <c r="NJ20" s="21">
        <f t="shared" si="157"/>
        <v>0</v>
      </c>
      <c r="NK20" s="21">
        <v>0</v>
      </c>
      <c r="NL20" s="21">
        <f t="shared" si="158"/>
        <v>0</v>
      </c>
      <c r="NM20" s="21">
        <v>0</v>
      </c>
      <c r="NN20" s="21">
        <f t="shared" si="159"/>
        <v>0</v>
      </c>
      <c r="NO20" s="21">
        <v>0</v>
      </c>
      <c r="NP20" s="21">
        <f t="shared" si="160"/>
        <v>0</v>
      </c>
      <c r="NQ20" s="21">
        <v>0</v>
      </c>
      <c r="NR20" s="21">
        <f t="shared" si="161"/>
        <v>0</v>
      </c>
      <c r="NS20" s="21">
        <f t="shared" si="162"/>
        <v>0</v>
      </c>
      <c r="NT20" s="21"/>
      <c r="NU20" s="23">
        <f t="shared" si="312"/>
        <v>0</v>
      </c>
      <c r="NV20" s="22"/>
      <c r="NW20" s="22"/>
      <c r="NX20" s="22"/>
      <c r="NY20" s="23">
        <v>0</v>
      </c>
      <c r="NZ20" s="21">
        <f t="shared" si="299"/>
        <v>0</v>
      </c>
      <c r="OA20" s="21">
        <f t="shared" si="164"/>
        <v>0</v>
      </c>
      <c r="OB20" s="21">
        <v>0</v>
      </c>
      <c r="OC20" s="21">
        <f t="shared" si="165"/>
        <v>0</v>
      </c>
      <c r="OD20" s="21">
        <v>0</v>
      </c>
      <c r="OE20" s="21">
        <f t="shared" si="166"/>
        <v>0</v>
      </c>
      <c r="OF20" s="21">
        <v>0</v>
      </c>
      <c r="OG20" s="21">
        <f t="shared" si="167"/>
        <v>0</v>
      </c>
      <c r="OH20" s="21">
        <v>0</v>
      </c>
      <c r="OI20" s="21">
        <f t="shared" si="168"/>
        <v>0</v>
      </c>
      <c r="OJ20" s="21">
        <v>0</v>
      </c>
      <c r="OK20" s="21">
        <f t="shared" si="169"/>
        <v>0</v>
      </c>
      <c r="OL20" s="21">
        <f t="shared" si="32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1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2"/>
        <v>0</v>
      </c>
      <c r="OY20" s="21">
        <v>0</v>
      </c>
      <c r="OZ20" s="21">
        <f t="shared" si="173"/>
        <v>0</v>
      </c>
      <c r="PA20" s="21">
        <v>0</v>
      </c>
      <c r="PB20" s="21">
        <f t="shared" si="174"/>
        <v>0</v>
      </c>
      <c r="PC20" s="21">
        <v>0</v>
      </c>
      <c r="PD20" s="21">
        <f t="shared" si="175"/>
        <v>0</v>
      </c>
      <c r="PE20" s="21">
        <v>0</v>
      </c>
      <c r="PF20" s="21">
        <f t="shared" si="176"/>
        <v>0</v>
      </c>
      <c r="PG20" s="21">
        <v>0</v>
      </c>
      <c r="PH20" s="21">
        <f t="shared" si="177"/>
        <v>0</v>
      </c>
      <c r="PI20" s="21">
        <f t="shared" si="178"/>
        <v>0</v>
      </c>
      <c r="PJ20" s="21"/>
      <c r="PK20" s="23">
        <f t="shared" si="313"/>
        <v>0</v>
      </c>
      <c r="PL20" s="22"/>
      <c r="PM20" s="22"/>
      <c r="PN20" s="22"/>
      <c r="PO20" s="23">
        <v>0</v>
      </c>
      <c r="PP20" s="21">
        <f t="shared" si="300"/>
        <v>0</v>
      </c>
      <c r="PQ20" s="21">
        <f t="shared" si="180"/>
        <v>0</v>
      </c>
      <c r="PR20" s="21">
        <v>0</v>
      </c>
      <c r="PS20" s="21">
        <f t="shared" si="181"/>
        <v>0</v>
      </c>
      <c r="PT20" s="21">
        <v>0</v>
      </c>
      <c r="PU20" s="21">
        <f t="shared" si="182"/>
        <v>0</v>
      </c>
      <c r="PV20" s="21">
        <v>0</v>
      </c>
      <c r="PW20" s="21">
        <f t="shared" si="183"/>
        <v>0</v>
      </c>
      <c r="PX20" s="21">
        <v>0</v>
      </c>
      <c r="PY20" s="21">
        <f t="shared" si="184"/>
        <v>0</v>
      </c>
      <c r="PZ20" s="21">
        <v>0</v>
      </c>
      <c r="QA20" s="21">
        <f t="shared" si="185"/>
        <v>0</v>
      </c>
      <c r="QB20" s="21">
        <f t="shared" si="32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7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8"/>
        <v>0</v>
      </c>
      <c r="QO20" s="21">
        <v>0</v>
      </c>
      <c r="QP20" s="21">
        <f t="shared" si="189"/>
        <v>0</v>
      </c>
      <c r="QQ20" s="21">
        <v>0</v>
      </c>
      <c r="QR20" s="21">
        <f t="shared" si="190"/>
        <v>0</v>
      </c>
      <c r="QS20" s="21">
        <v>0</v>
      </c>
      <c r="QT20" s="21">
        <f t="shared" si="191"/>
        <v>0</v>
      </c>
      <c r="QU20" s="21">
        <v>0</v>
      </c>
      <c r="QV20" s="21">
        <f t="shared" si="192"/>
        <v>0</v>
      </c>
      <c r="QW20" s="21">
        <v>0</v>
      </c>
      <c r="QX20" s="21">
        <f t="shared" si="193"/>
        <v>0</v>
      </c>
      <c r="QY20" s="21">
        <f t="shared" si="194"/>
        <v>0</v>
      </c>
      <c r="QZ20" s="21"/>
      <c r="RA20" s="23">
        <f t="shared" si="314"/>
        <v>0</v>
      </c>
      <c r="RB20" s="22"/>
      <c r="RC20" s="22"/>
      <c r="RD20" s="22"/>
      <c r="RE20" s="23">
        <v>0</v>
      </c>
      <c r="RF20" s="21">
        <f t="shared" si="301"/>
        <v>0</v>
      </c>
      <c r="RG20" s="21">
        <f t="shared" si="196"/>
        <v>0</v>
      </c>
      <c r="RH20" s="21">
        <v>0</v>
      </c>
      <c r="RI20" s="21">
        <f t="shared" si="197"/>
        <v>0</v>
      </c>
      <c r="RJ20" s="21">
        <v>0</v>
      </c>
      <c r="RK20" s="21">
        <f t="shared" si="198"/>
        <v>0</v>
      </c>
      <c r="RL20" s="21">
        <v>0</v>
      </c>
      <c r="RM20" s="21">
        <f t="shared" si="199"/>
        <v>0</v>
      </c>
      <c r="RN20" s="21">
        <v>0</v>
      </c>
      <c r="RO20" s="21">
        <f t="shared" si="200"/>
        <v>0</v>
      </c>
      <c r="RP20" s="21">
        <v>0</v>
      </c>
      <c r="RQ20" s="21">
        <f t="shared" si="201"/>
        <v>0</v>
      </c>
      <c r="RR20" s="21">
        <f t="shared" si="33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3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4"/>
        <v>0</v>
      </c>
      <c r="SE20" s="21">
        <v>0</v>
      </c>
      <c r="SF20" s="21">
        <f t="shared" si="205"/>
        <v>0</v>
      </c>
      <c r="SG20" s="21">
        <v>0</v>
      </c>
      <c r="SH20" s="21">
        <f t="shared" si="206"/>
        <v>0</v>
      </c>
      <c r="SI20" s="21">
        <v>0</v>
      </c>
      <c r="SJ20" s="21">
        <f t="shared" si="207"/>
        <v>0</v>
      </c>
      <c r="SK20" s="21">
        <v>0</v>
      </c>
      <c r="SL20" s="21">
        <f t="shared" si="208"/>
        <v>0</v>
      </c>
      <c r="SM20" s="21">
        <v>0</v>
      </c>
      <c r="SN20" s="21">
        <f t="shared" si="209"/>
        <v>0</v>
      </c>
      <c r="SO20" s="21">
        <f t="shared" si="210"/>
        <v>0</v>
      </c>
      <c r="SP20" s="21"/>
      <c r="SQ20" s="23">
        <f t="shared" si="315"/>
        <v>0</v>
      </c>
      <c r="SR20" s="22"/>
      <c r="SS20" s="22"/>
      <c r="ST20" s="22"/>
      <c r="SU20" s="23">
        <v>0</v>
      </c>
      <c r="SV20" s="21">
        <f t="shared" si="302"/>
        <v>0</v>
      </c>
      <c r="SW20" s="21">
        <f t="shared" si="212"/>
        <v>0</v>
      </c>
      <c r="SX20" s="21">
        <v>0</v>
      </c>
      <c r="SY20" s="21">
        <f t="shared" si="213"/>
        <v>0</v>
      </c>
      <c r="SZ20" s="21">
        <v>0</v>
      </c>
      <c r="TA20" s="21">
        <f t="shared" si="214"/>
        <v>0</v>
      </c>
      <c r="TB20" s="21">
        <v>0</v>
      </c>
      <c r="TC20" s="21">
        <f t="shared" si="215"/>
        <v>0</v>
      </c>
      <c r="TD20" s="21">
        <v>0</v>
      </c>
      <c r="TE20" s="21">
        <f t="shared" si="216"/>
        <v>0</v>
      </c>
      <c r="TF20" s="21">
        <v>0</v>
      </c>
      <c r="TG20" s="21">
        <f t="shared" si="217"/>
        <v>0</v>
      </c>
      <c r="TH20" s="21">
        <f t="shared" si="33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19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20"/>
        <v>0</v>
      </c>
      <c r="TU20" s="21">
        <v>0</v>
      </c>
      <c r="TV20" s="21">
        <f t="shared" si="221"/>
        <v>0</v>
      </c>
      <c r="TW20" s="21">
        <v>0</v>
      </c>
      <c r="TX20" s="21">
        <f t="shared" si="222"/>
        <v>0</v>
      </c>
      <c r="TY20" s="21">
        <v>0</v>
      </c>
      <c r="TZ20" s="21">
        <f t="shared" si="223"/>
        <v>0</v>
      </c>
      <c r="UA20" s="21">
        <v>0</v>
      </c>
      <c r="UB20" s="21">
        <f t="shared" si="224"/>
        <v>0</v>
      </c>
      <c r="UC20" s="21">
        <v>0</v>
      </c>
      <c r="UD20" s="21">
        <f t="shared" si="225"/>
        <v>0</v>
      </c>
      <c r="UE20" s="21">
        <f t="shared" si="226"/>
        <v>0</v>
      </c>
      <c r="UF20" s="21"/>
      <c r="UG20" s="23">
        <f t="shared" si="316"/>
        <v>0</v>
      </c>
      <c r="UH20" s="22"/>
      <c r="UI20" s="22"/>
      <c r="UJ20" s="22"/>
      <c r="UK20" s="23">
        <v>0</v>
      </c>
      <c r="UL20" s="21">
        <f t="shared" si="303"/>
        <v>0</v>
      </c>
      <c r="UM20" s="21">
        <f t="shared" si="228"/>
        <v>0</v>
      </c>
      <c r="UN20" s="21">
        <v>0</v>
      </c>
      <c r="UO20" s="21">
        <f t="shared" si="229"/>
        <v>0</v>
      </c>
      <c r="UP20" s="21">
        <v>0</v>
      </c>
      <c r="UQ20" s="21">
        <f t="shared" si="230"/>
        <v>0</v>
      </c>
      <c r="UR20" s="21">
        <v>0</v>
      </c>
      <c r="US20" s="21">
        <f t="shared" si="231"/>
        <v>0</v>
      </c>
      <c r="UT20" s="21">
        <v>0</v>
      </c>
      <c r="UU20" s="21">
        <f t="shared" si="232"/>
        <v>0</v>
      </c>
      <c r="UV20" s="21">
        <v>0</v>
      </c>
      <c r="UW20" s="21">
        <f t="shared" si="233"/>
        <v>0</v>
      </c>
      <c r="UX20" s="21">
        <f t="shared" si="33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35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36"/>
        <v>0</v>
      </c>
      <c r="VK20" s="21">
        <v>0</v>
      </c>
      <c r="VL20" s="21">
        <f t="shared" si="237"/>
        <v>0</v>
      </c>
      <c r="VM20" s="21">
        <v>0</v>
      </c>
      <c r="VN20" s="21">
        <f t="shared" si="238"/>
        <v>0</v>
      </c>
      <c r="VO20" s="21">
        <v>0</v>
      </c>
      <c r="VP20" s="21">
        <f t="shared" si="239"/>
        <v>0</v>
      </c>
      <c r="VQ20" s="21">
        <v>0</v>
      </c>
      <c r="VR20" s="21">
        <f t="shared" si="240"/>
        <v>0</v>
      </c>
      <c r="VS20" s="21">
        <v>0</v>
      </c>
      <c r="VT20" s="21">
        <f t="shared" si="241"/>
        <v>0</v>
      </c>
      <c r="VU20" s="21">
        <f t="shared" si="242"/>
        <v>0</v>
      </c>
      <c r="VV20" s="21"/>
      <c r="VW20" s="23">
        <f t="shared" si="317"/>
        <v>0</v>
      </c>
      <c r="VX20" s="22"/>
      <c r="VY20" s="22"/>
      <c r="VZ20" s="22"/>
      <c r="WA20" s="23">
        <v>0</v>
      </c>
      <c r="WB20" s="21">
        <f t="shared" si="304"/>
        <v>0</v>
      </c>
      <c r="WC20" s="21">
        <f t="shared" si="244"/>
        <v>0</v>
      </c>
      <c r="WD20" s="21">
        <v>0</v>
      </c>
      <c r="WE20" s="21">
        <f t="shared" si="245"/>
        <v>0</v>
      </c>
      <c r="WF20" s="21">
        <v>0</v>
      </c>
      <c r="WG20" s="21">
        <f t="shared" si="246"/>
        <v>0</v>
      </c>
      <c r="WH20" s="21">
        <v>0</v>
      </c>
      <c r="WI20" s="21">
        <f t="shared" si="247"/>
        <v>0</v>
      </c>
      <c r="WJ20" s="21">
        <v>0</v>
      </c>
      <c r="WK20" s="21">
        <f t="shared" si="248"/>
        <v>0</v>
      </c>
      <c r="WL20" s="21">
        <v>0</v>
      </c>
      <c r="WM20" s="21">
        <f t="shared" si="249"/>
        <v>0</v>
      </c>
      <c r="WN20" s="21">
        <f t="shared" si="33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1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2"/>
        <v>0</v>
      </c>
      <c r="XA20" s="21">
        <v>0</v>
      </c>
      <c r="XB20" s="21">
        <f t="shared" si="253"/>
        <v>0</v>
      </c>
      <c r="XC20" s="21">
        <v>0</v>
      </c>
      <c r="XD20" s="21">
        <f t="shared" si="254"/>
        <v>0</v>
      </c>
      <c r="XE20" s="21">
        <v>0</v>
      </c>
      <c r="XF20" s="21">
        <f t="shared" si="255"/>
        <v>0</v>
      </c>
      <c r="XG20" s="21">
        <v>0</v>
      </c>
      <c r="XH20" s="21">
        <f t="shared" si="256"/>
        <v>0</v>
      </c>
      <c r="XI20" s="21">
        <v>0</v>
      </c>
      <c r="XJ20" s="21">
        <f t="shared" si="257"/>
        <v>0</v>
      </c>
      <c r="XK20" s="21">
        <f t="shared" si="258"/>
        <v>0</v>
      </c>
      <c r="XL20" s="21"/>
      <c r="XM20" s="23">
        <f t="shared" si="318"/>
        <v>0</v>
      </c>
      <c r="XN20" s="22"/>
      <c r="XO20" s="22"/>
      <c r="XP20" s="22"/>
      <c r="XQ20" s="23">
        <v>0</v>
      </c>
      <c r="XR20" s="21">
        <f t="shared" si="305"/>
        <v>0</v>
      </c>
      <c r="XS20" s="21">
        <f t="shared" si="260"/>
        <v>0</v>
      </c>
      <c r="XT20" s="21">
        <v>0</v>
      </c>
      <c r="XU20" s="21">
        <f t="shared" si="261"/>
        <v>0</v>
      </c>
      <c r="XV20" s="21">
        <v>0</v>
      </c>
      <c r="XW20" s="21">
        <f t="shared" si="262"/>
        <v>0</v>
      </c>
      <c r="XX20" s="21">
        <v>0</v>
      </c>
      <c r="XY20" s="21">
        <f t="shared" si="263"/>
        <v>0</v>
      </c>
      <c r="XZ20" s="21">
        <v>0</v>
      </c>
      <c r="YA20" s="21">
        <f t="shared" si="264"/>
        <v>0</v>
      </c>
      <c r="YB20" s="21">
        <v>0</v>
      </c>
      <c r="YC20" s="21">
        <f t="shared" si="265"/>
        <v>0</v>
      </c>
      <c r="YD20" s="21">
        <f t="shared" si="334"/>
        <v>0</v>
      </c>
      <c r="YE20" s="21"/>
      <c r="YF20" s="21">
        <f t="shared" si="17"/>
        <v>0</v>
      </c>
      <c r="YG20" s="21"/>
      <c r="YH20" s="21"/>
      <c r="YI20" s="21">
        <v>0</v>
      </c>
      <c r="YJ20" s="21">
        <f t="shared" si="267"/>
        <v>0</v>
      </c>
      <c r="YK20" s="21">
        <v>0</v>
      </c>
      <c r="YL20" s="21">
        <v>0</v>
      </c>
      <c r="YM20" s="22"/>
      <c r="YN20" s="22"/>
      <c r="YO20" s="21">
        <v>0</v>
      </c>
      <c r="YP20" s="21">
        <f t="shared" si="268"/>
        <v>0</v>
      </c>
      <c r="YQ20" s="21">
        <v>0</v>
      </c>
      <c r="YR20" s="21">
        <f t="shared" si="269"/>
        <v>0</v>
      </c>
      <c r="YS20" s="21">
        <v>0</v>
      </c>
      <c r="YT20" s="21">
        <f t="shared" si="270"/>
        <v>0</v>
      </c>
      <c r="YU20" s="21">
        <v>0</v>
      </c>
      <c r="YV20" s="21">
        <f t="shared" si="271"/>
        <v>0</v>
      </c>
      <c r="YW20" s="21">
        <v>0</v>
      </c>
      <c r="YX20" s="21">
        <f t="shared" si="272"/>
        <v>0</v>
      </c>
      <c r="YY20" s="21">
        <v>0</v>
      </c>
      <c r="YZ20" s="21">
        <f t="shared" si="273"/>
        <v>0</v>
      </c>
      <c r="ZA20" s="21">
        <f t="shared" si="274"/>
        <v>0</v>
      </c>
      <c r="ZB20" s="21"/>
      <c r="ZC20" s="23">
        <f t="shared" si="319"/>
        <v>0</v>
      </c>
      <c r="ZD20" s="24">
        <f t="shared" si="18"/>
        <v>0</v>
      </c>
      <c r="ZE20" s="24">
        <f t="shared" si="19"/>
        <v>0</v>
      </c>
      <c r="ZF20" s="24">
        <f t="shared" si="275"/>
        <v>0</v>
      </c>
    </row>
    <row r="21" spans="1:682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0"/>
        <v>0</v>
      </c>
      <c r="M21" s="21">
        <f t="shared" si="21"/>
        <v>0</v>
      </c>
      <c r="N21" s="21">
        <v>0</v>
      </c>
      <c r="O21" s="21">
        <f t="shared" si="22"/>
        <v>0</v>
      </c>
      <c r="P21" s="21">
        <v>0</v>
      </c>
      <c r="Q21" s="21">
        <f t="shared" si="23"/>
        <v>0</v>
      </c>
      <c r="R21" s="21">
        <v>0</v>
      </c>
      <c r="S21" s="21">
        <f t="shared" si="24"/>
        <v>0</v>
      </c>
      <c r="T21" s="21">
        <v>0</v>
      </c>
      <c r="U21" s="21">
        <f t="shared" si="25"/>
        <v>0</v>
      </c>
      <c r="V21" s="21">
        <v>0</v>
      </c>
      <c r="W21" s="21">
        <f t="shared" si="26"/>
        <v>0</v>
      </c>
      <c r="X21" s="21">
        <f t="shared" si="27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8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29"/>
        <v>0</v>
      </c>
      <c r="AK21" s="21">
        <v>0</v>
      </c>
      <c r="AL21" s="21">
        <f t="shared" si="30"/>
        <v>0</v>
      </c>
      <c r="AM21" s="21">
        <v>0</v>
      </c>
      <c r="AN21" s="21">
        <f t="shared" si="31"/>
        <v>0</v>
      </c>
      <c r="AO21" s="21">
        <v>0</v>
      </c>
      <c r="AP21" s="21">
        <f t="shared" si="32"/>
        <v>0</v>
      </c>
      <c r="AQ21" s="21">
        <v>0</v>
      </c>
      <c r="AR21" s="21">
        <f t="shared" si="33"/>
        <v>0</v>
      </c>
      <c r="AS21" s="21">
        <v>0</v>
      </c>
      <c r="AT21" s="21">
        <f t="shared" si="34"/>
        <v>0</v>
      </c>
      <c r="AU21" s="21">
        <f t="shared" si="35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291"/>
        <v>0</v>
      </c>
      <c r="BC21" s="21">
        <f t="shared" si="37"/>
        <v>0</v>
      </c>
      <c r="BD21" s="21">
        <v>0</v>
      </c>
      <c r="BE21" s="21">
        <f t="shared" si="38"/>
        <v>0</v>
      </c>
      <c r="BF21" s="21">
        <v>0</v>
      </c>
      <c r="BG21" s="21">
        <f t="shared" si="39"/>
        <v>0</v>
      </c>
      <c r="BH21" s="21">
        <v>0</v>
      </c>
      <c r="BI21" s="21">
        <f t="shared" si="40"/>
        <v>0</v>
      </c>
      <c r="BJ21" s="21">
        <v>0</v>
      </c>
      <c r="BK21" s="21">
        <f t="shared" si="41"/>
        <v>0</v>
      </c>
      <c r="BL21" s="21">
        <v>0</v>
      </c>
      <c r="BM21" s="21">
        <f t="shared" si="42"/>
        <v>0</v>
      </c>
      <c r="BN21" s="21">
        <f t="shared" si="32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4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5"/>
        <v>0</v>
      </c>
      <c r="CA21" s="21">
        <v>0</v>
      </c>
      <c r="CB21" s="21">
        <f t="shared" si="46"/>
        <v>0</v>
      </c>
      <c r="CC21" s="21">
        <v>0</v>
      </c>
      <c r="CD21" s="21">
        <f t="shared" si="47"/>
        <v>0</v>
      </c>
      <c r="CE21" s="21">
        <v>0</v>
      </c>
      <c r="CF21" s="21">
        <f t="shared" si="48"/>
        <v>0</v>
      </c>
      <c r="CG21" s="21">
        <v>0</v>
      </c>
      <c r="CH21" s="21">
        <f t="shared" si="49"/>
        <v>0</v>
      </c>
      <c r="CI21" s="21">
        <v>0</v>
      </c>
      <c r="CJ21" s="21">
        <f t="shared" si="50"/>
        <v>0</v>
      </c>
      <c r="CK21" s="21">
        <f t="shared" si="51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292"/>
        <v>0</v>
      </c>
      <c r="CS21" s="21">
        <f t="shared" si="53"/>
        <v>0</v>
      </c>
      <c r="CT21" s="21">
        <v>0</v>
      </c>
      <c r="CU21" s="21">
        <f t="shared" si="54"/>
        <v>0</v>
      </c>
      <c r="CV21" s="21">
        <v>0</v>
      </c>
      <c r="CW21" s="21">
        <f t="shared" si="55"/>
        <v>0</v>
      </c>
      <c r="CX21" s="21">
        <v>0</v>
      </c>
      <c r="CY21" s="21">
        <f t="shared" si="56"/>
        <v>0</v>
      </c>
      <c r="CZ21" s="21">
        <v>0</v>
      </c>
      <c r="DA21" s="21">
        <f t="shared" si="57"/>
        <v>0</v>
      </c>
      <c r="DB21" s="21">
        <v>0</v>
      </c>
      <c r="DC21" s="21">
        <f t="shared" si="58"/>
        <v>0</v>
      </c>
      <c r="DD21" s="21">
        <f t="shared" si="32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60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1"/>
        <v>0</v>
      </c>
      <c r="DS21" s="21">
        <v>0</v>
      </c>
      <c r="DT21" s="21">
        <f t="shared" si="62"/>
        <v>0</v>
      </c>
      <c r="DU21" s="21">
        <v>0</v>
      </c>
      <c r="DV21" s="21">
        <f t="shared" si="63"/>
        <v>0</v>
      </c>
      <c r="DW21" s="21">
        <v>0</v>
      </c>
      <c r="DX21" s="21">
        <f t="shared" si="64"/>
        <v>0</v>
      </c>
      <c r="DY21" s="21">
        <v>0</v>
      </c>
      <c r="DZ21" s="21">
        <f t="shared" si="65"/>
        <v>0</v>
      </c>
      <c r="EA21" s="21">
        <f t="shared" si="66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293"/>
        <v>0</v>
      </c>
      <c r="EI21" s="21">
        <f t="shared" si="68"/>
        <v>0</v>
      </c>
      <c r="EJ21" s="21">
        <v>0</v>
      </c>
      <c r="EK21" s="21">
        <f t="shared" si="69"/>
        <v>0</v>
      </c>
      <c r="EL21" s="21">
        <v>0</v>
      </c>
      <c r="EM21" s="21">
        <f t="shared" si="70"/>
        <v>0</v>
      </c>
      <c r="EN21" s="21">
        <v>0</v>
      </c>
      <c r="EO21" s="21">
        <f t="shared" si="71"/>
        <v>0</v>
      </c>
      <c r="EP21" s="21">
        <v>0</v>
      </c>
      <c r="EQ21" s="21">
        <f t="shared" si="72"/>
        <v>0</v>
      </c>
      <c r="ER21" s="21">
        <v>0</v>
      </c>
      <c r="ES21" s="21">
        <f t="shared" si="73"/>
        <v>0</v>
      </c>
      <c r="ET21" s="21">
        <f t="shared" si="32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5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6"/>
        <v>0</v>
      </c>
      <c r="FG21" s="21">
        <v>0</v>
      </c>
      <c r="FH21" s="21">
        <f t="shared" si="77"/>
        <v>0</v>
      </c>
      <c r="FI21" s="21">
        <v>0</v>
      </c>
      <c r="FJ21" s="21">
        <f t="shared" si="78"/>
        <v>0</v>
      </c>
      <c r="FK21" s="21">
        <v>0</v>
      </c>
      <c r="FL21" s="21">
        <f t="shared" si="79"/>
        <v>0</v>
      </c>
      <c r="FM21" s="21">
        <v>0</v>
      </c>
      <c r="FN21" s="21">
        <f t="shared" si="80"/>
        <v>0</v>
      </c>
      <c r="FO21" s="21">
        <v>0</v>
      </c>
      <c r="FP21" s="21">
        <f t="shared" si="81"/>
        <v>0</v>
      </c>
      <c r="FQ21" s="21">
        <f t="shared" si="82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294"/>
        <v>0</v>
      </c>
      <c r="FY21" s="21">
        <f t="shared" si="84"/>
        <v>0</v>
      </c>
      <c r="FZ21" s="21">
        <v>0</v>
      </c>
      <c r="GA21" s="21">
        <f t="shared" si="85"/>
        <v>0</v>
      </c>
      <c r="GB21" s="21">
        <v>0</v>
      </c>
      <c r="GC21" s="21">
        <f t="shared" si="86"/>
        <v>0</v>
      </c>
      <c r="GD21" s="21">
        <v>0</v>
      </c>
      <c r="GE21" s="21">
        <f t="shared" si="87"/>
        <v>0</v>
      </c>
      <c r="GF21" s="21">
        <v>0</v>
      </c>
      <c r="GG21" s="21">
        <f t="shared" si="88"/>
        <v>0</v>
      </c>
      <c r="GH21" s="21">
        <v>0</v>
      </c>
      <c r="GI21" s="21">
        <f t="shared" si="89"/>
        <v>0</v>
      </c>
      <c r="GJ21" s="21">
        <f t="shared" si="32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1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2"/>
        <v>0</v>
      </c>
      <c r="GW21" s="21">
        <v>0</v>
      </c>
      <c r="GX21" s="21">
        <f t="shared" si="93"/>
        <v>0</v>
      </c>
      <c r="GY21" s="21">
        <v>0</v>
      </c>
      <c r="GZ21" s="21">
        <f t="shared" si="94"/>
        <v>0</v>
      </c>
      <c r="HA21" s="21">
        <v>0</v>
      </c>
      <c r="HB21" s="21">
        <f t="shared" si="95"/>
        <v>0</v>
      </c>
      <c r="HC21" s="21">
        <v>0</v>
      </c>
      <c r="HD21" s="21">
        <f t="shared" si="96"/>
        <v>0</v>
      </c>
      <c r="HE21" s="21">
        <v>0</v>
      </c>
      <c r="HF21" s="21">
        <f t="shared" si="97"/>
        <v>0</v>
      </c>
      <c r="HG21" s="21">
        <f t="shared" si="98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295"/>
        <v>0</v>
      </c>
      <c r="HO21" s="21">
        <f t="shared" si="100"/>
        <v>0</v>
      </c>
      <c r="HP21" s="21">
        <v>0</v>
      </c>
      <c r="HQ21" s="21">
        <f t="shared" si="101"/>
        <v>0</v>
      </c>
      <c r="HR21" s="21">
        <v>0</v>
      </c>
      <c r="HS21" s="21">
        <f t="shared" si="102"/>
        <v>0</v>
      </c>
      <c r="HT21" s="21">
        <v>0</v>
      </c>
      <c r="HU21" s="21">
        <f t="shared" si="103"/>
        <v>0</v>
      </c>
      <c r="HV21" s="21">
        <v>0</v>
      </c>
      <c r="HW21" s="21">
        <f t="shared" si="104"/>
        <v>0</v>
      </c>
      <c r="HX21" s="21">
        <v>0</v>
      </c>
      <c r="HY21" s="21">
        <f t="shared" si="105"/>
        <v>0</v>
      </c>
      <c r="HZ21" s="21">
        <f t="shared" si="32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7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8"/>
        <v>0</v>
      </c>
      <c r="IM21" s="21">
        <v>0</v>
      </c>
      <c r="IN21" s="21">
        <f t="shared" si="109"/>
        <v>0</v>
      </c>
      <c r="IO21" s="21">
        <v>0</v>
      </c>
      <c r="IP21" s="21">
        <f t="shared" si="110"/>
        <v>0</v>
      </c>
      <c r="IQ21" s="21">
        <v>0</v>
      </c>
      <c r="IR21" s="21">
        <f t="shared" si="111"/>
        <v>0</v>
      </c>
      <c r="IS21" s="21">
        <v>0</v>
      </c>
      <c r="IT21" s="21">
        <f t="shared" si="112"/>
        <v>0</v>
      </c>
      <c r="IU21" s="21">
        <v>0</v>
      </c>
      <c r="IV21" s="21">
        <f t="shared" si="113"/>
        <v>0</v>
      </c>
      <c r="IW21" s="21">
        <f t="shared" si="114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296"/>
        <v>0</v>
      </c>
      <c r="JE21" s="21">
        <f t="shared" si="116"/>
        <v>0</v>
      </c>
      <c r="JF21" s="21">
        <v>0</v>
      </c>
      <c r="JG21" s="21">
        <f t="shared" si="117"/>
        <v>0</v>
      </c>
      <c r="JH21" s="21">
        <v>0</v>
      </c>
      <c r="JI21" s="21">
        <f t="shared" si="118"/>
        <v>0</v>
      </c>
      <c r="JJ21" s="21">
        <v>0</v>
      </c>
      <c r="JK21" s="21">
        <f t="shared" si="119"/>
        <v>0</v>
      </c>
      <c r="JL21" s="21">
        <v>0</v>
      </c>
      <c r="JM21" s="21">
        <f t="shared" si="120"/>
        <v>0</v>
      </c>
      <c r="JN21" s="21">
        <v>0</v>
      </c>
      <c r="JO21" s="21">
        <f t="shared" si="121"/>
        <v>0</v>
      </c>
      <c r="JP21" s="21">
        <f t="shared" si="32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3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4"/>
        <v>0</v>
      </c>
      <c r="KC21" s="21">
        <v>0</v>
      </c>
      <c r="KD21" s="21">
        <f t="shared" si="125"/>
        <v>0</v>
      </c>
      <c r="KE21" s="21">
        <v>0</v>
      </c>
      <c r="KF21" s="21">
        <f t="shared" si="126"/>
        <v>0</v>
      </c>
      <c r="KG21" s="21">
        <v>0</v>
      </c>
      <c r="KH21" s="21">
        <f t="shared" si="127"/>
        <v>0</v>
      </c>
      <c r="KI21" s="21">
        <v>0</v>
      </c>
      <c r="KJ21" s="21">
        <f t="shared" si="128"/>
        <v>0</v>
      </c>
      <c r="KK21" s="21">
        <v>0</v>
      </c>
      <c r="KL21" s="21">
        <f t="shared" si="129"/>
        <v>0</v>
      </c>
      <c r="KM21" s="21">
        <f t="shared" si="130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297"/>
        <v>0</v>
      </c>
      <c r="KU21" s="21">
        <f t="shared" si="132"/>
        <v>0</v>
      </c>
      <c r="KV21" s="21">
        <v>0</v>
      </c>
      <c r="KW21" s="21">
        <f t="shared" si="133"/>
        <v>0</v>
      </c>
      <c r="KX21" s="21">
        <v>0</v>
      </c>
      <c r="KY21" s="21">
        <f t="shared" si="134"/>
        <v>0</v>
      </c>
      <c r="KZ21" s="21">
        <v>0</v>
      </c>
      <c r="LA21" s="21">
        <f t="shared" si="135"/>
        <v>0</v>
      </c>
      <c r="LB21" s="21">
        <v>0</v>
      </c>
      <c r="LC21" s="21">
        <f t="shared" si="136"/>
        <v>0</v>
      </c>
      <c r="LD21" s="21">
        <v>0</v>
      </c>
      <c r="LE21" s="21">
        <f t="shared" si="137"/>
        <v>0</v>
      </c>
      <c r="LF21" s="21">
        <f t="shared" si="32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39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40"/>
        <v>0</v>
      </c>
      <c r="LS21" s="21">
        <v>0</v>
      </c>
      <c r="LT21" s="21">
        <f t="shared" si="141"/>
        <v>0</v>
      </c>
      <c r="LU21" s="21">
        <v>0</v>
      </c>
      <c r="LV21" s="21">
        <f t="shared" si="142"/>
        <v>0</v>
      </c>
      <c r="LW21" s="21">
        <v>0</v>
      </c>
      <c r="LX21" s="21">
        <f t="shared" si="143"/>
        <v>0</v>
      </c>
      <c r="LY21" s="21">
        <v>0</v>
      </c>
      <c r="LZ21" s="21">
        <f t="shared" si="144"/>
        <v>0</v>
      </c>
      <c r="MA21" s="21">
        <v>0</v>
      </c>
      <c r="MB21" s="21">
        <f t="shared" si="145"/>
        <v>0</v>
      </c>
      <c r="MC21" s="21">
        <f t="shared" si="146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298"/>
        <v>0</v>
      </c>
      <c r="MK21" s="21">
        <f t="shared" si="148"/>
        <v>0</v>
      </c>
      <c r="ML21" s="21">
        <v>0</v>
      </c>
      <c r="MM21" s="21">
        <f t="shared" si="149"/>
        <v>0</v>
      </c>
      <c r="MN21" s="21">
        <v>0</v>
      </c>
      <c r="MO21" s="21">
        <f t="shared" si="150"/>
        <v>0</v>
      </c>
      <c r="MP21" s="21">
        <v>0</v>
      </c>
      <c r="MQ21" s="21">
        <f t="shared" si="151"/>
        <v>0</v>
      </c>
      <c r="MR21" s="21">
        <v>0</v>
      </c>
      <c r="MS21" s="21">
        <f t="shared" si="152"/>
        <v>0</v>
      </c>
      <c r="MT21" s="21">
        <v>0</v>
      </c>
      <c r="MU21" s="21">
        <f t="shared" si="153"/>
        <v>0</v>
      </c>
      <c r="MV21" s="21">
        <f t="shared" si="32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5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6"/>
        <v>0</v>
      </c>
      <c r="NI21" s="21">
        <v>0</v>
      </c>
      <c r="NJ21" s="21">
        <f t="shared" si="157"/>
        <v>0</v>
      </c>
      <c r="NK21" s="21">
        <v>0</v>
      </c>
      <c r="NL21" s="21">
        <f t="shared" si="158"/>
        <v>0</v>
      </c>
      <c r="NM21" s="21">
        <v>0</v>
      </c>
      <c r="NN21" s="21">
        <f t="shared" si="159"/>
        <v>0</v>
      </c>
      <c r="NO21" s="21">
        <v>0</v>
      </c>
      <c r="NP21" s="21">
        <f t="shared" si="160"/>
        <v>0</v>
      </c>
      <c r="NQ21" s="21">
        <v>0</v>
      </c>
      <c r="NR21" s="21">
        <f t="shared" si="161"/>
        <v>0</v>
      </c>
      <c r="NS21" s="21">
        <f t="shared" si="162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299"/>
        <v>0</v>
      </c>
      <c r="OA21" s="21">
        <f t="shared" si="164"/>
        <v>0</v>
      </c>
      <c r="OB21" s="21">
        <v>0</v>
      </c>
      <c r="OC21" s="21">
        <f t="shared" si="165"/>
        <v>0</v>
      </c>
      <c r="OD21" s="21">
        <v>0</v>
      </c>
      <c r="OE21" s="21">
        <f t="shared" si="166"/>
        <v>0</v>
      </c>
      <c r="OF21" s="21">
        <v>0</v>
      </c>
      <c r="OG21" s="21">
        <f t="shared" si="167"/>
        <v>0</v>
      </c>
      <c r="OH21" s="21">
        <v>0</v>
      </c>
      <c r="OI21" s="21">
        <f t="shared" si="168"/>
        <v>0</v>
      </c>
      <c r="OJ21" s="21">
        <v>0</v>
      </c>
      <c r="OK21" s="21">
        <f t="shared" si="169"/>
        <v>0</v>
      </c>
      <c r="OL21" s="21">
        <f t="shared" si="32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1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2"/>
        <v>0</v>
      </c>
      <c r="OY21" s="21">
        <v>0</v>
      </c>
      <c r="OZ21" s="21">
        <f t="shared" si="173"/>
        <v>0</v>
      </c>
      <c r="PA21" s="21">
        <v>0</v>
      </c>
      <c r="PB21" s="21">
        <f t="shared" si="174"/>
        <v>0</v>
      </c>
      <c r="PC21" s="21">
        <v>0</v>
      </c>
      <c r="PD21" s="21">
        <f t="shared" si="175"/>
        <v>0</v>
      </c>
      <c r="PE21" s="21">
        <v>0</v>
      </c>
      <c r="PF21" s="21">
        <f t="shared" si="176"/>
        <v>0</v>
      </c>
      <c r="PG21" s="21">
        <v>0</v>
      </c>
      <c r="PH21" s="21">
        <f t="shared" si="177"/>
        <v>0</v>
      </c>
      <c r="PI21" s="21">
        <f t="shared" si="178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300"/>
        <v>0</v>
      </c>
      <c r="PQ21" s="21">
        <f t="shared" si="180"/>
        <v>0</v>
      </c>
      <c r="PR21" s="21">
        <v>0</v>
      </c>
      <c r="PS21" s="21">
        <f t="shared" si="181"/>
        <v>0</v>
      </c>
      <c r="PT21" s="21">
        <v>0</v>
      </c>
      <c r="PU21" s="21">
        <f t="shared" si="182"/>
        <v>0</v>
      </c>
      <c r="PV21" s="21">
        <v>0</v>
      </c>
      <c r="PW21" s="21">
        <f t="shared" si="183"/>
        <v>0</v>
      </c>
      <c r="PX21" s="21">
        <v>0</v>
      </c>
      <c r="PY21" s="21">
        <f t="shared" si="184"/>
        <v>0</v>
      </c>
      <c r="PZ21" s="21">
        <v>0</v>
      </c>
      <c r="QA21" s="21">
        <f t="shared" si="185"/>
        <v>0</v>
      </c>
      <c r="QB21" s="21">
        <f t="shared" si="32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7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8"/>
        <v>0</v>
      </c>
      <c r="QO21" s="21">
        <v>0</v>
      </c>
      <c r="QP21" s="21">
        <f t="shared" si="189"/>
        <v>0</v>
      </c>
      <c r="QQ21" s="21">
        <v>0</v>
      </c>
      <c r="QR21" s="21">
        <f t="shared" si="190"/>
        <v>0</v>
      </c>
      <c r="QS21" s="21">
        <v>0</v>
      </c>
      <c r="QT21" s="21">
        <f t="shared" si="191"/>
        <v>0</v>
      </c>
      <c r="QU21" s="21">
        <v>0</v>
      </c>
      <c r="QV21" s="21">
        <f t="shared" si="192"/>
        <v>0</v>
      </c>
      <c r="QW21" s="21">
        <v>0</v>
      </c>
      <c r="QX21" s="21">
        <f t="shared" si="193"/>
        <v>0</v>
      </c>
      <c r="QY21" s="21">
        <f t="shared" si="194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301"/>
        <v>0</v>
      </c>
      <c r="RG21" s="21">
        <f t="shared" si="196"/>
        <v>0</v>
      </c>
      <c r="RH21" s="21">
        <v>0</v>
      </c>
      <c r="RI21" s="21">
        <f t="shared" si="197"/>
        <v>0</v>
      </c>
      <c r="RJ21" s="21">
        <v>0</v>
      </c>
      <c r="RK21" s="21">
        <f t="shared" si="198"/>
        <v>0</v>
      </c>
      <c r="RL21" s="21">
        <v>0</v>
      </c>
      <c r="RM21" s="21">
        <f t="shared" si="199"/>
        <v>0</v>
      </c>
      <c r="RN21" s="21">
        <v>0</v>
      </c>
      <c r="RO21" s="21">
        <f t="shared" si="200"/>
        <v>0</v>
      </c>
      <c r="RP21" s="21">
        <v>0</v>
      </c>
      <c r="RQ21" s="21">
        <f t="shared" si="201"/>
        <v>0</v>
      </c>
      <c r="RR21" s="21">
        <f t="shared" si="33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3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4"/>
        <v>0</v>
      </c>
      <c r="SE21" s="21">
        <v>0</v>
      </c>
      <c r="SF21" s="21">
        <f t="shared" si="205"/>
        <v>0</v>
      </c>
      <c r="SG21" s="21">
        <v>0</v>
      </c>
      <c r="SH21" s="21">
        <f t="shared" si="206"/>
        <v>0</v>
      </c>
      <c r="SI21" s="21">
        <v>0</v>
      </c>
      <c r="SJ21" s="21">
        <f t="shared" si="207"/>
        <v>0</v>
      </c>
      <c r="SK21" s="21">
        <v>0</v>
      </c>
      <c r="SL21" s="21">
        <f t="shared" si="208"/>
        <v>0</v>
      </c>
      <c r="SM21" s="21">
        <v>0</v>
      </c>
      <c r="SN21" s="21">
        <f t="shared" si="209"/>
        <v>0</v>
      </c>
      <c r="SO21" s="21">
        <f t="shared" si="210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302"/>
        <v>0</v>
      </c>
      <c r="SW21" s="21">
        <f t="shared" si="212"/>
        <v>0</v>
      </c>
      <c r="SX21" s="21">
        <v>0</v>
      </c>
      <c r="SY21" s="21">
        <f t="shared" si="213"/>
        <v>0</v>
      </c>
      <c r="SZ21" s="21">
        <v>0</v>
      </c>
      <c r="TA21" s="21">
        <f t="shared" si="214"/>
        <v>0</v>
      </c>
      <c r="TB21" s="21">
        <v>0</v>
      </c>
      <c r="TC21" s="21">
        <f t="shared" si="215"/>
        <v>0</v>
      </c>
      <c r="TD21" s="21">
        <v>0</v>
      </c>
      <c r="TE21" s="21">
        <f t="shared" si="216"/>
        <v>0</v>
      </c>
      <c r="TF21" s="21">
        <v>0</v>
      </c>
      <c r="TG21" s="21">
        <f t="shared" si="217"/>
        <v>0</v>
      </c>
      <c r="TH21" s="21">
        <f t="shared" si="33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19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20"/>
        <v>0</v>
      </c>
      <c r="TU21" s="21">
        <v>0</v>
      </c>
      <c r="TV21" s="21">
        <f t="shared" si="221"/>
        <v>0</v>
      </c>
      <c r="TW21" s="21">
        <v>0</v>
      </c>
      <c r="TX21" s="21">
        <f t="shared" si="222"/>
        <v>0</v>
      </c>
      <c r="TY21" s="21">
        <v>0</v>
      </c>
      <c r="TZ21" s="21">
        <f t="shared" si="223"/>
        <v>0</v>
      </c>
      <c r="UA21" s="21">
        <v>0</v>
      </c>
      <c r="UB21" s="21">
        <f t="shared" si="224"/>
        <v>0</v>
      </c>
      <c r="UC21" s="21">
        <v>0</v>
      </c>
      <c r="UD21" s="21">
        <f t="shared" si="225"/>
        <v>0</v>
      </c>
      <c r="UE21" s="21">
        <f t="shared" si="226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303"/>
        <v>0</v>
      </c>
      <c r="UM21" s="21">
        <f t="shared" si="228"/>
        <v>0</v>
      </c>
      <c r="UN21" s="21">
        <v>0</v>
      </c>
      <c r="UO21" s="21">
        <f t="shared" si="229"/>
        <v>0</v>
      </c>
      <c r="UP21" s="21">
        <v>0</v>
      </c>
      <c r="UQ21" s="21">
        <f t="shared" si="230"/>
        <v>0</v>
      </c>
      <c r="UR21" s="21">
        <v>0</v>
      </c>
      <c r="US21" s="21">
        <f t="shared" si="231"/>
        <v>0</v>
      </c>
      <c r="UT21" s="21">
        <v>0</v>
      </c>
      <c r="UU21" s="21">
        <f t="shared" si="232"/>
        <v>0</v>
      </c>
      <c r="UV21" s="21">
        <v>0</v>
      </c>
      <c r="UW21" s="21">
        <f t="shared" si="233"/>
        <v>0</v>
      </c>
      <c r="UX21" s="21">
        <f t="shared" si="33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35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36"/>
        <v>0</v>
      </c>
      <c r="VK21" s="21">
        <v>0</v>
      </c>
      <c r="VL21" s="21">
        <f t="shared" si="237"/>
        <v>0</v>
      </c>
      <c r="VM21" s="21">
        <v>0</v>
      </c>
      <c r="VN21" s="21">
        <f t="shared" si="238"/>
        <v>0</v>
      </c>
      <c r="VO21" s="21">
        <v>0</v>
      </c>
      <c r="VP21" s="21">
        <f t="shared" si="239"/>
        <v>0</v>
      </c>
      <c r="VQ21" s="21">
        <v>0</v>
      </c>
      <c r="VR21" s="21">
        <f t="shared" si="240"/>
        <v>0</v>
      </c>
      <c r="VS21" s="21">
        <v>0</v>
      </c>
      <c r="VT21" s="21">
        <f t="shared" si="241"/>
        <v>0</v>
      </c>
      <c r="VU21" s="21">
        <f t="shared" si="242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304"/>
        <v>0</v>
      </c>
      <c r="WC21" s="21">
        <f t="shared" si="244"/>
        <v>0</v>
      </c>
      <c r="WD21" s="21">
        <v>0</v>
      </c>
      <c r="WE21" s="21">
        <f t="shared" si="245"/>
        <v>0</v>
      </c>
      <c r="WF21" s="21">
        <v>0</v>
      </c>
      <c r="WG21" s="21">
        <f t="shared" si="246"/>
        <v>0</v>
      </c>
      <c r="WH21" s="21">
        <v>0</v>
      </c>
      <c r="WI21" s="21">
        <f t="shared" si="247"/>
        <v>0</v>
      </c>
      <c r="WJ21" s="21">
        <v>0</v>
      </c>
      <c r="WK21" s="21">
        <f t="shared" si="248"/>
        <v>0</v>
      </c>
      <c r="WL21" s="21">
        <v>0</v>
      </c>
      <c r="WM21" s="21">
        <f t="shared" si="249"/>
        <v>0</v>
      </c>
      <c r="WN21" s="21">
        <f t="shared" si="33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1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2"/>
        <v>0</v>
      </c>
      <c r="XA21" s="21">
        <v>0</v>
      </c>
      <c r="XB21" s="21">
        <f t="shared" si="253"/>
        <v>0</v>
      </c>
      <c r="XC21" s="21">
        <v>0</v>
      </c>
      <c r="XD21" s="21">
        <f t="shared" si="254"/>
        <v>0</v>
      </c>
      <c r="XE21" s="21">
        <v>0</v>
      </c>
      <c r="XF21" s="21">
        <f t="shared" si="255"/>
        <v>0</v>
      </c>
      <c r="XG21" s="21">
        <v>0</v>
      </c>
      <c r="XH21" s="21">
        <f t="shared" si="256"/>
        <v>0</v>
      </c>
      <c r="XI21" s="21">
        <v>0</v>
      </c>
      <c r="XJ21" s="21">
        <f t="shared" si="257"/>
        <v>0</v>
      </c>
      <c r="XK21" s="21">
        <f t="shared" si="258"/>
        <v>0</v>
      </c>
      <c r="XL21" s="21"/>
      <c r="XM21" s="23">
        <f>+XL21*3%</f>
        <v>0</v>
      </c>
      <c r="XN21" s="22"/>
      <c r="XO21" s="22"/>
      <c r="XP21" s="22"/>
      <c r="XQ21" s="23">
        <v>0</v>
      </c>
      <c r="XR21" s="21">
        <f t="shared" si="305"/>
        <v>0</v>
      </c>
      <c r="XS21" s="21">
        <f t="shared" si="260"/>
        <v>0</v>
      </c>
      <c r="XT21" s="21">
        <v>0</v>
      </c>
      <c r="XU21" s="21">
        <f t="shared" si="261"/>
        <v>0</v>
      </c>
      <c r="XV21" s="21">
        <v>0</v>
      </c>
      <c r="XW21" s="21">
        <f t="shared" si="262"/>
        <v>0</v>
      </c>
      <c r="XX21" s="21">
        <v>0</v>
      </c>
      <c r="XY21" s="21">
        <f t="shared" si="263"/>
        <v>0</v>
      </c>
      <c r="XZ21" s="21">
        <v>0</v>
      </c>
      <c r="YA21" s="21">
        <f t="shared" si="264"/>
        <v>0</v>
      </c>
      <c r="YB21" s="21">
        <v>0</v>
      </c>
      <c r="YC21" s="21">
        <f t="shared" si="265"/>
        <v>0</v>
      </c>
      <c r="YD21" s="21">
        <f t="shared" si="334"/>
        <v>0</v>
      </c>
      <c r="YE21" s="21"/>
      <c r="YF21" s="21">
        <f t="shared" si="17"/>
        <v>0</v>
      </c>
      <c r="YG21" s="21"/>
      <c r="YH21" s="21"/>
      <c r="YI21" s="21">
        <v>0</v>
      </c>
      <c r="YJ21" s="21">
        <f t="shared" si="267"/>
        <v>0</v>
      </c>
      <c r="YK21" s="21">
        <v>0</v>
      </c>
      <c r="YL21" s="21">
        <v>0</v>
      </c>
      <c r="YM21" s="22"/>
      <c r="YN21" s="22"/>
      <c r="YO21" s="21">
        <v>0</v>
      </c>
      <c r="YP21" s="21">
        <f t="shared" si="268"/>
        <v>0</v>
      </c>
      <c r="YQ21" s="21">
        <v>0</v>
      </c>
      <c r="YR21" s="21">
        <f t="shared" si="269"/>
        <v>0</v>
      </c>
      <c r="YS21" s="21">
        <v>0</v>
      </c>
      <c r="YT21" s="21">
        <f t="shared" si="270"/>
        <v>0</v>
      </c>
      <c r="YU21" s="21">
        <v>0</v>
      </c>
      <c r="YV21" s="21">
        <f t="shared" si="271"/>
        <v>0</v>
      </c>
      <c r="YW21" s="21">
        <v>0</v>
      </c>
      <c r="YX21" s="21">
        <f t="shared" si="272"/>
        <v>0</v>
      </c>
      <c r="YY21" s="21">
        <v>0</v>
      </c>
      <c r="YZ21" s="21">
        <f t="shared" si="273"/>
        <v>0</v>
      </c>
      <c r="ZA21" s="21">
        <f t="shared" si="274"/>
        <v>0</v>
      </c>
      <c r="ZB21" s="21"/>
      <c r="ZC21" s="23">
        <f>+ZB21*3%</f>
        <v>0</v>
      </c>
      <c r="ZD21" s="24">
        <f t="shared" si="18"/>
        <v>0</v>
      </c>
      <c r="ZE21" s="24">
        <f t="shared" si="19"/>
        <v>0</v>
      </c>
      <c r="ZF21" s="24">
        <f t="shared" si="275"/>
        <v>0</v>
      </c>
    </row>
    <row r="22" spans="1:682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0"/>
        <v>0</v>
      </c>
      <c r="M22" s="21">
        <f t="shared" si="21"/>
        <v>0</v>
      </c>
      <c r="N22" s="21">
        <v>0</v>
      </c>
      <c r="O22" s="21">
        <f t="shared" si="22"/>
        <v>0</v>
      </c>
      <c r="P22" s="21">
        <v>0</v>
      </c>
      <c r="Q22" s="21">
        <f t="shared" si="23"/>
        <v>0</v>
      </c>
      <c r="R22" s="21">
        <v>0</v>
      </c>
      <c r="S22" s="21">
        <f t="shared" si="24"/>
        <v>0</v>
      </c>
      <c r="T22" s="21">
        <v>0</v>
      </c>
      <c r="U22" s="21">
        <f t="shared" si="25"/>
        <v>0</v>
      </c>
      <c r="V22" s="21">
        <v>0</v>
      </c>
      <c r="W22" s="21">
        <f t="shared" si="26"/>
        <v>0</v>
      </c>
      <c r="X22" s="21">
        <f t="shared" si="27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8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29"/>
        <v>0</v>
      </c>
      <c r="AK22" s="21">
        <v>0</v>
      </c>
      <c r="AL22" s="21">
        <f t="shared" si="30"/>
        <v>0</v>
      </c>
      <c r="AM22" s="21">
        <v>0</v>
      </c>
      <c r="AN22" s="21">
        <f t="shared" si="31"/>
        <v>0</v>
      </c>
      <c r="AO22" s="21">
        <v>0</v>
      </c>
      <c r="AP22" s="21">
        <f t="shared" si="32"/>
        <v>0</v>
      </c>
      <c r="AQ22" s="21">
        <v>0</v>
      </c>
      <c r="AR22" s="21">
        <f t="shared" si="33"/>
        <v>0</v>
      </c>
      <c r="AS22" s="21">
        <v>0</v>
      </c>
      <c r="AT22" s="21">
        <f t="shared" si="34"/>
        <v>0</v>
      </c>
      <c r="AU22" s="21">
        <f t="shared" si="35"/>
        <v>0</v>
      </c>
      <c r="AV22" s="21"/>
      <c r="AW22" s="23">
        <f t="shared" si="276"/>
        <v>0</v>
      </c>
      <c r="AX22" s="22"/>
      <c r="AY22" s="22"/>
      <c r="AZ22" s="22"/>
      <c r="BA22" s="23">
        <v>0</v>
      </c>
      <c r="BB22" s="21">
        <f t="shared" si="291"/>
        <v>0</v>
      </c>
      <c r="BC22" s="21">
        <f t="shared" si="37"/>
        <v>0</v>
      </c>
      <c r="BD22" s="21">
        <v>0</v>
      </c>
      <c r="BE22" s="21">
        <f t="shared" si="38"/>
        <v>0</v>
      </c>
      <c r="BF22" s="21">
        <v>0</v>
      </c>
      <c r="BG22" s="21">
        <f t="shared" si="39"/>
        <v>0</v>
      </c>
      <c r="BH22" s="21">
        <v>0</v>
      </c>
      <c r="BI22" s="21">
        <f t="shared" si="40"/>
        <v>0</v>
      </c>
      <c r="BJ22" s="21">
        <v>0</v>
      </c>
      <c r="BK22" s="21">
        <f t="shared" si="41"/>
        <v>0</v>
      </c>
      <c r="BL22" s="21">
        <v>0</v>
      </c>
      <c r="BM22" s="21">
        <f t="shared" si="42"/>
        <v>0</v>
      </c>
      <c r="BN22" s="21">
        <f t="shared" si="32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4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5"/>
        <v>0</v>
      </c>
      <c r="CA22" s="21">
        <v>0</v>
      </c>
      <c r="CB22" s="21">
        <f t="shared" si="46"/>
        <v>0</v>
      </c>
      <c r="CC22" s="21">
        <v>0</v>
      </c>
      <c r="CD22" s="21">
        <f t="shared" si="47"/>
        <v>0</v>
      </c>
      <c r="CE22" s="21">
        <v>0</v>
      </c>
      <c r="CF22" s="21">
        <f t="shared" si="48"/>
        <v>0</v>
      </c>
      <c r="CG22" s="21">
        <v>0</v>
      </c>
      <c r="CH22" s="21">
        <f t="shared" si="49"/>
        <v>0</v>
      </c>
      <c r="CI22" s="21">
        <v>0</v>
      </c>
      <c r="CJ22" s="21">
        <f t="shared" si="50"/>
        <v>0</v>
      </c>
      <c r="CK22" s="21">
        <f t="shared" si="51"/>
        <v>0</v>
      </c>
      <c r="CL22" s="21"/>
      <c r="CM22" s="23">
        <f t="shared" ref="CM22:CM42" si="335">+CL22*3%</f>
        <v>0</v>
      </c>
      <c r="CN22" s="22"/>
      <c r="CO22" s="22"/>
      <c r="CP22" s="22"/>
      <c r="CQ22" s="23">
        <v>0</v>
      </c>
      <c r="CR22" s="21">
        <f t="shared" si="292"/>
        <v>0</v>
      </c>
      <c r="CS22" s="21">
        <f t="shared" si="53"/>
        <v>0</v>
      </c>
      <c r="CT22" s="21">
        <v>0</v>
      </c>
      <c r="CU22" s="21">
        <f t="shared" si="54"/>
        <v>0</v>
      </c>
      <c r="CV22" s="21">
        <v>0</v>
      </c>
      <c r="CW22" s="21">
        <f t="shared" si="55"/>
        <v>0</v>
      </c>
      <c r="CX22" s="21">
        <v>0</v>
      </c>
      <c r="CY22" s="21">
        <f t="shared" si="56"/>
        <v>0</v>
      </c>
      <c r="CZ22" s="21">
        <v>0</v>
      </c>
      <c r="DA22" s="21">
        <f t="shared" si="57"/>
        <v>0</v>
      </c>
      <c r="DB22" s="21">
        <v>0</v>
      </c>
      <c r="DC22" s="21">
        <f t="shared" si="58"/>
        <v>0</v>
      </c>
      <c r="DD22" s="21">
        <f t="shared" si="32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60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1"/>
        <v>0</v>
      </c>
      <c r="DS22" s="21">
        <v>0</v>
      </c>
      <c r="DT22" s="21">
        <f t="shared" si="62"/>
        <v>0</v>
      </c>
      <c r="DU22" s="21">
        <v>0</v>
      </c>
      <c r="DV22" s="21">
        <f t="shared" si="63"/>
        <v>0</v>
      </c>
      <c r="DW22" s="21">
        <v>0</v>
      </c>
      <c r="DX22" s="21">
        <f t="shared" si="64"/>
        <v>0</v>
      </c>
      <c r="DY22" s="21">
        <v>0</v>
      </c>
      <c r="DZ22" s="21">
        <f t="shared" si="65"/>
        <v>0</v>
      </c>
      <c r="EA22" s="21">
        <f t="shared" si="66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293"/>
        <v>0</v>
      </c>
      <c r="EI22" s="21">
        <f t="shared" si="68"/>
        <v>0</v>
      </c>
      <c r="EJ22" s="21">
        <v>0</v>
      </c>
      <c r="EK22" s="21">
        <f t="shared" si="69"/>
        <v>0</v>
      </c>
      <c r="EL22" s="21">
        <v>0</v>
      </c>
      <c r="EM22" s="21">
        <f t="shared" si="70"/>
        <v>0</v>
      </c>
      <c r="EN22" s="21">
        <v>0</v>
      </c>
      <c r="EO22" s="21">
        <f t="shared" si="71"/>
        <v>0</v>
      </c>
      <c r="EP22" s="21">
        <v>0</v>
      </c>
      <c r="EQ22" s="21">
        <f t="shared" si="72"/>
        <v>0</v>
      </c>
      <c r="ER22" s="21">
        <v>0</v>
      </c>
      <c r="ES22" s="21">
        <f t="shared" si="73"/>
        <v>0</v>
      </c>
      <c r="ET22" s="21">
        <f t="shared" si="32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5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6"/>
        <v>0</v>
      </c>
      <c r="FG22" s="21">
        <v>0</v>
      </c>
      <c r="FH22" s="21">
        <f t="shared" si="77"/>
        <v>0</v>
      </c>
      <c r="FI22" s="21">
        <v>0</v>
      </c>
      <c r="FJ22" s="21">
        <f t="shared" si="78"/>
        <v>0</v>
      </c>
      <c r="FK22" s="21">
        <v>0</v>
      </c>
      <c r="FL22" s="21">
        <f t="shared" si="79"/>
        <v>0</v>
      </c>
      <c r="FM22" s="21">
        <v>0</v>
      </c>
      <c r="FN22" s="21">
        <f t="shared" si="80"/>
        <v>0</v>
      </c>
      <c r="FO22" s="21">
        <v>0</v>
      </c>
      <c r="FP22" s="21">
        <f t="shared" si="81"/>
        <v>0</v>
      </c>
      <c r="FQ22" s="21">
        <f t="shared" si="82"/>
        <v>0</v>
      </c>
      <c r="FR22" s="21"/>
      <c r="FS22" s="23">
        <f t="shared" ref="FS22:FS42" si="336">+FR22*3%</f>
        <v>0</v>
      </c>
      <c r="FT22" s="22"/>
      <c r="FU22" s="22"/>
      <c r="FV22" s="22"/>
      <c r="FW22" s="23">
        <v>0</v>
      </c>
      <c r="FX22" s="21">
        <f t="shared" si="294"/>
        <v>0</v>
      </c>
      <c r="FY22" s="21">
        <f t="shared" si="84"/>
        <v>0</v>
      </c>
      <c r="FZ22" s="21">
        <v>0</v>
      </c>
      <c r="GA22" s="21">
        <f t="shared" si="85"/>
        <v>0</v>
      </c>
      <c r="GB22" s="21">
        <v>0</v>
      </c>
      <c r="GC22" s="21">
        <f t="shared" si="86"/>
        <v>0</v>
      </c>
      <c r="GD22" s="21">
        <v>0</v>
      </c>
      <c r="GE22" s="21">
        <f t="shared" si="87"/>
        <v>0</v>
      </c>
      <c r="GF22" s="21">
        <v>0</v>
      </c>
      <c r="GG22" s="21">
        <f t="shared" si="88"/>
        <v>0</v>
      </c>
      <c r="GH22" s="21">
        <v>0</v>
      </c>
      <c r="GI22" s="21">
        <f t="shared" si="89"/>
        <v>0</v>
      </c>
      <c r="GJ22" s="21">
        <f t="shared" si="32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1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2"/>
        <v>0</v>
      </c>
      <c r="GW22" s="21">
        <v>0</v>
      </c>
      <c r="GX22" s="21">
        <f t="shared" si="93"/>
        <v>0</v>
      </c>
      <c r="GY22" s="21">
        <v>0</v>
      </c>
      <c r="GZ22" s="21">
        <f t="shared" si="94"/>
        <v>0</v>
      </c>
      <c r="HA22" s="21">
        <v>0</v>
      </c>
      <c r="HB22" s="21">
        <f t="shared" si="95"/>
        <v>0</v>
      </c>
      <c r="HC22" s="21">
        <v>0</v>
      </c>
      <c r="HD22" s="21">
        <f t="shared" si="96"/>
        <v>0</v>
      </c>
      <c r="HE22" s="21">
        <v>0</v>
      </c>
      <c r="HF22" s="21">
        <f t="shared" si="97"/>
        <v>0</v>
      </c>
      <c r="HG22" s="21">
        <f t="shared" si="98"/>
        <v>0</v>
      </c>
      <c r="HH22" s="21"/>
      <c r="HI22" s="23">
        <f t="shared" ref="HI22:HI42" si="337">+HH22*3%</f>
        <v>0</v>
      </c>
      <c r="HJ22" s="22"/>
      <c r="HK22" s="22"/>
      <c r="HL22" s="22"/>
      <c r="HM22" s="23">
        <v>0</v>
      </c>
      <c r="HN22" s="21">
        <f t="shared" si="295"/>
        <v>0</v>
      </c>
      <c r="HO22" s="21">
        <f t="shared" si="100"/>
        <v>0</v>
      </c>
      <c r="HP22" s="21">
        <v>0</v>
      </c>
      <c r="HQ22" s="21">
        <f t="shared" si="101"/>
        <v>0</v>
      </c>
      <c r="HR22" s="21">
        <v>0</v>
      </c>
      <c r="HS22" s="21">
        <f t="shared" si="102"/>
        <v>0</v>
      </c>
      <c r="HT22" s="21">
        <v>0</v>
      </c>
      <c r="HU22" s="21">
        <f t="shared" si="103"/>
        <v>0</v>
      </c>
      <c r="HV22" s="21">
        <v>0</v>
      </c>
      <c r="HW22" s="21">
        <f t="shared" si="104"/>
        <v>0</v>
      </c>
      <c r="HX22" s="21">
        <v>0</v>
      </c>
      <c r="HY22" s="21">
        <f t="shared" si="105"/>
        <v>0</v>
      </c>
      <c r="HZ22" s="21">
        <f t="shared" si="32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7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8"/>
        <v>0</v>
      </c>
      <c r="IM22" s="21">
        <v>0</v>
      </c>
      <c r="IN22" s="21">
        <f t="shared" si="109"/>
        <v>0</v>
      </c>
      <c r="IO22" s="21">
        <v>0</v>
      </c>
      <c r="IP22" s="21">
        <f t="shared" si="110"/>
        <v>0</v>
      </c>
      <c r="IQ22" s="21">
        <v>0</v>
      </c>
      <c r="IR22" s="21">
        <f t="shared" si="111"/>
        <v>0</v>
      </c>
      <c r="IS22" s="21">
        <v>0</v>
      </c>
      <c r="IT22" s="21">
        <f t="shared" si="112"/>
        <v>0</v>
      </c>
      <c r="IU22" s="21">
        <v>0</v>
      </c>
      <c r="IV22" s="21">
        <f t="shared" si="113"/>
        <v>0</v>
      </c>
      <c r="IW22" s="21">
        <f t="shared" si="114"/>
        <v>0</v>
      </c>
      <c r="IX22" s="21"/>
      <c r="IY22" s="23">
        <f t="shared" ref="IY22:IY42" si="338">+IX22*3%</f>
        <v>0</v>
      </c>
      <c r="IZ22" s="22"/>
      <c r="JA22" s="22"/>
      <c r="JB22" s="22"/>
      <c r="JC22" s="23">
        <v>0</v>
      </c>
      <c r="JD22" s="21">
        <f t="shared" si="296"/>
        <v>0</v>
      </c>
      <c r="JE22" s="21">
        <f t="shared" si="116"/>
        <v>0</v>
      </c>
      <c r="JF22" s="21">
        <v>0</v>
      </c>
      <c r="JG22" s="21">
        <f t="shared" si="117"/>
        <v>0</v>
      </c>
      <c r="JH22" s="21">
        <v>0</v>
      </c>
      <c r="JI22" s="21">
        <f t="shared" si="118"/>
        <v>0</v>
      </c>
      <c r="JJ22" s="21">
        <v>0</v>
      </c>
      <c r="JK22" s="21">
        <f t="shared" si="119"/>
        <v>0</v>
      </c>
      <c r="JL22" s="21">
        <v>0</v>
      </c>
      <c r="JM22" s="21">
        <f t="shared" si="120"/>
        <v>0</v>
      </c>
      <c r="JN22" s="21">
        <v>0</v>
      </c>
      <c r="JO22" s="21">
        <f t="shared" si="121"/>
        <v>0</v>
      </c>
      <c r="JP22" s="21">
        <f t="shared" si="32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3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4"/>
        <v>0</v>
      </c>
      <c r="KC22" s="21">
        <v>0</v>
      </c>
      <c r="KD22" s="21">
        <f t="shared" si="125"/>
        <v>0</v>
      </c>
      <c r="KE22" s="21">
        <v>0</v>
      </c>
      <c r="KF22" s="21">
        <f t="shared" si="126"/>
        <v>0</v>
      </c>
      <c r="KG22" s="21">
        <v>0</v>
      </c>
      <c r="KH22" s="21">
        <f t="shared" si="127"/>
        <v>0</v>
      </c>
      <c r="KI22" s="21">
        <v>0</v>
      </c>
      <c r="KJ22" s="21">
        <f t="shared" si="128"/>
        <v>0</v>
      </c>
      <c r="KK22" s="21">
        <v>0</v>
      </c>
      <c r="KL22" s="21">
        <f t="shared" si="129"/>
        <v>0</v>
      </c>
      <c r="KM22" s="21">
        <f t="shared" si="130"/>
        <v>0</v>
      </c>
      <c r="KN22" s="21"/>
      <c r="KO22" s="23">
        <f t="shared" ref="KO22:KO42" si="339">+KN22*3%</f>
        <v>0</v>
      </c>
      <c r="KP22" s="22"/>
      <c r="KQ22" s="22"/>
      <c r="KR22" s="22"/>
      <c r="KS22" s="23">
        <v>0</v>
      </c>
      <c r="KT22" s="21">
        <f t="shared" si="297"/>
        <v>0</v>
      </c>
      <c r="KU22" s="21">
        <f t="shared" si="132"/>
        <v>0</v>
      </c>
      <c r="KV22" s="21">
        <v>0</v>
      </c>
      <c r="KW22" s="21">
        <f t="shared" si="133"/>
        <v>0</v>
      </c>
      <c r="KX22" s="21">
        <v>0</v>
      </c>
      <c r="KY22" s="21">
        <f t="shared" si="134"/>
        <v>0</v>
      </c>
      <c r="KZ22" s="21">
        <v>0</v>
      </c>
      <c r="LA22" s="21">
        <f t="shared" si="135"/>
        <v>0</v>
      </c>
      <c r="LB22" s="21">
        <v>0</v>
      </c>
      <c r="LC22" s="21">
        <f t="shared" si="136"/>
        <v>0</v>
      </c>
      <c r="LD22" s="21">
        <v>0</v>
      </c>
      <c r="LE22" s="21">
        <f t="shared" si="137"/>
        <v>0</v>
      </c>
      <c r="LF22" s="21">
        <f t="shared" si="32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39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40"/>
        <v>0</v>
      </c>
      <c r="LS22" s="21">
        <v>0</v>
      </c>
      <c r="LT22" s="21">
        <f t="shared" si="141"/>
        <v>0</v>
      </c>
      <c r="LU22" s="21">
        <v>0</v>
      </c>
      <c r="LV22" s="21">
        <f t="shared" si="142"/>
        <v>0</v>
      </c>
      <c r="LW22" s="21">
        <v>0</v>
      </c>
      <c r="LX22" s="21">
        <f t="shared" si="143"/>
        <v>0</v>
      </c>
      <c r="LY22" s="21">
        <v>0</v>
      </c>
      <c r="LZ22" s="21">
        <f t="shared" si="144"/>
        <v>0</v>
      </c>
      <c r="MA22" s="21">
        <v>0</v>
      </c>
      <c r="MB22" s="21">
        <f t="shared" si="145"/>
        <v>0</v>
      </c>
      <c r="MC22" s="21">
        <f t="shared" si="146"/>
        <v>0</v>
      </c>
      <c r="MD22" s="21"/>
      <c r="ME22" s="23">
        <f t="shared" ref="ME22:ME42" si="340">+MD22*3%</f>
        <v>0</v>
      </c>
      <c r="MF22" s="22"/>
      <c r="MG22" s="22"/>
      <c r="MH22" s="22"/>
      <c r="MI22" s="23">
        <v>0</v>
      </c>
      <c r="MJ22" s="21">
        <f t="shared" si="298"/>
        <v>0</v>
      </c>
      <c r="MK22" s="21">
        <f t="shared" si="148"/>
        <v>0</v>
      </c>
      <c r="ML22" s="21">
        <v>0</v>
      </c>
      <c r="MM22" s="21">
        <f t="shared" si="149"/>
        <v>0</v>
      </c>
      <c r="MN22" s="21">
        <v>0</v>
      </c>
      <c r="MO22" s="21">
        <f t="shared" si="150"/>
        <v>0</v>
      </c>
      <c r="MP22" s="21">
        <v>0</v>
      </c>
      <c r="MQ22" s="21">
        <f t="shared" si="151"/>
        <v>0</v>
      </c>
      <c r="MR22" s="21">
        <v>0</v>
      </c>
      <c r="MS22" s="21">
        <f t="shared" si="152"/>
        <v>0</v>
      </c>
      <c r="MT22" s="21">
        <v>0</v>
      </c>
      <c r="MU22" s="21">
        <f t="shared" si="153"/>
        <v>0</v>
      </c>
      <c r="MV22" s="21">
        <f t="shared" si="32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5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6"/>
        <v>0</v>
      </c>
      <c r="NI22" s="21">
        <v>0</v>
      </c>
      <c r="NJ22" s="21">
        <f t="shared" si="157"/>
        <v>0</v>
      </c>
      <c r="NK22" s="21">
        <v>0</v>
      </c>
      <c r="NL22" s="21">
        <f t="shared" si="158"/>
        <v>0</v>
      </c>
      <c r="NM22" s="21">
        <v>0</v>
      </c>
      <c r="NN22" s="21">
        <f t="shared" si="159"/>
        <v>0</v>
      </c>
      <c r="NO22" s="21">
        <v>0</v>
      </c>
      <c r="NP22" s="21">
        <f t="shared" si="160"/>
        <v>0</v>
      </c>
      <c r="NQ22" s="21">
        <v>0</v>
      </c>
      <c r="NR22" s="21">
        <f t="shared" si="161"/>
        <v>0</v>
      </c>
      <c r="NS22" s="21">
        <f t="shared" si="162"/>
        <v>0</v>
      </c>
      <c r="NT22" s="21"/>
      <c r="NU22" s="23">
        <f t="shared" ref="NU22:NU42" si="341">+NT22*3%</f>
        <v>0</v>
      </c>
      <c r="NV22" s="22"/>
      <c r="NW22" s="22"/>
      <c r="NX22" s="22"/>
      <c r="NY22" s="23">
        <v>0</v>
      </c>
      <c r="NZ22" s="21">
        <f t="shared" si="299"/>
        <v>0</v>
      </c>
      <c r="OA22" s="21">
        <f t="shared" si="164"/>
        <v>0</v>
      </c>
      <c r="OB22" s="21">
        <v>0</v>
      </c>
      <c r="OC22" s="21">
        <f t="shared" si="165"/>
        <v>0</v>
      </c>
      <c r="OD22" s="21">
        <v>0</v>
      </c>
      <c r="OE22" s="21">
        <f t="shared" si="166"/>
        <v>0</v>
      </c>
      <c r="OF22" s="21">
        <v>0</v>
      </c>
      <c r="OG22" s="21">
        <f t="shared" si="167"/>
        <v>0</v>
      </c>
      <c r="OH22" s="21">
        <v>0</v>
      </c>
      <c r="OI22" s="21">
        <f t="shared" si="168"/>
        <v>0</v>
      </c>
      <c r="OJ22" s="21">
        <v>0</v>
      </c>
      <c r="OK22" s="21">
        <f t="shared" si="169"/>
        <v>0</v>
      </c>
      <c r="OL22" s="21">
        <f t="shared" si="32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1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2"/>
        <v>0</v>
      </c>
      <c r="OY22" s="21">
        <v>0</v>
      </c>
      <c r="OZ22" s="21">
        <f t="shared" si="173"/>
        <v>0</v>
      </c>
      <c r="PA22" s="21">
        <v>0</v>
      </c>
      <c r="PB22" s="21">
        <f t="shared" si="174"/>
        <v>0</v>
      </c>
      <c r="PC22" s="21">
        <v>0</v>
      </c>
      <c r="PD22" s="21">
        <f t="shared" si="175"/>
        <v>0</v>
      </c>
      <c r="PE22" s="21">
        <v>0</v>
      </c>
      <c r="PF22" s="21">
        <f t="shared" si="176"/>
        <v>0</v>
      </c>
      <c r="PG22" s="21">
        <v>0</v>
      </c>
      <c r="PH22" s="21">
        <f t="shared" si="177"/>
        <v>0</v>
      </c>
      <c r="PI22" s="21">
        <f t="shared" si="178"/>
        <v>0</v>
      </c>
      <c r="PJ22" s="21"/>
      <c r="PK22" s="23">
        <f t="shared" ref="PK22:PK42" si="342">+PJ22*3%</f>
        <v>0</v>
      </c>
      <c r="PL22" s="22"/>
      <c r="PM22" s="22"/>
      <c r="PN22" s="22"/>
      <c r="PO22" s="23">
        <v>0</v>
      </c>
      <c r="PP22" s="21">
        <f t="shared" si="300"/>
        <v>0</v>
      </c>
      <c r="PQ22" s="21">
        <f t="shared" si="180"/>
        <v>0</v>
      </c>
      <c r="PR22" s="21">
        <v>0</v>
      </c>
      <c r="PS22" s="21">
        <f t="shared" si="181"/>
        <v>0</v>
      </c>
      <c r="PT22" s="21">
        <v>0</v>
      </c>
      <c r="PU22" s="21">
        <f t="shared" si="182"/>
        <v>0</v>
      </c>
      <c r="PV22" s="21">
        <v>0</v>
      </c>
      <c r="PW22" s="21">
        <f t="shared" si="183"/>
        <v>0</v>
      </c>
      <c r="PX22" s="21">
        <v>0</v>
      </c>
      <c r="PY22" s="21">
        <f t="shared" si="184"/>
        <v>0</v>
      </c>
      <c r="PZ22" s="21">
        <v>0</v>
      </c>
      <c r="QA22" s="21">
        <f t="shared" si="185"/>
        <v>0</v>
      </c>
      <c r="QB22" s="21">
        <f t="shared" si="32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7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8"/>
        <v>0</v>
      </c>
      <c r="QO22" s="21">
        <v>0</v>
      </c>
      <c r="QP22" s="21">
        <f t="shared" si="189"/>
        <v>0</v>
      </c>
      <c r="QQ22" s="21">
        <v>0</v>
      </c>
      <c r="QR22" s="21">
        <f t="shared" si="190"/>
        <v>0</v>
      </c>
      <c r="QS22" s="21">
        <v>0</v>
      </c>
      <c r="QT22" s="21">
        <f t="shared" si="191"/>
        <v>0</v>
      </c>
      <c r="QU22" s="21">
        <v>0</v>
      </c>
      <c r="QV22" s="21">
        <f t="shared" si="192"/>
        <v>0</v>
      </c>
      <c r="QW22" s="21">
        <v>0</v>
      </c>
      <c r="QX22" s="21">
        <f t="shared" si="193"/>
        <v>0</v>
      </c>
      <c r="QY22" s="21">
        <f t="shared" si="194"/>
        <v>0</v>
      </c>
      <c r="QZ22" s="21"/>
      <c r="RA22" s="23">
        <f t="shared" ref="RA22:RA42" si="343">+QZ22*3%</f>
        <v>0</v>
      </c>
      <c r="RB22" s="22"/>
      <c r="RC22" s="22"/>
      <c r="RD22" s="22"/>
      <c r="RE22" s="23">
        <v>0</v>
      </c>
      <c r="RF22" s="21">
        <f t="shared" si="301"/>
        <v>0</v>
      </c>
      <c r="RG22" s="21">
        <f t="shared" si="196"/>
        <v>0</v>
      </c>
      <c r="RH22" s="21">
        <v>0</v>
      </c>
      <c r="RI22" s="21">
        <f t="shared" si="197"/>
        <v>0</v>
      </c>
      <c r="RJ22" s="21">
        <v>0</v>
      </c>
      <c r="RK22" s="21">
        <f t="shared" si="198"/>
        <v>0</v>
      </c>
      <c r="RL22" s="21">
        <v>0</v>
      </c>
      <c r="RM22" s="21">
        <f t="shared" si="199"/>
        <v>0</v>
      </c>
      <c r="RN22" s="21">
        <v>0</v>
      </c>
      <c r="RO22" s="21">
        <f t="shared" si="200"/>
        <v>0</v>
      </c>
      <c r="RP22" s="21">
        <v>0</v>
      </c>
      <c r="RQ22" s="21">
        <f t="shared" si="201"/>
        <v>0</v>
      </c>
      <c r="RR22" s="21">
        <f t="shared" si="33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3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4"/>
        <v>0</v>
      </c>
      <c r="SE22" s="21">
        <v>0</v>
      </c>
      <c r="SF22" s="21">
        <f t="shared" si="205"/>
        <v>0</v>
      </c>
      <c r="SG22" s="21">
        <v>0</v>
      </c>
      <c r="SH22" s="21">
        <f t="shared" si="206"/>
        <v>0</v>
      </c>
      <c r="SI22" s="21">
        <v>0</v>
      </c>
      <c r="SJ22" s="21">
        <f t="shared" si="207"/>
        <v>0</v>
      </c>
      <c r="SK22" s="21">
        <v>0</v>
      </c>
      <c r="SL22" s="21">
        <f t="shared" si="208"/>
        <v>0</v>
      </c>
      <c r="SM22" s="21">
        <v>0</v>
      </c>
      <c r="SN22" s="21">
        <f t="shared" si="209"/>
        <v>0</v>
      </c>
      <c r="SO22" s="21">
        <f t="shared" si="210"/>
        <v>0</v>
      </c>
      <c r="SP22" s="21"/>
      <c r="SQ22" s="23">
        <f t="shared" ref="SQ22:SQ42" si="344">+SP22*3%</f>
        <v>0</v>
      </c>
      <c r="SR22" s="22"/>
      <c r="SS22" s="22"/>
      <c r="ST22" s="22"/>
      <c r="SU22" s="23">
        <v>0</v>
      </c>
      <c r="SV22" s="21">
        <f t="shared" si="302"/>
        <v>0</v>
      </c>
      <c r="SW22" s="21">
        <f t="shared" si="212"/>
        <v>0</v>
      </c>
      <c r="SX22" s="21">
        <v>0</v>
      </c>
      <c r="SY22" s="21">
        <f t="shared" si="213"/>
        <v>0</v>
      </c>
      <c r="SZ22" s="21">
        <v>0</v>
      </c>
      <c r="TA22" s="21">
        <f t="shared" si="214"/>
        <v>0</v>
      </c>
      <c r="TB22" s="21">
        <v>0</v>
      </c>
      <c r="TC22" s="21">
        <f t="shared" si="215"/>
        <v>0</v>
      </c>
      <c r="TD22" s="21">
        <v>0</v>
      </c>
      <c r="TE22" s="21">
        <f t="shared" si="216"/>
        <v>0</v>
      </c>
      <c r="TF22" s="21">
        <v>0</v>
      </c>
      <c r="TG22" s="21">
        <f t="shared" si="217"/>
        <v>0</v>
      </c>
      <c r="TH22" s="21">
        <f t="shared" si="33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19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20"/>
        <v>0</v>
      </c>
      <c r="TU22" s="21">
        <v>0</v>
      </c>
      <c r="TV22" s="21">
        <f t="shared" si="221"/>
        <v>0</v>
      </c>
      <c r="TW22" s="21">
        <v>0</v>
      </c>
      <c r="TX22" s="21">
        <f t="shared" si="222"/>
        <v>0</v>
      </c>
      <c r="TY22" s="21">
        <v>0</v>
      </c>
      <c r="TZ22" s="21">
        <f t="shared" si="223"/>
        <v>0</v>
      </c>
      <c r="UA22" s="21">
        <v>0</v>
      </c>
      <c r="UB22" s="21">
        <f t="shared" si="224"/>
        <v>0</v>
      </c>
      <c r="UC22" s="21">
        <v>0</v>
      </c>
      <c r="UD22" s="21">
        <f t="shared" si="225"/>
        <v>0</v>
      </c>
      <c r="UE22" s="21">
        <f t="shared" si="226"/>
        <v>0</v>
      </c>
      <c r="UF22" s="21"/>
      <c r="UG22" s="23">
        <f t="shared" ref="UG22:UG42" si="345">+UF22*3%</f>
        <v>0</v>
      </c>
      <c r="UH22" s="22"/>
      <c r="UI22" s="22"/>
      <c r="UJ22" s="22"/>
      <c r="UK22" s="23">
        <v>0</v>
      </c>
      <c r="UL22" s="21">
        <f t="shared" si="303"/>
        <v>0</v>
      </c>
      <c r="UM22" s="21">
        <f t="shared" si="228"/>
        <v>0</v>
      </c>
      <c r="UN22" s="21">
        <v>0</v>
      </c>
      <c r="UO22" s="21">
        <f t="shared" si="229"/>
        <v>0</v>
      </c>
      <c r="UP22" s="21">
        <v>0</v>
      </c>
      <c r="UQ22" s="21">
        <f t="shared" si="230"/>
        <v>0</v>
      </c>
      <c r="UR22" s="21">
        <v>0</v>
      </c>
      <c r="US22" s="21">
        <f t="shared" si="231"/>
        <v>0</v>
      </c>
      <c r="UT22" s="21">
        <v>0</v>
      </c>
      <c r="UU22" s="21">
        <f t="shared" si="232"/>
        <v>0</v>
      </c>
      <c r="UV22" s="21">
        <v>0</v>
      </c>
      <c r="UW22" s="21">
        <f t="shared" si="233"/>
        <v>0</v>
      </c>
      <c r="UX22" s="21">
        <f t="shared" si="33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35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36"/>
        <v>0</v>
      </c>
      <c r="VK22" s="21">
        <v>0</v>
      </c>
      <c r="VL22" s="21">
        <f t="shared" si="237"/>
        <v>0</v>
      </c>
      <c r="VM22" s="21">
        <v>0</v>
      </c>
      <c r="VN22" s="21">
        <f t="shared" si="238"/>
        <v>0</v>
      </c>
      <c r="VO22" s="21">
        <v>0</v>
      </c>
      <c r="VP22" s="21">
        <f t="shared" si="239"/>
        <v>0</v>
      </c>
      <c r="VQ22" s="21">
        <v>0</v>
      </c>
      <c r="VR22" s="21">
        <f t="shared" si="240"/>
        <v>0</v>
      </c>
      <c r="VS22" s="21">
        <v>0</v>
      </c>
      <c r="VT22" s="21">
        <f t="shared" si="241"/>
        <v>0</v>
      </c>
      <c r="VU22" s="21">
        <f t="shared" si="242"/>
        <v>0</v>
      </c>
      <c r="VV22" s="21"/>
      <c r="VW22" s="23">
        <f t="shared" ref="VW22:VW42" si="346">+VV22*3%</f>
        <v>0</v>
      </c>
      <c r="VX22" s="22"/>
      <c r="VY22" s="22"/>
      <c r="VZ22" s="22"/>
      <c r="WA22" s="23">
        <v>0</v>
      </c>
      <c r="WB22" s="21">
        <f t="shared" si="304"/>
        <v>0</v>
      </c>
      <c r="WC22" s="21">
        <f t="shared" si="244"/>
        <v>0</v>
      </c>
      <c r="WD22" s="21">
        <v>0</v>
      </c>
      <c r="WE22" s="21">
        <f t="shared" si="245"/>
        <v>0</v>
      </c>
      <c r="WF22" s="21">
        <v>0</v>
      </c>
      <c r="WG22" s="21">
        <f t="shared" si="246"/>
        <v>0</v>
      </c>
      <c r="WH22" s="21">
        <v>0</v>
      </c>
      <c r="WI22" s="21">
        <f t="shared" si="247"/>
        <v>0</v>
      </c>
      <c r="WJ22" s="21">
        <v>0</v>
      </c>
      <c r="WK22" s="21">
        <f t="shared" si="248"/>
        <v>0</v>
      </c>
      <c r="WL22" s="21">
        <v>0</v>
      </c>
      <c r="WM22" s="21">
        <f t="shared" si="249"/>
        <v>0</v>
      </c>
      <c r="WN22" s="21">
        <f t="shared" si="33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1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2"/>
        <v>0</v>
      </c>
      <c r="XA22" s="21">
        <v>0</v>
      </c>
      <c r="XB22" s="21">
        <f t="shared" si="253"/>
        <v>0</v>
      </c>
      <c r="XC22" s="21">
        <v>0</v>
      </c>
      <c r="XD22" s="21">
        <f t="shared" si="254"/>
        <v>0</v>
      </c>
      <c r="XE22" s="21">
        <v>0</v>
      </c>
      <c r="XF22" s="21">
        <f t="shared" si="255"/>
        <v>0</v>
      </c>
      <c r="XG22" s="21">
        <v>0</v>
      </c>
      <c r="XH22" s="21">
        <f t="shared" si="256"/>
        <v>0</v>
      </c>
      <c r="XI22" s="21">
        <v>0</v>
      </c>
      <c r="XJ22" s="21">
        <f t="shared" si="257"/>
        <v>0</v>
      </c>
      <c r="XK22" s="21">
        <f t="shared" si="258"/>
        <v>0</v>
      </c>
      <c r="XL22" s="21"/>
      <c r="XM22" s="23">
        <f t="shared" ref="XM22:XM42" si="347">+XL22*3%</f>
        <v>0</v>
      </c>
      <c r="XN22" s="22"/>
      <c r="XO22" s="22"/>
      <c r="XP22" s="22"/>
      <c r="XQ22" s="23">
        <v>0</v>
      </c>
      <c r="XR22" s="21">
        <f t="shared" si="305"/>
        <v>0</v>
      </c>
      <c r="XS22" s="21">
        <f t="shared" si="260"/>
        <v>0</v>
      </c>
      <c r="XT22" s="21">
        <v>0</v>
      </c>
      <c r="XU22" s="21">
        <f t="shared" si="261"/>
        <v>0</v>
      </c>
      <c r="XV22" s="21">
        <v>0</v>
      </c>
      <c r="XW22" s="21">
        <f t="shared" si="262"/>
        <v>0</v>
      </c>
      <c r="XX22" s="21">
        <v>0</v>
      </c>
      <c r="XY22" s="21">
        <f t="shared" si="263"/>
        <v>0</v>
      </c>
      <c r="XZ22" s="21">
        <v>0</v>
      </c>
      <c r="YA22" s="21">
        <f t="shared" si="264"/>
        <v>0</v>
      </c>
      <c r="YB22" s="21">
        <v>0</v>
      </c>
      <c r="YC22" s="21">
        <f t="shared" si="265"/>
        <v>0</v>
      </c>
      <c r="YD22" s="21">
        <f t="shared" si="334"/>
        <v>0</v>
      </c>
      <c r="YE22" s="21"/>
      <c r="YF22" s="21">
        <f t="shared" si="17"/>
        <v>0</v>
      </c>
      <c r="YG22" s="21"/>
      <c r="YH22" s="21"/>
      <c r="YI22" s="21">
        <v>0</v>
      </c>
      <c r="YJ22" s="21">
        <f t="shared" si="267"/>
        <v>0</v>
      </c>
      <c r="YK22" s="21">
        <v>0</v>
      </c>
      <c r="YL22" s="21">
        <v>0</v>
      </c>
      <c r="YM22" s="22"/>
      <c r="YN22" s="22"/>
      <c r="YO22" s="21">
        <v>0</v>
      </c>
      <c r="YP22" s="21">
        <f t="shared" si="268"/>
        <v>0</v>
      </c>
      <c r="YQ22" s="21">
        <v>0</v>
      </c>
      <c r="YR22" s="21">
        <f t="shared" si="269"/>
        <v>0</v>
      </c>
      <c r="YS22" s="21">
        <v>0</v>
      </c>
      <c r="YT22" s="21">
        <f t="shared" si="270"/>
        <v>0</v>
      </c>
      <c r="YU22" s="21">
        <v>0</v>
      </c>
      <c r="YV22" s="21">
        <f t="shared" si="271"/>
        <v>0</v>
      </c>
      <c r="YW22" s="21">
        <v>0</v>
      </c>
      <c r="YX22" s="21">
        <f t="shared" si="272"/>
        <v>0</v>
      </c>
      <c r="YY22" s="21">
        <v>0</v>
      </c>
      <c r="YZ22" s="21">
        <f t="shared" si="273"/>
        <v>0</v>
      </c>
      <c r="ZA22" s="21">
        <f t="shared" si="274"/>
        <v>0</v>
      </c>
      <c r="ZB22" s="21"/>
      <c r="ZC22" s="23">
        <f t="shared" ref="ZC22:ZC42" si="348">+ZB22*3%</f>
        <v>0</v>
      </c>
      <c r="ZD22" s="24">
        <f t="shared" si="18"/>
        <v>0</v>
      </c>
      <c r="ZE22" s="24">
        <f t="shared" si="19"/>
        <v>0</v>
      </c>
      <c r="ZF22" s="24">
        <f t="shared" si="275"/>
        <v>0</v>
      </c>
    </row>
    <row r="23" spans="1:682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0"/>
        <v>0</v>
      </c>
      <c r="M23" s="21">
        <f t="shared" si="21"/>
        <v>0</v>
      </c>
      <c r="N23" s="21">
        <v>0</v>
      </c>
      <c r="O23" s="21">
        <f t="shared" si="22"/>
        <v>0</v>
      </c>
      <c r="P23" s="21">
        <v>0</v>
      </c>
      <c r="Q23" s="21">
        <f t="shared" si="23"/>
        <v>0</v>
      </c>
      <c r="R23" s="21">
        <v>0</v>
      </c>
      <c r="S23" s="21">
        <f t="shared" si="24"/>
        <v>0</v>
      </c>
      <c r="T23" s="21">
        <v>0</v>
      </c>
      <c r="U23" s="21">
        <f t="shared" si="25"/>
        <v>0</v>
      </c>
      <c r="V23" s="21">
        <v>0</v>
      </c>
      <c r="W23" s="21">
        <f t="shared" si="26"/>
        <v>0</v>
      </c>
      <c r="X23" s="21">
        <f t="shared" si="27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8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29"/>
        <v>0</v>
      </c>
      <c r="AK23" s="21">
        <v>0</v>
      </c>
      <c r="AL23" s="21">
        <f t="shared" si="30"/>
        <v>0</v>
      </c>
      <c r="AM23" s="21">
        <v>0</v>
      </c>
      <c r="AN23" s="21">
        <f t="shared" si="31"/>
        <v>0</v>
      </c>
      <c r="AO23" s="21">
        <v>0</v>
      </c>
      <c r="AP23" s="21">
        <f t="shared" si="32"/>
        <v>0</v>
      </c>
      <c r="AQ23" s="21">
        <v>0</v>
      </c>
      <c r="AR23" s="21">
        <f t="shared" si="33"/>
        <v>0</v>
      </c>
      <c r="AS23" s="21">
        <v>0</v>
      </c>
      <c r="AT23" s="21">
        <f t="shared" si="34"/>
        <v>0</v>
      </c>
      <c r="AU23" s="21">
        <f t="shared" si="35"/>
        <v>0</v>
      </c>
      <c r="AV23" s="21"/>
      <c r="AW23" s="23">
        <f t="shared" si="276"/>
        <v>0</v>
      </c>
      <c r="AX23" s="22"/>
      <c r="AY23" s="22"/>
      <c r="AZ23" s="22"/>
      <c r="BA23" s="23">
        <v>0</v>
      </c>
      <c r="BB23" s="21">
        <f t="shared" si="291"/>
        <v>0</v>
      </c>
      <c r="BC23" s="21">
        <f t="shared" si="37"/>
        <v>0</v>
      </c>
      <c r="BD23" s="21">
        <v>0</v>
      </c>
      <c r="BE23" s="21">
        <f t="shared" si="38"/>
        <v>0</v>
      </c>
      <c r="BF23" s="21">
        <v>0</v>
      </c>
      <c r="BG23" s="21">
        <f t="shared" si="39"/>
        <v>0</v>
      </c>
      <c r="BH23" s="21">
        <v>0</v>
      </c>
      <c r="BI23" s="21">
        <f t="shared" si="40"/>
        <v>0</v>
      </c>
      <c r="BJ23" s="21">
        <v>0</v>
      </c>
      <c r="BK23" s="21">
        <f t="shared" si="41"/>
        <v>0</v>
      </c>
      <c r="BL23" s="21">
        <v>0</v>
      </c>
      <c r="BM23" s="21">
        <f t="shared" si="42"/>
        <v>0</v>
      </c>
      <c r="BN23" s="21">
        <f t="shared" si="32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4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5"/>
        <v>0</v>
      </c>
      <c r="CA23" s="21">
        <v>0</v>
      </c>
      <c r="CB23" s="21">
        <f t="shared" si="46"/>
        <v>0</v>
      </c>
      <c r="CC23" s="21">
        <v>0</v>
      </c>
      <c r="CD23" s="21">
        <f t="shared" si="47"/>
        <v>0</v>
      </c>
      <c r="CE23" s="21">
        <v>0</v>
      </c>
      <c r="CF23" s="21">
        <f t="shared" si="48"/>
        <v>0</v>
      </c>
      <c r="CG23" s="21">
        <v>0</v>
      </c>
      <c r="CH23" s="21">
        <f t="shared" si="49"/>
        <v>0</v>
      </c>
      <c r="CI23" s="21">
        <v>0</v>
      </c>
      <c r="CJ23" s="21">
        <f t="shared" si="50"/>
        <v>0</v>
      </c>
      <c r="CK23" s="21">
        <f t="shared" si="51"/>
        <v>0</v>
      </c>
      <c r="CL23" s="21"/>
      <c r="CM23" s="23">
        <f t="shared" si="335"/>
        <v>0</v>
      </c>
      <c r="CN23" s="22"/>
      <c r="CO23" s="22"/>
      <c r="CP23" s="22"/>
      <c r="CQ23" s="23">
        <v>0</v>
      </c>
      <c r="CR23" s="21">
        <f t="shared" si="292"/>
        <v>0</v>
      </c>
      <c r="CS23" s="21">
        <f t="shared" si="53"/>
        <v>0</v>
      </c>
      <c r="CT23" s="21">
        <v>0</v>
      </c>
      <c r="CU23" s="21">
        <f t="shared" si="54"/>
        <v>0</v>
      </c>
      <c r="CV23" s="21">
        <v>0</v>
      </c>
      <c r="CW23" s="21">
        <f t="shared" si="55"/>
        <v>0</v>
      </c>
      <c r="CX23" s="21">
        <v>0</v>
      </c>
      <c r="CY23" s="21">
        <f t="shared" si="56"/>
        <v>0</v>
      </c>
      <c r="CZ23" s="21">
        <v>0</v>
      </c>
      <c r="DA23" s="21">
        <f t="shared" si="57"/>
        <v>0</v>
      </c>
      <c r="DB23" s="21">
        <v>0</v>
      </c>
      <c r="DC23" s="21">
        <f t="shared" si="58"/>
        <v>0</v>
      </c>
      <c r="DD23" s="21">
        <f t="shared" si="32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60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1"/>
        <v>0</v>
      </c>
      <c r="DS23" s="21">
        <v>0</v>
      </c>
      <c r="DT23" s="21">
        <f t="shared" si="62"/>
        <v>0</v>
      </c>
      <c r="DU23" s="21">
        <v>0</v>
      </c>
      <c r="DV23" s="21">
        <f t="shared" si="63"/>
        <v>0</v>
      </c>
      <c r="DW23" s="21">
        <v>0</v>
      </c>
      <c r="DX23" s="21">
        <f t="shared" si="64"/>
        <v>0</v>
      </c>
      <c r="DY23" s="21">
        <v>0</v>
      </c>
      <c r="DZ23" s="21">
        <f t="shared" si="65"/>
        <v>0</v>
      </c>
      <c r="EA23" s="21">
        <f t="shared" si="66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293"/>
        <v>0</v>
      </c>
      <c r="EI23" s="21">
        <f t="shared" si="68"/>
        <v>0</v>
      </c>
      <c r="EJ23" s="21">
        <v>0</v>
      </c>
      <c r="EK23" s="21">
        <f t="shared" si="69"/>
        <v>0</v>
      </c>
      <c r="EL23" s="21">
        <v>0</v>
      </c>
      <c r="EM23" s="21">
        <f t="shared" si="70"/>
        <v>0</v>
      </c>
      <c r="EN23" s="21">
        <v>0</v>
      </c>
      <c r="EO23" s="21">
        <f t="shared" si="71"/>
        <v>0</v>
      </c>
      <c r="EP23" s="21">
        <v>0</v>
      </c>
      <c r="EQ23" s="21">
        <f t="shared" si="72"/>
        <v>0</v>
      </c>
      <c r="ER23" s="21">
        <v>0</v>
      </c>
      <c r="ES23" s="21">
        <f t="shared" si="73"/>
        <v>0</v>
      </c>
      <c r="ET23" s="21">
        <f t="shared" si="32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5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6"/>
        <v>0</v>
      </c>
      <c r="FG23" s="21">
        <v>0</v>
      </c>
      <c r="FH23" s="21">
        <f t="shared" si="77"/>
        <v>0</v>
      </c>
      <c r="FI23" s="21">
        <v>0</v>
      </c>
      <c r="FJ23" s="21">
        <f t="shared" si="78"/>
        <v>0</v>
      </c>
      <c r="FK23" s="21">
        <v>0</v>
      </c>
      <c r="FL23" s="21">
        <f t="shared" si="79"/>
        <v>0</v>
      </c>
      <c r="FM23" s="21">
        <v>0</v>
      </c>
      <c r="FN23" s="21">
        <f t="shared" si="80"/>
        <v>0</v>
      </c>
      <c r="FO23" s="21">
        <v>0</v>
      </c>
      <c r="FP23" s="21">
        <f t="shared" si="81"/>
        <v>0</v>
      </c>
      <c r="FQ23" s="21">
        <f t="shared" si="82"/>
        <v>0</v>
      </c>
      <c r="FR23" s="21"/>
      <c r="FS23" s="23">
        <f t="shared" si="336"/>
        <v>0</v>
      </c>
      <c r="FT23" s="22"/>
      <c r="FU23" s="22"/>
      <c r="FV23" s="22"/>
      <c r="FW23" s="23">
        <v>0</v>
      </c>
      <c r="FX23" s="21">
        <f t="shared" si="294"/>
        <v>0</v>
      </c>
      <c r="FY23" s="21">
        <f t="shared" si="84"/>
        <v>0</v>
      </c>
      <c r="FZ23" s="21">
        <v>0</v>
      </c>
      <c r="GA23" s="21">
        <f t="shared" si="85"/>
        <v>0</v>
      </c>
      <c r="GB23" s="21">
        <v>0</v>
      </c>
      <c r="GC23" s="21">
        <f t="shared" si="86"/>
        <v>0</v>
      </c>
      <c r="GD23" s="21">
        <v>0</v>
      </c>
      <c r="GE23" s="21">
        <f t="shared" si="87"/>
        <v>0</v>
      </c>
      <c r="GF23" s="21">
        <v>0</v>
      </c>
      <c r="GG23" s="21">
        <f t="shared" si="88"/>
        <v>0</v>
      </c>
      <c r="GH23" s="21">
        <v>0</v>
      </c>
      <c r="GI23" s="21">
        <f t="shared" si="89"/>
        <v>0</v>
      </c>
      <c r="GJ23" s="21">
        <f t="shared" si="32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1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2"/>
        <v>0</v>
      </c>
      <c r="GW23" s="21">
        <v>0</v>
      </c>
      <c r="GX23" s="21">
        <f t="shared" si="93"/>
        <v>0</v>
      </c>
      <c r="GY23" s="21">
        <v>0</v>
      </c>
      <c r="GZ23" s="21">
        <f t="shared" si="94"/>
        <v>0</v>
      </c>
      <c r="HA23" s="21">
        <v>0</v>
      </c>
      <c r="HB23" s="21">
        <f t="shared" si="95"/>
        <v>0</v>
      </c>
      <c r="HC23" s="21">
        <v>0</v>
      </c>
      <c r="HD23" s="21">
        <f t="shared" si="96"/>
        <v>0</v>
      </c>
      <c r="HE23" s="21">
        <v>0</v>
      </c>
      <c r="HF23" s="21">
        <f t="shared" si="97"/>
        <v>0</v>
      </c>
      <c r="HG23" s="21">
        <f t="shared" si="98"/>
        <v>0</v>
      </c>
      <c r="HH23" s="21"/>
      <c r="HI23" s="23">
        <f t="shared" si="337"/>
        <v>0</v>
      </c>
      <c r="HJ23" s="22"/>
      <c r="HK23" s="22"/>
      <c r="HL23" s="22"/>
      <c r="HM23" s="23">
        <v>0</v>
      </c>
      <c r="HN23" s="21">
        <f t="shared" si="295"/>
        <v>0</v>
      </c>
      <c r="HO23" s="21">
        <f t="shared" si="100"/>
        <v>0</v>
      </c>
      <c r="HP23" s="21">
        <v>0</v>
      </c>
      <c r="HQ23" s="21">
        <f t="shared" si="101"/>
        <v>0</v>
      </c>
      <c r="HR23" s="21">
        <v>0</v>
      </c>
      <c r="HS23" s="21">
        <f t="shared" si="102"/>
        <v>0</v>
      </c>
      <c r="HT23" s="21">
        <v>0</v>
      </c>
      <c r="HU23" s="21">
        <f t="shared" si="103"/>
        <v>0</v>
      </c>
      <c r="HV23" s="21">
        <v>0</v>
      </c>
      <c r="HW23" s="21">
        <f t="shared" si="104"/>
        <v>0</v>
      </c>
      <c r="HX23" s="21">
        <v>0</v>
      </c>
      <c r="HY23" s="21">
        <f t="shared" si="105"/>
        <v>0</v>
      </c>
      <c r="HZ23" s="21">
        <f t="shared" si="32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7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8"/>
        <v>0</v>
      </c>
      <c r="IM23" s="21">
        <v>0</v>
      </c>
      <c r="IN23" s="21">
        <f t="shared" si="109"/>
        <v>0</v>
      </c>
      <c r="IO23" s="21">
        <v>0</v>
      </c>
      <c r="IP23" s="21">
        <f t="shared" si="110"/>
        <v>0</v>
      </c>
      <c r="IQ23" s="21">
        <v>0</v>
      </c>
      <c r="IR23" s="21">
        <f t="shared" si="111"/>
        <v>0</v>
      </c>
      <c r="IS23" s="21">
        <v>0</v>
      </c>
      <c r="IT23" s="21">
        <f t="shared" si="112"/>
        <v>0</v>
      </c>
      <c r="IU23" s="21">
        <v>0</v>
      </c>
      <c r="IV23" s="21">
        <f t="shared" si="113"/>
        <v>0</v>
      </c>
      <c r="IW23" s="21">
        <f t="shared" si="114"/>
        <v>0</v>
      </c>
      <c r="IX23" s="21"/>
      <c r="IY23" s="23">
        <f t="shared" si="338"/>
        <v>0</v>
      </c>
      <c r="IZ23" s="22"/>
      <c r="JA23" s="22"/>
      <c r="JB23" s="22"/>
      <c r="JC23" s="23">
        <v>0</v>
      </c>
      <c r="JD23" s="21">
        <f t="shared" si="296"/>
        <v>0</v>
      </c>
      <c r="JE23" s="21">
        <f t="shared" si="116"/>
        <v>0</v>
      </c>
      <c r="JF23" s="21">
        <v>0</v>
      </c>
      <c r="JG23" s="21">
        <f t="shared" si="117"/>
        <v>0</v>
      </c>
      <c r="JH23" s="21">
        <v>0</v>
      </c>
      <c r="JI23" s="21">
        <f t="shared" si="118"/>
        <v>0</v>
      </c>
      <c r="JJ23" s="21">
        <v>0</v>
      </c>
      <c r="JK23" s="21">
        <f t="shared" si="119"/>
        <v>0</v>
      </c>
      <c r="JL23" s="21">
        <v>0</v>
      </c>
      <c r="JM23" s="21">
        <f t="shared" si="120"/>
        <v>0</v>
      </c>
      <c r="JN23" s="21">
        <v>0</v>
      </c>
      <c r="JO23" s="21">
        <f t="shared" si="121"/>
        <v>0</v>
      </c>
      <c r="JP23" s="21">
        <f t="shared" si="32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3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4"/>
        <v>0</v>
      </c>
      <c r="KC23" s="21">
        <v>0</v>
      </c>
      <c r="KD23" s="21">
        <f t="shared" si="125"/>
        <v>0</v>
      </c>
      <c r="KE23" s="21">
        <v>0</v>
      </c>
      <c r="KF23" s="21">
        <f t="shared" si="126"/>
        <v>0</v>
      </c>
      <c r="KG23" s="21">
        <v>0</v>
      </c>
      <c r="KH23" s="21">
        <f t="shared" si="127"/>
        <v>0</v>
      </c>
      <c r="KI23" s="21">
        <v>0</v>
      </c>
      <c r="KJ23" s="21">
        <f t="shared" si="128"/>
        <v>0</v>
      </c>
      <c r="KK23" s="21">
        <v>0</v>
      </c>
      <c r="KL23" s="21">
        <f t="shared" si="129"/>
        <v>0</v>
      </c>
      <c r="KM23" s="21">
        <f t="shared" si="130"/>
        <v>0</v>
      </c>
      <c r="KN23" s="21"/>
      <c r="KO23" s="23">
        <f t="shared" si="339"/>
        <v>0</v>
      </c>
      <c r="KP23" s="22"/>
      <c r="KQ23" s="22"/>
      <c r="KR23" s="22"/>
      <c r="KS23" s="23">
        <v>0</v>
      </c>
      <c r="KT23" s="21">
        <f t="shared" si="297"/>
        <v>0</v>
      </c>
      <c r="KU23" s="21">
        <f t="shared" si="132"/>
        <v>0</v>
      </c>
      <c r="KV23" s="21">
        <v>0</v>
      </c>
      <c r="KW23" s="21">
        <f t="shared" si="133"/>
        <v>0</v>
      </c>
      <c r="KX23" s="21">
        <v>0</v>
      </c>
      <c r="KY23" s="21">
        <f t="shared" si="134"/>
        <v>0</v>
      </c>
      <c r="KZ23" s="21">
        <v>0</v>
      </c>
      <c r="LA23" s="21">
        <f t="shared" si="135"/>
        <v>0</v>
      </c>
      <c r="LB23" s="21">
        <v>0</v>
      </c>
      <c r="LC23" s="21">
        <f t="shared" si="136"/>
        <v>0</v>
      </c>
      <c r="LD23" s="21">
        <v>0</v>
      </c>
      <c r="LE23" s="21">
        <f t="shared" si="137"/>
        <v>0</v>
      </c>
      <c r="LF23" s="21">
        <f t="shared" si="32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39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40"/>
        <v>0</v>
      </c>
      <c r="LS23" s="21">
        <v>0</v>
      </c>
      <c r="LT23" s="21">
        <f t="shared" si="141"/>
        <v>0</v>
      </c>
      <c r="LU23" s="21">
        <v>0</v>
      </c>
      <c r="LV23" s="21">
        <f t="shared" si="142"/>
        <v>0</v>
      </c>
      <c r="LW23" s="21">
        <v>0</v>
      </c>
      <c r="LX23" s="21">
        <f t="shared" si="143"/>
        <v>0</v>
      </c>
      <c r="LY23" s="21">
        <v>0</v>
      </c>
      <c r="LZ23" s="21">
        <f t="shared" si="144"/>
        <v>0</v>
      </c>
      <c r="MA23" s="21">
        <v>0</v>
      </c>
      <c r="MB23" s="21">
        <f t="shared" si="145"/>
        <v>0</v>
      </c>
      <c r="MC23" s="21">
        <f t="shared" si="146"/>
        <v>0</v>
      </c>
      <c r="MD23" s="21"/>
      <c r="ME23" s="23">
        <f t="shared" si="340"/>
        <v>0</v>
      </c>
      <c r="MF23" s="22"/>
      <c r="MG23" s="22"/>
      <c r="MH23" s="22"/>
      <c r="MI23" s="23">
        <v>0</v>
      </c>
      <c r="MJ23" s="21">
        <f t="shared" si="298"/>
        <v>0</v>
      </c>
      <c r="MK23" s="21">
        <f t="shared" si="148"/>
        <v>0</v>
      </c>
      <c r="ML23" s="21">
        <v>0</v>
      </c>
      <c r="MM23" s="21">
        <f t="shared" si="149"/>
        <v>0</v>
      </c>
      <c r="MN23" s="21">
        <v>0</v>
      </c>
      <c r="MO23" s="21">
        <f t="shared" si="150"/>
        <v>0</v>
      </c>
      <c r="MP23" s="21">
        <v>0</v>
      </c>
      <c r="MQ23" s="21">
        <f t="shared" si="151"/>
        <v>0</v>
      </c>
      <c r="MR23" s="21">
        <v>0</v>
      </c>
      <c r="MS23" s="21">
        <f t="shared" si="152"/>
        <v>0</v>
      </c>
      <c r="MT23" s="21">
        <v>0</v>
      </c>
      <c r="MU23" s="21">
        <f t="shared" si="153"/>
        <v>0</v>
      </c>
      <c r="MV23" s="21">
        <f t="shared" si="32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5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6"/>
        <v>0</v>
      </c>
      <c r="NI23" s="21">
        <v>0</v>
      </c>
      <c r="NJ23" s="21">
        <f t="shared" si="157"/>
        <v>0</v>
      </c>
      <c r="NK23" s="21">
        <v>0</v>
      </c>
      <c r="NL23" s="21">
        <f t="shared" si="158"/>
        <v>0</v>
      </c>
      <c r="NM23" s="21">
        <v>0</v>
      </c>
      <c r="NN23" s="21">
        <f t="shared" si="159"/>
        <v>0</v>
      </c>
      <c r="NO23" s="21">
        <v>0</v>
      </c>
      <c r="NP23" s="21">
        <f t="shared" si="160"/>
        <v>0</v>
      </c>
      <c r="NQ23" s="21">
        <v>0</v>
      </c>
      <c r="NR23" s="21">
        <f t="shared" si="161"/>
        <v>0</v>
      </c>
      <c r="NS23" s="21">
        <f t="shared" si="162"/>
        <v>0</v>
      </c>
      <c r="NT23" s="21"/>
      <c r="NU23" s="23">
        <f t="shared" si="341"/>
        <v>0</v>
      </c>
      <c r="NV23" s="22"/>
      <c r="NW23" s="22"/>
      <c r="NX23" s="22"/>
      <c r="NY23" s="23">
        <v>0</v>
      </c>
      <c r="NZ23" s="21">
        <f t="shared" si="299"/>
        <v>0</v>
      </c>
      <c r="OA23" s="21">
        <f t="shared" si="164"/>
        <v>0</v>
      </c>
      <c r="OB23" s="21">
        <v>0</v>
      </c>
      <c r="OC23" s="21">
        <f t="shared" si="165"/>
        <v>0</v>
      </c>
      <c r="OD23" s="21">
        <v>0</v>
      </c>
      <c r="OE23" s="21">
        <f t="shared" si="166"/>
        <v>0</v>
      </c>
      <c r="OF23" s="21">
        <v>0</v>
      </c>
      <c r="OG23" s="21">
        <f t="shared" si="167"/>
        <v>0</v>
      </c>
      <c r="OH23" s="21">
        <v>0</v>
      </c>
      <c r="OI23" s="21">
        <f t="shared" si="168"/>
        <v>0</v>
      </c>
      <c r="OJ23" s="21">
        <v>0</v>
      </c>
      <c r="OK23" s="21">
        <f t="shared" si="169"/>
        <v>0</v>
      </c>
      <c r="OL23" s="21">
        <f t="shared" si="32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1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2"/>
        <v>0</v>
      </c>
      <c r="OY23" s="21">
        <v>0</v>
      </c>
      <c r="OZ23" s="21">
        <f t="shared" si="173"/>
        <v>0</v>
      </c>
      <c r="PA23" s="21">
        <v>0</v>
      </c>
      <c r="PB23" s="21">
        <f t="shared" si="174"/>
        <v>0</v>
      </c>
      <c r="PC23" s="21">
        <v>0</v>
      </c>
      <c r="PD23" s="21">
        <f t="shared" si="175"/>
        <v>0</v>
      </c>
      <c r="PE23" s="21">
        <v>0</v>
      </c>
      <c r="PF23" s="21">
        <f t="shared" si="176"/>
        <v>0</v>
      </c>
      <c r="PG23" s="21">
        <v>0</v>
      </c>
      <c r="PH23" s="21">
        <f t="shared" si="177"/>
        <v>0</v>
      </c>
      <c r="PI23" s="21">
        <f t="shared" si="178"/>
        <v>0</v>
      </c>
      <c r="PJ23" s="21"/>
      <c r="PK23" s="23">
        <f t="shared" si="342"/>
        <v>0</v>
      </c>
      <c r="PL23" s="22"/>
      <c r="PM23" s="22"/>
      <c r="PN23" s="22"/>
      <c r="PO23" s="23">
        <v>0</v>
      </c>
      <c r="PP23" s="21">
        <f t="shared" si="300"/>
        <v>0</v>
      </c>
      <c r="PQ23" s="21">
        <f t="shared" si="180"/>
        <v>0</v>
      </c>
      <c r="PR23" s="21">
        <v>0</v>
      </c>
      <c r="PS23" s="21">
        <f t="shared" si="181"/>
        <v>0</v>
      </c>
      <c r="PT23" s="21">
        <v>0</v>
      </c>
      <c r="PU23" s="21">
        <f t="shared" si="182"/>
        <v>0</v>
      </c>
      <c r="PV23" s="21">
        <v>0</v>
      </c>
      <c r="PW23" s="21">
        <f t="shared" si="183"/>
        <v>0</v>
      </c>
      <c r="PX23" s="21">
        <v>0</v>
      </c>
      <c r="PY23" s="21">
        <f t="shared" si="184"/>
        <v>0</v>
      </c>
      <c r="PZ23" s="21">
        <v>0</v>
      </c>
      <c r="QA23" s="21">
        <f t="shared" si="185"/>
        <v>0</v>
      </c>
      <c r="QB23" s="21">
        <f t="shared" si="32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7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8"/>
        <v>0</v>
      </c>
      <c r="QO23" s="21">
        <v>0</v>
      </c>
      <c r="QP23" s="21">
        <f t="shared" si="189"/>
        <v>0</v>
      </c>
      <c r="QQ23" s="21">
        <v>0</v>
      </c>
      <c r="QR23" s="21">
        <f t="shared" si="190"/>
        <v>0</v>
      </c>
      <c r="QS23" s="21">
        <v>0</v>
      </c>
      <c r="QT23" s="21">
        <f t="shared" si="191"/>
        <v>0</v>
      </c>
      <c r="QU23" s="21">
        <v>0</v>
      </c>
      <c r="QV23" s="21">
        <f t="shared" si="192"/>
        <v>0</v>
      </c>
      <c r="QW23" s="21">
        <v>0</v>
      </c>
      <c r="QX23" s="21">
        <f t="shared" si="193"/>
        <v>0</v>
      </c>
      <c r="QY23" s="21">
        <f t="shared" si="194"/>
        <v>0</v>
      </c>
      <c r="QZ23" s="21"/>
      <c r="RA23" s="23">
        <f t="shared" si="343"/>
        <v>0</v>
      </c>
      <c r="RB23" s="22"/>
      <c r="RC23" s="22"/>
      <c r="RD23" s="22"/>
      <c r="RE23" s="23">
        <v>0</v>
      </c>
      <c r="RF23" s="21">
        <f t="shared" si="301"/>
        <v>0</v>
      </c>
      <c r="RG23" s="21">
        <f t="shared" si="196"/>
        <v>0</v>
      </c>
      <c r="RH23" s="21">
        <v>0</v>
      </c>
      <c r="RI23" s="21">
        <f t="shared" si="197"/>
        <v>0</v>
      </c>
      <c r="RJ23" s="21">
        <v>0</v>
      </c>
      <c r="RK23" s="21">
        <f t="shared" si="198"/>
        <v>0</v>
      </c>
      <c r="RL23" s="21">
        <v>0</v>
      </c>
      <c r="RM23" s="21">
        <f t="shared" si="199"/>
        <v>0</v>
      </c>
      <c r="RN23" s="21">
        <v>0</v>
      </c>
      <c r="RO23" s="21">
        <f t="shared" si="200"/>
        <v>0</v>
      </c>
      <c r="RP23" s="21">
        <v>0</v>
      </c>
      <c r="RQ23" s="21">
        <f t="shared" si="201"/>
        <v>0</v>
      </c>
      <c r="RR23" s="21">
        <f t="shared" si="33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3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4"/>
        <v>0</v>
      </c>
      <c r="SE23" s="21">
        <v>0</v>
      </c>
      <c r="SF23" s="21">
        <f t="shared" si="205"/>
        <v>0</v>
      </c>
      <c r="SG23" s="21">
        <v>0</v>
      </c>
      <c r="SH23" s="21">
        <f t="shared" si="206"/>
        <v>0</v>
      </c>
      <c r="SI23" s="21">
        <v>0</v>
      </c>
      <c r="SJ23" s="21">
        <f t="shared" si="207"/>
        <v>0</v>
      </c>
      <c r="SK23" s="21">
        <v>0</v>
      </c>
      <c r="SL23" s="21">
        <f t="shared" si="208"/>
        <v>0</v>
      </c>
      <c r="SM23" s="21">
        <v>0</v>
      </c>
      <c r="SN23" s="21">
        <f t="shared" si="209"/>
        <v>0</v>
      </c>
      <c r="SO23" s="21">
        <f t="shared" si="210"/>
        <v>0</v>
      </c>
      <c r="SP23" s="21"/>
      <c r="SQ23" s="23">
        <f t="shared" si="344"/>
        <v>0</v>
      </c>
      <c r="SR23" s="22"/>
      <c r="SS23" s="22"/>
      <c r="ST23" s="22"/>
      <c r="SU23" s="23">
        <v>0</v>
      </c>
      <c r="SV23" s="21">
        <f t="shared" si="302"/>
        <v>0</v>
      </c>
      <c r="SW23" s="21">
        <f t="shared" si="212"/>
        <v>0</v>
      </c>
      <c r="SX23" s="21">
        <v>0</v>
      </c>
      <c r="SY23" s="21">
        <f t="shared" si="213"/>
        <v>0</v>
      </c>
      <c r="SZ23" s="21">
        <v>0</v>
      </c>
      <c r="TA23" s="21">
        <f t="shared" si="214"/>
        <v>0</v>
      </c>
      <c r="TB23" s="21">
        <v>0</v>
      </c>
      <c r="TC23" s="21">
        <f t="shared" si="215"/>
        <v>0</v>
      </c>
      <c r="TD23" s="21">
        <v>0</v>
      </c>
      <c r="TE23" s="21">
        <f t="shared" si="216"/>
        <v>0</v>
      </c>
      <c r="TF23" s="21">
        <v>0</v>
      </c>
      <c r="TG23" s="21">
        <f t="shared" si="217"/>
        <v>0</v>
      </c>
      <c r="TH23" s="21">
        <f t="shared" si="33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19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20"/>
        <v>0</v>
      </c>
      <c r="TU23" s="21">
        <v>0</v>
      </c>
      <c r="TV23" s="21">
        <f t="shared" si="221"/>
        <v>0</v>
      </c>
      <c r="TW23" s="21">
        <v>0</v>
      </c>
      <c r="TX23" s="21">
        <f t="shared" si="222"/>
        <v>0</v>
      </c>
      <c r="TY23" s="21">
        <v>0</v>
      </c>
      <c r="TZ23" s="21">
        <f t="shared" si="223"/>
        <v>0</v>
      </c>
      <c r="UA23" s="21">
        <v>0</v>
      </c>
      <c r="UB23" s="21">
        <f t="shared" si="224"/>
        <v>0</v>
      </c>
      <c r="UC23" s="21">
        <v>0</v>
      </c>
      <c r="UD23" s="21">
        <f t="shared" si="225"/>
        <v>0</v>
      </c>
      <c r="UE23" s="21">
        <f t="shared" si="226"/>
        <v>0</v>
      </c>
      <c r="UF23" s="21"/>
      <c r="UG23" s="23">
        <f t="shared" si="345"/>
        <v>0</v>
      </c>
      <c r="UH23" s="22"/>
      <c r="UI23" s="22"/>
      <c r="UJ23" s="22"/>
      <c r="UK23" s="23">
        <v>0</v>
      </c>
      <c r="UL23" s="21">
        <f t="shared" si="303"/>
        <v>0</v>
      </c>
      <c r="UM23" s="21">
        <f t="shared" si="228"/>
        <v>0</v>
      </c>
      <c r="UN23" s="21">
        <v>0</v>
      </c>
      <c r="UO23" s="21">
        <f t="shared" si="229"/>
        <v>0</v>
      </c>
      <c r="UP23" s="21">
        <v>0</v>
      </c>
      <c r="UQ23" s="21">
        <f t="shared" si="230"/>
        <v>0</v>
      </c>
      <c r="UR23" s="21">
        <v>0</v>
      </c>
      <c r="US23" s="21">
        <f t="shared" si="231"/>
        <v>0</v>
      </c>
      <c r="UT23" s="21">
        <v>0</v>
      </c>
      <c r="UU23" s="21">
        <f t="shared" si="232"/>
        <v>0</v>
      </c>
      <c r="UV23" s="21">
        <v>0</v>
      </c>
      <c r="UW23" s="21">
        <f t="shared" si="233"/>
        <v>0</v>
      </c>
      <c r="UX23" s="21">
        <f t="shared" si="33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35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36"/>
        <v>0</v>
      </c>
      <c r="VK23" s="21">
        <v>0</v>
      </c>
      <c r="VL23" s="21">
        <f t="shared" si="237"/>
        <v>0</v>
      </c>
      <c r="VM23" s="21">
        <v>0</v>
      </c>
      <c r="VN23" s="21">
        <f t="shared" si="238"/>
        <v>0</v>
      </c>
      <c r="VO23" s="21">
        <v>0</v>
      </c>
      <c r="VP23" s="21">
        <f t="shared" si="239"/>
        <v>0</v>
      </c>
      <c r="VQ23" s="21">
        <v>0</v>
      </c>
      <c r="VR23" s="21">
        <f t="shared" si="240"/>
        <v>0</v>
      </c>
      <c r="VS23" s="21">
        <v>0</v>
      </c>
      <c r="VT23" s="21">
        <f t="shared" si="241"/>
        <v>0</v>
      </c>
      <c r="VU23" s="21">
        <f t="shared" si="242"/>
        <v>0</v>
      </c>
      <c r="VV23" s="21"/>
      <c r="VW23" s="23">
        <f t="shared" si="346"/>
        <v>0</v>
      </c>
      <c r="VX23" s="22"/>
      <c r="VY23" s="22"/>
      <c r="VZ23" s="22"/>
      <c r="WA23" s="23">
        <v>0</v>
      </c>
      <c r="WB23" s="21">
        <f t="shared" si="304"/>
        <v>0</v>
      </c>
      <c r="WC23" s="21">
        <f t="shared" si="244"/>
        <v>0</v>
      </c>
      <c r="WD23" s="21">
        <v>0</v>
      </c>
      <c r="WE23" s="21">
        <f t="shared" si="245"/>
        <v>0</v>
      </c>
      <c r="WF23" s="21">
        <v>0</v>
      </c>
      <c r="WG23" s="21">
        <f t="shared" si="246"/>
        <v>0</v>
      </c>
      <c r="WH23" s="21">
        <v>0</v>
      </c>
      <c r="WI23" s="21">
        <f t="shared" si="247"/>
        <v>0</v>
      </c>
      <c r="WJ23" s="21">
        <v>0</v>
      </c>
      <c r="WK23" s="21">
        <f t="shared" si="248"/>
        <v>0</v>
      </c>
      <c r="WL23" s="21">
        <v>0</v>
      </c>
      <c r="WM23" s="21">
        <f t="shared" si="249"/>
        <v>0</v>
      </c>
      <c r="WN23" s="21">
        <f t="shared" si="33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1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2"/>
        <v>0</v>
      </c>
      <c r="XA23" s="21">
        <v>0</v>
      </c>
      <c r="XB23" s="21">
        <f t="shared" si="253"/>
        <v>0</v>
      </c>
      <c r="XC23" s="21">
        <v>0</v>
      </c>
      <c r="XD23" s="21">
        <f t="shared" si="254"/>
        <v>0</v>
      </c>
      <c r="XE23" s="21">
        <v>0</v>
      </c>
      <c r="XF23" s="21">
        <f t="shared" si="255"/>
        <v>0</v>
      </c>
      <c r="XG23" s="21">
        <v>0</v>
      </c>
      <c r="XH23" s="21">
        <f t="shared" si="256"/>
        <v>0</v>
      </c>
      <c r="XI23" s="21">
        <v>0</v>
      </c>
      <c r="XJ23" s="21">
        <f t="shared" si="257"/>
        <v>0</v>
      </c>
      <c r="XK23" s="21">
        <f t="shared" si="258"/>
        <v>0</v>
      </c>
      <c r="XL23" s="21"/>
      <c r="XM23" s="23">
        <f t="shared" si="347"/>
        <v>0</v>
      </c>
      <c r="XN23" s="22"/>
      <c r="XO23" s="22"/>
      <c r="XP23" s="22"/>
      <c r="XQ23" s="23">
        <v>0</v>
      </c>
      <c r="XR23" s="21">
        <f t="shared" si="305"/>
        <v>0</v>
      </c>
      <c r="XS23" s="21">
        <f t="shared" si="260"/>
        <v>0</v>
      </c>
      <c r="XT23" s="21">
        <v>0</v>
      </c>
      <c r="XU23" s="21">
        <f t="shared" si="261"/>
        <v>0</v>
      </c>
      <c r="XV23" s="21">
        <v>0</v>
      </c>
      <c r="XW23" s="21">
        <f t="shared" si="262"/>
        <v>0</v>
      </c>
      <c r="XX23" s="21">
        <v>0</v>
      </c>
      <c r="XY23" s="21">
        <f t="shared" si="263"/>
        <v>0</v>
      </c>
      <c r="XZ23" s="21">
        <v>0</v>
      </c>
      <c r="YA23" s="21">
        <f t="shared" si="264"/>
        <v>0</v>
      </c>
      <c r="YB23" s="21">
        <v>0</v>
      </c>
      <c r="YC23" s="21">
        <f t="shared" si="265"/>
        <v>0</v>
      </c>
      <c r="YD23" s="21">
        <f t="shared" si="334"/>
        <v>0</v>
      </c>
      <c r="YE23" s="21"/>
      <c r="YF23" s="21">
        <f t="shared" si="17"/>
        <v>0</v>
      </c>
      <c r="YG23" s="21"/>
      <c r="YH23" s="21"/>
      <c r="YI23" s="21">
        <v>0</v>
      </c>
      <c r="YJ23" s="21">
        <f t="shared" si="267"/>
        <v>0</v>
      </c>
      <c r="YK23" s="21">
        <v>0</v>
      </c>
      <c r="YL23" s="21">
        <v>0</v>
      </c>
      <c r="YM23" s="22"/>
      <c r="YN23" s="22"/>
      <c r="YO23" s="21">
        <v>0</v>
      </c>
      <c r="YP23" s="21">
        <f t="shared" si="268"/>
        <v>0</v>
      </c>
      <c r="YQ23" s="21">
        <v>0</v>
      </c>
      <c r="YR23" s="21">
        <f t="shared" si="269"/>
        <v>0</v>
      </c>
      <c r="YS23" s="21">
        <v>0</v>
      </c>
      <c r="YT23" s="21">
        <f t="shared" si="270"/>
        <v>0</v>
      </c>
      <c r="YU23" s="21">
        <v>0</v>
      </c>
      <c r="YV23" s="21">
        <f t="shared" si="271"/>
        <v>0</v>
      </c>
      <c r="YW23" s="21">
        <v>0</v>
      </c>
      <c r="YX23" s="21">
        <f t="shared" si="272"/>
        <v>0</v>
      </c>
      <c r="YY23" s="21">
        <v>0</v>
      </c>
      <c r="YZ23" s="21">
        <f t="shared" si="273"/>
        <v>0</v>
      </c>
      <c r="ZA23" s="21">
        <f t="shared" si="274"/>
        <v>0</v>
      </c>
      <c r="ZB23" s="21"/>
      <c r="ZC23" s="23">
        <f t="shared" si="348"/>
        <v>0</v>
      </c>
      <c r="ZD23" s="24">
        <f t="shared" si="18"/>
        <v>0</v>
      </c>
      <c r="ZE23" s="24">
        <f t="shared" si="19"/>
        <v>0</v>
      </c>
      <c r="ZF23" s="24">
        <f t="shared" si="275"/>
        <v>0</v>
      </c>
    </row>
    <row r="24" spans="1:682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0"/>
        <v>0</v>
      </c>
      <c r="M24" s="21">
        <f t="shared" si="21"/>
        <v>0</v>
      </c>
      <c r="N24" s="21">
        <v>0</v>
      </c>
      <c r="O24" s="21">
        <f t="shared" si="22"/>
        <v>0</v>
      </c>
      <c r="P24" s="21">
        <v>0</v>
      </c>
      <c r="Q24" s="21">
        <f t="shared" si="23"/>
        <v>0</v>
      </c>
      <c r="R24" s="21">
        <v>0</v>
      </c>
      <c r="S24" s="21">
        <f t="shared" si="24"/>
        <v>0</v>
      </c>
      <c r="T24" s="21">
        <v>0</v>
      </c>
      <c r="U24" s="21">
        <f t="shared" si="25"/>
        <v>0</v>
      </c>
      <c r="V24" s="21">
        <v>0</v>
      </c>
      <c r="W24" s="21">
        <f t="shared" si="26"/>
        <v>0</v>
      </c>
      <c r="X24" s="21">
        <f t="shared" si="27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8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29"/>
        <v>0</v>
      </c>
      <c r="AK24" s="21">
        <v>0</v>
      </c>
      <c r="AL24" s="21">
        <f t="shared" si="30"/>
        <v>0</v>
      </c>
      <c r="AM24" s="21">
        <v>0</v>
      </c>
      <c r="AN24" s="21">
        <f t="shared" si="31"/>
        <v>0</v>
      </c>
      <c r="AO24" s="21">
        <v>0</v>
      </c>
      <c r="AP24" s="21">
        <f t="shared" si="32"/>
        <v>0</v>
      </c>
      <c r="AQ24" s="21">
        <v>0</v>
      </c>
      <c r="AR24" s="21">
        <f t="shared" si="33"/>
        <v>0</v>
      </c>
      <c r="AS24" s="21">
        <v>0</v>
      </c>
      <c r="AT24" s="21">
        <f t="shared" si="34"/>
        <v>0</v>
      </c>
      <c r="AU24" s="21">
        <f t="shared" si="35"/>
        <v>0</v>
      </c>
      <c r="AV24" s="21"/>
      <c r="AW24" s="23">
        <f t="shared" si="276"/>
        <v>0</v>
      </c>
      <c r="AX24" s="22"/>
      <c r="AY24" s="22"/>
      <c r="AZ24" s="22"/>
      <c r="BA24" s="23">
        <v>0</v>
      </c>
      <c r="BB24" s="21">
        <f t="shared" si="291"/>
        <v>0</v>
      </c>
      <c r="BC24" s="21">
        <f t="shared" si="37"/>
        <v>0</v>
      </c>
      <c r="BD24" s="21">
        <v>0</v>
      </c>
      <c r="BE24" s="21">
        <f t="shared" si="38"/>
        <v>0</v>
      </c>
      <c r="BF24" s="21">
        <v>0</v>
      </c>
      <c r="BG24" s="21">
        <f t="shared" si="39"/>
        <v>0</v>
      </c>
      <c r="BH24" s="21">
        <v>0</v>
      </c>
      <c r="BI24" s="21">
        <f t="shared" si="40"/>
        <v>0</v>
      </c>
      <c r="BJ24" s="21">
        <v>0</v>
      </c>
      <c r="BK24" s="21">
        <f t="shared" si="41"/>
        <v>0</v>
      </c>
      <c r="BL24" s="21">
        <v>0</v>
      </c>
      <c r="BM24" s="21">
        <f t="shared" si="42"/>
        <v>0</v>
      </c>
      <c r="BN24" s="21">
        <f t="shared" si="32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4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5"/>
        <v>0</v>
      </c>
      <c r="CA24" s="21">
        <v>0</v>
      </c>
      <c r="CB24" s="21">
        <f t="shared" si="46"/>
        <v>0</v>
      </c>
      <c r="CC24" s="21">
        <v>0</v>
      </c>
      <c r="CD24" s="21">
        <f t="shared" si="47"/>
        <v>0</v>
      </c>
      <c r="CE24" s="21">
        <v>0</v>
      </c>
      <c r="CF24" s="21">
        <f t="shared" si="48"/>
        <v>0</v>
      </c>
      <c r="CG24" s="21">
        <v>0</v>
      </c>
      <c r="CH24" s="21">
        <f t="shared" si="49"/>
        <v>0</v>
      </c>
      <c r="CI24" s="21">
        <v>0</v>
      </c>
      <c r="CJ24" s="21">
        <f t="shared" si="50"/>
        <v>0</v>
      </c>
      <c r="CK24" s="21">
        <f t="shared" si="51"/>
        <v>0</v>
      </c>
      <c r="CL24" s="21"/>
      <c r="CM24" s="23">
        <f t="shared" si="335"/>
        <v>0</v>
      </c>
      <c r="CN24" s="22"/>
      <c r="CO24" s="22"/>
      <c r="CP24" s="22"/>
      <c r="CQ24" s="23">
        <v>0</v>
      </c>
      <c r="CR24" s="21">
        <f t="shared" si="292"/>
        <v>0</v>
      </c>
      <c r="CS24" s="21">
        <f t="shared" si="53"/>
        <v>0</v>
      </c>
      <c r="CT24" s="21">
        <v>0</v>
      </c>
      <c r="CU24" s="21">
        <f t="shared" si="54"/>
        <v>0</v>
      </c>
      <c r="CV24" s="21">
        <v>0</v>
      </c>
      <c r="CW24" s="21">
        <f t="shared" si="55"/>
        <v>0</v>
      </c>
      <c r="CX24" s="21">
        <v>0</v>
      </c>
      <c r="CY24" s="21">
        <f t="shared" si="56"/>
        <v>0</v>
      </c>
      <c r="CZ24" s="21">
        <v>0</v>
      </c>
      <c r="DA24" s="21">
        <f t="shared" si="57"/>
        <v>0</v>
      </c>
      <c r="DB24" s="21">
        <v>0</v>
      </c>
      <c r="DC24" s="21">
        <f t="shared" si="58"/>
        <v>0</v>
      </c>
      <c r="DD24" s="21">
        <f t="shared" si="32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60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1"/>
        <v>0</v>
      </c>
      <c r="DS24" s="21">
        <v>0</v>
      </c>
      <c r="DT24" s="21">
        <f t="shared" si="62"/>
        <v>0</v>
      </c>
      <c r="DU24" s="21">
        <v>0</v>
      </c>
      <c r="DV24" s="21">
        <f t="shared" si="63"/>
        <v>0</v>
      </c>
      <c r="DW24" s="21">
        <v>0</v>
      </c>
      <c r="DX24" s="21">
        <f t="shared" si="64"/>
        <v>0</v>
      </c>
      <c r="DY24" s="21">
        <v>0</v>
      </c>
      <c r="DZ24" s="21">
        <f t="shared" si="65"/>
        <v>0</v>
      </c>
      <c r="EA24" s="21">
        <f t="shared" si="66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293"/>
        <v>0</v>
      </c>
      <c r="EI24" s="21">
        <f t="shared" si="68"/>
        <v>0</v>
      </c>
      <c r="EJ24" s="21">
        <v>0</v>
      </c>
      <c r="EK24" s="21">
        <f t="shared" si="69"/>
        <v>0</v>
      </c>
      <c r="EL24" s="21">
        <v>0</v>
      </c>
      <c r="EM24" s="21">
        <f t="shared" si="70"/>
        <v>0</v>
      </c>
      <c r="EN24" s="21">
        <v>0</v>
      </c>
      <c r="EO24" s="21">
        <f t="shared" si="71"/>
        <v>0</v>
      </c>
      <c r="EP24" s="21">
        <v>0</v>
      </c>
      <c r="EQ24" s="21">
        <f t="shared" si="72"/>
        <v>0</v>
      </c>
      <c r="ER24" s="21">
        <v>0</v>
      </c>
      <c r="ES24" s="21">
        <f t="shared" si="73"/>
        <v>0</v>
      </c>
      <c r="ET24" s="21">
        <f t="shared" si="32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5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6"/>
        <v>0</v>
      </c>
      <c r="FG24" s="21">
        <v>0</v>
      </c>
      <c r="FH24" s="21">
        <f t="shared" si="77"/>
        <v>0</v>
      </c>
      <c r="FI24" s="21">
        <v>0</v>
      </c>
      <c r="FJ24" s="21">
        <f t="shared" si="78"/>
        <v>0</v>
      </c>
      <c r="FK24" s="21">
        <v>0</v>
      </c>
      <c r="FL24" s="21">
        <f t="shared" si="79"/>
        <v>0</v>
      </c>
      <c r="FM24" s="21">
        <v>0</v>
      </c>
      <c r="FN24" s="21">
        <f t="shared" si="80"/>
        <v>0</v>
      </c>
      <c r="FO24" s="21">
        <v>0</v>
      </c>
      <c r="FP24" s="21">
        <f t="shared" si="81"/>
        <v>0</v>
      </c>
      <c r="FQ24" s="21">
        <f t="shared" si="82"/>
        <v>0</v>
      </c>
      <c r="FR24" s="21"/>
      <c r="FS24" s="23">
        <f t="shared" si="336"/>
        <v>0</v>
      </c>
      <c r="FT24" s="22"/>
      <c r="FU24" s="22"/>
      <c r="FV24" s="22"/>
      <c r="FW24" s="23">
        <v>0</v>
      </c>
      <c r="FX24" s="21">
        <f t="shared" si="294"/>
        <v>0</v>
      </c>
      <c r="FY24" s="21">
        <f t="shared" si="84"/>
        <v>0</v>
      </c>
      <c r="FZ24" s="21">
        <v>0</v>
      </c>
      <c r="GA24" s="21">
        <f t="shared" si="85"/>
        <v>0</v>
      </c>
      <c r="GB24" s="21">
        <v>0</v>
      </c>
      <c r="GC24" s="21">
        <f t="shared" si="86"/>
        <v>0</v>
      </c>
      <c r="GD24" s="21">
        <v>0</v>
      </c>
      <c r="GE24" s="21">
        <f t="shared" si="87"/>
        <v>0</v>
      </c>
      <c r="GF24" s="21">
        <v>0</v>
      </c>
      <c r="GG24" s="21">
        <f t="shared" si="88"/>
        <v>0</v>
      </c>
      <c r="GH24" s="21">
        <v>0</v>
      </c>
      <c r="GI24" s="21">
        <f t="shared" si="89"/>
        <v>0</v>
      </c>
      <c r="GJ24" s="21">
        <f t="shared" si="32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1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2"/>
        <v>0</v>
      </c>
      <c r="GW24" s="21">
        <v>0</v>
      </c>
      <c r="GX24" s="21">
        <f t="shared" si="93"/>
        <v>0</v>
      </c>
      <c r="GY24" s="21">
        <v>0</v>
      </c>
      <c r="GZ24" s="21">
        <f t="shared" si="94"/>
        <v>0</v>
      </c>
      <c r="HA24" s="21">
        <v>0</v>
      </c>
      <c r="HB24" s="21">
        <f t="shared" si="95"/>
        <v>0</v>
      </c>
      <c r="HC24" s="21">
        <v>0</v>
      </c>
      <c r="HD24" s="21">
        <f t="shared" si="96"/>
        <v>0</v>
      </c>
      <c r="HE24" s="21">
        <v>0</v>
      </c>
      <c r="HF24" s="21">
        <f t="shared" si="97"/>
        <v>0</v>
      </c>
      <c r="HG24" s="21">
        <f t="shared" si="98"/>
        <v>0</v>
      </c>
      <c r="HH24" s="21"/>
      <c r="HI24" s="23">
        <f t="shared" si="337"/>
        <v>0</v>
      </c>
      <c r="HJ24" s="22"/>
      <c r="HK24" s="22"/>
      <c r="HL24" s="22"/>
      <c r="HM24" s="23">
        <v>0</v>
      </c>
      <c r="HN24" s="21">
        <f t="shared" si="295"/>
        <v>0</v>
      </c>
      <c r="HO24" s="21">
        <f t="shared" si="100"/>
        <v>0</v>
      </c>
      <c r="HP24" s="21">
        <v>0</v>
      </c>
      <c r="HQ24" s="21">
        <f t="shared" si="101"/>
        <v>0</v>
      </c>
      <c r="HR24" s="21">
        <v>0</v>
      </c>
      <c r="HS24" s="21">
        <f t="shared" si="102"/>
        <v>0</v>
      </c>
      <c r="HT24" s="21">
        <v>0</v>
      </c>
      <c r="HU24" s="21">
        <f t="shared" si="103"/>
        <v>0</v>
      </c>
      <c r="HV24" s="21">
        <v>0</v>
      </c>
      <c r="HW24" s="21">
        <f t="shared" si="104"/>
        <v>0</v>
      </c>
      <c r="HX24" s="21">
        <v>0</v>
      </c>
      <c r="HY24" s="21">
        <f t="shared" si="105"/>
        <v>0</v>
      </c>
      <c r="HZ24" s="21">
        <f t="shared" si="32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7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8"/>
        <v>0</v>
      </c>
      <c r="IM24" s="21">
        <v>0</v>
      </c>
      <c r="IN24" s="21">
        <f t="shared" si="109"/>
        <v>0</v>
      </c>
      <c r="IO24" s="21">
        <v>0</v>
      </c>
      <c r="IP24" s="21">
        <f t="shared" si="110"/>
        <v>0</v>
      </c>
      <c r="IQ24" s="21">
        <v>0</v>
      </c>
      <c r="IR24" s="21">
        <f t="shared" si="111"/>
        <v>0</v>
      </c>
      <c r="IS24" s="21">
        <v>0</v>
      </c>
      <c r="IT24" s="21">
        <f t="shared" si="112"/>
        <v>0</v>
      </c>
      <c r="IU24" s="21">
        <v>0</v>
      </c>
      <c r="IV24" s="21">
        <f t="shared" si="113"/>
        <v>0</v>
      </c>
      <c r="IW24" s="21">
        <f t="shared" si="114"/>
        <v>0</v>
      </c>
      <c r="IX24" s="21"/>
      <c r="IY24" s="23">
        <f t="shared" si="338"/>
        <v>0</v>
      </c>
      <c r="IZ24" s="22"/>
      <c r="JA24" s="22"/>
      <c r="JB24" s="22"/>
      <c r="JC24" s="23">
        <v>0</v>
      </c>
      <c r="JD24" s="21">
        <f t="shared" si="296"/>
        <v>0</v>
      </c>
      <c r="JE24" s="21">
        <f t="shared" si="116"/>
        <v>0</v>
      </c>
      <c r="JF24" s="21">
        <v>0</v>
      </c>
      <c r="JG24" s="21">
        <f t="shared" si="117"/>
        <v>0</v>
      </c>
      <c r="JH24" s="21">
        <v>0</v>
      </c>
      <c r="JI24" s="21">
        <f t="shared" si="118"/>
        <v>0</v>
      </c>
      <c r="JJ24" s="21">
        <v>0</v>
      </c>
      <c r="JK24" s="21">
        <f t="shared" si="119"/>
        <v>0</v>
      </c>
      <c r="JL24" s="21">
        <v>0</v>
      </c>
      <c r="JM24" s="21">
        <f t="shared" si="120"/>
        <v>0</v>
      </c>
      <c r="JN24" s="21">
        <v>0</v>
      </c>
      <c r="JO24" s="21">
        <f t="shared" si="121"/>
        <v>0</v>
      </c>
      <c r="JP24" s="21">
        <f t="shared" si="32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3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4"/>
        <v>0</v>
      </c>
      <c r="KC24" s="21">
        <v>0</v>
      </c>
      <c r="KD24" s="21">
        <f t="shared" si="125"/>
        <v>0</v>
      </c>
      <c r="KE24" s="21">
        <v>0</v>
      </c>
      <c r="KF24" s="21">
        <f t="shared" si="126"/>
        <v>0</v>
      </c>
      <c r="KG24" s="21">
        <v>0</v>
      </c>
      <c r="KH24" s="21">
        <f t="shared" si="127"/>
        <v>0</v>
      </c>
      <c r="KI24" s="21">
        <v>0</v>
      </c>
      <c r="KJ24" s="21">
        <f t="shared" si="128"/>
        <v>0</v>
      </c>
      <c r="KK24" s="21">
        <v>0</v>
      </c>
      <c r="KL24" s="21">
        <f t="shared" si="129"/>
        <v>0</v>
      </c>
      <c r="KM24" s="21">
        <f t="shared" si="130"/>
        <v>0</v>
      </c>
      <c r="KN24" s="21"/>
      <c r="KO24" s="23">
        <f t="shared" si="339"/>
        <v>0</v>
      </c>
      <c r="KP24" s="22"/>
      <c r="KQ24" s="22"/>
      <c r="KR24" s="22"/>
      <c r="KS24" s="23">
        <v>0</v>
      </c>
      <c r="KT24" s="21">
        <f t="shared" si="297"/>
        <v>0</v>
      </c>
      <c r="KU24" s="21">
        <f t="shared" si="132"/>
        <v>0</v>
      </c>
      <c r="KV24" s="21">
        <v>0</v>
      </c>
      <c r="KW24" s="21">
        <f t="shared" si="133"/>
        <v>0</v>
      </c>
      <c r="KX24" s="21">
        <v>0</v>
      </c>
      <c r="KY24" s="21">
        <f t="shared" si="134"/>
        <v>0</v>
      </c>
      <c r="KZ24" s="21">
        <v>0</v>
      </c>
      <c r="LA24" s="21">
        <f t="shared" si="135"/>
        <v>0</v>
      </c>
      <c r="LB24" s="21">
        <v>0</v>
      </c>
      <c r="LC24" s="21">
        <f t="shared" si="136"/>
        <v>0</v>
      </c>
      <c r="LD24" s="21">
        <v>0</v>
      </c>
      <c r="LE24" s="21">
        <f t="shared" si="137"/>
        <v>0</v>
      </c>
      <c r="LF24" s="21">
        <f t="shared" si="32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39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40"/>
        <v>0</v>
      </c>
      <c r="LS24" s="21">
        <v>0</v>
      </c>
      <c r="LT24" s="21">
        <f t="shared" si="141"/>
        <v>0</v>
      </c>
      <c r="LU24" s="21">
        <v>0</v>
      </c>
      <c r="LV24" s="21">
        <f t="shared" si="142"/>
        <v>0</v>
      </c>
      <c r="LW24" s="21">
        <v>0</v>
      </c>
      <c r="LX24" s="21">
        <f t="shared" si="143"/>
        <v>0</v>
      </c>
      <c r="LY24" s="21">
        <v>0</v>
      </c>
      <c r="LZ24" s="21">
        <f t="shared" si="144"/>
        <v>0</v>
      </c>
      <c r="MA24" s="21">
        <v>0</v>
      </c>
      <c r="MB24" s="21">
        <f t="shared" si="145"/>
        <v>0</v>
      </c>
      <c r="MC24" s="21">
        <f t="shared" si="146"/>
        <v>0</v>
      </c>
      <c r="MD24" s="21"/>
      <c r="ME24" s="23">
        <f t="shared" si="340"/>
        <v>0</v>
      </c>
      <c r="MF24" s="22"/>
      <c r="MG24" s="22"/>
      <c r="MH24" s="22"/>
      <c r="MI24" s="23">
        <v>0</v>
      </c>
      <c r="MJ24" s="21">
        <f t="shared" si="298"/>
        <v>0</v>
      </c>
      <c r="MK24" s="21">
        <f t="shared" si="148"/>
        <v>0</v>
      </c>
      <c r="ML24" s="21">
        <v>0</v>
      </c>
      <c r="MM24" s="21">
        <f t="shared" si="149"/>
        <v>0</v>
      </c>
      <c r="MN24" s="21">
        <v>0</v>
      </c>
      <c r="MO24" s="21">
        <f t="shared" si="150"/>
        <v>0</v>
      </c>
      <c r="MP24" s="21">
        <v>0</v>
      </c>
      <c r="MQ24" s="21">
        <f t="shared" si="151"/>
        <v>0</v>
      </c>
      <c r="MR24" s="21">
        <v>0</v>
      </c>
      <c r="MS24" s="21">
        <f t="shared" si="152"/>
        <v>0</v>
      </c>
      <c r="MT24" s="21">
        <v>0</v>
      </c>
      <c r="MU24" s="21">
        <f t="shared" si="153"/>
        <v>0</v>
      </c>
      <c r="MV24" s="21">
        <f t="shared" si="32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5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6"/>
        <v>0</v>
      </c>
      <c r="NI24" s="21">
        <v>0</v>
      </c>
      <c r="NJ24" s="21">
        <f t="shared" si="157"/>
        <v>0</v>
      </c>
      <c r="NK24" s="21">
        <v>0</v>
      </c>
      <c r="NL24" s="21">
        <f t="shared" si="158"/>
        <v>0</v>
      </c>
      <c r="NM24" s="21">
        <v>0</v>
      </c>
      <c r="NN24" s="21">
        <f t="shared" si="159"/>
        <v>0</v>
      </c>
      <c r="NO24" s="21">
        <v>0</v>
      </c>
      <c r="NP24" s="21">
        <f t="shared" si="160"/>
        <v>0</v>
      </c>
      <c r="NQ24" s="21">
        <v>0</v>
      </c>
      <c r="NR24" s="21">
        <f t="shared" si="161"/>
        <v>0</v>
      </c>
      <c r="NS24" s="21">
        <f t="shared" si="162"/>
        <v>0</v>
      </c>
      <c r="NT24" s="21"/>
      <c r="NU24" s="23">
        <f t="shared" si="341"/>
        <v>0</v>
      </c>
      <c r="NV24" s="22"/>
      <c r="NW24" s="22"/>
      <c r="NX24" s="22"/>
      <c r="NY24" s="23">
        <v>0</v>
      </c>
      <c r="NZ24" s="21">
        <f t="shared" si="299"/>
        <v>0</v>
      </c>
      <c r="OA24" s="21">
        <f t="shared" si="164"/>
        <v>0</v>
      </c>
      <c r="OB24" s="21">
        <v>0</v>
      </c>
      <c r="OC24" s="21">
        <f t="shared" si="165"/>
        <v>0</v>
      </c>
      <c r="OD24" s="21">
        <v>0</v>
      </c>
      <c r="OE24" s="21">
        <f t="shared" si="166"/>
        <v>0</v>
      </c>
      <c r="OF24" s="21">
        <v>0</v>
      </c>
      <c r="OG24" s="21">
        <f t="shared" si="167"/>
        <v>0</v>
      </c>
      <c r="OH24" s="21">
        <v>0</v>
      </c>
      <c r="OI24" s="21">
        <f t="shared" si="168"/>
        <v>0</v>
      </c>
      <c r="OJ24" s="21">
        <v>0</v>
      </c>
      <c r="OK24" s="21">
        <f t="shared" si="169"/>
        <v>0</v>
      </c>
      <c r="OL24" s="21">
        <f t="shared" si="32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1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2"/>
        <v>0</v>
      </c>
      <c r="OY24" s="21">
        <v>0</v>
      </c>
      <c r="OZ24" s="21">
        <f t="shared" si="173"/>
        <v>0</v>
      </c>
      <c r="PA24" s="21">
        <v>0</v>
      </c>
      <c r="PB24" s="21">
        <f t="shared" si="174"/>
        <v>0</v>
      </c>
      <c r="PC24" s="21">
        <v>0</v>
      </c>
      <c r="PD24" s="21">
        <f t="shared" si="175"/>
        <v>0</v>
      </c>
      <c r="PE24" s="21">
        <v>0</v>
      </c>
      <c r="PF24" s="21">
        <f t="shared" si="176"/>
        <v>0</v>
      </c>
      <c r="PG24" s="21">
        <v>0</v>
      </c>
      <c r="PH24" s="21">
        <f t="shared" si="177"/>
        <v>0</v>
      </c>
      <c r="PI24" s="21">
        <f t="shared" si="178"/>
        <v>0</v>
      </c>
      <c r="PJ24" s="21"/>
      <c r="PK24" s="23">
        <f t="shared" si="342"/>
        <v>0</v>
      </c>
      <c r="PL24" s="22"/>
      <c r="PM24" s="22"/>
      <c r="PN24" s="22"/>
      <c r="PO24" s="23">
        <v>0</v>
      </c>
      <c r="PP24" s="21">
        <f t="shared" si="300"/>
        <v>0</v>
      </c>
      <c r="PQ24" s="21">
        <f t="shared" si="180"/>
        <v>0</v>
      </c>
      <c r="PR24" s="21">
        <v>0</v>
      </c>
      <c r="PS24" s="21">
        <f t="shared" si="181"/>
        <v>0</v>
      </c>
      <c r="PT24" s="21">
        <v>0</v>
      </c>
      <c r="PU24" s="21">
        <f t="shared" si="182"/>
        <v>0</v>
      </c>
      <c r="PV24" s="21">
        <v>0</v>
      </c>
      <c r="PW24" s="21">
        <f t="shared" si="183"/>
        <v>0</v>
      </c>
      <c r="PX24" s="21">
        <v>0</v>
      </c>
      <c r="PY24" s="21">
        <f t="shared" si="184"/>
        <v>0</v>
      </c>
      <c r="PZ24" s="21">
        <v>0</v>
      </c>
      <c r="QA24" s="21">
        <f t="shared" si="185"/>
        <v>0</v>
      </c>
      <c r="QB24" s="21">
        <f t="shared" si="32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7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8"/>
        <v>0</v>
      </c>
      <c r="QO24" s="21">
        <v>0</v>
      </c>
      <c r="QP24" s="21">
        <f t="shared" si="189"/>
        <v>0</v>
      </c>
      <c r="QQ24" s="21">
        <v>0</v>
      </c>
      <c r="QR24" s="21">
        <f t="shared" si="190"/>
        <v>0</v>
      </c>
      <c r="QS24" s="21">
        <v>0</v>
      </c>
      <c r="QT24" s="21">
        <f t="shared" si="191"/>
        <v>0</v>
      </c>
      <c r="QU24" s="21">
        <v>0</v>
      </c>
      <c r="QV24" s="21">
        <f t="shared" si="192"/>
        <v>0</v>
      </c>
      <c r="QW24" s="21">
        <v>0</v>
      </c>
      <c r="QX24" s="21">
        <f t="shared" si="193"/>
        <v>0</v>
      </c>
      <c r="QY24" s="21">
        <f t="shared" si="194"/>
        <v>0</v>
      </c>
      <c r="QZ24" s="21"/>
      <c r="RA24" s="23">
        <f t="shared" si="343"/>
        <v>0</v>
      </c>
      <c r="RB24" s="22"/>
      <c r="RC24" s="22"/>
      <c r="RD24" s="22"/>
      <c r="RE24" s="23">
        <v>0</v>
      </c>
      <c r="RF24" s="21">
        <f t="shared" si="301"/>
        <v>0</v>
      </c>
      <c r="RG24" s="21">
        <f t="shared" si="196"/>
        <v>0</v>
      </c>
      <c r="RH24" s="21">
        <v>0</v>
      </c>
      <c r="RI24" s="21">
        <f t="shared" si="197"/>
        <v>0</v>
      </c>
      <c r="RJ24" s="21">
        <v>0</v>
      </c>
      <c r="RK24" s="21">
        <f t="shared" si="198"/>
        <v>0</v>
      </c>
      <c r="RL24" s="21">
        <v>0</v>
      </c>
      <c r="RM24" s="21">
        <f t="shared" si="199"/>
        <v>0</v>
      </c>
      <c r="RN24" s="21">
        <v>0</v>
      </c>
      <c r="RO24" s="21">
        <f t="shared" si="200"/>
        <v>0</v>
      </c>
      <c r="RP24" s="21">
        <v>0</v>
      </c>
      <c r="RQ24" s="21">
        <f t="shared" si="201"/>
        <v>0</v>
      </c>
      <c r="RR24" s="21">
        <f t="shared" si="33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3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4"/>
        <v>0</v>
      </c>
      <c r="SE24" s="21">
        <v>0</v>
      </c>
      <c r="SF24" s="21">
        <f t="shared" si="205"/>
        <v>0</v>
      </c>
      <c r="SG24" s="21">
        <v>0</v>
      </c>
      <c r="SH24" s="21">
        <f t="shared" si="206"/>
        <v>0</v>
      </c>
      <c r="SI24" s="21">
        <v>0</v>
      </c>
      <c r="SJ24" s="21">
        <f t="shared" si="207"/>
        <v>0</v>
      </c>
      <c r="SK24" s="21">
        <v>0</v>
      </c>
      <c r="SL24" s="21">
        <f t="shared" si="208"/>
        <v>0</v>
      </c>
      <c r="SM24" s="21">
        <v>0</v>
      </c>
      <c r="SN24" s="21">
        <f t="shared" si="209"/>
        <v>0</v>
      </c>
      <c r="SO24" s="21">
        <f t="shared" si="210"/>
        <v>0</v>
      </c>
      <c r="SP24" s="21"/>
      <c r="SQ24" s="23">
        <f t="shared" si="344"/>
        <v>0</v>
      </c>
      <c r="SR24" s="22"/>
      <c r="SS24" s="22"/>
      <c r="ST24" s="22"/>
      <c r="SU24" s="23">
        <v>0</v>
      </c>
      <c r="SV24" s="21">
        <f t="shared" si="302"/>
        <v>0</v>
      </c>
      <c r="SW24" s="21">
        <f t="shared" si="212"/>
        <v>0</v>
      </c>
      <c r="SX24" s="21">
        <v>0</v>
      </c>
      <c r="SY24" s="21">
        <f t="shared" si="213"/>
        <v>0</v>
      </c>
      <c r="SZ24" s="21">
        <v>0</v>
      </c>
      <c r="TA24" s="21">
        <f t="shared" si="214"/>
        <v>0</v>
      </c>
      <c r="TB24" s="21">
        <v>0</v>
      </c>
      <c r="TC24" s="21">
        <f t="shared" si="215"/>
        <v>0</v>
      </c>
      <c r="TD24" s="21">
        <v>0</v>
      </c>
      <c r="TE24" s="21">
        <f t="shared" si="216"/>
        <v>0</v>
      </c>
      <c r="TF24" s="21">
        <v>0</v>
      </c>
      <c r="TG24" s="21">
        <f t="shared" si="217"/>
        <v>0</v>
      </c>
      <c r="TH24" s="21">
        <f t="shared" si="33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19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20"/>
        <v>0</v>
      </c>
      <c r="TU24" s="21">
        <v>0</v>
      </c>
      <c r="TV24" s="21">
        <f t="shared" si="221"/>
        <v>0</v>
      </c>
      <c r="TW24" s="21">
        <v>0</v>
      </c>
      <c r="TX24" s="21">
        <f t="shared" si="222"/>
        <v>0</v>
      </c>
      <c r="TY24" s="21">
        <v>0</v>
      </c>
      <c r="TZ24" s="21">
        <f t="shared" si="223"/>
        <v>0</v>
      </c>
      <c r="UA24" s="21">
        <v>0</v>
      </c>
      <c r="UB24" s="21">
        <f t="shared" si="224"/>
        <v>0</v>
      </c>
      <c r="UC24" s="21">
        <v>0</v>
      </c>
      <c r="UD24" s="21">
        <f t="shared" si="225"/>
        <v>0</v>
      </c>
      <c r="UE24" s="21">
        <f t="shared" si="226"/>
        <v>0</v>
      </c>
      <c r="UF24" s="21"/>
      <c r="UG24" s="23">
        <f t="shared" si="345"/>
        <v>0</v>
      </c>
      <c r="UH24" s="22"/>
      <c r="UI24" s="22"/>
      <c r="UJ24" s="22"/>
      <c r="UK24" s="23">
        <v>0</v>
      </c>
      <c r="UL24" s="21">
        <f t="shared" si="303"/>
        <v>0</v>
      </c>
      <c r="UM24" s="21">
        <f t="shared" si="228"/>
        <v>0</v>
      </c>
      <c r="UN24" s="21">
        <v>0</v>
      </c>
      <c r="UO24" s="21">
        <f t="shared" si="229"/>
        <v>0</v>
      </c>
      <c r="UP24" s="21">
        <v>0</v>
      </c>
      <c r="UQ24" s="21">
        <f t="shared" si="230"/>
        <v>0</v>
      </c>
      <c r="UR24" s="21">
        <v>0</v>
      </c>
      <c r="US24" s="21">
        <f t="shared" si="231"/>
        <v>0</v>
      </c>
      <c r="UT24" s="21">
        <v>0</v>
      </c>
      <c r="UU24" s="21">
        <f t="shared" si="232"/>
        <v>0</v>
      </c>
      <c r="UV24" s="21">
        <v>0</v>
      </c>
      <c r="UW24" s="21">
        <f t="shared" si="233"/>
        <v>0</v>
      </c>
      <c r="UX24" s="21">
        <f t="shared" si="33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35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36"/>
        <v>0</v>
      </c>
      <c r="VK24" s="21">
        <v>0</v>
      </c>
      <c r="VL24" s="21">
        <f t="shared" si="237"/>
        <v>0</v>
      </c>
      <c r="VM24" s="21">
        <v>0</v>
      </c>
      <c r="VN24" s="21">
        <f t="shared" si="238"/>
        <v>0</v>
      </c>
      <c r="VO24" s="21">
        <v>0</v>
      </c>
      <c r="VP24" s="21">
        <f t="shared" si="239"/>
        <v>0</v>
      </c>
      <c r="VQ24" s="21">
        <v>0</v>
      </c>
      <c r="VR24" s="21">
        <f t="shared" si="240"/>
        <v>0</v>
      </c>
      <c r="VS24" s="21">
        <v>0</v>
      </c>
      <c r="VT24" s="21">
        <f t="shared" si="241"/>
        <v>0</v>
      </c>
      <c r="VU24" s="21">
        <f t="shared" si="242"/>
        <v>0</v>
      </c>
      <c r="VV24" s="21"/>
      <c r="VW24" s="23">
        <f t="shared" si="346"/>
        <v>0</v>
      </c>
      <c r="VX24" s="22"/>
      <c r="VY24" s="22"/>
      <c r="VZ24" s="22"/>
      <c r="WA24" s="23">
        <v>0</v>
      </c>
      <c r="WB24" s="21">
        <f t="shared" si="304"/>
        <v>0</v>
      </c>
      <c r="WC24" s="21">
        <f t="shared" si="244"/>
        <v>0</v>
      </c>
      <c r="WD24" s="21">
        <v>0</v>
      </c>
      <c r="WE24" s="21">
        <f t="shared" si="245"/>
        <v>0</v>
      </c>
      <c r="WF24" s="21">
        <v>0</v>
      </c>
      <c r="WG24" s="21">
        <f t="shared" si="246"/>
        <v>0</v>
      </c>
      <c r="WH24" s="21">
        <v>0</v>
      </c>
      <c r="WI24" s="21">
        <f t="shared" si="247"/>
        <v>0</v>
      </c>
      <c r="WJ24" s="21">
        <v>0</v>
      </c>
      <c r="WK24" s="21">
        <f t="shared" si="248"/>
        <v>0</v>
      </c>
      <c r="WL24" s="21">
        <v>0</v>
      </c>
      <c r="WM24" s="21">
        <f t="shared" si="249"/>
        <v>0</v>
      </c>
      <c r="WN24" s="21">
        <f t="shared" si="33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1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2"/>
        <v>0</v>
      </c>
      <c r="XA24" s="21">
        <v>0</v>
      </c>
      <c r="XB24" s="21">
        <f t="shared" si="253"/>
        <v>0</v>
      </c>
      <c r="XC24" s="21">
        <v>0</v>
      </c>
      <c r="XD24" s="21">
        <f t="shared" si="254"/>
        <v>0</v>
      </c>
      <c r="XE24" s="21">
        <v>0</v>
      </c>
      <c r="XF24" s="21">
        <f t="shared" si="255"/>
        <v>0</v>
      </c>
      <c r="XG24" s="21">
        <v>0</v>
      </c>
      <c r="XH24" s="21">
        <f t="shared" si="256"/>
        <v>0</v>
      </c>
      <c r="XI24" s="21">
        <v>0</v>
      </c>
      <c r="XJ24" s="21">
        <f t="shared" si="257"/>
        <v>0</v>
      </c>
      <c r="XK24" s="21">
        <f t="shared" si="258"/>
        <v>0</v>
      </c>
      <c r="XL24" s="21"/>
      <c r="XM24" s="23">
        <f t="shared" si="347"/>
        <v>0</v>
      </c>
      <c r="XN24" s="22"/>
      <c r="XO24" s="22"/>
      <c r="XP24" s="22"/>
      <c r="XQ24" s="23">
        <v>0</v>
      </c>
      <c r="XR24" s="21">
        <f t="shared" si="305"/>
        <v>0</v>
      </c>
      <c r="XS24" s="21">
        <f t="shared" si="260"/>
        <v>0</v>
      </c>
      <c r="XT24" s="21">
        <v>0</v>
      </c>
      <c r="XU24" s="21">
        <f t="shared" si="261"/>
        <v>0</v>
      </c>
      <c r="XV24" s="21">
        <v>0</v>
      </c>
      <c r="XW24" s="21">
        <f t="shared" si="262"/>
        <v>0</v>
      </c>
      <c r="XX24" s="21">
        <v>0</v>
      </c>
      <c r="XY24" s="21">
        <f t="shared" si="263"/>
        <v>0</v>
      </c>
      <c r="XZ24" s="21">
        <v>0</v>
      </c>
      <c r="YA24" s="21">
        <f t="shared" si="264"/>
        <v>0</v>
      </c>
      <c r="YB24" s="21">
        <v>0</v>
      </c>
      <c r="YC24" s="21">
        <f t="shared" si="265"/>
        <v>0</v>
      </c>
      <c r="YD24" s="21">
        <f t="shared" si="334"/>
        <v>0</v>
      </c>
      <c r="YE24" s="21"/>
      <c r="YF24" s="21">
        <f t="shared" si="17"/>
        <v>0</v>
      </c>
      <c r="YG24" s="21"/>
      <c r="YH24" s="21"/>
      <c r="YI24" s="21">
        <v>0</v>
      </c>
      <c r="YJ24" s="21">
        <f t="shared" si="267"/>
        <v>0</v>
      </c>
      <c r="YK24" s="21">
        <v>0</v>
      </c>
      <c r="YL24" s="21">
        <v>0</v>
      </c>
      <c r="YM24" s="22"/>
      <c r="YN24" s="22"/>
      <c r="YO24" s="21">
        <v>0</v>
      </c>
      <c r="YP24" s="21">
        <f t="shared" si="268"/>
        <v>0</v>
      </c>
      <c r="YQ24" s="21">
        <v>0</v>
      </c>
      <c r="YR24" s="21">
        <f t="shared" si="269"/>
        <v>0</v>
      </c>
      <c r="YS24" s="21">
        <v>0</v>
      </c>
      <c r="YT24" s="21">
        <f t="shared" si="270"/>
        <v>0</v>
      </c>
      <c r="YU24" s="21">
        <v>0</v>
      </c>
      <c r="YV24" s="21">
        <f t="shared" si="271"/>
        <v>0</v>
      </c>
      <c r="YW24" s="21">
        <v>0</v>
      </c>
      <c r="YX24" s="21">
        <f t="shared" si="272"/>
        <v>0</v>
      </c>
      <c r="YY24" s="21">
        <v>0</v>
      </c>
      <c r="YZ24" s="21">
        <f t="shared" si="273"/>
        <v>0</v>
      </c>
      <c r="ZA24" s="21">
        <f t="shared" si="274"/>
        <v>0</v>
      </c>
      <c r="ZB24" s="21"/>
      <c r="ZC24" s="23">
        <f t="shared" si="348"/>
        <v>0</v>
      </c>
      <c r="ZD24" s="24">
        <f t="shared" si="18"/>
        <v>0</v>
      </c>
      <c r="ZE24" s="24">
        <f t="shared" si="19"/>
        <v>0</v>
      </c>
      <c r="ZF24" s="24">
        <f t="shared" si="275"/>
        <v>0</v>
      </c>
    </row>
    <row r="25" spans="1:682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0"/>
        <v>0</v>
      </c>
      <c r="M25" s="21">
        <f t="shared" si="21"/>
        <v>0</v>
      </c>
      <c r="N25" s="21">
        <v>0</v>
      </c>
      <c r="O25" s="21">
        <f t="shared" si="22"/>
        <v>0</v>
      </c>
      <c r="P25" s="21">
        <v>0</v>
      </c>
      <c r="Q25" s="21">
        <f t="shared" si="23"/>
        <v>0</v>
      </c>
      <c r="R25" s="21">
        <v>0</v>
      </c>
      <c r="S25" s="21">
        <f t="shared" si="24"/>
        <v>0</v>
      </c>
      <c r="T25" s="21">
        <v>0</v>
      </c>
      <c r="U25" s="21">
        <f t="shared" si="25"/>
        <v>0</v>
      </c>
      <c r="V25" s="21">
        <v>0</v>
      </c>
      <c r="W25" s="21">
        <f t="shared" si="26"/>
        <v>0</v>
      </c>
      <c r="X25" s="21">
        <f t="shared" si="27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8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29"/>
        <v>0</v>
      </c>
      <c r="AK25" s="21">
        <v>0</v>
      </c>
      <c r="AL25" s="21">
        <f t="shared" si="30"/>
        <v>0</v>
      </c>
      <c r="AM25" s="21">
        <v>0</v>
      </c>
      <c r="AN25" s="21">
        <f t="shared" si="31"/>
        <v>0</v>
      </c>
      <c r="AO25" s="21">
        <v>0</v>
      </c>
      <c r="AP25" s="21">
        <f t="shared" si="32"/>
        <v>0</v>
      </c>
      <c r="AQ25" s="21">
        <v>0</v>
      </c>
      <c r="AR25" s="21">
        <f t="shared" si="33"/>
        <v>0</v>
      </c>
      <c r="AS25" s="21">
        <v>0</v>
      </c>
      <c r="AT25" s="21">
        <f t="shared" si="34"/>
        <v>0</v>
      </c>
      <c r="AU25" s="21">
        <f t="shared" si="35"/>
        <v>0</v>
      </c>
      <c r="AV25" s="21"/>
      <c r="AW25" s="23">
        <f t="shared" si="276"/>
        <v>0</v>
      </c>
      <c r="AX25" s="22"/>
      <c r="AY25" s="22"/>
      <c r="AZ25" s="22"/>
      <c r="BA25" s="23">
        <v>0</v>
      </c>
      <c r="BB25" s="21">
        <f t="shared" si="291"/>
        <v>0</v>
      </c>
      <c r="BC25" s="21">
        <f t="shared" si="37"/>
        <v>0</v>
      </c>
      <c r="BD25" s="21">
        <v>0</v>
      </c>
      <c r="BE25" s="21">
        <f t="shared" si="38"/>
        <v>0</v>
      </c>
      <c r="BF25" s="21">
        <v>0</v>
      </c>
      <c r="BG25" s="21">
        <f t="shared" si="39"/>
        <v>0</v>
      </c>
      <c r="BH25" s="21">
        <v>0</v>
      </c>
      <c r="BI25" s="21">
        <f t="shared" si="40"/>
        <v>0</v>
      </c>
      <c r="BJ25" s="21">
        <v>0</v>
      </c>
      <c r="BK25" s="21">
        <f t="shared" si="41"/>
        <v>0</v>
      </c>
      <c r="BL25" s="21">
        <v>0</v>
      </c>
      <c r="BM25" s="21">
        <f t="shared" si="42"/>
        <v>0</v>
      </c>
      <c r="BN25" s="21">
        <f t="shared" si="32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4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5"/>
        <v>0</v>
      </c>
      <c r="CA25" s="21">
        <v>0</v>
      </c>
      <c r="CB25" s="21">
        <f t="shared" si="46"/>
        <v>0</v>
      </c>
      <c r="CC25" s="21">
        <v>0</v>
      </c>
      <c r="CD25" s="21">
        <f t="shared" si="47"/>
        <v>0</v>
      </c>
      <c r="CE25" s="21">
        <v>0</v>
      </c>
      <c r="CF25" s="21">
        <f t="shared" si="48"/>
        <v>0</v>
      </c>
      <c r="CG25" s="21">
        <v>0</v>
      </c>
      <c r="CH25" s="21">
        <f t="shared" si="49"/>
        <v>0</v>
      </c>
      <c r="CI25" s="21">
        <v>0</v>
      </c>
      <c r="CJ25" s="21">
        <f t="shared" si="50"/>
        <v>0</v>
      </c>
      <c r="CK25" s="21">
        <f t="shared" si="51"/>
        <v>0</v>
      </c>
      <c r="CL25" s="21"/>
      <c r="CM25" s="23">
        <f t="shared" si="335"/>
        <v>0</v>
      </c>
      <c r="CN25" s="22"/>
      <c r="CO25" s="22"/>
      <c r="CP25" s="22"/>
      <c r="CQ25" s="23">
        <v>0</v>
      </c>
      <c r="CR25" s="21">
        <f t="shared" si="292"/>
        <v>0</v>
      </c>
      <c r="CS25" s="21">
        <f t="shared" si="53"/>
        <v>0</v>
      </c>
      <c r="CT25" s="21">
        <v>0</v>
      </c>
      <c r="CU25" s="21">
        <f t="shared" si="54"/>
        <v>0</v>
      </c>
      <c r="CV25" s="21">
        <v>0</v>
      </c>
      <c r="CW25" s="21">
        <f t="shared" si="55"/>
        <v>0</v>
      </c>
      <c r="CX25" s="21">
        <v>0</v>
      </c>
      <c r="CY25" s="21">
        <f t="shared" si="56"/>
        <v>0</v>
      </c>
      <c r="CZ25" s="21">
        <v>0</v>
      </c>
      <c r="DA25" s="21">
        <f t="shared" si="57"/>
        <v>0</v>
      </c>
      <c r="DB25" s="21">
        <v>0</v>
      </c>
      <c r="DC25" s="21">
        <f t="shared" si="58"/>
        <v>0</v>
      </c>
      <c r="DD25" s="21">
        <f t="shared" si="32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60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1"/>
        <v>0</v>
      </c>
      <c r="DS25" s="21">
        <v>0</v>
      </c>
      <c r="DT25" s="21">
        <f t="shared" si="62"/>
        <v>0</v>
      </c>
      <c r="DU25" s="21">
        <v>0</v>
      </c>
      <c r="DV25" s="21">
        <f t="shared" si="63"/>
        <v>0</v>
      </c>
      <c r="DW25" s="21">
        <v>0</v>
      </c>
      <c r="DX25" s="21">
        <f t="shared" si="64"/>
        <v>0</v>
      </c>
      <c r="DY25" s="21">
        <v>0</v>
      </c>
      <c r="DZ25" s="21">
        <f t="shared" si="65"/>
        <v>0</v>
      </c>
      <c r="EA25" s="21">
        <f t="shared" si="66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293"/>
        <v>0</v>
      </c>
      <c r="EI25" s="21">
        <f t="shared" si="68"/>
        <v>0</v>
      </c>
      <c r="EJ25" s="21">
        <v>0</v>
      </c>
      <c r="EK25" s="21">
        <f t="shared" si="69"/>
        <v>0</v>
      </c>
      <c r="EL25" s="21">
        <v>0</v>
      </c>
      <c r="EM25" s="21">
        <f t="shared" si="70"/>
        <v>0</v>
      </c>
      <c r="EN25" s="21">
        <v>0</v>
      </c>
      <c r="EO25" s="21">
        <f t="shared" si="71"/>
        <v>0</v>
      </c>
      <c r="EP25" s="21">
        <v>0</v>
      </c>
      <c r="EQ25" s="21">
        <f t="shared" si="72"/>
        <v>0</v>
      </c>
      <c r="ER25" s="21">
        <v>0</v>
      </c>
      <c r="ES25" s="21">
        <f t="shared" si="73"/>
        <v>0</v>
      </c>
      <c r="ET25" s="21">
        <f t="shared" si="32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5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6"/>
        <v>0</v>
      </c>
      <c r="FG25" s="21">
        <v>0</v>
      </c>
      <c r="FH25" s="21">
        <f t="shared" si="77"/>
        <v>0</v>
      </c>
      <c r="FI25" s="21">
        <v>0</v>
      </c>
      <c r="FJ25" s="21">
        <f t="shared" si="78"/>
        <v>0</v>
      </c>
      <c r="FK25" s="21">
        <v>0</v>
      </c>
      <c r="FL25" s="21">
        <f t="shared" si="79"/>
        <v>0</v>
      </c>
      <c r="FM25" s="21">
        <v>0</v>
      </c>
      <c r="FN25" s="21">
        <f t="shared" si="80"/>
        <v>0</v>
      </c>
      <c r="FO25" s="21">
        <v>0</v>
      </c>
      <c r="FP25" s="21">
        <f t="shared" si="81"/>
        <v>0</v>
      </c>
      <c r="FQ25" s="21">
        <f t="shared" si="82"/>
        <v>0</v>
      </c>
      <c r="FR25" s="21"/>
      <c r="FS25" s="23">
        <f t="shared" si="336"/>
        <v>0</v>
      </c>
      <c r="FT25" s="22"/>
      <c r="FU25" s="22"/>
      <c r="FV25" s="22"/>
      <c r="FW25" s="23">
        <v>0</v>
      </c>
      <c r="FX25" s="21">
        <f t="shared" si="294"/>
        <v>0</v>
      </c>
      <c r="FY25" s="21">
        <f t="shared" si="84"/>
        <v>0</v>
      </c>
      <c r="FZ25" s="21">
        <v>0</v>
      </c>
      <c r="GA25" s="21">
        <f t="shared" si="85"/>
        <v>0</v>
      </c>
      <c r="GB25" s="21">
        <v>0</v>
      </c>
      <c r="GC25" s="21">
        <f t="shared" si="86"/>
        <v>0</v>
      </c>
      <c r="GD25" s="21">
        <v>0</v>
      </c>
      <c r="GE25" s="21">
        <f t="shared" si="87"/>
        <v>0</v>
      </c>
      <c r="GF25" s="21">
        <v>0</v>
      </c>
      <c r="GG25" s="21">
        <f t="shared" si="88"/>
        <v>0</v>
      </c>
      <c r="GH25" s="21">
        <v>0</v>
      </c>
      <c r="GI25" s="21">
        <f t="shared" si="89"/>
        <v>0</v>
      </c>
      <c r="GJ25" s="21">
        <f t="shared" si="32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1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2"/>
        <v>0</v>
      </c>
      <c r="GW25" s="21">
        <v>0</v>
      </c>
      <c r="GX25" s="21">
        <f t="shared" si="93"/>
        <v>0</v>
      </c>
      <c r="GY25" s="21">
        <v>0</v>
      </c>
      <c r="GZ25" s="21">
        <f t="shared" si="94"/>
        <v>0</v>
      </c>
      <c r="HA25" s="21">
        <v>0</v>
      </c>
      <c r="HB25" s="21">
        <f t="shared" si="95"/>
        <v>0</v>
      </c>
      <c r="HC25" s="21">
        <v>0</v>
      </c>
      <c r="HD25" s="21">
        <f t="shared" si="96"/>
        <v>0</v>
      </c>
      <c r="HE25" s="21">
        <v>0</v>
      </c>
      <c r="HF25" s="21">
        <f t="shared" si="97"/>
        <v>0</v>
      </c>
      <c r="HG25" s="21">
        <f t="shared" si="98"/>
        <v>0</v>
      </c>
      <c r="HH25" s="21"/>
      <c r="HI25" s="23">
        <f t="shared" si="337"/>
        <v>0</v>
      </c>
      <c r="HJ25" s="22"/>
      <c r="HK25" s="22"/>
      <c r="HL25" s="22"/>
      <c r="HM25" s="23">
        <v>0</v>
      </c>
      <c r="HN25" s="21">
        <f t="shared" si="295"/>
        <v>0</v>
      </c>
      <c r="HO25" s="21">
        <f t="shared" si="100"/>
        <v>0</v>
      </c>
      <c r="HP25" s="21">
        <v>0</v>
      </c>
      <c r="HQ25" s="21">
        <f t="shared" si="101"/>
        <v>0</v>
      </c>
      <c r="HR25" s="21">
        <v>0</v>
      </c>
      <c r="HS25" s="21">
        <f t="shared" si="102"/>
        <v>0</v>
      </c>
      <c r="HT25" s="21">
        <v>0</v>
      </c>
      <c r="HU25" s="21">
        <f t="shared" si="103"/>
        <v>0</v>
      </c>
      <c r="HV25" s="21">
        <v>0</v>
      </c>
      <c r="HW25" s="21">
        <f t="shared" si="104"/>
        <v>0</v>
      </c>
      <c r="HX25" s="21">
        <v>0</v>
      </c>
      <c r="HY25" s="21">
        <f t="shared" si="105"/>
        <v>0</v>
      </c>
      <c r="HZ25" s="21">
        <f t="shared" si="32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7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8"/>
        <v>0</v>
      </c>
      <c r="IM25" s="21">
        <v>0</v>
      </c>
      <c r="IN25" s="21">
        <f t="shared" si="109"/>
        <v>0</v>
      </c>
      <c r="IO25" s="21">
        <v>0</v>
      </c>
      <c r="IP25" s="21">
        <f t="shared" si="110"/>
        <v>0</v>
      </c>
      <c r="IQ25" s="21">
        <v>0</v>
      </c>
      <c r="IR25" s="21">
        <f t="shared" si="111"/>
        <v>0</v>
      </c>
      <c r="IS25" s="21">
        <v>0</v>
      </c>
      <c r="IT25" s="21">
        <f t="shared" si="112"/>
        <v>0</v>
      </c>
      <c r="IU25" s="21">
        <v>0</v>
      </c>
      <c r="IV25" s="21">
        <f t="shared" si="113"/>
        <v>0</v>
      </c>
      <c r="IW25" s="21">
        <f t="shared" si="114"/>
        <v>0</v>
      </c>
      <c r="IX25" s="21"/>
      <c r="IY25" s="23">
        <f t="shared" si="338"/>
        <v>0</v>
      </c>
      <c r="IZ25" s="22"/>
      <c r="JA25" s="22"/>
      <c r="JB25" s="22"/>
      <c r="JC25" s="23">
        <v>0</v>
      </c>
      <c r="JD25" s="21">
        <f t="shared" si="296"/>
        <v>0</v>
      </c>
      <c r="JE25" s="21">
        <f t="shared" si="116"/>
        <v>0</v>
      </c>
      <c r="JF25" s="21">
        <v>0</v>
      </c>
      <c r="JG25" s="21">
        <f t="shared" si="117"/>
        <v>0</v>
      </c>
      <c r="JH25" s="21">
        <v>0</v>
      </c>
      <c r="JI25" s="21">
        <f t="shared" si="118"/>
        <v>0</v>
      </c>
      <c r="JJ25" s="21">
        <v>0</v>
      </c>
      <c r="JK25" s="21">
        <f t="shared" si="119"/>
        <v>0</v>
      </c>
      <c r="JL25" s="21">
        <v>0</v>
      </c>
      <c r="JM25" s="21">
        <f t="shared" si="120"/>
        <v>0</v>
      </c>
      <c r="JN25" s="21">
        <v>0</v>
      </c>
      <c r="JO25" s="21">
        <f t="shared" si="121"/>
        <v>0</v>
      </c>
      <c r="JP25" s="21">
        <f t="shared" si="32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3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4"/>
        <v>0</v>
      </c>
      <c r="KC25" s="21">
        <v>0</v>
      </c>
      <c r="KD25" s="21">
        <f t="shared" si="125"/>
        <v>0</v>
      </c>
      <c r="KE25" s="21">
        <v>0</v>
      </c>
      <c r="KF25" s="21">
        <f t="shared" si="126"/>
        <v>0</v>
      </c>
      <c r="KG25" s="21">
        <v>0</v>
      </c>
      <c r="KH25" s="21">
        <f t="shared" si="127"/>
        <v>0</v>
      </c>
      <c r="KI25" s="21">
        <v>0</v>
      </c>
      <c r="KJ25" s="21">
        <f t="shared" si="128"/>
        <v>0</v>
      </c>
      <c r="KK25" s="21">
        <v>0</v>
      </c>
      <c r="KL25" s="21">
        <f t="shared" si="129"/>
        <v>0</v>
      </c>
      <c r="KM25" s="21">
        <f t="shared" si="130"/>
        <v>0</v>
      </c>
      <c r="KN25" s="21"/>
      <c r="KO25" s="23">
        <f t="shared" si="339"/>
        <v>0</v>
      </c>
      <c r="KP25" s="22"/>
      <c r="KQ25" s="22"/>
      <c r="KR25" s="22"/>
      <c r="KS25" s="23">
        <v>0</v>
      </c>
      <c r="KT25" s="21">
        <f t="shared" si="297"/>
        <v>0</v>
      </c>
      <c r="KU25" s="21">
        <f t="shared" si="132"/>
        <v>0</v>
      </c>
      <c r="KV25" s="21">
        <v>0</v>
      </c>
      <c r="KW25" s="21">
        <f t="shared" si="133"/>
        <v>0</v>
      </c>
      <c r="KX25" s="21">
        <v>0</v>
      </c>
      <c r="KY25" s="21">
        <f t="shared" si="134"/>
        <v>0</v>
      </c>
      <c r="KZ25" s="21">
        <v>0</v>
      </c>
      <c r="LA25" s="21">
        <f t="shared" si="135"/>
        <v>0</v>
      </c>
      <c r="LB25" s="21">
        <v>0</v>
      </c>
      <c r="LC25" s="21">
        <f t="shared" si="136"/>
        <v>0</v>
      </c>
      <c r="LD25" s="21">
        <v>0</v>
      </c>
      <c r="LE25" s="21">
        <f t="shared" si="137"/>
        <v>0</v>
      </c>
      <c r="LF25" s="21">
        <f t="shared" si="32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39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40"/>
        <v>0</v>
      </c>
      <c r="LS25" s="21">
        <v>0</v>
      </c>
      <c r="LT25" s="21">
        <f t="shared" si="141"/>
        <v>0</v>
      </c>
      <c r="LU25" s="21">
        <v>0</v>
      </c>
      <c r="LV25" s="21">
        <f t="shared" si="142"/>
        <v>0</v>
      </c>
      <c r="LW25" s="21">
        <v>0</v>
      </c>
      <c r="LX25" s="21">
        <f t="shared" si="143"/>
        <v>0</v>
      </c>
      <c r="LY25" s="21">
        <v>0</v>
      </c>
      <c r="LZ25" s="21">
        <f t="shared" si="144"/>
        <v>0</v>
      </c>
      <c r="MA25" s="21">
        <v>0</v>
      </c>
      <c r="MB25" s="21">
        <f t="shared" si="145"/>
        <v>0</v>
      </c>
      <c r="MC25" s="21">
        <f t="shared" si="146"/>
        <v>0</v>
      </c>
      <c r="MD25" s="21"/>
      <c r="ME25" s="23">
        <f t="shared" si="340"/>
        <v>0</v>
      </c>
      <c r="MF25" s="22"/>
      <c r="MG25" s="22"/>
      <c r="MH25" s="22"/>
      <c r="MI25" s="23">
        <v>0</v>
      </c>
      <c r="MJ25" s="21">
        <f t="shared" si="298"/>
        <v>0</v>
      </c>
      <c r="MK25" s="21">
        <f t="shared" si="148"/>
        <v>0</v>
      </c>
      <c r="ML25" s="21">
        <v>0</v>
      </c>
      <c r="MM25" s="21">
        <f t="shared" si="149"/>
        <v>0</v>
      </c>
      <c r="MN25" s="21">
        <v>0</v>
      </c>
      <c r="MO25" s="21">
        <f t="shared" si="150"/>
        <v>0</v>
      </c>
      <c r="MP25" s="21">
        <v>0</v>
      </c>
      <c r="MQ25" s="21">
        <f t="shared" si="151"/>
        <v>0</v>
      </c>
      <c r="MR25" s="21">
        <v>0</v>
      </c>
      <c r="MS25" s="21">
        <f t="shared" si="152"/>
        <v>0</v>
      </c>
      <c r="MT25" s="21">
        <v>0</v>
      </c>
      <c r="MU25" s="21">
        <f t="shared" si="153"/>
        <v>0</v>
      </c>
      <c r="MV25" s="21">
        <f t="shared" si="32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5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6"/>
        <v>0</v>
      </c>
      <c r="NI25" s="21">
        <v>0</v>
      </c>
      <c r="NJ25" s="21">
        <f t="shared" si="157"/>
        <v>0</v>
      </c>
      <c r="NK25" s="21">
        <v>0</v>
      </c>
      <c r="NL25" s="21">
        <f t="shared" si="158"/>
        <v>0</v>
      </c>
      <c r="NM25" s="21">
        <v>0</v>
      </c>
      <c r="NN25" s="21">
        <f t="shared" si="159"/>
        <v>0</v>
      </c>
      <c r="NO25" s="21">
        <v>0</v>
      </c>
      <c r="NP25" s="21">
        <f t="shared" si="160"/>
        <v>0</v>
      </c>
      <c r="NQ25" s="21">
        <v>0</v>
      </c>
      <c r="NR25" s="21">
        <f t="shared" si="161"/>
        <v>0</v>
      </c>
      <c r="NS25" s="21">
        <f t="shared" si="162"/>
        <v>0</v>
      </c>
      <c r="NT25" s="21"/>
      <c r="NU25" s="23">
        <f t="shared" si="341"/>
        <v>0</v>
      </c>
      <c r="NV25" s="22"/>
      <c r="NW25" s="22"/>
      <c r="NX25" s="22"/>
      <c r="NY25" s="23">
        <v>0</v>
      </c>
      <c r="NZ25" s="21">
        <f t="shared" si="299"/>
        <v>0</v>
      </c>
      <c r="OA25" s="21">
        <f t="shared" si="164"/>
        <v>0</v>
      </c>
      <c r="OB25" s="21">
        <v>0</v>
      </c>
      <c r="OC25" s="21">
        <f t="shared" si="165"/>
        <v>0</v>
      </c>
      <c r="OD25" s="21">
        <v>0</v>
      </c>
      <c r="OE25" s="21">
        <f t="shared" si="166"/>
        <v>0</v>
      </c>
      <c r="OF25" s="21">
        <v>0</v>
      </c>
      <c r="OG25" s="21">
        <f t="shared" si="167"/>
        <v>0</v>
      </c>
      <c r="OH25" s="21">
        <v>0</v>
      </c>
      <c r="OI25" s="21">
        <f t="shared" si="168"/>
        <v>0</v>
      </c>
      <c r="OJ25" s="21">
        <v>0</v>
      </c>
      <c r="OK25" s="21">
        <f t="shared" si="169"/>
        <v>0</v>
      </c>
      <c r="OL25" s="21">
        <f t="shared" si="32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1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2"/>
        <v>0</v>
      </c>
      <c r="OY25" s="21">
        <v>0</v>
      </c>
      <c r="OZ25" s="21">
        <f t="shared" si="173"/>
        <v>0</v>
      </c>
      <c r="PA25" s="21">
        <v>0</v>
      </c>
      <c r="PB25" s="21">
        <f t="shared" si="174"/>
        <v>0</v>
      </c>
      <c r="PC25" s="21">
        <v>0</v>
      </c>
      <c r="PD25" s="21">
        <f t="shared" si="175"/>
        <v>0</v>
      </c>
      <c r="PE25" s="21">
        <v>0</v>
      </c>
      <c r="PF25" s="21">
        <f t="shared" si="176"/>
        <v>0</v>
      </c>
      <c r="PG25" s="21">
        <v>0</v>
      </c>
      <c r="PH25" s="21">
        <f t="shared" si="177"/>
        <v>0</v>
      </c>
      <c r="PI25" s="21">
        <f t="shared" si="178"/>
        <v>0</v>
      </c>
      <c r="PJ25" s="21"/>
      <c r="PK25" s="23">
        <f t="shared" si="342"/>
        <v>0</v>
      </c>
      <c r="PL25" s="22"/>
      <c r="PM25" s="22"/>
      <c r="PN25" s="22"/>
      <c r="PO25" s="23">
        <v>0</v>
      </c>
      <c r="PP25" s="21">
        <f t="shared" si="300"/>
        <v>0</v>
      </c>
      <c r="PQ25" s="21">
        <f t="shared" si="180"/>
        <v>0</v>
      </c>
      <c r="PR25" s="21">
        <v>0</v>
      </c>
      <c r="PS25" s="21">
        <f t="shared" si="181"/>
        <v>0</v>
      </c>
      <c r="PT25" s="21">
        <v>0</v>
      </c>
      <c r="PU25" s="21">
        <f t="shared" si="182"/>
        <v>0</v>
      </c>
      <c r="PV25" s="21">
        <v>0</v>
      </c>
      <c r="PW25" s="21">
        <f t="shared" si="183"/>
        <v>0</v>
      </c>
      <c r="PX25" s="21">
        <v>0</v>
      </c>
      <c r="PY25" s="21">
        <f t="shared" si="184"/>
        <v>0</v>
      </c>
      <c r="PZ25" s="21">
        <v>0</v>
      </c>
      <c r="QA25" s="21">
        <f t="shared" si="185"/>
        <v>0</v>
      </c>
      <c r="QB25" s="21">
        <f t="shared" si="32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7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8"/>
        <v>0</v>
      </c>
      <c r="QO25" s="21">
        <v>0</v>
      </c>
      <c r="QP25" s="21">
        <f t="shared" si="189"/>
        <v>0</v>
      </c>
      <c r="QQ25" s="21">
        <v>0</v>
      </c>
      <c r="QR25" s="21">
        <f t="shared" si="190"/>
        <v>0</v>
      </c>
      <c r="QS25" s="21">
        <v>0</v>
      </c>
      <c r="QT25" s="21">
        <f t="shared" si="191"/>
        <v>0</v>
      </c>
      <c r="QU25" s="21">
        <v>0</v>
      </c>
      <c r="QV25" s="21">
        <f t="shared" si="192"/>
        <v>0</v>
      </c>
      <c r="QW25" s="21">
        <v>0</v>
      </c>
      <c r="QX25" s="21">
        <f t="shared" si="193"/>
        <v>0</v>
      </c>
      <c r="QY25" s="21">
        <f t="shared" si="194"/>
        <v>0</v>
      </c>
      <c r="QZ25" s="21"/>
      <c r="RA25" s="23">
        <f t="shared" si="343"/>
        <v>0</v>
      </c>
      <c r="RB25" s="22"/>
      <c r="RC25" s="22"/>
      <c r="RD25" s="22"/>
      <c r="RE25" s="23">
        <v>0</v>
      </c>
      <c r="RF25" s="21">
        <f t="shared" si="301"/>
        <v>0</v>
      </c>
      <c r="RG25" s="21">
        <f t="shared" si="196"/>
        <v>0</v>
      </c>
      <c r="RH25" s="21">
        <v>0</v>
      </c>
      <c r="RI25" s="21">
        <f t="shared" si="197"/>
        <v>0</v>
      </c>
      <c r="RJ25" s="21">
        <v>0</v>
      </c>
      <c r="RK25" s="21">
        <f t="shared" si="198"/>
        <v>0</v>
      </c>
      <c r="RL25" s="21">
        <v>0</v>
      </c>
      <c r="RM25" s="21">
        <f t="shared" si="199"/>
        <v>0</v>
      </c>
      <c r="RN25" s="21">
        <v>0</v>
      </c>
      <c r="RO25" s="21">
        <f t="shared" si="200"/>
        <v>0</v>
      </c>
      <c r="RP25" s="21">
        <v>0</v>
      </c>
      <c r="RQ25" s="21">
        <f t="shared" si="201"/>
        <v>0</v>
      </c>
      <c r="RR25" s="21">
        <f t="shared" si="33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3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4"/>
        <v>0</v>
      </c>
      <c r="SE25" s="21">
        <v>0</v>
      </c>
      <c r="SF25" s="21">
        <f t="shared" si="205"/>
        <v>0</v>
      </c>
      <c r="SG25" s="21">
        <v>0</v>
      </c>
      <c r="SH25" s="21">
        <f t="shared" si="206"/>
        <v>0</v>
      </c>
      <c r="SI25" s="21">
        <v>0</v>
      </c>
      <c r="SJ25" s="21">
        <f t="shared" si="207"/>
        <v>0</v>
      </c>
      <c r="SK25" s="21">
        <v>0</v>
      </c>
      <c r="SL25" s="21">
        <f t="shared" si="208"/>
        <v>0</v>
      </c>
      <c r="SM25" s="21">
        <v>0</v>
      </c>
      <c r="SN25" s="21">
        <f t="shared" si="209"/>
        <v>0</v>
      </c>
      <c r="SO25" s="21">
        <f t="shared" si="210"/>
        <v>0</v>
      </c>
      <c r="SP25" s="21"/>
      <c r="SQ25" s="23">
        <f t="shared" si="344"/>
        <v>0</v>
      </c>
      <c r="SR25" s="22"/>
      <c r="SS25" s="22"/>
      <c r="ST25" s="22"/>
      <c r="SU25" s="23">
        <v>0</v>
      </c>
      <c r="SV25" s="21">
        <f t="shared" si="302"/>
        <v>0</v>
      </c>
      <c r="SW25" s="21">
        <f t="shared" si="212"/>
        <v>0</v>
      </c>
      <c r="SX25" s="21">
        <v>0</v>
      </c>
      <c r="SY25" s="21">
        <f t="shared" si="213"/>
        <v>0</v>
      </c>
      <c r="SZ25" s="21">
        <v>0</v>
      </c>
      <c r="TA25" s="21">
        <f t="shared" si="214"/>
        <v>0</v>
      </c>
      <c r="TB25" s="21">
        <v>0</v>
      </c>
      <c r="TC25" s="21">
        <f t="shared" si="215"/>
        <v>0</v>
      </c>
      <c r="TD25" s="21">
        <v>0</v>
      </c>
      <c r="TE25" s="21">
        <f t="shared" si="216"/>
        <v>0</v>
      </c>
      <c r="TF25" s="21">
        <v>0</v>
      </c>
      <c r="TG25" s="21">
        <f t="shared" si="217"/>
        <v>0</v>
      </c>
      <c r="TH25" s="21">
        <f t="shared" si="33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19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20"/>
        <v>0</v>
      </c>
      <c r="TU25" s="21">
        <v>0</v>
      </c>
      <c r="TV25" s="21">
        <f t="shared" si="221"/>
        <v>0</v>
      </c>
      <c r="TW25" s="21">
        <v>0</v>
      </c>
      <c r="TX25" s="21">
        <f t="shared" si="222"/>
        <v>0</v>
      </c>
      <c r="TY25" s="21">
        <v>0</v>
      </c>
      <c r="TZ25" s="21">
        <f t="shared" si="223"/>
        <v>0</v>
      </c>
      <c r="UA25" s="21">
        <v>0</v>
      </c>
      <c r="UB25" s="21">
        <f t="shared" si="224"/>
        <v>0</v>
      </c>
      <c r="UC25" s="21">
        <v>0</v>
      </c>
      <c r="UD25" s="21">
        <f t="shared" si="225"/>
        <v>0</v>
      </c>
      <c r="UE25" s="21">
        <f t="shared" si="226"/>
        <v>0</v>
      </c>
      <c r="UF25" s="21"/>
      <c r="UG25" s="23">
        <f t="shared" si="345"/>
        <v>0</v>
      </c>
      <c r="UH25" s="22"/>
      <c r="UI25" s="22"/>
      <c r="UJ25" s="22"/>
      <c r="UK25" s="23">
        <v>0</v>
      </c>
      <c r="UL25" s="21">
        <f t="shared" si="303"/>
        <v>0</v>
      </c>
      <c r="UM25" s="21">
        <f t="shared" si="228"/>
        <v>0</v>
      </c>
      <c r="UN25" s="21">
        <v>0</v>
      </c>
      <c r="UO25" s="21">
        <f t="shared" si="229"/>
        <v>0</v>
      </c>
      <c r="UP25" s="21">
        <v>0</v>
      </c>
      <c r="UQ25" s="21">
        <f t="shared" si="230"/>
        <v>0</v>
      </c>
      <c r="UR25" s="21">
        <v>0</v>
      </c>
      <c r="US25" s="21">
        <f t="shared" si="231"/>
        <v>0</v>
      </c>
      <c r="UT25" s="21">
        <v>0</v>
      </c>
      <c r="UU25" s="21">
        <f t="shared" si="232"/>
        <v>0</v>
      </c>
      <c r="UV25" s="21">
        <v>0</v>
      </c>
      <c r="UW25" s="21">
        <f t="shared" si="233"/>
        <v>0</v>
      </c>
      <c r="UX25" s="21">
        <f t="shared" si="33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35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36"/>
        <v>0</v>
      </c>
      <c r="VK25" s="21">
        <v>0</v>
      </c>
      <c r="VL25" s="21">
        <f t="shared" si="237"/>
        <v>0</v>
      </c>
      <c r="VM25" s="21">
        <v>0</v>
      </c>
      <c r="VN25" s="21">
        <f t="shared" si="238"/>
        <v>0</v>
      </c>
      <c r="VO25" s="21">
        <v>0</v>
      </c>
      <c r="VP25" s="21">
        <f t="shared" si="239"/>
        <v>0</v>
      </c>
      <c r="VQ25" s="21">
        <v>0</v>
      </c>
      <c r="VR25" s="21">
        <f t="shared" si="240"/>
        <v>0</v>
      </c>
      <c r="VS25" s="21">
        <v>0</v>
      </c>
      <c r="VT25" s="21">
        <f t="shared" si="241"/>
        <v>0</v>
      </c>
      <c r="VU25" s="21">
        <f t="shared" si="242"/>
        <v>0</v>
      </c>
      <c r="VV25" s="21"/>
      <c r="VW25" s="23">
        <f t="shared" si="346"/>
        <v>0</v>
      </c>
      <c r="VX25" s="22"/>
      <c r="VY25" s="22"/>
      <c r="VZ25" s="22"/>
      <c r="WA25" s="23">
        <v>0</v>
      </c>
      <c r="WB25" s="21">
        <f t="shared" si="304"/>
        <v>0</v>
      </c>
      <c r="WC25" s="21">
        <f t="shared" si="244"/>
        <v>0</v>
      </c>
      <c r="WD25" s="21">
        <v>0</v>
      </c>
      <c r="WE25" s="21">
        <f t="shared" si="245"/>
        <v>0</v>
      </c>
      <c r="WF25" s="21">
        <v>0</v>
      </c>
      <c r="WG25" s="21">
        <f t="shared" si="246"/>
        <v>0</v>
      </c>
      <c r="WH25" s="21">
        <v>0</v>
      </c>
      <c r="WI25" s="21">
        <f t="shared" si="247"/>
        <v>0</v>
      </c>
      <c r="WJ25" s="21">
        <v>0</v>
      </c>
      <c r="WK25" s="21">
        <f t="shared" si="248"/>
        <v>0</v>
      </c>
      <c r="WL25" s="21">
        <v>0</v>
      </c>
      <c r="WM25" s="21">
        <f t="shared" si="249"/>
        <v>0</v>
      </c>
      <c r="WN25" s="21">
        <f t="shared" si="33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1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2"/>
        <v>0</v>
      </c>
      <c r="XA25" s="21">
        <v>0</v>
      </c>
      <c r="XB25" s="21">
        <f t="shared" si="253"/>
        <v>0</v>
      </c>
      <c r="XC25" s="21">
        <v>0</v>
      </c>
      <c r="XD25" s="21">
        <f t="shared" si="254"/>
        <v>0</v>
      </c>
      <c r="XE25" s="21">
        <v>0</v>
      </c>
      <c r="XF25" s="21">
        <f t="shared" si="255"/>
        <v>0</v>
      </c>
      <c r="XG25" s="21">
        <v>0</v>
      </c>
      <c r="XH25" s="21">
        <f t="shared" si="256"/>
        <v>0</v>
      </c>
      <c r="XI25" s="21">
        <v>0</v>
      </c>
      <c r="XJ25" s="21">
        <f t="shared" si="257"/>
        <v>0</v>
      </c>
      <c r="XK25" s="21">
        <f t="shared" si="258"/>
        <v>0</v>
      </c>
      <c r="XL25" s="21"/>
      <c r="XM25" s="23">
        <f t="shared" si="347"/>
        <v>0</v>
      </c>
      <c r="XN25" s="22"/>
      <c r="XO25" s="22"/>
      <c r="XP25" s="22"/>
      <c r="XQ25" s="23">
        <v>0</v>
      </c>
      <c r="XR25" s="21">
        <f t="shared" si="305"/>
        <v>0</v>
      </c>
      <c r="XS25" s="21">
        <f t="shared" si="260"/>
        <v>0</v>
      </c>
      <c r="XT25" s="21">
        <v>0</v>
      </c>
      <c r="XU25" s="21">
        <f t="shared" si="261"/>
        <v>0</v>
      </c>
      <c r="XV25" s="21">
        <v>0</v>
      </c>
      <c r="XW25" s="21">
        <f t="shared" si="262"/>
        <v>0</v>
      </c>
      <c r="XX25" s="21">
        <v>0</v>
      </c>
      <c r="XY25" s="21">
        <f t="shared" si="263"/>
        <v>0</v>
      </c>
      <c r="XZ25" s="21">
        <v>0</v>
      </c>
      <c r="YA25" s="21">
        <f t="shared" si="264"/>
        <v>0</v>
      </c>
      <c r="YB25" s="21">
        <v>0</v>
      </c>
      <c r="YC25" s="21">
        <f t="shared" si="265"/>
        <v>0</v>
      </c>
      <c r="YD25" s="21">
        <f t="shared" si="334"/>
        <v>0</v>
      </c>
      <c r="YE25" s="21"/>
      <c r="YF25" s="21">
        <f t="shared" si="17"/>
        <v>0</v>
      </c>
      <c r="YG25" s="21"/>
      <c r="YH25" s="21"/>
      <c r="YI25" s="21">
        <v>0</v>
      </c>
      <c r="YJ25" s="21">
        <f t="shared" si="267"/>
        <v>0</v>
      </c>
      <c r="YK25" s="21">
        <v>0</v>
      </c>
      <c r="YL25" s="21">
        <v>0</v>
      </c>
      <c r="YM25" s="22"/>
      <c r="YN25" s="22"/>
      <c r="YO25" s="21">
        <v>0</v>
      </c>
      <c r="YP25" s="21">
        <f t="shared" si="268"/>
        <v>0</v>
      </c>
      <c r="YQ25" s="21">
        <v>0</v>
      </c>
      <c r="YR25" s="21">
        <f t="shared" si="269"/>
        <v>0</v>
      </c>
      <c r="YS25" s="21">
        <v>0</v>
      </c>
      <c r="YT25" s="21">
        <f t="shared" si="270"/>
        <v>0</v>
      </c>
      <c r="YU25" s="21">
        <v>0</v>
      </c>
      <c r="YV25" s="21">
        <f t="shared" si="271"/>
        <v>0</v>
      </c>
      <c r="YW25" s="21">
        <v>0</v>
      </c>
      <c r="YX25" s="21">
        <f t="shared" si="272"/>
        <v>0</v>
      </c>
      <c r="YY25" s="21">
        <v>0</v>
      </c>
      <c r="YZ25" s="21">
        <f t="shared" si="273"/>
        <v>0</v>
      </c>
      <c r="ZA25" s="21">
        <f t="shared" si="274"/>
        <v>0</v>
      </c>
      <c r="ZB25" s="21"/>
      <c r="ZC25" s="23">
        <f t="shared" si="348"/>
        <v>0</v>
      </c>
      <c r="ZD25" s="24">
        <f t="shared" si="18"/>
        <v>0</v>
      </c>
      <c r="ZE25" s="24">
        <f t="shared" si="19"/>
        <v>0</v>
      </c>
      <c r="ZF25" s="24">
        <f t="shared" si="275"/>
        <v>0</v>
      </c>
    </row>
    <row r="26" spans="1:682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0"/>
        <v>0</v>
      </c>
      <c r="M26" s="21">
        <f t="shared" si="21"/>
        <v>0</v>
      </c>
      <c r="N26" s="21">
        <v>0</v>
      </c>
      <c r="O26" s="21">
        <f t="shared" si="22"/>
        <v>0</v>
      </c>
      <c r="P26" s="21">
        <v>0</v>
      </c>
      <c r="Q26" s="21">
        <f t="shared" si="23"/>
        <v>0</v>
      </c>
      <c r="R26" s="21">
        <v>0</v>
      </c>
      <c r="S26" s="21">
        <f t="shared" si="24"/>
        <v>0</v>
      </c>
      <c r="T26" s="21">
        <v>0</v>
      </c>
      <c r="U26" s="21">
        <f t="shared" si="25"/>
        <v>0</v>
      </c>
      <c r="V26" s="21">
        <v>0</v>
      </c>
      <c r="W26" s="21">
        <f t="shared" si="26"/>
        <v>0</v>
      </c>
      <c r="X26" s="21">
        <f t="shared" si="27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8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29"/>
        <v>0</v>
      </c>
      <c r="AK26" s="21">
        <v>0</v>
      </c>
      <c r="AL26" s="21">
        <f t="shared" si="30"/>
        <v>0</v>
      </c>
      <c r="AM26" s="21">
        <v>0</v>
      </c>
      <c r="AN26" s="21">
        <f t="shared" si="31"/>
        <v>0</v>
      </c>
      <c r="AO26" s="21">
        <v>0</v>
      </c>
      <c r="AP26" s="21">
        <f t="shared" si="32"/>
        <v>0</v>
      </c>
      <c r="AQ26" s="21">
        <v>0</v>
      </c>
      <c r="AR26" s="21">
        <f t="shared" si="33"/>
        <v>0</v>
      </c>
      <c r="AS26" s="21">
        <v>0</v>
      </c>
      <c r="AT26" s="21">
        <f t="shared" si="34"/>
        <v>0</v>
      </c>
      <c r="AU26" s="21">
        <f t="shared" si="35"/>
        <v>0</v>
      </c>
      <c r="AV26" s="21"/>
      <c r="AW26" s="23">
        <f t="shared" si="276"/>
        <v>0</v>
      </c>
      <c r="AX26" s="22"/>
      <c r="AY26" s="22"/>
      <c r="AZ26" s="22"/>
      <c r="BA26" s="23">
        <v>0</v>
      </c>
      <c r="BB26" s="21">
        <f t="shared" si="291"/>
        <v>0</v>
      </c>
      <c r="BC26" s="21">
        <f t="shared" si="37"/>
        <v>0</v>
      </c>
      <c r="BD26" s="21">
        <v>0</v>
      </c>
      <c r="BE26" s="21">
        <f t="shared" si="38"/>
        <v>0</v>
      </c>
      <c r="BF26" s="21">
        <v>0</v>
      </c>
      <c r="BG26" s="21">
        <f t="shared" si="39"/>
        <v>0</v>
      </c>
      <c r="BH26" s="21">
        <v>0</v>
      </c>
      <c r="BI26" s="21">
        <f t="shared" si="40"/>
        <v>0</v>
      </c>
      <c r="BJ26" s="21">
        <v>0</v>
      </c>
      <c r="BK26" s="21">
        <f t="shared" si="41"/>
        <v>0</v>
      </c>
      <c r="BL26" s="21">
        <v>0</v>
      </c>
      <c r="BM26" s="21">
        <f t="shared" si="42"/>
        <v>0</v>
      </c>
      <c r="BN26" s="21">
        <f t="shared" si="32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4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5"/>
        <v>0</v>
      </c>
      <c r="CA26" s="21">
        <v>0</v>
      </c>
      <c r="CB26" s="21">
        <f t="shared" si="46"/>
        <v>0</v>
      </c>
      <c r="CC26" s="21">
        <v>0</v>
      </c>
      <c r="CD26" s="21">
        <f t="shared" si="47"/>
        <v>0</v>
      </c>
      <c r="CE26" s="21">
        <v>0</v>
      </c>
      <c r="CF26" s="21">
        <f t="shared" si="48"/>
        <v>0</v>
      </c>
      <c r="CG26" s="21">
        <v>0</v>
      </c>
      <c r="CH26" s="21">
        <f t="shared" si="49"/>
        <v>0</v>
      </c>
      <c r="CI26" s="21">
        <v>0</v>
      </c>
      <c r="CJ26" s="21">
        <f t="shared" si="50"/>
        <v>0</v>
      </c>
      <c r="CK26" s="21">
        <f t="shared" si="51"/>
        <v>0</v>
      </c>
      <c r="CL26" s="21"/>
      <c r="CM26" s="23">
        <f t="shared" si="335"/>
        <v>0</v>
      </c>
      <c r="CN26" s="22"/>
      <c r="CO26" s="22"/>
      <c r="CP26" s="22"/>
      <c r="CQ26" s="23">
        <v>0</v>
      </c>
      <c r="CR26" s="21">
        <f t="shared" si="292"/>
        <v>0</v>
      </c>
      <c r="CS26" s="21">
        <f t="shared" si="53"/>
        <v>0</v>
      </c>
      <c r="CT26" s="21">
        <v>0</v>
      </c>
      <c r="CU26" s="21">
        <f t="shared" si="54"/>
        <v>0</v>
      </c>
      <c r="CV26" s="21">
        <v>0</v>
      </c>
      <c r="CW26" s="21">
        <f t="shared" si="55"/>
        <v>0</v>
      </c>
      <c r="CX26" s="21">
        <v>0</v>
      </c>
      <c r="CY26" s="21">
        <f t="shared" si="56"/>
        <v>0</v>
      </c>
      <c r="CZ26" s="21">
        <v>0</v>
      </c>
      <c r="DA26" s="21">
        <f t="shared" si="57"/>
        <v>0</v>
      </c>
      <c r="DB26" s="21">
        <v>0</v>
      </c>
      <c r="DC26" s="21">
        <f t="shared" si="58"/>
        <v>0</v>
      </c>
      <c r="DD26" s="21">
        <f t="shared" si="32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60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1"/>
        <v>0</v>
      </c>
      <c r="DS26" s="21">
        <v>0</v>
      </c>
      <c r="DT26" s="21">
        <f t="shared" si="62"/>
        <v>0</v>
      </c>
      <c r="DU26" s="21">
        <v>0</v>
      </c>
      <c r="DV26" s="21">
        <f t="shared" si="63"/>
        <v>0</v>
      </c>
      <c r="DW26" s="21">
        <v>0</v>
      </c>
      <c r="DX26" s="21">
        <f t="shared" si="64"/>
        <v>0</v>
      </c>
      <c r="DY26" s="21">
        <v>0</v>
      </c>
      <c r="DZ26" s="21">
        <f t="shared" si="65"/>
        <v>0</v>
      </c>
      <c r="EA26" s="21">
        <f t="shared" si="66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293"/>
        <v>0</v>
      </c>
      <c r="EI26" s="21">
        <f t="shared" si="68"/>
        <v>0</v>
      </c>
      <c r="EJ26" s="21">
        <v>0</v>
      </c>
      <c r="EK26" s="21">
        <f t="shared" si="69"/>
        <v>0</v>
      </c>
      <c r="EL26" s="21">
        <v>0</v>
      </c>
      <c r="EM26" s="21">
        <f t="shared" si="70"/>
        <v>0</v>
      </c>
      <c r="EN26" s="21">
        <v>0</v>
      </c>
      <c r="EO26" s="21">
        <f t="shared" si="71"/>
        <v>0</v>
      </c>
      <c r="EP26" s="21">
        <v>0</v>
      </c>
      <c r="EQ26" s="21">
        <f t="shared" si="72"/>
        <v>0</v>
      </c>
      <c r="ER26" s="21">
        <v>0</v>
      </c>
      <c r="ES26" s="21">
        <f t="shared" si="73"/>
        <v>0</v>
      </c>
      <c r="ET26" s="21">
        <f t="shared" si="32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5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6"/>
        <v>0</v>
      </c>
      <c r="FG26" s="21">
        <v>0</v>
      </c>
      <c r="FH26" s="21">
        <f t="shared" si="77"/>
        <v>0</v>
      </c>
      <c r="FI26" s="21">
        <v>0</v>
      </c>
      <c r="FJ26" s="21">
        <f t="shared" si="78"/>
        <v>0</v>
      </c>
      <c r="FK26" s="21">
        <v>0</v>
      </c>
      <c r="FL26" s="21">
        <f t="shared" si="79"/>
        <v>0</v>
      </c>
      <c r="FM26" s="21">
        <v>0</v>
      </c>
      <c r="FN26" s="21">
        <f t="shared" si="80"/>
        <v>0</v>
      </c>
      <c r="FO26" s="21">
        <v>0</v>
      </c>
      <c r="FP26" s="21">
        <f t="shared" si="81"/>
        <v>0</v>
      </c>
      <c r="FQ26" s="21">
        <f t="shared" si="82"/>
        <v>0</v>
      </c>
      <c r="FR26" s="21"/>
      <c r="FS26" s="23">
        <f t="shared" si="336"/>
        <v>0</v>
      </c>
      <c r="FT26" s="22"/>
      <c r="FU26" s="22"/>
      <c r="FV26" s="22"/>
      <c r="FW26" s="23">
        <v>0</v>
      </c>
      <c r="FX26" s="21">
        <f t="shared" si="294"/>
        <v>0</v>
      </c>
      <c r="FY26" s="21">
        <f t="shared" si="84"/>
        <v>0</v>
      </c>
      <c r="FZ26" s="21">
        <v>0</v>
      </c>
      <c r="GA26" s="21">
        <f t="shared" si="85"/>
        <v>0</v>
      </c>
      <c r="GB26" s="21">
        <v>0</v>
      </c>
      <c r="GC26" s="21">
        <f t="shared" si="86"/>
        <v>0</v>
      </c>
      <c r="GD26" s="21">
        <v>0</v>
      </c>
      <c r="GE26" s="21">
        <f t="shared" si="87"/>
        <v>0</v>
      </c>
      <c r="GF26" s="21">
        <v>0</v>
      </c>
      <c r="GG26" s="21">
        <f t="shared" si="88"/>
        <v>0</v>
      </c>
      <c r="GH26" s="21">
        <v>0</v>
      </c>
      <c r="GI26" s="21">
        <f t="shared" si="89"/>
        <v>0</v>
      </c>
      <c r="GJ26" s="21">
        <f t="shared" si="32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1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2"/>
        <v>0</v>
      </c>
      <c r="GW26" s="21">
        <v>0</v>
      </c>
      <c r="GX26" s="21">
        <f t="shared" si="93"/>
        <v>0</v>
      </c>
      <c r="GY26" s="21">
        <v>0</v>
      </c>
      <c r="GZ26" s="21">
        <f t="shared" si="94"/>
        <v>0</v>
      </c>
      <c r="HA26" s="21">
        <v>0</v>
      </c>
      <c r="HB26" s="21">
        <f t="shared" si="95"/>
        <v>0</v>
      </c>
      <c r="HC26" s="21">
        <v>0</v>
      </c>
      <c r="HD26" s="21">
        <f t="shared" si="96"/>
        <v>0</v>
      </c>
      <c r="HE26" s="21">
        <v>0</v>
      </c>
      <c r="HF26" s="21">
        <f t="shared" si="97"/>
        <v>0</v>
      </c>
      <c r="HG26" s="21">
        <f t="shared" si="98"/>
        <v>0</v>
      </c>
      <c r="HH26" s="21"/>
      <c r="HI26" s="23">
        <f t="shared" si="337"/>
        <v>0</v>
      </c>
      <c r="HJ26" s="22"/>
      <c r="HK26" s="22"/>
      <c r="HL26" s="22"/>
      <c r="HM26" s="23">
        <v>0</v>
      </c>
      <c r="HN26" s="21">
        <f t="shared" si="295"/>
        <v>0</v>
      </c>
      <c r="HO26" s="21">
        <f t="shared" si="100"/>
        <v>0</v>
      </c>
      <c r="HP26" s="21">
        <v>0</v>
      </c>
      <c r="HQ26" s="21">
        <f t="shared" si="101"/>
        <v>0</v>
      </c>
      <c r="HR26" s="21">
        <v>0</v>
      </c>
      <c r="HS26" s="21">
        <f t="shared" si="102"/>
        <v>0</v>
      </c>
      <c r="HT26" s="21">
        <v>0</v>
      </c>
      <c r="HU26" s="21">
        <f t="shared" si="103"/>
        <v>0</v>
      </c>
      <c r="HV26" s="21">
        <v>0</v>
      </c>
      <c r="HW26" s="21">
        <f t="shared" si="104"/>
        <v>0</v>
      </c>
      <c r="HX26" s="21">
        <v>0</v>
      </c>
      <c r="HY26" s="21">
        <f t="shared" si="105"/>
        <v>0</v>
      </c>
      <c r="HZ26" s="21">
        <f t="shared" si="32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7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8"/>
        <v>0</v>
      </c>
      <c r="IM26" s="21">
        <v>0</v>
      </c>
      <c r="IN26" s="21">
        <f t="shared" si="109"/>
        <v>0</v>
      </c>
      <c r="IO26" s="21">
        <v>0</v>
      </c>
      <c r="IP26" s="21">
        <f t="shared" si="110"/>
        <v>0</v>
      </c>
      <c r="IQ26" s="21">
        <v>0</v>
      </c>
      <c r="IR26" s="21">
        <f t="shared" si="111"/>
        <v>0</v>
      </c>
      <c r="IS26" s="21">
        <v>0</v>
      </c>
      <c r="IT26" s="21">
        <f t="shared" si="112"/>
        <v>0</v>
      </c>
      <c r="IU26" s="21">
        <v>0</v>
      </c>
      <c r="IV26" s="21">
        <f t="shared" si="113"/>
        <v>0</v>
      </c>
      <c r="IW26" s="21">
        <f t="shared" si="114"/>
        <v>0</v>
      </c>
      <c r="IX26" s="21"/>
      <c r="IY26" s="23">
        <f t="shared" si="338"/>
        <v>0</v>
      </c>
      <c r="IZ26" s="22"/>
      <c r="JA26" s="22"/>
      <c r="JB26" s="22"/>
      <c r="JC26" s="23">
        <v>0</v>
      </c>
      <c r="JD26" s="21">
        <f t="shared" si="296"/>
        <v>0</v>
      </c>
      <c r="JE26" s="21">
        <f t="shared" si="116"/>
        <v>0</v>
      </c>
      <c r="JF26" s="21">
        <v>0</v>
      </c>
      <c r="JG26" s="21">
        <f t="shared" si="117"/>
        <v>0</v>
      </c>
      <c r="JH26" s="21">
        <v>0</v>
      </c>
      <c r="JI26" s="21">
        <f t="shared" si="118"/>
        <v>0</v>
      </c>
      <c r="JJ26" s="21">
        <v>0</v>
      </c>
      <c r="JK26" s="21">
        <f t="shared" si="119"/>
        <v>0</v>
      </c>
      <c r="JL26" s="21">
        <v>0</v>
      </c>
      <c r="JM26" s="21">
        <f t="shared" si="120"/>
        <v>0</v>
      </c>
      <c r="JN26" s="21">
        <v>0</v>
      </c>
      <c r="JO26" s="21">
        <f t="shared" si="121"/>
        <v>0</v>
      </c>
      <c r="JP26" s="21">
        <f t="shared" si="32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3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4"/>
        <v>0</v>
      </c>
      <c r="KC26" s="21">
        <v>0</v>
      </c>
      <c r="KD26" s="21">
        <f t="shared" si="125"/>
        <v>0</v>
      </c>
      <c r="KE26" s="21">
        <v>0</v>
      </c>
      <c r="KF26" s="21">
        <f t="shared" si="126"/>
        <v>0</v>
      </c>
      <c r="KG26" s="21">
        <v>0</v>
      </c>
      <c r="KH26" s="21">
        <f t="shared" si="127"/>
        <v>0</v>
      </c>
      <c r="KI26" s="21">
        <v>0</v>
      </c>
      <c r="KJ26" s="21">
        <f t="shared" si="128"/>
        <v>0</v>
      </c>
      <c r="KK26" s="21">
        <v>0</v>
      </c>
      <c r="KL26" s="21">
        <f t="shared" si="129"/>
        <v>0</v>
      </c>
      <c r="KM26" s="21">
        <f t="shared" si="130"/>
        <v>0</v>
      </c>
      <c r="KN26" s="21"/>
      <c r="KO26" s="23">
        <f t="shared" si="339"/>
        <v>0</v>
      </c>
      <c r="KP26" s="22"/>
      <c r="KQ26" s="22"/>
      <c r="KR26" s="22"/>
      <c r="KS26" s="23">
        <v>0</v>
      </c>
      <c r="KT26" s="21">
        <f t="shared" si="297"/>
        <v>0</v>
      </c>
      <c r="KU26" s="21">
        <f t="shared" si="132"/>
        <v>0</v>
      </c>
      <c r="KV26" s="21">
        <v>0</v>
      </c>
      <c r="KW26" s="21">
        <f t="shared" si="133"/>
        <v>0</v>
      </c>
      <c r="KX26" s="21">
        <v>0</v>
      </c>
      <c r="KY26" s="21">
        <f t="shared" si="134"/>
        <v>0</v>
      </c>
      <c r="KZ26" s="21">
        <v>0</v>
      </c>
      <c r="LA26" s="21">
        <f t="shared" si="135"/>
        <v>0</v>
      </c>
      <c r="LB26" s="21">
        <v>0</v>
      </c>
      <c r="LC26" s="21">
        <f t="shared" si="136"/>
        <v>0</v>
      </c>
      <c r="LD26" s="21">
        <v>0</v>
      </c>
      <c r="LE26" s="21">
        <f t="shared" si="137"/>
        <v>0</v>
      </c>
      <c r="LF26" s="21">
        <f t="shared" si="32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39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40"/>
        <v>0</v>
      </c>
      <c r="LS26" s="21">
        <v>0</v>
      </c>
      <c r="LT26" s="21">
        <f t="shared" si="141"/>
        <v>0</v>
      </c>
      <c r="LU26" s="21">
        <v>0</v>
      </c>
      <c r="LV26" s="21">
        <f t="shared" si="142"/>
        <v>0</v>
      </c>
      <c r="LW26" s="21">
        <v>0</v>
      </c>
      <c r="LX26" s="21">
        <f t="shared" si="143"/>
        <v>0</v>
      </c>
      <c r="LY26" s="21">
        <v>0</v>
      </c>
      <c r="LZ26" s="21">
        <f t="shared" si="144"/>
        <v>0</v>
      </c>
      <c r="MA26" s="21">
        <v>0</v>
      </c>
      <c r="MB26" s="21">
        <f t="shared" si="145"/>
        <v>0</v>
      </c>
      <c r="MC26" s="21">
        <f t="shared" si="146"/>
        <v>0</v>
      </c>
      <c r="MD26" s="21"/>
      <c r="ME26" s="23">
        <f t="shared" si="340"/>
        <v>0</v>
      </c>
      <c r="MF26" s="22"/>
      <c r="MG26" s="22"/>
      <c r="MH26" s="22"/>
      <c r="MI26" s="23">
        <v>0</v>
      </c>
      <c r="MJ26" s="21">
        <f t="shared" si="298"/>
        <v>0</v>
      </c>
      <c r="MK26" s="21">
        <f t="shared" si="148"/>
        <v>0</v>
      </c>
      <c r="ML26" s="21">
        <v>0</v>
      </c>
      <c r="MM26" s="21">
        <f t="shared" si="149"/>
        <v>0</v>
      </c>
      <c r="MN26" s="21">
        <v>0</v>
      </c>
      <c r="MO26" s="21">
        <f t="shared" si="150"/>
        <v>0</v>
      </c>
      <c r="MP26" s="21">
        <v>0</v>
      </c>
      <c r="MQ26" s="21">
        <f t="shared" si="151"/>
        <v>0</v>
      </c>
      <c r="MR26" s="21">
        <v>0</v>
      </c>
      <c r="MS26" s="21">
        <f t="shared" si="152"/>
        <v>0</v>
      </c>
      <c r="MT26" s="21">
        <v>0</v>
      </c>
      <c r="MU26" s="21">
        <f t="shared" si="153"/>
        <v>0</v>
      </c>
      <c r="MV26" s="21">
        <f t="shared" si="32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5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6"/>
        <v>0</v>
      </c>
      <c r="NI26" s="21">
        <v>0</v>
      </c>
      <c r="NJ26" s="21">
        <f t="shared" si="157"/>
        <v>0</v>
      </c>
      <c r="NK26" s="21">
        <v>0</v>
      </c>
      <c r="NL26" s="21">
        <f t="shared" si="158"/>
        <v>0</v>
      </c>
      <c r="NM26" s="21">
        <v>0</v>
      </c>
      <c r="NN26" s="21">
        <f t="shared" si="159"/>
        <v>0</v>
      </c>
      <c r="NO26" s="21">
        <v>0</v>
      </c>
      <c r="NP26" s="21">
        <f t="shared" si="160"/>
        <v>0</v>
      </c>
      <c r="NQ26" s="21">
        <v>0</v>
      </c>
      <c r="NR26" s="21">
        <f t="shared" si="161"/>
        <v>0</v>
      </c>
      <c r="NS26" s="21">
        <f t="shared" si="162"/>
        <v>0</v>
      </c>
      <c r="NT26" s="21"/>
      <c r="NU26" s="23">
        <f t="shared" si="341"/>
        <v>0</v>
      </c>
      <c r="NV26" s="22"/>
      <c r="NW26" s="22"/>
      <c r="NX26" s="22"/>
      <c r="NY26" s="23">
        <v>0</v>
      </c>
      <c r="NZ26" s="21">
        <f t="shared" si="299"/>
        <v>0</v>
      </c>
      <c r="OA26" s="21">
        <f t="shared" si="164"/>
        <v>0</v>
      </c>
      <c r="OB26" s="21">
        <v>0</v>
      </c>
      <c r="OC26" s="21">
        <f t="shared" si="165"/>
        <v>0</v>
      </c>
      <c r="OD26" s="21">
        <v>0</v>
      </c>
      <c r="OE26" s="21">
        <f t="shared" si="166"/>
        <v>0</v>
      </c>
      <c r="OF26" s="21">
        <v>0</v>
      </c>
      <c r="OG26" s="21">
        <f t="shared" si="167"/>
        <v>0</v>
      </c>
      <c r="OH26" s="21">
        <v>0</v>
      </c>
      <c r="OI26" s="21">
        <f t="shared" si="168"/>
        <v>0</v>
      </c>
      <c r="OJ26" s="21">
        <v>0</v>
      </c>
      <c r="OK26" s="21">
        <f t="shared" si="169"/>
        <v>0</v>
      </c>
      <c r="OL26" s="21">
        <f t="shared" si="32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1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2"/>
        <v>0</v>
      </c>
      <c r="OY26" s="21">
        <v>0</v>
      </c>
      <c r="OZ26" s="21">
        <f t="shared" si="173"/>
        <v>0</v>
      </c>
      <c r="PA26" s="21">
        <v>0</v>
      </c>
      <c r="PB26" s="21">
        <f t="shared" si="174"/>
        <v>0</v>
      </c>
      <c r="PC26" s="21">
        <v>0</v>
      </c>
      <c r="PD26" s="21">
        <f t="shared" si="175"/>
        <v>0</v>
      </c>
      <c r="PE26" s="21">
        <v>0</v>
      </c>
      <c r="PF26" s="21">
        <f t="shared" si="176"/>
        <v>0</v>
      </c>
      <c r="PG26" s="21">
        <v>0</v>
      </c>
      <c r="PH26" s="21">
        <f t="shared" si="177"/>
        <v>0</v>
      </c>
      <c r="PI26" s="21">
        <f t="shared" si="178"/>
        <v>0</v>
      </c>
      <c r="PJ26" s="21"/>
      <c r="PK26" s="23">
        <f t="shared" si="342"/>
        <v>0</v>
      </c>
      <c r="PL26" s="22"/>
      <c r="PM26" s="22"/>
      <c r="PN26" s="22"/>
      <c r="PO26" s="23">
        <v>0</v>
      </c>
      <c r="PP26" s="21">
        <f t="shared" si="300"/>
        <v>0</v>
      </c>
      <c r="PQ26" s="21">
        <f t="shared" si="180"/>
        <v>0</v>
      </c>
      <c r="PR26" s="21">
        <v>0</v>
      </c>
      <c r="PS26" s="21">
        <f t="shared" si="181"/>
        <v>0</v>
      </c>
      <c r="PT26" s="21">
        <v>0</v>
      </c>
      <c r="PU26" s="21">
        <f t="shared" si="182"/>
        <v>0</v>
      </c>
      <c r="PV26" s="21">
        <v>0</v>
      </c>
      <c r="PW26" s="21">
        <f t="shared" si="183"/>
        <v>0</v>
      </c>
      <c r="PX26" s="21">
        <v>0</v>
      </c>
      <c r="PY26" s="21">
        <f t="shared" si="184"/>
        <v>0</v>
      </c>
      <c r="PZ26" s="21">
        <v>0</v>
      </c>
      <c r="QA26" s="21">
        <f t="shared" si="185"/>
        <v>0</v>
      </c>
      <c r="QB26" s="21">
        <f t="shared" si="32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7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8"/>
        <v>0</v>
      </c>
      <c r="QO26" s="21">
        <v>0</v>
      </c>
      <c r="QP26" s="21">
        <f t="shared" si="189"/>
        <v>0</v>
      </c>
      <c r="QQ26" s="21">
        <v>0</v>
      </c>
      <c r="QR26" s="21">
        <f t="shared" si="190"/>
        <v>0</v>
      </c>
      <c r="QS26" s="21">
        <v>0</v>
      </c>
      <c r="QT26" s="21">
        <f t="shared" si="191"/>
        <v>0</v>
      </c>
      <c r="QU26" s="21">
        <v>0</v>
      </c>
      <c r="QV26" s="21">
        <f t="shared" si="192"/>
        <v>0</v>
      </c>
      <c r="QW26" s="21">
        <v>0</v>
      </c>
      <c r="QX26" s="21">
        <f t="shared" si="193"/>
        <v>0</v>
      </c>
      <c r="QY26" s="21">
        <f t="shared" si="194"/>
        <v>0</v>
      </c>
      <c r="QZ26" s="21"/>
      <c r="RA26" s="23">
        <f t="shared" si="343"/>
        <v>0</v>
      </c>
      <c r="RB26" s="22"/>
      <c r="RC26" s="22"/>
      <c r="RD26" s="22"/>
      <c r="RE26" s="23">
        <v>0</v>
      </c>
      <c r="RF26" s="21">
        <f t="shared" si="301"/>
        <v>0</v>
      </c>
      <c r="RG26" s="21">
        <f t="shared" si="196"/>
        <v>0</v>
      </c>
      <c r="RH26" s="21">
        <v>0</v>
      </c>
      <c r="RI26" s="21">
        <f t="shared" si="197"/>
        <v>0</v>
      </c>
      <c r="RJ26" s="21">
        <v>0</v>
      </c>
      <c r="RK26" s="21">
        <f t="shared" si="198"/>
        <v>0</v>
      </c>
      <c r="RL26" s="21">
        <v>0</v>
      </c>
      <c r="RM26" s="21">
        <f t="shared" si="199"/>
        <v>0</v>
      </c>
      <c r="RN26" s="21">
        <v>0</v>
      </c>
      <c r="RO26" s="21">
        <f t="shared" si="200"/>
        <v>0</v>
      </c>
      <c r="RP26" s="21">
        <v>0</v>
      </c>
      <c r="RQ26" s="21">
        <f t="shared" si="201"/>
        <v>0</v>
      </c>
      <c r="RR26" s="21">
        <f t="shared" si="33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3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4"/>
        <v>0</v>
      </c>
      <c r="SE26" s="21">
        <v>0</v>
      </c>
      <c r="SF26" s="21">
        <f t="shared" si="205"/>
        <v>0</v>
      </c>
      <c r="SG26" s="21">
        <v>0</v>
      </c>
      <c r="SH26" s="21">
        <f t="shared" si="206"/>
        <v>0</v>
      </c>
      <c r="SI26" s="21">
        <v>0</v>
      </c>
      <c r="SJ26" s="21">
        <f t="shared" si="207"/>
        <v>0</v>
      </c>
      <c r="SK26" s="21">
        <v>0</v>
      </c>
      <c r="SL26" s="21">
        <f t="shared" si="208"/>
        <v>0</v>
      </c>
      <c r="SM26" s="21">
        <v>0</v>
      </c>
      <c r="SN26" s="21">
        <f t="shared" si="209"/>
        <v>0</v>
      </c>
      <c r="SO26" s="21">
        <f t="shared" si="210"/>
        <v>0</v>
      </c>
      <c r="SP26" s="21"/>
      <c r="SQ26" s="23">
        <f t="shared" si="344"/>
        <v>0</v>
      </c>
      <c r="SR26" s="22"/>
      <c r="SS26" s="22"/>
      <c r="ST26" s="22"/>
      <c r="SU26" s="23">
        <v>0</v>
      </c>
      <c r="SV26" s="21">
        <f t="shared" si="302"/>
        <v>0</v>
      </c>
      <c r="SW26" s="21">
        <f t="shared" si="212"/>
        <v>0</v>
      </c>
      <c r="SX26" s="21">
        <v>0</v>
      </c>
      <c r="SY26" s="21">
        <f t="shared" si="213"/>
        <v>0</v>
      </c>
      <c r="SZ26" s="21">
        <v>0</v>
      </c>
      <c r="TA26" s="21">
        <f t="shared" si="214"/>
        <v>0</v>
      </c>
      <c r="TB26" s="21">
        <v>0</v>
      </c>
      <c r="TC26" s="21">
        <f t="shared" si="215"/>
        <v>0</v>
      </c>
      <c r="TD26" s="21">
        <v>0</v>
      </c>
      <c r="TE26" s="21">
        <f t="shared" si="216"/>
        <v>0</v>
      </c>
      <c r="TF26" s="21">
        <v>0</v>
      </c>
      <c r="TG26" s="21">
        <f t="shared" si="217"/>
        <v>0</v>
      </c>
      <c r="TH26" s="21">
        <f t="shared" si="33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19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20"/>
        <v>0</v>
      </c>
      <c r="TU26" s="21">
        <v>0</v>
      </c>
      <c r="TV26" s="21">
        <f t="shared" si="221"/>
        <v>0</v>
      </c>
      <c r="TW26" s="21">
        <v>0</v>
      </c>
      <c r="TX26" s="21">
        <f t="shared" si="222"/>
        <v>0</v>
      </c>
      <c r="TY26" s="21">
        <v>0</v>
      </c>
      <c r="TZ26" s="21">
        <f t="shared" si="223"/>
        <v>0</v>
      </c>
      <c r="UA26" s="21">
        <v>0</v>
      </c>
      <c r="UB26" s="21">
        <f t="shared" si="224"/>
        <v>0</v>
      </c>
      <c r="UC26" s="21">
        <v>0</v>
      </c>
      <c r="UD26" s="21">
        <f t="shared" si="225"/>
        <v>0</v>
      </c>
      <c r="UE26" s="21">
        <f t="shared" si="226"/>
        <v>0</v>
      </c>
      <c r="UF26" s="21"/>
      <c r="UG26" s="23">
        <f t="shared" si="345"/>
        <v>0</v>
      </c>
      <c r="UH26" s="22"/>
      <c r="UI26" s="22"/>
      <c r="UJ26" s="22"/>
      <c r="UK26" s="23">
        <v>0</v>
      </c>
      <c r="UL26" s="21">
        <f t="shared" si="303"/>
        <v>0</v>
      </c>
      <c r="UM26" s="21">
        <f t="shared" si="228"/>
        <v>0</v>
      </c>
      <c r="UN26" s="21">
        <v>0</v>
      </c>
      <c r="UO26" s="21">
        <f t="shared" si="229"/>
        <v>0</v>
      </c>
      <c r="UP26" s="21">
        <v>0</v>
      </c>
      <c r="UQ26" s="21">
        <f t="shared" si="230"/>
        <v>0</v>
      </c>
      <c r="UR26" s="21">
        <v>0</v>
      </c>
      <c r="US26" s="21">
        <f t="shared" si="231"/>
        <v>0</v>
      </c>
      <c r="UT26" s="21">
        <v>0</v>
      </c>
      <c r="UU26" s="21">
        <f t="shared" si="232"/>
        <v>0</v>
      </c>
      <c r="UV26" s="21">
        <v>0</v>
      </c>
      <c r="UW26" s="21">
        <f t="shared" si="233"/>
        <v>0</v>
      </c>
      <c r="UX26" s="21">
        <f t="shared" si="33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35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36"/>
        <v>0</v>
      </c>
      <c r="VK26" s="21">
        <v>0</v>
      </c>
      <c r="VL26" s="21">
        <f t="shared" si="237"/>
        <v>0</v>
      </c>
      <c r="VM26" s="21">
        <v>0</v>
      </c>
      <c r="VN26" s="21">
        <f t="shared" si="238"/>
        <v>0</v>
      </c>
      <c r="VO26" s="21">
        <v>0</v>
      </c>
      <c r="VP26" s="21">
        <f t="shared" si="239"/>
        <v>0</v>
      </c>
      <c r="VQ26" s="21">
        <v>0</v>
      </c>
      <c r="VR26" s="21">
        <f t="shared" si="240"/>
        <v>0</v>
      </c>
      <c r="VS26" s="21">
        <v>0</v>
      </c>
      <c r="VT26" s="21">
        <f t="shared" si="241"/>
        <v>0</v>
      </c>
      <c r="VU26" s="21">
        <f t="shared" si="242"/>
        <v>0</v>
      </c>
      <c r="VV26" s="21"/>
      <c r="VW26" s="23">
        <f t="shared" si="346"/>
        <v>0</v>
      </c>
      <c r="VX26" s="22"/>
      <c r="VY26" s="22"/>
      <c r="VZ26" s="22"/>
      <c r="WA26" s="23">
        <v>0</v>
      </c>
      <c r="WB26" s="21">
        <f t="shared" si="304"/>
        <v>0</v>
      </c>
      <c r="WC26" s="21">
        <f t="shared" si="244"/>
        <v>0</v>
      </c>
      <c r="WD26" s="21">
        <v>0</v>
      </c>
      <c r="WE26" s="21">
        <f t="shared" si="245"/>
        <v>0</v>
      </c>
      <c r="WF26" s="21">
        <v>0</v>
      </c>
      <c r="WG26" s="21">
        <f t="shared" si="246"/>
        <v>0</v>
      </c>
      <c r="WH26" s="21">
        <v>0</v>
      </c>
      <c r="WI26" s="21">
        <f t="shared" si="247"/>
        <v>0</v>
      </c>
      <c r="WJ26" s="21">
        <v>0</v>
      </c>
      <c r="WK26" s="21">
        <f t="shared" si="248"/>
        <v>0</v>
      </c>
      <c r="WL26" s="21">
        <v>0</v>
      </c>
      <c r="WM26" s="21">
        <f t="shared" si="249"/>
        <v>0</v>
      </c>
      <c r="WN26" s="21">
        <f t="shared" si="33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1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2"/>
        <v>0</v>
      </c>
      <c r="XA26" s="21">
        <v>0</v>
      </c>
      <c r="XB26" s="21">
        <f t="shared" si="253"/>
        <v>0</v>
      </c>
      <c r="XC26" s="21">
        <v>0</v>
      </c>
      <c r="XD26" s="21">
        <f t="shared" si="254"/>
        <v>0</v>
      </c>
      <c r="XE26" s="21">
        <v>0</v>
      </c>
      <c r="XF26" s="21">
        <f t="shared" si="255"/>
        <v>0</v>
      </c>
      <c r="XG26" s="21">
        <v>0</v>
      </c>
      <c r="XH26" s="21">
        <f t="shared" si="256"/>
        <v>0</v>
      </c>
      <c r="XI26" s="21">
        <v>0</v>
      </c>
      <c r="XJ26" s="21">
        <f t="shared" si="257"/>
        <v>0</v>
      </c>
      <c r="XK26" s="21">
        <f t="shared" si="258"/>
        <v>0</v>
      </c>
      <c r="XL26" s="21"/>
      <c r="XM26" s="23">
        <f t="shared" si="347"/>
        <v>0</v>
      </c>
      <c r="XN26" s="22"/>
      <c r="XO26" s="22"/>
      <c r="XP26" s="22"/>
      <c r="XQ26" s="23">
        <v>0</v>
      </c>
      <c r="XR26" s="21">
        <f t="shared" si="305"/>
        <v>0</v>
      </c>
      <c r="XS26" s="21">
        <f t="shared" si="260"/>
        <v>0</v>
      </c>
      <c r="XT26" s="21">
        <v>0</v>
      </c>
      <c r="XU26" s="21">
        <f t="shared" si="261"/>
        <v>0</v>
      </c>
      <c r="XV26" s="21">
        <v>0</v>
      </c>
      <c r="XW26" s="21">
        <f t="shared" si="262"/>
        <v>0</v>
      </c>
      <c r="XX26" s="21">
        <v>0</v>
      </c>
      <c r="XY26" s="21">
        <f t="shared" si="263"/>
        <v>0</v>
      </c>
      <c r="XZ26" s="21">
        <v>0</v>
      </c>
      <c r="YA26" s="21">
        <f t="shared" si="264"/>
        <v>0</v>
      </c>
      <c r="YB26" s="21">
        <v>0</v>
      </c>
      <c r="YC26" s="21">
        <f t="shared" si="265"/>
        <v>0</v>
      </c>
      <c r="YD26" s="21">
        <f t="shared" si="334"/>
        <v>0</v>
      </c>
      <c r="YE26" s="21"/>
      <c r="YF26" s="21">
        <f t="shared" si="17"/>
        <v>0</v>
      </c>
      <c r="YG26" s="21"/>
      <c r="YH26" s="21"/>
      <c r="YI26" s="21">
        <v>0</v>
      </c>
      <c r="YJ26" s="21">
        <f t="shared" si="267"/>
        <v>0</v>
      </c>
      <c r="YK26" s="21">
        <v>0</v>
      </c>
      <c r="YL26" s="21">
        <v>0</v>
      </c>
      <c r="YM26" s="22"/>
      <c r="YN26" s="22"/>
      <c r="YO26" s="21">
        <v>0</v>
      </c>
      <c r="YP26" s="21">
        <f t="shared" si="268"/>
        <v>0</v>
      </c>
      <c r="YQ26" s="21">
        <v>0</v>
      </c>
      <c r="YR26" s="21">
        <f t="shared" si="269"/>
        <v>0</v>
      </c>
      <c r="YS26" s="21">
        <v>0</v>
      </c>
      <c r="YT26" s="21">
        <f t="shared" si="270"/>
        <v>0</v>
      </c>
      <c r="YU26" s="21">
        <v>0</v>
      </c>
      <c r="YV26" s="21">
        <f t="shared" si="271"/>
        <v>0</v>
      </c>
      <c r="YW26" s="21">
        <v>0</v>
      </c>
      <c r="YX26" s="21">
        <f t="shared" si="272"/>
        <v>0</v>
      </c>
      <c r="YY26" s="21">
        <v>0</v>
      </c>
      <c r="YZ26" s="21">
        <f t="shared" si="273"/>
        <v>0</v>
      </c>
      <c r="ZA26" s="21">
        <f t="shared" si="274"/>
        <v>0</v>
      </c>
      <c r="ZB26" s="21"/>
      <c r="ZC26" s="23">
        <f t="shared" si="348"/>
        <v>0</v>
      </c>
      <c r="ZD26" s="24">
        <f t="shared" si="18"/>
        <v>0</v>
      </c>
      <c r="ZE26" s="24">
        <f t="shared" si="19"/>
        <v>0</v>
      </c>
      <c r="ZF26" s="24">
        <f t="shared" si="275"/>
        <v>0</v>
      </c>
    </row>
    <row r="27" spans="1:682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0"/>
        <v>0</v>
      </c>
      <c r="M27" s="21">
        <f t="shared" si="21"/>
        <v>0</v>
      </c>
      <c r="N27" s="21">
        <v>0</v>
      </c>
      <c r="O27" s="21">
        <f t="shared" si="22"/>
        <v>0</v>
      </c>
      <c r="P27" s="21">
        <v>0</v>
      </c>
      <c r="Q27" s="21">
        <f t="shared" si="23"/>
        <v>0</v>
      </c>
      <c r="R27" s="21">
        <v>0</v>
      </c>
      <c r="S27" s="21">
        <f t="shared" si="24"/>
        <v>0</v>
      </c>
      <c r="T27" s="21">
        <v>0</v>
      </c>
      <c r="U27" s="21">
        <f t="shared" si="25"/>
        <v>0</v>
      </c>
      <c r="V27" s="21">
        <v>0</v>
      </c>
      <c r="W27" s="21">
        <f t="shared" si="26"/>
        <v>0</v>
      </c>
      <c r="X27" s="21">
        <f t="shared" si="27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8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29"/>
        <v>0</v>
      </c>
      <c r="AK27" s="21">
        <v>0</v>
      </c>
      <c r="AL27" s="21">
        <f t="shared" si="30"/>
        <v>0</v>
      </c>
      <c r="AM27" s="21">
        <v>0</v>
      </c>
      <c r="AN27" s="21">
        <f t="shared" si="31"/>
        <v>0</v>
      </c>
      <c r="AO27" s="21">
        <v>0</v>
      </c>
      <c r="AP27" s="21">
        <f t="shared" si="32"/>
        <v>0</v>
      </c>
      <c r="AQ27" s="21">
        <v>0</v>
      </c>
      <c r="AR27" s="21">
        <f t="shared" si="33"/>
        <v>0</v>
      </c>
      <c r="AS27" s="21">
        <v>0</v>
      </c>
      <c r="AT27" s="21">
        <f t="shared" si="34"/>
        <v>0</v>
      </c>
      <c r="AU27" s="21">
        <f t="shared" si="35"/>
        <v>0</v>
      </c>
      <c r="AV27" s="21"/>
      <c r="AW27" s="23">
        <f t="shared" si="276"/>
        <v>0</v>
      </c>
      <c r="AX27" s="22"/>
      <c r="AY27" s="22"/>
      <c r="AZ27" s="22"/>
      <c r="BA27" s="23">
        <v>0</v>
      </c>
      <c r="BB27" s="21">
        <f t="shared" si="291"/>
        <v>0</v>
      </c>
      <c r="BC27" s="21">
        <f t="shared" si="37"/>
        <v>0</v>
      </c>
      <c r="BD27" s="21">
        <v>0</v>
      </c>
      <c r="BE27" s="21">
        <f t="shared" si="38"/>
        <v>0</v>
      </c>
      <c r="BF27" s="21">
        <v>0</v>
      </c>
      <c r="BG27" s="21">
        <f t="shared" si="39"/>
        <v>0</v>
      </c>
      <c r="BH27" s="21">
        <v>0</v>
      </c>
      <c r="BI27" s="21">
        <f t="shared" si="40"/>
        <v>0</v>
      </c>
      <c r="BJ27" s="21">
        <v>0</v>
      </c>
      <c r="BK27" s="21">
        <f t="shared" si="41"/>
        <v>0</v>
      </c>
      <c r="BL27" s="21">
        <v>0</v>
      </c>
      <c r="BM27" s="21">
        <f t="shared" si="42"/>
        <v>0</v>
      </c>
      <c r="BN27" s="21">
        <f t="shared" si="32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4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5"/>
        <v>0</v>
      </c>
      <c r="CA27" s="21">
        <v>0</v>
      </c>
      <c r="CB27" s="21">
        <f t="shared" si="46"/>
        <v>0</v>
      </c>
      <c r="CC27" s="21">
        <v>0</v>
      </c>
      <c r="CD27" s="21">
        <f t="shared" si="47"/>
        <v>0</v>
      </c>
      <c r="CE27" s="21">
        <v>0</v>
      </c>
      <c r="CF27" s="21">
        <f t="shared" si="48"/>
        <v>0</v>
      </c>
      <c r="CG27" s="21">
        <v>0</v>
      </c>
      <c r="CH27" s="21">
        <f t="shared" si="49"/>
        <v>0</v>
      </c>
      <c r="CI27" s="21">
        <v>0</v>
      </c>
      <c r="CJ27" s="21">
        <f t="shared" si="50"/>
        <v>0</v>
      </c>
      <c r="CK27" s="21">
        <f t="shared" si="51"/>
        <v>0</v>
      </c>
      <c r="CL27" s="21"/>
      <c r="CM27" s="23">
        <f t="shared" si="335"/>
        <v>0</v>
      </c>
      <c r="CN27" s="22"/>
      <c r="CO27" s="22"/>
      <c r="CP27" s="22"/>
      <c r="CQ27" s="23">
        <v>0</v>
      </c>
      <c r="CR27" s="21">
        <f t="shared" si="292"/>
        <v>0</v>
      </c>
      <c r="CS27" s="21">
        <f t="shared" si="53"/>
        <v>0</v>
      </c>
      <c r="CT27" s="21">
        <v>0</v>
      </c>
      <c r="CU27" s="21">
        <f t="shared" si="54"/>
        <v>0</v>
      </c>
      <c r="CV27" s="21">
        <v>0</v>
      </c>
      <c r="CW27" s="21">
        <f t="shared" si="55"/>
        <v>0</v>
      </c>
      <c r="CX27" s="21">
        <v>0</v>
      </c>
      <c r="CY27" s="21">
        <f t="shared" si="56"/>
        <v>0</v>
      </c>
      <c r="CZ27" s="21">
        <v>0</v>
      </c>
      <c r="DA27" s="21">
        <f t="shared" si="57"/>
        <v>0</v>
      </c>
      <c r="DB27" s="21">
        <v>0</v>
      </c>
      <c r="DC27" s="21">
        <f t="shared" si="58"/>
        <v>0</v>
      </c>
      <c r="DD27" s="21">
        <f t="shared" si="32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60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1"/>
        <v>0</v>
      </c>
      <c r="DS27" s="21">
        <v>0</v>
      </c>
      <c r="DT27" s="21">
        <f t="shared" si="62"/>
        <v>0</v>
      </c>
      <c r="DU27" s="21">
        <v>0</v>
      </c>
      <c r="DV27" s="21">
        <f t="shared" si="63"/>
        <v>0</v>
      </c>
      <c r="DW27" s="21">
        <v>0</v>
      </c>
      <c r="DX27" s="21">
        <f t="shared" si="64"/>
        <v>0</v>
      </c>
      <c r="DY27" s="21">
        <v>0</v>
      </c>
      <c r="DZ27" s="21">
        <f t="shared" si="65"/>
        <v>0</v>
      </c>
      <c r="EA27" s="21">
        <f t="shared" si="66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293"/>
        <v>0</v>
      </c>
      <c r="EI27" s="21">
        <f t="shared" si="68"/>
        <v>0</v>
      </c>
      <c r="EJ27" s="21">
        <v>0</v>
      </c>
      <c r="EK27" s="21">
        <f t="shared" si="69"/>
        <v>0</v>
      </c>
      <c r="EL27" s="21">
        <v>0</v>
      </c>
      <c r="EM27" s="21">
        <f t="shared" si="70"/>
        <v>0</v>
      </c>
      <c r="EN27" s="21">
        <v>0</v>
      </c>
      <c r="EO27" s="21">
        <f t="shared" si="71"/>
        <v>0</v>
      </c>
      <c r="EP27" s="21">
        <v>0</v>
      </c>
      <c r="EQ27" s="21">
        <f t="shared" si="72"/>
        <v>0</v>
      </c>
      <c r="ER27" s="21">
        <v>0</v>
      </c>
      <c r="ES27" s="21">
        <f t="shared" si="73"/>
        <v>0</v>
      </c>
      <c r="ET27" s="21">
        <f t="shared" si="32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5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6"/>
        <v>0</v>
      </c>
      <c r="FG27" s="21">
        <v>0</v>
      </c>
      <c r="FH27" s="21">
        <f t="shared" si="77"/>
        <v>0</v>
      </c>
      <c r="FI27" s="21">
        <v>0</v>
      </c>
      <c r="FJ27" s="21">
        <f t="shared" si="78"/>
        <v>0</v>
      </c>
      <c r="FK27" s="21">
        <v>0</v>
      </c>
      <c r="FL27" s="21">
        <f t="shared" si="79"/>
        <v>0</v>
      </c>
      <c r="FM27" s="21">
        <v>0</v>
      </c>
      <c r="FN27" s="21">
        <f t="shared" si="80"/>
        <v>0</v>
      </c>
      <c r="FO27" s="21">
        <v>0</v>
      </c>
      <c r="FP27" s="21">
        <f t="shared" si="81"/>
        <v>0</v>
      </c>
      <c r="FQ27" s="21">
        <f t="shared" si="82"/>
        <v>0</v>
      </c>
      <c r="FR27" s="21"/>
      <c r="FS27" s="23">
        <f t="shared" si="336"/>
        <v>0</v>
      </c>
      <c r="FT27" s="22"/>
      <c r="FU27" s="22"/>
      <c r="FV27" s="22"/>
      <c r="FW27" s="23">
        <v>0</v>
      </c>
      <c r="FX27" s="21">
        <f t="shared" si="294"/>
        <v>0</v>
      </c>
      <c r="FY27" s="21">
        <f t="shared" si="84"/>
        <v>0</v>
      </c>
      <c r="FZ27" s="21">
        <v>0</v>
      </c>
      <c r="GA27" s="21">
        <f t="shared" si="85"/>
        <v>0</v>
      </c>
      <c r="GB27" s="21">
        <v>0</v>
      </c>
      <c r="GC27" s="21">
        <f t="shared" si="86"/>
        <v>0</v>
      </c>
      <c r="GD27" s="21">
        <v>0</v>
      </c>
      <c r="GE27" s="21">
        <f t="shared" si="87"/>
        <v>0</v>
      </c>
      <c r="GF27" s="21">
        <v>0</v>
      </c>
      <c r="GG27" s="21">
        <f t="shared" si="88"/>
        <v>0</v>
      </c>
      <c r="GH27" s="21">
        <v>0</v>
      </c>
      <c r="GI27" s="21">
        <f t="shared" si="89"/>
        <v>0</v>
      </c>
      <c r="GJ27" s="21">
        <f t="shared" si="32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1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2"/>
        <v>0</v>
      </c>
      <c r="GW27" s="21">
        <v>0</v>
      </c>
      <c r="GX27" s="21">
        <f t="shared" si="93"/>
        <v>0</v>
      </c>
      <c r="GY27" s="21">
        <v>0</v>
      </c>
      <c r="GZ27" s="21">
        <f t="shared" si="94"/>
        <v>0</v>
      </c>
      <c r="HA27" s="21">
        <v>0</v>
      </c>
      <c r="HB27" s="21">
        <f t="shared" si="95"/>
        <v>0</v>
      </c>
      <c r="HC27" s="21">
        <v>0</v>
      </c>
      <c r="HD27" s="21">
        <f t="shared" si="96"/>
        <v>0</v>
      </c>
      <c r="HE27" s="21">
        <v>0</v>
      </c>
      <c r="HF27" s="21">
        <f t="shared" si="97"/>
        <v>0</v>
      </c>
      <c r="HG27" s="21">
        <f t="shared" si="98"/>
        <v>0</v>
      </c>
      <c r="HH27" s="21"/>
      <c r="HI27" s="23">
        <f t="shared" si="337"/>
        <v>0</v>
      </c>
      <c r="HJ27" s="22"/>
      <c r="HK27" s="22"/>
      <c r="HL27" s="22"/>
      <c r="HM27" s="23">
        <v>0</v>
      </c>
      <c r="HN27" s="21">
        <f t="shared" si="295"/>
        <v>0</v>
      </c>
      <c r="HO27" s="21">
        <f t="shared" si="100"/>
        <v>0</v>
      </c>
      <c r="HP27" s="21">
        <v>0</v>
      </c>
      <c r="HQ27" s="21">
        <f t="shared" si="101"/>
        <v>0</v>
      </c>
      <c r="HR27" s="21">
        <v>0</v>
      </c>
      <c r="HS27" s="21">
        <f t="shared" si="102"/>
        <v>0</v>
      </c>
      <c r="HT27" s="21">
        <v>0</v>
      </c>
      <c r="HU27" s="21">
        <f t="shared" si="103"/>
        <v>0</v>
      </c>
      <c r="HV27" s="21">
        <v>0</v>
      </c>
      <c r="HW27" s="21">
        <f t="shared" si="104"/>
        <v>0</v>
      </c>
      <c r="HX27" s="21">
        <v>0</v>
      </c>
      <c r="HY27" s="21">
        <f t="shared" si="105"/>
        <v>0</v>
      </c>
      <c r="HZ27" s="21">
        <f t="shared" si="32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7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8"/>
        <v>0</v>
      </c>
      <c r="IM27" s="21">
        <v>0</v>
      </c>
      <c r="IN27" s="21">
        <f t="shared" si="109"/>
        <v>0</v>
      </c>
      <c r="IO27" s="21">
        <v>0</v>
      </c>
      <c r="IP27" s="21">
        <f t="shared" si="110"/>
        <v>0</v>
      </c>
      <c r="IQ27" s="21">
        <v>0</v>
      </c>
      <c r="IR27" s="21">
        <f t="shared" si="111"/>
        <v>0</v>
      </c>
      <c r="IS27" s="21">
        <v>0</v>
      </c>
      <c r="IT27" s="21">
        <f t="shared" si="112"/>
        <v>0</v>
      </c>
      <c r="IU27" s="21">
        <v>0</v>
      </c>
      <c r="IV27" s="21">
        <f t="shared" si="113"/>
        <v>0</v>
      </c>
      <c r="IW27" s="21">
        <f t="shared" si="114"/>
        <v>0</v>
      </c>
      <c r="IX27" s="21"/>
      <c r="IY27" s="23">
        <f t="shared" si="338"/>
        <v>0</v>
      </c>
      <c r="IZ27" s="22"/>
      <c r="JA27" s="22"/>
      <c r="JB27" s="22"/>
      <c r="JC27" s="23">
        <v>0</v>
      </c>
      <c r="JD27" s="21">
        <f t="shared" si="296"/>
        <v>0</v>
      </c>
      <c r="JE27" s="21">
        <f t="shared" si="116"/>
        <v>0</v>
      </c>
      <c r="JF27" s="21">
        <v>0</v>
      </c>
      <c r="JG27" s="21">
        <f t="shared" si="117"/>
        <v>0</v>
      </c>
      <c r="JH27" s="21">
        <v>0</v>
      </c>
      <c r="JI27" s="21">
        <f t="shared" si="118"/>
        <v>0</v>
      </c>
      <c r="JJ27" s="21">
        <v>0</v>
      </c>
      <c r="JK27" s="21">
        <f t="shared" si="119"/>
        <v>0</v>
      </c>
      <c r="JL27" s="21">
        <v>0</v>
      </c>
      <c r="JM27" s="21">
        <f t="shared" si="120"/>
        <v>0</v>
      </c>
      <c r="JN27" s="21">
        <v>0</v>
      </c>
      <c r="JO27" s="21">
        <f t="shared" si="121"/>
        <v>0</v>
      </c>
      <c r="JP27" s="21">
        <f t="shared" si="32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3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4"/>
        <v>0</v>
      </c>
      <c r="KC27" s="21">
        <v>0</v>
      </c>
      <c r="KD27" s="21">
        <f t="shared" si="125"/>
        <v>0</v>
      </c>
      <c r="KE27" s="21">
        <v>0</v>
      </c>
      <c r="KF27" s="21">
        <f t="shared" si="126"/>
        <v>0</v>
      </c>
      <c r="KG27" s="21">
        <v>0</v>
      </c>
      <c r="KH27" s="21">
        <f t="shared" si="127"/>
        <v>0</v>
      </c>
      <c r="KI27" s="21">
        <v>0</v>
      </c>
      <c r="KJ27" s="21">
        <f t="shared" si="128"/>
        <v>0</v>
      </c>
      <c r="KK27" s="21">
        <v>0</v>
      </c>
      <c r="KL27" s="21">
        <f t="shared" si="129"/>
        <v>0</v>
      </c>
      <c r="KM27" s="21">
        <f t="shared" si="130"/>
        <v>0</v>
      </c>
      <c r="KN27" s="21"/>
      <c r="KO27" s="23">
        <f t="shared" si="339"/>
        <v>0</v>
      </c>
      <c r="KP27" s="22"/>
      <c r="KQ27" s="22"/>
      <c r="KR27" s="22"/>
      <c r="KS27" s="23">
        <v>0</v>
      </c>
      <c r="KT27" s="21">
        <f t="shared" si="297"/>
        <v>0</v>
      </c>
      <c r="KU27" s="21">
        <f t="shared" si="132"/>
        <v>0</v>
      </c>
      <c r="KV27" s="21">
        <v>0</v>
      </c>
      <c r="KW27" s="21">
        <f t="shared" si="133"/>
        <v>0</v>
      </c>
      <c r="KX27" s="21">
        <v>0</v>
      </c>
      <c r="KY27" s="21">
        <f t="shared" si="134"/>
        <v>0</v>
      </c>
      <c r="KZ27" s="21">
        <v>0</v>
      </c>
      <c r="LA27" s="21">
        <f t="shared" si="135"/>
        <v>0</v>
      </c>
      <c r="LB27" s="21">
        <v>0</v>
      </c>
      <c r="LC27" s="21">
        <f t="shared" si="136"/>
        <v>0</v>
      </c>
      <c r="LD27" s="21">
        <v>0</v>
      </c>
      <c r="LE27" s="21">
        <f t="shared" si="137"/>
        <v>0</v>
      </c>
      <c r="LF27" s="21">
        <f t="shared" si="32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39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40"/>
        <v>0</v>
      </c>
      <c r="LS27" s="21">
        <v>0</v>
      </c>
      <c r="LT27" s="21">
        <f t="shared" si="141"/>
        <v>0</v>
      </c>
      <c r="LU27" s="21">
        <v>0</v>
      </c>
      <c r="LV27" s="21">
        <f t="shared" si="142"/>
        <v>0</v>
      </c>
      <c r="LW27" s="21">
        <v>0</v>
      </c>
      <c r="LX27" s="21">
        <f t="shared" si="143"/>
        <v>0</v>
      </c>
      <c r="LY27" s="21">
        <v>0</v>
      </c>
      <c r="LZ27" s="21">
        <f t="shared" si="144"/>
        <v>0</v>
      </c>
      <c r="MA27" s="21">
        <v>0</v>
      </c>
      <c r="MB27" s="21">
        <f t="shared" si="145"/>
        <v>0</v>
      </c>
      <c r="MC27" s="21">
        <f t="shared" si="146"/>
        <v>0</v>
      </c>
      <c r="MD27" s="21"/>
      <c r="ME27" s="23">
        <f t="shared" si="340"/>
        <v>0</v>
      </c>
      <c r="MF27" s="22"/>
      <c r="MG27" s="22"/>
      <c r="MH27" s="22"/>
      <c r="MI27" s="23">
        <v>0</v>
      </c>
      <c r="MJ27" s="21">
        <f t="shared" si="298"/>
        <v>0</v>
      </c>
      <c r="MK27" s="21">
        <f t="shared" si="148"/>
        <v>0</v>
      </c>
      <c r="ML27" s="21">
        <v>0</v>
      </c>
      <c r="MM27" s="21">
        <f t="shared" si="149"/>
        <v>0</v>
      </c>
      <c r="MN27" s="21">
        <v>0</v>
      </c>
      <c r="MO27" s="21">
        <f t="shared" si="150"/>
        <v>0</v>
      </c>
      <c r="MP27" s="21">
        <v>0</v>
      </c>
      <c r="MQ27" s="21">
        <f t="shared" si="151"/>
        <v>0</v>
      </c>
      <c r="MR27" s="21">
        <v>0</v>
      </c>
      <c r="MS27" s="21">
        <f t="shared" si="152"/>
        <v>0</v>
      </c>
      <c r="MT27" s="21">
        <v>0</v>
      </c>
      <c r="MU27" s="21">
        <f t="shared" si="153"/>
        <v>0</v>
      </c>
      <c r="MV27" s="21">
        <f t="shared" si="32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5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6"/>
        <v>0</v>
      </c>
      <c r="NI27" s="21">
        <v>0</v>
      </c>
      <c r="NJ27" s="21">
        <f t="shared" si="157"/>
        <v>0</v>
      </c>
      <c r="NK27" s="21">
        <v>0</v>
      </c>
      <c r="NL27" s="21">
        <f t="shared" si="158"/>
        <v>0</v>
      </c>
      <c r="NM27" s="21">
        <v>0</v>
      </c>
      <c r="NN27" s="21">
        <f t="shared" si="159"/>
        <v>0</v>
      </c>
      <c r="NO27" s="21">
        <v>0</v>
      </c>
      <c r="NP27" s="21">
        <f t="shared" si="160"/>
        <v>0</v>
      </c>
      <c r="NQ27" s="21">
        <v>0</v>
      </c>
      <c r="NR27" s="21">
        <f t="shared" si="161"/>
        <v>0</v>
      </c>
      <c r="NS27" s="21">
        <f t="shared" si="162"/>
        <v>0</v>
      </c>
      <c r="NT27" s="21"/>
      <c r="NU27" s="23">
        <f t="shared" si="341"/>
        <v>0</v>
      </c>
      <c r="NV27" s="22"/>
      <c r="NW27" s="22"/>
      <c r="NX27" s="22"/>
      <c r="NY27" s="23">
        <v>0</v>
      </c>
      <c r="NZ27" s="21">
        <f t="shared" si="299"/>
        <v>0</v>
      </c>
      <c r="OA27" s="21">
        <f t="shared" si="164"/>
        <v>0</v>
      </c>
      <c r="OB27" s="21">
        <v>0</v>
      </c>
      <c r="OC27" s="21">
        <f t="shared" si="165"/>
        <v>0</v>
      </c>
      <c r="OD27" s="21">
        <v>0</v>
      </c>
      <c r="OE27" s="21">
        <f t="shared" si="166"/>
        <v>0</v>
      </c>
      <c r="OF27" s="21">
        <v>0</v>
      </c>
      <c r="OG27" s="21">
        <f t="shared" si="167"/>
        <v>0</v>
      </c>
      <c r="OH27" s="21">
        <v>0</v>
      </c>
      <c r="OI27" s="21">
        <f t="shared" si="168"/>
        <v>0</v>
      </c>
      <c r="OJ27" s="21">
        <v>0</v>
      </c>
      <c r="OK27" s="21">
        <f t="shared" si="169"/>
        <v>0</v>
      </c>
      <c r="OL27" s="21">
        <f t="shared" si="32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1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2"/>
        <v>0</v>
      </c>
      <c r="OY27" s="21">
        <v>0</v>
      </c>
      <c r="OZ27" s="21">
        <f t="shared" si="173"/>
        <v>0</v>
      </c>
      <c r="PA27" s="21">
        <v>0</v>
      </c>
      <c r="PB27" s="21">
        <f t="shared" si="174"/>
        <v>0</v>
      </c>
      <c r="PC27" s="21">
        <v>0</v>
      </c>
      <c r="PD27" s="21">
        <f t="shared" si="175"/>
        <v>0</v>
      </c>
      <c r="PE27" s="21">
        <v>0</v>
      </c>
      <c r="PF27" s="21">
        <f t="shared" si="176"/>
        <v>0</v>
      </c>
      <c r="PG27" s="21">
        <v>0</v>
      </c>
      <c r="PH27" s="21">
        <f t="shared" si="177"/>
        <v>0</v>
      </c>
      <c r="PI27" s="21">
        <f t="shared" si="178"/>
        <v>0</v>
      </c>
      <c r="PJ27" s="21"/>
      <c r="PK27" s="23">
        <f t="shared" si="342"/>
        <v>0</v>
      </c>
      <c r="PL27" s="22"/>
      <c r="PM27" s="22"/>
      <c r="PN27" s="22"/>
      <c r="PO27" s="23">
        <v>0</v>
      </c>
      <c r="PP27" s="21">
        <f t="shared" si="300"/>
        <v>0</v>
      </c>
      <c r="PQ27" s="21">
        <f t="shared" si="180"/>
        <v>0</v>
      </c>
      <c r="PR27" s="21">
        <v>0</v>
      </c>
      <c r="PS27" s="21">
        <f t="shared" si="181"/>
        <v>0</v>
      </c>
      <c r="PT27" s="21">
        <v>0</v>
      </c>
      <c r="PU27" s="21">
        <f t="shared" si="182"/>
        <v>0</v>
      </c>
      <c r="PV27" s="21">
        <v>0</v>
      </c>
      <c r="PW27" s="21">
        <f t="shared" si="183"/>
        <v>0</v>
      </c>
      <c r="PX27" s="21">
        <v>0</v>
      </c>
      <c r="PY27" s="21">
        <f t="shared" si="184"/>
        <v>0</v>
      </c>
      <c r="PZ27" s="21">
        <v>0</v>
      </c>
      <c r="QA27" s="21">
        <f t="shared" si="185"/>
        <v>0</v>
      </c>
      <c r="QB27" s="21">
        <f t="shared" si="32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7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8"/>
        <v>0</v>
      </c>
      <c r="QO27" s="21">
        <v>0</v>
      </c>
      <c r="QP27" s="21">
        <f t="shared" si="189"/>
        <v>0</v>
      </c>
      <c r="QQ27" s="21">
        <v>0</v>
      </c>
      <c r="QR27" s="21">
        <f t="shared" si="190"/>
        <v>0</v>
      </c>
      <c r="QS27" s="21">
        <v>0</v>
      </c>
      <c r="QT27" s="21">
        <f t="shared" si="191"/>
        <v>0</v>
      </c>
      <c r="QU27" s="21">
        <v>0</v>
      </c>
      <c r="QV27" s="21">
        <f t="shared" si="192"/>
        <v>0</v>
      </c>
      <c r="QW27" s="21">
        <v>0</v>
      </c>
      <c r="QX27" s="21">
        <f t="shared" si="193"/>
        <v>0</v>
      </c>
      <c r="QY27" s="21">
        <f t="shared" si="194"/>
        <v>0</v>
      </c>
      <c r="QZ27" s="21"/>
      <c r="RA27" s="23">
        <f t="shared" si="343"/>
        <v>0</v>
      </c>
      <c r="RB27" s="22"/>
      <c r="RC27" s="22"/>
      <c r="RD27" s="22"/>
      <c r="RE27" s="23">
        <v>0</v>
      </c>
      <c r="RF27" s="21">
        <f t="shared" si="301"/>
        <v>0</v>
      </c>
      <c r="RG27" s="21">
        <f t="shared" si="196"/>
        <v>0</v>
      </c>
      <c r="RH27" s="21">
        <v>0</v>
      </c>
      <c r="RI27" s="21">
        <f t="shared" si="197"/>
        <v>0</v>
      </c>
      <c r="RJ27" s="21">
        <v>0</v>
      </c>
      <c r="RK27" s="21">
        <f t="shared" si="198"/>
        <v>0</v>
      </c>
      <c r="RL27" s="21">
        <v>0</v>
      </c>
      <c r="RM27" s="21">
        <f t="shared" si="199"/>
        <v>0</v>
      </c>
      <c r="RN27" s="21">
        <v>0</v>
      </c>
      <c r="RO27" s="21">
        <f t="shared" si="200"/>
        <v>0</v>
      </c>
      <c r="RP27" s="21">
        <v>0</v>
      </c>
      <c r="RQ27" s="21">
        <f t="shared" si="201"/>
        <v>0</v>
      </c>
      <c r="RR27" s="21">
        <f t="shared" si="33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3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4"/>
        <v>0</v>
      </c>
      <c r="SE27" s="21">
        <v>0</v>
      </c>
      <c r="SF27" s="21">
        <f t="shared" si="205"/>
        <v>0</v>
      </c>
      <c r="SG27" s="21">
        <v>0</v>
      </c>
      <c r="SH27" s="21">
        <f t="shared" si="206"/>
        <v>0</v>
      </c>
      <c r="SI27" s="21">
        <v>0</v>
      </c>
      <c r="SJ27" s="21">
        <f t="shared" si="207"/>
        <v>0</v>
      </c>
      <c r="SK27" s="21">
        <v>0</v>
      </c>
      <c r="SL27" s="21">
        <f t="shared" si="208"/>
        <v>0</v>
      </c>
      <c r="SM27" s="21">
        <v>0</v>
      </c>
      <c r="SN27" s="21">
        <f t="shared" si="209"/>
        <v>0</v>
      </c>
      <c r="SO27" s="21">
        <f t="shared" si="210"/>
        <v>0</v>
      </c>
      <c r="SP27" s="21"/>
      <c r="SQ27" s="23">
        <f t="shared" si="344"/>
        <v>0</v>
      </c>
      <c r="SR27" s="22"/>
      <c r="SS27" s="22"/>
      <c r="ST27" s="22"/>
      <c r="SU27" s="23">
        <v>0</v>
      </c>
      <c r="SV27" s="21">
        <f t="shared" si="302"/>
        <v>0</v>
      </c>
      <c r="SW27" s="21">
        <f t="shared" si="212"/>
        <v>0</v>
      </c>
      <c r="SX27" s="21">
        <v>0</v>
      </c>
      <c r="SY27" s="21">
        <f t="shared" si="213"/>
        <v>0</v>
      </c>
      <c r="SZ27" s="21">
        <v>0</v>
      </c>
      <c r="TA27" s="21">
        <f t="shared" si="214"/>
        <v>0</v>
      </c>
      <c r="TB27" s="21">
        <v>0</v>
      </c>
      <c r="TC27" s="21">
        <f t="shared" si="215"/>
        <v>0</v>
      </c>
      <c r="TD27" s="21">
        <v>0</v>
      </c>
      <c r="TE27" s="21">
        <f t="shared" si="216"/>
        <v>0</v>
      </c>
      <c r="TF27" s="21">
        <v>0</v>
      </c>
      <c r="TG27" s="21">
        <f t="shared" si="217"/>
        <v>0</v>
      </c>
      <c r="TH27" s="21">
        <f t="shared" si="33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19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20"/>
        <v>0</v>
      </c>
      <c r="TU27" s="21">
        <v>0</v>
      </c>
      <c r="TV27" s="21">
        <f t="shared" si="221"/>
        <v>0</v>
      </c>
      <c r="TW27" s="21">
        <v>0</v>
      </c>
      <c r="TX27" s="21">
        <f t="shared" si="222"/>
        <v>0</v>
      </c>
      <c r="TY27" s="21">
        <v>0</v>
      </c>
      <c r="TZ27" s="21">
        <f t="shared" si="223"/>
        <v>0</v>
      </c>
      <c r="UA27" s="21">
        <v>0</v>
      </c>
      <c r="UB27" s="21">
        <f t="shared" si="224"/>
        <v>0</v>
      </c>
      <c r="UC27" s="21">
        <v>0</v>
      </c>
      <c r="UD27" s="21">
        <f t="shared" si="225"/>
        <v>0</v>
      </c>
      <c r="UE27" s="21">
        <f t="shared" si="226"/>
        <v>0</v>
      </c>
      <c r="UF27" s="21"/>
      <c r="UG27" s="23">
        <f t="shared" si="345"/>
        <v>0</v>
      </c>
      <c r="UH27" s="22"/>
      <c r="UI27" s="22"/>
      <c r="UJ27" s="22"/>
      <c r="UK27" s="23">
        <v>0</v>
      </c>
      <c r="UL27" s="21">
        <f t="shared" si="303"/>
        <v>0</v>
      </c>
      <c r="UM27" s="21">
        <f t="shared" si="228"/>
        <v>0</v>
      </c>
      <c r="UN27" s="21">
        <v>0</v>
      </c>
      <c r="UO27" s="21">
        <f t="shared" si="229"/>
        <v>0</v>
      </c>
      <c r="UP27" s="21">
        <v>0</v>
      </c>
      <c r="UQ27" s="21">
        <f t="shared" si="230"/>
        <v>0</v>
      </c>
      <c r="UR27" s="21">
        <v>0</v>
      </c>
      <c r="US27" s="21">
        <f t="shared" si="231"/>
        <v>0</v>
      </c>
      <c r="UT27" s="21">
        <v>0</v>
      </c>
      <c r="UU27" s="21">
        <f t="shared" si="232"/>
        <v>0</v>
      </c>
      <c r="UV27" s="21">
        <v>0</v>
      </c>
      <c r="UW27" s="21">
        <f t="shared" si="233"/>
        <v>0</v>
      </c>
      <c r="UX27" s="21">
        <f t="shared" si="33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35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36"/>
        <v>0</v>
      </c>
      <c r="VK27" s="21">
        <v>0</v>
      </c>
      <c r="VL27" s="21">
        <f t="shared" si="237"/>
        <v>0</v>
      </c>
      <c r="VM27" s="21">
        <v>0</v>
      </c>
      <c r="VN27" s="21">
        <f t="shared" si="238"/>
        <v>0</v>
      </c>
      <c r="VO27" s="21">
        <v>0</v>
      </c>
      <c r="VP27" s="21">
        <f t="shared" si="239"/>
        <v>0</v>
      </c>
      <c r="VQ27" s="21">
        <v>0</v>
      </c>
      <c r="VR27" s="21">
        <f t="shared" si="240"/>
        <v>0</v>
      </c>
      <c r="VS27" s="21">
        <v>0</v>
      </c>
      <c r="VT27" s="21">
        <f t="shared" si="241"/>
        <v>0</v>
      </c>
      <c r="VU27" s="21">
        <f t="shared" si="242"/>
        <v>0</v>
      </c>
      <c r="VV27" s="21"/>
      <c r="VW27" s="23">
        <f t="shared" si="346"/>
        <v>0</v>
      </c>
      <c r="VX27" s="22"/>
      <c r="VY27" s="22"/>
      <c r="VZ27" s="22"/>
      <c r="WA27" s="23">
        <v>0</v>
      </c>
      <c r="WB27" s="21">
        <f t="shared" si="304"/>
        <v>0</v>
      </c>
      <c r="WC27" s="21">
        <f t="shared" si="244"/>
        <v>0</v>
      </c>
      <c r="WD27" s="21">
        <v>0</v>
      </c>
      <c r="WE27" s="21">
        <f t="shared" si="245"/>
        <v>0</v>
      </c>
      <c r="WF27" s="21">
        <v>0</v>
      </c>
      <c r="WG27" s="21">
        <f t="shared" si="246"/>
        <v>0</v>
      </c>
      <c r="WH27" s="21">
        <v>0</v>
      </c>
      <c r="WI27" s="21">
        <f t="shared" si="247"/>
        <v>0</v>
      </c>
      <c r="WJ27" s="21">
        <v>0</v>
      </c>
      <c r="WK27" s="21">
        <f t="shared" si="248"/>
        <v>0</v>
      </c>
      <c r="WL27" s="21">
        <v>0</v>
      </c>
      <c r="WM27" s="21">
        <f t="shared" si="249"/>
        <v>0</v>
      </c>
      <c r="WN27" s="21">
        <f t="shared" si="33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1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2"/>
        <v>0</v>
      </c>
      <c r="XA27" s="21">
        <v>0</v>
      </c>
      <c r="XB27" s="21">
        <f t="shared" si="253"/>
        <v>0</v>
      </c>
      <c r="XC27" s="21">
        <v>0</v>
      </c>
      <c r="XD27" s="21">
        <f t="shared" si="254"/>
        <v>0</v>
      </c>
      <c r="XE27" s="21">
        <v>0</v>
      </c>
      <c r="XF27" s="21">
        <f t="shared" si="255"/>
        <v>0</v>
      </c>
      <c r="XG27" s="21">
        <v>0</v>
      </c>
      <c r="XH27" s="21">
        <f t="shared" si="256"/>
        <v>0</v>
      </c>
      <c r="XI27" s="21">
        <v>0</v>
      </c>
      <c r="XJ27" s="21">
        <f t="shared" si="257"/>
        <v>0</v>
      </c>
      <c r="XK27" s="21">
        <f t="shared" si="258"/>
        <v>0</v>
      </c>
      <c r="XL27" s="21"/>
      <c r="XM27" s="23">
        <f t="shared" si="347"/>
        <v>0</v>
      </c>
      <c r="XN27" s="22"/>
      <c r="XO27" s="22"/>
      <c r="XP27" s="22"/>
      <c r="XQ27" s="23">
        <v>0</v>
      </c>
      <c r="XR27" s="21">
        <f t="shared" si="305"/>
        <v>0</v>
      </c>
      <c r="XS27" s="21">
        <f t="shared" si="260"/>
        <v>0</v>
      </c>
      <c r="XT27" s="21">
        <v>0</v>
      </c>
      <c r="XU27" s="21">
        <f t="shared" si="261"/>
        <v>0</v>
      </c>
      <c r="XV27" s="21">
        <v>0</v>
      </c>
      <c r="XW27" s="21">
        <f t="shared" si="262"/>
        <v>0</v>
      </c>
      <c r="XX27" s="21">
        <v>0</v>
      </c>
      <c r="XY27" s="21">
        <f t="shared" si="263"/>
        <v>0</v>
      </c>
      <c r="XZ27" s="21">
        <v>0</v>
      </c>
      <c r="YA27" s="21">
        <f t="shared" si="264"/>
        <v>0</v>
      </c>
      <c r="YB27" s="21">
        <v>0</v>
      </c>
      <c r="YC27" s="21">
        <f t="shared" si="265"/>
        <v>0</v>
      </c>
      <c r="YD27" s="21">
        <f t="shared" si="334"/>
        <v>0</v>
      </c>
      <c r="YE27" s="21"/>
      <c r="YF27" s="21">
        <f t="shared" si="17"/>
        <v>0</v>
      </c>
      <c r="YG27" s="21"/>
      <c r="YH27" s="21"/>
      <c r="YI27" s="21">
        <v>0</v>
      </c>
      <c r="YJ27" s="21">
        <f t="shared" si="267"/>
        <v>0</v>
      </c>
      <c r="YK27" s="21">
        <v>0</v>
      </c>
      <c r="YL27" s="21">
        <v>0</v>
      </c>
      <c r="YM27" s="22"/>
      <c r="YN27" s="22"/>
      <c r="YO27" s="21">
        <v>0</v>
      </c>
      <c r="YP27" s="21">
        <f t="shared" si="268"/>
        <v>0</v>
      </c>
      <c r="YQ27" s="21">
        <v>0</v>
      </c>
      <c r="YR27" s="21">
        <f t="shared" si="269"/>
        <v>0</v>
      </c>
      <c r="YS27" s="21">
        <v>0</v>
      </c>
      <c r="YT27" s="21">
        <f t="shared" si="270"/>
        <v>0</v>
      </c>
      <c r="YU27" s="21">
        <v>0</v>
      </c>
      <c r="YV27" s="21">
        <f t="shared" si="271"/>
        <v>0</v>
      </c>
      <c r="YW27" s="21">
        <v>0</v>
      </c>
      <c r="YX27" s="21">
        <f t="shared" si="272"/>
        <v>0</v>
      </c>
      <c r="YY27" s="21">
        <v>0</v>
      </c>
      <c r="YZ27" s="21">
        <f t="shared" si="273"/>
        <v>0</v>
      </c>
      <c r="ZA27" s="21">
        <f t="shared" si="274"/>
        <v>0</v>
      </c>
      <c r="ZB27" s="21"/>
      <c r="ZC27" s="23">
        <f t="shared" si="348"/>
        <v>0</v>
      </c>
      <c r="ZD27" s="24">
        <f t="shared" si="18"/>
        <v>0</v>
      </c>
      <c r="ZE27" s="24">
        <f t="shared" si="19"/>
        <v>0</v>
      </c>
      <c r="ZF27" s="24">
        <f t="shared" si="275"/>
        <v>0</v>
      </c>
    </row>
    <row r="28" spans="1:682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0"/>
        <v>0</v>
      </c>
      <c r="M28" s="21">
        <f t="shared" si="21"/>
        <v>0</v>
      </c>
      <c r="N28" s="21">
        <v>0</v>
      </c>
      <c r="O28" s="21">
        <f t="shared" si="22"/>
        <v>0</v>
      </c>
      <c r="P28" s="21">
        <v>0</v>
      </c>
      <c r="Q28" s="21">
        <f t="shared" si="23"/>
        <v>0</v>
      </c>
      <c r="R28" s="21">
        <v>0</v>
      </c>
      <c r="S28" s="21">
        <f t="shared" si="24"/>
        <v>0</v>
      </c>
      <c r="T28" s="21">
        <v>0</v>
      </c>
      <c r="U28" s="21">
        <f t="shared" si="25"/>
        <v>0</v>
      </c>
      <c r="V28" s="21">
        <v>0</v>
      </c>
      <c r="W28" s="21">
        <f t="shared" si="26"/>
        <v>0</v>
      </c>
      <c r="X28" s="21">
        <f t="shared" si="27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8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29"/>
        <v>0</v>
      </c>
      <c r="AK28" s="21">
        <v>0</v>
      </c>
      <c r="AL28" s="21">
        <f t="shared" si="30"/>
        <v>0</v>
      </c>
      <c r="AM28" s="21">
        <v>0</v>
      </c>
      <c r="AN28" s="21">
        <f t="shared" si="31"/>
        <v>0</v>
      </c>
      <c r="AO28" s="21">
        <v>0</v>
      </c>
      <c r="AP28" s="21">
        <f t="shared" si="32"/>
        <v>0</v>
      </c>
      <c r="AQ28" s="21">
        <v>0</v>
      </c>
      <c r="AR28" s="21">
        <f t="shared" si="33"/>
        <v>0</v>
      </c>
      <c r="AS28" s="21">
        <v>0</v>
      </c>
      <c r="AT28" s="21">
        <f t="shared" si="34"/>
        <v>0</v>
      </c>
      <c r="AU28" s="21">
        <f t="shared" si="35"/>
        <v>0</v>
      </c>
      <c r="AV28" s="21"/>
      <c r="AW28" s="23">
        <f t="shared" si="276"/>
        <v>0</v>
      </c>
      <c r="AX28" s="22"/>
      <c r="AY28" s="22"/>
      <c r="AZ28" s="22"/>
      <c r="BA28" s="23">
        <v>0</v>
      </c>
      <c r="BB28" s="21">
        <f t="shared" si="291"/>
        <v>0</v>
      </c>
      <c r="BC28" s="21">
        <f t="shared" si="37"/>
        <v>0</v>
      </c>
      <c r="BD28" s="21">
        <v>0</v>
      </c>
      <c r="BE28" s="21">
        <f t="shared" si="38"/>
        <v>0</v>
      </c>
      <c r="BF28" s="21">
        <v>0</v>
      </c>
      <c r="BG28" s="21">
        <f t="shared" si="39"/>
        <v>0</v>
      </c>
      <c r="BH28" s="21">
        <v>0</v>
      </c>
      <c r="BI28" s="21">
        <f t="shared" si="40"/>
        <v>0</v>
      </c>
      <c r="BJ28" s="21">
        <v>0</v>
      </c>
      <c r="BK28" s="21">
        <f t="shared" si="41"/>
        <v>0</v>
      </c>
      <c r="BL28" s="21">
        <v>0</v>
      </c>
      <c r="BM28" s="21">
        <f t="shared" si="42"/>
        <v>0</v>
      </c>
      <c r="BN28" s="21">
        <f t="shared" si="32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4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5"/>
        <v>0</v>
      </c>
      <c r="CA28" s="21">
        <v>0</v>
      </c>
      <c r="CB28" s="21">
        <f t="shared" si="46"/>
        <v>0</v>
      </c>
      <c r="CC28" s="21">
        <v>0</v>
      </c>
      <c r="CD28" s="21">
        <f t="shared" si="47"/>
        <v>0</v>
      </c>
      <c r="CE28" s="21">
        <v>0</v>
      </c>
      <c r="CF28" s="21">
        <f t="shared" si="48"/>
        <v>0</v>
      </c>
      <c r="CG28" s="21">
        <v>0</v>
      </c>
      <c r="CH28" s="21">
        <f t="shared" si="49"/>
        <v>0</v>
      </c>
      <c r="CI28" s="21">
        <v>0</v>
      </c>
      <c r="CJ28" s="21">
        <f t="shared" si="50"/>
        <v>0</v>
      </c>
      <c r="CK28" s="21">
        <f t="shared" si="51"/>
        <v>0</v>
      </c>
      <c r="CL28" s="21"/>
      <c r="CM28" s="23">
        <f t="shared" si="335"/>
        <v>0</v>
      </c>
      <c r="CN28" s="22"/>
      <c r="CO28" s="22"/>
      <c r="CP28" s="22"/>
      <c r="CQ28" s="23">
        <v>0</v>
      </c>
      <c r="CR28" s="21">
        <f t="shared" si="292"/>
        <v>0</v>
      </c>
      <c r="CS28" s="21">
        <f t="shared" si="53"/>
        <v>0</v>
      </c>
      <c r="CT28" s="21">
        <v>0</v>
      </c>
      <c r="CU28" s="21">
        <f t="shared" si="54"/>
        <v>0</v>
      </c>
      <c r="CV28" s="21">
        <v>0</v>
      </c>
      <c r="CW28" s="21">
        <f t="shared" si="55"/>
        <v>0</v>
      </c>
      <c r="CX28" s="21">
        <v>0</v>
      </c>
      <c r="CY28" s="21">
        <f t="shared" si="56"/>
        <v>0</v>
      </c>
      <c r="CZ28" s="21">
        <v>0</v>
      </c>
      <c r="DA28" s="21">
        <f t="shared" si="57"/>
        <v>0</v>
      </c>
      <c r="DB28" s="21">
        <v>0</v>
      </c>
      <c r="DC28" s="21">
        <f t="shared" si="58"/>
        <v>0</v>
      </c>
      <c r="DD28" s="21">
        <f t="shared" si="32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60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1"/>
        <v>0</v>
      </c>
      <c r="DS28" s="21">
        <v>0</v>
      </c>
      <c r="DT28" s="21">
        <f t="shared" si="62"/>
        <v>0</v>
      </c>
      <c r="DU28" s="21">
        <v>0</v>
      </c>
      <c r="DV28" s="21">
        <f t="shared" si="63"/>
        <v>0</v>
      </c>
      <c r="DW28" s="21">
        <v>0</v>
      </c>
      <c r="DX28" s="21">
        <f t="shared" si="64"/>
        <v>0</v>
      </c>
      <c r="DY28" s="21">
        <v>0</v>
      </c>
      <c r="DZ28" s="21">
        <f t="shared" si="65"/>
        <v>0</v>
      </c>
      <c r="EA28" s="21">
        <f t="shared" si="66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293"/>
        <v>0</v>
      </c>
      <c r="EI28" s="21">
        <f t="shared" si="68"/>
        <v>0</v>
      </c>
      <c r="EJ28" s="21">
        <v>0</v>
      </c>
      <c r="EK28" s="21">
        <f t="shared" si="69"/>
        <v>0</v>
      </c>
      <c r="EL28" s="21">
        <v>0</v>
      </c>
      <c r="EM28" s="21">
        <f t="shared" si="70"/>
        <v>0</v>
      </c>
      <c r="EN28" s="21">
        <v>0</v>
      </c>
      <c r="EO28" s="21">
        <f t="shared" si="71"/>
        <v>0</v>
      </c>
      <c r="EP28" s="21">
        <v>0</v>
      </c>
      <c r="EQ28" s="21">
        <f t="shared" si="72"/>
        <v>0</v>
      </c>
      <c r="ER28" s="21">
        <v>0</v>
      </c>
      <c r="ES28" s="21">
        <f t="shared" si="73"/>
        <v>0</v>
      </c>
      <c r="ET28" s="21">
        <f t="shared" si="32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5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6"/>
        <v>0</v>
      </c>
      <c r="FG28" s="21">
        <v>0</v>
      </c>
      <c r="FH28" s="21">
        <f t="shared" si="77"/>
        <v>0</v>
      </c>
      <c r="FI28" s="21">
        <v>0</v>
      </c>
      <c r="FJ28" s="21">
        <f t="shared" si="78"/>
        <v>0</v>
      </c>
      <c r="FK28" s="21">
        <v>0</v>
      </c>
      <c r="FL28" s="21">
        <f t="shared" si="79"/>
        <v>0</v>
      </c>
      <c r="FM28" s="21">
        <v>0</v>
      </c>
      <c r="FN28" s="21">
        <f t="shared" si="80"/>
        <v>0</v>
      </c>
      <c r="FO28" s="21">
        <v>0</v>
      </c>
      <c r="FP28" s="21">
        <f t="shared" si="81"/>
        <v>0</v>
      </c>
      <c r="FQ28" s="21">
        <f t="shared" si="82"/>
        <v>0</v>
      </c>
      <c r="FR28" s="21"/>
      <c r="FS28" s="23">
        <f t="shared" si="336"/>
        <v>0</v>
      </c>
      <c r="FT28" s="22"/>
      <c r="FU28" s="22"/>
      <c r="FV28" s="22"/>
      <c r="FW28" s="23">
        <v>0</v>
      </c>
      <c r="FX28" s="21">
        <f t="shared" si="294"/>
        <v>0</v>
      </c>
      <c r="FY28" s="21">
        <f t="shared" si="84"/>
        <v>0</v>
      </c>
      <c r="FZ28" s="21">
        <v>0</v>
      </c>
      <c r="GA28" s="21">
        <f t="shared" si="85"/>
        <v>0</v>
      </c>
      <c r="GB28" s="21">
        <v>0</v>
      </c>
      <c r="GC28" s="21">
        <f t="shared" si="86"/>
        <v>0</v>
      </c>
      <c r="GD28" s="21">
        <v>0</v>
      </c>
      <c r="GE28" s="21">
        <f t="shared" si="87"/>
        <v>0</v>
      </c>
      <c r="GF28" s="21">
        <v>0</v>
      </c>
      <c r="GG28" s="21">
        <f t="shared" si="88"/>
        <v>0</v>
      </c>
      <c r="GH28" s="21">
        <v>0</v>
      </c>
      <c r="GI28" s="21">
        <f t="shared" si="89"/>
        <v>0</v>
      </c>
      <c r="GJ28" s="21">
        <f t="shared" si="32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1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2"/>
        <v>0</v>
      </c>
      <c r="GW28" s="21">
        <v>0</v>
      </c>
      <c r="GX28" s="21">
        <f t="shared" si="93"/>
        <v>0</v>
      </c>
      <c r="GY28" s="21">
        <v>0</v>
      </c>
      <c r="GZ28" s="21">
        <f t="shared" si="94"/>
        <v>0</v>
      </c>
      <c r="HA28" s="21">
        <v>0</v>
      </c>
      <c r="HB28" s="21">
        <f t="shared" si="95"/>
        <v>0</v>
      </c>
      <c r="HC28" s="21">
        <v>0</v>
      </c>
      <c r="HD28" s="21">
        <f t="shared" si="96"/>
        <v>0</v>
      </c>
      <c r="HE28" s="21">
        <v>0</v>
      </c>
      <c r="HF28" s="21">
        <f t="shared" si="97"/>
        <v>0</v>
      </c>
      <c r="HG28" s="21">
        <f t="shared" si="98"/>
        <v>0</v>
      </c>
      <c r="HH28" s="21"/>
      <c r="HI28" s="23">
        <f t="shared" si="337"/>
        <v>0</v>
      </c>
      <c r="HJ28" s="22"/>
      <c r="HK28" s="22"/>
      <c r="HL28" s="22"/>
      <c r="HM28" s="23">
        <v>0</v>
      </c>
      <c r="HN28" s="21">
        <f t="shared" si="295"/>
        <v>0</v>
      </c>
      <c r="HO28" s="21">
        <f t="shared" si="100"/>
        <v>0</v>
      </c>
      <c r="HP28" s="21">
        <v>0</v>
      </c>
      <c r="HQ28" s="21">
        <f t="shared" si="101"/>
        <v>0</v>
      </c>
      <c r="HR28" s="21">
        <v>0</v>
      </c>
      <c r="HS28" s="21">
        <f t="shared" si="102"/>
        <v>0</v>
      </c>
      <c r="HT28" s="21">
        <v>0</v>
      </c>
      <c r="HU28" s="21">
        <f t="shared" si="103"/>
        <v>0</v>
      </c>
      <c r="HV28" s="21">
        <v>0</v>
      </c>
      <c r="HW28" s="21">
        <f t="shared" si="104"/>
        <v>0</v>
      </c>
      <c r="HX28" s="21">
        <v>0</v>
      </c>
      <c r="HY28" s="21">
        <f t="shared" si="105"/>
        <v>0</v>
      </c>
      <c r="HZ28" s="21">
        <f t="shared" si="32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7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8"/>
        <v>0</v>
      </c>
      <c r="IM28" s="21">
        <v>0</v>
      </c>
      <c r="IN28" s="21">
        <f t="shared" si="109"/>
        <v>0</v>
      </c>
      <c r="IO28" s="21">
        <v>0</v>
      </c>
      <c r="IP28" s="21">
        <f t="shared" si="110"/>
        <v>0</v>
      </c>
      <c r="IQ28" s="21">
        <v>0</v>
      </c>
      <c r="IR28" s="21">
        <f t="shared" si="111"/>
        <v>0</v>
      </c>
      <c r="IS28" s="21">
        <v>0</v>
      </c>
      <c r="IT28" s="21">
        <f t="shared" si="112"/>
        <v>0</v>
      </c>
      <c r="IU28" s="21">
        <v>0</v>
      </c>
      <c r="IV28" s="21">
        <f t="shared" si="113"/>
        <v>0</v>
      </c>
      <c r="IW28" s="21">
        <f t="shared" si="114"/>
        <v>0</v>
      </c>
      <c r="IX28" s="21"/>
      <c r="IY28" s="23">
        <f t="shared" si="338"/>
        <v>0</v>
      </c>
      <c r="IZ28" s="22"/>
      <c r="JA28" s="22"/>
      <c r="JB28" s="22"/>
      <c r="JC28" s="23">
        <v>0</v>
      </c>
      <c r="JD28" s="21">
        <f t="shared" si="296"/>
        <v>0</v>
      </c>
      <c r="JE28" s="21">
        <f t="shared" si="116"/>
        <v>0</v>
      </c>
      <c r="JF28" s="21">
        <v>0</v>
      </c>
      <c r="JG28" s="21">
        <f t="shared" si="117"/>
        <v>0</v>
      </c>
      <c r="JH28" s="21">
        <v>0</v>
      </c>
      <c r="JI28" s="21">
        <f t="shared" si="118"/>
        <v>0</v>
      </c>
      <c r="JJ28" s="21">
        <v>0</v>
      </c>
      <c r="JK28" s="21">
        <f t="shared" si="119"/>
        <v>0</v>
      </c>
      <c r="JL28" s="21">
        <v>0</v>
      </c>
      <c r="JM28" s="21">
        <f t="shared" si="120"/>
        <v>0</v>
      </c>
      <c r="JN28" s="21">
        <v>0</v>
      </c>
      <c r="JO28" s="21">
        <f t="shared" si="121"/>
        <v>0</v>
      </c>
      <c r="JP28" s="21">
        <f t="shared" si="32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3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4"/>
        <v>0</v>
      </c>
      <c r="KC28" s="21">
        <v>0</v>
      </c>
      <c r="KD28" s="21">
        <f t="shared" si="125"/>
        <v>0</v>
      </c>
      <c r="KE28" s="21">
        <v>0</v>
      </c>
      <c r="KF28" s="21">
        <f t="shared" si="126"/>
        <v>0</v>
      </c>
      <c r="KG28" s="21">
        <v>0</v>
      </c>
      <c r="KH28" s="21">
        <f t="shared" si="127"/>
        <v>0</v>
      </c>
      <c r="KI28" s="21">
        <v>0</v>
      </c>
      <c r="KJ28" s="21">
        <f t="shared" si="128"/>
        <v>0</v>
      </c>
      <c r="KK28" s="21">
        <v>0</v>
      </c>
      <c r="KL28" s="21">
        <f t="shared" si="129"/>
        <v>0</v>
      </c>
      <c r="KM28" s="21">
        <f t="shared" si="130"/>
        <v>0</v>
      </c>
      <c r="KN28" s="21"/>
      <c r="KO28" s="23">
        <f t="shared" si="339"/>
        <v>0</v>
      </c>
      <c r="KP28" s="22"/>
      <c r="KQ28" s="22"/>
      <c r="KR28" s="22"/>
      <c r="KS28" s="23">
        <v>0</v>
      </c>
      <c r="KT28" s="21">
        <f t="shared" si="297"/>
        <v>0</v>
      </c>
      <c r="KU28" s="21">
        <f t="shared" si="132"/>
        <v>0</v>
      </c>
      <c r="KV28" s="21">
        <v>0</v>
      </c>
      <c r="KW28" s="21">
        <f t="shared" si="133"/>
        <v>0</v>
      </c>
      <c r="KX28" s="21">
        <v>0</v>
      </c>
      <c r="KY28" s="21">
        <f t="shared" si="134"/>
        <v>0</v>
      </c>
      <c r="KZ28" s="21">
        <v>0</v>
      </c>
      <c r="LA28" s="21">
        <f t="shared" si="135"/>
        <v>0</v>
      </c>
      <c r="LB28" s="21">
        <v>0</v>
      </c>
      <c r="LC28" s="21">
        <f t="shared" si="136"/>
        <v>0</v>
      </c>
      <c r="LD28" s="21">
        <v>0</v>
      </c>
      <c r="LE28" s="21">
        <f t="shared" si="137"/>
        <v>0</v>
      </c>
      <c r="LF28" s="21">
        <f t="shared" si="32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39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40"/>
        <v>0</v>
      </c>
      <c r="LS28" s="21">
        <v>0</v>
      </c>
      <c r="LT28" s="21">
        <f t="shared" si="141"/>
        <v>0</v>
      </c>
      <c r="LU28" s="21">
        <v>0</v>
      </c>
      <c r="LV28" s="21">
        <f t="shared" si="142"/>
        <v>0</v>
      </c>
      <c r="LW28" s="21">
        <v>0</v>
      </c>
      <c r="LX28" s="21">
        <f t="shared" si="143"/>
        <v>0</v>
      </c>
      <c r="LY28" s="21">
        <v>0</v>
      </c>
      <c r="LZ28" s="21">
        <f t="shared" si="144"/>
        <v>0</v>
      </c>
      <c r="MA28" s="21">
        <v>0</v>
      </c>
      <c r="MB28" s="21">
        <f t="shared" si="145"/>
        <v>0</v>
      </c>
      <c r="MC28" s="21">
        <f t="shared" si="146"/>
        <v>0</v>
      </c>
      <c r="MD28" s="21"/>
      <c r="ME28" s="23">
        <f t="shared" si="340"/>
        <v>0</v>
      </c>
      <c r="MF28" s="22"/>
      <c r="MG28" s="22"/>
      <c r="MH28" s="22"/>
      <c r="MI28" s="23">
        <v>0</v>
      </c>
      <c r="MJ28" s="21">
        <f t="shared" si="298"/>
        <v>0</v>
      </c>
      <c r="MK28" s="21">
        <f t="shared" si="148"/>
        <v>0</v>
      </c>
      <c r="ML28" s="21">
        <v>0</v>
      </c>
      <c r="MM28" s="21">
        <f t="shared" si="149"/>
        <v>0</v>
      </c>
      <c r="MN28" s="21">
        <v>0</v>
      </c>
      <c r="MO28" s="21">
        <f t="shared" si="150"/>
        <v>0</v>
      </c>
      <c r="MP28" s="21">
        <v>0</v>
      </c>
      <c r="MQ28" s="21">
        <f t="shared" si="151"/>
        <v>0</v>
      </c>
      <c r="MR28" s="21">
        <v>0</v>
      </c>
      <c r="MS28" s="21">
        <f t="shared" si="152"/>
        <v>0</v>
      </c>
      <c r="MT28" s="21">
        <v>0</v>
      </c>
      <c r="MU28" s="21">
        <f t="shared" si="153"/>
        <v>0</v>
      </c>
      <c r="MV28" s="21">
        <f t="shared" si="32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5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6"/>
        <v>0</v>
      </c>
      <c r="NI28" s="21">
        <v>0</v>
      </c>
      <c r="NJ28" s="21">
        <f t="shared" si="157"/>
        <v>0</v>
      </c>
      <c r="NK28" s="21">
        <v>0</v>
      </c>
      <c r="NL28" s="21">
        <f t="shared" si="158"/>
        <v>0</v>
      </c>
      <c r="NM28" s="21">
        <v>0</v>
      </c>
      <c r="NN28" s="21">
        <f t="shared" si="159"/>
        <v>0</v>
      </c>
      <c r="NO28" s="21">
        <v>0</v>
      </c>
      <c r="NP28" s="21">
        <f t="shared" si="160"/>
        <v>0</v>
      </c>
      <c r="NQ28" s="21">
        <v>0</v>
      </c>
      <c r="NR28" s="21">
        <f t="shared" si="161"/>
        <v>0</v>
      </c>
      <c r="NS28" s="21">
        <f t="shared" si="162"/>
        <v>0</v>
      </c>
      <c r="NT28" s="21"/>
      <c r="NU28" s="23">
        <f t="shared" si="341"/>
        <v>0</v>
      </c>
      <c r="NV28" s="22"/>
      <c r="NW28" s="22"/>
      <c r="NX28" s="22"/>
      <c r="NY28" s="23">
        <v>0</v>
      </c>
      <c r="NZ28" s="21">
        <f t="shared" si="299"/>
        <v>0</v>
      </c>
      <c r="OA28" s="21">
        <f t="shared" si="164"/>
        <v>0</v>
      </c>
      <c r="OB28" s="21">
        <v>0</v>
      </c>
      <c r="OC28" s="21">
        <f t="shared" si="165"/>
        <v>0</v>
      </c>
      <c r="OD28" s="21">
        <v>0</v>
      </c>
      <c r="OE28" s="21">
        <f t="shared" si="166"/>
        <v>0</v>
      </c>
      <c r="OF28" s="21">
        <v>0</v>
      </c>
      <c r="OG28" s="21">
        <f t="shared" si="167"/>
        <v>0</v>
      </c>
      <c r="OH28" s="21">
        <v>0</v>
      </c>
      <c r="OI28" s="21">
        <f t="shared" si="168"/>
        <v>0</v>
      </c>
      <c r="OJ28" s="21">
        <v>0</v>
      </c>
      <c r="OK28" s="21">
        <f t="shared" si="169"/>
        <v>0</v>
      </c>
      <c r="OL28" s="21">
        <f t="shared" si="32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1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2"/>
        <v>0</v>
      </c>
      <c r="OY28" s="21">
        <v>0</v>
      </c>
      <c r="OZ28" s="21">
        <f t="shared" si="173"/>
        <v>0</v>
      </c>
      <c r="PA28" s="21">
        <v>0</v>
      </c>
      <c r="PB28" s="21">
        <f t="shared" si="174"/>
        <v>0</v>
      </c>
      <c r="PC28" s="21">
        <v>0</v>
      </c>
      <c r="PD28" s="21">
        <f t="shared" si="175"/>
        <v>0</v>
      </c>
      <c r="PE28" s="21">
        <v>0</v>
      </c>
      <c r="PF28" s="21">
        <f t="shared" si="176"/>
        <v>0</v>
      </c>
      <c r="PG28" s="21">
        <v>0</v>
      </c>
      <c r="PH28" s="21">
        <f t="shared" si="177"/>
        <v>0</v>
      </c>
      <c r="PI28" s="21">
        <f t="shared" si="178"/>
        <v>0</v>
      </c>
      <c r="PJ28" s="21"/>
      <c r="PK28" s="23">
        <f t="shared" si="342"/>
        <v>0</v>
      </c>
      <c r="PL28" s="22"/>
      <c r="PM28" s="22"/>
      <c r="PN28" s="22"/>
      <c r="PO28" s="23">
        <v>0</v>
      </c>
      <c r="PP28" s="21">
        <f t="shared" si="300"/>
        <v>0</v>
      </c>
      <c r="PQ28" s="21">
        <f t="shared" si="180"/>
        <v>0</v>
      </c>
      <c r="PR28" s="21">
        <v>0</v>
      </c>
      <c r="PS28" s="21">
        <f t="shared" si="181"/>
        <v>0</v>
      </c>
      <c r="PT28" s="21">
        <v>0</v>
      </c>
      <c r="PU28" s="21">
        <f t="shared" si="182"/>
        <v>0</v>
      </c>
      <c r="PV28" s="21">
        <v>0</v>
      </c>
      <c r="PW28" s="21">
        <f t="shared" si="183"/>
        <v>0</v>
      </c>
      <c r="PX28" s="21">
        <v>0</v>
      </c>
      <c r="PY28" s="21">
        <f t="shared" si="184"/>
        <v>0</v>
      </c>
      <c r="PZ28" s="21">
        <v>0</v>
      </c>
      <c r="QA28" s="21">
        <f t="shared" si="185"/>
        <v>0</v>
      </c>
      <c r="QB28" s="21">
        <f t="shared" si="32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7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8"/>
        <v>0</v>
      </c>
      <c r="QO28" s="21">
        <v>0</v>
      </c>
      <c r="QP28" s="21">
        <f t="shared" si="189"/>
        <v>0</v>
      </c>
      <c r="QQ28" s="21">
        <v>0</v>
      </c>
      <c r="QR28" s="21">
        <f t="shared" si="190"/>
        <v>0</v>
      </c>
      <c r="QS28" s="21">
        <v>0</v>
      </c>
      <c r="QT28" s="21">
        <f t="shared" si="191"/>
        <v>0</v>
      </c>
      <c r="QU28" s="21">
        <v>0</v>
      </c>
      <c r="QV28" s="21">
        <f t="shared" si="192"/>
        <v>0</v>
      </c>
      <c r="QW28" s="21">
        <v>0</v>
      </c>
      <c r="QX28" s="21">
        <f t="shared" si="193"/>
        <v>0</v>
      </c>
      <c r="QY28" s="21">
        <f t="shared" si="194"/>
        <v>0</v>
      </c>
      <c r="QZ28" s="21"/>
      <c r="RA28" s="23">
        <f t="shared" si="343"/>
        <v>0</v>
      </c>
      <c r="RB28" s="22"/>
      <c r="RC28" s="22"/>
      <c r="RD28" s="22"/>
      <c r="RE28" s="23">
        <v>0</v>
      </c>
      <c r="RF28" s="21">
        <f t="shared" si="301"/>
        <v>0</v>
      </c>
      <c r="RG28" s="21">
        <f t="shared" si="196"/>
        <v>0</v>
      </c>
      <c r="RH28" s="21">
        <v>0</v>
      </c>
      <c r="RI28" s="21">
        <f t="shared" si="197"/>
        <v>0</v>
      </c>
      <c r="RJ28" s="21">
        <v>0</v>
      </c>
      <c r="RK28" s="21">
        <f t="shared" si="198"/>
        <v>0</v>
      </c>
      <c r="RL28" s="21">
        <v>0</v>
      </c>
      <c r="RM28" s="21">
        <f t="shared" si="199"/>
        <v>0</v>
      </c>
      <c r="RN28" s="21">
        <v>0</v>
      </c>
      <c r="RO28" s="21">
        <f t="shared" si="200"/>
        <v>0</v>
      </c>
      <c r="RP28" s="21">
        <v>0</v>
      </c>
      <c r="RQ28" s="21">
        <f t="shared" si="201"/>
        <v>0</v>
      </c>
      <c r="RR28" s="21">
        <f t="shared" si="33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3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4"/>
        <v>0</v>
      </c>
      <c r="SE28" s="21">
        <v>0</v>
      </c>
      <c r="SF28" s="21">
        <f t="shared" si="205"/>
        <v>0</v>
      </c>
      <c r="SG28" s="21">
        <v>0</v>
      </c>
      <c r="SH28" s="21">
        <f t="shared" si="206"/>
        <v>0</v>
      </c>
      <c r="SI28" s="21">
        <v>0</v>
      </c>
      <c r="SJ28" s="21">
        <f t="shared" si="207"/>
        <v>0</v>
      </c>
      <c r="SK28" s="21">
        <v>0</v>
      </c>
      <c r="SL28" s="21">
        <f t="shared" si="208"/>
        <v>0</v>
      </c>
      <c r="SM28" s="21">
        <v>0</v>
      </c>
      <c r="SN28" s="21">
        <f t="shared" si="209"/>
        <v>0</v>
      </c>
      <c r="SO28" s="21">
        <f t="shared" si="210"/>
        <v>0</v>
      </c>
      <c r="SP28" s="21"/>
      <c r="SQ28" s="23">
        <f t="shared" si="344"/>
        <v>0</v>
      </c>
      <c r="SR28" s="22"/>
      <c r="SS28" s="22"/>
      <c r="ST28" s="22"/>
      <c r="SU28" s="23">
        <v>0</v>
      </c>
      <c r="SV28" s="21">
        <f t="shared" si="302"/>
        <v>0</v>
      </c>
      <c r="SW28" s="21">
        <f t="shared" si="212"/>
        <v>0</v>
      </c>
      <c r="SX28" s="21">
        <v>0</v>
      </c>
      <c r="SY28" s="21">
        <f t="shared" si="213"/>
        <v>0</v>
      </c>
      <c r="SZ28" s="21">
        <v>0</v>
      </c>
      <c r="TA28" s="21">
        <f t="shared" si="214"/>
        <v>0</v>
      </c>
      <c r="TB28" s="21">
        <v>0</v>
      </c>
      <c r="TC28" s="21">
        <f t="shared" si="215"/>
        <v>0</v>
      </c>
      <c r="TD28" s="21">
        <v>0</v>
      </c>
      <c r="TE28" s="21">
        <f t="shared" si="216"/>
        <v>0</v>
      </c>
      <c r="TF28" s="21">
        <v>0</v>
      </c>
      <c r="TG28" s="21">
        <f t="shared" si="217"/>
        <v>0</v>
      </c>
      <c r="TH28" s="21">
        <f t="shared" si="33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19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20"/>
        <v>0</v>
      </c>
      <c r="TU28" s="21">
        <v>0</v>
      </c>
      <c r="TV28" s="21">
        <f t="shared" si="221"/>
        <v>0</v>
      </c>
      <c r="TW28" s="21">
        <v>0</v>
      </c>
      <c r="TX28" s="21">
        <f t="shared" si="222"/>
        <v>0</v>
      </c>
      <c r="TY28" s="21">
        <v>0</v>
      </c>
      <c r="TZ28" s="21">
        <f t="shared" si="223"/>
        <v>0</v>
      </c>
      <c r="UA28" s="21">
        <v>0</v>
      </c>
      <c r="UB28" s="21">
        <f t="shared" si="224"/>
        <v>0</v>
      </c>
      <c r="UC28" s="21">
        <v>0</v>
      </c>
      <c r="UD28" s="21">
        <f t="shared" si="225"/>
        <v>0</v>
      </c>
      <c r="UE28" s="21">
        <f t="shared" si="226"/>
        <v>0</v>
      </c>
      <c r="UF28" s="21"/>
      <c r="UG28" s="23">
        <f t="shared" si="345"/>
        <v>0</v>
      </c>
      <c r="UH28" s="22"/>
      <c r="UI28" s="22"/>
      <c r="UJ28" s="22"/>
      <c r="UK28" s="23">
        <v>0</v>
      </c>
      <c r="UL28" s="21">
        <f t="shared" si="303"/>
        <v>0</v>
      </c>
      <c r="UM28" s="21">
        <f t="shared" si="228"/>
        <v>0</v>
      </c>
      <c r="UN28" s="21">
        <v>0</v>
      </c>
      <c r="UO28" s="21">
        <f t="shared" si="229"/>
        <v>0</v>
      </c>
      <c r="UP28" s="21">
        <v>0</v>
      </c>
      <c r="UQ28" s="21">
        <f t="shared" si="230"/>
        <v>0</v>
      </c>
      <c r="UR28" s="21">
        <v>0</v>
      </c>
      <c r="US28" s="21">
        <f t="shared" si="231"/>
        <v>0</v>
      </c>
      <c r="UT28" s="21">
        <v>0</v>
      </c>
      <c r="UU28" s="21">
        <f t="shared" si="232"/>
        <v>0</v>
      </c>
      <c r="UV28" s="21">
        <v>0</v>
      </c>
      <c r="UW28" s="21">
        <f t="shared" si="233"/>
        <v>0</v>
      </c>
      <c r="UX28" s="21">
        <f t="shared" si="33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35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36"/>
        <v>0</v>
      </c>
      <c r="VK28" s="21">
        <v>0</v>
      </c>
      <c r="VL28" s="21">
        <f t="shared" si="237"/>
        <v>0</v>
      </c>
      <c r="VM28" s="21">
        <v>0</v>
      </c>
      <c r="VN28" s="21">
        <f t="shared" si="238"/>
        <v>0</v>
      </c>
      <c r="VO28" s="21">
        <v>0</v>
      </c>
      <c r="VP28" s="21">
        <f t="shared" si="239"/>
        <v>0</v>
      </c>
      <c r="VQ28" s="21">
        <v>0</v>
      </c>
      <c r="VR28" s="21">
        <f t="shared" si="240"/>
        <v>0</v>
      </c>
      <c r="VS28" s="21">
        <v>0</v>
      </c>
      <c r="VT28" s="21">
        <f t="shared" si="241"/>
        <v>0</v>
      </c>
      <c r="VU28" s="21">
        <f t="shared" si="242"/>
        <v>0</v>
      </c>
      <c r="VV28" s="21"/>
      <c r="VW28" s="23">
        <f t="shared" si="346"/>
        <v>0</v>
      </c>
      <c r="VX28" s="22"/>
      <c r="VY28" s="22"/>
      <c r="VZ28" s="22"/>
      <c r="WA28" s="23">
        <v>0</v>
      </c>
      <c r="WB28" s="21">
        <f t="shared" si="304"/>
        <v>0</v>
      </c>
      <c r="WC28" s="21">
        <f t="shared" si="244"/>
        <v>0</v>
      </c>
      <c r="WD28" s="21">
        <v>0</v>
      </c>
      <c r="WE28" s="21">
        <f t="shared" si="245"/>
        <v>0</v>
      </c>
      <c r="WF28" s="21">
        <v>0</v>
      </c>
      <c r="WG28" s="21">
        <f t="shared" si="246"/>
        <v>0</v>
      </c>
      <c r="WH28" s="21">
        <v>0</v>
      </c>
      <c r="WI28" s="21">
        <f t="shared" si="247"/>
        <v>0</v>
      </c>
      <c r="WJ28" s="21">
        <v>0</v>
      </c>
      <c r="WK28" s="21">
        <f t="shared" si="248"/>
        <v>0</v>
      </c>
      <c r="WL28" s="21">
        <v>0</v>
      </c>
      <c r="WM28" s="21">
        <f t="shared" si="249"/>
        <v>0</v>
      </c>
      <c r="WN28" s="21">
        <f t="shared" si="33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1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2"/>
        <v>0</v>
      </c>
      <c r="XA28" s="21">
        <v>0</v>
      </c>
      <c r="XB28" s="21">
        <f t="shared" si="253"/>
        <v>0</v>
      </c>
      <c r="XC28" s="21">
        <v>0</v>
      </c>
      <c r="XD28" s="21">
        <f t="shared" si="254"/>
        <v>0</v>
      </c>
      <c r="XE28" s="21">
        <v>0</v>
      </c>
      <c r="XF28" s="21">
        <f t="shared" si="255"/>
        <v>0</v>
      </c>
      <c r="XG28" s="21">
        <v>0</v>
      </c>
      <c r="XH28" s="21">
        <f t="shared" si="256"/>
        <v>0</v>
      </c>
      <c r="XI28" s="21">
        <v>0</v>
      </c>
      <c r="XJ28" s="21">
        <f t="shared" si="257"/>
        <v>0</v>
      </c>
      <c r="XK28" s="21">
        <f t="shared" si="258"/>
        <v>0</v>
      </c>
      <c r="XL28" s="21"/>
      <c r="XM28" s="23">
        <f t="shared" si="347"/>
        <v>0</v>
      </c>
      <c r="XN28" s="22"/>
      <c r="XO28" s="22"/>
      <c r="XP28" s="22"/>
      <c r="XQ28" s="23">
        <v>0</v>
      </c>
      <c r="XR28" s="21">
        <f t="shared" si="305"/>
        <v>0</v>
      </c>
      <c r="XS28" s="21">
        <f t="shared" si="260"/>
        <v>0</v>
      </c>
      <c r="XT28" s="21">
        <v>0</v>
      </c>
      <c r="XU28" s="21">
        <f t="shared" si="261"/>
        <v>0</v>
      </c>
      <c r="XV28" s="21">
        <v>0</v>
      </c>
      <c r="XW28" s="21">
        <f t="shared" si="262"/>
        <v>0</v>
      </c>
      <c r="XX28" s="21">
        <v>0</v>
      </c>
      <c r="XY28" s="21">
        <f t="shared" si="263"/>
        <v>0</v>
      </c>
      <c r="XZ28" s="21">
        <v>0</v>
      </c>
      <c r="YA28" s="21">
        <f t="shared" si="264"/>
        <v>0</v>
      </c>
      <c r="YB28" s="21">
        <v>0</v>
      </c>
      <c r="YC28" s="21">
        <f t="shared" si="265"/>
        <v>0</v>
      </c>
      <c r="YD28" s="21">
        <f t="shared" si="334"/>
        <v>0</v>
      </c>
      <c r="YE28" s="21"/>
      <c r="YF28" s="21">
        <f t="shared" si="17"/>
        <v>0</v>
      </c>
      <c r="YG28" s="21"/>
      <c r="YH28" s="21"/>
      <c r="YI28" s="21">
        <v>0</v>
      </c>
      <c r="YJ28" s="21">
        <f t="shared" si="267"/>
        <v>0</v>
      </c>
      <c r="YK28" s="21">
        <v>0</v>
      </c>
      <c r="YL28" s="21">
        <v>0</v>
      </c>
      <c r="YM28" s="22"/>
      <c r="YN28" s="22"/>
      <c r="YO28" s="21">
        <v>0</v>
      </c>
      <c r="YP28" s="21">
        <f t="shared" si="268"/>
        <v>0</v>
      </c>
      <c r="YQ28" s="21">
        <v>0</v>
      </c>
      <c r="YR28" s="21">
        <f t="shared" si="269"/>
        <v>0</v>
      </c>
      <c r="YS28" s="21">
        <v>0</v>
      </c>
      <c r="YT28" s="21">
        <f t="shared" si="270"/>
        <v>0</v>
      </c>
      <c r="YU28" s="21">
        <v>0</v>
      </c>
      <c r="YV28" s="21">
        <f t="shared" si="271"/>
        <v>0</v>
      </c>
      <c r="YW28" s="21">
        <v>0</v>
      </c>
      <c r="YX28" s="21">
        <f t="shared" si="272"/>
        <v>0</v>
      </c>
      <c r="YY28" s="21">
        <v>0</v>
      </c>
      <c r="YZ28" s="21">
        <f t="shared" si="273"/>
        <v>0</v>
      </c>
      <c r="ZA28" s="21">
        <f t="shared" si="274"/>
        <v>0</v>
      </c>
      <c r="ZB28" s="21"/>
      <c r="ZC28" s="23">
        <f t="shared" si="348"/>
        <v>0</v>
      </c>
      <c r="ZD28" s="24">
        <f t="shared" si="18"/>
        <v>0</v>
      </c>
      <c r="ZE28" s="24">
        <f t="shared" si="19"/>
        <v>0</v>
      </c>
      <c r="ZF28" s="24">
        <f t="shared" si="275"/>
        <v>0</v>
      </c>
    </row>
    <row r="29" spans="1:682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0"/>
        <v>0</v>
      </c>
      <c r="M29" s="21">
        <f t="shared" si="21"/>
        <v>0</v>
      </c>
      <c r="N29" s="21">
        <v>0</v>
      </c>
      <c r="O29" s="21">
        <f t="shared" si="22"/>
        <v>0</v>
      </c>
      <c r="P29" s="21">
        <v>0</v>
      </c>
      <c r="Q29" s="21">
        <f t="shared" si="23"/>
        <v>0</v>
      </c>
      <c r="R29" s="21">
        <v>0</v>
      </c>
      <c r="S29" s="21">
        <f t="shared" si="24"/>
        <v>0</v>
      </c>
      <c r="T29" s="21">
        <v>0</v>
      </c>
      <c r="U29" s="21">
        <f t="shared" si="25"/>
        <v>0</v>
      </c>
      <c r="V29" s="21">
        <v>0</v>
      </c>
      <c r="W29" s="21">
        <f t="shared" si="26"/>
        <v>0</v>
      </c>
      <c r="X29" s="21">
        <f t="shared" si="27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8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29"/>
        <v>0</v>
      </c>
      <c r="AK29" s="21">
        <v>0</v>
      </c>
      <c r="AL29" s="21">
        <f t="shared" si="30"/>
        <v>0</v>
      </c>
      <c r="AM29" s="21">
        <v>0</v>
      </c>
      <c r="AN29" s="21">
        <f t="shared" si="31"/>
        <v>0</v>
      </c>
      <c r="AO29" s="21">
        <v>0</v>
      </c>
      <c r="AP29" s="21">
        <f t="shared" si="32"/>
        <v>0</v>
      </c>
      <c r="AQ29" s="21">
        <v>0</v>
      </c>
      <c r="AR29" s="21">
        <f t="shared" si="33"/>
        <v>0</v>
      </c>
      <c r="AS29" s="21">
        <v>0</v>
      </c>
      <c r="AT29" s="21">
        <f t="shared" si="34"/>
        <v>0</v>
      </c>
      <c r="AU29" s="21">
        <f t="shared" si="35"/>
        <v>0</v>
      </c>
      <c r="AV29" s="21"/>
      <c r="AW29" s="23">
        <f t="shared" si="276"/>
        <v>0</v>
      </c>
      <c r="AX29" s="22"/>
      <c r="AY29" s="22"/>
      <c r="AZ29" s="22"/>
      <c r="BA29" s="23">
        <v>0</v>
      </c>
      <c r="BB29" s="21">
        <f t="shared" si="291"/>
        <v>0</v>
      </c>
      <c r="BC29" s="21">
        <f t="shared" si="37"/>
        <v>0</v>
      </c>
      <c r="BD29" s="21">
        <v>0</v>
      </c>
      <c r="BE29" s="21">
        <f t="shared" si="38"/>
        <v>0</v>
      </c>
      <c r="BF29" s="21">
        <v>0</v>
      </c>
      <c r="BG29" s="21">
        <f t="shared" si="39"/>
        <v>0</v>
      </c>
      <c r="BH29" s="21">
        <v>0</v>
      </c>
      <c r="BI29" s="21">
        <f t="shared" si="40"/>
        <v>0</v>
      </c>
      <c r="BJ29" s="21">
        <v>0</v>
      </c>
      <c r="BK29" s="21">
        <f t="shared" si="41"/>
        <v>0</v>
      </c>
      <c r="BL29" s="21">
        <v>0</v>
      </c>
      <c r="BM29" s="21">
        <f t="shared" si="42"/>
        <v>0</v>
      </c>
      <c r="BN29" s="21">
        <f t="shared" si="32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4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5"/>
        <v>0</v>
      </c>
      <c r="CA29" s="21">
        <v>0</v>
      </c>
      <c r="CB29" s="21">
        <f t="shared" si="46"/>
        <v>0</v>
      </c>
      <c r="CC29" s="21">
        <v>0</v>
      </c>
      <c r="CD29" s="21">
        <f t="shared" si="47"/>
        <v>0</v>
      </c>
      <c r="CE29" s="21">
        <v>0</v>
      </c>
      <c r="CF29" s="21">
        <f t="shared" si="48"/>
        <v>0</v>
      </c>
      <c r="CG29" s="21">
        <v>0</v>
      </c>
      <c r="CH29" s="21">
        <f t="shared" si="49"/>
        <v>0</v>
      </c>
      <c r="CI29" s="21">
        <v>0</v>
      </c>
      <c r="CJ29" s="21">
        <f t="shared" si="50"/>
        <v>0</v>
      </c>
      <c r="CK29" s="21">
        <f t="shared" si="51"/>
        <v>0</v>
      </c>
      <c r="CL29" s="21"/>
      <c r="CM29" s="23">
        <f t="shared" si="335"/>
        <v>0</v>
      </c>
      <c r="CN29" s="22"/>
      <c r="CO29" s="22"/>
      <c r="CP29" s="22"/>
      <c r="CQ29" s="23">
        <v>0</v>
      </c>
      <c r="CR29" s="21">
        <f t="shared" si="292"/>
        <v>0</v>
      </c>
      <c r="CS29" s="21">
        <f t="shared" si="53"/>
        <v>0</v>
      </c>
      <c r="CT29" s="21">
        <v>0</v>
      </c>
      <c r="CU29" s="21">
        <f t="shared" si="54"/>
        <v>0</v>
      </c>
      <c r="CV29" s="21">
        <v>0</v>
      </c>
      <c r="CW29" s="21">
        <f t="shared" si="55"/>
        <v>0</v>
      </c>
      <c r="CX29" s="21">
        <v>0</v>
      </c>
      <c r="CY29" s="21">
        <f t="shared" si="56"/>
        <v>0</v>
      </c>
      <c r="CZ29" s="21">
        <v>0</v>
      </c>
      <c r="DA29" s="21">
        <f t="shared" si="57"/>
        <v>0</v>
      </c>
      <c r="DB29" s="21">
        <v>0</v>
      </c>
      <c r="DC29" s="21">
        <f t="shared" si="58"/>
        <v>0</v>
      </c>
      <c r="DD29" s="21">
        <f t="shared" si="32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60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1"/>
        <v>0</v>
      </c>
      <c r="DS29" s="21">
        <v>0</v>
      </c>
      <c r="DT29" s="21">
        <f t="shared" si="62"/>
        <v>0</v>
      </c>
      <c r="DU29" s="21">
        <v>0</v>
      </c>
      <c r="DV29" s="21">
        <f t="shared" si="63"/>
        <v>0</v>
      </c>
      <c r="DW29" s="21">
        <v>0</v>
      </c>
      <c r="DX29" s="21">
        <f t="shared" si="64"/>
        <v>0</v>
      </c>
      <c r="DY29" s="21">
        <v>0</v>
      </c>
      <c r="DZ29" s="21">
        <f t="shared" si="65"/>
        <v>0</v>
      </c>
      <c r="EA29" s="21">
        <f t="shared" si="66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293"/>
        <v>0</v>
      </c>
      <c r="EI29" s="21">
        <f t="shared" si="68"/>
        <v>0</v>
      </c>
      <c r="EJ29" s="21">
        <v>0</v>
      </c>
      <c r="EK29" s="21">
        <f t="shared" si="69"/>
        <v>0</v>
      </c>
      <c r="EL29" s="21">
        <v>0</v>
      </c>
      <c r="EM29" s="21">
        <f t="shared" si="70"/>
        <v>0</v>
      </c>
      <c r="EN29" s="21">
        <v>0</v>
      </c>
      <c r="EO29" s="21">
        <f t="shared" si="71"/>
        <v>0</v>
      </c>
      <c r="EP29" s="21">
        <v>0</v>
      </c>
      <c r="EQ29" s="21">
        <f t="shared" si="72"/>
        <v>0</v>
      </c>
      <c r="ER29" s="21">
        <v>0</v>
      </c>
      <c r="ES29" s="21">
        <f t="shared" si="73"/>
        <v>0</v>
      </c>
      <c r="ET29" s="21">
        <f t="shared" si="32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5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6"/>
        <v>0</v>
      </c>
      <c r="FG29" s="21">
        <v>0</v>
      </c>
      <c r="FH29" s="21">
        <f t="shared" si="77"/>
        <v>0</v>
      </c>
      <c r="FI29" s="21">
        <v>0</v>
      </c>
      <c r="FJ29" s="21">
        <f t="shared" si="78"/>
        <v>0</v>
      </c>
      <c r="FK29" s="21">
        <v>0</v>
      </c>
      <c r="FL29" s="21">
        <f t="shared" si="79"/>
        <v>0</v>
      </c>
      <c r="FM29" s="21">
        <v>0</v>
      </c>
      <c r="FN29" s="21">
        <f t="shared" si="80"/>
        <v>0</v>
      </c>
      <c r="FO29" s="21">
        <v>0</v>
      </c>
      <c r="FP29" s="21">
        <f t="shared" si="81"/>
        <v>0</v>
      </c>
      <c r="FQ29" s="21">
        <f t="shared" si="82"/>
        <v>0</v>
      </c>
      <c r="FR29" s="21"/>
      <c r="FS29" s="23">
        <f t="shared" si="336"/>
        <v>0</v>
      </c>
      <c r="FT29" s="22"/>
      <c r="FU29" s="22"/>
      <c r="FV29" s="22"/>
      <c r="FW29" s="23">
        <v>0</v>
      </c>
      <c r="FX29" s="21">
        <f t="shared" si="294"/>
        <v>0</v>
      </c>
      <c r="FY29" s="21">
        <f t="shared" si="84"/>
        <v>0</v>
      </c>
      <c r="FZ29" s="21">
        <v>0</v>
      </c>
      <c r="GA29" s="21">
        <f t="shared" si="85"/>
        <v>0</v>
      </c>
      <c r="GB29" s="21">
        <v>0</v>
      </c>
      <c r="GC29" s="21">
        <f t="shared" si="86"/>
        <v>0</v>
      </c>
      <c r="GD29" s="21">
        <v>0</v>
      </c>
      <c r="GE29" s="21">
        <f t="shared" si="87"/>
        <v>0</v>
      </c>
      <c r="GF29" s="21">
        <v>0</v>
      </c>
      <c r="GG29" s="21">
        <f t="shared" si="88"/>
        <v>0</v>
      </c>
      <c r="GH29" s="21">
        <v>0</v>
      </c>
      <c r="GI29" s="21">
        <f t="shared" si="89"/>
        <v>0</v>
      </c>
      <c r="GJ29" s="21">
        <f t="shared" si="32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1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2"/>
        <v>0</v>
      </c>
      <c r="GW29" s="21">
        <v>0</v>
      </c>
      <c r="GX29" s="21">
        <f t="shared" si="93"/>
        <v>0</v>
      </c>
      <c r="GY29" s="21">
        <v>0</v>
      </c>
      <c r="GZ29" s="21">
        <f t="shared" si="94"/>
        <v>0</v>
      </c>
      <c r="HA29" s="21">
        <v>0</v>
      </c>
      <c r="HB29" s="21">
        <f t="shared" si="95"/>
        <v>0</v>
      </c>
      <c r="HC29" s="21">
        <v>0</v>
      </c>
      <c r="HD29" s="21">
        <f t="shared" si="96"/>
        <v>0</v>
      </c>
      <c r="HE29" s="21">
        <v>0</v>
      </c>
      <c r="HF29" s="21">
        <f t="shared" si="97"/>
        <v>0</v>
      </c>
      <c r="HG29" s="21">
        <f t="shared" si="98"/>
        <v>0</v>
      </c>
      <c r="HH29" s="21"/>
      <c r="HI29" s="23">
        <f t="shared" si="337"/>
        <v>0</v>
      </c>
      <c r="HJ29" s="22"/>
      <c r="HK29" s="22"/>
      <c r="HL29" s="22"/>
      <c r="HM29" s="23">
        <v>0</v>
      </c>
      <c r="HN29" s="21">
        <f t="shared" si="295"/>
        <v>0</v>
      </c>
      <c r="HO29" s="21">
        <f t="shared" si="100"/>
        <v>0</v>
      </c>
      <c r="HP29" s="21">
        <v>0</v>
      </c>
      <c r="HQ29" s="21">
        <f t="shared" si="101"/>
        <v>0</v>
      </c>
      <c r="HR29" s="21">
        <v>0</v>
      </c>
      <c r="HS29" s="21">
        <f t="shared" si="102"/>
        <v>0</v>
      </c>
      <c r="HT29" s="21">
        <v>0</v>
      </c>
      <c r="HU29" s="21">
        <f t="shared" si="103"/>
        <v>0</v>
      </c>
      <c r="HV29" s="21">
        <v>0</v>
      </c>
      <c r="HW29" s="21">
        <f t="shared" si="104"/>
        <v>0</v>
      </c>
      <c r="HX29" s="21">
        <v>0</v>
      </c>
      <c r="HY29" s="21">
        <f t="shared" si="105"/>
        <v>0</v>
      </c>
      <c r="HZ29" s="21">
        <f t="shared" si="32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7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8"/>
        <v>0</v>
      </c>
      <c r="IM29" s="21">
        <v>0</v>
      </c>
      <c r="IN29" s="21">
        <f t="shared" si="109"/>
        <v>0</v>
      </c>
      <c r="IO29" s="21">
        <v>0</v>
      </c>
      <c r="IP29" s="21">
        <f t="shared" si="110"/>
        <v>0</v>
      </c>
      <c r="IQ29" s="21">
        <v>0</v>
      </c>
      <c r="IR29" s="21">
        <f t="shared" si="111"/>
        <v>0</v>
      </c>
      <c r="IS29" s="21">
        <v>0</v>
      </c>
      <c r="IT29" s="21">
        <f t="shared" si="112"/>
        <v>0</v>
      </c>
      <c r="IU29" s="21">
        <v>0</v>
      </c>
      <c r="IV29" s="21">
        <f t="shared" si="113"/>
        <v>0</v>
      </c>
      <c r="IW29" s="21">
        <f t="shared" si="114"/>
        <v>0</v>
      </c>
      <c r="IX29" s="21"/>
      <c r="IY29" s="23">
        <f t="shared" si="338"/>
        <v>0</v>
      </c>
      <c r="IZ29" s="22"/>
      <c r="JA29" s="22"/>
      <c r="JB29" s="22"/>
      <c r="JC29" s="23">
        <v>0</v>
      </c>
      <c r="JD29" s="21">
        <f t="shared" si="296"/>
        <v>0</v>
      </c>
      <c r="JE29" s="21">
        <f t="shared" si="116"/>
        <v>0</v>
      </c>
      <c r="JF29" s="21">
        <v>0</v>
      </c>
      <c r="JG29" s="21">
        <f t="shared" si="117"/>
        <v>0</v>
      </c>
      <c r="JH29" s="21">
        <v>0</v>
      </c>
      <c r="JI29" s="21">
        <f t="shared" si="118"/>
        <v>0</v>
      </c>
      <c r="JJ29" s="21">
        <v>0</v>
      </c>
      <c r="JK29" s="21">
        <f t="shared" si="119"/>
        <v>0</v>
      </c>
      <c r="JL29" s="21">
        <v>0</v>
      </c>
      <c r="JM29" s="21">
        <f t="shared" si="120"/>
        <v>0</v>
      </c>
      <c r="JN29" s="21">
        <v>0</v>
      </c>
      <c r="JO29" s="21">
        <f t="shared" si="121"/>
        <v>0</v>
      </c>
      <c r="JP29" s="21">
        <f t="shared" si="32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3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4"/>
        <v>0</v>
      </c>
      <c r="KC29" s="21">
        <v>0</v>
      </c>
      <c r="KD29" s="21">
        <f t="shared" si="125"/>
        <v>0</v>
      </c>
      <c r="KE29" s="21">
        <v>0</v>
      </c>
      <c r="KF29" s="21">
        <f t="shared" si="126"/>
        <v>0</v>
      </c>
      <c r="KG29" s="21">
        <v>0</v>
      </c>
      <c r="KH29" s="21">
        <f t="shared" si="127"/>
        <v>0</v>
      </c>
      <c r="KI29" s="21">
        <v>0</v>
      </c>
      <c r="KJ29" s="21">
        <f t="shared" si="128"/>
        <v>0</v>
      </c>
      <c r="KK29" s="21">
        <v>0</v>
      </c>
      <c r="KL29" s="21">
        <f t="shared" si="129"/>
        <v>0</v>
      </c>
      <c r="KM29" s="21">
        <f t="shared" si="130"/>
        <v>0</v>
      </c>
      <c r="KN29" s="21"/>
      <c r="KO29" s="23">
        <f t="shared" si="339"/>
        <v>0</v>
      </c>
      <c r="KP29" s="22"/>
      <c r="KQ29" s="22"/>
      <c r="KR29" s="22"/>
      <c r="KS29" s="23">
        <v>0</v>
      </c>
      <c r="KT29" s="21">
        <f t="shared" si="297"/>
        <v>0</v>
      </c>
      <c r="KU29" s="21">
        <f t="shared" si="132"/>
        <v>0</v>
      </c>
      <c r="KV29" s="21">
        <v>0</v>
      </c>
      <c r="KW29" s="21">
        <f t="shared" si="133"/>
        <v>0</v>
      </c>
      <c r="KX29" s="21">
        <v>0</v>
      </c>
      <c r="KY29" s="21">
        <f t="shared" si="134"/>
        <v>0</v>
      </c>
      <c r="KZ29" s="21">
        <v>0</v>
      </c>
      <c r="LA29" s="21">
        <f t="shared" si="135"/>
        <v>0</v>
      </c>
      <c r="LB29" s="21">
        <v>0</v>
      </c>
      <c r="LC29" s="21">
        <f t="shared" si="136"/>
        <v>0</v>
      </c>
      <c r="LD29" s="21">
        <v>0</v>
      </c>
      <c r="LE29" s="21">
        <f t="shared" si="137"/>
        <v>0</v>
      </c>
      <c r="LF29" s="21">
        <f t="shared" si="32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39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40"/>
        <v>0</v>
      </c>
      <c r="LS29" s="21">
        <v>0</v>
      </c>
      <c r="LT29" s="21">
        <f t="shared" si="141"/>
        <v>0</v>
      </c>
      <c r="LU29" s="21">
        <v>0</v>
      </c>
      <c r="LV29" s="21">
        <f t="shared" si="142"/>
        <v>0</v>
      </c>
      <c r="LW29" s="21">
        <v>0</v>
      </c>
      <c r="LX29" s="21">
        <f t="shared" si="143"/>
        <v>0</v>
      </c>
      <c r="LY29" s="21">
        <v>0</v>
      </c>
      <c r="LZ29" s="21">
        <f t="shared" si="144"/>
        <v>0</v>
      </c>
      <c r="MA29" s="21">
        <v>0</v>
      </c>
      <c r="MB29" s="21">
        <f t="shared" si="145"/>
        <v>0</v>
      </c>
      <c r="MC29" s="21">
        <f t="shared" si="146"/>
        <v>0</v>
      </c>
      <c r="MD29" s="21"/>
      <c r="ME29" s="23">
        <f t="shared" si="340"/>
        <v>0</v>
      </c>
      <c r="MF29" s="22"/>
      <c r="MG29" s="22"/>
      <c r="MH29" s="22"/>
      <c r="MI29" s="23">
        <v>0</v>
      </c>
      <c r="MJ29" s="21">
        <f t="shared" si="298"/>
        <v>0</v>
      </c>
      <c r="MK29" s="21">
        <f t="shared" si="148"/>
        <v>0</v>
      </c>
      <c r="ML29" s="21">
        <v>0</v>
      </c>
      <c r="MM29" s="21">
        <f t="shared" si="149"/>
        <v>0</v>
      </c>
      <c r="MN29" s="21">
        <v>0</v>
      </c>
      <c r="MO29" s="21">
        <f t="shared" si="150"/>
        <v>0</v>
      </c>
      <c r="MP29" s="21">
        <v>0</v>
      </c>
      <c r="MQ29" s="21">
        <f t="shared" si="151"/>
        <v>0</v>
      </c>
      <c r="MR29" s="21">
        <v>0</v>
      </c>
      <c r="MS29" s="21">
        <f t="shared" si="152"/>
        <v>0</v>
      </c>
      <c r="MT29" s="21">
        <v>0</v>
      </c>
      <c r="MU29" s="21">
        <f t="shared" si="153"/>
        <v>0</v>
      </c>
      <c r="MV29" s="21">
        <f t="shared" si="32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5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6"/>
        <v>0</v>
      </c>
      <c r="NI29" s="21">
        <v>0</v>
      </c>
      <c r="NJ29" s="21">
        <f t="shared" si="157"/>
        <v>0</v>
      </c>
      <c r="NK29" s="21">
        <v>0</v>
      </c>
      <c r="NL29" s="21">
        <f t="shared" si="158"/>
        <v>0</v>
      </c>
      <c r="NM29" s="21">
        <v>0</v>
      </c>
      <c r="NN29" s="21">
        <f t="shared" si="159"/>
        <v>0</v>
      </c>
      <c r="NO29" s="21">
        <v>0</v>
      </c>
      <c r="NP29" s="21">
        <f t="shared" si="160"/>
        <v>0</v>
      </c>
      <c r="NQ29" s="21">
        <v>0</v>
      </c>
      <c r="NR29" s="21">
        <f t="shared" si="161"/>
        <v>0</v>
      </c>
      <c r="NS29" s="21">
        <f t="shared" si="162"/>
        <v>0</v>
      </c>
      <c r="NT29" s="21"/>
      <c r="NU29" s="23">
        <f t="shared" si="341"/>
        <v>0</v>
      </c>
      <c r="NV29" s="22"/>
      <c r="NW29" s="22"/>
      <c r="NX29" s="22"/>
      <c r="NY29" s="23">
        <v>0</v>
      </c>
      <c r="NZ29" s="21">
        <f t="shared" si="299"/>
        <v>0</v>
      </c>
      <c r="OA29" s="21">
        <f t="shared" si="164"/>
        <v>0</v>
      </c>
      <c r="OB29" s="21">
        <v>0</v>
      </c>
      <c r="OC29" s="21">
        <f t="shared" si="165"/>
        <v>0</v>
      </c>
      <c r="OD29" s="21">
        <v>0</v>
      </c>
      <c r="OE29" s="21">
        <f t="shared" si="166"/>
        <v>0</v>
      </c>
      <c r="OF29" s="21">
        <v>0</v>
      </c>
      <c r="OG29" s="21">
        <f t="shared" si="167"/>
        <v>0</v>
      </c>
      <c r="OH29" s="21">
        <v>0</v>
      </c>
      <c r="OI29" s="21">
        <f t="shared" si="168"/>
        <v>0</v>
      </c>
      <c r="OJ29" s="21">
        <v>0</v>
      </c>
      <c r="OK29" s="21">
        <f t="shared" si="169"/>
        <v>0</v>
      </c>
      <c r="OL29" s="21">
        <f t="shared" si="32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1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2"/>
        <v>0</v>
      </c>
      <c r="OY29" s="21">
        <v>0</v>
      </c>
      <c r="OZ29" s="21">
        <f t="shared" si="173"/>
        <v>0</v>
      </c>
      <c r="PA29" s="21">
        <v>0</v>
      </c>
      <c r="PB29" s="21">
        <f t="shared" si="174"/>
        <v>0</v>
      </c>
      <c r="PC29" s="21">
        <v>0</v>
      </c>
      <c r="PD29" s="21">
        <f t="shared" si="175"/>
        <v>0</v>
      </c>
      <c r="PE29" s="21">
        <v>0</v>
      </c>
      <c r="PF29" s="21">
        <f t="shared" si="176"/>
        <v>0</v>
      </c>
      <c r="PG29" s="21">
        <v>0</v>
      </c>
      <c r="PH29" s="21">
        <f t="shared" si="177"/>
        <v>0</v>
      </c>
      <c r="PI29" s="21">
        <f t="shared" si="178"/>
        <v>0</v>
      </c>
      <c r="PJ29" s="21"/>
      <c r="PK29" s="23">
        <f t="shared" si="342"/>
        <v>0</v>
      </c>
      <c r="PL29" s="22"/>
      <c r="PM29" s="22"/>
      <c r="PN29" s="22"/>
      <c r="PO29" s="23">
        <v>0</v>
      </c>
      <c r="PP29" s="21">
        <f t="shared" si="300"/>
        <v>0</v>
      </c>
      <c r="PQ29" s="21">
        <f t="shared" si="180"/>
        <v>0</v>
      </c>
      <c r="PR29" s="21">
        <v>0</v>
      </c>
      <c r="PS29" s="21">
        <f t="shared" si="181"/>
        <v>0</v>
      </c>
      <c r="PT29" s="21">
        <v>0</v>
      </c>
      <c r="PU29" s="21">
        <f t="shared" si="182"/>
        <v>0</v>
      </c>
      <c r="PV29" s="21">
        <v>0</v>
      </c>
      <c r="PW29" s="21">
        <f t="shared" si="183"/>
        <v>0</v>
      </c>
      <c r="PX29" s="21">
        <v>0</v>
      </c>
      <c r="PY29" s="21">
        <f t="shared" si="184"/>
        <v>0</v>
      </c>
      <c r="PZ29" s="21">
        <v>0</v>
      </c>
      <c r="QA29" s="21">
        <f t="shared" si="185"/>
        <v>0</v>
      </c>
      <c r="QB29" s="21">
        <f t="shared" si="32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7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8"/>
        <v>0</v>
      </c>
      <c r="QO29" s="21">
        <v>0</v>
      </c>
      <c r="QP29" s="21">
        <f t="shared" si="189"/>
        <v>0</v>
      </c>
      <c r="QQ29" s="21">
        <v>0</v>
      </c>
      <c r="QR29" s="21">
        <f t="shared" si="190"/>
        <v>0</v>
      </c>
      <c r="QS29" s="21">
        <v>0</v>
      </c>
      <c r="QT29" s="21">
        <f t="shared" si="191"/>
        <v>0</v>
      </c>
      <c r="QU29" s="21">
        <v>0</v>
      </c>
      <c r="QV29" s="21">
        <f t="shared" si="192"/>
        <v>0</v>
      </c>
      <c r="QW29" s="21">
        <v>0</v>
      </c>
      <c r="QX29" s="21">
        <f t="shared" si="193"/>
        <v>0</v>
      </c>
      <c r="QY29" s="21">
        <f t="shared" si="194"/>
        <v>0</v>
      </c>
      <c r="QZ29" s="21"/>
      <c r="RA29" s="23">
        <f t="shared" si="343"/>
        <v>0</v>
      </c>
      <c r="RB29" s="22"/>
      <c r="RC29" s="22"/>
      <c r="RD29" s="22"/>
      <c r="RE29" s="23">
        <v>0</v>
      </c>
      <c r="RF29" s="21">
        <f t="shared" si="301"/>
        <v>0</v>
      </c>
      <c r="RG29" s="21">
        <f t="shared" si="196"/>
        <v>0</v>
      </c>
      <c r="RH29" s="21">
        <v>0</v>
      </c>
      <c r="RI29" s="21">
        <f t="shared" si="197"/>
        <v>0</v>
      </c>
      <c r="RJ29" s="21">
        <v>0</v>
      </c>
      <c r="RK29" s="21">
        <f t="shared" si="198"/>
        <v>0</v>
      </c>
      <c r="RL29" s="21">
        <v>0</v>
      </c>
      <c r="RM29" s="21">
        <f t="shared" si="199"/>
        <v>0</v>
      </c>
      <c r="RN29" s="21">
        <v>0</v>
      </c>
      <c r="RO29" s="21">
        <f t="shared" si="200"/>
        <v>0</v>
      </c>
      <c r="RP29" s="21">
        <v>0</v>
      </c>
      <c r="RQ29" s="21">
        <f t="shared" si="201"/>
        <v>0</v>
      </c>
      <c r="RR29" s="21">
        <f t="shared" si="33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3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4"/>
        <v>0</v>
      </c>
      <c r="SE29" s="21">
        <v>0</v>
      </c>
      <c r="SF29" s="21">
        <f t="shared" si="205"/>
        <v>0</v>
      </c>
      <c r="SG29" s="21">
        <v>0</v>
      </c>
      <c r="SH29" s="21">
        <f t="shared" si="206"/>
        <v>0</v>
      </c>
      <c r="SI29" s="21">
        <v>0</v>
      </c>
      <c r="SJ29" s="21">
        <f t="shared" si="207"/>
        <v>0</v>
      </c>
      <c r="SK29" s="21">
        <v>0</v>
      </c>
      <c r="SL29" s="21">
        <f t="shared" si="208"/>
        <v>0</v>
      </c>
      <c r="SM29" s="21">
        <v>0</v>
      </c>
      <c r="SN29" s="21">
        <f t="shared" si="209"/>
        <v>0</v>
      </c>
      <c r="SO29" s="21">
        <f t="shared" si="210"/>
        <v>0</v>
      </c>
      <c r="SP29" s="21"/>
      <c r="SQ29" s="23">
        <f t="shared" si="344"/>
        <v>0</v>
      </c>
      <c r="SR29" s="22"/>
      <c r="SS29" s="22"/>
      <c r="ST29" s="22"/>
      <c r="SU29" s="23">
        <v>0</v>
      </c>
      <c r="SV29" s="21">
        <f t="shared" si="302"/>
        <v>0</v>
      </c>
      <c r="SW29" s="21">
        <f t="shared" si="212"/>
        <v>0</v>
      </c>
      <c r="SX29" s="21">
        <v>0</v>
      </c>
      <c r="SY29" s="21">
        <f t="shared" si="213"/>
        <v>0</v>
      </c>
      <c r="SZ29" s="21">
        <v>0</v>
      </c>
      <c r="TA29" s="21">
        <f t="shared" si="214"/>
        <v>0</v>
      </c>
      <c r="TB29" s="21">
        <v>0</v>
      </c>
      <c r="TC29" s="21">
        <f t="shared" si="215"/>
        <v>0</v>
      </c>
      <c r="TD29" s="21">
        <v>0</v>
      </c>
      <c r="TE29" s="21">
        <f t="shared" si="216"/>
        <v>0</v>
      </c>
      <c r="TF29" s="21">
        <v>0</v>
      </c>
      <c r="TG29" s="21">
        <f t="shared" si="217"/>
        <v>0</v>
      </c>
      <c r="TH29" s="21">
        <f t="shared" si="33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19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20"/>
        <v>0</v>
      </c>
      <c r="TU29" s="21">
        <v>0</v>
      </c>
      <c r="TV29" s="21">
        <f t="shared" si="221"/>
        <v>0</v>
      </c>
      <c r="TW29" s="21">
        <v>0</v>
      </c>
      <c r="TX29" s="21">
        <f t="shared" si="222"/>
        <v>0</v>
      </c>
      <c r="TY29" s="21">
        <v>0</v>
      </c>
      <c r="TZ29" s="21">
        <f t="shared" si="223"/>
        <v>0</v>
      </c>
      <c r="UA29" s="21">
        <v>0</v>
      </c>
      <c r="UB29" s="21">
        <f t="shared" si="224"/>
        <v>0</v>
      </c>
      <c r="UC29" s="21">
        <v>0</v>
      </c>
      <c r="UD29" s="21">
        <f t="shared" si="225"/>
        <v>0</v>
      </c>
      <c r="UE29" s="21">
        <f t="shared" si="226"/>
        <v>0</v>
      </c>
      <c r="UF29" s="21"/>
      <c r="UG29" s="23">
        <f t="shared" si="345"/>
        <v>0</v>
      </c>
      <c r="UH29" s="22"/>
      <c r="UI29" s="22"/>
      <c r="UJ29" s="22"/>
      <c r="UK29" s="23">
        <v>0</v>
      </c>
      <c r="UL29" s="21">
        <f t="shared" si="303"/>
        <v>0</v>
      </c>
      <c r="UM29" s="21">
        <f t="shared" si="228"/>
        <v>0</v>
      </c>
      <c r="UN29" s="21">
        <v>0</v>
      </c>
      <c r="UO29" s="21">
        <f t="shared" si="229"/>
        <v>0</v>
      </c>
      <c r="UP29" s="21">
        <v>0</v>
      </c>
      <c r="UQ29" s="21">
        <f t="shared" si="230"/>
        <v>0</v>
      </c>
      <c r="UR29" s="21">
        <v>0</v>
      </c>
      <c r="US29" s="21">
        <f t="shared" si="231"/>
        <v>0</v>
      </c>
      <c r="UT29" s="21">
        <v>0</v>
      </c>
      <c r="UU29" s="21">
        <f t="shared" si="232"/>
        <v>0</v>
      </c>
      <c r="UV29" s="21">
        <v>0</v>
      </c>
      <c r="UW29" s="21">
        <f t="shared" si="233"/>
        <v>0</v>
      </c>
      <c r="UX29" s="21">
        <f t="shared" si="33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35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36"/>
        <v>0</v>
      </c>
      <c r="VK29" s="21">
        <v>0</v>
      </c>
      <c r="VL29" s="21">
        <f t="shared" si="237"/>
        <v>0</v>
      </c>
      <c r="VM29" s="21">
        <v>0</v>
      </c>
      <c r="VN29" s="21">
        <f t="shared" si="238"/>
        <v>0</v>
      </c>
      <c r="VO29" s="21">
        <v>0</v>
      </c>
      <c r="VP29" s="21">
        <f t="shared" si="239"/>
        <v>0</v>
      </c>
      <c r="VQ29" s="21">
        <v>0</v>
      </c>
      <c r="VR29" s="21">
        <f t="shared" si="240"/>
        <v>0</v>
      </c>
      <c r="VS29" s="21">
        <v>0</v>
      </c>
      <c r="VT29" s="21">
        <f t="shared" si="241"/>
        <v>0</v>
      </c>
      <c r="VU29" s="21">
        <f t="shared" si="242"/>
        <v>0</v>
      </c>
      <c r="VV29" s="21"/>
      <c r="VW29" s="23">
        <f t="shared" si="346"/>
        <v>0</v>
      </c>
      <c r="VX29" s="22"/>
      <c r="VY29" s="22"/>
      <c r="VZ29" s="22"/>
      <c r="WA29" s="23">
        <v>0</v>
      </c>
      <c r="WB29" s="21">
        <f t="shared" si="304"/>
        <v>0</v>
      </c>
      <c r="WC29" s="21">
        <f t="shared" si="244"/>
        <v>0</v>
      </c>
      <c r="WD29" s="21">
        <v>0</v>
      </c>
      <c r="WE29" s="21">
        <f t="shared" si="245"/>
        <v>0</v>
      </c>
      <c r="WF29" s="21">
        <v>0</v>
      </c>
      <c r="WG29" s="21">
        <f t="shared" si="246"/>
        <v>0</v>
      </c>
      <c r="WH29" s="21">
        <v>0</v>
      </c>
      <c r="WI29" s="21">
        <f t="shared" si="247"/>
        <v>0</v>
      </c>
      <c r="WJ29" s="21">
        <v>0</v>
      </c>
      <c r="WK29" s="21">
        <f t="shared" si="248"/>
        <v>0</v>
      </c>
      <c r="WL29" s="21">
        <v>0</v>
      </c>
      <c r="WM29" s="21">
        <f t="shared" si="249"/>
        <v>0</v>
      </c>
      <c r="WN29" s="21">
        <f t="shared" si="33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1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2"/>
        <v>0</v>
      </c>
      <c r="XA29" s="21">
        <v>0</v>
      </c>
      <c r="XB29" s="21">
        <f t="shared" si="253"/>
        <v>0</v>
      </c>
      <c r="XC29" s="21">
        <v>0</v>
      </c>
      <c r="XD29" s="21">
        <f t="shared" si="254"/>
        <v>0</v>
      </c>
      <c r="XE29" s="21">
        <v>0</v>
      </c>
      <c r="XF29" s="21">
        <f t="shared" si="255"/>
        <v>0</v>
      </c>
      <c r="XG29" s="21">
        <v>0</v>
      </c>
      <c r="XH29" s="21">
        <f t="shared" si="256"/>
        <v>0</v>
      </c>
      <c r="XI29" s="21">
        <v>0</v>
      </c>
      <c r="XJ29" s="21">
        <f t="shared" si="257"/>
        <v>0</v>
      </c>
      <c r="XK29" s="21">
        <f t="shared" si="258"/>
        <v>0</v>
      </c>
      <c r="XL29" s="21"/>
      <c r="XM29" s="23">
        <f t="shared" si="347"/>
        <v>0</v>
      </c>
      <c r="XN29" s="22"/>
      <c r="XO29" s="22"/>
      <c r="XP29" s="22"/>
      <c r="XQ29" s="23">
        <v>0</v>
      </c>
      <c r="XR29" s="21">
        <f t="shared" si="305"/>
        <v>0</v>
      </c>
      <c r="XS29" s="21">
        <f t="shared" si="260"/>
        <v>0</v>
      </c>
      <c r="XT29" s="21">
        <v>0</v>
      </c>
      <c r="XU29" s="21">
        <f t="shared" si="261"/>
        <v>0</v>
      </c>
      <c r="XV29" s="21">
        <v>0</v>
      </c>
      <c r="XW29" s="21">
        <f t="shared" si="262"/>
        <v>0</v>
      </c>
      <c r="XX29" s="21">
        <v>0</v>
      </c>
      <c r="XY29" s="21">
        <f t="shared" si="263"/>
        <v>0</v>
      </c>
      <c r="XZ29" s="21">
        <v>0</v>
      </c>
      <c r="YA29" s="21">
        <f t="shared" si="264"/>
        <v>0</v>
      </c>
      <c r="YB29" s="21">
        <v>0</v>
      </c>
      <c r="YC29" s="21">
        <f t="shared" si="265"/>
        <v>0</v>
      </c>
      <c r="YD29" s="21">
        <f t="shared" si="334"/>
        <v>0</v>
      </c>
      <c r="YE29" s="21"/>
      <c r="YF29" s="21">
        <f t="shared" si="17"/>
        <v>0</v>
      </c>
      <c r="YG29" s="21"/>
      <c r="YH29" s="21"/>
      <c r="YI29" s="21">
        <v>0</v>
      </c>
      <c r="YJ29" s="21">
        <f t="shared" si="267"/>
        <v>0</v>
      </c>
      <c r="YK29" s="21">
        <v>0</v>
      </c>
      <c r="YL29" s="21">
        <v>0</v>
      </c>
      <c r="YM29" s="22"/>
      <c r="YN29" s="22"/>
      <c r="YO29" s="21">
        <v>0</v>
      </c>
      <c r="YP29" s="21">
        <f t="shared" si="268"/>
        <v>0</v>
      </c>
      <c r="YQ29" s="21">
        <v>0</v>
      </c>
      <c r="YR29" s="21">
        <f t="shared" si="269"/>
        <v>0</v>
      </c>
      <c r="YS29" s="21">
        <v>0</v>
      </c>
      <c r="YT29" s="21">
        <f t="shared" si="270"/>
        <v>0</v>
      </c>
      <c r="YU29" s="21">
        <v>0</v>
      </c>
      <c r="YV29" s="21">
        <f t="shared" si="271"/>
        <v>0</v>
      </c>
      <c r="YW29" s="21">
        <v>0</v>
      </c>
      <c r="YX29" s="21">
        <f t="shared" si="272"/>
        <v>0</v>
      </c>
      <c r="YY29" s="21">
        <v>0</v>
      </c>
      <c r="YZ29" s="21">
        <f t="shared" si="273"/>
        <v>0</v>
      </c>
      <c r="ZA29" s="21">
        <f t="shared" si="274"/>
        <v>0</v>
      </c>
      <c r="ZB29" s="21"/>
      <c r="ZC29" s="23">
        <f t="shared" si="348"/>
        <v>0</v>
      </c>
      <c r="ZD29" s="24">
        <f t="shared" si="18"/>
        <v>0</v>
      </c>
      <c r="ZE29" s="24">
        <f t="shared" si="19"/>
        <v>0</v>
      </c>
      <c r="ZF29" s="24">
        <f t="shared" si="275"/>
        <v>0</v>
      </c>
    </row>
    <row r="30" spans="1:682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0"/>
        <v>0</v>
      </c>
      <c r="M30" s="21">
        <f t="shared" si="21"/>
        <v>0</v>
      </c>
      <c r="N30" s="21">
        <v>0</v>
      </c>
      <c r="O30" s="21">
        <f t="shared" si="22"/>
        <v>0</v>
      </c>
      <c r="P30" s="21">
        <v>0</v>
      </c>
      <c r="Q30" s="21">
        <f t="shared" si="23"/>
        <v>0</v>
      </c>
      <c r="R30" s="21">
        <v>0</v>
      </c>
      <c r="S30" s="21">
        <f t="shared" si="24"/>
        <v>0</v>
      </c>
      <c r="T30" s="21">
        <v>0</v>
      </c>
      <c r="U30" s="21">
        <f t="shared" si="25"/>
        <v>0</v>
      </c>
      <c r="V30" s="21">
        <v>0</v>
      </c>
      <c r="W30" s="21">
        <f t="shared" si="26"/>
        <v>0</v>
      </c>
      <c r="X30" s="21">
        <f t="shared" si="27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8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29"/>
        <v>0</v>
      </c>
      <c r="AK30" s="21">
        <v>0</v>
      </c>
      <c r="AL30" s="21">
        <f t="shared" si="30"/>
        <v>0</v>
      </c>
      <c r="AM30" s="21">
        <v>0</v>
      </c>
      <c r="AN30" s="21">
        <f t="shared" si="31"/>
        <v>0</v>
      </c>
      <c r="AO30" s="21">
        <v>0</v>
      </c>
      <c r="AP30" s="21">
        <f t="shared" si="32"/>
        <v>0</v>
      </c>
      <c r="AQ30" s="21">
        <v>0</v>
      </c>
      <c r="AR30" s="21">
        <f t="shared" si="33"/>
        <v>0</v>
      </c>
      <c r="AS30" s="21">
        <v>0</v>
      </c>
      <c r="AT30" s="21">
        <f t="shared" si="34"/>
        <v>0</v>
      </c>
      <c r="AU30" s="21">
        <f t="shared" si="35"/>
        <v>0</v>
      </c>
      <c r="AV30" s="21"/>
      <c r="AW30" s="23">
        <f t="shared" si="276"/>
        <v>0</v>
      </c>
      <c r="AX30" s="22"/>
      <c r="AY30" s="22"/>
      <c r="AZ30" s="22"/>
      <c r="BA30" s="23">
        <v>0</v>
      </c>
      <c r="BB30" s="21">
        <f t="shared" si="291"/>
        <v>0</v>
      </c>
      <c r="BC30" s="21">
        <f t="shared" si="37"/>
        <v>0</v>
      </c>
      <c r="BD30" s="21">
        <v>0</v>
      </c>
      <c r="BE30" s="21">
        <f t="shared" si="38"/>
        <v>0</v>
      </c>
      <c r="BF30" s="21">
        <v>0</v>
      </c>
      <c r="BG30" s="21">
        <f t="shared" si="39"/>
        <v>0</v>
      </c>
      <c r="BH30" s="21">
        <v>0</v>
      </c>
      <c r="BI30" s="21">
        <f t="shared" si="40"/>
        <v>0</v>
      </c>
      <c r="BJ30" s="21">
        <v>0</v>
      </c>
      <c r="BK30" s="21">
        <f t="shared" si="41"/>
        <v>0</v>
      </c>
      <c r="BL30" s="21">
        <v>0</v>
      </c>
      <c r="BM30" s="21">
        <f t="shared" si="42"/>
        <v>0</v>
      </c>
      <c r="BN30" s="21">
        <f t="shared" si="32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4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5"/>
        <v>0</v>
      </c>
      <c r="CA30" s="21">
        <v>0</v>
      </c>
      <c r="CB30" s="21">
        <f t="shared" si="46"/>
        <v>0</v>
      </c>
      <c r="CC30" s="21">
        <v>0</v>
      </c>
      <c r="CD30" s="21">
        <f t="shared" si="47"/>
        <v>0</v>
      </c>
      <c r="CE30" s="21">
        <v>0</v>
      </c>
      <c r="CF30" s="21">
        <f t="shared" si="48"/>
        <v>0</v>
      </c>
      <c r="CG30" s="21">
        <v>0</v>
      </c>
      <c r="CH30" s="21">
        <f t="shared" si="49"/>
        <v>0</v>
      </c>
      <c r="CI30" s="21">
        <v>0</v>
      </c>
      <c r="CJ30" s="21">
        <f t="shared" si="50"/>
        <v>0</v>
      </c>
      <c r="CK30" s="21">
        <f t="shared" si="51"/>
        <v>0</v>
      </c>
      <c r="CL30" s="21"/>
      <c r="CM30" s="23">
        <f t="shared" si="335"/>
        <v>0</v>
      </c>
      <c r="CN30" s="22"/>
      <c r="CO30" s="22"/>
      <c r="CP30" s="22"/>
      <c r="CQ30" s="23">
        <v>0</v>
      </c>
      <c r="CR30" s="21">
        <f t="shared" si="292"/>
        <v>0</v>
      </c>
      <c r="CS30" s="21">
        <f t="shared" si="53"/>
        <v>0</v>
      </c>
      <c r="CT30" s="21">
        <v>0</v>
      </c>
      <c r="CU30" s="21">
        <f t="shared" si="54"/>
        <v>0</v>
      </c>
      <c r="CV30" s="21">
        <v>0</v>
      </c>
      <c r="CW30" s="21">
        <f t="shared" si="55"/>
        <v>0</v>
      </c>
      <c r="CX30" s="21">
        <v>0</v>
      </c>
      <c r="CY30" s="21">
        <f t="shared" si="56"/>
        <v>0</v>
      </c>
      <c r="CZ30" s="21">
        <v>0</v>
      </c>
      <c r="DA30" s="21">
        <f t="shared" si="57"/>
        <v>0</v>
      </c>
      <c r="DB30" s="21">
        <v>0</v>
      </c>
      <c r="DC30" s="21">
        <f t="shared" si="58"/>
        <v>0</v>
      </c>
      <c r="DD30" s="21">
        <f t="shared" si="32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60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1"/>
        <v>0</v>
      </c>
      <c r="DS30" s="21">
        <v>0</v>
      </c>
      <c r="DT30" s="21">
        <f t="shared" si="62"/>
        <v>0</v>
      </c>
      <c r="DU30" s="21">
        <v>0</v>
      </c>
      <c r="DV30" s="21">
        <f t="shared" si="63"/>
        <v>0</v>
      </c>
      <c r="DW30" s="21">
        <v>0</v>
      </c>
      <c r="DX30" s="21">
        <f t="shared" si="64"/>
        <v>0</v>
      </c>
      <c r="DY30" s="21">
        <v>0</v>
      </c>
      <c r="DZ30" s="21">
        <f t="shared" si="65"/>
        <v>0</v>
      </c>
      <c r="EA30" s="21">
        <f t="shared" si="66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293"/>
        <v>0</v>
      </c>
      <c r="EI30" s="21">
        <f t="shared" si="68"/>
        <v>0</v>
      </c>
      <c r="EJ30" s="21">
        <v>0</v>
      </c>
      <c r="EK30" s="21">
        <f t="shared" si="69"/>
        <v>0</v>
      </c>
      <c r="EL30" s="21">
        <v>0</v>
      </c>
      <c r="EM30" s="21">
        <f t="shared" si="70"/>
        <v>0</v>
      </c>
      <c r="EN30" s="21">
        <v>0</v>
      </c>
      <c r="EO30" s="21">
        <f t="shared" si="71"/>
        <v>0</v>
      </c>
      <c r="EP30" s="21">
        <v>0</v>
      </c>
      <c r="EQ30" s="21">
        <f t="shared" si="72"/>
        <v>0</v>
      </c>
      <c r="ER30" s="21">
        <v>0</v>
      </c>
      <c r="ES30" s="21">
        <f t="shared" si="73"/>
        <v>0</v>
      </c>
      <c r="ET30" s="21">
        <f t="shared" si="32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5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6"/>
        <v>0</v>
      </c>
      <c r="FG30" s="21">
        <v>0</v>
      </c>
      <c r="FH30" s="21">
        <f t="shared" si="77"/>
        <v>0</v>
      </c>
      <c r="FI30" s="21">
        <v>0</v>
      </c>
      <c r="FJ30" s="21">
        <f t="shared" si="78"/>
        <v>0</v>
      </c>
      <c r="FK30" s="21">
        <v>0</v>
      </c>
      <c r="FL30" s="21">
        <f t="shared" si="79"/>
        <v>0</v>
      </c>
      <c r="FM30" s="21">
        <v>0</v>
      </c>
      <c r="FN30" s="21">
        <f t="shared" si="80"/>
        <v>0</v>
      </c>
      <c r="FO30" s="21">
        <v>0</v>
      </c>
      <c r="FP30" s="21">
        <f t="shared" si="81"/>
        <v>0</v>
      </c>
      <c r="FQ30" s="21">
        <f t="shared" si="82"/>
        <v>0</v>
      </c>
      <c r="FR30" s="21"/>
      <c r="FS30" s="23">
        <f t="shared" si="336"/>
        <v>0</v>
      </c>
      <c r="FT30" s="22"/>
      <c r="FU30" s="22"/>
      <c r="FV30" s="22"/>
      <c r="FW30" s="23">
        <v>0</v>
      </c>
      <c r="FX30" s="21">
        <f t="shared" si="294"/>
        <v>0</v>
      </c>
      <c r="FY30" s="21">
        <f t="shared" si="84"/>
        <v>0</v>
      </c>
      <c r="FZ30" s="21">
        <v>0</v>
      </c>
      <c r="GA30" s="21">
        <f t="shared" si="85"/>
        <v>0</v>
      </c>
      <c r="GB30" s="21">
        <v>0</v>
      </c>
      <c r="GC30" s="21">
        <f t="shared" si="86"/>
        <v>0</v>
      </c>
      <c r="GD30" s="21">
        <v>0</v>
      </c>
      <c r="GE30" s="21">
        <f t="shared" si="87"/>
        <v>0</v>
      </c>
      <c r="GF30" s="21">
        <v>0</v>
      </c>
      <c r="GG30" s="21">
        <f t="shared" si="88"/>
        <v>0</v>
      </c>
      <c r="GH30" s="21">
        <v>0</v>
      </c>
      <c r="GI30" s="21">
        <f t="shared" si="89"/>
        <v>0</v>
      </c>
      <c r="GJ30" s="21">
        <f t="shared" si="32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1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2"/>
        <v>0</v>
      </c>
      <c r="GW30" s="21">
        <v>0</v>
      </c>
      <c r="GX30" s="21">
        <f t="shared" si="93"/>
        <v>0</v>
      </c>
      <c r="GY30" s="21">
        <v>0</v>
      </c>
      <c r="GZ30" s="21">
        <f t="shared" si="94"/>
        <v>0</v>
      </c>
      <c r="HA30" s="21">
        <v>0</v>
      </c>
      <c r="HB30" s="21">
        <f t="shared" si="95"/>
        <v>0</v>
      </c>
      <c r="HC30" s="21">
        <v>0</v>
      </c>
      <c r="HD30" s="21">
        <f t="shared" si="96"/>
        <v>0</v>
      </c>
      <c r="HE30" s="21">
        <v>0</v>
      </c>
      <c r="HF30" s="21">
        <f t="shared" si="97"/>
        <v>0</v>
      </c>
      <c r="HG30" s="21">
        <f t="shared" si="98"/>
        <v>0</v>
      </c>
      <c r="HH30" s="21"/>
      <c r="HI30" s="23">
        <f t="shared" si="337"/>
        <v>0</v>
      </c>
      <c r="HJ30" s="22"/>
      <c r="HK30" s="22"/>
      <c r="HL30" s="22"/>
      <c r="HM30" s="23">
        <v>0</v>
      </c>
      <c r="HN30" s="21">
        <f t="shared" si="295"/>
        <v>0</v>
      </c>
      <c r="HO30" s="21">
        <f t="shared" si="100"/>
        <v>0</v>
      </c>
      <c r="HP30" s="21">
        <v>0</v>
      </c>
      <c r="HQ30" s="21">
        <f t="shared" si="101"/>
        <v>0</v>
      </c>
      <c r="HR30" s="21">
        <v>0</v>
      </c>
      <c r="HS30" s="21">
        <f t="shared" si="102"/>
        <v>0</v>
      </c>
      <c r="HT30" s="21">
        <v>0</v>
      </c>
      <c r="HU30" s="21">
        <f t="shared" si="103"/>
        <v>0</v>
      </c>
      <c r="HV30" s="21">
        <v>0</v>
      </c>
      <c r="HW30" s="21">
        <f t="shared" si="104"/>
        <v>0</v>
      </c>
      <c r="HX30" s="21">
        <v>0</v>
      </c>
      <c r="HY30" s="21">
        <f t="shared" si="105"/>
        <v>0</v>
      </c>
      <c r="HZ30" s="21">
        <f t="shared" si="32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7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8"/>
        <v>0</v>
      </c>
      <c r="IM30" s="21">
        <v>0</v>
      </c>
      <c r="IN30" s="21">
        <f t="shared" si="109"/>
        <v>0</v>
      </c>
      <c r="IO30" s="21">
        <v>0</v>
      </c>
      <c r="IP30" s="21">
        <f t="shared" si="110"/>
        <v>0</v>
      </c>
      <c r="IQ30" s="21">
        <v>0</v>
      </c>
      <c r="IR30" s="21">
        <f t="shared" si="111"/>
        <v>0</v>
      </c>
      <c r="IS30" s="21">
        <v>0</v>
      </c>
      <c r="IT30" s="21">
        <f t="shared" si="112"/>
        <v>0</v>
      </c>
      <c r="IU30" s="21">
        <v>0</v>
      </c>
      <c r="IV30" s="21">
        <f t="shared" si="113"/>
        <v>0</v>
      </c>
      <c r="IW30" s="21">
        <f t="shared" si="114"/>
        <v>0</v>
      </c>
      <c r="IX30" s="21"/>
      <c r="IY30" s="23">
        <f t="shared" si="338"/>
        <v>0</v>
      </c>
      <c r="IZ30" s="22"/>
      <c r="JA30" s="22"/>
      <c r="JB30" s="22"/>
      <c r="JC30" s="23">
        <v>0</v>
      </c>
      <c r="JD30" s="21">
        <f t="shared" si="296"/>
        <v>0</v>
      </c>
      <c r="JE30" s="21">
        <f t="shared" si="116"/>
        <v>0</v>
      </c>
      <c r="JF30" s="21">
        <v>0</v>
      </c>
      <c r="JG30" s="21">
        <f t="shared" si="117"/>
        <v>0</v>
      </c>
      <c r="JH30" s="21">
        <v>0</v>
      </c>
      <c r="JI30" s="21">
        <f t="shared" si="118"/>
        <v>0</v>
      </c>
      <c r="JJ30" s="21">
        <v>0</v>
      </c>
      <c r="JK30" s="21">
        <f t="shared" si="119"/>
        <v>0</v>
      </c>
      <c r="JL30" s="21">
        <v>0</v>
      </c>
      <c r="JM30" s="21">
        <f t="shared" si="120"/>
        <v>0</v>
      </c>
      <c r="JN30" s="21">
        <v>0</v>
      </c>
      <c r="JO30" s="21">
        <f t="shared" si="121"/>
        <v>0</v>
      </c>
      <c r="JP30" s="21">
        <f t="shared" si="32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3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4"/>
        <v>0</v>
      </c>
      <c r="KC30" s="21">
        <v>0</v>
      </c>
      <c r="KD30" s="21">
        <f t="shared" si="125"/>
        <v>0</v>
      </c>
      <c r="KE30" s="21">
        <v>0</v>
      </c>
      <c r="KF30" s="21">
        <f t="shared" si="126"/>
        <v>0</v>
      </c>
      <c r="KG30" s="21">
        <v>0</v>
      </c>
      <c r="KH30" s="21">
        <f t="shared" si="127"/>
        <v>0</v>
      </c>
      <c r="KI30" s="21">
        <v>0</v>
      </c>
      <c r="KJ30" s="21">
        <f t="shared" si="128"/>
        <v>0</v>
      </c>
      <c r="KK30" s="21">
        <v>0</v>
      </c>
      <c r="KL30" s="21">
        <f t="shared" si="129"/>
        <v>0</v>
      </c>
      <c r="KM30" s="21">
        <f t="shared" si="130"/>
        <v>0</v>
      </c>
      <c r="KN30" s="21"/>
      <c r="KO30" s="23">
        <f t="shared" si="339"/>
        <v>0</v>
      </c>
      <c r="KP30" s="22"/>
      <c r="KQ30" s="22"/>
      <c r="KR30" s="22"/>
      <c r="KS30" s="23">
        <v>0</v>
      </c>
      <c r="KT30" s="21">
        <f t="shared" si="297"/>
        <v>0</v>
      </c>
      <c r="KU30" s="21">
        <f t="shared" si="132"/>
        <v>0</v>
      </c>
      <c r="KV30" s="21">
        <v>0</v>
      </c>
      <c r="KW30" s="21">
        <f t="shared" si="133"/>
        <v>0</v>
      </c>
      <c r="KX30" s="21">
        <v>0</v>
      </c>
      <c r="KY30" s="21">
        <f t="shared" si="134"/>
        <v>0</v>
      </c>
      <c r="KZ30" s="21">
        <v>0</v>
      </c>
      <c r="LA30" s="21">
        <f t="shared" si="135"/>
        <v>0</v>
      </c>
      <c r="LB30" s="21">
        <v>0</v>
      </c>
      <c r="LC30" s="21">
        <f t="shared" si="136"/>
        <v>0</v>
      </c>
      <c r="LD30" s="21">
        <v>0</v>
      </c>
      <c r="LE30" s="21">
        <f t="shared" si="137"/>
        <v>0</v>
      </c>
      <c r="LF30" s="21">
        <f t="shared" si="32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39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40"/>
        <v>0</v>
      </c>
      <c r="LS30" s="21">
        <v>0</v>
      </c>
      <c r="LT30" s="21">
        <f t="shared" si="141"/>
        <v>0</v>
      </c>
      <c r="LU30" s="21">
        <v>0</v>
      </c>
      <c r="LV30" s="21">
        <f t="shared" si="142"/>
        <v>0</v>
      </c>
      <c r="LW30" s="21">
        <v>0</v>
      </c>
      <c r="LX30" s="21">
        <f t="shared" si="143"/>
        <v>0</v>
      </c>
      <c r="LY30" s="21">
        <v>0</v>
      </c>
      <c r="LZ30" s="21">
        <f t="shared" si="144"/>
        <v>0</v>
      </c>
      <c r="MA30" s="21">
        <v>0</v>
      </c>
      <c r="MB30" s="21">
        <f t="shared" si="145"/>
        <v>0</v>
      </c>
      <c r="MC30" s="21">
        <f t="shared" si="146"/>
        <v>0</v>
      </c>
      <c r="MD30" s="21"/>
      <c r="ME30" s="23">
        <f t="shared" si="340"/>
        <v>0</v>
      </c>
      <c r="MF30" s="22"/>
      <c r="MG30" s="22"/>
      <c r="MH30" s="22"/>
      <c r="MI30" s="23">
        <v>0</v>
      </c>
      <c r="MJ30" s="21">
        <f t="shared" si="298"/>
        <v>0</v>
      </c>
      <c r="MK30" s="21">
        <f t="shared" si="148"/>
        <v>0</v>
      </c>
      <c r="ML30" s="21">
        <v>0</v>
      </c>
      <c r="MM30" s="21">
        <f t="shared" si="149"/>
        <v>0</v>
      </c>
      <c r="MN30" s="21">
        <v>0</v>
      </c>
      <c r="MO30" s="21">
        <f t="shared" si="150"/>
        <v>0</v>
      </c>
      <c r="MP30" s="21">
        <v>0</v>
      </c>
      <c r="MQ30" s="21">
        <f t="shared" si="151"/>
        <v>0</v>
      </c>
      <c r="MR30" s="21">
        <v>0</v>
      </c>
      <c r="MS30" s="21">
        <f t="shared" si="152"/>
        <v>0</v>
      </c>
      <c r="MT30" s="21">
        <v>0</v>
      </c>
      <c r="MU30" s="21">
        <f t="shared" si="153"/>
        <v>0</v>
      </c>
      <c r="MV30" s="21">
        <f t="shared" si="32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5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6"/>
        <v>0</v>
      </c>
      <c r="NI30" s="21">
        <v>0</v>
      </c>
      <c r="NJ30" s="21">
        <f t="shared" si="157"/>
        <v>0</v>
      </c>
      <c r="NK30" s="21">
        <v>0</v>
      </c>
      <c r="NL30" s="21">
        <f t="shared" si="158"/>
        <v>0</v>
      </c>
      <c r="NM30" s="21">
        <v>0</v>
      </c>
      <c r="NN30" s="21">
        <f t="shared" si="159"/>
        <v>0</v>
      </c>
      <c r="NO30" s="21">
        <v>0</v>
      </c>
      <c r="NP30" s="21">
        <f t="shared" si="160"/>
        <v>0</v>
      </c>
      <c r="NQ30" s="21">
        <v>0</v>
      </c>
      <c r="NR30" s="21">
        <f t="shared" si="161"/>
        <v>0</v>
      </c>
      <c r="NS30" s="21">
        <f t="shared" si="162"/>
        <v>0</v>
      </c>
      <c r="NT30" s="21"/>
      <c r="NU30" s="23">
        <f t="shared" si="341"/>
        <v>0</v>
      </c>
      <c r="NV30" s="22"/>
      <c r="NW30" s="22"/>
      <c r="NX30" s="22"/>
      <c r="NY30" s="23">
        <v>0</v>
      </c>
      <c r="NZ30" s="21">
        <f t="shared" si="299"/>
        <v>0</v>
      </c>
      <c r="OA30" s="21">
        <f t="shared" si="164"/>
        <v>0</v>
      </c>
      <c r="OB30" s="21">
        <v>0</v>
      </c>
      <c r="OC30" s="21">
        <f t="shared" si="165"/>
        <v>0</v>
      </c>
      <c r="OD30" s="21">
        <v>0</v>
      </c>
      <c r="OE30" s="21">
        <f t="shared" si="166"/>
        <v>0</v>
      </c>
      <c r="OF30" s="21">
        <v>0</v>
      </c>
      <c r="OG30" s="21">
        <f t="shared" si="167"/>
        <v>0</v>
      </c>
      <c r="OH30" s="21">
        <v>0</v>
      </c>
      <c r="OI30" s="21">
        <f t="shared" si="168"/>
        <v>0</v>
      </c>
      <c r="OJ30" s="21">
        <v>0</v>
      </c>
      <c r="OK30" s="21">
        <f t="shared" si="169"/>
        <v>0</v>
      </c>
      <c r="OL30" s="21">
        <f t="shared" si="32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1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2"/>
        <v>0</v>
      </c>
      <c r="OY30" s="21">
        <v>0</v>
      </c>
      <c r="OZ30" s="21">
        <f t="shared" si="173"/>
        <v>0</v>
      </c>
      <c r="PA30" s="21">
        <v>0</v>
      </c>
      <c r="PB30" s="21">
        <f t="shared" si="174"/>
        <v>0</v>
      </c>
      <c r="PC30" s="21">
        <v>0</v>
      </c>
      <c r="PD30" s="21">
        <f t="shared" si="175"/>
        <v>0</v>
      </c>
      <c r="PE30" s="21">
        <v>0</v>
      </c>
      <c r="PF30" s="21">
        <f t="shared" si="176"/>
        <v>0</v>
      </c>
      <c r="PG30" s="21">
        <v>0</v>
      </c>
      <c r="PH30" s="21">
        <f t="shared" si="177"/>
        <v>0</v>
      </c>
      <c r="PI30" s="21">
        <f t="shared" si="178"/>
        <v>0</v>
      </c>
      <c r="PJ30" s="21"/>
      <c r="PK30" s="23">
        <f t="shared" si="342"/>
        <v>0</v>
      </c>
      <c r="PL30" s="22"/>
      <c r="PM30" s="22"/>
      <c r="PN30" s="22"/>
      <c r="PO30" s="23">
        <v>0</v>
      </c>
      <c r="PP30" s="21">
        <f t="shared" si="300"/>
        <v>0</v>
      </c>
      <c r="PQ30" s="21">
        <f t="shared" si="180"/>
        <v>0</v>
      </c>
      <c r="PR30" s="21">
        <v>0</v>
      </c>
      <c r="PS30" s="21">
        <f t="shared" si="181"/>
        <v>0</v>
      </c>
      <c r="PT30" s="21">
        <v>0</v>
      </c>
      <c r="PU30" s="21">
        <f t="shared" si="182"/>
        <v>0</v>
      </c>
      <c r="PV30" s="21">
        <v>0</v>
      </c>
      <c r="PW30" s="21">
        <f t="shared" si="183"/>
        <v>0</v>
      </c>
      <c r="PX30" s="21">
        <v>0</v>
      </c>
      <c r="PY30" s="21">
        <f t="shared" si="184"/>
        <v>0</v>
      </c>
      <c r="PZ30" s="21">
        <v>0</v>
      </c>
      <c r="QA30" s="21">
        <f t="shared" si="185"/>
        <v>0</v>
      </c>
      <c r="QB30" s="21">
        <f t="shared" si="32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7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8"/>
        <v>0</v>
      </c>
      <c r="QO30" s="21">
        <v>0</v>
      </c>
      <c r="QP30" s="21">
        <f t="shared" si="189"/>
        <v>0</v>
      </c>
      <c r="QQ30" s="21">
        <v>0</v>
      </c>
      <c r="QR30" s="21">
        <f t="shared" si="190"/>
        <v>0</v>
      </c>
      <c r="QS30" s="21">
        <v>0</v>
      </c>
      <c r="QT30" s="21">
        <f t="shared" si="191"/>
        <v>0</v>
      </c>
      <c r="QU30" s="21">
        <v>0</v>
      </c>
      <c r="QV30" s="21">
        <f t="shared" si="192"/>
        <v>0</v>
      </c>
      <c r="QW30" s="21">
        <v>0</v>
      </c>
      <c r="QX30" s="21">
        <f t="shared" si="193"/>
        <v>0</v>
      </c>
      <c r="QY30" s="21">
        <f t="shared" si="194"/>
        <v>0</v>
      </c>
      <c r="QZ30" s="21"/>
      <c r="RA30" s="23">
        <f t="shared" si="343"/>
        <v>0</v>
      </c>
      <c r="RB30" s="22"/>
      <c r="RC30" s="22"/>
      <c r="RD30" s="22"/>
      <c r="RE30" s="23">
        <v>0</v>
      </c>
      <c r="RF30" s="21">
        <f t="shared" si="301"/>
        <v>0</v>
      </c>
      <c r="RG30" s="21">
        <f t="shared" si="196"/>
        <v>0</v>
      </c>
      <c r="RH30" s="21">
        <v>0</v>
      </c>
      <c r="RI30" s="21">
        <f t="shared" si="197"/>
        <v>0</v>
      </c>
      <c r="RJ30" s="21">
        <v>0</v>
      </c>
      <c r="RK30" s="21">
        <f t="shared" si="198"/>
        <v>0</v>
      </c>
      <c r="RL30" s="21">
        <v>0</v>
      </c>
      <c r="RM30" s="21">
        <f t="shared" si="199"/>
        <v>0</v>
      </c>
      <c r="RN30" s="21">
        <v>0</v>
      </c>
      <c r="RO30" s="21">
        <f t="shared" si="200"/>
        <v>0</v>
      </c>
      <c r="RP30" s="21">
        <v>0</v>
      </c>
      <c r="RQ30" s="21">
        <f t="shared" si="201"/>
        <v>0</v>
      </c>
      <c r="RR30" s="21">
        <f t="shared" si="33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3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4"/>
        <v>0</v>
      </c>
      <c r="SE30" s="21">
        <v>0</v>
      </c>
      <c r="SF30" s="21">
        <f t="shared" si="205"/>
        <v>0</v>
      </c>
      <c r="SG30" s="21">
        <v>0</v>
      </c>
      <c r="SH30" s="21">
        <f t="shared" si="206"/>
        <v>0</v>
      </c>
      <c r="SI30" s="21">
        <v>0</v>
      </c>
      <c r="SJ30" s="21">
        <f t="shared" si="207"/>
        <v>0</v>
      </c>
      <c r="SK30" s="21">
        <v>0</v>
      </c>
      <c r="SL30" s="21">
        <f t="shared" si="208"/>
        <v>0</v>
      </c>
      <c r="SM30" s="21">
        <v>0</v>
      </c>
      <c r="SN30" s="21">
        <f t="shared" si="209"/>
        <v>0</v>
      </c>
      <c r="SO30" s="21">
        <f t="shared" si="210"/>
        <v>0</v>
      </c>
      <c r="SP30" s="21"/>
      <c r="SQ30" s="23">
        <f t="shared" si="344"/>
        <v>0</v>
      </c>
      <c r="SR30" s="22"/>
      <c r="SS30" s="22"/>
      <c r="ST30" s="22"/>
      <c r="SU30" s="23">
        <v>0</v>
      </c>
      <c r="SV30" s="21">
        <f t="shared" si="302"/>
        <v>0</v>
      </c>
      <c r="SW30" s="21">
        <f t="shared" si="212"/>
        <v>0</v>
      </c>
      <c r="SX30" s="21">
        <v>0</v>
      </c>
      <c r="SY30" s="21">
        <f t="shared" si="213"/>
        <v>0</v>
      </c>
      <c r="SZ30" s="21">
        <v>0</v>
      </c>
      <c r="TA30" s="21">
        <f t="shared" si="214"/>
        <v>0</v>
      </c>
      <c r="TB30" s="21">
        <v>0</v>
      </c>
      <c r="TC30" s="21">
        <f t="shared" si="215"/>
        <v>0</v>
      </c>
      <c r="TD30" s="21">
        <v>0</v>
      </c>
      <c r="TE30" s="21">
        <f t="shared" si="216"/>
        <v>0</v>
      </c>
      <c r="TF30" s="21">
        <v>0</v>
      </c>
      <c r="TG30" s="21">
        <f t="shared" si="217"/>
        <v>0</v>
      </c>
      <c r="TH30" s="21">
        <f t="shared" si="33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19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20"/>
        <v>0</v>
      </c>
      <c r="TU30" s="21">
        <v>0</v>
      </c>
      <c r="TV30" s="21">
        <f t="shared" si="221"/>
        <v>0</v>
      </c>
      <c r="TW30" s="21">
        <v>0</v>
      </c>
      <c r="TX30" s="21">
        <f t="shared" si="222"/>
        <v>0</v>
      </c>
      <c r="TY30" s="21">
        <v>0</v>
      </c>
      <c r="TZ30" s="21">
        <f t="shared" si="223"/>
        <v>0</v>
      </c>
      <c r="UA30" s="21">
        <v>0</v>
      </c>
      <c r="UB30" s="21">
        <f t="shared" si="224"/>
        <v>0</v>
      </c>
      <c r="UC30" s="21">
        <v>0</v>
      </c>
      <c r="UD30" s="21">
        <f t="shared" si="225"/>
        <v>0</v>
      </c>
      <c r="UE30" s="21">
        <f t="shared" si="226"/>
        <v>0</v>
      </c>
      <c r="UF30" s="21"/>
      <c r="UG30" s="23">
        <f t="shared" si="345"/>
        <v>0</v>
      </c>
      <c r="UH30" s="22"/>
      <c r="UI30" s="22"/>
      <c r="UJ30" s="22"/>
      <c r="UK30" s="23">
        <v>0</v>
      </c>
      <c r="UL30" s="21">
        <f t="shared" si="303"/>
        <v>0</v>
      </c>
      <c r="UM30" s="21">
        <f t="shared" si="228"/>
        <v>0</v>
      </c>
      <c r="UN30" s="21">
        <v>0</v>
      </c>
      <c r="UO30" s="21">
        <f t="shared" si="229"/>
        <v>0</v>
      </c>
      <c r="UP30" s="21">
        <v>0</v>
      </c>
      <c r="UQ30" s="21">
        <f t="shared" si="230"/>
        <v>0</v>
      </c>
      <c r="UR30" s="21">
        <v>0</v>
      </c>
      <c r="US30" s="21">
        <f t="shared" si="231"/>
        <v>0</v>
      </c>
      <c r="UT30" s="21">
        <v>0</v>
      </c>
      <c r="UU30" s="21">
        <f t="shared" si="232"/>
        <v>0</v>
      </c>
      <c r="UV30" s="21">
        <v>0</v>
      </c>
      <c r="UW30" s="21">
        <f t="shared" si="233"/>
        <v>0</v>
      </c>
      <c r="UX30" s="21">
        <f t="shared" si="33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35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36"/>
        <v>0</v>
      </c>
      <c r="VK30" s="21">
        <v>0</v>
      </c>
      <c r="VL30" s="21">
        <f t="shared" si="237"/>
        <v>0</v>
      </c>
      <c r="VM30" s="21">
        <v>0</v>
      </c>
      <c r="VN30" s="21">
        <f t="shared" si="238"/>
        <v>0</v>
      </c>
      <c r="VO30" s="21">
        <v>0</v>
      </c>
      <c r="VP30" s="21">
        <f t="shared" si="239"/>
        <v>0</v>
      </c>
      <c r="VQ30" s="21">
        <v>0</v>
      </c>
      <c r="VR30" s="21">
        <f t="shared" si="240"/>
        <v>0</v>
      </c>
      <c r="VS30" s="21">
        <v>0</v>
      </c>
      <c r="VT30" s="21">
        <f t="shared" si="241"/>
        <v>0</v>
      </c>
      <c r="VU30" s="21">
        <f t="shared" si="242"/>
        <v>0</v>
      </c>
      <c r="VV30" s="21"/>
      <c r="VW30" s="23">
        <f t="shared" si="346"/>
        <v>0</v>
      </c>
      <c r="VX30" s="22"/>
      <c r="VY30" s="22"/>
      <c r="VZ30" s="22"/>
      <c r="WA30" s="23">
        <v>0</v>
      </c>
      <c r="WB30" s="21">
        <f t="shared" si="304"/>
        <v>0</v>
      </c>
      <c r="WC30" s="21">
        <f t="shared" si="244"/>
        <v>0</v>
      </c>
      <c r="WD30" s="21">
        <v>0</v>
      </c>
      <c r="WE30" s="21">
        <f t="shared" si="245"/>
        <v>0</v>
      </c>
      <c r="WF30" s="21">
        <v>0</v>
      </c>
      <c r="WG30" s="21">
        <f t="shared" si="246"/>
        <v>0</v>
      </c>
      <c r="WH30" s="21">
        <v>0</v>
      </c>
      <c r="WI30" s="21">
        <f t="shared" si="247"/>
        <v>0</v>
      </c>
      <c r="WJ30" s="21">
        <v>0</v>
      </c>
      <c r="WK30" s="21">
        <f t="shared" si="248"/>
        <v>0</v>
      </c>
      <c r="WL30" s="21">
        <v>0</v>
      </c>
      <c r="WM30" s="21">
        <f t="shared" si="249"/>
        <v>0</v>
      </c>
      <c r="WN30" s="21">
        <f t="shared" si="33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1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2"/>
        <v>0</v>
      </c>
      <c r="XA30" s="21">
        <v>0</v>
      </c>
      <c r="XB30" s="21">
        <f t="shared" si="253"/>
        <v>0</v>
      </c>
      <c r="XC30" s="21">
        <v>0</v>
      </c>
      <c r="XD30" s="21">
        <f t="shared" si="254"/>
        <v>0</v>
      </c>
      <c r="XE30" s="21">
        <v>0</v>
      </c>
      <c r="XF30" s="21">
        <f t="shared" si="255"/>
        <v>0</v>
      </c>
      <c r="XG30" s="21">
        <v>0</v>
      </c>
      <c r="XH30" s="21">
        <f t="shared" si="256"/>
        <v>0</v>
      </c>
      <c r="XI30" s="21">
        <v>0</v>
      </c>
      <c r="XJ30" s="21">
        <f t="shared" si="257"/>
        <v>0</v>
      </c>
      <c r="XK30" s="21">
        <f t="shared" si="258"/>
        <v>0</v>
      </c>
      <c r="XL30" s="21"/>
      <c r="XM30" s="23">
        <f t="shared" si="347"/>
        <v>0</v>
      </c>
      <c r="XN30" s="22"/>
      <c r="XO30" s="22"/>
      <c r="XP30" s="22"/>
      <c r="XQ30" s="23">
        <v>0</v>
      </c>
      <c r="XR30" s="21">
        <f t="shared" si="305"/>
        <v>0</v>
      </c>
      <c r="XS30" s="21">
        <f t="shared" si="260"/>
        <v>0</v>
      </c>
      <c r="XT30" s="21">
        <v>0</v>
      </c>
      <c r="XU30" s="21">
        <f t="shared" si="261"/>
        <v>0</v>
      </c>
      <c r="XV30" s="21">
        <v>0</v>
      </c>
      <c r="XW30" s="21">
        <f t="shared" si="262"/>
        <v>0</v>
      </c>
      <c r="XX30" s="21">
        <v>0</v>
      </c>
      <c r="XY30" s="21">
        <f t="shared" si="263"/>
        <v>0</v>
      </c>
      <c r="XZ30" s="21">
        <v>0</v>
      </c>
      <c r="YA30" s="21">
        <f t="shared" si="264"/>
        <v>0</v>
      </c>
      <c r="YB30" s="21">
        <v>0</v>
      </c>
      <c r="YC30" s="21">
        <f t="shared" si="265"/>
        <v>0</v>
      </c>
      <c r="YD30" s="21">
        <f t="shared" si="334"/>
        <v>0</v>
      </c>
      <c r="YE30" s="21"/>
      <c r="YF30" s="21">
        <f t="shared" si="17"/>
        <v>0</v>
      </c>
      <c r="YG30" s="21"/>
      <c r="YH30" s="21"/>
      <c r="YI30" s="21">
        <v>0</v>
      </c>
      <c r="YJ30" s="21">
        <f t="shared" si="267"/>
        <v>0</v>
      </c>
      <c r="YK30" s="21">
        <v>0</v>
      </c>
      <c r="YL30" s="21">
        <v>0</v>
      </c>
      <c r="YM30" s="22"/>
      <c r="YN30" s="22"/>
      <c r="YO30" s="21">
        <v>0</v>
      </c>
      <c r="YP30" s="21">
        <f t="shared" si="268"/>
        <v>0</v>
      </c>
      <c r="YQ30" s="21">
        <v>0</v>
      </c>
      <c r="YR30" s="21">
        <f t="shared" si="269"/>
        <v>0</v>
      </c>
      <c r="YS30" s="21">
        <v>0</v>
      </c>
      <c r="YT30" s="21">
        <f t="shared" si="270"/>
        <v>0</v>
      </c>
      <c r="YU30" s="21">
        <v>0</v>
      </c>
      <c r="YV30" s="21">
        <f t="shared" si="271"/>
        <v>0</v>
      </c>
      <c r="YW30" s="21">
        <v>0</v>
      </c>
      <c r="YX30" s="21">
        <f t="shared" si="272"/>
        <v>0</v>
      </c>
      <c r="YY30" s="21">
        <v>0</v>
      </c>
      <c r="YZ30" s="21">
        <f t="shared" si="273"/>
        <v>0</v>
      </c>
      <c r="ZA30" s="21">
        <f t="shared" si="274"/>
        <v>0</v>
      </c>
      <c r="ZB30" s="21"/>
      <c r="ZC30" s="23">
        <f t="shared" si="348"/>
        <v>0</v>
      </c>
      <c r="ZD30" s="24">
        <f t="shared" si="18"/>
        <v>0</v>
      </c>
      <c r="ZE30" s="24">
        <f t="shared" si="19"/>
        <v>0</v>
      </c>
      <c r="ZF30" s="24">
        <f t="shared" si="275"/>
        <v>0</v>
      </c>
    </row>
    <row r="31" spans="1:682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0"/>
        <v>0</v>
      </c>
      <c r="M31" s="21">
        <f t="shared" si="21"/>
        <v>0</v>
      </c>
      <c r="N31" s="21">
        <v>0</v>
      </c>
      <c r="O31" s="21">
        <f t="shared" si="22"/>
        <v>0</v>
      </c>
      <c r="P31" s="21">
        <v>0</v>
      </c>
      <c r="Q31" s="21">
        <f t="shared" si="23"/>
        <v>0</v>
      </c>
      <c r="R31" s="21">
        <v>0</v>
      </c>
      <c r="S31" s="21">
        <f t="shared" si="24"/>
        <v>0</v>
      </c>
      <c r="T31" s="21">
        <v>0</v>
      </c>
      <c r="U31" s="21">
        <f t="shared" si="25"/>
        <v>0</v>
      </c>
      <c r="V31" s="21">
        <v>0</v>
      </c>
      <c r="W31" s="21">
        <f t="shared" si="26"/>
        <v>0</v>
      </c>
      <c r="X31" s="21">
        <f t="shared" si="27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8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29"/>
        <v>0</v>
      </c>
      <c r="AK31" s="21">
        <v>0</v>
      </c>
      <c r="AL31" s="21">
        <f t="shared" si="30"/>
        <v>0</v>
      </c>
      <c r="AM31" s="21">
        <v>0</v>
      </c>
      <c r="AN31" s="21">
        <f t="shared" si="31"/>
        <v>0</v>
      </c>
      <c r="AO31" s="21">
        <v>0</v>
      </c>
      <c r="AP31" s="21">
        <f t="shared" si="32"/>
        <v>0</v>
      </c>
      <c r="AQ31" s="21">
        <v>0</v>
      </c>
      <c r="AR31" s="21">
        <f t="shared" si="33"/>
        <v>0</v>
      </c>
      <c r="AS31" s="21">
        <v>0</v>
      </c>
      <c r="AT31" s="21">
        <f t="shared" si="34"/>
        <v>0</v>
      </c>
      <c r="AU31" s="21">
        <f t="shared" si="35"/>
        <v>0</v>
      </c>
      <c r="AV31" s="21"/>
      <c r="AW31" s="23">
        <f t="shared" si="276"/>
        <v>0</v>
      </c>
      <c r="AX31" s="22"/>
      <c r="AY31" s="22"/>
      <c r="AZ31" s="22"/>
      <c r="BA31" s="23">
        <v>0</v>
      </c>
      <c r="BB31" s="21">
        <f t="shared" si="291"/>
        <v>0</v>
      </c>
      <c r="BC31" s="21">
        <f t="shared" si="37"/>
        <v>0</v>
      </c>
      <c r="BD31" s="21">
        <v>0</v>
      </c>
      <c r="BE31" s="21">
        <f t="shared" si="38"/>
        <v>0</v>
      </c>
      <c r="BF31" s="21">
        <v>0</v>
      </c>
      <c r="BG31" s="21">
        <f t="shared" si="39"/>
        <v>0</v>
      </c>
      <c r="BH31" s="21">
        <v>0</v>
      </c>
      <c r="BI31" s="21">
        <f t="shared" si="40"/>
        <v>0</v>
      </c>
      <c r="BJ31" s="21">
        <v>0</v>
      </c>
      <c r="BK31" s="21">
        <f t="shared" si="41"/>
        <v>0</v>
      </c>
      <c r="BL31" s="21">
        <v>0</v>
      </c>
      <c r="BM31" s="21">
        <f t="shared" si="42"/>
        <v>0</v>
      </c>
      <c r="BN31" s="21">
        <f t="shared" si="32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4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5"/>
        <v>0</v>
      </c>
      <c r="CA31" s="21">
        <v>0</v>
      </c>
      <c r="CB31" s="21">
        <f t="shared" si="46"/>
        <v>0</v>
      </c>
      <c r="CC31" s="21">
        <v>0</v>
      </c>
      <c r="CD31" s="21">
        <f t="shared" si="47"/>
        <v>0</v>
      </c>
      <c r="CE31" s="21">
        <v>0</v>
      </c>
      <c r="CF31" s="21">
        <f t="shared" si="48"/>
        <v>0</v>
      </c>
      <c r="CG31" s="21">
        <v>0</v>
      </c>
      <c r="CH31" s="21">
        <f t="shared" si="49"/>
        <v>0</v>
      </c>
      <c r="CI31" s="21">
        <v>0</v>
      </c>
      <c r="CJ31" s="21">
        <f t="shared" si="50"/>
        <v>0</v>
      </c>
      <c r="CK31" s="21">
        <f t="shared" si="51"/>
        <v>0</v>
      </c>
      <c r="CL31" s="21"/>
      <c r="CM31" s="23">
        <f t="shared" si="335"/>
        <v>0</v>
      </c>
      <c r="CN31" s="22"/>
      <c r="CO31" s="22"/>
      <c r="CP31" s="22"/>
      <c r="CQ31" s="23">
        <v>0</v>
      </c>
      <c r="CR31" s="21">
        <f t="shared" si="292"/>
        <v>0</v>
      </c>
      <c r="CS31" s="21">
        <f t="shared" si="53"/>
        <v>0</v>
      </c>
      <c r="CT31" s="21">
        <v>0</v>
      </c>
      <c r="CU31" s="21">
        <f t="shared" si="54"/>
        <v>0</v>
      </c>
      <c r="CV31" s="21">
        <v>0</v>
      </c>
      <c r="CW31" s="21">
        <f t="shared" si="55"/>
        <v>0</v>
      </c>
      <c r="CX31" s="21">
        <v>0</v>
      </c>
      <c r="CY31" s="21">
        <f t="shared" si="56"/>
        <v>0</v>
      </c>
      <c r="CZ31" s="21">
        <v>0</v>
      </c>
      <c r="DA31" s="21">
        <f t="shared" si="57"/>
        <v>0</v>
      </c>
      <c r="DB31" s="21">
        <v>0</v>
      </c>
      <c r="DC31" s="21">
        <f t="shared" si="58"/>
        <v>0</v>
      </c>
      <c r="DD31" s="21">
        <f t="shared" si="32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60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1"/>
        <v>0</v>
      </c>
      <c r="DS31" s="21">
        <v>0</v>
      </c>
      <c r="DT31" s="21">
        <f t="shared" si="62"/>
        <v>0</v>
      </c>
      <c r="DU31" s="21">
        <v>0</v>
      </c>
      <c r="DV31" s="21">
        <f t="shared" si="63"/>
        <v>0</v>
      </c>
      <c r="DW31" s="21">
        <v>0</v>
      </c>
      <c r="DX31" s="21">
        <f t="shared" si="64"/>
        <v>0</v>
      </c>
      <c r="DY31" s="21">
        <v>0</v>
      </c>
      <c r="DZ31" s="21">
        <f t="shared" si="65"/>
        <v>0</v>
      </c>
      <c r="EA31" s="21">
        <f t="shared" si="66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293"/>
        <v>0</v>
      </c>
      <c r="EI31" s="21">
        <f t="shared" si="68"/>
        <v>0</v>
      </c>
      <c r="EJ31" s="21">
        <v>0</v>
      </c>
      <c r="EK31" s="21">
        <f t="shared" si="69"/>
        <v>0</v>
      </c>
      <c r="EL31" s="21">
        <v>0</v>
      </c>
      <c r="EM31" s="21">
        <f t="shared" si="70"/>
        <v>0</v>
      </c>
      <c r="EN31" s="21">
        <v>0</v>
      </c>
      <c r="EO31" s="21">
        <f t="shared" si="71"/>
        <v>0</v>
      </c>
      <c r="EP31" s="21">
        <v>0</v>
      </c>
      <c r="EQ31" s="21">
        <f t="shared" si="72"/>
        <v>0</v>
      </c>
      <c r="ER31" s="21">
        <v>0</v>
      </c>
      <c r="ES31" s="21">
        <f t="shared" si="73"/>
        <v>0</v>
      </c>
      <c r="ET31" s="21">
        <f t="shared" si="32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5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6"/>
        <v>0</v>
      </c>
      <c r="FG31" s="21">
        <v>0</v>
      </c>
      <c r="FH31" s="21">
        <f t="shared" si="77"/>
        <v>0</v>
      </c>
      <c r="FI31" s="21">
        <v>0</v>
      </c>
      <c r="FJ31" s="21">
        <f t="shared" si="78"/>
        <v>0</v>
      </c>
      <c r="FK31" s="21">
        <v>0</v>
      </c>
      <c r="FL31" s="21">
        <f t="shared" si="79"/>
        <v>0</v>
      </c>
      <c r="FM31" s="21">
        <v>0</v>
      </c>
      <c r="FN31" s="21">
        <f t="shared" si="80"/>
        <v>0</v>
      </c>
      <c r="FO31" s="21">
        <v>0</v>
      </c>
      <c r="FP31" s="21">
        <f t="shared" si="81"/>
        <v>0</v>
      </c>
      <c r="FQ31" s="21">
        <f t="shared" si="82"/>
        <v>0</v>
      </c>
      <c r="FR31" s="21"/>
      <c r="FS31" s="23">
        <f t="shared" si="336"/>
        <v>0</v>
      </c>
      <c r="FT31" s="22"/>
      <c r="FU31" s="22"/>
      <c r="FV31" s="22"/>
      <c r="FW31" s="23">
        <v>0</v>
      </c>
      <c r="FX31" s="21">
        <f t="shared" si="294"/>
        <v>0</v>
      </c>
      <c r="FY31" s="21">
        <f t="shared" si="84"/>
        <v>0</v>
      </c>
      <c r="FZ31" s="21">
        <v>0</v>
      </c>
      <c r="GA31" s="21">
        <f t="shared" si="85"/>
        <v>0</v>
      </c>
      <c r="GB31" s="21">
        <v>0</v>
      </c>
      <c r="GC31" s="21">
        <f t="shared" si="86"/>
        <v>0</v>
      </c>
      <c r="GD31" s="21">
        <v>0</v>
      </c>
      <c r="GE31" s="21">
        <f t="shared" si="87"/>
        <v>0</v>
      </c>
      <c r="GF31" s="21">
        <v>0</v>
      </c>
      <c r="GG31" s="21">
        <f t="shared" si="88"/>
        <v>0</v>
      </c>
      <c r="GH31" s="21">
        <v>0</v>
      </c>
      <c r="GI31" s="21">
        <f t="shared" si="89"/>
        <v>0</v>
      </c>
      <c r="GJ31" s="21">
        <f t="shared" si="32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1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2"/>
        <v>0</v>
      </c>
      <c r="GW31" s="21">
        <v>0</v>
      </c>
      <c r="GX31" s="21">
        <f t="shared" si="93"/>
        <v>0</v>
      </c>
      <c r="GY31" s="21">
        <v>0</v>
      </c>
      <c r="GZ31" s="21">
        <f t="shared" si="94"/>
        <v>0</v>
      </c>
      <c r="HA31" s="21">
        <v>0</v>
      </c>
      <c r="HB31" s="21">
        <f t="shared" si="95"/>
        <v>0</v>
      </c>
      <c r="HC31" s="21">
        <v>0</v>
      </c>
      <c r="HD31" s="21">
        <f t="shared" si="96"/>
        <v>0</v>
      </c>
      <c r="HE31" s="21">
        <v>0</v>
      </c>
      <c r="HF31" s="21">
        <f t="shared" si="97"/>
        <v>0</v>
      </c>
      <c r="HG31" s="21">
        <f t="shared" si="98"/>
        <v>0</v>
      </c>
      <c r="HH31" s="21"/>
      <c r="HI31" s="23">
        <f t="shared" si="337"/>
        <v>0</v>
      </c>
      <c r="HJ31" s="22"/>
      <c r="HK31" s="22"/>
      <c r="HL31" s="22"/>
      <c r="HM31" s="23">
        <v>0</v>
      </c>
      <c r="HN31" s="21">
        <f t="shared" si="295"/>
        <v>0</v>
      </c>
      <c r="HO31" s="21">
        <f t="shared" si="100"/>
        <v>0</v>
      </c>
      <c r="HP31" s="21">
        <v>0</v>
      </c>
      <c r="HQ31" s="21">
        <f t="shared" si="101"/>
        <v>0</v>
      </c>
      <c r="HR31" s="21">
        <v>0</v>
      </c>
      <c r="HS31" s="21">
        <f t="shared" si="102"/>
        <v>0</v>
      </c>
      <c r="HT31" s="21">
        <v>0</v>
      </c>
      <c r="HU31" s="21">
        <f t="shared" si="103"/>
        <v>0</v>
      </c>
      <c r="HV31" s="21">
        <v>0</v>
      </c>
      <c r="HW31" s="21">
        <f t="shared" si="104"/>
        <v>0</v>
      </c>
      <c r="HX31" s="21">
        <v>0</v>
      </c>
      <c r="HY31" s="21">
        <f t="shared" si="105"/>
        <v>0</v>
      </c>
      <c r="HZ31" s="21">
        <f t="shared" si="32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7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8"/>
        <v>0</v>
      </c>
      <c r="IM31" s="21">
        <v>0</v>
      </c>
      <c r="IN31" s="21">
        <f t="shared" si="109"/>
        <v>0</v>
      </c>
      <c r="IO31" s="21">
        <v>0</v>
      </c>
      <c r="IP31" s="21">
        <f t="shared" si="110"/>
        <v>0</v>
      </c>
      <c r="IQ31" s="21">
        <v>0</v>
      </c>
      <c r="IR31" s="21">
        <f t="shared" si="111"/>
        <v>0</v>
      </c>
      <c r="IS31" s="21">
        <v>0</v>
      </c>
      <c r="IT31" s="21">
        <f t="shared" si="112"/>
        <v>0</v>
      </c>
      <c r="IU31" s="21">
        <v>0</v>
      </c>
      <c r="IV31" s="21">
        <f t="shared" si="113"/>
        <v>0</v>
      </c>
      <c r="IW31" s="21">
        <f t="shared" si="114"/>
        <v>0</v>
      </c>
      <c r="IX31" s="21"/>
      <c r="IY31" s="23">
        <f t="shared" si="338"/>
        <v>0</v>
      </c>
      <c r="IZ31" s="22"/>
      <c r="JA31" s="22"/>
      <c r="JB31" s="22"/>
      <c r="JC31" s="23">
        <v>0</v>
      </c>
      <c r="JD31" s="21">
        <f t="shared" si="296"/>
        <v>0</v>
      </c>
      <c r="JE31" s="21">
        <f t="shared" si="116"/>
        <v>0</v>
      </c>
      <c r="JF31" s="21">
        <v>0</v>
      </c>
      <c r="JG31" s="21">
        <f t="shared" si="117"/>
        <v>0</v>
      </c>
      <c r="JH31" s="21">
        <v>0</v>
      </c>
      <c r="JI31" s="21">
        <f t="shared" si="118"/>
        <v>0</v>
      </c>
      <c r="JJ31" s="21">
        <v>0</v>
      </c>
      <c r="JK31" s="21">
        <f t="shared" si="119"/>
        <v>0</v>
      </c>
      <c r="JL31" s="21">
        <v>0</v>
      </c>
      <c r="JM31" s="21">
        <f t="shared" si="120"/>
        <v>0</v>
      </c>
      <c r="JN31" s="21">
        <v>0</v>
      </c>
      <c r="JO31" s="21">
        <f t="shared" si="121"/>
        <v>0</v>
      </c>
      <c r="JP31" s="21">
        <f t="shared" si="32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3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4"/>
        <v>0</v>
      </c>
      <c r="KC31" s="21">
        <v>0</v>
      </c>
      <c r="KD31" s="21">
        <f t="shared" si="125"/>
        <v>0</v>
      </c>
      <c r="KE31" s="21">
        <v>0</v>
      </c>
      <c r="KF31" s="21">
        <f t="shared" si="126"/>
        <v>0</v>
      </c>
      <c r="KG31" s="21">
        <v>0</v>
      </c>
      <c r="KH31" s="21">
        <f t="shared" si="127"/>
        <v>0</v>
      </c>
      <c r="KI31" s="21">
        <v>0</v>
      </c>
      <c r="KJ31" s="21">
        <f t="shared" si="128"/>
        <v>0</v>
      </c>
      <c r="KK31" s="21">
        <v>0</v>
      </c>
      <c r="KL31" s="21">
        <f t="shared" si="129"/>
        <v>0</v>
      </c>
      <c r="KM31" s="21">
        <f t="shared" si="130"/>
        <v>0</v>
      </c>
      <c r="KN31" s="21"/>
      <c r="KO31" s="23">
        <f t="shared" si="339"/>
        <v>0</v>
      </c>
      <c r="KP31" s="22"/>
      <c r="KQ31" s="22"/>
      <c r="KR31" s="22"/>
      <c r="KS31" s="23">
        <v>0</v>
      </c>
      <c r="KT31" s="21">
        <f t="shared" si="297"/>
        <v>0</v>
      </c>
      <c r="KU31" s="21">
        <f t="shared" si="132"/>
        <v>0</v>
      </c>
      <c r="KV31" s="21">
        <v>0</v>
      </c>
      <c r="KW31" s="21">
        <f t="shared" si="133"/>
        <v>0</v>
      </c>
      <c r="KX31" s="21">
        <v>0</v>
      </c>
      <c r="KY31" s="21">
        <f t="shared" si="134"/>
        <v>0</v>
      </c>
      <c r="KZ31" s="21">
        <v>0</v>
      </c>
      <c r="LA31" s="21">
        <f t="shared" si="135"/>
        <v>0</v>
      </c>
      <c r="LB31" s="21">
        <v>0</v>
      </c>
      <c r="LC31" s="21">
        <f t="shared" si="136"/>
        <v>0</v>
      </c>
      <c r="LD31" s="21">
        <v>0</v>
      </c>
      <c r="LE31" s="21">
        <f t="shared" si="137"/>
        <v>0</v>
      </c>
      <c r="LF31" s="21">
        <f t="shared" si="32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39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40"/>
        <v>0</v>
      </c>
      <c r="LS31" s="21">
        <v>0</v>
      </c>
      <c r="LT31" s="21">
        <f t="shared" si="141"/>
        <v>0</v>
      </c>
      <c r="LU31" s="21">
        <v>0</v>
      </c>
      <c r="LV31" s="21">
        <f t="shared" si="142"/>
        <v>0</v>
      </c>
      <c r="LW31" s="21">
        <v>0</v>
      </c>
      <c r="LX31" s="21">
        <f t="shared" si="143"/>
        <v>0</v>
      </c>
      <c r="LY31" s="21">
        <v>0</v>
      </c>
      <c r="LZ31" s="21">
        <f t="shared" si="144"/>
        <v>0</v>
      </c>
      <c r="MA31" s="21">
        <v>0</v>
      </c>
      <c r="MB31" s="21">
        <f t="shared" si="145"/>
        <v>0</v>
      </c>
      <c r="MC31" s="21">
        <f t="shared" si="146"/>
        <v>0</v>
      </c>
      <c r="MD31" s="21"/>
      <c r="ME31" s="23">
        <f t="shared" si="340"/>
        <v>0</v>
      </c>
      <c r="MF31" s="22"/>
      <c r="MG31" s="22"/>
      <c r="MH31" s="22"/>
      <c r="MI31" s="23">
        <v>0</v>
      </c>
      <c r="MJ31" s="21">
        <f t="shared" si="298"/>
        <v>0</v>
      </c>
      <c r="MK31" s="21">
        <f t="shared" si="148"/>
        <v>0</v>
      </c>
      <c r="ML31" s="21">
        <v>0</v>
      </c>
      <c r="MM31" s="21">
        <f t="shared" si="149"/>
        <v>0</v>
      </c>
      <c r="MN31" s="21">
        <v>0</v>
      </c>
      <c r="MO31" s="21">
        <f t="shared" si="150"/>
        <v>0</v>
      </c>
      <c r="MP31" s="21">
        <v>0</v>
      </c>
      <c r="MQ31" s="21">
        <f t="shared" si="151"/>
        <v>0</v>
      </c>
      <c r="MR31" s="21">
        <v>0</v>
      </c>
      <c r="MS31" s="21">
        <f t="shared" si="152"/>
        <v>0</v>
      </c>
      <c r="MT31" s="21">
        <v>0</v>
      </c>
      <c r="MU31" s="21">
        <f t="shared" si="153"/>
        <v>0</v>
      </c>
      <c r="MV31" s="21">
        <f t="shared" si="32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5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6"/>
        <v>0</v>
      </c>
      <c r="NI31" s="21">
        <v>0</v>
      </c>
      <c r="NJ31" s="21">
        <f t="shared" si="157"/>
        <v>0</v>
      </c>
      <c r="NK31" s="21">
        <v>0</v>
      </c>
      <c r="NL31" s="21">
        <f t="shared" si="158"/>
        <v>0</v>
      </c>
      <c r="NM31" s="21">
        <v>0</v>
      </c>
      <c r="NN31" s="21">
        <f t="shared" si="159"/>
        <v>0</v>
      </c>
      <c r="NO31" s="21">
        <v>0</v>
      </c>
      <c r="NP31" s="21">
        <f t="shared" si="160"/>
        <v>0</v>
      </c>
      <c r="NQ31" s="21">
        <v>0</v>
      </c>
      <c r="NR31" s="21">
        <f t="shared" si="161"/>
        <v>0</v>
      </c>
      <c r="NS31" s="21">
        <f t="shared" si="162"/>
        <v>0</v>
      </c>
      <c r="NT31" s="21"/>
      <c r="NU31" s="23">
        <f t="shared" si="341"/>
        <v>0</v>
      </c>
      <c r="NV31" s="22"/>
      <c r="NW31" s="22"/>
      <c r="NX31" s="22"/>
      <c r="NY31" s="23">
        <v>0</v>
      </c>
      <c r="NZ31" s="21">
        <f t="shared" si="299"/>
        <v>0</v>
      </c>
      <c r="OA31" s="21">
        <f t="shared" si="164"/>
        <v>0</v>
      </c>
      <c r="OB31" s="21">
        <v>0</v>
      </c>
      <c r="OC31" s="21">
        <f t="shared" si="165"/>
        <v>0</v>
      </c>
      <c r="OD31" s="21">
        <v>0</v>
      </c>
      <c r="OE31" s="21">
        <f t="shared" si="166"/>
        <v>0</v>
      </c>
      <c r="OF31" s="21">
        <v>0</v>
      </c>
      <c r="OG31" s="21">
        <f t="shared" si="167"/>
        <v>0</v>
      </c>
      <c r="OH31" s="21">
        <v>0</v>
      </c>
      <c r="OI31" s="21">
        <f t="shared" si="168"/>
        <v>0</v>
      </c>
      <c r="OJ31" s="21">
        <v>0</v>
      </c>
      <c r="OK31" s="21">
        <f t="shared" si="169"/>
        <v>0</v>
      </c>
      <c r="OL31" s="21">
        <f t="shared" si="32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1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2"/>
        <v>0</v>
      </c>
      <c r="OY31" s="21">
        <v>0</v>
      </c>
      <c r="OZ31" s="21">
        <f t="shared" si="173"/>
        <v>0</v>
      </c>
      <c r="PA31" s="21">
        <v>0</v>
      </c>
      <c r="PB31" s="21">
        <f t="shared" si="174"/>
        <v>0</v>
      </c>
      <c r="PC31" s="21">
        <v>0</v>
      </c>
      <c r="PD31" s="21">
        <f t="shared" si="175"/>
        <v>0</v>
      </c>
      <c r="PE31" s="21">
        <v>0</v>
      </c>
      <c r="PF31" s="21">
        <f t="shared" si="176"/>
        <v>0</v>
      </c>
      <c r="PG31" s="21">
        <v>0</v>
      </c>
      <c r="PH31" s="21">
        <f t="shared" si="177"/>
        <v>0</v>
      </c>
      <c r="PI31" s="21">
        <f t="shared" si="178"/>
        <v>0</v>
      </c>
      <c r="PJ31" s="21"/>
      <c r="PK31" s="23">
        <f t="shared" si="342"/>
        <v>0</v>
      </c>
      <c r="PL31" s="22"/>
      <c r="PM31" s="22"/>
      <c r="PN31" s="22"/>
      <c r="PO31" s="23">
        <v>0</v>
      </c>
      <c r="PP31" s="21">
        <f t="shared" si="300"/>
        <v>0</v>
      </c>
      <c r="PQ31" s="21">
        <f t="shared" si="180"/>
        <v>0</v>
      </c>
      <c r="PR31" s="21">
        <v>0</v>
      </c>
      <c r="PS31" s="21">
        <f t="shared" si="181"/>
        <v>0</v>
      </c>
      <c r="PT31" s="21">
        <v>0</v>
      </c>
      <c r="PU31" s="21">
        <f t="shared" si="182"/>
        <v>0</v>
      </c>
      <c r="PV31" s="21">
        <v>0</v>
      </c>
      <c r="PW31" s="21">
        <f t="shared" si="183"/>
        <v>0</v>
      </c>
      <c r="PX31" s="21">
        <v>0</v>
      </c>
      <c r="PY31" s="21">
        <f t="shared" si="184"/>
        <v>0</v>
      </c>
      <c r="PZ31" s="21">
        <v>0</v>
      </c>
      <c r="QA31" s="21">
        <f t="shared" si="185"/>
        <v>0</v>
      </c>
      <c r="QB31" s="21">
        <f t="shared" si="32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7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8"/>
        <v>0</v>
      </c>
      <c r="QO31" s="21">
        <v>0</v>
      </c>
      <c r="QP31" s="21">
        <f t="shared" si="189"/>
        <v>0</v>
      </c>
      <c r="QQ31" s="21">
        <v>0</v>
      </c>
      <c r="QR31" s="21">
        <f t="shared" si="190"/>
        <v>0</v>
      </c>
      <c r="QS31" s="21">
        <v>0</v>
      </c>
      <c r="QT31" s="21">
        <f t="shared" si="191"/>
        <v>0</v>
      </c>
      <c r="QU31" s="21">
        <v>0</v>
      </c>
      <c r="QV31" s="21">
        <f t="shared" si="192"/>
        <v>0</v>
      </c>
      <c r="QW31" s="21">
        <v>0</v>
      </c>
      <c r="QX31" s="21">
        <f t="shared" si="193"/>
        <v>0</v>
      </c>
      <c r="QY31" s="21">
        <f t="shared" si="194"/>
        <v>0</v>
      </c>
      <c r="QZ31" s="21"/>
      <c r="RA31" s="23">
        <f t="shared" si="343"/>
        <v>0</v>
      </c>
      <c r="RB31" s="22"/>
      <c r="RC31" s="22"/>
      <c r="RD31" s="22"/>
      <c r="RE31" s="23">
        <v>0</v>
      </c>
      <c r="RF31" s="21">
        <f t="shared" si="301"/>
        <v>0</v>
      </c>
      <c r="RG31" s="21">
        <f t="shared" si="196"/>
        <v>0</v>
      </c>
      <c r="RH31" s="21">
        <v>0</v>
      </c>
      <c r="RI31" s="21">
        <f t="shared" si="197"/>
        <v>0</v>
      </c>
      <c r="RJ31" s="21">
        <v>0</v>
      </c>
      <c r="RK31" s="21">
        <f t="shared" si="198"/>
        <v>0</v>
      </c>
      <c r="RL31" s="21">
        <v>0</v>
      </c>
      <c r="RM31" s="21">
        <f t="shared" si="199"/>
        <v>0</v>
      </c>
      <c r="RN31" s="21">
        <v>0</v>
      </c>
      <c r="RO31" s="21">
        <f t="shared" si="200"/>
        <v>0</v>
      </c>
      <c r="RP31" s="21">
        <v>0</v>
      </c>
      <c r="RQ31" s="21">
        <f t="shared" si="201"/>
        <v>0</v>
      </c>
      <c r="RR31" s="21">
        <f t="shared" si="33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3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4"/>
        <v>0</v>
      </c>
      <c r="SE31" s="21">
        <v>0</v>
      </c>
      <c r="SF31" s="21">
        <f t="shared" si="205"/>
        <v>0</v>
      </c>
      <c r="SG31" s="21">
        <v>0</v>
      </c>
      <c r="SH31" s="21">
        <f t="shared" si="206"/>
        <v>0</v>
      </c>
      <c r="SI31" s="21">
        <v>0</v>
      </c>
      <c r="SJ31" s="21">
        <f t="shared" si="207"/>
        <v>0</v>
      </c>
      <c r="SK31" s="21">
        <v>0</v>
      </c>
      <c r="SL31" s="21">
        <f t="shared" si="208"/>
        <v>0</v>
      </c>
      <c r="SM31" s="21">
        <v>0</v>
      </c>
      <c r="SN31" s="21">
        <f t="shared" si="209"/>
        <v>0</v>
      </c>
      <c r="SO31" s="21">
        <f t="shared" si="210"/>
        <v>0</v>
      </c>
      <c r="SP31" s="21"/>
      <c r="SQ31" s="23">
        <f t="shared" si="344"/>
        <v>0</v>
      </c>
      <c r="SR31" s="22"/>
      <c r="SS31" s="22"/>
      <c r="ST31" s="22"/>
      <c r="SU31" s="23">
        <v>0</v>
      </c>
      <c r="SV31" s="21">
        <f t="shared" si="302"/>
        <v>0</v>
      </c>
      <c r="SW31" s="21">
        <f t="shared" si="212"/>
        <v>0</v>
      </c>
      <c r="SX31" s="21">
        <v>0</v>
      </c>
      <c r="SY31" s="21">
        <f t="shared" si="213"/>
        <v>0</v>
      </c>
      <c r="SZ31" s="21">
        <v>0</v>
      </c>
      <c r="TA31" s="21">
        <f t="shared" si="214"/>
        <v>0</v>
      </c>
      <c r="TB31" s="21">
        <v>0</v>
      </c>
      <c r="TC31" s="21">
        <f t="shared" si="215"/>
        <v>0</v>
      </c>
      <c r="TD31" s="21">
        <v>0</v>
      </c>
      <c r="TE31" s="21">
        <f t="shared" si="216"/>
        <v>0</v>
      </c>
      <c r="TF31" s="21">
        <v>0</v>
      </c>
      <c r="TG31" s="21">
        <f t="shared" si="217"/>
        <v>0</v>
      </c>
      <c r="TH31" s="21">
        <f t="shared" si="33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19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20"/>
        <v>0</v>
      </c>
      <c r="TU31" s="21">
        <v>0</v>
      </c>
      <c r="TV31" s="21">
        <f t="shared" si="221"/>
        <v>0</v>
      </c>
      <c r="TW31" s="21">
        <v>0</v>
      </c>
      <c r="TX31" s="21">
        <f t="shared" si="222"/>
        <v>0</v>
      </c>
      <c r="TY31" s="21">
        <v>0</v>
      </c>
      <c r="TZ31" s="21">
        <f t="shared" si="223"/>
        <v>0</v>
      </c>
      <c r="UA31" s="21">
        <v>0</v>
      </c>
      <c r="UB31" s="21">
        <f t="shared" si="224"/>
        <v>0</v>
      </c>
      <c r="UC31" s="21">
        <v>0</v>
      </c>
      <c r="UD31" s="21">
        <f t="shared" si="225"/>
        <v>0</v>
      </c>
      <c r="UE31" s="21">
        <f t="shared" si="226"/>
        <v>0</v>
      </c>
      <c r="UF31" s="21"/>
      <c r="UG31" s="23">
        <f t="shared" si="345"/>
        <v>0</v>
      </c>
      <c r="UH31" s="22"/>
      <c r="UI31" s="22"/>
      <c r="UJ31" s="22"/>
      <c r="UK31" s="23">
        <v>0</v>
      </c>
      <c r="UL31" s="21">
        <f t="shared" si="303"/>
        <v>0</v>
      </c>
      <c r="UM31" s="21">
        <f t="shared" si="228"/>
        <v>0</v>
      </c>
      <c r="UN31" s="21">
        <v>0</v>
      </c>
      <c r="UO31" s="21">
        <f t="shared" si="229"/>
        <v>0</v>
      </c>
      <c r="UP31" s="21">
        <v>0</v>
      </c>
      <c r="UQ31" s="21">
        <f t="shared" si="230"/>
        <v>0</v>
      </c>
      <c r="UR31" s="21">
        <v>0</v>
      </c>
      <c r="US31" s="21">
        <f t="shared" si="231"/>
        <v>0</v>
      </c>
      <c r="UT31" s="21">
        <v>0</v>
      </c>
      <c r="UU31" s="21">
        <f t="shared" si="232"/>
        <v>0</v>
      </c>
      <c r="UV31" s="21">
        <v>0</v>
      </c>
      <c r="UW31" s="21">
        <f t="shared" si="233"/>
        <v>0</v>
      </c>
      <c r="UX31" s="21">
        <f t="shared" si="33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35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36"/>
        <v>0</v>
      </c>
      <c r="VK31" s="21">
        <v>0</v>
      </c>
      <c r="VL31" s="21">
        <f t="shared" si="237"/>
        <v>0</v>
      </c>
      <c r="VM31" s="21">
        <v>0</v>
      </c>
      <c r="VN31" s="21">
        <f t="shared" si="238"/>
        <v>0</v>
      </c>
      <c r="VO31" s="21">
        <v>0</v>
      </c>
      <c r="VP31" s="21">
        <f t="shared" si="239"/>
        <v>0</v>
      </c>
      <c r="VQ31" s="21">
        <v>0</v>
      </c>
      <c r="VR31" s="21">
        <f t="shared" si="240"/>
        <v>0</v>
      </c>
      <c r="VS31" s="21">
        <v>0</v>
      </c>
      <c r="VT31" s="21">
        <f t="shared" si="241"/>
        <v>0</v>
      </c>
      <c r="VU31" s="21">
        <f t="shared" si="242"/>
        <v>0</v>
      </c>
      <c r="VV31" s="21"/>
      <c r="VW31" s="23">
        <f t="shared" si="346"/>
        <v>0</v>
      </c>
      <c r="VX31" s="22"/>
      <c r="VY31" s="22"/>
      <c r="VZ31" s="22"/>
      <c r="WA31" s="23">
        <v>0</v>
      </c>
      <c r="WB31" s="21">
        <f t="shared" si="304"/>
        <v>0</v>
      </c>
      <c r="WC31" s="21">
        <f t="shared" si="244"/>
        <v>0</v>
      </c>
      <c r="WD31" s="21">
        <v>0</v>
      </c>
      <c r="WE31" s="21">
        <f t="shared" si="245"/>
        <v>0</v>
      </c>
      <c r="WF31" s="21">
        <v>0</v>
      </c>
      <c r="WG31" s="21">
        <f t="shared" si="246"/>
        <v>0</v>
      </c>
      <c r="WH31" s="21">
        <v>0</v>
      </c>
      <c r="WI31" s="21">
        <f t="shared" si="247"/>
        <v>0</v>
      </c>
      <c r="WJ31" s="21">
        <v>0</v>
      </c>
      <c r="WK31" s="21">
        <f t="shared" si="248"/>
        <v>0</v>
      </c>
      <c r="WL31" s="21">
        <v>0</v>
      </c>
      <c r="WM31" s="21">
        <f t="shared" si="249"/>
        <v>0</v>
      </c>
      <c r="WN31" s="21">
        <f t="shared" si="33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1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2"/>
        <v>0</v>
      </c>
      <c r="XA31" s="21">
        <v>0</v>
      </c>
      <c r="XB31" s="21">
        <f t="shared" si="253"/>
        <v>0</v>
      </c>
      <c r="XC31" s="21">
        <v>0</v>
      </c>
      <c r="XD31" s="21">
        <f t="shared" si="254"/>
        <v>0</v>
      </c>
      <c r="XE31" s="21">
        <v>0</v>
      </c>
      <c r="XF31" s="21">
        <f t="shared" si="255"/>
        <v>0</v>
      </c>
      <c r="XG31" s="21">
        <v>0</v>
      </c>
      <c r="XH31" s="21">
        <f t="shared" si="256"/>
        <v>0</v>
      </c>
      <c r="XI31" s="21">
        <v>0</v>
      </c>
      <c r="XJ31" s="21">
        <f t="shared" si="257"/>
        <v>0</v>
      </c>
      <c r="XK31" s="21">
        <f t="shared" si="258"/>
        <v>0</v>
      </c>
      <c r="XL31" s="21"/>
      <c r="XM31" s="23">
        <f t="shared" si="347"/>
        <v>0</v>
      </c>
      <c r="XN31" s="22"/>
      <c r="XO31" s="22"/>
      <c r="XP31" s="22"/>
      <c r="XQ31" s="23">
        <v>0</v>
      </c>
      <c r="XR31" s="21">
        <f t="shared" si="305"/>
        <v>0</v>
      </c>
      <c r="XS31" s="21">
        <f t="shared" si="260"/>
        <v>0</v>
      </c>
      <c r="XT31" s="21">
        <v>0</v>
      </c>
      <c r="XU31" s="21">
        <f t="shared" si="261"/>
        <v>0</v>
      </c>
      <c r="XV31" s="21">
        <v>0</v>
      </c>
      <c r="XW31" s="21">
        <f t="shared" si="262"/>
        <v>0</v>
      </c>
      <c r="XX31" s="21">
        <v>0</v>
      </c>
      <c r="XY31" s="21">
        <f t="shared" si="263"/>
        <v>0</v>
      </c>
      <c r="XZ31" s="21">
        <v>0</v>
      </c>
      <c r="YA31" s="21">
        <f t="shared" si="264"/>
        <v>0</v>
      </c>
      <c r="YB31" s="21">
        <v>0</v>
      </c>
      <c r="YC31" s="21">
        <f t="shared" si="265"/>
        <v>0</v>
      </c>
      <c r="YD31" s="21">
        <f t="shared" si="334"/>
        <v>0</v>
      </c>
      <c r="YE31" s="21"/>
      <c r="YF31" s="21">
        <f t="shared" si="17"/>
        <v>0</v>
      </c>
      <c r="YG31" s="21"/>
      <c r="YH31" s="21"/>
      <c r="YI31" s="21">
        <v>0</v>
      </c>
      <c r="YJ31" s="21">
        <f t="shared" si="267"/>
        <v>0</v>
      </c>
      <c r="YK31" s="21">
        <v>0</v>
      </c>
      <c r="YL31" s="21">
        <v>0</v>
      </c>
      <c r="YM31" s="22"/>
      <c r="YN31" s="22"/>
      <c r="YO31" s="21">
        <v>0</v>
      </c>
      <c r="YP31" s="21">
        <f t="shared" si="268"/>
        <v>0</v>
      </c>
      <c r="YQ31" s="21">
        <v>0</v>
      </c>
      <c r="YR31" s="21">
        <f t="shared" si="269"/>
        <v>0</v>
      </c>
      <c r="YS31" s="21">
        <v>0</v>
      </c>
      <c r="YT31" s="21">
        <f t="shared" si="270"/>
        <v>0</v>
      </c>
      <c r="YU31" s="21">
        <v>0</v>
      </c>
      <c r="YV31" s="21">
        <f t="shared" si="271"/>
        <v>0</v>
      </c>
      <c r="YW31" s="21">
        <v>0</v>
      </c>
      <c r="YX31" s="21">
        <f t="shared" si="272"/>
        <v>0</v>
      </c>
      <c r="YY31" s="21">
        <v>0</v>
      </c>
      <c r="YZ31" s="21">
        <f t="shared" si="273"/>
        <v>0</v>
      </c>
      <c r="ZA31" s="21">
        <f t="shared" si="274"/>
        <v>0</v>
      </c>
      <c r="ZB31" s="21"/>
      <c r="ZC31" s="23">
        <f t="shared" si="348"/>
        <v>0</v>
      </c>
      <c r="ZD31" s="24">
        <f t="shared" si="18"/>
        <v>0</v>
      </c>
      <c r="ZE31" s="24">
        <f t="shared" si="19"/>
        <v>0</v>
      </c>
      <c r="ZF31" s="24">
        <f t="shared" si="275"/>
        <v>0</v>
      </c>
    </row>
    <row r="32" spans="1:682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0"/>
        <v>0</v>
      </c>
      <c r="M32" s="21">
        <f t="shared" si="21"/>
        <v>0</v>
      </c>
      <c r="N32" s="21">
        <v>0</v>
      </c>
      <c r="O32" s="21">
        <f t="shared" si="22"/>
        <v>0</v>
      </c>
      <c r="P32" s="21">
        <v>0</v>
      </c>
      <c r="Q32" s="21">
        <f t="shared" si="23"/>
        <v>0</v>
      </c>
      <c r="R32" s="21">
        <v>0</v>
      </c>
      <c r="S32" s="21">
        <f t="shared" si="24"/>
        <v>0</v>
      </c>
      <c r="T32" s="21">
        <v>0</v>
      </c>
      <c r="U32" s="21">
        <f t="shared" si="25"/>
        <v>0</v>
      </c>
      <c r="V32" s="21">
        <v>0</v>
      </c>
      <c r="W32" s="21">
        <f t="shared" si="26"/>
        <v>0</v>
      </c>
      <c r="X32" s="21">
        <f t="shared" si="27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8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29"/>
        <v>0</v>
      </c>
      <c r="AK32" s="21">
        <v>0</v>
      </c>
      <c r="AL32" s="21">
        <f t="shared" si="30"/>
        <v>0</v>
      </c>
      <c r="AM32" s="21">
        <v>0</v>
      </c>
      <c r="AN32" s="21">
        <f t="shared" si="31"/>
        <v>0</v>
      </c>
      <c r="AO32" s="21">
        <v>0</v>
      </c>
      <c r="AP32" s="21">
        <f t="shared" si="32"/>
        <v>0</v>
      </c>
      <c r="AQ32" s="21">
        <v>0</v>
      </c>
      <c r="AR32" s="21">
        <f t="shared" si="33"/>
        <v>0</v>
      </c>
      <c r="AS32" s="21">
        <v>0</v>
      </c>
      <c r="AT32" s="21">
        <f t="shared" si="34"/>
        <v>0</v>
      </c>
      <c r="AU32" s="21">
        <f t="shared" si="35"/>
        <v>0</v>
      </c>
      <c r="AV32" s="21"/>
      <c r="AW32" s="23">
        <f t="shared" si="276"/>
        <v>0</v>
      </c>
      <c r="AX32" s="22"/>
      <c r="AY32" s="22"/>
      <c r="AZ32" s="22"/>
      <c r="BA32" s="23">
        <v>0</v>
      </c>
      <c r="BB32" s="21">
        <f t="shared" si="291"/>
        <v>0</v>
      </c>
      <c r="BC32" s="21">
        <f t="shared" si="37"/>
        <v>0</v>
      </c>
      <c r="BD32" s="21">
        <v>0</v>
      </c>
      <c r="BE32" s="21">
        <f t="shared" si="38"/>
        <v>0</v>
      </c>
      <c r="BF32" s="21">
        <v>0</v>
      </c>
      <c r="BG32" s="21">
        <f t="shared" si="39"/>
        <v>0</v>
      </c>
      <c r="BH32" s="21">
        <v>0</v>
      </c>
      <c r="BI32" s="21">
        <f t="shared" si="40"/>
        <v>0</v>
      </c>
      <c r="BJ32" s="21">
        <v>0</v>
      </c>
      <c r="BK32" s="21">
        <f t="shared" si="41"/>
        <v>0</v>
      </c>
      <c r="BL32" s="21">
        <v>0</v>
      </c>
      <c r="BM32" s="21">
        <f t="shared" si="42"/>
        <v>0</v>
      </c>
      <c r="BN32" s="21">
        <f t="shared" si="32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4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5"/>
        <v>0</v>
      </c>
      <c r="CA32" s="21">
        <v>0</v>
      </c>
      <c r="CB32" s="21">
        <f t="shared" si="46"/>
        <v>0</v>
      </c>
      <c r="CC32" s="21">
        <v>0</v>
      </c>
      <c r="CD32" s="21">
        <f t="shared" si="47"/>
        <v>0</v>
      </c>
      <c r="CE32" s="21">
        <v>0</v>
      </c>
      <c r="CF32" s="21">
        <f t="shared" si="48"/>
        <v>0</v>
      </c>
      <c r="CG32" s="21">
        <v>0</v>
      </c>
      <c r="CH32" s="21">
        <f t="shared" si="49"/>
        <v>0</v>
      </c>
      <c r="CI32" s="21">
        <v>0</v>
      </c>
      <c r="CJ32" s="21">
        <f t="shared" si="50"/>
        <v>0</v>
      </c>
      <c r="CK32" s="21">
        <f t="shared" si="51"/>
        <v>0</v>
      </c>
      <c r="CL32" s="21"/>
      <c r="CM32" s="23">
        <f t="shared" si="335"/>
        <v>0</v>
      </c>
      <c r="CN32" s="22"/>
      <c r="CO32" s="22"/>
      <c r="CP32" s="22"/>
      <c r="CQ32" s="23">
        <v>0</v>
      </c>
      <c r="CR32" s="21">
        <f t="shared" si="292"/>
        <v>0</v>
      </c>
      <c r="CS32" s="21">
        <f t="shared" si="53"/>
        <v>0</v>
      </c>
      <c r="CT32" s="21">
        <v>0</v>
      </c>
      <c r="CU32" s="21">
        <f t="shared" si="54"/>
        <v>0</v>
      </c>
      <c r="CV32" s="21">
        <v>0</v>
      </c>
      <c r="CW32" s="21">
        <f t="shared" si="55"/>
        <v>0</v>
      </c>
      <c r="CX32" s="21">
        <v>0</v>
      </c>
      <c r="CY32" s="21">
        <f t="shared" si="56"/>
        <v>0</v>
      </c>
      <c r="CZ32" s="21">
        <v>0</v>
      </c>
      <c r="DA32" s="21">
        <f t="shared" si="57"/>
        <v>0</v>
      </c>
      <c r="DB32" s="21">
        <v>0</v>
      </c>
      <c r="DC32" s="21">
        <f t="shared" si="58"/>
        <v>0</v>
      </c>
      <c r="DD32" s="21">
        <f t="shared" si="32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60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1"/>
        <v>0</v>
      </c>
      <c r="DS32" s="21">
        <v>0</v>
      </c>
      <c r="DT32" s="21">
        <f t="shared" si="62"/>
        <v>0</v>
      </c>
      <c r="DU32" s="21">
        <v>0</v>
      </c>
      <c r="DV32" s="21">
        <f t="shared" si="63"/>
        <v>0</v>
      </c>
      <c r="DW32" s="21">
        <v>0</v>
      </c>
      <c r="DX32" s="21">
        <f t="shared" si="64"/>
        <v>0</v>
      </c>
      <c r="DY32" s="21">
        <v>0</v>
      </c>
      <c r="DZ32" s="21">
        <f t="shared" si="65"/>
        <v>0</v>
      </c>
      <c r="EA32" s="21">
        <f t="shared" si="66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293"/>
        <v>0</v>
      </c>
      <c r="EI32" s="21">
        <f t="shared" si="68"/>
        <v>0</v>
      </c>
      <c r="EJ32" s="21">
        <v>0</v>
      </c>
      <c r="EK32" s="21">
        <f t="shared" si="69"/>
        <v>0</v>
      </c>
      <c r="EL32" s="21">
        <v>0</v>
      </c>
      <c r="EM32" s="21">
        <f t="shared" si="70"/>
        <v>0</v>
      </c>
      <c r="EN32" s="21">
        <v>0</v>
      </c>
      <c r="EO32" s="21">
        <f t="shared" si="71"/>
        <v>0</v>
      </c>
      <c r="EP32" s="21">
        <v>0</v>
      </c>
      <c r="EQ32" s="21">
        <f t="shared" si="72"/>
        <v>0</v>
      </c>
      <c r="ER32" s="21">
        <v>0</v>
      </c>
      <c r="ES32" s="21">
        <f t="shared" si="73"/>
        <v>0</v>
      </c>
      <c r="ET32" s="21">
        <f t="shared" si="32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5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6"/>
        <v>0</v>
      </c>
      <c r="FG32" s="21">
        <v>0</v>
      </c>
      <c r="FH32" s="21">
        <f t="shared" si="77"/>
        <v>0</v>
      </c>
      <c r="FI32" s="21">
        <v>0</v>
      </c>
      <c r="FJ32" s="21">
        <f t="shared" si="78"/>
        <v>0</v>
      </c>
      <c r="FK32" s="21">
        <v>0</v>
      </c>
      <c r="FL32" s="21">
        <f t="shared" si="79"/>
        <v>0</v>
      </c>
      <c r="FM32" s="21">
        <v>0</v>
      </c>
      <c r="FN32" s="21">
        <f t="shared" si="80"/>
        <v>0</v>
      </c>
      <c r="FO32" s="21">
        <v>0</v>
      </c>
      <c r="FP32" s="21">
        <f t="shared" si="81"/>
        <v>0</v>
      </c>
      <c r="FQ32" s="21">
        <f t="shared" si="82"/>
        <v>0</v>
      </c>
      <c r="FR32" s="21"/>
      <c r="FS32" s="23">
        <f t="shared" si="336"/>
        <v>0</v>
      </c>
      <c r="FT32" s="22"/>
      <c r="FU32" s="22"/>
      <c r="FV32" s="22"/>
      <c r="FW32" s="23">
        <v>0</v>
      </c>
      <c r="FX32" s="21">
        <f t="shared" si="294"/>
        <v>0</v>
      </c>
      <c r="FY32" s="21">
        <f t="shared" si="84"/>
        <v>0</v>
      </c>
      <c r="FZ32" s="21">
        <v>0</v>
      </c>
      <c r="GA32" s="21">
        <f t="shared" si="85"/>
        <v>0</v>
      </c>
      <c r="GB32" s="21">
        <v>0</v>
      </c>
      <c r="GC32" s="21">
        <f t="shared" si="86"/>
        <v>0</v>
      </c>
      <c r="GD32" s="21">
        <v>0</v>
      </c>
      <c r="GE32" s="21">
        <f t="shared" si="87"/>
        <v>0</v>
      </c>
      <c r="GF32" s="21">
        <v>0</v>
      </c>
      <c r="GG32" s="21">
        <f t="shared" si="88"/>
        <v>0</v>
      </c>
      <c r="GH32" s="21">
        <v>0</v>
      </c>
      <c r="GI32" s="21">
        <f t="shared" si="89"/>
        <v>0</v>
      </c>
      <c r="GJ32" s="21">
        <f t="shared" si="32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1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2"/>
        <v>0</v>
      </c>
      <c r="GW32" s="21">
        <v>0</v>
      </c>
      <c r="GX32" s="21">
        <f t="shared" si="93"/>
        <v>0</v>
      </c>
      <c r="GY32" s="21">
        <v>0</v>
      </c>
      <c r="GZ32" s="21">
        <f t="shared" si="94"/>
        <v>0</v>
      </c>
      <c r="HA32" s="21">
        <v>0</v>
      </c>
      <c r="HB32" s="21">
        <f t="shared" si="95"/>
        <v>0</v>
      </c>
      <c r="HC32" s="21">
        <v>0</v>
      </c>
      <c r="HD32" s="21">
        <f t="shared" si="96"/>
        <v>0</v>
      </c>
      <c r="HE32" s="21">
        <v>0</v>
      </c>
      <c r="HF32" s="21">
        <f t="shared" si="97"/>
        <v>0</v>
      </c>
      <c r="HG32" s="21">
        <f t="shared" si="98"/>
        <v>0</v>
      </c>
      <c r="HH32" s="21"/>
      <c r="HI32" s="23">
        <f t="shared" si="337"/>
        <v>0</v>
      </c>
      <c r="HJ32" s="22"/>
      <c r="HK32" s="22"/>
      <c r="HL32" s="22"/>
      <c r="HM32" s="23">
        <v>0</v>
      </c>
      <c r="HN32" s="21">
        <f t="shared" si="295"/>
        <v>0</v>
      </c>
      <c r="HO32" s="21">
        <f t="shared" si="100"/>
        <v>0</v>
      </c>
      <c r="HP32" s="21">
        <v>0</v>
      </c>
      <c r="HQ32" s="21">
        <f t="shared" si="101"/>
        <v>0</v>
      </c>
      <c r="HR32" s="21">
        <v>0</v>
      </c>
      <c r="HS32" s="21">
        <f t="shared" si="102"/>
        <v>0</v>
      </c>
      <c r="HT32" s="21">
        <v>0</v>
      </c>
      <c r="HU32" s="21">
        <f t="shared" si="103"/>
        <v>0</v>
      </c>
      <c r="HV32" s="21">
        <v>0</v>
      </c>
      <c r="HW32" s="21">
        <f t="shared" si="104"/>
        <v>0</v>
      </c>
      <c r="HX32" s="21">
        <v>0</v>
      </c>
      <c r="HY32" s="21">
        <f t="shared" si="105"/>
        <v>0</v>
      </c>
      <c r="HZ32" s="21">
        <f t="shared" si="32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7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8"/>
        <v>0</v>
      </c>
      <c r="IM32" s="21">
        <v>0</v>
      </c>
      <c r="IN32" s="21">
        <f t="shared" si="109"/>
        <v>0</v>
      </c>
      <c r="IO32" s="21">
        <v>0</v>
      </c>
      <c r="IP32" s="21">
        <f t="shared" si="110"/>
        <v>0</v>
      </c>
      <c r="IQ32" s="21">
        <v>0</v>
      </c>
      <c r="IR32" s="21">
        <f t="shared" si="111"/>
        <v>0</v>
      </c>
      <c r="IS32" s="21">
        <v>0</v>
      </c>
      <c r="IT32" s="21">
        <f t="shared" si="112"/>
        <v>0</v>
      </c>
      <c r="IU32" s="21">
        <v>0</v>
      </c>
      <c r="IV32" s="21">
        <f t="shared" si="113"/>
        <v>0</v>
      </c>
      <c r="IW32" s="21">
        <f t="shared" si="114"/>
        <v>0</v>
      </c>
      <c r="IX32" s="21"/>
      <c r="IY32" s="23">
        <f t="shared" si="338"/>
        <v>0</v>
      </c>
      <c r="IZ32" s="22"/>
      <c r="JA32" s="22"/>
      <c r="JB32" s="22"/>
      <c r="JC32" s="23">
        <v>0</v>
      </c>
      <c r="JD32" s="21">
        <f t="shared" si="296"/>
        <v>0</v>
      </c>
      <c r="JE32" s="21">
        <f t="shared" si="116"/>
        <v>0</v>
      </c>
      <c r="JF32" s="21">
        <v>0</v>
      </c>
      <c r="JG32" s="21">
        <f t="shared" si="117"/>
        <v>0</v>
      </c>
      <c r="JH32" s="21">
        <v>0</v>
      </c>
      <c r="JI32" s="21">
        <f t="shared" si="118"/>
        <v>0</v>
      </c>
      <c r="JJ32" s="21">
        <v>0</v>
      </c>
      <c r="JK32" s="21">
        <f t="shared" si="119"/>
        <v>0</v>
      </c>
      <c r="JL32" s="21">
        <v>0</v>
      </c>
      <c r="JM32" s="21">
        <f t="shared" si="120"/>
        <v>0</v>
      </c>
      <c r="JN32" s="21">
        <v>0</v>
      </c>
      <c r="JO32" s="21">
        <f t="shared" si="121"/>
        <v>0</v>
      </c>
      <c r="JP32" s="21">
        <f t="shared" si="32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3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4"/>
        <v>0</v>
      </c>
      <c r="KC32" s="21">
        <v>0</v>
      </c>
      <c r="KD32" s="21">
        <f t="shared" si="125"/>
        <v>0</v>
      </c>
      <c r="KE32" s="21">
        <v>0</v>
      </c>
      <c r="KF32" s="21">
        <f t="shared" si="126"/>
        <v>0</v>
      </c>
      <c r="KG32" s="21">
        <v>0</v>
      </c>
      <c r="KH32" s="21">
        <f t="shared" si="127"/>
        <v>0</v>
      </c>
      <c r="KI32" s="21">
        <v>0</v>
      </c>
      <c r="KJ32" s="21">
        <f t="shared" si="128"/>
        <v>0</v>
      </c>
      <c r="KK32" s="21">
        <v>0</v>
      </c>
      <c r="KL32" s="21">
        <f t="shared" si="129"/>
        <v>0</v>
      </c>
      <c r="KM32" s="21">
        <f t="shared" si="130"/>
        <v>0</v>
      </c>
      <c r="KN32" s="21"/>
      <c r="KO32" s="23">
        <f t="shared" si="339"/>
        <v>0</v>
      </c>
      <c r="KP32" s="22"/>
      <c r="KQ32" s="22"/>
      <c r="KR32" s="22"/>
      <c r="KS32" s="23">
        <v>0</v>
      </c>
      <c r="KT32" s="21">
        <f t="shared" si="297"/>
        <v>0</v>
      </c>
      <c r="KU32" s="21">
        <f t="shared" si="132"/>
        <v>0</v>
      </c>
      <c r="KV32" s="21">
        <v>0</v>
      </c>
      <c r="KW32" s="21">
        <f t="shared" si="133"/>
        <v>0</v>
      </c>
      <c r="KX32" s="21">
        <v>0</v>
      </c>
      <c r="KY32" s="21">
        <f t="shared" si="134"/>
        <v>0</v>
      </c>
      <c r="KZ32" s="21">
        <v>0</v>
      </c>
      <c r="LA32" s="21">
        <f t="shared" si="135"/>
        <v>0</v>
      </c>
      <c r="LB32" s="21">
        <v>0</v>
      </c>
      <c r="LC32" s="21">
        <f t="shared" si="136"/>
        <v>0</v>
      </c>
      <c r="LD32" s="21">
        <v>0</v>
      </c>
      <c r="LE32" s="21">
        <f t="shared" si="137"/>
        <v>0</v>
      </c>
      <c r="LF32" s="21">
        <f t="shared" si="32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39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40"/>
        <v>0</v>
      </c>
      <c r="LS32" s="21">
        <v>0</v>
      </c>
      <c r="LT32" s="21">
        <f t="shared" si="141"/>
        <v>0</v>
      </c>
      <c r="LU32" s="21">
        <v>0</v>
      </c>
      <c r="LV32" s="21">
        <f t="shared" si="142"/>
        <v>0</v>
      </c>
      <c r="LW32" s="21">
        <v>0</v>
      </c>
      <c r="LX32" s="21">
        <f t="shared" si="143"/>
        <v>0</v>
      </c>
      <c r="LY32" s="21">
        <v>0</v>
      </c>
      <c r="LZ32" s="21">
        <f t="shared" si="144"/>
        <v>0</v>
      </c>
      <c r="MA32" s="21">
        <v>0</v>
      </c>
      <c r="MB32" s="21">
        <f t="shared" si="145"/>
        <v>0</v>
      </c>
      <c r="MC32" s="21">
        <f t="shared" si="146"/>
        <v>0</v>
      </c>
      <c r="MD32" s="21"/>
      <c r="ME32" s="23">
        <f t="shared" si="340"/>
        <v>0</v>
      </c>
      <c r="MF32" s="22"/>
      <c r="MG32" s="22"/>
      <c r="MH32" s="22"/>
      <c r="MI32" s="23">
        <v>0</v>
      </c>
      <c r="MJ32" s="21">
        <f t="shared" si="298"/>
        <v>0</v>
      </c>
      <c r="MK32" s="21">
        <f t="shared" si="148"/>
        <v>0</v>
      </c>
      <c r="ML32" s="21">
        <v>0</v>
      </c>
      <c r="MM32" s="21">
        <f t="shared" si="149"/>
        <v>0</v>
      </c>
      <c r="MN32" s="21">
        <v>0</v>
      </c>
      <c r="MO32" s="21">
        <f t="shared" si="150"/>
        <v>0</v>
      </c>
      <c r="MP32" s="21">
        <v>0</v>
      </c>
      <c r="MQ32" s="21">
        <f t="shared" si="151"/>
        <v>0</v>
      </c>
      <c r="MR32" s="21">
        <v>0</v>
      </c>
      <c r="MS32" s="21">
        <f t="shared" si="152"/>
        <v>0</v>
      </c>
      <c r="MT32" s="21">
        <v>0</v>
      </c>
      <c r="MU32" s="21">
        <f t="shared" si="153"/>
        <v>0</v>
      </c>
      <c r="MV32" s="21">
        <f t="shared" si="32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5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6"/>
        <v>0</v>
      </c>
      <c r="NI32" s="21">
        <v>0</v>
      </c>
      <c r="NJ32" s="21">
        <f t="shared" si="157"/>
        <v>0</v>
      </c>
      <c r="NK32" s="21">
        <v>0</v>
      </c>
      <c r="NL32" s="21">
        <f t="shared" si="158"/>
        <v>0</v>
      </c>
      <c r="NM32" s="21">
        <v>0</v>
      </c>
      <c r="NN32" s="21">
        <f t="shared" si="159"/>
        <v>0</v>
      </c>
      <c r="NO32" s="21">
        <v>0</v>
      </c>
      <c r="NP32" s="21">
        <f t="shared" si="160"/>
        <v>0</v>
      </c>
      <c r="NQ32" s="21">
        <v>0</v>
      </c>
      <c r="NR32" s="21">
        <f t="shared" si="161"/>
        <v>0</v>
      </c>
      <c r="NS32" s="21">
        <f t="shared" si="162"/>
        <v>0</v>
      </c>
      <c r="NT32" s="21"/>
      <c r="NU32" s="23">
        <f t="shared" si="341"/>
        <v>0</v>
      </c>
      <c r="NV32" s="22"/>
      <c r="NW32" s="22"/>
      <c r="NX32" s="22"/>
      <c r="NY32" s="23">
        <v>0</v>
      </c>
      <c r="NZ32" s="21">
        <f t="shared" si="299"/>
        <v>0</v>
      </c>
      <c r="OA32" s="21">
        <f t="shared" si="164"/>
        <v>0</v>
      </c>
      <c r="OB32" s="21">
        <v>0</v>
      </c>
      <c r="OC32" s="21">
        <f t="shared" si="165"/>
        <v>0</v>
      </c>
      <c r="OD32" s="21">
        <v>0</v>
      </c>
      <c r="OE32" s="21">
        <f t="shared" si="166"/>
        <v>0</v>
      </c>
      <c r="OF32" s="21">
        <v>0</v>
      </c>
      <c r="OG32" s="21">
        <f t="shared" si="167"/>
        <v>0</v>
      </c>
      <c r="OH32" s="21">
        <v>0</v>
      </c>
      <c r="OI32" s="21">
        <f t="shared" si="168"/>
        <v>0</v>
      </c>
      <c r="OJ32" s="21">
        <v>0</v>
      </c>
      <c r="OK32" s="21">
        <f t="shared" si="169"/>
        <v>0</v>
      </c>
      <c r="OL32" s="21">
        <f t="shared" si="32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1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2"/>
        <v>0</v>
      </c>
      <c r="OY32" s="21">
        <v>0</v>
      </c>
      <c r="OZ32" s="21">
        <f t="shared" si="173"/>
        <v>0</v>
      </c>
      <c r="PA32" s="21">
        <v>0</v>
      </c>
      <c r="PB32" s="21">
        <f t="shared" si="174"/>
        <v>0</v>
      </c>
      <c r="PC32" s="21">
        <v>0</v>
      </c>
      <c r="PD32" s="21">
        <f t="shared" si="175"/>
        <v>0</v>
      </c>
      <c r="PE32" s="21">
        <v>0</v>
      </c>
      <c r="PF32" s="21">
        <f t="shared" si="176"/>
        <v>0</v>
      </c>
      <c r="PG32" s="21">
        <v>0</v>
      </c>
      <c r="PH32" s="21">
        <f t="shared" si="177"/>
        <v>0</v>
      </c>
      <c r="PI32" s="21">
        <f t="shared" si="178"/>
        <v>0</v>
      </c>
      <c r="PJ32" s="21"/>
      <c r="PK32" s="23">
        <f t="shared" si="342"/>
        <v>0</v>
      </c>
      <c r="PL32" s="22"/>
      <c r="PM32" s="22"/>
      <c r="PN32" s="22"/>
      <c r="PO32" s="23">
        <v>0</v>
      </c>
      <c r="PP32" s="21">
        <f t="shared" si="300"/>
        <v>0</v>
      </c>
      <c r="PQ32" s="21">
        <f t="shared" si="180"/>
        <v>0</v>
      </c>
      <c r="PR32" s="21">
        <v>0</v>
      </c>
      <c r="PS32" s="21">
        <f t="shared" si="181"/>
        <v>0</v>
      </c>
      <c r="PT32" s="21">
        <v>0</v>
      </c>
      <c r="PU32" s="21">
        <f t="shared" si="182"/>
        <v>0</v>
      </c>
      <c r="PV32" s="21">
        <v>0</v>
      </c>
      <c r="PW32" s="21">
        <f t="shared" si="183"/>
        <v>0</v>
      </c>
      <c r="PX32" s="21">
        <v>0</v>
      </c>
      <c r="PY32" s="21">
        <f t="shared" si="184"/>
        <v>0</v>
      </c>
      <c r="PZ32" s="21">
        <v>0</v>
      </c>
      <c r="QA32" s="21">
        <f t="shared" si="185"/>
        <v>0</v>
      </c>
      <c r="QB32" s="21">
        <f t="shared" si="32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7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8"/>
        <v>0</v>
      </c>
      <c r="QO32" s="21">
        <v>0</v>
      </c>
      <c r="QP32" s="21">
        <f t="shared" si="189"/>
        <v>0</v>
      </c>
      <c r="QQ32" s="21">
        <v>0</v>
      </c>
      <c r="QR32" s="21">
        <f t="shared" si="190"/>
        <v>0</v>
      </c>
      <c r="QS32" s="21">
        <v>0</v>
      </c>
      <c r="QT32" s="21">
        <f t="shared" si="191"/>
        <v>0</v>
      </c>
      <c r="QU32" s="21">
        <v>0</v>
      </c>
      <c r="QV32" s="21">
        <f t="shared" si="192"/>
        <v>0</v>
      </c>
      <c r="QW32" s="21">
        <v>0</v>
      </c>
      <c r="QX32" s="21">
        <f t="shared" si="193"/>
        <v>0</v>
      </c>
      <c r="QY32" s="21">
        <f t="shared" si="194"/>
        <v>0</v>
      </c>
      <c r="QZ32" s="21"/>
      <c r="RA32" s="23">
        <f t="shared" si="343"/>
        <v>0</v>
      </c>
      <c r="RB32" s="22"/>
      <c r="RC32" s="22"/>
      <c r="RD32" s="22"/>
      <c r="RE32" s="23">
        <v>0</v>
      </c>
      <c r="RF32" s="21">
        <f t="shared" si="301"/>
        <v>0</v>
      </c>
      <c r="RG32" s="21">
        <f t="shared" si="196"/>
        <v>0</v>
      </c>
      <c r="RH32" s="21">
        <v>0</v>
      </c>
      <c r="RI32" s="21">
        <f t="shared" si="197"/>
        <v>0</v>
      </c>
      <c r="RJ32" s="21">
        <v>0</v>
      </c>
      <c r="RK32" s="21">
        <f t="shared" si="198"/>
        <v>0</v>
      </c>
      <c r="RL32" s="21">
        <v>0</v>
      </c>
      <c r="RM32" s="21">
        <f t="shared" si="199"/>
        <v>0</v>
      </c>
      <c r="RN32" s="21">
        <v>0</v>
      </c>
      <c r="RO32" s="21">
        <f t="shared" si="200"/>
        <v>0</v>
      </c>
      <c r="RP32" s="21">
        <v>0</v>
      </c>
      <c r="RQ32" s="21">
        <f t="shared" si="201"/>
        <v>0</v>
      </c>
      <c r="RR32" s="21">
        <f t="shared" si="33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3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4"/>
        <v>0</v>
      </c>
      <c r="SE32" s="21">
        <v>0</v>
      </c>
      <c r="SF32" s="21">
        <f t="shared" si="205"/>
        <v>0</v>
      </c>
      <c r="SG32" s="21">
        <v>0</v>
      </c>
      <c r="SH32" s="21">
        <f t="shared" si="206"/>
        <v>0</v>
      </c>
      <c r="SI32" s="21">
        <v>0</v>
      </c>
      <c r="SJ32" s="21">
        <f t="shared" si="207"/>
        <v>0</v>
      </c>
      <c r="SK32" s="21">
        <v>0</v>
      </c>
      <c r="SL32" s="21">
        <f t="shared" si="208"/>
        <v>0</v>
      </c>
      <c r="SM32" s="21">
        <v>0</v>
      </c>
      <c r="SN32" s="21">
        <f t="shared" si="209"/>
        <v>0</v>
      </c>
      <c r="SO32" s="21">
        <f t="shared" si="210"/>
        <v>0</v>
      </c>
      <c r="SP32" s="21"/>
      <c r="SQ32" s="23">
        <f t="shared" si="344"/>
        <v>0</v>
      </c>
      <c r="SR32" s="22"/>
      <c r="SS32" s="22"/>
      <c r="ST32" s="22"/>
      <c r="SU32" s="23">
        <v>0</v>
      </c>
      <c r="SV32" s="21">
        <f t="shared" si="302"/>
        <v>0</v>
      </c>
      <c r="SW32" s="21">
        <f t="shared" si="212"/>
        <v>0</v>
      </c>
      <c r="SX32" s="21">
        <v>0</v>
      </c>
      <c r="SY32" s="21">
        <f t="shared" si="213"/>
        <v>0</v>
      </c>
      <c r="SZ32" s="21">
        <v>0</v>
      </c>
      <c r="TA32" s="21">
        <f t="shared" si="214"/>
        <v>0</v>
      </c>
      <c r="TB32" s="21">
        <v>0</v>
      </c>
      <c r="TC32" s="21">
        <f t="shared" si="215"/>
        <v>0</v>
      </c>
      <c r="TD32" s="21">
        <v>0</v>
      </c>
      <c r="TE32" s="21">
        <f t="shared" si="216"/>
        <v>0</v>
      </c>
      <c r="TF32" s="21">
        <v>0</v>
      </c>
      <c r="TG32" s="21">
        <f t="shared" si="217"/>
        <v>0</v>
      </c>
      <c r="TH32" s="21">
        <f t="shared" si="33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19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20"/>
        <v>0</v>
      </c>
      <c r="TU32" s="21">
        <v>0</v>
      </c>
      <c r="TV32" s="21">
        <f t="shared" si="221"/>
        <v>0</v>
      </c>
      <c r="TW32" s="21">
        <v>0</v>
      </c>
      <c r="TX32" s="21">
        <f t="shared" si="222"/>
        <v>0</v>
      </c>
      <c r="TY32" s="21">
        <v>0</v>
      </c>
      <c r="TZ32" s="21">
        <f t="shared" si="223"/>
        <v>0</v>
      </c>
      <c r="UA32" s="21">
        <v>0</v>
      </c>
      <c r="UB32" s="21">
        <f t="shared" si="224"/>
        <v>0</v>
      </c>
      <c r="UC32" s="21">
        <v>0</v>
      </c>
      <c r="UD32" s="21">
        <f t="shared" si="225"/>
        <v>0</v>
      </c>
      <c r="UE32" s="21">
        <f t="shared" si="226"/>
        <v>0</v>
      </c>
      <c r="UF32" s="21"/>
      <c r="UG32" s="23">
        <f t="shared" si="345"/>
        <v>0</v>
      </c>
      <c r="UH32" s="22"/>
      <c r="UI32" s="22"/>
      <c r="UJ32" s="22"/>
      <c r="UK32" s="23">
        <v>0</v>
      </c>
      <c r="UL32" s="21">
        <f t="shared" si="303"/>
        <v>0</v>
      </c>
      <c r="UM32" s="21">
        <f t="shared" si="228"/>
        <v>0</v>
      </c>
      <c r="UN32" s="21">
        <v>0</v>
      </c>
      <c r="UO32" s="21">
        <f t="shared" si="229"/>
        <v>0</v>
      </c>
      <c r="UP32" s="21">
        <v>0</v>
      </c>
      <c r="UQ32" s="21">
        <f t="shared" si="230"/>
        <v>0</v>
      </c>
      <c r="UR32" s="21">
        <v>0</v>
      </c>
      <c r="US32" s="21">
        <f t="shared" si="231"/>
        <v>0</v>
      </c>
      <c r="UT32" s="21">
        <v>0</v>
      </c>
      <c r="UU32" s="21">
        <f t="shared" si="232"/>
        <v>0</v>
      </c>
      <c r="UV32" s="21">
        <v>0</v>
      </c>
      <c r="UW32" s="21">
        <f t="shared" si="233"/>
        <v>0</v>
      </c>
      <c r="UX32" s="21">
        <f t="shared" si="33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35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36"/>
        <v>0</v>
      </c>
      <c r="VK32" s="21">
        <v>0</v>
      </c>
      <c r="VL32" s="21">
        <f t="shared" si="237"/>
        <v>0</v>
      </c>
      <c r="VM32" s="21">
        <v>0</v>
      </c>
      <c r="VN32" s="21">
        <f t="shared" si="238"/>
        <v>0</v>
      </c>
      <c r="VO32" s="21">
        <v>0</v>
      </c>
      <c r="VP32" s="21">
        <f t="shared" si="239"/>
        <v>0</v>
      </c>
      <c r="VQ32" s="21">
        <v>0</v>
      </c>
      <c r="VR32" s="21">
        <f t="shared" si="240"/>
        <v>0</v>
      </c>
      <c r="VS32" s="21">
        <v>0</v>
      </c>
      <c r="VT32" s="21">
        <f t="shared" si="241"/>
        <v>0</v>
      </c>
      <c r="VU32" s="21">
        <f t="shared" si="242"/>
        <v>0</v>
      </c>
      <c r="VV32" s="21"/>
      <c r="VW32" s="23">
        <f t="shared" si="346"/>
        <v>0</v>
      </c>
      <c r="VX32" s="22"/>
      <c r="VY32" s="22"/>
      <c r="VZ32" s="22"/>
      <c r="WA32" s="23">
        <v>0</v>
      </c>
      <c r="WB32" s="21">
        <f t="shared" si="304"/>
        <v>0</v>
      </c>
      <c r="WC32" s="21">
        <f t="shared" si="244"/>
        <v>0</v>
      </c>
      <c r="WD32" s="21">
        <v>0</v>
      </c>
      <c r="WE32" s="21">
        <f t="shared" si="245"/>
        <v>0</v>
      </c>
      <c r="WF32" s="21">
        <v>0</v>
      </c>
      <c r="WG32" s="21">
        <f t="shared" si="246"/>
        <v>0</v>
      </c>
      <c r="WH32" s="21">
        <v>0</v>
      </c>
      <c r="WI32" s="21">
        <f t="shared" si="247"/>
        <v>0</v>
      </c>
      <c r="WJ32" s="21">
        <v>0</v>
      </c>
      <c r="WK32" s="21">
        <f t="shared" si="248"/>
        <v>0</v>
      </c>
      <c r="WL32" s="21">
        <v>0</v>
      </c>
      <c r="WM32" s="21">
        <f t="shared" si="249"/>
        <v>0</v>
      </c>
      <c r="WN32" s="21">
        <f t="shared" si="33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1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2"/>
        <v>0</v>
      </c>
      <c r="XA32" s="21">
        <v>0</v>
      </c>
      <c r="XB32" s="21">
        <f t="shared" si="253"/>
        <v>0</v>
      </c>
      <c r="XC32" s="21">
        <v>0</v>
      </c>
      <c r="XD32" s="21">
        <f t="shared" si="254"/>
        <v>0</v>
      </c>
      <c r="XE32" s="21">
        <v>0</v>
      </c>
      <c r="XF32" s="21">
        <f t="shared" si="255"/>
        <v>0</v>
      </c>
      <c r="XG32" s="21">
        <v>0</v>
      </c>
      <c r="XH32" s="21">
        <f t="shared" si="256"/>
        <v>0</v>
      </c>
      <c r="XI32" s="21">
        <v>0</v>
      </c>
      <c r="XJ32" s="21">
        <f t="shared" si="257"/>
        <v>0</v>
      </c>
      <c r="XK32" s="21">
        <f t="shared" si="258"/>
        <v>0</v>
      </c>
      <c r="XL32" s="21"/>
      <c r="XM32" s="23">
        <f t="shared" si="347"/>
        <v>0</v>
      </c>
      <c r="XN32" s="22"/>
      <c r="XO32" s="22"/>
      <c r="XP32" s="22"/>
      <c r="XQ32" s="23">
        <v>0</v>
      </c>
      <c r="XR32" s="21">
        <f t="shared" si="305"/>
        <v>0</v>
      </c>
      <c r="XS32" s="21">
        <f t="shared" si="260"/>
        <v>0</v>
      </c>
      <c r="XT32" s="21">
        <v>0</v>
      </c>
      <c r="XU32" s="21">
        <f t="shared" si="261"/>
        <v>0</v>
      </c>
      <c r="XV32" s="21">
        <v>0</v>
      </c>
      <c r="XW32" s="21">
        <f t="shared" si="262"/>
        <v>0</v>
      </c>
      <c r="XX32" s="21">
        <v>0</v>
      </c>
      <c r="XY32" s="21">
        <f t="shared" si="263"/>
        <v>0</v>
      </c>
      <c r="XZ32" s="21">
        <v>0</v>
      </c>
      <c r="YA32" s="21">
        <f t="shared" si="264"/>
        <v>0</v>
      </c>
      <c r="YB32" s="21">
        <v>0</v>
      </c>
      <c r="YC32" s="21">
        <f t="shared" si="265"/>
        <v>0</v>
      </c>
      <c r="YD32" s="21">
        <f t="shared" si="334"/>
        <v>0</v>
      </c>
      <c r="YE32" s="21"/>
      <c r="YF32" s="21">
        <f t="shared" si="17"/>
        <v>0</v>
      </c>
      <c r="YG32" s="21"/>
      <c r="YH32" s="21"/>
      <c r="YI32" s="21">
        <v>0</v>
      </c>
      <c r="YJ32" s="21">
        <f t="shared" si="267"/>
        <v>0</v>
      </c>
      <c r="YK32" s="21">
        <v>0</v>
      </c>
      <c r="YL32" s="21">
        <v>0</v>
      </c>
      <c r="YM32" s="22"/>
      <c r="YN32" s="22"/>
      <c r="YO32" s="21">
        <v>0</v>
      </c>
      <c r="YP32" s="21">
        <f t="shared" si="268"/>
        <v>0</v>
      </c>
      <c r="YQ32" s="21">
        <v>0</v>
      </c>
      <c r="YR32" s="21">
        <f t="shared" si="269"/>
        <v>0</v>
      </c>
      <c r="YS32" s="21">
        <v>0</v>
      </c>
      <c r="YT32" s="21">
        <f t="shared" si="270"/>
        <v>0</v>
      </c>
      <c r="YU32" s="21">
        <v>0</v>
      </c>
      <c r="YV32" s="21">
        <f t="shared" si="271"/>
        <v>0</v>
      </c>
      <c r="YW32" s="21">
        <v>0</v>
      </c>
      <c r="YX32" s="21">
        <f t="shared" si="272"/>
        <v>0</v>
      </c>
      <c r="YY32" s="21">
        <v>0</v>
      </c>
      <c r="YZ32" s="21">
        <f t="shared" si="273"/>
        <v>0</v>
      </c>
      <c r="ZA32" s="21">
        <f t="shared" si="274"/>
        <v>0</v>
      </c>
      <c r="ZB32" s="21"/>
      <c r="ZC32" s="23">
        <f t="shared" si="348"/>
        <v>0</v>
      </c>
      <c r="ZD32" s="24">
        <f t="shared" si="18"/>
        <v>0</v>
      </c>
      <c r="ZE32" s="24">
        <f t="shared" si="19"/>
        <v>0</v>
      </c>
      <c r="ZF32" s="24">
        <f t="shared" si="275"/>
        <v>0</v>
      </c>
    </row>
    <row r="33" spans="1:682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0"/>
        <v>0</v>
      </c>
      <c r="M33" s="21">
        <f t="shared" si="21"/>
        <v>0</v>
      </c>
      <c r="N33" s="21">
        <v>0</v>
      </c>
      <c r="O33" s="21">
        <f t="shared" si="22"/>
        <v>0</v>
      </c>
      <c r="P33" s="21">
        <v>0</v>
      </c>
      <c r="Q33" s="21">
        <f t="shared" si="23"/>
        <v>0</v>
      </c>
      <c r="R33" s="21">
        <v>0</v>
      </c>
      <c r="S33" s="21">
        <f t="shared" si="24"/>
        <v>0</v>
      </c>
      <c r="T33" s="21">
        <v>0</v>
      </c>
      <c r="U33" s="21">
        <f t="shared" si="25"/>
        <v>0</v>
      </c>
      <c r="V33" s="21">
        <v>0</v>
      </c>
      <c r="W33" s="21">
        <f t="shared" si="26"/>
        <v>0</v>
      </c>
      <c r="X33" s="21">
        <f t="shared" si="27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8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29"/>
        <v>0</v>
      </c>
      <c r="AK33" s="21">
        <v>0</v>
      </c>
      <c r="AL33" s="21">
        <f t="shared" si="30"/>
        <v>0</v>
      </c>
      <c r="AM33" s="21">
        <v>0</v>
      </c>
      <c r="AN33" s="21">
        <f t="shared" si="31"/>
        <v>0</v>
      </c>
      <c r="AO33" s="21">
        <v>0</v>
      </c>
      <c r="AP33" s="21">
        <f t="shared" si="32"/>
        <v>0</v>
      </c>
      <c r="AQ33" s="21">
        <v>0</v>
      </c>
      <c r="AR33" s="21">
        <f t="shared" si="33"/>
        <v>0</v>
      </c>
      <c r="AS33" s="21">
        <v>0</v>
      </c>
      <c r="AT33" s="21">
        <f t="shared" si="34"/>
        <v>0</v>
      </c>
      <c r="AU33" s="21">
        <f t="shared" si="35"/>
        <v>0</v>
      </c>
      <c r="AV33" s="21"/>
      <c r="AW33" s="23">
        <f t="shared" si="276"/>
        <v>0</v>
      </c>
      <c r="AX33" s="22"/>
      <c r="AY33" s="22"/>
      <c r="AZ33" s="22"/>
      <c r="BA33" s="23">
        <v>0</v>
      </c>
      <c r="BB33" s="21">
        <f t="shared" si="291"/>
        <v>0</v>
      </c>
      <c r="BC33" s="21">
        <f t="shared" si="37"/>
        <v>0</v>
      </c>
      <c r="BD33" s="21">
        <v>0</v>
      </c>
      <c r="BE33" s="21">
        <f t="shared" si="38"/>
        <v>0</v>
      </c>
      <c r="BF33" s="21">
        <v>0</v>
      </c>
      <c r="BG33" s="21">
        <f t="shared" si="39"/>
        <v>0</v>
      </c>
      <c r="BH33" s="21">
        <v>0</v>
      </c>
      <c r="BI33" s="21">
        <f t="shared" si="40"/>
        <v>0</v>
      </c>
      <c r="BJ33" s="21">
        <v>0</v>
      </c>
      <c r="BK33" s="21">
        <f t="shared" si="41"/>
        <v>0</v>
      </c>
      <c r="BL33" s="21">
        <v>0</v>
      </c>
      <c r="BM33" s="21">
        <f t="shared" si="42"/>
        <v>0</v>
      </c>
      <c r="BN33" s="21">
        <f t="shared" si="32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4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5"/>
        <v>0</v>
      </c>
      <c r="CA33" s="21">
        <v>0</v>
      </c>
      <c r="CB33" s="21">
        <f t="shared" si="46"/>
        <v>0</v>
      </c>
      <c r="CC33" s="21">
        <v>0</v>
      </c>
      <c r="CD33" s="21">
        <f t="shared" si="47"/>
        <v>0</v>
      </c>
      <c r="CE33" s="21">
        <v>0</v>
      </c>
      <c r="CF33" s="21">
        <f t="shared" si="48"/>
        <v>0</v>
      </c>
      <c r="CG33" s="21">
        <v>0</v>
      </c>
      <c r="CH33" s="21">
        <f t="shared" si="49"/>
        <v>0</v>
      </c>
      <c r="CI33" s="21">
        <v>0</v>
      </c>
      <c r="CJ33" s="21">
        <f t="shared" si="50"/>
        <v>0</v>
      </c>
      <c r="CK33" s="21">
        <f t="shared" si="51"/>
        <v>0</v>
      </c>
      <c r="CL33" s="21"/>
      <c r="CM33" s="23">
        <f t="shared" si="335"/>
        <v>0</v>
      </c>
      <c r="CN33" s="22"/>
      <c r="CO33" s="22"/>
      <c r="CP33" s="22"/>
      <c r="CQ33" s="23">
        <v>0</v>
      </c>
      <c r="CR33" s="21">
        <f t="shared" si="292"/>
        <v>0</v>
      </c>
      <c r="CS33" s="21">
        <f t="shared" si="53"/>
        <v>0</v>
      </c>
      <c r="CT33" s="21">
        <v>0</v>
      </c>
      <c r="CU33" s="21">
        <f t="shared" si="54"/>
        <v>0</v>
      </c>
      <c r="CV33" s="21">
        <v>0</v>
      </c>
      <c r="CW33" s="21">
        <f t="shared" si="55"/>
        <v>0</v>
      </c>
      <c r="CX33" s="21">
        <v>0</v>
      </c>
      <c r="CY33" s="21">
        <f t="shared" si="56"/>
        <v>0</v>
      </c>
      <c r="CZ33" s="21">
        <v>0</v>
      </c>
      <c r="DA33" s="21">
        <f t="shared" si="57"/>
        <v>0</v>
      </c>
      <c r="DB33" s="21">
        <v>0</v>
      </c>
      <c r="DC33" s="21">
        <f t="shared" si="58"/>
        <v>0</v>
      </c>
      <c r="DD33" s="21">
        <f t="shared" si="32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60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1"/>
        <v>0</v>
      </c>
      <c r="DS33" s="21">
        <v>0</v>
      </c>
      <c r="DT33" s="21">
        <f t="shared" si="62"/>
        <v>0</v>
      </c>
      <c r="DU33" s="21">
        <v>0</v>
      </c>
      <c r="DV33" s="21">
        <f t="shared" si="63"/>
        <v>0</v>
      </c>
      <c r="DW33" s="21">
        <v>0</v>
      </c>
      <c r="DX33" s="21">
        <f t="shared" si="64"/>
        <v>0</v>
      </c>
      <c r="DY33" s="21">
        <v>0</v>
      </c>
      <c r="DZ33" s="21">
        <f t="shared" si="65"/>
        <v>0</v>
      </c>
      <c r="EA33" s="21">
        <f t="shared" si="66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293"/>
        <v>0</v>
      </c>
      <c r="EI33" s="21">
        <f t="shared" si="68"/>
        <v>0</v>
      </c>
      <c r="EJ33" s="21">
        <v>0</v>
      </c>
      <c r="EK33" s="21">
        <f t="shared" si="69"/>
        <v>0</v>
      </c>
      <c r="EL33" s="21">
        <v>0</v>
      </c>
      <c r="EM33" s="21">
        <f t="shared" si="70"/>
        <v>0</v>
      </c>
      <c r="EN33" s="21">
        <v>0</v>
      </c>
      <c r="EO33" s="21">
        <f t="shared" si="71"/>
        <v>0</v>
      </c>
      <c r="EP33" s="21">
        <v>0</v>
      </c>
      <c r="EQ33" s="21">
        <f t="shared" si="72"/>
        <v>0</v>
      </c>
      <c r="ER33" s="21">
        <v>0</v>
      </c>
      <c r="ES33" s="21">
        <f t="shared" si="73"/>
        <v>0</v>
      </c>
      <c r="ET33" s="21">
        <f t="shared" si="32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5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6"/>
        <v>0</v>
      </c>
      <c r="FG33" s="21">
        <v>0</v>
      </c>
      <c r="FH33" s="21">
        <f t="shared" si="77"/>
        <v>0</v>
      </c>
      <c r="FI33" s="21">
        <v>0</v>
      </c>
      <c r="FJ33" s="21">
        <f t="shared" si="78"/>
        <v>0</v>
      </c>
      <c r="FK33" s="21">
        <v>0</v>
      </c>
      <c r="FL33" s="21">
        <f t="shared" si="79"/>
        <v>0</v>
      </c>
      <c r="FM33" s="21">
        <v>0</v>
      </c>
      <c r="FN33" s="21">
        <f t="shared" si="80"/>
        <v>0</v>
      </c>
      <c r="FO33" s="21">
        <v>0</v>
      </c>
      <c r="FP33" s="21">
        <f t="shared" si="81"/>
        <v>0</v>
      </c>
      <c r="FQ33" s="21">
        <f t="shared" si="82"/>
        <v>0</v>
      </c>
      <c r="FR33" s="21"/>
      <c r="FS33" s="23">
        <f t="shared" si="336"/>
        <v>0</v>
      </c>
      <c r="FT33" s="22"/>
      <c r="FU33" s="22"/>
      <c r="FV33" s="22"/>
      <c r="FW33" s="23">
        <v>0</v>
      </c>
      <c r="FX33" s="21">
        <f t="shared" si="294"/>
        <v>0</v>
      </c>
      <c r="FY33" s="21">
        <f t="shared" si="84"/>
        <v>0</v>
      </c>
      <c r="FZ33" s="21">
        <v>0</v>
      </c>
      <c r="GA33" s="21">
        <f t="shared" si="85"/>
        <v>0</v>
      </c>
      <c r="GB33" s="21">
        <v>0</v>
      </c>
      <c r="GC33" s="21">
        <f t="shared" si="86"/>
        <v>0</v>
      </c>
      <c r="GD33" s="21">
        <v>0</v>
      </c>
      <c r="GE33" s="21">
        <f t="shared" si="87"/>
        <v>0</v>
      </c>
      <c r="GF33" s="21">
        <v>0</v>
      </c>
      <c r="GG33" s="21">
        <f t="shared" si="88"/>
        <v>0</v>
      </c>
      <c r="GH33" s="21">
        <v>0</v>
      </c>
      <c r="GI33" s="21">
        <f t="shared" si="89"/>
        <v>0</v>
      </c>
      <c r="GJ33" s="21">
        <f t="shared" si="32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1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2"/>
        <v>0</v>
      </c>
      <c r="GW33" s="21">
        <v>0</v>
      </c>
      <c r="GX33" s="21">
        <f t="shared" si="93"/>
        <v>0</v>
      </c>
      <c r="GY33" s="21">
        <v>0</v>
      </c>
      <c r="GZ33" s="21">
        <f t="shared" si="94"/>
        <v>0</v>
      </c>
      <c r="HA33" s="21">
        <v>0</v>
      </c>
      <c r="HB33" s="21">
        <f t="shared" si="95"/>
        <v>0</v>
      </c>
      <c r="HC33" s="21">
        <v>0</v>
      </c>
      <c r="HD33" s="21">
        <f t="shared" si="96"/>
        <v>0</v>
      </c>
      <c r="HE33" s="21">
        <v>0</v>
      </c>
      <c r="HF33" s="21">
        <f t="shared" si="97"/>
        <v>0</v>
      </c>
      <c r="HG33" s="21">
        <f t="shared" si="98"/>
        <v>0</v>
      </c>
      <c r="HH33" s="21"/>
      <c r="HI33" s="23">
        <f t="shared" si="337"/>
        <v>0</v>
      </c>
      <c r="HJ33" s="22"/>
      <c r="HK33" s="22"/>
      <c r="HL33" s="22"/>
      <c r="HM33" s="23">
        <v>0</v>
      </c>
      <c r="HN33" s="21">
        <f t="shared" si="295"/>
        <v>0</v>
      </c>
      <c r="HO33" s="21">
        <f t="shared" si="100"/>
        <v>0</v>
      </c>
      <c r="HP33" s="21">
        <v>0</v>
      </c>
      <c r="HQ33" s="21">
        <f t="shared" si="101"/>
        <v>0</v>
      </c>
      <c r="HR33" s="21">
        <v>0</v>
      </c>
      <c r="HS33" s="21">
        <f t="shared" si="102"/>
        <v>0</v>
      </c>
      <c r="HT33" s="21">
        <v>0</v>
      </c>
      <c r="HU33" s="21">
        <f t="shared" si="103"/>
        <v>0</v>
      </c>
      <c r="HV33" s="21">
        <v>0</v>
      </c>
      <c r="HW33" s="21">
        <f t="shared" si="104"/>
        <v>0</v>
      </c>
      <c r="HX33" s="21">
        <v>0</v>
      </c>
      <c r="HY33" s="21">
        <f t="shared" si="105"/>
        <v>0</v>
      </c>
      <c r="HZ33" s="21">
        <f t="shared" si="32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7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8"/>
        <v>0</v>
      </c>
      <c r="IM33" s="21">
        <v>0</v>
      </c>
      <c r="IN33" s="21">
        <f t="shared" si="109"/>
        <v>0</v>
      </c>
      <c r="IO33" s="21">
        <v>0</v>
      </c>
      <c r="IP33" s="21">
        <f t="shared" si="110"/>
        <v>0</v>
      </c>
      <c r="IQ33" s="21">
        <v>0</v>
      </c>
      <c r="IR33" s="21">
        <f t="shared" si="111"/>
        <v>0</v>
      </c>
      <c r="IS33" s="21">
        <v>0</v>
      </c>
      <c r="IT33" s="21">
        <f t="shared" si="112"/>
        <v>0</v>
      </c>
      <c r="IU33" s="21">
        <v>0</v>
      </c>
      <c r="IV33" s="21">
        <f t="shared" si="113"/>
        <v>0</v>
      </c>
      <c r="IW33" s="21">
        <f t="shared" si="114"/>
        <v>0</v>
      </c>
      <c r="IX33" s="21"/>
      <c r="IY33" s="23">
        <f t="shared" si="338"/>
        <v>0</v>
      </c>
      <c r="IZ33" s="22"/>
      <c r="JA33" s="22"/>
      <c r="JB33" s="22"/>
      <c r="JC33" s="23">
        <v>0</v>
      </c>
      <c r="JD33" s="21">
        <f t="shared" si="296"/>
        <v>0</v>
      </c>
      <c r="JE33" s="21">
        <f t="shared" si="116"/>
        <v>0</v>
      </c>
      <c r="JF33" s="21">
        <v>0</v>
      </c>
      <c r="JG33" s="21">
        <f t="shared" si="117"/>
        <v>0</v>
      </c>
      <c r="JH33" s="21">
        <v>0</v>
      </c>
      <c r="JI33" s="21">
        <f t="shared" si="118"/>
        <v>0</v>
      </c>
      <c r="JJ33" s="21">
        <v>0</v>
      </c>
      <c r="JK33" s="21">
        <f t="shared" si="119"/>
        <v>0</v>
      </c>
      <c r="JL33" s="21">
        <v>0</v>
      </c>
      <c r="JM33" s="21">
        <f t="shared" si="120"/>
        <v>0</v>
      </c>
      <c r="JN33" s="21">
        <v>0</v>
      </c>
      <c r="JO33" s="21">
        <f t="shared" si="121"/>
        <v>0</v>
      </c>
      <c r="JP33" s="21">
        <f t="shared" si="32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3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4"/>
        <v>0</v>
      </c>
      <c r="KC33" s="21">
        <v>0</v>
      </c>
      <c r="KD33" s="21">
        <f t="shared" si="125"/>
        <v>0</v>
      </c>
      <c r="KE33" s="21">
        <v>0</v>
      </c>
      <c r="KF33" s="21">
        <f t="shared" si="126"/>
        <v>0</v>
      </c>
      <c r="KG33" s="21">
        <v>0</v>
      </c>
      <c r="KH33" s="21">
        <f t="shared" si="127"/>
        <v>0</v>
      </c>
      <c r="KI33" s="21">
        <v>0</v>
      </c>
      <c r="KJ33" s="21">
        <f t="shared" si="128"/>
        <v>0</v>
      </c>
      <c r="KK33" s="21">
        <v>0</v>
      </c>
      <c r="KL33" s="21">
        <f t="shared" si="129"/>
        <v>0</v>
      </c>
      <c r="KM33" s="21">
        <f t="shared" si="130"/>
        <v>0</v>
      </c>
      <c r="KN33" s="21"/>
      <c r="KO33" s="23">
        <f t="shared" si="339"/>
        <v>0</v>
      </c>
      <c r="KP33" s="22"/>
      <c r="KQ33" s="22"/>
      <c r="KR33" s="22"/>
      <c r="KS33" s="23">
        <v>0</v>
      </c>
      <c r="KT33" s="21">
        <f t="shared" si="297"/>
        <v>0</v>
      </c>
      <c r="KU33" s="21">
        <f t="shared" si="132"/>
        <v>0</v>
      </c>
      <c r="KV33" s="21">
        <v>0</v>
      </c>
      <c r="KW33" s="21">
        <f t="shared" si="133"/>
        <v>0</v>
      </c>
      <c r="KX33" s="21">
        <v>0</v>
      </c>
      <c r="KY33" s="21">
        <f t="shared" si="134"/>
        <v>0</v>
      </c>
      <c r="KZ33" s="21">
        <v>0</v>
      </c>
      <c r="LA33" s="21">
        <f t="shared" si="135"/>
        <v>0</v>
      </c>
      <c r="LB33" s="21">
        <v>0</v>
      </c>
      <c r="LC33" s="21">
        <f t="shared" si="136"/>
        <v>0</v>
      </c>
      <c r="LD33" s="21">
        <v>0</v>
      </c>
      <c r="LE33" s="21">
        <f t="shared" si="137"/>
        <v>0</v>
      </c>
      <c r="LF33" s="21">
        <f t="shared" si="32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39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40"/>
        <v>0</v>
      </c>
      <c r="LS33" s="21">
        <v>0</v>
      </c>
      <c r="LT33" s="21">
        <f t="shared" si="141"/>
        <v>0</v>
      </c>
      <c r="LU33" s="21">
        <v>0</v>
      </c>
      <c r="LV33" s="21">
        <f t="shared" si="142"/>
        <v>0</v>
      </c>
      <c r="LW33" s="21">
        <v>0</v>
      </c>
      <c r="LX33" s="21">
        <f t="shared" si="143"/>
        <v>0</v>
      </c>
      <c r="LY33" s="21">
        <v>0</v>
      </c>
      <c r="LZ33" s="21">
        <f t="shared" si="144"/>
        <v>0</v>
      </c>
      <c r="MA33" s="21">
        <v>0</v>
      </c>
      <c r="MB33" s="21">
        <f t="shared" si="145"/>
        <v>0</v>
      </c>
      <c r="MC33" s="21">
        <f t="shared" si="146"/>
        <v>0</v>
      </c>
      <c r="MD33" s="21"/>
      <c r="ME33" s="23">
        <f t="shared" si="340"/>
        <v>0</v>
      </c>
      <c r="MF33" s="22"/>
      <c r="MG33" s="22"/>
      <c r="MH33" s="22"/>
      <c r="MI33" s="23">
        <v>0</v>
      </c>
      <c r="MJ33" s="21">
        <f t="shared" si="298"/>
        <v>0</v>
      </c>
      <c r="MK33" s="21">
        <f t="shared" si="148"/>
        <v>0</v>
      </c>
      <c r="ML33" s="21">
        <v>0</v>
      </c>
      <c r="MM33" s="21">
        <f t="shared" si="149"/>
        <v>0</v>
      </c>
      <c r="MN33" s="21">
        <v>0</v>
      </c>
      <c r="MO33" s="21">
        <f t="shared" si="150"/>
        <v>0</v>
      </c>
      <c r="MP33" s="21">
        <v>0</v>
      </c>
      <c r="MQ33" s="21">
        <f t="shared" si="151"/>
        <v>0</v>
      </c>
      <c r="MR33" s="21">
        <v>0</v>
      </c>
      <c r="MS33" s="21">
        <f t="shared" si="152"/>
        <v>0</v>
      </c>
      <c r="MT33" s="21">
        <v>0</v>
      </c>
      <c r="MU33" s="21">
        <f t="shared" si="153"/>
        <v>0</v>
      </c>
      <c r="MV33" s="21">
        <f t="shared" si="32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5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6"/>
        <v>0</v>
      </c>
      <c r="NI33" s="21">
        <v>0</v>
      </c>
      <c r="NJ33" s="21">
        <f t="shared" si="157"/>
        <v>0</v>
      </c>
      <c r="NK33" s="21">
        <v>0</v>
      </c>
      <c r="NL33" s="21">
        <f t="shared" si="158"/>
        <v>0</v>
      </c>
      <c r="NM33" s="21">
        <v>0</v>
      </c>
      <c r="NN33" s="21">
        <f t="shared" si="159"/>
        <v>0</v>
      </c>
      <c r="NO33" s="21">
        <v>0</v>
      </c>
      <c r="NP33" s="21">
        <f t="shared" si="160"/>
        <v>0</v>
      </c>
      <c r="NQ33" s="21">
        <v>0</v>
      </c>
      <c r="NR33" s="21">
        <f t="shared" si="161"/>
        <v>0</v>
      </c>
      <c r="NS33" s="21">
        <f t="shared" si="162"/>
        <v>0</v>
      </c>
      <c r="NT33" s="21"/>
      <c r="NU33" s="23">
        <f t="shared" si="341"/>
        <v>0</v>
      </c>
      <c r="NV33" s="22"/>
      <c r="NW33" s="22"/>
      <c r="NX33" s="22"/>
      <c r="NY33" s="23">
        <v>0</v>
      </c>
      <c r="NZ33" s="21">
        <f t="shared" si="299"/>
        <v>0</v>
      </c>
      <c r="OA33" s="21">
        <f t="shared" si="164"/>
        <v>0</v>
      </c>
      <c r="OB33" s="21">
        <v>0</v>
      </c>
      <c r="OC33" s="21">
        <f t="shared" si="165"/>
        <v>0</v>
      </c>
      <c r="OD33" s="21">
        <v>0</v>
      </c>
      <c r="OE33" s="21">
        <f t="shared" si="166"/>
        <v>0</v>
      </c>
      <c r="OF33" s="21">
        <v>0</v>
      </c>
      <c r="OG33" s="21">
        <f t="shared" si="167"/>
        <v>0</v>
      </c>
      <c r="OH33" s="21">
        <v>0</v>
      </c>
      <c r="OI33" s="21">
        <f t="shared" si="168"/>
        <v>0</v>
      </c>
      <c r="OJ33" s="21">
        <v>0</v>
      </c>
      <c r="OK33" s="21">
        <f t="shared" si="169"/>
        <v>0</v>
      </c>
      <c r="OL33" s="21">
        <f t="shared" si="32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1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2"/>
        <v>0</v>
      </c>
      <c r="OY33" s="21">
        <v>0</v>
      </c>
      <c r="OZ33" s="21">
        <f t="shared" si="173"/>
        <v>0</v>
      </c>
      <c r="PA33" s="21">
        <v>0</v>
      </c>
      <c r="PB33" s="21">
        <f t="shared" si="174"/>
        <v>0</v>
      </c>
      <c r="PC33" s="21">
        <v>0</v>
      </c>
      <c r="PD33" s="21">
        <f t="shared" si="175"/>
        <v>0</v>
      </c>
      <c r="PE33" s="21">
        <v>0</v>
      </c>
      <c r="PF33" s="21">
        <f t="shared" si="176"/>
        <v>0</v>
      </c>
      <c r="PG33" s="21">
        <v>0</v>
      </c>
      <c r="PH33" s="21">
        <f t="shared" si="177"/>
        <v>0</v>
      </c>
      <c r="PI33" s="21">
        <f t="shared" si="178"/>
        <v>0</v>
      </c>
      <c r="PJ33" s="21"/>
      <c r="PK33" s="23">
        <f t="shared" si="342"/>
        <v>0</v>
      </c>
      <c r="PL33" s="22"/>
      <c r="PM33" s="22"/>
      <c r="PN33" s="22"/>
      <c r="PO33" s="23">
        <v>0</v>
      </c>
      <c r="PP33" s="21">
        <f t="shared" si="300"/>
        <v>0</v>
      </c>
      <c r="PQ33" s="21">
        <f t="shared" si="180"/>
        <v>0</v>
      </c>
      <c r="PR33" s="21">
        <v>0</v>
      </c>
      <c r="PS33" s="21">
        <f t="shared" si="181"/>
        <v>0</v>
      </c>
      <c r="PT33" s="21">
        <v>0</v>
      </c>
      <c r="PU33" s="21">
        <f t="shared" si="182"/>
        <v>0</v>
      </c>
      <c r="PV33" s="21">
        <v>0</v>
      </c>
      <c r="PW33" s="21">
        <f t="shared" si="183"/>
        <v>0</v>
      </c>
      <c r="PX33" s="21">
        <v>0</v>
      </c>
      <c r="PY33" s="21">
        <f t="shared" si="184"/>
        <v>0</v>
      </c>
      <c r="PZ33" s="21">
        <v>0</v>
      </c>
      <c r="QA33" s="21">
        <f t="shared" si="185"/>
        <v>0</v>
      </c>
      <c r="QB33" s="21">
        <f t="shared" si="32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7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8"/>
        <v>0</v>
      </c>
      <c r="QO33" s="21">
        <v>0</v>
      </c>
      <c r="QP33" s="21">
        <f t="shared" si="189"/>
        <v>0</v>
      </c>
      <c r="QQ33" s="21">
        <v>0</v>
      </c>
      <c r="QR33" s="21">
        <f t="shared" si="190"/>
        <v>0</v>
      </c>
      <c r="QS33" s="21">
        <v>0</v>
      </c>
      <c r="QT33" s="21">
        <f t="shared" si="191"/>
        <v>0</v>
      </c>
      <c r="QU33" s="21">
        <v>0</v>
      </c>
      <c r="QV33" s="21">
        <f t="shared" si="192"/>
        <v>0</v>
      </c>
      <c r="QW33" s="21">
        <v>0</v>
      </c>
      <c r="QX33" s="21">
        <f t="shared" si="193"/>
        <v>0</v>
      </c>
      <c r="QY33" s="21">
        <f t="shared" si="194"/>
        <v>0</v>
      </c>
      <c r="QZ33" s="21"/>
      <c r="RA33" s="23">
        <f t="shared" si="343"/>
        <v>0</v>
      </c>
      <c r="RB33" s="22"/>
      <c r="RC33" s="22"/>
      <c r="RD33" s="22"/>
      <c r="RE33" s="23">
        <v>0</v>
      </c>
      <c r="RF33" s="21">
        <f t="shared" si="301"/>
        <v>0</v>
      </c>
      <c r="RG33" s="21">
        <f t="shared" si="196"/>
        <v>0</v>
      </c>
      <c r="RH33" s="21">
        <v>0</v>
      </c>
      <c r="RI33" s="21">
        <f t="shared" si="197"/>
        <v>0</v>
      </c>
      <c r="RJ33" s="21">
        <v>0</v>
      </c>
      <c r="RK33" s="21">
        <f t="shared" si="198"/>
        <v>0</v>
      </c>
      <c r="RL33" s="21">
        <v>0</v>
      </c>
      <c r="RM33" s="21">
        <f t="shared" si="199"/>
        <v>0</v>
      </c>
      <c r="RN33" s="21">
        <v>0</v>
      </c>
      <c r="RO33" s="21">
        <f t="shared" si="200"/>
        <v>0</v>
      </c>
      <c r="RP33" s="21">
        <v>0</v>
      </c>
      <c r="RQ33" s="21">
        <f t="shared" si="201"/>
        <v>0</v>
      </c>
      <c r="RR33" s="21">
        <f t="shared" si="33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3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4"/>
        <v>0</v>
      </c>
      <c r="SE33" s="21">
        <v>0</v>
      </c>
      <c r="SF33" s="21">
        <f t="shared" si="205"/>
        <v>0</v>
      </c>
      <c r="SG33" s="21">
        <v>0</v>
      </c>
      <c r="SH33" s="21">
        <f t="shared" si="206"/>
        <v>0</v>
      </c>
      <c r="SI33" s="21">
        <v>0</v>
      </c>
      <c r="SJ33" s="21">
        <f t="shared" si="207"/>
        <v>0</v>
      </c>
      <c r="SK33" s="21">
        <v>0</v>
      </c>
      <c r="SL33" s="21">
        <f t="shared" si="208"/>
        <v>0</v>
      </c>
      <c r="SM33" s="21">
        <v>0</v>
      </c>
      <c r="SN33" s="21">
        <f t="shared" si="209"/>
        <v>0</v>
      </c>
      <c r="SO33" s="21">
        <f t="shared" si="210"/>
        <v>0</v>
      </c>
      <c r="SP33" s="21"/>
      <c r="SQ33" s="23">
        <f t="shared" si="344"/>
        <v>0</v>
      </c>
      <c r="SR33" s="22"/>
      <c r="SS33" s="22"/>
      <c r="ST33" s="22"/>
      <c r="SU33" s="23">
        <v>0</v>
      </c>
      <c r="SV33" s="21">
        <f t="shared" si="302"/>
        <v>0</v>
      </c>
      <c r="SW33" s="21">
        <f t="shared" si="212"/>
        <v>0</v>
      </c>
      <c r="SX33" s="21">
        <v>0</v>
      </c>
      <c r="SY33" s="21">
        <f t="shared" si="213"/>
        <v>0</v>
      </c>
      <c r="SZ33" s="21">
        <v>0</v>
      </c>
      <c r="TA33" s="21">
        <f t="shared" si="214"/>
        <v>0</v>
      </c>
      <c r="TB33" s="21">
        <v>0</v>
      </c>
      <c r="TC33" s="21">
        <f t="shared" si="215"/>
        <v>0</v>
      </c>
      <c r="TD33" s="21">
        <v>0</v>
      </c>
      <c r="TE33" s="21">
        <f t="shared" si="216"/>
        <v>0</v>
      </c>
      <c r="TF33" s="21">
        <v>0</v>
      </c>
      <c r="TG33" s="21">
        <f t="shared" si="217"/>
        <v>0</v>
      </c>
      <c r="TH33" s="21">
        <f t="shared" si="33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19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20"/>
        <v>0</v>
      </c>
      <c r="TU33" s="21">
        <v>0</v>
      </c>
      <c r="TV33" s="21">
        <f t="shared" si="221"/>
        <v>0</v>
      </c>
      <c r="TW33" s="21">
        <v>0</v>
      </c>
      <c r="TX33" s="21">
        <f t="shared" si="222"/>
        <v>0</v>
      </c>
      <c r="TY33" s="21">
        <v>0</v>
      </c>
      <c r="TZ33" s="21">
        <f t="shared" si="223"/>
        <v>0</v>
      </c>
      <c r="UA33" s="21">
        <v>0</v>
      </c>
      <c r="UB33" s="21">
        <f t="shared" si="224"/>
        <v>0</v>
      </c>
      <c r="UC33" s="21">
        <v>0</v>
      </c>
      <c r="UD33" s="21">
        <f t="shared" si="225"/>
        <v>0</v>
      </c>
      <c r="UE33" s="21">
        <f t="shared" si="226"/>
        <v>0</v>
      </c>
      <c r="UF33" s="21"/>
      <c r="UG33" s="23">
        <f t="shared" si="345"/>
        <v>0</v>
      </c>
      <c r="UH33" s="22"/>
      <c r="UI33" s="22"/>
      <c r="UJ33" s="22"/>
      <c r="UK33" s="23">
        <v>0</v>
      </c>
      <c r="UL33" s="21">
        <f t="shared" si="303"/>
        <v>0</v>
      </c>
      <c r="UM33" s="21">
        <f t="shared" si="228"/>
        <v>0</v>
      </c>
      <c r="UN33" s="21">
        <v>0</v>
      </c>
      <c r="UO33" s="21">
        <f t="shared" si="229"/>
        <v>0</v>
      </c>
      <c r="UP33" s="21">
        <v>0</v>
      </c>
      <c r="UQ33" s="21">
        <f t="shared" si="230"/>
        <v>0</v>
      </c>
      <c r="UR33" s="21">
        <v>0</v>
      </c>
      <c r="US33" s="21">
        <f t="shared" si="231"/>
        <v>0</v>
      </c>
      <c r="UT33" s="21">
        <v>0</v>
      </c>
      <c r="UU33" s="21">
        <f t="shared" si="232"/>
        <v>0</v>
      </c>
      <c r="UV33" s="21">
        <v>0</v>
      </c>
      <c r="UW33" s="21">
        <f t="shared" si="233"/>
        <v>0</v>
      </c>
      <c r="UX33" s="21">
        <f t="shared" si="33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35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36"/>
        <v>0</v>
      </c>
      <c r="VK33" s="21">
        <v>0</v>
      </c>
      <c r="VL33" s="21">
        <f t="shared" si="237"/>
        <v>0</v>
      </c>
      <c r="VM33" s="21">
        <v>0</v>
      </c>
      <c r="VN33" s="21">
        <f t="shared" si="238"/>
        <v>0</v>
      </c>
      <c r="VO33" s="21">
        <v>0</v>
      </c>
      <c r="VP33" s="21">
        <f t="shared" si="239"/>
        <v>0</v>
      </c>
      <c r="VQ33" s="21">
        <v>0</v>
      </c>
      <c r="VR33" s="21">
        <f t="shared" si="240"/>
        <v>0</v>
      </c>
      <c r="VS33" s="21">
        <v>0</v>
      </c>
      <c r="VT33" s="21">
        <f t="shared" si="241"/>
        <v>0</v>
      </c>
      <c r="VU33" s="21">
        <f t="shared" si="242"/>
        <v>0</v>
      </c>
      <c r="VV33" s="21"/>
      <c r="VW33" s="23">
        <f t="shared" si="346"/>
        <v>0</v>
      </c>
      <c r="VX33" s="22"/>
      <c r="VY33" s="22"/>
      <c r="VZ33" s="22"/>
      <c r="WA33" s="23">
        <v>0</v>
      </c>
      <c r="WB33" s="21">
        <f t="shared" si="304"/>
        <v>0</v>
      </c>
      <c r="WC33" s="21">
        <f t="shared" si="244"/>
        <v>0</v>
      </c>
      <c r="WD33" s="21">
        <v>0</v>
      </c>
      <c r="WE33" s="21">
        <f t="shared" si="245"/>
        <v>0</v>
      </c>
      <c r="WF33" s="21">
        <v>0</v>
      </c>
      <c r="WG33" s="21">
        <f t="shared" si="246"/>
        <v>0</v>
      </c>
      <c r="WH33" s="21">
        <v>0</v>
      </c>
      <c r="WI33" s="21">
        <f t="shared" si="247"/>
        <v>0</v>
      </c>
      <c r="WJ33" s="21">
        <v>0</v>
      </c>
      <c r="WK33" s="21">
        <f t="shared" si="248"/>
        <v>0</v>
      </c>
      <c r="WL33" s="21">
        <v>0</v>
      </c>
      <c r="WM33" s="21">
        <f t="shared" si="249"/>
        <v>0</v>
      </c>
      <c r="WN33" s="21">
        <f t="shared" si="33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1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2"/>
        <v>0</v>
      </c>
      <c r="XA33" s="21">
        <v>0</v>
      </c>
      <c r="XB33" s="21">
        <f t="shared" si="253"/>
        <v>0</v>
      </c>
      <c r="XC33" s="21">
        <v>0</v>
      </c>
      <c r="XD33" s="21">
        <f t="shared" si="254"/>
        <v>0</v>
      </c>
      <c r="XE33" s="21">
        <v>0</v>
      </c>
      <c r="XF33" s="21">
        <f t="shared" si="255"/>
        <v>0</v>
      </c>
      <c r="XG33" s="21">
        <v>0</v>
      </c>
      <c r="XH33" s="21">
        <f t="shared" si="256"/>
        <v>0</v>
      </c>
      <c r="XI33" s="21">
        <v>0</v>
      </c>
      <c r="XJ33" s="21">
        <f t="shared" si="257"/>
        <v>0</v>
      </c>
      <c r="XK33" s="21">
        <f t="shared" si="258"/>
        <v>0</v>
      </c>
      <c r="XL33" s="21"/>
      <c r="XM33" s="23">
        <f t="shared" si="347"/>
        <v>0</v>
      </c>
      <c r="XN33" s="22"/>
      <c r="XO33" s="22"/>
      <c r="XP33" s="22"/>
      <c r="XQ33" s="23">
        <v>0</v>
      </c>
      <c r="XR33" s="21">
        <f t="shared" si="305"/>
        <v>0</v>
      </c>
      <c r="XS33" s="21">
        <f t="shared" si="260"/>
        <v>0</v>
      </c>
      <c r="XT33" s="21">
        <v>0</v>
      </c>
      <c r="XU33" s="21">
        <f t="shared" si="261"/>
        <v>0</v>
      </c>
      <c r="XV33" s="21">
        <v>0</v>
      </c>
      <c r="XW33" s="21">
        <f t="shared" si="262"/>
        <v>0</v>
      </c>
      <c r="XX33" s="21">
        <v>0</v>
      </c>
      <c r="XY33" s="21">
        <f t="shared" si="263"/>
        <v>0</v>
      </c>
      <c r="XZ33" s="21">
        <v>0</v>
      </c>
      <c r="YA33" s="21">
        <f t="shared" si="264"/>
        <v>0</v>
      </c>
      <c r="YB33" s="21">
        <v>0</v>
      </c>
      <c r="YC33" s="21">
        <f t="shared" si="265"/>
        <v>0</v>
      </c>
      <c r="YD33" s="21">
        <f t="shared" si="334"/>
        <v>0</v>
      </c>
      <c r="YE33" s="21"/>
      <c r="YF33" s="21">
        <f t="shared" si="17"/>
        <v>0</v>
      </c>
      <c r="YG33" s="21"/>
      <c r="YH33" s="21"/>
      <c r="YI33" s="21">
        <v>0</v>
      </c>
      <c r="YJ33" s="21">
        <f t="shared" si="267"/>
        <v>0</v>
      </c>
      <c r="YK33" s="21">
        <v>0</v>
      </c>
      <c r="YL33" s="21">
        <v>0</v>
      </c>
      <c r="YM33" s="22"/>
      <c r="YN33" s="22"/>
      <c r="YO33" s="21">
        <v>0</v>
      </c>
      <c r="YP33" s="21">
        <f t="shared" si="268"/>
        <v>0</v>
      </c>
      <c r="YQ33" s="21">
        <v>0</v>
      </c>
      <c r="YR33" s="21">
        <f t="shared" si="269"/>
        <v>0</v>
      </c>
      <c r="YS33" s="21">
        <v>0</v>
      </c>
      <c r="YT33" s="21">
        <f t="shared" si="270"/>
        <v>0</v>
      </c>
      <c r="YU33" s="21">
        <v>0</v>
      </c>
      <c r="YV33" s="21">
        <f t="shared" si="271"/>
        <v>0</v>
      </c>
      <c r="YW33" s="21">
        <v>0</v>
      </c>
      <c r="YX33" s="21">
        <f t="shared" si="272"/>
        <v>0</v>
      </c>
      <c r="YY33" s="21">
        <v>0</v>
      </c>
      <c r="YZ33" s="21">
        <f t="shared" si="273"/>
        <v>0</v>
      </c>
      <c r="ZA33" s="21">
        <f t="shared" si="274"/>
        <v>0</v>
      </c>
      <c r="ZB33" s="21"/>
      <c r="ZC33" s="23">
        <f t="shared" si="348"/>
        <v>0</v>
      </c>
      <c r="ZD33" s="24">
        <f t="shared" si="18"/>
        <v>0</v>
      </c>
      <c r="ZE33" s="24">
        <f t="shared" si="19"/>
        <v>0</v>
      </c>
      <c r="ZF33" s="24">
        <f t="shared" si="275"/>
        <v>0</v>
      </c>
    </row>
    <row r="34" spans="1:682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0"/>
        <v>0</v>
      </c>
      <c r="M34" s="21">
        <f t="shared" si="21"/>
        <v>0</v>
      </c>
      <c r="N34" s="21">
        <v>0</v>
      </c>
      <c r="O34" s="21">
        <f t="shared" si="22"/>
        <v>0</v>
      </c>
      <c r="P34" s="21">
        <v>0</v>
      </c>
      <c r="Q34" s="21">
        <f t="shared" si="23"/>
        <v>0</v>
      </c>
      <c r="R34" s="21">
        <v>0</v>
      </c>
      <c r="S34" s="21">
        <f t="shared" si="24"/>
        <v>0</v>
      </c>
      <c r="T34" s="21">
        <v>0</v>
      </c>
      <c r="U34" s="21">
        <f t="shared" si="25"/>
        <v>0</v>
      </c>
      <c r="V34" s="21">
        <v>0</v>
      </c>
      <c r="W34" s="21">
        <f t="shared" si="26"/>
        <v>0</v>
      </c>
      <c r="X34" s="21">
        <f t="shared" si="27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8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29"/>
        <v>0</v>
      </c>
      <c r="AK34" s="21">
        <v>0</v>
      </c>
      <c r="AL34" s="21">
        <f t="shared" si="30"/>
        <v>0</v>
      </c>
      <c r="AM34" s="21">
        <v>0</v>
      </c>
      <c r="AN34" s="21">
        <f t="shared" si="31"/>
        <v>0</v>
      </c>
      <c r="AO34" s="21">
        <v>0</v>
      </c>
      <c r="AP34" s="21">
        <f t="shared" si="32"/>
        <v>0</v>
      </c>
      <c r="AQ34" s="21">
        <v>0</v>
      </c>
      <c r="AR34" s="21">
        <f t="shared" si="33"/>
        <v>0</v>
      </c>
      <c r="AS34" s="21">
        <v>0</v>
      </c>
      <c r="AT34" s="21">
        <f t="shared" si="34"/>
        <v>0</v>
      </c>
      <c r="AU34" s="21">
        <f t="shared" si="35"/>
        <v>0</v>
      </c>
      <c r="AV34" s="21"/>
      <c r="AW34" s="23">
        <f t="shared" si="276"/>
        <v>0</v>
      </c>
      <c r="AX34" s="22"/>
      <c r="AY34" s="22"/>
      <c r="AZ34" s="22"/>
      <c r="BA34" s="23">
        <v>0</v>
      </c>
      <c r="BB34" s="21">
        <f t="shared" si="291"/>
        <v>0</v>
      </c>
      <c r="BC34" s="21">
        <f t="shared" si="37"/>
        <v>0</v>
      </c>
      <c r="BD34" s="21">
        <v>0</v>
      </c>
      <c r="BE34" s="21">
        <f t="shared" si="38"/>
        <v>0</v>
      </c>
      <c r="BF34" s="21">
        <v>0</v>
      </c>
      <c r="BG34" s="21">
        <f t="shared" si="39"/>
        <v>0</v>
      </c>
      <c r="BH34" s="21">
        <v>0</v>
      </c>
      <c r="BI34" s="21">
        <f t="shared" si="40"/>
        <v>0</v>
      </c>
      <c r="BJ34" s="21">
        <v>0</v>
      </c>
      <c r="BK34" s="21">
        <f t="shared" si="41"/>
        <v>0</v>
      </c>
      <c r="BL34" s="21">
        <v>0</v>
      </c>
      <c r="BM34" s="21">
        <f t="shared" si="42"/>
        <v>0</v>
      </c>
      <c r="BN34" s="21">
        <f t="shared" si="32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4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5"/>
        <v>0</v>
      </c>
      <c r="CA34" s="21">
        <v>0</v>
      </c>
      <c r="CB34" s="21">
        <f t="shared" si="46"/>
        <v>0</v>
      </c>
      <c r="CC34" s="21">
        <v>0</v>
      </c>
      <c r="CD34" s="21">
        <f t="shared" si="47"/>
        <v>0</v>
      </c>
      <c r="CE34" s="21">
        <v>0</v>
      </c>
      <c r="CF34" s="21">
        <f t="shared" si="48"/>
        <v>0</v>
      </c>
      <c r="CG34" s="21">
        <v>0</v>
      </c>
      <c r="CH34" s="21">
        <f t="shared" si="49"/>
        <v>0</v>
      </c>
      <c r="CI34" s="21">
        <v>0</v>
      </c>
      <c r="CJ34" s="21">
        <f t="shared" si="50"/>
        <v>0</v>
      </c>
      <c r="CK34" s="21">
        <f t="shared" si="51"/>
        <v>0</v>
      </c>
      <c r="CL34" s="21"/>
      <c r="CM34" s="23">
        <f t="shared" si="335"/>
        <v>0</v>
      </c>
      <c r="CN34" s="22"/>
      <c r="CO34" s="22"/>
      <c r="CP34" s="22"/>
      <c r="CQ34" s="23">
        <v>0</v>
      </c>
      <c r="CR34" s="21">
        <f t="shared" si="292"/>
        <v>0</v>
      </c>
      <c r="CS34" s="21">
        <f t="shared" si="53"/>
        <v>0</v>
      </c>
      <c r="CT34" s="21">
        <v>0</v>
      </c>
      <c r="CU34" s="21">
        <f t="shared" si="54"/>
        <v>0</v>
      </c>
      <c r="CV34" s="21">
        <v>0</v>
      </c>
      <c r="CW34" s="21">
        <f t="shared" si="55"/>
        <v>0</v>
      </c>
      <c r="CX34" s="21">
        <v>0</v>
      </c>
      <c r="CY34" s="21">
        <f t="shared" si="56"/>
        <v>0</v>
      </c>
      <c r="CZ34" s="21">
        <v>0</v>
      </c>
      <c r="DA34" s="21">
        <f t="shared" si="57"/>
        <v>0</v>
      </c>
      <c r="DB34" s="21">
        <v>0</v>
      </c>
      <c r="DC34" s="21">
        <f t="shared" si="58"/>
        <v>0</v>
      </c>
      <c r="DD34" s="21">
        <f t="shared" si="32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60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1"/>
        <v>0</v>
      </c>
      <c r="DS34" s="21">
        <v>0</v>
      </c>
      <c r="DT34" s="21">
        <f t="shared" si="62"/>
        <v>0</v>
      </c>
      <c r="DU34" s="21">
        <v>0</v>
      </c>
      <c r="DV34" s="21">
        <f t="shared" si="63"/>
        <v>0</v>
      </c>
      <c r="DW34" s="21">
        <v>0</v>
      </c>
      <c r="DX34" s="21">
        <f t="shared" si="64"/>
        <v>0</v>
      </c>
      <c r="DY34" s="21">
        <v>0</v>
      </c>
      <c r="DZ34" s="21">
        <f t="shared" si="65"/>
        <v>0</v>
      </c>
      <c r="EA34" s="21">
        <f t="shared" si="66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293"/>
        <v>0</v>
      </c>
      <c r="EI34" s="21">
        <f t="shared" si="68"/>
        <v>0</v>
      </c>
      <c r="EJ34" s="21">
        <v>0</v>
      </c>
      <c r="EK34" s="21">
        <f t="shared" si="69"/>
        <v>0</v>
      </c>
      <c r="EL34" s="21">
        <v>0</v>
      </c>
      <c r="EM34" s="21">
        <f t="shared" si="70"/>
        <v>0</v>
      </c>
      <c r="EN34" s="21">
        <v>0</v>
      </c>
      <c r="EO34" s="21">
        <f t="shared" si="71"/>
        <v>0</v>
      </c>
      <c r="EP34" s="21">
        <v>0</v>
      </c>
      <c r="EQ34" s="21">
        <f t="shared" si="72"/>
        <v>0</v>
      </c>
      <c r="ER34" s="21">
        <v>0</v>
      </c>
      <c r="ES34" s="21">
        <f t="shared" si="73"/>
        <v>0</v>
      </c>
      <c r="ET34" s="21">
        <f t="shared" si="32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5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6"/>
        <v>0</v>
      </c>
      <c r="FG34" s="21">
        <v>0</v>
      </c>
      <c r="FH34" s="21">
        <f t="shared" si="77"/>
        <v>0</v>
      </c>
      <c r="FI34" s="21">
        <v>0</v>
      </c>
      <c r="FJ34" s="21">
        <f t="shared" si="78"/>
        <v>0</v>
      </c>
      <c r="FK34" s="21">
        <v>0</v>
      </c>
      <c r="FL34" s="21">
        <f t="shared" si="79"/>
        <v>0</v>
      </c>
      <c r="FM34" s="21">
        <v>0</v>
      </c>
      <c r="FN34" s="21">
        <f t="shared" si="80"/>
        <v>0</v>
      </c>
      <c r="FO34" s="21">
        <v>0</v>
      </c>
      <c r="FP34" s="21">
        <f t="shared" si="81"/>
        <v>0</v>
      </c>
      <c r="FQ34" s="21">
        <f t="shared" si="82"/>
        <v>0</v>
      </c>
      <c r="FR34" s="21"/>
      <c r="FS34" s="23">
        <f t="shared" si="336"/>
        <v>0</v>
      </c>
      <c r="FT34" s="22"/>
      <c r="FU34" s="22"/>
      <c r="FV34" s="22"/>
      <c r="FW34" s="23">
        <v>0</v>
      </c>
      <c r="FX34" s="21">
        <f t="shared" si="294"/>
        <v>0</v>
      </c>
      <c r="FY34" s="21">
        <f t="shared" si="84"/>
        <v>0</v>
      </c>
      <c r="FZ34" s="21">
        <v>0</v>
      </c>
      <c r="GA34" s="21">
        <f t="shared" si="85"/>
        <v>0</v>
      </c>
      <c r="GB34" s="21">
        <v>0</v>
      </c>
      <c r="GC34" s="21">
        <f t="shared" si="86"/>
        <v>0</v>
      </c>
      <c r="GD34" s="21">
        <v>0</v>
      </c>
      <c r="GE34" s="21">
        <f t="shared" si="87"/>
        <v>0</v>
      </c>
      <c r="GF34" s="21">
        <v>0</v>
      </c>
      <c r="GG34" s="21">
        <f t="shared" si="88"/>
        <v>0</v>
      </c>
      <c r="GH34" s="21">
        <v>0</v>
      </c>
      <c r="GI34" s="21">
        <f t="shared" si="89"/>
        <v>0</v>
      </c>
      <c r="GJ34" s="21">
        <f t="shared" si="32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1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2"/>
        <v>0</v>
      </c>
      <c r="GW34" s="21">
        <v>0</v>
      </c>
      <c r="GX34" s="21">
        <f t="shared" si="93"/>
        <v>0</v>
      </c>
      <c r="GY34" s="21">
        <v>0</v>
      </c>
      <c r="GZ34" s="21">
        <f t="shared" si="94"/>
        <v>0</v>
      </c>
      <c r="HA34" s="21">
        <v>0</v>
      </c>
      <c r="HB34" s="21">
        <f t="shared" si="95"/>
        <v>0</v>
      </c>
      <c r="HC34" s="21">
        <v>0</v>
      </c>
      <c r="HD34" s="21">
        <f t="shared" si="96"/>
        <v>0</v>
      </c>
      <c r="HE34" s="21">
        <v>0</v>
      </c>
      <c r="HF34" s="21">
        <f t="shared" si="97"/>
        <v>0</v>
      </c>
      <c r="HG34" s="21">
        <f t="shared" si="98"/>
        <v>0</v>
      </c>
      <c r="HH34" s="21"/>
      <c r="HI34" s="23">
        <f t="shared" si="337"/>
        <v>0</v>
      </c>
      <c r="HJ34" s="22"/>
      <c r="HK34" s="22"/>
      <c r="HL34" s="22"/>
      <c r="HM34" s="23">
        <v>0</v>
      </c>
      <c r="HN34" s="21">
        <f t="shared" si="295"/>
        <v>0</v>
      </c>
      <c r="HO34" s="21">
        <f t="shared" si="100"/>
        <v>0</v>
      </c>
      <c r="HP34" s="21">
        <v>0</v>
      </c>
      <c r="HQ34" s="21">
        <f t="shared" si="101"/>
        <v>0</v>
      </c>
      <c r="HR34" s="21">
        <v>0</v>
      </c>
      <c r="HS34" s="21">
        <f t="shared" si="102"/>
        <v>0</v>
      </c>
      <c r="HT34" s="21">
        <v>0</v>
      </c>
      <c r="HU34" s="21">
        <f t="shared" si="103"/>
        <v>0</v>
      </c>
      <c r="HV34" s="21">
        <v>0</v>
      </c>
      <c r="HW34" s="21">
        <f t="shared" si="104"/>
        <v>0</v>
      </c>
      <c r="HX34" s="21">
        <v>0</v>
      </c>
      <c r="HY34" s="21">
        <f t="shared" si="105"/>
        <v>0</v>
      </c>
      <c r="HZ34" s="21">
        <f t="shared" si="32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7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8"/>
        <v>0</v>
      </c>
      <c r="IM34" s="21">
        <v>0</v>
      </c>
      <c r="IN34" s="21">
        <f t="shared" si="109"/>
        <v>0</v>
      </c>
      <c r="IO34" s="21">
        <v>0</v>
      </c>
      <c r="IP34" s="21">
        <f t="shared" si="110"/>
        <v>0</v>
      </c>
      <c r="IQ34" s="21">
        <v>0</v>
      </c>
      <c r="IR34" s="21">
        <f t="shared" si="111"/>
        <v>0</v>
      </c>
      <c r="IS34" s="21">
        <v>0</v>
      </c>
      <c r="IT34" s="21">
        <f t="shared" si="112"/>
        <v>0</v>
      </c>
      <c r="IU34" s="21">
        <v>0</v>
      </c>
      <c r="IV34" s="21">
        <f t="shared" si="113"/>
        <v>0</v>
      </c>
      <c r="IW34" s="21">
        <f t="shared" si="114"/>
        <v>0</v>
      </c>
      <c r="IX34" s="21"/>
      <c r="IY34" s="23">
        <f t="shared" si="338"/>
        <v>0</v>
      </c>
      <c r="IZ34" s="22"/>
      <c r="JA34" s="22"/>
      <c r="JB34" s="22"/>
      <c r="JC34" s="23">
        <v>0</v>
      </c>
      <c r="JD34" s="21">
        <f t="shared" si="296"/>
        <v>0</v>
      </c>
      <c r="JE34" s="21">
        <f t="shared" si="116"/>
        <v>0</v>
      </c>
      <c r="JF34" s="21">
        <v>0</v>
      </c>
      <c r="JG34" s="21">
        <f t="shared" si="117"/>
        <v>0</v>
      </c>
      <c r="JH34" s="21">
        <v>0</v>
      </c>
      <c r="JI34" s="21">
        <f t="shared" si="118"/>
        <v>0</v>
      </c>
      <c r="JJ34" s="21">
        <v>0</v>
      </c>
      <c r="JK34" s="21">
        <f t="shared" si="119"/>
        <v>0</v>
      </c>
      <c r="JL34" s="21">
        <v>0</v>
      </c>
      <c r="JM34" s="21">
        <f t="shared" si="120"/>
        <v>0</v>
      </c>
      <c r="JN34" s="21">
        <v>0</v>
      </c>
      <c r="JO34" s="21">
        <f t="shared" si="121"/>
        <v>0</v>
      </c>
      <c r="JP34" s="21">
        <f t="shared" si="32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3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4"/>
        <v>0</v>
      </c>
      <c r="KC34" s="21">
        <v>0</v>
      </c>
      <c r="KD34" s="21">
        <f t="shared" si="125"/>
        <v>0</v>
      </c>
      <c r="KE34" s="21">
        <v>0</v>
      </c>
      <c r="KF34" s="21">
        <f t="shared" si="126"/>
        <v>0</v>
      </c>
      <c r="KG34" s="21">
        <v>0</v>
      </c>
      <c r="KH34" s="21">
        <f t="shared" si="127"/>
        <v>0</v>
      </c>
      <c r="KI34" s="21">
        <v>0</v>
      </c>
      <c r="KJ34" s="21">
        <f t="shared" si="128"/>
        <v>0</v>
      </c>
      <c r="KK34" s="21">
        <v>0</v>
      </c>
      <c r="KL34" s="21">
        <f t="shared" si="129"/>
        <v>0</v>
      </c>
      <c r="KM34" s="21">
        <f t="shared" si="130"/>
        <v>0</v>
      </c>
      <c r="KN34" s="21"/>
      <c r="KO34" s="23">
        <f t="shared" si="339"/>
        <v>0</v>
      </c>
      <c r="KP34" s="22"/>
      <c r="KQ34" s="22"/>
      <c r="KR34" s="22"/>
      <c r="KS34" s="23">
        <v>0</v>
      </c>
      <c r="KT34" s="21">
        <f t="shared" si="297"/>
        <v>0</v>
      </c>
      <c r="KU34" s="21">
        <f t="shared" si="132"/>
        <v>0</v>
      </c>
      <c r="KV34" s="21">
        <v>0</v>
      </c>
      <c r="KW34" s="21">
        <f t="shared" si="133"/>
        <v>0</v>
      </c>
      <c r="KX34" s="21">
        <v>0</v>
      </c>
      <c r="KY34" s="21">
        <f t="shared" si="134"/>
        <v>0</v>
      </c>
      <c r="KZ34" s="21">
        <v>0</v>
      </c>
      <c r="LA34" s="21">
        <f t="shared" si="135"/>
        <v>0</v>
      </c>
      <c r="LB34" s="21">
        <v>0</v>
      </c>
      <c r="LC34" s="21">
        <f t="shared" si="136"/>
        <v>0</v>
      </c>
      <c r="LD34" s="21">
        <v>0</v>
      </c>
      <c r="LE34" s="21">
        <f t="shared" si="137"/>
        <v>0</v>
      </c>
      <c r="LF34" s="21">
        <f t="shared" si="32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39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40"/>
        <v>0</v>
      </c>
      <c r="LS34" s="21">
        <v>0</v>
      </c>
      <c r="LT34" s="21">
        <f t="shared" si="141"/>
        <v>0</v>
      </c>
      <c r="LU34" s="21">
        <v>0</v>
      </c>
      <c r="LV34" s="21">
        <f t="shared" si="142"/>
        <v>0</v>
      </c>
      <c r="LW34" s="21">
        <v>0</v>
      </c>
      <c r="LX34" s="21">
        <f t="shared" si="143"/>
        <v>0</v>
      </c>
      <c r="LY34" s="21">
        <v>0</v>
      </c>
      <c r="LZ34" s="21">
        <f t="shared" si="144"/>
        <v>0</v>
      </c>
      <c r="MA34" s="21">
        <v>0</v>
      </c>
      <c r="MB34" s="21">
        <f t="shared" si="145"/>
        <v>0</v>
      </c>
      <c r="MC34" s="21">
        <f t="shared" si="146"/>
        <v>0</v>
      </c>
      <c r="MD34" s="21"/>
      <c r="ME34" s="23">
        <f t="shared" si="340"/>
        <v>0</v>
      </c>
      <c r="MF34" s="22"/>
      <c r="MG34" s="22"/>
      <c r="MH34" s="22"/>
      <c r="MI34" s="23">
        <v>0</v>
      </c>
      <c r="MJ34" s="21">
        <f t="shared" si="298"/>
        <v>0</v>
      </c>
      <c r="MK34" s="21">
        <f t="shared" si="148"/>
        <v>0</v>
      </c>
      <c r="ML34" s="21">
        <v>0</v>
      </c>
      <c r="MM34" s="21">
        <f t="shared" si="149"/>
        <v>0</v>
      </c>
      <c r="MN34" s="21">
        <v>0</v>
      </c>
      <c r="MO34" s="21">
        <f t="shared" si="150"/>
        <v>0</v>
      </c>
      <c r="MP34" s="21">
        <v>0</v>
      </c>
      <c r="MQ34" s="21">
        <f t="shared" si="151"/>
        <v>0</v>
      </c>
      <c r="MR34" s="21">
        <v>0</v>
      </c>
      <c r="MS34" s="21">
        <f t="shared" si="152"/>
        <v>0</v>
      </c>
      <c r="MT34" s="21">
        <v>0</v>
      </c>
      <c r="MU34" s="21">
        <f t="shared" si="153"/>
        <v>0</v>
      </c>
      <c r="MV34" s="21">
        <f t="shared" si="32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5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6"/>
        <v>0</v>
      </c>
      <c r="NI34" s="21">
        <v>0</v>
      </c>
      <c r="NJ34" s="21">
        <f t="shared" si="157"/>
        <v>0</v>
      </c>
      <c r="NK34" s="21">
        <v>0</v>
      </c>
      <c r="NL34" s="21">
        <f t="shared" si="158"/>
        <v>0</v>
      </c>
      <c r="NM34" s="21">
        <v>0</v>
      </c>
      <c r="NN34" s="21">
        <f t="shared" si="159"/>
        <v>0</v>
      </c>
      <c r="NO34" s="21">
        <v>0</v>
      </c>
      <c r="NP34" s="21">
        <f t="shared" si="160"/>
        <v>0</v>
      </c>
      <c r="NQ34" s="21">
        <v>0</v>
      </c>
      <c r="NR34" s="21">
        <f t="shared" si="161"/>
        <v>0</v>
      </c>
      <c r="NS34" s="21">
        <f t="shared" si="162"/>
        <v>0</v>
      </c>
      <c r="NT34" s="21"/>
      <c r="NU34" s="23">
        <f t="shared" si="341"/>
        <v>0</v>
      </c>
      <c r="NV34" s="22"/>
      <c r="NW34" s="22"/>
      <c r="NX34" s="22"/>
      <c r="NY34" s="23">
        <v>0</v>
      </c>
      <c r="NZ34" s="21">
        <f t="shared" si="299"/>
        <v>0</v>
      </c>
      <c r="OA34" s="21">
        <f t="shared" si="164"/>
        <v>0</v>
      </c>
      <c r="OB34" s="21">
        <v>0</v>
      </c>
      <c r="OC34" s="21">
        <f t="shared" si="165"/>
        <v>0</v>
      </c>
      <c r="OD34" s="21">
        <v>0</v>
      </c>
      <c r="OE34" s="21">
        <f t="shared" si="166"/>
        <v>0</v>
      </c>
      <c r="OF34" s="21">
        <v>0</v>
      </c>
      <c r="OG34" s="21">
        <f t="shared" si="167"/>
        <v>0</v>
      </c>
      <c r="OH34" s="21">
        <v>0</v>
      </c>
      <c r="OI34" s="21">
        <f t="shared" si="168"/>
        <v>0</v>
      </c>
      <c r="OJ34" s="21">
        <v>0</v>
      </c>
      <c r="OK34" s="21">
        <f t="shared" si="169"/>
        <v>0</v>
      </c>
      <c r="OL34" s="21">
        <f t="shared" si="32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1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2"/>
        <v>0</v>
      </c>
      <c r="OY34" s="21">
        <v>0</v>
      </c>
      <c r="OZ34" s="21">
        <f t="shared" si="173"/>
        <v>0</v>
      </c>
      <c r="PA34" s="21">
        <v>0</v>
      </c>
      <c r="PB34" s="21">
        <f t="shared" si="174"/>
        <v>0</v>
      </c>
      <c r="PC34" s="21">
        <v>0</v>
      </c>
      <c r="PD34" s="21">
        <f t="shared" si="175"/>
        <v>0</v>
      </c>
      <c r="PE34" s="21">
        <v>0</v>
      </c>
      <c r="PF34" s="21">
        <f t="shared" si="176"/>
        <v>0</v>
      </c>
      <c r="PG34" s="21">
        <v>0</v>
      </c>
      <c r="PH34" s="21">
        <f t="shared" si="177"/>
        <v>0</v>
      </c>
      <c r="PI34" s="21">
        <f t="shared" si="178"/>
        <v>0</v>
      </c>
      <c r="PJ34" s="21"/>
      <c r="PK34" s="23">
        <f t="shared" si="342"/>
        <v>0</v>
      </c>
      <c r="PL34" s="22"/>
      <c r="PM34" s="22"/>
      <c r="PN34" s="22"/>
      <c r="PO34" s="23">
        <v>0</v>
      </c>
      <c r="PP34" s="21">
        <f t="shared" si="300"/>
        <v>0</v>
      </c>
      <c r="PQ34" s="21">
        <f t="shared" si="180"/>
        <v>0</v>
      </c>
      <c r="PR34" s="21">
        <v>0</v>
      </c>
      <c r="PS34" s="21">
        <f t="shared" si="181"/>
        <v>0</v>
      </c>
      <c r="PT34" s="21">
        <v>0</v>
      </c>
      <c r="PU34" s="21">
        <f t="shared" si="182"/>
        <v>0</v>
      </c>
      <c r="PV34" s="21">
        <v>0</v>
      </c>
      <c r="PW34" s="21">
        <f t="shared" si="183"/>
        <v>0</v>
      </c>
      <c r="PX34" s="21">
        <v>0</v>
      </c>
      <c r="PY34" s="21">
        <f t="shared" si="184"/>
        <v>0</v>
      </c>
      <c r="PZ34" s="21">
        <v>0</v>
      </c>
      <c r="QA34" s="21">
        <f t="shared" si="185"/>
        <v>0</v>
      </c>
      <c r="QB34" s="21">
        <f t="shared" si="32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7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8"/>
        <v>0</v>
      </c>
      <c r="QO34" s="21">
        <v>0</v>
      </c>
      <c r="QP34" s="21">
        <f t="shared" si="189"/>
        <v>0</v>
      </c>
      <c r="QQ34" s="21">
        <v>0</v>
      </c>
      <c r="QR34" s="21">
        <f t="shared" si="190"/>
        <v>0</v>
      </c>
      <c r="QS34" s="21">
        <v>0</v>
      </c>
      <c r="QT34" s="21">
        <f t="shared" si="191"/>
        <v>0</v>
      </c>
      <c r="QU34" s="21">
        <v>0</v>
      </c>
      <c r="QV34" s="21">
        <f t="shared" si="192"/>
        <v>0</v>
      </c>
      <c r="QW34" s="21">
        <v>0</v>
      </c>
      <c r="QX34" s="21">
        <f t="shared" si="193"/>
        <v>0</v>
      </c>
      <c r="QY34" s="21">
        <f t="shared" si="194"/>
        <v>0</v>
      </c>
      <c r="QZ34" s="21"/>
      <c r="RA34" s="23">
        <f t="shared" si="343"/>
        <v>0</v>
      </c>
      <c r="RB34" s="22"/>
      <c r="RC34" s="22"/>
      <c r="RD34" s="22"/>
      <c r="RE34" s="23">
        <v>0</v>
      </c>
      <c r="RF34" s="21">
        <f t="shared" si="301"/>
        <v>0</v>
      </c>
      <c r="RG34" s="21">
        <f t="shared" si="196"/>
        <v>0</v>
      </c>
      <c r="RH34" s="21">
        <v>0</v>
      </c>
      <c r="RI34" s="21">
        <f t="shared" si="197"/>
        <v>0</v>
      </c>
      <c r="RJ34" s="21">
        <v>0</v>
      </c>
      <c r="RK34" s="21">
        <f t="shared" si="198"/>
        <v>0</v>
      </c>
      <c r="RL34" s="21">
        <v>0</v>
      </c>
      <c r="RM34" s="21">
        <f t="shared" si="199"/>
        <v>0</v>
      </c>
      <c r="RN34" s="21">
        <v>0</v>
      </c>
      <c r="RO34" s="21">
        <f t="shared" si="200"/>
        <v>0</v>
      </c>
      <c r="RP34" s="21">
        <v>0</v>
      </c>
      <c r="RQ34" s="21">
        <f t="shared" si="201"/>
        <v>0</v>
      </c>
      <c r="RR34" s="21">
        <f t="shared" si="33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3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4"/>
        <v>0</v>
      </c>
      <c r="SE34" s="21">
        <v>0</v>
      </c>
      <c r="SF34" s="21">
        <f t="shared" si="205"/>
        <v>0</v>
      </c>
      <c r="SG34" s="21">
        <v>0</v>
      </c>
      <c r="SH34" s="21">
        <f t="shared" si="206"/>
        <v>0</v>
      </c>
      <c r="SI34" s="21">
        <v>0</v>
      </c>
      <c r="SJ34" s="21">
        <f t="shared" si="207"/>
        <v>0</v>
      </c>
      <c r="SK34" s="21">
        <v>0</v>
      </c>
      <c r="SL34" s="21">
        <f t="shared" si="208"/>
        <v>0</v>
      </c>
      <c r="SM34" s="21">
        <v>0</v>
      </c>
      <c r="SN34" s="21">
        <f t="shared" si="209"/>
        <v>0</v>
      </c>
      <c r="SO34" s="21">
        <f t="shared" si="210"/>
        <v>0</v>
      </c>
      <c r="SP34" s="21"/>
      <c r="SQ34" s="23">
        <f t="shared" si="344"/>
        <v>0</v>
      </c>
      <c r="SR34" s="22"/>
      <c r="SS34" s="22"/>
      <c r="ST34" s="22"/>
      <c r="SU34" s="23">
        <v>0</v>
      </c>
      <c r="SV34" s="21">
        <f t="shared" si="302"/>
        <v>0</v>
      </c>
      <c r="SW34" s="21">
        <f t="shared" si="212"/>
        <v>0</v>
      </c>
      <c r="SX34" s="21">
        <v>0</v>
      </c>
      <c r="SY34" s="21">
        <f t="shared" si="213"/>
        <v>0</v>
      </c>
      <c r="SZ34" s="21">
        <v>0</v>
      </c>
      <c r="TA34" s="21">
        <f t="shared" si="214"/>
        <v>0</v>
      </c>
      <c r="TB34" s="21">
        <v>0</v>
      </c>
      <c r="TC34" s="21">
        <f t="shared" si="215"/>
        <v>0</v>
      </c>
      <c r="TD34" s="21">
        <v>0</v>
      </c>
      <c r="TE34" s="21">
        <f t="shared" si="216"/>
        <v>0</v>
      </c>
      <c r="TF34" s="21">
        <v>0</v>
      </c>
      <c r="TG34" s="21">
        <f t="shared" si="217"/>
        <v>0</v>
      </c>
      <c r="TH34" s="21">
        <f t="shared" si="33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19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20"/>
        <v>0</v>
      </c>
      <c r="TU34" s="21">
        <v>0</v>
      </c>
      <c r="TV34" s="21">
        <f t="shared" si="221"/>
        <v>0</v>
      </c>
      <c r="TW34" s="21">
        <v>0</v>
      </c>
      <c r="TX34" s="21">
        <f t="shared" si="222"/>
        <v>0</v>
      </c>
      <c r="TY34" s="21">
        <v>0</v>
      </c>
      <c r="TZ34" s="21">
        <f t="shared" si="223"/>
        <v>0</v>
      </c>
      <c r="UA34" s="21">
        <v>0</v>
      </c>
      <c r="UB34" s="21">
        <f t="shared" si="224"/>
        <v>0</v>
      </c>
      <c r="UC34" s="21">
        <v>0</v>
      </c>
      <c r="UD34" s="21">
        <f t="shared" si="225"/>
        <v>0</v>
      </c>
      <c r="UE34" s="21">
        <f t="shared" si="226"/>
        <v>0</v>
      </c>
      <c r="UF34" s="21"/>
      <c r="UG34" s="23">
        <f t="shared" si="345"/>
        <v>0</v>
      </c>
      <c r="UH34" s="22"/>
      <c r="UI34" s="22"/>
      <c r="UJ34" s="22"/>
      <c r="UK34" s="23">
        <v>0</v>
      </c>
      <c r="UL34" s="21">
        <f t="shared" si="303"/>
        <v>0</v>
      </c>
      <c r="UM34" s="21">
        <f t="shared" si="228"/>
        <v>0</v>
      </c>
      <c r="UN34" s="21">
        <v>0</v>
      </c>
      <c r="UO34" s="21">
        <f t="shared" si="229"/>
        <v>0</v>
      </c>
      <c r="UP34" s="21">
        <v>0</v>
      </c>
      <c r="UQ34" s="21">
        <f t="shared" si="230"/>
        <v>0</v>
      </c>
      <c r="UR34" s="21">
        <v>0</v>
      </c>
      <c r="US34" s="21">
        <f t="shared" si="231"/>
        <v>0</v>
      </c>
      <c r="UT34" s="21">
        <v>0</v>
      </c>
      <c r="UU34" s="21">
        <f t="shared" si="232"/>
        <v>0</v>
      </c>
      <c r="UV34" s="21">
        <v>0</v>
      </c>
      <c r="UW34" s="21">
        <f t="shared" si="233"/>
        <v>0</v>
      </c>
      <c r="UX34" s="21">
        <f t="shared" si="33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35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36"/>
        <v>0</v>
      </c>
      <c r="VK34" s="21">
        <v>0</v>
      </c>
      <c r="VL34" s="21">
        <f t="shared" si="237"/>
        <v>0</v>
      </c>
      <c r="VM34" s="21">
        <v>0</v>
      </c>
      <c r="VN34" s="21">
        <f t="shared" si="238"/>
        <v>0</v>
      </c>
      <c r="VO34" s="21">
        <v>0</v>
      </c>
      <c r="VP34" s="21">
        <f t="shared" si="239"/>
        <v>0</v>
      </c>
      <c r="VQ34" s="21">
        <v>0</v>
      </c>
      <c r="VR34" s="21">
        <f t="shared" si="240"/>
        <v>0</v>
      </c>
      <c r="VS34" s="21">
        <v>0</v>
      </c>
      <c r="VT34" s="21">
        <f t="shared" si="241"/>
        <v>0</v>
      </c>
      <c r="VU34" s="21">
        <f t="shared" si="242"/>
        <v>0</v>
      </c>
      <c r="VV34" s="21"/>
      <c r="VW34" s="23">
        <f t="shared" si="346"/>
        <v>0</v>
      </c>
      <c r="VX34" s="22"/>
      <c r="VY34" s="22"/>
      <c r="VZ34" s="22"/>
      <c r="WA34" s="23">
        <v>0</v>
      </c>
      <c r="WB34" s="21">
        <f t="shared" si="304"/>
        <v>0</v>
      </c>
      <c r="WC34" s="21">
        <f t="shared" si="244"/>
        <v>0</v>
      </c>
      <c r="WD34" s="21">
        <v>0</v>
      </c>
      <c r="WE34" s="21">
        <f t="shared" si="245"/>
        <v>0</v>
      </c>
      <c r="WF34" s="21">
        <v>0</v>
      </c>
      <c r="WG34" s="21">
        <f t="shared" si="246"/>
        <v>0</v>
      </c>
      <c r="WH34" s="21">
        <v>0</v>
      </c>
      <c r="WI34" s="21">
        <f t="shared" si="247"/>
        <v>0</v>
      </c>
      <c r="WJ34" s="21">
        <v>0</v>
      </c>
      <c r="WK34" s="21">
        <f t="shared" si="248"/>
        <v>0</v>
      </c>
      <c r="WL34" s="21">
        <v>0</v>
      </c>
      <c r="WM34" s="21">
        <f t="shared" si="249"/>
        <v>0</v>
      </c>
      <c r="WN34" s="21">
        <f t="shared" si="33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1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2"/>
        <v>0</v>
      </c>
      <c r="XA34" s="21">
        <v>0</v>
      </c>
      <c r="XB34" s="21">
        <f t="shared" si="253"/>
        <v>0</v>
      </c>
      <c r="XC34" s="21">
        <v>0</v>
      </c>
      <c r="XD34" s="21">
        <f t="shared" si="254"/>
        <v>0</v>
      </c>
      <c r="XE34" s="21">
        <v>0</v>
      </c>
      <c r="XF34" s="21">
        <f t="shared" si="255"/>
        <v>0</v>
      </c>
      <c r="XG34" s="21">
        <v>0</v>
      </c>
      <c r="XH34" s="21">
        <f t="shared" si="256"/>
        <v>0</v>
      </c>
      <c r="XI34" s="21">
        <v>0</v>
      </c>
      <c r="XJ34" s="21">
        <f t="shared" si="257"/>
        <v>0</v>
      </c>
      <c r="XK34" s="21">
        <f t="shared" si="258"/>
        <v>0</v>
      </c>
      <c r="XL34" s="21"/>
      <c r="XM34" s="23">
        <f t="shared" si="347"/>
        <v>0</v>
      </c>
      <c r="XN34" s="22"/>
      <c r="XO34" s="22"/>
      <c r="XP34" s="22"/>
      <c r="XQ34" s="23">
        <v>0</v>
      </c>
      <c r="XR34" s="21">
        <f t="shared" si="305"/>
        <v>0</v>
      </c>
      <c r="XS34" s="21">
        <f t="shared" si="260"/>
        <v>0</v>
      </c>
      <c r="XT34" s="21">
        <v>0</v>
      </c>
      <c r="XU34" s="21">
        <f t="shared" si="261"/>
        <v>0</v>
      </c>
      <c r="XV34" s="21">
        <v>0</v>
      </c>
      <c r="XW34" s="21">
        <f t="shared" si="262"/>
        <v>0</v>
      </c>
      <c r="XX34" s="21">
        <v>0</v>
      </c>
      <c r="XY34" s="21">
        <f t="shared" si="263"/>
        <v>0</v>
      </c>
      <c r="XZ34" s="21">
        <v>0</v>
      </c>
      <c r="YA34" s="21">
        <f t="shared" si="264"/>
        <v>0</v>
      </c>
      <c r="YB34" s="21">
        <v>0</v>
      </c>
      <c r="YC34" s="21">
        <f t="shared" si="265"/>
        <v>0</v>
      </c>
      <c r="YD34" s="21">
        <f t="shared" si="334"/>
        <v>0</v>
      </c>
      <c r="YE34" s="21"/>
      <c r="YF34" s="21">
        <f t="shared" si="17"/>
        <v>0</v>
      </c>
      <c r="YG34" s="21"/>
      <c r="YH34" s="21"/>
      <c r="YI34" s="21">
        <v>0</v>
      </c>
      <c r="YJ34" s="21">
        <f t="shared" si="267"/>
        <v>0</v>
      </c>
      <c r="YK34" s="21">
        <v>0</v>
      </c>
      <c r="YL34" s="21">
        <v>0</v>
      </c>
      <c r="YM34" s="22"/>
      <c r="YN34" s="22"/>
      <c r="YO34" s="21">
        <v>0</v>
      </c>
      <c r="YP34" s="21">
        <f t="shared" si="268"/>
        <v>0</v>
      </c>
      <c r="YQ34" s="21">
        <v>0</v>
      </c>
      <c r="YR34" s="21">
        <f t="shared" si="269"/>
        <v>0</v>
      </c>
      <c r="YS34" s="21">
        <v>0</v>
      </c>
      <c r="YT34" s="21">
        <f t="shared" si="270"/>
        <v>0</v>
      </c>
      <c r="YU34" s="21">
        <v>0</v>
      </c>
      <c r="YV34" s="21">
        <f t="shared" si="271"/>
        <v>0</v>
      </c>
      <c r="YW34" s="21">
        <v>0</v>
      </c>
      <c r="YX34" s="21">
        <f t="shared" si="272"/>
        <v>0</v>
      </c>
      <c r="YY34" s="21">
        <v>0</v>
      </c>
      <c r="YZ34" s="21">
        <f t="shared" si="273"/>
        <v>0</v>
      </c>
      <c r="ZA34" s="21">
        <f t="shared" si="274"/>
        <v>0</v>
      </c>
      <c r="ZB34" s="21"/>
      <c r="ZC34" s="23">
        <f t="shared" si="348"/>
        <v>0</v>
      </c>
      <c r="ZD34" s="24">
        <f t="shared" si="18"/>
        <v>0</v>
      </c>
      <c r="ZE34" s="24">
        <f t="shared" si="19"/>
        <v>0</v>
      </c>
      <c r="ZF34" s="24">
        <f t="shared" si="275"/>
        <v>0</v>
      </c>
    </row>
    <row r="35" spans="1:682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0"/>
        <v>0</v>
      </c>
      <c r="M35" s="21">
        <f t="shared" si="21"/>
        <v>0</v>
      </c>
      <c r="N35" s="21">
        <v>0</v>
      </c>
      <c r="O35" s="21">
        <f t="shared" si="22"/>
        <v>0</v>
      </c>
      <c r="P35" s="21">
        <v>0</v>
      </c>
      <c r="Q35" s="21">
        <f t="shared" si="23"/>
        <v>0</v>
      </c>
      <c r="R35" s="21">
        <v>0</v>
      </c>
      <c r="S35" s="21">
        <f t="shared" si="24"/>
        <v>0</v>
      </c>
      <c r="T35" s="21">
        <v>0</v>
      </c>
      <c r="U35" s="21">
        <f t="shared" si="25"/>
        <v>0</v>
      </c>
      <c r="V35" s="21">
        <v>0</v>
      </c>
      <c r="W35" s="21">
        <f t="shared" si="26"/>
        <v>0</v>
      </c>
      <c r="X35" s="21">
        <f t="shared" si="27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8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29"/>
        <v>0</v>
      </c>
      <c r="AK35" s="21">
        <v>0</v>
      </c>
      <c r="AL35" s="21">
        <f t="shared" si="30"/>
        <v>0</v>
      </c>
      <c r="AM35" s="21">
        <v>0</v>
      </c>
      <c r="AN35" s="21">
        <f t="shared" si="31"/>
        <v>0</v>
      </c>
      <c r="AO35" s="21">
        <v>0</v>
      </c>
      <c r="AP35" s="21">
        <f t="shared" si="32"/>
        <v>0</v>
      </c>
      <c r="AQ35" s="21">
        <v>0</v>
      </c>
      <c r="AR35" s="21">
        <f t="shared" si="33"/>
        <v>0</v>
      </c>
      <c r="AS35" s="21">
        <v>0</v>
      </c>
      <c r="AT35" s="21">
        <f t="shared" si="34"/>
        <v>0</v>
      </c>
      <c r="AU35" s="21">
        <f t="shared" si="35"/>
        <v>0</v>
      </c>
      <c r="AV35" s="21"/>
      <c r="AW35" s="23">
        <f t="shared" si="276"/>
        <v>0</v>
      </c>
      <c r="AX35" s="22"/>
      <c r="AY35" s="22"/>
      <c r="AZ35" s="22"/>
      <c r="BA35" s="23">
        <v>0</v>
      </c>
      <c r="BB35" s="21">
        <f t="shared" si="291"/>
        <v>0</v>
      </c>
      <c r="BC35" s="21">
        <f t="shared" si="37"/>
        <v>0</v>
      </c>
      <c r="BD35" s="21">
        <v>0</v>
      </c>
      <c r="BE35" s="21">
        <f t="shared" si="38"/>
        <v>0</v>
      </c>
      <c r="BF35" s="21">
        <v>0</v>
      </c>
      <c r="BG35" s="21">
        <f t="shared" si="39"/>
        <v>0</v>
      </c>
      <c r="BH35" s="21">
        <v>0</v>
      </c>
      <c r="BI35" s="21">
        <f t="shared" si="40"/>
        <v>0</v>
      </c>
      <c r="BJ35" s="21">
        <v>0</v>
      </c>
      <c r="BK35" s="21">
        <f t="shared" si="41"/>
        <v>0</v>
      </c>
      <c r="BL35" s="21">
        <v>0</v>
      </c>
      <c r="BM35" s="21">
        <f t="shared" si="42"/>
        <v>0</v>
      </c>
      <c r="BN35" s="21">
        <f t="shared" si="32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4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5"/>
        <v>0</v>
      </c>
      <c r="CA35" s="21">
        <v>0</v>
      </c>
      <c r="CB35" s="21">
        <f t="shared" si="46"/>
        <v>0</v>
      </c>
      <c r="CC35" s="21">
        <v>0</v>
      </c>
      <c r="CD35" s="21">
        <f t="shared" si="47"/>
        <v>0</v>
      </c>
      <c r="CE35" s="21">
        <v>0</v>
      </c>
      <c r="CF35" s="21">
        <f t="shared" si="48"/>
        <v>0</v>
      </c>
      <c r="CG35" s="21">
        <v>0</v>
      </c>
      <c r="CH35" s="21">
        <f t="shared" si="49"/>
        <v>0</v>
      </c>
      <c r="CI35" s="21">
        <v>0</v>
      </c>
      <c r="CJ35" s="21">
        <f t="shared" si="50"/>
        <v>0</v>
      </c>
      <c r="CK35" s="21">
        <f t="shared" si="51"/>
        <v>0</v>
      </c>
      <c r="CL35" s="21"/>
      <c r="CM35" s="23">
        <f t="shared" si="335"/>
        <v>0</v>
      </c>
      <c r="CN35" s="22"/>
      <c r="CO35" s="22"/>
      <c r="CP35" s="22"/>
      <c r="CQ35" s="23">
        <v>0</v>
      </c>
      <c r="CR35" s="21">
        <f t="shared" si="292"/>
        <v>0</v>
      </c>
      <c r="CS35" s="21">
        <f t="shared" si="53"/>
        <v>0</v>
      </c>
      <c r="CT35" s="21">
        <v>0</v>
      </c>
      <c r="CU35" s="21">
        <f t="shared" si="54"/>
        <v>0</v>
      </c>
      <c r="CV35" s="21">
        <v>0</v>
      </c>
      <c r="CW35" s="21">
        <f t="shared" si="55"/>
        <v>0</v>
      </c>
      <c r="CX35" s="21">
        <v>0</v>
      </c>
      <c r="CY35" s="21">
        <f t="shared" si="56"/>
        <v>0</v>
      </c>
      <c r="CZ35" s="21">
        <v>0</v>
      </c>
      <c r="DA35" s="21">
        <f t="shared" si="57"/>
        <v>0</v>
      </c>
      <c r="DB35" s="21">
        <v>0</v>
      </c>
      <c r="DC35" s="21">
        <f t="shared" si="58"/>
        <v>0</v>
      </c>
      <c r="DD35" s="21">
        <f t="shared" si="32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60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1"/>
        <v>0</v>
      </c>
      <c r="DS35" s="21">
        <v>0</v>
      </c>
      <c r="DT35" s="21">
        <f t="shared" si="62"/>
        <v>0</v>
      </c>
      <c r="DU35" s="21">
        <v>0</v>
      </c>
      <c r="DV35" s="21">
        <f t="shared" si="63"/>
        <v>0</v>
      </c>
      <c r="DW35" s="21">
        <v>0</v>
      </c>
      <c r="DX35" s="21">
        <f t="shared" si="64"/>
        <v>0</v>
      </c>
      <c r="DY35" s="21">
        <v>0</v>
      </c>
      <c r="DZ35" s="21">
        <f t="shared" si="65"/>
        <v>0</v>
      </c>
      <c r="EA35" s="21">
        <f t="shared" si="66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293"/>
        <v>0</v>
      </c>
      <c r="EI35" s="21">
        <f t="shared" si="68"/>
        <v>0</v>
      </c>
      <c r="EJ35" s="21">
        <v>0</v>
      </c>
      <c r="EK35" s="21">
        <f t="shared" si="69"/>
        <v>0</v>
      </c>
      <c r="EL35" s="21">
        <v>0</v>
      </c>
      <c r="EM35" s="21">
        <f t="shared" si="70"/>
        <v>0</v>
      </c>
      <c r="EN35" s="21">
        <v>0</v>
      </c>
      <c r="EO35" s="21">
        <f t="shared" si="71"/>
        <v>0</v>
      </c>
      <c r="EP35" s="21">
        <v>0</v>
      </c>
      <c r="EQ35" s="21">
        <f t="shared" si="72"/>
        <v>0</v>
      </c>
      <c r="ER35" s="21">
        <v>0</v>
      </c>
      <c r="ES35" s="21">
        <f t="shared" si="73"/>
        <v>0</v>
      </c>
      <c r="ET35" s="21">
        <f t="shared" si="32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5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6"/>
        <v>0</v>
      </c>
      <c r="FG35" s="21">
        <v>0</v>
      </c>
      <c r="FH35" s="21">
        <f t="shared" si="77"/>
        <v>0</v>
      </c>
      <c r="FI35" s="21">
        <v>0</v>
      </c>
      <c r="FJ35" s="21">
        <f t="shared" si="78"/>
        <v>0</v>
      </c>
      <c r="FK35" s="21">
        <v>0</v>
      </c>
      <c r="FL35" s="21">
        <f t="shared" si="79"/>
        <v>0</v>
      </c>
      <c r="FM35" s="21">
        <v>0</v>
      </c>
      <c r="FN35" s="21">
        <f t="shared" si="80"/>
        <v>0</v>
      </c>
      <c r="FO35" s="21">
        <v>0</v>
      </c>
      <c r="FP35" s="21">
        <f t="shared" si="81"/>
        <v>0</v>
      </c>
      <c r="FQ35" s="21">
        <f t="shared" si="82"/>
        <v>0</v>
      </c>
      <c r="FR35" s="21"/>
      <c r="FS35" s="23">
        <f t="shared" si="336"/>
        <v>0</v>
      </c>
      <c r="FT35" s="22"/>
      <c r="FU35" s="22"/>
      <c r="FV35" s="22"/>
      <c r="FW35" s="23">
        <v>0</v>
      </c>
      <c r="FX35" s="21">
        <f t="shared" si="294"/>
        <v>0</v>
      </c>
      <c r="FY35" s="21">
        <f t="shared" si="84"/>
        <v>0</v>
      </c>
      <c r="FZ35" s="21">
        <v>0</v>
      </c>
      <c r="GA35" s="21">
        <f t="shared" si="85"/>
        <v>0</v>
      </c>
      <c r="GB35" s="21">
        <v>0</v>
      </c>
      <c r="GC35" s="21">
        <f t="shared" si="86"/>
        <v>0</v>
      </c>
      <c r="GD35" s="21">
        <v>0</v>
      </c>
      <c r="GE35" s="21">
        <f t="shared" si="87"/>
        <v>0</v>
      </c>
      <c r="GF35" s="21">
        <v>0</v>
      </c>
      <c r="GG35" s="21">
        <f t="shared" si="88"/>
        <v>0</v>
      </c>
      <c r="GH35" s="21">
        <v>0</v>
      </c>
      <c r="GI35" s="21">
        <f t="shared" si="89"/>
        <v>0</v>
      </c>
      <c r="GJ35" s="21">
        <f t="shared" si="32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1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2"/>
        <v>0</v>
      </c>
      <c r="GW35" s="21">
        <v>0</v>
      </c>
      <c r="GX35" s="21">
        <f t="shared" si="93"/>
        <v>0</v>
      </c>
      <c r="GY35" s="21">
        <v>0</v>
      </c>
      <c r="GZ35" s="21">
        <f t="shared" si="94"/>
        <v>0</v>
      </c>
      <c r="HA35" s="21">
        <v>0</v>
      </c>
      <c r="HB35" s="21">
        <f t="shared" si="95"/>
        <v>0</v>
      </c>
      <c r="HC35" s="21">
        <v>0</v>
      </c>
      <c r="HD35" s="21">
        <f t="shared" si="96"/>
        <v>0</v>
      </c>
      <c r="HE35" s="21">
        <v>0</v>
      </c>
      <c r="HF35" s="21">
        <f t="shared" si="97"/>
        <v>0</v>
      </c>
      <c r="HG35" s="21">
        <f t="shared" si="98"/>
        <v>0</v>
      </c>
      <c r="HH35" s="21"/>
      <c r="HI35" s="23">
        <f t="shared" si="337"/>
        <v>0</v>
      </c>
      <c r="HJ35" s="22"/>
      <c r="HK35" s="22"/>
      <c r="HL35" s="22"/>
      <c r="HM35" s="23">
        <v>0</v>
      </c>
      <c r="HN35" s="21">
        <f t="shared" si="295"/>
        <v>0</v>
      </c>
      <c r="HO35" s="21">
        <f t="shared" si="100"/>
        <v>0</v>
      </c>
      <c r="HP35" s="21">
        <v>0</v>
      </c>
      <c r="HQ35" s="21">
        <f t="shared" si="101"/>
        <v>0</v>
      </c>
      <c r="HR35" s="21">
        <v>0</v>
      </c>
      <c r="HS35" s="21">
        <f t="shared" si="102"/>
        <v>0</v>
      </c>
      <c r="HT35" s="21">
        <v>0</v>
      </c>
      <c r="HU35" s="21">
        <f t="shared" si="103"/>
        <v>0</v>
      </c>
      <c r="HV35" s="21">
        <v>0</v>
      </c>
      <c r="HW35" s="21">
        <f t="shared" si="104"/>
        <v>0</v>
      </c>
      <c r="HX35" s="21">
        <v>0</v>
      </c>
      <c r="HY35" s="21">
        <f t="shared" si="105"/>
        <v>0</v>
      </c>
      <c r="HZ35" s="21">
        <f t="shared" si="32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7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8"/>
        <v>0</v>
      </c>
      <c r="IM35" s="21">
        <v>0</v>
      </c>
      <c r="IN35" s="21">
        <f t="shared" si="109"/>
        <v>0</v>
      </c>
      <c r="IO35" s="21">
        <v>0</v>
      </c>
      <c r="IP35" s="21">
        <f t="shared" si="110"/>
        <v>0</v>
      </c>
      <c r="IQ35" s="21">
        <v>0</v>
      </c>
      <c r="IR35" s="21">
        <f t="shared" si="111"/>
        <v>0</v>
      </c>
      <c r="IS35" s="21">
        <v>0</v>
      </c>
      <c r="IT35" s="21">
        <f t="shared" si="112"/>
        <v>0</v>
      </c>
      <c r="IU35" s="21">
        <v>0</v>
      </c>
      <c r="IV35" s="21">
        <f t="shared" si="113"/>
        <v>0</v>
      </c>
      <c r="IW35" s="21">
        <f t="shared" si="114"/>
        <v>0</v>
      </c>
      <c r="IX35" s="21"/>
      <c r="IY35" s="23">
        <f t="shared" si="338"/>
        <v>0</v>
      </c>
      <c r="IZ35" s="22"/>
      <c r="JA35" s="22"/>
      <c r="JB35" s="22"/>
      <c r="JC35" s="23">
        <v>0</v>
      </c>
      <c r="JD35" s="21">
        <f t="shared" si="296"/>
        <v>0</v>
      </c>
      <c r="JE35" s="21">
        <f t="shared" si="116"/>
        <v>0</v>
      </c>
      <c r="JF35" s="21">
        <v>0</v>
      </c>
      <c r="JG35" s="21">
        <f t="shared" si="117"/>
        <v>0</v>
      </c>
      <c r="JH35" s="21">
        <v>0</v>
      </c>
      <c r="JI35" s="21">
        <f t="shared" si="118"/>
        <v>0</v>
      </c>
      <c r="JJ35" s="21">
        <v>0</v>
      </c>
      <c r="JK35" s="21">
        <f t="shared" si="119"/>
        <v>0</v>
      </c>
      <c r="JL35" s="21">
        <v>0</v>
      </c>
      <c r="JM35" s="21">
        <f t="shared" si="120"/>
        <v>0</v>
      </c>
      <c r="JN35" s="21">
        <v>0</v>
      </c>
      <c r="JO35" s="21">
        <f t="shared" si="121"/>
        <v>0</v>
      </c>
      <c r="JP35" s="21">
        <f t="shared" si="32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3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4"/>
        <v>0</v>
      </c>
      <c r="KC35" s="21">
        <v>0</v>
      </c>
      <c r="KD35" s="21">
        <f t="shared" si="125"/>
        <v>0</v>
      </c>
      <c r="KE35" s="21">
        <v>0</v>
      </c>
      <c r="KF35" s="21">
        <f t="shared" si="126"/>
        <v>0</v>
      </c>
      <c r="KG35" s="21">
        <v>0</v>
      </c>
      <c r="KH35" s="21">
        <f t="shared" si="127"/>
        <v>0</v>
      </c>
      <c r="KI35" s="21">
        <v>0</v>
      </c>
      <c r="KJ35" s="21">
        <f t="shared" si="128"/>
        <v>0</v>
      </c>
      <c r="KK35" s="21">
        <v>0</v>
      </c>
      <c r="KL35" s="21">
        <f t="shared" si="129"/>
        <v>0</v>
      </c>
      <c r="KM35" s="21">
        <f t="shared" si="130"/>
        <v>0</v>
      </c>
      <c r="KN35" s="21"/>
      <c r="KO35" s="23">
        <f t="shared" si="339"/>
        <v>0</v>
      </c>
      <c r="KP35" s="22"/>
      <c r="KQ35" s="22"/>
      <c r="KR35" s="22"/>
      <c r="KS35" s="23">
        <v>0</v>
      </c>
      <c r="KT35" s="21">
        <f t="shared" si="297"/>
        <v>0</v>
      </c>
      <c r="KU35" s="21">
        <f t="shared" si="132"/>
        <v>0</v>
      </c>
      <c r="KV35" s="21">
        <v>0</v>
      </c>
      <c r="KW35" s="21">
        <f t="shared" si="133"/>
        <v>0</v>
      </c>
      <c r="KX35" s="21">
        <v>0</v>
      </c>
      <c r="KY35" s="21">
        <f t="shared" si="134"/>
        <v>0</v>
      </c>
      <c r="KZ35" s="21">
        <v>0</v>
      </c>
      <c r="LA35" s="21">
        <f t="shared" si="135"/>
        <v>0</v>
      </c>
      <c r="LB35" s="21">
        <v>0</v>
      </c>
      <c r="LC35" s="21">
        <f t="shared" si="136"/>
        <v>0</v>
      </c>
      <c r="LD35" s="21">
        <v>0</v>
      </c>
      <c r="LE35" s="21">
        <f t="shared" si="137"/>
        <v>0</v>
      </c>
      <c r="LF35" s="21">
        <f t="shared" si="32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39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40"/>
        <v>0</v>
      </c>
      <c r="LS35" s="21">
        <v>0</v>
      </c>
      <c r="LT35" s="21">
        <f t="shared" si="141"/>
        <v>0</v>
      </c>
      <c r="LU35" s="21">
        <v>0</v>
      </c>
      <c r="LV35" s="21">
        <f t="shared" si="142"/>
        <v>0</v>
      </c>
      <c r="LW35" s="21">
        <v>0</v>
      </c>
      <c r="LX35" s="21">
        <f t="shared" si="143"/>
        <v>0</v>
      </c>
      <c r="LY35" s="21">
        <v>0</v>
      </c>
      <c r="LZ35" s="21">
        <f t="shared" si="144"/>
        <v>0</v>
      </c>
      <c r="MA35" s="21">
        <v>0</v>
      </c>
      <c r="MB35" s="21">
        <f t="shared" si="145"/>
        <v>0</v>
      </c>
      <c r="MC35" s="21">
        <f t="shared" si="146"/>
        <v>0</v>
      </c>
      <c r="MD35" s="21"/>
      <c r="ME35" s="23">
        <f t="shared" si="340"/>
        <v>0</v>
      </c>
      <c r="MF35" s="22"/>
      <c r="MG35" s="22"/>
      <c r="MH35" s="22"/>
      <c r="MI35" s="23">
        <v>0</v>
      </c>
      <c r="MJ35" s="21">
        <f t="shared" si="298"/>
        <v>0</v>
      </c>
      <c r="MK35" s="21">
        <f t="shared" si="148"/>
        <v>0</v>
      </c>
      <c r="ML35" s="21">
        <v>0</v>
      </c>
      <c r="MM35" s="21">
        <f t="shared" si="149"/>
        <v>0</v>
      </c>
      <c r="MN35" s="21">
        <v>0</v>
      </c>
      <c r="MO35" s="21">
        <f t="shared" si="150"/>
        <v>0</v>
      </c>
      <c r="MP35" s="21">
        <v>0</v>
      </c>
      <c r="MQ35" s="21">
        <f t="shared" si="151"/>
        <v>0</v>
      </c>
      <c r="MR35" s="21">
        <v>0</v>
      </c>
      <c r="MS35" s="21">
        <f t="shared" si="152"/>
        <v>0</v>
      </c>
      <c r="MT35" s="21">
        <v>0</v>
      </c>
      <c r="MU35" s="21">
        <f t="shared" si="153"/>
        <v>0</v>
      </c>
      <c r="MV35" s="21">
        <f t="shared" si="32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5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6"/>
        <v>0</v>
      </c>
      <c r="NI35" s="21">
        <v>0</v>
      </c>
      <c r="NJ35" s="21">
        <f t="shared" si="157"/>
        <v>0</v>
      </c>
      <c r="NK35" s="21">
        <v>0</v>
      </c>
      <c r="NL35" s="21">
        <f t="shared" si="158"/>
        <v>0</v>
      </c>
      <c r="NM35" s="21">
        <v>0</v>
      </c>
      <c r="NN35" s="21">
        <f t="shared" si="159"/>
        <v>0</v>
      </c>
      <c r="NO35" s="21">
        <v>0</v>
      </c>
      <c r="NP35" s="21">
        <f t="shared" si="160"/>
        <v>0</v>
      </c>
      <c r="NQ35" s="21">
        <v>0</v>
      </c>
      <c r="NR35" s="21">
        <f t="shared" si="161"/>
        <v>0</v>
      </c>
      <c r="NS35" s="21">
        <f t="shared" si="162"/>
        <v>0</v>
      </c>
      <c r="NT35" s="21"/>
      <c r="NU35" s="23">
        <f t="shared" si="341"/>
        <v>0</v>
      </c>
      <c r="NV35" s="22"/>
      <c r="NW35" s="22"/>
      <c r="NX35" s="22"/>
      <c r="NY35" s="23">
        <v>0</v>
      </c>
      <c r="NZ35" s="21">
        <f t="shared" si="299"/>
        <v>0</v>
      </c>
      <c r="OA35" s="21">
        <f t="shared" si="164"/>
        <v>0</v>
      </c>
      <c r="OB35" s="21">
        <v>0</v>
      </c>
      <c r="OC35" s="21">
        <f t="shared" si="165"/>
        <v>0</v>
      </c>
      <c r="OD35" s="21">
        <v>0</v>
      </c>
      <c r="OE35" s="21">
        <f t="shared" si="166"/>
        <v>0</v>
      </c>
      <c r="OF35" s="21">
        <v>0</v>
      </c>
      <c r="OG35" s="21">
        <f t="shared" si="167"/>
        <v>0</v>
      </c>
      <c r="OH35" s="21">
        <v>0</v>
      </c>
      <c r="OI35" s="21">
        <f t="shared" si="168"/>
        <v>0</v>
      </c>
      <c r="OJ35" s="21">
        <v>0</v>
      </c>
      <c r="OK35" s="21">
        <f t="shared" si="169"/>
        <v>0</v>
      </c>
      <c r="OL35" s="21">
        <f t="shared" si="32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1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2"/>
        <v>0</v>
      </c>
      <c r="OY35" s="21">
        <v>0</v>
      </c>
      <c r="OZ35" s="21">
        <f t="shared" si="173"/>
        <v>0</v>
      </c>
      <c r="PA35" s="21">
        <v>0</v>
      </c>
      <c r="PB35" s="21">
        <f t="shared" si="174"/>
        <v>0</v>
      </c>
      <c r="PC35" s="21">
        <v>0</v>
      </c>
      <c r="PD35" s="21">
        <f t="shared" si="175"/>
        <v>0</v>
      </c>
      <c r="PE35" s="21">
        <v>0</v>
      </c>
      <c r="PF35" s="21">
        <f t="shared" si="176"/>
        <v>0</v>
      </c>
      <c r="PG35" s="21">
        <v>0</v>
      </c>
      <c r="PH35" s="21">
        <f t="shared" si="177"/>
        <v>0</v>
      </c>
      <c r="PI35" s="21">
        <f t="shared" si="178"/>
        <v>0</v>
      </c>
      <c r="PJ35" s="21"/>
      <c r="PK35" s="23">
        <f t="shared" si="342"/>
        <v>0</v>
      </c>
      <c r="PL35" s="22"/>
      <c r="PM35" s="22"/>
      <c r="PN35" s="22"/>
      <c r="PO35" s="23">
        <v>0</v>
      </c>
      <c r="PP35" s="21">
        <f t="shared" si="300"/>
        <v>0</v>
      </c>
      <c r="PQ35" s="21">
        <f t="shared" si="180"/>
        <v>0</v>
      </c>
      <c r="PR35" s="21">
        <v>0</v>
      </c>
      <c r="PS35" s="21">
        <f t="shared" si="181"/>
        <v>0</v>
      </c>
      <c r="PT35" s="21">
        <v>0</v>
      </c>
      <c r="PU35" s="21">
        <f t="shared" si="182"/>
        <v>0</v>
      </c>
      <c r="PV35" s="21">
        <v>0</v>
      </c>
      <c r="PW35" s="21">
        <f t="shared" si="183"/>
        <v>0</v>
      </c>
      <c r="PX35" s="21">
        <v>0</v>
      </c>
      <c r="PY35" s="21">
        <f t="shared" si="184"/>
        <v>0</v>
      </c>
      <c r="PZ35" s="21">
        <v>0</v>
      </c>
      <c r="QA35" s="21">
        <f t="shared" si="185"/>
        <v>0</v>
      </c>
      <c r="QB35" s="21">
        <f t="shared" si="32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7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8"/>
        <v>0</v>
      </c>
      <c r="QO35" s="21">
        <v>0</v>
      </c>
      <c r="QP35" s="21">
        <f t="shared" si="189"/>
        <v>0</v>
      </c>
      <c r="QQ35" s="21">
        <v>0</v>
      </c>
      <c r="QR35" s="21">
        <f t="shared" si="190"/>
        <v>0</v>
      </c>
      <c r="QS35" s="21">
        <v>0</v>
      </c>
      <c r="QT35" s="21">
        <f t="shared" si="191"/>
        <v>0</v>
      </c>
      <c r="QU35" s="21">
        <v>0</v>
      </c>
      <c r="QV35" s="21">
        <f t="shared" si="192"/>
        <v>0</v>
      </c>
      <c r="QW35" s="21">
        <v>0</v>
      </c>
      <c r="QX35" s="21">
        <f t="shared" si="193"/>
        <v>0</v>
      </c>
      <c r="QY35" s="21">
        <f t="shared" si="194"/>
        <v>0</v>
      </c>
      <c r="QZ35" s="21"/>
      <c r="RA35" s="23">
        <f t="shared" si="343"/>
        <v>0</v>
      </c>
      <c r="RB35" s="22"/>
      <c r="RC35" s="22"/>
      <c r="RD35" s="22"/>
      <c r="RE35" s="23">
        <v>0</v>
      </c>
      <c r="RF35" s="21">
        <f t="shared" si="301"/>
        <v>0</v>
      </c>
      <c r="RG35" s="21">
        <f t="shared" si="196"/>
        <v>0</v>
      </c>
      <c r="RH35" s="21">
        <v>0</v>
      </c>
      <c r="RI35" s="21">
        <f t="shared" si="197"/>
        <v>0</v>
      </c>
      <c r="RJ35" s="21">
        <v>0</v>
      </c>
      <c r="RK35" s="21">
        <f t="shared" si="198"/>
        <v>0</v>
      </c>
      <c r="RL35" s="21">
        <v>0</v>
      </c>
      <c r="RM35" s="21">
        <f t="shared" si="199"/>
        <v>0</v>
      </c>
      <c r="RN35" s="21">
        <v>0</v>
      </c>
      <c r="RO35" s="21">
        <f t="shared" si="200"/>
        <v>0</v>
      </c>
      <c r="RP35" s="21">
        <v>0</v>
      </c>
      <c r="RQ35" s="21">
        <f t="shared" si="201"/>
        <v>0</v>
      </c>
      <c r="RR35" s="21">
        <f t="shared" si="33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3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4"/>
        <v>0</v>
      </c>
      <c r="SE35" s="21">
        <v>0</v>
      </c>
      <c r="SF35" s="21">
        <f t="shared" si="205"/>
        <v>0</v>
      </c>
      <c r="SG35" s="21">
        <v>0</v>
      </c>
      <c r="SH35" s="21">
        <f t="shared" si="206"/>
        <v>0</v>
      </c>
      <c r="SI35" s="21">
        <v>0</v>
      </c>
      <c r="SJ35" s="21">
        <f t="shared" si="207"/>
        <v>0</v>
      </c>
      <c r="SK35" s="21">
        <v>0</v>
      </c>
      <c r="SL35" s="21">
        <f t="shared" si="208"/>
        <v>0</v>
      </c>
      <c r="SM35" s="21">
        <v>0</v>
      </c>
      <c r="SN35" s="21">
        <f t="shared" si="209"/>
        <v>0</v>
      </c>
      <c r="SO35" s="21">
        <f t="shared" si="210"/>
        <v>0</v>
      </c>
      <c r="SP35" s="21"/>
      <c r="SQ35" s="23">
        <f t="shared" si="344"/>
        <v>0</v>
      </c>
      <c r="SR35" s="22"/>
      <c r="SS35" s="22"/>
      <c r="ST35" s="22"/>
      <c r="SU35" s="23">
        <v>0</v>
      </c>
      <c r="SV35" s="21">
        <f t="shared" si="302"/>
        <v>0</v>
      </c>
      <c r="SW35" s="21">
        <f t="shared" si="212"/>
        <v>0</v>
      </c>
      <c r="SX35" s="21">
        <v>0</v>
      </c>
      <c r="SY35" s="21">
        <f t="shared" si="213"/>
        <v>0</v>
      </c>
      <c r="SZ35" s="21">
        <v>0</v>
      </c>
      <c r="TA35" s="21">
        <f t="shared" si="214"/>
        <v>0</v>
      </c>
      <c r="TB35" s="21">
        <v>0</v>
      </c>
      <c r="TC35" s="21">
        <f t="shared" si="215"/>
        <v>0</v>
      </c>
      <c r="TD35" s="21">
        <v>0</v>
      </c>
      <c r="TE35" s="21">
        <f t="shared" si="216"/>
        <v>0</v>
      </c>
      <c r="TF35" s="21">
        <v>0</v>
      </c>
      <c r="TG35" s="21">
        <f t="shared" si="217"/>
        <v>0</v>
      </c>
      <c r="TH35" s="21">
        <f t="shared" si="33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19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20"/>
        <v>0</v>
      </c>
      <c r="TU35" s="21">
        <v>0</v>
      </c>
      <c r="TV35" s="21">
        <f t="shared" si="221"/>
        <v>0</v>
      </c>
      <c r="TW35" s="21">
        <v>0</v>
      </c>
      <c r="TX35" s="21">
        <f t="shared" si="222"/>
        <v>0</v>
      </c>
      <c r="TY35" s="21">
        <v>0</v>
      </c>
      <c r="TZ35" s="21">
        <f t="shared" si="223"/>
        <v>0</v>
      </c>
      <c r="UA35" s="21">
        <v>0</v>
      </c>
      <c r="UB35" s="21">
        <f t="shared" si="224"/>
        <v>0</v>
      </c>
      <c r="UC35" s="21">
        <v>0</v>
      </c>
      <c r="UD35" s="21">
        <f t="shared" si="225"/>
        <v>0</v>
      </c>
      <c r="UE35" s="21">
        <f t="shared" si="226"/>
        <v>0</v>
      </c>
      <c r="UF35" s="21"/>
      <c r="UG35" s="23">
        <f t="shared" si="345"/>
        <v>0</v>
      </c>
      <c r="UH35" s="22"/>
      <c r="UI35" s="22"/>
      <c r="UJ35" s="22"/>
      <c r="UK35" s="23">
        <v>0</v>
      </c>
      <c r="UL35" s="21">
        <f t="shared" si="303"/>
        <v>0</v>
      </c>
      <c r="UM35" s="21">
        <f t="shared" si="228"/>
        <v>0</v>
      </c>
      <c r="UN35" s="21">
        <v>0</v>
      </c>
      <c r="UO35" s="21">
        <f t="shared" si="229"/>
        <v>0</v>
      </c>
      <c r="UP35" s="21">
        <v>0</v>
      </c>
      <c r="UQ35" s="21">
        <f t="shared" si="230"/>
        <v>0</v>
      </c>
      <c r="UR35" s="21">
        <v>0</v>
      </c>
      <c r="US35" s="21">
        <f t="shared" si="231"/>
        <v>0</v>
      </c>
      <c r="UT35" s="21">
        <v>0</v>
      </c>
      <c r="UU35" s="21">
        <f t="shared" si="232"/>
        <v>0</v>
      </c>
      <c r="UV35" s="21">
        <v>0</v>
      </c>
      <c r="UW35" s="21">
        <f t="shared" si="233"/>
        <v>0</v>
      </c>
      <c r="UX35" s="21">
        <f t="shared" si="33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35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36"/>
        <v>0</v>
      </c>
      <c r="VK35" s="21">
        <v>0</v>
      </c>
      <c r="VL35" s="21">
        <f t="shared" si="237"/>
        <v>0</v>
      </c>
      <c r="VM35" s="21">
        <v>0</v>
      </c>
      <c r="VN35" s="21">
        <f t="shared" si="238"/>
        <v>0</v>
      </c>
      <c r="VO35" s="21">
        <v>0</v>
      </c>
      <c r="VP35" s="21">
        <f t="shared" si="239"/>
        <v>0</v>
      </c>
      <c r="VQ35" s="21">
        <v>0</v>
      </c>
      <c r="VR35" s="21">
        <f t="shared" si="240"/>
        <v>0</v>
      </c>
      <c r="VS35" s="21">
        <v>0</v>
      </c>
      <c r="VT35" s="21">
        <f t="shared" si="241"/>
        <v>0</v>
      </c>
      <c r="VU35" s="21">
        <f t="shared" si="242"/>
        <v>0</v>
      </c>
      <c r="VV35" s="21"/>
      <c r="VW35" s="23">
        <f t="shared" si="346"/>
        <v>0</v>
      </c>
      <c r="VX35" s="22"/>
      <c r="VY35" s="22"/>
      <c r="VZ35" s="22"/>
      <c r="WA35" s="23">
        <v>0</v>
      </c>
      <c r="WB35" s="21">
        <f t="shared" si="304"/>
        <v>0</v>
      </c>
      <c r="WC35" s="21">
        <f t="shared" si="244"/>
        <v>0</v>
      </c>
      <c r="WD35" s="21">
        <v>0</v>
      </c>
      <c r="WE35" s="21">
        <f t="shared" si="245"/>
        <v>0</v>
      </c>
      <c r="WF35" s="21">
        <v>0</v>
      </c>
      <c r="WG35" s="21">
        <f t="shared" si="246"/>
        <v>0</v>
      </c>
      <c r="WH35" s="21">
        <v>0</v>
      </c>
      <c r="WI35" s="21">
        <f t="shared" si="247"/>
        <v>0</v>
      </c>
      <c r="WJ35" s="21">
        <v>0</v>
      </c>
      <c r="WK35" s="21">
        <f t="shared" si="248"/>
        <v>0</v>
      </c>
      <c r="WL35" s="21">
        <v>0</v>
      </c>
      <c r="WM35" s="21">
        <f t="shared" si="249"/>
        <v>0</v>
      </c>
      <c r="WN35" s="21">
        <f t="shared" si="33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1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2"/>
        <v>0</v>
      </c>
      <c r="XA35" s="21">
        <v>0</v>
      </c>
      <c r="XB35" s="21">
        <f t="shared" si="253"/>
        <v>0</v>
      </c>
      <c r="XC35" s="21">
        <v>0</v>
      </c>
      <c r="XD35" s="21">
        <f t="shared" si="254"/>
        <v>0</v>
      </c>
      <c r="XE35" s="21">
        <v>0</v>
      </c>
      <c r="XF35" s="21">
        <f t="shared" si="255"/>
        <v>0</v>
      </c>
      <c r="XG35" s="21">
        <v>0</v>
      </c>
      <c r="XH35" s="21">
        <f t="shared" si="256"/>
        <v>0</v>
      </c>
      <c r="XI35" s="21">
        <v>0</v>
      </c>
      <c r="XJ35" s="21">
        <f t="shared" si="257"/>
        <v>0</v>
      </c>
      <c r="XK35" s="21">
        <f t="shared" si="258"/>
        <v>0</v>
      </c>
      <c r="XL35" s="21"/>
      <c r="XM35" s="23">
        <f t="shared" si="347"/>
        <v>0</v>
      </c>
      <c r="XN35" s="22"/>
      <c r="XO35" s="22"/>
      <c r="XP35" s="22"/>
      <c r="XQ35" s="23">
        <v>0</v>
      </c>
      <c r="XR35" s="21">
        <f t="shared" si="305"/>
        <v>0</v>
      </c>
      <c r="XS35" s="21">
        <f t="shared" si="260"/>
        <v>0</v>
      </c>
      <c r="XT35" s="21">
        <v>0</v>
      </c>
      <c r="XU35" s="21">
        <f t="shared" si="261"/>
        <v>0</v>
      </c>
      <c r="XV35" s="21">
        <v>0</v>
      </c>
      <c r="XW35" s="21">
        <f t="shared" si="262"/>
        <v>0</v>
      </c>
      <c r="XX35" s="21">
        <v>0</v>
      </c>
      <c r="XY35" s="21">
        <f t="shared" si="263"/>
        <v>0</v>
      </c>
      <c r="XZ35" s="21">
        <v>0</v>
      </c>
      <c r="YA35" s="21">
        <f t="shared" si="264"/>
        <v>0</v>
      </c>
      <c r="YB35" s="21">
        <v>0</v>
      </c>
      <c r="YC35" s="21">
        <f t="shared" si="265"/>
        <v>0</v>
      </c>
      <c r="YD35" s="21">
        <f t="shared" si="334"/>
        <v>0</v>
      </c>
      <c r="YE35" s="21"/>
      <c r="YF35" s="21">
        <f t="shared" si="17"/>
        <v>0</v>
      </c>
      <c r="YG35" s="21"/>
      <c r="YH35" s="21"/>
      <c r="YI35" s="21">
        <v>0</v>
      </c>
      <c r="YJ35" s="21">
        <f t="shared" si="267"/>
        <v>0</v>
      </c>
      <c r="YK35" s="21">
        <v>0</v>
      </c>
      <c r="YL35" s="21">
        <v>0</v>
      </c>
      <c r="YM35" s="22"/>
      <c r="YN35" s="22"/>
      <c r="YO35" s="21">
        <v>0</v>
      </c>
      <c r="YP35" s="21">
        <f t="shared" si="268"/>
        <v>0</v>
      </c>
      <c r="YQ35" s="21">
        <v>0</v>
      </c>
      <c r="YR35" s="21">
        <f t="shared" si="269"/>
        <v>0</v>
      </c>
      <c r="YS35" s="21">
        <v>0</v>
      </c>
      <c r="YT35" s="21">
        <f t="shared" si="270"/>
        <v>0</v>
      </c>
      <c r="YU35" s="21">
        <v>0</v>
      </c>
      <c r="YV35" s="21">
        <f t="shared" si="271"/>
        <v>0</v>
      </c>
      <c r="YW35" s="21">
        <v>0</v>
      </c>
      <c r="YX35" s="21">
        <f t="shared" si="272"/>
        <v>0</v>
      </c>
      <c r="YY35" s="21">
        <v>0</v>
      </c>
      <c r="YZ35" s="21">
        <f t="shared" si="273"/>
        <v>0</v>
      </c>
      <c r="ZA35" s="21">
        <f t="shared" si="274"/>
        <v>0</v>
      </c>
      <c r="ZB35" s="21"/>
      <c r="ZC35" s="23">
        <f t="shared" si="348"/>
        <v>0</v>
      </c>
      <c r="ZD35" s="24">
        <f t="shared" si="18"/>
        <v>0</v>
      </c>
      <c r="ZE35" s="24">
        <f t="shared" si="19"/>
        <v>0</v>
      </c>
      <c r="ZF35" s="24">
        <f t="shared" si="275"/>
        <v>0</v>
      </c>
    </row>
    <row r="36" spans="1:682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0"/>
        <v>0</v>
      </c>
      <c r="M36" s="21">
        <f t="shared" si="21"/>
        <v>0</v>
      </c>
      <c r="N36" s="21">
        <v>0</v>
      </c>
      <c r="O36" s="21">
        <f t="shared" si="22"/>
        <v>0</v>
      </c>
      <c r="P36" s="21">
        <v>0</v>
      </c>
      <c r="Q36" s="21">
        <f t="shared" si="23"/>
        <v>0</v>
      </c>
      <c r="R36" s="21">
        <v>0</v>
      </c>
      <c r="S36" s="21">
        <f t="shared" si="24"/>
        <v>0</v>
      </c>
      <c r="T36" s="21">
        <v>0</v>
      </c>
      <c r="U36" s="21">
        <f t="shared" si="25"/>
        <v>0</v>
      </c>
      <c r="V36" s="21">
        <v>0</v>
      </c>
      <c r="W36" s="21">
        <f t="shared" si="26"/>
        <v>0</v>
      </c>
      <c r="X36" s="21">
        <f t="shared" si="27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8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29"/>
        <v>0</v>
      </c>
      <c r="AK36" s="21">
        <v>0</v>
      </c>
      <c r="AL36" s="21">
        <f t="shared" si="30"/>
        <v>0</v>
      </c>
      <c r="AM36" s="21">
        <v>0</v>
      </c>
      <c r="AN36" s="21">
        <f t="shared" si="31"/>
        <v>0</v>
      </c>
      <c r="AO36" s="21">
        <v>0</v>
      </c>
      <c r="AP36" s="21">
        <f t="shared" si="32"/>
        <v>0</v>
      </c>
      <c r="AQ36" s="21">
        <v>0</v>
      </c>
      <c r="AR36" s="21">
        <f t="shared" si="33"/>
        <v>0</v>
      </c>
      <c r="AS36" s="21">
        <v>0</v>
      </c>
      <c r="AT36" s="21">
        <f t="shared" si="34"/>
        <v>0</v>
      </c>
      <c r="AU36" s="21">
        <f t="shared" si="35"/>
        <v>0</v>
      </c>
      <c r="AV36" s="21"/>
      <c r="AW36" s="23">
        <f t="shared" si="276"/>
        <v>0</v>
      </c>
      <c r="AX36" s="22"/>
      <c r="AY36" s="22"/>
      <c r="AZ36" s="22"/>
      <c r="BA36" s="23">
        <v>0</v>
      </c>
      <c r="BB36" s="21">
        <f t="shared" si="291"/>
        <v>0</v>
      </c>
      <c r="BC36" s="21">
        <f t="shared" si="37"/>
        <v>0</v>
      </c>
      <c r="BD36" s="21">
        <v>0</v>
      </c>
      <c r="BE36" s="21">
        <f t="shared" si="38"/>
        <v>0</v>
      </c>
      <c r="BF36" s="21">
        <v>0</v>
      </c>
      <c r="BG36" s="21">
        <f t="shared" si="39"/>
        <v>0</v>
      </c>
      <c r="BH36" s="21">
        <v>0</v>
      </c>
      <c r="BI36" s="21">
        <f t="shared" si="40"/>
        <v>0</v>
      </c>
      <c r="BJ36" s="21">
        <v>0</v>
      </c>
      <c r="BK36" s="21">
        <f t="shared" si="41"/>
        <v>0</v>
      </c>
      <c r="BL36" s="21">
        <v>0</v>
      </c>
      <c r="BM36" s="21">
        <f t="shared" si="42"/>
        <v>0</v>
      </c>
      <c r="BN36" s="21">
        <f t="shared" si="32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4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5"/>
        <v>0</v>
      </c>
      <c r="CA36" s="21">
        <v>0</v>
      </c>
      <c r="CB36" s="21">
        <f t="shared" si="46"/>
        <v>0</v>
      </c>
      <c r="CC36" s="21">
        <v>0</v>
      </c>
      <c r="CD36" s="21">
        <f t="shared" si="47"/>
        <v>0</v>
      </c>
      <c r="CE36" s="21">
        <v>0</v>
      </c>
      <c r="CF36" s="21">
        <f t="shared" si="48"/>
        <v>0</v>
      </c>
      <c r="CG36" s="21">
        <v>0</v>
      </c>
      <c r="CH36" s="21">
        <f t="shared" si="49"/>
        <v>0</v>
      </c>
      <c r="CI36" s="21">
        <v>0</v>
      </c>
      <c r="CJ36" s="21">
        <f t="shared" si="50"/>
        <v>0</v>
      </c>
      <c r="CK36" s="21">
        <f t="shared" si="51"/>
        <v>0</v>
      </c>
      <c r="CL36" s="21"/>
      <c r="CM36" s="23">
        <f t="shared" si="335"/>
        <v>0</v>
      </c>
      <c r="CN36" s="22"/>
      <c r="CO36" s="22"/>
      <c r="CP36" s="22"/>
      <c r="CQ36" s="23">
        <v>0</v>
      </c>
      <c r="CR36" s="21">
        <f t="shared" si="292"/>
        <v>0</v>
      </c>
      <c r="CS36" s="21">
        <f t="shared" si="53"/>
        <v>0</v>
      </c>
      <c r="CT36" s="21">
        <v>0</v>
      </c>
      <c r="CU36" s="21">
        <f t="shared" si="54"/>
        <v>0</v>
      </c>
      <c r="CV36" s="21">
        <v>0</v>
      </c>
      <c r="CW36" s="21">
        <f t="shared" si="55"/>
        <v>0</v>
      </c>
      <c r="CX36" s="21">
        <v>0</v>
      </c>
      <c r="CY36" s="21">
        <f t="shared" si="56"/>
        <v>0</v>
      </c>
      <c r="CZ36" s="21">
        <v>0</v>
      </c>
      <c r="DA36" s="21">
        <f t="shared" si="57"/>
        <v>0</v>
      </c>
      <c r="DB36" s="21">
        <v>0</v>
      </c>
      <c r="DC36" s="21">
        <f t="shared" si="58"/>
        <v>0</v>
      </c>
      <c r="DD36" s="21">
        <f t="shared" si="32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60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1"/>
        <v>0</v>
      </c>
      <c r="DS36" s="21">
        <v>0</v>
      </c>
      <c r="DT36" s="21">
        <f t="shared" si="62"/>
        <v>0</v>
      </c>
      <c r="DU36" s="21">
        <v>0</v>
      </c>
      <c r="DV36" s="21">
        <f t="shared" si="63"/>
        <v>0</v>
      </c>
      <c r="DW36" s="21">
        <v>0</v>
      </c>
      <c r="DX36" s="21">
        <f t="shared" si="64"/>
        <v>0</v>
      </c>
      <c r="DY36" s="21">
        <v>0</v>
      </c>
      <c r="DZ36" s="21">
        <f t="shared" si="65"/>
        <v>0</v>
      </c>
      <c r="EA36" s="21">
        <f t="shared" si="66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293"/>
        <v>0</v>
      </c>
      <c r="EI36" s="21">
        <f t="shared" si="68"/>
        <v>0</v>
      </c>
      <c r="EJ36" s="21">
        <v>0</v>
      </c>
      <c r="EK36" s="21">
        <f t="shared" si="69"/>
        <v>0</v>
      </c>
      <c r="EL36" s="21">
        <v>0</v>
      </c>
      <c r="EM36" s="21">
        <f t="shared" si="70"/>
        <v>0</v>
      </c>
      <c r="EN36" s="21">
        <v>0</v>
      </c>
      <c r="EO36" s="21">
        <f t="shared" si="71"/>
        <v>0</v>
      </c>
      <c r="EP36" s="21">
        <v>0</v>
      </c>
      <c r="EQ36" s="21">
        <f t="shared" si="72"/>
        <v>0</v>
      </c>
      <c r="ER36" s="21">
        <v>0</v>
      </c>
      <c r="ES36" s="21">
        <f t="shared" si="73"/>
        <v>0</v>
      </c>
      <c r="ET36" s="21">
        <f t="shared" si="32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5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6"/>
        <v>0</v>
      </c>
      <c r="FG36" s="21">
        <v>0</v>
      </c>
      <c r="FH36" s="21">
        <f t="shared" si="77"/>
        <v>0</v>
      </c>
      <c r="FI36" s="21">
        <v>0</v>
      </c>
      <c r="FJ36" s="21">
        <f t="shared" si="78"/>
        <v>0</v>
      </c>
      <c r="FK36" s="21">
        <v>0</v>
      </c>
      <c r="FL36" s="21">
        <f t="shared" si="79"/>
        <v>0</v>
      </c>
      <c r="FM36" s="21">
        <v>0</v>
      </c>
      <c r="FN36" s="21">
        <f t="shared" si="80"/>
        <v>0</v>
      </c>
      <c r="FO36" s="21">
        <v>0</v>
      </c>
      <c r="FP36" s="21">
        <f t="shared" si="81"/>
        <v>0</v>
      </c>
      <c r="FQ36" s="21">
        <f t="shared" si="82"/>
        <v>0</v>
      </c>
      <c r="FR36" s="21"/>
      <c r="FS36" s="23">
        <f t="shared" si="336"/>
        <v>0</v>
      </c>
      <c r="FT36" s="22"/>
      <c r="FU36" s="22"/>
      <c r="FV36" s="22"/>
      <c r="FW36" s="23">
        <v>0</v>
      </c>
      <c r="FX36" s="21">
        <f t="shared" si="294"/>
        <v>0</v>
      </c>
      <c r="FY36" s="21">
        <f t="shared" si="84"/>
        <v>0</v>
      </c>
      <c r="FZ36" s="21">
        <v>0</v>
      </c>
      <c r="GA36" s="21">
        <f t="shared" si="85"/>
        <v>0</v>
      </c>
      <c r="GB36" s="21">
        <v>0</v>
      </c>
      <c r="GC36" s="21">
        <f t="shared" si="86"/>
        <v>0</v>
      </c>
      <c r="GD36" s="21">
        <v>0</v>
      </c>
      <c r="GE36" s="21">
        <f t="shared" si="87"/>
        <v>0</v>
      </c>
      <c r="GF36" s="21">
        <v>0</v>
      </c>
      <c r="GG36" s="21">
        <f t="shared" si="88"/>
        <v>0</v>
      </c>
      <c r="GH36" s="21">
        <v>0</v>
      </c>
      <c r="GI36" s="21">
        <f t="shared" si="89"/>
        <v>0</v>
      </c>
      <c r="GJ36" s="21">
        <f t="shared" si="32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1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2"/>
        <v>0</v>
      </c>
      <c r="GW36" s="21">
        <v>0</v>
      </c>
      <c r="GX36" s="21">
        <f t="shared" si="93"/>
        <v>0</v>
      </c>
      <c r="GY36" s="21">
        <v>0</v>
      </c>
      <c r="GZ36" s="21">
        <f t="shared" si="94"/>
        <v>0</v>
      </c>
      <c r="HA36" s="21">
        <v>0</v>
      </c>
      <c r="HB36" s="21">
        <f t="shared" si="95"/>
        <v>0</v>
      </c>
      <c r="HC36" s="21">
        <v>0</v>
      </c>
      <c r="HD36" s="21">
        <f t="shared" si="96"/>
        <v>0</v>
      </c>
      <c r="HE36" s="21">
        <v>0</v>
      </c>
      <c r="HF36" s="21">
        <f t="shared" si="97"/>
        <v>0</v>
      </c>
      <c r="HG36" s="21">
        <f t="shared" si="98"/>
        <v>0</v>
      </c>
      <c r="HH36" s="21"/>
      <c r="HI36" s="23">
        <f t="shared" si="337"/>
        <v>0</v>
      </c>
      <c r="HJ36" s="22"/>
      <c r="HK36" s="22"/>
      <c r="HL36" s="22"/>
      <c r="HM36" s="23">
        <v>0</v>
      </c>
      <c r="HN36" s="21">
        <f t="shared" si="295"/>
        <v>0</v>
      </c>
      <c r="HO36" s="21">
        <f t="shared" si="100"/>
        <v>0</v>
      </c>
      <c r="HP36" s="21">
        <v>0</v>
      </c>
      <c r="HQ36" s="21">
        <f t="shared" si="101"/>
        <v>0</v>
      </c>
      <c r="HR36" s="21">
        <v>0</v>
      </c>
      <c r="HS36" s="21">
        <f t="shared" si="102"/>
        <v>0</v>
      </c>
      <c r="HT36" s="21">
        <v>0</v>
      </c>
      <c r="HU36" s="21">
        <f t="shared" si="103"/>
        <v>0</v>
      </c>
      <c r="HV36" s="21">
        <v>0</v>
      </c>
      <c r="HW36" s="21">
        <f t="shared" si="104"/>
        <v>0</v>
      </c>
      <c r="HX36" s="21">
        <v>0</v>
      </c>
      <c r="HY36" s="21">
        <f t="shared" si="105"/>
        <v>0</v>
      </c>
      <c r="HZ36" s="21">
        <f t="shared" si="32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7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8"/>
        <v>0</v>
      </c>
      <c r="IM36" s="21">
        <v>0</v>
      </c>
      <c r="IN36" s="21">
        <f t="shared" si="109"/>
        <v>0</v>
      </c>
      <c r="IO36" s="21">
        <v>0</v>
      </c>
      <c r="IP36" s="21">
        <f t="shared" si="110"/>
        <v>0</v>
      </c>
      <c r="IQ36" s="21">
        <v>0</v>
      </c>
      <c r="IR36" s="21">
        <f t="shared" si="111"/>
        <v>0</v>
      </c>
      <c r="IS36" s="21">
        <v>0</v>
      </c>
      <c r="IT36" s="21">
        <f t="shared" si="112"/>
        <v>0</v>
      </c>
      <c r="IU36" s="21">
        <v>0</v>
      </c>
      <c r="IV36" s="21">
        <f t="shared" si="113"/>
        <v>0</v>
      </c>
      <c r="IW36" s="21">
        <f t="shared" si="114"/>
        <v>0</v>
      </c>
      <c r="IX36" s="21"/>
      <c r="IY36" s="23">
        <f t="shared" si="338"/>
        <v>0</v>
      </c>
      <c r="IZ36" s="22"/>
      <c r="JA36" s="22"/>
      <c r="JB36" s="22"/>
      <c r="JC36" s="23">
        <v>0</v>
      </c>
      <c r="JD36" s="21">
        <f t="shared" si="296"/>
        <v>0</v>
      </c>
      <c r="JE36" s="21">
        <f t="shared" si="116"/>
        <v>0</v>
      </c>
      <c r="JF36" s="21">
        <v>0</v>
      </c>
      <c r="JG36" s="21">
        <f t="shared" si="117"/>
        <v>0</v>
      </c>
      <c r="JH36" s="21">
        <v>0</v>
      </c>
      <c r="JI36" s="21">
        <f t="shared" si="118"/>
        <v>0</v>
      </c>
      <c r="JJ36" s="21">
        <v>0</v>
      </c>
      <c r="JK36" s="21">
        <f t="shared" si="119"/>
        <v>0</v>
      </c>
      <c r="JL36" s="21">
        <v>0</v>
      </c>
      <c r="JM36" s="21">
        <f t="shared" si="120"/>
        <v>0</v>
      </c>
      <c r="JN36" s="21">
        <v>0</v>
      </c>
      <c r="JO36" s="21">
        <f t="shared" si="121"/>
        <v>0</v>
      </c>
      <c r="JP36" s="21">
        <f t="shared" si="32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3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4"/>
        <v>0</v>
      </c>
      <c r="KC36" s="21">
        <v>0</v>
      </c>
      <c r="KD36" s="21">
        <f t="shared" si="125"/>
        <v>0</v>
      </c>
      <c r="KE36" s="21">
        <v>0</v>
      </c>
      <c r="KF36" s="21">
        <f t="shared" si="126"/>
        <v>0</v>
      </c>
      <c r="KG36" s="21">
        <v>0</v>
      </c>
      <c r="KH36" s="21">
        <f t="shared" si="127"/>
        <v>0</v>
      </c>
      <c r="KI36" s="21">
        <v>0</v>
      </c>
      <c r="KJ36" s="21">
        <f t="shared" si="128"/>
        <v>0</v>
      </c>
      <c r="KK36" s="21">
        <v>0</v>
      </c>
      <c r="KL36" s="21">
        <f t="shared" si="129"/>
        <v>0</v>
      </c>
      <c r="KM36" s="21">
        <f t="shared" si="130"/>
        <v>0</v>
      </c>
      <c r="KN36" s="21"/>
      <c r="KO36" s="23">
        <f t="shared" si="339"/>
        <v>0</v>
      </c>
      <c r="KP36" s="22"/>
      <c r="KQ36" s="22"/>
      <c r="KR36" s="22"/>
      <c r="KS36" s="23">
        <v>0</v>
      </c>
      <c r="KT36" s="21">
        <f t="shared" si="297"/>
        <v>0</v>
      </c>
      <c r="KU36" s="21">
        <f t="shared" si="132"/>
        <v>0</v>
      </c>
      <c r="KV36" s="21">
        <v>0</v>
      </c>
      <c r="KW36" s="21">
        <f t="shared" si="133"/>
        <v>0</v>
      </c>
      <c r="KX36" s="21">
        <v>0</v>
      </c>
      <c r="KY36" s="21">
        <f t="shared" si="134"/>
        <v>0</v>
      </c>
      <c r="KZ36" s="21">
        <v>0</v>
      </c>
      <c r="LA36" s="21">
        <f t="shared" si="135"/>
        <v>0</v>
      </c>
      <c r="LB36" s="21">
        <v>0</v>
      </c>
      <c r="LC36" s="21">
        <f t="shared" si="136"/>
        <v>0</v>
      </c>
      <c r="LD36" s="21">
        <v>0</v>
      </c>
      <c r="LE36" s="21">
        <f t="shared" si="137"/>
        <v>0</v>
      </c>
      <c r="LF36" s="21">
        <f t="shared" si="32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39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40"/>
        <v>0</v>
      </c>
      <c r="LS36" s="21">
        <v>0</v>
      </c>
      <c r="LT36" s="21">
        <f t="shared" si="141"/>
        <v>0</v>
      </c>
      <c r="LU36" s="21">
        <v>0</v>
      </c>
      <c r="LV36" s="21">
        <f t="shared" si="142"/>
        <v>0</v>
      </c>
      <c r="LW36" s="21">
        <v>0</v>
      </c>
      <c r="LX36" s="21">
        <f t="shared" si="143"/>
        <v>0</v>
      </c>
      <c r="LY36" s="21">
        <v>0</v>
      </c>
      <c r="LZ36" s="21">
        <f t="shared" si="144"/>
        <v>0</v>
      </c>
      <c r="MA36" s="21">
        <v>0</v>
      </c>
      <c r="MB36" s="21">
        <f t="shared" si="145"/>
        <v>0</v>
      </c>
      <c r="MC36" s="21">
        <f t="shared" si="146"/>
        <v>0</v>
      </c>
      <c r="MD36" s="21"/>
      <c r="ME36" s="23">
        <f t="shared" si="340"/>
        <v>0</v>
      </c>
      <c r="MF36" s="22"/>
      <c r="MG36" s="22"/>
      <c r="MH36" s="22"/>
      <c r="MI36" s="23">
        <v>0</v>
      </c>
      <c r="MJ36" s="21">
        <f t="shared" si="298"/>
        <v>0</v>
      </c>
      <c r="MK36" s="21">
        <f t="shared" si="148"/>
        <v>0</v>
      </c>
      <c r="ML36" s="21">
        <v>0</v>
      </c>
      <c r="MM36" s="21">
        <f t="shared" si="149"/>
        <v>0</v>
      </c>
      <c r="MN36" s="21">
        <v>0</v>
      </c>
      <c r="MO36" s="21">
        <f t="shared" si="150"/>
        <v>0</v>
      </c>
      <c r="MP36" s="21">
        <v>0</v>
      </c>
      <c r="MQ36" s="21">
        <f t="shared" si="151"/>
        <v>0</v>
      </c>
      <c r="MR36" s="21">
        <v>0</v>
      </c>
      <c r="MS36" s="21">
        <f t="shared" si="152"/>
        <v>0</v>
      </c>
      <c r="MT36" s="21">
        <v>0</v>
      </c>
      <c r="MU36" s="21">
        <f t="shared" si="153"/>
        <v>0</v>
      </c>
      <c r="MV36" s="21">
        <f t="shared" si="32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5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6"/>
        <v>0</v>
      </c>
      <c r="NI36" s="21">
        <v>0</v>
      </c>
      <c r="NJ36" s="21">
        <f t="shared" si="157"/>
        <v>0</v>
      </c>
      <c r="NK36" s="21">
        <v>0</v>
      </c>
      <c r="NL36" s="21">
        <f t="shared" si="158"/>
        <v>0</v>
      </c>
      <c r="NM36" s="21">
        <v>0</v>
      </c>
      <c r="NN36" s="21">
        <f t="shared" si="159"/>
        <v>0</v>
      </c>
      <c r="NO36" s="21">
        <v>0</v>
      </c>
      <c r="NP36" s="21">
        <f t="shared" si="160"/>
        <v>0</v>
      </c>
      <c r="NQ36" s="21">
        <v>0</v>
      </c>
      <c r="NR36" s="21">
        <f t="shared" si="161"/>
        <v>0</v>
      </c>
      <c r="NS36" s="21">
        <f t="shared" si="162"/>
        <v>0</v>
      </c>
      <c r="NT36" s="21"/>
      <c r="NU36" s="23">
        <f t="shared" si="341"/>
        <v>0</v>
      </c>
      <c r="NV36" s="22"/>
      <c r="NW36" s="22"/>
      <c r="NX36" s="22"/>
      <c r="NY36" s="23">
        <v>0</v>
      </c>
      <c r="NZ36" s="21">
        <f t="shared" si="299"/>
        <v>0</v>
      </c>
      <c r="OA36" s="21">
        <f t="shared" si="164"/>
        <v>0</v>
      </c>
      <c r="OB36" s="21">
        <v>0</v>
      </c>
      <c r="OC36" s="21">
        <f t="shared" si="165"/>
        <v>0</v>
      </c>
      <c r="OD36" s="21">
        <v>0</v>
      </c>
      <c r="OE36" s="21">
        <f t="shared" si="166"/>
        <v>0</v>
      </c>
      <c r="OF36" s="21">
        <v>0</v>
      </c>
      <c r="OG36" s="21">
        <f t="shared" si="167"/>
        <v>0</v>
      </c>
      <c r="OH36" s="21">
        <v>0</v>
      </c>
      <c r="OI36" s="21">
        <f t="shared" si="168"/>
        <v>0</v>
      </c>
      <c r="OJ36" s="21">
        <v>0</v>
      </c>
      <c r="OK36" s="21">
        <f t="shared" si="169"/>
        <v>0</v>
      </c>
      <c r="OL36" s="21">
        <f t="shared" si="32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1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2"/>
        <v>0</v>
      </c>
      <c r="OY36" s="21">
        <v>0</v>
      </c>
      <c r="OZ36" s="21">
        <f t="shared" si="173"/>
        <v>0</v>
      </c>
      <c r="PA36" s="21">
        <v>0</v>
      </c>
      <c r="PB36" s="21">
        <f t="shared" si="174"/>
        <v>0</v>
      </c>
      <c r="PC36" s="21">
        <v>0</v>
      </c>
      <c r="PD36" s="21">
        <f t="shared" si="175"/>
        <v>0</v>
      </c>
      <c r="PE36" s="21">
        <v>0</v>
      </c>
      <c r="PF36" s="21">
        <f t="shared" si="176"/>
        <v>0</v>
      </c>
      <c r="PG36" s="21">
        <v>0</v>
      </c>
      <c r="PH36" s="21">
        <f t="shared" si="177"/>
        <v>0</v>
      </c>
      <c r="PI36" s="21">
        <f t="shared" si="178"/>
        <v>0</v>
      </c>
      <c r="PJ36" s="21"/>
      <c r="PK36" s="23">
        <f t="shared" si="342"/>
        <v>0</v>
      </c>
      <c r="PL36" s="22"/>
      <c r="PM36" s="22"/>
      <c r="PN36" s="22"/>
      <c r="PO36" s="23">
        <v>0</v>
      </c>
      <c r="PP36" s="21">
        <f t="shared" si="300"/>
        <v>0</v>
      </c>
      <c r="PQ36" s="21">
        <f t="shared" si="180"/>
        <v>0</v>
      </c>
      <c r="PR36" s="21">
        <v>0</v>
      </c>
      <c r="PS36" s="21">
        <f t="shared" si="181"/>
        <v>0</v>
      </c>
      <c r="PT36" s="21">
        <v>0</v>
      </c>
      <c r="PU36" s="21">
        <f t="shared" si="182"/>
        <v>0</v>
      </c>
      <c r="PV36" s="21">
        <v>0</v>
      </c>
      <c r="PW36" s="21">
        <f t="shared" si="183"/>
        <v>0</v>
      </c>
      <c r="PX36" s="21">
        <v>0</v>
      </c>
      <c r="PY36" s="21">
        <f t="shared" si="184"/>
        <v>0</v>
      </c>
      <c r="PZ36" s="21">
        <v>0</v>
      </c>
      <c r="QA36" s="21">
        <f t="shared" si="185"/>
        <v>0</v>
      </c>
      <c r="QB36" s="21">
        <f t="shared" si="32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7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8"/>
        <v>0</v>
      </c>
      <c r="QO36" s="21">
        <v>0</v>
      </c>
      <c r="QP36" s="21">
        <f t="shared" si="189"/>
        <v>0</v>
      </c>
      <c r="QQ36" s="21">
        <v>0</v>
      </c>
      <c r="QR36" s="21">
        <f t="shared" si="190"/>
        <v>0</v>
      </c>
      <c r="QS36" s="21">
        <v>0</v>
      </c>
      <c r="QT36" s="21">
        <f t="shared" si="191"/>
        <v>0</v>
      </c>
      <c r="QU36" s="21">
        <v>0</v>
      </c>
      <c r="QV36" s="21">
        <f t="shared" si="192"/>
        <v>0</v>
      </c>
      <c r="QW36" s="21">
        <v>0</v>
      </c>
      <c r="QX36" s="21">
        <f t="shared" si="193"/>
        <v>0</v>
      </c>
      <c r="QY36" s="21">
        <f t="shared" si="194"/>
        <v>0</v>
      </c>
      <c r="QZ36" s="21"/>
      <c r="RA36" s="23">
        <f t="shared" si="343"/>
        <v>0</v>
      </c>
      <c r="RB36" s="22"/>
      <c r="RC36" s="22"/>
      <c r="RD36" s="22"/>
      <c r="RE36" s="23">
        <v>0</v>
      </c>
      <c r="RF36" s="21">
        <f t="shared" si="301"/>
        <v>0</v>
      </c>
      <c r="RG36" s="21">
        <f t="shared" si="196"/>
        <v>0</v>
      </c>
      <c r="RH36" s="21">
        <v>0</v>
      </c>
      <c r="RI36" s="21">
        <f t="shared" si="197"/>
        <v>0</v>
      </c>
      <c r="RJ36" s="21">
        <v>0</v>
      </c>
      <c r="RK36" s="21">
        <f t="shared" si="198"/>
        <v>0</v>
      </c>
      <c r="RL36" s="21">
        <v>0</v>
      </c>
      <c r="RM36" s="21">
        <f t="shared" si="199"/>
        <v>0</v>
      </c>
      <c r="RN36" s="21">
        <v>0</v>
      </c>
      <c r="RO36" s="21">
        <f t="shared" si="200"/>
        <v>0</v>
      </c>
      <c r="RP36" s="21">
        <v>0</v>
      </c>
      <c r="RQ36" s="21">
        <f t="shared" si="201"/>
        <v>0</v>
      </c>
      <c r="RR36" s="21">
        <f t="shared" si="33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3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4"/>
        <v>0</v>
      </c>
      <c r="SE36" s="21">
        <v>0</v>
      </c>
      <c r="SF36" s="21">
        <f t="shared" si="205"/>
        <v>0</v>
      </c>
      <c r="SG36" s="21">
        <v>0</v>
      </c>
      <c r="SH36" s="21">
        <f t="shared" si="206"/>
        <v>0</v>
      </c>
      <c r="SI36" s="21">
        <v>0</v>
      </c>
      <c r="SJ36" s="21">
        <f t="shared" si="207"/>
        <v>0</v>
      </c>
      <c r="SK36" s="21">
        <v>0</v>
      </c>
      <c r="SL36" s="21">
        <f t="shared" si="208"/>
        <v>0</v>
      </c>
      <c r="SM36" s="21">
        <v>0</v>
      </c>
      <c r="SN36" s="21">
        <f t="shared" si="209"/>
        <v>0</v>
      </c>
      <c r="SO36" s="21">
        <f t="shared" si="210"/>
        <v>0</v>
      </c>
      <c r="SP36" s="21"/>
      <c r="SQ36" s="23">
        <f t="shared" si="344"/>
        <v>0</v>
      </c>
      <c r="SR36" s="22"/>
      <c r="SS36" s="22"/>
      <c r="ST36" s="22"/>
      <c r="SU36" s="23">
        <v>0</v>
      </c>
      <c r="SV36" s="21">
        <f t="shared" si="302"/>
        <v>0</v>
      </c>
      <c r="SW36" s="21">
        <f t="shared" si="212"/>
        <v>0</v>
      </c>
      <c r="SX36" s="21">
        <v>0</v>
      </c>
      <c r="SY36" s="21">
        <f t="shared" si="213"/>
        <v>0</v>
      </c>
      <c r="SZ36" s="21">
        <v>0</v>
      </c>
      <c r="TA36" s="21">
        <f t="shared" si="214"/>
        <v>0</v>
      </c>
      <c r="TB36" s="21">
        <v>0</v>
      </c>
      <c r="TC36" s="21">
        <f t="shared" si="215"/>
        <v>0</v>
      </c>
      <c r="TD36" s="21">
        <v>0</v>
      </c>
      <c r="TE36" s="21">
        <f t="shared" si="216"/>
        <v>0</v>
      </c>
      <c r="TF36" s="21">
        <v>0</v>
      </c>
      <c r="TG36" s="21">
        <f t="shared" si="217"/>
        <v>0</v>
      </c>
      <c r="TH36" s="21">
        <f t="shared" si="33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19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20"/>
        <v>0</v>
      </c>
      <c r="TU36" s="21">
        <v>0</v>
      </c>
      <c r="TV36" s="21">
        <f t="shared" si="221"/>
        <v>0</v>
      </c>
      <c r="TW36" s="21">
        <v>0</v>
      </c>
      <c r="TX36" s="21">
        <f t="shared" si="222"/>
        <v>0</v>
      </c>
      <c r="TY36" s="21">
        <v>0</v>
      </c>
      <c r="TZ36" s="21">
        <f t="shared" si="223"/>
        <v>0</v>
      </c>
      <c r="UA36" s="21">
        <v>0</v>
      </c>
      <c r="UB36" s="21">
        <f t="shared" si="224"/>
        <v>0</v>
      </c>
      <c r="UC36" s="21">
        <v>0</v>
      </c>
      <c r="UD36" s="21">
        <f t="shared" si="225"/>
        <v>0</v>
      </c>
      <c r="UE36" s="21">
        <f t="shared" si="226"/>
        <v>0</v>
      </c>
      <c r="UF36" s="21"/>
      <c r="UG36" s="23">
        <f t="shared" si="345"/>
        <v>0</v>
      </c>
      <c r="UH36" s="22"/>
      <c r="UI36" s="22"/>
      <c r="UJ36" s="22"/>
      <c r="UK36" s="23">
        <v>0</v>
      </c>
      <c r="UL36" s="21">
        <f t="shared" si="303"/>
        <v>0</v>
      </c>
      <c r="UM36" s="21">
        <f t="shared" si="228"/>
        <v>0</v>
      </c>
      <c r="UN36" s="21">
        <v>0</v>
      </c>
      <c r="UO36" s="21">
        <f t="shared" si="229"/>
        <v>0</v>
      </c>
      <c r="UP36" s="21">
        <v>0</v>
      </c>
      <c r="UQ36" s="21">
        <f t="shared" si="230"/>
        <v>0</v>
      </c>
      <c r="UR36" s="21">
        <v>0</v>
      </c>
      <c r="US36" s="21">
        <f t="shared" si="231"/>
        <v>0</v>
      </c>
      <c r="UT36" s="21">
        <v>0</v>
      </c>
      <c r="UU36" s="21">
        <f t="shared" si="232"/>
        <v>0</v>
      </c>
      <c r="UV36" s="21">
        <v>0</v>
      </c>
      <c r="UW36" s="21">
        <f t="shared" si="233"/>
        <v>0</v>
      </c>
      <c r="UX36" s="21">
        <f t="shared" si="33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35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36"/>
        <v>0</v>
      </c>
      <c r="VK36" s="21">
        <v>0</v>
      </c>
      <c r="VL36" s="21">
        <f t="shared" si="237"/>
        <v>0</v>
      </c>
      <c r="VM36" s="21">
        <v>0</v>
      </c>
      <c r="VN36" s="21">
        <f t="shared" si="238"/>
        <v>0</v>
      </c>
      <c r="VO36" s="21">
        <v>0</v>
      </c>
      <c r="VP36" s="21">
        <f t="shared" si="239"/>
        <v>0</v>
      </c>
      <c r="VQ36" s="21">
        <v>0</v>
      </c>
      <c r="VR36" s="21">
        <f t="shared" si="240"/>
        <v>0</v>
      </c>
      <c r="VS36" s="21">
        <v>0</v>
      </c>
      <c r="VT36" s="21">
        <f t="shared" si="241"/>
        <v>0</v>
      </c>
      <c r="VU36" s="21">
        <f t="shared" si="242"/>
        <v>0</v>
      </c>
      <c r="VV36" s="21"/>
      <c r="VW36" s="23">
        <f t="shared" si="346"/>
        <v>0</v>
      </c>
      <c r="VX36" s="22"/>
      <c r="VY36" s="22"/>
      <c r="VZ36" s="22"/>
      <c r="WA36" s="23">
        <v>0</v>
      </c>
      <c r="WB36" s="21">
        <f t="shared" si="304"/>
        <v>0</v>
      </c>
      <c r="WC36" s="21">
        <f t="shared" si="244"/>
        <v>0</v>
      </c>
      <c r="WD36" s="21">
        <v>0</v>
      </c>
      <c r="WE36" s="21">
        <f t="shared" si="245"/>
        <v>0</v>
      </c>
      <c r="WF36" s="21">
        <v>0</v>
      </c>
      <c r="WG36" s="21">
        <f t="shared" si="246"/>
        <v>0</v>
      </c>
      <c r="WH36" s="21">
        <v>0</v>
      </c>
      <c r="WI36" s="21">
        <f t="shared" si="247"/>
        <v>0</v>
      </c>
      <c r="WJ36" s="21">
        <v>0</v>
      </c>
      <c r="WK36" s="21">
        <f t="shared" si="248"/>
        <v>0</v>
      </c>
      <c r="WL36" s="21">
        <v>0</v>
      </c>
      <c r="WM36" s="21">
        <f t="shared" si="249"/>
        <v>0</v>
      </c>
      <c r="WN36" s="21">
        <f t="shared" si="33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1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2"/>
        <v>0</v>
      </c>
      <c r="XA36" s="21">
        <v>0</v>
      </c>
      <c r="XB36" s="21">
        <f t="shared" si="253"/>
        <v>0</v>
      </c>
      <c r="XC36" s="21">
        <v>0</v>
      </c>
      <c r="XD36" s="21">
        <f t="shared" si="254"/>
        <v>0</v>
      </c>
      <c r="XE36" s="21">
        <v>0</v>
      </c>
      <c r="XF36" s="21">
        <f t="shared" si="255"/>
        <v>0</v>
      </c>
      <c r="XG36" s="21">
        <v>0</v>
      </c>
      <c r="XH36" s="21">
        <f t="shared" si="256"/>
        <v>0</v>
      </c>
      <c r="XI36" s="21">
        <v>0</v>
      </c>
      <c r="XJ36" s="21">
        <f t="shared" si="257"/>
        <v>0</v>
      </c>
      <c r="XK36" s="21">
        <f t="shared" si="258"/>
        <v>0</v>
      </c>
      <c r="XL36" s="21"/>
      <c r="XM36" s="23">
        <f t="shared" si="347"/>
        <v>0</v>
      </c>
      <c r="XN36" s="22"/>
      <c r="XO36" s="22"/>
      <c r="XP36" s="22"/>
      <c r="XQ36" s="23">
        <v>0</v>
      </c>
      <c r="XR36" s="21">
        <f t="shared" si="305"/>
        <v>0</v>
      </c>
      <c r="XS36" s="21">
        <f t="shared" si="260"/>
        <v>0</v>
      </c>
      <c r="XT36" s="21">
        <v>0</v>
      </c>
      <c r="XU36" s="21">
        <f t="shared" si="261"/>
        <v>0</v>
      </c>
      <c r="XV36" s="21">
        <v>0</v>
      </c>
      <c r="XW36" s="21">
        <f t="shared" si="262"/>
        <v>0</v>
      </c>
      <c r="XX36" s="21">
        <v>0</v>
      </c>
      <c r="XY36" s="21">
        <f t="shared" si="263"/>
        <v>0</v>
      </c>
      <c r="XZ36" s="21">
        <v>0</v>
      </c>
      <c r="YA36" s="21">
        <f t="shared" si="264"/>
        <v>0</v>
      </c>
      <c r="YB36" s="21">
        <v>0</v>
      </c>
      <c r="YC36" s="21">
        <f t="shared" si="265"/>
        <v>0</v>
      </c>
      <c r="YD36" s="21">
        <f t="shared" si="334"/>
        <v>0</v>
      </c>
      <c r="YE36" s="21"/>
      <c r="YF36" s="21">
        <f t="shared" si="17"/>
        <v>0</v>
      </c>
      <c r="YG36" s="21"/>
      <c r="YH36" s="21"/>
      <c r="YI36" s="21">
        <v>0</v>
      </c>
      <c r="YJ36" s="21">
        <f t="shared" si="267"/>
        <v>0</v>
      </c>
      <c r="YK36" s="21">
        <v>0</v>
      </c>
      <c r="YL36" s="21">
        <v>0</v>
      </c>
      <c r="YM36" s="22"/>
      <c r="YN36" s="22"/>
      <c r="YO36" s="21">
        <v>0</v>
      </c>
      <c r="YP36" s="21">
        <f t="shared" si="268"/>
        <v>0</v>
      </c>
      <c r="YQ36" s="21">
        <v>0</v>
      </c>
      <c r="YR36" s="21">
        <f t="shared" si="269"/>
        <v>0</v>
      </c>
      <c r="YS36" s="21">
        <v>0</v>
      </c>
      <c r="YT36" s="21">
        <f t="shared" si="270"/>
        <v>0</v>
      </c>
      <c r="YU36" s="21">
        <v>0</v>
      </c>
      <c r="YV36" s="21">
        <f t="shared" si="271"/>
        <v>0</v>
      </c>
      <c r="YW36" s="21">
        <v>0</v>
      </c>
      <c r="YX36" s="21">
        <f t="shared" si="272"/>
        <v>0</v>
      </c>
      <c r="YY36" s="21">
        <v>0</v>
      </c>
      <c r="YZ36" s="21">
        <f t="shared" si="273"/>
        <v>0</v>
      </c>
      <c r="ZA36" s="21">
        <f t="shared" si="274"/>
        <v>0</v>
      </c>
      <c r="ZB36" s="21"/>
      <c r="ZC36" s="23">
        <f t="shared" si="348"/>
        <v>0</v>
      </c>
      <c r="ZD36" s="24">
        <f t="shared" si="18"/>
        <v>0</v>
      </c>
      <c r="ZE36" s="24">
        <f t="shared" si="19"/>
        <v>0</v>
      </c>
      <c r="ZF36" s="24">
        <f t="shared" si="275"/>
        <v>0</v>
      </c>
    </row>
    <row r="37" spans="1:682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0"/>
        <v>0</v>
      </c>
      <c r="M37" s="21">
        <f t="shared" si="21"/>
        <v>0</v>
      </c>
      <c r="N37" s="21">
        <v>0</v>
      </c>
      <c r="O37" s="21">
        <f t="shared" si="22"/>
        <v>0</v>
      </c>
      <c r="P37" s="21">
        <v>0</v>
      </c>
      <c r="Q37" s="21">
        <f t="shared" si="23"/>
        <v>0</v>
      </c>
      <c r="R37" s="21">
        <v>0</v>
      </c>
      <c r="S37" s="21">
        <f t="shared" si="24"/>
        <v>0</v>
      </c>
      <c r="T37" s="21">
        <v>0</v>
      </c>
      <c r="U37" s="21">
        <f t="shared" si="25"/>
        <v>0</v>
      </c>
      <c r="V37" s="21">
        <v>0</v>
      </c>
      <c r="W37" s="21">
        <f t="shared" si="26"/>
        <v>0</v>
      </c>
      <c r="X37" s="21">
        <f t="shared" si="27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8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29"/>
        <v>0</v>
      </c>
      <c r="AK37" s="21">
        <v>0</v>
      </c>
      <c r="AL37" s="21">
        <f t="shared" si="30"/>
        <v>0</v>
      </c>
      <c r="AM37" s="21">
        <v>0</v>
      </c>
      <c r="AN37" s="21">
        <f t="shared" si="31"/>
        <v>0</v>
      </c>
      <c r="AO37" s="21">
        <v>0</v>
      </c>
      <c r="AP37" s="21">
        <f t="shared" si="32"/>
        <v>0</v>
      </c>
      <c r="AQ37" s="21">
        <v>0</v>
      </c>
      <c r="AR37" s="21">
        <f t="shared" si="33"/>
        <v>0</v>
      </c>
      <c r="AS37" s="21">
        <v>0</v>
      </c>
      <c r="AT37" s="21">
        <f t="shared" si="34"/>
        <v>0</v>
      </c>
      <c r="AU37" s="21">
        <f t="shared" si="35"/>
        <v>0</v>
      </c>
      <c r="AV37" s="21"/>
      <c r="AW37" s="23">
        <f t="shared" si="276"/>
        <v>0</v>
      </c>
      <c r="AX37" s="22"/>
      <c r="AY37" s="22"/>
      <c r="AZ37" s="22"/>
      <c r="BA37" s="23">
        <v>0</v>
      </c>
      <c r="BB37" s="21">
        <f t="shared" si="291"/>
        <v>0</v>
      </c>
      <c r="BC37" s="21">
        <f t="shared" si="37"/>
        <v>0</v>
      </c>
      <c r="BD37" s="21">
        <v>0</v>
      </c>
      <c r="BE37" s="21">
        <f t="shared" si="38"/>
        <v>0</v>
      </c>
      <c r="BF37" s="21">
        <v>0</v>
      </c>
      <c r="BG37" s="21">
        <f t="shared" si="39"/>
        <v>0</v>
      </c>
      <c r="BH37" s="21">
        <v>0</v>
      </c>
      <c r="BI37" s="21">
        <f t="shared" si="40"/>
        <v>0</v>
      </c>
      <c r="BJ37" s="21">
        <v>0</v>
      </c>
      <c r="BK37" s="21">
        <f t="shared" si="41"/>
        <v>0</v>
      </c>
      <c r="BL37" s="21">
        <v>0</v>
      </c>
      <c r="BM37" s="21">
        <f t="shared" si="42"/>
        <v>0</v>
      </c>
      <c r="BN37" s="21">
        <f t="shared" si="32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4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5"/>
        <v>0</v>
      </c>
      <c r="CA37" s="21">
        <v>0</v>
      </c>
      <c r="CB37" s="21">
        <f t="shared" si="46"/>
        <v>0</v>
      </c>
      <c r="CC37" s="21">
        <v>0</v>
      </c>
      <c r="CD37" s="21">
        <f t="shared" si="47"/>
        <v>0</v>
      </c>
      <c r="CE37" s="21">
        <v>0</v>
      </c>
      <c r="CF37" s="21">
        <f t="shared" si="48"/>
        <v>0</v>
      </c>
      <c r="CG37" s="21">
        <v>0</v>
      </c>
      <c r="CH37" s="21">
        <f t="shared" si="49"/>
        <v>0</v>
      </c>
      <c r="CI37" s="21">
        <v>0</v>
      </c>
      <c r="CJ37" s="21">
        <f t="shared" si="50"/>
        <v>0</v>
      </c>
      <c r="CK37" s="21">
        <f t="shared" si="51"/>
        <v>0</v>
      </c>
      <c r="CL37" s="21"/>
      <c r="CM37" s="23">
        <f t="shared" si="335"/>
        <v>0</v>
      </c>
      <c r="CN37" s="22"/>
      <c r="CO37" s="22"/>
      <c r="CP37" s="22"/>
      <c r="CQ37" s="23">
        <v>0</v>
      </c>
      <c r="CR37" s="21">
        <f t="shared" si="292"/>
        <v>0</v>
      </c>
      <c r="CS37" s="21">
        <f t="shared" si="53"/>
        <v>0</v>
      </c>
      <c r="CT37" s="21">
        <v>0</v>
      </c>
      <c r="CU37" s="21">
        <f t="shared" si="54"/>
        <v>0</v>
      </c>
      <c r="CV37" s="21">
        <v>0</v>
      </c>
      <c r="CW37" s="21">
        <f t="shared" si="55"/>
        <v>0</v>
      </c>
      <c r="CX37" s="21">
        <v>0</v>
      </c>
      <c r="CY37" s="21">
        <f t="shared" si="56"/>
        <v>0</v>
      </c>
      <c r="CZ37" s="21">
        <v>0</v>
      </c>
      <c r="DA37" s="21">
        <f t="shared" si="57"/>
        <v>0</v>
      </c>
      <c r="DB37" s="21">
        <v>0</v>
      </c>
      <c r="DC37" s="21">
        <f t="shared" si="58"/>
        <v>0</v>
      </c>
      <c r="DD37" s="21">
        <f t="shared" si="32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60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1"/>
        <v>0</v>
      </c>
      <c r="DS37" s="21">
        <v>0</v>
      </c>
      <c r="DT37" s="21">
        <f t="shared" si="62"/>
        <v>0</v>
      </c>
      <c r="DU37" s="21">
        <v>0</v>
      </c>
      <c r="DV37" s="21">
        <f t="shared" si="63"/>
        <v>0</v>
      </c>
      <c r="DW37" s="21">
        <v>0</v>
      </c>
      <c r="DX37" s="21">
        <f t="shared" si="64"/>
        <v>0</v>
      </c>
      <c r="DY37" s="21">
        <v>0</v>
      </c>
      <c r="DZ37" s="21">
        <f t="shared" si="65"/>
        <v>0</v>
      </c>
      <c r="EA37" s="21">
        <f t="shared" si="66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293"/>
        <v>0</v>
      </c>
      <c r="EI37" s="21">
        <f t="shared" si="68"/>
        <v>0</v>
      </c>
      <c r="EJ37" s="21">
        <v>0</v>
      </c>
      <c r="EK37" s="21">
        <f t="shared" si="69"/>
        <v>0</v>
      </c>
      <c r="EL37" s="21">
        <v>0</v>
      </c>
      <c r="EM37" s="21">
        <f t="shared" si="70"/>
        <v>0</v>
      </c>
      <c r="EN37" s="21">
        <v>0</v>
      </c>
      <c r="EO37" s="21">
        <f t="shared" si="71"/>
        <v>0</v>
      </c>
      <c r="EP37" s="21">
        <v>0</v>
      </c>
      <c r="EQ37" s="21">
        <f t="shared" si="72"/>
        <v>0</v>
      </c>
      <c r="ER37" s="21">
        <v>0</v>
      </c>
      <c r="ES37" s="21">
        <f t="shared" si="73"/>
        <v>0</v>
      </c>
      <c r="ET37" s="21">
        <f t="shared" si="32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5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6"/>
        <v>0</v>
      </c>
      <c r="FG37" s="21">
        <v>0</v>
      </c>
      <c r="FH37" s="21">
        <f t="shared" si="77"/>
        <v>0</v>
      </c>
      <c r="FI37" s="21">
        <v>0</v>
      </c>
      <c r="FJ37" s="21">
        <f t="shared" si="78"/>
        <v>0</v>
      </c>
      <c r="FK37" s="21">
        <v>0</v>
      </c>
      <c r="FL37" s="21">
        <f t="shared" si="79"/>
        <v>0</v>
      </c>
      <c r="FM37" s="21">
        <v>0</v>
      </c>
      <c r="FN37" s="21">
        <f t="shared" si="80"/>
        <v>0</v>
      </c>
      <c r="FO37" s="21">
        <v>0</v>
      </c>
      <c r="FP37" s="21">
        <f t="shared" si="81"/>
        <v>0</v>
      </c>
      <c r="FQ37" s="21">
        <f t="shared" si="82"/>
        <v>0</v>
      </c>
      <c r="FR37" s="21"/>
      <c r="FS37" s="23">
        <f t="shared" si="336"/>
        <v>0</v>
      </c>
      <c r="FT37" s="22"/>
      <c r="FU37" s="22"/>
      <c r="FV37" s="22"/>
      <c r="FW37" s="23">
        <v>0</v>
      </c>
      <c r="FX37" s="21">
        <f t="shared" si="294"/>
        <v>0</v>
      </c>
      <c r="FY37" s="21">
        <f t="shared" si="84"/>
        <v>0</v>
      </c>
      <c r="FZ37" s="21">
        <v>0</v>
      </c>
      <c r="GA37" s="21">
        <f t="shared" si="85"/>
        <v>0</v>
      </c>
      <c r="GB37" s="21">
        <v>0</v>
      </c>
      <c r="GC37" s="21">
        <f t="shared" si="86"/>
        <v>0</v>
      </c>
      <c r="GD37" s="21">
        <v>0</v>
      </c>
      <c r="GE37" s="21">
        <f t="shared" si="87"/>
        <v>0</v>
      </c>
      <c r="GF37" s="21">
        <v>0</v>
      </c>
      <c r="GG37" s="21">
        <f t="shared" si="88"/>
        <v>0</v>
      </c>
      <c r="GH37" s="21">
        <v>0</v>
      </c>
      <c r="GI37" s="21">
        <f t="shared" si="89"/>
        <v>0</v>
      </c>
      <c r="GJ37" s="21">
        <f t="shared" si="32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1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2"/>
        <v>0</v>
      </c>
      <c r="GW37" s="21">
        <v>0</v>
      </c>
      <c r="GX37" s="21">
        <f t="shared" si="93"/>
        <v>0</v>
      </c>
      <c r="GY37" s="21">
        <v>0</v>
      </c>
      <c r="GZ37" s="21">
        <f t="shared" si="94"/>
        <v>0</v>
      </c>
      <c r="HA37" s="21">
        <v>0</v>
      </c>
      <c r="HB37" s="21">
        <f t="shared" si="95"/>
        <v>0</v>
      </c>
      <c r="HC37" s="21">
        <v>0</v>
      </c>
      <c r="HD37" s="21">
        <f t="shared" si="96"/>
        <v>0</v>
      </c>
      <c r="HE37" s="21">
        <v>0</v>
      </c>
      <c r="HF37" s="21">
        <f t="shared" si="97"/>
        <v>0</v>
      </c>
      <c r="HG37" s="21">
        <f t="shared" si="98"/>
        <v>0</v>
      </c>
      <c r="HH37" s="21"/>
      <c r="HI37" s="23">
        <f t="shared" si="337"/>
        <v>0</v>
      </c>
      <c r="HJ37" s="22"/>
      <c r="HK37" s="22"/>
      <c r="HL37" s="22"/>
      <c r="HM37" s="23">
        <v>0</v>
      </c>
      <c r="HN37" s="21">
        <f t="shared" si="295"/>
        <v>0</v>
      </c>
      <c r="HO37" s="21">
        <f t="shared" si="100"/>
        <v>0</v>
      </c>
      <c r="HP37" s="21">
        <v>0</v>
      </c>
      <c r="HQ37" s="21">
        <f t="shared" si="101"/>
        <v>0</v>
      </c>
      <c r="HR37" s="21">
        <v>0</v>
      </c>
      <c r="HS37" s="21">
        <f t="shared" si="102"/>
        <v>0</v>
      </c>
      <c r="HT37" s="21">
        <v>0</v>
      </c>
      <c r="HU37" s="21">
        <f t="shared" si="103"/>
        <v>0</v>
      </c>
      <c r="HV37" s="21">
        <v>0</v>
      </c>
      <c r="HW37" s="21">
        <f t="shared" si="104"/>
        <v>0</v>
      </c>
      <c r="HX37" s="21">
        <v>0</v>
      </c>
      <c r="HY37" s="21">
        <f t="shared" si="105"/>
        <v>0</v>
      </c>
      <c r="HZ37" s="21">
        <f t="shared" si="32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7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8"/>
        <v>0</v>
      </c>
      <c r="IM37" s="21">
        <v>0</v>
      </c>
      <c r="IN37" s="21">
        <f t="shared" si="109"/>
        <v>0</v>
      </c>
      <c r="IO37" s="21">
        <v>0</v>
      </c>
      <c r="IP37" s="21">
        <f t="shared" si="110"/>
        <v>0</v>
      </c>
      <c r="IQ37" s="21">
        <v>0</v>
      </c>
      <c r="IR37" s="21">
        <f t="shared" si="111"/>
        <v>0</v>
      </c>
      <c r="IS37" s="21">
        <v>0</v>
      </c>
      <c r="IT37" s="21">
        <f t="shared" si="112"/>
        <v>0</v>
      </c>
      <c r="IU37" s="21">
        <v>0</v>
      </c>
      <c r="IV37" s="21">
        <f t="shared" si="113"/>
        <v>0</v>
      </c>
      <c r="IW37" s="21">
        <f t="shared" si="114"/>
        <v>0</v>
      </c>
      <c r="IX37" s="21"/>
      <c r="IY37" s="23">
        <f t="shared" si="338"/>
        <v>0</v>
      </c>
      <c r="IZ37" s="22"/>
      <c r="JA37" s="22"/>
      <c r="JB37" s="22"/>
      <c r="JC37" s="23">
        <v>0</v>
      </c>
      <c r="JD37" s="21">
        <f t="shared" si="296"/>
        <v>0</v>
      </c>
      <c r="JE37" s="21">
        <f t="shared" si="116"/>
        <v>0</v>
      </c>
      <c r="JF37" s="21">
        <v>0</v>
      </c>
      <c r="JG37" s="21">
        <f t="shared" si="117"/>
        <v>0</v>
      </c>
      <c r="JH37" s="21">
        <v>0</v>
      </c>
      <c r="JI37" s="21">
        <f t="shared" si="118"/>
        <v>0</v>
      </c>
      <c r="JJ37" s="21">
        <v>0</v>
      </c>
      <c r="JK37" s="21">
        <f t="shared" si="119"/>
        <v>0</v>
      </c>
      <c r="JL37" s="21">
        <v>0</v>
      </c>
      <c r="JM37" s="21">
        <f t="shared" si="120"/>
        <v>0</v>
      </c>
      <c r="JN37" s="21">
        <v>0</v>
      </c>
      <c r="JO37" s="21">
        <f t="shared" si="121"/>
        <v>0</v>
      </c>
      <c r="JP37" s="21">
        <f t="shared" si="32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3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4"/>
        <v>0</v>
      </c>
      <c r="KC37" s="21">
        <v>0</v>
      </c>
      <c r="KD37" s="21">
        <f t="shared" si="125"/>
        <v>0</v>
      </c>
      <c r="KE37" s="21">
        <v>0</v>
      </c>
      <c r="KF37" s="21">
        <f t="shared" si="126"/>
        <v>0</v>
      </c>
      <c r="KG37" s="21">
        <v>0</v>
      </c>
      <c r="KH37" s="21">
        <f t="shared" si="127"/>
        <v>0</v>
      </c>
      <c r="KI37" s="21">
        <v>0</v>
      </c>
      <c r="KJ37" s="21">
        <f t="shared" si="128"/>
        <v>0</v>
      </c>
      <c r="KK37" s="21">
        <v>0</v>
      </c>
      <c r="KL37" s="21">
        <f t="shared" si="129"/>
        <v>0</v>
      </c>
      <c r="KM37" s="21">
        <f t="shared" si="130"/>
        <v>0</v>
      </c>
      <c r="KN37" s="21"/>
      <c r="KO37" s="23">
        <f t="shared" si="339"/>
        <v>0</v>
      </c>
      <c r="KP37" s="22"/>
      <c r="KQ37" s="22"/>
      <c r="KR37" s="22"/>
      <c r="KS37" s="23">
        <v>0</v>
      </c>
      <c r="KT37" s="21">
        <f t="shared" si="297"/>
        <v>0</v>
      </c>
      <c r="KU37" s="21">
        <f t="shared" si="132"/>
        <v>0</v>
      </c>
      <c r="KV37" s="21">
        <v>0</v>
      </c>
      <c r="KW37" s="21">
        <f t="shared" si="133"/>
        <v>0</v>
      </c>
      <c r="KX37" s="21">
        <v>0</v>
      </c>
      <c r="KY37" s="21">
        <f t="shared" si="134"/>
        <v>0</v>
      </c>
      <c r="KZ37" s="21">
        <v>0</v>
      </c>
      <c r="LA37" s="21">
        <f t="shared" si="135"/>
        <v>0</v>
      </c>
      <c r="LB37" s="21">
        <v>0</v>
      </c>
      <c r="LC37" s="21">
        <f t="shared" si="136"/>
        <v>0</v>
      </c>
      <c r="LD37" s="21">
        <v>0</v>
      </c>
      <c r="LE37" s="21">
        <f t="shared" si="137"/>
        <v>0</v>
      </c>
      <c r="LF37" s="21">
        <f t="shared" si="32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39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40"/>
        <v>0</v>
      </c>
      <c r="LS37" s="21">
        <v>0</v>
      </c>
      <c r="LT37" s="21">
        <f t="shared" si="141"/>
        <v>0</v>
      </c>
      <c r="LU37" s="21">
        <v>0</v>
      </c>
      <c r="LV37" s="21">
        <f t="shared" si="142"/>
        <v>0</v>
      </c>
      <c r="LW37" s="21">
        <v>0</v>
      </c>
      <c r="LX37" s="21">
        <f t="shared" si="143"/>
        <v>0</v>
      </c>
      <c r="LY37" s="21">
        <v>0</v>
      </c>
      <c r="LZ37" s="21">
        <f t="shared" si="144"/>
        <v>0</v>
      </c>
      <c r="MA37" s="21">
        <v>0</v>
      </c>
      <c r="MB37" s="21">
        <f t="shared" si="145"/>
        <v>0</v>
      </c>
      <c r="MC37" s="21">
        <f t="shared" si="146"/>
        <v>0</v>
      </c>
      <c r="MD37" s="21"/>
      <c r="ME37" s="23">
        <f t="shared" si="340"/>
        <v>0</v>
      </c>
      <c r="MF37" s="22"/>
      <c r="MG37" s="22"/>
      <c r="MH37" s="22"/>
      <c r="MI37" s="23">
        <v>0</v>
      </c>
      <c r="MJ37" s="21">
        <f t="shared" si="298"/>
        <v>0</v>
      </c>
      <c r="MK37" s="21">
        <f t="shared" si="148"/>
        <v>0</v>
      </c>
      <c r="ML37" s="21">
        <v>0</v>
      </c>
      <c r="MM37" s="21">
        <f t="shared" si="149"/>
        <v>0</v>
      </c>
      <c r="MN37" s="21">
        <v>0</v>
      </c>
      <c r="MO37" s="21">
        <f t="shared" si="150"/>
        <v>0</v>
      </c>
      <c r="MP37" s="21">
        <v>0</v>
      </c>
      <c r="MQ37" s="21">
        <f t="shared" si="151"/>
        <v>0</v>
      </c>
      <c r="MR37" s="21">
        <v>0</v>
      </c>
      <c r="MS37" s="21">
        <f t="shared" si="152"/>
        <v>0</v>
      </c>
      <c r="MT37" s="21">
        <v>0</v>
      </c>
      <c r="MU37" s="21">
        <f t="shared" si="153"/>
        <v>0</v>
      </c>
      <c r="MV37" s="21">
        <f t="shared" si="32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5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6"/>
        <v>0</v>
      </c>
      <c r="NI37" s="21">
        <v>0</v>
      </c>
      <c r="NJ37" s="21">
        <f t="shared" si="157"/>
        <v>0</v>
      </c>
      <c r="NK37" s="21">
        <v>0</v>
      </c>
      <c r="NL37" s="21">
        <f t="shared" si="158"/>
        <v>0</v>
      </c>
      <c r="NM37" s="21">
        <v>0</v>
      </c>
      <c r="NN37" s="21">
        <f t="shared" si="159"/>
        <v>0</v>
      </c>
      <c r="NO37" s="21">
        <v>0</v>
      </c>
      <c r="NP37" s="21">
        <f t="shared" si="160"/>
        <v>0</v>
      </c>
      <c r="NQ37" s="21">
        <v>0</v>
      </c>
      <c r="NR37" s="21">
        <f t="shared" si="161"/>
        <v>0</v>
      </c>
      <c r="NS37" s="21">
        <f t="shared" si="162"/>
        <v>0</v>
      </c>
      <c r="NT37" s="21"/>
      <c r="NU37" s="23">
        <f t="shared" si="341"/>
        <v>0</v>
      </c>
      <c r="NV37" s="22"/>
      <c r="NW37" s="22"/>
      <c r="NX37" s="22"/>
      <c r="NY37" s="23">
        <v>0</v>
      </c>
      <c r="NZ37" s="21">
        <f t="shared" si="299"/>
        <v>0</v>
      </c>
      <c r="OA37" s="21">
        <f t="shared" si="164"/>
        <v>0</v>
      </c>
      <c r="OB37" s="21">
        <v>0</v>
      </c>
      <c r="OC37" s="21">
        <f t="shared" si="165"/>
        <v>0</v>
      </c>
      <c r="OD37" s="21">
        <v>0</v>
      </c>
      <c r="OE37" s="21">
        <f t="shared" si="166"/>
        <v>0</v>
      </c>
      <c r="OF37" s="21">
        <v>0</v>
      </c>
      <c r="OG37" s="21">
        <f t="shared" si="167"/>
        <v>0</v>
      </c>
      <c r="OH37" s="21">
        <v>0</v>
      </c>
      <c r="OI37" s="21">
        <f t="shared" si="168"/>
        <v>0</v>
      </c>
      <c r="OJ37" s="21">
        <v>0</v>
      </c>
      <c r="OK37" s="21">
        <f t="shared" si="169"/>
        <v>0</v>
      </c>
      <c r="OL37" s="21">
        <f t="shared" si="32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1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2"/>
        <v>0</v>
      </c>
      <c r="OY37" s="21">
        <v>0</v>
      </c>
      <c r="OZ37" s="21">
        <f t="shared" si="173"/>
        <v>0</v>
      </c>
      <c r="PA37" s="21">
        <v>0</v>
      </c>
      <c r="PB37" s="21">
        <f t="shared" si="174"/>
        <v>0</v>
      </c>
      <c r="PC37" s="21">
        <v>0</v>
      </c>
      <c r="PD37" s="21">
        <f t="shared" si="175"/>
        <v>0</v>
      </c>
      <c r="PE37" s="21">
        <v>0</v>
      </c>
      <c r="PF37" s="21">
        <f t="shared" si="176"/>
        <v>0</v>
      </c>
      <c r="PG37" s="21">
        <v>0</v>
      </c>
      <c r="PH37" s="21">
        <f t="shared" si="177"/>
        <v>0</v>
      </c>
      <c r="PI37" s="21">
        <f t="shared" si="178"/>
        <v>0</v>
      </c>
      <c r="PJ37" s="21"/>
      <c r="PK37" s="23">
        <f t="shared" si="342"/>
        <v>0</v>
      </c>
      <c r="PL37" s="22"/>
      <c r="PM37" s="22"/>
      <c r="PN37" s="22"/>
      <c r="PO37" s="23">
        <v>0</v>
      </c>
      <c r="PP37" s="21">
        <f t="shared" si="300"/>
        <v>0</v>
      </c>
      <c r="PQ37" s="21">
        <f t="shared" si="180"/>
        <v>0</v>
      </c>
      <c r="PR37" s="21">
        <v>0</v>
      </c>
      <c r="PS37" s="21">
        <f t="shared" si="181"/>
        <v>0</v>
      </c>
      <c r="PT37" s="21">
        <v>0</v>
      </c>
      <c r="PU37" s="21">
        <f t="shared" si="182"/>
        <v>0</v>
      </c>
      <c r="PV37" s="21">
        <v>0</v>
      </c>
      <c r="PW37" s="21">
        <f t="shared" si="183"/>
        <v>0</v>
      </c>
      <c r="PX37" s="21">
        <v>0</v>
      </c>
      <c r="PY37" s="21">
        <f t="shared" si="184"/>
        <v>0</v>
      </c>
      <c r="PZ37" s="21">
        <v>0</v>
      </c>
      <c r="QA37" s="21">
        <f t="shared" si="185"/>
        <v>0</v>
      </c>
      <c r="QB37" s="21">
        <f t="shared" si="32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7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8"/>
        <v>0</v>
      </c>
      <c r="QO37" s="21">
        <v>0</v>
      </c>
      <c r="QP37" s="21">
        <f t="shared" si="189"/>
        <v>0</v>
      </c>
      <c r="QQ37" s="21">
        <v>0</v>
      </c>
      <c r="QR37" s="21">
        <f t="shared" si="190"/>
        <v>0</v>
      </c>
      <c r="QS37" s="21">
        <v>0</v>
      </c>
      <c r="QT37" s="21">
        <f t="shared" si="191"/>
        <v>0</v>
      </c>
      <c r="QU37" s="21">
        <v>0</v>
      </c>
      <c r="QV37" s="21">
        <f t="shared" si="192"/>
        <v>0</v>
      </c>
      <c r="QW37" s="21">
        <v>0</v>
      </c>
      <c r="QX37" s="21">
        <f t="shared" si="193"/>
        <v>0</v>
      </c>
      <c r="QY37" s="21">
        <f t="shared" si="194"/>
        <v>0</v>
      </c>
      <c r="QZ37" s="21"/>
      <c r="RA37" s="23">
        <f t="shared" si="343"/>
        <v>0</v>
      </c>
      <c r="RB37" s="22"/>
      <c r="RC37" s="22"/>
      <c r="RD37" s="22"/>
      <c r="RE37" s="23">
        <v>0</v>
      </c>
      <c r="RF37" s="21">
        <f t="shared" si="301"/>
        <v>0</v>
      </c>
      <c r="RG37" s="21">
        <f t="shared" si="196"/>
        <v>0</v>
      </c>
      <c r="RH37" s="21">
        <v>0</v>
      </c>
      <c r="RI37" s="21">
        <f t="shared" si="197"/>
        <v>0</v>
      </c>
      <c r="RJ37" s="21">
        <v>0</v>
      </c>
      <c r="RK37" s="21">
        <f t="shared" si="198"/>
        <v>0</v>
      </c>
      <c r="RL37" s="21">
        <v>0</v>
      </c>
      <c r="RM37" s="21">
        <f t="shared" si="199"/>
        <v>0</v>
      </c>
      <c r="RN37" s="21">
        <v>0</v>
      </c>
      <c r="RO37" s="21">
        <f t="shared" si="200"/>
        <v>0</v>
      </c>
      <c r="RP37" s="21">
        <v>0</v>
      </c>
      <c r="RQ37" s="21">
        <f t="shared" si="201"/>
        <v>0</v>
      </c>
      <c r="RR37" s="21">
        <f t="shared" si="33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3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4"/>
        <v>0</v>
      </c>
      <c r="SE37" s="21">
        <v>0</v>
      </c>
      <c r="SF37" s="21">
        <f t="shared" si="205"/>
        <v>0</v>
      </c>
      <c r="SG37" s="21">
        <v>0</v>
      </c>
      <c r="SH37" s="21">
        <f t="shared" si="206"/>
        <v>0</v>
      </c>
      <c r="SI37" s="21">
        <v>0</v>
      </c>
      <c r="SJ37" s="21">
        <f t="shared" si="207"/>
        <v>0</v>
      </c>
      <c r="SK37" s="21">
        <v>0</v>
      </c>
      <c r="SL37" s="21">
        <f t="shared" si="208"/>
        <v>0</v>
      </c>
      <c r="SM37" s="21">
        <v>0</v>
      </c>
      <c r="SN37" s="21">
        <f t="shared" si="209"/>
        <v>0</v>
      </c>
      <c r="SO37" s="21">
        <f t="shared" si="210"/>
        <v>0</v>
      </c>
      <c r="SP37" s="21"/>
      <c r="SQ37" s="23">
        <f t="shared" si="344"/>
        <v>0</v>
      </c>
      <c r="SR37" s="22"/>
      <c r="SS37" s="22"/>
      <c r="ST37" s="22"/>
      <c r="SU37" s="23">
        <v>0</v>
      </c>
      <c r="SV37" s="21">
        <f t="shared" si="302"/>
        <v>0</v>
      </c>
      <c r="SW37" s="21">
        <f t="shared" si="212"/>
        <v>0</v>
      </c>
      <c r="SX37" s="21">
        <v>0</v>
      </c>
      <c r="SY37" s="21">
        <f t="shared" si="213"/>
        <v>0</v>
      </c>
      <c r="SZ37" s="21">
        <v>0</v>
      </c>
      <c r="TA37" s="21">
        <f t="shared" si="214"/>
        <v>0</v>
      </c>
      <c r="TB37" s="21">
        <v>0</v>
      </c>
      <c r="TC37" s="21">
        <f t="shared" si="215"/>
        <v>0</v>
      </c>
      <c r="TD37" s="21">
        <v>0</v>
      </c>
      <c r="TE37" s="21">
        <f t="shared" si="216"/>
        <v>0</v>
      </c>
      <c r="TF37" s="21">
        <v>0</v>
      </c>
      <c r="TG37" s="21">
        <f t="shared" si="217"/>
        <v>0</v>
      </c>
      <c r="TH37" s="21">
        <f t="shared" si="33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19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20"/>
        <v>0</v>
      </c>
      <c r="TU37" s="21">
        <v>0</v>
      </c>
      <c r="TV37" s="21">
        <f t="shared" si="221"/>
        <v>0</v>
      </c>
      <c r="TW37" s="21">
        <v>0</v>
      </c>
      <c r="TX37" s="21">
        <f t="shared" si="222"/>
        <v>0</v>
      </c>
      <c r="TY37" s="21">
        <v>0</v>
      </c>
      <c r="TZ37" s="21">
        <f t="shared" si="223"/>
        <v>0</v>
      </c>
      <c r="UA37" s="21">
        <v>0</v>
      </c>
      <c r="UB37" s="21">
        <f t="shared" si="224"/>
        <v>0</v>
      </c>
      <c r="UC37" s="21">
        <v>0</v>
      </c>
      <c r="UD37" s="21">
        <f t="shared" si="225"/>
        <v>0</v>
      </c>
      <c r="UE37" s="21">
        <f t="shared" si="226"/>
        <v>0</v>
      </c>
      <c r="UF37" s="21"/>
      <c r="UG37" s="23">
        <f t="shared" si="345"/>
        <v>0</v>
      </c>
      <c r="UH37" s="22"/>
      <c r="UI37" s="22"/>
      <c r="UJ37" s="22"/>
      <c r="UK37" s="23">
        <v>0</v>
      </c>
      <c r="UL37" s="21">
        <f t="shared" si="303"/>
        <v>0</v>
      </c>
      <c r="UM37" s="21">
        <f t="shared" si="228"/>
        <v>0</v>
      </c>
      <c r="UN37" s="21">
        <v>0</v>
      </c>
      <c r="UO37" s="21">
        <f t="shared" si="229"/>
        <v>0</v>
      </c>
      <c r="UP37" s="21">
        <v>0</v>
      </c>
      <c r="UQ37" s="21">
        <f t="shared" si="230"/>
        <v>0</v>
      </c>
      <c r="UR37" s="21">
        <v>0</v>
      </c>
      <c r="US37" s="21">
        <f t="shared" si="231"/>
        <v>0</v>
      </c>
      <c r="UT37" s="21">
        <v>0</v>
      </c>
      <c r="UU37" s="21">
        <f t="shared" si="232"/>
        <v>0</v>
      </c>
      <c r="UV37" s="21">
        <v>0</v>
      </c>
      <c r="UW37" s="21">
        <f t="shared" si="233"/>
        <v>0</v>
      </c>
      <c r="UX37" s="21">
        <f t="shared" si="33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35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36"/>
        <v>0</v>
      </c>
      <c r="VK37" s="21">
        <v>0</v>
      </c>
      <c r="VL37" s="21">
        <f t="shared" si="237"/>
        <v>0</v>
      </c>
      <c r="VM37" s="21">
        <v>0</v>
      </c>
      <c r="VN37" s="21">
        <f t="shared" si="238"/>
        <v>0</v>
      </c>
      <c r="VO37" s="21">
        <v>0</v>
      </c>
      <c r="VP37" s="21">
        <f t="shared" si="239"/>
        <v>0</v>
      </c>
      <c r="VQ37" s="21">
        <v>0</v>
      </c>
      <c r="VR37" s="21">
        <f t="shared" si="240"/>
        <v>0</v>
      </c>
      <c r="VS37" s="21">
        <v>0</v>
      </c>
      <c r="VT37" s="21">
        <f t="shared" si="241"/>
        <v>0</v>
      </c>
      <c r="VU37" s="21">
        <f t="shared" si="242"/>
        <v>0</v>
      </c>
      <c r="VV37" s="21"/>
      <c r="VW37" s="23">
        <f t="shared" si="346"/>
        <v>0</v>
      </c>
      <c r="VX37" s="22"/>
      <c r="VY37" s="22"/>
      <c r="VZ37" s="22"/>
      <c r="WA37" s="23">
        <v>0</v>
      </c>
      <c r="WB37" s="21">
        <f t="shared" si="304"/>
        <v>0</v>
      </c>
      <c r="WC37" s="21">
        <f t="shared" si="244"/>
        <v>0</v>
      </c>
      <c r="WD37" s="21">
        <v>0</v>
      </c>
      <c r="WE37" s="21">
        <f t="shared" si="245"/>
        <v>0</v>
      </c>
      <c r="WF37" s="21">
        <v>0</v>
      </c>
      <c r="WG37" s="21">
        <f t="shared" si="246"/>
        <v>0</v>
      </c>
      <c r="WH37" s="21">
        <v>0</v>
      </c>
      <c r="WI37" s="21">
        <f t="shared" si="247"/>
        <v>0</v>
      </c>
      <c r="WJ37" s="21">
        <v>0</v>
      </c>
      <c r="WK37" s="21">
        <f t="shared" si="248"/>
        <v>0</v>
      </c>
      <c r="WL37" s="21">
        <v>0</v>
      </c>
      <c r="WM37" s="21">
        <f t="shared" si="249"/>
        <v>0</v>
      </c>
      <c r="WN37" s="21">
        <f t="shared" si="33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1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2"/>
        <v>0</v>
      </c>
      <c r="XA37" s="21">
        <v>0</v>
      </c>
      <c r="XB37" s="21">
        <f t="shared" si="253"/>
        <v>0</v>
      </c>
      <c r="XC37" s="21">
        <v>0</v>
      </c>
      <c r="XD37" s="21">
        <f t="shared" si="254"/>
        <v>0</v>
      </c>
      <c r="XE37" s="21">
        <v>0</v>
      </c>
      <c r="XF37" s="21">
        <f t="shared" si="255"/>
        <v>0</v>
      </c>
      <c r="XG37" s="21">
        <v>0</v>
      </c>
      <c r="XH37" s="21">
        <f t="shared" si="256"/>
        <v>0</v>
      </c>
      <c r="XI37" s="21">
        <v>0</v>
      </c>
      <c r="XJ37" s="21">
        <f t="shared" si="257"/>
        <v>0</v>
      </c>
      <c r="XK37" s="21">
        <f t="shared" si="258"/>
        <v>0</v>
      </c>
      <c r="XL37" s="21"/>
      <c r="XM37" s="23">
        <f t="shared" si="347"/>
        <v>0</v>
      </c>
      <c r="XN37" s="22"/>
      <c r="XO37" s="22"/>
      <c r="XP37" s="22"/>
      <c r="XQ37" s="23">
        <v>0</v>
      </c>
      <c r="XR37" s="21">
        <f t="shared" si="305"/>
        <v>0</v>
      </c>
      <c r="XS37" s="21">
        <f t="shared" si="260"/>
        <v>0</v>
      </c>
      <c r="XT37" s="21">
        <v>0</v>
      </c>
      <c r="XU37" s="21">
        <f t="shared" si="261"/>
        <v>0</v>
      </c>
      <c r="XV37" s="21">
        <v>0</v>
      </c>
      <c r="XW37" s="21">
        <f t="shared" si="262"/>
        <v>0</v>
      </c>
      <c r="XX37" s="21">
        <v>0</v>
      </c>
      <c r="XY37" s="21">
        <f t="shared" si="263"/>
        <v>0</v>
      </c>
      <c r="XZ37" s="21">
        <v>0</v>
      </c>
      <c r="YA37" s="21">
        <f t="shared" si="264"/>
        <v>0</v>
      </c>
      <c r="YB37" s="21">
        <v>0</v>
      </c>
      <c r="YC37" s="21">
        <f t="shared" si="265"/>
        <v>0</v>
      </c>
      <c r="YD37" s="21">
        <f t="shared" si="334"/>
        <v>0</v>
      </c>
      <c r="YE37" s="21"/>
      <c r="YF37" s="21">
        <f t="shared" si="17"/>
        <v>0</v>
      </c>
      <c r="YG37" s="21"/>
      <c r="YH37" s="21"/>
      <c r="YI37" s="21">
        <v>0</v>
      </c>
      <c r="YJ37" s="21">
        <f t="shared" si="267"/>
        <v>0</v>
      </c>
      <c r="YK37" s="21">
        <v>0</v>
      </c>
      <c r="YL37" s="21">
        <v>0</v>
      </c>
      <c r="YM37" s="22"/>
      <c r="YN37" s="22"/>
      <c r="YO37" s="21">
        <v>0</v>
      </c>
      <c r="YP37" s="21">
        <f t="shared" si="268"/>
        <v>0</v>
      </c>
      <c r="YQ37" s="21">
        <v>0</v>
      </c>
      <c r="YR37" s="21">
        <f t="shared" si="269"/>
        <v>0</v>
      </c>
      <c r="YS37" s="21">
        <v>0</v>
      </c>
      <c r="YT37" s="21">
        <f t="shared" si="270"/>
        <v>0</v>
      </c>
      <c r="YU37" s="21">
        <v>0</v>
      </c>
      <c r="YV37" s="21">
        <f t="shared" si="271"/>
        <v>0</v>
      </c>
      <c r="YW37" s="21">
        <v>0</v>
      </c>
      <c r="YX37" s="21">
        <f t="shared" si="272"/>
        <v>0</v>
      </c>
      <c r="YY37" s="21">
        <v>0</v>
      </c>
      <c r="YZ37" s="21">
        <f t="shared" si="273"/>
        <v>0</v>
      </c>
      <c r="ZA37" s="21">
        <f t="shared" si="274"/>
        <v>0</v>
      </c>
      <c r="ZB37" s="21"/>
      <c r="ZC37" s="23">
        <f t="shared" si="348"/>
        <v>0</v>
      </c>
      <c r="ZD37" s="24">
        <f t="shared" si="18"/>
        <v>0</v>
      </c>
      <c r="ZE37" s="24">
        <f t="shared" si="19"/>
        <v>0</v>
      </c>
      <c r="ZF37" s="24">
        <f t="shared" si="275"/>
        <v>0</v>
      </c>
    </row>
    <row r="38" spans="1:682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0"/>
        <v>0</v>
      </c>
      <c r="M38" s="21">
        <f t="shared" si="21"/>
        <v>0</v>
      </c>
      <c r="N38" s="21">
        <v>0</v>
      </c>
      <c r="O38" s="21">
        <f t="shared" si="22"/>
        <v>0</v>
      </c>
      <c r="P38" s="21">
        <v>0</v>
      </c>
      <c r="Q38" s="21">
        <f t="shared" si="23"/>
        <v>0</v>
      </c>
      <c r="R38" s="21">
        <v>0</v>
      </c>
      <c r="S38" s="21">
        <f t="shared" si="24"/>
        <v>0</v>
      </c>
      <c r="T38" s="21">
        <v>0</v>
      </c>
      <c r="U38" s="21">
        <f t="shared" si="25"/>
        <v>0</v>
      </c>
      <c r="V38" s="21">
        <v>0</v>
      </c>
      <c r="W38" s="21">
        <f t="shared" si="26"/>
        <v>0</v>
      </c>
      <c r="X38" s="21">
        <f t="shared" si="27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8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29"/>
        <v>0</v>
      </c>
      <c r="AK38" s="21">
        <v>0</v>
      </c>
      <c r="AL38" s="21">
        <f t="shared" si="30"/>
        <v>0</v>
      </c>
      <c r="AM38" s="21">
        <v>0</v>
      </c>
      <c r="AN38" s="21">
        <f t="shared" si="31"/>
        <v>0</v>
      </c>
      <c r="AO38" s="21">
        <v>0</v>
      </c>
      <c r="AP38" s="21">
        <f t="shared" si="32"/>
        <v>0</v>
      </c>
      <c r="AQ38" s="21">
        <v>0</v>
      </c>
      <c r="AR38" s="21">
        <f t="shared" si="33"/>
        <v>0</v>
      </c>
      <c r="AS38" s="21">
        <v>0</v>
      </c>
      <c r="AT38" s="21">
        <f t="shared" si="34"/>
        <v>0</v>
      </c>
      <c r="AU38" s="21">
        <f t="shared" si="35"/>
        <v>0</v>
      </c>
      <c r="AV38" s="21"/>
      <c r="AW38" s="23">
        <f t="shared" si="276"/>
        <v>0</v>
      </c>
      <c r="AX38" s="22"/>
      <c r="AY38" s="22"/>
      <c r="AZ38" s="22"/>
      <c r="BA38" s="23">
        <v>0</v>
      </c>
      <c r="BB38" s="21">
        <f t="shared" si="291"/>
        <v>0</v>
      </c>
      <c r="BC38" s="21">
        <f t="shared" si="37"/>
        <v>0</v>
      </c>
      <c r="BD38" s="21">
        <v>0</v>
      </c>
      <c r="BE38" s="21">
        <f t="shared" si="38"/>
        <v>0</v>
      </c>
      <c r="BF38" s="21">
        <v>0</v>
      </c>
      <c r="BG38" s="21">
        <f t="shared" si="39"/>
        <v>0</v>
      </c>
      <c r="BH38" s="21">
        <v>0</v>
      </c>
      <c r="BI38" s="21">
        <f t="shared" si="40"/>
        <v>0</v>
      </c>
      <c r="BJ38" s="21">
        <v>0</v>
      </c>
      <c r="BK38" s="21">
        <f t="shared" si="41"/>
        <v>0</v>
      </c>
      <c r="BL38" s="21">
        <v>0</v>
      </c>
      <c r="BM38" s="21">
        <f t="shared" si="42"/>
        <v>0</v>
      </c>
      <c r="BN38" s="21">
        <f t="shared" si="32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4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5"/>
        <v>0</v>
      </c>
      <c r="CA38" s="21">
        <v>0</v>
      </c>
      <c r="CB38" s="21">
        <f t="shared" si="46"/>
        <v>0</v>
      </c>
      <c r="CC38" s="21">
        <v>0</v>
      </c>
      <c r="CD38" s="21">
        <f t="shared" si="47"/>
        <v>0</v>
      </c>
      <c r="CE38" s="21">
        <v>0</v>
      </c>
      <c r="CF38" s="21">
        <f t="shared" si="48"/>
        <v>0</v>
      </c>
      <c r="CG38" s="21">
        <v>0</v>
      </c>
      <c r="CH38" s="21">
        <f t="shared" si="49"/>
        <v>0</v>
      </c>
      <c r="CI38" s="21">
        <v>0</v>
      </c>
      <c r="CJ38" s="21">
        <f t="shared" si="50"/>
        <v>0</v>
      </c>
      <c r="CK38" s="21">
        <f t="shared" si="51"/>
        <v>0</v>
      </c>
      <c r="CL38" s="21"/>
      <c r="CM38" s="23">
        <f t="shared" si="335"/>
        <v>0</v>
      </c>
      <c r="CN38" s="22"/>
      <c r="CO38" s="22"/>
      <c r="CP38" s="22"/>
      <c r="CQ38" s="23">
        <v>0</v>
      </c>
      <c r="CR38" s="21">
        <f t="shared" si="292"/>
        <v>0</v>
      </c>
      <c r="CS38" s="21">
        <f t="shared" si="53"/>
        <v>0</v>
      </c>
      <c r="CT38" s="21">
        <v>0</v>
      </c>
      <c r="CU38" s="21">
        <f t="shared" si="54"/>
        <v>0</v>
      </c>
      <c r="CV38" s="21">
        <v>0</v>
      </c>
      <c r="CW38" s="21">
        <f t="shared" si="55"/>
        <v>0</v>
      </c>
      <c r="CX38" s="21">
        <v>0</v>
      </c>
      <c r="CY38" s="21">
        <f t="shared" si="56"/>
        <v>0</v>
      </c>
      <c r="CZ38" s="21">
        <v>0</v>
      </c>
      <c r="DA38" s="21">
        <f t="shared" si="57"/>
        <v>0</v>
      </c>
      <c r="DB38" s="21">
        <v>0</v>
      </c>
      <c r="DC38" s="21">
        <f t="shared" si="58"/>
        <v>0</v>
      </c>
      <c r="DD38" s="21">
        <f t="shared" si="32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60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1"/>
        <v>0</v>
      </c>
      <c r="DS38" s="21">
        <v>0</v>
      </c>
      <c r="DT38" s="21">
        <f t="shared" si="62"/>
        <v>0</v>
      </c>
      <c r="DU38" s="21">
        <v>0</v>
      </c>
      <c r="DV38" s="21">
        <f t="shared" si="63"/>
        <v>0</v>
      </c>
      <c r="DW38" s="21">
        <v>0</v>
      </c>
      <c r="DX38" s="21">
        <f t="shared" si="64"/>
        <v>0</v>
      </c>
      <c r="DY38" s="21">
        <v>0</v>
      </c>
      <c r="DZ38" s="21">
        <f t="shared" si="65"/>
        <v>0</v>
      </c>
      <c r="EA38" s="21">
        <f t="shared" si="66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293"/>
        <v>0</v>
      </c>
      <c r="EI38" s="21">
        <f t="shared" si="68"/>
        <v>0</v>
      </c>
      <c r="EJ38" s="21">
        <v>0</v>
      </c>
      <c r="EK38" s="21">
        <f t="shared" si="69"/>
        <v>0</v>
      </c>
      <c r="EL38" s="21">
        <v>0</v>
      </c>
      <c r="EM38" s="21">
        <f t="shared" si="70"/>
        <v>0</v>
      </c>
      <c r="EN38" s="21">
        <v>0</v>
      </c>
      <c r="EO38" s="21">
        <f t="shared" si="71"/>
        <v>0</v>
      </c>
      <c r="EP38" s="21">
        <v>0</v>
      </c>
      <c r="EQ38" s="21">
        <f t="shared" si="72"/>
        <v>0</v>
      </c>
      <c r="ER38" s="21">
        <v>0</v>
      </c>
      <c r="ES38" s="21">
        <f t="shared" si="73"/>
        <v>0</v>
      </c>
      <c r="ET38" s="21">
        <f t="shared" si="32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5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6"/>
        <v>0</v>
      </c>
      <c r="FG38" s="21">
        <v>0</v>
      </c>
      <c r="FH38" s="21">
        <f t="shared" si="77"/>
        <v>0</v>
      </c>
      <c r="FI38" s="21">
        <v>0</v>
      </c>
      <c r="FJ38" s="21">
        <f t="shared" si="78"/>
        <v>0</v>
      </c>
      <c r="FK38" s="21">
        <v>0</v>
      </c>
      <c r="FL38" s="21">
        <f t="shared" si="79"/>
        <v>0</v>
      </c>
      <c r="FM38" s="21">
        <v>0</v>
      </c>
      <c r="FN38" s="21">
        <f t="shared" si="80"/>
        <v>0</v>
      </c>
      <c r="FO38" s="21">
        <v>0</v>
      </c>
      <c r="FP38" s="21">
        <f t="shared" si="81"/>
        <v>0</v>
      </c>
      <c r="FQ38" s="21">
        <f t="shared" si="82"/>
        <v>0</v>
      </c>
      <c r="FR38" s="21"/>
      <c r="FS38" s="23">
        <f t="shared" si="336"/>
        <v>0</v>
      </c>
      <c r="FT38" s="22"/>
      <c r="FU38" s="22"/>
      <c r="FV38" s="22"/>
      <c r="FW38" s="23">
        <v>0</v>
      </c>
      <c r="FX38" s="21">
        <f t="shared" si="294"/>
        <v>0</v>
      </c>
      <c r="FY38" s="21">
        <f t="shared" si="84"/>
        <v>0</v>
      </c>
      <c r="FZ38" s="21">
        <v>0</v>
      </c>
      <c r="GA38" s="21">
        <f t="shared" si="85"/>
        <v>0</v>
      </c>
      <c r="GB38" s="21">
        <v>0</v>
      </c>
      <c r="GC38" s="21">
        <f t="shared" si="86"/>
        <v>0</v>
      </c>
      <c r="GD38" s="21">
        <v>0</v>
      </c>
      <c r="GE38" s="21">
        <f t="shared" si="87"/>
        <v>0</v>
      </c>
      <c r="GF38" s="21">
        <v>0</v>
      </c>
      <c r="GG38" s="21">
        <f t="shared" si="88"/>
        <v>0</v>
      </c>
      <c r="GH38" s="21">
        <v>0</v>
      </c>
      <c r="GI38" s="21">
        <f t="shared" si="89"/>
        <v>0</v>
      </c>
      <c r="GJ38" s="21">
        <f t="shared" si="32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1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2"/>
        <v>0</v>
      </c>
      <c r="GW38" s="21">
        <v>0</v>
      </c>
      <c r="GX38" s="21">
        <f t="shared" si="93"/>
        <v>0</v>
      </c>
      <c r="GY38" s="21">
        <v>0</v>
      </c>
      <c r="GZ38" s="21">
        <f t="shared" si="94"/>
        <v>0</v>
      </c>
      <c r="HA38" s="21">
        <v>0</v>
      </c>
      <c r="HB38" s="21">
        <f t="shared" si="95"/>
        <v>0</v>
      </c>
      <c r="HC38" s="21">
        <v>0</v>
      </c>
      <c r="HD38" s="21">
        <f t="shared" si="96"/>
        <v>0</v>
      </c>
      <c r="HE38" s="21">
        <v>0</v>
      </c>
      <c r="HF38" s="21">
        <f t="shared" si="97"/>
        <v>0</v>
      </c>
      <c r="HG38" s="21">
        <f t="shared" si="98"/>
        <v>0</v>
      </c>
      <c r="HH38" s="21"/>
      <c r="HI38" s="23">
        <f t="shared" si="337"/>
        <v>0</v>
      </c>
      <c r="HJ38" s="22"/>
      <c r="HK38" s="22"/>
      <c r="HL38" s="22"/>
      <c r="HM38" s="23">
        <v>0</v>
      </c>
      <c r="HN38" s="21">
        <f t="shared" si="295"/>
        <v>0</v>
      </c>
      <c r="HO38" s="21">
        <f t="shared" si="100"/>
        <v>0</v>
      </c>
      <c r="HP38" s="21">
        <v>0</v>
      </c>
      <c r="HQ38" s="21">
        <f t="shared" si="101"/>
        <v>0</v>
      </c>
      <c r="HR38" s="21">
        <v>0</v>
      </c>
      <c r="HS38" s="21">
        <f t="shared" si="102"/>
        <v>0</v>
      </c>
      <c r="HT38" s="21">
        <v>0</v>
      </c>
      <c r="HU38" s="21">
        <f t="shared" si="103"/>
        <v>0</v>
      </c>
      <c r="HV38" s="21">
        <v>0</v>
      </c>
      <c r="HW38" s="21">
        <f t="shared" si="104"/>
        <v>0</v>
      </c>
      <c r="HX38" s="21">
        <v>0</v>
      </c>
      <c r="HY38" s="21">
        <f t="shared" si="105"/>
        <v>0</v>
      </c>
      <c r="HZ38" s="21">
        <f t="shared" si="32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7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8"/>
        <v>0</v>
      </c>
      <c r="IM38" s="21">
        <v>0</v>
      </c>
      <c r="IN38" s="21">
        <f t="shared" si="109"/>
        <v>0</v>
      </c>
      <c r="IO38" s="21">
        <v>0</v>
      </c>
      <c r="IP38" s="21">
        <f t="shared" si="110"/>
        <v>0</v>
      </c>
      <c r="IQ38" s="21">
        <v>0</v>
      </c>
      <c r="IR38" s="21">
        <f t="shared" si="111"/>
        <v>0</v>
      </c>
      <c r="IS38" s="21">
        <v>0</v>
      </c>
      <c r="IT38" s="21">
        <f t="shared" si="112"/>
        <v>0</v>
      </c>
      <c r="IU38" s="21">
        <v>0</v>
      </c>
      <c r="IV38" s="21">
        <f t="shared" si="113"/>
        <v>0</v>
      </c>
      <c r="IW38" s="21">
        <f t="shared" si="114"/>
        <v>0</v>
      </c>
      <c r="IX38" s="21"/>
      <c r="IY38" s="23">
        <f t="shared" si="338"/>
        <v>0</v>
      </c>
      <c r="IZ38" s="22"/>
      <c r="JA38" s="22"/>
      <c r="JB38" s="22"/>
      <c r="JC38" s="23">
        <v>0</v>
      </c>
      <c r="JD38" s="21">
        <f t="shared" si="296"/>
        <v>0</v>
      </c>
      <c r="JE38" s="21">
        <f t="shared" si="116"/>
        <v>0</v>
      </c>
      <c r="JF38" s="21">
        <v>0</v>
      </c>
      <c r="JG38" s="21">
        <f t="shared" si="117"/>
        <v>0</v>
      </c>
      <c r="JH38" s="21">
        <v>0</v>
      </c>
      <c r="JI38" s="21">
        <f t="shared" si="118"/>
        <v>0</v>
      </c>
      <c r="JJ38" s="21">
        <v>0</v>
      </c>
      <c r="JK38" s="21">
        <f t="shared" si="119"/>
        <v>0</v>
      </c>
      <c r="JL38" s="21">
        <v>0</v>
      </c>
      <c r="JM38" s="21">
        <f t="shared" si="120"/>
        <v>0</v>
      </c>
      <c r="JN38" s="21">
        <v>0</v>
      </c>
      <c r="JO38" s="21">
        <f t="shared" si="121"/>
        <v>0</v>
      </c>
      <c r="JP38" s="21">
        <f t="shared" si="32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3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4"/>
        <v>0</v>
      </c>
      <c r="KC38" s="21">
        <v>0</v>
      </c>
      <c r="KD38" s="21">
        <f t="shared" si="125"/>
        <v>0</v>
      </c>
      <c r="KE38" s="21">
        <v>0</v>
      </c>
      <c r="KF38" s="21">
        <f t="shared" si="126"/>
        <v>0</v>
      </c>
      <c r="KG38" s="21">
        <v>0</v>
      </c>
      <c r="KH38" s="21">
        <f t="shared" si="127"/>
        <v>0</v>
      </c>
      <c r="KI38" s="21">
        <v>0</v>
      </c>
      <c r="KJ38" s="21">
        <f t="shared" si="128"/>
        <v>0</v>
      </c>
      <c r="KK38" s="21">
        <v>0</v>
      </c>
      <c r="KL38" s="21">
        <f t="shared" si="129"/>
        <v>0</v>
      </c>
      <c r="KM38" s="21">
        <f t="shared" si="130"/>
        <v>0</v>
      </c>
      <c r="KN38" s="21"/>
      <c r="KO38" s="23">
        <f t="shared" si="339"/>
        <v>0</v>
      </c>
      <c r="KP38" s="22"/>
      <c r="KQ38" s="22"/>
      <c r="KR38" s="22"/>
      <c r="KS38" s="23">
        <v>0</v>
      </c>
      <c r="KT38" s="21">
        <f t="shared" si="297"/>
        <v>0</v>
      </c>
      <c r="KU38" s="21">
        <f t="shared" si="132"/>
        <v>0</v>
      </c>
      <c r="KV38" s="21">
        <v>0</v>
      </c>
      <c r="KW38" s="21">
        <f t="shared" si="133"/>
        <v>0</v>
      </c>
      <c r="KX38" s="21">
        <v>0</v>
      </c>
      <c r="KY38" s="21">
        <f t="shared" si="134"/>
        <v>0</v>
      </c>
      <c r="KZ38" s="21">
        <v>0</v>
      </c>
      <c r="LA38" s="21">
        <f t="shared" si="135"/>
        <v>0</v>
      </c>
      <c r="LB38" s="21">
        <v>0</v>
      </c>
      <c r="LC38" s="21">
        <f t="shared" si="136"/>
        <v>0</v>
      </c>
      <c r="LD38" s="21">
        <v>0</v>
      </c>
      <c r="LE38" s="21">
        <f t="shared" si="137"/>
        <v>0</v>
      </c>
      <c r="LF38" s="21">
        <f t="shared" si="32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39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40"/>
        <v>0</v>
      </c>
      <c r="LS38" s="21">
        <v>0</v>
      </c>
      <c r="LT38" s="21">
        <f t="shared" si="141"/>
        <v>0</v>
      </c>
      <c r="LU38" s="21">
        <v>0</v>
      </c>
      <c r="LV38" s="21">
        <f t="shared" si="142"/>
        <v>0</v>
      </c>
      <c r="LW38" s="21">
        <v>0</v>
      </c>
      <c r="LX38" s="21">
        <f t="shared" si="143"/>
        <v>0</v>
      </c>
      <c r="LY38" s="21">
        <v>0</v>
      </c>
      <c r="LZ38" s="21">
        <f t="shared" si="144"/>
        <v>0</v>
      </c>
      <c r="MA38" s="21">
        <v>0</v>
      </c>
      <c r="MB38" s="21">
        <f t="shared" si="145"/>
        <v>0</v>
      </c>
      <c r="MC38" s="21">
        <f t="shared" si="146"/>
        <v>0</v>
      </c>
      <c r="MD38" s="21"/>
      <c r="ME38" s="23">
        <f t="shared" si="340"/>
        <v>0</v>
      </c>
      <c r="MF38" s="22"/>
      <c r="MG38" s="22"/>
      <c r="MH38" s="22"/>
      <c r="MI38" s="23">
        <v>0</v>
      </c>
      <c r="MJ38" s="21">
        <f t="shared" si="298"/>
        <v>0</v>
      </c>
      <c r="MK38" s="21">
        <f t="shared" si="148"/>
        <v>0</v>
      </c>
      <c r="ML38" s="21">
        <v>0</v>
      </c>
      <c r="MM38" s="21">
        <f t="shared" si="149"/>
        <v>0</v>
      </c>
      <c r="MN38" s="21">
        <v>0</v>
      </c>
      <c r="MO38" s="21">
        <f t="shared" si="150"/>
        <v>0</v>
      </c>
      <c r="MP38" s="21">
        <v>0</v>
      </c>
      <c r="MQ38" s="21">
        <f t="shared" si="151"/>
        <v>0</v>
      </c>
      <c r="MR38" s="21">
        <v>0</v>
      </c>
      <c r="MS38" s="21">
        <f t="shared" si="152"/>
        <v>0</v>
      </c>
      <c r="MT38" s="21">
        <v>0</v>
      </c>
      <c r="MU38" s="21">
        <f t="shared" si="153"/>
        <v>0</v>
      </c>
      <c r="MV38" s="21">
        <f t="shared" si="32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5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6"/>
        <v>0</v>
      </c>
      <c r="NI38" s="21">
        <v>0</v>
      </c>
      <c r="NJ38" s="21">
        <f t="shared" si="157"/>
        <v>0</v>
      </c>
      <c r="NK38" s="21">
        <v>0</v>
      </c>
      <c r="NL38" s="21">
        <f t="shared" si="158"/>
        <v>0</v>
      </c>
      <c r="NM38" s="21">
        <v>0</v>
      </c>
      <c r="NN38" s="21">
        <f t="shared" si="159"/>
        <v>0</v>
      </c>
      <c r="NO38" s="21">
        <v>0</v>
      </c>
      <c r="NP38" s="21">
        <f t="shared" si="160"/>
        <v>0</v>
      </c>
      <c r="NQ38" s="21">
        <v>0</v>
      </c>
      <c r="NR38" s="21">
        <f t="shared" si="161"/>
        <v>0</v>
      </c>
      <c r="NS38" s="21">
        <f t="shared" si="162"/>
        <v>0</v>
      </c>
      <c r="NT38" s="21"/>
      <c r="NU38" s="23">
        <f t="shared" si="341"/>
        <v>0</v>
      </c>
      <c r="NV38" s="22"/>
      <c r="NW38" s="22"/>
      <c r="NX38" s="22"/>
      <c r="NY38" s="23">
        <v>0</v>
      </c>
      <c r="NZ38" s="21">
        <f t="shared" si="299"/>
        <v>0</v>
      </c>
      <c r="OA38" s="21">
        <f t="shared" si="164"/>
        <v>0</v>
      </c>
      <c r="OB38" s="21">
        <v>0</v>
      </c>
      <c r="OC38" s="21">
        <f t="shared" si="165"/>
        <v>0</v>
      </c>
      <c r="OD38" s="21">
        <v>0</v>
      </c>
      <c r="OE38" s="21">
        <f t="shared" si="166"/>
        <v>0</v>
      </c>
      <c r="OF38" s="21">
        <v>0</v>
      </c>
      <c r="OG38" s="21">
        <f t="shared" si="167"/>
        <v>0</v>
      </c>
      <c r="OH38" s="21">
        <v>0</v>
      </c>
      <c r="OI38" s="21">
        <f t="shared" si="168"/>
        <v>0</v>
      </c>
      <c r="OJ38" s="21">
        <v>0</v>
      </c>
      <c r="OK38" s="21">
        <f t="shared" si="169"/>
        <v>0</v>
      </c>
      <c r="OL38" s="21">
        <f t="shared" si="32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1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2"/>
        <v>0</v>
      </c>
      <c r="OY38" s="21">
        <v>0</v>
      </c>
      <c r="OZ38" s="21">
        <f t="shared" si="173"/>
        <v>0</v>
      </c>
      <c r="PA38" s="21">
        <v>0</v>
      </c>
      <c r="PB38" s="21">
        <f t="shared" si="174"/>
        <v>0</v>
      </c>
      <c r="PC38" s="21">
        <v>0</v>
      </c>
      <c r="PD38" s="21">
        <f t="shared" si="175"/>
        <v>0</v>
      </c>
      <c r="PE38" s="21">
        <v>0</v>
      </c>
      <c r="PF38" s="21">
        <f t="shared" si="176"/>
        <v>0</v>
      </c>
      <c r="PG38" s="21">
        <v>0</v>
      </c>
      <c r="PH38" s="21">
        <f t="shared" si="177"/>
        <v>0</v>
      </c>
      <c r="PI38" s="21">
        <f t="shared" si="178"/>
        <v>0</v>
      </c>
      <c r="PJ38" s="21"/>
      <c r="PK38" s="23">
        <f t="shared" si="342"/>
        <v>0</v>
      </c>
      <c r="PL38" s="22"/>
      <c r="PM38" s="22"/>
      <c r="PN38" s="22"/>
      <c r="PO38" s="23">
        <v>0</v>
      </c>
      <c r="PP38" s="21">
        <f t="shared" si="300"/>
        <v>0</v>
      </c>
      <c r="PQ38" s="21">
        <f t="shared" si="180"/>
        <v>0</v>
      </c>
      <c r="PR38" s="21">
        <v>0</v>
      </c>
      <c r="PS38" s="21">
        <f t="shared" si="181"/>
        <v>0</v>
      </c>
      <c r="PT38" s="21">
        <v>0</v>
      </c>
      <c r="PU38" s="21">
        <f t="shared" si="182"/>
        <v>0</v>
      </c>
      <c r="PV38" s="21">
        <v>0</v>
      </c>
      <c r="PW38" s="21">
        <f t="shared" si="183"/>
        <v>0</v>
      </c>
      <c r="PX38" s="21">
        <v>0</v>
      </c>
      <c r="PY38" s="21">
        <f t="shared" si="184"/>
        <v>0</v>
      </c>
      <c r="PZ38" s="21">
        <v>0</v>
      </c>
      <c r="QA38" s="21">
        <f t="shared" si="185"/>
        <v>0</v>
      </c>
      <c r="QB38" s="21">
        <f t="shared" si="32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7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8"/>
        <v>0</v>
      </c>
      <c r="QO38" s="21">
        <v>0</v>
      </c>
      <c r="QP38" s="21">
        <f t="shared" si="189"/>
        <v>0</v>
      </c>
      <c r="QQ38" s="21">
        <v>0</v>
      </c>
      <c r="QR38" s="21">
        <f t="shared" si="190"/>
        <v>0</v>
      </c>
      <c r="QS38" s="21">
        <v>0</v>
      </c>
      <c r="QT38" s="21">
        <f t="shared" si="191"/>
        <v>0</v>
      </c>
      <c r="QU38" s="21">
        <v>0</v>
      </c>
      <c r="QV38" s="21">
        <f t="shared" si="192"/>
        <v>0</v>
      </c>
      <c r="QW38" s="21">
        <v>0</v>
      </c>
      <c r="QX38" s="21">
        <f t="shared" si="193"/>
        <v>0</v>
      </c>
      <c r="QY38" s="21">
        <f t="shared" si="194"/>
        <v>0</v>
      </c>
      <c r="QZ38" s="21"/>
      <c r="RA38" s="23">
        <f t="shared" si="343"/>
        <v>0</v>
      </c>
      <c r="RB38" s="22"/>
      <c r="RC38" s="22"/>
      <c r="RD38" s="22"/>
      <c r="RE38" s="23">
        <v>0</v>
      </c>
      <c r="RF38" s="21">
        <f t="shared" si="301"/>
        <v>0</v>
      </c>
      <c r="RG38" s="21">
        <f t="shared" si="196"/>
        <v>0</v>
      </c>
      <c r="RH38" s="21">
        <v>0</v>
      </c>
      <c r="RI38" s="21">
        <f t="shared" si="197"/>
        <v>0</v>
      </c>
      <c r="RJ38" s="21">
        <v>0</v>
      </c>
      <c r="RK38" s="21">
        <f t="shared" si="198"/>
        <v>0</v>
      </c>
      <c r="RL38" s="21">
        <v>0</v>
      </c>
      <c r="RM38" s="21">
        <f t="shared" si="199"/>
        <v>0</v>
      </c>
      <c r="RN38" s="21">
        <v>0</v>
      </c>
      <c r="RO38" s="21">
        <f t="shared" si="200"/>
        <v>0</v>
      </c>
      <c r="RP38" s="21">
        <v>0</v>
      </c>
      <c r="RQ38" s="21">
        <f t="shared" si="201"/>
        <v>0</v>
      </c>
      <c r="RR38" s="21">
        <f t="shared" si="33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3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4"/>
        <v>0</v>
      </c>
      <c r="SE38" s="21">
        <v>0</v>
      </c>
      <c r="SF38" s="21">
        <f t="shared" si="205"/>
        <v>0</v>
      </c>
      <c r="SG38" s="21">
        <v>0</v>
      </c>
      <c r="SH38" s="21">
        <f t="shared" si="206"/>
        <v>0</v>
      </c>
      <c r="SI38" s="21">
        <v>0</v>
      </c>
      <c r="SJ38" s="21">
        <f t="shared" si="207"/>
        <v>0</v>
      </c>
      <c r="SK38" s="21">
        <v>0</v>
      </c>
      <c r="SL38" s="21">
        <f t="shared" si="208"/>
        <v>0</v>
      </c>
      <c r="SM38" s="21">
        <v>0</v>
      </c>
      <c r="SN38" s="21">
        <f t="shared" si="209"/>
        <v>0</v>
      </c>
      <c r="SO38" s="21">
        <f t="shared" si="210"/>
        <v>0</v>
      </c>
      <c r="SP38" s="21"/>
      <c r="SQ38" s="23">
        <f t="shared" si="344"/>
        <v>0</v>
      </c>
      <c r="SR38" s="22"/>
      <c r="SS38" s="22"/>
      <c r="ST38" s="22"/>
      <c r="SU38" s="23">
        <v>0</v>
      </c>
      <c r="SV38" s="21">
        <f t="shared" si="302"/>
        <v>0</v>
      </c>
      <c r="SW38" s="21">
        <f t="shared" si="212"/>
        <v>0</v>
      </c>
      <c r="SX38" s="21">
        <v>0</v>
      </c>
      <c r="SY38" s="21">
        <f t="shared" si="213"/>
        <v>0</v>
      </c>
      <c r="SZ38" s="21">
        <v>0</v>
      </c>
      <c r="TA38" s="21">
        <f t="shared" si="214"/>
        <v>0</v>
      </c>
      <c r="TB38" s="21">
        <v>0</v>
      </c>
      <c r="TC38" s="21">
        <f t="shared" si="215"/>
        <v>0</v>
      </c>
      <c r="TD38" s="21">
        <v>0</v>
      </c>
      <c r="TE38" s="21">
        <f t="shared" si="216"/>
        <v>0</v>
      </c>
      <c r="TF38" s="21">
        <v>0</v>
      </c>
      <c r="TG38" s="21">
        <f t="shared" si="217"/>
        <v>0</v>
      </c>
      <c r="TH38" s="21">
        <f t="shared" si="33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19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20"/>
        <v>0</v>
      </c>
      <c r="TU38" s="21">
        <v>0</v>
      </c>
      <c r="TV38" s="21">
        <f t="shared" si="221"/>
        <v>0</v>
      </c>
      <c r="TW38" s="21">
        <v>0</v>
      </c>
      <c r="TX38" s="21">
        <f t="shared" si="222"/>
        <v>0</v>
      </c>
      <c r="TY38" s="21">
        <v>0</v>
      </c>
      <c r="TZ38" s="21">
        <f t="shared" si="223"/>
        <v>0</v>
      </c>
      <c r="UA38" s="21">
        <v>0</v>
      </c>
      <c r="UB38" s="21">
        <f t="shared" si="224"/>
        <v>0</v>
      </c>
      <c r="UC38" s="21">
        <v>0</v>
      </c>
      <c r="UD38" s="21">
        <f t="shared" si="225"/>
        <v>0</v>
      </c>
      <c r="UE38" s="21">
        <f t="shared" si="226"/>
        <v>0</v>
      </c>
      <c r="UF38" s="21"/>
      <c r="UG38" s="23">
        <f t="shared" si="345"/>
        <v>0</v>
      </c>
      <c r="UH38" s="22"/>
      <c r="UI38" s="22"/>
      <c r="UJ38" s="22"/>
      <c r="UK38" s="23">
        <v>0</v>
      </c>
      <c r="UL38" s="21">
        <f t="shared" si="303"/>
        <v>0</v>
      </c>
      <c r="UM38" s="21">
        <f t="shared" si="228"/>
        <v>0</v>
      </c>
      <c r="UN38" s="21">
        <v>0</v>
      </c>
      <c r="UO38" s="21">
        <f t="shared" si="229"/>
        <v>0</v>
      </c>
      <c r="UP38" s="21">
        <v>0</v>
      </c>
      <c r="UQ38" s="21">
        <f t="shared" si="230"/>
        <v>0</v>
      </c>
      <c r="UR38" s="21">
        <v>0</v>
      </c>
      <c r="US38" s="21">
        <f t="shared" si="231"/>
        <v>0</v>
      </c>
      <c r="UT38" s="21">
        <v>0</v>
      </c>
      <c r="UU38" s="21">
        <f t="shared" si="232"/>
        <v>0</v>
      </c>
      <c r="UV38" s="21">
        <v>0</v>
      </c>
      <c r="UW38" s="21">
        <f t="shared" si="233"/>
        <v>0</v>
      </c>
      <c r="UX38" s="21">
        <f t="shared" si="33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35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36"/>
        <v>0</v>
      </c>
      <c r="VK38" s="21">
        <v>0</v>
      </c>
      <c r="VL38" s="21">
        <f t="shared" si="237"/>
        <v>0</v>
      </c>
      <c r="VM38" s="21">
        <v>0</v>
      </c>
      <c r="VN38" s="21">
        <f t="shared" si="238"/>
        <v>0</v>
      </c>
      <c r="VO38" s="21">
        <v>0</v>
      </c>
      <c r="VP38" s="21">
        <f t="shared" si="239"/>
        <v>0</v>
      </c>
      <c r="VQ38" s="21">
        <v>0</v>
      </c>
      <c r="VR38" s="21">
        <f t="shared" si="240"/>
        <v>0</v>
      </c>
      <c r="VS38" s="21">
        <v>0</v>
      </c>
      <c r="VT38" s="21">
        <f t="shared" si="241"/>
        <v>0</v>
      </c>
      <c r="VU38" s="21">
        <f t="shared" si="242"/>
        <v>0</v>
      </c>
      <c r="VV38" s="21"/>
      <c r="VW38" s="23">
        <f t="shared" si="346"/>
        <v>0</v>
      </c>
      <c r="VX38" s="22"/>
      <c r="VY38" s="22"/>
      <c r="VZ38" s="22"/>
      <c r="WA38" s="23">
        <v>0</v>
      </c>
      <c r="WB38" s="21">
        <f t="shared" si="304"/>
        <v>0</v>
      </c>
      <c r="WC38" s="21">
        <f t="shared" si="244"/>
        <v>0</v>
      </c>
      <c r="WD38" s="21">
        <v>0</v>
      </c>
      <c r="WE38" s="21">
        <f t="shared" si="245"/>
        <v>0</v>
      </c>
      <c r="WF38" s="21">
        <v>0</v>
      </c>
      <c r="WG38" s="21">
        <f t="shared" si="246"/>
        <v>0</v>
      </c>
      <c r="WH38" s="21">
        <v>0</v>
      </c>
      <c r="WI38" s="21">
        <f t="shared" si="247"/>
        <v>0</v>
      </c>
      <c r="WJ38" s="21">
        <v>0</v>
      </c>
      <c r="WK38" s="21">
        <f t="shared" si="248"/>
        <v>0</v>
      </c>
      <c r="WL38" s="21">
        <v>0</v>
      </c>
      <c r="WM38" s="21">
        <f t="shared" si="249"/>
        <v>0</v>
      </c>
      <c r="WN38" s="21">
        <f t="shared" si="33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1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2"/>
        <v>0</v>
      </c>
      <c r="XA38" s="21">
        <v>0</v>
      </c>
      <c r="XB38" s="21">
        <f t="shared" si="253"/>
        <v>0</v>
      </c>
      <c r="XC38" s="21">
        <v>0</v>
      </c>
      <c r="XD38" s="21">
        <f t="shared" si="254"/>
        <v>0</v>
      </c>
      <c r="XE38" s="21">
        <v>0</v>
      </c>
      <c r="XF38" s="21">
        <f t="shared" si="255"/>
        <v>0</v>
      </c>
      <c r="XG38" s="21">
        <v>0</v>
      </c>
      <c r="XH38" s="21">
        <f t="shared" si="256"/>
        <v>0</v>
      </c>
      <c r="XI38" s="21">
        <v>0</v>
      </c>
      <c r="XJ38" s="21">
        <f t="shared" si="257"/>
        <v>0</v>
      </c>
      <c r="XK38" s="21">
        <f t="shared" si="258"/>
        <v>0</v>
      </c>
      <c r="XL38" s="21"/>
      <c r="XM38" s="23">
        <f t="shared" si="347"/>
        <v>0</v>
      </c>
      <c r="XN38" s="22"/>
      <c r="XO38" s="22"/>
      <c r="XP38" s="22"/>
      <c r="XQ38" s="23">
        <v>0</v>
      </c>
      <c r="XR38" s="21">
        <f t="shared" si="305"/>
        <v>0</v>
      </c>
      <c r="XS38" s="21">
        <f t="shared" si="260"/>
        <v>0</v>
      </c>
      <c r="XT38" s="21">
        <v>0</v>
      </c>
      <c r="XU38" s="21">
        <f t="shared" si="261"/>
        <v>0</v>
      </c>
      <c r="XV38" s="21">
        <v>0</v>
      </c>
      <c r="XW38" s="21">
        <f t="shared" si="262"/>
        <v>0</v>
      </c>
      <c r="XX38" s="21">
        <v>0</v>
      </c>
      <c r="XY38" s="21">
        <f t="shared" si="263"/>
        <v>0</v>
      </c>
      <c r="XZ38" s="21">
        <v>0</v>
      </c>
      <c r="YA38" s="21">
        <f t="shared" si="264"/>
        <v>0</v>
      </c>
      <c r="YB38" s="21">
        <v>0</v>
      </c>
      <c r="YC38" s="21">
        <f t="shared" si="265"/>
        <v>0</v>
      </c>
      <c r="YD38" s="21">
        <f t="shared" si="334"/>
        <v>0</v>
      </c>
      <c r="YE38" s="21"/>
      <c r="YF38" s="21">
        <f t="shared" si="17"/>
        <v>0</v>
      </c>
      <c r="YG38" s="21"/>
      <c r="YH38" s="21"/>
      <c r="YI38" s="21">
        <v>0</v>
      </c>
      <c r="YJ38" s="21">
        <f t="shared" si="267"/>
        <v>0</v>
      </c>
      <c r="YK38" s="21">
        <v>0</v>
      </c>
      <c r="YL38" s="21">
        <v>0</v>
      </c>
      <c r="YM38" s="22"/>
      <c r="YN38" s="22"/>
      <c r="YO38" s="21">
        <v>0</v>
      </c>
      <c r="YP38" s="21">
        <f t="shared" si="268"/>
        <v>0</v>
      </c>
      <c r="YQ38" s="21">
        <v>0</v>
      </c>
      <c r="YR38" s="21">
        <f t="shared" si="269"/>
        <v>0</v>
      </c>
      <c r="YS38" s="21">
        <v>0</v>
      </c>
      <c r="YT38" s="21">
        <f t="shared" si="270"/>
        <v>0</v>
      </c>
      <c r="YU38" s="21">
        <v>0</v>
      </c>
      <c r="YV38" s="21">
        <f t="shared" si="271"/>
        <v>0</v>
      </c>
      <c r="YW38" s="21">
        <v>0</v>
      </c>
      <c r="YX38" s="21">
        <f t="shared" si="272"/>
        <v>0</v>
      </c>
      <c r="YY38" s="21">
        <v>0</v>
      </c>
      <c r="YZ38" s="21">
        <f t="shared" si="273"/>
        <v>0</v>
      </c>
      <c r="ZA38" s="21">
        <f t="shared" si="274"/>
        <v>0</v>
      </c>
      <c r="ZB38" s="21"/>
      <c r="ZC38" s="23">
        <f t="shared" si="348"/>
        <v>0</v>
      </c>
      <c r="ZD38" s="24">
        <f t="shared" si="18"/>
        <v>0</v>
      </c>
      <c r="ZE38" s="24">
        <f t="shared" si="19"/>
        <v>0</v>
      </c>
      <c r="ZF38" s="24">
        <f t="shared" si="275"/>
        <v>0</v>
      </c>
    </row>
    <row r="39" spans="1:682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0"/>
        <v>0</v>
      </c>
      <c r="M39" s="21">
        <f t="shared" si="21"/>
        <v>0</v>
      </c>
      <c r="N39" s="21">
        <v>0</v>
      </c>
      <c r="O39" s="21">
        <f t="shared" si="22"/>
        <v>0</v>
      </c>
      <c r="P39" s="21">
        <v>0</v>
      </c>
      <c r="Q39" s="21">
        <f t="shared" si="23"/>
        <v>0</v>
      </c>
      <c r="R39" s="21">
        <v>0</v>
      </c>
      <c r="S39" s="21">
        <f t="shared" si="24"/>
        <v>0</v>
      </c>
      <c r="T39" s="21">
        <v>0</v>
      </c>
      <c r="U39" s="21">
        <f t="shared" si="25"/>
        <v>0</v>
      </c>
      <c r="V39" s="21">
        <v>0</v>
      </c>
      <c r="W39" s="21">
        <f t="shared" si="26"/>
        <v>0</v>
      </c>
      <c r="X39" s="21">
        <f t="shared" si="27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8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29"/>
        <v>0</v>
      </c>
      <c r="AK39" s="21">
        <v>0</v>
      </c>
      <c r="AL39" s="21">
        <f t="shared" si="30"/>
        <v>0</v>
      </c>
      <c r="AM39" s="21">
        <v>0</v>
      </c>
      <c r="AN39" s="21">
        <f t="shared" si="31"/>
        <v>0</v>
      </c>
      <c r="AO39" s="21">
        <v>0</v>
      </c>
      <c r="AP39" s="21">
        <f t="shared" si="32"/>
        <v>0</v>
      </c>
      <c r="AQ39" s="21">
        <v>0</v>
      </c>
      <c r="AR39" s="21">
        <f t="shared" si="33"/>
        <v>0</v>
      </c>
      <c r="AS39" s="21">
        <v>0</v>
      </c>
      <c r="AT39" s="21">
        <f t="shared" si="34"/>
        <v>0</v>
      </c>
      <c r="AU39" s="21">
        <f t="shared" si="35"/>
        <v>0</v>
      </c>
      <c r="AV39" s="21"/>
      <c r="AW39" s="23">
        <f t="shared" si="276"/>
        <v>0</v>
      </c>
      <c r="AX39" s="22"/>
      <c r="AY39" s="22"/>
      <c r="AZ39" s="22"/>
      <c r="BA39" s="23">
        <v>0</v>
      </c>
      <c r="BB39" s="21">
        <f t="shared" si="291"/>
        <v>0</v>
      </c>
      <c r="BC39" s="21">
        <f t="shared" si="37"/>
        <v>0</v>
      </c>
      <c r="BD39" s="21">
        <v>0</v>
      </c>
      <c r="BE39" s="21">
        <f t="shared" si="38"/>
        <v>0</v>
      </c>
      <c r="BF39" s="21">
        <v>0</v>
      </c>
      <c r="BG39" s="21">
        <f t="shared" si="39"/>
        <v>0</v>
      </c>
      <c r="BH39" s="21">
        <v>0</v>
      </c>
      <c r="BI39" s="21">
        <f t="shared" si="40"/>
        <v>0</v>
      </c>
      <c r="BJ39" s="21">
        <v>0</v>
      </c>
      <c r="BK39" s="21">
        <f t="shared" si="41"/>
        <v>0</v>
      </c>
      <c r="BL39" s="21">
        <v>0</v>
      </c>
      <c r="BM39" s="21">
        <f t="shared" si="42"/>
        <v>0</v>
      </c>
      <c r="BN39" s="21">
        <f t="shared" si="32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4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5"/>
        <v>0</v>
      </c>
      <c r="CA39" s="21">
        <v>0</v>
      </c>
      <c r="CB39" s="21">
        <f t="shared" si="46"/>
        <v>0</v>
      </c>
      <c r="CC39" s="21">
        <v>0</v>
      </c>
      <c r="CD39" s="21">
        <f t="shared" si="47"/>
        <v>0</v>
      </c>
      <c r="CE39" s="21">
        <v>0</v>
      </c>
      <c r="CF39" s="21">
        <f t="shared" si="48"/>
        <v>0</v>
      </c>
      <c r="CG39" s="21">
        <v>0</v>
      </c>
      <c r="CH39" s="21">
        <f t="shared" si="49"/>
        <v>0</v>
      </c>
      <c r="CI39" s="21">
        <v>0</v>
      </c>
      <c r="CJ39" s="21">
        <f t="shared" si="50"/>
        <v>0</v>
      </c>
      <c r="CK39" s="21">
        <f t="shared" si="51"/>
        <v>0</v>
      </c>
      <c r="CL39" s="21"/>
      <c r="CM39" s="23">
        <f t="shared" si="335"/>
        <v>0</v>
      </c>
      <c r="CN39" s="22"/>
      <c r="CO39" s="22"/>
      <c r="CP39" s="22"/>
      <c r="CQ39" s="23">
        <v>0</v>
      </c>
      <c r="CR39" s="21">
        <f t="shared" si="292"/>
        <v>0</v>
      </c>
      <c r="CS39" s="21">
        <f t="shared" si="53"/>
        <v>0</v>
      </c>
      <c r="CT39" s="21">
        <v>0</v>
      </c>
      <c r="CU39" s="21">
        <f t="shared" si="54"/>
        <v>0</v>
      </c>
      <c r="CV39" s="21">
        <v>0</v>
      </c>
      <c r="CW39" s="21">
        <f t="shared" si="55"/>
        <v>0</v>
      </c>
      <c r="CX39" s="21">
        <v>0</v>
      </c>
      <c r="CY39" s="21">
        <f t="shared" si="56"/>
        <v>0</v>
      </c>
      <c r="CZ39" s="21">
        <v>0</v>
      </c>
      <c r="DA39" s="21">
        <f t="shared" si="57"/>
        <v>0</v>
      </c>
      <c r="DB39" s="21">
        <v>0</v>
      </c>
      <c r="DC39" s="21">
        <f t="shared" si="58"/>
        <v>0</v>
      </c>
      <c r="DD39" s="21">
        <f t="shared" si="32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60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1"/>
        <v>0</v>
      </c>
      <c r="DS39" s="21">
        <v>0</v>
      </c>
      <c r="DT39" s="21">
        <f t="shared" si="62"/>
        <v>0</v>
      </c>
      <c r="DU39" s="21">
        <v>0</v>
      </c>
      <c r="DV39" s="21">
        <f t="shared" si="63"/>
        <v>0</v>
      </c>
      <c r="DW39" s="21">
        <v>0</v>
      </c>
      <c r="DX39" s="21">
        <f t="shared" si="64"/>
        <v>0</v>
      </c>
      <c r="DY39" s="21">
        <v>0</v>
      </c>
      <c r="DZ39" s="21">
        <f t="shared" si="65"/>
        <v>0</v>
      </c>
      <c r="EA39" s="21">
        <f t="shared" si="66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293"/>
        <v>0</v>
      </c>
      <c r="EI39" s="21">
        <f t="shared" si="68"/>
        <v>0</v>
      </c>
      <c r="EJ39" s="21">
        <v>0</v>
      </c>
      <c r="EK39" s="21">
        <f t="shared" si="69"/>
        <v>0</v>
      </c>
      <c r="EL39" s="21">
        <v>0</v>
      </c>
      <c r="EM39" s="21">
        <f t="shared" si="70"/>
        <v>0</v>
      </c>
      <c r="EN39" s="21">
        <v>0</v>
      </c>
      <c r="EO39" s="21">
        <f t="shared" si="71"/>
        <v>0</v>
      </c>
      <c r="EP39" s="21">
        <v>0</v>
      </c>
      <c r="EQ39" s="21">
        <f t="shared" si="72"/>
        <v>0</v>
      </c>
      <c r="ER39" s="21">
        <v>0</v>
      </c>
      <c r="ES39" s="21">
        <f t="shared" si="73"/>
        <v>0</v>
      </c>
      <c r="ET39" s="21">
        <f t="shared" si="32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5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6"/>
        <v>0</v>
      </c>
      <c r="FG39" s="21">
        <v>0</v>
      </c>
      <c r="FH39" s="21">
        <f t="shared" si="77"/>
        <v>0</v>
      </c>
      <c r="FI39" s="21">
        <v>0</v>
      </c>
      <c r="FJ39" s="21">
        <f t="shared" si="78"/>
        <v>0</v>
      </c>
      <c r="FK39" s="21">
        <v>0</v>
      </c>
      <c r="FL39" s="21">
        <f t="shared" si="79"/>
        <v>0</v>
      </c>
      <c r="FM39" s="21">
        <v>0</v>
      </c>
      <c r="FN39" s="21">
        <f t="shared" si="80"/>
        <v>0</v>
      </c>
      <c r="FO39" s="21">
        <v>0</v>
      </c>
      <c r="FP39" s="21">
        <f t="shared" si="81"/>
        <v>0</v>
      </c>
      <c r="FQ39" s="21">
        <f t="shared" si="82"/>
        <v>0</v>
      </c>
      <c r="FR39" s="21"/>
      <c r="FS39" s="23">
        <f t="shared" si="336"/>
        <v>0</v>
      </c>
      <c r="FT39" s="22"/>
      <c r="FU39" s="22"/>
      <c r="FV39" s="22"/>
      <c r="FW39" s="23">
        <v>0</v>
      </c>
      <c r="FX39" s="21">
        <f t="shared" si="294"/>
        <v>0</v>
      </c>
      <c r="FY39" s="21">
        <f t="shared" si="84"/>
        <v>0</v>
      </c>
      <c r="FZ39" s="21">
        <v>0</v>
      </c>
      <c r="GA39" s="21">
        <f t="shared" si="85"/>
        <v>0</v>
      </c>
      <c r="GB39" s="21">
        <v>0</v>
      </c>
      <c r="GC39" s="21">
        <f t="shared" si="86"/>
        <v>0</v>
      </c>
      <c r="GD39" s="21">
        <v>0</v>
      </c>
      <c r="GE39" s="21">
        <f t="shared" si="87"/>
        <v>0</v>
      </c>
      <c r="GF39" s="21">
        <v>0</v>
      </c>
      <c r="GG39" s="21">
        <f t="shared" si="88"/>
        <v>0</v>
      </c>
      <c r="GH39" s="21">
        <v>0</v>
      </c>
      <c r="GI39" s="21">
        <f t="shared" si="89"/>
        <v>0</v>
      </c>
      <c r="GJ39" s="21">
        <f t="shared" si="32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1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2"/>
        <v>0</v>
      </c>
      <c r="GW39" s="21">
        <v>0</v>
      </c>
      <c r="GX39" s="21">
        <f t="shared" si="93"/>
        <v>0</v>
      </c>
      <c r="GY39" s="21">
        <v>0</v>
      </c>
      <c r="GZ39" s="21">
        <f t="shared" si="94"/>
        <v>0</v>
      </c>
      <c r="HA39" s="21">
        <v>0</v>
      </c>
      <c r="HB39" s="21">
        <f t="shared" si="95"/>
        <v>0</v>
      </c>
      <c r="HC39" s="21">
        <v>0</v>
      </c>
      <c r="HD39" s="21">
        <f t="shared" si="96"/>
        <v>0</v>
      </c>
      <c r="HE39" s="21">
        <v>0</v>
      </c>
      <c r="HF39" s="21">
        <f t="shared" si="97"/>
        <v>0</v>
      </c>
      <c r="HG39" s="21">
        <f t="shared" si="98"/>
        <v>0</v>
      </c>
      <c r="HH39" s="21"/>
      <c r="HI39" s="23">
        <f t="shared" si="337"/>
        <v>0</v>
      </c>
      <c r="HJ39" s="22"/>
      <c r="HK39" s="22"/>
      <c r="HL39" s="22"/>
      <c r="HM39" s="23">
        <v>0</v>
      </c>
      <c r="HN39" s="21">
        <f t="shared" si="295"/>
        <v>0</v>
      </c>
      <c r="HO39" s="21">
        <f t="shared" si="100"/>
        <v>0</v>
      </c>
      <c r="HP39" s="21">
        <v>0</v>
      </c>
      <c r="HQ39" s="21">
        <f t="shared" si="101"/>
        <v>0</v>
      </c>
      <c r="HR39" s="21">
        <v>0</v>
      </c>
      <c r="HS39" s="21">
        <f t="shared" si="102"/>
        <v>0</v>
      </c>
      <c r="HT39" s="21">
        <v>0</v>
      </c>
      <c r="HU39" s="21">
        <f t="shared" si="103"/>
        <v>0</v>
      </c>
      <c r="HV39" s="21">
        <v>0</v>
      </c>
      <c r="HW39" s="21">
        <f t="shared" si="104"/>
        <v>0</v>
      </c>
      <c r="HX39" s="21">
        <v>0</v>
      </c>
      <c r="HY39" s="21">
        <f t="shared" si="105"/>
        <v>0</v>
      </c>
      <c r="HZ39" s="21">
        <f t="shared" si="32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7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8"/>
        <v>0</v>
      </c>
      <c r="IM39" s="21">
        <v>0</v>
      </c>
      <c r="IN39" s="21">
        <f t="shared" si="109"/>
        <v>0</v>
      </c>
      <c r="IO39" s="21">
        <v>0</v>
      </c>
      <c r="IP39" s="21">
        <f t="shared" si="110"/>
        <v>0</v>
      </c>
      <c r="IQ39" s="21">
        <v>0</v>
      </c>
      <c r="IR39" s="21">
        <f t="shared" si="111"/>
        <v>0</v>
      </c>
      <c r="IS39" s="21">
        <v>0</v>
      </c>
      <c r="IT39" s="21">
        <f t="shared" si="112"/>
        <v>0</v>
      </c>
      <c r="IU39" s="21">
        <v>0</v>
      </c>
      <c r="IV39" s="21">
        <f t="shared" si="113"/>
        <v>0</v>
      </c>
      <c r="IW39" s="21">
        <f t="shared" si="114"/>
        <v>0</v>
      </c>
      <c r="IX39" s="21"/>
      <c r="IY39" s="23">
        <f t="shared" si="338"/>
        <v>0</v>
      </c>
      <c r="IZ39" s="22"/>
      <c r="JA39" s="22"/>
      <c r="JB39" s="22"/>
      <c r="JC39" s="23">
        <v>0</v>
      </c>
      <c r="JD39" s="21">
        <f t="shared" si="296"/>
        <v>0</v>
      </c>
      <c r="JE39" s="21">
        <f t="shared" si="116"/>
        <v>0</v>
      </c>
      <c r="JF39" s="21">
        <v>0</v>
      </c>
      <c r="JG39" s="21">
        <f t="shared" si="117"/>
        <v>0</v>
      </c>
      <c r="JH39" s="21">
        <v>0</v>
      </c>
      <c r="JI39" s="21">
        <f t="shared" si="118"/>
        <v>0</v>
      </c>
      <c r="JJ39" s="21">
        <v>0</v>
      </c>
      <c r="JK39" s="21">
        <f t="shared" si="119"/>
        <v>0</v>
      </c>
      <c r="JL39" s="21">
        <v>0</v>
      </c>
      <c r="JM39" s="21">
        <f t="shared" si="120"/>
        <v>0</v>
      </c>
      <c r="JN39" s="21">
        <v>0</v>
      </c>
      <c r="JO39" s="21">
        <f t="shared" si="121"/>
        <v>0</v>
      </c>
      <c r="JP39" s="21">
        <f t="shared" si="32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3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4"/>
        <v>0</v>
      </c>
      <c r="KC39" s="21">
        <v>0</v>
      </c>
      <c r="KD39" s="21">
        <f t="shared" si="125"/>
        <v>0</v>
      </c>
      <c r="KE39" s="21">
        <v>0</v>
      </c>
      <c r="KF39" s="21">
        <f t="shared" si="126"/>
        <v>0</v>
      </c>
      <c r="KG39" s="21">
        <v>0</v>
      </c>
      <c r="KH39" s="21">
        <f t="shared" si="127"/>
        <v>0</v>
      </c>
      <c r="KI39" s="21">
        <v>0</v>
      </c>
      <c r="KJ39" s="21">
        <f t="shared" si="128"/>
        <v>0</v>
      </c>
      <c r="KK39" s="21">
        <v>0</v>
      </c>
      <c r="KL39" s="21">
        <f t="shared" si="129"/>
        <v>0</v>
      </c>
      <c r="KM39" s="21">
        <f t="shared" si="130"/>
        <v>0</v>
      </c>
      <c r="KN39" s="21"/>
      <c r="KO39" s="23">
        <f t="shared" si="339"/>
        <v>0</v>
      </c>
      <c r="KP39" s="22"/>
      <c r="KQ39" s="22"/>
      <c r="KR39" s="22"/>
      <c r="KS39" s="23">
        <v>0</v>
      </c>
      <c r="KT39" s="21">
        <f t="shared" si="297"/>
        <v>0</v>
      </c>
      <c r="KU39" s="21">
        <f t="shared" si="132"/>
        <v>0</v>
      </c>
      <c r="KV39" s="21">
        <v>0</v>
      </c>
      <c r="KW39" s="21">
        <f t="shared" si="133"/>
        <v>0</v>
      </c>
      <c r="KX39" s="21">
        <v>0</v>
      </c>
      <c r="KY39" s="21">
        <f t="shared" si="134"/>
        <v>0</v>
      </c>
      <c r="KZ39" s="21">
        <v>0</v>
      </c>
      <c r="LA39" s="21">
        <f t="shared" si="135"/>
        <v>0</v>
      </c>
      <c r="LB39" s="21">
        <v>0</v>
      </c>
      <c r="LC39" s="21">
        <f t="shared" si="136"/>
        <v>0</v>
      </c>
      <c r="LD39" s="21">
        <v>0</v>
      </c>
      <c r="LE39" s="21">
        <f t="shared" si="137"/>
        <v>0</v>
      </c>
      <c r="LF39" s="21">
        <f t="shared" si="32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39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40"/>
        <v>0</v>
      </c>
      <c r="LS39" s="21">
        <v>0</v>
      </c>
      <c r="LT39" s="21">
        <f t="shared" si="141"/>
        <v>0</v>
      </c>
      <c r="LU39" s="21">
        <v>0</v>
      </c>
      <c r="LV39" s="21">
        <f t="shared" si="142"/>
        <v>0</v>
      </c>
      <c r="LW39" s="21">
        <v>0</v>
      </c>
      <c r="LX39" s="21">
        <f t="shared" si="143"/>
        <v>0</v>
      </c>
      <c r="LY39" s="21">
        <v>0</v>
      </c>
      <c r="LZ39" s="21">
        <f t="shared" si="144"/>
        <v>0</v>
      </c>
      <c r="MA39" s="21">
        <v>0</v>
      </c>
      <c r="MB39" s="21">
        <f t="shared" si="145"/>
        <v>0</v>
      </c>
      <c r="MC39" s="21">
        <f t="shared" si="146"/>
        <v>0</v>
      </c>
      <c r="MD39" s="21"/>
      <c r="ME39" s="23">
        <f t="shared" si="340"/>
        <v>0</v>
      </c>
      <c r="MF39" s="22"/>
      <c r="MG39" s="22"/>
      <c r="MH39" s="22"/>
      <c r="MI39" s="23">
        <v>0</v>
      </c>
      <c r="MJ39" s="21">
        <f t="shared" si="298"/>
        <v>0</v>
      </c>
      <c r="MK39" s="21">
        <f t="shared" si="148"/>
        <v>0</v>
      </c>
      <c r="ML39" s="21">
        <v>0</v>
      </c>
      <c r="MM39" s="21">
        <f t="shared" si="149"/>
        <v>0</v>
      </c>
      <c r="MN39" s="21">
        <v>0</v>
      </c>
      <c r="MO39" s="21">
        <f t="shared" si="150"/>
        <v>0</v>
      </c>
      <c r="MP39" s="21">
        <v>0</v>
      </c>
      <c r="MQ39" s="21">
        <f t="shared" si="151"/>
        <v>0</v>
      </c>
      <c r="MR39" s="21">
        <v>0</v>
      </c>
      <c r="MS39" s="21">
        <f t="shared" si="152"/>
        <v>0</v>
      </c>
      <c r="MT39" s="21">
        <v>0</v>
      </c>
      <c r="MU39" s="21">
        <f t="shared" si="153"/>
        <v>0</v>
      </c>
      <c r="MV39" s="21">
        <f t="shared" si="32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5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6"/>
        <v>0</v>
      </c>
      <c r="NI39" s="21">
        <v>0</v>
      </c>
      <c r="NJ39" s="21">
        <f t="shared" si="157"/>
        <v>0</v>
      </c>
      <c r="NK39" s="21">
        <v>0</v>
      </c>
      <c r="NL39" s="21">
        <f t="shared" si="158"/>
        <v>0</v>
      </c>
      <c r="NM39" s="21">
        <v>0</v>
      </c>
      <c r="NN39" s="21">
        <f t="shared" si="159"/>
        <v>0</v>
      </c>
      <c r="NO39" s="21">
        <v>0</v>
      </c>
      <c r="NP39" s="21">
        <f t="shared" si="160"/>
        <v>0</v>
      </c>
      <c r="NQ39" s="21">
        <v>0</v>
      </c>
      <c r="NR39" s="21">
        <f t="shared" si="161"/>
        <v>0</v>
      </c>
      <c r="NS39" s="21">
        <f t="shared" si="162"/>
        <v>0</v>
      </c>
      <c r="NT39" s="21"/>
      <c r="NU39" s="23">
        <f t="shared" si="341"/>
        <v>0</v>
      </c>
      <c r="NV39" s="22"/>
      <c r="NW39" s="22"/>
      <c r="NX39" s="22"/>
      <c r="NY39" s="23">
        <v>0</v>
      </c>
      <c r="NZ39" s="21">
        <f t="shared" si="299"/>
        <v>0</v>
      </c>
      <c r="OA39" s="21">
        <f t="shared" si="164"/>
        <v>0</v>
      </c>
      <c r="OB39" s="21">
        <v>0</v>
      </c>
      <c r="OC39" s="21">
        <f t="shared" si="165"/>
        <v>0</v>
      </c>
      <c r="OD39" s="21">
        <v>0</v>
      </c>
      <c r="OE39" s="21">
        <f t="shared" si="166"/>
        <v>0</v>
      </c>
      <c r="OF39" s="21">
        <v>0</v>
      </c>
      <c r="OG39" s="21">
        <f t="shared" si="167"/>
        <v>0</v>
      </c>
      <c r="OH39" s="21">
        <v>0</v>
      </c>
      <c r="OI39" s="21">
        <f t="shared" si="168"/>
        <v>0</v>
      </c>
      <c r="OJ39" s="21">
        <v>0</v>
      </c>
      <c r="OK39" s="21">
        <f t="shared" si="169"/>
        <v>0</v>
      </c>
      <c r="OL39" s="21">
        <f t="shared" si="32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1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2"/>
        <v>0</v>
      </c>
      <c r="OY39" s="21">
        <v>0</v>
      </c>
      <c r="OZ39" s="21">
        <f t="shared" si="173"/>
        <v>0</v>
      </c>
      <c r="PA39" s="21">
        <v>0</v>
      </c>
      <c r="PB39" s="21">
        <f t="shared" si="174"/>
        <v>0</v>
      </c>
      <c r="PC39" s="21">
        <v>0</v>
      </c>
      <c r="PD39" s="21">
        <f t="shared" si="175"/>
        <v>0</v>
      </c>
      <c r="PE39" s="21">
        <v>0</v>
      </c>
      <c r="PF39" s="21">
        <f t="shared" si="176"/>
        <v>0</v>
      </c>
      <c r="PG39" s="21">
        <v>0</v>
      </c>
      <c r="PH39" s="21">
        <f t="shared" si="177"/>
        <v>0</v>
      </c>
      <c r="PI39" s="21">
        <f t="shared" si="178"/>
        <v>0</v>
      </c>
      <c r="PJ39" s="21"/>
      <c r="PK39" s="23">
        <f t="shared" si="342"/>
        <v>0</v>
      </c>
      <c r="PL39" s="22"/>
      <c r="PM39" s="22"/>
      <c r="PN39" s="22"/>
      <c r="PO39" s="23">
        <v>0</v>
      </c>
      <c r="PP39" s="21">
        <f t="shared" si="300"/>
        <v>0</v>
      </c>
      <c r="PQ39" s="21">
        <f t="shared" si="180"/>
        <v>0</v>
      </c>
      <c r="PR39" s="21">
        <v>0</v>
      </c>
      <c r="PS39" s="21">
        <f t="shared" si="181"/>
        <v>0</v>
      </c>
      <c r="PT39" s="21">
        <v>0</v>
      </c>
      <c r="PU39" s="21">
        <f t="shared" si="182"/>
        <v>0</v>
      </c>
      <c r="PV39" s="21">
        <v>0</v>
      </c>
      <c r="PW39" s="21">
        <f t="shared" si="183"/>
        <v>0</v>
      </c>
      <c r="PX39" s="21">
        <v>0</v>
      </c>
      <c r="PY39" s="21">
        <f t="shared" si="184"/>
        <v>0</v>
      </c>
      <c r="PZ39" s="21">
        <v>0</v>
      </c>
      <c r="QA39" s="21">
        <f t="shared" si="185"/>
        <v>0</v>
      </c>
      <c r="QB39" s="21">
        <f t="shared" si="32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7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8"/>
        <v>0</v>
      </c>
      <c r="QO39" s="21">
        <v>0</v>
      </c>
      <c r="QP39" s="21">
        <f t="shared" si="189"/>
        <v>0</v>
      </c>
      <c r="QQ39" s="21">
        <v>0</v>
      </c>
      <c r="QR39" s="21">
        <f t="shared" si="190"/>
        <v>0</v>
      </c>
      <c r="QS39" s="21">
        <v>0</v>
      </c>
      <c r="QT39" s="21">
        <f t="shared" si="191"/>
        <v>0</v>
      </c>
      <c r="QU39" s="21">
        <v>0</v>
      </c>
      <c r="QV39" s="21">
        <f t="shared" si="192"/>
        <v>0</v>
      </c>
      <c r="QW39" s="21">
        <v>0</v>
      </c>
      <c r="QX39" s="21">
        <f t="shared" si="193"/>
        <v>0</v>
      </c>
      <c r="QY39" s="21">
        <f t="shared" si="194"/>
        <v>0</v>
      </c>
      <c r="QZ39" s="21"/>
      <c r="RA39" s="23">
        <f t="shared" si="343"/>
        <v>0</v>
      </c>
      <c r="RB39" s="22"/>
      <c r="RC39" s="22"/>
      <c r="RD39" s="22"/>
      <c r="RE39" s="23">
        <v>0</v>
      </c>
      <c r="RF39" s="21">
        <f t="shared" si="301"/>
        <v>0</v>
      </c>
      <c r="RG39" s="21">
        <f t="shared" si="196"/>
        <v>0</v>
      </c>
      <c r="RH39" s="21">
        <v>0</v>
      </c>
      <c r="RI39" s="21">
        <f t="shared" si="197"/>
        <v>0</v>
      </c>
      <c r="RJ39" s="21">
        <v>0</v>
      </c>
      <c r="RK39" s="21">
        <f t="shared" si="198"/>
        <v>0</v>
      </c>
      <c r="RL39" s="21">
        <v>0</v>
      </c>
      <c r="RM39" s="21">
        <f t="shared" si="199"/>
        <v>0</v>
      </c>
      <c r="RN39" s="21">
        <v>0</v>
      </c>
      <c r="RO39" s="21">
        <f t="shared" si="200"/>
        <v>0</v>
      </c>
      <c r="RP39" s="21">
        <v>0</v>
      </c>
      <c r="RQ39" s="21">
        <f t="shared" si="201"/>
        <v>0</v>
      </c>
      <c r="RR39" s="21">
        <f t="shared" si="33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3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4"/>
        <v>0</v>
      </c>
      <c r="SE39" s="21">
        <v>0</v>
      </c>
      <c r="SF39" s="21">
        <f t="shared" si="205"/>
        <v>0</v>
      </c>
      <c r="SG39" s="21">
        <v>0</v>
      </c>
      <c r="SH39" s="21">
        <f t="shared" si="206"/>
        <v>0</v>
      </c>
      <c r="SI39" s="21">
        <v>0</v>
      </c>
      <c r="SJ39" s="21">
        <f t="shared" si="207"/>
        <v>0</v>
      </c>
      <c r="SK39" s="21">
        <v>0</v>
      </c>
      <c r="SL39" s="21">
        <f t="shared" si="208"/>
        <v>0</v>
      </c>
      <c r="SM39" s="21">
        <v>0</v>
      </c>
      <c r="SN39" s="21">
        <f t="shared" si="209"/>
        <v>0</v>
      </c>
      <c r="SO39" s="21">
        <f t="shared" si="210"/>
        <v>0</v>
      </c>
      <c r="SP39" s="21"/>
      <c r="SQ39" s="23">
        <f t="shared" si="344"/>
        <v>0</v>
      </c>
      <c r="SR39" s="22"/>
      <c r="SS39" s="22"/>
      <c r="ST39" s="22"/>
      <c r="SU39" s="23">
        <v>0</v>
      </c>
      <c r="SV39" s="21">
        <f t="shared" si="302"/>
        <v>0</v>
      </c>
      <c r="SW39" s="21">
        <f t="shared" si="212"/>
        <v>0</v>
      </c>
      <c r="SX39" s="21">
        <v>0</v>
      </c>
      <c r="SY39" s="21">
        <f t="shared" si="213"/>
        <v>0</v>
      </c>
      <c r="SZ39" s="21">
        <v>0</v>
      </c>
      <c r="TA39" s="21">
        <f t="shared" si="214"/>
        <v>0</v>
      </c>
      <c r="TB39" s="21">
        <v>0</v>
      </c>
      <c r="TC39" s="21">
        <f t="shared" si="215"/>
        <v>0</v>
      </c>
      <c r="TD39" s="21">
        <v>0</v>
      </c>
      <c r="TE39" s="21">
        <f t="shared" si="216"/>
        <v>0</v>
      </c>
      <c r="TF39" s="21">
        <v>0</v>
      </c>
      <c r="TG39" s="21">
        <f t="shared" si="217"/>
        <v>0</v>
      </c>
      <c r="TH39" s="21">
        <f t="shared" si="33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19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20"/>
        <v>0</v>
      </c>
      <c r="TU39" s="21">
        <v>0</v>
      </c>
      <c r="TV39" s="21">
        <f t="shared" si="221"/>
        <v>0</v>
      </c>
      <c r="TW39" s="21">
        <v>0</v>
      </c>
      <c r="TX39" s="21">
        <f t="shared" si="222"/>
        <v>0</v>
      </c>
      <c r="TY39" s="21">
        <v>0</v>
      </c>
      <c r="TZ39" s="21">
        <f t="shared" si="223"/>
        <v>0</v>
      </c>
      <c r="UA39" s="21">
        <v>0</v>
      </c>
      <c r="UB39" s="21">
        <f t="shared" si="224"/>
        <v>0</v>
      </c>
      <c r="UC39" s="21">
        <v>0</v>
      </c>
      <c r="UD39" s="21">
        <f t="shared" si="225"/>
        <v>0</v>
      </c>
      <c r="UE39" s="21">
        <f t="shared" si="226"/>
        <v>0</v>
      </c>
      <c r="UF39" s="21"/>
      <c r="UG39" s="23">
        <f t="shared" si="345"/>
        <v>0</v>
      </c>
      <c r="UH39" s="22"/>
      <c r="UI39" s="22"/>
      <c r="UJ39" s="22"/>
      <c r="UK39" s="23">
        <v>0</v>
      </c>
      <c r="UL39" s="21">
        <f t="shared" si="303"/>
        <v>0</v>
      </c>
      <c r="UM39" s="21">
        <f t="shared" si="228"/>
        <v>0</v>
      </c>
      <c r="UN39" s="21">
        <v>0</v>
      </c>
      <c r="UO39" s="21">
        <f t="shared" si="229"/>
        <v>0</v>
      </c>
      <c r="UP39" s="21">
        <v>0</v>
      </c>
      <c r="UQ39" s="21">
        <f t="shared" si="230"/>
        <v>0</v>
      </c>
      <c r="UR39" s="21">
        <v>0</v>
      </c>
      <c r="US39" s="21">
        <f t="shared" si="231"/>
        <v>0</v>
      </c>
      <c r="UT39" s="21">
        <v>0</v>
      </c>
      <c r="UU39" s="21">
        <f t="shared" si="232"/>
        <v>0</v>
      </c>
      <c r="UV39" s="21">
        <v>0</v>
      </c>
      <c r="UW39" s="21">
        <f t="shared" si="233"/>
        <v>0</v>
      </c>
      <c r="UX39" s="21">
        <f t="shared" si="33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35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36"/>
        <v>0</v>
      </c>
      <c r="VK39" s="21">
        <v>0</v>
      </c>
      <c r="VL39" s="21">
        <f t="shared" si="237"/>
        <v>0</v>
      </c>
      <c r="VM39" s="21">
        <v>0</v>
      </c>
      <c r="VN39" s="21">
        <f t="shared" si="238"/>
        <v>0</v>
      </c>
      <c r="VO39" s="21">
        <v>0</v>
      </c>
      <c r="VP39" s="21">
        <f t="shared" si="239"/>
        <v>0</v>
      </c>
      <c r="VQ39" s="21">
        <v>0</v>
      </c>
      <c r="VR39" s="21">
        <f t="shared" si="240"/>
        <v>0</v>
      </c>
      <c r="VS39" s="21">
        <v>0</v>
      </c>
      <c r="VT39" s="21">
        <f t="shared" si="241"/>
        <v>0</v>
      </c>
      <c r="VU39" s="21">
        <f t="shared" si="242"/>
        <v>0</v>
      </c>
      <c r="VV39" s="21"/>
      <c r="VW39" s="23">
        <f t="shared" si="346"/>
        <v>0</v>
      </c>
      <c r="VX39" s="22"/>
      <c r="VY39" s="22"/>
      <c r="VZ39" s="22"/>
      <c r="WA39" s="23">
        <v>0</v>
      </c>
      <c r="WB39" s="21">
        <f t="shared" si="304"/>
        <v>0</v>
      </c>
      <c r="WC39" s="21">
        <f t="shared" si="244"/>
        <v>0</v>
      </c>
      <c r="WD39" s="21">
        <v>0</v>
      </c>
      <c r="WE39" s="21">
        <f t="shared" si="245"/>
        <v>0</v>
      </c>
      <c r="WF39" s="21">
        <v>0</v>
      </c>
      <c r="WG39" s="21">
        <f t="shared" si="246"/>
        <v>0</v>
      </c>
      <c r="WH39" s="21">
        <v>0</v>
      </c>
      <c r="WI39" s="21">
        <f t="shared" si="247"/>
        <v>0</v>
      </c>
      <c r="WJ39" s="21">
        <v>0</v>
      </c>
      <c r="WK39" s="21">
        <f t="shared" si="248"/>
        <v>0</v>
      </c>
      <c r="WL39" s="21">
        <v>0</v>
      </c>
      <c r="WM39" s="21">
        <f t="shared" si="249"/>
        <v>0</v>
      </c>
      <c r="WN39" s="21">
        <f t="shared" si="33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1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2"/>
        <v>0</v>
      </c>
      <c r="XA39" s="21">
        <v>0</v>
      </c>
      <c r="XB39" s="21">
        <f t="shared" si="253"/>
        <v>0</v>
      </c>
      <c r="XC39" s="21">
        <v>0</v>
      </c>
      <c r="XD39" s="21">
        <f t="shared" si="254"/>
        <v>0</v>
      </c>
      <c r="XE39" s="21">
        <v>0</v>
      </c>
      <c r="XF39" s="21">
        <f t="shared" si="255"/>
        <v>0</v>
      </c>
      <c r="XG39" s="21">
        <v>0</v>
      </c>
      <c r="XH39" s="21">
        <f t="shared" si="256"/>
        <v>0</v>
      </c>
      <c r="XI39" s="21">
        <v>0</v>
      </c>
      <c r="XJ39" s="21">
        <f t="shared" si="257"/>
        <v>0</v>
      </c>
      <c r="XK39" s="21">
        <f t="shared" si="258"/>
        <v>0</v>
      </c>
      <c r="XL39" s="21"/>
      <c r="XM39" s="23">
        <f t="shared" si="347"/>
        <v>0</v>
      </c>
      <c r="XN39" s="22"/>
      <c r="XO39" s="22"/>
      <c r="XP39" s="22"/>
      <c r="XQ39" s="23">
        <v>0</v>
      </c>
      <c r="XR39" s="21">
        <f t="shared" si="305"/>
        <v>0</v>
      </c>
      <c r="XS39" s="21">
        <f t="shared" si="260"/>
        <v>0</v>
      </c>
      <c r="XT39" s="21">
        <v>0</v>
      </c>
      <c r="XU39" s="21">
        <f t="shared" si="261"/>
        <v>0</v>
      </c>
      <c r="XV39" s="21">
        <v>0</v>
      </c>
      <c r="XW39" s="21">
        <f t="shared" si="262"/>
        <v>0</v>
      </c>
      <c r="XX39" s="21">
        <v>0</v>
      </c>
      <c r="XY39" s="21">
        <f t="shared" si="263"/>
        <v>0</v>
      </c>
      <c r="XZ39" s="21">
        <v>0</v>
      </c>
      <c r="YA39" s="21">
        <f t="shared" si="264"/>
        <v>0</v>
      </c>
      <c r="YB39" s="21">
        <v>0</v>
      </c>
      <c r="YC39" s="21">
        <f t="shared" si="265"/>
        <v>0</v>
      </c>
      <c r="YD39" s="21">
        <f t="shared" si="334"/>
        <v>0</v>
      </c>
      <c r="YE39" s="21"/>
      <c r="YF39" s="21">
        <f t="shared" si="17"/>
        <v>0</v>
      </c>
      <c r="YG39" s="21"/>
      <c r="YH39" s="21"/>
      <c r="YI39" s="21">
        <v>0</v>
      </c>
      <c r="YJ39" s="21">
        <f t="shared" si="267"/>
        <v>0</v>
      </c>
      <c r="YK39" s="21">
        <v>0</v>
      </c>
      <c r="YL39" s="21">
        <v>0</v>
      </c>
      <c r="YM39" s="22"/>
      <c r="YN39" s="22"/>
      <c r="YO39" s="21">
        <v>0</v>
      </c>
      <c r="YP39" s="21">
        <f t="shared" si="268"/>
        <v>0</v>
      </c>
      <c r="YQ39" s="21">
        <v>0</v>
      </c>
      <c r="YR39" s="21">
        <f t="shared" si="269"/>
        <v>0</v>
      </c>
      <c r="YS39" s="21">
        <v>0</v>
      </c>
      <c r="YT39" s="21">
        <f t="shared" si="270"/>
        <v>0</v>
      </c>
      <c r="YU39" s="21">
        <v>0</v>
      </c>
      <c r="YV39" s="21">
        <f t="shared" si="271"/>
        <v>0</v>
      </c>
      <c r="YW39" s="21">
        <v>0</v>
      </c>
      <c r="YX39" s="21">
        <f t="shared" si="272"/>
        <v>0</v>
      </c>
      <c r="YY39" s="21">
        <v>0</v>
      </c>
      <c r="YZ39" s="21">
        <f t="shared" si="273"/>
        <v>0</v>
      </c>
      <c r="ZA39" s="21">
        <f t="shared" si="274"/>
        <v>0</v>
      </c>
      <c r="ZB39" s="21"/>
      <c r="ZC39" s="23">
        <f t="shared" si="348"/>
        <v>0</v>
      </c>
      <c r="ZD39" s="24">
        <f t="shared" si="18"/>
        <v>0</v>
      </c>
      <c r="ZE39" s="24">
        <f t="shared" si="19"/>
        <v>0</v>
      </c>
      <c r="ZF39" s="24">
        <f t="shared" si="275"/>
        <v>0</v>
      </c>
    </row>
    <row r="40" spans="1:682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0"/>
        <v>0</v>
      </c>
      <c r="M40" s="21">
        <f t="shared" si="21"/>
        <v>0</v>
      </c>
      <c r="N40" s="21">
        <v>0</v>
      </c>
      <c r="O40" s="21">
        <f t="shared" si="22"/>
        <v>0</v>
      </c>
      <c r="P40" s="21">
        <v>0</v>
      </c>
      <c r="Q40" s="21">
        <f t="shared" si="23"/>
        <v>0</v>
      </c>
      <c r="R40" s="21">
        <v>0</v>
      </c>
      <c r="S40" s="21">
        <f t="shared" si="24"/>
        <v>0</v>
      </c>
      <c r="T40" s="21">
        <v>0</v>
      </c>
      <c r="U40" s="21">
        <f t="shared" si="25"/>
        <v>0</v>
      </c>
      <c r="V40" s="21">
        <v>0</v>
      </c>
      <c r="W40" s="21">
        <f t="shared" si="26"/>
        <v>0</v>
      </c>
      <c r="X40" s="21">
        <f t="shared" si="27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8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29"/>
        <v>0</v>
      </c>
      <c r="AK40" s="21">
        <v>0</v>
      </c>
      <c r="AL40" s="21">
        <f t="shared" si="30"/>
        <v>0</v>
      </c>
      <c r="AM40" s="21">
        <v>0</v>
      </c>
      <c r="AN40" s="21">
        <f t="shared" si="31"/>
        <v>0</v>
      </c>
      <c r="AO40" s="21">
        <v>0</v>
      </c>
      <c r="AP40" s="21">
        <f t="shared" si="32"/>
        <v>0</v>
      </c>
      <c r="AQ40" s="21">
        <v>0</v>
      </c>
      <c r="AR40" s="21">
        <f t="shared" si="33"/>
        <v>0</v>
      </c>
      <c r="AS40" s="21">
        <v>0</v>
      </c>
      <c r="AT40" s="21">
        <f t="shared" si="34"/>
        <v>0</v>
      </c>
      <c r="AU40" s="21">
        <f t="shared" si="35"/>
        <v>0</v>
      </c>
      <c r="AV40" s="21"/>
      <c r="AW40" s="23">
        <f t="shared" si="276"/>
        <v>0</v>
      </c>
      <c r="AX40" s="22"/>
      <c r="AY40" s="22"/>
      <c r="AZ40" s="22"/>
      <c r="BA40" s="23">
        <v>0</v>
      </c>
      <c r="BB40" s="21">
        <f t="shared" si="291"/>
        <v>0</v>
      </c>
      <c r="BC40" s="21">
        <f t="shared" si="37"/>
        <v>0</v>
      </c>
      <c r="BD40" s="21">
        <v>0</v>
      </c>
      <c r="BE40" s="21">
        <f t="shared" si="38"/>
        <v>0</v>
      </c>
      <c r="BF40" s="21">
        <v>0</v>
      </c>
      <c r="BG40" s="21">
        <f t="shared" si="39"/>
        <v>0</v>
      </c>
      <c r="BH40" s="21">
        <v>0</v>
      </c>
      <c r="BI40" s="21">
        <f t="shared" si="40"/>
        <v>0</v>
      </c>
      <c r="BJ40" s="21">
        <v>0</v>
      </c>
      <c r="BK40" s="21">
        <f t="shared" si="41"/>
        <v>0</v>
      </c>
      <c r="BL40" s="21">
        <v>0</v>
      </c>
      <c r="BM40" s="21">
        <f t="shared" si="42"/>
        <v>0</v>
      </c>
      <c r="BN40" s="21">
        <f t="shared" si="32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4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5"/>
        <v>0</v>
      </c>
      <c r="CA40" s="21">
        <v>0</v>
      </c>
      <c r="CB40" s="21">
        <f t="shared" si="46"/>
        <v>0</v>
      </c>
      <c r="CC40" s="21">
        <v>0</v>
      </c>
      <c r="CD40" s="21">
        <f t="shared" si="47"/>
        <v>0</v>
      </c>
      <c r="CE40" s="21">
        <v>0</v>
      </c>
      <c r="CF40" s="21">
        <f t="shared" si="48"/>
        <v>0</v>
      </c>
      <c r="CG40" s="21">
        <v>0</v>
      </c>
      <c r="CH40" s="21">
        <f t="shared" si="49"/>
        <v>0</v>
      </c>
      <c r="CI40" s="21">
        <v>0</v>
      </c>
      <c r="CJ40" s="21">
        <f t="shared" si="50"/>
        <v>0</v>
      </c>
      <c r="CK40" s="21">
        <f t="shared" si="51"/>
        <v>0</v>
      </c>
      <c r="CL40" s="21"/>
      <c r="CM40" s="23">
        <f t="shared" si="335"/>
        <v>0</v>
      </c>
      <c r="CN40" s="22"/>
      <c r="CO40" s="22"/>
      <c r="CP40" s="22"/>
      <c r="CQ40" s="23">
        <v>0</v>
      </c>
      <c r="CR40" s="21">
        <f t="shared" si="292"/>
        <v>0</v>
      </c>
      <c r="CS40" s="21">
        <f t="shared" si="53"/>
        <v>0</v>
      </c>
      <c r="CT40" s="21">
        <v>0</v>
      </c>
      <c r="CU40" s="21">
        <f t="shared" si="54"/>
        <v>0</v>
      </c>
      <c r="CV40" s="21">
        <v>0</v>
      </c>
      <c r="CW40" s="21">
        <f t="shared" si="55"/>
        <v>0</v>
      </c>
      <c r="CX40" s="21">
        <v>0</v>
      </c>
      <c r="CY40" s="21">
        <f t="shared" si="56"/>
        <v>0</v>
      </c>
      <c r="CZ40" s="21">
        <v>0</v>
      </c>
      <c r="DA40" s="21">
        <f t="shared" si="57"/>
        <v>0</v>
      </c>
      <c r="DB40" s="21">
        <v>0</v>
      </c>
      <c r="DC40" s="21">
        <f t="shared" si="58"/>
        <v>0</v>
      </c>
      <c r="DD40" s="21">
        <f t="shared" si="32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60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1"/>
        <v>0</v>
      </c>
      <c r="DS40" s="21">
        <v>0</v>
      </c>
      <c r="DT40" s="21">
        <f t="shared" si="62"/>
        <v>0</v>
      </c>
      <c r="DU40" s="21">
        <v>0</v>
      </c>
      <c r="DV40" s="21">
        <f t="shared" si="63"/>
        <v>0</v>
      </c>
      <c r="DW40" s="21">
        <v>0</v>
      </c>
      <c r="DX40" s="21">
        <f t="shared" si="64"/>
        <v>0</v>
      </c>
      <c r="DY40" s="21">
        <v>0</v>
      </c>
      <c r="DZ40" s="21">
        <f t="shared" si="65"/>
        <v>0</v>
      </c>
      <c r="EA40" s="21">
        <f t="shared" si="66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293"/>
        <v>0</v>
      </c>
      <c r="EI40" s="21">
        <f t="shared" si="68"/>
        <v>0</v>
      </c>
      <c r="EJ40" s="21">
        <v>0</v>
      </c>
      <c r="EK40" s="21">
        <f t="shared" si="69"/>
        <v>0</v>
      </c>
      <c r="EL40" s="21">
        <v>0</v>
      </c>
      <c r="EM40" s="21">
        <f t="shared" si="70"/>
        <v>0</v>
      </c>
      <c r="EN40" s="21">
        <v>0</v>
      </c>
      <c r="EO40" s="21">
        <f t="shared" si="71"/>
        <v>0</v>
      </c>
      <c r="EP40" s="21">
        <v>0</v>
      </c>
      <c r="EQ40" s="21">
        <f t="shared" si="72"/>
        <v>0</v>
      </c>
      <c r="ER40" s="21">
        <v>0</v>
      </c>
      <c r="ES40" s="21">
        <f t="shared" si="73"/>
        <v>0</v>
      </c>
      <c r="ET40" s="21">
        <f t="shared" si="32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5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6"/>
        <v>0</v>
      </c>
      <c r="FG40" s="21">
        <v>0</v>
      </c>
      <c r="FH40" s="21">
        <f t="shared" si="77"/>
        <v>0</v>
      </c>
      <c r="FI40" s="21">
        <v>0</v>
      </c>
      <c r="FJ40" s="21">
        <f t="shared" si="78"/>
        <v>0</v>
      </c>
      <c r="FK40" s="21">
        <v>0</v>
      </c>
      <c r="FL40" s="21">
        <f t="shared" si="79"/>
        <v>0</v>
      </c>
      <c r="FM40" s="21">
        <v>0</v>
      </c>
      <c r="FN40" s="21">
        <f t="shared" si="80"/>
        <v>0</v>
      </c>
      <c r="FO40" s="21">
        <v>0</v>
      </c>
      <c r="FP40" s="21">
        <f t="shared" si="81"/>
        <v>0</v>
      </c>
      <c r="FQ40" s="21">
        <f t="shared" si="82"/>
        <v>0</v>
      </c>
      <c r="FR40" s="21"/>
      <c r="FS40" s="23">
        <f t="shared" si="336"/>
        <v>0</v>
      </c>
      <c r="FT40" s="22"/>
      <c r="FU40" s="22"/>
      <c r="FV40" s="22"/>
      <c r="FW40" s="23">
        <v>0</v>
      </c>
      <c r="FX40" s="21">
        <f t="shared" si="294"/>
        <v>0</v>
      </c>
      <c r="FY40" s="21">
        <f t="shared" si="84"/>
        <v>0</v>
      </c>
      <c r="FZ40" s="21">
        <v>0</v>
      </c>
      <c r="GA40" s="21">
        <f t="shared" si="85"/>
        <v>0</v>
      </c>
      <c r="GB40" s="21">
        <v>0</v>
      </c>
      <c r="GC40" s="21">
        <f t="shared" si="86"/>
        <v>0</v>
      </c>
      <c r="GD40" s="21">
        <v>0</v>
      </c>
      <c r="GE40" s="21">
        <f t="shared" si="87"/>
        <v>0</v>
      </c>
      <c r="GF40" s="21">
        <v>0</v>
      </c>
      <c r="GG40" s="21">
        <f t="shared" si="88"/>
        <v>0</v>
      </c>
      <c r="GH40" s="21">
        <v>0</v>
      </c>
      <c r="GI40" s="21">
        <f t="shared" si="89"/>
        <v>0</v>
      </c>
      <c r="GJ40" s="21">
        <f t="shared" si="32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1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2"/>
        <v>0</v>
      </c>
      <c r="GW40" s="21">
        <v>0</v>
      </c>
      <c r="GX40" s="21">
        <f t="shared" si="93"/>
        <v>0</v>
      </c>
      <c r="GY40" s="21">
        <v>0</v>
      </c>
      <c r="GZ40" s="21">
        <f t="shared" si="94"/>
        <v>0</v>
      </c>
      <c r="HA40" s="21">
        <v>0</v>
      </c>
      <c r="HB40" s="21">
        <f t="shared" si="95"/>
        <v>0</v>
      </c>
      <c r="HC40" s="21">
        <v>0</v>
      </c>
      <c r="HD40" s="21">
        <f t="shared" si="96"/>
        <v>0</v>
      </c>
      <c r="HE40" s="21">
        <v>0</v>
      </c>
      <c r="HF40" s="21">
        <f t="shared" si="97"/>
        <v>0</v>
      </c>
      <c r="HG40" s="21">
        <f t="shared" si="98"/>
        <v>0</v>
      </c>
      <c r="HH40" s="21"/>
      <c r="HI40" s="23">
        <f t="shared" si="337"/>
        <v>0</v>
      </c>
      <c r="HJ40" s="22"/>
      <c r="HK40" s="22"/>
      <c r="HL40" s="22"/>
      <c r="HM40" s="23">
        <v>0</v>
      </c>
      <c r="HN40" s="21">
        <f t="shared" si="295"/>
        <v>0</v>
      </c>
      <c r="HO40" s="21">
        <f t="shared" si="100"/>
        <v>0</v>
      </c>
      <c r="HP40" s="21">
        <v>0</v>
      </c>
      <c r="HQ40" s="21">
        <f t="shared" si="101"/>
        <v>0</v>
      </c>
      <c r="HR40" s="21">
        <v>0</v>
      </c>
      <c r="HS40" s="21">
        <f t="shared" si="102"/>
        <v>0</v>
      </c>
      <c r="HT40" s="21">
        <v>0</v>
      </c>
      <c r="HU40" s="21">
        <f t="shared" si="103"/>
        <v>0</v>
      </c>
      <c r="HV40" s="21">
        <v>0</v>
      </c>
      <c r="HW40" s="21">
        <f t="shared" si="104"/>
        <v>0</v>
      </c>
      <c r="HX40" s="21">
        <v>0</v>
      </c>
      <c r="HY40" s="21">
        <f t="shared" si="105"/>
        <v>0</v>
      </c>
      <c r="HZ40" s="21">
        <f t="shared" si="32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7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8"/>
        <v>0</v>
      </c>
      <c r="IM40" s="21">
        <v>0</v>
      </c>
      <c r="IN40" s="21">
        <f t="shared" si="109"/>
        <v>0</v>
      </c>
      <c r="IO40" s="21">
        <v>0</v>
      </c>
      <c r="IP40" s="21">
        <f t="shared" si="110"/>
        <v>0</v>
      </c>
      <c r="IQ40" s="21">
        <v>0</v>
      </c>
      <c r="IR40" s="21">
        <f t="shared" si="111"/>
        <v>0</v>
      </c>
      <c r="IS40" s="21">
        <v>0</v>
      </c>
      <c r="IT40" s="21">
        <f t="shared" si="112"/>
        <v>0</v>
      </c>
      <c r="IU40" s="21">
        <v>0</v>
      </c>
      <c r="IV40" s="21">
        <f t="shared" si="113"/>
        <v>0</v>
      </c>
      <c r="IW40" s="21">
        <f t="shared" si="114"/>
        <v>0</v>
      </c>
      <c r="IX40" s="21"/>
      <c r="IY40" s="23">
        <f t="shared" si="338"/>
        <v>0</v>
      </c>
      <c r="IZ40" s="22"/>
      <c r="JA40" s="22"/>
      <c r="JB40" s="22"/>
      <c r="JC40" s="23">
        <v>0</v>
      </c>
      <c r="JD40" s="21">
        <f t="shared" si="296"/>
        <v>0</v>
      </c>
      <c r="JE40" s="21">
        <f t="shared" si="116"/>
        <v>0</v>
      </c>
      <c r="JF40" s="21">
        <v>0</v>
      </c>
      <c r="JG40" s="21">
        <f t="shared" si="117"/>
        <v>0</v>
      </c>
      <c r="JH40" s="21">
        <v>0</v>
      </c>
      <c r="JI40" s="21">
        <f t="shared" si="118"/>
        <v>0</v>
      </c>
      <c r="JJ40" s="21">
        <v>0</v>
      </c>
      <c r="JK40" s="21">
        <f t="shared" si="119"/>
        <v>0</v>
      </c>
      <c r="JL40" s="21">
        <v>0</v>
      </c>
      <c r="JM40" s="21">
        <f t="shared" si="120"/>
        <v>0</v>
      </c>
      <c r="JN40" s="21">
        <v>0</v>
      </c>
      <c r="JO40" s="21">
        <f t="shared" si="121"/>
        <v>0</v>
      </c>
      <c r="JP40" s="21">
        <f t="shared" si="32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3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4"/>
        <v>0</v>
      </c>
      <c r="KC40" s="21">
        <v>0</v>
      </c>
      <c r="KD40" s="21">
        <f t="shared" si="125"/>
        <v>0</v>
      </c>
      <c r="KE40" s="21">
        <v>0</v>
      </c>
      <c r="KF40" s="21">
        <f t="shared" si="126"/>
        <v>0</v>
      </c>
      <c r="KG40" s="21">
        <v>0</v>
      </c>
      <c r="KH40" s="21">
        <f t="shared" si="127"/>
        <v>0</v>
      </c>
      <c r="KI40" s="21">
        <v>0</v>
      </c>
      <c r="KJ40" s="21">
        <f t="shared" si="128"/>
        <v>0</v>
      </c>
      <c r="KK40" s="21">
        <v>0</v>
      </c>
      <c r="KL40" s="21">
        <f t="shared" si="129"/>
        <v>0</v>
      </c>
      <c r="KM40" s="21">
        <f t="shared" si="130"/>
        <v>0</v>
      </c>
      <c r="KN40" s="21"/>
      <c r="KO40" s="23">
        <f t="shared" si="339"/>
        <v>0</v>
      </c>
      <c r="KP40" s="22"/>
      <c r="KQ40" s="22"/>
      <c r="KR40" s="22"/>
      <c r="KS40" s="23">
        <v>0</v>
      </c>
      <c r="KT40" s="21">
        <f t="shared" si="297"/>
        <v>0</v>
      </c>
      <c r="KU40" s="21">
        <f t="shared" si="132"/>
        <v>0</v>
      </c>
      <c r="KV40" s="21">
        <v>0</v>
      </c>
      <c r="KW40" s="21">
        <f t="shared" si="133"/>
        <v>0</v>
      </c>
      <c r="KX40" s="21">
        <v>0</v>
      </c>
      <c r="KY40" s="21">
        <f t="shared" si="134"/>
        <v>0</v>
      </c>
      <c r="KZ40" s="21">
        <v>0</v>
      </c>
      <c r="LA40" s="21">
        <f t="shared" si="135"/>
        <v>0</v>
      </c>
      <c r="LB40" s="21">
        <v>0</v>
      </c>
      <c r="LC40" s="21">
        <f t="shared" si="136"/>
        <v>0</v>
      </c>
      <c r="LD40" s="21">
        <v>0</v>
      </c>
      <c r="LE40" s="21">
        <f t="shared" si="137"/>
        <v>0</v>
      </c>
      <c r="LF40" s="21">
        <f t="shared" si="32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39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40"/>
        <v>0</v>
      </c>
      <c r="LS40" s="21">
        <v>0</v>
      </c>
      <c r="LT40" s="21">
        <f t="shared" si="141"/>
        <v>0</v>
      </c>
      <c r="LU40" s="21">
        <v>0</v>
      </c>
      <c r="LV40" s="21">
        <f t="shared" si="142"/>
        <v>0</v>
      </c>
      <c r="LW40" s="21">
        <v>0</v>
      </c>
      <c r="LX40" s="21">
        <f t="shared" si="143"/>
        <v>0</v>
      </c>
      <c r="LY40" s="21">
        <v>0</v>
      </c>
      <c r="LZ40" s="21">
        <f t="shared" si="144"/>
        <v>0</v>
      </c>
      <c r="MA40" s="21">
        <v>0</v>
      </c>
      <c r="MB40" s="21">
        <f t="shared" si="145"/>
        <v>0</v>
      </c>
      <c r="MC40" s="21">
        <f t="shared" si="146"/>
        <v>0</v>
      </c>
      <c r="MD40" s="21"/>
      <c r="ME40" s="23">
        <f t="shared" si="340"/>
        <v>0</v>
      </c>
      <c r="MF40" s="22"/>
      <c r="MG40" s="22"/>
      <c r="MH40" s="22"/>
      <c r="MI40" s="23">
        <v>0</v>
      </c>
      <c r="MJ40" s="21">
        <f t="shared" si="298"/>
        <v>0</v>
      </c>
      <c r="MK40" s="21">
        <f t="shared" si="148"/>
        <v>0</v>
      </c>
      <c r="ML40" s="21">
        <v>0</v>
      </c>
      <c r="MM40" s="21">
        <f t="shared" si="149"/>
        <v>0</v>
      </c>
      <c r="MN40" s="21">
        <v>0</v>
      </c>
      <c r="MO40" s="21">
        <f t="shared" si="150"/>
        <v>0</v>
      </c>
      <c r="MP40" s="21">
        <v>0</v>
      </c>
      <c r="MQ40" s="21">
        <f t="shared" si="151"/>
        <v>0</v>
      </c>
      <c r="MR40" s="21">
        <v>0</v>
      </c>
      <c r="MS40" s="21">
        <f t="shared" si="152"/>
        <v>0</v>
      </c>
      <c r="MT40" s="21">
        <v>0</v>
      </c>
      <c r="MU40" s="21">
        <f t="shared" si="153"/>
        <v>0</v>
      </c>
      <c r="MV40" s="21">
        <f t="shared" si="32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5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6"/>
        <v>0</v>
      </c>
      <c r="NI40" s="21">
        <v>0</v>
      </c>
      <c r="NJ40" s="21">
        <f t="shared" si="157"/>
        <v>0</v>
      </c>
      <c r="NK40" s="21">
        <v>0</v>
      </c>
      <c r="NL40" s="21">
        <f t="shared" si="158"/>
        <v>0</v>
      </c>
      <c r="NM40" s="21">
        <v>0</v>
      </c>
      <c r="NN40" s="21">
        <f t="shared" si="159"/>
        <v>0</v>
      </c>
      <c r="NO40" s="21">
        <v>0</v>
      </c>
      <c r="NP40" s="21">
        <f t="shared" si="160"/>
        <v>0</v>
      </c>
      <c r="NQ40" s="21">
        <v>0</v>
      </c>
      <c r="NR40" s="21">
        <f t="shared" si="161"/>
        <v>0</v>
      </c>
      <c r="NS40" s="21">
        <f t="shared" si="162"/>
        <v>0</v>
      </c>
      <c r="NT40" s="21"/>
      <c r="NU40" s="23">
        <f t="shared" si="341"/>
        <v>0</v>
      </c>
      <c r="NV40" s="22"/>
      <c r="NW40" s="22"/>
      <c r="NX40" s="22"/>
      <c r="NY40" s="23">
        <v>0</v>
      </c>
      <c r="NZ40" s="21">
        <f t="shared" si="299"/>
        <v>0</v>
      </c>
      <c r="OA40" s="21">
        <f t="shared" si="164"/>
        <v>0</v>
      </c>
      <c r="OB40" s="21">
        <v>0</v>
      </c>
      <c r="OC40" s="21">
        <f t="shared" si="165"/>
        <v>0</v>
      </c>
      <c r="OD40" s="21">
        <v>0</v>
      </c>
      <c r="OE40" s="21">
        <f t="shared" si="166"/>
        <v>0</v>
      </c>
      <c r="OF40" s="21">
        <v>0</v>
      </c>
      <c r="OG40" s="21">
        <f t="shared" si="167"/>
        <v>0</v>
      </c>
      <c r="OH40" s="21">
        <v>0</v>
      </c>
      <c r="OI40" s="21">
        <f t="shared" si="168"/>
        <v>0</v>
      </c>
      <c r="OJ40" s="21">
        <v>0</v>
      </c>
      <c r="OK40" s="21">
        <f t="shared" si="169"/>
        <v>0</v>
      </c>
      <c r="OL40" s="21">
        <f t="shared" si="32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1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2"/>
        <v>0</v>
      </c>
      <c r="OY40" s="21">
        <v>0</v>
      </c>
      <c r="OZ40" s="21">
        <f t="shared" si="173"/>
        <v>0</v>
      </c>
      <c r="PA40" s="21">
        <v>0</v>
      </c>
      <c r="PB40" s="21">
        <f t="shared" si="174"/>
        <v>0</v>
      </c>
      <c r="PC40" s="21">
        <v>0</v>
      </c>
      <c r="PD40" s="21">
        <f t="shared" si="175"/>
        <v>0</v>
      </c>
      <c r="PE40" s="21">
        <v>0</v>
      </c>
      <c r="PF40" s="21">
        <f t="shared" si="176"/>
        <v>0</v>
      </c>
      <c r="PG40" s="21">
        <v>0</v>
      </c>
      <c r="PH40" s="21">
        <f t="shared" si="177"/>
        <v>0</v>
      </c>
      <c r="PI40" s="21">
        <f t="shared" si="178"/>
        <v>0</v>
      </c>
      <c r="PJ40" s="21"/>
      <c r="PK40" s="23">
        <f t="shared" si="342"/>
        <v>0</v>
      </c>
      <c r="PL40" s="22"/>
      <c r="PM40" s="22"/>
      <c r="PN40" s="22"/>
      <c r="PO40" s="23">
        <v>0</v>
      </c>
      <c r="PP40" s="21">
        <f t="shared" si="300"/>
        <v>0</v>
      </c>
      <c r="PQ40" s="21">
        <f t="shared" si="180"/>
        <v>0</v>
      </c>
      <c r="PR40" s="21">
        <v>0</v>
      </c>
      <c r="PS40" s="21">
        <f t="shared" si="181"/>
        <v>0</v>
      </c>
      <c r="PT40" s="21">
        <v>0</v>
      </c>
      <c r="PU40" s="21">
        <f t="shared" si="182"/>
        <v>0</v>
      </c>
      <c r="PV40" s="21">
        <v>0</v>
      </c>
      <c r="PW40" s="21">
        <f t="shared" si="183"/>
        <v>0</v>
      </c>
      <c r="PX40" s="21">
        <v>0</v>
      </c>
      <c r="PY40" s="21">
        <f t="shared" si="184"/>
        <v>0</v>
      </c>
      <c r="PZ40" s="21">
        <v>0</v>
      </c>
      <c r="QA40" s="21">
        <f t="shared" si="185"/>
        <v>0</v>
      </c>
      <c r="QB40" s="21">
        <f t="shared" si="32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7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8"/>
        <v>0</v>
      </c>
      <c r="QO40" s="21">
        <v>0</v>
      </c>
      <c r="QP40" s="21">
        <f t="shared" si="189"/>
        <v>0</v>
      </c>
      <c r="QQ40" s="21">
        <v>0</v>
      </c>
      <c r="QR40" s="21">
        <f t="shared" si="190"/>
        <v>0</v>
      </c>
      <c r="QS40" s="21">
        <v>0</v>
      </c>
      <c r="QT40" s="21">
        <f t="shared" si="191"/>
        <v>0</v>
      </c>
      <c r="QU40" s="21">
        <v>0</v>
      </c>
      <c r="QV40" s="21">
        <f t="shared" si="192"/>
        <v>0</v>
      </c>
      <c r="QW40" s="21">
        <v>0</v>
      </c>
      <c r="QX40" s="21">
        <f t="shared" si="193"/>
        <v>0</v>
      </c>
      <c r="QY40" s="21">
        <f t="shared" si="194"/>
        <v>0</v>
      </c>
      <c r="QZ40" s="21"/>
      <c r="RA40" s="23">
        <f t="shared" si="343"/>
        <v>0</v>
      </c>
      <c r="RB40" s="22"/>
      <c r="RC40" s="22"/>
      <c r="RD40" s="22"/>
      <c r="RE40" s="23">
        <v>0</v>
      </c>
      <c r="RF40" s="21">
        <f t="shared" si="301"/>
        <v>0</v>
      </c>
      <c r="RG40" s="21">
        <f t="shared" si="196"/>
        <v>0</v>
      </c>
      <c r="RH40" s="21">
        <v>0</v>
      </c>
      <c r="RI40" s="21">
        <f t="shared" si="197"/>
        <v>0</v>
      </c>
      <c r="RJ40" s="21">
        <v>0</v>
      </c>
      <c r="RK40" s="21">
        <f t="shared" si="198"/>
        <v>0</v>
      </c>
      <c r="RL40" s="21">
        <v>0</v>
      </c>
      <c r="RM40" s="21">
        <f t="shared" si="199"/>
        <v>0</v>
      </c>
      <c r="RN40" s="21">
        <v>0</v>
      </c>
      <c r="RO40" s="21">
        <f t="shared" si="200"/>
        <v>0</v>
      </c>
      <c r="RP40" s="21">
        <v>0</v>
      </c>
      <c r="RQ40" s="21">
        <f t="shared" si="201"/>
        <v>0</v>
      </c>
      <c r="RR40" s="21">
        <f t="shared" si="33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3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4"/>
        <v>0</v>
      </c>
      <c r="SE40" s="21">
        <v>0</v>
      </c>
      <c r="SF40" s="21">
        <f t="shared" si="205"/>
        <v>0</v>
      </c>
      <c r="SG40" s="21">
        <v>0</v>
      </c>
      <c r="SH40" s="21">
        <f t="shared" si="206"/>
        <v>0</v>
      </c>
      <c r="SI40" s="21">
        <v>0</v>
      </c>
      <c r="SJ40" s="21">
        <f t="shared" si="207"/>
        <v>0</v>
      </c>
      <c r="SK40" s="21">
        <v>0</v>
      </c>
      <c r="SL40" s="21">
        <f t="shared" si="208"/>
        <v>0</v>
      </c>
      <c r="SM40" s="21">
        <v>0</v>
      </c>
      <c r="SN40" s="21">
        <f t="shared" si="209"/>
        <v>0</v>
      </c>
      <c r="SO40" s="21">
        <f t="shared" si="210"/>
        <v>0</v>
      </c>
      <c r="SP40" s="21"/>
      <c r="SQ40" s="23">
        <f t="shared" si="344"/>
        <v>0</v>
      </c>
      <c r="SR40" s="22"/>
      <c r="SS40" s="22"/>
      <c r="ST40" s="22"/>
      <c r="SU40" s="23">
        <v>0</v>
      </c>
      <c r="SV40" s="21">
        <f t="shared" si="302"/>
        <v>0</v>
      </c>
      <c r="SW40" s="21">
        <f t="shared" si="212"/>
        <v>0</v>
      </c>
      <c r="SX40" s="21">
        <v>0</v>
      </c>
      <c r="SY40" s="21">
        <f t="shared" si="213"/>
        <v>0</v>
      </c>
      <c r="SZ40" s="21">
        <v>0</v>
      </c>
      <c r="TA40" s="21">
        <f t="shared" si="214"/>
        <v>0</v>
      </c>
      <c r="TB40" s="21">
        <v>0</v>
      </c>
      <c r="TC40" s="21">
        <f t="shared" si="215"/>
        <v>0</v>
      </c>
      <c r="TD40" s="21">
        <v>0</v>
      </c>
      <c r="TE40" s="21">
        <f t="shared" si="216"/>
        <v>0</v>
      </c>
      <c r="TF40" s="21">
        <v>0</v>
      </c>
      <c r="TG40" s="21">
        <f t="shared" si="217"/>
        <v>0</v>
      </c>
      <c r="TH40" s="21">
        <f t="shared" si="33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19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20"/>
        <v>0</v>
      </c>
      <c r="TU40" s="21">
        <v>0</v>
      </c>
      <c r="TV40" s="21">
        <f t="shared" si="221"/>
        <v>0</v>
      </c>
      <c r="TW40" s="21">
        <v>0</v>
      </c>
      <c r="TX40" s="21">
        <f t="shared" si="222"/>
        <v>0</v>
      </c>
      <c r="TY40" s="21">
        <v>0</v>
      </c>
      <c r="TZ40" s="21">
        <f t="shared" si="223"/>
        <v>0</v>
      </c>
      <c r="UA40" s="21">
        <v>0</v>
      </c>
      <c r="UB40" s="21">
        <f t="shared" si="224"/>
        <v>0</v>
      </c>
      <c r="UC40" s="21">
        <v>0</v>
      </c>
      <c r="UD40" s="21">
        <f t="shared" si="225"/>
        <v>0</v>
      </c>
      <c r="UE40" s="21">
        <f t="shared" si="226"/>
        <v>0</v>
      </c>
      <c r="UF40" s="21"/>
      <c r="UG40" s="23">
        <f t="shared" si="345"/>
        <v>0</v>
      </c>
      <c r="UH40" s="22"/>
      <c r="UI40" s="22"/>
      <c r="UJ40" s="22"/>
      <c r="UK40" s="23">
        <v>0</v>
      </c>
      <c r="UL40" s="21">
        <f t="shared" si="303"/>
        <v>0</v>
      </c>
      <c r="UM40" s="21">
        <f t="shared" si="228"/>
        <v>0</v>
      </c>
      <c r="UN40" s="21">
        <v>0</v>
      </c>
      <c r="UO40" s="21">
        <f t="shared" si="229"/>
        <v>0</v>
      </c>
      <c r="UP40" s="21">
        <v>0</v>
      </c>
      <c r="UQ40" s="21">
        <f t="shared" si="230"/>
        <v>0</v>
      </c>
      <c r="UR40" s="21">
        <v>0</v>
      </c>
      <c r="US40" s="21">
        <f t="shared" si="231"/>
        <v>0</v>
      </c>
      <c r="UT40" s="21">
        <v>0</v>
      </c>
      <c r="UU40" s="21">
        <f t="shared" si="232"/>
        <v>0</v>
      </c>
      <c r="UV40" s="21">
        <v>0</v>
      </c>
      <c r="UW40" s="21">
        <f t="shared" si="233"/>
        <v>0</v>
      </c>
      <c r="UX40" s="21">
        <f t="shared" si="33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35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36"/>
        <v>0</v>
      </c>
      <c r="VK40" s="21">
        <v>0</v>
      </c>
      <c r="VL40" s="21">
        <f t="shared" si="237"/>
        <v>0</v>
      </c>
      <c r="VM40" s="21">
        <v>0</v>
      </c>
      <c r="VN40" s="21">
        <f t="shared" si="238"/>
        <v>0</v>
      </c>
      <c r="VO40" s="21">
        <v>0</v>
      </c>
      <c r="VP40" s="21">
        <f t="shared" si="239"/>
        <v>0</v>
      </c>
      <c r="VQ40" s="21">
        <v>0</v>
      </c>
      <c r="VR40" s="21">
        <f t="shared" si="240"/>
        <v>0</v>
      </c>
      <c r="VS40" s="21">
        <v>0</v>
      </c>
      <c r="VT40" s="21">
        <f t="shared" si="241"/>
        <v>0</v>
      </c>
      <c r="VU40" s="21">
        <f t="shared" si="242"/>
        <v>0</v>
      </c>
      <c r="VV40" s="21"/>
      <c r="VW40" s="23">
        <f t="shared" si="346"/>
        <v>0</v>
      </c>
      <c r="VX40" s="22"/>
      <c r="VY40" s="22"/>
      <c r="VZ40" s="22"/>
      <c r="WA40" s="23">
        <v>0</v>
      </c>
      <c r="WB40" s="21">
        <f t="shared" si="304"/>
        <v>0</v>
      </c>
      <c r="WC40" s="21">
        <f t="shared" si="244"/>
        <v>0</v>
      </c>
      <c r="WD40" s="21">
        <v>0</v>
      </c>
      <c r="WE40" s="21">
        <f t="shared" si="245"/>
        <v>0</v>
      </c>
      <c r="WF40" s="21">
        <v>0</v>
      </c>
      <c r="WG40" s="21">
        <f t="shared" si="246"/>
        <v>0</v>
      </c>
      <c r="WH40" s="21">
        <v>0</v>
      </c>
      <c r="WI40" s="21">
        <f t="shared" si="247"/>
        <v>0</v>
      </c>
      <c r="WJ40" s="21">
        <v>0</v>
      </c>
      <c r="WK40" s="21">
        <f t="shared" si="248"/>
        <v>0</v>
      </c>
      <c r="WL40" s="21">
        <v>0</v>
      </c>
      <c r="WM40" s="21">
        <f t="shared" si="249"/>
        <v>0</v>
      </c>
      <c r="WN40" s="21">
        <f t="shared" si="33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1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2"/>
        <v>0</v>
      </c>
      <c r="XA40" s="21">
        <v>0</v>
      </c>
      <c r="XB40" s="21">
        <f t="shared" si="253"/>
        <v>0</v>
      </c>
      <c r="XC40" s="21">
        <v>0</v>
      </c>
      <c r="XD40" s="21">
        <f t="shared" si="254"/>
        <v>0</v>
      </c>
      <c r="XE40" s="21">
        <v>0</v>
      </c>
      <c r="XF40" s="21">
        <f t="shared" si="255"/>
        <v>0</v>
      </c>
      <c r="XG40" s="21">
        <v>0</v>
      </c>
      <c r="XH40" s="21">
        <f t="shared" si="256"/>
        <v>0</v>
      </c>
      <c r="XI40" s="21">
        <v>0</v>
      </c>
      <c r="XJ40" s="21">
        <f t="shared" si="257"/>
        <v>0</v>
      </c>
      <c r="XK40" s="21">
        <f t="shared" si="258"/>
        <v>0</v>
      </c>
      <c r="XL40" s="21"/>
      <c r="XM40" s="23">
        <f t="shared" si="347"/>
        <v>0</v>
      </c>
      <c r="XN40" s="22"/>
      <c r="XO40" s="22"/>
      <c r="XP40" s="22"/>
      <c r="XQ40" s="23">
        <v>0</v>
      </c>
      <c r="XR40" s="21">
        <f t="shared" si="305"/>
        <v>0</v>
      </c>
      <c r="XS40" s="21">
        <f t="shared" si="260"/>
        <v>0</v>
      </c>
      <c r="XT40" s="21">
        <v>0</v>
      </c>
      <c r="XU40" s="21">
        <f t="shared" si="261"/>
        <v>0</v>
      </c>
      <c r="XV40" s="21">
        <v>0</v>
      </c>
      <c r="XW40" s="21">
        <f t="shared" si="262"/>
        <v>0</v>
      </c>
      <c r="XX40" s="21">
        <v>0</v>
      </c>
      <c r="XY40" s="21">
        <f t="shared" si="263"/>
        <v>0</v>
      </c>
      <c r="XZ40" s="21">
        <v>0</v>
      </c>
      <c r="YA40" s="21">
        <f t="shared" si="264"/>
        <v>0</v>
      </c>
      <c r="YB40" s="21">
        <v>0</v>
      </c>
      <c r="YC40" s="21">
        <f t="shared" si="265"/>
        <v>0</v>
      </c>
      <c r="YD40" s="21">
        <f t="shared" si="334"/>
        <v>0</v>
      </c>
      <c r="YE40" s="21"/>
      <c r="YF40" s="21">
        <f t="shared" si="17"/>
        <v>0</v>
      </c>
      <c r="YG40" s="21"/>
      <c r="YH40" s="21"/>
      <c r="YI40" s="21">
        <v>0</v>
      </c>
      <c r="YJ40" s="21">
        <f t="shared" si="267"/>
        <v>0</v>
      </c>
      <c r="YK40" s="21">
        <v>0</v>
      </c>
      <c r="YL40" s="21">
        <v>0</v>
      </c>
      <c r="YM40" s="22"/>
      <c r="YN40" s="22"/>
      <c r="YO40" s="21">
        <v>0</v>
      </c>
      <c r="YP40" s="21">
        <f t="shared" si="268"/>
        <v>0</v>
      </c>
      <c r="YQ40" s="21">
        <v>0</v>
      </c>
      <c r="YR40" s="21">
        <f t="shared" si="269"/>
        <v>0</v>
      </c>
      <c r="YS40" s="21">
        <v>0</v>
      </c>
      <c r="YT40" s="21">
        <f t="shared" si="270"/>
        <v>0</v>
      </c>
      <c r="YU40" s="21">
        <v>0</v>
      </c>
      <c r="YV40" s="21">
        <f t="shared" si="271"/>
        <v>0</v>
      </c>
      <c r="YW40" s="21">
        <v>0</v>
      </c>
      <c r="YX40" s="21">
        <f t="shared" si="272"/>
        <v>0</v>
      </c>
      <c r="YY40" s="21">
        <v>0</v>
      </c>
      <c r="YZ40" s="21">
        <f t="shared" si="273"/>
        <v>0</v>
      </c>
      <c r="ZA40" s="21">
        <f t="shared" si="274"/>
        <v>0</v>
      </c>
      <c r="ZB40" s="21"/>
      <c r="ZC40" s="23">
        <f t="shared" si="348"/>
        <v>0</v>
      </c>
      <c r="ZD40" s="24">
        <f t="shared" si="18"/>
        <v>0</v>
      </c>
      <c r="ZE40" s="24">
        <f t="shared" si="19"/>
        <v>0</v>
      </c>
      <c r="ZF40" s="24">
        <f t="shared" si="275"/>
        <v>0</v>
      </c>
    </row>
    <row r="41" spans="1:682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0"/>
        <v>0</v>
      </c>
      <c r="M41" s="21">
        <f t="shared" si="21"/>
        <v>0</v>
      </c>
      <c r="N41" s="21">
        <v>0</v>
      </c>
      <c r="O41" s="21">
        <f t="shared" si="22"/>
        <v>0</v>
      </c>
      <c r="P41" s="21">
        <v>0</v>
      </c>
      <c r="Q41" s="21">
        <f t="shared" si="23"/>
        <v>0</v>
      </c>
      <c r="R41" s="21">
        <v>0</v>
      </c>
      <c r="S41" s="21">
        <f t="shared" si="24"/>
        <v>0</v>
      </c>
      <c r="T41" s="21">
        <v>0</v>
      </c>
      <c r="U41" s="21">
        <f t="shared" si="25"/>
        <v>0</v>
      </c>
      <c r="V41" s="21">
        <v>0</v>
      </c>
      <c r="W41" s="21">
        <f t="shared" si="26"/>
        <v>0</v>
      </c>
      <c r="X41" s="21">
        <f t="shared" si="27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8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29"/>
        <v>0</v>
      </c>
      <c r="AK41" s="21">
        <v>0</v>
      </c>
      <c r="AL41" s="21">
        <f t="shared" si="30"/>
        <v>0</v>
      </c>
      <c r="AM41" s="21">
        <v>0</v>
      </c>
      <c r="AN41" s="21">
        <f t="shared" si="31"/>
        <v>0</v>
      </c>
      <c r="AO41" s="21">
        <v>0</v>
      </c>
      <c r="AP41" s="21">
        <f t="shared" si="32"/>
        <v>0</v>
      </c>
      <c r="AQ41" s="21">
        <v>0</v>
      </c>
      <c r="AR41" s="21">
        <f t="shared" si="33"/>
        <v>0</v>
      </c>
      <c r="AS41" s="21">
        <v>0</v>
      </c>
      <c r="AT41" s="21">
        <f t="shared" si="34"/>
        <v>0</v>
      </c>
      <c r="AU41" s="21">
        <f t="shared" si="35"/>
        <v>0</v>
      </c>
      <c r="AV41" s="21"/>
      <c r="AW41" s="23">
        <f t="shared" si="276"/>
        <v>0</v>
      </c>
      <c r="AX41" s="22"/>
      <c r="AY41" s="22"/>
      <c r="AZ41" s="22"/>
      <c r="BA41" s="23">
        <v>0</v>
      </c>
      <c r="BB41" s="21">
        <f t="shared" si="291"/>
        <v>0</v>
      </c>
      <c r="BC41" s="21">
        <f t="shared" si="37"/>
        <v>0</v>
      </c>
      <c r="BD41" s="21">
        <v>0</v>
      </c>
      <c r="BE41" s="21">
        <f t="shared" si="38"/>
        <v>0</v>
      </c>
      <c r="BF41" s="21">
        <v>0</v>
      </c>
      <c r="BG41" s="21">
        <f t="shared" si="39"/>
        <v>0</v>
      </c>
      <c r="BH41" s="21">
        <v>0</v>
      </c>
      <c r="BI41" s="21">
        <f t="shared" si="40"/>
        <v>0</v>
      </c>
      <c r="BJ41" s="21">
        <v>0</v>
      </c>
      <c r="BK41" s="21">
        <f t="shared" si="41"/>
        <v>0</v>
      </c>
      <c r="BL41" s="21">
        <v>0</v>
      </c>
      <c r="BM41" s="21">
        <f t="shared" si="42"/>
        <v>0</v>
      </c>
      <c r="BN41" s="21">
        <f t="shared" si="32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4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5"/>
        <v>0</v>
      </c>
      <c r="CA41" s="21">
        <v>0</v>
      </c>
      <c r="CB41" s="21">
        <f t="shared" si="46"/>
        <v>0</v>
      </c>
      <c r="CC41" s="21">
        <v>0</v>
      </c>
      <c r="CD41" s="21">
        <f t="shared" si="47"/>
        <v>0</v>
      </c>
      <c r="CE41" s="21">
        <v>0</v>
      </c>
      <c r="CF41" s="21">
        <f t="shared" si="48"/>
        <v>0</v>
      </c>
      <c r="CG41" s="21">
        <v>0</v>
      </c>
      <c r="CH41" s="21">
        <f t="shared" si="49"/>
        <v>0</v>
      </c>
      <c r="CI41" s="21">
        <v>0</v>
      </c>
      <c r="CJ41" s="21">
        <f t="shared" si="50"/>
        <v>0</v>
      </c>
      <c r="CK41" s="21">
        <f t="shared" si="51"/>
        <v>0</v>
      </c>
      <c r="CL41" s="21"/>
      <c r="CM41" s="23">
        <f t="shared" si="335"/>
        <v>0</v>
      </c>
      <c r="CN41" s="22"/>
      <c r="CO41" s="22"/>
      <c r="CP41" s="22"/>
      <c r="CQ41" s="23">
        <v>0</v>
      </c>
      <c r="CR41" s="21">
        <f t="shared" si="292"/>
        <v>0</v>
      </c>
      <c r="CS41" s="21">
        <f t="shared" si="53"/>
        <v>0</v>
      </c>
      <c r="CT41" s="21">
        <v>0</v>
      </c>
      <c r="CU41" s="21">
        <f t="shared" si="54"/>
        <v>0</v>
      </c>
      <c r="CV41" s="21">
        <v>0</v>
      </c>
      <c r="CW41" s="21">
        <f t="shared" si="55"/>
        <v>0</v>
      </c>
      <c r="CX41" s="21">
        <v>0</v>
      </c>
      <c r="CY41" s="21">
        <f t="shared" si="56"/>
        <v>0</v>
      </c>
      <c r="CZ41" s="21">
        <v>0</v>
      </c>
      <c r="DA41" s="21">
        <f t="shared" si="57"/>
        <v>0</v>
      </c>
      <c r="DB41" s="21">
        <v>0</v>
      </c>
      <c r="DC41" s="21">
        <f t="shared" si="58"/>
        <v>0</v>
      </c>
      <c r="DD41" s="21">
        <f t="shared" si="32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60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1"/>
        <v>0</v>
      </c>
      <c r="DS41" s="21">
        <v>0</v>
      </c>
      <c r="DT41" s="21">
        <f t="shared" si="62"/>
        <v>0</v>
      </c>
      <c r="DU41" s="21">
        <v>0</v>
      </c>
      <c r="DV41" s="21">
        <f t="shared" si="63"/>
        <v>0</v>
      </c>
      <c r="DW41" s="21">
        <v>0</v>
      </c>
      <c r="DX41" s="21">
        <f t="shared" si="64"/>
        <v>0</v>
      </c>
      <c r="DY41" s="21">
        <v>0</v>
      </c>
      <c r="DZ41" s="21">
        <f t="shared" si="65"/>
        <v>0</v>
      </c>
      <c r="EA41" s="21">
        <f t="shared" si="66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293"/>
        <v>0</v>
      </c>
      <c r="EI41" s="21">
        <f t="shared" si="68"/>
        <v>0</v>
      </c>
      <c r="EJ41" s="21">
        <v>0</v>
      </c>
      <c r="EK41" s="21">
        <f t="shared" si="69"/>
        <v>0</v>
      </c>
      <c r="EL41" s="21">
        <v>0</v>
      </c>
      <c r="EM41" s="21">
        <f t="shared" si="70"/>
        <v>0</v>
      </c>
      <c r="EN41" s="21">
        <v>0</v>
      </c>
      <c r="EO41" s="21">
        <f t="shared" si="71"/>
        <v>0</v>
      </c>
      <c r="EP41" s="21">
        <v>0</v>
      </c>
      <c r="EQ41" s="21">
        <f t="shared" si="72"/>
        <v>0</v>
      </c>
      <c r="ER41" s="21">
        <v>0</v>
      </c>
      <c r="ES41" s="21">
        <f t="shared" si="73"/>
        <v>0</v>
      </c>
      <c r="ET41" s="21">
        <f t="shared" si="32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5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6"/>
        <v>0</v>
      </c>
      <c r="FG41" s="21">
        <v>0</v>
      </c>
      <c r="FH41" s="21">
        <f t="shared" si="77"/>
        <v>0</v>
      </c>
      <c r="FI41" s="21">
        <v>0</v>
      </c>
      <c r="FJ41" s="21">
        <f t="shared" si="78"/>
        <v>0</v>
      </c>
      <c r="FK41" s="21">
        <v>0</v>
      </c>
      <c r="FL41" s="21">
        <f t="shared" si="79"/>
        <v>0</v>
      </c>
      <c r="FM41" s="21">
        <v>0</v>
      </c>
      <c r="FN41" s="21">
        <f t="shared" si="80"/>
        <v>0</v>
      </c>
      <c r="FO41" s="21">
        <v>0</v>
      </c>
      <c r="FP41" s="21">
        <f t="shared" si="81"/>
        <v>0</v>
      </c>
      <c r="FQ41" s="21">
        <f t="shared" si="82"/>
        <v>0</v>
      </c>
      <c r="FR41" s="21"/>
      <c r="FS41" s="23">
        <f t="shared" si="336"/>
        <v>0</v>
      </c>
      <c r="FT41" s="22"/>
      <c r="FU41" s="22"/>
      <c r="FV41" s="22"/>
      <c r="FW41" s="23">
        <v>0</v>
      </c>
      <c r="FX41" s="21">
        <f t="shared" si="294"/>
        <v>0</v>
      </c>
      <c r="FY41" s="21">
        <f t="shared" si="84"/>
        <v>0</v>
      </c>
      <c r="FZ41" s="21">
        <v>0</v>
      </c>
      <c r="GA41" s="21">
        <f t="shared" si="85"/>
        <v>0</v>
      </c>
      <c r="GB41" s="21">
        <v>0</v>
      </c>
      <c r="GC41" s="21">
        <f t="shared" si="86"/>
        <v>0</v>
      </c>
      <c r="GD41" s="21">
        <v>0</v>
      </c>
      <c r="GE41" s="21">
        <f t="shared" si="87"/>
        <v>0</v>
      </c>
      <c r="GF41" s="21">
        <v>0</v>
      </c>
      <c r="GG41" s="21">
        <f t="shared" si="88"/>
        <v>0</v>
      </c>
      <c r="GH41" s="21">
        <v>0</v>
      </c>
      <c r="GI41" s="21">
        <f t="shared" si="89"/>
        <v>0</v>
      </c>
      <c r="GJ41" s="21">
        <f t="shared" si="32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1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2"/>
        <v>0</v>
      </c>
      <c r="GW41" s="21">
        <v>0</v>
      </c>
      <c r="GX41" s="21">
        <f t="shared" si="93"/>
        <v>0</v>
      </c>
      <c r="GY41" s="21">
        <v>0</v>
      </c>
      <c r="GZ41" s="21">
        <f t="shared" si="94"/>
        <v>0</v>
      </c>
      <c r="HA41" s="21">
        <v>0</v>
      </c>
      <c r="HB41" s="21">
        <f t="shared" si="95"/>
        <v>0</v>
      </c>
      <c r="HC41" s="21">
        <v>0</v>
      </c>
      <c r="HD41" s="21">
        <f t="shared" si="96"/>
        <v>0</v>
      </c>
      <c r="HE41" s="21">
        <v>0</v>
      </c>
      <c r="HF41" s="21">
        <f t="shared" si="97"/>
        <v>0</v>
      </c>
      <c r="HG41" s="21">
        <f t="shared" si="98"/>
        <v>0</v>
      </c>
      <c r="HH41" s="21"/>
      <c r="HI41" s="23">
        <f t="shared" si="337"/>
        <v>0</v>
      </c>
      <c r="HJ41" s="22"/>
      <c r="HK41" s="22"/>
      <c r="HL41" s="22"/>
      <c r="HM41" s="23">
        <v>0</v>
      </c>
      <c r="HN41" s="21">
        <f t="shared" si="295"/>
        <v>0</v>
      </c>
      <c r="HO41" s="21">
        <f t="shared" si="100"/>
        <v>0</v>
      </c>
      <c r="HP41" s="21">
        <v>0</v>
      </c>
      <c r="HQ41" s="21">
        <f t="shared" si="101"/>
        <v>0</v>
      </c>
      <c r="HR41" s="21">
        <v>0</v>
      </c>
      <c r="HS41" s="21">
        <f t="shared" si="102"/>
        <v>0</v>
      </c>
      <c r="HT41" s="21">
        <v>0</v>
      </c>
      <c r="HU41" s="21">
        <f t="shared" si="103"/>
        <v>0</v>
      </c>
      <c r="HV41" s="21">
        <v>0</v>
      </c>
      <c r="HW41" s="21">
        <f t="shared" si="104"/>
        <v>0</v>
      </c>
      <c r="HX41" s="21">
        <v>0</v>
      </c>
      <c r="HY41" s="21">
        <f t="shared" si="105"/>
        <v>0</v>
      </c>
      <c r="HZ41" s="21">
        <f t="shared" si="32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7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8"/>
        <v>0</v>
      </c>
      <c r="IM41" s="21">
        <v>0</v>
      </c>
      <c r="IN41" s="21">
        <f t="shared" si="109"/>
        <v>0</v>
      </c>
      <c r="IO41" s="21">
        <v>0</v>
      </c>
      <c r="IP41" s="21">
        <f t="shared" si="110"/>
        <v>0</v>
      </c>
      <c r="IQ41" s="21">
        <v>0</v>
      </c>
      <c r="IR41" s="21">
        <f t="shared" si="111"/>
        <v>0</v>
      </c>
      <c r="IS41" s="21">
        <v>0</v>
      </c>
      <c r="IT41" s="21">
        <f t="shared" si="112"/>
        <v>0</v>
      </c>
      <c r="IU41" s="21">
        <v>0</v>
      </c>
      <c r="IV41" s="21">
        <f t="shared" si="113"/>
        <v>0</v>
      </c>
      <c r="IW41" s="21">
        <f t="shared" si="114"/>
        <v>0</v>
      </c>
      <c r="IX41" s="21"/>
      <c r="IY41" s="23">
        <f t="shared" si="338"/>
        <v>0</v>
      </c>
      <c r="IZ41" s="22"/>
      <c r="JA41" s="22"/>
      <c r="JB41" s="22"/>
      <c r="JC41" s="23">
        <v>0</v>
      </c>
      <c r="JD41" s="21">
        <f t="shared" si="296"/>
        <v>0</v>
      </c>
      <c r="JE41" s="21">
        <f t="shared" si="116"/>
        <v>0</v>
      </c>
      <c r="JF41" s="21">
        <v>0</v>
      </c>
      <c r="JG41" s="21">
        <f t="shared" si="117"/>
        <v>0</v>
      </c>
      <c r="JH41" s="21">
        <v>0</v>
      </c>
      <c r="JI41" s="21">
        <f t="shared" si="118"/>
        <v>0</v>
      </c>
      <c r="JJ41" s="21">
        <v>0</v>
      </c>
      <c r="JK41" s="21">
        <f t="shared" si="119"/>
        <v>0</v>
      </c>
      <c r="JL41" s="21">
        <v>0</v>
      </c>
      <c r="JM41" s="21">
        <f t="shared" si="120"/>
        <v>0</v>
      </c>
      <c r="JN41" s="21">
        <v>0</v>
      </c>
      <c r="JO41" s="21">
        <f t="shared" si="121"/>
        <v>0</v>
      </c>
      <c r="JP41" s="21">
        <f t="shared" si="32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3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4"/>
        <v>0</v>
      </c>
      <c r="KC41" s="21">
        <v>0</v>
      </c>
      <c r="KD41" s="21">
        <f t="shared" si="125"/>
        <v>0</v>
      </c>
      <c r="KE41" s="21">
        <v>0</v>
      </c>
      <c r="KF41" s="21">
        <f t="shared" si="126"/>
        <v>0</v>
      </c>
      <c r="KG41" s="21">
        <v>0</v>
      </c>
      <c r="KH41" s="21">
        <f t="shared" si="127"/>
        <v>0</v>
      </c>
      <c r="KI41" s="21">
        <v>0</v>
      </c>
      <c r="KJ41" s="21">
        <f t="shared" si="128"/>
        <v>0</v>
      </c>
      <c r="KK41" s="21">
        <v>0</v>
      </c>
      <c r="KL41" s="21">
        <f t="shared" si="129"/>
        <v>0</v>
      </c>
      <c r="KM41" s="21">
        <f t="shared" si="130"/>
        <v>0</v>
      </c>
      <c r="KN41" s="21"/>
      <c r="KO41" s="23">
        <f t="shared" si="339"/>
        <v>0</v>
      </c>
      <c r="KP41" s="22"/>
      <c r="KQ41" s="22"/>
      <c r="KR41" s="22"/>
      <c r="KS41" s="23">
        <v>0</v>
      </c>
      <c r="KT41" s="21">
        <f t="shared" si="297"/>
        <v>0</v>
      </c>
      <c r="KU41" s="21">
        <f t="shared" si="132"/>
        <v>0</v>
      </c>
      <c r="KV41" s="21">
        <v>0</v>
      </c>
      <c r="KW41" s="21">
        <f t="shared" si="133"/>
        <v>0</v>
      </c>
      <c r="KX41" s="21">
        <v>0</v>
      </c>
      <c r="KY41" s="21">
        <f t="shared" si="134"/>
        <v>0</v>
      </c>
      <c r="KZ41" s="21">
        <v>0</v>
      </c>
      <c r="LA41" s="21">
        <f t="shared" si="135"/>
        <v>0</v>
      </c>
      <c r="LB41" s="21">
        <v>0</v>
      </c>
      <c r="LC41" s="21">
        <f t="shared" si="136"/>
        <v>0</v>
      </c>
      <c r="LD41" s="21">
        <v>0</v>
      </c>
      <c r="LE41" s="21">
        <f t="shared" si="137"/>
        <v>0</v>
      </c>
      <c r="LF41" s="21">
        <f t="shared" si="32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39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40"/>
        <v>0</v>
      </c>
      <c r="LS41" s="21">
        <v>0</v>
      </c>
      <c r="LT41" s="21">
        <f t="shared" si="141"/>
        <v>0</v>
      </c>
      <c r="LU41" s="21">
        <v>0</v>
      </c>
      <c r="LV41" s="21">
        <f t="shared" si="142"/>
        <v>0</v>
      </c>
      <c r="LW41" s="21">
        <v>0</v>
      </c>
      <c r="LX41" s="21">
        <f t="shared" si="143"/>
        <v>0</v>
      </c>
      <c r="LY41" s="21">
        <v>0</v>
      </c>
      <c r="LZ41" s="21">
        <f t="shared" si="144"/>
        <v>0</v>
      </c>
      <c r="MA41" s="21">
        <v>0</v>
      </c>
      <c r="MB41" s="21">
        <f t="shared" si="145"/>
        <v>0</v>
      </c>
      <c r="MC41" s="21">
        <f t="shared" si="146"/>
        <v>0</v>
      </c>
      <c r="MD41" s="21"/>
      <c r="ME41" s="23">
        <f t="shared" si="340"/>
        <v>0</v>
      </c>
      <c r="MF41" s="22"/>
      <c r="MG41" s="22"/>
      <c r="MH41" s="22"/>
      <c r="MI41" s="23">
        <v>0</v>
      </c>
      <c r="MJ41" s="21">
        <f t="shared" si="298"/>
        <v>0</v>
      </c>
      <c r="MK41" s="21">
        <f t="shared" si="148"/>
        <v>0</v>
      </c>
      <c r="ML41" s="21">
        <v>0</v>
      </c>
      <c r="MM41" s="21">
        <f t="shared" si="149"/>
        <v>0</v>
      </c>
      <c r="MN41" s="21">
        <v>0</v>
      </c>
      <c r="MO41" s="21">
        <f t="shared" si="150"/>
        <v>0</v>
      </c>
      <c r="MP41" s="21">
        <v>0</v>
      </c>
      <c r="MQ41" s="21">
        <f t="shared" si="151"/>
        <v>0</v>
      </c>
      <c r="MR41" s="21">
        <v>0</v>
      </c>
      <c r="MS41" s="21">
        <f t="shared" si="152"/>
        <v>0</v>
      </c>
      <c r="MT41" s="21">
        <v>0</v>
      </c>
      <c r="MU41" s="21">
        <f t="shared" si="153"/>
        <v>0</v>
      </c>
      <c r="MV41" s="21">
        <f t="shared" si="32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5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6"/>
        <v>0</v>
      </c>
      <c r="NI41" s="21">
        <v>0</v>
      </c>
      <c r="NJ41" s="21">
        <f t="shared" si="157"/>
        <v>0</v>
      </c>
      <c r="NK41" s="21">
        <v>0</v>
      </c>
      <c r="NL41" s="21">
        <f t="shared" si="158"/>
        <v>0</v>
      </c>
      <c r="NM41" s="21">
        <v>0</v>
      </c>
      <c r="NN41" s="21">
        <f t="shared" si="159"/>
        <v>0</v>
      </c>
      <c r="NO41" s="21">
        <v>0</v>
      </c>
      <c r="NP41" s="21">
        <f t="shared" si="160"/>
        <v>0</v>
      </c>
      <c r="NQ41" s="21">
        <v>0</v>
      </c>
      <c r="NR41" s="21">
        <f t="shared" si="161"/>
        <v>0</v>
      </c>
      <c r="NS41" s="21">
        <f t="shared" si="162"/>
        <v>0</v>
      </c>
      <c r="NT41" s="21"/>
      <c r="NU41" s="23">
        <f t="shared" si="341"/>
        <v>0</v>
      </c>
      <c r="NV41" s="22"/>
      <c r="NW41" s="22"/>
      <c r="NX41" s="22"/>
      <c r="NY41" s="23">
        <v>0</v>
      </c>
      <c r="NZ41" s="21">
        <f t="shared" si="299"/>
        <v>0</v>
      </c>
      <c r="OA41" s="21">
        <f t="shared" si="164"/>
        <v>0</v>
      </c>
      <c r="OB41" s="21">
        <v>0</v>
      </c>
      <c r="OC41" s="21">
        <f t="shared" si="165"/>
        <v>0</v>
      </c>
      <c r="OD41" s="21">
        <v>0</v>
      </c>
      <c r="OE41" s="21">
        <f t="shared" si="166"/>
        <v>0</v>
      </c>
      <c r="OF41" s="21">
        <v>0</v>
      </c>
      <c r="OG41" s="21">
        <f t="shared" si="167"/>
        <v>0</v>
      </c>
      <c r="OH41" s="21">
        <v>0</v>
      </c>
      <c r="OI41" s="21">
        <f t="shared" si="168"/>
        <v>0</v>
      </c>
      <c r="OJ41" s="21">
        <v>0</v>
      </c>
      <c r="OK41" s="21">
        <f t="shared" si="169"/>
        <v>0</v>
      </c>
      <c r="OL41" s="21">
        <f t="shared" si="32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1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2"/>
        <v>0</v>
      </c>
      <c r="OY41" s="21">
        <v>0</v>
      </c>
      <c r="OZ41" s="21">
        <f t="shared" si="173"/>
        <v>0</v>
      </c>
      <c r="PA41" s="21">
        <v>0</v>
      </c>
      <c r="PB41" s="21">
        <f t="shared" si="174"/>
        <v>0</v>
      </c>
      <c r="PC41" s="21">
        <v>0</v>
      </c>
      <c r="PD41" s="21">
        <f t="shared" si="175"/>
        <v>0</v>
      </c>
      <c r="PE41" s="21">
        <v>0</v>
      </c>
      <c r="PF41" s="21">
        <f t="shared" si="176"/>
        <v>0</v>
      </c>
      <c r="PG41" s="21">
        <v>0</v>
      </c>
      <c r="PH41" s="21">
        <f t="shared" si="177"/>
        <v>0</v>
      </c>
      <c r="PI41" s="21">
        <f t="shared" si="178"/>
        <v>0</v>
      </c>
      <c r="PJ41" s="21"/>
      <c r="PK41" s="23">
        <f t="shared" si="342"/>
        <v>0</v>
      </c>
      <c r="PL41" s="22"/>
      <c r="PM41" s="22"/>
      <c r="PN41" s="22"/>
      <c r="PO41" s="23">
        <v>0</v>
      </c>
      <c r="PP41" s="21">
        <f t="shared" si="300"/>
        <v>0</v>
      </c>
      <c r="PQ41" s="21">
        <f t="shared" si="180"/>
        <v>0</v>
      </c>
      <c r="PR41" s="21">
        <v>0</v>
      </c>
      <c r="PS41" s="21">
        <f t="shared" si="181"/>
        <v>0</v>
      </c>
      <c r="PT41" s="21">
        <v>0</v>
      </c>
      <c r="PU41" s="21">
        <f t="shared" si="182"/>
        <v>0</v>
      </c>
      <c r="PV41" s="21">
        <v>0</v>
      </c>
      <c r="PW41" s="21">
        <f t="shared" si="183"/>
        <v>0</v>
      </c>
      <c r="PX41" s="21">
        <v>0</v>
      </c>
      <c r="PY41" s="21">
        <f t="shared" si="184"/>
        <v>0</v>
      </c>
      <c r="PZ41" s="21">
        <v>0</v>
      </c>
      <c r="QA41" s="21">
        <f t="shared" si="185"/>
        <v>0</v>
      </c>
      <c r="QB41" s="21">
        <f t="shared" si="32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7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8"/>
        <v>0</v>
      </c>
      <c r="QO41" s="21">
        <v>0</v>
      </c>
      <c r="QP41" s="21">
        <f t="shared" si="189"/>
        <v>0</v>
      </c>
      <c r="QQ41" s="21">
        <v>0</v>
      </c>
      <c r="QR41" s="21">
        <f t="shared" si="190"/>
        <v>0</v>
      </c>
      <c r="QS41" s="21">
        <v>0</v>
      </c>
      <c r="QT41" s="21">
        <f t="shared" si="191"/>
        <v>0</v>
      </c>
      <c r="QU41" s="21">
        <v>0</v>
      </c>
      <c r="QV41" s="21">
        <f t="shared" si="192"/>
        <v>0</v>
      </c>
      <c r="QW41" s="21">
        <v>0</v>
      </c>
      <c r="QX41" s="21">
        <f t="shared" si="193"/>
        <v>0</v>
      </c>
      <c r="QY41" s="21">
        <f t="shared" si="194"/>
        <v>0</v>
      </c>
      <c r="QZ41" s="21"/>
      <c r="RA41" s="23">
        <f t="shared" si="343"/>
        <v>0</v>
      </c>
      <c r="RB41" s="22"/>
      <c r="RC41" s="22"/>
      <c r="RD41" s="22"/>
      <c r="RE41" s="23">
        <v>0</v>
      </c>
      <c r="RF41" s="21">
        <f t="shared" si="301"/>
        <v>0</v>
      </c>
      <c r="RG41" s="21">
        <f t="shared" si="196"/>
        <v>0</v>
      </c>
      <c r="RH41" s="21">
        <v>0</v>
      </c>
      <c r="RI41" s="21">
        <f t="shared" si="197"/>
        <v>0</v>
      </c>
      <c r="RJ41" s="21">
        <v>0</v>
      </c>
      <c r="RK41" s="21">
        <f t="shared" si="198"/>
        <v>0</v>
      </c>
      <c r="RL41" s="21">
        <v>0</v>
      </c>
      <c r="RM41" s="21">
        <f t="shared" si="199"/>
        <v>0</v>
      </c>
      <c r="RN41" s="21">
        <v>0</v>
      </c>
      <c r="RO41" s="21">
        <f t="shared" si="200"/>
        <v>0</v>
      </c>
      <c r="RP41" s="21">
        <v>0</v>
      </c>
      <c r="RQ41" s="21">
        <f t="shared" si="201"/>
        <v>0</v>
      </c>
      <c r="RR41" s="21">
        <f t="shared" si="33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3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4"/>
        <v>0</v>
      </c>
      <c r="SE41" s="21">
        <v>0</v>
      </c>
      <c r="SF41" s="21">
        <f t="shared" si="205"/>
        <v>0</v>
      </c>
      <c r="SG41" s="21">
        <v>0</v>
      </c>
      <c r="SH41" s="21">
        <f t="shared" si="206"/>
        <v>0</v>
      </c>
      <c r="SI41" s="21">
        <v>0</v>
      </c>
      <c r="SJ41" s="21">
        <f t="shared" si="207"/>
        <v>0</v>
      </c>
      <c r="SK41" s="21">
        <v>0</v>
      </c>
      <c r="SL41" s="21">
        <f t="shared" si="208"/>
        <v>0</v>
      </c>
      <c r="SM41" s="21">
        <v>0</v>
      </c>
      <c r="SN41" s="21">
        <f t="shared" si="209"/>
        <v>0</v>
      </c>
      <c r="SO41" s="21">
        <f t="shared" si="210"/>
        <v>0</v>
      </c>
      <c r="SP41" s="21"/>
      <c r="SQ41" s="23">
        <f t="shared" si="344"/>
        <v>0</v>
      </c>
      <c r="SR41" s="22"/>
      <c r="SS41" s="22"/>
      <c r="ST41" s="22"/>
      <c r="SU41" s="23">
        <v>0</v>
      </c>
      <c r="SV41" s="21">
        <f t="shared" si="302"/>
        <v>0</v>
      </c>
      <c r="SW41" s="21">
        <f t="shared" si="212"/>
        <v>0</v>
      </c>
      <c r="SX41" s="21">
        <v>0</v>
      </c>
      <c r="SY41" s="21">
        <f t="shared" si="213"/>
        <v>0</v>
      </c>
      <c r="SZ41" s="21">
        <v>0</v>
      </c>
      <c r="TA41" s="21">
        <f t="shared" si="214"/>
        <v>0</v>
      </c>
      <c r="TB41" s="21">
        <v>0</v>
      </c>
      <c r="TC41" s="21">
        <f t="shared" si="215"/>
        <v>0</v>
      </c>
      <c r="TD41" s="21">
        <v>0</v>
      </c>
      <c r="TE41" s="21">
        <f t="shared" si="216"/>
        <v>0</v>
      </c>
      <c r="TF41" s="21">
        <v>0</v>
      </c>
      <c r="TG41" s="21">
        <f t="shared" si="217"/>
        <v>0</v>
      </c>
      <c r="TH41" s="21">
        <f t="shared" si="33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19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20"/>
        <v>0</v>
      </c>
      <c r="TU41" s="21">
        <v>0</v>
      </c>
      <c r="TV41" s="21">
        <f t="shared" si="221"/>
        <v>0</v>
      </c>
      <c r="TW41" s="21">
        <v>0</v>
      </c>
      <c r="TX41" s="21">
        <f t="shared" si="222"/>
        <v>0</v>
      </c>
      <c r="TY41" s="21">
        <v>0</v>
      </c>
      <c r="TZ41" s="21">
        <f t="shared" si="223"/>
        <v>0</v>
      </c>
      <c r="UA41" s="21">
        <v>0</v>
      </c>
      <c r="UB41" s="21">
        <f t="shared" si="224"/>
        <v>0</v>
      </c>
      <c r="UC41" s="21">
        <v>0</v>
      </c>
      <c r="UD41" s="21">
        <f t="shared" si="225"/>
        <v>0</v>
      </c>
      <c r="UE41" s="21">
        <f t="shared" si="226"/>
        <v>0</v>
      </c>
      <c r="UF41" s="21"/>
      <c r="UG41" s="23">
        <f t="shared" si="345"/>
        <v>0</v>
      </c>
      <c r="UH41" s="22"/>
      <c r="UI41" s="22"/>
      <c r="UJ41" s="22"/>
      <c r="UK41" s="23">
        <v>0</v>
      </c>
      <c r="UL41" s="21">
        <f t="shared" si="303"/>
        <v>0</v>
      </c>
      <c r="UM41" s="21">
        <f t="shared" si="228"/>
        <v>0</v>
      </c>
      <c r="UN41" s="21">
        <v>0</v>
      </c>
      <c r="UO41" s="21">
        <f t="shared" si="229"/>
        <v>0</v>
      </c>
      <c r="UP41" s="21">
        <v>0</v>
      </c>
      <c r="UQ41" s="21">
        <f t="shared" si="230"/>
        <v>0</v>
      </c>
      <c r="UR41" s="21">
        <v>0</v>
      </c>
      <c r="US41" s="21">
        <f t="shared" si="231"/>
        <v>0</v>
      </c>
      <c r="UT41" s="21">
        <v>0</v>
      </c>
      <c r="UU41" s="21">
        <f t="shared" si="232"/>
        <v>0</v>
      </c>
      <c r="UV41" s="21">
        <v>0</v>
      </c>
      <c r="UW41" s="21">
        <f t="shared" si="233"/>
        <v>0</v>
      </c>
      <c r="UX41" s="21">
        <f t="shared" si="33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35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36"/>
        <v>0</v>
      </c>
      <c r="VK41" s="21">
        <v>0</v>
      </c>
      <c r="VL41" s="21">
        <f t="shared" si="237"/>
        <v>0</v>
      </c>
      <c r="VM41" s="21">
        <v>0</v>
      </c>
      <c r="VN41" s="21">
        <f t="shared" si="238"/>
        <v>0</v>
      </c>
      <c r="VO41" s="21">
        <v>0</v>
      </c>
      <c r="VP41" s="21">
        <f t="shared" si="239"/>
        <v>0</v>
      </c>
      <c r="VQ41" s="21">
        <v>0</v>
      </c>
      <c r="VR41" s="21">
        <f t="shared" si="240"/>
        <v>0</v>
      </c>
      <c r="VS41" s="21">
        <v>0</v>
      </c>
      <c r="VT41" s="21">
        <f t="shared" si="241"/>
        <v>0</v>
      </c>
      <c r="VU41" s="21">
        <f t="shared" si="242"/>
        <v>0</v>
      </c>
      <c r="VV41" s="21"/>
      <c r="VW41" s="23">
        <f t="shared" si="346"/>
        <v>0</v>
      </c>
      <c r="VX41" s="22"/>
      <c r="VY41" s="22"/>
      <c r="VZ41" s="22"/>
      <c r="WA41" s="23">
        <v>0</v>
      </c>
      <c r="WB41" s="21">
        <f t="shared" si="304"/>
        <v>0</v>
      </c>
      <c r="WC41" s="21">
        <f t="shared" si="244"/>
        <v>0</v>
      </c>
      <c r="WD41" s="21">
        <v>0</v>
      </c>
      <c r="WE41" s="21">
        <f t="shared" si="245"/>
        <v>0</v>
      </c>
      <c r="WF41" s="21">
        <v>0</v>
      </c>
      <c r="WG41" s="21">
        <f t="shared" si="246"/>
        <v>0</v>
      </c>
      <c r="WH41" s="21">
        <v>0</v>
      </c>
      <c r="WI41" s="21">
        <f t="shared" si="247"/>
        <v>0</v>
      </c>
      <c r="WJ41" s="21">
        <v>0</v>
      </c>
      <c r="WK41" s="21">
        <f t="shared" si="248"/>
        <v>0</v>
      </c>
      <c r="WL41" s="21">
        <v>0</v>
      </c>
      <c r="WM41" s="21">
        <f t="shared" si="249"/>
        <v>0</v>
      </c>
      <c r="WN41" s="21">
        <f t="shared" si="33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1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2"/>
        <v>0</v>
      </c>
      <c r="XA41" s="21">
        <v>0</v>
      </c>
      <c r="XB41" s="21">
        <f t="shared" si="253"/>
        <v>0</v>
      </c>
      <c r="XC41" s="21">
        <v>0</v>
      </c>
      <c r="XD41" s="21">
        <f t="shared" si="254"/>
        <v>0</v>
      </c>
      <c r="XE41" s="21">
        <v>0</v>
      </c>
      <c r="XF41" s="21">
        <f t="shared" si="255"/>
        <v>0</v>
      </c>
      <c r="XG41" s="21">
        <v>0</v>
      </c>
      <c r="XH41" s="21">
        <f t="shared" si="256"/>
        <v>0</v>
      </c>
      <c r="XI41" s="21">
        <v>0</v>
      </c>
      <c r="XJ41" s="21">
        <f t="shared" si="257"/>
        <v>0</v>
      </c>
      <c r="XK41" s="21">
        <f t="shared" si="258"/>
        <v>0</v>
      </c>
      <c r="XL41" s="21"/>
      <c r="XM41" s="23">
        <f t="shared" si="347"/>
        <v>0</v>
      </c>
      <c r="XN41" s="22"/>
      <c r="XO41" s="22"/>
      <c r="XP41" s="22"/>
      <c r="XQ41" s="23">
        <v>0</v>
      </c>
      <c r="XR41" s="21">
        <f t="shared" si="305"/>
        <v>0</v>
      </c>
      <c r="XS41" s="21">
        <f t="shared" si="260"/>
        <v>0</v>
      </c>
      <c r="XT41" s="21">
        <v>0</v>
      </c>
      <c r="XU41" s="21">
        <f t="shared" si="261"/>
        <v>0</v>
      </c>
      <c r="XV41" s="21">
        <v>0</v>
      </c>
      <c r="XW41" s="21">
        <f t="shared" si="262"/>
        <v>0</v>
      </c>
      <c r="XX41" s="21">
        <v>0</v>
      </c>
      <c r="XY41" s="21">
        <f t="shared" si="263"/>
        <v>0</v>
      </c>
      <c r="XZ41" s="21">
        <v>0</v>
      </c>
      <c r="YA41" s="21">
        <f t="shared" si="264"/>
        <v>0</v>
      </c>
      <c r="YB41" s="21">
        <v>0</v>
      </c>
      <c r="YC41" s="21">
        <f t="shared" si="265"/>
        <v>0</v>
      </c>
      <c r="YD41" s="21">
        <f t="shared" si="334"/>
        <v>0</v>
      </c>
      <c r="YE41" s="21"/>
      <c r="YF41" s="21">
        <f t="shared" si="17"/>
        <v>0</v>
      </c>
      <c r="YG41" s="21"/>
      <c r="YH41" s="21"/>
      <c r="YI41" s="21">
        <v>0</v>
      </c>
      <c r="YJ41" s="21">
        <f t="shared" si="267"/>
        <v>0</v>
      </c>
      <c r="YK41" s="21">
        <v>0</v>
      </c>
      <c r="YL41" s="21">
        <v>0</v>
      </c>
      <c r="YM41" s="22"/>
      <c r="YN41" s="22"/>
      <c r="YO41" s="21">
        <v>0</v>
      </c>
      <c r="YP41" s="21">
        <f t="shared" si="268"/>
        <v>0</v>
      </c>
      <c r="YQ41" s="21">
        <v>0</v>
      </c>
      <c r="YR41" s="21">
        <f t="shared" si="269"/>
        <v>0</v>
      </c>
      <c r="YS41" s="21">
        <v>0</v>
      </c>
      <c r="YT41" s="21">
        <f t="shared" si="270"/>
        <v>0</v>
      </c>
      <c r="YU41" s="21">
        <v>0</v>
      </c>
      <c r="YV41" s="21">
        <f t="shared" si="271"/>
        <v>0</v>
      </c>
      <c r="YW41" s="21">
        <v>0</v>
      </c>
      <c r="YX41" s="21">
        <f t="shared" si="272"/>
        <v>0</v>
      </c>
      <c r="YY41" s="21">
        <v>0</v>
      </c>
      <c r="YZ41" s="21">
        <f t="shared" si="273"/>
        <v>0</v>
      </c>
      <c r="ZA41" s="21">
        <f t="shared" si="274"/>
        <v>0</v>
      </c>
      <c r="ZB41" s="21"/>
      <c r="ZC41" s="23">
        <f t="shared" si="348"/>
        <v>0</v>
      </c>
      <c r="ZD41" s="24">
        <f t="shared" si="18"/>
        <v>0</v>
      </c>
      <c r="ZE41" s="24">
        <f t="shared" si="19"/>
        <v>0</v>
      </c>
      <c r="ZF41" s="24">
        <f t="shared" si="275"/>
        <v>0</v>
      </c>
    </row>
    <row r="42" spans="1:682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0"/>
        <v>0</v>
      </c>
      <c r="M42" s="21">
        <f t="shared" si="21"/>
        <v>0</v>
      </c>
      <c r="N42" s="21">
        <v>0</v>
      </c>
      <c r="O42" s="21">
        <f t="shared" si="22"/>
        <v>0</v>
      </c>
      <c r="P42" s="21">
        <v>0</v>
      </c>
      <c r="Q42" s="21">
        <f t="shared" si="23"/>
        <v>0</v>
      </c>
      <c r="R42" s="21">
        <v>0</v>
      </c>
      <c r="S42" s="21">
        <f t="shared" si="24"/>
        <v>0</v>
      </c>
      <c r="T42" s="21">
        <v>0</v>
      </c>
      <c r="U42" s="21">
        <f t="shared" si="25"/>
        <v>0</v>
      </c>
      <c r="V42" s="21">
        <v>0</v>
      </c>
      <c r="W42" s="21">
        <f t="shared" si="26"/>
        <v>0</v>
      </c>
      <c r="X42" s="21">
        <f t="shared" si="27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8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29"/>
        <v>0</v>
      </c>
      <c r="AK42" s="21">
        <v>0</v>
      </c>
      <c r="AL42" s="21">
        <f t="shared" si="30"/>
        <v>0</v>
      </c>
      <c r="AM42" s="21">
        <v>0</v>
      </c>
      <c r="AN42" s="21">
        <f t="shared" si="31"/>
        <v>0</v>
      </c>
      <c r="AO42" s="21">
        <v>0</v>
      </c>
      <c r="AP42" s="21">
        <f t="shared" si="32"/>
        <v>0</v>
      </c>
      <c r="AQ42" s="21">
        <v>0</v>
      </c>
      <c r="AR42" s="21">
        <f t="shared" si="33"/>
        <v>0</v>
      </c>
      <c r="AS42" s="21">
        <v>0</v>
      </c>
      <c r="AT42" s="21">
        <f t="shared" si="34"/>
        <v>0</v>
      </c>
      <c r="AU42" s="21">
        <f t="shared" si="35"/>
        <v>0</v>
      </c>
      <c r="AV42" s="21"/>
      <c r="AW42" s="23">
        <f t="shared" si="276"/>
        <v>0</v>
      </c>
      <c r="AX42" s="22"/>
      <c r="AY42" s="22"/>
      <c r="AZ42" s="22"/>
      <c r="BA42" s="23">
        <v>0</v>
      </c>
      <c r="BB42" s="21">
        <f t="shared" si="291"/>
        <v>0</v>
      </c>
      <c r="BC42" s="21">
        <f t="shared" si="37"/>
        <v>0</v>
      </c>
      <c r="BD42" s="21">
        <v>0</v>
      </c>
      <c r="BE42" s="21">
        <f t="shared" si="38"/>
        <v>0</v>
      </c>
      <c r="BF42" s="21">
        <v>0</v>
      </c>
      <c r="BG42" s="21">
        <f t="shared" si="39"/>
        <v>0</v>
      </c>
      <c r="BH42" s="21">
        <v>0</v>
      </c>
      <c r="BI42" s="21">
        <f t="shared" si="40"/>
        <v>0</v>
      </c>
      <c r="BJ42" s="21">
        <v>0</v>
      </c>
      <c r="BK42" s="21">
        <f t="shared" si="41"/>
        <v>0</v>
      </c>
      <c r="BL42" s="21">
        <v>0</v>
      </c>
      <c r="BM42" s="21">
        <f t="shared" si="42"/>
        <v>0</v>
      </c>
      <c r="BN42" s="21">
        <f t="shared" si="32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4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5"/>
        <v>0</v>
      </c>
      <c r="CA42" s="21">
        <v>0</v>
      </c>
      <c r="CB42" s="21">
        <f t="shared" si="46"/>
        <v>0</v>
      </c>
      <c r="CC42" s="21">
        <v>0</v>
      </c>
      <c r="CD42" s="21">
        <f t="shared" si="47"/>
        <v>0</v>
      </c>
      <c r="CE42" s="21">
        <v>0</v>
      </c>
      <c r="CF42" s="21">
        <f t="shared" si="48"/>
        <v>0</v>
      </c>
      <c r="CG42" s="21">
        <v>0</v>
      </c>
      <c r="CH42" s="21">
        <f t="shared" si="49"/>
        <v>0</v>
      </c>
      <c r="CI42" s="21">
        <v>0</v>
      </c>
      <c r="CJ42" s="21">
        <f t="shared" si="50"/>
        <v>0</v>
      </c>
      <c r="CK42" s="21">
        <f t="shared" si="51"/>
        <v>0</v>
      </c>
      <c r="CL42" s="21"/>
      <c r="CM42" s="23">
        <f t="shared" si="335"/>
        <v>0</v>
      </c>
      <c r="CN42" s="22"/>
      <c r="CO42" s="22"/>
      <c r="CP42" s="22"/>
      <c r="CQ42" s="23">
        <v>0</v>
      </c>
      <c r="CR42" s="21">
        <f t="shared" si="292"/>
        <v>0</v>
      </c>
      <c r="CS42" s="21">
        <f t="shared" si="53"/>
        <v>0</v>
      </c>
      <c r="CT42" s="21">
        <v>0</v>
      </c>
      <c r="CU42" s="21">
        <f t="shared" si="54"/>
        <v>0</v>
      </c>
      <c r="CV42" s="21">
        <v>0</v>
      </c>
      <c r="CW42" s="21">
        <f t="shared" si="55"/>
        <v>0</v>
      </c>
      <c r="CX42" s="21">
        <v>0</v>
      </c>
      <c r="CY42" s="21">
        <f t="shared" si="56"/>
        <v>0</v>
      </c>
      <c r="CZ42" s="21">
        <v>0</v>
      </c>
      <c r="DA42" s="21">
        <f t="shared" si="57"/>
        <v>0</v>
      </c>
      <c r="DB42" s="21">
        <v>0</v>
      </c>
      <c r="DC42" s="21">
        <f t="shared" si="58"/>
        <v>0</v>
      </c>
      <c r="DD42" s="21">
        <f t="shared" si="32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60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1"/>
        <v>0</v>
      </c>
      <c r="DS42" s="21">
        <v>0</v>
      </c>
      <c r="DT42" s="21">
        <f t="shared" si="62"/>
        <v>0</v>
      </c>
      <c r="DU42" s="21">
        <v>0</v>
      </c>
      <c r="DV42" s="21">
        <f t="shared" si="63"/>
        <v>0</v>
      </c>
      <c r="DW42" s="21">
        <v>0</v>
      </c>
      <c r="DX42" s="21">
        <f t="shared" si="64"/>
        <v>0</v>
      </c>
      <c r="DY42" s="21">
        <v>0</v>
      </c>
      <c r="DZ42" s="21">
        <f t="shared" si="65"/>
        <v>0</v>
      </c>
      <c r="EA42" s="21">
        <f t="shared" si="66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293"/>
        <v>0</v>
      </c>
      <c r="EI42" s="21">
        <f t="shared" si="68"/>
        <v>0</v>
      </c>
      <c r="EJ42" s="21">
        <v>0</v>
      </c>
      <c r="EK42" s="21">
        <f t="shared" si="69"/>
        <v>0</v>
      </c>
      <c r="EL42" s="21">
        <v>0</v>
      </c>
      <c r="EM42" s="21">
        <f t="shared" si="70"/>
        <v>0</v>
      </c>
      <c r="EN42" s="21">
        <v>0</v>
      </c>
      <c r="EO42" s="21">
        <f t="shared" si="71"/>
        <v>0</v>
      </c>
      <c r="EP42" s="21">
        <v>0</v>
      </c>
      <c r="EQ42" s="21">
        <f t="shared" si="72"/>
        <v>0</v>
      </c>
      <c r="ER42" s="21">
        <v>0</v>
      </c>
      <c r="ES42" s="21">
        <f t="shared" si="73"/>
        <v>0</v>
      </c>
      <c r="ET42" s="21">
        <f t="shared" si="32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5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6"/>
        <v>0</v>
      </c>
      <c r="FG42" s="21">
        <v>0</v>
      </c>
      <c r="FH42" s="21">
        <f t="shared" si="77"/>
        <v>0</v>
      </c>
      <c r="FI42" s="21">
        <v>0</v>
      </c>
      <c r="FJ42" s="21">
        <f t="shared" si="78"/>
        <v>0</v>
      </c>
      <c r="FK42" s="21">
        <v>0</v>
      </c>
      <c r="FL42" s="21">
        <f t="shared" si="79"/>
        <v>0</v>
      </c>
      <c r="FM42" s="21">
        <v>0</v>
      </c>
      <c r="FN42" s="21">
        <f t="shared" si="80"/>
        <v>0</v>
      </c>
      <c r="FO42" s="21">
        <v>0</v>
      </c>
      <c r="FP42" s="21">
        <f t="shared" si="81"/>
        <v>0</v>
      </c>
      <c r="FQ42" s="21">
        <f t="shared" si="82"/>
        <v>0</v>
      </c>
      <c r="FR42" s="21"/>
      <c r="FS42" s="23">
        <f t="shared" si="336"/>
        <v>0</v>
      </c>
      <c r="FT42" s="22"/>
      <c r="FU42" s="22"/>
      <c r="FV42" s="22"/>
      <c r="FW42" s="23">
        <v>0</v>
      </c>
      <c r="FX42" s="21">
        <f t="shared" si="294"/>
        <v>0</v>
      </c>
      <c r="FY42" s="21">
        <f t="shared" si="84"/>
        <v>0</v>
      </c>
      <c r="FZ42" s="21">
        <v>0</v>
      </c>
      <c r="GA42" s="21">
        <f t="shared" si="85"/>
        <v>0</v>
      </c>
      <c r="GB42" s="21">
        <v>0</v>
      </c>
      <c r="GC42" s="21">
        <f t="shared" si="86"/>
        <v>0</v>
      </c>
      <c r="GD42" s="21">
        <v>0</v>
      </c>
      <c r="GE42" s="21">
        <f t="shared" si="87"/>
        <v>0</v>
      </c>
      <c r="GF42" s="21">
        <v>0</v>
      </c>
      <c r="GG42" s="21">
        <f t="shared" si="88"/>
        <v>0</v>
      </c>
      <c r="GH42" s="21">
        <v>0</v>
      </c>
      <c r="GI42" s="21">
        <f t="shared" si="89"/>
        <v>0</v>
      </c>
      <c r="GJ42" s="21">
        <f t="shared" si="32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1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2"/>
        <v>0</v>
      </c>
      <c r="GW42" s="21">
        <v>0</v>
      </c>
      <c r="GX42" s="21">
        <f t="shared" si="93"/>
        <v>0</v>
      </c>
      <c r="GY42" s="21">
        <v>0</v>
      </c>
      <c r="GZ42" s="21">
        <f t="shared" si="94"/>
        <v>0</v>
      </c>
      <c r="HA42" s="21">
        <v>0</v>
      </c>
      <c r="HB42" s="21">
        <f t="shared" si="95"/>
        <v>0</v>
      </c>
      <c r="HC42" s="21">
        <v>0</v>
      </c>
      <c r="HD42" s="21">
        <f t="shared" si="96"/>
        <v>0</v>
      </c>
      <c r="HE42" s="21">
        <v>0</v>
      </c>
      <c r="HF42" s="21">
        <f t="shared" si="97"/>
        <v>0</v>
      </c>
      <c r="HG42" s="21">
        <f t="shared" si="98"/>
        <v>0</v>
      </c>
      <c r="HH42" s="21"/>
      <c r="HI42" s="23">
        <f t="shared" si="337"/>
        <v>0</v>
      </c>
      <c r="HJ42" s="22"/>
      <c r="HK42" s="22"/>
      <c r="HL42" s="22"/>
      <c r="HM42" s="23">
        <v>0</v>
      </c>
      <c r="HN42" s="21">
        <f t="shared" si="295"/>
        <v>0</v>
      </c>
      <c r="HO42" s="21">
        <f t="shared" si="100"/>
        <v>0</v>
      </c>
      <c r="HP42" s="21">
        <v>0</v>
      </c>
      <c r="HQ42" s="21">
        <f t="shared" si="101"/>
        <v>0</v>
      </c>
      <c r="HR42" s="21">
        <v>0</v>
      </c>
      <c r="HS42" s="21">
        <f t="shared" si="102"/>
        <v>0</v>
      </c>
      <c r="HT42" s="21">
        <v>0</v>
      </c>
      <c r="HU42" s="21">
        <f t="shared" si="103"/>
        <v>0</v>
      </c>
      <c r="HV42" s="21">
        <v>0</v>
      </c>
      <c r="HW42" s="21">
        <f t="shared" si="104"/>
        <v>0</v>
      </c>
      <c r="HX42" s="21">
        <v>0</v>
      </c>
      <c r="HY42" s="21">
        <f t="shared" si="105"/>
        <v>0</v>
      </c>
      <c r="HZ42" s="21">
        <f t="shared" si="32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7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8"/>
        <v>0</v>
      </c>
      <c r="IM42" s="21">
        <v>0</v>
      </c>
      <c r="IN42" s="21">
        <f t="shared" si="109"/>
        <v>0</v>
      </c>
      <c r="IO42" s="21">
        <v>0</v>
      </c>
      <c r="IP42" s="21">
        <f t="shared" si="110"/>
        <v>0</v>
      </c>
      <c r="IQ42" s="21">
        <v>0</v>
      </c>
      <c r="IR42" s="21">
        <f t="shared" si="111"/>
        <v>0</v>
      </c>
      <c r="IS42" s="21">
        <v>0</v>
      </c>
      <c r="IT42" s="21">
        <f t="shared" si="112"/>
        <v>0</v>
      </c>
      <c r="IU42" s="21">
        <v>0</v>
      </c>
      <c r="IV42" s="21">
        <f t="shared" si="113"/>
        <v>0</v>
      </c>
      <c r="IW42" s="21">
        <f t="shared" si="114"/>
        <v>0</v>
      </c>
      <c r="IX42" s="21"/>
      <c r="IY42" s="23">
        <f t="shared" si="338"/>
        <v>0</v>
      </c>
      <c r="IZ42" s="22"/>
      <c r="JA42" s="22"/>
      <c r="JB42" s="22"/>
      <c r="JC42" s="23">
        <v>0</v>
      </c>
      <c r="JD42" s="21">
        <f t="shared" si="296"/>
        <v>0</v>
      </c>
      <c r="JE42" s="21">
        <f t="shared" si="116"/>
        <v>0</v>
      </c>
      <c r="JF42" s="21">
        <v>0</v>
      </c>
      <c r="JG42" s="21">
        <f t="shared" si="117"/>
        <v>0</v>
      </c>
      <c r="JH42" s="21">
        <v>0</v>
      </c>
      <c r="JI42" s="21">
        <f t="shared" si="118"/>
        <v>0</v>
      </c>
      <c r="JJ42" s="21">
        <v>0</v>
      </c>
      <c r="JK42" s="21">
        <f t="shared" si="119"/>
        <v>0</v>
      </c>
      <c r="JL42" s="21">
        <v>0</v>
      </c>
      <c r="JM42" s="21">
        <f t="shared" si="120"/>
        <v>0</v>
      </c>
      <c r="JN42" s="21">
        <v>0</v>
      </c>
      <c r="JO42" s="21">
        <f t="shared" si="121"/>
        <v>0</v>
      </c>
      <c r="JP42" s="21">
        <f t="shared" si="32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3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4"/>
        <v>0</v>
      </c>
      <c r="KC42" s="21">
        <v>0</v>
      </c>
      <c r="KD42" s="21">
        <f t="shared" si="125"/>
        <v>0</v>
      </c>
      <c r="KE42" s="21">
        <v>0</v>
      </c>
      <c r="KF42" s="21">
        <f t="shared" si="126"/>
        <v>0</v>
      </c>
      <c r="KG42" s="21">
        <v>0</v>
      </c>
      <c r="KH42" s="21">
        <f t="shared" si="127"/>
        <v>0</v>
      </c>
      <c r="KI42" s="21">
        <v>0</v>
      </c>
      <c r="KJ42" s="21">
        <f t="shared" si="128"/>
        <v>0</v>
      </c>
      <c r="KK42" s="21">
        <v>0</v>
      </c>
      <c r="KL42" s="21">
        <f t="shared" si="129"/>
        <v>0</v>
      </c>
      <c r="KM42" s="21">
        <f t="shared" si="130"/>
        <v>0</v>
      </c>
      <c r="KN42" s="21"/>
      <c r="KO42" s="23">
        <f t="shared" si="339"/>
        <v>0</v>
      </c>
      <c r="KP42" s="22"/>
      <c r="KQ42" s="22"/>
      <c r="KR42" s="22"/>
      <c r="KS42" s="23">
        <v>0</v>
      </c>
      <c r="KT42" s="21">
        <f t="shared" si="297"/>
        <v>0</v>
      </c>
      <c r="KU42" s="21">
        <f t="shared" si="132"/>
        <v>0</v>
      </c>
      <c r="KV42" s="21">
        <v>0</v>
      </c>
      <c r="KW42" s="21">
        <f t="shared" si="133"/>
        <v>0</v>
      </c>
      <c r="KX42" s="21">
        <v>0</v>
      </c>
      <c r="KY42" s="21">
        <f t="shared" si="134"/>
        <v>0</v>
      </c>
      <c r="KZ42" s="21">
        <v>0</v>
      </c>
      <c r="LA42" s="21">
        <f t="shared" si="135"/>
        <v>0</v>
      </c>
      <c r="LB42" s="21">
        <v>0</v>
      </c>
      <c r="LC42" s="21">
        <f t="shared" si="136"/>
        <v>0</v>
      </c>
      <c r="LD42" s="21">
        <v>0</v>
      </c>
      <c r="LE42" s="21">
        <f t="shared" si="137"/>
        <v>0</v>
      </c>
      <c r="LF42" s="21">
        <f t="shared" si="32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39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40"/>
        <v>0</v>
      </c>
      <c r="LS42" s="21">
        <v>0</v>
      </c>
      <c r="LT42" s="21">
        <f t="shared" si="141"/>
        <v>0</v>
      </c>
      <c r="LU42" s="21">
        <v>0</v>
      </c>
      <c r="LV42" s="21">
        <f t="shared" si="142"/>
        <v>0</v>
      </c>
      <c r="LW42" s="21">
        <v>0</v>
      </c>
      <c r="LX42" s="21">
        <f t="shared" si="143"/>
        <v>0</v>
      </c>
      <c r="LY42" s="21">
        <v>0</v>
      </c>
      <c r="LZ42" s="21">
        <f t="shared" si="144"/>
        <v>0</v>
      </c>
      <c r="MA42" s="21">
        <v>0</v>
      </c>
      <c r="MB42" s="21">
        <f t="shared" si="145"/>
        <v>0</v>
      </c>
      <c r="MC42" s="21">
        <f t="shared" si="146"/>
        <v>0</v>
      </c>
      <c r="MD42" s="21"/>
      <c r="ME42" s="23">
        <f t="shared" si="340"/>
        <v>0</v>
      </c>
      <c r="MF42" s="22"/>
      <c r="MG42" s="22"/>
      <c r="MH42" s="22"/>
      <c r="MI42" s="23">
        <v>0</v>
      </c>
      <c r="MJ42" s="21">
        <f t="shared" si="298"/>
        <v>0</v>
      </c>
      <c r="MK42" s="21">
        <f t="shared" si="148"/>
        <v>0</v>
      </c>
      <c r="ML42" s="21">
        <v>0</v>
      </c>
      <c r="MM42" s="21">
        <f t="shared" si="149"/>
        <v>0</v>
      </c>
      <c r="MN42" s="21">
        <v>0</v>
      </c>
      <c r="MO42" s="21">
        <f t="shared" si="150"/>
        <v>0</v>
      </c>
      <c r="MP42" s="21">
        <v>0</v>
      </c>
      <c r="MQ42" s="21">
        <f t="shared" si="151"/>
        <v>0</v>
      </c>
      <c r="MR42" s="21">
        <v>0</v>
      </c>
      <c r="MS42" s="21">
        <f t="shared" si="152"/>
        <v>0</v>
      </c>
      <c r="MT42" s="21">
        <v>0</v>
      </c>
      <c r="MU42" s="21">
        <f t="shared" si="153"/>
        <v>0</v>
      </c>
      <c r="MV42" s="21">
        <f t="shared" si="32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5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6"/>
        <v>0</v>
      </c>
      <c r="NI42" s="21">
        <v>0</v>
      </c>
      <c r="NJ42" s="21">
        <f t="shared" si="157"/>
        <v>0</v>
      </c>
      <c r="NK42" s="21">
        <v>0</v>
      </c>
      <c r="NL42" s="21">
        <f t="shared" si="158"/>
        <v>0</v>
      </c>
      <c r="NM42" s="21">
        <v>0</v>
      </c>
      <c r="NN42" s="21">
        <f t="shared" si="159"/>
        <v>0</v>
      </c>
      <c r="NO42" s="21">
        <v>0</v>
      </c>
      <c r="NP42" s="21">
        <f t="shared" si="160"/>
        <v>0</v>
      </c>
      <c r="NQ42" s="21">
        <v>0</v>
      </c>
      <c r="NR42" s="21">
        <f t="shared" si="161"/>
        <v>0</v>
      </c>
      <c r="NS42" s="21">
        <f t="shared" si="162"/>
        <v>0</v>
      </c>
      <c r="NT42" s="21"/>
      <c r="NU42" s="23">
        <f t="shared" si="341"/>
        <v>0</v>
      </c>
      <c r="NV42" s="22"/>
      <c r="NW42" s="22"/>
      <c r="NX42" s="22"/>
      <c r="NY42" s="23">
        <v>0</v>
      </c>
      <c r="NZ42" s="21">
        <f t="shared" si="299"/>
        <v>0</v>
      </c>
      <c r="OA42" s="21">
        <f t="shared" si="164"/>
        <v>0</v>
      </c>
      <c r="OB42" s="21">
        <v>0</v>
      </c>
      <c r="OC42" s="21">
        <f t="shared" si="165"/>
        <v>0</v>
      </c>
      <c r="OD42" s="21">
        <v>0</v>
      </c>
      <c r="OE42" s="21">
        <f t="shared" si="166"/>
        <v>0</v>
      </c>
      <c r="OF42" s="21">
        <v>0</v>
      </c>
      <c r="OG42" s="21">
        <f t="shared" si="167"/>
        <v>0</v>
      </c>
      <c r="OH42" s="21">
        <v>0</v>
      </c>
      <c r="OI42" s="21">
        <f t="shared" si="168"/>
        <v>0</v>
      </c>
      <c r="OJ42" s="21">
        <v>0</v>
      </c>
      <c r="OK42" s="21">
        <f t="shared" si="169"/>
        <v>0</v>
      </c>
      <c r="OL42" s="21">
        <f t="shared" si="32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1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2"/>
        <v>0</v>
      </c>
      <c r="OY42" s="21">
        <v>0</v>
      </c>
      <c r="OZ42" s="21">
        <f t="shared" si="173"/>
        <v>0</v>
      </c>
      <c r="PA42" s="21">
        <v>0</v>
      </c>
      <c r="PB42" s="21">
        <f t="shared" si="174"/>
        <v>0</v>
      </c>
      <c r="PC42" s="21">
        <v>0</v>
      </c>
      <c r="PD42" s="21">
        <f t="shared" si="175"/>
        <v>0</v>
      </c>
      <c r="PE42" s="21">
        <v>0</v>
      </c>
      <c r="PF42" s="21">
        <f t="shared" si="176"/>
        <v>0</v>
      </c>
      <c r="PG42" s="21">
        <v>0</v>
      </c>
      <c r="PH42" s="21">
        <f t="shared" si="177"/>
        <v>0</v>
      </c>
      <c r="PI42" s="21">
        <f t="shared" si="178"/>
        <v>0</v>
      </c>
      <c r="PJ42" s="21"/>
      <c r="PK42" s="23">
        <f t="shared" si="342"/>
        <v>0</v>
      </c>
      <c r="PL42" s="22"/>
      <c r="PM42" s="22"/>
      <c r="PN42" s="22"/>
      <c r="PO42" s="23">
        <v>0</v>
      </c>
      <c r="PP42" s="21">
        <f t="shared" si="300"/>
        <v>0</v>
      </c>
      <c r="PQ42" s="21">
        <f t="shared" si="180"/>
        <v>0</v>
      </c>
      <c r="PR42" s="21">
        <v>0</v>
      </c>
      <c r="PS42" s="21">
        <f t="shared" si="181"/>
        <v>0</v>
      </c>
      <c r="PT42" s="21">
        <v>0</v>
      </c>
      <c r="PU42" s="21">
        <f t="shared" si="182"/>
        <v>0</v>
      </c>
      <c r="PV42" s="21">
        <v>0</v>
      </c>
      <c r="PW42" s="21">
        <f t="shared" si="183"/>
        <v>0</v>
      </c>
      <c r="PX42" s="21">
        <v>0</v>
      </c>
      <c r="PY42" s="21">
        <f t="shared" si="184"/>
        <v>0</v>
      </c>
      <c r="PZ42" s="21">
        <v>0</v>
      </c>
      <c r="QA42" s="21">
        <f t="shared" si="185"/>
        <v>0</v>
      </c>
      <c r="QB42" s="21">
        <f t="shared" si="32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7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8"/>
        <v>0</v>
      </c>
      <c r="QO42" s="21">
        <v>0</v>
      </c>
      <c r="QP42" s="21">
        <f t="shared" si="189"/>
        <v>0</v>
      </c>
      <c r="QQ42" s="21">
        <v>0</v>
      </c>
      <c r="QR42" s="21">
        <f t="shared" si="190"/>
        <v>0</v>
      </c>
      <c r="QS42" s="21">
        <v>0</v>
      </c>
      <c r="QT42" s="21">
        <f t="shared" si="191"/>
        <v>0</v>
      </c>
      <c r="QU42" s="21">
        <v>0</v>
      </c>
      <c r="QV42" s="21">
        <f t="shared" si="192"/>
        <v>0</v>
      </c>
      <c r="QW42" s="21">
        <v>0</v>
      </c>
      <c r="QX42" s="21">
        <f t="shared" si="193"/>
        <v>0</v>
      </c>
      <c r="QY42" s="21">
        <f t="shared" si="194"/>
        <v>0</v>
      </c>
      <c r="QZ42" s="21"/>
      <c r="RA42" s="23">
        <f t="shared" si="343"/>
        <v>0</v>
      </c>
      <c r="RB42" s="22"/>
      <c r="RC42" s="22"/>
      <c r="RD42" s="22"/>
      <c r="RE42" s="23">
        <v>0</v>
      </c>
      <c r="RF42" s="21">
        <f t="shared" si="301"/>
        <v>0</v>
      </c>
      <c r="RG42" s="21">
        <f t="shared" si="196"/>
        <v>0</v>
      </c>
      <c r="RH42" s="21">
        <v>0</v>
      </c>
      <c r="RI42" s="21">
        <f t="shared" si="197"/>
        <v>0</v>
      </c>
      <c r="RJ42" s="21">
        <v>0</v>
      </c>
      <c r="RK42" s="21">
        <f t="shared" si="198"/>
        <v>0</v>
      </c>
      <c r="RL42" s="21">
        <v>0</v>
      </c>
      <c r="RM42" s="21">
        <f t="shared" si="199"/>
        <v>0</v>
      </c>
      <c r="RN42" s="21">
        <v>0</v>
      </c>
      <c r="RO42" s="21">
        <f t="shared" si="200"/>
        <v>0</v>
      </c>
      <c r="RP42" s="21">
        <v>0</v>
      </c>
      <c r="RQ42" s="21">
        <f t="shared" si="201"/>
        <v>0</v>
      </c>
      <c r="RR42" s="21">
        <f t="shared" si="33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3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4"/>
        <v>0</v>
      </c>
      <c r="SE42" s="21">
        <v>0</v>
      </c>
      <c r="SF42" s="21">
        <f t="shared" si="205"/>
        <v>0</v>
      </c>
      <c r="SG42" s="21">
        <v>0</v>
      </c>
      <c r="SH42" s="21">
        <f t="shared" si="206"/>
        <v>0</v>
      </c>
      <c r="SI42" s="21">
        <v>0</v>
      </c>
      <c r="SJ42" s="21">
        <f t="shared" si="207"/>
        <v>0</v>
      </c>
      <c r="SK42" s="21">
        <v>0</v>
      </c>
      <c r="SL42" s="21">
        <f t="shared" si="208"/>
        <v>0</v>
      </c>
      <c r="SM42" s="21">
        <v>0</v>
      </c>
      <c r="SN42" s="21">
        <f t="shared" si="209"/>
        <v>0</v>
      </c>
      <c r="SO42" s="21">
        <f t="shared" si="210"/>
        <v>0</v>
      </c>
      <c r="SP42" s="21"/>
      <c r="SQ42" s="23">
        <f t="shared" si="344"/>
        <v>0</v>
      </c>
      <c r="SR42" s="22"/>
      <c r="SS42" s="22"/>
      <c r="ST42" s="22"/>
      <c r="SU42" s="23">
        <v>0</v>
      </c>
      <c r="SV42" s="21">
        <f t="shared" si="302"/>
        <v>0</v>
      </c>
      <c r="SW42" s="21">
        <f t="shared" si="212"/>
        <v>0</v>
      </c>
      <c r="SX42" s="21">
        <v>0</v>
      </c>
      <c r="SY42" s="21">
        <f t="shared" si="213"/>
        <v>0</v>
      </c>
      <c r="SZ42" s="21">
        <v>0</v>
      </c>
      <c r="TA42" s="21">
        <f t="shared" si="214"/>
        <v>0</v>
      </c>
      <c r="TB42" s="21">
        <v>0</v>
      </c>
      <c r="TC42" s="21">
        <f t="shared" si="215"/>
        <v>0</v>
      </c>
      <c r="TD42" s="21">
        <v>0</v>
      </c>
      <c r="TE42" s="21">
        <f t="shared" si="216"/>
        <v>0</v>
      </c>
      <c r="TF42" s="21">
        <v>0</v>
      </c>
      <c r="TG42" s="21">
        <f t="shared" si="217"/>
        <v>0</v>
      </c>
      <c r="TH42" s="21">
        <f t="shared" si="33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19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20"/>
        <v>0</v>
      </c>
      <c r="TU42" s="21">
        <v>0</v>
      </c>
      <c r="TV42" s="21">
        <f t="shared" si="221"/>
        <v>0</v>
      </c>
      <c r="TW42" s="21">
        <v>0</v>
      </c>
      <c r="TX42" s="21">
        <f t="shared" si="222"/>
        <v>0</v>
      </c>
      <c r="TY42" s="21">
        <v>0</v>
      </c>
      <c r="TZ42" s="21">
        <f t="shared" si="223"/>
        <v>0</v>
      </c>
      <c r="UA42" s="21">
        <v>0</v>
      </c>
      <c r="UB42" s="21">
        <f t="shared" si="224"/>
        <v>0</v>
      </c>
      <c r="UC42" s="21">
        <v>0</v>
      </c>
      <c r="UD42" s="21">
        <f t="shared" si="225"/>
        <v>0</v>
      </c>
      <c r="UE42" s="21">
        <f t="shared" si="226"/>
        <v>0</v>
      </c>
      <c r="UF42" s="21"/>
      <c r="UG42" s="23">
        <f t="shared" si="345"/>
        <v>0</v>
      </c>
      <c r="UH42" s="22"/>
      <c r="UI42" s="22"/>
      <c r="UJ42" s="22"/>
      <c r="UK42" s="23">
        <v>0</v>
      </c>
      <c r="UL42" s="21">
        <f t="shared" si="303"/>
        <v>0</v>
      </c>
      <c r="UM42" s="21">
        <f t="shared" si="228"/>
        <v>0</v>
      </c>
      <c r="UN42" s="21">
        <v>0</v>
      </c>
      <c r="UO42" s="21">
        <f t="shared" si="229"/>
        <v>0</v>
      </c>
      <c r="UP42" s="21">
        <v>0</v>
      </c>
      <c r="UQ42" s="21">
        <f t="shared" si="230"/>
        <v>0</v>
      </c>
      <c r="UR42" s="21">
        <v>0</v>
      </c>
      <c r="US42" s="21">
        <f t="shared" si="231"/>
        <v>0</v>
      </c>
      <c r="UT42" s="21">
        <v>0</v>
      </c>
      <c r="UU42" s="21">
        <f t="shared" si="232"/>
        <v>0</v>
      </c>
      <c r="UV42" s="21">
        <v>0</v>
      </c>
      <c r="UW42" s="21">
        <f t="shared" si="233"/>
        <v>0</v>
      </c>
      <c r="UX42" s="21">
        <f t="shared" si="33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35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36"/>
        <v>0</v>
      </c>
      <c r="VK42" s="21">
        <v>0</v>
      </c>
      <c r="VL42" s="21">
        <f t="shared" si="237"/>
        <v>0</v>
      </c>
      <c r="VM42" s="21">
        <v>0</v>
      </c>
      <c r="VN42" s="21">
        <f t="shared" si="238"/>
        <v>0</v>
      </c>
      <c r="VO42" s="21">
        <v>0</v>
      </c>
      <c r="VP42" s="21">
        <f t="shared" si="239"/>
        <v>0</v>
      </c>
      <c r="VQ42" s="21">
        <v>0</v>
      </c>
      <c r="VR42" s="21">
        <f t="shared" si="240"/>
        <v>0</v>
      </c>
      <c r="VS42" s="21">
        <v>0</v>
      </c>
      <c r="VT42" s="21">
        <f t="shared" si="241"/>
        <v>0</v>
      </c>
      <c r="VU42" s="21">
        <f t="shared" si="242"/>
        <v>0</v>
      </c>
      <c r="VV42" s="21"/>
      <c r="VW42" s="23">
        <f t="shared" si="346"/>
        <v>0</v>
      </c>
      <c r="VX42" s="22"/>
      <c r="VY42" s="22"/>
      <c r="VZ42" s="22"/>
      <c r="WA42" s="23">
        <v>0</v>
      </c>
      <c r="WB42" s="21">
        <f t="shared" si="304"/>
        <v>0</v>
      </c>
      <c r="WC42" s="21">
        <f t="shared" si="244"/>
        <v>0</v>
      </c>
      <c r="WD42" s="21">
        <v>0</v>
      </c>
      <c r="WE42" s="21">
        <f t="shared" si="245"/>
        <v>0</v>
      </c>
      <c r="WF42" s="21">
        <v>0</v>
      </c>
      <c r="WG42" s="21">
        <f t="shared" si="246"/>
        <v>0</v>
      </c>
      <c r="WH42" s="21">
        <v>0</v>
      </c>
      <c r="WI42" s="21">
        <f t="shared" si="247"/>
        <v>0</v>
      </c>
      <c r="WJ42" s="21">
        <v>0</v>
      </c>
      <c r="WK42" s="21">
        <f t="shared" si="248"/>
        <v>0</v>
      </c>
      <c r="WL42" s="21">
        <v>0</v>
      </c>
      <c r="WM42" s="21">
        <f t="shared" si="249"/>
        <v>0</v>
      </c>
      <c r="WN42" s="21">
        <f t="shared" si="33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1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2"/>
        <v>0</v>
      </c>
      <c r="XA42" s="21">
        <v>0</v>
      </c>
      <c r="XB42" s="21">
        <f t="shared" si="253"/>
        <v>0</v>
      </c>
      <c r="XC42" s="21">
        <v>0</v>
      </c>
      <c r="XD42" s="21">
        <f t="shared" si="254"/>
        <v>0</v>
      </c>
      <c r="XE42" s="21">
        <v>0</v>
      </c>
      <c r="XF42" s="21">
        <f t="shared" si="255"/>
        <v>0</v>
      </c>
      <c r="XG42" s="21">
        <v>0</v>
      </c>
      <c r="XH42" s="21">
        <f t="shared" si="256"/>
        <v>0</v>
      </c>
      <c r="XI42" s="21">
        <v>0</v>
      </c>
      <c r="XJ42" s="21">
        <f t="shared" si="257"/>
        <v>0</v>
      </c>
      <c r="XK42" s="21">
        <f t="shared" si="258"/>
        <v>0</v>
      </c>
      <c r="XL42" s="21"/>
      <c r="XM42" s="23">
        <f t="shared" si="347"/>
        <v>0</v>
      </c>
      <c r="XN42" s="22"/>
      <c r="XO42" s="22"/>
      <c r="XP42" s="22"/>
      <c r="XQ42" s="23">
        <v>0</v>
      </c>
      <c r="XR42" s="21">
        <f t="shared" si="305"/>
        <v>0</v>
      </c>
      <c r="XS42" s="21">
        <f t="shared" si="260"/>
        <v>0</v>
      </c>
      <c r="XT42" s="21">
        <v>0</v>
      </c>
      <c r="XU42" s="21">
        <f t="shared" si="261"/>
        <v>0</v>
      </c>
      <c r="XV42" s="21">
        <v>0</v>
      </c>
      <c r="XW42" s="21">
        <f t="shared" si="262"/>
        <v>0</v>
      </c>
      <c r="XX42" s="21">
        <v>0</v>
      </c>
      <c r="XY42" s="21">
        <f t="shared" si="263"/>
        <v>0</v>
      </c>
      <c r="XZ42" s="21">
        <v>0</v>
      </c>
      <c r="YA42" s="21">
        <f t="shared" si="264"/>
        <v>0</v>
      </c>
      <c r="YB42" s="21">
        <v>0</v>
      </c>
      <c r="YC42" s="21">
        <f t="shared" si="265"/>
        <v>0</v>
      </c>
      <c r="YD42" s="21">
        <f t="shared" si="334"/>
        <v>0</v>
      </c>
      <c r="YE42" s="21"/>
      <c r="YF42" s="21">
        <f t="shared" si="17"/>
        <v>0</v>
      </c>
      <c r="YG42" s="21"/>
      <c r="YH42" s="21"/>
      <c r="YI42" s="21">
        <v>0</v>
      </c>
      <c r="YJ42" s="21">
        <f t="shared" si="267"/>
        <v>0</v>
      </c>
      <c r="YK42" s="21">
        <v>0</v>
      </c>
      <c r="YL42" s="21">
        <v>0</v>
      </c>
      <c r="YM42" s="22"/>
      <c r="YN42" s="22"/>
      <c r="YO42" s="21">
        <v>0</v>
      </c>
      <c r="YP42" s="21">
        <f t="shared" si="268"/>
        <v>0</v>
      </c>
      <c r="YQ42" s="21">
        <v>0</v>
      </c>
      <c r="YR42" s="21">
        <f t="shared" si="269"/>
        <v>0</v>
      </c>
      <c r="YS42" s="21">
        <v>0</v>
      </c>
      <c r="YT42" s="21">
        <f t="shared" si="270"/>
        <v>0</v>
      </c>
      <c r="YU42" s="21">
        <v>0</v>
      </c>
      <c r="YV42" s="21">
        <f t="shared" si="271"/>
        <v>0</v>
      </c>
      <c r="YW42" s="21">
        <v>0</v>
      </c>
      <c r="YX42" s="21">
        <f t="shared" si="272"/>
        <v>0</v>
      </c>
      <c r="YY42" s="21">
        <v>0</v>
      </c>
      <c r="YZ42" s="21">
        <f t="shared" si="273"/>
        <v>0</v>
      </c>
      <c r="ZA42" s="21">
        <f t="shared" si="274"/>
        <v>0</v>
      </c>
      <c r="ZB42" s="21"/>
      <c r="ZC42" s="23">
        <f t="shared" si="348"/>
        <v>0</v>
      </c>
      <c r="ZD42" s="24">
        <f t="shared" si="18"/>
        <v>0</v>
      </c>
      <c r="ZE42" s="24">
        <f t="shared" si="19"/>
        <v>0</v>
      </c>
      <c r="ZF42" s="24">
        <f t="shared" si="275"/>
        <v>0</v>
      </c>
    </row>
    <row r="43" spans="1:682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49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50">SUM(Q12:Q42)</f>
        <v>0</v>
      </c>
      <c r="R43" s="25">
        <f t="shared" si="350"/>
        <v>0</v>
      </c>
      <c r="S43" s="25">
        <f t="shared" si="350"/>
        <v>0</v>
      </c>
      <c r="T43" s="25">
        <f t="shared" si="350"/>
        <v>0</v>
      </c>
      <c r="U43" s="25">
        <f t="shared" si="350"/>
        <v>0</v>
      </c>
      <c r="V43" s="25">
        <f t="shared" si="350"/>
        <v>0</v>
      </c>
      <c r="W43" s="25">
        <f t="shared" si="349"/>
        <v>0</v>
      </c>
      <c r="X43" s="25">
        <f t="shared" si="349"/>
        <v>0</v>
      </c>
      <c r="Y43" s="25">
        <f t="shared" si="349"/>
        <v>0</v>
      </c>
      <c r="Z43" s="25">
        <f t="shared" si="349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51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52">SUM(AL12:AL42)</f>
        <v>0</v>
      </c>
      <c r="AM43" s="25">
        <f t="shared" si="352"/>
        <v>0</v>
      </c>
      <c r="AN43" s="25">
        <f t="shared" si="352"/>
        <v>0</v>
      </c>
      <c r="AO43" s="25">
        <f t="shared" si="352"/>
        <v>0</v>
      </c>
      <c r="AP43" s="25">
        <f t="shared" si="352"/>
        <v>0</v>
      </c>
      <c r="AQ43" s="25">
        <f t="shared" si="352"/>
        <v>0</v>
      </c>
      <c r="AR43" s="25">
        <f t="shared" si="352"/>
        <v>0</v>
      </c>
      <c r="AS43" s="25">
        <f t="shared" si="352"/>
        <v>0</v>
      </c>
      <c r="AT43" s="25">
        <f t="shared" si="352"/>
        <v>0</v>
      </c>
      <c r="AU43" s="25">
        <f>SUM(AU12:AU42)</f>
        <v>0</v>
      </c>
      <c r="AV43" s="25">
        <f>SUM(AV12:AV42)</f>
        <v>0</v>
      </c>
      <c r="AW43" s="25">
        <f t="shared" ref="AW43" si="353">SUM(AW12:AW42)</f>
        <v>0</v>
      </c>
      <c r="AX43" s="13"/>
      <c r="AY43" s="13"/>
      <c r="AZ43" s="13"/>
      <c r="BA43" s="25">
        <f>SUM(BA12:BA42)</f>
        <v>0</v>
      </c>
      <c r="BB43" s="25">
        <f t="shared" ref="BB43" si="354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55">SUM(BG12:BG42)</f>
        <v>0</v>
      </c>
      <c r="BH43" s="25">
        <f t="shared" si="355"/>
        <v>0</v>
      </c>
      <c r="BI43" s="25">
        <f t="shared" si="355"/>
        <v>0</v>
      </c>
      <c r="BJ43" s="25">
        <f t="shared" si="355"/>
        <v>0</v>
      </c>
      <c r="BK43" s="25">
        <f t="shared" si="355"/>
        <v>0</v>
      </c>
      <c r="BL43" s="25">
        <f t="shared" si="355"/>
        <v>0</v>
      </c>
      <c r="BM43" s="25">
        <f t="shared" si="355"/>
        <v>0</v>
      </c>
      <c r="BN43" s="25">
        <f t="shared" si="355"/>
        <v>0</v>
      </c>
      <c r="BO43" s="25">
        <f t="shared" si="355"/>
        <v>0</v>
      </c>
      <c r="BP43" s="25">
        <f t="shared" si="355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356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357">SUM(CB12:CB42)</f>
        <v>0</v>
      </c>
      <c r="CC43" s="25">
        <f t="shared" si="357"/>
        <v>0</v>
      </c>
      <c r="CD43" s="25">
        <f t="shared" si="357"/>
        <v>0</v>
      </c>
      <c r="CE43" s="25">
        <f t="shared" si="357"/>
        <v>0</v>
      </c>
      <c r="CF43" s="25">
        <f t="shared" si="357"/>
        <v>0</v>
      </c>
      <c r="CG43" s="25">
        <f t="shared" si="357"/>
        <v>0</v>
      </c>
      <c r="CH43" s="25">
        <f t="shared" si="357"/>
        <v>0</v>
      </c>
      <c r="CI43" s="25">
        <f t="shared" si="357"/>
        <v>0</v>
      </c>
      <c r="CJ43" s="25">
        <f t="shared" si="357"/>
        <v>0</v>
      </c>
      <c r="CK43" s="25">
        <f>SUM(CK12:CK42)</f>
        <v>0</v>
      </c>
      <c r="CL43" s="25">
        <f>SUM(CL12:CL42)</f>
        <v>0</v>
      </c>
      <c r="CM43" s="25">
        <f t="shared" ref="CM43" si="358">SUM(CM12:CM42)</f>
        <v>0</v>
      </c>
      <c r="CN43" s="13"/>
      <c r="CO43" s="13"/>
      <c r="CP43" s="13"/>
      <c r="CQ43" s="25">
        <f>SUM(CQ12:CQ42)</f>
        <v>0</v>
      </c>
      <c r="CR43" s="25">
        <f t="shared" ref="CR43" si="359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360">SUM(CW12:CW42)</f>
        <v>0</v>
      </c>
      <c r="CX43" s="25">
        <f t="shared" si="360"/>
        <v>0</v>
      </c>
      <c r="CY43" s="25">
        <f t="shared" si="360"/>
        <v>0</v>
      </c>
      <c r="CZ43" s="25">
        <f t="shared" si="360"/>
        <v>0</v>
      </c>
      <c r="DA43" s="25">
        <f t="shared" si="360"/>
        <v>0</v>
      </c>
      <c r="DB43" s="25">
        <f t="shared" si="360"/>
        <v>0</v>
      </c>
      <c r="DC43" s="25">
        <f t="shared" si="360"/>
        <v>0</v>
      </c>
      <c r="DD43" s="25">
        <f t="shared" si="360"/>
        <v>0</v>
      </c>
      <c r="DE43" s="25">
        <f t="shared" si="360"/>
        <v>0</v>
      </c>
      <c r="DF43" s="25">
        <f t="shared" si="360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361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362">SUM(DR12:DR42)</f>
        <v>0</v>
      </c>
      <c r="DS43" s="25">
        <f t="shared" si="362"/>
        <v>0</v>
      </c>
      <c r="DT43" s="25">
        <f t="shared" si="362"/>
        <v>0</v>
      </c>
      <c r="DU43" s="25">
        <f t="shared" si="362"/>
        <v>0</v>
      </c>
      <c r="DV43" s="25">
        <f t="shared" si="362"/>
        <v>0</v>
      </c>
      <c r="DW43" s="25">
        <f t="shared" si="362"/>
        <v>0</v>
      </c>
      <c r="DX43" s="25">
        <f t="shared" si="362"/>
        <v>0</v>
      </c>
      <c r="DY43" s="25">
        <f t="shared" si="362"/>
        <v>0</v>
      </c>
      <c r="DZ43" s="25">
        <f t="shared" si="362"/>
        <v>0</v>
      </c>
      <c r="EA43" s="25">
        <f>SUM(EA12:EA42)</f>
        <v>0</v>
      </c>
      <c r="EB43" s="25">
        <f>SUM(EB12:EB42)</f>
        <v>0</v>
      </c>
      <c r="EC43" s="25">
        <f t="shared" ref="EC43" si="363">SUM(EC12:EC42)</f>
        <v>0</v>
      </c>
      <c r="ED43" s="13"/>
      <c r="EE43" s="13"/>
      <c r="EF43" s="13"/>
      <c r="EG43" s="25">
        <f>SUM(EG12:EG42)</f>
        <v>0</v>
      </c>
      <c r="EH43" s="25">
        <f t="shared" ref="EH43" si="364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365">SUM(EM12:EM42)</f>
        <v>0</v>
      </c>
      <c r="EN43" s="25">
        <f t="shared" si="365"/>
        <v>0</v>
      </c>
      <c r="EO43" s="25">
        <f t="shared" si="365"/>
        <v>0</v>
      </c>
      <c r="EP43" s="25">
        <f t="shared" si="365"/>
        <v>0</v>
      </c>
      <c r="EQ43" s="25">
        <f t="shared" si="365"/>
        <v>0</v>
      </c>
      <c r="ER43" s="25">
        <f t="shared" si="365"/>
        <v>0</v>
      </c>
      <c r="ES43" s="25">
        <f t="shared" si="365"/>
        <v>0</v>
      </c>
      <c r="ET43" s="25">
        <f t="shared" si="365"/>
        <v>0</v>
      </c>
      <c r="EU43" s="25">
        <f t="shared" si="365"/>
        <v>0</v>
      </c>
      <c r="EV43" s="25">
        <f t="shared" si="365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366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367">SUM(FH12:FH42)</f>
        <v>0</v>
      </c>
      <c r="FI43" s="25">
        <f t="shared" si="367"/>
        <v>0</v>
      </c>
      <c r="FJ43" s="25">
        <f t="shared" si="367"/>
        <v>0</v>
      </c>
      <c r="FK43" s="25">
        <f t="shared" si="367"/>
        <v>0</v>
      </c>
      <c r="FL43" s="25">
        <f t="shared" si="367"/>
        <v>0</v>
      </c>
      <c r="FM43" s="25">
        <f t="shared" si="367"/>
        <v>0</v>
      </c>
      <c r="FN43" s="25">
        <f t="shared" si="367"/>
        <v>0</v>
      </c>
      <c r="FO43" s="25">
        <f t="shared" si="367"/>
        <v>0</v>
      </c>
      <c r="FP43" s="25">
        <f t="shared" si="367"/>
        <v>0</v>
      </c>
      <c r="FQ43" s="25">
        <f>SUM(FQ12:FQ42)</f>
        <v>0</v>
      </c>
      <c r="FR43" s="25">
        <f>SUM(FR12:FR42)</f>
        <v>0</v>
      </c>
      <c r="FS43" s="25">
        <f t="shared" ref="FS43" si="368">SUM(FS12:FS42)</f>
        <v>0</v>
      </c>
      <c r="FT43" s="13"/>
      <c r="FU43" s="13"/>
      <c r="FV43" s="13"/>
      <c r="FW43" s="25">
        <f>SUM(FW12:FW42)</f>
        <v>0</v>
      </c>
      <c r="FX43" s="25">
        <f t="shared" ref="FX43" si="369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370">SUM(GC12:GC42)</f>
        <v>0</v>
      </c>
      <c r="GD43" s="25">
        <f t="shared" si="370"/>
        <v>0</v>
      </c>
      <c r="GE43" s="25">
        <f t="shared" si="370"/>
        <v>0</v>
      </c>
      <c r="GF43" s="25">
        <f t="shared" si="370"/>
        <v>0</v>
      </c>
      <c r="GG43" s="25">
        <f t="shared" si="370"/>
        <v>0</v>
      </c>
      <c r="GH43" s="25">
        <f t="shared" si="370"/>
        <v>0</v>
      </c>
      <c r="GI43" s="25">
        <f t="shared" si="370"/>
        <v>0</v>
      </c>
      <c r="GJ43" s="25">
        <f t="shared" si="370"/>
        <v>0</v>
      </c>
      <c r="GK43" s="25">
        <f t="shared" si="370"/>
        <v>0</v>
      </c>
      <c r="GL43" s="25">
        <f t="shared" si="370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371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372">SUM(GX12:GX42)</f>
        <v>0</v>
      </c>
      <c r="GY43" s="25">
        <f t="shared" si="372"/>
        <v>0</v>
      </c>
      <c r="GZ43" s="25">
        <f t="shared" si="372"/>
        <v>0</v>
      </c>
      <c r="HA43" s="25">
        <f t="shared" si="372"/>
        <v>0</v>
      </c>
      <c r="HB43" s="25">
        <f t="shared" si="372"/>
        <v>0</v>
      </c>
      <c r="HC43" s="25">
        <f t="shared" si="372"/>
        <v>0</v>
      </c>
      <c r="HD43" s="25">
        <f t="shared" si="372"/>
        <v>0</v>
      </c>
      <c r="HE43" s="25">
        <f t="shared" si="372"/>
        <v>0</v>
      </c>
      <c r="HF43" s="25">
        <f t="shared" si="372"/>
        <v>0</v>
      </c>
      <c r="HG43" s="25">
        <f>SUM(HG12:HG42)</f>
        <v>0</v>
      </c>
      <c r="HH43" s="25">
        <f>SUM(HH12:HH42)</f>
        <v>0</v>
      </c>
      <c r="HI43" s="25">
        <f t="shared" ref="HI43" si="373">SUM(HI12:HI42)</f>
        <v>0</v>
      </c>
      <c r="HJ43" s="13"/>
      <c r="HK43" s="13"/>
      <c r="HL43" s="13"/>
      <c r="HM43" s="25">
        <f>SUM(HM12:HM42)</f>
        <v>0</v>
      </c>
      <c r="HN43" s="25">
        <f t="shared" ref="HN43" si="374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375">SUM(HS12:HS42)</f>
        <v>0</v>
      </c>
      <c r="HT43" s="25">
        <f t="shared" si="375"/>
        <v>0</v>
      </c>
      <c r="HU43" s="25">
        <f t="shared" si="375"/>
        <v>0</v>
      </c>
      <c r="HV43" s="25">
        <f t="shared" si="375"/>
        <v>0</v>
      </c>
      <c r="HW43" s="25">
        <f t="shared" si="375"/>
        <v>0</v>
      </c>
      <c r="HX43" s="25">
        <f t="shared" si="375"/>
        <v>0</v>
      </c>
      <c r="HY43" s="25">
        <f t="shared" si="375"/>
        <v>0</v>
      </c>
      <c r="HZ43" s="25">
        <f t="shared" si="375"/>
        <v>0</v>
      </c>
      <c r="IA43" s="25">
        <f t="shared" si="375"/>
        <v>0</v>
      </c>
      <c r="IB43" s="25">
        <f t="shared" si="375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376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377">SUM(IN12:IN42)</f>
        <v>0</v>
      </c>
      <c r="IO43" s="25">
        <f t="shared" si="377"/>
        <v>0</v>
      </c>
      <c r="IP43" s="25">
        <f t="shared" si="377"/>
        <v>0</v>
      </c>
      <c r="IQ43" s="25">
        <f t="shared" si="377"/>
        <v>0</v>
      </c>
      <c r="IR43" s="25">
        <f t="shared" si="377"/>
        <v>0</v>
      </c>
      <c r="IS43" s="25">
        <f t="shared" si="377"/>
        <v>0</v>
      </c>
      <c r="IT43" s="25">
        <f t="shared" si="377"/>
        <v>0</v>
      </c>
      <c r="IU43" s="25">
        <f t="shared" si="377"/>
        <v>0</v>
      </c>
      <c r="IV43" s="25">
        <f t="shared" si="377"/>
        <v>0</v>
      </c>
      <c r="IW43" s="25">
        <f>SUM(IW12:IW42)</f>
        <v>0</v>
      </c>
      <c r="IX43" s="25">
        <f>SUM(IX12:IX42)</f>
        <v>0</v>
      </c>
      <c r="IY43" s="25">
        <f t="shared" ref="IY43" si="378">SUM(IY12:IY42)</f>
        <v>0</v>
      </c>
      <c r="IZ43" s="13"/>
      <c r="JA43" s="13"/>
      <c r="JB43" s="13"/>
      <c r="JC43" s="25">
        <f>SUM(JC12:JC42)</f>
        <v>0</v>
      </c>
      <c r="JD43" s="25">
        <f t="shared" ref="JD43" si="379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380">SUM(JI12:JI42)</f>
        <v>0</v>
      </c>
      <c r="JJ43" s="25">
        <f t="shared" si="380"/>
        <v>0</v>
      </c>
      <c r="JK43" s="25">
        <f t="shared" si="380"/>
        <v>0</v>
      </c>
      <c r="JL43" s="25">
        <f t="shared" si="380"/>
        <v>0</v>
      </c>
      <c r="JM43" s="25">
        <f t="shared" si="380"/>
        <v>0</v>
      </c>
      <c r="JN43" s="25">
        <f t="shared" si="380"/>
        <v>0</v>
      </c>
      <c r="JO43" s="25">
        <f t="shared" si="380"/>
        <v>0</v>
      </c>
      <c r="JP43" s="25">
        <f t="shared" si="380"/>
        <v>0</v>
      </c>
      <c r="JQ43" s="25">
        <f t="shared" si="380"/>
        <v>0</v>
      </c>
      <c r="JR43" s="25">
        <f t="shared" si="380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381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382">SUM(KD12:KD42)</f>
        <v>0</v>
      </c>
      <c r="KE43" s="25">
        <f t="shared" si="382"/>
        <v>0</v>
      </c>
      <c r="KF43" s="25">
        <f t="shared" si="382"/>
        <v>0</v>
      </c>
      <c r="KG43" s="25">
        <f t="shared" si="382"/>
        <v>0</v>
      </c>
      <c r="KH43" s="25">
        <f t="shared" si="382"/>
        <v>0</v>
      </c>
      <c r="KI43" s="25">
        <f t="shared" si="382"/>
        <v>0</v>
      </c>
      <c r="KJ43" s="25">
        <f t="shared" si="382"/>
        <v>0</v>
      </c>
      <c r="KK43" s="25">
        <f t="shared" si="382"/>
        <v>0</v>
      </c>
      <c r="KL43" s="25">
        <f t="shared" si="382"/>
        <v>0</v>
      </c>
      <c r="KM43" s="25">
        <f>SUM(KM12:KM42)</f>
        <v>0</v>
      </c>
      <c r="KN43" s="25">
        <f>SUM(KN12:KN42)</f>
        <v>0</v>
      </c>
      <c r="KO43" s="25">
        <f t="shared" ref="KO43" si="383">SUM(KO12:KO42)</f>
        <v>0</v>
      </c>
      <c r="KP43" s="13"/>
      <c r="KQ43" s="13"/>
      <c r="KR43" s="13"/>
      <c r="KS43" s="25">
        <f>SUM(KS12:KS42)</f>
        <v>0</v>
      </c>
      <c r="KT43" s="25">
        <f t="shared" ref="KT43" si="384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385">SUM(KY12:KY42)</f>
        <v>0</v>
      </c>
      <c r="KZ43" s="25">
        <f t="shared" si="385"/>
        <v>0</v>
      </c>
      <c r="LA43" s="25">
        <f t="shared" si="385"/>
        <v>0</v>
      </c>
      <c r="LB43" s="25">
        <f t="shared" si="385"/>
        <v>0</v>
      </c>
      <c r="LC43" s="25">
        <f t="shared" si="385"/>
        <v>0</v>
      </c>
      <c r="LD43" s="25">
        <f t="shared" si="385"/>
        <v>0</v>
      </c>
      <c r="LE43" s="25">
        <f t="shared" si="385"/>
        <v>0</v>
      </c>
      <c r="LF43" s="25">
        <f t="shared" si="385"/>
        <v>0</v>
      </c>
      <c r="LG43" s="25">
        <f t="shared" si="385"/>
        <v>0</v>
      </c>
      <c r="LH43" s="25">
        <f t="shared" si="385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386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387">SUM(LT12:LT42)</f>
        <v>0</v>
      </c>
      <c r="LU43" s="25">
        <f t="shared" si="387"/>
        <v>0</v>
      </c>
      <c r="LV43" s="25">
        <f t="shared" si="387"/>
        <v>0</v>
      </c>
      <c r="LW43" s="25">
        <f t="shared" si="387"/>
        <v>0</v>
      </c>
      <c r="LX43" s="25">
        <f t="shared" si="387"/>
        <v>0</v>
      </c>
      <c r="LY43" s="25">
        <f t="shared" si="387"/>
        <v>0</v>
      </c>
      <c r="LZ43" s="25">
        <f t="shared" si="387"/>
        <v>0</v>
      </c>
      <c r="MA43" s="25">
        <f t="shared" si="387"/>
        <v>0</v>
      </c>
      <c r="MB43" s="25">
        <f t="shared" si="387"/>
        <v>0</v>
      </c>
      <c r="MC43" s="25">
        <f>SUM(MC12:MC42)</f>
        <v>0</v>
      </c>
      <c r="MD43" s="25">
        <f>SUM(MD12:MD42)</f>
        <v>0</v>
      </c>
      <c r="ME43" s="25">
        <f t="shared" ref="ME43" si="388">SUM(ME12:ME42)</f>
        <v>0</v>
      </c>
      <c r="MF43" s="13"/>
      <c r="MG43" s="13"/>
      <c r="MH43" s="13"/>
      <c r="MI43" s="25">
        <f>SUM(MI12:MI42)</f>
        <v>0</v>
      </c>
      <c r="MJ43" s="25">
        <f t="shared" ref="MJ43" si="389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390">SUM(MO12:MO42)</f>
        <v>0</v>
      </c>
      <c r="MP43" s="25">
        <f t="shared" si="390"/>
        <v>0</v>
      </c>
      <c r="MQ43" s="25">
        <f t="shared" si="390"/>
        <v>0</v>
      </c>
      <c r="MR43" s="25">
        <f t="shared" si="390"/>
        <v>0</v>
      </c>
      <c r="MS43" s="25">
        <f t="shared" si="390"/>
        <v>0</v>
      </c>
      <c r="MT43" s="25">
        <f t="shared" si="390"/>
        <v>0</v>
      </c>
      <c r="MU43" s="25">
        <f t="shared" si="390"/>
        <v>0</v>
      </c>
      <c r="MV43" s="25">
        <f t="shared" si="390"/>
        <v>0</v>
      </c>
      <c r="MW43" s="25">
        <f t="shared" si="390"/>
        <v>0</v>
      </c>
      <c r="MX43" s="25">
        <f t="shared" si="390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391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392">SUM(NJ12:NJ42)</f>
        <v>0</v>
      </c>
      <c r="NK43" s="25">
        <f t="shared" si="392"/>
        <v>0</v>
      </c>
      <c r="NL43" s="25">
        <f t="shared" si="392"/>
        <v>0</v>
      </c>
      <c r="NM43" s="25">
        <f t="shared" si="392"/>
        <v>0</v>
      </c>
      <c r="NN43" s="25">
        <f t="shared" si="392"/>
        <v>0</v>
      </c>
      <c r="NO43" s="25">
        <f t="shared" si="392"/>
        <v>0</v>
      </c>
      <c r="NP43" s="25">
        <f t="shared" si="392"/>
        <v>0</v>
      </c>
      <c r="NQ43" s="25">
        <f t="shared" si="392"/>
        <v>0</v>
      </c>
      <c r="NR43" s="25">
        <f t="shared" si="392"/>
        <v>0</v>
      </c>
      <c r="NS43" s="25">
        <f>SUM(NS12:NS42)</f>
        <v>0</v>
      </c>
      <c r="NT43" s="25">
        <f>SUM(NT12:NT42)</f>
        <v>0</v>
      </c>
      <c r="NU43" s="25">
        <f t="shared" ref="NU43" si="393">SUM(NU12:NU42)</f>
        <v>0</v>
      </c>
      <c r="NV43" s="13"/>
      <c r="NW43" s="13"/>
      <c r="NX43" s="13"/>
      <c r="NY43" s="25">
        <f>SUM(NY12:NY42)</f>
        <v>0</v>
      </c>
      <c r="NZ43" s="25">
        <f t="shared" ref="NZ43" si="394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395">SUM(OE12:OE42)</f>
        <v>0</v>
      </c>
      <c r="OF43" s="25">
        <f t="shared" si="395"/>
        <v>0</v>
      </c>
      <c r="OG43" s="25">
        <f t="shared" si="395"/>
        <v>0</v>
      </c>
      <c r="OH43" s="25">
        <f t="shared" si="395"/>
        <v>0</v>
      </c>
      <c r="OI43" s="25">
        <f t="shared" si="395"/>
        <v>0</v>
      </c>
      <c r="OJ43" s="25">
        <f t="shared" si="395"/>
        <v>0</v>
      </c>
      <c r="OK43" s="25">
        <f t="shared" si="395"/>
        <v>0</v>
      </c>
      <c r="OL43" s="25">
        <f t="shared" si="395"/>
        <v>0</v>
      </c>
      <c r="OM43" s="25">
        <f t="shared" si="395"/>
        <v>0</v>
      </c>
      <c r="ON43" s="25">
        <f t="shared" si="395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396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397">SUM(OZ12:OZ42)</f>
        <v>0</v>
      </c>
      <c r="PA43" s="25">
        <f t="shared" si="397"/>
        <v>0</v>
      </c>
      <c r="PB43" s="25">
        <f t="shared" si="397"/>
        <v>0</v>
      </c>
      <c r="PC43" s="25">
        <f t="shared" si="397"/>
        <v>0</v>
      </c>
      <c r="PD43" s="25">
        <f t="shared" si="397"/>
        <v>0</v>
      </c>
      <c r="PE43" s="25">
        <f t="shared" si="397"/>
        <v>0</v>
      </c>
      <c r="PF43" s="25">
        <f t="shared" si="397"/>
        <v>0</v>
      </c>
      <c r="PG43" s="25">
        <f t="shared" si="397"/>
        <v>0</v>
      </c>
      <c r="PH43" s="25">
        <f t="shared" si="397"/>
        <v>0</v>
      </c>
      <c r="PI43" s="25">
        <f>SUM(PI12:PI42)</f>
        <v>0</v>
      </c>
      <c r="PJ43" s="25">
        <f>SUM(PJ12:PJ42)</f>
        <v>0</v>
      </c>
      <c r="PK43" s="25">
        <f t="shared" ref="PK43" si="398">SUM(PK12:PK42)</f>
        <v>0</v>
      </c>
      <c r="PL43" s="13"/>
      <c r="PM43" s="13"/>
      <c r="PN43" s="13"/>
      <c r="PO43" s="25">
        <f>SUM(PO12:PO42)</f>
        <v>0</v>
      </c>
      <c r="PP43" s="25">
        <f t="shared" ref="PP43" si="399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400">SUM(PU12:PU42)</f>
        <v>0</v>
      </c>
      <c r="PV43" s="25">
        <f t="shared" si="400"/>
        <v>0</v>
      </c>
      <c r="PW43" s="25">
        <f t="shared" si="400"/>
        <v>0</v>
      </c>
      <c r="PX43" s="25">
        <f t="shared" si="400"/>
        <v>0</v>
      </c>
      <c r="PY43" s="25">
        <f t="shared" si="400"/>
        <v>0</v>
      </c>
      <c r="PZ43" s="25">
        <f t="shared" si="400"/>
        <v>0</v>
      </c>
      <c r="QA43" s="25">
        <f t="shared" si="400"/>
        <v>0</v>
      </c>
      <c r="QB43" s="25">
        <f t="shared" si="400"/>
        <v>0</v>
      </c>
      <c r="QC43" s="25">
        <f t="shared" si="400"/>
        <v>0</v>
      </c>
      <c r="QD43" s="25">
        <f t="shared" si="400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401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402">SUM(QP12:QP42)</f>
        <v>0</v>
      </c>
      <c r="QQ43" s="25">
        <f t="shared" si="402"/>
        <v>0</v>
      </c>
      <c r="QR43" s="25">
        <f t="shared" si="402"/>
        <v>0</v>
      </c>
      <c r="QS43" s="25">
        <f t="shared" si="402"/>
        <v>0</v>
      </c>
      <c r="QT43" s="25">
        <f t="shared" si="402"/>
        <v>0</v>
      </c>
      <c r="QU43" s="25">
        <f t="shared" si="402"/>
        <v>0</v>
      </c>
      <c r="QV43" s="25">
        <f t="shared" si="402"/>
        <v>0</v>
      </c>
      <c r="QW43" s="25">
        <f t="shared" si="402"/>
        <v>0</v>
      </c>
      <c r="QX43" s="25">
        <f t="shared" si="402"/>
        <v>0</v>
      </c>
      <c r="QY43" s="25">
        <f>SUM(QY12:QY42)</f>
        <v>0</v>
      </c>
      <c r="QZ43" s="25">
        <f>SUM(QZ12:QZ42)</f>
        <v>0</v>
      </c>
      <c r="RA43" s="25">
        <f t="shared" ref="RA43" si="403">SUM(RA12:RA42)</f>
        <v>0</v>
      </c>
      <c r="RB43" s="13"/>
      <c r="RC43" s="13"/>
      <c r="RD43" s="13"/>
      <c r="RE43" s="25">
        <f>SUM(RE12:RE42)</f>
        <v>0</v>
      </c>
      <c r="RF43" s="25">
        <f t="shared" ref="RF43" si="404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405">SUM(RK12:RK42)</f>
        <v>0</v>
      </c>
      <c r="RL43" s="25">
        <f t="shared" si="405"/>
        <v>0</v>
      </c>
      <c r="RM43" s="25">
        <f t="shared" si="405"/>
        <v>0</v>
      </c>
      <c r="RN43" s="25">
        <f t="shared" si="405"/>
        <v>0</v>
      </c>
      <c r="RO43" s="25">
        <f t="shared" si="405"/>
        <v>0</v>
      </c>
      <c r="RP43" s="25">
        <f t="shared" si="405"/>
        <v>0</v>
      </c>
      <c r="RQ43" s="25">
        <f t="shared" si="405"/>
        <v>0</v>
      </c>
      <c r="RR43" s="25">
        <f t="shared" si="405"/>
        <v>0</v>
      </c>
      <c r="RS43" s="25">
        <f t="shared" si="405"/>
        <v>0</v>
      </c>
      <c r="RT43" s="25">
        <f t="shared" si="405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406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407">SUM(SF12:SF42)</f>
        <v>0</v>
      </c>
      <c r="SG43" s="25">
        <f t="shared" si="407"/>
        <v>0</v>
      </c>
      <c r="SH43" s="25">
        <f t="shared" si="407"/>
        <v>0</v>
      </c>
      <c r="SI43" s="25">
        <f t="shared" si="407"/>
        <v>0</v>
      </c>
      <c r="SJ43" s="25">
        <f t="shared" si="407"/>
        <v>0</v>
      </c>
      <c r="SK43" s="25">
        <f t="shared" si="407"/>
        <v>0</v>
      </c>
      <c r="SL43" s="25">
        <f t="shared" si="407"/>
        <v>0</v>
      </c>
      <c r="SM43" s="25">
        <f t="shared" si="407"/>
        <v>0</v>
      </c>
      <c r="SN43" s="25">
        <f t="shared" si="407"/>
        <v>0</v>
      </c>
      <c r="SO43" s="25">
        <f>SUM(SO12:SO42)</f>
        <v>0</v>
      </c>
      <c r="SP43" s="25">
        <f>SUM(SP12:SP42)</f>
        <v>0</v>
      </c>
      <c r="SQ43" s="25">
        <f t="shared" ref="SQ43" si="408">SUM(SQ12:SQ42)</f>
        <v>0</v>
      </c>
      <c r="SR43" s="13"/>
      <c r="SS43" s="13"/>
      <c r="ST43" s="13"/>
      <c r="SU43" s="25">
        <f>SUM(SU12:SU42)</f>
        <v>0</v>
      </c>
      <c r="SV43" s="25">
        <f t="shared" ref="SV43" si="409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410">SUM(TA12:TA42)</f>
        <v>0</v>
      </c>
      <c r="TB43" s="25">
        <f t="shared" si="410"/>
        <v>0</v>
      </c>
      <c r="TC43" s="25">
        <f t="shared" si="410"/>
        <v>0</v>
      </c>
      <c r="TD43" s="25">
        <f t="shared" si="410"/>
        <v>0</v>
      </c>
      <c r="TE43" s="25">
        <f t="shared" si="410"/>
        <v>0</v>
      </c>
      <c r="TF43" s="25">
        <f t="shared" si="410"/>
        <v>0</v>
      </c>
      <c r="TG43" s="25">
        <f t="shared" si="410"/>
        <v>0</v>
      </c>
      <c r="TH43" s="25">
        <f t="shared" si="410"/>
        <v>0</v>
      </c>
      <c r="TI43" s="25">
        <f t="shared" si="410"/>
        <v>0</v>
      </c>
      <c r="TJ43" s="25">
        <f t="shared" si="410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411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412">SUM(TV12:TV42)</f>
        <v>0</v>
      </c>
      <c r="TW43" s="25">
        <f t="shared" si="412"/>
        <v>0</v>
      </c>
      <c r="TX43" s="25">
        <f t="shared" si="412"/>
        <v>0</v>
      </c>
      <c r="TY43" s="25">
        <f t="shared" si="412"/>
        <v>0</v>
      </c>
      <c r="TZ43" s="25">
        <f t="shared" si="412"/>
        <v>0</v>
      </c>
      <c r="UA43" s="25">
        <f t="shared" si="412"/>
        <v>0</v>
      </c>
      <c r="UB43" s="25">
        <f t="shared" si="412"/>
        <v>0</v>
      </c>
      <c r="UC43" s="25">
        <f t="shared" si="412"/>
        <v>0</v>
      </c>
      <c r="UD43" s="25">
        <f t="shared" si="412"/>
        <v>0</v>
      </c>
      <c r="UE43" s="25">
        <f>SUM(UE12:UE42)</f>
        <v>0</v>
      </c>
      <c r="UF43" s="25">
        <f>SUM(UF12:UF42)</f>
        <v>0</v>
      </c>
      <c r="UG43" s="25">
        <f t="shared" ref="UG43" si="413">SUM(UG12:UG42)</f>
        <v>0</v>
      </c>
      <c r="UH43" s="13"/>
      <c r="UI43" s="13"/>
      <c r="UJ43" s="13"/>
      <c r="UK43" s="25">
        <f>SUM(UK12:UK42)</f>
        <v>0</v>
      </c>
      <c r="UL43" s="25">
        <f t="shared" ref="UL43" si="414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415">SUM(UQ12:UQ42)</f>
        <v>0</v>
      </c>
      <c r="UR43" s="25">
        <f t="shared" si="415"/>
        <v>0</v>
      </c>
      <c r="US43" s="25">
        <f t="shared" si="415"/>
        <v>0</v>
      </c>
      <c r="UT43" s="25">
        <f t="shared" si="415"/>
        <v>0</v>
      </c>
      <c r="UU43" s="25">
        <f t="shared" si="415"/>
        <v>0</v>
      </c>
      <c r="UV43" s="25">
        <f t="shared" si="415"/>
        <v>0</v>
      </c>
      <c r="UW43" s="25">
        <f t="shared" si="415"/>
        <v>0</v>
      </c>
      <c r="UX43" s="25">
        <f t="shared" si="415"/>
        <v>0</v>
      </c>
      <c r="UY43" s="25">
        <f t="shared" si="415"/>
        <v>0</v>
      </c>
      <c r="UZ43" s="25">
        <f t="shared" si="415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416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417">SUM(VL12:VL42)</f>
        <v>0</v>
      </c>
      <c r="VM43" s="25">
        <f t="shared" si="417"/>
        <v>0</v>
      </c>
      <c r="VN43" s="25">
        <f t="shared" si="417"/>
        <v>0</v>
      </c>
      <c r="VO43" s="25">
        <f t="shared" si="417"/>
        <v>0</v>
      </c>
      <c r="VP43" s="25">
        <f t="shared" si="417"/>
        <v>0</v>
      </c>
      <c r="VQ43" s="25">
        <f t="shared" si="417"/>
        <v>0</v>
      </c>
      <c r="VR43" s="25">
        <f t="shared" si="417"/>
        <v>0</v>
      </c>
      <c r="VS43" s="25">
        <f t="shared" si="417"/>
        <v>0</v>
      </c>
      <c r="VT43" s="25">
        <f t="shared" si="417"/>
        <v>0</v>
      </c>
      <c r="VU43" s="25">
        <f>SUM(VU12:VU42)</f>
        <v>0</v>
      </c>
      <c r="VV43" s="25">
        <f>SUM(VV12:VV42)</f>
        <v>0</v>
      </c>
      <c r="VW43" s="25">
        <f t="shared" ref="VW43" si="418">SUM(VW12:VW42)</f>
        <v>0</v>
      </c>
      <c r="VX43" s="13"/>
      <c r="VY43" s="13"/>
      <c r="VZ43" s="13"/>
      <c r="WA43" s="25">
        <f>SUM(WA12:WA42)</f>
        <v>0</v>
      </c>
      <c r="WB43" s="25">
        <f t="shared" ref="WB43" si="419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420">SUM(WG12:WG42)</f>
        <v>0</v>
      </c>
      <c r="WH43" s="25">
        <f t="shared" si="420"/>
        <v>0</v>
      </c>
      <c r="WI43" s="25">
        <f t="shared" si="420"/>
        <v>0</v>
      </c>
      <c r="WJ43" s="25">
        <f t="shared" si="420"/>
        <v>0</v>
      </c>
      <c r="WK43" s="25">
        <f t="shared" si="420"/>
        <v>0</v>
      </c>
      <c r="WL43" s="25">
        <f t="shared" si="420"/>
        <v>0</v>
      </c>
      <c r="WM43" s="25">
        <f t="shared" si="420"/>
        <v>0</v>
      </c>
      <c r="WN43" s="25">
        <f t="shared" si="420"/>
        <v>0</v>
      </c>
      <c r="WO43" s="25">
        <f t="shared" si="420"/>
        <v>0</v>
      </c>
      <c r="WP43" s="25">
        <f t="shared" si="420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421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422">SUM(XB12:XB42)</f>
        <v>0</v>
      </c>
      <c r="XC43" s="25">
        <f t="shared" si="422"/>
        <v>0</v>
      </c>
      <c r="XD43" s="25">
        <f t="shared" si="422"/>
        <v>0</v>
      </c>
      <c r="XE43" s="25">
        <f t="shared" si="422"/>
        <v>0</v>
      </c>
      <c r="XF43" s="25">
        <f t="shared" si="422"/>
        <v>0</v>
      </c>
      <c r="XG43" s="25">
        <f t="shared" si="422"/>
        <v>0</v>
      </c>
      <c r="XH43" s="25">
        <f t="shared" si="422"/>
        <v>0</v>
      </c>
      <c r="XI43" s="25">
        <f t="shared" si="422"/>
        <v>0</v>
      </c>
      <c r="XJ43" s="25">
        <f t="shared" si="422"/>
        <v>0</v>
      </c>
      <c r="XK43" s="25">
        <f>SUM(XK12:XK42)</f>
        <v>0</v>
      </c>
      <c r="XL43" s="25">
        <f>SUM(XL12:XL42)</f>
        <v>0</v>
      </c>
      <c r="XM43" s="25">
        <f t="shared" ref="XM43" si="423">SUM(XM12:XM42)</f>
        <v>0</v>
      </c>
      <c r="XN43" s="13"/>
      <c r="XO43" s="13"/>
      <c r="XP43" s="13"/>
      <c r="XQ43" s="25">
        <f>SUM(XQ12:XQ42)</f>
        <v>0</v>
      </c>
      <c r="XR43" s="25">
        <f t="shared" ref="XR43" si="424">SUM(XR12:XR42)</f>
        <v>0</v>
      </c>
      <c r="XS43" s="25">
        <f>SUM(XS12:XS42)</f>
        <v>0</v>
      </c>
      <c r="XT43" s="25">
        <f>SUM(XT12:XT42)</f>
        <v>0</v>
      </c>
      <c r="XU43" s="25">
        <f>SUM(XU12:XU42)</f>
        <v>0</v>
      </c>
      <c r="XV43" s="25">
        <f>SUM(XV12:XV42)</f>
        <v>0</v>
      </c>
      <c r="XW43" s="25">
        <f t="shared" ref="XW43:YF43" si="425">SUM(XW12:XW42)</f>
        <v>0</v>
      </c>
      <c r="XX43" s="25">
        <f t="shared" si="425"/>
        <v>0</v>
      </c>
      <c r="XY43" s="25">
        <f t="shared" si="425"/>
        <v>0</v>
      </c>
      <c r="XZ43" s="25">
        <f t="shared" si="425"/>
        <v>0</v>
      </c>
      <c r="YA43" s="25">
        <f t="shared" si="425"/>
        <v>0</v>
      </c>
      <c r="YB43" s="25">
        <f t="shared" si="425"/>
        <v>0</v>
      </c>
      <c r="YC43" s="25">
        <f t="shared" si="425"/>
        <v>0</v>
      </c>
      <c r="YD43" s="25">
        <f t="shared" si="425"/>
        <v>0</v>
      </c>
      <c r="YE43" s="25">
        <f t="shared" si="425"/>
        <v>0</v>
      </c>
      <c r="YF43" s="25">
        <f t="shared" si="425"/>
        <v>0</v>
      </c>
      <c r="YG43" s="25"/>
      <c r="YH43" s="25"/>
      <c r="YI43" s="25">
        <f>SUM(YI12:YI42)</f>
        <v>0</v>
      </c>
      <c r="YJ43" s="25">
        <f>SUM(YJ12:YJ42)</f>
        <v>0</v>
      </c>
      <c r="YK43" s="25">
        <f>SUM(YK12:YK42)</f>
        <v>0</v>
      </c>
      <c r="YL43" s="25">
        <f>SUM(YL12:YL42)</f>
        <v>0</v>
      </c>
      <c r="YM43" s="13"/>
      <c r="YN43" s="25"/>
      <c r="YO43" s="25">
        <f t="shared" ref="YO43" si="426">SUM(YO12:YO42)</f>
        <v>0</v>
      </c>
      <c r="YP43" s="25">
        <f>SUM(YP12:YP42)</f>
        <v>0</v>
      </c>
      <c r="YQ43" s="25">
        <f>SUM(YQ12:YQ42)</f>
        <v>0</v>
      </c>
      <c r="YR43" s="25">
        <f t="shared" ref="YR43:YZ43" si="427">SUM(YR12:YR42)</f>
        <v>0</v>
      </c>
      <c r="YS43" s="25">
        <f t="shared" si="427"/>
        <v>0</v>
      </c>
      <c r="YT43" s="25">
        <f t="shared" si="427"/>
        <v>0</v>
      </c>
      <c r="YU43" s="25">
        <f t="shared" si="427"/>
        <v>0</v>
      </c>
      <c r="YV43" s="25">
        <f t="shared" si="427"/>
        <v>0</v>
      </c>
      <c r="YW43" s="25">
        <f t="shared" si="427"/>
        <v>0</v>
      </c>
      <c r="YX43" s="25">
        <f t="shared" si="427"/>
        <v>0</v>
      </c>
      <c r="YY43" s="25">
        <f t="shared" si="427"/>
        <v>0</v>
      </c>
      <c r="YZ43" s="25">
        <f t="shared" si="427"/>
        <v>0</v>
      </c>
      <c r="ZA43" s="25">
        <f>SUM(ZA12:ZA42)</f>
        <v>0</v>
      </c>
      <c r="ZB43" s="25">
        <f>SUM(ZB12:ZB42)</f>
        <v>0</v>
      </c>
      <c r="ZC43" s="25">
        <f t="shared" ref="ZC43" si="428">SUM(ZC12:ZC42)</f>
        <v>0</v>
      </c>
      <c r="ZD43" s="25">
        <f>SUM(ZD12:ZD42)</f>
        <v>0</v>
      </c>
      <c r="ZE43" s="25">
        <f>SUM(ZE12:ZE42)</f>
        <v>0</v>
      </c>
      <c r="ZF43" s="25">
        <f>SUM(ZF12:ZF42)</f>
        <v>0</v>
      </c>
    </row>
    <row r="44" spans="1:682" ht="13.8" thickBot="1" x14ac:dyDescent="0.35"/>
    <row r="45" spans="1:682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N45" s="116"/>
      <c r="XO45" s="116"/>
      <c r="ZE45" s="27"/>
    </row>
    <row r="46" spans="1:682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N46" s="116"/>
      <c r="XO46" s="116"/>
      <c r="XP46" s="27"/>
      <c r="XQ46" s="27"/>
      <c r="ZE46" s="27"/>
    </row>
    <row r="47" spans="1:682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N47" s="61"/>
      <c r="XO47" s="62"/>
      <c r="XP47" s="27"/>
      <c r="XQ47" s="27"/>
      <c r="ZE47" s="27"/>
    </row>
    <row r="48" spans="1:682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+M43+AD43-AJ43+BC43+BT43-BY43+CS43+DJ43-DP43+EI43+EZ43-FF43+FY43+GP43-GV43+HO43+IF43-IL43+JE43+JV43-KB43+KU43+LL43-LR43+MK43+NB43-NH43+OA43+OR43-OX43+PQ43+QH43-QN43+RG43+RX43-SD43+SW43+TN43-TT43+UM43+VD43-VJ43+WC43+WT43-WZ43+XS43+YJ43-YP43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  <c r="SR48" s="61"/>
      <c r="SS48" s="62"/>
      <c r="ST48" s="76"/>
      <c r="SU48" s="27"/>
      <c r="TQ48" s="27"/>
      <c r="TR48" s="27"/>
      <c r="TS48" s="27"/>
      <c r="UH48" s="61"/>
      <c r="UI48" s="62"/>
      <c r="UJ48" s="76"/>
      <c r="UK48" s="27"/>
      <c r="VG48" s="27"/>
      <c r="VH48" s="27"/>
      <c r="VI48" s="27"/>
      <c r="VX48" s="28">
        <v>0</v>
      </c>
      <c r="VY48" s="29">
        <v>0</v>
      </c>
      <c r="VZ48" s="76"/>
      <c r="WA48" s="27"/>
      <c r="WW48" s="27"/>
      <c r="WX48" s="27"/>
      <c r="WY48" s="27"/>
      <c r="XN48" s="61"/>
      <c r="XO48" s="62"/>
      <c r="XP48" s="76"/>
      <c r="XQ48" s="27"/>
      <c r="YM48" s="27"/>
      <c r="YN48" s="27"/>
      <c r="YO48" s="27"/>
    </row>
    <row r="49" spans="1:678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  <c r="XN49" s="61"/>
      <c r="XO49" s="62"/>
      <c r="XP49" s="44"/>
      <c r="XQ49" s="27"/>
    </row>
    <row r="50" spans="1:678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P43+AE43-AM43+BF43+BU43-CC43+CV43+DK43-DS43+EL43+FA43-FI43+GB43+GQ43-GY43+HR43+IG43-IO43+JH43+JW43-KE43+KX43+LM43-LU43+MN43+NC43-NK43+OD43+OS43-PA43+PT43+QI43-QQ43+RJ43+RY43-SG43+SZ43+TO43-TW43+UP43+VE43-VM43+WF43+WU43-XC43+XV43+YK43-YS43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Q43+AF43-AN43+BG43+BV43-CD43+CW43+DL43-DT43+EM43+FB43-FJ43+GC43+GR43-GZ43+HS43+IH43-IP43+JI43-JX43+KY43+LN43-LV43+MO43+NO43-NL43+OE43+OT43-PB43+PU43-QJ43-QR43+RK43-RZ43+TA43+TP43-TX43+UQ43+VF43-VN43+WG43+WV43-XD43+XW43+YL43-TY43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  <c r="XN50" s="61"/>
      <c r="XO50" s="62"/>
      <c r="XP50" s="44"/>
    </row>
    <row r="51" spans="1:678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R43-AO43+BH43-CE43+CX43-DU43+EN43-FK43+GD43-HA43+HT43-IQ43+JJ43-KG43+KZ43-LW43+MP43-NM43+OF43-PC43+PV43-QS43+RL43-SI43+TB43-TY43+UR43-VO43+WH43-XE43+XX43-YU43</f>
        <v>0</v>
      </c>
      <c r="G51" s="31">
        <f>S43-AP43+BI43-CF43+CY43-DV43+EO43-FL43+GE43-HB43+HU43-IR43+JK43-KH43+LA43-LX43+MQ43-NN43+OG43-PD43+PW43-QT43+RM43-SJ43+TC43-TZ43+US43-VP43+WI43-XF43+XY43-YV43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  <c r="XN51" s="61"/>
      <c r="XO51" s="62"/>
      <c r="XP51" s="45"/>
      <c r="ZB51" s="27"/>
    </row>
    <row r="52" spans="1:678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N43-AK43+BD43-CA43+CT43-DQ43-EJ43-FG43+FZ43-GW43+HP43-IM43+JF43-KC43+KV43-LS43+ML43-NJ43+OB43-OY43+PR43-QO43+RH43-SE43+SX43-TU43+UN43-VK43+WD43-XA43+XT43-YQ43</f>
        <v>0</v>
      </c>
      <c r="G52" s="31">
        <f>O43-AL43+BE43-CB43+CU43-DR43+EK43-FH43+GA43-GX43+HQ43-IN43+JG43-KD43+KW43-LT43+MM43-NJ43+OC43-OZ43-PS43-QP43+RI43-SF43+SY43-TV43+UO43-VL43+WE43-XB43+XU43-YR43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  <c r="XN52" s="61"/>
      <c r="XO52" s="62"/>
      <c r="XP52" s="45"/>
      <c r="ZB52" s="27"/>
    </row>
    <row r="53" spans="1:678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  <c r="XN53" s="61"/>
      <c r="XO53" s="62"/>
      <c r="XP53" s="44"/>
    </row>
    <row r="54" spans="1:678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+Y43-AV43+BO43-CL43+DE43-EB43+EU43-FR43+GK43-HH43+IA43-IX43+JQ43-KN43+LG43-MD43+MW43-NT43+OM43-PJ43+QC43-QZ43+RS43-SP43+TI43-UF43+UY43-UV43+WO43-XL43+YE43-ZB43</f>
        <v>0</v>
      </c>
      <c r="I54" s="32">
        <f>Z43-AW43+BP43-CM43+DF43-EC43+EV43-FS43+GL43-HI43+IB43-IY43+JR43-KO43+LH43-ME43+MX43-NU43+ON43-PK43+QD43-RA43+RT43-SQ43+TJ43-UG43+UZ43-VW43+WP43-XM43+YF43-ZC43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  <c r="SR54" s="61"/>
      <c r="SS54" s="62"/>
      <c r="ST54" s="46"/>
      <c r="SU54" s="46"/>
      <c r="SV54" s="76"/>
      <c r="SW54" s="76"/>
      <c r="SX54" s="76"/>
      <c r="SY54" s="76"/>
      <c r="TT54" s="76"/>
      <c r="TU54" s="76"/>
      <c r="TV54" s="76"/>
      <c r="UH54" s="61"/>
      <c r="UI54" s="62"/>
      <c r="UJ54" s="46"/>
      <c r="UK54" s="46"/>
      <c r="UL54" s="76"/>
      <c r="UM54" s="76"/>
      <c r="UN54" s="76"/>
      <c r="UO54" s="76"/>
      <c r="VJ54" s="76"/>
      <c r="VK54" s="76"/>
      <c r="VL54" s="76"/>
      <c r="VX54" s="31">
        <f>+WO43-XL43+ZU43-AAR43+ABK43-ACH43+ADA43-ADX43+AEQ43-AFN43+AGG43-AHD43+AHW43-AIT43+AJM43-AKJ43+ALC43-ALZ43+AMS43-ANP43+AOI43-APF43+APY43-AQV43+ARO43-ASL43+ATE43-ATB43</f>
        <v>0</v>
      </c>
      <c r="VY54" s="32">
        <f>WP43-XM43+ZV43-AAS43+ABL43-ACI43+ADB43-ADY43+AER43-AFO43+AGH43-AHE43+AHX43-AIU43+AJN43-AKK43+ALD43-AMA43+AMT43-ANQ43+AOJ43-APG43+APZ43-AQW43+ARP43-ASM43+ATF43-AUC43</f>
        <v>0</v>
      </c>
      <c r="VZ54" s="46"/>
      <c r="WA54" s="46"/>
      <c r="WB54" s="76"/>
      <c r="WC54" s="76"/>
      <c r="WD54" s="76"/>
      <c r="WE54" s="76"/>
      <c r="WZ54" s="76"/>
      <c r="XA54" s="76"/>
      <c r="XB54" s="76"/>
      <c r="XN54" s="61"/>
      <c r="XO54" s="62"/>
      <c r="XP54" s="46"/>
      <c r="XQ54" s="46"/>
      <c r="XR54" s="76"/>
      <c r="XS54" s="76"/>
      <c r="XT54" s="76"/>
      <c r="XU54" s="76"/>
      <c r="YP54" s="76"/>
      <c r="YQ54" s="76"/>
      <c r="YR54" s="76"/>
    </row>
    <row r="55" spans="1:678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  <c r="XN55" s="61"/>
      <c r="XO55" s="62"/>
      <c r="XP55" s="47"/>
      <c r="XQ55" s="47"/>
      <c r="XR55" s="47"/>
      <c r="YE55" s="48"/>
    </row>
    <row r="56" spans="1:678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  <c r="XN56" s="61"/>
      <c r="XO56" s="62"/>
      <c r="XP56" s="49"/>
      <c r="XQ56" s="50"/>
      <c r="XR56" s="50"/>
      <c r="YE56" s="48"/>
    </row>
    <row r="57" spans="1:678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  <c r="XN57" s="63"/>
      <c r="XO57" s="64"/>
      <c r="XP57" s="51"/>
      <c r="XQ57" s="44"/>
      <c r="XR57" s="50"/>
      <c r="YE57" s="48"/>
    </row>
    <row r="58" spans="1:678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N58" s="65"/>
      <c r="XO58" s="65"/>
      <c r="XP58" s="51"/>
      <c r="XQ58" s="45"/>
      <c r="XR58" s="50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48"/>
      <c r="YF58" s="27"/>
      <c r="YG58" s="27"/>
      <c r="YH58" s="27"/>
      <c r="YI58" s="27"/>
      <c r="YJ58" s="27"/>
      <c r="YK58" s="27"/>
      <c r="YL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</row>
    <row r="59" spans="1:678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N59" s="79"/>
      <c r="XO59" s="65"/>
      <c r="XP59" s="51"/>
      <c r="XQ59" s="45"/>
      <c r="XR59" s="50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48"/>
      <c r="YF59" s="27"/>
      <c r="YG59" s="27"/>
      <c r="YH59" s="27"/>
      <c r="YI59" s="27"/>
      <c r="YJ59" s="27"/>
      <c r="YK59" s="27"/>
      <c r="YL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</row>
    <row r="60" spans="1:678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  <c r="XN60" s="51"/>
      <c r="XO60" s="51"/>
      <c r="XP60" s="51"/>
      <c r="XQ60" s="45"/>
      <c r="XR60" s="50"/>
      <c r="YD60" s="27"/>
      <c r="YE60" s="48"/>
      <c r="ZA60" s="27"/>
    </row>
    <row r="61" spans="1:678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  <c r="XN61" s="51"/>
      <c r="XO61" s="51"/>
      <c r="XP61" s="51"/>
      <c r="XQ61" s="45"/>
      <c r="XR61" s="50"/>
      <c r="YE61" s="48"/>
    </row>
    <row r="62" spans="1:678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  <c r="XN62" s="46"/>
      <c r="XO62" s="46"/>
      <c r="XP62" s="46"/>
      <c r="XQ62" s="53"/>
      <c r="XR62" s="50"/>
      <c r="YE62" s="48"/>
    </row>
    <row r="65" spans="3:640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  <c r="XN65" s="55"/>
      <c r="XO65" s="85"/>
      <c r="XP65" s="85"/>
    </row>
    <row r="66" spans="3:640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  <c r="XO66" s="27"/>
    </row>
    <row r="606" spans="684:684" x14ac:dyDescent="0.3">
      <c r="ZH606" s="3">
        <v>244102.39999999999</v>
      </c>
    </row>
    <row r="607" spans="684:684" x14ac:dyDescent="0.3">
      <c r="ZH607" s="3">
        <v>973014.35</v>
      </c>
    </row>
    <row r="609" spans="684:684" x14ac:dyDescent="0.3">
      <c r="ZH609" s="3">
        <v>958007.35</v>
      </c>
    </row>
    <row r="612" spans="684:684" x14ac:dyDescent="0.3">
      <c r="ZH612" s="3">
        <v>563860.19999999995</v>
      </c>
    </row>
    <row r="614" spans="684:684" x14ac:dyDescent="0.3">
      <c r="ZH614" s="3">
        <v>451945.35</v>
      </c>
    </row>
    <row r="615" spans="684:684" x14ac:dyDescent="0.3">
      <c r="ZH615" s="3">
        <v>410841.59999999998</v>
      </c>
    </row>
    <row r="616" spans="684:684" x14ac:dyDescent="0.3">
      <c r="ZH616" s="3">
        <v>595228.19999999995</v>
      </c>
    </row>
    <row r="618" spans="684:684" x14ac:dyDescent="0.3">
      <c r="ZH618" s="3">
        <v>630042.5</v>
      </c>
    </row>
    <row r="620" spans="684:684" x14ac:dyDescent="0.3">
      <c r="ZH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51">
    <mergeCell ref="XN10:YF10"/>
    <mergeCell ref="YG10:YL10"/>
    <mergeCell ref="XN45:XN46"/>
    <mergeCell ref="XO45:XO46"/>
    <mergeCell ref="PM65:PN65"/>
    <mergeCell ref="RC65:RD65"/>
    <mergeCell ref="SS65:ST65"/>
    <mergeCell ref="UI65:UJ65"/>
    <mergeCell ref="VY65:VZ65"/>
    <mergeCell ref="XO65:XP65"/>
    <mergeCell ref="SR45:SR46"/>
    <mergeCell ref="SS45:SS46"/>
    <mergeCell ref="UH45:UH46"/>
    <mergeCell ref="UI45:UI46"/>
    <mergeCell ref="VX45:VX46"/>
    <mergeCell ref="VY45:VY46"/>
    <mergeCell ref="WQ10:WV10"/>
    <mergeCell ref="RU10:RZ10"/>
    <mergeCell ref="SR10:TJ10"/>
    <mergeCell ref="TK10:TP10"/>
    <mergeCell ref="UH10:UZ10"/>
    <mergeCell ref="VA10:VF10"/>
    <mergeCell ref="VX10:WP10"/>
    <mergeCell ref="FU65:FV65"/>
    <mergeCell ref="HK65:HL65"/>
    <mergeCell ref="JA65:JB65"/>
    <mergeCell ref="KQ65:KR65"/>
    <mergeCell ref="MG65:MH65"/>
    <mergeCell ref="NW65:NX65"/>
    <mergeCell ref="A59:E59"/>
    <mergeCell ref="A60:C60"/>
    <mergeCell ref="I65:J65"/>
    <mergeCell ref="AY65:AZ65"/>
    <mergeCell ref="CO65:CP65"/>
    <mergeCell ref="EE65:EF65"/>
    <mergeCell ref="A53:E53"/>
    <mergeCell ref="A54:E54"/>
    <mergeCell ref="A55:E55"/>
    <mergeCell ref="A56:E56"/>
    <mergeCell ref="A57:E57"/>
    <mergeCell ref="A58:E58"/>
    <mergeCell ref="A47:E47"/>
    <mergeCell ref="A48:E48"/>
    <mergeCell ref="A49:E49"/>
    <mergeCell ref="A50:E50"/>
    <mergeCell ref="A51:E51"/>
    <mergeCell ref="A52:E52"/>
    <mergeCell ref="A45:E46"/>
    <mergeCell ref="F45:F46"/>
    <mergeCell ref="G45:G46"/>
    <mergeCell ref="H45:H46"/>
    <mergeCell ref="I45:I46"/>
    <mergeCell ref="AX45:AX46"/>
    <mergeCell ref="AY45:AY46"/>
    <mergeCell ref="CN45:CN46"/>
    <mergeCell ref="CO45:CO46"/>
    <mergeCell ref="MY10:ND10"/>
    <mergeCell ref="NV10:ON10"/>
    <mergeCell ref="NV45:NV46"/>
    <mergeCell ref="NW45:NW46"/>
    <mergeCell ref="PL45:PL46"/>
    <mergeCell ref="PM45:PM46"/>
    <mergeCell ref="RB45:RB46"/>
    <mergeCell ref="RC45:RC46"/>
    <mergeCell ref="QE10:QJ10"/>
    <mergeCell ref="RB10:RT10"/>
    <mergeCell ref="IC10:IH10"/>
    <mergeCell ref="IZ10:JR10"/>
    <mergeCell ref="JS10:JX10"/>
    <mergeCell ref="KP10:LH10"/>
    <mergeCell ref="LI10:LN10"/>
    <mergeCell ref="MF10:MX10"/>
    <mergeCell ref="ED45:ED46"/>
    <mergeCell ref="EE45:EE46"/>
    <mergeCell ref="FT45:FT46"/>
    <mergeCell ref="FU45:FU46"/>
    <mergeCell ref="HJ45:HJ46"/>
    <mergeCell ref="HK45:HK46"/>
    <mergeCell ref="IZ45:IZ46"/>
    <mergeCell ref="JA45:JA46"/>
    <mergeCell ref="KP45:KP46"/>
    <mergeCell ref="KQ45:KQ46"/>
    <mergeCell ref="MF45:MF46"/>
    <mergeCell ref="MG45:MG46"/>
    <mergeCell ref="DG10:DL10"/>
    <mergeCell ref="ED10:EV10"/>
    <mergeCell ref="EW10:FB10"/>
    <mergeCell ref="FT10:GL10"/>
    <mergeCell ref="GM10:GR10"/>
    <mergeCell ref="HJ10:IB10"/>
    <mergeCell ref="VX9:WP9"/>
    <mergeCell ref="WQ9:WV9"/>
    <mergeCell ref="WW9:XM9"/>
    <mergeCell ref="TQ9:UG9"/>
    <mergeCell ref="UH9:UZ9"/>
    <mergeCell ref="VA9:VF9"/>
    <mergeCell ref="VG9:VW9"/>
    <mergeCell ref="KP9:LH9"/>
    <mergeCell ref="LI9:LN9"/>
    <mergeCell ref="LO9:ME9"/>
    <mergeCell ref="FT9:GL9"/>
    <mergeCell ref="GM9:GR9"/>
    <mergeCell ref="GS9:HI9"/>
    <mergeCell ref="HJ9:IB9"/>
    <mergeCell ref="IC9:IH9"/>
    <mergeCell ref="II9:IY9"/>
    <mergeCell ref="OO10:OT10"/>
    <mergeCell ref="PL10:QD10"/>
    <mergeCell ref="B10:D10"/>
    <mergeCell ref="E10:G10"/>
    <mergeCell ref="H10:Z10"/>
    <mergeCell ref="AA10:AF10"/>
    <mergeCell ref="AX10:BP10"/>
    <mergeCell ref="BQ10:BV10"/>
    <mergeCell ref="CN10:DF10"/>
    <mergeCell ref="SR9:TJ9"/>
    <mergeCell ref="TK9:TP9"/>
    <mergeCell ref="PL9:QD9"/>
    <mergeCell ref="QE9:QJ9"/>
    <mergeCell ref="QK9:RA9"/>
    <mergeCell ref="RB9:RT9"/>
    <mergeCell ref="RU9:RZ9"/>
    <mergeCell ref="SA9:SQ9"/>
    <mergeCell ref="MF9:MX9"/>
    <mergeCell ref="MY9:ND9"/>
    <mergeCell ref="NE9:NU9"/>
    <mergeCell ref="NV9:ON9"/>
    <mergeCell ref="OO9:OT9"/>
    <mergeCell ref="OU9:PK9"/>
    <mergeCell ref="IZ9:JR9"/>
    <mergeCell ref="JS9:JX9"/>
    <mergeCell ref="JY9:KO9"/>
    <mergeCell ref="CN9:DF9"/>
    <mergeCell ref="DG9:DL9"/>
    <mergeCell ref="DM9:EC9"/>
    <mergeCell ref="ED9:EV9"/>
    <mergeCell ref="EW9:FB9"/>
    <mergeCell ref="FC9:FS9"/>
    <mergeCell ref="A6:ZE6"/>
    <mergeCell ref="A7:ZE7"/>
    <mergeCell ref="B9:D9"/>
    <mergeCell ref="E9:G9"/>
    <mergeCell ref="H9:Z9"/>
    <mergeCell ref="AA9:AF9"/>
    <mergeCell ref="AG9:AW9"/>
    <mergeCell ref="AX9:BP9"/>
    <mergeCell ref="BQ9:BV9"/>
    <mergeCell ref="BW9:CM9"/>
    <mergeCell ref="YG9:YL9"/>
    <mergeCell ref="YM9:ZC9"/>
    <mergeCell ref="XN9:YF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6962-C841-4006-BDFF-47CF971F4EC8}">
  <dimension ref="A1:ABA665"/>
  <sheetViews>
    <sheetView topLeftCell="A21" workbookViewId="0">
      <selection activeCell="A21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8.5546875" style="3" customWidth="1"/>
    <col min="639" max="639" width="15.88671875" style="3" customWidth="1"/>
    <col min="640" max="640" width="19.88671875" style="3" customWidth="1"/>
    <col min="641" max="641" width="18" style="3" customWidth="1"/>
    <col min="642" max="642" width="16.44140625" style="3" customWidth="1"/>
    <col min="643" max="662" width="20" style="3" customWidth="1"/>
    <col min="663" max="664" width="13.6640625" style="3" customWidth="1"/>
    <col min="665" max="665" width="19" style="3" customWidth="1"/>
    <col min="666" max="667" width="20" style="3" customWidth="1"/>
    <col min="668" max="668" width="13.109375" style="3" customWidth="1"/>
    <col min="669" max="669" width="18.88671875" style="3" customWidth="1"/>
    <col min="670" max="670" width="13.88671875" style="3" customWidth="1"/>
    <col min="671" max="671" width="17.109375" style="3" customWidth="1"/>
    <col min="672" max="672" width="16.109375" style="3" customWidth="1"/>
    <col min="673" max="673" width="16.44140625" style="3" customWidth="1"/>
    <col min="674" max="674" width="17.5546875" style="3" customWidth="1"/>
    <col min="675" max="675" width="17" style="3" customWidth="1"/>
    <col min="676" max="676" width="11.88671875" style="3" customWidth="1"/>
    <col min="677" max="677" width="17.109375" style="3" customWidth="1"/>
    <col min="678" max="678" width="14.5546875" style="3" customWidth="1"/>
    <col min="679" max="679" width="16.5546875" style="3" customWidth="1"/>
    <col min="680" max="680" width="18.5546875" style="3" customWidth="1"/>
    <col min="681" max="681" width="15.88671875" style="3" customWidth="1"/>
    <col min="682" max="682" width="19.88671875" style="3" customWidth="1"/>
    <col min="683" max="683" width="18" style="3" customWidth="1"/>
    <col min="684" max="684" width="16.44140625" style="3" customWidth="1"/>
    <col min="685" max="704" width="20" style="3" customWidth="1"/>
    <col min="705" max="706" width="13.6640625" style="3" customWidth="1"/>
    <col min="707" max="707" width="19" style="3" customWidth="1"/>
    <col min="708" max="709" width="20" style="3" customWidth="1"/>
    <col min="710" max="710" width="13.109375" style="3" customWidth="1"/>
    <col min="711" max="711" width="18.88671875" style="3" customWidth="1"/>
    <col min="712" max="712" width="13.88671875" style="3" customWidth="1"/>
    <col min="713" max="713" width="17.109375" style="3" customWidth="1"/>
    <col min="714" max="714" width="16.109375" style="3" customWidth="1"/>
    <col min="715" max="715" width="16.44140625" style="3" customWidth="1"/>
    <col min="716" max="716" width="17.5546875" style="3" customWidth="1"/>
    <col min="717" max="717" width="17" style="3" customWidth="1"/>
    <col min="718" max="718" width="11.88671875" style="3" customWidth="1"/>
    <col min="719" max="719" width="17.109375" style="3" customWidth="1"/>
    <col min="720" max="720" width="14.5546875" style="3" customWidth="1"/>
    <col min="721" max="721" width="16.5546875" style="3" customWidth="1"/>
    <col min="722" max="722" width="19" style="3" customWidth="1"/>
    <col min="723" max="723" width="18.88671875" style="3" customWidth="1"/>
    <col min="724" max="724" width="14.109375" style="3" customWidth="1"/>
    <col min="725" max="725" width="5" style="3" customWidth="1"/>
    <col min="726" max="726" width="11.44140625" style="3"/>
    <col min="727" max="727" width="20.109375" style="3" customWidth="1"/>
    <col min="728" max="16384" width="11.44140625" style="3"/>
  </cols>
  <sheetData>
    <row r="1" spans="1:729" s="4" customFormat="1" ht="18" customHeight="1" x14ac:dyDescent="0.3">
      <c r="A1" s="40" t="s">
        <v>0</v>
      </c>
      <c r="B1" s="40"/>
      <c r="C1" s="75"/>
      <c r="D1" s="75"/>
      <c r="E1" s="2"/>
      <c r="F1" s="2"/>
      <c r="G1" s="2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5"/>
      <c r="II1" s="75"/>
      <c r="IJ1" s="75"/>
      <c r="IK1" s="75"/>
      <c r="IL1" s="75"/>
      <c r="IM1" s="75"/>
      <c r="IN1" s="75"/>
      <c r="IO1" s="75"/>
      <c r="IP1" s="75"/>
      <c r="IQ1" s="75"/>
      <c r="IR1" s="75"/>
      <c r="IS1" s="75"/>
      <c r="IT1" s="75"/>
      <c r="IU1" s="75"/>
      <c r="IV1" s="75"/>
      <c r="IW1" s="75"/>
      <c r="IX1" s="75"/>
      <c r="IY1" s="75"/>
      <c r="IZ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N1" s="75"/>
      <c r="KO1" s="75"/>
      <c r="KP1" s="75"/>
      <c r="KQ1" s="75"/>
      <c r="KR1" s="75"/>
      <c r="KS1" s="75"/>
      <c r="KT1" s="75"/>
      <c r="KU1" s="75"/>
      <c r="KV1" s="75"/>
      <c r="KW1" s="75"/>
      <c r="KX1" s="75"/>
      <c r="KY1" s="75"/>
      <c r="KZ1" s="75"/>
      <c r="LA1" s="75"/>
      <c r="LB1" s="75"/>
      <c r="LC1" s="75"/>
      <c r="LD1" s="75"/>
      <c r="LE1" s="75"/>
      <c r="LF1" s="75"/>
      <c r="LG1" s="75"/>
      <c r="LH1" s="75"/>
      <c r="LI1" s="75"/>
      <c r="LJ1" s="75"/>
      <c r="LK1" s="75"/>
      <c r="LL1" s="75"/>
      <c r="LM1" s="75"/>
      <c r="LN1" s="75"/>
      <c r="LO1" s="75"/>
      <c r="LP1" s="75"/>
      <c r="LQ1" s="75"/>
      <c r="LR1" s="75"/>
      <c r="LS1" s="75"/>
      <c r="LT1" s="75"/>
      <c r="LU1" s="75"/>
      <c r="LV1" s="75"/>
      <c r="LW1" s="75"/>
      <c r="LX1" s="75"/>
      <c r="LY1" s="75"/>
      <c r="LZ1" s="75"/>
      <c r="MA1" s="75"/>
      <c r="MB1" s="75"/>
      <c r="MC1" s="75"/>
      <c r="MD1" s="75"/>
      <c r="ME1" s="75"/>
      <c r="MF1" s="75"/>
      <c r="MG1" s="75"/>
      <c r="MH1" s="75"/>
      <c r="MI1" s="75"/>
      <c r="MJ1" s="75"/>
      <c r="MK1" s="75"/>
      <c r="ML1" s="75"/>
      <c r="MM1" s="75"/>
      <c r="MN1" s="75"/>
      <c r="MO1" s="75"/>
      <c r="MP1" s="75"/>
      <c r="MQ1" s="75"/>
      <c r="MR1" s="75"/>
      <c r="MS1" s="75"/>
      <c r="MT1" s="75"/>
      <c r="MU1" s="75"/>
      <c r="MV1" s="75"/>
      <c r="MW1" s="75"/>
      <c r="MX1" s="75"/>
      <c r="MY1" s="75"/>
      <c r="MZ1" s="75"/>
      <c r="NA1" s="75"/>
      <c r="NB1" s="75"/>
      <c r="NC1" s="75"/>
      <c r="ND1" s="75"/>
      <c r="NE1" s="75"/>
      <c r="NF1" s="75"/>
      <c r="NG1" s="75"/>
      <c r="NH1" s="75"/>
      <c r="NI1" s="75"/>
      <c r="NJ1" s="75"/>
      <c r="NK1" s="75"/>
      <c r="NL1" s="75"/>
      <c r="NM1" s="75"/>
      <c r="NN1" s="75"/>
      <c r="NO1" s="75"/>
      <c r="NP1" s="75"/>
      <c r="NQ1" s="75"/>
      <c r="NR1" s="75"/>
      <c r="NS1" s="75"/>
      <c r="NT1" s="75"/>
      <c r="NU1" s="75"/>
      <c r="NV1" s="75"/>
      <c r="NW1" s="75"/>
      <c r="NX1" s="75"/>
      <c r="NY1" s="75"/>
      <c r="NZ1" s="75"/>
      <c r="OA1" s="75"/>
      <c r="OB1" s="75"/>
      <c r="OC1" s="75"/>
      <c r="OD1" s="75"/>
      <c r="OE1" s="75"/>
      <c r="OF1" s="75"/>
      <c r="OG1" s="75"/>
      <c r="OH1" s="75"/>
      <c r="OI1" s="75"/>
      <c r="OJ1" s="75"/>
      <c r="OK1" s="75"/>
      <c r="OL1" s="75"/>
      <c r="OM1" s="75"/>
      <c r="ON1" s="75"/>
      <c r="OO1" s="75"/>
      <c r="OP1" s="75"/>
      <c r="OQ1" s="75"/>
      <c r="OR1" s="75"/>
      <c r="OS1" s="75"/>
      <c r="OT1" s="75"/>
      <c r="OU1" s="75"/>
      <c r="OV1" s="75"/>
      <c r="OW1" s="75"/>
      <c r="OX1" s="75"/>
      <c r="OY1" s="75"/>
      <c r="OZ1" s="75"/>
      <c r="PA1" s="75"/>
      <c r="PB1" s="75"/>
      <c r="PC1" s="75"/>
      <c r="PD1" s="75"/>
      <c r="PE1" s="75"/>
      <c r="PF1" s="75"/>
      <c r="PG1" s="75"/>
      <c r="PH1" s="75"/>
      <c r="PI1" s="75"/>
      <c r="PJ1" s="75"/>
      <c r="PK1" s="75"/>
      <c r="PL1" s="75"/>
      <c r="PM1" s="75"/>
      <c r="PN1" s="75"/>
      <c r="PO1" s="75"/>
      <c r="PP1" s="75"/>
      <c r="PQ1" s="75"/>
      <c r="PR1" s="75"/>
      <c r="PS1" s="75"/>
      <c r="PT1" s="75"/>
      <c r="PU1" s="75"/>
      <c r="PV1" s="75"/>
      <c r="PW1" s="75"/>
      <c r="PX1" s="75"/>
      <c r="PY1" s="75"/>
      <c r="PZ1" s="75"/>
      <c r="QA1" s="75"/>
      <c r="QB1" s="75"/>
      <c r="QC1" s="75"/>
      <c r="QD1" s="75"/>
      <c r="QE1" s="75"/>
      <c r="QF1" s="75"/>
      <c r="QG1" s="75"/>
      <c r="QH1" s="75"/>
      <c r="QI1" s="75"/>
      <c r="QJ1" s="75"/>
      <c r="QK1" s="75"/>
      <c r="QL1" s="75"/>
      <c r="QM1" s="75"/>
      <c r="QN1" s="75"/>
      <c r="QO1" s="75"/>
      <c r="QP1" s="75"/>
      <c r="QQ1" s="75"/>
      <c r="QR1" s="75"/>
      <c r="QS1" s="75"/>
      <c r="QT1" s="75"/>
      <c r="QU1" s="75"/>
      <c r="QV1" s="75"/>
      <c r="QW1" s="75"/>
      <c r="QX1" s="75"/>
      <c r="QY1" s="75"/>
      <c r="QZ1" s="75"/>
      <c r="RA1" s="75"/>
      <c r="RB1" s="75"/>
      <c r="RC1" s="75"/>
      <c r="RD1" s="75"/>
      <c r="RE1" s="75"/>
      <c r="RF1" s="75"/>
      <c r="RG1" s="75"/>
      <c r="RH1" s="75"/>
      <c r="RI1" s="75"/>
      <c r="RJ1" s="75"/>
      <c r="RK1" s="75"/>
      <c r="RL1" s="75"/>
      <c r="RM1" s="75"/>
      <c r="RN1" s="75"/>
      <c r="RO1" s="75"/>
      <c r="RP1" s="75"/>
      <c r="RQ1" s="75"/>
      <c r="RR1" s="75"/>
      <c r="RS1" s="75"/>
      <c r="RT1" s="75"/>
      <c r="RU1" s="75"/>
      <c r="RV1" s="75"/>
      <c r="RW1" s="75"/>
      <c r="RX1" s="75"/>
      <c r="RY1" s="75"/>
      <c r="RZ1" s="75"/>
      <c r="SA1" s="75"/>
      <c r="SB1" s="75"/>
      <c r="SC1" s="75"/>
      <c r="SD1" s="75"/>
      <c r="SE1" s="75"/>
      <c r="SF1" s="75"/>
      <c r="SG1" s="75"/>
      <c r="SH1" s="75"/>
      <c r="SI1" s="75"/>
      <c r="SJ1" s="75"/>
      <c r="SK1" s="75"/>
      <c r="SL1" s="75"/>
      <c r="SM1" s="75"/>
      <c r="SN1" s="75"/>
      <c r="SO1" s="75"/>
      <c r="SP1" s="75"/>
      <c r="SQ1" s="75"/>
      <c r="SR1" s="75"/>
      <c r="SS1" s="75"/>
      <c r="ST1" s="75"/>
      <c r="SU1" s="75"/>
      <c r="SV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J1" s="75"/>
      <c r="UK1" s="75"/>
      <c r="UL1" s="75"/>
      <c r="UM1" s="75"/>
      <c r="UN1" s="75"/>
      <c r="UO1" s="75"/>
      <c r="UP1" s="75"/>
      <c r="UQ1" s="75"/>
      <c r="UR1" s="75"/>
      <c r="US1" s="75"/>
      <c r="UT1" s="75"/>
      <c r="UU1" s="75"/>
      <c r="UV1" s="75"/>
      <c r="UW1" s="75"/>
      <c r="UX1" s="75"/>
      <c r="UY1" s="75"/>
      <c r="UZ1" s="75"/>
      <c r="VA1" s="75"/>
      <c r="VB1" s="75"/>
      <c r="VC1" s="75"/>
      <c r="VD1" s="75"/>
      <c r="VE1" s="75"/>
      <c r="VF1" s="75"/>
      <c r="VG1" s="75"/>
      <c r="VH1" s="75"/>
      <c r="VI1" s="75"/>
      <c r="VJ1" s="75"/>
      <c r="VK1" s="75"/>
      <c r="VL1" s="75"/>
      <c r="VM1" s="75"/>
      <c r="VN1" s="75"/>
      <c r="VO1" s="75"/>
      <c r="VP1" s="75"/>
      <c r="VQ1" s="75"/>
      <c r="VR1" s="75"/>
      <c r="VS1" s="75"/>
      <c r="VT1" s="75"/>
      <c r="VU1" s="75"/>
      <c r="VV1" s="75"/>
      <c r="VW1" s="75"/>
      <c r="VX1" s="75"/>
      <c r="VY1" s="75"/>
      <c r="VZ1" s="75"/>
      <c r="WA1" s="75"/>
      <c r="WB1" s="75"/>
      <c r="WC1" s="75"/>
      <c r="WD1" s="75"/>
      <c r="WE1" s="75"/>
      <c r="WF1" s="75"/>
      <c r="WG1" s="75"/>
      <c r="WH1" s="75"/>
      <c r="WI1" s="75"/>
      <c r="WJ1" s="75"/>
      <c r="WK1" s="75"/>
      <c r="WL1" s="75"/>
      <c r="WM1" s="75"/>
      <c r="WN1" s="75"/>
      <c r="WO1" s="75"/>
      <c r="WP1" s="75"/>
      <c r="WQ1" s="75"/>
      <c r="WR1" s="75"/>
      <c r="WS1" s="75"/>
      <c r="WT1" s="75"/>
      <c r="WU1" s="75"/>
      <c r="WV1" s="75"/>
      <c r="WW1" s="75"/>
      <c r="WX1" s="75"/>
      <c r="WY1" s="75"/>
      <c r="WZ1" s="75"/>
      <c r="XA1" s="75"/>
      <c r="XB1" s="75"/>
      <c r="XC1" s="75"/>
      <c r="XD1" s="75"/>
      <c r="XE1" s="75"/>
      <c r="XF1" s="75"/>
      <c r="XG1" s="75"/>
      <c r="XH1" s="75"/>
      <c r="XI1" s="75"/>
      <c r="XJ1" s="75"/>
      <c r="XK1" s="75"/>
      <c r="XL1" s="75"/>
      <c r="XM1" s="75"/>
      <c r="XN1" s="75"/>
      <c r="XO1" s="75"/>
      <c r="XP1" s="75"/>
      <c r="XQ1" s="75"/>
      <c r="XR1" s="75"/>
      <c r="XS1" s="75"/>
      <c r="XT1" s="75"/>
      <c r="XU1" s="75"/>
      <c r="XV1" s="75"/>
      <c r="XW1" s="75"/>
      <c r="XX1" s="75"/>
      <c r="XY1" s="75"/>
      <c r="XZ1" s="75"/>
      <c r="YA1" s="75"/>
      <c r="YB1" s="75"/>
      <c r="YC1" s="75"/>
      <c r="YD1" s="75"/>
      <c r="YE1" s="75"/>
      <c r="YF1" s="75"/>
      <c r="YG1" s="75"/>
      <c r="YH1" s="75"/>
      <c r="YI1" s="75"/>
      <c r="YJ1" s="75"/>
      <c r="YK1" s="75"/>
      <c r="YL1" s="75"/>
      <c r="YM1" s="75"/>
      <c r="YN1" s="75"/>
      <c r="YO1" s="75"/>
      <c r="YP1" s="75"/>
      <c r="YQ1" s="75"/>
      <c r="YR1" s="75"/>
      <c r="YS1" s="75"/>
      <c r="YT1" s="75"/>
      <c r="YU1" s="75"/>
      <c r="YV1" s="75"/>
      <c r="YW1" s="75"/>
      <c r="YX1" s="75"/>
      <c r="YY1" s="75"/>
      <c r="YZ1" s="75"/>
      <c r="ZA1" s="75"/>
      <c r="ZB1" s="75"/>
      <c r="ZC1" s="75"/>
      <c r="ZD1" s="75"/>
      <c r="ZE1" s="75"/>
      <c r="ZF1" s="75"/>
      <c r="ZG1" s="75"/>
      <c r="ZH1" s="75"/>
      <c r="ZI1" s="75"/>
      <c r="ZJ1" s="75"/>
      <c r="ZK1" s="75"/>
      <c r="ZL1" s="75"/>
      <c r="ZM1" s="75"/>
      <c r="ZN1" s="75"/>
      <c r="ZO1" s="75"/>
      <c r="ZP1" s="75"/>
      <c r="ZQ1" s="75"/>
      <c r="ZR1" s="75"/>
      <c r="ZS1" s="75"/>
      <c r="ZT1" s="75"/>
      <c r="ZU1" s="75"/>
      <c r="ZV1" s="75"/>
      <c r="ZW1" s="75"/>
      <c r="ZX1" s="75"/>
      <c r="ZY1" s="75"/>
      <c r="ZZ1" s="75"/>
      <c r="AAA1" s="75"/>
      <c r="AAB1" s="75"/>
      <c r="AAC1" s="75"/>
      <c r="AAD1" s="75"/>
      <c r="AAE1" s="75"/>
      <c r="AAF1" s="75"/>
      <c r="AAG1" s="75"/>
      <c r="AAH1" s="75"/>
      <c r="AAI1" s="75"/>
      <c r="AAJ1" s="75"/>
      <c r="AAK1" s="75"/>
      <c r="AAL1" s="75"/>
      <c r="AAM1" s="75"/>
      <c r="AAN1" s="75"/>
      <c r="AAO1" s="75"/>
      <c r="AAP1" s="75"/>
      <c r="AAQ1" s="75"/>
      <c r="AAR1" s="75"/>
      <c r="AAS1" s="75"/>
      <c r="AAT1" s="75"/>
      <c r="AAU1" s="75"/>
      <c r="AAV1" s="75"/>
      <c r="AAW1" s="3"/>
      <c r="AAX1" s="3"/>
      <c r="AAY1" s="3"/>
      <c r="AAZ1" s="3"/>
      <c r="ABA1" s="3"/>
    </row>
    <row r="2" spans="1:729" s="4" customFormat="1" ht="18" customHeight="1" x14ac:dyDescent="0.3">
      <c r="A2" s="40" t="s">
        <v>1</v>
      </c>
      <c r="B2" s="40"/>
      <c r="C2" s="75"/>
      <c r="D2" s="75"/>
      <c r="E2" s="2"/>
      <c r="F2" s="2"/>
      <c r="G2" s="2"/>
      <c r="H2" s="75"/>
      <c r="I2" s="75"/>
      <c r="J2" s="7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"/>
      <c r="AH2" s="75"/>
      <c r="AI2" s="7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75"/>
      <c r="AW2" s="75"/>
      <c r="AX2" s="75"/>
      <c r="AY2" s="75"/>
      <c r="AZ2" s="7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75"/>
      <c r="BX2" s="75"/>
      <c r="BY2" s="7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75"/>
      <c r="CM2" s="75"/>
      <c r="CN2" s="75"/>
      <c r="CO2" s="75"/>
      <c r="CP2" s="7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75"/>
      <c r="DN2" s="75"/>
      <c r="DO2" s="7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75"/>
      <c r="EC2" s="75"/>
      <c r="ED2" s="75"/>
      <c r="EE2" s="75"/>
      <c r="EF2" s="7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75"/>
      <c r="FD2" s="75"/>
      <c r="FE2" s="7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75"/>
      <c r="FS2" s="75"/>
      <c r="FT2" s="75"/>
      <c r="FU2" s="75"/>
      <c r="FV2" s="7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75"/>
      <c r="GT2" s="75"/>
      <c r="GU2" s="7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75"/>
      <c r="HI2" s="75"/>
      <c r="HJ2" s="75"/>
      <c r="HK2" s="75"/>
      <c r="HL2" s="7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75"/>
      <c r="IJ2" s="75"/>
      <c r="IK2" s="7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75"/>
      <c r="IY2" s="75"/>
      <c r="IZ2" s="75"/>
      <c r="JA2" s="75"/>
      <c r="JB2" s="7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75"/>
      <c r="JZ2" s="75"/>
      <c r="KA2" s="7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75"/>
      <c r="KO2" s="75"/>
      <c r="KP2" s="75"/>
      <c r="KQ2" s="75"/>
      <c r="KR2" s="7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75"/>
      <c r="LP2" s="75"/>
      <c r="LQ2" s="7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75"/>
      <c r="ME2" s="75"/>
      <c r="MF2" s="75"/>
      <c r="MG2" s="75"/>
      <c r="MH2" s="7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75"/>
      <c r="NF2" s="75"/>
      <c r="NG2" s="7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75"/>
      <c r="NU2" s="75"/>
      <c r="NV2" s="75"/>
      <c r="NW2" s="75"/>
      <c r="NX2" s="7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75"/>
      <c r="OV2" s="75"/>
      <c r="OW2" s="7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75"/>
      <c r="PK2" s="75"/>
      <c r="PL2" s="75"/>
      <c r="PM2" s="75"/>
      <c r="PN2" s="7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75"/>
      <c r="QL2" s="75"/>
      <c r="QM2" s="7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75"/>
      <c r="RA2" s="75"/>
      <c r="RB2" s="75"/>
      <c r="RC2" s="75"/>
      <c r="RD2" s="7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75"/>
      <c r="SB2" s="75"/>
      <c r="SC2" s="7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75"/>
      <c r="SQ2" s="75"/>
      <c r="SR2" s="75"/>
      <c r="SS2" s="75"/>
      <c r="ST2" s="7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75"/>
      <c r="TR2" s="75"/>
      <c r="TS2" s="7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75"/>
      <c r="UG2" s="75"/>
      <c r="UH2" s="75"/>
      <c r="UI2" s="75"/>
      <c r="UJ2" s="7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75"/>
      <c r="VH2" s="75"/>
      <c r="VI2" s="7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75"/>
      <c r="VW2" s="75"/>
      <c r="VX2" s="75"/>
      <c r="VY2" s="75"/>
      <c r="VZ2" s="7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75"/>
      <c r="WX2" s="75"/>
      <c r="WY2" s="7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75"/>
      <c r="XM2" s="75"/>
      <c r="XN2" s="75"/>
      <c r="XO2" s="75"/>
      <c r="XP2" s="7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75"/>
      <c r="YN2" s="75"/>
      <c r="YO2" s="7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75"/>
      <c r="ZC2" s="75"/>
      <c r="ZD2" s="75"/>
      <c r="ZE2" s="75"/>
      <c r="ZF2" s="7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75"/>
      <c r="AAD2" s="75"/>
      <c r="AAE2" s="7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75"/>
      <c r="AAS2" s="75"/>
      <c r="AAT2" s="75"/>
      <c r="AAU2" s="75"/>
      <c r="AAV2" s="75"/>
      <c r="AAW2" s="3"/>
      <c r="AAX2" s="3"/>
      <c r="AAY2" s="3"/>
      <c r="AAZ2" s="3"/>
      <c r="ABA2" s="3"/>
    </row>
    <row r="3" spans="1:729" s="4" customFormat="1" ht="18" customHeight="1" x14ac:dyDescent="0.3">
      <c r="A3" s="40" t="s">
        <v>62</v>
      </c>
      <c r="B3" s="40"/>
      <c r="C3" s="75"/>
      <c r="D3" s="75"/>
      <c r="E3" s="2"/>
      <c r="F3" s="2"/>
      <c r="G3" s="2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75"/>
      <c r="FY3" s="75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75"/>
      <c r="GK3" s="75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75"/>
      <c r="GW3" s="75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75"/>
      <c r="HI3" s="75"/>
      <c r="HJ3" s="75"/>
      <c r="HK3" s="75"/>
      <c r="HL3" s="75"/>
      <c r="HM3" s="75"/>
      <c r="HN3" s="75"/>
      <c r="HO3" s="75"/>
      <c r="HP3" s="75"/>
      <c r="HQ3" s="75"/>
      <c r="HR3" s="75"/>
      <c r="HS3" s="75"/>
      <c r="HT3" s="75"/>
      <c r="HU3" s="75"/>
      <c r="HV3" s="75"/>
      <c r="HW3" s="75"/>
      <c r="HX3" s="75"/>
      <c r="HY3" s="75"/>
      <c r="HZ3" s="75"/>
      <c r="IA3" s="75"/>
      <c r="IB3" s="75"/>
      <c r="IC3" s="75"/>
      <c r="ID3" s="75"/>
      <c r="IE3" s="75"/>
      <c r="IF3" s="75"/>
      <c r="IG3" s="75"/>
      <c r="IH3" s="75"/>
      <c r="II3" s="75"/>
      <c r="IJ3" s="75"/>
      <c r="IK3" s="75"/>
      <c r="IL3" s="75"/>
      <c r="IM3" s="75"/>
      <c r="IN3" s="75"/>
      <c r="IO3" s="75"/>
      <c r="IP3" s="75"/>
      <c r="IQ3" s="75"/>
      <c r="IR3" s="75"/>
      <c r="IS3" s="75"/>
      <c r="IT3" s="75"/>
      <c r="IU3" s="75"/>
      <c r="IV3" s="75"/>
      <c r="IW3" s="75"/>
      <c r="IX3" s="75"/>
      <c r="IY3" s="75"/>
      <c r="IZ3" s="75"/>
      <c r="JA3" s="75"/>
      <c r="JB3" s="75"/>
      <c r="JC3" s="75"/>
      <c r="JD3" s="75"/>
      <c r="JE3" s="75"/>
      <c r="JF3" s="75"/>
      <c r="JG3" s="75"/>
      <c r="JH3" s="75"/>
      <c r="JI3" s="75"/>
      <c r="JJ3" s="75"/>
      <c r="JK3" s="75"/>
      <c r="JL3" s="75"/>
      <c r="JM3" s="75"/>
      <c r="JN3" s="75"/>
      <c r="JO3" s="75"/>
      <c r="JP3" s="75"/>
      <c r="JQ3" s="75"/>
      <c r="JR3" s="75"/>
      <c r="JS3" s="75"/>
      <c r="JT3" s="75"/>
      <c r="JU3" s="75"/>
      <c r="JV3" s="75"/>
      <c r="JW3" s="75"/>
      <c r="JX3" s="75"/>
      <c r="JY3" s="75"/>
      <c r="JZ3" s="75"/>
      <c r="KA3" s="75"/>
      <c r="KB3" s="75"/>
      <c r="KC3" s="75"/>
      <c r="KD3" s="75"/>
      <c r="KE3" s="75"/>
      <c r="KF3" s="75"/>
      <c r="KG3" s="75"/>
      <c r="KH3" s="75"/>
      <c r="KI3" s="75"/>
      <c r="KJ3" s="75"/>
      <c r="KK3" s="75"/>
      <c r="KL3" s="75"/>
      <c r="KM3" s="75"/>
      <c r="KN3" s="75"/>
      <c r="KO3" s="75"/>
      <c r="KP3" s="75"/>
      <c r="KQ3" s="75"/>
      <c r="KR3" s="75"/>
      <c r="KS3" s="75"/>
      <c r="KT3" s="75"/>
      <c r="KU3" s="75"/>
      <c r="KV3" s="75"/>
      <c r="KW3" s="75"/>
      <c r="KX3" s="75"/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5"/>
      <c r="LK3" s="75"/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5"/>
      <c r="LX3" s="75"/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5"/>
      <c r="MK3" s="75"/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75"/>
      <c r="NP3" s="75"/>
      <c r="NQ3" s="75"/>
      <c r="NR3" s="75"/>
      <c r="NS3" s="75"/>
      <c r="NT3" s="75"/>
      <c r="NU3" s="75"/>
      <c r="NV3" s="75"/>
      <c r="NW3" s="75"/>
      <c r="NX3" s="75"/>
      <c r="NY3" s="75"/>
      <c r="NZ3" s="75"/>
      <c r="OA3" s="75"/>
      <c r="OB3" s="75"/>
      <c r="OC3" s="75"/>
      <c r="OD3" s="75"/>
      <c r="OE3" s="75"/>
      <c r="OF3" s="75"/>
      <c r="OG3" s="75"/>
      <c r="OH3" s="75"/>
      <c r="OI3" s="75"/>
      <c r="OJ3" s="75"/>
      <c r="OK3" s="75"/>
      <c r="OL3" s="75"/>
      <c r="OM3" s="75"/>
      <c r="ON3" s="75"/>
      <c r="OO3" s="75"/>
      <c r="OP3" s="75"/>
      <c r="OQ3" s="75"/>
      <c r="OR3" s="75"/>
      <c r="OS3" s="75"/>
      <c r="OT3" s="75"/>
      <c r="OU3" s="75"/>
      <c r="OV3" s="75"/>
      <c r="OW3" s="75"/>
      <c r="OX3" s="75"/>
      <c r="OY3" s="75"/>
      <c r="OZ3" s="75"/>
      <c r="PA3" s="75"/>
      <c r="PB3" s="75"/>
      <c r="PC3" s="75"/>
      <c r="PD3" s="75"/>
      <c r="PE3" s="75"/>
      <c r="PF3" s="75"/>
      <c r="PG3" s="75"/>
      <c r="PH3" s="75"/>
      <c r="PI3" s="75"/>
      <c r="PJ3" s="75"/>
      <c r="PK3" s="75"/>
      <c r="PL3" s="75"/>
      <c r="PM3" s="75"/>
      <c r="PN3" s="75"/>
      <c r="PO3" s="75"/>
      <c r="PP3" s="75"/>
      <c r="PQ3" s="75"/>
      <c r="PR3" s="75"/>
      <c r="PS3" s="75"/>
      <c r="PT3" s="75"/>
      <c r="PU3" s="75"/>
      <c r="PV3" s="75"/>
      <c r="PW3" s="75"/>
      <c r="PX3" s="75"/>
      <c r="PY3" s="75"/>
      <c r="PZ3" s="75"/>
      <c r="QA3" s="75"/>
      <c r="QB3" s="75"/>
      <c r="QC3" s="75"/>
      <c r="QD3" s="75"/>
      <c r="QE3" s="75"/>
      <c r="QF3" s="75"/>
      <c r="QG3" s="75"/>
      <c r="QH3" s="75"/>
      <c r="QI3" s="75"/>
      <c r="QJ3" s="75"/>
      <c r="QK3" s="75"/>
      <c r="QL3" s="75"/>
      <c r="QM3" s="75"/>
      <c r="QN3" s="75"/>
      <c r="QO3" s="75"/>
      <c r="QP3" s="75"/>
      <c r="QQ3" s="75"/>
      <c r="QR3" s="75"/>
      <c r="QS3" s="75"/>
      <c r="QT3" s="75"/>
      <c r="QU3" s="75"/>
      <c r="QV3" s="75"/>
      <c r="QW3" s="75"/>
      <c r="QX3" s="75"/>
      <c r="QY3" s="75"/>
      <c r="QZ3" s="75"/>
      <c r="RA3" s="75"/>
      <c r="RB3" s="75"/>
      <c r="RC3" s="75"/>
      <c r="RD3" s="75"/>
      <c r="RE3" s="75"/>
      <c r="RF3" s="75"/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/>
      <c r="RZ3" s="75"/>
      <c r="SA3" s="75"/>
      <c r="SB3" s="75"/>
      <c r="SC3" s="75"/>
      <c r="SD3" s="75"/>
      <c r="SE3" s="75"/>
      <c r="SF3" s="75"/>
      <c r="SG3" s="75"/>
      <c r="SH3" s="75"/>
      <c r="SI3" s="75"/>
      <c r="SJ3" s="75"/>
      <c r="SK3" s="75"/>
      <c r="SL3" s="75"/>
      <c r="SM3" s="75"/>
      <c r="SN3" s="75"/>
      <c r="SO3" s="75"/>
      <c r="SP3" s="75"/>
      <c r="SQ3" s="75"/>
      <c r="SR3" s="75"/>
      <c r="SS3" s="75"/>
      <c r="ST3" s="75"/>
      <c r="SU3" s="75"/>
      <c r="SV3" s="75"/>
      <c r="SW3" s="75"/>
      <c r="SX3" s="75"/>
      <c r="SY3" s="75"/>
      <c r="SZ3" s="75"/>
      <c r="TA3" s="75"/>
      <c r="TB3" s="75"/>
      <c r="TC3" s="75"/>
      <c r="TD3" s="75"/>
      <c r="TE3" s="75"/>
      <c r="TF3" s="75"/>
      <c r="TG3" s="75"/>
      <c r="TH3" s="75"/>
      <c r="TI3" s="75"/>
      <c r="TJ3" s="75"/>
      <c r="TK3" s="75"/>
      <c r="TL3" s="75"/>
      <c r="TM3" s="75"/>
      <c r="TN3" s="75"/>
      <c r="TO3" s="75"/>
      <c r="TP3" s="75"/>
      <c r="TQ3" s="75"/>
      <c r="TR3" s="75"/>
      <c r="TS3" s="75"/>
      <c r="TT3" s="75"/>
      <c r="TU3" s="75"/>
      <c r="TV3" s="75"/>
      <c r="TW3" s="75"/>
      <c r="TX3" s="75"/>
      <c r="TY3" s="75"/>
      <c r="TZ3" s="75"/>
      <c r="UA3" s="75"/>
      <c r="UB3" s="75"/>
      <c r="UC3" s="75"/>
      <c r="UD3" s="75"/>
      <c r="UE3" s="75"/>
      <c r="UF3" s="75"/>
      <c r="UG3" s="75"/>
      <c r="UH3" s="75"/>
      <c r="UI3" s="75"/>
      <c r="UJ3" s="75"/>
      <c r="UK3" s="75"/>
      <c r="UL3" s="75"/>
      <c r="UM3" s="75"/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3"/>
      <c r="AAX3" s="3"/>
      <c r="AAY3" s="3"/>
      <c r="AAZ3" s="3"/>
      <c r="ABA3" s="3"/>
    </row>
    <row r="4" spans="1:729" s="4" customFormat="1" ht="15.6" x14ac:dyDescent="0.3">
      <c r="A4" s="40" t="s">
        <v>2</v>
      </c>
      <c r="B4" s="40"/>
      <c r="C4" s="75"/>
      <c r="D4" s="75"/>
      <c r="E4" s="2"/>
      <c r="F4" s="2"/>
      <c r="G4" s="2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  <c r="GH4" s="75"/>
      <c r="GI4" s="75"/>
      <c r="GJ4" s="75"/>
      <c r="GK4" s="75"/>
      <c r="GL4" s="75"/>
      <c r="GM4" s="75"/>
      <c r="GN4" s="75"/>
      <c r="GO4" s="75"/>
      <c r="GP4" s="75"/>
      <c r="GQ4" s="75"/>
      <c r="GR4" s="75"/>
      <c r="GS4" s="75"/>
      <c r="GT4" s="75"/>
      <c r="GU4" s="75"/>
      <c r="GV4" s="75"/>
      <c r="GW4" s="75"/>
      <c r="GX4" s="75"/>
      <c r="GY4" s="75"/>
      <c r="GZ4" s="75"/>
      <c r="HA4" s="75"/>
      <c r="HB4" s="75"/>
      <c r="HC4" s="75"/>
      <c r="HD4" s="75"/>
      <c r="HE4" s="75"/>
      <c r="HF4" s="75"/>
      <c r="HG4" s="75"/>
      <c r="HH4" s="75"/>
      <c r="HI4" s="75"/>
      <c r="HJ4" s="75"/>
      <c r="HK4" s="75"/>
      <c r="HL4" s="75"/>
      <c r="HM4" s="75"/>
      <c r="HN4" s="75"/>
      <c r="HO4" s="75"/>
      <c r="HP4" s="75"/>
      <c r="HQ4" s="75"/>
      <c r="HR4" s="75"/>
      <c r="HS4" s="75"/>
      <c r="HT4" s="75"/>
      <c r="HU4" s="75"/>
      <c r="HV4" s="75"/>
      <c r="HW4" s="75"/>
      <c r="HX4" s="75"/>
      <c r="HY4" s="75"/>
      <c r="HZ4" s="75"/>
      <c r="IA4" s="75"/>
      <c r="IB4" s="75"/>
      <c r="IC4" s="75"/>
      <c r="ID4" s="75"/>
      <c r="IE4" s="75"/>
      <c r="IF4" s="75"/>
      <c r="IG4" s="75"/>
      <c r="IH4" s="75"/>
      <c r="II4" s="75"/>
      <c r="IJ4" s="75"/>
      <c r="IK4" s="75"/>
      <c r="IL4" s="75"/>
      <c r="IM4" s="75"/>
      <c r="IN4" s="75"/>
      <c r="IO4" s="75"/>
      <c r="IP4" s="75"/>
      <c r="IQ4" s="75"/>
      <c r="IR4" s="75"/>
      <c r="IS4" s="75"/>
      <c r="IT4" s="75"/>
      <c r="IU4" s="75"/>
      <c r="IV4" s="75"/>
      <c r="IW4" s="75"/>
      <c r="IX4" s="75"/>
      <c r="IY4" s="75"/>
      <c r="IZ4" s="75"/>
      <c r="JA4" s="75"/>
      <c r="JB4" s="75"/>
      <c r="JC4" s="75"/>
      <c r="JD4" s="75"/>
      <c r="JE4" s="75"/>
      <c r="JF4" s="75"/>
      <c r="JG4" s="75"/>
      <c r="JH4" s="75"/>
      <c r="JI4" s="75"/>
      <c r="JJ4" s="75"/>
      <c r="JK4" s="75"/>
      <c r="JL4" s="75"/>
      <c r="JM4" s="75"/>
      <c r="JN4" s="75"/>
      <c r="JO4" s="75"/>
      <c r="JP4" s="75"/>
      <c r="JQ4" s="75"/>
      <c r="JR4" s="75"/>
      <c r="JS4" s="75"/>
      <c r="JT4" s="75"/>
      <c r="JU4" s="75"/>
      <c r="JV4" s="75"/>
      <c r="JW4" s="75"/>
      <c r="JX4" s="75"/>
      <c r="JY4" s="75"/>
      <c r="JZ4" s="75"/>
      <c r="KA4" s="75"/>
      <c r="KB4" s="75"/>
      <c r="KC4" s="75"/>
      <c r="KD4" s="75"/>
      <c r="KE4" s="75"/>
      <c r="KF4" s="75"/>
      <c r="KG4" s="75"/>
      <c r="KH4" s="75"/>
      <c r="KI4" s="75"/>
      <c r="KJ4" s="75"/>
      <c r="KK4" s="75"/>
      <c r="KL4" s="75"/>
      <c r="KM4" s="75"/>
      <c r="KN4" s="75"/>
      <c r="KO4" s="75"/>
      <c r="KP4" s="75"/>
      <c r="KQ4" s="75"/>
      <c r="KR4" s="75"/>
      <c r="KS4" s="75"/>
      <c r="KT4" s="75"/>
      <c r="KU4" s="75"/>
      <c r="KV4" s="75"/>
      <c r="KW4" s="75"/>
      <c r="KX4" s="75"/>
      <c r="KY4" s="75"/>
      <c r="KZ4" s="75"/>
      <c r="LA4" s="75"/>
      <c r="LB4" s="75"/>
      <c r="LC4" s="75"/>
      <c r="LD4" s="75"/>
      <c r="LE4" s="75"/>
      <c r="LF4" s="75"/>
      <c r="LG4" s="75"/>
      <c r="LH4" s="75"/>
      <c r="LI4" s="75"/>
      <c r="LJ4" s="75"/>
      <c r="LK4" s="75"/>
      <c r="LL4" s="75"/>
      <c r="LM4" s="75"/>
      <c r="LN4" s="75"/>
      <c r="LO4" s="75"/>
      <c r="LP4" s="75"/>
      <c r="LQ4" s="75"/>
      <c r="LR4" s="75"/>
      <c r="LS4" s="75"/>
      <c r="LT4" s="75"/>
      <c r="LU4" s="75"/>
      <c r="LV4" s="75"/>
      <c r="LW4" s="75"/>
      <c r="LX4" s="75"/>
      <c r="LY4" s="75"/>
      <c r="LZ4" s="75"/>
      <c r="MA4" s="75"/>
      <c r="MB4" s="75"/>
      <c r="MC4" s="75"/>
      <c r="MD4" s="75"/>
      <c r="ME4" s="75"/>
      <c r="MF4" s="75"/>
      <c r="MG4" s="75"/>
      <c r="MH4" s="75"/>
      <c r="MI4" s="75"/>
      <c r="MJ4" s="75"/>
      <c r="MK4" s="75"/>
      <c r="ML4" s="75"/>
      <c r="MM4" s="75"/>
      <c r="MN4" s="75"/>
      <c r="MO4" s="75"/>
      <c r="MP4" s="75"/>
      <c r="MQ4" s="75"/>
      <c r="MR4" s="75"/>
      <c r="MS4" s="75"/>
      <c r="MT4" s="75"/>
      <c r="MU4" s="75"/>
      <c r="MV4" s="75"/>
      <c r="MW4" s="75"/>
      <c r="MX4" s="75"/>
      <c r="MY4" s="75"/>
      <c r="MZ4" s="75"/>
      <c r="NA4" s="75"/>
      <c r="NB4" s="75"/>
      <c r="NC4" s="75"/>
      <c r="ND4" s="75"/>
      <c r="NE4" s="75"/>
      <c r="NF4" s="75"/>
      <c r="NG4" s="75"/>
      <c r="NH4" s="75"/>
      <c r="NI4" s="75"/>
      <c r="NJ4" s="75"/>
      <c r="NK4" s="75"/>
      <c r="NL4" s="75"/>
      <c r="NM4" s="75"/>
      <c r="NN4" s="75"/>
      <c r="NO4" s="75"/>
      <c r="NP4" s="75"/>
      <c r="NQ4" s="75"/>
      <c r="NR4" s="75"/>
      <c r="NS4" s="75"/>
      <c r="NT4" s="75"/>
      <c r="NU4" s="75"/>
      <c r="NV4" s="75"/>
      <c r="NW4" s="75"/>
      <c r="NX4" s="75"/>
      <c r="NY4" s="75"/>
      <c r="NZ4" s="75"/>
      <c r="OA4" s="75"/>
      <c r="OB4" s="75"/>
      <c r="OC4" s="75"/>
      <c r="OD4" s="75"/>
      <c r="OE4" s="75"/>
      <c r="OF4" s="75"/>
      <c r="OG4" s="75"/>
      <c r="OH4" s="75"/>
      <c r="OI4" s="75"/>
      <c r="OJ4" s="75"/>
      <c r="OK4" s="75"/>
      <c r="OL4" s="75"/>
      <c r="OM4" s="75"/>
      <c r="ON4" s="75"/>
      <c r="OO4" s="75"/>
      <c r="OP4" s="75"/>
      <c r="OQ4" s="75"/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/>
      <c r="PC4" s="75"/>
      <c r="PD4" s="75"/>
      <c r="PE4" s="75"/>
      <c r="PF4" s="75"/>
      <c r="PG4" s="75"/>
      <c r="PH4" s="75"/>
      <c r="PI4" s="75"/>
      <c r="PJ4" s="75"/>
      <c r="PK4" s="75"/>
      <c r="PL4" s="75"/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/>
      <c r="TL4" s="75"/>
      <c r="TM4" s="75"/>
      <c r="TN4" s="75"/>
      <c r="TO4" s="75"/>
      <c r="TP4" s="75"/>
      <c r="TQ4" s="75"/>
      <c r="TR4" s="75"/>
      <c r="TS4" s="75"/>
      <c r="TT4" s="75"/>
      <c r="TU4" s="75"/>
      <c r="TV4" s="75"/>
      <c r="TW4" s="75"/>
      <c r="TX4" s="75"/>
      <c r="TY4" s="75"/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5"/>
      <c r="UN4" s="75"/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5"/>
      <c r="VC4" s="75"/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5"/>
      <c r="VR4" s="75"/>
      <c r="VS4" s="75"/>
      <c r="VT4" s="75"/>
      <c r="VU4" s="75"/>
      <c r="VV4" s="75"/>
      <c r="VW4" s="75"/>
      <c r="VX4" s="75"/>
      <c r="VY4" s="75"/>
      <c r="VZ4" s="75"/>
      <c r="WA4" s="75"/>
      <c r="WB4" s="75"/>
      <c r="WC4" s="75"/>
      <c r="WD4" s="75"/>
      <c r="WE4" s="75"/>
      <c r="WF4" s="75"/>
      <c r="WG4" s="75"/>
      <c r="WH4" s="75"/>
      <c r="WI4" s="75"/>
      <c r="WJ4" s="75"/>
      <c r="WK4" s="75"/>
      <c r="WL4" s="75"/>
      <c r="WM4" s="75"/>
      <c r="WN4" s="75"/>
      <c r="WO4" s="75"/>
      <c r="WP4" s="75"/>
      <c r="WQ4" s="75"/>
      <c r="WR4" s="75"/>
      <c r="WS4" s="75"/>
      <c r="WT4" s="75"/>
      <c r="WU4" s="75"/>
      <c r="WV4" s="75"/>
      <c r="WW4" s="75"/>
      <c r="WX4" s="75"/>
      <c r="WY4" s="75"/>
      <c r="WZ4" s="75"/>
      <c r="XA4" s="75"/>
      <c r="XB4" s="75"/>
      <c r="XC4" s="75"/>
      <c r="XD4" s="75"/>
      <c r="XE4" s="75"/>
      <c r="XF4" s="75"/>
      <c r="XG4" s="75"/>
      <c r="XH4" s="75"/>
      <c r="XI4" s="75"/>
      <c r="XJ4" s="75"/>
      <c r="XK4" s="75"/>
      <c r="XL4" s="75"/>
      <c r="XM4" s="75"/>
      <c r="XN4" s="75"/>
      <c r="XO4" s="75"/>
      <c r="XP4" s="75"/>
      <c r="XQ4" s="75"/>
      <c r="XR4" s="75"/>
      <c r="XS4" s="75"/>
      <c r="XT4" s="75"/>
      <c r="XU4" s="75"/>
      <c r="XV4" s="75"/>
      <c r="XW4" s="75"/>
      <c r="XX4" s="75"/>
      <c r="XY4" s="75"/>
      <c r="XZ4" s="75"/>
      <c r="YA4" s="75"/>
      <c r="YB4" s="75"/>
      <c r="YC4" s="75"/>
      <c r="YD4" s="75"/>
      <c r="YE4" s="75"/>
      <c r="YF4" s="75"/>
      <c r="YG4" s="75"/>
      <c r="YH4" s="75"/>
      <c r="YI4" s="75"/>
      <c r="YJ4" s="75"/>
      <c r="YK4" s="75"/>
      <c r="YL4" s="75"/>
      <c r="YM4" s="75"/>
      <c r="YN4" s="75"/>
      <c r="YO4" s="75"/>
      <c r="YP4" s="75"/>
      <c r="YQ4" s="75"/>
      <c r="YR4" s="75"/>
      <c r="YS4" s="75"/>
      <c r="YT4" s="75"/>
      <c r="YU4" s="75"/>
      <c r="YV4" s="75"/>
      <c r="YW4" s="75"/>
      <c r="YX4" s="75"/>
      <c r="YY4" s="75"/>
      <c r="YZ4" s="75"/>
      <c r="ZA4" s="75"/>
      <c r="ZB4" s="75"/>
      <c r="ZC4" s="75"/>
      <c r="ZD4" s="75"/>
      <c r="ZE4" s="75"/>
      <c r="ZF4" s="75"/>
      <c r="ZG4" s="75"/>
      <c r="ZH4" s="75"/>
      <c r="ZI4" s="75"/>
      <c r="ZJ4" s="75"/>
      <c r="ZK4" s="75"/>
      <c r="ZL4" s="75"/>
      <c r="ZM4" s="75"/>
      <c r="ZN4" s="75"/>
      <c r="ZO4" s="75"/>
      <c r="ZP4" s="75"/>
      <c r="ZQ4" s="75"/>
      <c r="ZR4" s="75"/>
      <c r="ZS4" s="75"/>
      <c r="ZT4" s="75"/>
      <c r="ZU4" s="75"/>
      <c r="ZV4" s="75"/>
      <c r="ZW4" s="75"/>
      <c r="ZX4" s="75"/>
      <c r="ZY4" s="75"/>
      <c r="ZZ4" s="75"/>
      <c r="AAA4" s="75"/>
      <c r="AAB4" s="75"/>
      <c r="AAC4" s="75"/>
      <c r="AAD4" s="75"/>
      <c r="AAE4" s="75"/>
      <c r="AAF4" s="75"/>
      <c r="AAG4" s="75"/>
      <c r="AAH4" s="75"/>
      <c r="AAI4" s="75"/>
      <c r="AAJ4" s="75"/>
      <c r="AAK4" s="75"/>
      <c r="AAL4" s="75"/>
      <c r="AAM4" s="75"/>
      <c r="AAN4" s="75"/>
      <c r="AAO4" s="75"/>
      <c r="AAP4" s="75"/>
      <c r="AAQ4" s="75"/>
      <c r="AAR4" s="75"/>
      <c r="AAS4" s="75"/>
      <c r="AAT4" s="75"/>
      <c r="AAU4" s="75"/>
      <c r="AAV4" s="75"/>
      <c r="AAW4" s="3"/>
      <c r="AAX4" s="3"/>
      <c r="AAY4" s="3"/>
      <c r="AAZ4" s="3"/>
      <c r="ABA4" s="3"/>
    </row>
    <row r="5" spans="1:729" s="4" customFormat="1" ht="15" x14ac:dyDescent="0.3">
      <c r="A5" s="75"/>
      <c r="B5" s="75"/>
      <c r="C5" s="75"/>
      <c r="D5" s="75"/>
      <c r="E5" s="2"/>
      <c r="F5" s="2"/>
      <c r="G5" s="2"/>
      <c r="H5" s="75"/>
      <c r="I5" s="75"/>
      <c r="J5" s="75"/>
      <c r="K5" s="75"/>
      <c r="L5" s="75"/>
      <c r="M5" s="75"/>
      <c r="N5" s="4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41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41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41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  <c r="FU5" s="75"/>
      <c r="FV5" s="75"/>
      <c r="FW5" s="75"/>
      <c r="FX5" s="75"/>
      <c r="FY5" s="75"/>
      <c r="FZ5" s="41"/>
      <c r="GA5" s="75"/>
      <c r="GB5" s="75"/>
      <c r="GC5" s="75"/>
      <c r="GD5" s="75"/>
      <c r="GE5" s="75"/>
      <c r="GF5" s="75"/>
      <c r="GG5" s="75"/>
      <c r="GH5" s="75"/>
      <c r="GI5" s="75"/>
      <c r="GJ5" s="75"/>
      <c r="GK5" s="75"/>
      <c r="GL5" s="75"/>
      <c r="GM5" s="75"/>
      <c r="GN5" s="75"/>
      <c r="GO5" s="75"/>
      <c r="GP5" s="75"/>
      <c r="GQ5" s="75"/>
      <c r="GR5" s="75"/>
      <c r="GS5" s="75"/>
      <c r="GT5" s="75"/>
      <c r="GU5" s="75"/>
      <c r="GV5" s="75"/>
      <c r="GW5" s="75"/>
      <c r="GX5" s="75"/>
      <c r="GY5" s="75"/>
      <c r="GZ5" s="75"/>
      <c r="HA5" s="75"/>
      <c r="HB5" s="75"/>
      <c r="HC5" s="75"/>
      <c r="HD5" s="75"/>
      <c r="HE5" s="75"/>
      <c r="HF5" s="75"/>
      <c r="HG5" s="75"/>
      <c r="HH5" s="75"/>
      <c r="HI5" s="75"/>
      <c r="HJ5" s="75"/>
      <c r="HK5" s="75"/>
      <c r="HL5" s="75"/>
      <c r="HM5" s="75"/>
      <c r="HN5" s="75"/>
      <c r="HO5" s="75"/>
      <c r="HP5" s="41"/>
      <c r="HQ5" s="75"/>
      <c r="HR5" s="75"/>
      <c r="HS5" s="75"/>
      <c r="HT5" s="75"/>
      <c r="HU5" s="75"/>
      <c r="HV5" s="75"/>
      <c r="HW5" s="75"/>
      <c r="HX5" s="75"/>
      <c r="HY5" s="75"/>
      <c r="HZ5" s="75"/>
      <c r="IA5" s="75"/>
      <c r="IB5" s="75"/>
      <c r="IC5" s="75"/>
      <c r="ID5" s="75"/>
      <c r="IE5" s="75"/>
      <c r="IF5" s="75"/>
      <c r="IG5" s="75"/>
      <c r="IH5" s="75"/>
      <c r="II5" s="75"/>
      <c r="IJ5" s="75"/>
      <c r="IK5" s="75"/>
      <c r="IL5" s="75"/>
      <c r="IM5" s="75"/>
      <c r="IN5" s="75"/>
      <c r="IO5" s="75"/>
      <c r="IP5" s="75"/>
      <c r="IQ5" s="75"/>
      <c r="IR5" s="75"/>
      <c r="IS5" s="75"/>
      <c r="IT5" s="75"/>
      <c r="IU5" s="75"/>
      <c r="IV5" s="75"/>
      <c r="IW5" s="75"/>
      <c r="IX5" s="75"/>
      <c r="IY5" s="75"/>
      <c r="IZ5" s="75"/>
      <c r="JA5" s="75"/>
      <c r="JB5" s="75"/>
      <c r="JC5" s="75"/>
      <c r="JD5" s="75"/>
      <c r="JE5" s="75"/>
      <c r="JF5" s="41"/>
      <c r="JG5" s="75"/>
      <c r="JH5" s="75"/>
      <c r="JI5" s="75"/>
      <c r="JJ5" s="75"/>
      <c r="JK5" s="75"/>
      <c r="JL5" s="75"/>
      <c r="JM5" s="75"/>
      <c r="JN5" s="75"/>
      <c r="JO5" s="75"/>
      <c r="JP5" s="75"/>
      <c r="JQ5" s="75"/>
      <c r="JR5" s="75"/>
      <c r="JS5" s="75"/>
      <c r="JT5" s="75"/>
      <c r="JU5" s="75"/>
      <c r="JV5" s="75"/>
      <c r="JW5" s="75"/>
      <c r="JX5" s="75"/>
      <c r="JY5" s="75"/>
      <c r="JZ5" s="75"/>
      <c r="KA5" s="75"/>
      <c r="KB5" s="75"/>
      <c r="KC5" s="75"/>
      <c r="KD5" s="75"/>
      <c r="KE5" s="75"/>
      <c r="KF5" s="75"/>
      <c r="KG5" s="75"/>
      <c r="KH5" s="75"/>
      <c r="KI5" s="75"/>
      <c r="KJ5" s="75"/>
      <c r="KK5" s="75"/>
      <c r="KL5" s="75"/>
      <c r="KM5" s="75"/>
      <c r="KN5" s="75"/>
      <c r="KO5" s="75"/>
      <c r="KP5" s="75"/>
      <c r="KQ5" s="75"/>
      <c r="KR5" s="75"/>
      <c r="KS5" s="75"/>
      <c r="KT5" s="75"/>
      <c r="KU5" s="75"/>
      <c r="KV5" s="41"/>
      <c r="KW5" s="75"/>
      <c r="KX5" s="75"/>
      <c r="KY5" s="75"/>
      <c r="KZ5" s="75"/>
      <c r="LA5" s="75"/>
      <c r="LB5" s="75"/>
      <c r="LC5" s="75"/>
      <c r="LD5" s="75"/>
      <c r="LE5" s="75"/>
      <c r="LF5" s="75"/>
      <c r="LG5" s="75"/>
      <c r="LH5" s="75"/>
      <c r="LI5" s="75"/>
      <c r="LJ5" s="75"/>
      <c r="LK5" s="75"/>
      <c r="LL5" s="75"/>
      <c r="LM5" s="75"/>
      <c r="LN5" s="75"/>
      <c r="LO5" s="75"/>
      <c r="LP5" s="75"/>
      <c r="LQ5" s="75"/>
      <c r="LR5" s="75"/>
      <c r="LS5" s="75"/>
      <c r="LT5" s="75"/>
      <c r="LU5" s="75"/>
      <c r="LV5" s="75"/>
      <c r="LW5" s="75"/>
      <c r="LX5" s="75"/>
      <c r="LY5" s="75"/>
      <c r="LZ5" s="75"/>
      <c r="MA5" s="75"/>
      <c r="MB5" s="75"/>
      <c r="MC5" s="75"/>
      <c r="MD5" s="75"/>
      <c r="ME5" s="75"/>
      <c r="MF5" s="75"/>
      <c r="MG5" s="75"/>
      <c r="MH5" s="75"/>
      <c r="MI5" s="75"/>
      <c r="MJ5" s="75"/>
      <c r="MK5" s="75"/>
      <c r="ML5" s="41"/>
      <c r="MM5" s="75"/>
      <c r="MN5" s="75"/>
      <c r="MO5" s="75"/>
      <c r="MP5" s="75"/>
      <c r="MQ5" s="75"/>
      <c r="MR5" s="75"/>
      <c r="MS5" s="75"/>
      <c r="MT5" s="75"/>
      <c r="MU5" s="75"/>
      <c r="MV5" s="75"/>
      <c r="MW5" s="75"/>
      <c r="MX5" s="75"/>
      <c r="MY5" s="75"/>
      <c r="MZ5" s="75"/>
      <c r="NA5" s="75"/>
      <c r="NB5" s="75"/>
      <c r="NC5" s="75"/>
      <c r="ND5" s="75"/>
      <c r="NE5" s="75"/>
      <c r="NF5" s="75"/>
      <c r="NG5" s="75"/>
      <c r="NH5" s="75"/>
      <c r="NI5" s="75"/>
      <c r="NJ5" s="75"/>
      <c r="NK5" s="75"/>
      <c r="NL5" s="75"/>
      <c r="NM5" s="75"/>
      <c r="NN5" s="75"/>
      <c r="NO5" s="75"/>
      <c r="NP5" s="75"/>
      <c r="NQ5" s="75"/>
      <c r="NR5" s="75"/>
      <c r="NS5" s="75"/>
      <c r="NT5" s="75"/>
      <c r="NU5" s="75"/>
      <c r="NV5" s="75"/>
      <c r="NW5" s="75"/>
      <c r="NX5" s="75"/>
      <c r="NY5" s="75"/>
      <c r="NZ5" s="75"/>
      <c r="OA5" s="75"/>
      <c r="OB5" s="41"/>
      <c r="OC5" s="75"/>
      <c r="OD5" s="75"/>
      <c r="OE5" s="75"/>
      <c r="OF5" s="75"/>
      <c r="OG5" s="75"/>
      <c r="OH5" s="75"/>
      <c r="OI5" s="75"/>
      <c r="OJ5" s="75"/>
      <c r="OK5" s="75"/>
      <c r="OL5" s="75"/>
      <c r="OM5" s="75"/>
      <c r="ON5" s="75"/>
      <c r="OO5" s="75"/>
      <c r="OP5" s="75"/>
      <c r="OQ5" s="75"/>
      <c r="OR5" s="75"/>
      <c r="OS5" s="75"/>
      <c r="OT5" s="75"/>
      <c r="OU5" s="75"/>
      <c r="OV5" s="75"/>
      <c r="OW5" s="75"/>
      <c r="OX5" s="75"/>
      <c r="OY5" s="75"/>
      <c r="OZ5" s="75"/>
      <c r="PA5" s="75"/>
      <c r="PB5" s="75"/>
      <c r="PC5" s="75"/>
      <c r="PD5" s="75"/>
      <c r="PE5" s="75"/>
      <c r="PF5" s="75"/>
      <c r="PG5" s="75"/>
      <c r="PH5" s="75"/>
      <c r="PI5" s="75"/>
      <c r="PJ5" s="75"/>
      <c r="PK5" s="75"/>
      <c r="PL5" s="75"/>
      <c r="PM5" s="75"/>
      <c r="PN5" s="75"/>
      <c r="PO5" s="75"/>
      <c r="PP5" s="75"/>
      <c r="PQ5" s="75"/>
      <c r="PR5" s="41"/>
      <c r="PS5" s="75"/>
      <c r="PT5" s="75"/>
      <c r="PU5" s="75"/>
      <c r="PV5" s="75"/>
      <c r="PW5" s="75"/>
      <c r="PX5" s="75"/>
      <c r="PY5" s="75"/>
      <c r="PZ5" s="75"/>
      <c r="QA5" s="75"/>
      <c r="QB5" s="75"/>
      <c r="QC5" s="75"/>
      <c r="QD5" s="75"/>
      <c r="QE5" s="75"/>
      <c r="QF5" s="75"/>
      <c r="QG5" s="75"/>
      <c r="QH5" s="75"/>
      <c r="QI5" s="75"/>
      <c r="QJ5" s="75"/>
      <c r="QK5" s="75"/>
      <c r="QL5" s="75"/>
      <c r="QM5" s="75"/>
      <c r="QN5" s="75"/>
      <c r="QO5" s="75"/>
      <c r="QP5" s="75"/>
      <c r="QQ5" s="75"/>
      <c r="QR5" s="75"/>
      <c r="QS5" s="75"/>
      <c r="QT5" s="75"/>
      <c r="QU5" s="75"/>
      <c r="QV5" s="75"/>
      <c r="QW5" s="75"/>
      <c r="QX5" s="75"/>
      <c r="QY5" s="75"/>
      <c r="QZ5" s="75"/>
      <c r="RA5" s="75"/>
      <c r="RB5" s="75"/>
      <c r="RC5" s="75"/>
      <c r="RD5" s="75"/>
      <c r="RE5" s="75"/>
      <c r="RF5" s="75"/>
      <c r="RG5" s="75"/>
      <c r="RH5" s="41"/>
      <c r="RI5" s="75"/>
      <c r="RJ5" s="75"/>
      <c r="RK5" s="75"/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/>
      <c r="SM5" s="75"/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41"/>
      <c r="SY5" s="75"/>
      <c r="SZ5" s="75"/>
      <c r="TA5" s="75"/>
      <c r="TB5" s="75"/>
      <c r="TC5" s="75"/>
      <c r="TD5" s="75"/>
      <c r="TE5" s="75"/>
      <c r="TF5" s="75"/>
      <c r="TG5" s="75"/>
      <c r="TH5" s="75"/>
      <c r="TI5" s="75"/>
      <c r="TJ5" s="75"/>
      <c r="TK5" s="75"/>
      <c r="TL5" s="75"/>
      <c r="TM5" s="75"/>
      <c r="TN5" s="75"/>
      <c r="TO5" s="75"/>
      <c r="TP5" s="75"/>
      <c r="TQ5" s="75"/>
      <c r="TR5" s="75"/>
      <c r="TS5" s="75"/>
      <c r="TT5" s="75"/>
      <c r="TU5" s="75"/>
      <c r="TV5" s="75"/>
      <c r="TW5" s="75"/>
      <c r="TX5" s="75"/>
      <c r="TY5" s="75"/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75"/>
      <c r="UL5" s="75"/>
      <c r="UM5" s="75"/>
      <c r="UN5" s="41"/>
      <c r="UO5" s="75"/>
      <c r="UP5" s="75"/>
      <c r="UQ5" s="75"/>
      <c r="UR5" s="75"/>
      <c r="US5" s="75"/>
      <c r="UT5" s="75"/>
      <c r="UU5" s="75"/>
      <c r="UV5" s="75"/>
      <c r="UW5" s="75"/>
      <c r="UX5" s="75"/>
      <c r="UY5" s="75"/>
      <c r="UZ5" s="75"/>
      <c r="VA5" s="75"/>
      <c r="VB5" s="75"/>
      <c r="VC5" s="75"/>
      <c r="VD5" s="75"/>
      <c r="VE5" s="75"/>
      <c r="VF5" s="75"/>
      <c r="VG5" s="75"/>
      <c r="VH5" s="75"/>
      <c r="VI5" s="75"/>
      <c r="VJ5" s="75"/>
      <c r="VK5" s="75"/>
      <c r="VL5" s="75"/>
      <c r="VM5" s="75"/>
      <c r="VN5" s="75"/>
      <c r="VO5" s="75"/>
      <c r="VP5" s="75"/>
      <c r="VQ5" s="75"/>
      <c r="VR5" s="75"/>
      <c r="VS5" s="75"/>
      <c r="VT5" s="75"/>
      <c r="VU5" s="75"/>
      <c r="VV5" s="75"/>
      <c r="VW5" s="75"/>
      <c r="VX5" s="75"/>
      <c r="VY5" s="75"/>
      <c r="VZ5" s="75"/>
      <c r="WA5" s="75"/>
      <c r="WB5" s="75"/>
      <c r="WC5" s="75"/>
      <c r="WD5" s="41"/>
      <c r="WE5" s="75"/>
      <c r="WF5" s="75"/>
      <c r="WG5" s="75"/>
      <c r="WH5" s="75"/>
      <c r="WI5" s="75"/>
      <c r="WJ5" s="75"/>
      <c r="WK5" s="75"/>
      <c r="WL5" s="75"/>
      <c r="WM5" s="75"/>
      <c r="WN5" s="75"/>
      <c r="WO5" s="75"/>
      <c r="WP5" s="75"/>
      <c r="WQ5" s="75"/>
      <c r="WR5" s="75"/>
      <c r="WS5" s="75"/>
      <c r="WT5" s="75"/>
      <c r="WU5" s="75"/>
      <c r="WV5" s="75"/>
      <c r="WW5" s="75"/>
      <c r="WX5" s="75"/>
      <c r="WY5" s="75"/>
      <c r="WZ5" s="75"/>
      <c r="XA5" s="75"/>
      <c r="XB5" s="75"/>
      <c r="XC5" s="75"/>
      <c r="XD5" s="75"/>
      <c r="XE5" s="75"/>
      <c r="XF5" s="75"/>
      <c r="XG5" s="75"/>
      <c r="XH5" s="75"/>
      <c r="XI5" s="75"/>
      <c r="XJ5" s="75"/>
      <c r="XK5" s="75"/>
      <c r="XL5" s="75"/>
      <c r="XM5" s="75"/>
      <c r="XN5" s="75"/>
      <c r="XO5" s="75"/>
      <c r="XP5" s="75"/>
      <c r="XQ5" s="75"/>
      <c r="XR5" s="75"/>
      <c r="XS5" s="75"/>
      <c r="XT5" s="41"/>
      <c r="XU5" s="75"/>
      <c r="XV5" s="75"/>
      <c r="XW5" s="75"/>
      <c r="XX5" s="75"/>
      <c r="XY5" s="75"/>
      <c r="XZ5" s="75"/>
      <c r="YA5" s="75"/>
      <c r="YB5" s="75"/>
      <c r="YC5" s="75"/>
      <c r="YD5" s="75"/>
      <c r="YE5" s="75"/>
      <c r="YF5" s="75"/>
      <c r="YG5" s="75"/>
      <c r="YH5" s="75"/>
      <c r="YI5" s="75"/>
      <c r="YJ5" s="75"/>
      <c r="YK5" s="75"/>
      <c r="YL5" s="75"/>
      <c r="YM5" s="75"/>
      <c r="YN5" s="75"/>
      <c r="YO5" s="75"/>
      <c r="YP5" s="75"/>
      <c r="YQ5" s="75"/>
      <c r="YR5" s="75"/>
      <c r="YS5" s="75"/>
      <c r="YT5" s="75"/>
      <c r="YU5" s="75"/>
      <c r="YV5" s="75"/>
      <c r="YW5" s="75"/>
      <c r="YX5" s="75"/>
      <c r="YY5" s="75"/>
      <c r="YZ5" s="75"/>
      <c r="ZA5" s="75"/>
      <c r="ZB5" s="75"/>
      <c r="ZC5" s="75"/>
      <c r="ZD5" s="75"/>
      <c r="ZE5" s="75"/>
      <c r="ZF5" s="75"/>
      <c r="ZG5" s="75"/>
      <c r="ZH5" s="75"/>
      <c r="ZI5" s="75"/>
      <c r="ZJ5" s="41"/>
      <c r="ZK5" s="75"/>
      <c r="ZL5" s="75"/>
      <c r="ZM5" s="75"/>
      <c r="ZN5" s="75"/>
      <c r="ZO5" s="75"/>
      <c r="ZP5" s="75"/>
      <c r="ZQ5" s="75"/>
      <c r="ZR5" s="75"/>
      <c r="ZS5" s="75"/>
      <c r="ZT5" s="75"/>
      <c r="ZU5" s="75"/>
      <c r="ZV5" s="75"/>
      <c r="ZW5" s="75"/>
      <c r="ZX5" s="75"/>
      <c r="ZY5" s="75"/>
      <c r="ZZ5" s="75"/>
      <c r="AAA5" s="75"/>
      <c r="AAB5" s="75"/>
      <c r="AAC5" s="75"/>
      <c r="AAD5" s="75"/>
      <c r="AAE5" s="75"/>
      <c r="AAF5" s="75"/>
      <c r="AAG5" s="75"/>
      <c r="AAH5" s="75"/>
      <c r="AAI5" s="75"/>
      <c r="AAJ5" s="75"/>
      <c r="AAK5" s="75"/>
      <c r="AAL5" s="75"/>
      <c r="AAM5" s="75"/>
      <c r="AAN5" s="75"/>
      <c r="AAO5" s="75"/>
      <c r="AAP5" s="75"/>
      <c r="AAQ5" s="75"/>
      <c r="AAR5" s="75"/>
      <c r="AAS5" s="75"/>
      <c r="AAT5" s="75"/>
      <c r="AAU5" s="75"/>
      <c r="AAV5" s="75"/>
      <c r="AAW5" s="3"/>
      <c r="AAX5" s="3"/>
      <c r="AAY5" s="3"/>
      <c r="AAZ5" s="3"/>
      <c r="ABA5" s="3"/>
    </row>
    <row r="6" spans="1:729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89"/>
      <c r="XQ6" s="89"/>
      <c r="XR6" s="89"/>
      <c r="XS6" s="89"/>
      <c r="XT6" s="89"/>
      <c r="XU6" s="89"/>
      <c r="XV6" s="89"/>
      <c r="XW6" s="89"/>
      <c r="XX6" s="89"/>
      <c r="XY6" s="89"/>
      <c r="XZ6" s="89"/>
      <c r="YA6" s="89"/>
      <c r="YB6" s="89"/>
      <c r="YC6" s="89"/>
      <c r="YD6" s="89"/>
      <c r="YE6" s="89"/>
      <c r="YF6" s="89"/>
      <c r="YG6" s="89"/>
      <c r="YH6" s="89"/>
      <c r="YI6" s="89"/>
      <c r="YJ6" s="89"/>
      <c r="YK6" s="89"/>
      <c r="YL6" s="89"/>
      <c r="YM6" s="89"/>
      <c r="YN6" s="89"/>
      <c r="YO6" s="89"/>
      <c r="YP6" s="89"/>
      <c r="YQ6" s="89"/>
      <c r="YR6" s="89"/>
      <c r="YS6" s="89"/>
      <c r="YT6" s="89"/>
      <c r="YU6" s="89"/>
      <c r="YV6" s="89"/>
      <c r="YW6" s="89"/>
      <c r="YX6" s="89"/>
      <c r="YY6" s="89"/>
      <c r="YZ6" s="89"/>
      <c r="ZA6" s="89"/>
      <c r="ZB6" s="89"/>
      <c r="ZC6" s="89"/>
      <c r="ZD6" s="89"/>
      <c r="ZE6" s="89"/>
      <c r="ZF6" s="89"/>
      <c r="ZG6" s="89"/>
      <c r="ZH6" s="89"/>
      <c r="ZI6" s="89"/>
      <c r="ZJ6" s="89"/>
      <c r="ZK6" s="89"/>
      <c r="ZL6" s="89"/>
      <c r="ZM6" s="89"/>
      <c r="ZN6" s="89"/>
      <c r="ZO6" s="89"/>
      <c r="ZP6" s="89"/>
      <c r="ZQ6" s="89"/>
      <c r="ZR6" s="89"/>
      <c r="ZS6" s="89"/>
      <c r="ZT6" s="89"/>
      <c r="ZU6" s="89"/>
      <c r="ZV6" s="89"/>
      <c r="ZW6" s="89"/>
      <c r="ZX6" s="89"/>
      <c r="ZY6" s="89"/>
      <c r="ZZ6" s="89"/>
      <c r="AAA6" s="89"/>
      <c r="AAB6" s="89"/>
      <c r="AAC6" s="89"/>
      <c r="AAD6" s="89"/>
      <c r="AAE6" s="89"/>
      <c r="AAF6" s="89"/>
      <c r="AAG6" s="89"/>
      <c r="AAH6" s="89"/>
      <c r="AAI6" s="89"/>
      <c r="AAJ6" s="89"/>
      <c r="AAK6" s="89"/>
      <c r="AAL6" s="89"/>
      <c r="AAM6" s="89"/>
      <c r="AAN6" s="89"/>
      <c r="AAO6" s="89"/>
      <c r="AAP6" s="89"/>
      <c r="AAQ6" s="89"/>
      <c r="AAR6" s="89"/>
      <c r="AAS6" s="89"/>
      <c r="AAT6" s="89"/>
      <c r="AAU6" s="89"/>
      <c r="AAV6" s="77"/>
      <c r="AAW6" s="3"/>
      <c r="AAX6" s="3"/>
      <c r="AAY6" s="3"/>
      <c r="AAZ6" s="3"/>
      <c r="ABA6" s="3"/>
    </row>
    <row r="7" spans="1:729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90"/>
      <c r="XQ7" s="90"/>
      <c r="XR7" s="90"/>
      <c r="XS7" s="90"/>
      <c r="XT7" s="90"/>
      <c r="XU7" s="90"/>
      <c r="XV7" s="90"/>
      <c r="XW7" s="90"/>
      <c r="XX7" s="90"/>
      <c r="XY7" s="90"/>
      <c r="XZ7" s="90"/>
      <c r="YA7" s="90"/>
      <c r="YB7" s="90"/>
      <c r="YC7" s="90"/>
      <c r="YD7" s="90"/>
      <c r="YE7" s="90"/>
      <c r="YF7" s="90"/>
      <c r="YG7" s="90"/>
      <c r="YH7" s="90"/>
      <c r="YI7" s="90"/>
      <c r="YJ7" s="90"/>
      <c r="YK7" s="90"/>
      <c r="YL7" s="90"/>
      <c r="YM7" s="90"/>
      <c r="YN7" s="90"/>
      <c r="YO7" s="90"/>
      <c r="YP7" s="90"/>
      <c r="YQ7" s="90"/>
      <c r="YR7" s="90"/>
      <c r="YS7" s="90"/>
      <c r="YT7" s="90"/>
      <c r="YU7" s="90"/>
      <c r="YV7" s="90"/>
      <c r="YW7" s="90"/>
      <c r="YX7" s="90"/>
      <c r="YY7" s="90"/>
      <c r="YZ7" s="90"/>
      <c r="ZA7" s="90"/>
      <c r="ZB7" s="90"/>
      <c r="ZC7" s="90"/>
      <c r="ZD7" s="90"/>
      <c r="ZE7" s="90"/>
      <c r="ZF7" s="90"/>
      <c r="ZG7" s="90"/>
      <c r="ZH7" s="90"/>
      <c r="ZI7" s="90"/>
      <c r="ZJ7" s="90"/>
      <c r="ZK7" s="90"/>
      <c r="ZL7" s="90"/>
      <c r="ZM7" s="90"/>
      <c r="ZN7" s="90"/>
      <c r="ZO7" s="90"/>
      <c r="ZP7" s="90"/>
      <c r="ZQ7" s="90"/>
      <c r="ZR7" s="90"/>
      <c r="ZS7" s="90"/>
      <c r="ZT7" s="90"/>
      <c r="ZU7" s="90"/>
      <c r="ZV7" s="90"/>
      <c r="ZW7" s="90"/>
      <c r="ZX7" s="90"/>
      <c r="ZY7" s="90"/>
      <c r="ZZ7" s="90"/>
      <c r="AAA7" s="90"/>
      <c r="AAB7" s="90"/>
      <c r="AAC7" s="90"/>
      <c r="AAD7" s="90"/>
      <c r="AAE7" s="90"/>
      <c r="AAF7" s="90"/>
      <c r="AAG7" s="90"/>
      <c r="AAH7" s="90"/>
      <c r="AAI7" s="90"/>
      <c r="AAJ7" s="90"/>
      <c r="AAK7" s="90"/>
      <c r="AAL7" s="90"/>
      <c r="AAM7" s="90"/>
      <c r="AAN7" s="90"/>
      <c r="AAO7" s="90"/>
      <c r="AAP7" s="90"/>
      <c r="AAQ7" s="90"/>
      <c r="AAR7" s="90"/>
      <c r="AAS7" s="90"/>
      <c r="AAT7" s="90"/>
      <c r="AAU7" s="90"/>
      <c r="AAV7" s="78"/>
      <c r="AAW7" s="3"/>
      <c r="AAX7" s="3"/>
      <c r="AAY7" s="3"/>
      <c r="AAZ7" s="3"/>
      <c r="ABA7" s="3"/>
    </row>
    <row r="8" spans="1:729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9"/>
      <c r="AAV8" s="9"/>
    </row>
    <row r="9" spans="1:729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1" t="s">
        <v>6</v>
      </c>
      <c r="XO9" s="92"/>
      <c r="XP9" s="92"/>
      <c r="XQ9" s="92"/>
      <c r="XR9" s="92"/>
      <c r="XS9" s="92"/>
      <c r="XT9" s="92"/>
      <c r="XU9" s="92"/>
      <c r="XV9" s="92"/>
      <c r="XW9" s="92"/>
      <c r="XX9" s="92"/>
      <c r="XY9" s="92"/>
      <c r="XZ9" s="92"/>
      <c r="YA9" s="92"/>
      <c r="YB9" s="92"/>
      <c r="YC9" s="92"/>
      <c r="YD9" s="92"/>
      <c r="YE9" s="92"/>
      <c r="YF9" s="93"/>
      <c r="YG9" s="91" t="s">
        <v>7</v>
      </c>
      <c r="YH9" s="92"/>
      <c r="YI9" s="92"/>
      <c r="YJ9" s="92"/>
      <c r="YK9" s="92"/>
      <c r="YL9" s="93"/>
      <c r="YM9" s="91" t="s">
        <v>8</v>
      </c>
      <c r="YN9" s="92"/>
      <c r="YO9" s="92"/>
      <c r="YP9" s="92"/>
      <c r="YQ9" s="92"/>
      <c r="YR9" s="92"/>
      <c r="YS9" s="92"/>
      <c r="YT9" s="92"/>
      <c r="YU9" s="92"/>
      <c r="YV9" s="92"/>
      <c r="YW9" s="92"/>
      <c r="YX9" s="92"/>
      <c r="YY9" s="92"/>
      <c r="YZ9" s="92"/>
      <c r="ZA9" s="92"/>
      <c r="ZB9" s="92"/>
      <c r="ZC9" s="93"/>
      <c r="ZD9" s="91" t="s">
        <v>6</v>
      </c>
      <c r="ZE9" s="92"/>
      <c r="ZF9" s="92"/>
      <c r="ZG9" s="92"/>
      <c r="ZH9" s="92"/>
      <c r="ZI9" s="92"/>
      <c r="ZJ9" s="92"/>
      <c r="ZK9" s="92"/>
      <c r="ZL9" s="92"/>
      <c r="ZM9" s="92"/>
      <c r="ZN9" s="92"/>
      <c r="ZO9" s="92"/>
      <c r="ZP9" s="92"/>
      <c r="ZQ9" s="92"/>
      <c r="ZR9" s="92"/>
      <c r="ZS9" s="92"/>
      <c r="ZT9" s="92"/>
      <c r="ZU9" s="92"/>
      <c r="ZV9" s="93"/>
      <c r="ZW9" s="91" t="s">
        <v>7</v>
      </c>
      <c r="ZX9" s="92"/>
      <c r="ZY9" s="92"/>
      <c r="ZZ9" s="92"/>
      <c r="AAA9" s="92"/>
      <c r="AAB9" s="93"/>
      <c r="AAC9" s="91" t="s">
        <v>8</v>
      </c>
      <c r="AAD9" s="92"/>
      <c r="AAE9" s="92"/>
      <c r="AAF9" s="92"/>
      <c r="AAG9" s="92"/>
      <c r="AAH9" s="92"/>
      <c r="AAI9" s="92"/>
      <c r="AAJ9" s="92"/>
      <c r="AAK9" s="92"/>
      <c r="AAL9" s="92"/>
      <c r="AAM9" s="92"/>
      <c r="AAN9" s="92"/>
      <c r="AAO9" s="92"/>
      <c r="AAP9" s="92"/>
      <c r="AAQ9" s="92"/>
      <c r="AAR9" s="92"/>
      <c r="AAS9" s="93"/>
      <c r="AAT9" s="9"/>
      <c r="AAU9" s="9"/>
      <c r="AAV9" s="9"/>
    </row>
    <row r="10" spans="1:729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1" t="s">
        <v>64</v>
      </c>
      <c r="XO10" s="92"/>
      <c r="XP10" s="92"/>
      <c r="XQ10" s="92"/>
      <c r="XR10" s="92"/>
      <c r="XS10" s="92"/>
      <c r="XT10" s="92"/>
      <c r="XU10" s="92"/>
      <c r="XV10" s="92"/>
      <c r="XW10" s="92"/>
      <c r="XX10" s="92"/>
      <c r="XY10" s="92"/>
      <c r="XZ10" s="92"/>
      <c r="YA10" s="92"/>
      <c r="YB10" s="92"/>
      <c r="YC10" s="92"/>
      <c r="YD10" s="92"/>
      <c r="YE10" s="92"/>
      <c r="YF10" s="93"/>
      <c r="YG10" s="91"/>
      <c r="YH10" s="92"/>
      <c r="YI10" s="92"/>
      <c r="YJ10" s="92"/>
      <c r="YK10" s="92"/>
      <c r="YL10" s="93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42"/>
      <c r="ZD10" s="91" t="s">
        <v>64</v>
      </c>
      <c r="ZE10" s="92"/>
      <c r="ZF10" s="92"/>
      <c r="ZG10" s="92"/>
      <c r="ZH10" s="92"/>
      <c r="ZI10" s="92"/>
      <c r="ZJ10" s="92"/>
      <c r="ZK10" s="92"/>
      <c r="ZL10" s="92"/>
      <c r="ZM10" s="92"/>
      <c r="ZN10" s="92"/>
      <c r="ZO10" s="92"/>
      <c r="ZP10" s="92"/>
      <c r="ZQ10" s="92"/>
      <c r="ZR10" s="92"/>
      <c r="ZS10" s="92"/>
      <c r="ZT10" s="92"/>
      <c r="ZU10" s="92"/>
      <c r="ZV10" s="93"/>
      <c r="ZW10" s="91"/>
      <c r="ZX10" s="92"/>
      <c r="ZY10" s="92"/>
      <c r="ZZ10" s="92"/>
      <c r="AAA10" s="92"/>
      <c r="AAB10" s="93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42"/>
      <c r="AAT10" s="9"/>
      <c r="AAU10" s="9"/>
      <c r="AAV10" s="9"/>
    </row>
    <row r="11" spans="1:729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5" t="s">
        <v>17</v>
      </c>
      <c r="XO11" s="15" t="s">
        <v>11</v>
      </c>
      <c r="XP11" s="15" t="s">
        <v>12</v>
      </c>
      <c r="XQ11" s="16" t="s">
        <v>18</v>
      </c>
      <c r="XR11" s="16" t="s">
        <v>19</v>
      </c>
      <c r="XS11" s="16" t="s">
        <v>20</v>
      </c>
      <c r="XT11" s="16" t="s">
        <v>21</v>
      </c>
      <c r="XU11" s="16" t="s">
        <v>22</v>
      </c>
      <c r="XV11" s="16" t="s">
        <v>23</v>
      </c>
      <c r="XW11" s="16" t="s">
        <v>24</v>
      </c>
      <c r="XX11" s="16" t="s">
        <v>25</v>
      </c>
      <c r="XY11" s="16" t="s">
        <v>26</v>
      </c>
      <c r="XZ11" s="16" t="s">
        <v>27</v>
      </c>
      <c r="YA11" s="16" t="s">
        <v>28</v>
      </c>
      <c r="YB11" s="16" t="s">
        <v>29</v>
      </c>
      <c r="YC11" s="16" t="s">
        <v>30</v>
      </c>
      <c r="YD11" s="16" t="s">
        <v>31</v>
      </c>
      <c r="YE11" s="43" t="s">
        <v>32</v>
      </c>
      <c r="YF11" s="16" t="s">
        <v>33</v>
      </c>
      <c r="YG11" s="16" t="s">
        <v>14</v>
      </c>
      <c r="YH11" s="16" t="s">
        <v>15</v>
      </c>
      <c r="YI11" s="16" t="s">
        <v>34</v>
      </c>
      <c r="YJ11" s="16" t="s">
        <v>35</v>
      </c>
      <c r="YK11" s="16" t="s">
        <v>36</v>
      </c>
      <c r="YL11" s="16" t="s">
        <v>24</v>
      </c>
      <c r="YM11" s="15" t="s">
        <v>14</v>
      </c>
      <c r="YN11" s="15" t="s">
        <v>15</v>
      </c>
      <c r="YO11" s="16" t="s">
        <v>65</v>
      </c>
      <c r="YP11" s="16" t="s">
        <v>37</v>
      </c>
      <c r="YQ11" s="16" t="s">
        <v>21</v>
      </c>
      <c r="YR11" s="16" t="s">
        <v>22</v>
      </c>
      <c r="YS11" s="16" t="s">
        <v>23</v>
      </c>
      <c r="YT11" s="16" t="s">
        <v>24</v>
      </c>
      <c r="YU11" s="16" t="s">
        <v>25</v>
      </c>
      <c r="YV11" s="16" t="s">
        <v>26</v>
      </c>
      <c r="YW11" s="16" t="s">
        <v>27</v>
      </c>
      <c r="YX11" s="16" t="s">
        <v>28</v>
      </c>
      <c r="YY11" s="16" t="s">
        <v>29</v>
      </c>
      <c r="YZ11" s="16" t="s">
        <v>30</v>
      </c>
      <c r="ZA11" s="16" t="s">
        <v>38</v>
      </c>
      <c r="ZB11" s="17" t="s">
        <v>32</v>
      </c>
      <c r="ZC11" s="17" t="s">
        <v>39</v>
      </c>
      <c r="ZD11" s="15" t="s">
        <v>17</v>
      </c>
      <c r="ZE11" s="15" t="s">
        <v>11</v>
      </c>
      <c r="ZF11" s="15" t="s">
        <v>12</v>
      </c>
      <c r="ZG11" s="16" t="s">
        <v>18</v>
      </c>
      <c r="ZH11" s="16" t="s">
        <v>19</v>
      </c>
      <c r="ZI11" s="16" t="s">
        <v>20</v>
      </c>
      <c r="ZJ11" s="16" t="s">
        <v>21</v>
      </c>
      <c r="ZK11" s="16" t="s">
        <v>22</v>
      </c>
      <c r="ZL11" s="16" t="s">
        <v>23</v>
      </c>
      <c r="ZM11" s="16" t="s">
        <v>24</v>
      </c>
      <c r="ZN11" s="16" t="s">
        <v>25</v>
      </c>
      <c r="ZO11" s="16" t="s">
        <v>26</v>
      </c>
      <c r="ZP11" s="16" t="s">
        <v>27</v>
      </c>
      <c r="ZQ11" s="16" t="s">
        <v>28</v>
      </c>
      <c r="ZR11" s="16" t="s">
        <v>29</v>
      </c>
      <c r="ZS11" s="16" t="s">
        <v>30</v>
      </c>
      <c r="ZT11" s="16" t="s">
        <v>31</v>
      </c>
      <c r="ZU11" s="43" t="s">
        <v>32</v>
      </c>
      <c r="ZV11" s="16" t="s">
        <v>33</v>
      </c>
      <c r="ZW11" s="16" t="s">
        <v>14</v>
      </c>
      <c r="ZX11" s="16" t="s">
        <v>15</v>
      </c>
      <c r="ZY11" s="16" t="s">
        <v>34</v>
      </c>
      <c r="ZZ11" s="16" t="s">
        <v>35</v>
      </c>
      <c r="AAA11" s="16" t="s">
        <v>36</v>
      </c>
      <c r="AAB11" s="16" t="s">
        <v>24</v>
      </c>
      <c r="AAC11" s="15" t="s">
        <v>14</v>
      </c>
      <c r="AAD11" s="15" t="s">
        <v>15</v>
      </c>
      <c r="AAE11" s="16" t="s">
        <v>65</v>
      </c>
      <c r="AAF11" s="16" t="s">
        <v>37</v>
      </c>
      <c r="AAG11" s="16" t="s">
        <v>21</v>
      </c>
      <c r="AAH11" s="16" t="s">
        <v>22</v>
      </c>
      <c r="AAI11" s="16" t="s">
        <v>23</v>
      </c>
      <c r="AAJ11" s="16" t="s">
        <v>24</v>
      </c>
      <c r="AAK11" s="16" t="s">
        <v>25</v>
      </c>
      <c r="AAL11" s="16" t="s">
        <v>26</v>
      </c>
      <c r="AAM11" s="16" t="s">
        <v>27</v>
      </c>
      <c r="AAN11" s="16" t="s">
        <v>28</v>
      </c>
      <c r="AAO11" s="16" t="s">
        <v>29</v>
      </c>
      <c r="AAP11" s="16" t="s">
        <v>30</v>
      </c>
      <c r="AAQ11" s="16" t="s">
        <v>38</v>
      </c>
      <c r="AAR11" s="17" t="s">
        <v>32</v>
      </c>
      <c r="AAS11" s="17" t="s">
        <v>39</v>
      </c>
      <c r="AAT11" s="18" t="s">
        <v>40</v>
      </c>
      <c r="AAU11" s="18" t="s">
        <v>41</v>
      </c>
      <c r="AAV11" s="18" t="s">
        <v>42</v>
      </c>
    </row>
    <row r="12" spans="1:729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2"/>
      <c r="XO12" s="22"/>
      <c r="XP12" s="22"/>
      <c r="XQ12" s="23">
        <v>0</v>
      </c>
      <c r="XR12" s="21">
        <f>+XS12</f>
        <v>0</v>
      </c>
      <c r="XS12" s="21">
        <f>XQ12-XT12-XU12-XV12-XW12-XX12-XY12-XZ12-YF12</f>
        <v>0</v>
      </c>
      <c r="XT12" s="21">
        <v>0</v>
      </c>
      <c r="XU12" s="21">
        <f>XT12*8%</f>
        <v>0</v>
      </c>
      <c r="XV12" s="21">
        <v>0</v>
      </c>
      <c r="XW12" s="21">
        <f>XV12*16%</f>
        <v>0</v>
      </c>
      <c r="XX12" s="21">
        <v>0</v>
      </c>
      <c r="XY12" s="21">
        <f>XX12*31%</f>
        <v>0</v>
      </c>
      <c r="XZ12" s="21">
        <v>0</v>
      </c>
      <c r="YA12" s="21">
        <f>XZ12*0%</f>
        <v>0</v>
      </c>
      <c r="YB12" s="21">
        <v>0</v>
      </c>
      <c r="YC12" s="21">
        <f>YB12*0%</f>
        <v>0</v>
      </c>
      <c r="YD12" s="21">
        <f>XT12+XU12+XV12+XW12+XX12+XY12+XZ12+YA12</f>
        <v>0</v>
      </c>
      <c r="YE12" s="21"/>
      <c r="YF12" s="21">
        <f t="shared" ref="YF12:YF42" si="17">YE12*3%</f>
        <v>0</v>
      </c>
      <c r="YG12" s="21"/>
      <c r="YH12" s="21"/>
      <c r="YI12" s="21">
        <v>0</v>
      </c>
      <c r="YJ12" s="21">
        <f>YI12-YK12-YL12</f>
        <v>0</v>
      </c>
      <c r="YK12" s="21">
        <v>0</v>
      </c>
      <c r="YL12" s="21">
        <f>+YK12*0.16</f>
        <v>0</v>
      </c>
      <c r="YM12" s="22"/>
      <c r="YN12" s="22"/>
      <c r="YO12" s="21">
        <v>0</v>
      </c>
      <c r="YP12" s="21">
        <f>+YO12-YQ12-YR12-YS12-YT12-YU12-YV12-YW12-YX12-ZC12</f>
        <v>0</v>
      </c>
      <c r="YQ12" s="21">
        <v>0</v>
      </c>
      <c r="YR12" s="21">
        <f>YQ12*8%</f>
        <v>0</v>
      </c>
      <c r="YS12" s="21">
        <v>0</v>
      </c>
      <c r="YT12" s="21">
        <f>YS12*16%</f>
        <v>0</v>
      </c>
      <c r="YU12" s="21">
        <v>0</v>
      </c>
      <c r="YV12" s="21">
        <f>YU12*31%</f>
        <v>0</v>
      </c>
      <c r="YW12" s="21">
        <v>0</v>
      </c>
      <c r="YX12" s="21">
        <f>YW12*0%</f>
        <v>0</v>
      </c>
      <c r="YY12" s="21">
        <v>0</v>
      </c>
      <c r="YZ12" s="21">
        <f>YY12*0%</f>
        <v>0</v>
      </c>
      <c r="ZA12" s="21">
        <f>YQ12+YR12+YS12+YT12+YU12+YV12+YW12+YX12</f>
        <v>0</v>
      </c>
      <c r="ZB12" s="21"/>
      <c r="ZC12" s="23">
        <f>+ZB12*3%</f>
        <v>0</v>
      </c>
      <c r="ZD12" s="22"/>
      <c r="ZE12" s="22"/>
      <c r="ZF12" s="22"/>
      <c r="ZG12" s="23">
        <v>0</v>
      </c>
      <c r="ZH12" s="21">
        <f>+ZI12</f>
        <v>0</v>
      </c>
      <c r="ZI12" s="21">
        <f>ZG12-ZJ12-ZK12-ZL12-ZM12-ZN12-ZO12-ZP12-ZV12</f>
        <v>0</v>
      </c>
      <c r="ZJ12" s="21">
        <v>0</v>
      </c>
      <c r="ZK12" s="21">
        <f>ZJ12*8%</f>
        <v>0</v>
      </c>
      <c r="ZL12" s="21">
        <v>0</v>
      </c>
      <c r="ZM12" s="21">
        <f>ZL12*16%</f>
        <v>0</v>
      </c>
      <c r="ZN12" s="21">
        <v>0</v>
      </c>
      <c r="ZO12" s="21">
        <f>ZN12*31%</f>
        <v>0</v>
      </c>
      <c r="ZP12" s="21">
        <v>0</v>
      </c>
      <c r="ZQ12" s="21">
        <f>ZP12*0%</f>
        <v>0</v>
      </c>
      <c r="ZR12" s="21">
        <v>0</v>
      </c>
      <c r="ZS12" s="21">
        <f>ZR12*0%</f>
        <v>0</v>
      </c>
      <c r="ZT12" s="21">
        <f>ZJ12+ZK12+ZL12+ZM12+ZN12+ZO12+ZP12+ZQ12</f>
        <v>0</v>
      </c>
      <c r="ZU12" s="21"/>
      <c r="ZV12" s="21">
        <f t="shared" ref="ZV12:ZV42" si="18">ZU12*3%</f>
        <v>0</v>
      </c>
      <c r="ZW12" s="21"/>
      <c r="ZX12" s="21"/>
      <c r="ZY12" s="21">
        <v>0</v>
      </c>
      <c r="ZZ12" s="21">
        <f>ZY12-AAA12-AAB12</f>
        <v>0</v>
      </c>
      <c r="AAA12" s="21">
        <v>0</v>
      </c>
      <c r="AAB12" s="21">
        <f>+AAA12*0.16</f>
        <v>0</v>
      </c>
      <c r="AAC12" s="22"/>
      <c r="AAD12" s="22"/>
      <c r="AAE12" s="21">
        <v>0</v>
      </c>
      <c r="AAF12" s="21">
        <f>+AAE12-AAG12-AAH12-AAI12-AAJ12-AAK12-AAL12-AAM12-AAN12-AAS12</f>
        <v>0</v>
      </c>
      <c r="AAG12" s="21">
        <v>0</v>
      </c>
      <c r="AAH12" s="21">
        <f>AAG12*8%</f>
        <v>0</v>
      </c>
      <c r="AAI12" s="21">
        <v>0</v>
      </c>
      <c r="AAJ12" s="21">
        <f>AAI12*16%</f>
        <v>0</v>
      </c>
      <c r="AAK12" s="21">
        <v>0</v>
      </c>
      <c r="AAL12" s="21">
        <f>AAK12*31%</f>
        <v>0</v>
      </c>
      <c r="AAM12" s="21">
        <v>0</v>
      </c>
      <c r="AAN12" s="21">
        <f>AAM12*0%</f>
        <v>0</v>
      </c>
      <c r="AAO12" s="21">
        <v>0</v>
      </c>
      <c r="AAP12" s="21">
        <f>AAO12*0%</f>
        <v>0</v>
      </c>
      <c r="AAQ12" s="21">
        <f>AAG12+AAH12+AAI12+AAJ12+AAK12+AAL12+AAM12+AAN12</f>
        <v>0</v>
      </c>
      <c r="AAR12" s="21"/>
      <c r="AAS12" s="23">
        <f>+AAR12*3%</f>
        <v>0</v>
      </c>
      <c r="AAT12" s="24">
        <f t="shared" ref="AAT12:AAT42" si="19">+M12+AD12-AJ12+BC12+BT12-BY12+CS12+DJ12-DP12+EI12+EZ12-FF12+FY12+GP12-GV12+HO12+IF12-IL12+JE12+JV12-KB12+KU12+LL12-LR12+MK12+NB12-NH12+OA12+OR12-OX12+PQ12+QH12-QN12+RG12+RX12-SD12+SW12+TN12-TT12+UM12+VD12-VJ12+WC12+WT12-WZ12+XS12+YJ12-YP12+ZI12+ZZ12-AAF12</f>
        <v>0</v>
      </c>
      <c r="AAU12" s="24">
        <f t="shared" ref="AAU12:AAU42" si="20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+NY12-ON12+OQ12-OX12-PI12-PK12+PO12-QD12+QG12-QN12-QY12-RA12+RE12-RT12+RW12-SD12-SO12-SQ12+SU12-TJ12+TM12-TT12-UE12-UG12+UK12-UZ12+VC12-VJ12-VU12-VW12+WA12-WP12+WS12-WZ12-XK12-XM12+XQ12-YF12+YI12-YP12-ZA12-ZC12+ZG12-ZV12+ZY12-AAF12-AAQ12-AAS12</f>
        <v>0</v>
      </c>
      <c r="AAV12" s="24">
        <f>Z12-AW12+BP12-CM12+DF12-EC12+EV12-FS12+GL12-HI12+IB12-IY12+JR12-KO12+LH12-ME12+MX12-NU12+ON12-PK12+QD12-RA12+RT12-SQ12+TJ12-UG12+UZ12+WP12-XM12+YF12-ZC12+ZV12-AAS12</f>
        <v>0</v>
      </c>
    </row>
    <row r="13" spans="1:729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1">M13</f>
        <v>0</v>
      </c>
      <c r="M13" s="21">
        <f t="shared" ref="M13:M42" si="22">K13-N13-O13-P13-Q13-R13-S13-T13-Z13</f>
        <v>0</v>
      </c>
      <c r="N13" s="21">
        <v>0</v>
      </c>
      <c r="O13" s="21">
        <f t="shared" ref="O13:O42" si="23">N13*8%</f>
        <v>0</v>
      </c>
      <c r="P13" s="21">
        <v>0</v>
      </c>
      <c r="Q13" s="21">
        <f t="shared" ref="Q13:Q42" si="24">P13*16%</f>
        <v>0</v>
      </c>
      <c r="R13" s="21">
        <v>0</v>
      </c>
      <c r="S13" s="21">
        <f t="shared" ref="S13:S42" si="25">R13*31%</f>
        <v>0</v>
      </c>
      <c r="T13" s="21">
        <v>0</v>
      </c>
      <c r="U13" s="21">
        <f t="shared" ref="U13:U42" si="26">T13*0%</f>
        <v>0</v>
      </c>
      <c r="V13" s="21">
        <v>0</v>
      </c>
      <c r="W13" s="21">
        <f t="shared" ref="W13:W42" si="27">V13*0%</f>
        <v>0</v>
      </c>
      <c r="X13" s="21">
        <f t="shared" ref="X13:X42" si="28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29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30">+AI13-AK13-AL13-AM13-AN13-AO13-AP13-AQ13-AR13-AW13</f>
        <v>0</v>
      </c>
      <c r="AK13" s="21">
        <v>0</v>
      </c>
      <c r="AL13" s="21">
        <f t="shared" ref="AL13:AL42" si="31">AK13*8%</f>
        <v>0</v>
      </c>
      <c r="AM13" s="21">
        <v>0</v>
      </c>
      <c r="AN13" s="21">
        <f t="shared" ref="AN13:AN42" si="32">AM13*16%</f>
        <v>0</v>
      </c>
      <c r="AO13" s="21">
        <v>0</v>
      </c>
      <c r="AP13" s="21">
        <f t="shared" ref="AP13:AP42" si="33">AO13*31%</f>
        <v>0</v>
      </c>
      <c r="AQ13" s="21">
        <v>0</v>
      </c>
      <c r="AR13" s="21">
        <f t="shared" ref="AR13:AR42" si="34">AQ13*0%</f>
        <v>0</v>
      </c>
      <c r="AS13" s="21">
        <v>0</v>
      </c>
      <c r="AT13" s="21">
        <f t="shared" ref="AT13:AT42" si="35">AS13*0%</f>
        <v>0</v>
      </c>
      <c r="AU13" s="21">
        <f t="shared" ref="AU13:AU42" si="36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7">BC13</f>
        <v>0</v>
      </c>
      <c r="BC13" s="21">
        <f t="shared" ref="BC13:BC42" si="38">BA13-BD13-BE13-BF13-BG13-BH13-BI13-BJ13-BP13</f>
        <v>0</v>
      </c>
      <c r="BD13" s="21">
        <v>0</v>
      </c>
      <c r="BE13" s="21">
        <f t="shared" ref="BE13:BE42" si="39">BD13*8%</f>
        <v>0</v>
      </c>
      <c r="BF13" s="21">
        <v>0</v>
      </c>
      <c r="BG13" s="21">
        <f t="shared" ref="BG13:BG42" si="40">BF13*16%</f>
        <v>0</v>
      </c>
      <c r="BH13" s="21">
        <v>0</v>
      </c>
      <c r="BI13" s="21">
        <f t="shared" ref="BI13:BI42" si="41">BH13*31%</f>
        <v>0</v>
      </c>
      <c r="BJ13" s="21">
        <v>0</v>
      </c>
      <c r="BK13" s="21">
        <f t="shared" ref="BK13:BK42" si="42">BJ13*0%</f>
        <v>0</v>
      </c>
      <c r="BL13" s="21">
        <v>0</v>
      </c>
      <c r="BM13" s="21">
        <f t="shared" ref="BM13:BM42" si="43">BL13*0%</f>
        <v>0</v>
      </c>
      <c r="BN13" s="21">
        <f t="shared" ref="BN13:BN17" si="44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5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6">+BY13-CA13-CB13-CC13-CD13-CE13-CF13-CG13-CH13-CM13</f>
        <v>0</v>
      </c>
      <c r="CA13" s="21">
        <v>0</v>
      </c>
      <c r="CB13" s="21">
        <f t="shared" ref="CB13:CB42" si="47">CA13*8%</f>
        <v>0</v>
      </c>
      <c r="CC13" s="21">
        <v>0</v>
      </c>
      <c r="CD13" s="21">
        <f t="shared" ref="CD13:CD42" si="48">CC13*16%</f>
        <v>0</v>
      </c>
      <c r="CE13" s="21">
        <v>0</v>
      </c>
      <c r="CF13" s="21">
        <f t="shared" ref="CF13:CF42" si="49">CE13*31%</f>
        <v>0</v>
      </c>
      <c r="CG13" s="21">
        <v>0</v>
      </c>
      <c r="CH13" s="21">
        <f t="shared" ref="CH13:CH42" si="50">CG13*0%</f>
        <v>0</v>
      </c>
      <c r="CI13" s="21">
        <v>0</v>
      </c>
      <c r="CJ13" s="21">
        <f t="shared" ref="CJ13:CJ42" si="51">CI13*0%</f>
        <v>0</v>
      </c>
      <c r="CK13" s="21">
        <f t="shared" ref="CK13:CK42" si="52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3">CS13</f>
        <v>0</v>
      </c>
      <c r="CS13" s="21">
        <f t="shared" ref="CS13:CS42" si="54">CQ13-CT13-CU13-CV13-CW13-CX13-CY13-CZ13-DF13</f>
        <v>0</v>
      </c>
      <c r="CT13" s="21">
        <v>0</v>
      </c>
      <c r="CU13" s="21">
        <f t="shared" ref="CU13:CU42" si="55">CT13*8%</f>
        <v>0</v>
      </c>
      <c r="CV13" s="21">
        <v>0</v>
      </c>
      <c r="CW13" s="21">
        <f t="shared" ref="CW13:CW42" si="56">CV13*16%</f>
        <v>0</v>
      </c>
      <c r="CX13" s="21">
        <v>0</v>
      </c>
      <c r="CY13" s="21">
        <f t="shared" ref="CY13:CY42" si="57">CX13*31%</f>
        <v>0</v>
      </c>
      <c r="CZ13" s="21">
        <v>0</v>
      </c>
      <c r="DA13" s="21">
        <f t="shared" ref="DA13:DA42" si="58">CZ13*0%</f>
        <v>0</v>
      </c>
      <c r="DB13" s="21">
        <v>0</v>
      </c>
      <c r="DC13" s="21">
        <f t="shared" ref="DC13:DC42" si="59">DB13*0%</f>
        <v>0</v>
      </c>
      <c r="DD13" s="21">
        <f t="shared" ref="DD13:DD17" si="60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61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2">DQ13*8%</f>
        <v>0</v>
      </c>
      <c r="DS13" s="21">
        <v>0</v>
      </c>
      <c r="DT13" s="21">
        <f t="shared" ref="DT13:DT42" si="63">DS13*16%</f>
        <v>0</v>
      </c>
      <c r="DU13" s="21">
        <v>0</v>
      </c>
      <c r="DV13" s="21">
        <f t="shared" ref="DV13:DV42" si="64">DU13*31%</f>
        <v>0</v>
      </c>
      <c r="DW13" s="21">
        <v>0</v>
      </c>
      <c r="DX13" s="21">
        <f t="shared" ref="DX13:DX42" si="65">DW13*0%</f>
        <v>0</v>
      </c>
      <c r="DY13" s="21">
        <v>0</v>
      </c>
      <c r="DZ13" s="21">
        <f t="shared" ref="DZ13:DZ42" si="66">DY13*0%</f>
        <v>0</v>
      </c>
      <c r="EA13" s="21">
        <f t="shared" ref="EA13:EA42" si="67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68">EI13</f>
        <v>0</v>
      </c>
      <c r="EI13" s="21">
        <f t="shared" ref="EI13:EI42" si="69">EG13-EJ13-EK13-EL13-EM13-EN13-EO13-EP13-EV13</f>
        <v>0</v>
      </c>
      <c r="EJ13" s="21">
        <v>0</v>
      </c>
      <c r="EK13" s="21">
        <f t="shared" ref="EK13:EK42" si="70">EJ13*8%</f>
        <v>0</v>
      </c>
      <c r="EL13" s="21">
        <v>0</v>
      </c>
      <c r="EM13" s="21">
        <f t="shared" ref="EM13:EM42" si="71">EL13*16%</f>
        <v>0</v>
      </c>
      <c r="EN13" s="21">
        <v>0</v>
      </c>
      <c r="EO13" s="21">
        <f t="shared" ref="EO13:EO42" si="72">EN13*31%</f>
        <v>0</v>
      </c>
      <c r="EP13" s="21">
        <v>0</v>
      </c>
      <c r="EQ13" s="21">
        <f t="shared" ref="EQ13:EQ42" si="73">EP13*0%</f>
        <v>0</v>
      </c>
      <c r="ER13" s="21">
        <v>0</v>
      </c>
      <c r="ES13" s="21">
        <f t="shared" ref="ES13:ES42" si="74">ER13*0%</f>
        <v>0</v>
      </c>
      <c r="ET13" s="21">
        <f t="shared" ref="ET13:ET17" si="75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6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7">+FE13-FG13-FH13-FI13-FJ13-FK13-FL13-FM13-FN13-FS13</f>
        <v>0</v>
      </c>
      <c r="FG13" s="21">
        <v>0</v>
      </c>
      <c r="FH13" s="21">
        <f t="shared" ref="FH13:FH42" si="78">FG13*8%</f>
        <v>0</v>
      </c>
      <c r="FI13" s="21">
        <v>0</v>
      </c>
      <c r="FJ13" s="21">
        <f t="shared" ref="FJ13:FJ42" si="79">FI13*16%</f>
        <v>0</v>
      </c>
      <c r="FK13" s="21">
        <v>0</v>
      </c>
      <c r="FL13" s="21">
        <f t="shared" ref="FL13:FL42" si="80">FK13*31%</f>
        <v>0</v>
      </c>
      <c r="FM13" s="21">
        <v>0</v>
      </c>
      <c r="FN13" s="21">
        <f t="shared" ref="FN13:FN42" si="81">FM13*0%</f>
        <v>0</v>
      </c>
      <c r="FO13" s="21">
        <v>0</v>
      </c>
      <c r="FP13" s="21">
        <f t="shared" ref="FP13:FP42" si="82">FO13*0%</f>
        <v>0</v>
      </c>
      <c r="FQ13" s="21">
        <f t="shared" ref="FQ13:FQ42" si="83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4">FY13</f>
        <v>0</v>
      </c>
      <c r="FY13" s="21">
        <f t="shared" ref="FY13:FY42" si="85">FW13-FZ13-GA13-GB13-GC13-GD13-GE13-GF13-GL13</f>
        <v>0</v>
      </c>
      <c r="FZ13" s="21">
        <v>0</v>
      </c>
      <c r="GA13" s="21">
        <f t="shared" ref="GA13:GA42" si="86">FZ13*8%</f>
        <v>0</v>
      </c>
      <c r="GB13" s="21">
        <v>0</v>
      </c>
      <c r="GC13" s="21">
        <f t="shared" ref="GC13:GC42" si="87">GB13*16%</f>
        <v>0</v>
      </c>
      <c r="GD13" s="21">
        <v>0</v>
      </c>
      <c r="GE13" s="21">
        <f t="shared" ref="GE13:GE42" si="88">GD13*31%</f>
        <v>0</v>
      </c>
      <c r="GF13" s="21">
        <v>0</v>
      </c>
      <c r="GG13" s="21">
        <f t="shared" ref="GG13:GG42" si="89">GF13*0%</f>
        <v>0</v>
      </c>
      <c r="GH13" s="21">
        <v>0</v>
      </c>
      <c r="GI13" s="21">
        <f t="shared" ref="GI13:GI42" si="90">GH13*0%</f>
        <v>0</v>
      </c>
      <c r="GJ13" s="21">
        <f t="shared" ref="GJ13:GJ17" si="91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2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3">+GU13-GW13-GX13-GY13-GZ13-HA13-HB13-HC13-HD13-HI13</f>
        <v>0</v>
      </c>
      <c r="GW13" s="21">
        <v>0</v>
      </c>
      <c r="GX13" s="21">
        <f t="shared" ref="GX13:GX42" si="94">GW13*8%</f>
        <v>0</v>
      </c>
      <c r="GY13" s="21">
        <v>0</v>
      </c>
      <c r="GZ13" s="21">
        <f t="shared" ref="GZ13:GZ42" si="95">GY13*16%</f>
        <v>0</v>
      </c>
      <c r="HA13" s="21">
        <v>0</v>
      </c>
      <c r="HB13" s="21">
        <f t="shared" ref="HB13:HB42" si="96">HA13*31%</f>
        <v>0</v>
      </c>
      <c r="HC13" s="21">
        <v>0</v>
      </c>
      <c r="HD13" s="21">
        <f t="shared" ref="HD13:HD42" si="97">HC13*0%</f>
        <v>0</v>
      </c>
      <c r="HE13" s="21">
        <v>0</v>
      </c>
      <c r="HF13" s="21">
        <f t="shared" ref="HF13:HF42" si="98">HE13*0%</f>
        <v>0</v>
      </c>
      <c r="HG13" s="21">
        <f t="shared" ref="HG13:HG42" si="99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100">HO13</f>
        <v>0</v>
      </c>
      <c r="HO13" s="21">
        <f t="shared" ref="HO13:HO42" si="101">HM13-HP13-HQ13-HR13-HS13-HT13-HU13-HV13-IB13</f>
        <v>0</v>
      </c>
      <c r="HP13" s="21">
        <v>0</v>
      </c>
      <c r="HQ13" s="21">
        <f t="shared" ref="HQ13:HQ42" si="102">HP13*8%</f>
        <v>0</v>
      </c>
      <c r="HR13" s="21">
        <v>0</v>
      </c>
      <c r="HS13" s="21">
        <f t="shared" ref="HS13:HS42" si="103">HR13*16%</f>
        <v>0</v>
      </c>
      <c r="HT13" s="21">
        <v>0</v>
      </c>
      <c r="HU13" s="21">
        <f t="shared" ref="HU13:HU42" si="104">HT13*31%</f>
        <v>0</v>
      </c>
      <c r="HV13" s="21">
        <v>0</v>
      </c>
      <c r="HW13" s="21">
        <f t="shared" ref="HW13:HW42" si="105">HV13*0%</f>
        <v>0</v>
      </c>
      <c r="HX13" s="21">
        <v>0</v>
      </c>
      <c r="HY13" s="21">
        <f t="shared" ref="HY13:HY42" si="106">HX13*0%</f>
        <v>0</v>
      </c>
      <c r="HZ13" s="21">
        <f t="shared" ref="HZ13:HZ17" si="107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08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09">+IK13-IM13-IN13-IO13-IP13-IQ13-IR13-IS13-IT13-IY13</f>
        <v>0</v>
      </c>
      <c r="IM13" s="21">
        <v>0</v>
      </c>
      <c r="IN13" s="21">
        <f t="shared" ref="IN13:IN42" si="110">IM13*8%</f>
        <v>0</v>
      </c>
      <c r="IO13" s="21">
        <v>0</v>
      </c>
      <c r="IP13" s="21">
        <f t="shared" ref="IP13:IP42" si="111">IO13*16%</f>
        <v>0</v>
      </c>
      <c r="IQ13" s="21">
        <v>0</v>
      </c>
      <c r="IR13" s="21">
        <f t="shared" ref="IR13:IR42" si="112">IQ13*31%</f>
        <v>0</v>
      </c>
      <c r="IS13" s="21">
        <v>0</v>
      </c>
      <c r="IT13" s="21">
        <f t="shared" ref="IT13:IT42" si="113">IS13*0%</f>
        <v>0</v>
      </c>
      <c r="IU13" s="21">
        <v>0</v>
      </c>
      <c r="IV13" s="21">
        <f t="shared" ref="IV13:IV42" si="114">IU13*0%</f>
        <v>0</v>
      </c>
      <c r="IW13" s="21">
        <f t="shared" ref="IW13:IW42" si="115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6">JE13</f>
        <v>0</v>
      </c>
      <c r="JE13" s="21">
        <f t="shared" ref="JE13:JE42" si="117">JC13-JF13-JG13-JH13-JI13-JJ13-JK13-JL13-JR13</f>
        <v>0</v>
      </c>
      <c r="JF13" s="21">
        <v>0</v>
      </c>
      <c r="JG13" s="21">
        <f t="shared" ref="JG13:JG42" si="118">JF13*8%</f>
        <v>0</v>
      </c>
      <c r="JH13" s="21">
        <v>0</v>
      </c>
      <c r="JI13" s="21">
        <f t="shared" ref="JI13:JI42" si="119">JH13*16%</f>
        <v>0</v>
      </c>
      <c r="JJ13" s="21">
        <v>0</v>
      </c>
      <c r="JK13" s="21">
        <f t="shared" ref="JK13:JK42" si="120">JJ13*31%</f>
        <v>0</v>
      </c>
      <c r="JL13" s="21">
        <v>0</v>
      </c>
      <c r="JM13" s="21">
        <f t="shared" ref="JM13:JM42" si="121">JL13*0%</f>
        <v>0</v>
      </c>
      <c r="JN13" s="21">
        <v>0</v>
      </c>
      <c r="JO13" s="21">
        <f t="shared" ref="JO13:JO42" si="122">JN13*0%</f>
        <v>0</v>
      </c>
      <c r="JP13" s="21">
        <f t="shared" ref="JP13:JP17" si="123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4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5">+KA13-KC13-KD13-KE13-KF13-KG13-KH13-KI13-KJ13-KO13</f>
        <v>0</v>
      </c>
      <c r="KC13" s="21">
        <v>0</v>
      </c>
      <c r="KD13" s="21">
        <f t="shared" ref="KD13:KD42" si="126">KC13*8%</f>
        <v>0</v>
      </c>
      <c r="KE13" s="21">
        <v>0</v>
      </c>
      <c r="KF13" s="21">
        <f t="shared" ref="KF13:KF42" si="127">KE13*16%</f>
        <v>0</v>
      </c>
      <c r="KG13" s="21">
        <v>0</v>
      </c>
      <c r="KH13" s="21">
        <f t="shared" ref="KH13:KH42" si="128">KG13*31%</f>
        <v>0</v>
      </c>
      <c r="KI13" s="21">
        <v>0</v>
      </c>
      <c r="KJ13" s="21">
        <f t="shared" ref="KJ13:KJ42" si="129">KI13*0%</f>
        <v>0</v>
      </c>
      <c r="KK13" s="21">
        <v>0</v>
      </c>
      <c r="KL13" s="21">
        <f t="shared" ref="KL13:KL42" si="130">KK13*0%</f>
        <v>0</v>
      </c>
      <c r="KM13" s="21">
        <f t="shared" ref="KM13:KM42" si="131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2">KU13</f>
        <v>0</v>
      </c>
      <c r="KU13" s="21">
        <f t="shared" ref="KU13:KU42" si="133">KS13-KV13-KW13-KX13-KY13-KZ13-LA13-LB13-LH13</f>
        <v>0</v>
      </c>
      <c r="KV13" s="21">
        <v>0</v>
      </c>
      <c r="KW13" s="21">
        <f t="shared" ref="KW13:KW42" si="134">KV13*8%</f>
        <v>0</v>
      </c>
      <c r="KX13" s="21">
        <v>0</v>
      </c>
      <c r="KY13" s="21">
        <f t="shared" ref="KY13:KY42" si="135">KX13*16%</f>
        <v>0</v>
      </c>
      <c r="KZ13" s="21">
        <v>0</v>
      </c>
      <c r="LA13" s="21">
        <f t="shared" ref="LA13:LA42" si="136">KZ13*31%</f>
        <v>0</v>
      </c>
      <c r="LB13" s="21">
        <v>0</v>
      </c>
      <c r="LC13" s="21">
        <f t="shared" ref="LC13:LC42" si="137">LB13*0%</f>
        <v>0</v>
      </c>
      <c r="LD13" s="21">
        <v>0</v>
      </c>
      <c r="LE13" s="21">
        <f t="shared" ref="LE13:LE42" si="138">LD13*0%</f>
        <v>0</v>
      </c>
      <c r="LF13" s="21">
        <f t="shared" ref="LF13:LF17" si="139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40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41">+LQ13-LS13-LT13-LU13-LV13-LW13-LX13-LY13-LZ13-ME13</f>
        <v>0</v>
      </c>
      <c r="LS13" s="21">
        <v>0</v>
      </c>
      <c r="LT13" s="21">
        <f t="shared" ref="LT13:LT42" si="142">LS13*8%</f>
        <v>0</v>
      </c>
      <c r="LU13" s="21">
        <v>0</v>
      </c>
      <c r="LV13" s="21">
        <f t="shared" ref="LV13:LV42" si="143">LU13*16%</f>
        <v>0</v>
      </c>
      <c r="LW13" s="21">
        <v>0</v>
      </c>
      <c r="LX13" s="21">
        <f t="shared" ref="LX13:LX42" si="144">LW13*31%</f>
        <v>0</v>
      </c>
      <c r="LY13" s="21">
        <v>0</v>
      </c>
      <c r="LZ13" s="21">
        <f t="shared" ref="LZ13:LZ42" si="145">LY13*0%</f>
        <v>0</v>
      </c>
      <c r="MA13" s="21">
        <v>0</v>
      </c>
      <c r="MB13" s="21">
        <f t="shared" ref="MB13:MB42" si="146">MA13*0%</f>
        <v>0</v>
      </c>
      <c r="MC13" s="21">
        <f t="shared" ref="MC13:MC42" si="147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48">MK13</f>
        <v>0</v>
      </c>
      <c r="MK13" s="21">
        <f t="shared" ref="MK13:MK42" si="149">MI13-ML13-MM13-MN13-MO13-MP13-MQ13-MR13-MX13</f>
        <v>0</v>
      </c>
      <c r="ML13" s="21">
        <v>0</v>
      </c>
      <c r="MM13" s="21">
        <f t="shared" ref="MM13:MM42" si="150">ML13*8%</f>
        <v>0</v>
      </c>
      <c r="MN13" s="21">
        <v>0</v>
      </c>
      <c r="MO13" s="21">
        <f t="shared" ref="MO13:MO42" si="151">MN13*16%</f>
        <v>0</v>
      </c>
      <c r="MP13" s="21">
        <v>0</v>
      </c>
      <c r="MQ13" s="21">
        <f t="shared" ref="MQ13:MQ42" si="152">MP13*31%</f>
        <v>0</v>
      </c>
      <c r="MR13" s="21">
        <v>0</v>
      </c>
      <c r="MS13" s="21">
        <f t="shared" ref="MS13:MS42" si="153">MR13*0%</f>
        <v>0</v>
      </c>
      <c r="MT13" s="21">
        <v>0</v>
      </c>
      <c r="MU13" s="21">
        <f t="shared" ref="MU13:MU42" si="154">MT13*0%</f>
        <v>0</v>
      </c>
      <c r="MV13" s="21">
        <f t="shared" ref="MV13:MV17" si="155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6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7">+NG13-NI13-NJ13-NK13-NL13-NM13-NN13-NO13-NP13-NU13</f>
        <v>0</v>
      </c>
      <c r="NI13" s="21">
        <v>0</v>
      </c>
      <c r="NJ13" s="21">
        <f t="shared" ref="NJ13:NJ42" si="158">NI13*8%</f>
        <v>0</v>
      </c>
      <c r="NK13" s="21">
        <v>0</v>
      </c>
      <c r="NL13" s="21">
        <f t="shared" ref="NL13:NL42" si="159">NK13*16%</f>
        <v>0</v>
      </c>
      <c r="NM13" s="21">
        <v>0</v>
      </c>
      <c r="NN13" s="21">
        <f t="shared" ref="NN13:NN42" si="160">NM13*31%</f>
        <v>0</v>
      </c>
      <c r="NO13" s="21">
        <v>0</v>
      </c>
      <c r="NP13" s="21">
        <f t="shared" ref="NP13:NP42" si="161">NO13*0%</f>
        <v>0</v>
      </c>
      <c r="NQ13" s="21">
        <v>0</v>
      </c>
      <c r="NR13" s="21">
        <f t="shared" ref="NR13:NR42" si="162">NQ13*0%</f>
        <v>0</v>
      </c>
      <c r="NS13" s="21">
        <f t="shared" ref="NS13:NS42" si="163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4">OA13</f>
        <v>0</v>
      </c>
      <c r="OA13" s="21">
        <f t="shared" ref="OA13:OA42" si="165">NY13-OB13-OC13-OD13-OE13-OF13-OG13-OH13-ON13</f>
        <v>0</v>
      </c>
      <c r="OB13" s="21">
        <v>0</v>
      </c>
      <c r="OC13" s="21">
        <f t="shared" ref="OC13:OC42" si="166">OB13*8%</f>
        <v>0</v>
      </c>
      <c r="OD13" s="21">
        <v>0</v>
      </c>
      <c r="OE13" s="21">
        <f t="shared" ref="OE13:OE42" si="167">OD13*16%</f>
        <v>0</v>
      </c>
      <c r="OF13" s="21">
        <v>0</v>
      </c>
      <c r="OG13" s="21">
        <f t="shared" ref="OG13:OG42" si="168">OF13*31%</f>
        <v>0</v>
      </c>
      <c r="OH13" s="21">
        <v>0</v>
      </c>
      <c r="OI13" s="21">
        <f t="shared" ref="OI13:OI42" si="169">OH13*0%</f>
        <v>0</v>
      </c>
      <c r="OJ13" s="21">
        <v>0</v>
      </c>
      <c r="OK13" s="21">
        <f t="shared" ref="OK13:OK42" si="170">OJ13*0%</f>
        <v>0</v>
      </c>
      <c r="OL13" s="21">
        <f t="shared" ref="OL13:OL17" si="171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2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3">+OW13-OY13-OZ13-PA13-PB13-PC13-PD13-PE13-PF13-PK13</f>
        <v>0</v>
      </c>
      <c r="OY13" s="21">
        <v>0</v>
      </c>
      <c r="OZ13" s="21">
        <f t="shared" ref="OZ13:OZ42" si="174">OY13*8%</f>
        <v>0</v>
      </c>
      <c r="PA13" s="21">
        <v>0</v>
      </c>
      <c r="PB13" s="21">
        <f t="shared" ref="PB13:PB42" si="175">PA13*16%</f>
        <v>0</v>
      </c>
      <c r="PC13" s="21">
        <v>0</v>
      </c>
      <c r="PD13" s="21">
        <f t="shared" ref="PD13:PD42" si="176">PC13*31%</f>
        <v>0</v>
      </c>
      <c r="PE13" s="21">
        <v>0</v>
      </c>
      <c r="PF13" s="21">
        <f t="shared" ref="PF13:PF42" si="177">PE13*0%</f>
        <v>0</v>
      </c>
      <c r="PG13" s="21">
        <v>0</v>
      </c>
      <c r="PH13" s="21">
        <f t="shared" ref="PH13:PH42" si="178">PG13*0%</f>
        <v>0</v>
      </c>
      <c r="PI13" s="21">
        <f t="shared" ref="PI13:PI42" si="179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80">PQ13</f>
        <v>0</v>
      </c>
      <c r="PQ13" s="21">
        <f t="shared" ref="PQ13:PQ42" si="181">PO13-PR13-PS13-PT13-PU13-PV13-PW13-PX13-QD13</f>
        <v>0</v>
      </c>
      <c r="PR13" s="21">
        <v>0</v>
      </c>
      <c r="PS13" s="21">
        <f t="shared" ref="PS13:PS42" si="182">PR13*8%</f>
        <v>0</v>
      </c>
      <c r="PT13" s="21">
        <v>0</v>
      </c>
      <c r="PU13" s="21">
        <f t="shared" ref="PU13:PU42" si="183">PT13*16%</f>
        <v>0</v>
      </c>
      <c r="PV13" s="21">
        <v>0</v>
      </c>
      <c r="PW13" s="21">
        <f t="shared" ref="PW13:PW42" si="184">PV13*31%</f>
        <v>0</v>
      </c>
      <c r="PX13" s="21">
        <v>0</v>
      </c>
      <c r="PY13" s="21">
        <f t="shared" ref="PY13:PY42" si="185">PX13*0%</f>
        <v>0</v>
      </c>
      <c r="PZ13" s="21">
        <v>0</v>
      </c>
      <c r="QA13" s="21">
        <f t="shared" ref="QA13:QA42" si="186">PZ13*0%</f>
        <v>0</v>
      </c>
      <c r="QB13" s="21">
        <f t="shared" ref="QB13:QB17" si="187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88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89">+QM13-QO13-QP13-QQ13-QR13-QS13-QT13-QU13-QV13-RA13</f>
        <v>0</v>
      </c>
      <c r="QO13" s="21">
        <v>0</v>
      </c>
      <c r="QP13" s="21">
        <f t="shared" ref="QP13:QP42" si="190">QO13*8%</f>
        <v>0</v>
      </c>
      <c r="QQ13" s="21">
        <v>0</v>
      </c>
      <c r="QR13" s="21">
        <f t="shared" ref="QR13:QR42" si="191">QQ13*16%</f>
        <v>0</v>
      </c>
      <c r="QS13" s="21">
        <v>0</v>
      </c>
      <c r="QT13" s="21">
        <f t="shared" ref="QT13:QT42" si="192">QS13*31%</f>
        <v>0</v>
      </c>
      <c r="QU13" s="21">
        <v>0</v>
      </c>
      <c r="QV13" s="21">
        <f t="shared" ref="QV13:QV42" si="193">QU13*0%</f>
        <v>0</v>
      </c>
      <c r="QW13" s="21">
        <v>0</v>
      </c>
      <c r="QX13" s="21">
        <f t="shared" ref="QX13:QX42" si="194">QW13*0%</f>
        <v>0</v>
      </c>
      <c r="QY13" s="21">
        <f t="shared" ref="QY13:QY42" si="195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6">RG13</f>
        <v>0</v>
      </c>
      <c r="RG13" s="21">
        <f t="shared" ref="RG13:RG42" si="197">RE13-RH13-RI13-RJ13-RK13-RL13-RM13-RN13-RT13</f>
        <v>0</v>
      </c>
      <c r="RH13" s="21">
        <v>0</v>
      </c>
      <c r="RI13" s="21">
        <f t="shared" ref="RI13:RI42" si="198">RH13*8%</f>
        <v>0</v>
      </c>
      <c r="RJ13" s="21">
        <v>0</v>
      </c>
      <c r="RK13" s="21">
        <f t="shared" ref="RK13:RK42" si="199">RJ13*16%</f>
        <v>0</v>
      </c>
      <c r="RL13" s="21">
        <v>0</v>
      </c>
      <c r="RM13" s="21">
        <f t="shared" ref="RM13:RM42" si="200">RL13*31%</f>
        <v>0</v>
      </c>
      <c r="RN13" s="21">
        <v>0</v>
      </c>
      <c r="RO13" s="21">
        <f t="shared" ref="RO13:RO42" si="201">RN13*0%</f>
        <v>0</v>
      </c>
      <c r="RP13" s="21">
        <v>0</v>
      </c>
      <c r="RQ13" s="21">
        <f t="shared" ref="RQ13:RQ42" si="202">RP13*0%</f>
        <v>0</v>
      </c>
      <c r="RR13" s="21">
        <f t="shared" ref="RR13:RR17" si="203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4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5">+SC13-SE13-SF13-SG13-SH13-SI13-SJ13-SK13-SL13-SQ13</f>
        <v>0</v>
      </c>
      <c r="SE13" s="21">
        <v>0</v>
      </c>
      <c r="SF13" s="21">
        <f t="shared" ref="SF13:SF42" si="206">SE13*8%</f>
        <v>0</v>
      </c>
      <c r="SG13" s="21">
        <v>0</v>
      </c>
      <c r="SH13" s="21">
        <f t="shared" ref="SH13:SH42" si="207">SG13*16%</f>
        <v>0</v>
      </c>
      <c r="SI13" s="21">
        <v>0</v>
      </c>
      <c r="SJ13" s="21">
        <f t="shared" ref="SJ13:SJ42" si="208">SI13*31%</f>
        <v>0</v>
      </c>
      <c r="SK13" s="21">
        <v>0</v>
      </c>
      <c r="SL13" s="21">
        <f t="shared" ref="SL13:SL42" si="209">SK13*0%</f>
        <v>0</v>
      </c>
      <c r="SM13" s="21">
        <v>0</v>
      </c>
      <c r="SN13" s="21">
        <f t="shared" ref="SN13:SN42" si="210">SM13*0%</f>
        <v>0</v>
      </c>
      <c r="SO13" s="21">
        <f t="shared" ref="SO13:SO42" si="211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2">SW13</f>
        <v>0</v>
      </c>
      <c r="SW13" s="21">
        <f t="shared" ref="SW13:SW42" si="213">SU13-SX13-SY13-SZ13-TA13-TB13-TC13-TD13-TJ13</f>
        <v>0</v>
      </c>
      <c r="SX13" s="21">
        <v>0</v>
      </c>
      <c r="SY13" s="21">
        <f t="shared" ref="SY13:SY42" si="214">SX13*8%</f>
        <v>0</v>
      </c>
      <c r="SZ13" s="21">
        <v>0</v>
      </c>
      <c r="TA13" s="21">
        <f t="shared" ref="TA13:TA42" si="215">SZ13*16%</f>
        <v>0</v>
      </c>
      <c r="TB13" s="21">
        <v>0</v>
      </c>
      <c r="TC13" s="21">
        <f t="shared" ref="TC13:TC42" si="216">TB13*31%</f>
        <v>0</v>
      </c>
      <c r="TD13" s="21">
        <v>0</v>
      </c>
      <c r="TE13" s="21">
        <f t="shared" ref="TE13:TE42" si="217">TD13*0%</f>
        <v>0</v>
      </c>
      <c r="TF13" s="21">
        <v>0</v>
      </c>
      <c r="TG13" s="21">
        <f t="shared" ref="TG13:TG42" si="218">TF13*0%</f>
        <v>0</v>
      </c>
      <c r="TH13" s="21">
        <f t="shared" ref="TH13:TH17" si="219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20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21">+TS13-TU13-TV13-TW13-TX13-TY13-TZ13-UA13-UB13-UG13</f>
        <v>0</v>
      </c>
      <c r="TU13" s="21">
        <v>0</v>
      </c>
      <c r="TV13" s="21">
        <f t="shared" ref="TV13:TV42" si="222">TU13*8%</f>
        <v>0</v>
      </c>
      <c r="TW13" s="21">
        <v>0</v>
      </c>
      <c r="TX13" s="21">
        <f t="shared" ref="TX13:TX42" si="223">TW13*16%</f>
        <v>0</v>
      </c>
      <c r="TY13" s="21">
        <v>0</v>
      </c>
      <c r="TZ13" s="21">
        <f t="shared" ref="TZ13:TZ42" si="224">TY13*31%</f>
        <v>0</v>
      </c>
      <c r="UA13" s="21">
        <v>0</v>
      </c>
      <c r="UB13" s="21">
        <f t="shared" ref="UB13:UB42" si="225">UA13*0%</f>
        <v>0</v>
      </c>
      <c r="UC13" s="21">
        <v>0</v>
      </c>
      <c r="UD13" s="21">
        <f t="shared" ref="UD13:UD42" si="226">UC13*0%</f>
        <v>0</v>
      </c>
      <c r="UE13" s="21">
        <f t="shared" ref="UE13:UE42" si="227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28">UM13</f>
        <v>0</v>
      </c>
      <c r="UM13" s="21">
        <f t="shared" ref="UM13:UM42" si="229">UK13-UN13-UO13-UP13-UQ13-UR13-US13-UT13-UZ13</f>
        <v>0</v>
      </c>
      <c r="UN13" s="21">
        <v>0</v>
      </c>
      <c r="UO13" s="21">
        <f t="shared" ref="UO13:UO42" si="230">UN13*8%</f>
        <v>0</v>
      </c>
      <c r="UP13" s="21">
        <v>0</v>
      </c>
      <c r="UQ13" s="21">
        <f t="shared" ref="UQ13:UQ42" si="231">UP13*16%</f>
        <v>0</v>
      </c>
      <c r="UR13" s="21">
        <v>0</v>
      </c>
      <c r="US13" s="21">
        <f t="shared" ref="US13:US42" si="232">UR13*31%</f>
        <v>0</v>
      </c>
      <c r="UT13" s="21">
        <v>0</v>
      </c>
      <c r="UU13" s="21">
        <f t="shared" ref="UU13:UU42" si="233">UT13*0%</f>
        <v>0</v>
      </c>
      <c r="UV13" s="21">
        <v>0</v>
      </c>
      <c r="UW13" s="21">
        <f t="shared" ref="UW13:UW42" si="234">UV13*0%</f>
        <v>0</v>
      </c>
      <c r="UX13" s="21">
        <f t="shared" ref="UX13:UX17" si="235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36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37">+VI13-VK13-VL13-VM13-VN13-VO13-VP13-VQ13-VR13-VW13</f>
        <v>0</v>
      </c>
      <c r="VK13" s="21">
        <v>0</v>
      </c>
      <c r="VL13" s="21">
        <f t="shared" ref="VL13:VL42" si="238">VK13*8%</f>
        <v>0</v>
      </c>
      <c r="VM13" s="21">
        <v>0</v>
      </c>
      <c r="VN13" s="21">
        <f t="shared" ref="VN13:VN42" si="239">VM13*16%</f>
        <v>0</v>
      </c>
      <c r="VO13" s="21">
        <v>0</v>
      </c>
      <c r="VP13" s="21">
        <f t="shared" ref="VP13:VP42" si="240">VO13*31%</f>
        <v>0</v>
      </c>
      <c r="VQ13" s="21">
        <v>0</v>
      </c>
      <c r="VR13" s="21">
        <f t="shared" ref="VR13:VR42" si="241">VQ13*0%</f>
        <v>0</v>
      </c>
      <c r="VS13" s="21">
        <v>0</v>
      </c>
      <c r="VT13" s="21">
        <f t="shared" ref="VT13:VT42" si="242">VS13*0%</f>
        <v>0</v>
      </c>
      <c r="VU13" s="21">
        <f t="shared" ref="VU13:VU42" si="243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4">WC13</f>
        <v>0</v>
      </c>
      <c r="WC13" s="21">
        <f t="shared" ref="WC13:WC42" si="245">WA13-WD13-WE13-WF13-WG13-WH13-WI13-WJ13-WP13</f>
        <v>0</v>
      </c>
      <c r="WD13" s="21">
        <v>0</v>
      </c>
      <c r="WE13" s="21">
        <f t="shared" ref="WE13:WE42" si="246">WD13*8%</f>
        <v>0</v>
      </c>
      <c r="WF13" s="21">
        <v>0</v>
      </c>
      <c r="WG13" s="21">
        <f t="shared" ref="WG13:WG42" si="247">WF13*16%</f>
        <v>0</v>
      </c>
      <c r="WH13" s="21">
        <v>0</v>
      </c>
      <c r="WI13" s="21">
        <f t="shared" ref="WI13:WI42" si="248">WH13*31%</f>
        <v>0</v>
      </c>
      <c r="WJ13" s="21">
        <v>0</v>
      </c>
      <c r="WK13" s="21">
        <f t="shared" ref="WK13:WK42" si="249">WJ13*0%</f>
        <v>0</v>
      </c>
      <c r="WL13" s="21">
        <v>0</v>
      </c>
      <c r="WM13" s="21">
        <f t="shared" ref="WM13:WM42" si="250">WL13*0%</f>
        <v>0</v>
      </c>
      <c r="WN13" s="21">
        <f t="shared" ref="WN13:WN17" si="251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2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3">+WY13-XA13-XB13-XC13-XD13-XE13-XF13-XG13-XH13-XM13</f>
        <v>0</v>
      </c>
      <c r="XA13" s="21">
        <v>0</v>
      </c>
      <c r="XB13" s="21">
        <f t="shared" ref="XB13:XB42" si="254">XA13*8%</f>
        <v>0</v>
      </c>
      <c r="XC13" s="21">
        <v>0</v>
      </c>
      <c r="XD13" s="21">
        <f t="shared" ref="XD13:XD42" si="255">XC13*16%</f>
        <v>0</v>
      </c>
      <c r="XE13" s="21">
        <v>0</v>
      </c>
      <c r="XF13" s="21">
        <f t="shared" ref="XF13:XF42" si="256">XE13*31%</f>
        <v>0</v>
      </c>
      <c r="XG13" s="21">
        <v>0</v>
      </c>
      <c r="XH13" s="21">
        <f t="shared" ref="XH13:XH42" si="257">XG13*0%</f>
        <v>0</v>
      </c>
      <c r="XI13" s="21">
        <v>0</v>
      </c>
      <c r="XJ13" s="21">
        <f t="shared" ref="XJ13:XJ42" si="258">XI13*0%</f>
        <v>0</v>
      </c>
      <c r="XK13" s="21">
        <f t="shared" ref="XK13:XK42" si="259">XA13+XB13+XC13+XD13+XE13+XF13+XG13+XH13</f>
        <v>0</v>
      </c>
      <c r="XL13" s="21"/>
      <c r="XM13" s="23">
        <f>+XL13*3%</f>
        <v>0</v>
      </c>
      <c r="XN13" s="22"/>
      <c r="XO13" s="22"/>
      <c r="XP13" s="22"/>
      <c r="XQ13" s="23">
        <v>0</v>
      </c>
      <c r="XR13" s="21">
        <f t="shared" ref="XR13:XR14" si="260">XS13</f>
        <v>0</v>
      </c>
      <c r="XS13" s="21">
        <f t="shared" ref="XS13:XS42" si="261">XQ13-XT13-XU13-XV13-XW13-XX13-XY13-XZ13-YF13</f>
        <v>0</v>
      </c>
      <c r="XT13" s="21">
        <v>0</v>
      </c>
      <c r="XU13" s="21">
        <f t="shared" ref="XU13:XU42" si="262">XT13*8%</f>
        <v>0</v>
      </c>
      <c r="XV13" s="21">
        <v>0</v>
      </c>
      <c r="XW13" s="21">
        <f t="shared" ref="XW13:XW42" si="263">XV13*16%</f>
        <v>0</v>
      </c>
      <c r="XX13" s="21">
        <v>0</v>
      </c>
      <c r="XY13" s="21">
        <f t="shared" ref="XY13:XY42" si="264">XX13*31%</f>
        <v>0</v>
      </c>
      <c r="XZ13" s="21">
        <v>0</v>
      </c>
      <c r="YA13" s="21">
        <f t="shared" ref="YA13:YA42" si="265">XZ13*0%</f>
        <v>0</v>
      </c>
      <c r="YB13" s="21">
        <v>0</v>
      </c>
      <c r="YC13" s="21">
        <f t="shared" ref="YC13:YC42" si="266">YB13*0%</f>
        <v>0</v>
      </c>
      <c r="YD13" s="21">
        <f t="shared" ref="YD13:YD17" si="267">XT13+XU13+XV13+XW13+XX13+XY13+XZ13+YA13</f>
        <v>0</v>
      </c>
      <c r="YE13" s="21"/>
      <c r="YF13" s="21">
        <f t="shared" si="17"/>
        <v>0</v>
      </c>
      <c r="YG13" s="21"/>
      <c r="YH13" s="21"/>
      <c r="YI13" s="21">
        <v>0</v>
      </c>
      <c r="YJ13" s="21">
        <f t="shared" ref="YJ13:YJ42" si="268">YI13-YK13-YL13</f>
        <v>0</v>
      </c>
      <c r="YK13" s="21">
        <v>0</v>
      </c>
      <c r="YL13" s="21">
        <v>0</v>
      </c>
      <c r="YM13" s="22"/>
      <c r="YN13" s="22"/>
      <c r="YO13" s="21">
        <v>0</v>
      </c>
      <c r="YP13" s="21">
        <f t="shared" ref="YP13:YP42" si="269">+YO13-YQ13-YR13-YS13-YT13-YU13-YV13-YW13-YX13-ZC13</f>
        <v>0</v>
      </c>
      <c r="YQ13" s="21">
        <v>0</v>
      </c>
      <c r="YR13" s="21">
        <f t="shared" ref="YR13:YR42" si="270">YQ13*8%</f>
        <v>0</v>
      </c>
      <c r="YS13" s="21">
        <v>0</v>
      </c>
      <c r="YT13" s="21">
        <f t="shared" ref="YT13:YT42" si="271">YS13*16%</f>
        <v>0</v>
      </c>
      <c r="YU13" s="21">
        <v>0</v>
      </c>
      <c r="YV13" s="21">
        <f t="shared" ref="YV13:YV42" si="272">YU13*31%</f>
        <v>0</v>
      </c>
      <c r="YW13" s="21">
        <v>0</v>
      </c>
      <c r="YX13" s="21">
        <f t="shared" ref="YX13:YX42" si="273">YW13*0%</f>
        <v>0</v>
      </c>
      <c r="YY13" s="21">
        <v>0</v>
      </c>
      <c r="YZ13" s="21">
        <f t="shared" ref="YZ13:YZ42" si="274">YY13*0%</f>
        <v>0</v>
      </c>
      <c r="ZA13" s="21">
        <f t="shared" ref="ZA13:ZA42" si="275">YQ13+YR13+YS13+YT13+YU13+YV13+YW13+YX13</f>
        <v>0</v>
      </c>
      <c r="ZB13" s="21"/>
      <c r="ZC13" s="23">
        <f>+ZB13*3%</f>
        <v>0</v>
      </c>
      <c r="ZD13" s="22"/>
      <c r="ZE13" s="22"/>
      <c r="ZF13" s="22"/>
      <c r="ZG13" s="23">
        <v>0</v>
      </c>
      <c r="ZH13" s="21">
        <f t="shared" ref="ZH13:ZH14" si="276">ZI13</f>
        <v>0</v>
      </c>
      <c r="ZI13" s="21">
        <f t="shared" ref="ZI13:ZI42" si="277">ZG13-ZJ13-ZK13-ZL13-ZM13-ZN13-ZO13-ZP13-ZV13</f>
        <v>0</v>
      </c>
      <c r="ZJ13" s="21">
        <v>0</v>
      </c>
      <c r="ZK13" s="21">
        <f t="shared" ref="ZK13:ZK42" si="278">ZJ13*8%</f>
        <v>0</v>
      </c>
      <c r="ZL13" s="21">
        <v>0</v>
      </c>
      <c r="ZM13" s="21">
        <f t="shared" ref="ZM13:ZM42" si="279">ZL13*16%</f>
        <v>0</v>
      </c>
      <c r="ZN13" s="21">
        <v>0</v>
      </c>
      <c r="ZO13" s="21">
        <f t="shared" ref="ZO13:ZO42" si="280">ZN13*31%</f>
        <v>0</v>
      </c>
      <c r="ZP13" s="21">
        <v>0</v>
      </c>
      <c r="ZQ13" s="21">
        <f t="shared" ref="ZQ13:ZQ42" si="281">ZP13*0%</f>
        <v>0</v>
      </c>
      <c r="ZR13" s="21">
        <v>0</v>
      </c>
      <c r="ZS13" s="21">
        <f t="shared" ref="ZS13:ZS42" si="282">ZR13*0%</f>
        <v>0</v>
      </c>
      <c r="ZT13" s="21">
        <f t="shared" ref="ZT13:ZT17" si="283">ZJ13+ZK13+ZL13+ZM13+ZN13+ZO13+ZP13+ZQ13</f>
        <v>0</v>
      </c>
      <c r="ZU13" s="21"/>
      <c r="ZV13" s="21">
        <f t="shared" si="18"/>
        <v>0</v>
      </c>
      <c r="ZW13" s="21"/>
      <c r="ZX13" s="21"/>
      <c r="ZY13" s="21">
        <v>0</v>
      </c>
      <c r="ZZ13" s="21">
        <f t="shared" ref="ZZ13:ZZ42" si="284">ZY13-AAA13-AAB13</f>
        <v>0</v>
      </c>
      <c r="AAA13" s="21">
        <v>0</v>
      </c>
      <c r="AAB13" s="21">
        <v>0</v>
      </c>
      <c r="AAC13" s="22"/>
      <c r="AAD13" s="22"/>
      <c r="AAE13" s="21">
        <v>0</v>
      </c>
      <c r="AAF13" s="21">
        <f t="shared" ref="AAF13:AAF42" si="285">+AAE13-AAG13-AAH13-AAI13-AAJ13-AAK13-AAL13-AAM13-AAN13-AAS13</f>
        <v>0</v>
      </c>
      <c r="AAG13" s="21">
        <v>0</v>
      </c>
      <c r="AAH13" s="21">
        <f t="shared" ref="AAH13:AAH42" si="286">AAG13*8%</f>
        <v>0</v>
      </c>
      <c r="AAI13" s="21">
        <v>0</v>
      </c>
      <c r="AAJ13" s="21">
        <f t="shared" ref="AAJ13:AAJ42" si="287">AAI13*16%</f>
        <v>0</v>
      </c>
      <c r="AAK13" s="21">
        <v>0</v>
      </c>
      <c r="AAL13" s="21">
        <f t="shared" ref="AAL13:AAL42" si="288">AAK13*31%</f>
        <v>0</v>
      </c>
      <c r="AAM13" s="21">
        <v>0</v>
      </c>
      <c r="AAN13" s="21">
        <f t="shared" ref="AAN13:AAN42" si="289">AAM13*0%</f>
        <v>0</v>
      </c>
      <c r="AAO13" s="21">
        <v>0</v>
      </c>
      <c r="AAP13" s="21">
        <f t="shared" ref="AAP13:AAP42" si="290">AAO13*0%</f>
        <v>0</v>
      </c>
      <c r="AAQ13" s="21">
        <f t="shared" ref="AAQ13:AAQ42" si="291">AAG13+AAH13+AAI13+AAJ13+AAK13+AAL13+AAM13+AAN13</f>
        <v>0</v>
      </c>
      <c r="AAR13" s="21"/>
      <c r="AAS13" s="23">
        <f>+AAR13*3%</f>
        <v>0</v>
      </c>
      <c r="AAT13" s="24">
        <f t="shared" si="19"/>
        <v>0</v>
      </c>
      <c r="AAU13" s="24">
        <f t="shared" si="20"/>
        <v>0</v>
      </c>
      <c r="AAV13" s="24">
        <f t="shared" ref="AAV13:AAV42" si="292">Z13-AW13+BP13-CM13+DF13-EC13+EV13-FS13+GL13-HI13+IB13-IY13+JR13-KO13+LH13-ME13+MX13-NU13+ON13-PK13+QD13-RA13+RT13-SQ13+TJ13-UG13+UZ13+WP13-XM13+YF13-ZC13+ZV13-AAS13</f>
        <v>0</v>
      </c>
    </row>
    <row r="14" spans="1:729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1"/>
        <v>0</v>
      </c>
      <c r="M14" s="21">
        <f t="shared" si="22"/>
        <v>0</v>
      </c>
      <c r="N14" s="21">
        <v>0</v>
      </c>
      <c r="O14" s="21">
        <f t="shared" si="23"/>
        <v>0</v>
      </c>
      <c r="P14" s="21">
        <v>0</v>
      </c>
      <c r="Q14" s="21">
        <f t="shared" si="24"/>
        <v>0</v>
      </c>
      <c r="R14" s="21">
        <v>0</v>
      </c>
      <c r="S14" s="21">
        <f t="shared" si="25"/>
        <v>0</v>
      </c>
      <c r="T14" s="21">
        <v>0</v>
      </c>
      <c r="U14" s="21">
        <f t="shared" si="26"/>
        <v>0</v>
      </c>
      <c r="V14" s="21">
        <v>0</v>
      </c>
      <c r="W14" s="21">
        <f t="shared" si="27"/>
        <v>0</v>
      </c>
      <c r="X14" s="21">
        <f t="shared" si="28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29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30"/>
        <v>0</v>
      </c>
      <c r="AK14" s="21">
        <v>0</v>
      </c>
      <c r="AL14" s="21">
        <f t="shared" si="31"/>
        <v>0</v>
      </c>
      <c r="AM14" s="21">
        <v>0</v>
      </c>
      <c r="AN14" s="21">
        <f t="shared" si="32"/>
        <v>0</v>
      </c>
      <c r="AO14" s="21">
        <v>0</v>
      </c>
      <c r="AP14" s="21">
        <f t="shared" si="33"/>
        <v>0</v>
      </c>
      <c r="AQ14" s="21">
        <v>0</v>
      </c>
      <c r="AR14" s="21">
        <f t="shared" si="34"/>
        <v>0</v>
      </c>
      <c r="AS14" s="21">
        <v>0</v>
      </c>
      <c r="AT14" s="21">
        <f t="shared" si="35"/>
        <v>0</v>
      </c>
      <c r="AU14" s="21">
        <f t="shared" si="36"/>
        <v>0</v>
      </c>
      <c r="AV14" s="21"/>
      <c r="AW14" s="23">
        <f t="shared" ref="AW14:AW42" si="293">+AV14*3%</f>
        <v>0</v>
      </c>
      <c r="AX14" s="22"/>
      <c r="AY14" s="22"/>
      <c r="AZ14" s="22"/>
      <c r="BA14" s="23">
        <v>0</v>
      </c>
      <c r="BB14" s="21">
        <f t="shared" si="37"/>
        <v>0</v>
      </c>
      <c r="BC14" s="21">
        <f t="shared" si="38"/>
        <v>0</v>
      </c>
      <c r="BD14" s="21">
        <v>0</v>
      </c>
      <c r="BE14" s="21">
        <f t="shared" si="39"/>
        <v>0</v>
      </c>
      <c r="BF14" s="21">
        <v>0</v>
      </c>
      <c r="BG14" s="21">
        <f t="shared" si="40"/>
        <v>0</v>
      </c>
      <c r="BH14" s="21">
        <v>0</v>
      </c>
      <c r="BI14" s="21">
        <f t="shared" si="41"/>
        <v>0</v>
      </c>
      <c r="BJ14" s="21">
        <v>0</v>
      </c>
      <c r="BK14" s="21">
        <f t="shared" si="42"/>
        <v>0</v>
      </c>
      <c r="BL14" s="21">
        <v>0</v>
      </c>
      <c r="BM14" s="21">
        <f t="shared" si="43"/>
        <v>0</v>
      </c>
      <c r="BN14" s="21">
        <f t="shared" si="44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5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6"/>
        <v>0</v>
      </c>
      <c r="CA14" s="21">
        <v>0</v>
      </c>
      <c r="CB14" s="21">
        <f t="shared" si="47"/>
        <v>0</v>
      </c>
      <c r="CC14" s="21">
        <v>0</v>
      </c>
      <c r="CD14" s="21">
        <f t="shared" si="48"/>
        <v>0</v>
      </c>
      <c r="CE14" s="21">
        <v>0</v>
      </c>
      <c r="CF14" s="21">
        <f t="shared" si="49"/>
        <v>0</v>
      </c>
      <c r="CG14" s="21">
        <v>0</v>
      </c>
      <c r="CH14" s="21">
        <f t="shared" si="50"/>
        <v>0</v>
      </c>
      <c r="CI14" s="21">
        <v>0</v>
      </c>
      <c r="CJ14" s="21">
        <f t="shared" si="51"/>
        <v>0</v>
      </c>
      <c r="CK14" s="21">
        <f t="shared" si="52"/>
        <v>0</v>
      </c>
      <c r="CL14" s="21"/>
      <c r="CM14" s="23">
        <f t="shared" ref="CM14:CM15" si="294">+CL14*3%</f>
        <v>0</v>
      </c>
      <c r="CN14" s="22"/>
      <c r="CO14" s="22"/>
      <c r="CP14" s="22"/>
      <c r="CQ14" s="23">
        <v>0</v>
      </c>
      <c r="CR14" s="21">
        <f t="shared" si="53"/>
        <v>0</v>
      </c>
      <c r="CS14" s="21">
        <f t="shared" si="54"/>
        <v>0</v>
      </c>
      <c r="CT14" s="21">
        <v>0</v>
      </c>
      <c r="CU14" s="21">
        <f t="shared" si="55"/>
        <v>0</v>
      </c>
      <c r="CV14" s="21">
        <v>0</v>
      </c>
      <c r="CW14" s="21">
        <f t="shared" si="56"/>
        <v>0</v>
      </c>
      <c r="CX14" s="21">
        <v>0</v>
      </c>
      <c r="CY14" s="21">
        <f t="shared" si="57"/>
        <v>0</v>
      </c>
      <c r="CZ14" s="21">
        <v>0</v>
      </c>
      <c r="DA14" s="21">
        <f t="shared" si="58"/>
        <v>0</v>
      </c>
      <c r="DB14" s="21">
        <v>0</v>
      </c>
      <c r="DC14" s="21">
        <f t="shared" si="59"/>
        <v>0</v>
      </c>
      <c r="DD14" s="21">
        <f t="shared" si="60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61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2"/>
        <v>0</v>
      </c>
      <c r="DS14" s="21">
        <v>0</v>
      </c>
      <c r="DT14" s="21">
        <f t="shared" si="63"/>
        <v>0</v>
      </c>
      <c r="DU14" s="21">
        <v>0</v>
      </c>
      <c r="DV14" s="21">
        <f t="shared" si="64"/>
        <v>0</v>
      </c>
      <c r="DW14" s="21">
        <v>0</v>
      </c>
      <c r="DX14" s="21">
        <f t="shared" si="65"/>
        <v>0</v>
      </c>
      <c r="DY14" s="21">
        <v>0</v>
      </c>
      <c r="DZ14" s="21">
        <f t="shared" si="66"/>
        <v>0</v>
      </c>
      <c r="EA14" s="21">
        <f t="shared" si="67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68"/>
        <v>0</v>
      </c>
      <c r="EI14" s="21">
        <f t="shared" si="69"/>
        <v>0</v>
      </c>
      <c r="EJ14" s="21">
        <v>0</v>
      </c>
      <c r="EK14" s="21">
        <f t="shared" si="70"/>
        <v>0</v>
      </c>
      <c r="EL14" s="21">
        <v>0</v>
      </c>
      <c r="EM14" s="21">
        <f t="shared" si="71"/>
        <v>0</v>
      </c>
      <c r="EN14" s="21">
        <v>0</v>
      </c>
      <c r="EO14" s="21">
        <f t="shared" si="72"/>
        <v>0</v>
      </c>
      <c r="EP14" s="21">
        <v>0</v>
      </c>
      <c r="EQ14" s="21">
        <f t="shared" si="73"/>
        <v>0</v>
      </c>
      <c r="ER14" s="21">
        <v>0</v>
      </c>
      <c r="ES14" s="21">
        <f t="shared" si="74"/>
        <v>0</v>
      </c>
      <c r="ET14" s="21">
        <f t="shared" si="75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6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7"/>
        <v>0</v>
      </c>
      <c r="FG14" s="21">
        <v>0</v>
      </c>
      <c r="FH14" s="21">
        <f t="shared" si="78"/>
        <v>0</v>
      </c>
      <c r="FI14" s="21">
        <v>0</v>
      </c>
      <c r="FJ14" s="21">
        <f t="shared" si="79"/>
        <v>0</v>
      </c>
      <c r="FK14" s="21">
        <v>0</v>
      </c>
      <c r="FL14" s="21">
        <f t="shared" si="80"/>
        <v>0</v>
      </c>
      <c r="FM14" s="21">
        <v>0</v>
      </c>
      <c r="FN14" s="21">
        <f t="shared" si="81"/>
        <v>0</v>
      </c>
      <c r="FO14" s="21">
        <v>0</v>
      </c>
      <c r="FP14" s="21">
        <f t="shared" si="82"/>
        <v>0</v>
      </c>
      <c r="FQ14" s="21">
        <f t="shared" si="83"/>
        <v>0</v>
      </c>
      <c r="FR14" s="21"/>
      <c r="FS14" s="23">
        <f t="shared" ref="FS14:FS15" si="295">+FR14*3%</f>
        <v>0</v>
      </c>
      <c r="FT14" s="22"/>
      <c r="FU14" s="22"/>
      <c r="FV14" s="22"/>
      <c r="FW14" s="23">
        <v>0</v>
      </c>
      <c r="FX14" s="21">
        <f t="shared" si="84"/>
        <v>0</v>
      </c>
      <c r="FY14" s="21">
        <f t="shared" si="85"/>
        <v>0</v>
      </c>
      <c r="FZ14" s="21">
        <v>0</v>
      </c>
      <c r="GA14" s="21">
        <f t="shared" si="86"/>
        <v>0</v>
      </c>
      <c r="GB14" s="21">
        <v>0</v>
      </c>
      <c r="GC14" s="21">
        <f t="shared" si="87"/>
        <v>0</v>
      </c>
      <c r="GD14" s="21">
        <v>0</v>
      </c>
      <c r="GE14" s="21">
        <f t="shared" si="88"/>
        <v>0</v>
      </c>
      <c r="GF14" s="21">
        <v>0</v>
      </c>
      <c r="GG14" s="21">
        <f t="shared" si="89"/>
        <v>0</v>
      </c>
      <c r="GH14" s="21">
        <v>0</v>
      </c>
      <c r="GI14" s="21">
        <f t="shared" si="90"/>
        <v>0</v>
      </c>
      <c r="GJ14" s="21">
        <f t="shared" si="91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2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3"/>
        <v>0</v>
      </c>
      <c r="GW14" s="21">
        <v>0</v>
      </c>
      <c r="GX14" s="21">
        <f t="shared" si="94"/>
        <v>0</v>
      </c>
      <c r="GY14" s="21">
        <v>0</v>
      </c>
      <c r="GZ14" s="21">
        <f t="shared" si="95"/>
        <v>0</v>
      </c>
      <c r="HA14" s="21">
        <v>0</v>
      </c>
      <c r="HB14" s="21">
        <f t="shared" si="96"/>
        <v>0</v>
      </c>
      <c r="HC14" s="21">
        <v>0</v>
      </c>
      <c r="HD14" s="21">
        <f t="shared" si="97"/>
        <v>0</v>
      </c>
      <c r="HE14" s="21">
        <v>0</v>
      </c>
      <c r="HF14" s="21">
        <f t="shared" si="98"/>
        <v>0</v>
      </c>
      <c r="HG14" s="21">
        <f t="shared" si="99"/>
        <v>0</v>
      </c>
      <c r="HH14" s="21"/>
      <c r="HI14" s="23">
        <f t="shared" ref="HI14:HI15" si="296">+HH14*3%</f>
        <v>0</v>
      </c>
      <c r="HJ14" s="22"/>
      <c r="HK14" s="22"/>
      <c r="HL14" s="22"/>
      <c r="HM14" s="23">
        <v>0</v>
      </c>
      <c r="HN14" s="21">
        <f t="shared" si="100"/>
        <v>0</v>
      </c>
      <c r="HO14" s="21">
        <f t="shared" si="101"/>
        <v>0</v>
      </c>
      <c r="HP14" s="21">
        <v>0</v>
      </c>
      <c r="HQ14" s="21">
        <f t="shared" si="102"/>
        <v>0</v>
      </c>
      <c r="HR14" s="21">
        <v>0</v>
      </c>
      <c r="HS14" s="21">
        <f t="shared" si="103"/>
        <v>0</v>
      </c>
      <c r="HT14" s="21">
        <v>0</v>
      </c>
      <c r="HU14" s="21">
        <f t="shared" si="104"/>
        <v>0</v>
      </c>
      <c r="HV14" s="21">
        <v>0</v>
      </c>
      <c r="HW14" s="21">
        <f t="shared" si="105"/>
        <v>0</v>
      </c>
      <c r="HX14" s="21">
        <v>0</v>
      </c>
      <c r="HY14" s="21">
        <f t="shared" si="106"/>
        <v>0</v>
      </c>
      <c r="HZ14" s="21">
        <f t="shared" si="107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08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09"/>
        <v>0</v>
      </c>
      <c r="IM14" s="21">
        <v>0</v>
      </c>
      <c r="IN14" s="21">
        <f t="shared" si="110"/>
        <v>0</v>
      </c>
      <c r="IO14" s="21">
        <v>0</v>
      </c>
      <c r="IP14" s="21">
        <f t="shared" si="111"/>
        <v>0</v>
      </c>
      <c r="IQ14" s="21">
        <v>0</v>
      </c>
      <c r="IR14" s="21">
        <f t="shared" si="112"/>
        <v>0</v>
      </c>
      <c r="IS14" s="21">
        <v>0</v>
      </c>
      <c r="IT14" s="21">
        <f t="shared" si="113"/>
        <v>0</v>
      </c>
      <c r="IU14" s="21">
        <v>0</v>
      </c>
      <c r="IV14" s="21">
        <f t="shared" si="114"/>
        <v>0</v>
      </c>
      <c r="IW14" s="21">
        <f t="shared" si="115"/>
        <v>0</v>
      </c>
      <c r="IX14" s="21"/>
      <c r="IY14" s="23">
        <f t="shared" ref="IY14:IY15" si="297">+IX14*3%</f>
        <v>0</v>
      </c>
      <c r="IZ14" s="22"/>
      <c r="JA14" s="22"/>
      <c r="JB14" s="22"/>
      <c r="JC14" s="23">
        <v>0</v>
      </c>
      <c r="JD14" s="21">
        <f t="shared" si="116"/>
        <v>0</v>
      </c>
      <c r="JE14" s="21">
        <f t="shared" si="117"/>
        <v>0</v>
      </c>
      <c r="JF14" s="21">
        <v>0</v>
      </c>
      <c r="JG14" s="21">
        <f t="shared" si="118"/>
        <v>0</v>
      </c>
      <c r="JH14" s="21">
        <v>0</v>
      </c>
      <c r="JI14" s="21">
        <f t="shared" si="119"/>
        <v>0</v>
      </c>
      <c r="JJ14" s="21">
        <v>0</v>
      </c>
      <c r="JK14" s="21">
        <f t="shared" si="120"/>
        <v>0</v>
      </c>
      <c r="JL14" s="21">
        <v>0</v>
      </c>
      <c r="JM14" s="21">
        <f t="shared" si="121"/>
        <v>0</v>
      </c>
      <c r="JN14" s="21">
        <v>0</v>
      </c>
      <c r="JO14" s="21">
        <f t="shared" si="122"/>
        <v>0</v>
      </c>
      <c r="JP14" s="21">
        <f t="shared" si="123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4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5"/>
        <v>0</v>
      </c>
      <c r="KC14" s="21">
        <v>0</v>
      </c>
      <c r="KD14" s="21">
        <f t="shared" si="126"/>
        <v>0</v>
      </c>
      <c r="KE14" s="21">
        <v>0</v>
      </c>
      <c r="KF14" s="21">
        <f t="shared" si="127"/>
        <v>0</v>
      </c>
      <c r="KG14" s="21">
        <v>0</v>
      </c>
      <c r="KH14" s="21">
        <f t="shared" si="128"/>
        <v>0</v>
      </c>
      <c r="KI14" s="21">
        <v>0</v>
      </c>
      <c r="KJ14" s="21">
        <f t="shared" si="129"/>
        <v>0</v>
      </c>
      <c r="KK14" s="21">
        <v>0</v>
      </c>
      <c r="KL14" s="21">
        <f t="shared" si="130"/>
        <v>0</v>
      </c>
      <c r="KM14" s="21">
        <f t="shared" si="131"/>
        <v>0</v>
      </c>
      <c r="KN14" s="21"/>
      <c r="KO14" s="23">
        <f t="shared" ref="KO14:KO15" si="298">+KN14*3%</f>
        <v>0</v>
      </c>
      <c r="KP14" s="22"/>
      <c r="KQ14" s="22"/>
      <c r="KR14" s="22"/>
      <c r="KS14" s="23">
        <v>0</v>
      </c>
      <c r="KT14" s="21">
        <f t="shared" si="132"/>
        <v>0</v>
      </c>
      <c r="KU14" s="21">
        <f t="shared" si="133"/>
        <v>0</v>
      </c>
      <c r="KV14" s="21">
        <v>0</v>
      </c>
      <c r="KW14" s="21">
        <f t="shared" si="134"/>
        <v>0</v>
      </c>
      <c r="KX14" s="21">
        <v>0</v>
      </c>
      <c r="KY14" s="21">
        <f t="shared" si="135"/>
        <v>0</v>
      </c>
      <c r="KZ14" s="21">
        <v>0</v>
      </c>
      <c r="LA14" s="21">
        <f t="shared" si="136"/>
        <v>0</v>
      </c>
      <c r="LB14" s="21">
        <v>0</v>
      </c>
      <c r="LC14" s="21">
        <f t="shared" si="137"/>
        <v>0</v>
      </c>
      <c r="LD14" s="21">
        <v>0</v>
      </c>
      <c r="LE14" s="21">
        <f t="shared" si="138"/>
        <v>0</v>
      </c>
      <c r="LF14" s="21">
        <f t="shared" si="139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40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41"/>
        <v>0</v>
      </c>
      <c r="LS14" s="21">
        <v>0</v>
      </c>
      <c r="LT14" s="21">
        <f t="shared" si="142"/>
        <v>0</v>
      </c>
      <c r="LU14" s="21">
        <v>0</v>
      </c>
      <c r="LV14" s="21">
        <f t="shared" si="143"/>
        <v>0</v>
      </c>
      <c r="LW14" s="21">
        <v>0</v>
      </c>
      <c r="LX14" s="21">
        <f t="shared" si="144"/>
        <v>0</v>
      </c>
      <c r="LY14" s="21">
        <v>0</v>
      </c>
      <c r="LZ14" s="21">
        <f t="shared" si="145"/>
        <v>0</v>
      </c>
      <c r="MA14" s="21">
        <v>0</v>
      </c>
      <c r="MB14" s="21">
        <f t="shared" si="146"/>
        <v>0</v>
      </c>
      <c r="MC14" s="21">
        <f t="shared" si="147"/>
        <v>0</v>
      </c>
      <c r="MD14" s="21"/>
      <c r="ME14" s="23">
        <f t="shared" ref="ME14:ME15" si="299">+MD14*3%</f>
        <v>0</v>
      </c>
      <c r="MF14" s="22"/>
      <c r="MG14" s="22"/>
      <c r="MH14" s="22"/>
      <c r="MI14" s="23">
        <v>0</v>
      </c>
      <c r="MJ14" s="21">
        <f t="shared" si="148"/>
        <v>0</v>
      </c>
      <c r="MK14" s="21">
        <f t="shared" si="149"/>
        <v>0</v>
      </c>
      <c r="ML14" s="21">
        <v>0</v>
      </c>
      <c r="MM14" s="21">
        <f t="shared" si="150"/>
        <v>0</v>
      </c>
      <c r="MN14" s="21">
        <v>0</v>
      </c>
      <c r="MO14" s="21">
        <f t="shared" si="151"/>
        <v>0</v>
      </c>
      <c r="MP14" s="21">
        <v>0</v>
      </c>
      <c r="MQ14" s="21">
        <f t="shared" si="152"/>
        <v>0</v>
      </c>
      <c r="MR14" s="21">
        <v>0</v>
      </c>
      <c r="MS14" s="21">
        <f t="shared" si="153"/>
        <v>0</v>
      </c>
      <c r="MT14" s="21">
        <v>0</v>
      </c>
      <c r="MU14" s="21">
        <f t="shared" si="154"/>
        <v>0</v>
      </c>
      <c r="MV14" s="21">
        <f t="shared" si="155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6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7"/>
        <v>0</v>
      </c>
      <c r="NI14" s="21">
        <v>0</v>
      </c>
      <c r="NJ14" s="21">
        <f t="shared" si="158"/>
        <v>0</v>
      </c>
      <c r="NK14" s="21">
        <v>0</v>
      </c>
      <c r="NL14" s="21">
        <f t="shared" si="159"/>
        <v>0</v>
      </c>
      <c r="NM14" s="21">
        <v>0</v>
      </c>
      <c r="NN14" s="21">
        <f t="shared" si="160"/>
        <v>0</v>
      </c>
      <c r="NO14" s="21">
        <v>0</v>
      </c>
      <c r="NP14" s="21">
        <f t="shared" si="161"/>
        <v>0</v>
      </c>
      <c r="NQ14" s="21">
        <v>0</v>
      </c>
      <c r="NR14" s="21">
        <f t="shared" si="162"/>
        <v>0</v>
      </c>
      <c r="NS14" s="21">
        <f t="shared" si="163"/>
        <v>0</v>
      </c>
      <c r="NT14" s="21"/>
      <c r="NU14" s="23">
        <f t="shared" ref="NU14:NU15" si="300">+NT14*3%</f>
        <v>0</v>
      </c>
      <c r="NV14" s="22"/>
      <c r="NW14" s="22"/>
      <c r="NX14" s="22"/>
      <c r="NY14" s="23">
        <v>0</v>
      </c>
      <c r="NZ14" s="21">
        <f t="shared" si="164"/>
        <v>0</v>
      </c>
      <c r="OA14" s="21">
        <f t="shared" si="165"/>
        <v>0</v>
      </c>
      <c r="OB14" s="21">
        <v>0</v>
      </c>
      <c r="OC14" s="21">
        <f t="shared" si="166"/>
        <v>0</v>
      </c>
      <c r="OD14" s="21">
        <v>0</v>
      </c>
      <c r="OE14" s="21">
        <f t="shared" si="167"/>
        <v>0</v>
      </c>
      <c r="OF14" s="21">
        <v>0</v>
      </c>
      <c r="OG14" s="21">
        <f t="shared" si="168"/>
        <v>0</v>
      </c>
      <c r="OH14" s="21">
        <v>0</v>
      </c>
      <c r="OI14" s="21">
        <f t="shared" si="169"/>
        <v>0</v>
      </c>
      <c r="OJ14" s="21">
        <v>0</v>
      </c>
      <c r="OK14" s="21">
        <f t="shared" si="170"/>
        <v>0</v>
      </c>
      <c r="OL14" s="21">
        <f t="shared" si="171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2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3"/>
        <v>0</v>
      </c>
      <c r="OY14" s="21">
        <v>0</v>
      </c>
      <c r="OZ14" s="21">
        <f t="shared" si="174"/>
        <v>0</v>
      </c>
      <c r="PA14" s="21">
        <v>0</v>
      </c>
      <c r="PB14" s="21">
        <f t="shared" si="175"/>
        <v>0</v>
      </c>
      <c r="PC14" s="21">
        <v>0</v>
      </c>
      <c r="PD14" s="21">
        <f t="shared" si="176"/>
        <v>0</v>
      </c>
      <c r="PE14" s="21">
        <v>0</v>
      </c>
      <c r="PF14" s="21">
        <f t="shared" si="177"/>
        <v>0</v>
      </c>
      <c r="PG14" s="21">
        <v>0</v>
      </c>
      <c r="PH14" s="21">
        <f t="shared" si="178"/>
        <v>0</v>
      </c>
      <c r="PI14" s="21">
        <f t="shared" si="179"/>
        <v>0</v>
      </c>
      <c r="PJ14" s="21"/>
      <c r="PK14" s="23">
        <f t="shared" ref="PK14:PK15" si="301">+PJ14*3%</f>
        <v>0</v>
      </c>
      <c r="PL14" s="22"/>
      <c r="PM14" s="22"/>
      <c r="PN14" s="22"/>
      <c r="PO14" s="23">
        <v>0</v>
      </c>
      <c r="PP14" s="21">
        <f t="shared" si="180"/>
        <v>0</v>
      </c>
      <c r="PQ14" s="21">
        <f t="shared" si="181"/>
        <v>0</v>
      </c>
      <c r="PR14" s="21">
        <v>0</v>
      </c>
      <c r="PS14" s="21">
        <f t="shared" si="182"/>
        <v>0</v>
      </c>
      <c r="PT14" s="21">
        <v>0</v>
      </c>
      <c r="PU14" s="21">
        <f t="shared" si="183"/>
        <v>0</v>
      </c>
      <c r="PV14" s="21">
        <v>0</v>
      </c>
      <c r="PW14" s="21">
        <f t="shared" si="184"/>
        <v>0</v>
      </c>
      <c r="PX14" s="21">
        <v>0</v>
      </c>
      <c r="PY14" s="21">
        <f t="shared" si="185"/>
        <v>0</v>
      </c>
      <c r="PZ14" s="21">
        <v>0</v>
      </c>
      <c r="QA14" s="21">
        <f t="shared" si="186"/>
        <v>0</v>
      </c>
      <c r="QB14" s="21">
        <f t="shared" si="187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88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89"/>
        <v>0</v>
      </c>
      <c r="QO14" s="21">
        <v>0</v>
      </c>
      <c r="QP14" s="21">
        <f t="shared" si="190"/>
        <v>0</v>
      </c>
      <c r="QQ14" s="21">
        <v>0</v>
      </c>
      <c r="QR14" s="21">
        <f t="shared" si="191"/>
        <v>0</v>
      </c>
      <c r="QS14" s="21">
        <v>0</v>
      </c>
      <c r="QT14" s="21">
        <f t="shared" si="192"/>
        <v>0</v>
      </c>
      <c r="QU14" s="21">
        <v>0</v>
      </c>
      <c r="QV14" s="21">
        <f t="shared" si="193"/>
        <v>0</v>
      </c>
      <c r="QW14" s="21">
        <v>0</v>
      </c>
      <c r="QX14" s="21">
        <f t="shared" si="194"/>
        <v>0</v>
      </c>
      <c r="QY14" s="21">
        <f t="shared" si="195"/>
        <v>0</v>
      </c>
      <c r="QZ14" s="21"/>
      <c r="RA14" s="23">
        <f t="shared" ref="RA14:RA15" si="302">+QZ14*3%</f>
        <v>0</v>
      </c>
      <c r="RB14" s="22"/>
      <c r="RC14" s="22"/>
      <c r="RD14" s="22"/>
      <c r="RE14" s="23">
        <v>0</v>
      </c>
      <c r="RF14" s="21">
        <f t="shared" si="196"/>
        <v>0</v>
      </c>
      <c r="RG14" s="21">
        <f t="shared" si="197"/>
        <v>0</v>
      </c>
      <c r="RH14" s="21">
        <v>0</v>
      </c>
      <c r="RI14" s="21">
        <f t="shared" si="198"/>
        <v>0</v>
      </c>
      <c r="RJ14" s="21">
        <v>0</v>
      </c>
      <c r="RK14" s="21">
        <f t="shared" si="199"/>
        <v>0</v>
      </c>
      <c r="RL14" s="21">
        <v>0</v>
      </c>
      <c r="RM14" s="21">
        <f t="shared" si="200"/>
        <v>0</v>
      </c>
      <c r="RN14" s="21">
        <v>0</v>
      </c>
      <c r="RO14" s="21">
        <f t="shared" si="201"/>
        <v>0</v>
      </c>
      <c r="RP14" s="21">
        <v>0</v>
      </c>
      <c r="RQ14" s="21">
        <f t="shared" si="202"/>
        <v>0</v>
      </c>
      <c r="RR14" s="21">
        <f t="shared" si="203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4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5"/>
        <v>0</v>
      </c>
      <c r="SE14" s="21">
        <v>0</v>
      </c>
      <c r="SF14" s="21">
        <f t="shared" si="206"/>
        <v>0</v>
      </c>
      <c r="SG14" s="21">
        <v>0</v>
      </c>
      <c r="SH14" s="21">
        <f t="shared" si="207"/>
        <v>0</v>
      </c>
      <c r="SI14" s="21">
        <v>0</v>
      </c>
      <c r="SJ14" s="21">
        <f t="shared" si="208"/>
        <v>0</v>
      </c>
      <c r="SK14" s="21">
        <v>0</v>
      </c>
      <c r="SL14" s="21">
        <f t="shared" si="209"/>
        <v>0</v>
      </c>
      <c r="SM14" s="21">
        <v>0</v>
      </c>
      <c r="SN14" s="21">
        <f t="shared" si="210"/>
        <v>0</v>
      </c>
      <c r="SO14" s="21">
        <f t="shared" si="211"/>
        <v>0</v>
      </c>
      <c r="SP14" s="21"/>
      <c r="SQ14" s="23">
        <f t="shared" ref="SQ14:SQ15" si="303">+SP14*3%</f>
        <v>0</v>
      </c>
      <c r="SR14" s="22"/>
      <c r="SS14" s="22"/>
      <c r="ST14" s="22"/>
      <c r="SU14" s="23">
        <v>0</v>
      </c>
      <c r="SV14" s="21">
        <f t="shared" si="212"/>
        <v>0</v>
      </c>
      <c r="SW14" s="21">
        <f t="shared" si="213"/>
        <v>0</v>
      </c>
      <c r="SX14" s="21">
        <v>0</v>
      </c>
      <c r="SY14" s="21">
        <f t="shared" si="214"/>
        <v>0</v>
      </c>
      <c r="SZ14" s="21">
        <v>0</v>
      </c>
      <c r="TA14" s="21">
        <f t="shared" si="215"/>
        <v>0</v>
      </c>
      <c r="TB14" s="21">
        <v>0</v>
      </c>
      <c r="TC14" s="21">
        <f t="shared" si="216"/>
        <v>0</v>
      </c>
      <c r="TD14" s="21">
        <v>0</v>
      </c>
      <c r="TE14" s="21">
        <f t="shared" si="217"/>
        <v>0</v>
      </c>
      <c r="TF14" s="21">
        <v>0</v>
      </c>
      <c r="TG14" s="21">
        <f t="shared" si="218"/>
        <v>0</v>
      </c>
      <c r="TH14" s="21">
        <f t="shared" si="219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20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21"/>
        <v>0</v>
      </c>
      <c r="TU14" s="21">
        <v>0</v>
      </c>
      <c r="TV14" s="21">
        <f t="shared" si="222"/>
        <v>0</v>
      </c>
      <c r="TW14" s="21">
        <v>0</v>
      </c>
      <c r="TX14" s="21">
        <f t="shared" si="223"/>
        <v>0</v>
      </c>
      <c r="TY14" s="21">
        <v>0</v>
      </c>
      <c r="TZ14" s="21">
        <f t="shared" si="224"/>
        <v>0</v>
      </c>
      <c r="UA14" s="21">
        <v>0</v>
      </c>
      <c r="UB14" s="21">
        <f t="shared" si="225"/>
        <v>0</v>
      </c>
      <c r="UC14" s="21">
        <v>0</v>
      </c>
      <c r="UD14" s="21">
        <f t="shared" si="226"/>
        <v>0</v>
      </c>
      <c r="UE14" s="21">
        <f t="shared" si="227"/>
        <v>0</v>
      </c>
      <c r="UF14" s="21"/>
      <c r="UG14" s="23">
        <f t="shared" ref="UG14:UG15" si="304">+UF14*3%</f>
        <v>0</v>
      </c>
      <c r="UH14" s="22"/>
      <c r="UI14" s="22"/>
      <c r="UJ14" s="22"/>
      <c r="UK14" s="23">
        <v>0</v>
      </c>
      <c r="UL14" s="21">
        <f t="shared" si="228"/>
        <v>0</v>
      </c>
      <c r="UM14" s="21">
        <f t="shared" si="229"/>
        <v>0</v>
      </c>
      <c r="UN14" s="21">
        <v>0</v>
      </c>
      <c r="UO14" s="21">
        <f t="shared" si="230"/>
        <v>0</v>
      </c>
      <c r="UP14" s="21">
        <v>0</v>
      </c>
      <c r="UQ14" s="21">
        <f t="shared" si="231"/>
        <v>0</v>
      </c>
      <c r="UR14" s="21">
        <v>0</v>
      </c>
      <c r="US14" s="21">
        <f t="shared" si="232"/>
        <v>0</v>
      </c>
      <c r="UT14" s="21">
        <v>0</v>
      </c>
      <c r="UU14" s="21">
        <f t="shared" si="233"/>
        <v>0</v>
      </c>
      <c r="UV14" s="21">
        <v>0</v>
      </c>
      <c r="UW14" s="21">
        <f t="shared" si="234"/>
        <v>0</v>
      </c>
      <c r="UX14" s="21">
        <f t="shared" si="235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36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37"/>
        <v>0</v>
      </c>
      <c r="VK14" s="21">
        <v>0</v>
      </c>
      <c r="VL14" s="21">
        <f t="shared" si="238"/>
        <v>0</v>
      </c>
      <c r="VM14" s="21">
        <v>0</v>
      </c>
      <c r="VN14" s="21">
        <f t="shared" si="239"/>
        <v>0</v>
      </c>
      <c r="VO14" s="21">
        <v>0</v>
      </c>
      <c r="VP14" s="21">
        <f t="shared" si="240"/>
        <v>0</v>
      </c>
      <c r="VQ14" s="21">
        <v>0</v>
      </c>
      <c r="VR14" s="21">
        <f t="shared" si="241"/>
        <v>0</v>
      </c>
      <c r="VS14" s="21">
        <v>0</v>
      </c>
      <c r="VT14" s="21">
        <f t="shared" si="242"/>
        <v>0</v>
      </c>
      <c r="VU14" s="21">
        <f t="shared" si="243"/>
        <v>0</v>
      </c>
      <c r="VV14" s="21"/>
      <c r="VW14" s="23">
        <f t="shared" ref="VW14:VW15" si="305">+VV14*3%</f>
        <v>0</v>
      </c>
      <c r="VX14" s="22"/>
      <c r="VY14" s="22"/>
      <c r="VZ14" s="22"/>
      <c r="WA14" s="23">
        <v>0</v>
      </c>
      <c r="WB14" s="21">
        <f t="shared" si="244"/>
        <v>0</v>
      </c>
      <c r="WC14" s="21">
        <f t="shared" si="245"/>
        <v>0</v>
      </c>
      <c r="WD14" s="21">
        <v>0</v>
      </c>
      <c r="WE14" s="21">
        <f t="shared" si="246"/>
        <v>0</v>
      </c>
      <c r="WF14" s="21">
        <v>0</v>
      </c>
      <c r="WG14" s="21">
        <f t="shared" si="247"/>
        <v>0</v>
      </c>
      <c r="WH14" s="21">
        <v>0</v>
      </c>
      <c r="WI14" s="21">
        <f t="shared" si="248"/>
        <v>0</v>
      </c>
      <c r="WJ14" s="21">
        <v>0</v>
      </c>
      <c r="WK14" s="21">
        <f t="shared" si="249"/>
        <v>0</v>
      </c>
      <c r="WL14" s="21">
        <v>0</v>
      </c>
      <c r="WM14" s="21">
        <f t="shared" si="250"/>
        <v>0</v>
      </c>
      <c r="WN14" s="21">
        <f t="shared" si="251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2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3"/>
        <v>0</v>
      </c>
      <c r="XA14" s="21">
        <v>0</v>
      </c>
      <c r="XB14" s="21">
        <f t="shared" si="254"/>
        <v>0</v>
      </c>
      <c r="XC14" s="21">
        <v>0</v>
      </c>
      <c r="XD14" s="21">
        <f t="shared" si="255"/>
        <v>0</v>
      </c>
      <c r="XE14" s="21">
        <v>0</v>
      </c>
      <c r="XF14" s="21">
        <f t="shared" si="256"/>
        <v>0</v>
      </c>
      <c r="XG14" s="21">
        <v>0</v>
      </c>
      <c r="XH14" s="21">
        <f t="shared" si="257"/>
        <v>0</v>
      </c>
      <c r="XI14" s="21">
        <v>0</v>
      </c>
      <c r="XJ14" s="21">
        <f t="shared" si="258"/>
        <v>0</v>
      </c>
      <c r="XK14" s="21">
        <f t="shared" si="259"/>
        <v>0</v>
      </c>
      <c r="XL14" s="21"/>
      <c r="XM14" s="23">
        <f t="shared" ref="XM14:XM15" si="306">+XL14*3%</f>
        <v>0</v>
      </c>
      <c r="XN14" s="22"/>
      <c r="XO14" s="22"/>
      <c r="XP14" s="22"/>
      <c r="XQ14" s="23">
        <v>0</v>
      </c>
      <c r="XR14" s="21">
        <f t="shared" si="260"/>
        <v>0</v>
      </c>
      <c r="XS14" s="21">
        <f t="shared" si="261"/>
        <v>0</v>
      </c>
      <c r="XT14" s="21">
        <v>0</v>
      </c>
      <c r="XU14" s="21">
        <f t="shared" si="262"/>
        <v>0</v>
      </c>
      <c r="XV14" s="21">
        <v>0</v>
      </c>
      <c r="XW14" s="21">
        <f t="shared" si="263"/>
        <v>0</v>
      </c>
      <c r="XX14" s="21">
        <v>0</v>
      </c>
      <c r="XY14" s="21">
        <f t="shared" si="264"/>
        <v>0</v>
      </c>
      <c r="XZ14" s="21">
        <v>0</v>
      </c>
      <c r="YA14" s="21">
        <f t="shared" si="265"/>
        <v>0</v>
      </c>
      <c r="YB14" s="21">
        <v>0</v>
      </c>
      <c r="YC14" s="21">
        <f t="shared" si="266"/>
        <v>0</v>
      </c>
      <c r="YD14" s="21">
        <f t="shared" si="267"/>
        <v>0</v>
      </c>
      <c r="YE14" s="21"/>
      <c r="YF14" s="21">
        <f t="shared" si="17"/>
        <v>0</v>
      </c>
      <c r="YG14" s="21"/>
      <c r="YH14" s="21"/>
      <c r="YI14" s="21">
        <v>0</v>
      </c>
      <c r="YJ14" s="21">
        <f t="shared" si="268"/>
        <v>0</v>
      </c>
      <c r="YK14" s="21">
        <v>0</v>
      </c>
      <c r="YL14" s="21">
        <v>0</v>
      </c>
      <c r="YM14" s="22"/>
      <c r="YN14" s="22"/>
      <c r="YO14" s="21">
        <v>0</v>
      </c>
      <c r="YP14" s="21">
        <f t="shared" si="269"/>
        <v>0</v>
      </c>
      <c r="YQ14" s="21">
        <v>0</v>
      </c>
      <c r="YR14" s="21">
        <f t="shared" si="270"/>
        <v>0</v>
      </c>
      <c r="YS14" s="21">
        <v>0</v>
      </c>
      <c r="YT14" s="21">
        <f t="shared" si="271"/>
        <v>0</v>
      </c>
      <c r="YU14" s="21">
        <v>0</v>
      </c>
      <c r="YV14" s="21">
        <f t="shared" si="272"/>
        <v>0</v>
      </c>
      <c r="YW14" s="21">
        <v>0</v>
      </c>
      <c r="YX14" s="21">
        <f t="shared" si="273"/>
        <v>0</v>
      </c>
      <c r="YY14" s="21">
        <v>0</v>
      </c>
      <c r="YZ14" s="21">
        <f t="shared" si="274"/>
        <v>0</v>
      </c>
      <c r="ZA14" s="21">
        <f t="shared" si="275"/>
        <v>0</v>
      </c>
      <c r="ZB14" s="21"/>
      <c r="ZC14" s="23">
        <f t="shared" ref="ZC14:ZC15" si="307">+ZB14*3%</f>
        <v>0</v>
      </c>
      <c r="ZD14" s="22"/>
      <c r="ZE14" s="22"/>
      <c r="ZF14" s="22"/>
      <c r="ZG14" s="23">
        <v>0</v>
      </c>
      <c r="ZH14" s="21">
        <f t="shared" si="276"/>
        <v>0</v>
      </c>
      <c r="ZI14" s="21">
        <f t="shared" si="277"/>
        <v>0</v>
      </c>
      <c r="ZJ14" s="21">
        <v>0</v>
      </c>
      <c r="ZK14" s="21">
        <f t="shared" si="278"/>
        <v>0</v>
      </c>
      <c r="ZL14" s="21">
        <v>0</v>
      </c>
      <c r="ZM14" s="21">
        <f t="shared" si="279"/>
        <v>0</v>
      </c>
      <c r="ZN14" s="21">
        <v>0</v>
      </c>
      <c r="ZO14" s="21">
        <f t="shared" si="280"/>
        <v>0</v>
      </c>
      <c r="ZP14" s="21">
        <v>0</v>
      </c>
      <c r="ZQ14" s="21">
        <f t="shared" si="281"/>
        <v>0</v>
      </c>
      <c r="ZR14" s="21">
        <v>0</v>
      </c>
      <c r="ZS14" s="21">
        <f t="shared" si="282"/>
        <v>0</v>
      </c>
      <c r="ZT14" s="21">
        <f t="shared" si="283"/>
        <v>0</v>
      </c>
      <c r="ZU14" s="21"/>
      <c r="ZV14" s="21">
        <f t="shared" si="18"/>
        <v>0</v>
      </c>
      <c r="ZW14" s="21"/>
      <c r="ZX14" s="21"/>
      <c r="ZY14" s="21">
        <v>0</v>
      </c>
      <c r="ZZ14" s="21">
        <f t="shared" si="284"/>
        <v>0</v>
      </c>
      <c r="AAA14" s="21">
        <v>0</v>
      </c>
      <c r="AAB14" s="21">
        <v>0</v>
      </c>
      <c r="AAC14" s="22"/>
      <c r="AAD14" s="22"/>
      <c r="AAE14" s="21">
        <v>0</v>
      </c>
      <c r="AAF14" s="21">
        <f t="shared" si="285"/>
        <v>0</v>
      </c>
      <c r="AAG14" s="21">
        <v>0</v>
      </c>
      <c r="AAH14" s="21">
        <f t="shared" si="286"/>
        <v>0</v>
      </c>
      <c r="AAI14" s="21">
        <v>0</v>
      </c>
      <c r="AAJ14" s="21">
        <f t="shared" si="287"/>
        <v>0</v>
      </c>
      <c r="AAK14" s="21">
        <v>0</v>
      </c>
      <c r="AAL14" s="21">
        <f t="shared" si="288"/>
        <v>0</v>
      </c>
      <c r="AAM14" s="21">
        <v>0</v>
      </c>
      <c r="AAN14" s="21">
        <f t="shared" si="289"/>
        <v>0</v>
      </c>
      <c r="AAO14" s="21">
        <v>0</v>
      </c>
      <c r="AAP14" s="21">
        <f t="shared" si="290"/>
        <v>0</v>
      </c>
      <c r="AAQ14" s="21">
        <f t="shared" si="291"/>
        <v>0</v>
      </c>
      <c r="AAR14" s="21"/>
      <c r="AAS14" s="23">
        <f t="shared" ref="AAS14:AAS15" si="308">+AAR14*3%</f>
        <v>0</v>
      </c>
      <c r="AAT14" s="24">
        <f t="shared" si="19"/>
        <v>0</v>
      </c>
      <c r="AAU14" s="24">
        <f t="shared" si="20"/>
        <v>0</v>
      </c>
      <c r="AAV14" s="24">
        <f t="shared" si="292"/>
        <v>0</v>
      </c>
    </row>
    <row r="15" spans="1:729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2"/>
        <v>0</v>
      </c>
      <c r="N15" s="21">
        <v>0</v>
      </c>
      <c r="O15" s="21">
        <f t="shared" si="23"/>
        <v>0</v>
      </c>
      <c r="P15" s="21">
        <v>0</v>
      </c>
      <c r="Q15" s="21">
        <f t="shared" si="24"/>
        <v>0</v>
      </c>
      <c r="R15" s="21">
        <v>0</v>
      </c>
      <c r="S15" s="21">
        <f t="shared" si="25"/>
        <v>0</v>
      </c>
      <c r="T15" s="21">
        <v>0</v>
      </c>
      <c r="U15" s="21">
        <f t="shared" si="26"/>
        <v>0</v>
      </c>
      <c r="V15" s="21">
        <v>0</v>
      </c>
      <c r="W15" s="21">
        <f t="shared" si="27"/>
        <v>0</v>
      </c>
      <c r="X15" s="21">
        <f t="shared" si="28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29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30"/>
        <v>0</v>
      </c>
      <c r="AK15" s="21">
        <v>0</v>
      </c>
      <c r="AL15" s="21">
        <f t="shared" si="31"/>
        <v>0</v>
      </c>
      <c r="AM15" s="21">
        <v>0</v>
      </c>
      <c r="AN15" s="21">
        <f t="shared" si="32"/>
        <v>0</v>
      </c>
      <c r="AO15" s="21">
        <v>0</v>
      </c>
      <c r="AP15" s="21">
        <f t="shared" si="33"/>
        <v>0</v>
      </c>
      <c r="AQ15" s="21">
        <v>0</v>
      </c>
      <c r="AR15" s="21">
        <f t="shared" si="34"/>
        <v>0</v>
      </c>
      <c r="AS15" s="21">
        <v>0</v>
      </c>
      <c r="AT15" s="21">
        <f t="shared" si="35"/>
        <v>0</v>
      </c>
      <c r="AU15" s="21">
        <f t="shared" si="36"/>
        <v>0</v>
      </c>
      <c r="AV15" s="21"/>
      <c r="AW15" s="23">
        <f t="shared" si="293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38"/>
        <v>0</v>
      </c>
      <c r="BD15" s="21">
        <v>0</v>
      </c>
      <c r="BE15" s="21">
        <f t="shared" si="39"/>
        <v>0</v>
      </c>
      <c r="BF15" s="21">
        <v>0</v>
      </c>
      <c r="BG15" s="21">
        <f t="shared" si="40"/>
        <v>0</v>
      </c>
      <c r="BH15" s="21">
        <v>0</v>
      </c>
      <c r="BI15" s="21">
        <f t="shared" si="41"/>
        <v>0</v>
      </c>
      <c r="BJ15" s="21">
        <v>0</v>
      </c>
      <c r="BK15" s="21">
        <f t="shared" si="42"/>
        <v>0</v>
      </c>
      <c r="BL15" s="21">
        <v>0</v>
      </c>
      <c r="BM15" s="21">
        <f t="shared" si="43"/>
        <v>0</v>
      </c>
      <c r="BN15" s="21">
        <f t="shared" si="44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5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6"/>
        <v>0</v>
      </c>
      <c r="CA15" s="21">
        <v>0</v>
      </c>
      <c r="CB15" s="21">
        <f t="shared" si="47"/>
        <v>0</v>
      </c>
      <c r="CC15" s="21">
        <v>0</v>
      </c>
      <c r="CD15" s="21">
        <f t="shared" si="48"/>
        <v>0</v>
      </c>
      <c r="CE15" s="21">
        <v>0</v>
      </c>
      <c r="CF15" s="21">
        <f t="shared" si="49"/>
        <v>0</v>
      </c>
      <c r="CG15" s="21">
        <v>0</v>
      </c>
      <c r="CH15" s="21">
        <f t="shared" si="50"/>
        <v>0</v>
      </c>
      <c r="CI15" s="21">
        <v>0</v>
      </c>
      <c r="CJ15" s="21">
        <f t="shared" si="51"/>
        <v>0</v>
      </c>
      <c r="CK15" s="21">
        <f t="shared" si="52"/>
        <v>0</v>
      </c>
      <c r="CL15" s="21"/>
      <c r="CM15" s="23">
        <f t="shared" si="294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4"/>
        <v>0</v>
      </c>
      <c r="CT15" s="21">
        <v>0</v>
      </c>
      <c r="CU15" s="21">
        <f t="shared" si="55"/>
        <v>0</v>
      </c>
      <c r="CV15" s="21">
        <v>0</v>
      </c>
      <c r="CW15" s="21">
        <f t="shared" si="56"/>
        <v>0</v>
      </c>
      <c r="CX15" s="21">
        <v>0</v>
      </c>
      <c r="CY15" s="21">
        <f t="shared" si="57"/>
        <v>0</v>
      </c>
      <c r="CZ15" s="21">
        <v>0</v>
      </c>
      <c r="DA15" s="21">
        <f t="shared" si="58"/>
        <v>0</v>
      </c>
      <c r="DB15" s="21">
        <v>0</v>
      </c>
      <c r="DC15" s="21">
        <f t="shared" si="59"/>
        <v>0</v>
      </c>
      <c r="DD15" s="21">
        <f t="shared" si="60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61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2"/>
        <v>0</v>
      </c>
      <c r="DS15" s="21">
        <v>0</v>
      </c>
      <c r="DT15" s="21">
        <f t="shared" si="63"/>
        <v>0</v>
      </c>
      <c r="DU15" s="21">
        <v>0</v>
      </c>
      <c r="DV15" s="21">
        <f t="shared" si="64"/>
        <v>0</v>
      </c>
      <c r="DW15" s="21">
        <v>0</v>
      </c>
      <c r="DX15" s="21">
        <f t="shared" si="65"/>
        <v>0</v>
      </c>
      <c r="DY15" s="21">
        <v>0</v>
      </c>
      <c r="DZ15" s="21">
        <f t="shared" si="66"/>
        <v>0</v>
      </c>
      <c r="EA15" s="21">
        <f t="shared" si="67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69"/>
        <v>0</v>
      </c>
      <c r="EJ15" s="21">
        <v>0</v>
      </c>
      <c r="EK15" s="21">
        <f t="shared" si="70"/>
        <v>0</v>
      </c>
      <c r="EL15" s="21">
        <v>0</v>
      </c>
      <c r="EM15" s="21">
        <f t="shared" si="71"/>
        <v>0</v>
      </c>
      <c r="EN15" s="21">
        <v>0</v>
      </c>
      <c r="EO15" s="21">
        <f t="shared" si="72"/>
        <v>0</v>
      </c>
      <c r="EP15" s="21">
        <v>0</v>
      </c>
      <c r="EQ15" s="21">
        <f t="shared" si="73"/>
        <v>0</v>
      </c>
      <c r="ER15" s="21">
        <v>0</v>
      </c>
      <c r="ES15" s="21">
        <f t="shared" si="74"/>
        <v>0</v>
      </c>
      <c r="ET15" s="21">
        <f t="shared" si="75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6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7"/>
        <v>0</v>
      </c>
      <c r="FG15" s="21">
        <v>0</v>
      </c>
      <c r="FH15" s="21">
        <f t="shared" si="78"/>
        <v>0</v>
      </c>
      <c r="FI15" s="21">
        <v>0</v>
      </c>
      <c r="FJ15" s="21">
        <f t="shared" si="79"/>
        <v>0</v>
      </c>
      <c r="FK15" s="21">
        <v>0</v>
      </c>
      <c r="FL15" s="21">
        <f t="shared" si="80"/>
        <v>0</v>
      </c>
      <c r="FM15" s="21">
        <v>0</v>
      </c>
      <c r="FN15" s="21">
        <f t="shared" si="81"/>
        <v>0</v>
      </c>
      <c r="FO15" s="21">
        <v>0</v>
      </c>
      <c r="FP15" s="21">
        <f t="shared" si="82"/>
        <v>0</v>
      </c>
      <c r="FQ15" s="21">
        <f t="shared" si="83"/>
        <v>0</v>
      </c>
      <c r="FR15" s="21"/>
      <c r="FS15" s="23">
        <f t="shared" si="295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5"/>
        <v>0</v>
      </c>
      <c r="FZ15" s="21">
        <v>0</v>
      </c>
      <c r="GA15" s="21">
        <f t="shared" si="86"/>
        <v>0</v>
      </c>
      <c r="GB15" s="21">
        <v>0</v>
      </c>
      <c r="GC15" s="21">
        <f t="shared" si="87"/>
        <v>0</v>
      </c>
      <c r="GD15" s="21">
        <v>0</v>
      </c>
      <c r="GE15" s="21">
        <f t="shared" si="88"/>
        <v>0</v>
      </c>
      <c r="GF15" s="21">
        <v>0</v>
      </c>
      <c r="GG15" s="21">
        <f t="shared" si="89"/>
        <v>0</v>
      </c>
      <c r="GH15" s="21">
        <v>0</v>
      </c>
      <c r="GI15" s="21">
        <f t="shared" si="90"/>
        <v>0</v>
      </c>
      <c r="GJ15" s="21">
        <f t="shared" si="91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2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3"/>
        <v>0</v>
      </c>
      <c r="GW15" s="21">
        <v>0</v>
      </c>
      <c r="GX15" s="21">
        <f t="shared" si="94"/>
        <v>0</v>
      </c>
      <c r="GY15" s="21">
        <v>0</v>
      </c>
      <c r="GZ15" s="21">
        <f t="shared" si="95"/>
        <v>0</v>
      </c>
      <c r="HA15" s="21">
        <v>0</v>
      </c>
      <c r="HB15" s="21">
        <f t="shared" si="96"/>
        <v>0</v>
      </c>
      <c r="HC15" s="21">
        <v>0</v>
      </c>
      <c r="HD15" s="21">
        <f t="shared" si="97"/>
        <v>0</v>
      </c>
      <c r="HE15" s="21">
        <v>0</v>
      </c>
      <c r="HF15" s="21">
        <f t="shared" si="98"/>
        <v>0</v>
      </c>
      <c r="HG15" s="21">
        <f t="shared" si="99"/>
        <v>0</v>
      </c>
      <c r="HH15" s="21"/>
      <c r="HI15" s="23">
        <f t="shared" si="296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101"/>
        <v>0</v>
      </c>
      <c r="HP15" s="21">
        <v>0</v>
      </c>
      <c r="HQ15" s="21">
        <f t="shared" si="102"/>
        <v>0</v>
      </c>
      <c r="HR15" s="21">
        <v>0</v>
      </c>
      <c r="HS15" s="21">
        <f t="shared" si="103"/>
        <v>0</v>
      </c>
      <c r="HT15" s="21">
        <v>0</v>
      </c>
      <c r="HU15" s="21">
        <f t="shared" si="104"/>
        <v>0</v>
      </c>
      <c r="HV15" s="21">
        <v>0</v>
      </c>
      <c r="HW15" s="21">
        <f t="shared" si="105"/>
        <v>0</v>
      </c>
      <c r="HX15" s="21">
        <v>0</v>
      </c>
      <c r="HY15" s="21">
        <f t="shared" si="106"/>
        <v>0</v>
      </c>
      <c r="HZ15" s="21">
        <f t="shared" si="107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08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09"/>
        <v>0</v>
      </c>
      <c r="IM15" s="21">
        <v>0</v>
      </c>
      <c r="IN15" s="21">
        <f t="shared" si="110"/>
        <v>0</v>
      </c>
      <c r="IO15" s="21">
        <v>0</v>
      </c>
      <c r="IP15" s="21">
        <f t="shared" si="111"/>
        <v>0</v>
      </c>
      <c r="IQ15" s="21">
        <v>0</v>
      </c>
      <c r="IR15" s="21">
        <f t="shared" si="112"/>
        <v>0</v>
      </c>
      <c r="IS15" s="21">
        <v>0</v>
      </c>
      <c r="IT15" s="21">
        <f t="shared" si="113"/>
        <v>0</v>
      </c>
      <c r="IU15" s="21">
        <v>0</v>
      </c>
      <c r="IV15" s="21">
        <f t="shared" si="114"/>
        <v>0</v>
      </c>
      <c r="IW15" s="21">
        <f t="shared" si="115"/>
        <v>0</v>
      </c>
      <c r="IX15" s="21"/>
      <c r="IY15" s="23">
        <f t="shared" si="297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7"/>
        <v>0</v>
      </c>
      <c r="JF15" s="21">
        <v>0</v>
      </c>
      <c r="JG15" s="21">
        <f t="shared" si="118"/>
        <v>0</v>
      </c>
      <c r="JH15" s="21">
        <v>0</v>
      </c>
      <c r="JI15" s="21">
        <f t="shared" si="119"/>
        <v>0</v>
      </c>
      <c r="JJ15" s="21">
        <v>0</v>
      </c>
      <c r="JK15" s="21">
        <f t="shared" si="120"/>
        <v>0</v>
      </c>
      <c r="JL15" s="21">
        <v>0</v>
      </c>
      <c r="JM15" s="21">
        <f t="shared" si="121"/>
        <v>0</v>
      </c>
      <c r="JN15" s="21">
        <v>0</v>
      </c>
      <c r="JO15" s="21">
        <f t="shared" si="122"/>
        <v>0</v>
      </c>
      <c r="JP15" s="21">
        <f t="shared" si="123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4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5"/>
        <v>0</v>
      </c>
      <c r="KC15" s="21">
        <v>0</v>
      </c>
      <c r="KD15" s="21">
        <f t="shared" si="126"/>
        <v>0</v>
      </c>
      <c r="KE15" s="21">
        <v>0</v>
      </c>
      <c r="KF15" s="21">
        <f t="shared" si="127"/>
        <v>0</v>
      </c>
      <c r="KG15" s="21">
        <v>0</v>
      </c>
      <c r="KH15" s="21">
        <f t="shared" si="128"/>
        <v>0</v>
      </c>
      <c r="KI15" s="21">
        <v>0</v>
      </c>
      <c r="KJ15" s="21">
        <f t="shared" si="129"/>
        <v>0</v>
      </c>
      <c r="KK15" s="21">
        <v>0</v>
      </c>
      <c r="KL15" s="21">
        <f t="shared" si="130"/>
        <v>0</v>
      </c>
      <c r="KM15" s="21">
        <f t="shared" si="131"/>
        <v>0</v>
      </c>
      <c r="KN15" s="21"/>
      <c r="KO15" s="23">
        <f t="shared" si="298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3"/>
        <v>0</v>
      </c>
      <c r="KV15" s="21">
        <v>0</v>
      </c>
      <c r="KW15" s="21">
        <f t="shared" si="134"/>
        <v>0</v>
      </c>
      <c r="KX15" s="21">
        <v>0</v>
      </c>
      <c r="KY15" s="21">
        <f t="shared" si="135"/>
        <v>0</v>
      </c>
      <c r="KZ15" s="21">
        <v>0</v>
      </c>
      <c r="LA15" s="21">
        <f t="shared" si="136"/>
        <v>0</v>
      </c>
      <c r="LB15" s="21">
        <v>0</v>
      </c>
      <c r="LC15" s="21">
        <f t="shared" si="137"/>
        <v>0</v>
      </c>
      <c r="LD15" s="21">
        <v>0</v>
      </c>
      <c r="LE15" s="21">
        <f t="shared" si="138"/>
        <v>0</v>
      </c>
      <c r="LF15" s="21">
        <f t="shared" si="139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40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41"/>
        <v>0</v>
      </c>
      <c r="LS15" s="21">
        <v>0</v>
      </c>
      <c r="LT15" s="21">
        <f t="shared" si="142"/>
        <v>0</v>
      </c>
      <c r="LU15" s="21">
        <v>0</v>
      </c>
      <c r="LV15" s="21">
        <f t="shared" si="143"/>
        <v>0</v>
      </c>
      <c r="LW15" s="21">
        <v>0</v>
      </c>
      <c r="LX15" s="21">
        <f t="shared" si="144"/>
        <v>0</v>
      </c>
      <c r="LY15" s="21">
        <v>0</v>
      </c>
      <c r="LZ15" s="21">
        <f t="shared" si="145"/>
        <v>0</v>
      </c>
      <c r="MA15" s="21">
        <v>0</v>
      </c>
      <c r="MB15" s="21">
        <f t="shared" si="146"/>
        <v>0</v>
      </c>
      <c r="MC15" s="21">
        <f t="shared" si="147"/>
        <v>0</v>
      </c>
      <c r="MD15" s="21"/>
      <c r="ME15" s="23">
        <f t="shared" si="299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49"/>
        <v>0</v>
      </c>
      <c r="ML15" s="21">
        <v>0</v>
      </c>
      <c r="MM15" s="21">
        <f t="shared" si="150"/>
        <v>0</v>
      </c>
      <c r="MN15" s="21">
        <v>0</v>
      </c>
      <c r="MO15" s="21">
        <f t="shared" si="151"/>
        <v>0</v>
      </c>
      <c r="MP15" s="21">
        <v>0</v>
      </c>
      <c r="MQ15" s="21">
        <f t="shared" si="152"/>
        <v>0</v>
      </c>
      <c r="MR15" s="21">
        <v>0</v>
      </c>
      <c r="MS15" s="21">
        <f t="shared" si="153"/>
        <v>0</v>
      </c>
      <c r="MT15" s="21">
        <v>0</v>
      </c>
      <c r="MU15" s="21">
        <f t="shared" si="154"/>
        <v>0</v>
      </c>
      <c r="MV15" s="21">
        <f t="shared" si="155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6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7"/>
        <v>0</v>
      </c>
      <c r="NI15" s="21">
        <v>0</v>
      </c>
      <c r="NJ15" s="21">
        <f t="shared" si="158"/>
        <v>0</v>
      </c>
      <c r="NK15" s="21">
        <v>0</v>
      </c>
      <c r="NL15" s="21">
        <f t="shared" si="159"/>
        <v>0</v>
      </c>
      <c r="NM15" s="21">
        <v>0</v>
      </c>
      <c r="NN15" s="21">
        <f t="shared" si="160"/>
        <v>0</v>
      </c>
      <c r="NO15" s="21">
        <v>0</v>
      </c>
      <c r="NP15" s="21">
        <f t="shared" si="161"/>
        <v>0</v>
      </c>
      <c r="NQ15" s="21">
        <v>0</v>
      </c>
      <c r="NR15" s="21">
        <f t="shared" si="162"/>
        <v>0</v>
      </c>
      <c r="NS15" s="21">
        <f t="shared" si="163"/>
        <v>0</v>
      </c>
      <c r="NT15" s="21"/>
      <c r="NU15" s="23">
        <f t="shared" si="300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5"/>
        <v>0</v>
      </c>
      <c r="OB15" s="21">
        <v>0</v>
      </c>
      <c r="OC15" s="21">
        <f t="shared" si="166"/>
        <v>0</v>
      </c>
      <c r="OD15" s="21">
        <v>0</v>
      </c>
      <c r="OE15" s="21">
        <f t="shared" si="167"/>
        <v>0</v>
      </c>
      <c r="OF15" s="21">
        <v>0</v>
      </c>
      <c r="OG15" s="21">
        <f t="shared" si="168"/>
        <v>0</v>
      </c>
      <c r="OH15" s="21">
        <v>0</v>
      </c>
      <c r="OI15" s="21">
        <f t="shared" si="169"/>
        <v>0</v>
      </c>
      <c r="OJ15" s="21">
        <v>0</v>
      </c>
      <c r="OK15" s="21">
        <f t="shared" si="170"/>
        <v>0</v>
      </c>
      <c r="OL15" s="21">
        <f t="shared" si="171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2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3"/>
        <v>0</v>
      </c>
      <c r="OY15" s="21">
        <v>0</v>
      </c>
      <c r="OZ15" s="21">
        <f t="shared" si="174"/>
        <v>0</v>
      </c>
      <c r="PA15" s="21">
        <v>0</v>
      </c>
      <c r="PB15" s="21">
        <f t="shared" si="175"/>
        <v>0</v>
      </c>
      <c r="PC15" s="21">
        <v>0</v>
      </c>
      <c r="PD15" s="21">
        <f t="shared" si="176"/>
        <v>0</v>
      </c>
      <c r="PE15" s="21">
        <v>0</v>
      </c>
      <c r="PF15" s="21">
        <f t="shared" si="177"/>
        <v>0</v>
      </c>
      <c r="PG15" s="21">
        <v>0</v>
      </c>
      <c r="PH15" s="21">
        <f t="shared" si="178"/>
        <v>0</v>
      </c>
      <c r="PI15" s="21">
        <f t="shared" si="179"/>
        <v>0</v>
      </c>
      <c r="PJ15" s="21"/>
      <c r="PK15" s="23">
        <f t="shared" si="301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81"/>
        <v>0</v>
      </c>
      <c r="PR15" s="21">
        <v>0</v>
      </c>
      <c r="PS15" s="21">
        <f t="shared" si="182"/>
        <v>0</v>
      </c>
      <c r="PT15" s="21">
        <v>0</v>
      </c>
      <c r="PU15" s="21">
        <f t="shared" si="183"/>
        <v>0</v>
      </c>
      <c r="PV15" s="21">
        <v>0</v>
      </c>
      <c r="PW15" s="21">
        <f t="shared" si="184"/>
        <v>0</v>
      </c>
      <c r="PX15" s="21">
        <v>0</v>
      </c>
      <c r="PY15" s="21">
        <f t="shared" si="185"/>
        <v>0</v>
      </c>
      <c r="PZ15" s="21">
        <v>0</v>
      </c>
      <c r="QA15" s="21">
        <f t="shared" si="186"/>
        <v>0</v>
      </c>
      <c r="QB15" s="21">
        <f t="shared" si="187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88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89"/>
        <v>0</v>
      </c>
      <c r="QO15" s="21">
        <v>0</v>
      </c>
      <c r="QP15" s="21">
        <f t="shared" si="190"/>
        <v>0</v>
      </c>
      <c r="QQ15" s="21">
        <v>0</v>
      </c>
      <c r="QR15" s="21">
        <f t="shared" si="191"/>
        <v>0</v>
      </c>
      <c r="QS15" s="21">
        <v>0</v>
      </c>
      <c r="QT15" s="21">
        <f t="shared" si="192"/>
        <v>0</v>
      </c>
      <c r="QU15" s="21">
        <v>0</v>
      </c>
      <c r="QV15" s="21">
        <f t="shared" si="193"/>
        <v>0</v>
      </c>
      <c r="QW15" s="21">
        <v>0</v>
      </c>
      <c r="QX15" s="21">
        <f t="shared" si="194"/>
        <v>0</v>
      </c>
      <c r="QY15" s="21">
        <f t="shared" si="195"/>
        <v>0</v>
      </c>
      <c r="QZ15" s="21"/>
      <c r="RA15" s="23">
        <f t="shared" si="302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7"/>
        <v>0</v>
      </c>
      <c r="RH15" s="21">
        <v>0</v>
      </c>
      <c r="RI15" s="21">
        <f t="shared" si="198"/>
        <v>0</v>
      </c>
      <c r="RJ15" s="21">
        <v>0</v>
      </c>
      <c r="RK15" s="21">
        <f t="shared" si="199"/>
        <v>0</v>
      </c>
      <c r="RL15" s="21">
        <v>0</v>
      </c>
      <c r="RM15" s="21">
        <f t="shared" si="200"/>
        <v>0</v>
      </c>
      <c r="RN15" s="21">
        <v>0</v>
      </c>
      <c r="RO15" s="21">
        <f t="shared" si="201"/>
        <v>0</v>
      </c>
      <c r="RP15" s="21">
        <v>0</v>
      </c>
      <c r="RQ15" s="21">
        <f t="shared" si="202"/>
        <v>0</v>
      </c>
      <c r="RR15" s="21">
        <f t="shared" si="203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4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5"/>
        <v>0</v>
      </c>
      <c r="SE15" s="21">
        <v>0</v>
      </c>
      <c r="SF15" s="21">
        <f t="shared" si="206"/>
        <v>0</v>
      </c>
      <c r="SG15" s="21">
        <v>0</v>
      </c>
      <c r="SH15" s="21">
        <f t="shared" si="207"/>
        <v>0</v>
      </c>
      <c r="SI15" s="21">
        <v>0</v>
      </c>
      <c r="SJ15" s="21">
        <f t="shared" si="208"/>
        <v>0</v>
      </c>
      <c r="SK15" s="21">
        <v>0</v>
      </c>
      <c r="SL15" s="21">
        <f t="shared" si="209"/>
        <v>0</v>
      </c>
      <c r="SM15" s="21">
        <v>0</v>
      </c>
      <c r="SN15" s="21">
        <f t="shared" si="210"/>
        <v>0</v>
      </c>
      <c r="SO15" s="21">
        <f t="shared" si="211"/>
        <v>0</v>
      </c>
      <c r="SP15" s="21"/>
      <c r="SQ15" s="23">
        <f t="shared" si="303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3"/>
        <v>0</v>
      </c>
      <c r="SX15" s="21">
        <v>0</v>
      </c>
      <c r="SY15" s="21">
        <f t="shared" si="214"/>
        <v>0</v>
      </c>
      <c r="SZ15" s="21">
        <v>0</v>
      </c>
      <c r="TA15" s="21">
        <f t="shared" si="215"/>
        <v>0</v>
      </c>
      <c r="TB15" s="21">
        <v>0</v>
      </c>
      <c r="TC15" s="21">
        <f t="shared" si="216"/>
        <v>0</v>
      </c>
      <c r="TD15" s="21">
        <v>0</v>
      </c>
      <c r="TE15" s="21">
        <f t="shared" si="217"/>
        <v>0</v>
      </c>
      <c r="TF15" s="21">
        <v>0</v>
      </c>
      <c r="TG15" s="21">
        <f t="shared" si="218"/>
        <v>0</v>
      </c>
      <c r="TH15" s="21">
        <f t="shared" si="219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20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21"/>
        <v>0</v>
      </c>
      <c r="TU15" s="21">
        <v>0</v>
      </c>
      <c r="TV15" s="21">
        <f t="shared" si="222"/>
        <v>0</v>
      </c>
      <c r="TW15" s="21">
        <v>0</v>
      </c>
      <c r="TX15" s="21">
        <f t="shared" si="223"/>
        <v>0</v>
      </c>
      <c r="TY15" s="21">
        <v>0</v>
      </c>
      <c r="TZ15" s="21">
        <f t="shared" si="224"/>
        <v>0</v>
      </c>
      <c r="UA15" s="21">
        <v>0</v>
      </c>
      <c r="UB15" s="21">
        <f t="shared" si="225"/>
        <v>0</v>
      </c>
      <c r="UC15" s="21">
        <v>0</v>
      </c>
      <c r="UD15" s="21">
        <f t="shared" si="226"/>
        <v>0</v>
      </c>
      <c r="UE15" s="21">
        <f t="shared" si="227"/>
        <v>0</v>
      </c>
      <c r="UF15" s="21"/>
      <c r="UG15" s="23">
        <f t="shared" si="304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29"/>
        <v>0</v>
      </c>
      <c r="UN15" s="21">
        <v>0</v>
      </c>
      <c r="UO15" s="21">
        <f t="shared" si="230"/>
        <v>0</v>
      </c>
      <c r="UP15" s="21">
        <v>0</v>
      </c>
      <c r="UQ15" s="21">
        <f t="shared" si="231"/>
        <v>0</v>
      </c>
      <c r="UR15" s="21">
        <v>0</v>
      </c>
      <c r="US15" s="21">
        <f t="shared" si="232"/>
        <v>0</v>
      </c>
      <c r="UT15" s="21">
        <v>0</v>
      </c>
      <c r="UU15" s="21">
        <f t="shared" si="233"/>
        <v>0</v>
      </c>
      <c r="UV15" s="21">
        <v>0</v>
      </c>
      <c r="UW15" s="21">
        <f t="shared" si="234"/>
        <v>0</v>
      </c>
      <c r="UX15" s="21">
        <f t="shared" si="235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36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37"/>
        <v>0</v>
      </c>
      <c r="VK15" s="21">
        <v>0</v>
      </c>
      <c r="VL15" s="21">
        <f t="shared" si="238"/>
        <v>0</v>
      </c>
      <c r="VM15" s="21">
        <v>0</v>
      </c>
      <c r="VN15" s="21">
        <f t="shared" si="239"/>
        <v>0</v>
      </c>
      <c r="VO15" s="21">
        <v>0</v>
      </c>
      <c r="VP15" s="21">
        <f t="shared" si="240"/>
        <v>0</v>
      </c>
      <c r="VQ15" s="21">
        <v>0</v>
      </c>
      <c r="VR15" s="21">
        <f t="shared" si="241"/>
        <v>0</v>
      </c>
      <c r="VS15" s="21">
        <v>0</v>
      </c>
      <c r="VT15" s="21">
        <f t="shared" si="242"/>
        <v>0</v>
      </c>
      <c r="VU15" s="21">
        <f t="shared" si="243"/>
        <v>0</v>
      </c>
      <c r="VV15" s="21"/>
      <c r="VW15" s="23">
        <f t="shared" si="305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45"/>
        <v>0</v>
      </c>
      <c r="WD15" s="21">
        <v>0</v>
      </c>
      <c r="WE15" s="21">
        <f t="shared" si="246"/>
        <v>0</v>
      </c>
      <c r="WF15" s="21">
        <v>0</v>
      </c>
      <c r="WG15" s="21">
        <f t="shared" si="247"/>
        <v>0</v>
      </c>
      <c r="WH15" s="21">
        <v>0</v>
      </c>
      <c r="WI15" s="21">
        <f t="shared" si="248"/>
        <v>0</v>
      </c>
      <c r="WJ15" s="21">
        <v>0</v>
      </c>
      <c r="WK15" s="21">
        <f t="shared" si="249"/>
        <v>0</v>
      </c>
      <c r="WL15" s="21">
        <v>0</v>
      </c>
      <c r="WM15" s="21">
        <f t="shared" si="250"/>
        <v>0</v>
      </c>
      <c r="WN15" s="21">
        <f t="shared" si="251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2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3"/>
        <v>0</v>
      </c>
      <c r="XA15" s="21">
        <v>0</v>
      </c>
      <c r="XB15" s="21">
        <f t="shared" si="254"/>
        <v>0</v>
      </c>
      <c r="XC15" s="21">
        <v>0</v>
      </c>
      <c r="XD15" s="21">
        <f t="shared" si="255"/>
        <v>0</v>
      </c>
      <c r="XE15" s="21">
        <v>0</v>
      </c>
      <c r="XF15" s="21">
        <f t="shared" si="256"/>
        <v>0</v>
      </c>
      <c r="XG15" s="21">
        <v>0</v>
      </c>
      <c r="XH15" s="21">
        <f t="shared" si="257"/>
        <v>0</v>
      </c>
      <c r="XI15" s="21">
        <v>0</v>
      </c>
      <c r="XJ15" s="21">
        <f t="shared" si="258"/>
        <v>0</v>
      </c>
      <c r="XK15" s="21">
        <f t="shared" si="259"/>
        <v>0</v>
      </c>
      <c r="XL15" s="21"/>
      <c r="XM15" s="23">
        <f t="shared" si="306"/>
        <v>0</v>
      </c>
      <c r="XN15" s="22"/>
      <c r="XO15" s="22"/>
      <c r="XP15" s="22"/>
      <c r="XQ15" s="23">
        <v>0</v>
      </c>
      <c r="XR15" s="21">
        <f>XS15</f>
        <v>0</v>
      </c>
      <c r="XS15" s="21">
        <f t="shared" si="261"/>
        <v>0</v>
      </c>
      <c r="XT15" s="21">
        <v>0</v>
      </c>
      <c r="XU15" s="21">
        <f t="shared" si="262"/>
        <v>0</v>
      </c>
      <c r="XV15" s="21">
        <v>0</v>
      </c>
      <c r="XW15" s="21">
        <f t="shared" si="263"/>
        <v>0</v>
      </c>
      <c r="XX15" s="21">
        <v>0</v>
      </c>
      <c r="XY15" s="21">
        <f t="shared" si="264"/>
        <v>0</v>
      </c>
      <c r="XZ15" s="21">
        <v>0</v>
      </c>
      <c r="YA15" s="21">
        <f t="shared" si="265"/>
        <v>0</v>
      </c>
      <c r="YB15" s="21">
        <v>0</v>
      </c>
      <c r="YC15" s="21">
        <f t="shared" si="266"/>
        <v>0</v>
      </c>
      <c r="YD15" s="21">
        <f t="shared" si="267"/>
        <v>0</v>
      </c>
      <c r="YE15" s="21"/>
      <c r="YF15" s="21">
        <f t="shared" si="17"/>
        <v>0</v>
      </c>
      <c r="YG15" s="21"/>
      <c r="YH15" s="21"/>
      <c r="YI15" s="21">
        <v>0</v>
      </c>
      <c r="YJ15" s="21">
        <f t="shared" si="268"/>
        <v>0</v>
      </c>
      <c r="YK15" s="21">
        <v>0</v>
      </c>
      <c r="YL15" s="21">
        <v>0</v>
      </c>
      <c r="YM15" s="22"/>
      <c r="YN15" s="22"/>
      <c r="YO15" s="21">
        <v>0</v>
      </c>
      <c r="YP15" s="21">
        <f t="shared" si="269"/>
        <v>0</v>
      </c>
      <c r="YQ15" s="21">
        <v>0</v>
      </c>
      <c r="YR15" s="21">
        <f t="shared" si="270"/>
        <v>0</v>
      </c>
      <c r="YS15" s="21">
        <v>0</v>
      </c>
      <c r="YT15" s="21">
        <f t="shared" si="271"/>
        <v>0</v>
      </c>
      <c r="YU15" s="21">
        <v>0</v>
      </c>
      <c r="YV15" s="21">
        <f t="shared" si="272"/>
        <v>0</v>
      </c>
      <c r="YW15" s="21">
        <v>0</v>
      </c>
      <c r="YX15" s="21">
        <f t="shared" si="273"/>
        <v>0</v>
      </c>
      <c r="YY15" s="21">
        <v>0</v>
      </c>
      <c r="YZ15" s="21">
        <f t="shared" si="274"/>
        <v>0</v>
      </c>
      <c r="ZA15" s="21">
        <f t="shared" si="275"/>
        <v>0</v>
      </c>
      <c r="ZB15" s="21"/>
      <c r="ZC15" s="23">
        <f t="shared" si="307"/>
        <v>0</v>
      </c>
      <c r="ZD15" s="22"/>
      <c r="ZE15" s="22"/>
      <c r="ZF15" s="22"/>
      <c r="ZG15" s="23">
        <v>0</v>
      </c>
      <c r="ZH15" s="21">
        <f>ZI15</f>
        <v>0</v>
      </c>
      <c r="ZI15" s="21">
        <f t="shared" si="277"/>
        <v>0</v>
      </c>
      <c r="ZJ15" s="21">
        <v>0</v>
      </c>
      <c r="ZK15" s="21">
        <f t="shared" si="278"/>
        <v>0</v>
      </c>
      <c r="ZL15" s="21">
        <v>0</v>
      </c>
      <c r="ZM15" s="21">
        <f t="shared" si="279"/>
        <v>0</v>
      </c>
      <c r="ZN15" s="21">
        <v>0</v>
      </c>
      <c r="ZO15" s="21">
        <f t="shared" si="280"/>
        <v>0</v>
      </c>
      <c r="ZP15" s="21">
        <v>0</v>
      </c>
      <c r="ZQ15" s="21">
        <f t="shared" si="281"/>
        <v>0</v>
      </c>
      <c r="ZR15" s="21">
        <v>0</v>
      </c>
      <c r="ZS15" s="21">
        <f t="shared" si="282"/>
        <v>0</v>
      </c>
      <c r="ZT15" s="21">
        <f t="shared" si="283"/>
        <v>0</v>
      </c>
      <c r="ZU15" s="21"/>
      <c r="ZV15" s="21">
        <f t="shared" si="18"/>
        <v>0</v>
      </c>
      <c r="ZW15" s="21"/>
      <c r="ZX15" s="21"/>
      <c r="ZY15" s="21">
        <v>0</v>
      </c>
      <c r="ZZ15" s="21">
        <f t="shared" si="284"/>
        <v>0</v>
      </c>
      <c r="AAA15" s="21">
        <v>0</v>
      </c>
      <c r="AAB15" s="21">
        <v>0</v>
      </c>
      <c r="AAC15" s="22"/>
      <c r="AAD15" s="22"/>
      <c r="AAE15" s="21">
        <v>0</v>
      </c>
      <c r="AAF15" s="21">
        <f t="shared" si="285"/>
        <v>0</v>
      </c>
      <c r="AAG15" s="21">
        <v>0</v>
      </c>
      <c r="AAH15" s="21">
        <f t="shared" si="286"/>
        <v>0</v>
      </c>
      <c r="AAI15" s="21">
        <v>0</v>
      </c>
      <c r="AAJ15" s="21">
        <f t="shared" si="287"/>
        <v>0</v>
      </c>
      <c r="AAK15" s="21">
        <v>0</v>
      </c>
      <c r="AAL15" s="21">
        <f t="shared" si="288"/>
        <v>0</v>
      </c>
      <c r="AAM15" s="21">
        <v>0</v>
      </c>
      <c r="AAN15" s="21">
        <f t="shared" si="289"/>
        <v>0</v>
      </c>
      <c r="AAO15" s="21">
        <v>0</v>
      </c>
      <c r="AAP15" s="21">
        <f t="shared" si="290"/>
        <v>0</v>
      </c>
      <c r="AAQ15" s="21">
        <f t="shared" si="291"/>
        <v>0</v>
      </c>
      <c r="AAR15" s="21"/>
      <c r="AAS15" s="23">
        <f t="shared" si="308"/>
        <v>0</v>
      </c>
      <c r="AAT15" s="24">
        <f t="shared" si="19"/>
        <v>0</v>
      </c>
      <c r="AAU15" s="24">
        <f t="shared" si="20"/>
        <v>0</v>
      </c>
      <c r="AAV15" s="24">
        <f t="shared" si="292"/>
        <v>0</v>
      </c>
    </row>
    <row r="16" spans="1:729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1"/>
        <v>0</v>
      </c>
      <c r="M16" s="21">
        <f t="shared" si="22"/>
        <v>0</v>
      </c>
      <c r="N16" s="21">
        <v>0</v>
      </c>
      <c r="O16" s="21">
        <f t="shared" si="23"/>
        <v>0</v>
      </c>
      <c r="P16" s="21">
        <v>0</v>
      </c>
      <c r="Q16" s="21">
        <f t="shared" si="24"/>
        <v>0</v>
      </c>
      <c r="R16" s="21">
        <v>0</v>
      </c>
      <c r="S16" s="21">
        <f t="shared" si="25"/>
        <v>0</v>
      </c>
      <c r="T16" s="21">
        <v>0</v>
      </c>
      <c r="U16" s="21">
        <f t="shared" si="26"/>
        <v>0</v>
      </c>
      <c r="V16" s="21">
        <v>0</v>
      </c>
      <c r="W16" s="21">
        <f t="shared" si="27"/>
        <v>0</v>
      </c>
      <c r="X16" s="21">
        <f t="shared" si="28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29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30"/>
        <v>0</v>
      </c>
      <c r="AK16" s="21">
        <v>0</v>
      </c>
      <c r="AL16" s="21">
        <f t="shared" si="31"/>
        <v>0</v>
      </c>
      <c r="AM16" s="21">
        <v>0</v>
      </c>
      <c r="AN16" s="21">
        <f t="shared" si="32"/>
        <v>0</v>
      </c>
      <c r="AO16" s="21">
        <v>0</v>
      </c>
      <c r="AP16" s="21">
        <f t="shared" si="33"/>
        <v>0</v>
      </c>
      <c r="AQ16" s="21">
        <v>0</v>
      </c>
      <c r="AR16" s="21">
        <f t="shared" si="34"/>
        <v>0</v>
      </c>
      <c r="AS16" s="21">
        <v>0</v>
      </c>
      <c r="AT16" s="21">
        <f t="shared" si="35"/>
        <v>0</v>
      </c>
      <c r="AU16" s="21">
        <f t="shared" si="36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309">BC16</f>
        <v>0</v>
      </c>
      <c r="BC16" s="21">
        <f t="shared" si="38"/>
        <v>0</v>
      </c>
      <c r="BD16" s="21">
        <v>0</v>
      </c>
      <c r="BE16" s="21">
        <f t="shared" si="39"/>
        <v>0</v>
      </c>
      <c r="BF16" s="21">
        <v>0</v>
      </c>
      <c r="BG16" s="21">
        <f t="shared" si="40"/>
        <v>0</v>
      </c>
      <c r="BH16" s="21">
        <v>0</v>
      </c>
      <c r="BI16" s="21">
        <f t="shared" si="41"/>
        <v>0</v>
      </c>
      <c r="BJ16" s="21">
        <v>0</v>
      </c>
      <c r="BK16" s="21">
        <f t="shared" si="42"/>
        <v>0</v>
      </c>
      <c r="BL16" s="21">
        <v>0</v>
      </c>
      <c r="BM16" s="21">
        <f t="shared" si="43"/>
        <v>0</v>
      </c>
      <c r="BN16" s="21">
        <f t="shared" si="44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5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6"/>
        <v>0</v>
      </c>
      <c r="CA16" s="21">
        <v>0</v>
      </c>
      <c r="CB16" s="21">
        <f t="shared" si="47"/>
        <v>0</v>
      </c>
      <c r="CC16" s="21">
        <v>0</v>
      </c>
      <c r="CD16" s="21">
        <f t="shared" si="48"/>
        <v>0</v>
      </c>
      <c r="CE16" s="21">
        <v>0</v>
      </c>
      <c r="CF16" s="21">
        <f t="shared" si="49"/>
        <v>0</v>
      </c>
      <c r="CG16" s="21">
        <v>0</v>
      </c>
      <c r="CH16" s="21">
        <f t="shared" si="50"/>
        <v>0</v>
      </c>
      <c r="CI16" s="21">
        <v>0</v>
      </c>
      <c r="CJ16" s="21">
        <f t="shared" si="51"/>
        <v>0</v>
      </c>
      <c r="CK16" s="21">
        <f t="shared" si="52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310">CS16</f>
        <v>0</v>
      </c>
      <c r="CS16" s="21">
        <f t="shared" si="54"/>
        <v>0</v>
      </c>
      <c r="CT16" s="21">
        <v>0</v>
      </c>
      <c r="CU16" s="21">
        <f t="shared" si="55"/>
        <v>0</v>
      </c>
      <c r="CV16" s="21">
        <v>0</v>
      </c>
      <c r="CW16" s="21">
        <f t="shared" si="56"/>
        <v>0</v>
      </c>
      <c r="CX16" s="21">
        <v>0</v>
      </c>
      <c r="CY16" s="21">
        <f t="shared" si="57"/>
        <v>0</v>
      </c>
      <c r="CZ16" s="21">
        <v>0</v>
      </c>
      <c r="DA16" s="21">
        <f t="shared" si="58"/>
        <v>0</v>
      </c>
      <c r="DB16" s="21">
        <v>0</v>
      </c>
      <c r="DC16" s="21">
        <f t="shared" si="59"/>
        <v>0</v>
      </c>
      <c r="DD16" s="21">
        <f t="shared" si="60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61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2"/>
        <v>0</v>
      </c>
      <c r="DS16" s="21">
        <v>0</v>
      </c>
      <c r="DT16" s="21">
        <f t="shared" si="63"/>
        <v>0</v>
      </c>
      <c r="DU16" s="21">
        <v>0</v>
      </c>
      <c r="DV16" s="21">
        <f t="shared" si="64"/>
        <v>0</v>
      </c>
      <c r="DW16" s="21">
        <v>0</v>
      </c>
      <c r="DX16" s="21">
        <f t="shared" si="65"/>
        <v>0</v>
      </c>
      <c r="DY16" s="21">
        <v>0</v>
      </c>
      <c r="DZ16" s="21">
        <f t="shared" si="66"/>
        <v>0</v>
      </c>
      <c r="EA16" s="21">
        <f t="shared" si="67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311">EI16</f>
        <v>0</v>
      </c>
      <c r="EI16" s="21">
        <f t="shared" si="69"/>
        <v>0</v>
      </c>
      <c r="EJ16" s="21">
        <v>0</v>
      </c>
      <c r="EK16" s="21">
        <f t="shared" si="70"/>
        <v>0</v>
      </c>
      <c r="EL16" s="21">
        <v>0</v>
      </c>
      <c r="EM16" s="21">
        <f t="shared" si="71"/>
        <v>0</v>
      </c>
      <c r="EN16" s="21">
        <v>0</v>
      </c>
      <c r="EO16" s="21">
        <f t="shared" si="72"/>
        <v>0</v>
      </c>
      <c r="EP16" s="21">
        <v>0</v>
      </c>
      <c r="EQ16" s="21">
        <f t="shared" si="73"/>
        <v>0</v>
      </c>
      <c r="ER16" s="21">
        <v>0</v>
      </c>
      <c r="ES16" s="21">
        <f t="shared" si="74"/>
        <v>0</v>
      </c>
      <c r="ET16" s="21">
        <f t="shared" si="75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6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7"/>
        <v>0</v>
      </c>
      <c r="FG16" s="21">
        <v>0</v>
      </c>
      <c r="FH16" s="21">
        <f t="shared" si="78"/>
        <v>0</v>
      </c>
      <c r="FI16" s="21">
        <v>0</v>
      </c>
      <c r="FJ16" s="21">
        <f t="shared" si="79"/>
        <v>0</v>
      </c>
      <c r="FK16" s="21">
        <v>0</v>
      </c>
      <c r="FL16" s="21">
        <f t="shared" si="80"/>
        <v>0</v>
      </c>
      <c r="FM16" s="21">
        <v>0</v>
      </c>
      <c r="FN16" s="21">
        <f t="shared" si="81"/>
        <v>0</v>
      </c>
      <c r="FO16" s="21">
        <v>0</v>
      </c>
      <c r="FP16" s="21">
        <f t="shared" si="82"/>
        <v>0</v>
      </c>
      <c r="FQ16" s="21">
        <f t="shared" si="83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312">FY16</f>
        <v>0</v>
      </c>
      <c r="FY16" s="21">
        <f t="shared" si="85"/>
        <v>0</v>
      </c>
      <c r="FZ16" s="21">
        <v>0</v>
      </c>
      <c r="GA16" s="21">
        <f t="shared" si="86"/>
        <v>0</v>
      </c>
      <c r="GB16" s="21">
        <v>0</v>
      </c>
      <c r="GC16" s="21">
        <f t="shared" si="87"/>
        <v>0</v>
      </c>
      <c r="GD16" s="21">
        <v>0</v>
      </c>
      <c r="GE16" s="21">
        <f t="shared" si="88"/>
        <v>0</v>
      </c>
      <c r="GF16" s="21">
        <v>0</v>
      </c>
      <c r="GG16" s="21">
        <f t="shared" si="89"/>
        <v>0</v>
      </c>
      <c r="GH16" s="21">
        <v>0</v>
      </c>
      <c r="GI16" s="21">
        <f t="shared" si="90"/>
        <v>0</v>
      </c>
      <c r="GJ16" s="21">
        <f t="shared" si="91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2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3"/>
        <v>0</v>
      </c>
      <c r="GW16" s="21">
        <v>0</v>
      </c>
      <c r="GX16" s="21">
        <f t="shared" si="94"/>
        <v>0</v>
      </c>
      <c r="GY16" s="21">
        <v>0</v>
      </c>
      <c r="GZ16" s="21">
        <f t="shared" si="95"/>
        <v>0</v>
      </c>
      <c r="HA16" s="21">
        <v>0</v>
      </c>
      <c r="HB16" s="21">
        <f t="shared" si="96"/>
        <v>0</v>
      </c>
      <c r="HC16" s="21">
        <v>0</v>
      </c>
      <c r="HD16" s="21">
        <f t="shared" si="97"/>
        <v>0</v>
      </c>
      <c r="HE16" s="21">
        <v>0</v>
      </c>
      <c r="HF16" s="21">
        <f t="shared" si="98"/>
        <v>0</v>
      </c>
      <c r="HG16" s="21">
        <f t="shared" si="99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313">HO16</f>
        <v>0</v>
      </c>
      <c r="HO16" s="21">
        <f t="shared" si="101"/>
        <v>0</v>
      </c>
      <c r="HP16" s="21">
        <v>0</v>
      </c>
      <c r="HQ16" s="21">
        <f t="shared" si="102"/>
        <v>0</v>
      </c>
      <c r="HR16" s="21">
        <v>0</v>
      </c>
      <c r="HS16" s="21">
        <f t="shared" si="103"/>
        <v>0</v>
      </c>
      <c r="HT16" s="21">
        <v>0</v>
      </c>
      <c r="HU16" s="21">
        <f t="shared" si="104"/>
        <v>0</v>
      </c>
      <c r="HV16" s="21">
        <v>0</v>
      </c>
      <c r="HW16" s="21">
        <f t="shared" si="105"/>
        <v>0</v>
      </c>
      <c r="HX16" s="21">
        <v>0</v>
      </c>
      <c r="HY16" s="21">
        <f t="shared" si="106"/>
        <v>0</v>
      </c>
      <c r="HZ16" s="21">
        <f t="shared" si="107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08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09"/>
        <v>0</v>
      </c>
      <c r="IM16" s="21">
        <v>0</v>
      </c>
      <c r="IN16" s="21">
        <f t="shared" si="110"/>
        <v>0</v>
      </c>
      <c r="IO16" s="21">
        <v>0</v>
      </c>
      <c r="IP16" s="21">
        <f t="shared" si="111"/>
        <v>0</v>
      </c>
      <c r="IQ16" s="21">
        <v>0</v>
      </c>
      <c r="IR16" s="21">
        <f t="shared" si="112"/>
        <v>0</v>
      </c>
      <c r="IS16" s="21">
        <v>0</v>
      </c>
      <c r="IT16" s="21">
        <f t="shared" si="113"/>
        <v>0</v>
      </c>
      <c r="IU16" s="21">
        <v>0</v>
      </c>
      <c r="IV16" s="21">
        <f t="shared" si="114"/>
        <v>0</v>
      </c>
      <c r="IW16" s="21">
        <f t="shared" si="115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314">JE16</f>
        <v>0</v>
      </c>
      <c r="JE16" s="21">
        <f t="shared" si="117"/>
        <v>0</v>
      </c>
      <c r="JF16" s="21">
        <v>0</v>
      </c>
      <c r="JG16" s="21">
        <f t="shared" si="118"/>
        <v>0</v>
      </c>
      <c r="JH16" s="21">
        <v>0</v>
      </c>
      <c r="JI16" s="21">
        <f t="shared" si="119"/>
        <v>0</v>
      </c>
      <c r="JJ16" s="21">
        <v>0</v>
      </c>
      <c r="JK16" s="21">
        <f t="shared" si="120"/>
        <v>0</v>
      </c>
      <c r="JL16" s="21">
        <v>0</v>
      </c>
      <c r="JM16" s="21">
        <f t="shared" si="121"/>
        <v>0</v>
      </c>
      <c r="JN16" s="21">
        <v>0</v>
      </c>
      <c r="JO16" s="21">
        <f t="shared" si="122"/>
        <v>0</v>
      </c>
      <c r="JP16" s="21">
        <f t="shared" si="123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4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5"/>
        <v>0</v>
      </c>
      <c r="KC16" s="21">
        <v>0</v>
      </c>
      <c r="KD16" s="21">
        <f t="shared" si="126"/>
        <v>0</v>
      </c>
      <c r="KE16" s="21">
        <v>0</v>
      </c>
      <c r="KF16" s="21">
        <f t="shared" si="127"/>
        <v>0</v>
      </c>
      <c r="KG16" s="21">
        <v>0</v>
      </c>
      <c r="KH16" s="21">
        <f t="shared" si="128"/>
        <v>0</v>
      </c>
      <c r="KI16" s="21">
        <v>0</v>
      </c>
      <c r="KJ16" s="21">
        <f t="shared" si="129"/>
        <v>0</v>
      </c>
      <c r="KK16" s="21">
        <v>0</v>
      </c>
      <c r="KL16" s="21">
        <f t="shared" si="130"/>
        <v>0</v>
      </c>
      <c r="KM16" s="21">
        <f t="shared" si="131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315">KU16</f>
        <v>0</v>
      </c>
      <c r="KU16" s="21">
        <f t="shared" si="133"/>
        <v>0</v>
      </c>
      <c r="KV16" s="21">
        <v>0</v>
      </c>
      <c r="KW16" s="21">
        <f t="shared" si="134"/>
        <v>0</v>
      </c>
      <c r="KX16" s="21">
        <v>0</v>
      </c>
      <c r="KY16" s="21">
        <f t="shared" si="135"/>
        <v>0</v>
      </c>
      <c r="KZ16" s="21">
        <v>0</v>
      </c>
      <c r="LA16" s="21">
        <f t="shared" si="136"/>
        <v>0</v>
      </c>
      <c r="LB16" s="21">
        <v>0</v>
      </c>
      <c r="LC16" s="21">
        <f t="shared" si="137"/>
        <v>0</v>
      </c>
      <c r="LD16" s="21">
        <v>0</v>
      </c>
      <c r="LE16" s="21">
        <f t="shared" si="138"/>
        <v>0</v>
      </c>
      <c r="LF16" s="21">
        <f t="shared" si="139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40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41"/>
        <v>0</v>
      </c>
      <c r="LS16" s="21">
        <v>0</v>
      </c>
      <c r="LT16" s="21">
        <f t="shared" si="142"/>
        <v>0</v>
      </c>
      <c r="LU16" s="21">
        <v>0</v>
      </c>
      <c r="LV16" s="21">
        <f t="shared" si="143"/>
        <v>0</v>
      </c>
      <c r="LW16" s="21">
        <v>0</v>
      </c>
      <c r="LX16" s="21">
        <f t="shared" si="144"/>
        <v>0</v>
      </c>
      <c r="LY16" s="21">
        <v>0</v>
      </c>
      <c r="LZ16" s="21">
        <f t="shared" si="145"/>
        <v>0</v>
      </c>
      <c r="MA16" s="21">
        <v>0</v>
      </c>
      <c r="MB16" s="21">
        <f t="shared" si="146"/>
        <v>0</v>
      </c>
      <c r="MC16" s="21">
        <f t="shared" si="147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316">MK16</f>
        <v>0</v>
      </c>
      <c r="MK16" s="21">
        <f t="shared" si="149"/>
        <v>0</v>
      </c>
      <c r="ML16" s="21">
        <v>0</v>
      </c>
      <c r="MM16" s="21">
        <f t="shared" si="150"/>
        <v>0</v>
      </c>
      <c r="MN16" s="21">
        <v>0</v>
      </c>
      <c r="MO16" s="21">
        <f t="shared" si="151"/>
        <v>0</v>
      </c>
      <c r="MP16" s="21">
        <v>0</v>
      </c>
      <c r="MQ16" s="21">
        <f t="shared" si="152"/>
        <v>0</v>
      </c>
      <c r="MR16" s="21">
        <v>0</v>
      </c>
      <c r="MS16" s="21">
        <f t="shared" si="153"/>
        <v>0</v>
      </c>
      <c r="MT16" s="21">
        <v>0</v>
      </c>
      <c r="MU16" s="21">
        <f t="shared" si="154"/>
        <v>0</v>
      </c>
      <c r="MV16" s="21">
        <f t="shared" si="155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6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7"/>
        <v>0</v>
      </c>
      <c r="NI16" s="21">
        <v>0</v>
      </c>
      <c r="NJ16" s="21">
        <f t="shared" si="158"/>
        <v>0</v>
      </c>
      <c r="NK16" s="21">
        <v>0</v>
      </c>
      <c r="NL16" s="21">
        <f t="shared" si="159"/>
        <v>0</v>
      </c>
      <c r="NM16" s="21">
        <v>0</v>
      </c>
      <c r="NN16" s="21">
        <f t="shared" si="160"/>
        <v>0</v>
      </c>
      <c r="NO16" s="21">
        <v>0</v>
      </c>
      <c r="NP16" s="21">
        <f t="shared" si="161"/>
        <v>0</v>
      </c>
      <c r="NQ16" s="21">
        <v>0</v>
      </c>
      <c r="NR16" s="21">
        <f t="shared" si="162"/>
        <v>0</v>
      </c>
      <c r="NS16" s="21">
        <f t="shared" si="163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317">OA16</f>
        <v>0</v>
      </c>
      <c r="OA16" s="21">
        <f t="shared" si="165"/>
        <v>0</v>
      </c>
      <c r="OB16" s="21">
        <v>0</v>
      </c>
      <c r="OC16" s="21">
        <f t="shared" si="166"/>
        <v>0</v>
      </c>
      <c r="OD16" s="21">
        <v>0</v>
      </c>
      <c r="OE16" s="21">
        <f t="shared" si="167"/>
        <v>0</v>
      </c>
      <c r="OF16" s="21">
        <v>0</v>
      </c>
      <c r="OG16" s="21">
        <f t="shared" si="168"/>
        <v>0</v>
      </c>
      <c r="OH16" s="21">
        <v>0</v>
      </c>
      <c r="OI16" s="21">
        <f t="shared" si="169"/>
        <v>0</v>
      </c>
      <c r="OJ16" s="21">
        <v>0</v>
      </c>
      <c r="OK16" s="21">
        <f t="shared" si="170"/>
        <v>0</v>
      </c>
      <c r="OL16" s="21">
        <f t="shared" si="171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2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3"/>
        <v>0</v>
      </c>
      <c r="OY16" s="21">
        <v>0</v>
      </c>
      <c r="OZ16" s="21">
        <f t="shared" si="174"/>
        <v>0</v>
      </c>
      <c r="PA16" s="21">
        <v>0</v>
      </c>
      <c r="PB16" s="21">
        <f t="shared" si="175"/>
        <v>0</v>
      </c>
      <c r="PC16" s="21">
        <v>0</v>
      </c>
      <c r="PD16" s="21">
        <f t="shared" si="176"/>
        <v>0</v>
      </c>
      <c r="PE16" s="21">
        <v>0</v>
      </c>
      <c r="PF16" s="21">
        <f t="shared" si="177"/>
        <v>0</v>
      </c>
      <c r="PG16" s="21">
        <v>0</v>
      </c>
      <c r="PH16" s="21">
        <f t="shared" si="178"/>
        <v>0</v>
      </c>
      <c r="PI16" s="21">
        <f t="shared" si="179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318">PQ16</f>
        <v>0</v>
      </c>
      <c r="PQ16" s="21">
        <f t="shared" si="181"/>
        <v>0</v>
      </c>
      <c r="PR16" s="21">
        <v>0</v>
      </c>
      <c r="PS16" s="21">
        <f t="shared" si="182"/>
        <v>0</v>
      </c>
      <c r="PT16" s="21">
        <v>0</v>
      </c>
      <c r="PU16" s="21">
        <f t="shared" si="183"/>
        <v>0</v>
      </c>
      <c r="PV16" s="21">
        <v>0</v>
      </c>
      <c r="PW16" s="21">
        <f t="shared" si="184"/>
        <v>0</v>
      </c>
      <c r="PX16" s="21">
        <v>0</v>
      </c>
      <c r="PY16" s="21">
        <f t="shared" si="185"/>
        <v>0</v>
      </c>
      <c r="PZ16" s="21">
        <v>0</v>
      </c>
      <c r="QA16" s="21">
        <f t="shared" si="186"/>
        <v>0</v>
      </c>
      <c r="QB16" s="21">
        <f t="shared" si="187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88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89"/>
        <v>0</v>
      </c>
      <c r="QO16" s="21">
        <v>0</v>
      </c>
      <c r="QP16" s="21">
        <f t="shared" si="190"/>
        <v>0</v>
      </c>
      <c r="QQ16" s="21">
        <v>0</v>
      </c>
      <c r="QR16" s="21">
        <f t="shared" si="191"/>
        <v>0</v>
      </c>
      <c r="QS16" s="21">
        <v>0</v>
      </c>
      <c r="QT16" s="21">
        <f t="shared" si="192"/>
        <v>0</v>
      </c>
      <c r="QU16" s="21">
        <v>0</v>
      </c>
      <c r="QV16" s="21">
        <f t="shared" si="193"/>
        <v>0</v>
      </c>
      <c r="QW16" s="21">
        <v>0</v>
      </c>
      <c r="QX16" s="21">
        <f t="shared" si="194"/>
        <v>0</v>
      </c>
      <c r="QY16" s="21">
        <f t="shared" si="195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319">RG16</f>
        <v>0</v>
      </c>
      <c r="RG16" s="21">
        <f t="shared" si="197"/>
        <v>0</v>
      </c>
      <c r="RH16" s="21">
        <v>0</v>
      </c>
      <c r="RI16" s="21">
        <f t="shared" si="198"/>
        <v>0</v>
      </c>
      <c r="RJ16" s="21">
        <v>0</v>
      </c>
      <c r="RK16" s="21">
        <f t="shared" si="199"/>
        <v>0</v>
      </c>
      <c r="RL16" s="21">
        <v>0</v>
      </c>
      <c r="RM16" s="21">
        <f t="shared" si="200"/>
        <v>0</v>
      </c>
      <c r="RN16" s="21">
        <v>0</v>
      </c>
      <c r="RO16" s="21">
        <f t="shared" si="201"/>
        <v>0</v>
      </c>
      <c r="RP16" s="21">
        <v>0</v>
      </c>
      <c r="RQ16" s="21">
        <f t="shared" si="202"/>
        <v>0</v>
      </c>
      <c r="RR16" s="21">
        <f t="shared" si="203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4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5"/>
        <v>0</v>
      </c>
      <c r="SE16" s="21">
        <v>0</v>
      </c>
      <c r="SF16" s="21">
        <f t="shared" si="206"/>
        <v>0</v>
      </c>
      <c r="SG16" s="21">
        <v>0</v>
      </c>
      <c r="SH16" s="21">
        <f t="shared" si="207"/>
        <v>0</v>
      </c>
      <c r="SI16" s="21">
        <v>0</v>
      </c>
      <c r="SJ16" s="21">
        <f t="shared" si="208"/>
        <v>0</v>
      </c>
      <c r="SK16" s="21">
        <v>0</v>
      </c>
      <c r="SL16" s="21">
        <f t="shared" si="209"/>
        <v>0</v>
      </c>
      <c r="SM16" s="21">
        <v>0</v>
      </c>
      <c r="SN16" s="21">
        <f t="shared" si="210"/>
        <v>0</v>
      </c>
      <c r="SO16" s="21">
        <f t="shared" si="211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320">SW16</f>
        <v>0</v>
      </c>
      <c r="SW16" s="21">
        <f t="shared" si="213"/>
        <v>0</v>
      </c>
      <c r="SX16" s="21">
        <v>0</v>
      </c>
      <c r="SY16" s="21">
        <f t="shared" si="214"/>
        <v>0</v>
      </c>
      <c r="SZ16" s="21">
        <v>0</v>
      </c>
      <c r="TA16" s="21">
        <f t="shared" si="215"/>
        <v>0</v>
      </c>
      <c r="TB16" s="21">
        <v>0</v>
      </c>
      <c r="TC16" s="21">
        <f t="shared" si="216"/>
        <v>0</v>
      </c>
      <c r="TD16" s="21">
        <v>0</v>
      </c>
      <c r="TE16" s="21">
        <f t="shared" si="217"/>
        <v>0</v>
      </c>
      <c r="TF16" s="21">
        <v>0</v>
      </c>
      <c r="TG16" s="21">
        <f t="shared" si="218"/>
        <v>0</v>
      </c>
      <c r="TH16" s="21">
        <f t="shared" si="219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20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21"/>
        <v>0</v>
      </c>
      <c r="TU16" s="21">
        <v>0</v>
      </c>
      <c r="TV16" s="21">
        <f t="shared" si="222"/>
        <v>0</v>
      </c>
      <c r="TW16" s="21">
        <v>0</v>
      </c>
      <c r="TX16" s="21">
        <f t="shared" si="223"/>
        <v>0</v>
      </c>
      <c r="TY16" s="21">
        <v>0</v>
      </c>
      <c r="TZ16" s="21">
        <f t="shared" si="224"/>
        <v>0</v>
      </c>
      <c r="UA16" s="21">
        <v>0</v>
      </c>
      <c r="UB16" s="21">
        <f t="shared" si="225"/>
        <v>0</v>
      </c>
      <c r="UC16" s="21">
        <v>0</v>
      </c>
      <c r="UD16" s="21">
        <f t="shared" si="226"/>
        <v>0</v>
      </c>
      <c r="UE16" s="21">
        <f t="shared" si="227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321">UM16</f>
        <v>0</v>
      </c>
      <c r="UM16" s="21">
        <f t="shared" si="229"/>
        <v>0</v>
      </c>
      <c r="UN16" s="21">
        <v>0</v>
      </c>
      <c r="UO16" s="21">
        <f t="shared" si="230"/>
        <v>0</v>
      </c>
      <c r="UP16" s="21">
        <v>0</v>
      </c>
      <c r="UQ16" s="21">
        <f t="shared" si="231"/>
        <v>0</v>
      </c>
      <c r="UR16" s="21">
        <v>0</v>
      </c>
      <c r="US16" s="21">
        <f t="shared" si="232"/>
        <v>0</v>
      </c>
      <c r="UT16" s="21">
        <v>0</v>
      </c>
      <c r="UU16" s="21">
        <f t="shared" si="233"/>
        <v>0</v>
      </c>
      <c r="UV16" s="21">
        <v>0</v>
      </c>
      <c r="UW16" s="21">
        <f t="shared" si="234"/>
        <v>0</v>
      </c>
      <c r="UX16" s="21">
        <f t="shared" si="235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36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37"/>
        <v>0</v>
      </c>
      <c r="VK16" s="21">
        <v>0</v>
      </c>
      <c r="VL16" s="21">
        <f t="shared" si="238"/>
        <v>0</v>
      </c>
      <c r="VM16" s="21">
        <v>0</v>
      </c>
      <c r="VN16" s="21">
        <f t="shared" si="239"/>
        <v>0</v>
      </c>
      <c r="VO16" s="21">
        <v>0</v>
      </c>
      <c r="VP16" s="21">
        <f t="shared" si="240"/>
        <v>0</v>
      </c>
      <c r="VQ16" s="21">
        <v>0</v>
      </c>
      <c r="VR16" s="21">
        <f t="shared" si="241"/>
        <v>0</v>
      </c>
      <c r="VS16" s="21">
        <v>0</v>
      </c>
      <c r="VT16" s="21">
        <f t="shared" si="242"/>
        <v>0</v>
      </c>
      <c r="VU16" s="21">
        <f t="shared" si="243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322">WC16</f>
        <v>0</v>
      </c>
      <c r="WC16" s="21">
        <f t="shared" si="245"/>
        <v>0</v>
      </c>
      <c r="WD16" s="21">
        <v>0</v>
      </c>
      <c r="WE16" s="21">
        <f t="shared" si="246"/>
        <v>0</v>
      </c>
      <c r="WF16" s="21">
        <v>0</v>
      </c>
      <c r="WG16" s="21">
        <f t="shared" si="247"/>
        <v>0</v>
      </c>
      <c r="WH16" s="21">
        <v>0</v>
      </c>
      <c r="WI16" s="21">
        <f t="shared" si="248"/>
        <v>0</v>
      </c>
      <c r="WJ16" s="21">
        <v>0</v>
      </c>
      <c r="WK16" s="21">
        <f t="shared" si="249"/>
        <v>0</v>
      </c>
      <c r="WL16" s="21">
        <v>0</v>
      </c>
      <c r="WM16" s="21">
        <f t="shared" si="250"/>
        <v>0</v>
      </c>
      <c r="WN16" s="21">
        <f t="shared" si="251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2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3"/>
        <v>0</v>
      </c>
      <c r="XA16" s="21">
        <v>0</v>
      </c>
      <c r="XB16" s="21">
        <f t="shared" si="254"/>
        <v>0</v>
      </c>
      <c r="XC16" s="21">
        <v>0</v>
      </c>
      <c r="XD16" s="21">
        <f t="shared" si="255"/>
        <v>0</v>
      </c>
      <c r="XE16" s="21">
        <v>0</v>
      </c>
      <c r="XF16" s="21">
        <f t="shared" si="256"/>
        <v>0</v>
      </c>
      <c r="XG16" s="21">
        <v>0</v>
      </c>
      <c r="XH16" s="21">
        <f t="shared" si="257"/>
        <v>0</v>
      </c>
      <c r="XI16" s="21">
        <v>0</v>
      </c>
      <c r="XJ16" s="21">
        <f t="shared" si="258"/>
        <v>0</v>
      </c>
      <c r="XK16" s="21">
        <f t="shared" si="259"/>
        <v>0</v>
      </c>
      <c r="XL16" s="21"/>
      <c r="XM16" s="23">
        <f>+XL16*3%</f>
        <v>0</v>
      </c>
      <c r="XN16" s="22"/>
      <c r="XO16" s="22"/>
      <c r="XP16" s="22"/>
      <c r="XQ16" s="23">
        <v>0</v>
      </c>
      <c r="XR16" s="21">
        <f t="shared" ref="XR16:XR42" si="323">XS16</f>
        <v>0</v>
      </c>
      <c r="XS16" s="21">
        <f t="shared" si="261"/>
        <v>0</v>
      </c>
      <c r="XT16" s="21">
        <v>0</v>
      </c>
      <c r="XU16" s="21">
        <f t="shared" si="262"/>
        <v>0</v>
      </c>
      <c r="XV16" s="21">
        <v>0</v>
      </c>
      <c r="XW16" s="21">
        <f t="shared" si="263"/>
        <v>0</v>
      </c>
      <c r="XX16" s="21">
        <v>0</v>
      </c>
      <c r="XY16" s="21">
        <f t="shared" si="264"/>
        <v>0</v>
      </c>
      <c r="XZ16" s="21">
        <v>0</v>
      </c>
      <c r="YA16" s="21">
        <f t="shared" si="265"/>
        <v>0</v>
      </c>
      <c r="YB16" s="21">
        <v>0</v>
      </c>
      <c r="YC16" s="21">
        <f t="shared" si="266"/>
        <v>0</v>
      </c>
      <c r="YD16" s="21">
        <f t="shared" si="267"/>
        <v>0</v>
      </c>
      <c r="YE16" s="21"/>
      <c r="YF16" s="21">
        <f t="shared" si="17"/>
        <v>0</v>
      </c>
      <c r="YG16" s="21"/>
      <c r="YH16" s="21"/>
      <c r="YI16" s="21">
        <v>0</v>
      </c>
      <c r="YJ16" s="21">
        <f t="shared" si="268"/>
        <v>0</v>
      </c>
      <c r="YK16" s="21">
        <v>0</v>
      </c>
      <c r="YL16" s="21">
        <v>0</v>
      </c>
      <c r="YM16" s="22"/>
      <c r="YN16" s="22"/>
      <c r="YO16" s="21">
        <v>0</v>
      </c>
      <c r="YP16" s="21">
        <f t="shared" si="269"/>
        <v>0</v>
      </c>
      <c r="YQ16" s="21">
        <v>0</v>
      </c>
      <c r="YR16" s="21">
        <f t="shared" si="270"/>
        <v>0</v>
      </c>
      <c r="YS16" s="21">
        <v>0</v>
      </c>
      <c r="YT16" s="21">
        <f t="shared" si="271"/>
        <v>0</v>
      </c>
      <c r="YU16" s="21">
        <v>0</v>
      </c>
      <c r="YV16" s="21">
        <f t="shared" si="272"/>
        <v>0</v>
      </c>
      <c r="YW16" s="21">
        <v>0</v>
      </c>
      <c r="YX16" s="21">
        <f t="shared" si="273"/>
        <v>0</v>
      </c>
      <c r="YY16" s="21">
        <v>0</v>
      </c>
      <c r="YZ16" s="21">
        <f t="shared" si="274"/>
        <v>0</v>
      </c>
      <c r="ZA16" s="21">
        <f t="shared" si="275"/>
        <v>0</v>
      </c>
      <c r="ZB16" s="21"/>
      <c r="ZC16" s="23">
        <f>+ZB16*3%</f>
        <v>0</v>
      </c>
      <c r="ZD16" s="22"/>
      <c r="ZE16" s="22"/>
      <c r="ZF16" s="22"/>
      <c r="ZG16" s="23">
        <v>0</v>
      </c>
      <c r="ZH16" s="21">
        <f t="shared" ref="ZH16:ZH42" si="324">ZI16</f>
        <v>0</v>
      </c>
      <c r="ZI16" s="21">
        <f t="shared" si="277"/>
        <v>0</v>
      </c>
      <c r="ZJ16" s="21">
        <v>0</v>
      </c>
      <c r="ZK16" s="21">
        <f t="shared" si="278"/>
        <v>0</v>
      </c>
      <c r="ZL16" s="21">
        <v>0</v>
      </c>
      <c r="ZM16" s="21">
        <f t="shared" si="279"/>
        <v>0</v>
      </c>
      <c r="ZN16" s="21">
        <v>0</v>
      </c>
      <c r="ZO16" s="21">
        <f t="shared" si="280"/>
        <v>0</v>
      </c>
      <c r="ZP16" s="21">
        <v>0</v>
      </c>
      <c r="ZQ16" s="21">
        <f t="shared" si="281"/>
        <v>0</v>
      </c>
      <c r="ZR16" s="21">
        <v>0</v>
      </c>
      <c r="ZS16" s="21">
        <f t="shared" si="282"/>
        <v>0</v>
      </c>
      <c r="ZT16" s="21">
        <f t="shared" si="283"/>
        <v>0</v>
      </c>
      <c r="ZU16" s="21"/>
      <c r="ZV16" s="21">
        <f t="shared" si="18"/>
        <v>0</v>
      </c>
      <c r="ZW16" s="21"/>
      <c r="ZX16" s="21"/>
      <c r="ZY16" s="21">
        <v>0</v>
      </c>
      <c r="ZZ16" s="21">
        <f t="shared" si="284"/>
        <v>0</v>
      </c>
      <c r="AAA16" s="21">
        <v>0</v>
      </c>
      <c r="AAB16" s="21">
        <v>0</v>
      </c>
      <c r="AAC16" s="22"/>
      <c r="AAD16" s="22"/>
      <c r="AAE16" s="21">
        <v>0</v>
      </c>
      <c r="AAF16" s="21">
        <f t="shared" si="285"/>
        <v>0</v>
      </c>
      <c r="AAG16" s="21">
        <v>0</v>
      </c>
      <c r="AAH16" s="21">
        <f t="shared" si="286"/>
        <v>0</v>
      </c>
      <c r="AAI16" s="21">
        <v>0</v>
      </c>
      <c r="AAJ16" s="21">
        <f t="shared" si="287"/>
        <v>0</v>
      </c>
      <c r="AAK16" s="21">
        <v>0</v>
      </c>
      <c r="AAL16" s="21">
        <f t="shared" si="288"/>
        <v>0</v>
      </c>
      <c r="AAM16" s="21">
        <v>0</v>
      </c>
      <c r="AAN16" s="21">
        <f t="shared" si="289"/>
        <v>0</v>
      </c>
      <c r="AAO16" s="21">
        <v>0</v>
      </c>
      <c r="AAP16" s="21">
        <f t="shared" si="290"/>
        <v>0</v>
      </c>
      <c r="AAQ16" s="21">
        <f t="shared" si="291"/>
        <v>0</v>
      </c>
      <c r="AAR16" s="21"/>
      <c r="AAS16" s="23">
        <f>+AAR16*3%</f>
        <v>0</v>
      </c>
      <c r="AAT16" s="24">
        <f t="shared" si="19"/>
        <v>0</v>
      </c>
      <c r="AAU16" s="24">
        <f t="shared" si="20"/>
        <v>0</v>
      </c>
      <c r="AAV16" s="24">
        <f t="shared" si="292"/>
        <v>0</v>
      </c>
    </row>
    <row r="17" spans="1:724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1"/>
        <v>0</v>
      </c>
      <c r="M17" s="21">
        <f t="shared" si="22"/>
        <v>0</v>
      </c>
      <c r="N17" s="21">
        <v>0</v>
      </c>
      <c r="O17" s="21">
        <f t="shared" si="23"/>
        <v>0</v>
      </c>
      <c r="P17" s="21">
        <v>0</v>
      </c>
      <c r="Q17" s="21">
        <f t="shared" si="24"/>
        <v>0</v>
      </c>
      <c r="R17" s="21">
        <v>0</v>
      </c>
      <c r="S17" s="21">
        <f t="shared" si="25"/>
        <v>0</v>
      </c>
      <c r="T17" s="21">
        <v>0</v>
      </c>
      <c r="U17" s="21">
        <f t="shared" si="26"/>
        <v>0</v>
      </c>
      <c r="V17" s="21">
        <v>0</v>
      </c>
      <c r="W17" s="21">
        <f t="shared" si="27"/>
        <v>0</v>
      </c>
      <c r="X17" s="21">
        <f t="shared" si="28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29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30"/>
        <v>0</v>
      </c>
      <c r="AK17" s="21">
        <v>0</v>
      </c>
      <c r="AL17" s="21">
        <f t="shared" si="31"/>
        <v>0</v>
      </c>
      <c r="AM17" s="21">
        <v>0</v>
      </c>
      <c r="AN17" s="21">
        <f t="shared" si="32"/>
        <v>0</v>
      </c>
      <c r="AO17" s="21">
        <v>0</v>
      </c>
      <c r="AP17" s="21">
        <f t="shared" si="33"/>
        <v>0</v>
      </c>
      <c r="AQ17" s="21">
        <v>0</v>
      </c>
      <c r="AR17" s="21">
        <f t="shared" si="34"/>
        <v>0</v>
      </c>
      <c r="AS17" s="21">
        <v>0</v>
      </c>
      <c r="AT17" s="21">
        <f t="shared" si="35"/>
        <v>0</v>
      </c>
      <c r="AU17" s="21">
        <f t="shared" si="36"/>
        <v>0</v>
      </c>
      <c r="AV17" s="21"/>
      <c r="AW17" s="23">
        <f t="shared" si="293"/>
        <v>0</v>
      </c>
      <c r="AX17" s="22"/>
      <c r="AY17" s="22"/>
      <c r="AZ17" s="22"/>
      <c r="BA17" s="23">
        <v>0</v>
      </c>
      <c r="BB17" s="21">
        <f t="shared" si="309"/>
        <v>0</v>
      </c>
      <c r="BC17" s="21">
        <f t="shared" si="38"/>
        <v>0</v>
      </c>
      <c r="BD17" s="21">
        <v>0</v>
      </c>
      <c r="BE17" s="21">
        <f t="shared" si="39"/>
        <v>0</v>
      </c>
      <c r="BF17" s="21">
        <v>0</v>
      </c>
      <c r="BG17" s="21">
        <f t="shared" si="40"/>
        <v>0</v>
      </c>
      <c r="BH17" s="21">
        <v>0</v>
      </c>
      <c r="BI17" s="21">
        <f t="shared" si="41"/>
        <v>0</v>
      </c>
      <c r="BJ17" s="21">
        <v>0</v>
      </c>
      <c r="BK17" s="21">
        <f t="shared" si="42"/>
        <v>0</v>
      </c>
      <c r="BL17" s="21">
        <v>0</v>
      </c>
      <c r="BM17" s="21">
        <f t="shared" si="43"/>
        <v>0</v>
      </c>
      <c r="BN17" s="21">
        <f t="shared" si="44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5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6"/>
        <v>0</v>
      </c>
      <c r="CA17" s="21">
        <v>0</v>
      </c>
      <c r="CB17" s="21">
        <f t="shared" si="47"/>
        <v>0</v>
      </c>
      <c r="CC17" s="21">
        <v>0</v>
      </c>
      <c r="CD17" s="21">
        <f t="shared" si="48"/>
        <v>0</v>
      </c>
      <c r="CE17" s="21">
        <v>0</v>
      </c>
      <c r="CF17" s="21">
        <f t="shared" si="49"/>
        <v>0</v>
      </c>
      <c r="CG17" s="21">
        <v>0</v>
      </c>
      <c r="CH17" s="21">
        <f t="shared" si="50"/>
        <v>0</v>
      </c>
      <c r="CI17" s="21">
        <v>0</v>
      </c>
      <c r="CJ17" s="21">
        <f t="shared" si="51"/>
        <v>0</v>
      </c>
      <c r="CK17" s="21">
        <f t="shared" si="52"/>
        <v>0</v>
      </c>
      <c r="CL17" s="21"/>
      <c r="CM17" s="23">
        <f t="shared" ref="CM17:CM20" si="325">+CL17*3%</f>
        <v>0</v>
      </c>
      <c r="CN17" s="22"/>
      <c r="CO17" s="22"/>
      <c r="CP17" s="22"/>
      <c r="CQ17" s="23">
        <v>0</v>
      </c>
      <c r="CR17" s="21">
        <f t="shared" si="310"/>
        <v>0</v>
      </c>
      <c r="CS17" s="21">
        <f t="shared" si="54"/>
        <v>0</v>
      </c>
      <c r="CT17" s="21">
        <v>0</v>
      </c>
      <c r="CU17" s="21">
        <f t="shared" si="55"/>
        <v>0</v>
      </c>
      <c r="CV17" s="21">
        <v>0</v>
      </c>
      <c r="CW17" s="21">
        <f t="shared" si="56"/>
        <v>0</v>
      </c>
      <c r="CX17" s="21">
        <v>0</v>
      </c>
      <c r="CY17" s="21">
        <f t="shared" si="57"/>
        <v>0</v>
      </c>
      <c r="CZ17" s="21">
        <v>0</v>
      </c>
      <c r="DA17" s="21">
        <f t="shared" si="58"/>
        <v>0</v>
      </c>
      <c r="DB17" s="21">
        <v>0</v>
      </c>
      <c r="DC17" s="21">
        <f t="shared" si="59"/>
        <v>0</v>
      </c>
      <c r="DD17" s="21">
        <f t="shared" si="60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61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2"/>
        <v>0</v>
      </c>
      <c r="DS17" s="21">
        <v>0</v>
      </c>
      <c r="DT17" s="21">
        <f t="shared" si="63"/>
        <v>0</v>
      </c>
      <c r="DU17" s="21">
        <v>0</v>
      </c>
      <c r="DV17" s="21">
        <f t="shared" si="64"/>
        <v>0</v>
      </c>
      <c r="DW17" s="21">
        <v>0</v>
      </c>
      <c r="DX17" s="21">
        <f t="shared" si="65"/>
        <v>0</v>
      </c>
      <c r="DY17" s="21">
        <v>0</v>
      </c>
      <c r="DZ17" s="21">
        <f t="shared" si="66"/>
        <v>0</v>
      </c>
      <c r="EA17" s="21">
        <f t="shared" si="67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311"/>
        <v>0</v>
      </c>
      <c r="EI17" s="21">
        <f t="shared" si="69"/>
        <v>0</v>
      </c>
      <c r="EJ17" s="21">
        <v>0</v>
      </c>
      <c r="EK17" s="21">
        <f t="shared" si="70"/>
        <v>0</v>
      </c>
      <c r="EL17" s="21">
        <v>0</v>
      </c>
      <c r="EM17" s="21">
        <f t="shared" si="71"/>
        <v>0</v>
      </c>
      <c r="EN17" s="21">
        <v>0</v>
      </c>
      <c r="EO17" s="21">
        <f t="shared" si="72"/>
        <v>0</v>
      </c>
      <c r="EP17" s="21">
        <v>0</v>
      </c>
      <c r="EQ17" s="21">
        <f t="shared" si="73"/>
        <v>0</v>
      </c>
      <c r="ER17" s="21">
        <v>0</v>
      </c>
      <c r="ES17" s="21">
        <f t="shared" si="74"/>
        <v>0</v>
      </c>
      <c r="ET17" s="21">
        <f t="shared" si="75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6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7"/>
        <v>0</v>
      </c>
      <c r="FG17" s="21">
        <v>0</v>
      </c>
      <c r="FH17" s="21">
        <f t="shared" si="78"/>
        <v>0</v>
      </c>
      <c r="FI17" s="21">
        <v>0</v>
      </c>
      <c r="FJ17" s="21">
        <f t="shared" si="79"/>
        <v>0</v>
      </c>
      <c r="FK17" s="21">
        <v>0</v>
      </c>
      <c r="FL17" s="21">
        <f t="shared" si="80"/>
        <v>0</v>
      </c>
      <c r="FM17" s="21">
        <v>0</v>
      </c>
      <c r="FN17" s="21">
        <f t="shared" si="81"/>
        <v>0</v>
      </c>
      <c r="FO17" s="21">
        <v>0</v>
      </c>
      <c r="FP17" s="21">
        <f t="shared" si="82"/>
        <v>0</v>
      </c>
      <c r="FQ17" s="21">
        <f t="shared" si="83"/>
        <v>0</v>
      </c>
      <c r="FR17" s="21"/>
      <c r="FS17" s="23">
        <f t="shared" ref="FS17:FS20" si="326">+FR17*3%</f>
        <v>0</v>
      </c>
      <c r="FT17" s="22"/>
      <c r="FU17" s="22"/>
      <c r="FV17" s="22"/>
      <c r="FW17" s="23">
        <v>0</v>
      </c>
      <c r="FX17" s="21">
        <f t="shared" si="312"/>
        <v>0</v>
      </c>
      <c r="FY17" s="21">
        <f t="shared" si="85"/>
        <v>0</v>
      </c>
      <c r="FZ17" s="21">
        <v>0</v>
      </c>
      <c r="GA17" s="21">
        <f t="shared" si="86"/>
        <v>0</v>
      </c>
      <c r="GB17" s="21">
        <v>0</v>
      </c>
      <c r="GC17" s="21">
        <f t="shared" si="87"/>
        <v>0</v>
      </c>
      <c r="GD17" s="21">
        <v>0</v>
      </c>
      <c r="GE17" s="21">
        <f t="shared" si="88"/>
        <v>0</v>
      </c>
      <c r="GF17" s="21">
        <v>0</v>
      </c>
      <c r="GG17" s="21">
        <f t="shared" si="89"/>
        <v>0</v>
      </c>
      <c r="GH17" s="21">
        <v>0</v>
      </c>
      <c r="GI17" s="21">
        <f t="shared" si="90"/>
        <v>0</v>
      </c>
      <c r="GJ17" s="21">
        <f t="shared" si="91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2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3"/>
        <v>0</v>
      </c>
      <c r="GW17" s="21">
        <v>0</v>
      </c>
      <c r="GX17" s="21">
        <f t="shared" si="94"/>
        <v>0</v>
      </c>
      <c r="GY17" s="21">
        <v>0</v>
      </c>
      <c r="GZ17" s="21">
        <f t="shared" si="95"/>
        <v>0</v>
      </c>
      <c r="HA17" s="21">
        <v>0</v>
      </c>
      <c r="HB17" s="21">
        <f t="shared" si="96"/>
        <v>0</v>
      </c>
      <c r="HC17" s="21">
        <v>0</v>
      </c>
      <c r="HD17" s="21">
        <f t="shared" si="97"/>
        <v>0</v>
      </c>
      <c r="HE17" s="21">
        <v>0</v>
      </c>
      <c r="HF17" s="21">
        <f t="shared" si="98"/>
        <v>0</v>
      </c>
      <c r="HG17" s="21">
        <f t="shared" si="99"/>
        <v>0</v>
      </c>
      <c r="HH17" s="21"/>
      <c r="HI17" s="23">
        <f t="shared" ref="HI17:HI20" si="327">+HH17*3%</f>
        <v>0</v>
      </c>
      <c r="HJ17" s="22"/>
      <c r="HK17" s="22"/>
      <c r="HL17" s="22"/>
      <c r="HM17" s="23">
        <v>0</v>
      </c>
      <c r="HN17" s="21">
        <f t="shared" si="313"/>
        <v>0</v>
      </c>
      <c r="HO17" s="21">
        <f t="shared" si="101"/>
        <v>0</v>
      </c>
      <c r="HP17" s="21">
        <v>0</v>
      </c>
      <c r="HQ17" s="21">
        <f t="shared" si="102"/>
        <v>0</v>
      </c>
      <c r="HR17" s="21">
        <v>0</v>
      </c>
      <c r="HS17" s="21">
        <f t="shared" si="103"/>
        <v>0</v>
      </c>
      <c r="HT17" s="21">
        <v>0</v>
      </c>
      <c r="HU17" s="21">
        <f t="shared" si="104"/>
        <v>0</v>
      </c>
      <c r="HV17" s="21">
        <v>0</v>
      </c>
      <c r="HW17" s="21">
        <f t="shared" si="105"/>
        <v>0</v>
      </c>
      <c r="HX17" s="21">
        <v>0</v>
      </c>
      <c r="HY17" s="21">
        <f t="shared" si="106"/>
        <v>0</v>
      </c>
      <c r="HZ17" s="21">
        <f t="shared" si="107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08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09"/>
        <v>0</v>
      </c>
      <c r="IM17" s="21">
        <v>0</v>
      </c>
      <c r="IN17" s="21">
        <f t="shared" si="110"/>
        <v>0</v>
      </c>
      <c r="IO17" s="21">
        <v>0</v>
      </c>
      <c r="IP17" s="21">
        <f t="shared" si="111"/>
        <v>0</v>
      </c>
      <c r="IQ17" s="21">
        <v>0</v>
      </c>
      <c r="IR17" s="21">
        <f t="shared" si="112"/>
        <v>0</v>
      </c>
      <c r="IS17" s="21">
        <v>0</v>
      </c>
      <c r="IT17" s="21">
        <f t="shared" si="113"/>
        <v>0</v>
      </c>
      <c r="IU17" s="21">
        <v>0</v>
      </c>
      <c r="IV17" s="21">
        <f t="shared" si="114"/>
        <v>0</v>
      </c>
      <c r="IW17" s="21">
        <f t="shared" si="115"/>
        <v>0</v>
      </c>
      <c r="IX17" s="21"/>
      <c r="IY17" s="23">
        <f t="shared" ref="IY17:IY20" si="328">+IX17*3%</f>
        <v>0</v>
      </c>
      <c r="IZ17" s="22"/>
      <c r="JA17" s="22"/>
      <c r="JB17" s="22"/>
      <c r="JC17" s="23">
        <v>0</v>
      </c>
      <c r="JD17" s="21">
        <f t="shared" si="314"/>
        <v>0</v>
      </c>
      <c r="JE17" s="21">
        <f t="shared" si="117"/>
        <v>0</v>
      </c>
      <c r="JF17" s="21">
        <v>0</v>
      </c>
      <c r="JG17" s="21">
        <f t="shared" si="118"/>
        <v>0</v>
      </c>
      <c r="JH17" s="21">
        <v>0</v>
      </c>
      <c r="JI17" s="21">
        <f t="shared" si="119"/>
        <v>0</v>
      </c>
      <c r="JJ17" s="21">
        <v>0</v>
      </c>
      <c r="JK17" s="21">
        <f t="shared" si="120"/>
        <v>0</v>
      </c>
      <c r="JL17" s="21">
        <v>0</v>
      </c>
      <c r="JM17" s="21">
        <f t="shared" si="121"/>
        <v>0</v>
      </c>
      <c r="JN17" s="21">
        <v>0</v>
      </c>
      <c r="JO17" s="21">
        <f t="shared" si="122"/>
        <v>0</v>
      </c>
      <c r="JP17" s="21">
        <f t="shared" si="123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4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5"/>
        <v>0</v>
      </c>
      <c r="KC17" s="21">
        <v>0</v>
      </c>
      <c r="KD17" s="21">
        <f t="shared" si="126"/>
        <v>0</v>
      </c>
      <c r="KE17" s="21">
        <v>0</v>
      </c>
      <c r="KF17" s="21">
        <f t="shared" si="127"/>
        <v>0</v>
      </c>
      <c r="KG17" s="21">
        <v>0</v>
      </c>
      <c r="KH17" s="21">
        <f t="shared" si="128"/>
        <v>0</v>
      </c>
      <c r="KI17" s="21">
        <v>0</v>
      </c>
      <c r="KJ17" s="21">
        <f t="shared" si="129"/>
        <v>0</v>
      </c>
      <c r="KK17" s="21">
        <v>0</v>
      </c>
      <c r="KL17" s="21">
        <f t="shared" si="130"/>
        <v>0</v>
      </c>
      <c r="KM17" s="21">
        <f t="shared" si="131"/>
        <v>0</v>
      </c>
      <c r="KN17" s="21"/>
      <c r="KO17" s="23">
        <f t="shared" ref="KO17:KO20" si="329">+KN17*3%</f>
        <v>0</v>
      </c>
      <c r="KP17" s="22"/>
      <c r="KQ17" s="22"/>
      <c r="KR17" s="22"/>
      <c r="KS17" s="23">
        <v>0</v>
      </c>
      <c r="KT17" s="21">
        <f t="shared" si="315"/>
        <v>0</v>
      </c>
      <c r="KU17" s="21">
        <f t="shared" si="133"/>
        <v>0</v>
      </c>
      <c r="KV17" s="21">
        <v>0</v>
      </c>
      <c r="KW17" s="21">
        <f t="shared" si="134"/>
        <v>0</v>
      </c>
      <c r="KX17" s="21">
        <v>0</v>
      </c>
      <c r="KY17" s="21">
        <f t="shared" si="135"/>
        <v>0</v>
      </c>
      <c r="KZ17" s="21">
        <v>0</v>
      </c>
      <c r="LA17" s="21">
        <f t="shared" si="136"/>
        <v>0</v>
      </c>
      <c r="LB17" s="21">
        <v>0</v>
      </c>
      <c r="LC17" s="21">
        <f t="shared" si="137"/>
        <v>0</v>
      </c>
      <c r="LD17" s="21">
        <v>0</v>
      </c>
      <c r="LE17" s="21">
        <f t="shared" si="138"/>
        <v>0</v>
      </c>
      <c r="LF17" s="21">
        <f t="shared" si="139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40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41"/>
        <v>0</v>
      </c>
      <c r="LS17" s="21">
        <v>0</v>
      </c>
      <c r="LT17" s="21">
        <f t="shared" si="142"/>
        <v>0</v>
      </c>
      <c r="LU17" s="21">
        <v>0</v>
      </c>
      <c r="LV17" s="21">
        <f t="shared" si="143"/>
        <v>0</v>
      </c>
      <c r="LW17" s="21">
        <v>0</v>
      </c>
      <c r="LX17" s="21">
        <f t="shared" si="144"/>
        <v>0</v>
      </c>
      <c r="LY17" s="21">
        <v>0</v>
      </c>
      <c r="LZ17" s="21">
        <f t="shared" si="145"/>
        <v>0</v>
      </c>
      <c r="MA17" s="21">
        <v>0</v>
      </c>
      <c r="MB17" s="21">
        <f t="shared" si="146"/>
        <v>0</v>
      </c>
      <c r="MC17" s="21">
        <f t="shared" si="147"/>
        <v>0</v>
      </c>
      <c r="MD17" s="21"/>
      <c r="ME17" s="23">
        <f t="shared" ref="ME17:ME20" si="330">+MD17*3%</f>
        <v>0</v>
      </c>
      <c r="MF17" s="22"/>
      <c r="MG17" s="22"/>
      <c r="MH17" s="22"/>
      <c r="MI17" s="23">
        <v>0</v>
      </c>
      <c r="MJ17" s="21">
        <f t="shared" si="316"/>
        <v>0</v>
      </c>
      <c r="MK17" s="21">
        <f t="shared" si="149"/>
        <v>0</v>
      </c>
      <c r="ML17" s="21">
        <v>0</v>
      </c>
      <c r="MM17" s="21">
        <f t="shared" si="150"/>
        <v>0</v>
      </c>
      <c r="MN17" s="21">
        <v>0</v>
      </c>
      <c r="MO17" s="21">
        <f t="shared" si="151"/>
        <v>0</v>
      </c>
      <c r="MP17" s="21">
        <v>0</v>
      </c>
      <c r="MQ17" s="21">
        <f t="shared" si="152"/>
        <v>0</v>
      </c>
      <c r="MR17" s="21">
        <v>0</v>
      </c>
      <c r="MS17" s="21">
        <f t="shared" si="153"/>
        <v>0</v>
      </c>
      <c r="MT17" s="21">
        <v>0</v>
      </c>
      <c r="MU17" s="21">
        <f t="shared" si="154"/>
        <v>0</v>
      </c>
      <c r="MV17" s="21">
        <f t="shared" si="155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6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7"/>
        <v>0</v>
      </c>
      <c r="NI17" s="21">
        <v>0</v>
      </c>
      <c r="NJ17" s="21">
        <f t="shared" si="158"/>
        <v>0</v>
      </c>
      <c r="NK17" s="21">
        <v>0</v>
      </c>
      <c r="NL17" s="21">
        <f t="shared" si="159"/>
        <v>0</v>
      </c>
      <c r="NM17" s="21">
        <v>0</v>
      </c>
      <c r="NN17" s="21">
        <f t="shared" si="160"/>
        <v>0</v>
      </c>
      <c r="NO17" s="21">
        <v>0</v>
      </c>
      <c r="NP17" s="21">
        <f t="shared" si="161"/>
        <v>0</v>
      </c>
      <c r="NQ17" s="21">
        <v>0</v>
      </c>
      <c r="NR17" s="21">
        <f t="shared" si="162"/>
        <v>0</v>
      </c>
      <c r="NS17" s="21">
        <f t="shared" si="163"/>
        <v>0</v>
      </c>
      <c r="NT17" s="21"/>
      <c r="NU17" s="23">
        <f t="shared" ref="NU17:NU20" si="331">+NT17*3%</f>
        <v>0</v>
      </c>
      <c r="NV17" s="22"/>
      <c r="NW17" s="22"/>
      <c r="NX17" s="22"/>
      <c r="NY17" s="23">
        <v>0</v>
      </c>
      <c r="NZ17" s="21">
        <f t="shared" si="317"/>
        <v>0</v>
      </c>
      <c r="OA17" s="21">
        <f t="shared" si="165"/>
        <v>0</v>
      </c>
      <c r="OB17" s="21">
        <v>0</v>
      </c>
      <c r="OC17" s="21">
        <f t="shared" si="166"/>
        <v>0</v>
      </c>
      <c r="OD17" s="21">
        <v>0</v>
      </c>
      <c r="OE17" s="21">
        <f t="shared" si="167"/>
        <v>0</v>
      </c>
      <c r="OF17" s="21">
        <v>0</v>
      </c>
      <c r="OG17" s="21">
        <f t="shared" si="168"/>
        <v>0</v>
      </c>
      <c r="OH17" s="21">
        <v>0</v>
      </c>
      <c r="OI17" s="21">
        <f t="shared" si="169"/>
        <v>0</v>
      </c>
      <c r="OJ17" s="21">
        <v>0</v>
      </c>
      <c r="OK17" s="21">
        <f t="shared" si="170"/>
        <v>0</v>
      </c>
      <c r="OL17" s="21">
        <f t="shared" si="171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2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3"/>
        <v>0</v>
      </c>
      <c r="OY17" s="21">
        <v>0</v>
      </c>
      <c r="OZ17" s="21">
        <f t="shared" si="174"/>
        <v>0</v>
      </c>
      <c r="PA17" s="21">
        <v>0</v>
      </c>
      <c r="PB17" s="21">
        <f t="shared" si="175"/>
        <v>0</v>
      </c>
      <c r="PC17" s="21">
        <v>0</v>
      </c>
      <c r="PD17" s="21">
        <f t="shared" si="176"/>
        <v>0</v>
      </c>
      <c r="PE17" s="21">
        <v>0</v>
      </c>
      <c r="PF17" s="21">
        <f t="shared" si="177"/>
        <v>0</v>
      </c>
      <c r="PG17" s="21">
        <v>0</v>
      </c>
      <c r="PH17" s="21">
        <f t="shared" si="178"/>
        <v>0</v>
      </c>
      <c r="PI17" s="21">
        <f t="shared" si="179"/>
        <v>0</v>
      </c>
      <c r="PJ17" s="21"/>
      <c r="PK17" s="23">
        <f t="shared" ref="PK17:PK20" si="332">+PJ17*3%</f>
        <v>0</v>
      </c>
      <c r="PL17" s="22"/>
      <c r="PM17" s="22"/>
      <c r="PN17" s="22"/>
      <c r="PO17" s="23">
        <v>0</v>
      </c>
      <c r="PP17" s="21">
        <f t="shared" si="318"/>
        <v>0</v>
      </c>
      <c r="PQ17" s="21">
        <f t="shared" si="181"/>
        <v>0</v>
      </c>
      <c r="PR17" s="21">
        <v>0</v>
      </c>
      <c r="PS17" s="21">
        <f t="shared" si="182"/>
        <v>0</v>
      </c>
      <c r="PT17" s="21">
        <v>0</v>
      </c>
      <c r="PU17" s="21">
        <f t="shared" si="183"/>
        <v>0</v>
      </c>
      <c r="PV17" s="21">
        <v>0</v>
      </c>
      <c r="PW17" s="21">
        <f t="shared" si="184"/>
        <v>0</v>
      </c>
      <c r="PX17" s="21">
        <v>0</v>
      </c>
      <c r="PY17" s="21">
        <f t="shared" si="185"/>
        <v>0</v>
      </c>
      <c r="PZ17" s="21">
        <v>0</v>
      </c>
      <c r="QA17" s="21">
        <f t="shared" si="186"/>
        <v>0</v>
      </c>
      <c r="QB17" s="21">
        <f t="shared" si="187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88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89"/>
        <v>0</v>
      </c>
      <c r="QO17" s="21">
        <v>0</v>
      </c>
      <c r="QP17" s="21">
        <f t="shared" si="190"/>
        <v>0</v>
      </c>
      <c r="QQ17" s="21">
        <v>0</v>
      </c>
      <c r="QR17" s="21">
        <f t="shared" si="191"/>
        <v>0</v>
      </c>
      <c r="QS17" s="21">
        <v>0</v>
      </c>
      <c r="QT17" s="21">
        <f t="shared" si="192"/>
        <v>0</v>
      </c>
      <c r="QU17" s="21">
        <v>0</v>
      </c>
      <c r="QV17" s="21">
        <f t="shared" si="193"/>
        <v>0</v>
      </c>
      <c r="QW17" s="21">
        <v>0</v>
      </c>
      <c r="QX17" s="21">
        <f t="shared" si="194"/>
        <v>0</v>
      </c>
      <c r="QY17" s="21">
        <f t="shared" si="195"/>
        <v>0</v>
      </c>
      <c r="QZ17" s="21"/>
      <c r="RA17" s="23">
        <f t="shared" ref="RA17:RA20" si="333">+QZ17*3%</f>
        <v>0</v>
      </c>
      <c r="RB17" s="22"/>
      <c r="RC17" s="22"/>
      <c r="RD17" s="22"/>
      <c r="RE17" s="23">
        <v>0</v>
      </c>
      <c r="RF17" s="21">
        <f t="shared" si="319"/>
        <v>0</v>
      </c>
      <c r="RG17" s="21">
        <f t="shared" si="197"/>
        <v>0</v>
      </c>
      <c r="RH17" s="21">
        <v>0</v>
      </c>
      <c r="RI17" s="21">
        <f t="shared" si="198"/>
        <v>0</v>
      </c>
      <c r="RJ17" s="21">
        <v>0</v>
      </c>
      <c r="RK17" s="21">
        <f t="shared" si="199"/>
        <v>0</v>
      </c>
      <c r="RL17" s="21">
        <v>0</v>
      </c>
      <c r="RM17" s="21">
        <f t="shared" si="200"/>
        <v>0</v>
      </c>
      <c r="RN17" s="21">
        <v>0</v>
      </c>
      <c r="RO17" s="21">
        <f t="shared" si="201"/>
        <v>0</v>
      </c>
      <c r="RP17" s="21">
        <v>0</v>
      </c>
      <c r="RQ17" s="21">
        <f t="shared" si="202"/>
        <v>0</v>
      </c>
      <c r="RR17" s="21">
        <f t="shared" si="203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4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5"/>
        <v>0</v>
      </c>
      <c r="SE17" s="21">
        <v>0</v>
      </c>
      <c r="SF17" s="21">
        <f t="shared" si="206"/>
        <v>0</v>
      </c>
      <c r="SG17" s="21">
        <v>0</v>
      </c>
      <c r="SH17" s="21">
        <f t="shared" si="207"/>
        <v>0</v>
      </c>
      <c r="SI17" s="21">
        <v>0</v>
      </c>
      <c r="SJ17" s="21">
        <f t="shared" si="208"/>
        <v>0</v>
      </c>
      <c r="SK17" s="21">
        <v>0</v>
      </c>
      <c r="SL17" s="21">
        <f t="shared" si="209"/>
        <v>0</v>
      </c>
      <c r="SM17" s="21">
        <v>0</v>
      </c>
      <c r="SN17" s="21">
        <f t="shared" si="210"/>
        <v>0</v>
      </c>
      <c r="SO17" s="21">
        <f t="shared" si="211"/>
        <v>0</v>
      </c>
      <c r="SP17" s="21"/>
      <c r="SQ17" s="23">
        <f t="shared" ref="SQ17:SQ20" si="334">+SP17*3%</f>
        <v>0</v>
      </c>
      <c r="SR17" s="22"/>
      <c r="SS17" s="22"/>
      <c r="ST17" s="22"/>
      <c r="SU17" s="23">
        <v>0</v>
      </c>
      <c r="SV17" s="21">
        <f t="shared" si="320"/>
        <v>0</v>
      </c>
      <c r="SW17" s="21">
        <f t="shared" si="213"/>
        <v>0</v>
      </c>
      <c r="SX17" s="21">
        <v>0</v>
      </c>
      <c r="SY17" s="21">
        <f t="shared" si="214"/>
        <v>0</v>
      </c>
      <c r="SZ17" s="21">
        <v>0</v>
      </c>
      <c r="TA17" s="21">
        <f t="shared" si="215"/>
        <v>0</v>
      </c>
      <c r="TB17" s="21">
        <v>0</v>
      </c>
      <c r="TC17" s="21">
        <f t="shared" si="216"/>
        <v>0</v>
      </c>
      <c r="TD17" s="21">
        <v>0</v>
      </c>
      <c r="TE17" s="21">
        <f t="shared" si="217"/>
        <v>0</v>
      </c>
      <c r="TF17" s="21">
        <v>0</v>
      </c>
      <c r="TG17" s="21">
        <f t="shared" si="218"/>
        <v>0</v>
      </c>
      <c r="TH17" s="21">
        <f t="shared" si="219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20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21"/>
        <v>0</v>
      </c>
      <c r="TU17" s="21">
        <v>0</v>
      </c>
      <c r="TV17" s="21">
        <f t="shared" si="222"/>
        <v>0</v>
      </c>
      <c r="TW17" s="21">
        <v>0</v>
      </c>
      <c r="TX17" s="21">
        <f t="shared" si="223"/>
        <v>0</v>
      </c>
      <c r="TY17" s="21">
        <v>0</v>
      </c>
      <c r="TZ17" s="21">
        <f t="shared" si="224"/>
        <v>0</v>
      </c>
      <c r="UA17" s="21">
        <v>0</v>
      </c>
      <c r="UB17" s="21">
        <f t="shared" si="225"/>
        <v>0</v>
      </c>
      <c r="UC17" s="21">
        <v>0</v>
      </c>
      <c r="UD17" s="21">
        <f t="shared" si="226"/>
        <v>0</v>
      </c>
      <c r="UE17" s="21">
        <f t="shared" si="227"/>
        <v>0</v>
      </c>
      <c r="UF17" s="21"/>
      <c r="UG17" s="23">
        <f t="shared" ref="UG17:UG20" si="335">+UF17*3%</f>
        <v>0</v>
      </c>
      <c r="UH17" s="22"/>
      <c r="UI17" s="22"/>
      <c r="UJ17" s="22"/>
      <c r="UK17" s="23">
        <v>0</v>
      </c>
      <c r="UL17" s="21">
        <f t="shared" si="321"/>
        <v>0</v>
      </c>
      <c r="UM17" s="21">
        <f t="shared" si="229"/>
        <v>0</v>
      </c>
      <c r="UN17" s="21">
        <v>0</v>
      </c>
      <c r="UO17" s="21">
        <f t="shared" si="230"/>
        <v>0</v>
      </c>
      <c r="UP17" s="21">
        <v>0</v>
      </c>
      <c r="UQ17" s="21">
        <f t="shared" si="231"/>
        <v>0</v>
      </c>
      <c r="UR17" s="21">
        <v>0</v>
      </c>
      <c r="US17" s="21">
        <f t="shared" si="232"/>
        <v>0</v>
      </c>
      <c r="UT17" s="21">
        <v>0</v>
      </c>
      <c r="UU17" s="21">
        <f t="shared" si="233"/>
        <v>0</v>
      </c>
      <c r="UV17" s="21">
        <v>0</v>
      </c>
      <c r="UW17" s="21">
        <f t="shared" si="234"/>
        <v>0</v>
      </c>
      <c r="UX17" s="21">
        <f t="shared" si="235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36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37"/>
        <v>0</v>
      </c>
      <c r="VK17" s="21">
        <v>0</v>
      </c>
      <c r="VL17" s="21">
        <f t="shared" si="238"/>
        <v>0</v>
      </c>
      <c r="VM17" s="21">
        <v>0</v>
      </c>
      <c r="VN17" s="21">
        <f t="shared" si="239"/>
        <v>0</v>
      </c>
      <c r="VO17" s="21">
        <v>0</v>
      </c>
      <c r="VP17" s="21">
        <f t="shared" si="240"/>
        <v>0</v>
      </c>
      <c r="VQ17" s="21">
        <v>0</v>
      </c>
      <c r="VR17" s="21">
        <f t="shared" si="241"/>
        <v>0</v>
      </c>
      <c r="VS17" s="21">
        <v>0</v>
      </c>
      <c r="VT17" s="21">
        <f t="shared" si="242"/>
        <v>0</v>
      </c>
      <c r="VU17" s="21">
        <f t="shared" si="243"/>
        <v>0</v>
      </c>
      <c r="VV17" s="21"/>
      <c r="VW17" s="23">
        <f t="shared" ref="VW17:VW20" si="336">+VV17*3%</f>
        <v>0</v>
      </c>
      <c r="VX17" s="22"/>
      <c r="VY17" s="22"/>
      <c r="VZ17" s="22"/>
      <c r="WA17" s="23">
        <v>0</v>
      </c>
      <c r="WB17" s="21">
        <f t="shared" si="322"/>
        <v>0</v>
      </c>
      <c r="WC17" s="21">
        <f t="shared" si="245"/>
        <v>0</v>
      </c>
      <c r="WD17" s="21">
        <v>0</v>
      </c>
      <c r="WE17" s="21">
        <f t="shared" si="246"/>
        <v>0</v>
      </c>
      <c r="WF17" s="21">
        <v>0</v>
      </c>
      <c r="WG17" s="21">
        <f t="shared" si="247"/>
        <v>0</v>
      </c>
      <c r="WH17" s="21">
        <v>0</v>
      </c>
      <c r="WI17" s="21">
        <f t="shared" si="248"/>
        <v>0</v>
      </c>
      <c r="WJ17" s="21">
        <v>0</v>
      </c>
      <c r="WK17" s="21">
        <f t="shared" si="249"/>
        <v>0</v>
      </c>
      <c r="WL17" s="21">
        <v>0</v>
      </c>
      <c r="WM17" s="21">
        <f t="shared" si="250"/>
        <v>0</v>
      </c>
      <c r="WN17" s="21">
        <f t="shared" si="251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2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3"/>
        <v>0</v>
      </c>
      <c r="XA17" s="21">
        <v>0</v>
      </c>
      <c r="XB17" s="21">
        <f t="shared" si="254"/>
        <v>0</v>
      </c>
      <c r="XC17" s="21">
        <v>0</v>
      </c>
      <c r="XD17" s="21">
        <f t="shared" si="255"/>
        <v>0</v>
      </c>
      <c r="XE17" s="21">
        <v>0</v>
      </c>
      <c r="XF17" s="21">
        <f t="shared" si="256"/>
        <v>0</v>
      </c>
      <c r="XG17" s="21">
        <v>0</v>
      </c>
      <c r="XH17" s="21">
        <f t="shared" si="257"/>
        <v>0</v>
      </c>
      <c r="XI17" s="21">
        <v>0</v>
      </c>
      <c r="XJ17" s="21">
        <f t="shared" si="258"/>
        <v>0</v>
      </c>
      <c r="XK17" s="21">
        <f t="shared" si="259"/>
        <v>0</v>
      </c>
      <c r="XL17" s="21"/>
      <c r="XM17" s="23">
        <f t="shared" ref="XM17:XM20" si="337">+XL17*3%</f>
        <v>0</v>
      </c>
      <c r="XN17" s="22"/>
      <c r="XO17" s="22"/>
      <c r="XP17" s="22"/>
      <c r="XQ17" s="23">
        <v>0</v>
      </c>
      <c r="XR17" s="21">
        <f t="shared" si="323"/>
        <v>0</v>
      </c>
      <c r="XS17" s="21">
        <f t="shared" si="261"/>
        <v>0</v>
      </c>
      <c r="XT17" s="21">
        <v>0</v>
      </c>
      <c r="XU17" s="21">
        <f t="shared" si="262"/>
        <v>0</v>
      </c>
      <c r="XV17" s="21">
        <v>0</v>
      </c>
      <c r="XW17" s="21">
        <f t="shared" si="263"/>
        <v>0</v>
      </c>
      <c r="XX17" s="21">
        <v>0</v>
      </c>
      <c r="XY17" s="21">
        <f t="shared" si="264"/>
        <v>0</v>
      </c>
      <c r="XZ17" s="21">
        <v>0</v>
      </c>
      <c r="YA17" s="21">
        <f t="shared" si="265"/>
        <v>0</v>
      </c>
      <c r="YB17" s="21">
        <v>0</v>
      </c>
      <c r="YC17" s="21">
        <f t="shared" si="266"/>
        <v>0</v>
      </c>
      <c r="YD17" s="21">
        <f t="shared" si="267"/>
        <v>0</v>
      </c>
      <c r="YE17" s="21"/>
      <c r="YF17" s="21">
        <f t="shared" si="17"/>
        <v>0</v>
      </c>
      <c r="YG17" s="21"/>
      <c r="YH17" s="21"/>
      <c r="YI17" s="21">
        <v>0</v>
      </c>
      <c r="YJ17" s="21">
        <f t="shared" si="268"/>
        <v>0</v>
      </c>
      <c r="YK17" s="21">
        <v>0</v>
      </c>
      <c r="YL17" s="21">
        <v>0</v>
      </c>
      <c r="YM17" s="22"/>
      <c r="YN17" s="22"/>
      <c r="YO17" s="21">
        <v>0</v>
      </c>
      <c r="YP17" s="21">
        <f t="shared" si="269"/>
        <v>0</v>
      </c>
      <c r="YQ17" s="21">
        <v>0</v>
      </c>
      <c r="YR17" s="21">
        <f t="shared" si="270"/>
        <v>0</v>
      </c>
      <c r="YS17" s="21">
        <v>0</v>
      </c>
      <c r="YT17" s="21">
        <f t="shared" si="271"/>
        <v>0</v>
      </c>
      <c r="YU17" s="21">
        <v>0</v>
      </c>
      <c r="YV17" s="21">
        <f t="shared" si="272"/>
        <v>0</v>
      </c>
      <c r="YW17" s="21">
        <v>0</v>
      </c>
      <c r="YX17" s="21">
        <f t="shared" si="273"/>
        <v>0</v>
      </c>
      <c r="YY17" s="21">
        <v>0</v>
      </c>
      <c r="YZ17" s="21">
        <f t="shared" si="274"/>
        <v>0</v>
      </c>
      <c r="ZA17" s="21">
        <f t="shared" si="275"/>
        <v>0</v>
      </c>
      <c r="ZB17" s="21"/>
      <c r="ZC17" s="23">
        <f t="shared" ref="ZC17:ZC20" si="338">+ZB17*3%</f>
        <v>0</v>
      </c>
      <c r="ZD17" s="22"/>
      <c r="ZE17" s="22"/>
      <c r="ZF17" s="22"/>
      <c r="ZG17" s="23">
        <v>0</v>
      </c>
      <c r="ZH17" s="21">
        <f t="shared" si="324"/>
        <v>0</v>
      </c>
      <c r="ZI17" s="21">
        <f t="shared" si="277"/>
        <v>0</v>
      </c>
      <c r="ZJ17" s="21">
        <v>0</v>
      </c>
      <c r="ZK17" s="21">
        <f t="shared" si="278"/>
        <v>0</v>
      </c>
      <c r="ZL17" s="21">
        <v>0</v>
      </c>
      <c r="ZM17" s="21">
        <f t="shared" si="279"/>
        <v>0</v>
      </c>
      <c r="ZN17" s="21">
        <v>0</v>
      </c>
      <c r="ZO17" s="21">
        <f t="shared" si="280"/>
        <v>0</v>
      </c>
      <c r="ZP17" s="21">
        <v>0</v>
      </c>
      <c r="ZQ17" s="21">
        <f t="shared" si="281"/>
        <v>0</v>
      </c>
      <c r="ZR17" s="21">
        <v>0</v>
      </c>
      <c r="ZS17" s="21">
        <f t="shared" si="282"/>
        <v>0</v>
      </c>
      <c r="ZT17" s="21">
        <f t="shared" si="283"/>
        <v>0</v>
      </c>
      <c r="ZU17" s="21"/>
      <c r="ZV17" s="21">
        <f t="shared" si="18"/>
        <v>0</v>
      </c>
      <c r="ZW17" s="21"/>
      <c r="ZX17" s="21"/>
      <c r="ZY17" s="21">
        <v>0</v>
      </c>
      <c r="ZZ17" s="21">
        <f t="shared" si="284"/>
        <v>0</v>
      </c>
      <c r="AAA17" s="21">
        <v>0</v>
      </c>
      <c r="AAB17" s="21">
        <v>0</v>
      </c>
      <c r="AAC17" s="22"/>
      <c r="AAD17" s="22"/>
      <c r="AAE17" s="21">
        <v>0</v>
      </c>
      <c r="AAF17" s="21">
        <f t="shared" si="285"/>
        <v>0</v>
      </c>
      <c r="AAG17" s="21">
        <v>0</v>
      </c>
      <c r="AAH17" s="21">
        <f t="shared" si="286"/>
        <v>0</v>
      </c>
      <c r="AAI17" s="21">
        <v>0</v>
      </c>
      <c r="AAJ17" s="21">
        <f t="shared" si="287"/>
        <v>0</v>
      </c>
      <c r="AAK17" s="21">
        <v>0</v>
      </c>
      <c r="AAL17" s="21">
        <f t="shared" si="288"/>
        <v>0</v>
      </c>
      <c r="AAM17" s="21">
        <v>0</v>
      </c>
      <c r="AAN17" s="21">
        <f t="shared" si="289"/>
        <v>0</v>
      </c>
      <c r="AAO17" s="21">
        <v>0</v>
      </c>
      <c r="AAP17" s="21">
        <f t="shared" si="290"/>
        <v>0</v>
      </c>
      <c r="AAQ17" s="21">
        <f t="shared" si="291"/>
        <v>0</v>
      </c>
      <c r="AAR17" s="21"/>
      <c r="AAS17" s="23">
        <f t="shared" ref="AAS17:AAS20" si="339">+AAR17*3%</f>
        <v>0</v>
      </c>
      <c r="AAT17" s="24">
        <f t="shared" si="19"/>
        <v>0</v>
      </c>
      <c r="AAU17" s="24">
        <f t="shared" si="20"/>
        <v>0</v>
      </c>
      <c r="AAV17" s="24">
        <f t="shared" si="292"/>
        <v>0</v>
      </c>
    </row>
    <row r="18" spans="1:724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1"/>
        <v>0</v>
      </c>
      <c r="M18" s="21">
        <f t="shared" si="22"/>
        <v>0</v>
      </c>
      <c r="N18" s="21">
        <v>0</v>
      </c>
      <c r="O18" s="21">
        <f t="shared" si="23"/>
        <v>0</v>
      </c>
      <c r="P18" s="21">
        <v>0</v>
      </c>
      <c r="Q18" s="21">
        <f t="shared" si="24"/>
        <v>0</v>
      </c>
      <c r="R18" s="21">
        <v>0</v>
      </c>
      <c r="S18" s="21">
        <f t="shared" si="25"/>
        <v>0</v>
      </c>
      <c r="T18" s="21">
        <v>0</v>
      </c>
      <c r="U18" s="21">
        <f t="shared" si="26"/>
        <v>0</v>
      </c>
      <c r="V18" s="21">
        <v>0</v>
      </c>
      <c r="W18" s="21">
        <f t="shared" si="27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29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30"/>
        <v>0</v>
      </c>
      <c r="AK18" s="21">
        <v>0</v>
      </c>
      <c r="AL18" s="21">
        <f t="shared" si="31"/>
        <v>0</v>
      </c>
      <c r="AM18" s="21">
        <v>0</v>
      </c>
      <c r="AN18" s="21">
        <f t="shared" si="32"/>
        <v>0</v>
      </c>
      <c r="AO18" s="21">
        <v>0</v>
      </c>
      <c r="AP18" s="21">
        <f t="shared" si="33"/>
        <v>0</v>
      </c>
      <c r="AQ18" s="21">
        <v>0</v>
      </c>
      <c r="AR18" s="21">
        <f t="shared" si="34"/>
        <v>0</v>
      </c>
      <c r="AS18" s="21">
        <v>0</v>
      </c>
      <c r="AT18" s="21">
        <f t="shared" si="35"/>
        <v>0</v>
      </c>
      <c r="AU18" s="21">
        <f t="shared" si="36"/>
        <v>0</v>
      </c>
      <c r="AV18" s="21"/>
      <c r="AW18" s="23">
        <f t="shared" si="293"/>
        <v>0</v>
      </c>
      <c r="AX18" s="22"/>
      <c r="AY18" s="22"/>
      <c r="AZ18" s="22"/>
      <c r="BA18" s="23">
        <v>0</v>
      </c>
      <c r="BB18" s="21">
        <f t="shared" si="309"/>
        <v>0</v>
      </c>
      <c r="BC18" s="21">
        <f t="shared" si="38"/>
        <v>0</v>
      </c>
      <c r="BD18" s="21">
        <v>0</v>
      </c>
      <c r="BE18" s="21">
        <f t="shared" si="39"/>
        <v>0</v>
      </c>
      <c r="BF18" s="21">
        <v>0</v>
      </c>
      <c r="BG18" s="21">
        <f t="shared" si="40"/>
        <v>0</v>
      </c>
      <c r="BH18" s="21">
        <v>0</v>
      </c>
      <c r="BI18" s="21">
        <f t="shared" si="41"/>
        <v>0</v>
      </c>
      <c r="BJ18" s="21">
        <v>0</v>
      </c>
      <c r="BK18" s="21">
        <f t="shared" si="42"/>
        <v>0</v>
      </c>
      <c r="BL18" s="21">
        <v>0</v>
      </c>
      <c r="BM18" s="21">
        <f t="shared" si="43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5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6"/>
        <v>0</v>
      </c>
      <c r="CA18" s="21">
        <v>0</v>
      </c>
      <c r="CB18" s="21">
        <f t="shared" si="47"/>
        <v>0</v>
      </c>
      <c r="CC18" s="21">
        <v>0</v>
      </c>
      <c r="CD18" s="21">
        <f t="shared" si="48"/>
        <v>0</v>
      </c>
      <c r="CE18" s="21">
        <v>0</v>
      </c>
      <c r="CF18" s="21">
        <f t="shared" si="49"/>
        <v>0</v>
      </c>
      <c r="CG18" s="21">
        <v>0</v>
      </c>
      <c r="CH18" s="21">
        <f t="shared" si="50"/>
        <v>0</v>
      </c>
      <c r="CI18" s="21">
        <v>0</v>
      </c>
      <c r="CJ18" s="21">
        <f t="shared" si="51"/>
        <v>0</v>
      </c>
      <c r="CK18" s="21">
        <f t="shared" si="52"/>
        <v>0</v>
      </c>
      <c r="CL18" s="21"/>
      <c r="CM18" s="23">
        <f t="shared" si="325"/>
        <v>0</v>
      </c>
      <c r="CN18" s="22"/>
      <c r="CO18" s="22"/>
      <c r="CP18" s="22"/>
      <c r="CQ18" s="23">
        <v>0</v>
      </c>
      <c r="CR18" s="21">
        <f t="shared" si="310"/>
        <v>0</v>
      </c>
      <c r="CS18" s="21">
        <f t="shared" si="54"/>
        <v>0</v>
      </c>
      <c r="CT18" s="21">
        <v>0</v>
      </c>
      <c r="CU18" s="21">
        <f t="shared" si="55"/>
        <v>0</v>
      </c>
      <c r="CV18" s="21">
        <v>0</v>
      </c>
      <c r="CW18" s="21">
        <f t="shared" si="56"/>
        <v>0</v>
      </c>
      <c r="CX18" s="21">
        <v>0</v>
      </c>
      <c r="CY18" s="21">
        <f t="shared" si="57"/>
        <v>0</v>
      </c>
      <c r="CZ18" s="21">
        <v>0</v>
      </c>
      <c r="DA18" s="21">
        <f t="shared" si="58"/>
        <v>0</v>
      </c>
      <c r="DB18" s="21">
        <v>0</v>
      </c>
      <c r="DC18" s="21">
        <f t="shared" si="59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61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2"/>
        <v>0</v>
      </c>
      <c r="DS18" s="21">
        <v>0</v>
      </c>
      <c r="DT18" s="21">
        <f t="shared" si="63"/>
        <v>0</v>
      </c>
      <c r="DU18" s="21">
        <v>0</v>
      </c>
      <c r="DV18" s="21">
        <f t="shared" si="64"/>
        <v>0</v>
      </c>
      <c r="DW18" s="21">
        <v>0</v>
      </c>
      <c r="DX18" s="21">
        <f t="shared" si="65"/>
        <v>0</v>
      </c>
      <c r="DY18" s="21">
        <v>0</v>
      </c>
      <c r="DZ18" s="21">
        <f t="shared" si="66"/>
        <v>0</v>
      </c>
      <c r="EA18" s="21">
        <f t="shared" si="67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311"/>
        <v>0</v>
      </c>
      <c r="EI18" s="21">
        <f t="shared" si="69"/>
        <v>0</v>
      </c>
      <c r="EJ18" s="21">
        <v>0</v>
      </c>
      <c r="EK18" s="21">
        <f t="shared" si="70"/>
        <v>0</v>
      </c>
      <c r="EL18" s="21">
        <v>0</v>
      </c>
      <c r="EM18" s="21">
        <f t="shared" si="71"/>
        <v>0</v>
      </c>
      <c r="EN18" s="21">
        <v>0</v>
      </c>
      <c r="EO18" s="21">
        <f t="shared" si="72"/>
        <v>0</v>
      </c>
      <c r="EP18" s="21">
        <v>0</v>
      </c>
      <c r="EQ18" s="21">
        <f t="shared" si="73"/>
        <v>0</v>
      </c>
      <c r="ER18" s="21">
        <v>0</v>
      </c>
      <c r="ES18" s="21">
        <f t="shared" si="74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6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7"/>
        <v>0</v>
      </c>
      <c r="FG18" s="21">
        <v>0</v>
      </c>
      <c r="FH18" s="21">
        <f t="shared" si="78"/>
        <v>0</v>
      </c>
      <c r="FI18" s="21">
        <v>0</v>
      </c>
      <c r="FJ18" s="21">
        <f t="shared" si="79"/>
        <v>0</v>
      </c>
      <c r="FK18" s="21">
        <v>0</v>
      </c>
      <c r="FL18" s="21">
        <f t="shared" si="80"/>
        <v>0</v>
      </c>
      <c r="FM18" s="21">
        <v>0</v>
      </c>
      <c r="FN18" s="21">
        <f t="shared" si="81"/>
        <v>0</v>
      </c>
      <c r="FO18" s="21">
        <v>0</v>
      </c>
      <c r="FP18" s="21">
        <f t="shared" si="82"/>
        <v>0</v>
      </c>
      <c r="FQ18" s="21">
        <f t="shared" si="83"/>
        <v>0</v>
      </c>
      <c r="FR18" s="21"/>
      <c r="FS18" s="23">
        <f t="shared" si="326"/>
        <v>0</v>
      </c>
      <c r="FT18" s="22"/>
      <c r="FU18" s="22"/>
      <c r="FV18" s="22"/>
      <c r="FW18" s="23">
        <v>0</v>
      </c>
      <c r="FX18" s="21">
        <f t="shared" si="312"/>
        <v>0</v>
      </c>
      <c r="FY18" s="21">
        <f t="shared" si="85"/>
        <v>0</v>
      </c>
      <c r="FZ18" s="21">
        <v>0</v>
      </c>
      <c r="GA18" s="21">
        <f t="shared" si="86"/>
        <v>0</v>
      </c>
      <c r="GB18" s="21">
        <v>0</v>
      </c>
      <c r="GC18" s="21">
        <f t="shared" si="87"/>
        <v>0</v>
      </c>
      <c r="GD18" s="21">
        <v>0</v>
      </c>
      <c r="GE18" s="21">
        <f t="shared" si="88"/>
        <v>0</v>
      </c>
      <c r="GF18" s="21">
        <v>0</v>
      </c>
      <c r="GG18" s="21">
        <f t="shared" si="89"/>
        <v>0</v>
      </c>
      <c r="GH18" s="21">
        <v>0</v>
      </c>
      <c r="GI18" s="21">
        <f t="shared" si="90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2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3"/>
        <v>0</v>
      </c>
      <c r="GW18" s="21">
        <v>0</v>
      </c>
      <c r="GX18" s="21">
        <f t="shared" si="94"/>
        <v>0</v>
      </c>
      <c r="GY18" s="21">
        <v>0</v>
      </c>
      <c r="GZ18" s="21">
        <f t="shared" si="95"/>
        <v>0</v>
      </c>
      <c r="HA18" s="21">
        <v>0</v>
      </c>
      <c r="HB18" s="21">
        <f t="shared" si="96"/>
        <v>0</v>
      </c>
      <c r="HC18" s="21">
        <v>0</v>
      </c>
      <c r="HD18" s="21">
        <f t="shared" si="97"/>
        <v>0</v>
      </c>
      <c r="HE18" s="21">
        <v>0</v>
      </c>
      <c r="HF18" s="21">
        <f t="shared" si="98"/>
        <v>0</v>
      </c>
      <c r="HG18" s="21">
        <f t="shared" si="99"/>
        <v>0</v>
      </c>
      <c r="HH18" s="21"/>
      <c r="HI18" s="23">
        <f t="shared" si="327"/>
        <v>0</v>
      </c>
      <c r="HJ18" s="22"/>
      <c r="HK18" s="22"/>
      <c r="HL18" s="22"/>
      <c r="HM18" s="23">
        <v>0</v>
      </c>
      <c r="HN18" s="21">
        <f t="shared" si="313"/>
        <v>0</v>
      </c>
      <c r="HO18" s="21">
        <f t="shared" si="101"/>
        <v>0</v>
      </c>
      <c r="HP18" s="21">
        <v>0</v>
      </c>
      <c r="HQ18" s="21">
        <f t="shared" si="102"/>
        <v>0</v>
      </c>
      <c r="HR18" s="21">
        <v>0</v>
      </c>
      <c r="HS18" s="21">
        <f t="shared" si="103"/>
        <v>0</v>
      </c>
      <c r="HT18" s="21">
        <v>0</v>
      </c>
      <c r="HU18" s="21">
        <f t="shared" si="104"/>
        <v>0</v>
      </c>
      <c r="HV18" s="21">
        <v>0</v>
      </c>
      <c r="HW18" s="21">
        <f t="shared" si="105"/>
        <v>0</v>
      </c>
      <c r="HX18" s="21">
        <v>0</v>
      </c>
      <c r="HY18" s="21">
        <f t="shared" si="106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08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09"/>
        <v>0</v>
      </c>
      <c r="IM18" s="21">
        <v>0</v>
      </c>
      <c r="IN18" s="21">
        <f t="shared" si="110"/>
        <v>0</v>
      </c>
      <c r="IO18" s="21">
        <v>0</v>
      </c>
      <c r="IP18" s="21">
        <f t="shared" si="111"/>
        <v>0</v>
      </c>
      <c r="IQ18" s="21">
        <v>0</v>
      </c>
      <c r="IR18" s="21">
        <f t="shared" si="112"/>
        <v>0</v>
      </c>
      <c r="IS18" s="21">
        <v>0</v>
      </c>
      <c r="IT18" s="21">
        <f t="shared" si="113"/>
        <v>0</v>
      </c>
      <c r="IU18" s="21">
        <v>0</v>
      </c>
      <c r="IV18" s="21">
        <f t="shared" si="114"/>
        <v>0</v>
      </c>
      <c r="IW18" s="21">
        <f t="shared" si="115"/>
        <v>0</v>
      </c>
      <c r="IX18" s="21"/>
      <c r="IY18" s="23">
        <f t="shared" si="328"/>
        <v>0</v>
      </c>
      <c r="IZ18" s="22"/>
      <c r="JA18" s="22"/>
      <c r="JB18" s="22"/>
      <c r="JC18" s="23">
        <v>0</v>
      </c>
      <c r="JD18" s="21">
        <f t="shared" si="314"/>
        <v>0</v>
      </c>
      <c r="JE18" s="21">
        <f t="shared" si="117"/>
        <v>0</v>
      </c>
      <c r="JF18" s="21">
        <v>0</v>
      </c>
      <c r="JG18" s="21">
        <f t="shared" si="118"/>
        <v>0</v>
      </c>
      <c r="JH18" s="21">
        <v>0</v>
      </c>
      <c r="JI18" s="21">
        <f t="shared" si="119"/>
        <v>0</v>
      </c>
      <c r="JJ18" s="21">
        <v>0</v>
      </c>
      <c r="JK18" s="21">
        <f t="shared" si="120"/>
        <v>0</v>
      </c>
      <c r="JL18" s="21">
        <v>0</v>
      </c>
      <c r="JM18" s="21">
        <f t="shared" si="121"/>
        <v>0</v>
      </c>
      <c r="JN18" s="21">
        <v>0</v>
      </c>
      <c r="JO18" s="21">
        <f t="shared" si="122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4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5"/>
        <v>0</v>
      </c>
      <c r="KC18" s="21">
        <v>0</v>
      </c>
      <c r="KD18" s="21">
        <f t="shared" si="126"/>
        <v>0</v>
      </c>
      <c r="KE18" s="21">
        <v>0</v>
      </c>
      <c r="KF18" s="21">
        <f t="shared" si="127"/>
        <v>0</v>
      </c>
      <c r="KG18" s="21">
        <v>0</v>
      </c>
      <c r="KH18" s="21">
        <f t="shared" si="128"/>
        <v>0</v>
      </c>
      <c r="KI18" s="21">
        <v>0</v>
      </c>
      <c r="KJ18" s="21">
        <f t="shared" si="129"/>
        <v>0</v>
      </c>
      <c r="KK18" s="21">
        <v>0</v>
      </c>
      <c r="KL18" s="21">
        <f t="shared" si="130"/>
        <v>0</v>
      </c>
      <c r="KM18" s="21">
        <f t="shared" si="131"/>
        <v>0</v>
      </c>
      <c r="KN18" s="21"/>
      <c r="KO18" s="23">
        <f t="shared" si="329"/>
        <v>0</v>
      </c>
      <c r="KP18" s="22"/>
      <c r="KQ18" s="22"/>
      <c r="KR18" s="22"/>
      <c r="KS18" s="23">
        <v>0</v>
      </c>
      <c r="KT18" s="21">
        <f t="shared" si="315"/>
        <v>0</v>
      </c>
      <c r="KU18" s="21">
        <f t="shared" si="133"/>
        <v>0</v>
      </c>
      <c r="KV18" s="21">
        <v>0</v>
      </c>
      <c r="KW18" s="21">
        <f t="shared" si="134"/>
        <v>0</v>
      </c>
      <c r="KX18" s="21">
        <v>0</v>
      </c>
      <c r="KY18" s="21">
        <f t="shared" si="135"/>
        <v>0</v>
      </c>
      <c r="KZ18" s="21">
        <v>0</v>
      </c>
      <c r="LA18" s="21">
        <f t="shared" si="136"/>
        <v>0</v>
      </c>
      <c r="LB18" s="21">
        <v>0</v>
      </c>
      <c r="LC18" s="21">
        <f t="shared" si="137"/>
        <v>0</v>
      </c>
      <c r="LD18" s="21">
        <v>0</v>
      </c>
      <c r="LE18" s="21">
        <f t="shared" si="138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40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41"/>
        <v>0</v>
      </c>
      <c r="LS18" s="21">
        <v>0</v>
      </c>
      <c r="LT18" s="21">
        <f t="shared" si="142"/>
        <v>0</v>
      </c>
      <c r="LU18" s="21">
        <v>0</v>
      </c>
      <c r="LV18" s="21">
        <f t="shared" si="143"/>
        <v>0</v>
      </c>
      <c r="LW18" s="21">
        <v>0</v>
      </c>
      <c r="LX18" s="21">
        <f t="shared" si="144"/>
        <v>0</v>
      </c>
      <c r="LY18" s="21">
        <v>0</v>
      </c>
      <c r="LZ18" s="21">
        <f t="shared" si="145"/>
        <v>0</v>
      </c>
      <c r="MA18" s="21">
        <v>0</v>
      </c>
      <c r="MB18" s="21">
        <f t="shared" si="146"/>
        <v>0</v>
      </c>
      <c r="MC18" s="21">
        <f t="shared" si="147"/>
        <v>0</v>
      </c>
      <c r="MD18" s="21"/>
      <c r="ME18" s="23">
        <f t="shared" si="330"/>
        <v>0</v>
      </c>
      <c r="MF18" s="22"/>
      <c r="MG18" s="22"/>
      <c r="MH18" s="22"/>
      <c r="MI18" s="23">
        <v>0</v>
      </c>
      <c r="MJ18" s="21">
        <f t="shared" si="316"/>
        <v>0</v>
      </c>
      <c r="MK18" s="21">
        <f t="shared" si="149"/>
        <v>0</v>
      </c>
      <c r="ML18" s="21">
        <v>0</v>
      </c>
      <c r="MM18" s="21">
        <f t="shared" si="150"/>
        <v>0</v>
      </c>
      <c r="MN18" s="21">
        <v>0</v>
      </c>
      <c r="MO18" s="21">
        <f t="shared" si="151"/>
        <v>0</v>
      </c>
      <c r="MP18" s="21">
        <v>0</v>
      </c>
      <c r="MQ18" s="21">
        <f t="shared" si="152"/>
        <v>0</v>
      </c>
      <c r="MR18" s="21">
        <v>0</v>
      </c>
      <c r="MS18" s="21">
        <f t="shared" si="153"/>
        <v>0</v>
      </c>
      <c r="MT18" s="21">
        <v>0</v>
      </c>
      <c r="MU18" s="21">
        <f t="shared" si="154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6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7"/>
        <v>0</v>
      </c>
      <c r="NI18" s="21">
        <v>0</v>
      </c>
      <c r="NJ18" s="21">
        <f t="shared" si="158"/>
        <v>0</v>
      </c>
      <c r="NK18" s="21">
        <v>0</v>
      </c>
      <c r="NL18" s="21">
        <f t="shared" si="159"/>
        <v>0</v>
      </c>
      <c r="NM18" s="21">
        <v>0</v>
      </c>
      <c r="NN18" s="21">
        <f t="shared" si="160"/>
        <v>0</v>
      </c>
      <c r="NO18" s="21">
        <v>0</v>
      </c>
      <c r="NP18" s="21">
        <f t="shared" si="161"/>
        <v>0</v>
      </c>
      <c r="NQ18" s="21">
        <v>0</v>
      </c>
      <c r="NR18" s="21">
        <f t="shared" si="162"/>
        <v>0</v>
      </c>
      <c r="NS18" s="21">
        <f t="shared" si="163"/>
        <v>0</v>
      </c>
      <c r="NT18" s="21"/>
      <c r="NU18" s="23">
        <f t="shared" si="331"/>
        <v>0</v>
      </c>
      <c r="NV18" s="22"/>
      <c r="NW18" s="22"/>
      <c r="NX18" s="22"/>
      <c r="NY18" s="23">
        <v>0</v>
      </c>
      <c r="NZ18" s="21">
        <f t="shared" si="317"/>
        <v>0</v>
      </c>
      <c r="OA18" s="21">
        <f t="shared" si="165"/>
        <v>0</v>
      </c>
      <c r="OB18" s="21">
        <v>0</v>
      </c>
      <c r="OC18" s="21">
        <f t="shared" si="166"/>
        <v>0</v>
      </c>
      <c r="OD18" s="21">
        <v>0</v>
      </c>
      <c r="OE18" s="21">
        <f t="shared" si="167"/>
        <v>0</v>
      </c>
      <c r="OF18" s="21">
        <v>0</v>
      </c>
      <c r="OG18" s="21">
        <f t="shared" si="168"/>
        <v>0</v>
      </c>
      <c r="OH18" s="21">
        <v>0</v>
      </c>
      <c r="OI18" s="21">
        <f t="shared" si="169"/>
        <v>0</v>
      </c>
      <c r="OJ18" s="21">
        <v>0</v>
      </c>
      <c r="OK18" s="21">
        <f t="shared" si="170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2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3"/>
        <v>0</v>
      </c>
      <c r="OY18" s="21">
        <v>0</v>
      </c>
      <c r="OZ18" s="21">
        <f t="shared" si="174"/>
        <v>0</v>
      </c>
      <c r="PA18" s="21">
        <v>0</v>
      </c>
      <c r="PB18" s="21">
        <f t="shared" si="175"/>
        <v>0</v>
      </c>
      <c r="PC18" s="21">
        <v>0</v>
      </c>
      <c r="PD18" s="21">
        <f t="shared" si="176"/>
        <v>0</v>
      </c>
      <c r="PE18" s="21">
        <v>0</v>
      </c>
      <c r="PF18" s="21">
        <f t="shared" si="177"/>
        <v>0</v>
      </c>
      <c r="PG18" s="21">
        <v>0</v>
      </c>
      <c r="PH18" s="21">
        <f t="shared" si="178"/>
        <v>0</v>
      </c>
      <c r="PI18" s="21">
        <f t="shared" si="179"/>
        <v>0</v>
      </c>
      <c r="PJ18" s="21"/>
      <c r="PK18" s="23">
        <f t="shared" si="332"/>
        <v>0</v>
      </c>
      <c r="PL18" s="22"/>
      <c r="PM18" s="22"/>
      <c r="PN18" s="22"/>
      <c r="PO18" s="23">
        <v>0</v>
      </c>
      <c r="PP18" s="21">
        <f t="shared" si="318"/>
        <v>0</v>
      </c>
      <c r="PQ18" s="21">
        <f t="shared" si="181"/>
        <v>0</v>
      </c>
      <c r="PR18" s="21">
        <v>0</v>
      </c>
      <c r="PS18" s="21">
        <f t="shared" si="182"/>
        <v>0</v>
      </c>
      <c r="PT18" s="21">
        <v>0</v>
      </c>
      <c r="PU18" s="21">
        <f t="shared" si="183"/>
        <v>0</v>
      </c>
      <c r="PV18" s="21">
        <v>0</v>
      </c>
      <c r="PW18" s="21">
        <f t="shared" si="184"/>
        <v>0</v>
      </c>
      <c r="PX18" s="21">
        <v>0</v>
      </c>
      <c r="PY18" s="21">
        <f t="shared" si="185"/>
        <v>0</v>
      </c>
      <c r="PZ18" s="21">
        <v>0</v>
      </c>
      <c r="QA18" s="21">
        <f t="shared" si="186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88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89"/>
        <v>0</v>
      </c>
      <c r="QO18" s="21">
        <v>0</v>
      </c>
      <c r="QP18" s="21">
        <f t="shared" si="190"/>
        <v>0</v>
      </c>
      <c r="QQ18" s="21">
        <v>0</v>
      </c>
      <c r="QR18" s="21">
        <f t="shared" si="191"/>
        <v>0</v>
      </c>
      <c r="QS18" s="21">
        <v>0</v>
      </c>
      <c r="QT18" s="21">
        <f t="shared" si="192"/>
        <v>0</v>
      </c>
      <c r="QU18" s="21">
        <v>0</v>
      </c>
      <c r="QV18" s="21">
        <f t="shared" si="193"/>
        <v>0</v>
      </c>
      <c r="QW18" s="21">
        <v>0</v>
      </c>
      <c r="QX18" s="21">
        <f t="shared" si="194"/>
        <v>0</v>
      </c>
      <c r="QY18" s="21">
        <f t="shared" si="195"/>
        <v>0</v>
      </c>
      <c r="QZ18" s="21"/>
      <c r="RA18" s="23">
        <f t="shared" si="333"/>
        <v>0</v>
      </c>
      <c r="RB18" s="22"/>
      <c r="RC18" s="22"/>
      <c r="RD18" s="22"/>
      <c r="RE18" s="23">
        <v>0</v>
      </c>
      <c r="RF18" s="21">
        <f t="shared" si="319"/>
        <v>0</v>
      </c>
      <c r="RG18" s="21">
        <f t="shared" si="197"/>
        <v>0</v>
      </c>
      <c r="RH18" s="21">
        <v>0</v>
      </c>
      <c r="RI18" s="21">
        <f t="shared" si="198"/>
        <v>0</v>
      </c>
      <c r="RJ18" s="21">
        <v>0</v>
      </c>
      <c r="RK18" s="21">
        <f t="shared" si="199"/>
        <v>0</v>
      </c>
      <c r="RL18" s="21">
        <v>0</v>
      </c>
      <c r="RM18" s="21">
        <f t="shared" si="200"/>
        <v>0</v>
      </c>
      <c r="RN18" s="21">
        <v>0</v>
      </c>
      <c r="RO18" s="21">
        <f t="shared" si="201"/>
        <v>0</v>
      </c>
      <c r="RP18" s="21">
        <v>0</v>
      </c>
      <c r="RQ18" s="21">
        <f t="shared" si="202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4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5"/>
        <v>0</v>
      </c>
      <c r="SE18" s="21">
        <v>0</v>
      </c>
      <c r="SF18" s="21">
        <f t="shared" si="206"/>
        <v>0</v>
      </c>
      <c r="SG18" s="21">
        <v>0</v>
      </c>
      <c r="SH18" s="21">
        <f t="shared" si="207"/>
        <v>0</v>
      </c>
      <c r="SI18" s="21">
        <v>0</v>
      </c>
      <c r="SJ18" s="21">
        <f t="shared" si="208"/>
        <v>0</v>
      </c>
      <c r="SK18" s="21">
        <v>0</v>
      </c>
      <c r="SL18" s="21">
        <f t="shared" si="209"/>
        <v>0</v>
      </c>
      <c r="SM18" s="21">
        <v>0</v>
      </c>
      <c r="SN18" s="21">
        <f t="shared" si="210"/>
        <v>0</v>
      </c>
      <c r="SO18" s="21">
        <f t="shared" si="211"/>
        <v>0</v>
      </c>
      <c r="SP18" s="21"/>
      <c r="SQ18" s="23">
        <f t="shared" si="334"/>
        <v>0</v>
      </c>
      <c r="SR18" s="22"/>
      <c r="SS18" s="22"/>
      <c r="ST18" s="22"/>
      <c r="SU18" s="23">
        <v>0</v>
      </c>
      <c r="SV18" s="21">
        <f t="shared" si="320"/>
        <v>0</v>
      </c>
      <c r="SW18" s="21">
        <f t="shared" si="213"/>
        <v>0</v>
      </c>
      <c r="SX18" s="21">
        <v>0</v>
      </c>
      <c r="SY18" s="21">
        <f t="shared" si="214"/>
        <v>0</v>
      </c>
      <c r="SZ18" s="21">
        <v>0</v>
      </c>
      <c r="TA18" s="21">
        <f t="shared" si="215"/>
        <v>0</v>
      </c>
      <c r="TB18" s="21">
        <v>0</v>
      </c>
      <c r="TC18" s="21">
        <f t="shared" si="216"/>
        <v>0</v>
      </c>
      <c r="TD18" s="21">
        <v>0</v>
      </c>
      <c r="TE18" s="21">
        <f t="shared" si="217"/>
        <v>0</v>
      </c>
      <c r="TF18" s="21">
        <v>0</v>
      </c>
      <c r="TG18" s="21">
        <f t="shared" si="218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20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21"/>
        <v>0</v>
      </c>
      <c r="TU18" s="21">
        <v>0</v>
      </c>
      <c r="TV18" s="21">
        <f t="shared" si="222"/>
        <v>0</v>
      </c>
      <c r="TW18" s="21">
        <v>0</v>
      </c>
      <c r="TX18" s="21">
        <f t="shared" si="223"/>
        <v>0</v>
      </c>
      <c r="TY18" s="21">
        <v>0</v>
      </c>
      <c r="TZ18" s="21">
        <f t="shared" si="224"/>
        <v>0</v>
      </c>
      <c r="UA18" s="21">
        <v>0</v>
      </c>
      <c r="UB18" s="21">
        <f t="shared" si="225"/>
        <v>0</v>
      </c>
      <c r="UC18" s="21">
        <v>0</v>
      </c>
      <c r="UD18" s="21">
        <f t="shared" si="226"/>
        <v>0</v>
      </c>
      <c r="UE18" s="21">
        <f t="shared" si="227"/>
        <v>0</v>
      </c>
      <c r="UF18" s="21"/>
      <c r="UG18" s="23">
        <f t="shared" si="335"/>
        <v>0</v>
      </c>
      <c r="UH18" s="22"/>
      <c r="UI18" s="22"/>
      <c r="UJ18" s="22"/>
      <c r="UK18" s="23">
        <v>0</v>
      </c>
      <c r="UL18" s="21">
        <f t="shared" si="321"/>
        <v>0</v>
      </c>
      <c r="UM18" s="21">
        <f t="shared" si="229"/>
        <v>0</v>
      </c>
      <c r="UN18" s="21">
        <v>0</v>
      </c>
      <c r="UO18" s="21">
        <f t="shared" si="230"/>
        <v>0</v>
      </c>
      <c r="UP18" s="21">
        <v>0</v>
      </c>
      <c r="UQ18" s="21">
        <f t="shared" si="231"/>
        <v>0</v>
      </c>
      <c r="UR18" s="21">
        <v>0</v>
      </c>
      <c r="US18" s="21">
        <f t="shared" si="232"/>
        <v>0</v>
      </c>
      <c r="UT18" s="21">
        <v>0</v>
      </c>
      <c r="UU18" s="21">
        <f t="shared" si="233"/>
        <v>0</v>
      </c>
      <c r="UV18" s="21">
        <v>0</v>
      </c>
      <c r="UW18" s="21">
        <f t="shared" si="234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36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37"/>
        <v>0</v>
      </c>
      <c r="VK18" s="21">
        <v>0</v>
      </c>
      <c r="VL18" s="21">
        <f t="shared" si="238"/>
        <v>0</v>
      </c>
      <c r="VM18" s="21">
        <v>0</v>
      </c>
      <c r="VN18" s="21">
        <f t="shared" si="239"/>
        <v>0</v>
      </c>
      <c r="VO18" s="21">
        <v>0</v>
      </c>
      <c r="VP18" s="21">
        <f t="shared" si="240"/>
        <v>0</v>
      </c>
      <c r="VQ18" s="21">
        <v>0</v>
      </c>
      <c r="VR18" s="21">
        <f t="shared" si="241"/>
        <v>0</v>
      </c>
      <c r="VS18" s="21">
        <v>0</v>
      </c>
      <c r="VT18" s="21">
        <f t="shared" si="242"/>
        <v>0</v>
      </c>
      <c r="VU18" s="21">
        <f t="shared" si="243"/>
        <v>0</v>
      </c>
      <c r="VV18" s="21"/>
      <c r="VW18" s="23">
        <f t="shared" si="336"/>
        <v>0</v>
      </c>
      <c r="VX18" s="22"/>
      <c r="VY18" s="22"/>
      <c r="VZ18" s="22"/>
      <c r="WA18" s="23">
        <v>0</v>
      </c>
      <c r="WB18" s="21">
        <f t="shared" si="322"/>
        <v>0</v>
      </c>
      <c r="WC18" s="21">
        <f t="shared" si="245"/>
        <v>0</v>
      </c>
      <c r="WD18" s="21">
        <v>0</v>
      </c>
      <c r="WE18" s="21">
        <f t="shared" si="246"/>
        <v>0</v>
      </c>
      <c r="WF18" s="21">
        <v>0</v>
      </c>
      <c r="WG18" s="21">
        <f t="shared" si="247"/>
        <v>0</v>
      </c>
      <c r="WH18" s="21">
        <v>0</v>
      </c>
      <c r="WI18" s="21">
        <f t="shared" si="248"/>
        <v>0</v>
      </c>
      <c r="WJ18" s="21">
        <v>0</v>
      </c>
      <c r="WK18" s="21">
        <f t="shared" si="249"/>
        <v>0</v>
      </c>
      <c r="WL18" s="21">
        <v>0</v>
      </c>
      <c r="WM18" s="21">
        <f t="shared" si="250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2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3"/>
        <v>0</v>
      </c>
      <c r="XA18" s="21">
        <v>0</v>
      </c>
      <c r="XB18" s="21">
        <f t="shared" si="254"/>
        <v>0</v>
      </c>
      <c r="XC18" s="21">
        <v>0</v>
      </c>
      <c r="XD18" s="21">
        <f t="shared" si="255"/>
        <v>0</v>
      </c>
      <c r="XE18" s="21">
        <v>0</v>
      </c>
      <c r="XF18" s="21">
        <f t="shared" si="256"/>
        <v>0</v>
      </c>
      <c r="XG18" s="21">
        <v>0</v>
      </c>
      <c r="XH18" s="21">
        <f t="shared" si="257"/>
        <v>0</v>
      </c>
      <c r="XI18" s="21">
        <v>0</v>
      </c>
      <c r="XJ18" s="21">
        <f t="shared" si="258"/>
        <v>0</v>
      </c>
      <c r="XK18" s="21">
        <f t="shared" si="259"/>
        <v>0</v>
      </c>
      <c r="XL18" s="21"/>
      <c r="XM18" s="23">
        <f t="shared" si="337"/>
        <v>0</v>
      </c>
      <c r="XN18" s="22"/>
      <c r="XO18" s="22"/>
      <c r="XP18" s="22"/>
      <c r="XQ18" s="23">
        <v>0</v>
      </c>
      <c r="XR18" s="21">
        <f t="shared" si="323"/>
        <v>0</v>
      </c>
      <c r="XS18" s="21">
        <f t="shared" si="261"/>
        <v>0</v>
      </c>
      <c r="XT18" s="21">
        <v>0</v>
      </c>
      <c r="XU18" s="21">
        <f t="shared" si="262"/>
        <v>0</v>
      </c>
      <c r="XV18" s="21">
        <v>0</v>
      </c>
      <c r="XW18" s="21">
        <f t="shared" si="263"/>
        <v>0</v>
      </c>
      <c r="XX18" s="21">
        <v>0</v>
      </c>
      <c r="XY18" s="21">
        <f t="shared" si="264"/>
        <v>0</v>
      </c>
      <c r="XZ18" s="21">
        <v>0</v>
      </c>
      <c r="YA18" s="21">
        <f t="shared" si="265"/>
        <v>0</v>
      </c>
      <c r="YB18" s="21">
        <v>0</v>
      </c>
      <c r="YC18" s="21">
        <f t="shared" si="266"/>
        <v>0</v>
      </c>
      <c r="YD18" s="21">
        <f>XT18+XU18+XV18+XW18+XX18+XY18+XZ18+YA18</f>
        <v>0</v>
      </c>
      <c r="YE18" s="21"/>
      <c r="YF18" s="21">
        <f t="shared" si="17"/>
        <v>0</v>
      </c>
      <c r="YG18" s="21"/>
      <c r="YH18" s="21"/>
      <c r="YI18" s="21">
        <v>0</v>
      </c>
      <c r="YJ18" s="21">
        <f t="shared" si="268"/>
        <v>0</v>
      </c>
      <c r="YK18" s="21">
        <v>0</v>
      </c>
      <c r="YL18" s="21">
        <v>0</v>
      </c>
      <c r="YM18" s="22"/>
      <c r="YN18" s="22"/>
      <c r="YO18" s="21">
        <v>0</v>
      </c>
      <c r="YP18" s="21">
        <f t="shared" si="269"/>
        <v>0</v>
      </c>
      <c r="YQ18" s="21">
        <v>0</v>
      </c>
      <c r="YR18" s="21">
        <f t="shared" si="270"/>
        <v>0</v>
      </c>
      <c r="YS18" s="21">
        <v>0</v>
      </c>
      <c r="YT18" s="21">
        <f t="shared" si="271"/>
        <v>0</v>
      </c>
      <c r="YU18" s="21">
        <v>0</v>
      </c>
      <c r="YV18" s="21">
        <f t="shared" si="272"/>
        <v>0</v>
      </c>
      <c r="YW18" s="21">
        <v>0</v>
      </c>
      <c r="YX18" s="21">
        <f t="shared" si="273"/>
        <v>0</v>
      </c>
      <c r="YY18" s="21">
        <v>0</v>
      </c>
      <c r="YZ18" s="21">
        <f t="shared" si="274"/>
        <v>0</v>
      </c>
      <c r="ZA18" s="21">
        <f t="shared" si="275"/>
        <v>0</v>
      </c>
      <c r="ZB18" s="21"/>
      <c r="ZC18" s="23">
        <f t="shared" si="338"/>
        <v>0</v>
      </c>
      <c r="ZD18" s="22"/>
      <c r="ZE18" s="22"/>
      <c r="ZF18" s="22"/>
      <c r="ZG18" s="23">
        <v>0</v>
      </c>
      <c r="ZH18" s="21">
        <f t="shared" si="324"/>
        <v>0</v>
      </c>
      <c r="ZI18" s="21">
        <f t="shared" si="277"/>
        <v>0</v>
      </c>
      <c r="ZJ18" s="21">
        <v>0</v>
      </c>
      <c r="ZK18" s="21">
        <f t="shared" si="278"/>
        <v>0</v>
      </c>
      <c r="ZL18" s="21">
        <v>0</v>
      </c>
      <c r="ZM18" s="21">
        <f t="shared" si="279"/>
        <v>0</v>
      </c>
      <c r="ZN18" s="21">
        <v>0</v>
      </c>
      <c r="ZO18" s="21">
        <f t="shared" si="280"/>
        <v>0</v>
      </c>
      <c r="ZP18" s="21">
        <v>0</v>
      </c>
      <c r="ZQ18" s="21">
        <f t="shared" si="281"/>
        <v>0</v>
      </c>
      <c r="ZR18" s="21">
        <v>0</v>
      </c>
      <c r="ZS18" s="21">
        <f t="shared" si="282"/>
        <v>0</v>
      </c>
      <c r="ZT18" s="21">
        <f>ZJ18+ZK18+ZL18+ZM18+ZN18+ZO18+ZP18+ZQ18</f>
        <v>0</v>
      </c>
      <c r="ZU18" s="21"/>
      <c r="ZV18" s="21">
        <f t="shared" si="18"/>
        <v>0</v>
      </c>
      <c r="ZW18" s="21"/>
      <c r="ZX18" s="21"/>
      <c r="ZY18" s="21">
        <v>0</v>
      </c>
      <c r="ZZ18" s="21">
        <f t="shared" si="284"/>
        <v>0</v>
      </c>
      <c r="AAA18" s="21">
        <v>0</v>
      </c>
      <c r="AAB18" s="21">
        <v>0</v>
      </c>
      <c r="AAC18" s="22"/>
      <c r="AAD18" s="22"/>
      <c r="AAE18" s="21">
        <v>0</v>
      </c>
      <c r="AAF18" s="21">
        <f t="shared" si="285"/>
        <v>0</v>
      </c>
      <c r="AAG18" s="21">
        <v>0</v>
      </c>
      <c r="AAH18" s="21">
        <f t="shared" si="286"/>
        <v>0</v>
      </c>
      <c r="AAI18" s="21">
        <v>0</v>
      </c>
      <c r="AAJ18" s="21">
        <f t="shared" si="287"/>
        <v>0</v>
      </c>
      <c r="AAK18" s="21">
        <v>0</v>
      </c>
      <c r="AAL18" s="21">
        <f t="shared" si="288"/>
        <v>0</v>
      </c>
      <c r="AAM18" s="21">
        <v>0</v>
      </c>
      <c r="AAN18" s="21">
        <f t="shared" si="289"/>
        <v>0</v>
      </c>
      <c r="AAO18" s="21">
        <v>0</v>
      </c>
      <c r="AAP18" s="21">
        <f t="shared" si="290"/>
        <v>0</v>
      </c>
      <c r="AAQ18" s="21">
        <f t="shared" si="291"/>
        <v>0</v>
      </c>
      <c r="AAR18" s="21"/>
      <c r="AAS18" s="23">
        <f t="shared" si="339"/>
        <v>0</v>
      </c>
      <c r="AAT18" s="24">
        <f t="shared" si="19"/>
        <v>0</v>
      </c>
      <c r="AAU18" s="24">
        <f t="shared" si="20"/>
        <v>0</v>
      </c>
      <c r="AAV18" s="24">
        <f t="shared" si="292"/>
        <v>0</v>
      </c>
    </row>
    <row r="19" spans="1:724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1"/>
        <v>0</v>
      </c>
      <c r="M19" s="21">
        <f t="shared" si="22"/>
        <v>0</v>
      </c>
      <c r="N19" s="21">
        <v>0</v>
      </c>
      <c r="O19" s="21">
        <f t="shared" si="23"/>
        <v>0</v>
      </c>
      <c r="P19" s="21">
        <v>0</v>
      </c>
      <c r="Q19" s="21">
        <f t="shared" si="24"/>
        <v>0</v>
      </c>
      <c r="R19" s="21">
        <v>0</v>
      </c>
      <c r="S19" s="21">
        <f t="shared" si="25"/>
        <v>0</v>
      </c>
      <c r="T19" s="21">
        <v>0</v>
      </c>
      <c r="U19" s="21">
        <f t="shared" si="26"/>
        <v>0</v>
      </c>
      <c r="V19" s="21">
        <v>0</v>
      </c>
      <c r="W19" s="21">
        <f t="shared" si="27"/>
        <v>0</v>
      </c>
      <c r="X19" s="21">
        <f t="shared" si="28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29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30"/>
        <v>0</v>
      </c>
      <c r="AK19" s="21">
        <v>0</v>
      </c>
      <c r="AL19" s="21">
        <f t="shared" si="31"/>
        <v>0</v>
      </c>
      <c r="AM19" s="21">
        <v>0</v>
      </c>
      <c r="AN19" s="21">
        <f t="shared" si="32"/>
        <v>0</v>
      </c>
      <c r="AO19" s="21">
        <v>0</v>
      </c>
      <c r="AP19" s="21">
        <f t="shared" si="33"/>
        <v>0</v>
      </c>
      <c r="AQ19" s="21">
        <v>0</v>
      </c>
      <c r="AR19" s="21">
        <f t="shared" si="34"/>
        <v>0</v>
      </c>
      <c r="AS19" s="21">
        <v>0</v>
      </c>
      <c r="AT19" s="21">
        <f t="shared" si="35"/>
        <v>0</v>
      </c>
      <c r="AU19" s="21">
        <f t="shared" si="36"/>
        <v>0</v>
      </c>
      <c r="AV19" s="21"/>
      <c r="AW19" s="23">
        <f t="shared" si="293"/>
        <v>0</v>
      </c>
      <c r="AX19" s="22"/>
      <c r="AY19" s="22"/>
      <c r="AZ19" s="22"/>
      <c r="BA19" s="23">
        <v>0</v>
      </c>
      <c r="BB19" s="21">
        <f t="shared" si="309"/>
        <v>0</v>
      </c>
      <c r="BC19" s="21">
        <f t="shared" si="38"/>
        <v>0</v>
      </c>
      <c r="BD19" s="21">
        <v>0</v>
      </c>
      <c r="BE19" s="21">
        <f t="shared" si="39"/>
        <v>0</v>
      </c>
      <c r="BF19" s="21">
        <v>0</v>
      </c>
      <c r="BG19" s="21">
        <f t="shared" si="40"/>
        <v>0</v>
      </c>
      <c r="BH19" s="21">
        <v>0</v>
      </c>
      <c r="BI19" s="21">
        <f t="shared" si="41"/>
        <v>0</v>
      </c>
      <c r="BJ19" s="21">
        <v>0</v>
      </c>
      <c r="BK19" s="21">
        <f t="shared" si="42"/>
        <v>0</v>
      </c>
      <c r="BL19" s="21">
        <v>0</v>
      </c>
      <c r="BM19" s="21">
        <f t="shared" si="43"/>
        <v>0</v>
      </c>
      <c r="BN19" s="21">
        <f t="shared" ref="BN19:BN42" si="34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5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6"/>
        <v>0</v>
      </c>
      <c r="CA19" s="21">
        <v>0</v>
      </c>
      <c r="CB19" s="21">
        <f t="shared" si="47"/>
        <v>0</v>
      </c>
      <c r="CC19" s="21">
        <v>0</v>
      </c>
      <c r="CD19" s="21">
        <f t="shared" si="48"/>
        <v>0</v>
      </c>
      <c r="CE19" s="21">
        <v>0</v>
      </c>
      <c r="CF19" s="21">
        <f t="shared" si="49"/>
        <v>0</v>
      </c>
      <c r="CG19" s="21">
        <v>0</v>
      </c>
      <c r="CH19" s="21">
        <f t="shared" si="50"/>
        <v>0</v>
      </c>
      <c r="CI19" s="21">
        <v>0</v>
      </c>
      <c r="CJ19" s="21">
        <f t="shared" si="51"/>
        <v>0</v>
      </c>
      <c r="CK19" s="21">
        <f t="shared" si="52"/>
        <v>0</v>
      </c>
      <c r="CL19" s="21"/>
      <c r="CM19" s="23">
        <f t="shared" si="325"/>
        <v>0</v>
      </c>
      <c r="CN19" s="22"/>
      <c r="CO19" s="22"/>
      <c r="CP19" s="22"/>
      <c r="CQ19" s="23">
        <v>0</v>
      </c>
      <c r="CR19" s="21">
        <f t="shared" si="310"/>
        <v>0</v>
      </c>
      <c r="CS19" s="21">
        <f t="shared" si="54"/>
        <v>0</v>
      </c>
      <c r="CT19" s="21">
        <v>0</v>
      </c>
      <c r="CU19" s="21">
        <f t="shared" si="55"/>
        <v>0</v>
      </c>
      <c r="CV19" s="21">
        <v>0</v>
      </c>
      <c r="CW19" s="21">
        <f t="shared" si="56"/>
        <v>0</v>
      </c>
      <c r="CX19" s="21">
        <v>0</v>
      </c>
      <c r="CY19" s="21">
        <f t="shared" si="57"/>
        <v>0</v>
      </c>
      <c r="CZ19" s="21">
        <v>0</v>
      </c>
      <c r="DA19" s="21">
        <f t="shared" si="58"/>
        <v>0</v>
      </c>
      <c r="DB19" s="21">
        <v>0</v>
      </c>
      <c r="DC19" s="21">
        <f t="shared" si="59"/>
        <v>0</v>
      </c>
      <c r="DD19" s="21">
        <f t="shared" ref="DD19:DD42" si="34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61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2"/>
        <v>0</v>
      </c>
      <c r="DS19" s="21">
        <v>0</v>
      </c>
      <c r="DT19" s="21">
        <f t="shared" si="63"/>
        <v>0</v>
      </c>
      <c r="DU19" s="21">
        <v>0</v>
      </c>
      <c r="DV19" s="21">
        <f t="shared" si="64"/>
        <v>0</v>
      </c>
      <c r="DW19" s="21">
        <v>0</v>
      </c>
      <c r="DX19" s="21">
        <f t="shared" si="65"/>
        <v>0</v>
      </c>
      <c r="DY19" s="21">
        <v>0</v>
      </c>
      <c r="DZ19" s="21">
        <f t="shared" si="66"/>
        <v>0</v>
      </c>
      <c r="EA19" s="21">
        <f t="shared" si="67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311"/>
        <v>0</v>
      </c>
      <c r="EI19" s="21">
        <f t="shared" si="69"/>
        <v>0</v>
      </c>
      <c r="EJ19" s="21">
        <v>0</v>
      </c>
      <c r="EK19" s="21">
        <f t="shared" si="70"/>
        <v>0</v>
      </c>
      <c r="EL19" s="21">
        <v>0</v>
      </c>
      <c r="EM19" s="21">
        <f t="shared" si="71"/>
        <v>0</v>
      </c>
      <c r="EN19" s="21">
        <v>0</v>
      </c>
      <c r="EO19" s="21">
        <f t="shared" si="72"/>
        <v>0</v>
      </c>
      <c r="EP19" s="21">
        <v>0</v>
      </c>
      <c r="EQ19" s="21">
        <f t="shared" si="73"/>
        <v>0</v>
      </c>
      <c r="ER19" s="21">
        <v>0</v>
      </c>
      <c r="ES19" s="21">
        <f t="shared" si="74"/>
        <v>0</v>
      </c>
      <c r="ET19" s="21">
        <f t="shared" ref="ET19:ET42" si="34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6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7"/>
        <v>0</v>
      </c>
      <c r="FG19" s="21">
        <v>0</v>
      </c>
      <c r="FH19" s="21">
        <f t="shared" si="78"/>
        <v>0</v>
      </c>
      <c r="FI19" s="21">
        <v>0</v>
      </c>
      <c r="FJ19" s="21">
        <f t="shared" si="79"/>
        <v>0</v>
      </c>
      <c r="FK19" s="21">
        <v>0</v>
      </c>
      <c r="FL19" s="21">
        <f t="shared" si="80"/>
        <v>0</v>
      </c>
      <c r="FM19" s="21">
        <v>0</v>
      </c>
      <c r="FN19" s="21">
        <f t="shared" si="81"/>
        <v>0</v>
      </c>
      <c r="FO19" s="21">
        <v>0</v>
      </c>
      <c r="FP19" s="21">
        <f t="shared" si="82"/>
        <v>0</v>
      </c>
      <c r="FQ19" s="21">
        <f t="shared" si="83"/>
        <v>0</v>
      </c>
      <c r="FR19" s="21"/>
      <c r="FS19" s="23">
        <f t="shared" si="326"/>
        <v>0</v>
      </c>
      <c r="FT19" s="22"/>
      <c r="FU19" s="22"/>
      <c r="FV19" s="22"/>
      <c r="FW19" s="23">
        <v>0</v>
      </c>
      <c r="FX19" s="21">
        <f t="shared" si="312"/>
        <v>0</v>
      </c>
      <c r="FY19" s="21">
        <f t="shared" si="85"/>
        <v>0</v>
      </c>
      <c r="FZ19" s="21">
        <v>0</v>
      </c>
      <c r="GA19" s="21">
        <f t="shared" si="86"/>
        <v>0</v>
      </c>
      <c r="GB19" s="21">
        <v>0</v>
      </c>
      <c r="GC19" s="21">
        <f t="shared" si="87"/>
        <v>0</v>
      </c>
      <c r="GD19" s="21">
        <v>0</v>
      </c>
      <c r="GE19" s="21">
        <f t="shared" si="88"/>
        <v>0</v>
      </c>
      <c r="GF19" s="21">
        <v>0</v>
      </c>
      <c r="GG19" s="21">
        <f t="shared" si="89"/>
        <v>0</v>
      </c>
      <c r="GH19" s="21">
        <v>0</v>
      </c>
      <c r="GI19" s="21">
        <f t="shared" si="90"/>
        <v>0</v>
      </c>
      <c r="GJ19" s="21">
        <f t="shared" ref="GJ19:GJ42" si="34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2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3"/>
        <v>0</v>
      </c>
      <c r="GW19" s="21">
        <v>0</v>
      </c>
      <c r="GX19" s="21">
        <f t="shared" si="94"/>
        <v>0</v>
      </c>
      <c r="GY19" s="21">
        <v>0</v>
      </c>
      <c r="GZ19" s="21">
        <f t="shared" si="95"/>
        <v>0</v>
      </c>
      <c r="HA19" s="21">
        <v>0</v>
      </c>
      <c r="HB19" s="21">
        <f t="shared" si="96"/>
        <v>0</v>
      </c>
      <c r="HC19" s="21">
        <v>0</v>
      </c>
      <c r="HD19" s="21">
        <f t="shared" si="97"/>
        <v>0</v>
      </c>
      <c r="HE19" s="21">
        <v>0</v>
      </c>
      <c r="HF19" s="21">
        <f t="shared" si="98"/>
        <v>0</v>
      </c>
      <c r="HG19" s="21">
        <f t="shared" si="99"/>
        <v>0</v>
      </c>
      <c r="HH19" s="21"/>
      <c r="HI19" s="23">
        <f t="shared" si="327"/>
        <v>0</v>
      </c>
      <c r="HJ19" s="22"/>
      <c r="HK19" s="22"/>
      <c r="HL19" s="22"/>
      <c r="HM19" s="23">
        <v>0</v>
      </c>
      <c r="HN19" s="21">
        <f t="shared" si="313"/>
        <v>0</v>
      </c>
      <c r="HO19" s="21">
        <f t="shared" si="101"/>
        <v>0</v>
      </c>
      <c r="HP19" s="21">
        <v>0</v>
      </c>
      <c r="HQ19" s="21">
        <f t="shared" si="102"/>
        <v>0</v>
      </c>
      <c r="HR19" s="21">
        <v>0</v>
      </c>
      <c r="HS19" s="21">
        <f t="shared" si="103"/>
        <v>0</v>
      </c>
      <c r="HT19" s="21">
        <v>0</v>
      </c>
      <c r="HU19" s="21">
        <f t="shared" si="104"/>
        <v>0</v>
      </c>
      <c r="HV19" s="21">
        <v>0</v>
      </c>
      <c r="HW19" s="21">
        <f t="shared" si="105"/>
        <v>0</v>
      </c>
      <c r="HX19" s="21">
        <v>0</v>
      </c>
      <c r="HY19" s="21">
        <f t="shared" si="106"/>
        <v>0</v>
      </c>
      <c r="HZ19" s="21">
        <f t="shared" ref="HZ19:HZ42" si="34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08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09"/>
        <v>0</v>
      </c>
      <c r="IM19" s="21">
        <v>0</v>
      </c>
      <c r="IN19" s="21">
        <f t="shared" si="110"/>
        <v>0</v>
      </c>
      <c r="IO19" s="21">
        <v>0</v>
      </c>
      <c r="IP19" s="21">
        <f t="shared" si="111"/>
        <v>0</v>
      </c>
      <c r="IQ19" s="21">
        <v>0</v>
      </c>
      <c r="IR19" s="21">
        <f t="shared" si="112"/>
        <v>0</v>
      </c>
      <c r="IS19" s="21">
        <v>0</v>
      </c>
      <c r="IT19" s="21">
        <f t="shared" si="113"/>
        <v>0</v>
      </c>
      <c r="IU19" s="21">
        <v>0</v>
      </c>
      <c r="IV19" s="21">
        <f t="shared" si="114"/>
        <v>0</v>
      </c>
      <c r="IW19" s="21">
        <f t="shared" si="115"/>
        <v>0</v>
      </c>
      <c r="IX19" s="21"/>
      <c r="IY19" s="23">
        <f t="shared" si="328"/>
        <v>0</v>
      </c>
      <c r="IZ19" s="22"/>
      <c r="JA19" s="22"/>
      <c r="JB19" s="22"/>
      <c r="JC19" s="23">
        <v>0</v>
      </c>
      <c r="JD19" s="21">
        <f t="shared" si="314"/>
        <v>0</v>
      </c>
      <c r="JE19" s="21">
        <f t="shared" si="117"/>
        <v>0</v>
      </c>
      <c r="JF19" s="21">
        <v>0</v>
      </c>
      <c r="JG19" s="21">
        <f t="shared" si="118"/>
        <v>0</v>
      </c>
      <c r="JH19" s="21">
        <v>0</v>
      </c>
      <c r="JI19" s="21">
        <f t="shared" si="119"/>
        <v>0</v>
      </c>
      <c r="JJ19" s="21">
        <v>0</v>
      </c>
      <c r="JK19" s="21">
        <f t="shared" si="120"/>
        <v>0</v>
      </c>
      <c r="JL19" s="21">
        <v>0</v>
      </c>
      <c r="JM19" s="21">
        <f t="shared" si="121"/>
        <v>0</v>
      </c>
      <c r="JN19" s="21">
        <v>0</v>
      </c>
      <c r="JO19" s="21">
        <f t="shared" si="122"/>
        <v>0</v>
      </c>
      <c r="JP19" s="21">
        <f t="shared" ref="JP19:JP42" si="34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4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5"/>
        <v>0</v>
      </c>
      <c r="KC19" s="21">
        <v>0</v>
      </c>
      <c r="KD19" s="21">
        <f t="shared" si="126"/>
        <v>0</v>
      </c>
      <c r="KE19" s="21">
        <v>0</v>
      </c>
      <c r="KF19" s="21">
        <f t="shared" si="127"/>
        <v>0</v>
      </c>
      <c r="KG19" s="21">
        <v>0</v>
      </c>
      <c r="KH19" s="21">
        <f t="shared" si="128"/>
        <v>0</v>
      </c>
      <c r="KI19" s="21">
        <v>0</v>
      </c>
      <c r="KJ19" s="21">
        <f t="shared" si="129"/>
        <v>0</v>
      </c>
      <c r="KK19" s="21">
        <v>0</v>
      </c>
      <c r="KL19" s="21">
        <f t="shared" si="130"/>
        <v>0</v>
      </c>
      <c r="KM19" s="21">
        <f t="shared" si="131"/>
        <v>0</v>
      </c>
      <c r="KN19" s="21"/>
      <c r="KO19" s="23">
        <f t="shared" si="329"/>
        <v>0</v>
      </c>
      <c r="KP19" s="22"/>
      <c r="KQ19" s="22"/>
      <c r="KR19" s="22"/>
      <c r="KS19" s="23">
        <v>0</v>
      </c>
      <c r="KT19" s="21">
        <f t="shared" si="315"/>
        <v>0</v>
      </c>
      <c r="KU19" s="21">
        <f t="shared" si="133"/>
        <v>0</v>
      </c>
      <c r="KV19" s="21">
        <v>0</v>
      </c>
      <c r="KW19" s="21">
        <f t="shared" si="134"/>
        <v>0</v>
      </c>
      <c r="KX19" s="21">
        <v>0</v>
      </c>
      <c r="KY19" s="21">
        <f t="shared" si="135"/>
        <v>0</v>
      </c>
      <c r="KZ19" s="21">
        <v>0</v>
      </c>
      <c r="LA19" s="21">
        <f t="shared" si="136"/>
        <v>0</v>
      </c>
      <c r="LB19" s="21">
        <v>0</v>
      </c>
      <c r="LC19" s="21">
        <f t="shared" si="137"/>
        <v>0</v>
      </c>
      <c r="LD19" s="21">
        <v>0</v>
      </c>
      <c r="LE19" s="21">
        <f t="shared" si="138"/>
        <v>0</v>
      </c>
      <c r="LF19" s="21">
        <f t="shared" ref="LF19:LF42" si="34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40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41"/>
        <v>0</v>
      </c>
      <c r="LS19" s="21">
        <v>0</v>
      </c>
      <c r="LT19" s="21">
        <f t="shared" si="142"/>
        <v>0</v>
      </c>
      <c r="LU19" s="21">
        <v>0</v>
      </c>
      <c r="LV19" s="21">
        <f t="shared" si="143"/>
        <v>0</v>
      </c>
      <c r="LW19" s="21">
        <v>0</v>
      </c>
      <c r="LX19" s="21">
        <f t="shared" si="144"/>
        <v>0</v>
      </c>
      <c r="LY19" s="21">
        <v>0</v>
      </c>
      <c r="LZ19" s="21">
        <f t="shared" si="145"/>
        <v>0</v>
      </c>
      <c r="MA19" s="21">
        <v>0</v>
      </c>
      <c r="MB19" s="21">
        <f t="shared" si="146"/>
        <v>0</v>
      </c>
      <c r="MC19" s="21">
        <f t="shared" si="147"/>
        <v>0</v>
      </c>
      <c r="MD19" s="21"/>
      <c r="ME19" s="23">
        <f t="shared" si="330"/>
        <v>0</v>
      </c>
      <c r="MF19" s="22"/>
      <c r="MG19" s="22"/>
      <c r="MH19" s="22"/>
      <c r="MI19" s="23">
        <v>0</v>
      </c>
      <c r="MJ19" s="21">
        <f t="shared" si="316"/>
        <v>0</v>
      </c>
      <c r="MK19" s="21">
        <f t="shared" si="149"/>
        <v>0</v>
      </c>
      <c r="ML19" s="21">
        <v>0</v>
      </c>
      <c r="MM19" s="21">
        <f t="shared" si="150"/>
        <v>0</v>
      </c>
      <c r="MN19" s="21">
        <v>0</v>
      </c>
      <c r="MO19" s="21">
        <f t="shared" si="151"/>
        <v>0</v>
      </c>
      <c r="MP19" s="21">
        <v>0</v>
      </c>
      <c r="MQ19" s="21">
        <f t="shared" si="152"/>
        <v>0</v>
      </c>
      <c r="MR19" s="21">
        <v>0</v>
      </c>
      <c r="MS19" s="21">
        <f t="shared" si="153"/>
        <v>0</v>
      </c>
      <c r="MT19" s="21">
        <v>0</v>
      </c>
      <c r="MU19" s="21">
        <f t="shared" si="154"/>
        <v>0</v>
      </c>
      <c r="MV19" s="21">
        <f t="shared" ref="MV19:MV42" si="34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6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7"/>
        <v>0</v>
      </c>
      <c r="NI19" s="21">
        <v>0</v>
      </c>
      <c r="NJ19" s="21">
        <f t="shared" si="158"/>
        <v>0</v>
      </c>
      <c r="NK19" s="21">
        <v>0</v>
      </c>
      <c r="NL19" s="21">
        <f t="shared" si="159"/>
        <v>0</v>
      </c>
      <c r="NM19" s="21">
        <v>0</v>
      </c>
      <c r="NN19" s="21">
        <f t="shared" si="160"/>
        <v>0</v>
      </c>
      <c r="NO19" s="21">
        <v>0</v>
      </c>
      <c r="NP19" s="21">
        <f t="shared" si="161"/>
        <v>0</v>
      </c>
      <c r="NQ19" s="21">
        <v>0</v>
      </c>
      <c r="NR19" s="21">
        <f t="shared" si="162"/>
        <v>0</v>
      </c>
      <c r="NS19" s="21">
        <f t="shared" si="163"/>
        <v>0</v>
      </c>
      <c r="NT19" s="21"/>
      <c r="NU19" s="23">
        <f t="shared" si="331"/>
        <v>0</v>
      </c>
      <c r="NV19" s="22"/>
      <c r="NW19" s="22"/>
      <c r="NX19" s="22"/>
      <c r="NY19" s="23">
        <v>0</v>
      </c>
      <c r="NZ19" s="21">
        <f t="shared" si="317"/>
        <v>0</v>
      </c>
      <c r="OA19" s="21">
        <f t="shared" si="165"/>
        <v>0</v>
      </c>
      <c r="OB19" s="21">
        <v>0</v>
      </c>
      <c r="OC19" s="21">
        <f t="shared" si="166"/>
        <v>0</v>
      </c>
      <c r="OD19" s="21">
        <v>0</v>
      </c>
      <c r="OE19" s="21">
        <f t="shared" si="167"/>
        <v>0</v>
      </c>
      <c r="OF19" s="21">
        <v>0</v>
      </c>
      <c r="OG19" s="21">
        <f t="shared" si="168"/>
        <v>0</v>
      </c>
      <c r="OH19" s="21">
        <v>0</v>
      </c>
      <c r="OI19" s="21">
        <f t="shared" si="169"/>
        <v>0</v>
      </c>
      <c r="OJ19" s="21">
        <v>0</v>
      </c>
      <c r="OK19" s="21">
        <f t="shared" si="170"/>
        <v>0</v>
      </c>
      <c r="OL19" s="21">
        <f t="shared" ref="OL19:OL42" si="34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2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3"/>
        <v>0</v>
      </c>
      <c r="OY19" s="21">
        <v>0</v>
      </c>
      <c r="OZ19" s="21">
        <f t="shared" si="174"/>
        <v>0</v>
      </c>
      <c r="PA19" s="21">
        <v>0</v>
      </c>
      <c r="PB19" s="21">
        <f t="shared" si="175"/>
        <v>0</v>
      </c>
      <c r="PC19" s="21">
        <v>0</v>
      </c>
      <c r="PD19" s="21">
        <f t="shared" si="176"/>
        <v>0</v>
      </c>
      <c r="PE19" s="21">
        <v>0</v>
      </c>
      <c r="PF19" s="21">
        <f t="shared" si="177"/>
        <v>0</v>
      </c>
      <c r="PG19" s="21">
        <v>0</v>
      </c>
      <c r="PH19" s="21">
        <f t="shared" si="178"/>
        <v>0</v>
      </c>
      <c r="PI19" s="21">
        <f t="shared" si="179"/>
        <v>0</v>
      </c>
      <c r="PJ19" s="21"/>
      <c r="PK19" s="23">
        <f t="shared" si="332"/>
        <v>0</v>
      </c>
      <c r="PL19" s="22"/>
      <c r="PM19" s="22"/>
      <c r="PN19" s="22"/>
      <c r="PO19" s="23">
        <v>0</v>
      </c>
      <c r="PP19" s="21">
        <f t="shared" si="318"/>
        <v>0</v>
      </c>
      <c r="PQ19" s="21">
        <f t="shared" si="181"/>
        <v>0</v>
      </c>
      <c r="PR19" s="21">
        <v>0</v>
      </c>
      <c r="PS19" s="21">
        <f t="shared" si="182"/>
        <v>0</v>
      </c>
      <c r="PT19" s="21">
        <v>0</v>
      </c>
      <c r="PU19" s="21">
        <f t="shared" si="183"/>
        <v>0</v>
      </c>
      <c r="PV19" s="21">
        <v>0</v>
      </c>
      <c r="PW19" s="21">
        <f t="shared" si="184"/>
        <v>0</v>
      </c>
      <c r="PX19" s="21">
        <v>0</v>
      </c>
      <c r="PY19" s="21">
        <f t="shared" si="185"/>
        <v>0</v>
      </c>
      <c r="PZ19" s="21">
        <v>0</v>
      </c>
      <c r="QA19" s="21">
        <f t="shared" si="186"/>
        <v>0</v>
      </c>
      <c r="QB19" s="21">
        <f t="shared" ref="QB19:QB42" si="34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88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89"/>
        <v>0</v>
      </c>
      <c r="QO19" s="21">
        <v>0</v>
      </c>
      <c r="QP19" s="21">
        <f t="shared" si="190"/>
        <v>0</v>
      </c>
      <c r="QQ19" s="21">
        <v>0</v>
      </c>
      <c r="QR19" s="21">
        <f t="shared" si="191"/>
        <v>0</v>
      </c>
      <c r="QS19" s="21">
        <v>0</v>
      </c>
      <c r="QT19" s="21">
        <f t="shared" si="192"/>
        <v>0</v>
      </c>
      <c r="QU19" s="21">
        <v>0</v>
      </c>
      <c r="QV19" s="21">
        <f t="shared" si="193"/>
        <v>0</v>
      </c>
      <c r="QW19" s="21">
        <v>0</v>
      </c>
      <c r="QX19" s="21">
        <f t="shared" si="194"/>
        <v>0</v>
      </c>
      <c r="QY19" s="21">
        <f t="shared" si="195"/>
        <v>0</v>
      </c>
      <c r="QZ19" s="21"/>
      <c r="RA19" s="23">
        <f t="shared" si="333"/>
        <v>0</v>
      </c>
      <c r="RB19" s="22"/>
      <c r="RC19" s="22"/>
      <c r="RD19" s="22"/>
      <c r="RE19" s="23">
        <v>0</v>
      </c>
      <c r="RF19" s="21">
        <f t="shared" si="319"/>
        <v>0</v>
      </c>
      <c r="RG19" s="21">
        <f t="shared" si="197"/>
        <v>0</v>
      </c>
      <c r="RH19" s="21">
        <v>0</v>
      </c>
      <c r="RI19" s="21">
        <f t="shared" si="198"/>
        <v>0</v>
      </c>
      <c r="RJ19" s="21">
        <v>0</v>
      </c>
      <c r="RK19" s="21">
        <f t="shared" si="199"/>
        <v>0</v>
      </c>
      <c r="RL19" s="21">
        <v>0</v>
      </c>
      <c r="RM19" s="21">
        <f t="shared" si="200"/>
        <v>0</v>
      </c>
      <c r="RN19" s="21">
        <v>0</v>
      </c>
      <c r="RO19" s="21">
        <f t="shared" si="201"/>
        <v>0</v>
      </c>
      <c r="RP19" s="21">
        <v>0</v>
      </c>
      <c r="RQ19" s="21">
        <f t="shared" si="202"/>
        <v>0</v>
      </c>
      <c r="RR19" s="21">
        <f t="shared" ref="RR19:RR42" si="35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4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5"/>
        <v>0</v>
      </c>
      <c r="SE19" s="21">
        <v>0</v>
      </c>
      <c r="SF19" s="21">
        <f t="shared" si="206"/>
        <v>0</v>
      </c>
      <c r="SG19" s="21">
        <v>0</v>
      </c>
      <c r="SH19" s="21">
        <f t="shared" si="207"/>
        <v>0</v>
      </c>
      <c r="SI19" s="21">
        <v>0</v>
      </c>
      <c r="SJ19" s="21">
        <f t="shared" si="208"/>
        <v>0</v>
      </c>
      <c r="SK19" s="21">
        <v>0</v>
      </c>
      <c r="SL19" s="21">
        <f t="shared" si="209"/>
        <v>0</v>
      </c>
      <c r="SM19" s="21">
        <v>0</v>
      </c>
      <c r="SN19" s="21">
        <f t="shared" si="210"/>
        <v>0</v>
      </c>
      <c r="SO19" s="21">
        <f t="shared" si="211"/>
        <v>0</v>
      </c>
      <c r="SP19" s="21"/>
      <c r="SQ19" s="23">
        <f t="shared" si="334"/>
        <v>0</v>
      </c>
      <c r="SR19" s="22"/>
      <c r="SS19" s="22"/>
      <c r="ST19" s="22"/>
      <c r="SU19" s="23">
        <v>0</v>
      </c>
      <c r="SV19" s="21">
        <f t="shared" si="320"/>
        <v>0</v>
      </c>
      <c r="SW19" s="21">
        <f t="shared" si="213"/>
        <v>0</v>
      </c>
      <c r="SX19" s="21">
        <v>0</v>
      </c>
      <c r="SY19" s="21">
        <f t="shared" si="214"/>
        <v>0</v>
      </c>
      <c r="SZ19" s="21">
        <v>0</v>
      </c>
      <c r="TA19" s="21">
        <f t="shared" si="215"/>
        <v>0</v>
      </c>
      <c r="TB19" s="21">
        <v>0</v>
      </c>
      <c r="TC19" s="21">
        <f t="shared" si="216"/>
        <v>0</v>
      </c>
      <c r="TD19" s="21">
        <v>0</v>
      </c>
      <c r="TE19" s="21">
        <f t="shared" si="217"/>
        <v>0</v>
      </c>
      <c r="TF19" s="21">
        <v>0</v>
      </c>
      <c r="TG19" s="21">
        <f t="shared" si="218"/>
        <v>0</v>
      </c>
      <c r="TH19" s="21">
        <f t="shared" ref="TH19:TH42" si="35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20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21"/>
        <v>0</v>
      </c>
      <c r="TU19" s="21">
        <v>0</v>
      </c>
      <c r="TV19" s="21">
        <f t="shared" si="222"/>
        <v>0</v>
      </c>
      <c r="TW19" s="21">
        <v>0</v>
      </c>
      <c r="TX19" s="21">
        <f t="shared" si="223"/>
        <v>0</v>
      </c>
      <c r="TY19" s="21">
        <v>0</v>
      </c>
      <c r="TZ19" s="21">
        <f t="shared" si="224"/>
        <v>0</v>
      </c>
      <c r="UA19" s="21">
        <v>0</v>
      </c>
      <c r="UB19" s="21">
        <f t="shared" si="225"/>
        <v>0</v>
      </c>
      <c r="UC19" s="21">
        <v>0</v>
      </c>
      <c r="UD19" s="21">
        <f t="shared" si="226"/>
        <v>0</v>
      </c>
      <c r="UE19" s="21">
        <f t="shared" si="227"/>
        <v>0</v>
      </c>
      <c r="UF19" s="21"/>
      <c r="UG19" s="23">
        <f t="shared" si="335"/>
        <v>0</v>
      </c>
      <c r="UH19" s="22"/>
      <c r="UI19" s="22"/>
      <c r="UJ19" s="22"/>
      <c r="UK19" s="23">
        <v>0</v>
      </c>
      <c r="UL19" s="21">
        <f t="shared" si="321"/>
        <v>0</v>
      </c>
      <c r="UM19" s="21">
        <f t="shared" si="229"/>
        <v>0</v>
      </c>
      <c r="UN19" s="21">
        <v>0</v>
      </c>
      <c r="UO19" s="21">
        <f t="shared" si="230"/>
        <v>0</v>
      </c>
      <c r="UP19" s="21">
        <v>0</v>
      </c>
      <c r="UQ19" s="21">
        <f t="shared" si="231"/>
        <v>0</v>
      </c>
      <c r="UR19" s="21">
        <v>0</v>
      </c>
      <c r="US19" s="21">
        <f t="shared" si="232"/>
        <v>0</v>
      </c>
      <c r="UT19" s="21">
        <v>0</v>
      </c>
      <c r="UU19" s="21">
        <f t="shared" si="233"/>
        <v>0</v>
      </c>
      <c r="UV19" s="21">
        <v>0</v>
      </c>
      <c r="UW19" s="21">
        <f t="shared" si="234"/>
        <v>0</v>
      </c>
      <c r="UX19" s="21">
        <f t="shared" ref="UX19:UX42" si="35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36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37"/>
        <v>0</v>
      </c>
      <c r="VK19" s="21">
        <v>0</v>
      </c>
      <c r="VL19" s="21">
        <f t="shared" si="238"/>
        <v>0</v>
      </c>
      <c r="VM19" s="21">
        <v>0</v>
      </c>
      <c r="VN19" s="21">
        <f t="shared" si="239"/>
        <v>0</v>
      </c>
      <c r="VO19" s="21">
        <v>0</v>
      </c>
      <c r="VP19" s="21">
        <f t="shared" si="240"/>
        <v>0</v>
      </c>
      <c r="VQ19" s="21">
        <v>0</v>
      </c>
      <c r="VR19" s="21">
        <f t="shared" si="241"/>
        <v>0</v>
      </c>
      <c r="VS19" s="21">
        <v>0</v>
      </c>
      <c r="VT19" s="21">
        <f t="shared" si="242"/>
        <v>0</v>
      </c>
      <c r="VU19" s="21">
        <f t="shared" si="243"/>
        <v>0</v>
      </c>
      <c r="VV19" s="21"/>
      <c r="VW19" s="23">
        <f t="shared" si="336"/>
        <v>0</v>
      </c>
      <c r="VX19" s="22"/>
      <c r="VY19" s="22"/>
      <c r="VZ19" s="22"/>
      <c r="WA19" s="23">
        <v>0</v>
      </c>
      <c r="WB19" s="21">
        <f t="shared" si="322"/>
        <v>0</v>
      </c>
      <c r="WC19" s="21">
        <f t="shared" si="245"/>
        <v>0</v>
      </c>
      <c r="WD19" s="21">
        <v>0</v>
      </c>
      <c r="WE19" s="21">
        <f t="shared" si="246"/>
        <v>0</v>
      </c>
      <c r="WF19" s="21">
        <v>0</v>
      </c>
      <c r="WG19" s="21">
        <f t="shared" si="247"/>
        <v>0</v>
      </c>
      <c r="WH19" s="21">
        <v>0</v>
      </c>
      <c r="WI19" s="21">
        <f t="shared" si="248"/>
        <v>0</v>
      </c>
      <c r="WJ19" s="21">
        <v>0</v>
      </c>
      <c r="WK19" s="21">
        <f t="shared" si="249"/>
        <v>0</v>
      </c>
      <c r="WL19" s="21">
        <v>0</v>
      </c>
      <c r="WM19" s="21">
        <f t="shared" si="250"/>
        <v>0</v>
      </c>
      <c r="WN19" s="21">
        <f t="shared" ref="WN19:WN42" si="35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2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3"/>
        <v>0</v>
      </c>
      <c r="XA19" s="21">
        <v>0</v>
      </c>
      <c r="XB19" s="21">
        <f t="shared" si="254"/>
        <v>0</v>
      </c>
      <c r="XC19" s="21">
        <v>0</v>
      </c>
      <c r="XD19" s="21">
        <f t="shared" si="255"/>
        <v>0</v>
      </c>
      <c r="XE19" s="21">
        <v>0</v>
      </c>
      <c r="XF19" s="21">
        <f t="shared" si="256"/>
        <v>0</v>
      </c>
      <c r="XG19" s="21">
        <v>0</v>
      </c>
      <c r="XH19" s="21">
        <f t="shared" si="257"/>
        <v>0</v>
      </c>
      <c r="XI19" s="21">
        <v>0</v>
      </c>
      <c r="XJ19" s="21">
        <f t="shared" si="258"/>
        <v>0</v>
      </c>
      <c r="XK19" s="21">
        <f t="shared" si="259"/>
        <v>0</v>
      </c>
      <c r="XL19" s="21"/>
      <c r="XM19" s="23">
        <f t="shared" si="337"/>
        <v>0</v>
      </c>
      <c r="XN19" s="22"/>
      <c r="XO19" s="22"/>
      <c r="XP19" s="22"/>
      <c r="XQ19" s="23">
        <v>0</v>
      </c>
      <c r="XR19" s="21">
        <f t="shared" si="323"/>
        <v>0</v>
      </c>
      <c r="XS19" s="21">
        <f t="shared" si="261"/>
        <v>0</v>
      </c>
      <c r="XT19" s="21">
        <v>0</v>
      </c>
      <c r="XU19" s="21">
        <f t="shared" si="262"/>
        <v>0</v>
      </c>
      <c r="XV19" s="21">
        <v>0</v>
      </c>
      <c r="XW19" s="21">
        <f t="shared" si="263"/>
        <v>0</v>
      </c>
      <c r="XX19" s="21">
        <v>0</v>
      </c>
      <c r="XY19" s="21">
        <f t="shared" si="264"/>
        <v>0</v>
      </c>
      <c r="XZ19" s="21">
        <v>0</v>
      </c>
      <c r="YA19" s="21">
        <f t="shared" si="265"/>
        <v>0</v>
      </c>
      <c r="YB19" s="21">
        <v>0</v>
      </c>
      <c r="YC19" s="21">
        <f t="shared" si="266"/>
        <v>0</v>
      </c>
      <c r="YD19" s="21">
        <f t="shared" ref="YD19:YD42" si="354">XT19+XU19+XV19+XW19+XX19+XY19+XZ19+YA19</f>
        <v>0</v>
      </c>
      <c r="YE19" s="21"/>
      <c r="YF19" s="21">
        <f t="shared" si="17"/>
        <v>0</v>
      </c>
      <c r="YG19" s="21"/>
      <c r="YH19" s="21"/>
      <c r="YI19" s="21">
        <v>0</v>
      </c>
      <c r="YJ19" s="21">
        <f t="shared" si="268"/>
        <v>0</v>
      </c>
      <c r="YK19" s="21">
        <v>0</v>
      </c>
      <c r="YL19" s="21">
        <v>0</v>
      </c>
      <c r="YM19" s="22"/>
      <c r="YN19" s="22"/>
      <c r="YO19" s="21">
        <v>0</v>
      </c>
      <c r="YP19" s="21">
        <f t="shared" si="269"/>
        <v>0</v>
      </c>
      <c r="YQ19" s="21">
        <v>0</v>
      </c>
      <c r="YR19" s="21">
        <f t="shared" si="270"/>
        <v>0</v>
      </c>
      <c r="YS19" s="21">
        <v>0</v>
      </c>
      <c r="YT19" s="21">
        <f t="shared" si="271"/>
        <v>0</v>
      </c>
      <c r="YU19" s="21">
        <v>0</v>
      </c>
      <c r="YV19" s="21">
        <f t="shared" si="272"/>
        <v>0</v>
      </c>
      <c r="YW19" s="21">
        <v>0</v>
      </c>
      <c r="YX19" s="21">
        <f t="shared" si="273"/>
        <v>0</v>
      </c>
      <c r="YY19" s="21">
        <v>0</v>
      </c>
      <c r="YZ19" s="21">
        <f t="shared" si="274"/>
        <v>0</v>
      </c>
      <c r="ZA19" s="21">
        <f t="shared" si="275"/>
        <v>0</v>
      </c>
      <c r="ZB19" s="21"/>
      <c r="ZC19" s="23">
        <f t="shared" si="338"/>
        <v>0</v>
      </c>
      <c r="ZD19" s="22"/>
      <c r="ZE19" s="22"/>
      <c r="ZF19" s="22"/>
      <c r="ZG19" s="23">
        <v>0</v>
      </c>
      <c r="ZH19" s="21">
        <f t="shared" si="324"/>
        <v>0</v>
      </c>
      <c r="ZI19" s="21">
        <f t="shared" si="277"/>
        <v>0</v>
      </c>
      <c r="ZJ19" s="21">
        <v>0</v>
      </c>
      <c r="ZK19" s="21">
        <f t="shared" si="278"/>
        <v>0</v>
      </c>
      <c r="ZL19" s="21">
        <v>0</v>
      </c>
      <c r="ZM19" s="21">
        <f t="shared" si="279"/>
        <v>0</v>
      </c>
      <c r="ZN19" s="21">
        <v>0</v>
      </c>
      <c r="ZO19" s="21">
        <f t="shared" si="280"/>
        <v>0</v>
      </c>
      <c r="ZP19" s="21">
        <v>0</v>
      </c>
      <c r="ZQ19" s="21">
        <f t="shared" si="281"/>
        <v>0</v>
      </c>
      <c r="ZR19" s="21">
        <v>0</v>
      </c>
      <c r="ZS19" s="21">
        <f t="shared" si="282"/>
        <v>0</v>
      </c>
      <c r="ZT19" s="21">
        <f t="shared" ref="ZT19:ZT42" si="355">ZJ19+ZK19+ZL19+ZM19+ZN19+ZO19+ZP19+ZQ19</f>
        <v>0</v>
      </c>
      <c r="ZU19" s="21"/>
      <c r="ZV19" s="21">
        <f t="shared" si="18"/>
        <v>0</v>
      </c>
      <c r="ZW19" s="21"/>
      <c r="ZX19" s="21"/>
      <c r="ZY19" s="21">
        <v>0</v>
      </c>
      <c r="ZZ19" s="21">
        <f t="shared" si="284"/>
        <v>0</v>
      </c>
      <c r="AAA19" s="21">
        <v>0</v>
      </c>
      <c r="AAB19" s="21">
        <v>0</v>
      </c>
      <c r="AAC19" s="22"/>
      <c r="AAD19" s="22"/>
      <c r="AAE19" s="21">
        <v>0</v>
      </c>
      <c r="AAF19" s="21">
        <f t="shared" si="285"/>
        <v>0</v>
      </c>
      <c r="AAG19" s="21">
        <v>0</v>
      </c>
      <c r="AAH19" s="21">
        <f t="shared" si="286"/>
        <v>0</v>
      </c>
      <c r="AAI19" s="21">
        <v>0</v>
      </c>
      <c r="AAJ19" s="21">
        <f t="shared" si="287"/>
        <v>0</v>
      </c>
      <c r="AAK19" s="21">
        <v>0</v>
      </c>
      <c r="AAL19" s="21">
        <f t="shared" si="288"/>
        <v>0</v>
      </c>
      <c r="AAM19" s="21">
        <v>0</v>
      </c>
      <c r="AAN19" s="21">
        <f t="shared" si="289"/>
        <v>0</v>
      </c>
      <c r="AAO19" s="21">
        <v>0</v>
      </c>
      <c r="AAP19" s="21">
        <f t="shared" si="290"/>
        <v>0</v>
      </c>
      <c r="AAQ19" s="21">
        <f t="shared" si="291"/>
        <v>0</v>
      </c>
      <c r="AAR19" s="21"/>
      <c r="AAS19" s="23">
        <f t="shared" si="339"/>
        <v>0</v>
      </c>
      <c r="AAT19" s="24">
        <f t="shared" si="19"/>
        <v>0</v>
      </c>
      <c r="AAU19" s="24">
        <f t="shared" si="20"/>
        <v>0</v>
      </c>
      <c r="AAV19" s="24">
        <f t="shared" si="292"/>
        <v>0</v>
      </c>
    </row>
    <row r="20" spans="1:724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1"/>
        <v>0</v>
      </c>
      <c r="M20" s="21">
        <f t="shared" si="22"/>
        <v>0</v>
      </c>
      <c r="N20" s="21">
        <v>0</v>
      </c>
      <c r="O20" s="21">
        <f t="shared" si="23"/>
        <v>0</v>
      </c>
      <c r="P20" s="21">
        <v>0</v>
      </c>
      <c r="Q20" s="21">
        <f t="shared" si="24"/>
        <v>0</v>
      </c>
      <c r="R20" s="21">
        <v>0</v>
      </c>
      <c r="S20" s="21">
        <f t="shared" si="25"/>
        <v>0</v>
      </c>
      <c r="T20" s="21">
        <v>0</v>
      </c>
      <c r="U20" s="21">
        <f t="shared" si="26"/>
        <v>0</v>
      </c>
      <c r="V20" s="21">
        <v>0</v>
      </c>
      <c r="W20" s="21">
        <f t="shared" si="27"/>
        <v>0</v>
      </c>
      <c r="X20" s="21">
        <f t="shared" si="28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29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30"/>
        <v>0</v>
      </c>
      <c r="AK20" s="21">
        <v>0</v>
      </c>
      <c r="AL20" s="21">
        <f t="shared" si="31"/>
        <v>0</v>
      </c>
      <c r="AM20" s="21">
        <v>0</v>
      </c>
      <c r="AN20" s="21">
        <f t="shared" si="32"/>
        <v>0</v>
      </c>
      <c r="AO20" s="21">
        <v>0</v>
      </c>
      <c r="AP20" s="21">
        <f t="shared" si="33"/>
        <v>0</v>
      </c>
      <c r="AQ20" s="21">
        <v>0</v>
      </c>
      <c r="AR20" s="21">
        <f t="shared" si="34"/>
        <v>0</v>
      </c>
      <c r="AS20" s="21">
        <v>0</v>
      </c>
      <c r="AT20" s="21">
        <f t="shared" si="35"/>
        <v>0</v>
      </c>
      <c r="AU20" s="21">
        <f t="shared" si="36"/>
        <v>0</v>
      </c>
      <c r="AV20" s="21"/>
      <c r="AW20" s="23">
        <f t="shared" si="293"/>
        <v>0</v>
      </c>
      <c r="AX20" s="22"/>
      <c r="AY20" s="22"/>
      <c r="AZ20" s="22"/>
      <c r="BA20" s="23">
        <v>0</v>
      </c>
      <c r="BB20" s="21">
        <f t="shared" si="309"/>
        <v>0</v>
      </c>
      <c r="BC20" s="21">
        <f t="shared" si="38"/>
        <v>0</v>
      </c>
      <c r="BD20" s="21">
        <v>0</v>
      </c>
      <c r="BE20" s="21">
        <f t="shared" si="39"/>
        <v>0</v>
      </c>
      <c r="BF20" s="21">
        <v>0</v>
      </c>
      <c r="BG20" s="21">
        <f t="shared" si="40"/>
        <v>0</v>
      </c>
      <c r="BH20" s="21">
        <v>0</v>
      </c>
      <c r="BI20" s="21">
        <f t="shared" si="41"/>
        <v>0</v>
      </c>
      <c r="BJ20" s="21">
        <v>0</v>
      </c>
      <c r="BK20" s="21">
        <f t="shared" si="42"/>
        <v>0</v>
      </c>
      <c r="BL20" s="21">
        <v>0</v>
      </c>
      <c r="BM20" s="21">
        <f t="shared" si="43"/>
        <v>0</v>
      </c>
      <c r="BN20" s="21">
        <f t="shared" si="34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5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6"/>
        <v>0</v>
      </c>
      <c r="CA20" s="21">
        <v>0</v>
      </c>
      <c r="CB20" s="21">
        <f t="shared" si="47"/>
        <v>0</v>
      </c>
      <c r="CC20" s="21">
        <v>0</v>
      </c>
      <c r="CD20" s="21">
        <f t="shared" si="48"/>
        <v>0</v>
      </c>
      <c r="CE20" s="21">
        <v>0</v>
      </c>
      <c r="CF20" s="21">
        <f t="shared" si="49"/>
        <v>0</v>
      </c>
      <c r="CG20" s="21">
        <v>0</v>
      </c>
      <c r="CH20" s="21">
        <f t="shared" si="50"/>
        <v>0</v>
      </c>
      <c r="CI20" s="21">
        <v>0</v>
      </c>
      <c r="CJ20" s="21">
        <f t="shared" si="51"/>
        <v>0</v>
      </c>
      <c r="CK20" s="21">
        <f t="shared" si="52"/>
        <v>0</v>
      </c>
      <c r="CL20" s="21"/>
      <c r="CM20" s="23">
        <f t="shared" si="325"/>
        <v>0</v>
      </c>
      <c r="CN20" s="22"/>
      <c r="CO20" s="22"/>
      <c r="CP20" s="22"/>
      <c r="CQ20" s="23">
        <v>0</v>
      </c>
      <c r="CR20" s="21">
        <f t="shared" si="310"/>
        <v>0</v>
      </c>
      <c r="CS20" s="21">
        <f t="shared" si="54"/>
        <v>0</v>
      </c>
      <c r="CT20" s="21">
        <v>0</v>
      </c>
      <c r="CU20" s="21">
        <f t="shared" si="55"/>
        <v>0</v>
      </c>
      <c r="CV20" s="21">
        <v>0</v>
      </c>
      <c r="CW20" s="21">
        <f t="shared" si="56"/>
        <v>0</v>
      </c>
      <c r="CX20" s="21">
        <v>0</v>
      </c>
      <c r="CY20" s="21">
        <f t="shared" si="57"/>
        <v>0</v>
      </c>
      <c r="CZ20" s="21">
        <v>0</v>
      </c>
      <c r="DA20" s="21">
        <f t="shared" si="58"/>
        <v>0</v>
      </c>
      <c r="DB20" s="21">
        <v>0</v>
      </c>
      <c r="DC20" s="21">
        <f t="shared" si="59"/>
        <v>0</v>
      </c>
      <c r="DD20" s="21">
        <f t="shared" si="34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61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2"/>
        <v>0</v>
      </c>
      <c r="DS20" s="21">
        <v>0</v>
      </c>
      <c r="DT20" s="21">
        <f t="shared" si="63"/>
        <v>0</v>
      </c>
      <c r="DU20" s="21">
        <v>0</v>
      </c>
      <c r="DV20" s="21">
        <f t="shared" si="64"/>
        <v>0</v>
      </c>
      <c r="DW20" s="21">
        <v>0</v>
      </c>
      <c r="DX20" s="21">
        <f t="shared" si="65"/>
        <v>0</v>
      </c>
      <c r="DY20" s="21">
        <v>0</v>
      </c>
      <c r="DZ20" s="21">
        <f t="shared" si="66"/>
        <v>0</v>
      </c>
      <c r="EA20" s="21">
        <f t="shared" si="67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311"/>
        <v>0</v>
      </c>
      <c r="EI20" s="21">
        <f t="shared" si="69"/>
        <v>0</v>
      </c>
      <c r="EJ20" s="21">
        <v>0</v>
      </c>
      <c r="EK20" s="21">
        <f t="shared" si="70"/>
        <v>0</v>
      </c>
      <c r="EL20" s="21">
        <v>0</v>
      </c>
      <c r="EM20" s="21">
        <f t="shared" si="71"/>
        <v>0</v>
      </c>
      <c r="EN20" s="21">
        <v>0</v>
      </c>
      <c r="EO20" s="21">
        <f t="shared" si="72"/>
        <v>0</v>
      </c>
      <c r="EP20" s="21">
        <v>0</v>
      </c>
      <c r="EQ20" s="21">
        <f t="shared" si="73"/>
        <v>0</v>
      </c>
      <c r="ER20" s="21">
        <v>0</v>
      </c>
      <c r="ES20" s="21">
        <f t="shared" si="74"/>
        <v>0</v>
      </c>
      <c r="ET20" s="21">
        <f t="shared" si="34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6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7"/>
        <v>0</v>
      </c>
      <c r="FG20" s="21">
        <v>0</v>
      </c>
      <c r="FH20" s="21">
        <f t="shared" si="78"/>
        <v>0</v>
      </c>
      <c r="FI20" s="21">
        <v>0</v>
      </c>
      <c r="FJ20" s="21">
        <f t="shared" si="79"/>
        <v>0</v>
      </c>
      <c r="FK20" s="21">
        <v>0</v>
      </c>
      <c r="FL20" s="21">
        <f t="shared" si="80"/>
        <v>0</v>
      </c>
      <c r="FM20" s="21">
        <v>0</v>
      </c>
      <c r="FN20" s="21">
        <f t="shared" si="81"/>
        <v>0</v>
      </c>
      <c r="FO20" s="21">
        <v>0</v>
      </c>
      <c r="FP20" s="21">
        <f t="shared" si="82"/>
        <v>0</v>
      </c>
      <c r="FQ20" s="21">
        <f t="shared" si="83"/>
        <v>0</v>
      </c>
      <c r="FR20" s="21"/>
      <c r="FS20" s="23">
        <f t="shared" si="326"/>
        <v>0</v>
      </c>
      <c r="FT20" s="22"/>
      <c r="FU20" s="22"/>
      <c r="FV20" s="22"/>
      <c r="FW20" s="23">
        <v>0</v>
      </c>
      <c r="FX20" s="21">
        <f t="shared" si="312"/>
        <v>0</v>
      </c>
      <c r="FY20" s="21">
        <f t="shared" si="85"/>
        <v>0</v>
      </c>
      <c r="FZ20" s="21">
        <v>0</v>
      </c>
      <c r="GA20" s="21">
        <f t="shared" si="86"/>
        <v>0</v>
      </c>
      <c r="GB20" s="21">
        <v>0</v>
      </c>
      <c r="GC20" s="21">
        <f t="shared" si="87"/>
        <v>0</v>
      </c>
      <c r="GD20" s="21">
        <v>0</v>
      </c>
      <c r="GE20" s="21">
        <f t="shared" si="88"/>
        <v>0</v>
      </c>
      <c r="GF20" s="21">
        <v>0</v>
      </c>
      <c r="GG20" s="21">
        <f t="shared" si="89"/>
        <v>0</v>
      </c>
      <c r="GH20" s="21">
        <v>0</v>
      </c>
      <c r="GI20" s="21">
        <f t="shared" si="90"/>
        <v>0</v>
      </c>
      <c r="GJ20" s="21">
        <f t="shared" si="34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2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3"/>
        <v>0</v>
      </c>
      <c r="GW20" s="21">
        <v>0</v>
      </c>
      <c r="GX20" s="21">
        <f t="shared" si="94"/>
        <v>0</v>
      </c>
      <c r="GY20" s="21">
        <v>0</v>
      </c>
      <c r="GZ20" s="21">
        <f t="shared" si="95"/>
        <v>0</v>
      </c>
      <c r="HA20" s="21">
        <v>0</v>
      </c>
      <c r="HB20" s="21">
        <f t="shared" si="96"/>
        <v>0</v>
      </c>
      <c r="HC20" s="21">
        <v>0</v>
      </c>
      <c r="HD20" s="21">
        <f t="shared" si="97"/>
        <v>0</v>
      </c>
      <c r="HE20" s="21">
        <v>0</v>
      </c>
      <c r="HF20" s="21">
        <f t="shared" si="98"/>
        <v>0</v>
      </c>
      <c r="HG20" s="21">
        <f t="shared" si="99"/>
        <v>0</v>
      </c>
      <c r="HH20" s="21"/>
      <c r="HI20" s="23">
        <f t="shared" si="327"/>
        <v>0</v>
      </c>
      <c r="HJ20" s="22"/>
      <c r="HK20" s="22"/>
      <c r="HL20" s="22"/>
      <c r="HM20" s="23">
        <v>0</v>
      </c>
      <c r="HN20" s="21">
        <f t="shared" si="313"/>
        <v>0</v>
      </c>
      <c r="HO20" s="21">
        <f t="shared" si="101"/>
        <v>0</v>
      </c>
      <c r="HP20" s="21">
        <v>0</v>
      </c>
      <c r="HQ20" s="21">
        <f t="shared" si="102"/>
        <v>0</v>
      </c>
      <c r="HR20" s="21">
        <v>0</v>
      </c>
      <c r="HS20" s="21">
        <f t="shared" si="103"/>
        <v>0</v>
      </c>
      <c r="HT20" s="21">
        <v>0</v>
      </c>
      <c r="HU20" s="21">
        <f t="shared" si="104"/>
        <v>0</v>
      </c>
      <c r="HV20" s="21">
        <v>0</v>
      </c>
      <c r="HW20" s="21">
        <f t="shared" si="105"/>
        <v>0</v>
      </c>
      <c r="HX20" s="21">
        <v>0</v>
      </c>
      <c r="HY20" s="21">
        <f t="shared" si="106"/>
        <v>0</v>
      </c>
      <c r="HZ20" s="21">
        <f t="shared" si="34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08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09"/>
        <v>0</v>
      </c>
      <c r="IM20" s="21">
        <v>0</v>
      </c>
      <c r="IN20" s="21">
        <f t="shared" si="110"/>
        <v>0</v>
      </c>
      <c r="IO20" s="21">
        <v>0</v>
      </c>
      <c r="IP20" s="21">
        <f t="shared" si="111"/>
        <v>0</v>
      </c>
      <c r="IQ20" s="21">
        <v>0</v>
      </c>
      <c r="IR20" s="21">
        <f t="shared" si="112"/>
        <v>0</v>
      </c>
      <c r="IS20" s="21">
        <v>0</v>
      </c>
      <c r="IT20" s="21">
        <f t="shared" si="113"/>
        <v>0</v>
      </c>
      <c r="IU20" s="21">
        <v>0</v>
      </c>
      <c r="IV20" s="21">
        <f t="shared" si="114"/>
        <v>0</v>
      </c>
      <c r="IW20" s="21">
        <f t="shared" si="115"/>
        <v>0</v>
      </c>
      <c r="IX20" s="21"/>
      <c r="IY20" s="23">
        <f t="shared" si="328"/>
        <v>0</v>
      </c>
      <c r="IZ20" s="22"/>
      <c r="JA20" s="22"/>
      <c r="JB20" s="22"/>
      <c r="JC20" s="23">
        <v>0</v>
      </c>
      <c r="JD20" s="21">
        <f t="shared" si="314"/>
        <v>0</v>
      </c>
      <c r="JE20" s="21">
        <f t="shared" si="117"/>
        <v>0</v>
      </c>
      <c r="JF20" s="21">
        <v>0</v>
      </c>
      <c r="JG20" s="21">
        <f t="shared" si="118"/>
        <v>0</v>
      </c>
      <c r="JH20" s="21">
        <v>0</v>
      </c>
      <c r="JI20" s="21">
        <f t="shared" si="119"/>
        <v>0</v>
      </c>
      <c r="JJ20" s="21">
        <v>0</v>
      </c>
      <c r="JK20" s="21">
        <f t="shared" si="120"/>
        <v>0</v>
      </c>
      <c r="JL20" s="21">
        <v>0</v>
      </c>
      <c r="JM20" s="21">
        <f t="shared" si="121"/>
        <v>0</v>
      </c>
      <c r="JN20" s="21">
        <v>0</v>
      </c>
      <c r="JO20" s="21">
        <f t="shared" si="122"/>
        <v>0</v>
      </c>
      <c r="JP20" s="21">
        <f t="shared" si="34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4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5"/>
        <v>0</v>
      </c>
      <c r="KC20" s="21">
        <v>0</v>
      </c>
      <c r="KD20" s="21">
        <f t="shared" si="126"/>
        <v>0</v>
      </c>
      <c r="KE20" s="21">
        <v>0</v>
      </c>
      <c r="KF20" s="21">
        <f t="shared" si="127"/>
        <v>0</v>
      </c>
      <c r="KG20" s="21">
        <v>0</v>
      </c>
      <c r="KH20" s="21">
        <f t="shared" si="128"/>
        <v>0</v>
      </c>
      <c r="KI20" s="21">
        <v>0</v>
      </c>
      <c r="KJ20" s="21">
        <f t="shared" si="129"/>
        <v>0</v>
      </c>
      <c r="KK20" s="21">
        <v>0</v>
      </c>
      <c r="KL20" s="21">
        <f t="shared" si="130"/>
        <v>0</v>
      </c>
      <c r="KM20" s="21">
        <f t="shared" si="131"/>
        <v>0</v>
      </c>
      <c r="KN20" s="21"/>
      <c r="KO20" s="23">
        <f t="shared" si="329"/>
        <v>0</v>
      </c>
      <c r="KP20" s="22"/>
      <c r="KQ20" s="22"/>
      <c r="KR20" s="22"/>
      <c r="KS20" s="23">
        <v>0</v>
      </c>
      <c r="KT20" s="21">
        <f t="shared" si="315"/>
        <v>0</v>
      </c>
      <c r="KU20" s="21">
        <f t="shared" si="133"/>
        <v>0</v>
      </c>
      <c r="KV20" s="21">
        <v>0</v>
      </c>
      <c r="KW20" s="21">
        <f t="shared" si="134"/>
        <v>0</v>
      </c>
      <c r="KX20" s="21">
        <v>0</v>
      </c>
      <c r="KY20" s="21">
        <f t="shared" si="135"/>
        <v>0</v>
      </c>
      <c r="KZ20" s="21">
        <v>0</v>
      </c>
      <c r="LA20" s="21">
        <f t="shared" si="136"/>
        <v>0</v>
      </c>
      <c r="LB20" s="21">
        <v>0</v>
      </c>
      <c r="LC20" s="21">
        <f t="shared" si="137"/>
        <v>0</v>
      </c>
      <c r="LD20" s="21">
        <v>0</v>
      </c>
      <c r="LE20" s="21">
        <f t="shared" si="138"/>
        <v>0</v>
      </c>
      <c r="LF20" s="21">
        <f t="shared" si="34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40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41"/>
        <v>0</v>
      </c>
      <c r="LS20" s="21">
        <v>0</v>
      </c>
      <c r="LT20" s="21">
        <f t="shared" si="142"/>
        <v>0</v>
      </c>
      <c r="LU20" s="21">
        <v>0</v>
      </c>
      <c r="LV20" s="21">
        <f t="shared" si="143"/>
        <v>0</v>
      </c>
      <c r="LW20" s="21">
        <v>0</v>
      </c>
      <c r="LX20" s="21">
        <f t="shared" si="144"/>
        <v>0</v>
      </c>
      <c r="LY20" s="21">
        <v>0</v>
      </c>
      <c r="LZ20" s="21">
        <f t="shared" si="145"/>
        <v>0</v>
      </c>
      <c r="MA20" s="21">
        <v>0</v>
      </c>
      <c r="MB20" s="21">
        <f t="shared" si="146"/>
        <v>0</v>
      </c>
      <c r="MC20" s="21">
        <f t="shared" si="147"/>
        <v>0</v>
      </c>
      <c r="MD20" s="21"/>
      <c r="ME20" s="23">
        <f t="shared" si="330"/>
        <v>0</v>
      </c>
      <c r="MF20" s="22"/>
      <c r="MG20" s="22"/>
      <c r="MH20" s="22"/>
      <c r="MI20" s="23">
        <v>0</v>
      </c>
      <c r="MJ20" s="21">
        <f t="shared" si="316"/>
        <v>0</v>
      </c>
      <c r="MK20" s="21">
        <f t="shared" si="149"/>
        <v>0</v>
      </c>
      <c r="ML20" s="21">
        <v>0</v>
      </c>
      <c r="MM20" s="21">
        <f t="shared" si="150"/>
        <v>0</v>
      </c>
      <c r="MN20" s="21">
        <v>0</v>
      </c>
      <c r="MO20" s="21">
        <f t="shared" si="151"/>
        <v>0</v>
      </c>
      <c r="MP20" s="21">
        <v>0</v>
      </c>
      <c r="MQ20" s="21">
        <f t="shared" si="152"/>
        <v>0</v>
      </c>
      <c r="MR20" s="21">
        <v>0</v>
      </c>
      <c r="MS20" s="21">
        <f t="shared" si="153"/>
        <v>0</v>
      </c>
      <c r="MT20" s="21">
        <v>0</v>
      </c>
      <c r="MU20" s="21">
        <f t="shared" si="154"/>
        <v>0</v>
      </c>
      <c r="MV20" s="21">
        <f t="shared" si="34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6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7"/>
        <v>0</v>
      </c>
      <c r="NI20" s="21">
        <v>0</v>
      </c>
      <c r="NJ20" s="21">
        <f t="shared" si="158"/>
        <v>0</v>
      </c>
      <c r="NK20" s="21">
        <v>0</v>
      </c>
      <c r="NL20" s="21">
        <f t="shared" si="159"/>
        <v>0</v>
      </c>
      <c r="NM20" s="21">
        <v>0</v>
      </c>
      <c r="NN20" s="21">
        <f t="shared" si="160"/>
        <v>0</v>
      </c>
      <c r="NO20" s="21">
        <v>0</v>
      </c>
      <c r="NP20" s="21">
        <f t="shared" si="161"/>
        <v>0</v>
      </c>
      <c r="NQ20" s="21">
        <v>0</v>
      </c>
      <c r="NR20" s="21">
        <f t="shared" si="162"/>
        <v>0</v>
      </c>
      <c r="NS20" s="21">
        <f t="shared" si="163"/>
        <v>0</v>
      </c>
      <c r="NT20" s="21"/>
      <c r="NU20" s="23">
        <f t="shared" si="331"/>
        <v>0</v>
      </c>
      <c r="NV20" s="22"/>
      <c r="NW20" s="22"/>
      <c r="NX20" s="22"/>
      <c r="NY20" s="23">
        <v>0</v>
      </c>
      <c r="NZ20" s="21">
        <f t="shared" si="317"/>
        <v>0</v>
      </c>
      <c r="OA20" s="21">
        <f t="shared" si="165"/>
        <v>0</v>
      </c>
      <c r="OB20" s="21">
        <v>0</v>
      </c>
      <c r="OC20" s="21">
        <f t="shared" si="166"/>
        <v>0</v>
      </c>
      <c r="OD20" s="21">
        <v>0</v>
      </c>
      <c r="OE20" s="21">
        <f t="shared" si="167"/>
        <v>0</v>
      </c>
      <c r="OF20" s="21">
        <v>0</v>
      </c>
      <c r="OG20" s="21">
        <f t="shared" si="168"/>
        <v>0</v>
      </c>
      <c r="OH20" s="21">
        <v>0</v>
      </c>
      <c r="OI20" s="21">
        <f t="shared" si="169"/>
        <v>0</v>
      </c>
      <c r="OJ20" s="21">
        <v>0</v>
      </c>
      <c r="OK20" s="21">
        <f t="shared" si="170"/>
        <v>0</v>
      </c>
      <c r="OL20" s="21">
        <f t="shared" si="34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2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3"/>
        <v>0</v>
      </c>
      <c r="OY20" s="21">
        <v>0</v>
      </c>
      <c r="OZ20" s="21">
        <f t="shared" si="174"/>
        <v>0</v>
      </c>
      <c r="PA20" s="21">
        <v>0</v>
      </c>
      <c r="PB20" s="21">
        <f t="shared" si="175"/>
        <v>0</v>
      </c>
      <c r="PC20" s="21">
        <v>0</v>
      </c>
      <c r="PD20" s="21">
        <f t="shared" si="176"/>
        <v>0</v>
      </c>
      <c r="PE20" s="21">
        <v>0</v>
      </c>
      <c r="PF20" s="21">
        <f t="shared" si="177"/>
        <v>0</v>
      </c>
      <c r="PG20" s="21">
        <v>0</v>
      </c>
      <c r="PH20" s="21">
        <f t="shared" si="178"/>
        <v>0</v>
      </c>
      <c r="PI20" s="21">
        <f t="shared" si="179"/>
        <v>0</v>
      </c>
      <c r="PJ20" s="21"/>
      <c r="PK20" s="23">
        <f t="shared" si="332"/>
        <v>0</v>
      </c>
      <c r="PL20" s="22"/>
      <c r="PM20" s="22"/>
      <c r="PN20" s="22"/>
      <c r="PO20" s="23">
        <v>0</v>
      </c>
      <c r="PP20" s="21">
        <f t="shared" si="318"/>
        <v>0</v>
      </c>
      <c r="PQ20" s="21">
        <f t="shared" si="181"/>
        <v>0</v>
      </c>
      <c r="PR20" s="21">
        <v>0</v>
      </c>
      <c r="PS20" s="21">
        <f t="shared" si="182"/>
        <v>0</v>
      </c>
      <c r="PT20" s="21">
        <v>0</v>
      </c>
      <c r="PU20" s="21">
        <f t="shared" si="183"/>
        <v>0</v>
      </c>
      <c r="PV20" s="21">
        <v>0</v>
      </c>
      <c r="PW20" s="21">
        <f t="shared" si="184"/>
        <v>0</v>
      </c>
      <c r="PX20" s="21">
        <v>0</v>
      </c>
      <c r="PY20" s="21">
        <f t="shared" si="185"/>
        <v>0</v>
      </c>
      <c r="PZ20" s="21">
        <v>0</v>
      </c>
      <c r="QA20" s="21">
        <f t="shared" si="186"/>
        <v>0</v>
      </c>
      <c r="QB20" s="21">
        <f t="shared" si="34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88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89"/>
        <v>0</v>
      </c>
      <c r="QO20" s="21">
        <v>0</v>
      </c>
      <c r="QP20" s="21">
        <f t="shared" si="190"/>
        <v>0</v>
      </c>
      <c r="QQ20" s="21">
        <v>0</v>
      </c>
      <c r="QR20" s="21">
        <f t="shared" si="191"/>
        <v>0</v>
      </c>
      <c r="QS20" s="21">
        <v>0</v>
      </c>
      <c r="QT20" s="21">
        <f t="shared" si="192"/>
        <v>0</v>
      </c>
      <c r="QU20" s="21">
        <v>0</v>
      </c>
      <c r="QV20" s="21">
        <f t="shared" si="193"/>
        <v>0</v>
      </c>
      <c r="QW20" s="21">
        <v>0</v>
      </c>
      <c r="QX20" s="21">
        <f t="shared" si="194"/>
        <v>0</v>
      </c>
      <c r="QY20" s="21">
        <f t="shared" si="195"/>
        <v>0</v>
      </c>
      <c r="QZ20" s="21"/>
      <c r="RA20" s="23">
        <f t="shared" si="333"/>
        <v>0</v>
      </c>
      <c r="RB20" s="22"/>
      <c r="RC20" s="22"/>
      <c r="RD20" s="22"/>
      <c r="RE20" s="23">
        <v>0</v>
      </c>
      <c r="RF20" s="21">
        <f t="shared" si="319"/>
        <v>0</v>
      </c>
      <c r="RG20" s="21">
        <f t="shared" si="197"/>
        <v>0</v>
      </c>
      <c r="RH20" s="21">
        <v>0</v>
      </c>
      <c r="RI20" s="21">
        <f t="shared" si="198"/>
        <v>0</v>
      </c>
      <c r="RJ20" s="21">
        <v>0</v>
      </c>
      <c r="RK20" s="21">
        <f t="shared" si="199"/>
        <v>0</v>
      </c>
      <c r="RL20" s="21">
        <v>0</v>
      </c>
      <c r="RM20" s="21">
        <f t="shared" si="200"/>
        <v>0</v>
      </c>
      <c r="RN20" s="21">
        <v>0</v>
      </c>
      <c r="RO20" s="21">
        <f t="shared" si="201"/>
        <v>0</v>
      </c>
      <c r="RP20" s="21">
        <v>0</v>
      </c>
      <c r="RQ20" s="21">
        <f t="shared" si="202"/>
        <v>0</v>
      </c>
      <c r="RR20" s="21">
        <f t="shared" si="35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4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5"/>
        <v>0</v>
      </c>
      <c r="SE20" s="21">
        <v>0</v>
      </c>
      <c r="SF20" s="21">
        <f t="shared" si="206"/>
        <v>0</v>
      </c>
      <c r="SG20" s="21">
        <v>0</v>
      </c>
      <c r="SH20" s="21">
        <f t="shared" si="207"/>
        <v>0</v>
      </c>
      <c r="SI20" s="21">
        <v>0</v>
      </c>
      <c r="SJ20" s="21">
        <f t="shared" si="208"/>
        <v>0</v>
      </c>
      <c r="SK20" s="21">
        <v>0</v>
      </c>
      <c r="SL20" s="21">
        <f t="shared" si="209"/>
        <v>0</v>
      </c>
      <c r="SM20" s="21">
        <v>0</v>
      </c>
      <c r="SN20" s="21">
        <f t="shared" si="210"/>
        <v>0</v>
      </c>
      <c r="SO20" s="21">
        <f t="shared" si="211"/>
        <v>0</v>
      </c>
      <c r="SP20" s="21"/>
      <c r="SQ20" s="23">
        <f t="shared" si="334"/>
        <v>0</v>
      </c>
      <c r="SR20" s="22"/>
      <c r="SS20" s="22"/>
      <c r="ST20" s="22"/>
      <c r="SU20" s="23">
        <v>0</v>
      </c>
      <c r="SV20" s="21">
        <f t="shared" si="320"/>
        <v>0</v>
      </c>
      <c r="SW20" s="21">
        <f t="shared" si="213"/>
        <v>0</v>
      </c>
      <c r="SX20" s="21">
        <v>0</v>
      </c>
      <c r="SY20" s="21">
        <f t="shared" si="214"/>
        <v>0</v>
      </c>
      <c r="SZ20" s="21">
        <v>0</v>
      </c>
      <c r="TA20" s="21">
        <f t="shared" si="215"/>
        <v>0</v>
      </c>
      <c r="TB20" s="21">
        <v>0</v>
      </c>
      <c r="TC20" s="21">
        <f t="shared" si="216"/>
        <v>0</v>
      </c>
      <c r="TD20" s="21">
        <v>0</v>
      </c>
      <c r="TE20" s="21">
        <f t="shared" si="217"/>
        <v>0</v>
      </c>
      <c r="TF20" s="21">
        <v>0</v>
      </c>
      <c r="TG20" s="21">
        <f t="shared" si="218"/>
        <v>0</v>
      </c>
      <c r="TH20" s="21">
        <f t="shared" si="35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20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21"/>
        <v>0</v>
      </c>
      <c r="TU20" s="21">
        <v>0</v>
      </c>
      <c r="TV20" s="21">
        <f t="shared" si="222"/>
        <v>0</v>
      </c>
      <c r="TW20" s="21">
        <v>0</v>
      </c>
      <c r="TX20" s="21">
        <f t="shared" si="223"/>
        <v>0</v>
      </c>
      <c r="TY20" s="21">
        <v>0</v>
      </c>
      <c r="TZ20" s="21">
        <f t="shared" si="224"/>
        <v>0</v>
      </c>
      <c r="UA20" s="21">
        <v>0</v>
      </c>
      <c r="UB20" s="21">
        <f t="shared" si="225"/>
        <v>0</v>
      </c>
      <c r="UC20" s="21">
        <v>0</v>
      </c>
      <c r="UD20" s="21">
        <f t="shared" si="226"/>
        <v>0</v>
      </c>
      <c r="UE20" s="21">
        <f t="shared" si="227"/>
        <v>0</v>
      </c>
      <c r="UF20" s="21"/>
      <c r="UG20" s="23">
        <f t="shared" si="335"/>
        <v>0</v>
      </c>
      <c r="UH20" s="22"/>
      <c r="UI20" s="22"/>
      <c r="UJ20" s="22"/>
      <c r="UK20" s="23">
        <v>0</v>
      </c>
      <c r="UL20" s="21">
        <f t="shared" si="321"/>
        <v>0</v>
      </c>
      <c r="UM20" s="21">
        <f t="shared" si="229"/>
        <v>0</v>
      </c>
      <c r="UN20" s="21">
        <v>0</v>
      </c>
      <c r="UO20" s="21">
        <f t="shared" si="230"/>
        <v>0</v>
      </c>
      <c r="UP20" s="21">
        <v>0</v>
      </c>
      <c r="UQ20" s="21">
        <f t="shared" si="231"/>
        <v>0</v>
      </c>
      <c r="UR20" s="21">
        <v>0</v>
      </c>
      <c r="US20" s="21">
        <f t="shared" si="232"/>
        <v>0</v>
      </c>
      <c r="UT20" s="21">
        <v>0</v>
      </c>
      <c r="UU20" s="21">
        <f t="shared" si="233"/>
        <v>0</v>
      </c>
      <c r="UV20" s="21">
        <v>0</v>
      </c>
      <c r="UW20" s="21">
        <f t="shared" si="234"/>
        <v>0</v>
      </c>
      <c r="UX20" s="21">
        <f t="shared" si="35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36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37"/>
        <v>0</v>
      </c>
      <c r="VK20" s="21">
        <v>0</v>
      </c>
      <c r="VL20" s="21">
        <f t="shared" si="238"/>
        <v>0</v>
      </c>
      <c r="VM20" s="21">
        <v>0</v>
      </c>
      <c r="VN20" s="21">
        <f t="shared" si="239"/>
        <v>0</v>
      </c>
      <c r="VO20" s="21">
        <v>0</v>
      </c>
      <c r="VP20" s="21">
        <f t="shared" si="240"/>
        <v>0</v>
      </c>
      <c r="VQ20" s="21">
        <v>0</v>
      </c>
      <c r="VR20" s="21">
        <f t="shared" si="241"/>
        <v>0</v>
      </c>
      <c r="VS20" s="21">
        <v>0</v>
      </c>
      <c r="VT20" s="21">
        <f t="shared" si="242"/>
        <v>0</v>
      </c>
      <c r="VU20" s="21">
        <f t="shared" si="243"/>
        <v>0</v>
      </c>
      <c r="VV20" s="21"/>
      <c r="VW20" s="23">
        <f t="shared" si="336"/>
        <v>0</v>
      </c>
      <c r="VX20" s="22"/>
      <c r="VY20" s="22"/>
      <c r="VZ20" s="22"/>
      <c r="WA20" s="23">
        <v>0</v>
      </c>
      <c r="WB20" s="21">
        <f t="shared" si="322"/>
        <v>0</v>
      </c>
      <c r="WC20" s="21">
        <f t="shared" si="245"/>
        <v>0</v>
      </c>
      <c r="WD20" s="21">
        <v>0</v>
      </c>
      <c r="WE20" s="21">
        <f t="shared" si="246"/>
        <v>0</v>
      </c>
      <c r="WF20" s="21">
        <v>0</v>
      </c>
      <c r="WG20" s="21">
        <f t="shared" si="247"/>
        <v>0</v>
      </c>
      <c r="WH20" s="21">
        <v>0</v>
      </c>
      <c r="WI20" s="21">
        <f t="shared" si="248"/>
        <v>0</v>
      </c>
      <c r="WJ20" s="21">
        <v>0</v>
      </c>
      <c r="WK20" s="21">
        <f t="shared" si="249"/>
        <v>0</v>
      </c>
      <c r="WL20" s="21">
        <v>0</v>
      </c>
      <c r="WM20" s="21">
        <f t="shared" si="250"/>
        <v>0</v>
      </c>
      <c r="WN20" s="21">
        <f t="shared" si="35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2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3"/>
        <v>0</v>
      </c>
      <c r="XA20" s="21">
        <v>0</v>
      </c>
      <c r="XB20" s="21">
        <f t="shared" si="254"/>
        <v>0</v>
      </c>
      <c r="XC20" s="21">
        <v>0</v>
      </c>
      <c r="XD20" s="21">
        <f t="shared" si="255"/>
        <v>0</v>
      </c>
      <c r="XE20" s="21">
        <v>0</v>
      </c>
      <c r="XF20" s="21">
        <f t="shared" si="256"/>
        <v>0</v>
      </c>
      <c r="XG20" s="21">
        <v>0</v>
      </c>
      <c r="XH20" s="21">
        <f t="shared" si="257"/>
        <v>0</v>
      </c>
      <c r="XI20" s="21">
        <v>0</v>
      </c>
      <c r="XJ20" s="21">
        <f t="shared" si="258"/>
        <v>0</v>
      </c>
      <c r="XK20" s="21">
        <f t="shared" si="259"/>
        <v>0</v>
      </c>
      <c r="XL20" s="21"/>
      <c r="XM20" s="23">
        <f t="shared" si="337"/>
        <v>0</v>
      </c>
      <c r="XN20" s="22"/>
      <c r="XO20" s="22"/>
      <c r="XP20" s="22"/>
      <c r="XQ20" s="23">
        <v>0</v>
      </c>
      <c r="XR20" s="21">
        <f t="shared" si="323"/>
        <v>0</v>
      </c>
      <c r="XS20" s="21">
        <f t="shared" si="261"/>
        <v>0</v>
      </c>
      <c r="XT20" s="21">
        <v>0</v>
      </c>
      <c r="XU20" s="21">
        <f t="shared" si="262"/>
        <v>0</v>
      </c>
      <c r="XV20" s="21">
        <v>0</v>
      </c>
      <c r="XW20" s="21">
        <f t="shared" si="263"/>
        <v>0</v>
      </c>
      <c r="XX20" s="21">
        <v>0</v>
      </c>
      <c r="XY20" s="21">
        <f t="shared" si="264"/>
        <v>0</v>
      </c>
      <c r="XZ20" s="21">
        <v>0</v>
      </c>
      <c r="YA20" s="21">
        <f t="shared" si="265"/>
        <v>0</v>
      </c>
      <c r="YB20" s="21">
        <v>0</v>
      </c>
      <c r="YC20" s="21">
        <f t="shared" si="266"/>
        <v>0</v>
      </c>
      <c r="YD20" s="21">
        <f t="shared" si="354"/>
        <v>0</v>
      </c>
      <c r="YE20" s="21"/>
      <c r="YF20" s="21">
        <f t="shared" si="17"/>
        <v>0</v>
      </c>
      <c r="YG20" s="21"/>
      <c r="YH20" s="21"/>
      <c r="YI20" s="21">
        <v>0</v>
      </c>
      <c r="YJ20" s="21">
        <f t="shared" si="268"/>
        <v>0</v>
      </c>
      <c r="YK20" s="21">
        <v>0</v>
      </c>
      <c r="YL20" s="21">
        <v>0</v>
      </c>
      <c r="YM20" s="22"/>
      <c r="YN20" s="22"/>
      <c r="YO20" s="21">
        <v>0</v>
      </c>
      <c r="YP20" s="21">
        <f t="shared" si="269"/>
        <v>0</v>
      </c>
      <c r="YQ20" s="21">
        <v>0</v>
      </c>
      <c r="YR20" s="21">
        <f t="shared" si="270"/>
        <v>0</v>
      </c>
      <c r="YS20" s="21">
        <v>0</v>
      </c>
      <c r="YT20" s="21">
        <f t="shared" si="271"/>
        <v>0</v>
      </c>
      <c r="YU20" s="21">
        <v>0</v>
      </c>
      <c r="YV20" s="21">
        <f t="shared" si="272"/>
        <v>0</v>
      </c>
      <c r="YW20" s="21">
        <v>0</v>
      </c>
      <c r="YX20" s="21">
        <f t="shared" si="273"/>
        <v>0</v>
      </c>
      <c r="YY20" s="21">
        <v>0</v>
      </c>
      <c r="YZ20" s="21">
        <f t="shared" si="274"/>
        <v>0</v>
      </c>
      <c r="ZA20" s="21">
        <f t="shared" si="275"/>
        <v>0</v>
      </c>
      <c r="ZB20" s="21"/>
      <c r="ZC20" s="23">
        <f t="shared" si="338"/>
        <v>0</v>
      </c>
      <c r="ZD20" s="22"/>
      <c r="ZE20" s="22"/>
      <c r="ZF20" s="22"/>
      <c r="ZG20" s="23">
        <v>0</v>
      </c>
      <c r="ZH20" s="21">
        <f t="shared" si="324"/>
        <v>0</v>
      </c>
      <c r="ZI20" s="21">
        <f t="shared" si="277"/>
        <v>0</v>
      </c>
      <c r="ZJ20" s="21">
        <v>0</v>
      </c>
      <c r="ZK20" s="21">
        <f t="shared" si="278"/>
        <v>0</v>
      </c>
      <c r="ZL20" s="21">
        <v>0</v>
      </c>
      <c r="ZM20" s="21">
        <f t="shared" si="279"/>
        <v>0</v>
      </c>
      <c r="ZN20" s="21">
        <v>0</v>
      </c>
      <c r="ZO20" s="21">
        <f t="shared" si="280"/>
        <v>0</v>
      </c>
      <c r="ZP20" s="21">
        <v>0</v>
      </c>
      <c r="ZQ20" s="21">
        <f t="shared" si="281"/>
        <v>0</v>
      </c>
      <c r="ZR20" s="21">
        <v>0</v>
      </c>
      <c r="ZS20" s="21">
        <f t="shared" si="282"/>
        <v>0</v>
      </c>
      <c r="ZT20" s="21">
        <f t="shared" si="355"/>
        <v>0</v>
      </c>
      <c r="ZU20" s="21"/>
      <c r="ZV20" s="21">
        <f t="shared" si="18"/>
        <v>0</v>
      </c>
      <c r="ZW20" s="21"/>
      <c r="ZX20" s="21"/>
      <c r="ZY20" s="21">
        <v>0</v>
      </c>
      <c r="ZZ20" s="21">
        <f t="shared" si="284"/>
        <v>0</v>
      </c>
      <c r="AAA20" s="21">
        <v>0</v>
      </c>
      <c r="AAB20" s="21">
        <v>0</v>
      </c>
      <c r="AAC20" s="22"/>
      <c r="AAD20" s="22"/>
      <c r="AAE20" s="21">
        <v>0</v>
      </c>
      <c r="AAF20" s="21">
        <f t="shared" si="285"/>
        <v>0</v>
      </c>
      <c r="AAG20" s="21">
        <v>0</v>
      </c>
      <c r="AAH20" s="21">
        <f t="shared" si="286"/>
        <v>0</v>
      </c>
      <c r="AAI20" s="21">
        <v>0</v>
      </c>
      <c r="AAJ20" s="21">
        <f t="shared" si="287"/>
        <v>0</v>
      </c>
      <c r="AAK20" s="21">
        <v>0</v>
      </c>
      <c r="AAL20" s="21">
        <f t="shared" si="288"/>
        <v>0</v>
      </c>
      <c r="AAM20" s="21">
        <v>0</v>
      </c>
      <c r="AAN20" s="21">
        <f t="shared" si="289"/>
        <v>0</v>
      </c>
      <c r="AAO20" s="21">
        <v>0</v>
      </c>
      <c r="AAP20" s="21">
        <f t="shared" si="290"/>
        <v>0</v>
      </c>
      <c r="AAQ20" s="21">
        <f t="shared" si="291"/>
        <v>0</v>
      </c>
      <c r="AAR20" s="21"/>
      <c r="AAS20" s="23">
        <f t="shared" si="339"/>
        <v>0</v>
      </c>
      <c r="AAT20" s="24">
        <f t="shared" si="19"/>
        <v>0</v>
      </c>
      <c r="AAU20" s="24">
        <f t="shared" si="20"/>
        <v>0</v>
      </c>
      <c r="AAV20" s="24">
        <f t="shared" si="292"/>
        <v>0</v>
      </c>
    </row>
    <row r="21" spans="1:724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1"/>
        <v>0</v>
      </c>
      <c r="M21" s="21">
        <f t="shared" si="22"/>
        <v>0</v>
      </c>
      <c r="N21" s="21">
        <v>0</v>
      </c>
      <c r="O21" s="21">
        <f t="shared" si="23"/>
        <v>0</v>
      </c>
      <c r="P21" s="21">
        <v>0</v>
      </c>
      <c r="Q21" s="21">
        <f t="shared" si="24"/>
        <v>0</v>
      </c>
      <c r="R21" s="21">
        <v>0</v>
      </c>
      <c r="S21" s="21">
        <f t="shared" si="25"/>
        <v>0</v>
      </c>
      <c r="T21" s="21">
        <v>0</v>
      </c>
      <c r="U21" s="21">
        <f t="shared" si="26"/>
        <v>0</v>
      </c>
      <c r="V21" s="21">
        <v>0</v>
      </c>
      <c r="W21" s="21">
        <f t="shared" si="27"/>
        <v>0</v>
      </c>
      <c r="X21" s="21">
        <f t="shared" si="28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29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30"/>
        <v>0</v>
      </c>
      <c r="AK21" s="21">
        <v>0</v>
      </c>
      <c r="AL21" s="21">
        <f t="shared" si="31"/>
        <v>0</v>
      </c>
      <c r="AM21" s="21">
        <v>0</v>
      </c>
      <c r="AN21" s="21">
        <f t="shared" si="32"/>
        <v>0</v>
      </c>
      <c r="AO21" s="21">
        <v>0</v>
      </c>
      <c r="AP21" s="21">
        <f t="shared" si="33"/>
        <v>0</v>
      </c>
      <c r="AQ21" s="21">
        <v>0</v>
      </c>
      <c r="AR21" s="21">
        <f t="shared" si="34"/>
        <v>0</v>
      </c>
      <c r="AS21" s="21">
        <v>0</v>
      </c>
      <c r="AT21" s="21">
        <f t="shared" si="35"/>
        <v>0</v>
      </c>
      <c r="AU21" s="21">
        <f t="shared" si="36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309"/>
        <v>0</v>
      </c>
      <c r="BC21" s="21">
        <f t="shared" si="38"/>
        <v>0</v>
      </c>
      <c r="BD21" s="21">
        <v>0</v>
      </c>
      <c r="BE21" s="21">
        <f t="shared" si="39"/>
        <v>0</v>
      </c>
      <c r="BF21" s="21">
        <v>0</v>
      </c>
      <c r="BG21" s="21">
        <f t="shared" si="40"/>
        <v>0</v>
      </c>
      <c r="BH21" s="21">
        <v>0</v>
      </c>
      <c r="BI21" s="21">
        <f t="shared" si="41"/>
        <v>0</v>
      </c>
      <c r="BJ21" s="21">
        <v>0</v>
      </c>
      <c r="BK21" s="21">
        <f t="shared" si="42"/>
        <v>0</v>
      </c>
      <c r="BL21" s="21">
        <v>0</v>
      </c>
      <c r="BM21" s="21">
        <f t="shared" si="43"/>
        <v>0</v>
      </c>
      <c r="BN21" s="21">
        <f t="shared" si="34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5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6"/>
        <v>0</v>
      </c>
      <c r="CA21" s="21">
        <v>0</v>
      </c>
      <c r="CB21" s="21">
        <f t="shared" si="47"/>
        <v>0</v>
      </c>
      <c r="CC21" s="21">
        <v>0</v>
      </c>
      <c r="CD21" s="21">
        <f t="shared" si="48"/>
        <v>0</v>
      </c>
      <c r="CE21" s="21">
        <v>0</v>
      </c>
      <c r="CF21" s="21">
        <f t="shared" si="49"/>
        <v>0</v>
      </c>
      <c r="CG21" s="21">
        <v>0</v>
      </c>
      <c r="CH21" s="21">
        <f t="shared" si="50"/>
        <v>0</v>
      </c>
      <c r="CI21" s="21">
        <v>0</v>
      </c>
      <c r="CJ21" s="21">
        <f t="shared" si="51"/>
        <v>0</v>
      </c>
      <c r="CK21" s="21">
        <f t="shared" si="52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310"/>
        <v>0</v>
      </c>
      <c r="CS21" s="21">
        <f t="shared" si="54"/>
        <v>0</v>
      </c>
      <c r="CT21" s="21">
        <v>0</v>
      </c>
      <c r="CU21" s="21">
        <f t="shared" si="55"/>
        <v>0</v>
      </c>
      <c r="CV21" s="21">
        <v>0</v>
      </c>
      <c r="CW21" s="21">
        <f t="shared" si="56"/>
        <v>0</v>
      </c>
      <c r="CX21" s="21">
        <v>0</v>
      </c>
      <c r="CY21" s="21">
        <f t="shared" si="57"/>
        <v>0</v>
      </c>
      <c r="CZ21" s="21">
        <v>0</v>
      </c>
      <c r="DA21" s="21">
        <f t="shared" si="58"/>
        <v>0</v>
      </c>
      <c r="DB21" s="21">
        <v>0</v>
      </c>
      <c r="DC21" s="21">
        <f t="shared" si="59"/>
        <v>0</v>
      </c>
      <c r="DD21" s="21">
        <f t="shared" si="34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61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2"/>
        <v>0</v>
      </c>
      <c r="DS21" s="21">
        <v>0</v>
      </c>
      <c r="DT21" s="21">
        <f t="shared" si="63"/>
        <v>0</v>
      </c>
      <c r="DU21" s="21">
        <v>0</v>
      </c>
      <c r="DV21" s="21">
        <f t="shared" si="64"/>
        <v>0</v>
      </c>
      <c r="DW21" s="21">
        <v>0</v>
      </c>
      <c r="DX21" s="21">
        <f t="shared" si="65"/>
        <v>0</v>
      </c>
      <c r="DY21" s="21">
        <v>0</v>
      </c>
      <c r="DZ21" s="21">
        <f t="shared" si="66"/>
        <v>0</v>
      </c>
      <c r="EA21" s="21">
        <f t="shared" si="67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311"/>
        <v>0</v>
      </c>
      <c r="EI21" s="21">
        <f t="shared" si="69"/>
        <v>0</v>
      </c>
      <c r="EJ21" s="21">
        <v>0</v>
      </c>
      <c r="EK21" s="21">
        <f t="shared" si="70"/>
        <v>0</v>
      </c>
      <c r="EL21" s="21">
        <v>0</v>
      </c>
      <c r="EM21" s="21">
        <f t="shared" si="71"/>
        <v>0</v>
      </c>
      <c r="EN21" s="21">
        <v>0</v>
      </c>
      <c r="EO21" s="21">
        <f t="shared" si="72"/>
        <v>0</v>
      </c>
      <c r="EP21" s="21">
        <v>0</v>
      </c>
      <c r="EQ21" s="21">
        <f t="shared" si="73"/>
        <v>0</v>
      </c>
      <c r="ER21" s="21">
        <v>0</v>
      </c>
      <c r="ES21" s="21">
        <f t="shared" si="74"/>
        <v>0</v>
      </c>
      <c r="ET21" s="21">
        <f t="shared" si="34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6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7"/>
        <v>0</v>
      </c>
      <c r="FG21" s="21">
        <v>0</v>
      </c>
      <c r="FH21" s="21">
        <f t="shared" si="78"/>
        <v>0</v>
      </c>
      <c r="FI21" s="21">
        <v>0</v>
      </c>
      <c r="FJ21" s="21">
        <f t="shared" si="79"/>
        <v>0</v>
      </c>
      <c r="FK21" s="21">
        <v>0</v>
      </c>
      <c r="FL21" s="21">
        <f t="shared" si="80"/>
        <v>0</v>
      </c>
      <c r="FM21" s="21">
        <v>0</v>
      </c>
      <c r="FN21" s="21">
        <f t="shared" si="81"/>
        <v>0</v>
      </c>
      <c r="FO21" s="21">
        <v>0</v>
      </c>
      <c r="FP21" s="21">
        <f t="shared" si="82"/>
        <v>0</v>
      </c>
      <c r="FQ21" s="21">
        <f t="shared" si="83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312"/>
        <v>0</v>
      </c>
      <c r="FY21" s="21">
        <f t="shared" si="85"/>
        <v>0</v>
      </c>
      <c r="FZ21" s="21">
        <v>0</v>
      </c>
      <c r="GA21" s="21">
        <f t="shared" si="86"/>
        <v>0</v>
      </c>
      <c r="GB21" s="21">
        <v>0</v>
      </c>
      <c r="GC21" s="21">
        <f t="shared" si="87"/>
        <v>0</v>
      </c>
      <c r="GD21" s="21">
        <v>0</v>
      </c>
      <c r="GE21" s="21">
        <f t="shared" si="88"/>
        <v>0</v>
      </c>
      <c r="GF21" s="21">
        <v>0</v>
      </c>
      <c r="GG21" s="21">
        <f t="shared" si="89"/>
        <v>0</v>
      </c>
      <c r="GH21" s="21">
        <v>0</v>
      </c>
      <c r="GI21" s="21">
        <f t="shared" si="90"/>
        <v>0</v>
      </c>
      <c r="GJ21" s="21">
        <f t="shared" si="34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2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3"/>
        <v>0</v>
      </c>
      <c r="GW21" s="21">
        <v>0</v>
      </c>
      <c r="GX21" s="21">
        <f t="shared" si="94"/>
        <v>0</v>
      </c>
      <c r="GY21" s="21">
        <v>0</v>
      </c>
      <c r="GZ21" s="21">
        <f t="shared" si="95"/>
        <v>0</v>
      </c>
      <c r="HA21" s="21">
        <v>0</v>
      </c>
      <c r="HB21" s="21">
        <f t="shared" si="96"/>
        <v>0</v>
      </c>
      <c r="HC21" s="21">
        <v>0</v>
      </c>
      <c r="HD21" s="21">
        <f t="shared" si="97"/>
        <v>0</v>
      </c>
      <c r="HE21" s="21">
        <v>0</v>
      </c>
      <c r="HF21" s="21">
        <f t="shared" si="98"/>
        <v>0</v>
      </c>
      <c r="HG21" s="21">
        <f t="shared" si="99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313"/>
        <v>0</v>
      </c>
      <c r="HO21" s="21">
        <f t="shared" si="101"/>
        <v>0</v>
      </c>
      <c r="HP21" s="21">
        <v>0</v>
      </c>
      <c r="HQ21" s="21">
        <f t="shared" si="102"/>
        <v>0</v>
      </c>
      <c r="HR21" s="21">
        <v>0</v>
      </c>
      <c r="HS21" s="21">
        <f t="shared" si="103"/>
        <v>0</v>
      </c>
      <c r="HT21" s="21">
        <v>0</v>
      </c>
      <c r="HU21" s="21">
        <f t="shared" si="104"/>
        <v>0</v>
      </c>
      <c r="HV21" s="21">
        <v>0</v>
      </c>
      <c r="HW21" s="21">
        <f t="shared" si="105"/>
        <v>0</v>
      </c>
      <c r="HX21" s="21">
        <v>0</v>
      </c>
      <c r="HY21" s="21">
        <f t="shared" si="106"/>
        <v>0</v>
      </c>
      <c r="HZ21" s="21">
        <f t="shared" si="34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08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09"/>
        <v>0</v>
      </c>
      <c r="IM21" s="21">
        <v>0</v>
      </c>
      <c r="IN21" s="21">
        <f t="shared" si="110"/>
        <v>0</v>
      </c>
      <c r="IO21" s="21">
        <v>0</v>
      </c>
      <c r="IP21" s="21">
        <f t="shared" si="111"/>
        <v>0</v>
      </c>
      <c r="IQ21" s="21">
        <v>0</v>
      </c>
      <c r="IR21" s="21">
        <f t="shared" si="112"/>
        <v>0</v>
      </c>
      <c r="IS21" s="21">
        <v>0</v>
      </c>
      <c r="IT21" s="21">
        <f t="shared" si="113"/>
        <v>0</v>
      </c>
      <c r="IU21" s="21">
        <v>0</v>
      </c>
      <c r="IV21" s="21">
        <f t="shared" si="114"/>
        <v>0</v>
      </c>
      <c r="IW21" s="21">
        <f t="shared" si="115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314"/>
        <v>0</v>
      </c>
      <c r="JE21" s="21">
        <f t="shared" si="117"/>
        <v>0</v>
      </c>
      <c r="JF21" s="21">
        <v>0</v>
      </c>
      <c r="JG21" s="21">
        <f t="shared" si="118"/>
        <v>0</v>
      </c>
      <c r="JH21" s="21">
        <v>0</v>
      </c>
      <c r="JI21" s="21">
        <f t="shared" si="119"/>
        <v>0</v>
      </c>
      <c r="JJ21" s="21">
        <v>0</v>
      </c>
      <c r="JK21" s="21">
        <f t="shared" si="120"/>
        <v>0</v>
      </c>
      <c r="JL21" s="21">
        <v>0</v>
      </c>
      <c r="JM21" s="21">
        <f t="shared" si="121"/>
        <v>0</v>
      </c>
      <c r="JN21" s="21">
        <v>0</v>
      </c>
      <c r="JO21" s="21">
        <f t="shared" si="122"/>
        <v>0</v>
      </c>
      <c r="JP21" s="21">
        <f t="shared" si="34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4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5"/>
        <v>0</v>
      </c>
      <c r="KC21" s="21">
        <v>0</v>
      </c>
      <c r="KD21" s="21">
        <f t="shared" si="126"/>
        <v>0</v>
      </c>
      <c r="KE21" s="21">
        <v>0</v>
      </c>
      <c r="KF21" s="21">
        <f t="shared" si="127"/>
        <v>0</v>
      </c>
      <c r="KG21" s="21">
        <v>0</v>
      </c>
      <c r="KH21" s="21">
        <f t="shared" si="128"/>
        <v>0</v>
      </c>
      <c r="KI21" s="21">
        <v>0</v>
      </c>
      <c r="KJ21" s="21">
        <f t="shared" si="129"/>
        <v>0</v>
      </c>
      <c r="KK21" s="21">
        <v>0</v>
      </c>
      <c r="KL21" s="21">
        <f t="shared" si="130"/>
        <v>0</v>
      </c>
      <c r="KM21" s="21">
        <f t="shared" si="131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315"/>
        <v>0</v>
      </c>
      <c r="KU21" s="21">
        <f t="shared" si="133"/>
        <v>0</v>
      </c>
      <c r="KV21" s="21">
        <v>0</v>
      </c>
      <c r="KW21" s="21">
        <f t="shared" si="134"/>
        <v>0</v>
      </c>
      <c r="KX21" s="21">
        <v>0</v>
      </c>
      <c r="KY21" s="21">
        <f t="shared" si="135"/>
        <v>0</v>
      </c>
      <c r="KZ21" s="21">
        <v>0</v>
      </c>
      <c r="LA21" s="21">
        <f t="shared" si="136"/>
        <v>0</v>
      </c>
      <c r="LB21" s="21">
        <v>0</v>
      </c>
      <c r="LC21" s="21">
        <f t="shared" si="137"/>
        <v>0</v>
      </c>
      <c r="LD21" s="21">
        <v>0</v>
      </c>
      <c r="LE21" s="21">
        <f t="shared" si="138"/>
        <v>0</v>
      </c>
      <c r="LF21" s="21">
        <f t="shared" si="34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40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41"/>
        <v>0</v>
      </c>
      <c r="LS21" s="21">
        <v>0</v>
      </c>
      <c r="LT21" s="21">
        <f t="shared" si="142"/>
        <v>0</v>
      </c>
      <c r="LU21" s="21">
        <v>0</v>
      </c>
      <c r="LV21" s="21">
        <f t="shared" si="143"/>
        <v>0</v>
      </c>
      <c r="LW21" s="21">
        <v>0</v>
      </c>
      <c r="LX21" s="21">
        <f t="shared" si="144"/>
        <v>0</v>
      </c>
      <c r="LY21" s="21">
        <v>0</v>
      </c>
      <c r="LZ21" s="21">
        <f t="shared" si="145"/>
        <v>0</v>
      </c>
      <c r="MA21" s="21">
        <v>0</v>
      </c>
      <c r="MB21" s="21">
        <f t="shared" si="146"/>
        <v>0</v>
      </c>
      <c r="MC21" s="21">
        <f t="shared" si="147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316"/>
        <v>0</v>
      </c>
      <c r="MK21" s="21">
        <f t="shared" si="149"/>
        <v>0</v>
      </c>
      <c r="ML21" s="21">
        <v>0</v>
      </c>
      <c r="MM21" s="21">
        <f t="shared" si="150"/>
        <v>0</v>
      </c>
      <c r="MN21" s="21">
        <v>0</v>
      </c>
      <c r="MO21" s="21">
        <f t="shared" si="151"/>
        <v>0</v>
      </c>
      <c r="MP21" s="21">
        <v>0</v>
      </c>
      <c r="MQ21" s="21">
        <f t="shared" si="152"/>
        <v>0</v>
      </c>
      <c r="MR21" s="21">
        <v>0</v>
      </c>
      <c r="MS21" s="21">
        <f t="shared" si="153"/>
        <v>0</v>
      </c>
      <c r="MT21" s="21">
        <v>0</v>
      </c>
      <c r="MU21" s="21">
        <f t="shared" si="154"/>
        <v>0</v>
      </c>
      <c r="MV21" s="21">
        <f t="shared" si="34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6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7"/>
        <v>0</v>
      </c>
      <c r="NI21" s="21">
        <v>0</v>
      </c>
      <c r="NJ21" s="21">
        <f t="shared" si="158"/>
        <v>0</v>
      </c>
      <c r="NK21" s="21">
        <v>0</v>
      </c>
      <c r="NL21" s="21">
        <f t="shared" si="159"/>
        <v>0</v>
      </c>
      <c r="NM21" s="21">
        <v>0</v>
      </c>
      <c r="NN21" s="21">
        <f t="shared" si="160"/>
        <v>0</v>
      </c>
      <c r="NO21" s="21">
        <v>0</v>
      </c>
      <c r="NP21" s="21">
        <f t="shared" si="161"/>
        <v>0</v>
      </c>
      <c r="NQ21" s="21">
        <v>0</v>
      </c>
      <c r="NR21" s="21">
        <f t="shared" si="162"/>
        <v>0</v>
      </c>
      <c r="NS21" s="21">
        <f t="shared" si="163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317"/>
        <v>0</v>
      </c>
      <c r="OA21" s="21">
        <f t="shared" si="165"/>
        <v>0</v>
      </c>
      <c r="OB21" s="21">
        <v>0</v>
      </c>
      <c r="OC21" s="21">
        <f t="shared" si="166"/>
        <v>0</v>
      </c>
      <c r="OD21" s="21">
        <v>0</v>
      </c>
      <c r="OE21" s="21">
        <f t="shared" si="167"/>
        <v>0</v>
      </c>
      <c r="OF21" s="21">
        <v>0</v>
      </c>
      <c r="OG21" s="21">
        <f t="shared" si="168"/>
        <v>0</v>
      </c>
      <c r="OH21" s="21">
        <v>0</v>
      </c>
      <c r="OI21" s="21">
        <f t="shared" si="169"/>
        <v>0</v>
      </c>
      <c r="OJ21" s="21">
        <v>0</v>
      </c>
      <c r="OK21" s="21">
        <f t="shared" si="170"/>
        <v>0</v>
      </c>
      <c r="OL21" s="21">
        <f t="shared" si="34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2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3"/>
        <v>0</v>
      </c>
      <c r="OY21" s="21">
        <v>0</v>
      </c>
      <c r="OZ21" s="21">
        <f t="shared" si="174"/>
        <v>0</v>
      </c>
      <c r="PA21" s="21">
        <v>0</v>
      </c>
      <c r="PB21" s="21">
        <f t="shared" si="175"/>
        <v>0</v>
      </c>
      <c r="PC21" s="21">
        <v>0</v>
      </c>
      <c r="PD21" s="21">
        <f t="shared" si="176"/>
        <v>0</v>
      </c>
      <c r="PE21" s="21">
        <v>0</v>
      </c>
      <c r="PF21" s="21">
        <f t="shared" si="177"/>
        <v>0</v>
      </c>
      <c r="PG21" s="21">
        <v>0</v>
      </c>
      <c r="PH21" s="21">
        <f t="shared" si="178"/>
        <v>0</v>
      </c>
      <c r="PI21" s="21">
        <f t="shared" si="179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318"/>
        <v>0</v>
      </c>
      <c r="PQ21" s="21">
        <f t="shared" si="181"/>
        <v>0</v>
      </c>
      <c r="PR21" s="21">
        <v>0</v>
      </c>
      <c r="PS21" s="21">
        <f t="shared" si="182"/>
        <v>0</v>
      </c>
      <c r="PT21" s="21">
        <v>0</v>
      </c>
      <c r="PU21" s="21">
        <f t="shared" si="183"/>
        <v>0</v>
      </c>
      <c r="PV21" s="21">
        <v>0</v>
      </c>
      <c r="PW21" s="21">
        <f t="shared" si="184"/>
        <v>0</v>
      </c>
      <c r="PX21" s="21">
        <v>0</v>
      </c>
      <c r="PY21" s="21">
        <f t="shared" si="185"/>
        <v>0</v>
      </c>
      <c r="PZ21" s="21">
        <v>0</v>
      </c>
      <c r="QA21" s="21">
        <f t="shared" si="186"/>
        <v>0</v>
      </c>
      <c r="QB21" s="21">
        <f t="shared" si="34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88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89"/>
        <v>0</v>
      </c>
      <c r="QO21" s="21">
        <v>0</v>
      </c>
      <c r="QP21" s="21">
        <f t="shared" si="190"/>
        <v>0</v>
      </c>
      <c r="QQ21" s="21">
        <v>0</v>
      </c>
      <c r="QR21" s="21">
        <f t="shared" si="191"/>
        <v>0</v>
      </c>
      <c r="QS21" s="21">
        <v>0</v>
      </c>
      <c r="QT21" s="21">
        <f t="shared" si="192"/>
        <v>0</v>
      </c>
      <c r="QU21" s="21">
        <v>0</v>
      </c>
      <c r="QV21" s="21">
        <f t="shared" si="193"/>
        <v>0</v>
      </c>
      <c r="QW21" s="21">
        <v>0</v>
      </c>
      <c r="QX21" s="21">
        <f t="shared" si="194"/>
        <v>0</v>
      </c>
      <c r="QY21" s="21">
        <f t="shared" si="195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319"/>
        <v>0</v>
      </c>
      <c r="RG21" s="21">
        <f t="shared" si="197"/>
        <v>0</v>
      </c>
      <c r="RH21" s="21">
        <v>0</v>
      </c>
      <c r="RI21" s="21">
        <f t="shared" si="198"/>
        <v>0</v>
      </c>
      <c r="RJ21" s="21">
        <v>0</v>
      </c>
      <c r="RK21" s="21">
        <f t="shared" si="199"/>
        <v>0</v>
      </c>
      <c r="RL21" s="21">
        <v>0</v>
      </c>
      <c r="RM21" s="21">
        <f t="shared" si="200"/>
        <v>0</v>
      </c>
      <c r="RN21" s="21">
        <v>0</v>
      </c>
      <c r="RO21" s="21">
        <f t="shared" si="201"/>
        <v>0</v>
      </c>
      <c r="RP21" s="21">
        <v>0</v>
      </c>
      <c r="RQ21" s="21">
        <f t="shared" si="202"/>
        <v>0</v>
      </c>
      <c r="RR21" s="21">
        <f t="shared" si="35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4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5"/>
        <v>0</v>
      </c>
      <c r="SE21" s="21">
        <v>0</v>
      </c>
      <c r="SF21" s="21">
        <f t="shared" si="206"/>
        <v>0</v>
      </c>
      <c r="SG21" s="21">
        <v>0</v>
      </c>
      <c r="SH21" s="21">
        <f t="shared" si="207"/>
        <v>0</v>
      </c>
      <c r="SI21" s="21">
        <v>0</v>
      </c>
      <c r="SJ21" s="21">
        <f t="shared" si="208"/>
        <v>0</v>
      </c>
      <c r="SK21" s="21">
        <v>0</v>
      </c>
      <c r="SL21" s="21">
        <f t="shared" si="209"/>
        <v>0</v>
      </c>
      <c r="SM21" s="21">
        <v>0</v>
      </c>
      <c r="SN21" s="21">
        <f t="shared" si="210"/>
        <v>0</v>
      </c>
      <c r="SO21" s="21">
        <f t="shared" si="211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320"/>
        <v>0</v>
      </c>
      <c r="SW21" s="21">
        <f t="shared" si="213"/>
        <v>0</v>
      </c>
      <c r="SX21" s="21">
        <v>0</v>
      </c>
      <c r="SY21" s="21">
        <f t="shared" si="214"/>
        <v>0</v>
      </c>
      <c r="SZ21" s="21">
        <v>0</v>
      </c>
      <c r="TA21" s="21">
        <f t="shared" si="215"/>
        <v>0</v>
      </c>
      <c r="TB21" s="21">
        <v>0</v>
      </c>
      <c r="TC21" s="21">
        <f t="shared" si="216"/>
        <v>0</v>
      </c>
      <c r="TD21" s="21">
        <v>0</v>
      </c>
      <c r="TE21" s="21">
        <f t="shared" si="217"/>
        <v>0</v>
      </c>
      <c r="TF21" s="21">
        <v>0</v>
      </c>
      <c r="TG21" s="21">
        <f t="shared" si="218"/>
        <v>0</v>
      </c>
      <c r="TH21" s="21">
        <f t="shared" si="35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20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21"/>
        <v>0</v>
      </c>
      <c r="TU21" s="21">
        <v>0</v>
      </c>
      <c r="TV21" s="21">
        <f t="shared" si="222"/>
        <v>0</v>
      </c>
      <c r="TW21" s="21">
        <v>0</v>
      </c>
      <c r="TX21" s="21">
        <f t="shared" si="223"/>
        <v>0</v>
      </c>
      <c r="TY21" s="21">
        <v>0</v>
      </c>
      <c r="TZ21" s="21">
        <f t="shared" si="224"/>
        <v>0</v>
      </c>
      <c r="UA21" s="21">
        <v>0</v>
      </c>
      <c r="UB21" s="21">
        <f t="shared" si="225"/>
        <v>0</v>
      </c>
      <c r="UC21" s="21">
        <v>0</v>
      </c>
      <c r="UD21" s="21">
        <f t="shared" si="226"/>
        <v>0</v>
      </c>
      <c r="UE21" s="21">
        <f t="shared" si="227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321"/>
        <v>0</v>
      </c>
      <c r="UM21" s="21">
        <f t="shared" si="229"/>
        <v>0</v>
      </c>
      <c r="UN21" s="21">
        <v>0</v>
      </c>
      <c r="UO21" s="21">
        <f t="shared" si="230"/>
        <v>0</v>
      </c>
      <c r="UP21" s="21">
        <v>0</v>
      </c>
      <c r="UQ21" s="21">
        <f t="shared" si="231"/>
        <v>0</v>
      </c>
      <c r="UR21" s="21">
        <v>0</v>
      </c>
      <c r="US21" s="21">
        <f t="shared" si="232"/>
        <v>0</v>
      </c>
      <c r="UT21" s="21">
        <v>0</v>
      </c>
      <c r="UU21" s="21">
        <f t="shared" si="233"/>
        <v>0</v>
      </c>
      <c r="UV21" s="21">
        <v>0</v>
      </c>
      <c r="UW21" s="21">
        <f t="shared" si="234"/>
        <v>0</v>
      </c>
      <c r="UX21" s="21">
        <f t="shared" si="35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36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37"/>
        <v>0</v>
      </c>
      <c r="VK21" s="21">
        <v>0</v>
      </c>
      <c r="VL21" s="21">
        <f t="shared" si="238"/>
        <v>0</v>
      </c>
      <c r="VM21" s="21">
        <v>0</v>
      </c>
      <c r="VN21" s="21">
        <f t="shared" si="239"/>
        <v>0</v>
      </c>
      <c r="VO21" s="21">
        <v>0</v>
      </c>
      <c r="VP21" s="21">
        <f t="shared" si="240"/>
        <v>0</v>
      </c>
      <c r="VQ21" s="21">
        <v>0</v>
      </c>
      <c r="VR21" s="21">
        <f t="shared" si="241"/>
        <v>0</v>
      </c>
      <c r="VS21" s="21">
        <v>0</v>
      </c>
      <c r="VT21" s="21">
        <f t="shared" si="242"/>
        <v>0</v>
      </c>
      <c r="VU21" s="21">
        <f t="shared" si="243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322"/>
        <v>0</v>
      </c>
      <c r="WC21" s="21">
        <f t="shared" si="245"/>
        <v>0</v>
      </c>
      <c r="WD21" s="21">
        <v>0</v>
      </c>
      <c r="WE21" s="21">
        <f t="shared" si="246"/>
        <v>0</v>
      </c>
      <c r="WF21" s="21">
        <v>0</v>
      </c>
      <c r="WG21" s="21">
        <f t="shared" si="247"/>
        <v>0</v>
      </c>
      <c r="WH21" s="21">
        <v>0</v>
      </c>
      <c r="WI21" s="21">
        <f t="shared" si="248"/>
        <v>0</v>
      </c>
      <c r="WJ21" s="21">
        <v>0</v>
      </c>
      <c r="WK21" s="21">
        <f t="shared" si="249"/>
        <v>0</v>
      </c>
      <c r="WL21" s="21">
        <v>0</v>
      </c>
      <c r="WM21" s="21">
        <f t="shared" si="250"/>
        <v>0</v>
      </c>
      <c r="WN21" s="21">
        <f t="shared" si="35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2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3"/>
        <v>0</v>
      </c>
      <c r="XA21" s="21">
        <v>0</v>
      </c>
      <c r="XB21" s="21">
        <f t="shared" si="254"/>
        <v>0</v>
      </c>
      <c r="XC21" s="21">
        <v>0</v>
      </c>
      <c r="XD21" s="21">
        <f t="shared" si="255"/>
        <v>0</v>
      </c>
      <c r="XE21" s="21">
        <v>0</v>
      </c>
      <c r="XF21" s="21">
        <f t="shared" si="256"/>
        <v>0</v>
      </c>
      <c r="XG21" s="21">
        <v>0</v>
      </c>
      <c r="XH21" s="21">
        <f t="shared" si="257"/>
        <v>0</v>
      </c>
      <c r="XI21" s="21">
        <v>0</v>
      </c>
      <c r="XJ21" s="21">
        <f t="shared" si="258"/>
        <v>0</v>
      </c>
      <c r="XK21" s="21">
        <f t="shared" si="259"/>
        <v>0</v>
      </c>
      <c r="XL21" s="21"/>
      <c r="XM21" s="23">
        <f>+XL21*3%</f>
        <v>0</v>
      </c>
      <c r="XN21" s="22"/>
      <c r="XO21" s="22"/>
      <c r="XP21" s="22"/>
      <c r="XQ21" s="23">
        <v>0</v>
      </c>
      <c r="XR21" s="21">
        <f t="shared" si="323"/>
        <v>0</v>
      </c>
      <c r="XS21" s="21">
        <f t="shared" si="261"/>
        <v>0</v>
      </c>
      <c r="XT21" s="21">
        <v>0</v>
      </c>
      <c r="XU21" s="21">
        <f t="shared" si="262"/>
        <v>0</v>
      </c>
      <c r="XV21" s="21">
        <v>0</v>
      </c>
      <c r="XW21" s="21">
        <f t="shared" si="263"/>
        <v>0</v>
      </c>
      <c r="XX21" s="21">
        <v>0</v>
      </c>
      <c r="XY21" s="21">
        <f t="shared" si="264"/>
        <v>0</v>
      </c>
      <c r="XZ21" s="21">
        <v>0</v>
      </c>
      <c r="YA21" s="21">
        <f t="shared" si="265"/>
        <v>0</v>
      </c>
      <c r="YB21" s="21">
        <v>0</v>
      </c>
      <c r="YC21" s="21">
        <f t="shared" si="266"/>
        <v>0</v>
      </c>
      <c r="YD21" s="21">
        <f t="shared" si="354"/>
        <v>0</v>
      </c>
      <c r="YE21" s="21"/>
      <c r="YF21" s="21">
        <f t="shared" si="17"/>
        <v>0</v>
      </c>
      <c r="YG21" s="21"/>
      <c r="YH21" s="21"/>
      <c r="YI21" s="21">
        <v>0</v>
      </c>
      <c r="YJ21" s="21">
        <f t="shared" si="268"/>
        <v>0</v>
      </c>
      <c r="YK21" s="21">
        <v>0</v>
      </c>
      <c r="YL21" s="21">
        <v>0</v>
      </c>
      <c r="YM21" s="22"/>
      <c r="YN21" s="22"/>
      <c r="YO21" s="21">
        <v>0</v>
      </c>
      <c r="YP21" s="21">
        <f t="shared" si="269"/>
        <v>0</v>
      </c>
      <c r="YQ21" s="21">
        <v>0</v>
      </c>
      <c r="YR21" s="21">
        <f t="shared" si="270"/>
        <v>0</v>
      </c>
      <c r="YS21" s="21">
        <v>0</v>
      </c>
      <c r="YT21" s="21">
        <f t="shared" si="271"/>
        <v>0</v>
      </c>
      <c r="YU21" s="21">
        <v>0</v>
      </c>
      <c r="YV21" s="21">
        <f t="shared" si="272"/>
        <v>0</v>
      </c>
      <c r="YW21" s="21">
        <v>0</v>
      </c>
      <c r="YX21" s="21">
        <f t="shared" si="273"/>
        <v>0</v>
      </c>
      <c r="YY21" s="21">
        <v>0</v>
      </c>
      <c r="YZ21" s="21">
        <f t="shared" si="274"/>
        <v>0</v>
      </c>
      <c r="ZA21" s="21">
        <f t="shared" si="275"/>
        <v>0</v>
      </c>
      <c r="ZB21" s="21"/>
      <c r="ZC21" s="23">
        <f>+ZB21*3%</f>
        <v>0</v>
      </c>
      <c r="ZD21" s="22"/>
      <c r="ZE21" s="22"/>
      <c r="ZF21" s="22"/>
      <c r="ZG21" s="23">
        <v>0</v>
      </c>
      <c r="ZH21" s="21">
        <f t="shared" si="324"/>
        <v>0</v>
      </c>
      <c r="ZI21" s="21">
        <f t="shared" si="277"/>
        <v>0</v>
      </c>
      <c r="ZJ21" s="21">
        <v>0</v>
      </c>
      <c r="ZK21" s="21">
        <f t="shared" si="278"/>
        <v>0</v>
      </c>
      <c r="ZL21" s="21">
        <v>0</v>
      </c>
      <c r="ZM21" s="21">
        <f t="shared" si="279"/>
        <v>0</v>
      </c>
      <c r="ZN21" s="21">
        <v>0</v>
      </c>
      <c r="ZO21" s="21">
        <f t="shared" si="280"/>
        <v>0</v>
      </c>
      <c r="ZP21" s="21">
        <v>0</v>
      </c>
      <c r="ZQ21" s="21">
        <f t="shared" si="281"/>
        <v>0</v>
      </c>
      <c r="ZR21" s="21">
        <v>0</v>
      </c>
      <c r="ZS21" s="21">
        <f t="shared" si="282"/>
        <v>0</v>
      </c>
      <c r="ZT21" s="21">
        <f t="shared" si="355"/>
        <v>0</v>
      </c>
      <c r="ZU21" s="21"/>
      <c r="ZV21" s="21">
        <f t="shared" si="18"/>
        <v>0</v>
      </c>
      <c r="ZW21" s="21"/>
      <c r="ZX21" s="21"/>
      <c r="ZY21" s="21">
        <v>0</v>
      </c>
      <c r="ZZ21" s="21">
        <f t="shared" si="284"/>
        <v>0</v>
      </c>
      <c r="AAA21" s="21">
        <v>0</v>
      </c>
      <c r="AAB21" s="21">
        <v>0</v>
      </c>
      <c r="AAC21" s="22"/>
      <c r="AAD21" s="22"/>
      <c r="AAE21" s="21">
        <v>0</v>
      </c>
      <c r="AAF21" s="21">
        <f t="shared" si="285"/>
        <v>0</v>
      </c>
      <c r="AAG21" s="21">
        <v>0</v>
      </c>
      <c r="AAH21" s="21">
        <f t="shared" si="286"/>
        <v>0</v>
      </c>
      <c r="AAI21" s="21">
        <v>0</v>
      </c>
      <c r="AAJ21" s="21">
        <f t="shared" si="287"/>
        <v>0</v>
      </c>
      <c r="AAK21" s="21">
        <v>0</v>
      </c>
      <c r="AAL21" s="21">
        <f t="shared" si="288"/>
        <v>0</v>
      </c>
      <c r="AAM21" s="21">
        <v>0</v>
      </c>
      <c r="AAN21" s="21">
        <f t="shared" si="289"/>
        <v>0</v>
      </c>
      <c r="AAO21" s="21">
        <v>0</v>
      </c>
      <c r="AAP21" s="21">
        <f t="shared" si="290"/>
        <v>0</v>
      </c>
      <c r="AAQ21" s="21">
        <f t="shared" si="291"/>
        <v>0</v>
      </c>
      <c r="AAR21" s="21"/>
      <c r="AAS21" s="23">
        <f>+AAR21*3%</f>
        <v>0</v>
      </c>
      <c r="AAT21" s="24">
        <f t="shared" si="19"/>
        <v>0</v>
      </c>
      <c r="AAU21" s="24">
        <f t="shared" si="20"/>
        <v>0</v>
      </c>
      <c r="AAV21" s="24">
        <f t="shared" si="292"/>
        <v>0</v>
      </c>
    </row>
    <row r="22" spans="1:724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1"/>
        <v>0</v>
      </c>
      <c r="M22" s="21">
        <f t="shared" si="22"/>
        <v>0</v>
      </c>
      <c r="N22" s="21">
        <v>0</v>
      </c>
      <c r="O22" s="21">
        <f t="shared" si="23"/>
        <v>0</v>
      </c>
      <c r="P22" s="21">
        <v>0</v>
      </c>
      <c r="Q22" s="21">
        <f t="shared" si="24"/>
        <v>0</v>
      </c>
      <c r="R22" s="21">
        <v>0</v>
      </c>
      <c r="S22" s="21">
        <f t="shared" si="25"/>
        <v>0</v>
      </c>
      <c r="T22" s="21">
        <v>0</v>
      </c>
      <c r="U22" s="21">
        <f t="shared" si="26"/>
        <v>0</v>
      </c>
      <c r="V22" s="21">
        <v>0</v>
      </c>
      <c r="W22" s="21">
        <f t="shared" si="27"/>
        <v>0</v>
      </c>
      <c r="X22" s="21">
        <f t="shared" si="28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29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30"/>
        <v>0</v>
      </c>
      <c r="AK22" s="21">
        <v>0</v>
      </c>
      <c r="AL22" s="21">
        <f t="shared" si="31"/>
        <v>0</v>
      </c>
      <c r="AM22" s="21">
        <v>0</v>
      </c>
      <c r="AN22" s="21">
        <f t="shared" si="32"/>
        <v>0</v>
      </c>
      <c r="AO22" s="21">
        <v>0</v>
      </c>
      <c r="AP22" s="21">
        <f t="shared" si="33"/>
        <v>0</v>
      </c>
      <c r="AQ22" s="21">
        <v>0</v>
      </c>
      <c r="AR22" s="21">
        <f t="shared" si="34"/>
        <v>0</v>
      </c>
      <c r="AS22" s="21">
        <v>0</v>
      </c>
      <c r="AT22" s="21">
        <f t="shared" si="35"/>
        <v>0</v>
      </c>
      <c r="AU22" s="21">
        <f t="shared" si="36"/>
        <v>0</v>
      </c>
      <c r="AV22" s="21"/>
      <c r="AW22" s="23">
        <f t="shared" si="293"/>
        <v>0</v>
      </c>
      <c r="AX22" s="22"/>
      <c r="AY22" s="22"/>
      <c r="AZ22" s="22"/>
      <c r="BA22" s="23">
        <v>0</v>
      </c>
      <c r="BB22" s="21">
        <f t="shared" si="309"/>
        <v>0</v>
      </c>
      <c r="BC22" s="21">
        <f t="shared" si="38"/>
        <v>0</v>
      </c>
      <c r="BD22" s="21">
        <v>0</v>
      </c>
      <c r="BE22" s="21">
        <f t="shared" si="39"/>
        <v>0</v>
      </c>
      <c r="BF22" s="21">
        <v>0</v>
      </c>
      <c r="BG22" s="21">
        <f t="shared" si="40"/>
        <v>0</v>
      </c>
      <c r="BH22" s="21">
        <v>0</v>
      </c>
      <c r="BI22" s="21">
        <f t="shared" si="41"/>
        <v>0</v>
      </c>
      <c r="BJ22" s="21">
        <v>0</v>
      </c>
      <c r="BK22" s="21">
        <f t="shared" si="42"/>
        <v>0</v>
      </c>
      <c r="BL22" s="21">
        <v>0</v>
      </c>
      <c r="BM22" s="21">
        <f t="shared" si="43"/>
        <v>0</v>
      </c>
      <c r="BN22" s="21">
        <f t="shared" si="34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5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6"/>
        <v>0</v>
      </c>
      <c r="CA22" s="21">
        <v>0</v>
      </c>
      <c r="CB22" s="21">
        <f t="shared" si="47"/>
        <v>0</v>
      </c>
      <c r="CC22" s="21">
        <v>0</v>
      </c>
      <c r="CD22" s="21">
        <f t="shared" si="48"/>
        <v>0</v>
      </c>
      <c r="CE22" s="21">
        <v>0</v>
      </c>
      <c r="CF22" s="21">
        <f t="shared" si="49"/>
        <v>0</v>
      </c>
      <c r="CG22" s="21">
        <v>0</v>
      </c>
      <c r="CH22" s="21">
        <f t="shared" si="50"/>
        <v>0</v>
      </c>
      <c r="CI22" s="21">
        <v>0</v>
      </c>
      <c r="CJ22" s="21">
        <f t="shared" si="51"/>
        <v>0</v>
      </c>
      <c r="CK22" s="21">
        <f t="shared" si="52"/>
        <v>0</v>
      </c>
      <c r="CL22" s="21"/>
      <c r="CM22" s="23">
        <f t="shared" ref="CM22:CM42" si="356">+CL22*3%</f>
        <v>0</v>
      </c>
      <c r="CN22" s="22"/>
      <c r="CO22" s="22"/>
      <c r="CP22" s="22"/>
      <c r="CQ22" s="23">
        <v>0</v>
      </c>
      <c r="CR22" s="21">
        <f t="shared" si="310"/>
        <v>0</v>
      </c>
      <c r="CS22" s="21">
        <f t="shared" si="54"/>
        <v>0</v>
      </c>
      <c r="CT22" s="21">
        <v>0</v>
      </c>
      <c r="CU22" s="21">
        <f t="shared" si="55"/>
        <v>0</v>
      </c>
      <c r="CV22" s="21">
        <v>0</v>
      </c>
      <c r="CW22" s="21">
        <f t="shared" si="56"/>
        <v>0</v>
      </c>
      <c r="CX22" s="21">
        <v>0</v>
      </c>
      <c r="CY22" s="21">
        <f t="shared" si="57"/>
        <v>0</v>
      </c>
      <c r="CZ22" s="21">
        <v>0</v>
      </c>
      <c r="DA22" s="21">
        <f t="shared" si="58"/>
        <v>0</v>
      </c>
      <c r="DB22" s="21">
        <v>0</v>
      </c>
      <c r="DC22" s="21">
        <f t="shared" si="59"/>
        <v>0</v>
      </c>
      <c r="DD22" s="21">
        <f t="shared" si="34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61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2"/>
        <v>0</v>
      </c>
      <c r="DS22" s="21">
        <v>0</v>
      </c>
      <c r="DT22" s="21">
        <f t="shared" si="63"/>
        <v>0</v>
      </c>
      <c r="DU22" s="21">
        <v>0</v>
      </c>
      <c r="DV22" s="21">
        <f t="shared" si="64"/>
        <v>0</v>
      </c>
      <c r="DW22" s="21">
        <v>0</v>
      </c>
      <c r="DX22" s="21">
        <f t="shared" si="65"/>
        <v>0</v>
      </c>
      <c r="DY22" s="21">
        <v>0</v>
      </c>
      <c r="DZ22" s="21">
        <f t="shared" si="66"/>
        <v>0</v>
      </c>
      <c r="EA22" s="21">
        <f t="shared" si="67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311"/>
        <v>0</v>
      </c>
      <c r="EI22" s="21">
        <f t="shared" si="69"/>
        <v>0</v>
      </c>
      <c r="EJ22" s="21">
        <v>0</v>
      </c>
      <c r="EK22" s="21">
        <f t="shared" si="70"/>
        <v>0</v>
      </c>
      <c r="EL22" s="21">
        <v>0</v>
      </c>
      <c r="EM22" s="21">
        <f t="shared" si="71"/>
        <v>0</v>
      </c>
      <c r="EN22" s="21">
        <v>0</v>
      </c>
      <c r="EO22" s="21">
        <f t="shared" si="72"/>
        <v>0</v>
      </c>
      <c r="EP22" s="21">
        <v>0</v>
      </c>
      <c r="EQ22" s="21">
        <f t="shared" si="73"/>
        <v>0</v>
      </c>
      <c r="ER22" s="21">
        <v>0</v>
      </c>
      <c r="ES22" s="21">
        <f t="shared" si="74"/>
        <v>0</v>
      </c>
      <c r="ET22" s="21">
        <f t="shared" si="34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6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7"/>
        <v>0</v>
      </c>
      <c r="FG22" s="21">
        <v>0</v>
      </c>
      <c r="FH22" s="21">
        <f t="shared" si="78"/>
        <v>0</v>
      </c>
      <c r="FI22" s="21">
        <v>0</v>
      </c>
      <c r="FJ22" s="21">
        <f t="shared" si="79"/>
        <v>0</v>
      </c>
      <c r="FK22" s="21">
        <v>0</v>
      </c>
      <c r="FL22" s="21">
        <f t="shared" si="80"/>
        <v>0</v>
      </c>
      <c r="FM22" s="21">
        <v>0</v>
      </c>
      <c r="FN22" s="21">
        <f t="shared" si="81"/>
        <v>0</v>
      </c>
      <c r="FO22" s="21">
        <v>0</v>
      </c>
      <c r="FP22" s="21">
        <f t="shared" si="82"/>
        <v>0</v>
      </c>
      <c r="FQ22" s="21">
        <f t="shared" si="83"/>
        <v>0</v>
      </c>
      <c r="FR22" s="21"/>
      <c r="FS22" s="23">
        <f t="shared" ref="FS22:FS42" si="357">+FR22*3%</f>
        <v>0</v>
      </c>
      <c r="FT22" s="22"/>
      <c r="FU22" s="22"/>
      <c r="FV22" s="22"/>
      <c r="FW22" s="23">
        <v>0</v>
      </c>
      <c r="FX22" s="21">
        <f t="shared" si="312"/>
        <v>0</v>
      </c>
      <c r="FY22" s="21">
        <f t="shared" si="85"/>
        <v>0</v>
      </c>
      <c r="FZ22" s="21">
        <v>0</v>
      </c>
      <c r="GA22" s="21">
        <f t="shared" si="86"/>
        <v>0</v>
      </c>
      <c r="GB22" s="21">
        <v>0</v>
      </c>
      <c r="GC22" s="21">
        <f t="shared" si="87"/>
        <v>0</v>
      </c>
      <c r="GD22" s="21">
        <v>0</v>
      </c>
      <c r="GE22" s="21">
        <f t="shared" si="88"/>
        <v>0</v>
      </c>
      <c r="GF22" s="21">
        <v>0</v>
      </c>
      <c r="GG22" s="21">
        <f t="shared" si="89"/>
        <v>0</v>
      </c>
      <c r="GH22" s="21">
        <v>0</v>
      </c>
      <c r="GI22" s="21">
        <f t="shared" si="90"/>
        <v>0</v>
      </c>
      <c r="GJ22" s="21">
        <f t="shared" si="34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2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3"/>
        <v>0</v>
      </c>
      <c r="GW22" s="21">
        <v>0</v>
      </c>
      <c r="GX22" s="21">
        <f t="shared" si="94"/>
        <v>0</v>
      </c>
      <c r="GY22" s="21">
        <v>0</v>
      </c>
      <c r="GZ22" s="21">
        <f t="shared" si="95"/>
        <v>0</v>
      </c>
      <c r="HA22" s="21">
        <v>0</v>
      </c>
      <c r="HB22" s="21">
        <f t="shared" si="96"/>
        <v>0</v>
      </c>
      <c r="HC22" s="21">
        <v>0</v>
      </c>
      <c r="HD22" s="21">
        <f t="shared" si="97"/>
        <v>0</v>
      </c>
      <c r="HE22" s="21">
        <v>0</v>
      </c>
      <c r="HF22" s="21">
        <f t="shared" si="98"/>
        <v>0</v>
      </c>
      <c r="HG22" s="21">
        <f t="shared" si="99"/>
        <v>0</v>
      </c>
      <c r="HH22" s="21"/>
      <c r="HI22" s="23">
        <f t="shared" ref="HI22:HI42" si="358">+HH22*3%</f>
        <v>0</v>
      </c>
      <c r="HJ22" s="22"/>
      <c r="HK22" s="22"/>
      <c r="HL22" s="22"/>
      <c r="HM22" s="23">
        <v>0</v>
      </c>
      <c r="HN22" s="21">
        <f t="shared" si="313"/>
        <v>0</v>
      </c>
      <c r="HO22" s="21">
        <f t="shared" si="101"/>
        <v>0</v>
      </c>
      <c r="HP22" s="21">
        <v>0</v>
      </c>
      <c r="HQ22" s="21">
        <f t="shared" si="102"/>
        <v>0</v>
      </c>
      <c r="HR22" s="21">
        <v>0</v>
      </c>
      <c r="HS22" s="21">
        <f t="shared" si="103"/>
        <v>0</v>
      </c>
      <c r="HT22" s="21">
        <v>0</v>
      </c>
      <c r="HU22" s="21">
        <f t="shared" si="104"/>
        <v>0</v>
      </c>
      <c r="HV22" s="21">
        <v>0</v>
      </c>
      <c r="HW22" s="21">
        <f t="shared" si="105"/>
        <v>0</v>
      </c>
      <c r="HX22" s="21">
        <v>0</v>
      </c>
      <c r="HY22" s="21">
        <f t="shared" si="106"/>
        <v>0</v>
      </c>
      <c r="HZ22" s="21">
        <f t="shared" si="34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08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09"/>
        <v>0</v>
      </c>
      <c r="IM22" s="21">
        <v>0</v>
      </c>
      <c r="IN22" s="21">
        <f t="shared" si="110"/>
        <v>0</v>
      </c>
      <c r="IO22" s="21">
        <v>0</v>
      </c>
      <c r="IP22" s="21">
        <f t="shared" si="111"/>
        <v>0</v>
      </c>
      <c r="IQ22" s="21">
        <v>0</v>
      </c>
      <c r="IR22" s="21">
        <f t="shared" si="112"/>
        <v>0</v>
      </c>
      <c r="IS22" s="21">
        <v>0</v>
      </c>
      <c r="IT22" s="21">
        <f t="shared" si="113"/>
        <v>0</v>
      </c>
      <c r="IU22" s="21">
        <v>0</v>
      </c>
      <c r="IV22" s="21">
        <f t="shared" si="114"/>
        <v>0</v>
      </c>
      <c r="IW22" s="21">
        <f t="shared" si="115"/>
        <v>0</v>
      </c>
      <c r="IX22" s="21"/>
      <c r="IY22" s="23">
        <f t="shared" ref="IY22:IY42" si="359">+IX22*3%</f>
        <v>0</v>
      </c>
      <c r="IZ22" s="22"/>
      <c r="JA22" s="22"/>
      <c r="JB22" s="22"/>
      <c r="JC22" s="23">
        <v>0</v>
      </c>
      <c r="JD22" s="21">
        <f t="shared" si="314"/>
        <v>0</v>
      </c>
      <c r="JE22" s="21">
        <f t="shared" si="117"/>
        <v>0</v>
      </c>
      <c r="JF22" s="21">
        <v>0</v>
      </c>
      <c r="JG22" s="21">
        <f t="shared" si="118"/>
        <v>0</v>
      </c>
      <c r="JH22" s="21">
        <v>0</v>
      </c>
      <c r="JI22" s="21">
        <f t="shared" si="119"/>
        <v>0</v>
      </c>
      <c r="JJ22" s="21">
        <v>0</v>
      </c>
      <c r="JK22" s="21">
        <f t="shared" si="120"/>
        <v>0</v>
      </c>
      <c r="JL22" s="21">
        <v>0</v>
      </c>
      <c r="JM22" s="21">
        <f t="shared" si="121"/>
        <v>0</v>
      </c>
      <c r="JN22" s="21">
        <v>0</v>
      </c>
      <c r="JO22" s="21">
        <f t="shared" si="122"/>
        <v>0</v>
      </c>
      <c r="JP22" s="21">
        <f t="shared" si="34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4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5"/>
        <v>0</v>
      </c>
      <c r="KC22" s="21">
        <v>0</v>
      </c>
      <c r="KD22" s="21">
        <f t="shared" si="126"/>
        <v>0</v>
      </c>
      <c r="KE22" s="21">
        <v>0</v>
      </c>
      <c r="KF22" s="21">
        <f t="shared" si="127"/>
        <v>0</v>
      </c>
      <c r="KG22" s="21">
        <v>0</v>
      </c>
      <c r="KH22" s="21">
        <f t="shared" si="128"/>
        <v>0</v>
      </c>
      <c r="KI22" s="21">
        <v>0</v>
      </c>
      <c r="KJ22" s="21">
        <f t="shared" si="129"/>
        <v>0</v>
      </c>
      <c r="KK22" s="21">
        <v>0</v>
      </c>
      <c r="KL22" s="21">
        <f t="shared" si="130"/>
        <v>0</v>
      </c>
      <c r="KM22" s="21">
        <f t="shared" si="131"/>
        <v>0</v>
      </c>
      <c r="KN22" s="21"/>
      <c r="KO22" s="23">
        <f t="shared" ref="KO22:KO42" si="360">+KN22*3%</f>
        <v>0</v>
      </c>
      <c r="KP22" s="22"/>
      <c r="KQ22" s="22"/>
      <c r="KR22" s="22"/>
      <c r="KS22" s="23">
        <v>0</v>
      </c>
      <c r="KT22" s="21">
        <f t="shared" si="315"/>
        <v>0</v>
      </c>
      <c r="KU22" s="21">
        <f t="shared" si="133"/>
        <v>0</v>
      </c>
      <c r="KV22" s="21">
        <v>0</v>
      </c>
      <c r="KW22" s="21">
        <f t="shared" si="134"/>
        <v>0</v>
      </c>
      <c r="KX22" s="21">
        <v>0</v>
      </c>
      <c r="KY22" s="21">
        <f t="shared" si="135"/>
        <v>0</v>
      </c>
      <c r="KZ22" s="21">
        <v>0</v>
      </c>
      <c r="LA22" s="21">
        <f t="shared" si="136"/>
        <v>0</v>
      </c>
      <c r="LB22" s="21">
        <v>0</v>
      </c>
      <c r="LC22" s="21">
        <f t="shared" si="137"/>
        <v>0</v>
      </c>
      <c r="LD22" s="21">
        <v>0</v>
      </c>
      <c r="LE22" s="21">
        <f t="shared" si="138"/>
        <v>0</v>
      </c>
      <c r="LF22" s="21">
        <f t="shared" si="34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40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41"/>
        <v>0</v>
      </c>
      <c r="LS22" s="21">
        <v>0</v>
      </c>
      <c r="LT22" s="21">
        <f t="shared" si="142"/>
        <v>0</v>
      </c>
      <c r="LU22" s="21">
        <v>0</v>
      </c>
      <c r="LV22" s="21">
        <f t="shared" si="143"/>
        <v>0</v>
      </c>
      <c r="LW22" s="21">
        <v>0</v>
      </c>
      <c r="LX22" s="21">
        <f t="shared" si="144"/>
        <v>0</v>
      </c>
      <c r="LY22" s="21">
        <v>0</v>
      </c>
      <c r="LZ22" s="21">
        <f t="shared" si="145"/>
        <v>0</v>
      </c>
      <c r="MA22" s="21">
        <v>0</v>
      </c>
      <c r="MB22" s="21">
        <f t="shared" si="146"/>
        <v>0</v>
      </c>
      <c r="MC22" s="21">
        <f t="shared" si="147"/>
        <v>0</v>
      </c>
      <c r="MD22" s="21"/>
      <c r="ME22" s="23">
        <f t="shared" ref="ME22:ME42" si="361">+MD22*3%</f>
        <v>0</v>
      </c>
      <c r="MF22" s="22"/>
      <c r="MG22" s="22"/>
      <c r="MH22" s="22"/>
      <c r="MI22" s="23">
        <v>0</v>
      </c>
      <c r="MJ22" s="21">
        <f t="shared" si="316"/>
        <v>0</v>
      </c>
      <c r="MK22" s="21">
        <f t="shared" si="149"/>
        <v>0</v>
      </c>
      <c r="ML22" s="21">
        <v>0</v>
      </c>
      <c r="MM22" s="21">
        <f t="shared" si="150"/>
        <v>0</v>
      </c>
      <c r="MN22" s="21">
        <v>0</v>
      </c>
      <c r="MO22" s="21">
        <f t="shared" si="151"/>
        <v>0</v>
      </c>
      <c r="MP22" s="21">
        <v>0</v>
      </c>
      <c r="MQ22" s="21">
        <f t="shared" si="152"/>
        <v>0</v>
      </c>
      <c r="MR22" s="21">
        <v>0</v>
      </c>
      <c r="MS22" s="21">
        <f t="shared" si="153"/>
        <v>0</v>
      </c>
      <c r="MT22" s="21">
        <v>0</v>
      </c>
      <c r="MU22" s="21">
        <f t="shared" si="154"/>
        <v>0</v>
      </c>
      <c r="MV22" s="21">
        <f t="shared" si="34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6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7"/>
        <v>0</v>
      </c>
      <c r="NI22" s="21">
        <v>0</v>
      </c>
      <c r="NJ22" s="21">
        <f t="shared" si="158"/>
        <v>0</v>
      </c>
      <c r="NK22" s="21">
        <v>0</v>
      </c>
      <c r="NL22" s="21">
        <f t="shared" si="159"/>
        <v>0</v>
      </c>
      <c r="NM22" s="21">
        <v>0</v>
      </c>
      <c r="NN22" s="21">
        <f t="shared" si="160"/>
        <v>0</v>
      </c>
      <c r="NO22" s="21">
        <v>0</v>
      </c>
      <c r="NP22" s="21">
        <f t="shared" si="161"/>
        <v>0</v>
      </c>
      <c r="NQ22" s="21">
        <v>0</v>
      </c>
      <c r="NR22" s="21">
        <f t="shared" si="162"/>
        <v>0</v>
      </c>
      <c r="NS22" s="21">
        <f t="shared" si="163"/>
        <v>0</v>
      </c>
      <c r="NT22" s="21"/>
      <c r="NU22" s="23">
        <f t="shared" ref="NU22:NU42" si="362">+NT22*3%</f>
        <v>0</v>
      </c>
      <c r="NV22" s="22"/>
      <c r="NW22" s="22"/>
      <c r="NX22" s="22"/>
      <c r="NY22" s="23">
        <v>0</v>
      </c>
      <c r="NZ22" s="21">
        <f t="shared" si="317"/>
        <v>0</v>
      </c>
      <c r="OA22" s="21">
        <f t="shared" si="165"/>
        <v>0</v>
      </c>
      <c r="OB22" s="21">
        <v>0</v>
      </c>
      <c r="OC22" s="21">
        <f t="shared" si="166"/>
        <v>0</v>
      </c>
      <c r="OD22" s="21">
        <v>0</v>
      </c>
      <c r="OE22" s="21">
        <f t="shared" si="167"/>
        <v>0</v>
      </c>
      <c r="OF22" s="21">
        <v>0</v>
      </c>
      <c r="OG22" s="21">
        <f t="shared" si="168"/>
        <v>0</v>
      </c>
      <c r="OH22" s="21">
        <v>0</v>
      </c>
      <c r="OI22" s="21">
        <f t="shared" si="169"/>
        <v>0</v>
      </c>
      <c r="OJ22" s="21">
        <v>0</v>
      </c>
      <c r="OK22" s="21">
        <f t="shared" si="170"/>
        <v>0</v>
      </c>
      <c r="OL22" s="21">
        <f t="shared" si="34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2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3"/>
        <v>0</v>
      </c>
      <c r="OY22" s="21">
        <v>0</v>
      </c>
      <c r="OZ22" s="21">
        <f t="shared" si="174"/>
        <v>0</v>
      </c>
      <c r="PA22" s="21">
        <v>0</v>
      </c>
      <c r="PB22" s="21">
        <f t="shared" si="175"/>
        <v>0</v>
      </c>
      <c r="PC22" s="21">
        <v>0</v>
      </c>
      <c r="PD22" s="21">
        <f t="shared" si="176"/>
        <v>0</v>
      </c>
      <c r="PE22" s="21">
        <v>0</v>
      </c>
      <c r="PF22" s="21">
        <f t="shared" si="177"/>
        <v>0</v>
      </c>
      <c r="PG22" s="21">
        <v>0</v>
      </c>
      <c r="PH22" s="21">
        <f t="shared" si="178"/>
        <v>0</v>
      </c>
      <c r="PI22" s="21">
        <f t="shared" si="179"/>
        <v>0</v>
      </c>
      <c r="PJ22" s="21"/>
      <c r="PK22" s="23">
        <f t="shared" ref="PK22:PK42" si="363">+PJ22*3%</f>
        <v>0</v>
      </c>
      <c r="PL22" s="22"/>
      <c r="PM22" s="22"/>
      <c r="PN22" s="22"/>
      <c r="PO22" s="23">
        <v>0</v>
      </c>
      <c r="PP22" s="21">
        <f t="shared" si="318"/>
        <v>0</v>
      </c>
      <c r="PQ22" s="21">
        <f t="shared" si="181"/>
        <v>0</v>
      </c>
      <c r="PR22" s="21">
        <v>0</v>
      </c>
      <c r="PS22" s="21">
        <f t="shared" si="182"/>
        <v>0</v>
      </c>
      <c r="PT22" s="21">
        <v>0</v>
      </c>
      <c r="PU22" s="21">
        <f t="shared" si="183"/>
        <v>0</v>
      </c>
      <c r="PV22" s="21">
        <v>0</v>
      </c>
      <c r="PW22" s="21">
        <f t="shared" si="184"/>
        <v>0</v>
      </c>
      <c r="PX22" s="21">
        <v>0</v>
      </c>
      <c r="PY22" s="21">
        <f t="shared" si="185"/>
        <v>0</v>
      </c>
      <c r="PZ22" s="21">
        <v>0</v>
      </c>
      <c r="QA22" s="21">
        <f t="shared" si="186"/>
        <v>0</v>
      </c>
      <c r="QB22" s="21">
        <f t="shared" si="34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88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89"/>
        <v>0</v>
      </c>
      <c r="QO22" s="21">
        <v>0</v>
      </c>
      <c r="QP22" s="21">
        <f t="shared" si="190"/>
        <v>0</v>
      </c>
      <c r="QQ22" s="21">
        <v>0</v>
      </c>
      <c r="QR22" s="21">
        <f t="shared" si="191"/>
        <v>0</v>
      </c>
      <c r="QS22" s="21">
        <v>0</v>
      </c>
      <c r="QT22" s="21">
        <f t="shared" si="192"/>
        <v>0</v>
      </c>
      <c r="QU22" s="21">
        <v>0</v>
      </c>
      <c r="QV22" s="21">
        <f t="shared" si="193"/>
        <v>0</v>
      </c>
      <c r="QW22" s="21">
        <v>0</v>
      </c>
      <c r="QX22" s="21">
        <f t="shared" si="194"/>
        <v>0</v>
      </c>
      <c r="QY22" s="21">
        <f t="shared" si="195"/>
        <v>0</v>
      </c>
      <c r="QZ22" s="21"/>
      <c r="RA22" s="23">
        <f t="shared" ref="RA22:RA42" si="364">+QZ22*3%</f>
        <v>0</v>
      </c>
      <c r="RB22" s="22"/>
      <c r="RC22" s="22"/>
      <c r="RD22" s="22"/>
      <c r="RE22" s="23">
        <v>0</v>
      </c>
      <c r="RF22" s="21">
        <f t="shared" si="319"/>
        <v>0</v>
      </c>
      <c r="RG22" s="21">
        <f t="shared" si="197"/>
        <v>0</v>
      </c>
      <c r="RH22" s="21">
        <v>0</v>
      </c>
      <c r="RI22" s="21">
        <f t="shared" si="198"/>
        <v>0</v>
      </c>
      <c r="RJ22" s="21">
        <v>0</v>
      </c>
      <c r="RK22" s="21">
        <f t="shared" si="199"/>
        <v>0</v>
      </c>
      <c r="RL22" s="21">
        <v>0</v>
      </c>
      <c r="RM22" s="21">
        <f t="shared" si="200"/>
        <v>0</v>
      </c>
      <c r="RN22" s="21">
        <v>0</v>
      </c>
      <c r="RO22" s="21">
        <f t="shared" si="201"/>
        <v>0</v>
      </c>
      <c r="RP22" s="21">
        <v>0</v>
      </c>
      <c r="RQ22" s="21">
        <f t="shared" si="202"/>
        <v>0</v>
      </c>
      <c r="RR22" s="21">
        <f t="shared" si="35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4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5"/>
        <v>0</v>
      </c>
      <c r="SE22" s="21">
        <v>0</v>
      </c>
      <c r="SF22" s="21">
        <f t="shared" si="206"/>
        <v>0</v>
      </c>
      <c r="SG22" s="21">
        <v>0</v>
      </c>
      <c r="SH22" s="21">
        <f t="shared" si="207"/>
        <v>0</v>
      </c>
      <c r="SI22" s="21">
        <v>0</v>
      </c>
      <c r="SJ22" s="21">
        <f t="shared" si="208"/>
        <v>0</v>
      </c>
      <c r="SK22" s="21">
        <v>0</v>
      </c>
      <c r="SL22" s="21">
        <f t="shared" si="209"/>
        <v>0</v>
      </c>
      <c r="SM22" s="21">
        <v>0</v>
      </c>
      <c r="SN22" s="21">
        <f t="shared" si="210"/>
        <v>0</v>
      </c>
      <c r="SO22" s="21">
        <f t="shared" si="211"/>
        <v>0</v>
      </c>
      <c r="SP22" s="21"/>
      <c r="SQ22" s="23">
        <f t="shared" ref="SQ22:SQ42" si="365">+SP22*3%</f>
        <v>0</v>
      </c>
      <c r="SR22" s="22"/>
      <c r="SS22" s="22"/>
      <c r="ST22" s="22"/>
      <c r="SU22" s="23">
        <v>0</v>
      </c>
      <c r="SV22" s="21">
        <f t="shared" si="320"/>
        <v>0</v>
      </c>
      <c r="SW22" s="21">
        <f t="shared" si="213"/>
        <v>0</v>
      </c>
      <c r="SX22" s="21">
        <v>0</v>
      </c>
      <c r="SY22" s="21">
        <f t="shared" si="214"/>
        <v>0</v>
      </c>
      <c r="SZ22" s="21">
        <v>0</v>
      </c>
      <c r="TA22" s="21">
        <f t="shared" si="215"/>
        <v>0</v>
      </c>
      <c r="TB22" s="21">
        <v>0</v>
      </c>
      <c r="TC22" s="21">
        <f t="shared" si="216"/>
        <v>0</v>
      </c>
      <c r="TD22" s="21">
        <v>0</v>
      </c>
      <c r="TE22" s="21">
        <f t="shared" si="217"/>
        <v>0</v>
      </c>
      <c r="TF22" s="21">
        <v>0</v>
      </c>
      <c r="TG22" s="21">
        <f t="shared" si="218"/>
        <v>0</v>
      </c>
      <c r="TH22" s="21">
        <f t="shared" si="35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20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21"/>
        <v>0</v>
      </c>
      <c r="TU22" s="21">
        <v>0</v>
      </c>
      <c r="TV22" s="21">
        <f t="shared" si="222"/>
        <v>0</v>
      </c>
      <c r="TW22" s="21">
        <v>0</v>
      </c>
      <c r="TX22" s="21">
        <f t="shared" si="223"/>
        <v>0</v>
      </c>
      <c r="TY22" s="21">
        <v>0</v>
      </c>
      <c r="TZ22" s="21">
        <f t="shared" si="224"/>
        <v>0</v>
      </c>
      <c r="UA22" s="21">
        <v>0</v>
      </c>
      <c r="UB22" s="21">
        <f t="shared" si="225"/>
        <v>0</v>
      </c>
      <c r="UC22" s="21">
        <v>0</v>
      </c>
      <c r="UD22" s="21">
        <f t="shared" si="226"/>
        <v>0</v>
      </c>
      <c r="UE22" s="21">
        <f t="shared" si="227"/>
        <v>0</v>
      </c>
      <c r="UF22" s="21"/>
      <c r="UG22" s="23">
        <f t="shared" ref="UG22:UG42" si="366">+UF22*3%</f>
        <v>0</v>
      </c>
      <c r="UH22" s="22"/>
      <c r="UI22" s="22"/>
      <c r="UJ22" s="22"/>
      <c r="UK22" s="23">
        <v>0</v>
      </c>
      <c r="UL22" s="21">
        <f t="shared" si="321"/>
        <v>0</v>
      </c>
      <c r="UM22" s="21">
        <f t="shared" si="229"/>
        <v>0</v>
      </c>
      <c r="UN22" s="21">
        <v>0</v>
      </c>
      <c r="UO22" s="21">
        <f t="shared" si="230"/>
        <v>0</v>
      </c>
      <c r="UP22" s="21">
        <v>0</v>
      </c>
      <c r="UQ22" s="21">
        <f t="shared" si="231"/>
        <v>0</v>
      </c>
      <c r="UR22" s="21">
        <v>0</v>
      </c>
      <c r="US22" s="21">
        <f t="shared" si="232"/>
        <v>0</v>
      </c>
      <c r="UT22" s="21">
        <v>0</v>
      </c>
      <c r="UU22" s="21">
        <f t="shared" si="233"/>
        <v>0</v>
      </c>
      <c r="UV22" s="21">
        <v>0</v>
      </c>
      <c r="UW22" s="21">
        <f t="shared" si="234"/>
        <v>0</v>
      </c>
      <c r="UX22" s="21">
        <f t="shared" si="35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36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37"/>
        <v>0</v>
      </c>
      <c r="VK22" s="21">
        <v>0</v>
      </c>
      <c r="VL22" s="21">
        <f t="shared" si="238"/>
        <v>0</v>
      </c>
      <c r="VM22" s="21">
        <v>0</v>
      </c>
      <c r="VN22" s="21">
        <f t="shared" si="239"/>
        <v>0</v>
      </c>
      <c r="VO22" s="21">
        <v>0</v>
      </c>
      <c r="VP22" s="21">
        <f t="shared" si="240"/>
        <v>0</v>
      </c>
      <c r="VQ22" s="21">
        <v>0</v>
      </c>
      <c r="VR22" s="21">
        <f t="shared" si="241"/>
        <v>0</v>
      </c>
      <c r="VS22" s="21">
        <v>0</v>
      </c>
      <c r="VT22" s="21">
        <f t="shared" si="242"/>
        <v>0</v>
      </c>
      <c r="VU22" s="21">
        <f t="shared" si="243"/>
        <v>0</v>
      </c>
      <c r="VV22" s="21"/>
      <c r="VW22" s="23">
        <f t="shared" ref="VW22:VW42" si="367">+VV22*3%</f>
        <v>0</v>
      </c>
      <c r="VX22" s="22"/>
      <c r="VY22" s="22"/>
      <c r="VZ22" s="22"/>
      <c r="WA22" s="23">
        <v>0</v>
      </c>
      <c r="WB22" s="21">
        <f t="shared" si="322"/>
        <v>0</v>
      </c>
      <c r="WC22" s="21">
        <f t="shared" si="245"/>
        <v>0</v>
      </c>
      <c r="WD22" s="21">
        <v>0</v>
      </c>
      <c r="WE22" s="21">
        <f t="shared" si="246"/>
        <v>0</v>
      </c>
      <c r="WF22" s="21">
        <v>0</v>
      </c>
      <c r="WG22" s="21">
        <f t="shared" si="247"/>
        <v>0</v>
      </c>
      <c r="WH22" s="21">
        <v>0</v>
      </c>
      <c r="WI22" s="21">
        <f t="shared" si="248"/>
        <v>0</v>
      </c>
      <c r="WJ22" s="21">
        <v>0</v>
      </c>
      <c r="WK22" s="21">
        <f t="shared" si="249"/>
        <v>0</v>
      </c>
      <c r="WL22" s="21">
        <v>0</v>
      </c>
      <c r="WM22" s="21">
        <f t="shared" si="250"/>
        <v>0</v>
      </c>
      <c r="WN22" s="21">
        <f t="shared" si="35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2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3"/>
        <v>0</v>
      </c>
      <c r="XA22" s="21">
        <v>0</v>
      </c>
      <c r="XB22" s="21">
        <f t="shared" si="254"/>
        <v>0</v>
      </c>
      <c r="XC22" s="21">
        <v>0</v>
      </c>
      <c r="XD22" s="21">
        <f t="shared" si="255"/>
        <v>0</v>
      </c>
      <c r="XE22" s="21">
        <v>0</v>
      </c>
      <c r="XF22" s="21">
        <f t="shared" si="256"/>
        <v>0</v>
      </c>
      <c r="XG22" s="21">
        <v>0</v>
      </c>
      <c r="XH22" s="21">
        <f t="shared" si="257"/>
        <v>0</v>
      </c>
      <c r="XI22" s="21">
        <v>0</v>
      </c>
      <c r="XJ22" s="21">
        <f t="shared" si="258"/>
        <v>0</v>
      </c>
      <c r="XK22" s="21">
        <f t="shared" si="259"/>
        <v>0</v>
      </c>
      <c r="XL22" s="21"/>
      <c r="XM22" s="23">
        <f t="shared" ref="XM22:XM42" si="368">+XL22*3%</f>
        <v>0</v>
      </c>
      <c r="XN22" s="22"/>
      <c r="XO22" s="22"/>
      <c r="XP22" s="22"/>
      <c r="XQ22" s="23">
        <v>0</v>
      </c>
      <c r="XR22" s="21">
        <f t="shared" si="323"/>
        <v>0</v>
      </c>
      <c r="XS22" s="21">
        <f t="shared" si="261"/>
        <v>0</v>
      </c>
      <c r="XT22" s="21">
        <v>0</v>
      </c>
      <c r="XU22" s="21">
        <f t="shared" si="262"/>
        <v>0</v>
      </c>
      <c r="XV22" s="21">
        <v>0</v>
      </c>
      <c r="XW22" s="21">
        <f t="shared" si="263"/>
        <v>0</v>
      </c>
      <c r="XX22" s="21">
        <v>0</v>
      </c>
      <c r="XY22" s="21">
        <f t="shared" si="264"/>
        <v>0</v>
      </c>
      <c r="XZ22" s="21">
        <v>0</v>
      </c>
      <c r="YA22" s="21">
        <f t="shared" si="265"/>
        <v>0</v>
      </c>
      <c r="YB22" s="21">
        <v>0</v>
      </c>
      <c r="YC22" s="21">
        <f t="shared" si="266"/>
        <v>0</v>
      </c>
      <c r="YD22" s="21">
        <f t="shared" si="354"/>
        <v>0</v>
      </c>
      <c r="YE22" s="21"/>
      <c r="YF22" s="21">
        <f t="shared" si="17"/>
        <v>0</v>
      </c>
      <c r="YG22" s="21"/>
      <c r="YH22" s="21"/>
      <c r="YI22" s="21">
        <v>0</v>
      </c>
      <c r="YJ22" s="21">
        <f t="shared" si="268"/>
        <v>0</v>
      </c>
      <c r="YK22" s="21">
        <v>0</v>
      </c>
      <c r="YL22" s="21">
        <v>0</v>
      </c>
      <c r="YM22" s="22"/>
      <c r="YN22" s="22"/>
      <c r="YO22" s="21">
        <v>0</v>
      </c>
      <c r="YP22" s="21">
        <f t="shared" si="269"/>
        <v>0</v>
      </c>
      <c r="YQ22" s="21">
        <v>0</v>
      </c>
      <c r="YR22" s="21">
        <f t="shared" si="270"/>
        <v>0</v>
      </c>
      <c r="YS22" s="21">
        <v>0</v>
      </c>
      <c r="YT22" s="21">
        <f t="shared" si="271"/>
        <v>0</v>
      </c>
      <c r="YU22" s="21">
        <v>0</v>
      </c>
      <c r="YV22" s="21">
        <f t="shared" si="272"/>
        <v>0</v>
      </c>
      <c r="YW22" s="21">
        <v>0</v>
      </c>
      <c r="YX22" s="21">
        <f t="shared" si="273"/>
        <v>0</v>
      </c>
      <c r="YY22" s="21">
        <v>0</v>
      </c>
      <c r="YZ22" s="21">
        <f t="shared" si="274"/>
        <v>0</v>
      </c>
      <c r="ZA22" s="21">
        <f t="shared" si="275"/>
        <v>0</v>
      </c>
      <c r="ZB22" s="21"/>
      <c r="ZC22" s="23">
        <f t="shared" ref="ZC22:ZC42" si="369">+ZB22*3%</f>
        <v>0</v>
      </c>
      <c r="ZD22" s="22"/>
      <c r="ZE22" s="22"/>
      <c r="ZF22" s="22"/>
      <c r="ZG22" s="23">
        <v>0</v>
      </c>
      <c r="ZH22" s="21">
        <f t="shared" si="324"/>
        <v>0</v>
      </c>
      <c r="ZI22" s="21">
        <f t="shared" si="277"/>
        <v>0</v>
      </c>
      <c r="ZJ22" s="21">
        <v>0</v>
      </c>
      <c r="ZK22" s="21">
        <f t="shared" si="278"/>
        <v>0</v>
      </c>
      <c r="ZL22" s="21">
        <v>0</v>
      </c>
      <c r="ZM22" s="21">
        <f t="shared" si="279"/>
        <v>0</v>
      </c>
      <c r="ZN22" s="21">
        <v>0</v>
      </c>
      <c r="ZO22" s="21">
        <f t="shared" si="280"/>
        <v>0</v>
      </c>
      <c r="ZP22" s="21">
        <v>0</v>
      </c>
      <c r="ZQ22" s="21">
        <f t="shared" si="281"/>
        <v>0</v>
      </c>
      <c r="ZR22" s="21">
        <v>0</v>
      </c>
      <c r="ZS22" s="21">
        <f t="shared" si="282"/>
        <v>0</v>
      </c>
      <c r="ZT22" s="21">
        <f t="shared" si="355"/>
        <v>0</v>
      </c>
      <c r="ZU22" s="21"/>
      <c r="ZV22" s="21">
        <f t="shared" si="18"/>
        <v>0</v>
      </c>
      <c r="ZW22" s="21"/>
      <c r="ZX22" s="21"/>
      <c r="ZY22" s="21">
        <v>0</v>
      </c>
      <c r="ZZ22" s="21">
        <f t="shared" si="284"/>
        <v>0</v>
      </c>
      <c r="AAA22" s="21">
        <v>0</v>
      </c>
      <c r="AAB22" s="21">
        <v>0</v>
      </c>
      <c r="AAC22" s="22"/>
      <c r="AAD22" s="22"/>
      <c r="AAE22" s="21">
        <v>0</v>
      </c>
      <c r="AAF22" s="21">
        <f t="shared" si="285"/>
        <v>0</v>
      </c>
      <c r="AAG22" s="21">
        <v>0</v>
      </c>
      <c r="AAH22" s="21">
        <f t="shared" si="286"/>
        <v>0</v>
      </c>
      <c r="AAI22" s="21">
        <v>0</v>
      </c>
      <c r="AAJ22" s="21">
        <f t="shared" si="287"/>
        <v>0</v>
      </c>
      <c r="AAK22" s="21">
        <v>0</v>
      </c>
      <c r="AAL22" s="21">
        <f t="shared" si="288"/>
        <v>0</v>
      </c>
      <c r="AAM22" s="21">
        <v>0</v>
      </c>
      <c r="AAN22" s="21">
        <f t="shared" si="289"/>
        <v>0</v>
      </c>
      <c r="AAO22" s="21">
        <v>0</v>
      </c>
      <c r="AAP22" s="21">
        <f t="shared" si="290"/>
        <v>0</v>
      </c>
      <c r="AAQ22" s="21">
        <f t="shared" si="291"/>
        <v>0</v>
      </c>
      <c r="AAR22" s="21"/>
      <c r="AAS22" s="23">
        <f t="shared" ref="AAS22:AAS42" si="370">+AAR22*3%</f>
        <v>0</v>
      </c>
      <c r="AAT22" s="24">
        <f t="shared" si="19"/>
        <v>0</v>
      </c>
      <c r="AAU22" s="24">
        <f t="shared" si="20"/>
        <v>0</v>
      </c>
      <c r="AAV22" s="24">
        <f t="shared" si="292"/>
        <v>0</v>
      </c>
    </row>
    <row r="23" spans="1:724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1"/>
        <v>0</v>
      </c>
      <c r="M23" s="21">
        <f t="shared" si="22"/>
        <v>0</v>
      </c>
      <c r="N23" s="21">
        <v>0</v>
      </c>
      <c r="O23" s="21">
        <f t="shared" si="23"/>
        <v>0</v>
      </c>
      <c r="P23" s="21">
        <v>0</v>
      </c>
      <c r="Q23" s="21">
        <f t="shared" si="24"/>
        <v>0</v>
      </c>
      <c r="R23" s="21">
        <v>0</v>
      </c>
      <c r="S23" s="21">
        <f t="shared" si="25"/>
        <v>0</v>
      </c>
      <c r="T23" s="21">
        <v>0</v>
      </c>
      <c r="U23" s="21">
        <f t="shared" si="26"/>
        <v>0</v>
      </c>
      <c r="V23" s="21">
        <v>0</v>
      </c>
      <c r="W23" s="21">
        <f t="shared" si="27"/>
        <v>0</v>
      </c>
      <c r="X23" s="21">
        <f t="shared" si="28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29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30"/>
        <v>0</v>
      </c>
      <c r="AK23" s="21">
        <v>0</v>
      </c>
      <c r="AL23" s="21">
        <f t="shared" si="31"/>
        <v>0</v>
      </c>
      <c r="AM23" s="21">
        <v>0</v>
      </c>
      <c r="AN23" s="21">
        <f t="shared" si="32"/>
        <v>0</v>
      </c>
      <c r="AO23" s="21">
        <v>0</v>
      </c>
      <c r="AP23" s="21">
        <f t="shared" si="33"/>
        <v>0</v>
      </c>
      <c r="AQ23" s="21">
        <v>0</v>
      </c>
      <c r="AR23" s="21">
        <f t="shared" si="34"/>
        <v>0</v>
      </c>
      <c r="AS23" s="21">
        <v>0</v>
      </c>
      <c r="AT23" s="21">
        <f t="shared" si="35"/>
        <v>0</v>
      </c>
      <c r="AU23" s="21">
        <f t="shared" si="36"/>
        <v>0</v>
      </c>
      <c r="AV23" s="21"/>
      <c r="AW23" s="23">
        <f t="shared" si="293"/>
        <v>0</v>
      </c>
      <c r="AX23" s="22"/>
      <c r="AY23" s="22"/>
      <c r="AZ23" s="22"/>
      <c r="BA23" s="23">
        <v>0</v>
      </c>
      <c r="BB23" s="21">
        <f t="shared" si="309"/>
        <v>0</v>
      </c>
      <c r="BC23" s="21">
        <f t="shared" si="38"/>
        <v>0</v>
      </c>
      <c r="BD23" s="21">
        <v>0</v>
      </c>
      <c r="BE23" s="21">
        <f t="shared" si="39"/>
        <v>0</v>
      </c>
      <c r="BF23" s="21">
        <v>0</v>
      </c>
      <c r="BG23" s="21">
        <f t="shared" si="40"/>
        <v>0</v>
      </c>
      <c r="BH23" s="21">
        <v>0</v>
      </c>
      <c r="BI23" s="21">
        <f t="shared" si="41"/>
        <v>0</v>
      </c>
      <c r="BJ23" s="21">
        <v>0</v>
      </c>
      <c r="BK23" s="21">
        <f t="shared" si="42"/>
        <v>0</v>
      </c>
      <c r="BL23" s="21">
        <v>0</v>
      </c>
      <c r="BM23" s="21">
        <f t="shared" si="43"/>
        <v>0</v>
      </c>
      <c r="BN23" s="21">
        <f t="shared" si="34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5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6"/>
        <v>0</v>
      </c>
      <c r="CA23" s="21">
        <v>0</v>
      </c>
      <c r="CB23" s="21">
        <f t="shared" si="47"/>
        <v>0</v>
      </c>
      <c r="CC23" s="21">
        <v>0</v>
      </c>
      <c r="CD23" s="21">
        <f t="shared" si="48"/>
        <v>0</v>
      </c>
      <c r="CE23" s="21">
        <v>0</v>
      </c>
      <c r="CF23" s="21">
        <f t="shared" si="49"/>
        <v>0</v>
      </c>
      <c r="CG23" s="21">
        <v>0</v>
      </c>
      <c r="CH23" s="21">
        <f t="shared" si="50"/>
        <v>0</v>
      </c>
      <c r="CI23" s="21">
        <v>0</v>
      </c>
      <c r="CJ23" s="21">
        <f t="shared" si="51"/>
        <v>0</v>
      </c>
      <c r="CK23" s="21">
        <f t="shared" si="52"/>
        <v>0</v>
      </c>
      <c r="CL23" s="21"/>
      <c r="CM23" s="23">
        <f t="shared" si="356"/>
        <v>0</v>
      </c>
      <c r="CN23" s="22"/>
      <c r="CO23" s="22"/>
      <c r="CP23" s="22"/>
      <c r="CQ23" s="23">
        <v>0</v>
      </c>
      <c r="CR23" s="21">
        <f t="shared" si="310"/>
        <v>0</v>
      </c>
      <c r="CS23" s="21">
        <f t="shared" si="54"/>
        <v>0</v>
      </c>
      <c r="CT23" s="21">
        <v>0</v>
      </c>
      <c r="CU23" s="21">
        <f t="shared" si="55"/>
        <v>0</v>
      </c>
      <c r="CV23" s="21">
        <v>0</v>
      </c>
      <c r="CW23" s="21">
        <f t="shared" si="56"/>
        <v>0</v>
      </c>
      <c r="CX23" s="21">
        <v>0</v>
      </c>
      <c r="CY23" s="21">
        <f t="shared" si="57"/>
        <v>0</v>
      </c>
      <c r="CZ23" s="21">
        <v>0</v>
      </c>
      <c r="DA23" s="21">
        <f t="shared" si="58"/>
        <v>0</v>
      </c>
      <c r="DB23" s="21">
        <v>0</v>
      </c>
      <c r="DC23" s="21">
        <f t="shared" si="59"/>
        <v>0</v>
      </c>
      <c r="DD23" s="21">
        <f t="shared" si="34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61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2"/>
        <v>0</v>
      </c>
      <c r="DS23" s="21">
        <v>0</v>
      </c>
      <c r="DT23" s="21">
        <f t="shared" si="63"/>
        <v>0</v>
      </c>
      <c r="DU23" s="21">
        <v>0</v>
      </c>
      <c r="DV23" s="21">
        <f t="shared" si="64"/>
        <v>0</v>
      </c>
      <c r="DW23" s="21">
        <v>0</v>
      </c>
      <c r="DX23" s="21">
        <f t="shared" si="65"/>
        <v>0</v>
      </c>
      <c r="DY23" s="21">
        <v>0</v>
      </c>
      <c r="DZ23" s="21">
        <f t="shared" si="66"/>
        <v>0</v>
      </c>
      <c r="EA23" s="21">
        <f t="shared" si="67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311"/>
        <v>0</v>
      </c>
      <c r="EI23" s="21">
        <f t="shared" si="69"/>
        <v>0</v>
      </c>
      <c r="EJ23" s="21">
        <v>0</v>
      </c>
      <c r="EK23" s="21">
        <f t="shared" si="70"/>
        <v>0</v>
      </c>
      <c r="EL23" s="21">
        <v>0</v>
      </c>
      <c r="EM23" s="21">
        <f t="shared" si="71"/>
        <v>0</v>
      </c>
      <c r="EN23" s="21">
        <v>0</v>
      </c>
      <c r="EO23" s="21">
        <f t="shared" si="72"/>
        <v>0</v>
      </c>
      <c r="EP23" s="21">
        <v>0</v>
      </c>
      <c r="EQ23" s="21">
        <f t="shared" si="73"/>
        <v>0</v>
      </c>
      <c r="ER23" s="21">
        <v>0</v>
      </c>
      <c r="ES23" s="21">
        <f t="shared" si="74"/>
        <v>0</v>
      </c>
      <c r="ET23" s="21">
        <f t="shared" si="34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6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7"/>
        <v>0</v>
      </c>
      <c r="FG23" s="21">
        <v>0</v>
      </c>
      <c r="FH23" s="21">
        <f t="shared" si="78"/>
        <v>0</v>
      </c>
      <c r="FI23" s="21">
        <v>0</v>
      </c>
      <c r="FJ23" s="21">
        <f t="shared" si="79"/>
        <v>0</v>
      </c>
      <c r="FK23" s="21">
        <v>0</v>
      </c>
      <c r="FL23" s="21">
        <f t="shared" si="80"/>
        <v>0</v>
      </c>
      <c r="FM23" s="21">
        <v>0</v>
      </c>
      <c r="FN23" s="21">
        <f t="shared" si="81"/>
        <v>0</v>
      </c>
      <c r="FO23" s="21">
        <v>0</v>
      </c>
      <c r="FP23" s="21">
        <f t="shared" si="82"/>
        <v>0</v>
      </c>
      <c r="FQ23" s="21">
        <f t="shared" si="83"/>
        <v>0</v>
      </c>
      <c r="FR23" s="21"/>
      <c r="FS23" s="23">
        <f t="shared" si="357"/>
        <v>0</v>
      </c>
      <c r="FT23" s="22"/>
      <c r="FU23" s="22"/>
      <c r="FV23" s="22"/>
      <c r="FW23" s="23">
        <v>0</v>
      </c>
      <c r="FX23" s="21">
        <f t="shared" si="312"/>
        <v>0</v>
      </c>
      <c r="FY23" s="21">
        <f t="shared" si="85"/>
        <v>0</v>
      </c>
      <c r="FZ23" s="21">
        <v>0</v>
      </c>
      <c r="GA23" s="21">
        <f t="shared" si="86"/>
        <v>0</v>
      </c>
      <c r="GB23" s="21">
        <v>0</v>
      </c>
      <c r="GC23" s="21">
        <f t="shared" si="87"/>
        <v>0</v>
      </c>
      <c r="GD23" s="21">
        <v>0</v>
      </c>
      <c r="GE23" s="21">
        <f t="shared" si="88"/>
        <v>0</v>
      </c>
      <c r="GF23" s="21">
        <v>0</v>
      </c>
      <c r="GG23" s="21">
        <f t="shared" si="89"/>
        <v>0</v>
      </c>
      <c r="GH23" s="21">
        <v>0</v>
      </c>
      <c r="GI23" s="21">
        <f t="shared" si="90"/>
        <v>0</v>
      </c>
      <c r="GJ23" s="21">
        <f t="shared" si="34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2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3"/>
        <v>0</v>
      </c>
      <c r="GW23" s="21">
        <v>0</v>
      </c>
      <c r="GX23" s="21">
        <f t="shared" si="94"/>
        <v>0</v>
      </c>
      <c r="GY23" s="21">
        <v>0</v>
      </c>
      <c r="GZ23" s="21">
        <f t="shared" si="95"/>
        <v>0</v>
      </c>
      <c r="HA23" s="21">
        <v>0</v>
      </c>
      <c r="HB23" s="21">
        <f t="shared" si="96"/>
        <v>0</v>
      </c>
      <c r="HC23" s="21">
        <v>0</v>
      </c>
      <c r="HD23" s="21">
        <f t="shared" si="97"/>
        <v>0</v>
      </c>
      <c r="HE23" s="21">
        <v>0</v>
      </c>
      <c r="HF23" s="21">
        <f t="shared" si="98"/>
        <v>0</v>
      </c>
      <c r="HG23" s="21">
        <f t="shared" si="99"/>
        <v>0</v>
      </c>
      <c r="HH23" s="21"/>
      <c r="HI23" s="23">
        <f t="shared" si="358"/>
        <v>0</v>
      </c>
      <c r="HJ23" s="22"/>
      <c r="HK23" s="22"/>
      <c r="HL23" s="22"/>
      <c r="HM23" s="23">
        <v>0</v>
      </c>
      <c r="HN23" s="21">
        <f t="shared" si="313"/>
        <v>0</v>
      </c>
      <c r="HO23" s="21">
        <f t="shared" si="101"/>
        <v>0</v>
      </c>
      <c r="HP23" s="21">
        <v>0</v>
      </c>
      <c r="HQ23" s="21">
        <f t="shared" si="102"/>
        <v>0</v>
      </c>
      <c r="HR23" s="21">
        <v>0</v>
      </c>
      <c r="HS23" s="21">
        <f t="shared" si="103"/>
        <v>0</v>
      </c>
      <c r="HT23" s="21">
        <v>0</v>
      </c>
      <c r="HU23" s="21">
        <f t="shared" si="104"/>
        <v>0</v>
      </c>
      <c r="HV23" s="21">
        <v>0</v>
      </c>
      <c r="HW23" s="21">
        <f t="shared" si="105"/>
        <v>0</v>
      </c>
      <c r="HX23" s="21">
        <v>0</v>
      </c>
      <c r="HY23" s="21">
        <f t="shared" si="106"/>
        <v>0</v>
      </c>
      <c r="HZ23" s="21">
        <f t="shared" si="34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08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09"/>
        <v>0</v>
      </c>
      <c r="IM23" s="21">
        <v>0</v>
      </c>
      <c r="IN23" s="21">
        <f t="shared" si="110"/>
        <v>0</v>
      </c>
      <c r="IO23" s="21">
        <v>0</v>
      </c>
      <c r="IP23" s="21">
        <f t="shared" si="111"/>
        <v>0</v>
      </c>
      <c r="IQ23" s="21">
        <v>0</v>
      </c>
      <c r="IR23" s="21">
        <f t="shared" si="112"/>
        <v>0</v>
      </c>
      <c r="IS23" s="21">
        <v>0</v>
      </c>
      <c r="IT23" s="21">
        <f t="shared" si="113"/>
        <v>0</v>
      </c>
      <c r="IU23" s="21">
        <v>0</v>
      </c>
      <c r="IV23" s="21">
        <f t="shared" si="114"/>
        <v>0</v>
      </c>
      <c r="IW23" s="21">
        <f t="shared" si="115"/>
        <v>0</v>
      </c>
      <c r="IX23" s="21"/>
      <c r="IY23" s="23">
        <f t="shared" si="359"/>
        <v>0</v>
      </c>
      <c r="IZ23" s="22"/>
      <c r="JA23" s="22"/>
      <c r="JB23" s="22"/>
      <c r="JC23" s="23">
        <v>0</v>
      </c>
      <c r="JD23" s="21">
        <f t="shared" si="314"/>
        <v>0</v>
      </c>
      <c r="JE23" s="21">
        <f t="shared" si="117"/>
        <v>0</v>
      </c>
      <c r="JF23" s="21">
        <v>0</v>
      </c>
      <c r="JG23" s="21">
        <f t="shared" si="118"/>
        <v>0</v>
      </c>
      <c r="JH23" s="21">
        <v>0</v>
      </c>
      <c r="JI23" s="21">
        <f t="shared" si="119"/>
        <v>0</v>
      </c>
      <c r="JJ23" s="21">
        <v>0</v>
      </c>
      <c r="JK23" s="21">
        <f t="shared" si="120"/>
        <v>0</v>
      </c>
      <c r="JL23" s="21">
        <v>0</v>
      </c>
      <c r="JM23" s="21">
        <f t="shared" si="121"/>
        <v>0</v>
      </c>
      <c r="JN23" s="21">
        <v>0</v>
      </c>
      <c r="JO23" s="21">
        <f t="shared" si="122"/>
        <v>0</v>
      </c>
      <c r="JP23" s="21">
        <f t="shared" si="34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4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5"/>
        <v>0</v>
      </c>
      <c r="KC23" s="21">
        <v>0</v>
      </c>
      <c r="KD23" s="21">
        <f t="shared" si="126"/>
        <v>0</v>
      </c>
      <c r="KE23" s="21">
        <v>0</v>
      </c>
      <c r="KF23" s="21">
        <f t="shared" si="127"/>
        <v>0</v>
      </c>
      <c r="KG23" s="21">
        <v>0</v>
      </c>
      <c r="KH23" s="21">
        <f t="shared" si="128"/>
        <v>0</v>
      </c>
      <c r="KI23" s="21">
        <v>0</v>
      </c>
      <c r="KJ23" s="21">
        <f t="shared" si="129"/>
        <v>0</v>
      </c>
      <c r="KK23" s="21">
        <v>0</v>
      </c>
      <c r="KL23" s="21">
        <f t="shared" si="130"/>
        <v>0</v>
      </c>
      <c r="KM23" s="21">
        <f t="shared" si="131"/>
        <v>0</v>
      </c>
      <c r="KN23" s="21"/>
      <c r="KO23" s="23">
        <f t="shared" si="360"/>
        <v>0</v>
      </c>
      <c r="KP23" s="22"/>
      <c r="KQ23" s="22"/>
      <c r="KR23" s="22"/>
      <c r="KS23" s="23">
        <v>0</v>
      </c>
      <c r="KT23" s="21">
        <f t="shared" si="315"/>
        <v>0</v>
      </c>
      <c r="KU23" s="21">
        <f t="shared" si="133"/>
        <v>0</v>
      </c>
      <c r="KV23" s="21">
        <v>0</v>
      </c>
      <c r="KW23" s="21">
        <f t="shared" si="134"/>
        <v>0</v>
      </c>
      <c r="KX23" s="21">
        <v>0</v>
      </c>
      <c r="KY23" s="21">
        <f t="shared" si="135"/>
        <v>0</v>
      </c>
      <c r="KZ23" s="21">
        <v>0</v>
      </c>
      <c r="LA23" s="21">
        <f t="shared" si="136"/>
        <v>0</v>
      </c>
      <c r="LB23" s="21">
        <v>0</v>
      </c>
      <c r="LC23" s="21">
        <f t="shared" si="137"/>
        <v>0</v>
      </c>
      <c r="LD23" s="21">
        <v>0</v>
      </c>
      <c r="LE23" s="21">
        <f t="shared" si="138"/>
        <v>0</v>
      </c>
      <c r="LF23" s="21">
        <f t="shared" si="34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40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41"/>
        <v>0</v>
      </c>
      <c r="LS23" s="21">
        <v>0</v>
      </c>
      <c r="LT23" s="21">
        <f t="shared" si="142"/>
        <v>0</v>
      </c>
      <c r="LU23" s="21">
        <v>0</v>
      </c>
      <c r="LV23" s="21">
        <f t="shared" si="143"/>
        <v>0</v>
      </c>
      <c r="LW23" s="21">
        <v>0</v>
      </c>
      <c r="LX23" s="21">
        <f t="shared" si="144"/>
        <v>0</v>
      </c>
      <c r="LY23" s="21">
        <v>0</v>
      </c>
      <c r="LZ23" s="21">
        <f t="shared" si="145"/>
        <v>0</v>
      </c>
      <c r="MA23" s="21">
        <v>0</v>
      </c>
      <c r="MB23" s="21">
        <f t="shared" si="146"/>
        <v>0</v>
      </c>
      <c r="MC23" s="21">
        <f t="shared" si="147"/>
        <v>0</v>
      </c>
      <c r="MD23" s="21"/>
      <c r="ME23" s="23">
        <f t="shared" si="361"/>
        <v>0</v>
      </c>
      <c r="MF23" s="22"/>
      <c r="MG23" s="22"/>
      <c r="MH23" s="22"/>
      <c r="MI23" s="23">
        <v>0</v>
      </c>
      <c r="MJ23" s="21">
        <f t="shared" si="316"/>
        <v>0</v>
      </c>
      <c r="MK23" s="21">
        <f t="shared" si="149"/>
        <v>0</v>
      </c>
      <c r="ML23" s="21">
        <v>0</v>
      </c>
      <c r="MM23" s="21">
        <f t="shared" si="150"/>
        <v>0</v>
      </c>
      <c r="MN23" s="21">
        <v>0</v>
      </c>
      <c r="MO23" s="21">
        <f t="shared" si="151"/>
        <v>0</v>
      </c>
      <c r="MP23" s="21">
        <v>0</v>
      </c>
      <c r="MQ23" s="21">
        <f t="shared" si="152"/>
        <v>0</v>
      </c>
      <c r="MR23" s="21">
        <v>0</v>
      </c>
      <c r="MS23" s="21">
        <f t="shared" si="153"/>
        <v>0</v>
      </c>
      <c r="MT23" s="21">
        <v>0</v>
      </c>
      <c r="MU23" s="21">
        <f t="shared" si="154"/>
        <v>0</v>
      </c>
      <c r="MV23" s="21">
        <f t="shared" si="34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6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7"/>
        <v>0</v>
      </c>
      <c r="NI23" s="21">
        <v>0</v>
      </c>
      <c r="NJ23" s="21">
        <f t="shared" si="158"/>
        <v>0</v>
      </c>
      <c r="NK23" s="21">
        <v>0</v>
      </c>
      <c r="NL23" s="21">
        <f t="shared" si="159"/>
        <v>0</v>
      </c>
      <c r="NM23" s="21">
        <v>0</v>
      </c>
      <c r="NN23" s="21">
        <f t="shared" si="160"/>
        <v>0</v>
      </c>
      <c r="NO23" s="21">
        <v>0</v>
      </c>
      <c r="NP23" s="21">
        <f t="shared" si="161"/>
        <v>0</v>
      </c>
      <c r="NQ23" s="21">
        <v>0</v>
      </c>
      <c r="NR23" s="21">
        <f t="shared" si="162"/>
        <v>0</v>
      </c>
      <c r="NS23" s="21">
        <f t="shared" si="163"/>
        <v>0</v>
      </c>
      <c r="NT23" s="21"/>
      <c r="NU23" s="23">
        <f t="shared" si="362"/>
        <v>0</v>
      </c>
      <c r="NV23" s="22"/>
      <c r="NW23" s="22"/>
      <c r="NX23" s="22"/>
      <c r="NY23" s="23">
        <v>0</v>
      </c>
      <c r="NZ23" s="21">
        <f t="shared" si="317"/>
        <v>0</v>
      </c>
      <c r="OA23" s="21">
        <f t="shared" si="165"/>
        <v>0</v>
      </c>
      <c r="OB23" s="21">
        <v>0</v>
      </c>
      <c r="OC23" s="21">
        <f t="shared" si="166"/>
        <v>0</v>
      </c>
      <c r="OD23" s="21">
        <v>0</v>
      </c>
      <c r="OE23" s="21">
        <f t="shared" si="167"/>
        <v>0</v>
      </c>
      <c r="OF23" s="21">
        <v>0</v>
      </c>
      <c r="OG23" s="21">
        <f t="shared" si="168"/>
        <v>0</v>
      </c>
      <c r="OH23" s="21">
        <v>0</v>
      </c>
      <c r="OI23" s="21">
        <f t="shared" si="169"/>
        <v>0</v>
      </c>
      <c r="OJ23" s="21">
        <v>0</v>
      </c>
      <c r="OK23" s="21">
        <f t="shared" si="170"/>
        <v>0</v>
      </c>
      <c r="OL23" s="21">
        <f t="shared" si="34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2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3"/>
        <v>0</v>
      </c>
      <c r="OY23" s="21">
        <v>0</v>
      </c>
      <c r="OZ23" s="21">
        <f t="shared" si="174"/>
        <v>0</v>
      </c>
      <c r="PA23" s="21">
        <v>0</v>
      </c>
      <c r="PB23" s="21">
        <f t="shared" si="175"/>
        <v>0</v>
      </c>
      <c r="PC23" s="21">
        <v>0</v>
      </c>
      <c r="PD23" s="21">
        <f t="shared" si="176"/>
        <v>0</v>
      </c>
      <c r="PE23" s="21">
        <v>0</v>
      </c>
      <c r="PF23" s="21">
        <f t="shared" si="177"/>
        <v>0</v>
      </c>
      <c r="PG23" s="21">
        <v>0</v>
      </c>
      <c r="PH23" s="21">
        <f t="shared" si="178"/>
        <v>0</v>
      </c>
      <c r="PI23" s="21">
        <f t="shared" si="179"/>
        <v>0</v>
      </c>
      <c r="PJ23" s="21"/>
      <c r="PK23" s="23">
        <f t="shared" si="363"/>
        <v>0</v>
      </c>
      <c r="PL23" s="22"/>
      <c r="PM23" s="22"/>
      <c r="PN23" s="22"/>
      <c r="PO23" s="23">
        <v>0</v>
      </c>
      <c r="PP23" s="21">
        <f t="shared" si="318"/>
        <v>0</v>
      </c>
      <c r="PQ23" s="21">
        <f t="shared" si="181"/>
        <v>0</v>
      </c>
      <c r="PR23" s="21">
        <v>0</v>
      </c>
      <c r="PS23" s="21">
        <f t="shared" si="182"/>
        <v>0</v>
      </c>
      <c r="PT23" s="21">
        <v>0</v>
      </c>
      <c r="PU23" s="21">
        <f t="shared" si="183"/>
        <v>0</v>
      </c>
      <c r="PV23" s="21">
        <v>0</v>
      </c>
      <c r="PW23" s="21">
        <f t="shared" si="184"/>
        <v>0</v>
      </c>
      <c r="PX23" s="21">
        <v>0</v>
      </c>
      <c r="PY23" s="21">
        <f t="shared" si="185"/>
        <v>0</v>
      </c>
      <c r="PZ23" s="21">
        <v>0</v>
      </c>
      <c r="QA23" s="21">
        <f t="shared" si="186"/>
        <v>0</v>
      </c>
      <c r="QB23" s="21">
        <f t="shared" si="34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88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89"/>
        <v>0</v>
      </c>
      <c r="QO23" s="21">
        <v>0</v>
      </c>
      <c r="QP23" s="21">
        <f t="shared" si="190"/>
        <v>0</v>
      </c>
      <c r="QQ23" s="21">
        <v>0</v>
      </c>
      <c r="QR23" s="21">
        <f t="shared" si="191"/>
        <v>0</v>
      </c>
      <c r="QS23" s="21">
        <v>0</v>
      </c>
      <c r="QT23" s="21">
        <f t="shared" si="192"/>
        <v>0</v>
      </c>
      <c r="QU23" s="21">
        <v>0</v>
      </c>
      <c r="QV23" s="21">
        <f t="shared" si="193"/>
        <v>0</v>
      </c>
      <c r="QW23" s="21">
        <v>0</v>
      </c>
      <c r="QX23" s="21">
        <f t="shared" si="194"/>
        <v>0</v>
      </c>
      <c r="QY23" s="21">
        <f t="shared" si="195"/>
        <v>0</v>
      </c>
      <c r="QZ23" s="21"/>
      <c r="RA23" s="23">
        <f t="shared" si="364"/>
        <v>0</v>
      </c>
      <c r="RB23" s="22"/>
      <c r="RC23" s="22"/>
      <c r="RD23" s="22"/>
      <c r="RE23" s="23">
        <v>0</v>
      </c>
      <c r="RF23" s="21">
        <f t="shared" si="319"/>
        <v>0</v>
      </c>
      <c r="RG23" s="21">
        <f t="shared" si="197"/>
        <v>0</v>
      </c>
      <c r="RH23" s="21">
        <v>0</v>
      </c>
      <c r="RI23" s="21">
        <f t="shared" si="198"/>
        <v>0</v>
      </c>
      <c r="RJ23" s="21">
        <v>0</v>
      </c>
      <c r="RK23" s="21">
        <f t="shared" si="199"/>
        <v>0</v>
      </c>
      <c r="RL23" s="21">
        <v>0</v>
      </c>
      <c r="RM23" s="21">
        <f t="shared" si="200"/>
        <v>0</v>
      </c>
      <c r="RN23" s="21">
        <v>0</v>
      </c>
      <c r="RO23" s="21">
        <f t="shared" si="201"/>
        <v>0</v>
      </c>
      <c r="RP23" s="21">
        <v>0</v>
      </c>
      <c r="RQ23" s="21">
        <f t="shared" si="202"/>
        <v>0</v>
      </c>
      <c r="RR23" s="21">
        <f t="shared" si="35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4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5"/>
        <v>0</v>
      </c>
      <c r="SE23" s="21">
        <v>0</v>
      </c>
      <c r="SF23" s="21">
        <f t="shared" si="206"/>
        <v>0</v>
      </c>
      <c r="SG23" s="21">
        <v>0</v>
      </c>
      <c r="SH23" s="21">
        <f t="shared" si="207"/>
        <v>0</v>
      </c>
      <c r="SI23" s="21">
        <v>0</v>
      </c>
      <c r="SJ23" s="21">
        <f t="shared" si="208"/>
        <v>0</v>
      </c>
      <c r="SK23" s="21">
        <v>0</v>
      </c>
      <c r="SL23" s="21">
        <f t="shared" si="209"/>
        <v>0</v>
      </c>
      <c r="SM23" s="21">
        <v>0</v>
      </c>
      <c r="SN23" s="21">
        <f t="shared" si="210"/>
        <v>0</v>
      </c>
      <c r="SO23" s="21">
        <f t="shared" si="211"/>
        <v>0</v>
      </c>
      <c r="SP23" s="21"/>
      <c r="SQ23" s="23">
        <f t="shared" si="365"/>
        <v>0</v>
      </c>
      <c r="SR23" s="22"/>
      <c r="SS23" s="22"/>
      <c r="ST23" s="22"/>
      <c r="SU23" s="23">
        <v>0</v>
      </c>
      <c r="SV23" s="21">
        <f t="shared" si="320"/>
        <v>0</v>
      </c>
      <c r="SW23" s="21">
        <f t="shared" si="213"/>
        <v>0</v>
      </c>
      <c r="SX23" s="21">
        <v>0</v>
      </c>
      <c r="SY23" s="21">
        <f t="shared" si="214"/>
        <v>0</v>
      </c>
      <c r="SZ23" s="21">
        <v>0</v>
      </c>
      <c r="TA23" s="21">
        <f t="shared" si="215"/>
        <v>0</v>
      </c>
      <c r="TB23" s="21">
        <v>0</v>
      </c>
      <c r="TC23" s="21">
        <f t="shared" si="216"/>
        <v>0</v>
      </c>
      <c r="TD23" s="21">
        <v>0</v>
      </c>
      <c r="TE23" s="21">
        <f t="shared" si="217"/>
        <v>0</v>
      </c>
      <c r="TF23" s="21">
        <v>0</v>
      </c>
      <c r="TG23" s="21">
        <f t="shared" si="218"/>
        <v>0</v>
      </c>
      <c r="TH23" s="21">
        <f t="shared" si="35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20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21"/>
        <v>0</v>
      </c>
      <c r="TU23" s="21">
        <v>0</v>
      </c>
      <c r="TV23" s="21">
        <f t="shared" si="222"/>
        <v>0</v>
      </c>
      <c r="TW23" s="21">
        <v>0</v>
      </c>
      <c r="TX23" s="21">
        <f t="shared" si="223"/>
        <v>0</v>
      </c>
      <c r="TY23" s="21">
        <v>0</v>
      </c>
      <c r="TZ23" s="21">
        <f t="shared" si="224"/>
        <v>0</v>
      </c>
      <c r="UA23" s="21">
        <v>0</v>
      </c>
      <c r="UB23" s="21">
        <f t="shared" si="225"/>
        <v>0</v>
      </c>
      <c r="UC23" s="21">
        <v>0</v>
      </c>
      <c r="UD23" s="21">
        <f t="shared" si="226"/>
        <v>0</v>
      </c>
      <c r="UE23" s="21">
        <f t="shared" si="227"/>
        <v>0</v>
      </c>
      <c r="UF23" s="21"/>
      <c r="UG23" s="23">
        <f t="shared" si="366"/>
        <v>0</v>
      </c>
      <c r="UH23" s="22"/>
      <c r="UI23" s="22"/>
      <c r="UJ23" s="22"/>
      <c r="UK23" s="23">
        <v>0</v>
      </c>
      <c r="UL23" s="21">
        <f t="shared" si="321"/>
        <v>0</v>
      </c>
      <c r="UM23" s="21">
        <f t="shared" si="229"/>
        <v>0</v>
      </c>
      <c r="UN23" s="21">
        <v>0</v>
      </c>
      <c r="UO23" s="21">
        <f t="shared" si="230"/>
        <v>0</v>
      </c>
      <c r="UP23" s="21">
        <v>0</v>
      </c>
      <c r="UQ23" s="21">
        <f t="shared" si="231"/>
        <v>0</v>
      </c>
      <c r="UR23" s="21">
        <v>0</v>
      </c>
      <c r="US23" s="21">
        <f t="shared" si="232"/>
        <v>0</v>
      </c>
      <c r="UT23" s="21">
        <v>0</v>
      </c>
      <c r="UU23" s="21">
        <f t="shared" si="233"/>
        <v>0</v>
      </c>
      <c r="UV23" s="21">
        <v>0</v>
      </c>
      <c r="UW23" s="21">
        <f t="shared" si="234"/>
        <v>0</v>
      </c>
      <c r="UX23" s="21">
        <f t="shared" si="35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36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37"/>
        <v>0</v>
      </c>
      <c r="VK23" s="21">
        <v>0</v>
      </c>
      <c r="VL23" s="21">
        <f t="shared" si="238"/>
        <v>0</v>
      </c>
      <c r="VM23" s="21">
        <v>0</v>
      </c>
      <c r="VN23" s="21">
        <f t="shared" si="239"/>
        <v>0</v>
      </c>
      <c r="VO23" s="21">
        <v>0</v>
      </c>
      <c r="VP23" s="21">
        <f t="shared" si="240"/>
        <v>0</v>
      </c>
      <c r="VQ23" s="21">
        <v>0</v>
      </c>
      <c r="VR23" s="21">
        <f t="shared" si="241"/>
        <v>0</v>
      </c>
      <c r="VS23" s="21">
        <v>0</v>
      </c>
      <c r="VT23" s="21">
        <f t="shared" si="242"/>
        <v>0</v>
      </c>
      <c r="VU23" s="21">
        <f t="shared" si="243"/>
        <v>0</v>
      </c>
      <c r="VV23" s="21"/>
      <c r="VW23" s="23">
        <f t="shared" si="367"/>
        <v>0</v>
      </c>
      <c r="VX23" s="22"/>
      <c r="VY23" s="22"/>
      <c r="VZ23" s="22"/>
      <c r="WA23" s="23">
        <v>0</v>
      </c>
      <c r="WB23" s="21">
        <f t="shared" si="322"/>
        <v>0</v>
      </c>
      <c r="WC23" s="21">
        <f t="shared" si="245"/>
        <v>0</v>
      </c>
      <c r="WD23" s="21">
        <v>0</v>
      </c>
      <c r="WE23" s="21">
        <f t="shared" si="246"/>
        <v>0</v>
      </c>
      <c r="WF23" s="21">
        <v>0</v>
      </c>
      <c r="WG23" s="21">
        <f t="shared" si="247"/>
        <v>0</v>
      </c>
      <c r="WH23" s="21">
        <v>0</v>
      </c>
      <c r="WI23" s="21">
        <f t="shared" si="248"/>
        <v>0</v>
      </c>
      <c r="WJ23" s="21">
        <v>0</v>
      </c>
      <c r="WK23" s="21">
        <f t="shared" si="249"/>
        <v>0</v>
      </c>
      <c r="WL23" s="21">
        <v>0</v>
      </c>
      <c r="WM23" s="21">
        <f t="shared" si="250"/>
        <v>0</v>
      </c>
      <c r="WN23" s="21">
        <f t="shared" si="35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2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3"/>
        <v>0</v>
      </c>
      <c r="XA23" s="21">
        <v>0</v>
      </c>
      <c r="XB23" s="21">
        <f t="shared" si="254"/>
        <v>0</v>
      </c>
      <c r="XC23" s="21">
        <v>0</v>
      </c>
      <c r="XD23" s="21">
        <f t="shared" si="255"/>
        <v>0</v>
      </c>
      <c r="XE23" s="21">
        <v>0</v>
      </c>
      <c r="XF23" s="21">
        <f t="shared" si="256"/>
        <v>0</v>
      </c>
      <c r="XG23" s="21">
        <v>0</v>
      </c>
      <c r="XH23" s="21">
        <f t="shared" si="257"/>
        <v>0</v>
      </c>
      <c r="XI23" s="21">
        <v>0</v>
      </c>
      <c r="XJ23" s="21">
        <f t="shared" si="258"/>
        <v>0</v>
      </c>
      <c r="XK23" s="21">
        <f t="shared" si="259"/>
        <v>0</v>
      </c>
      <c r="XL23" s="21"/>
      <c r="XM23" s="23">
        <f t="shared" si="368"/>
        <v>0</v>
      </c>
      <c r="XN23" s="22"/>
      <c r="XO23" s="22"/>
      <c r="XP23" s="22"/>
      <c r="XQ23" s="23">
        <v>0</v>
      </c>
      <c r="XR23" s="21">
        <f t="shared" si="323"/>
        <v>0</v>
      </c>
      <c r="XS23" s="21">
        <f t="shared" si="261"/>
        <v>0</v>
      </c>
      <c r="XT23" s="21">
        <v>0</v>
      </c>
      <c r="XU23" s="21">
        <f t="shared" si="262"/>
        <v>0</v>
      </c>
      <c r="XV23" s="21">
        <v>0</v>
      </c>
      <c r="XW23" s="21">
        <f t="shared" si="263"/>
        <v>0</v>
      </c>
      <c r="XX23" s="21">
        <v>0</v>
      </c>
      <c r="XY23" s="21">
        <f t="shared" si="264"/>
        <v>0</v>
      </c>
      <c r="XZ23" s="21">
        <v>0</v>
      </c>
      <c r="YA23" s="21">
        <f t="shared" si="265"/>
        <v>0</v>
      </c>
      <c r="YB23" s="21">
        <v>0</v>
      </c>
      <c r="YC23" s="21">
        <f t="shared" si="266"/>
        <v>0</v>
      </c>
      <c r="YD23" s="21">
        <f t="shared" si="354"/>
        <v>0</v>
      </c>
      <c r="YE23" s="21"/>
      <c r="YF23" s="21">
        <f t="shared" si="17"/>
        <v>0</v>
      </c>
      <c r="YG23" s="21"/>
      <c r="YH23" s="21"/>
      <c r="YI23" s="21">
        <v>0</v>
      </c>
      <c r="YJ23" s="21">
        <f t="shared" si="268"/>
        <v>0</v>
      </c>
      <c r="YK23" s="21">
        <v>0</v>
      </c>
      <c r="YL23" s="21">
        <v>0</v>
      </c>
      <c r="YM23" s="22"/>
      <c r="YN23" s="22"/>
      <c r="YO23" s="21">
        <v>0</v>
      </c>
      <c r="YP23" s="21">
        <f t="shared" si="269"/>
        <v>0</v>
      </c>
      <c r="YQ23" s="21">
        <v>0</v>
      </c>
      <c r="YR23" s="21">
        <f t="shared" si="270"/>
        <v>0</v>
      </c>
      <c r="YS23" s="21">
        <v>0</v>
      </c>
      <c r="YT23" s="21">
        <f t="shared" si="271"/>
        <v>0</v>
      </c>
      <c r="YU23" s="21">
        <v>0</v>
      </c>
      <c r="YV23" s="21">
        <f t="shared" si="272"/>
        <v>0</v>
      </c>
      <c r="YW23" s="21">
        <v>0</v>
      </c>
      <c r="YX23" s="21">
        <f t="shared" si="273"/>
        <v>0</v>
      </c>
      <c r="YY23" s="21">
        <v>0</v>
      </c>
      <c r="YZ23" s="21">
        <f t="shared" si="274"/>
        <v>0</v>
      </c>
      <c r="ZA23" s="21">
        <f t="shared" si="275"/>
        <v>0</v>
      </c>
      <c r="ZB23" s="21"/>
      <c r="ZC23" s="23">
        <f t="shared" si="369"/>
        <v>0</v>
      </c>
      <c r="ZD23" s="22"/>
      <c r="ZE23" s="22"/>
      <c r="ZF23" s="22"/>
      <c r="ZG23" s="23">
        <v>0</v>
      </c>
      <c r="ZH23" s="21">
        <f t="shared" si="324"/>
        <v>0</v>
      </c>
      <c r="ZI23" s="21">
        <f t="shared" si="277"/>
        <v>0</v>
      </c>
      <c r="ZJ23" s="21">
        <v>0</v>
      </c>
      <c r="ZK23" s="21">
        <f t="shared" si="278"/>
        <v>0</v>
      </c>
      <c r="ZL23" s="21">
        <v>0</v>
      </c>
      <c r="ZM23" s="21">
        <f t="shared" si="279"/>
        <v>0</v>
      </c>
      <c r="ZN23" s="21">
        <v>0</v>
      </c>
      <c r="ZO23" s="21">
        <f t="shared" si="280"/>
        <v>0</v>
      </c>
      <c r="ZP23" s="21">
        <v>0</v>
      </c>
      <c r="ZQ23" s="21">
        <f t="shared" si="281"/>
        <v>0</v>
      </c>
      <c r="ZR23" s="21">
        <v>0</v>
      </c>
      <c r="ZS23" s="21">
        <f t="shared" si="282"/>
        <v>0</v>
      </c>
      <c r="ZT23" s="21">
        <f t="shared" si="355"/>
        <v>0</v>
      </c>
      <c r="ZU23" s="21"/>
      <c r="ZV23" s="21">
        <f t="shared" si="18"/>
        <v>0</v>
      </c>
      <c r="ZW23" s="21"/>
      <c r="ZX23" s="21"/>
      <c r="ZY23" s="21">
        <v>0</v>
      </c>
      <c r="ZZ23" s="21">
        <f t="shared" si="284"/>
        <v>0</v>
      </c>
      <c r="AAA23" s="21">
        <v>0</v>
      </c>
      <c r="AAB23" s="21">
        <v>0</v>
      </c>
      <c r="AAC23" s="22"/>
      <c r="AAD23" s="22"/>
      <c r="AAE23" s="21">
        <v>0</v>
      </c>
      <c r="AAF23" s="21">
        <f t="shared" si="285"/>
        <v>0</v>
      </c>
      <c r="AAG23" s="21">
        <v>0</v>
      </c>
      <c r="AAH23" s="21">
        <f t="shared" si="286"/>
        <v>0</v>
      </c>
      <c r="AAI23" s="21">
        <v>0</v>
      </c>
      <c r="AAJ23" s="21">
        <f t="shared" si="287"/>
        <v>0</v>
      </c>
      <c r="AAK23" s="21">
        <v>0</v>
      </c>
      <c r="AAL23" s="21">
        <f t="shared" si="288"/>
        <v>0</v>
      </c>
      <c r="AAM23" s="21">
        <v>0</v>
      </c>
      <c r="AAN23" s="21">
        <f t="shared" si="289"/>
        <v>0</v>
      </c>
      <c r="AAO23" s="21">
        <v>0</v>
      </c>
      <c r="AAP23" s="21">
        <f t="shared" si="290"/>
        <v>0</v>
      </c>
      <c r="AAQ23" s="21">
        <f t="shared" si="291"/>
        <v>0</v>
      </c>
      <c r="AAR23" s="21"/>
      <c r="AAS23" s="23">
        <f t="shared" si="370"/>
        <v>0</v>
      </c>
      <c r="AAT23" s="24">
        <f t="shared" si="19"/>
        <v>0</v>
      </c>
      <c r="AAU23" s="24">
        <f t="shared" si="20"/>
        <v>0</v>
      </c>
      <c r="AAV23" s="24">
        <f t="shared" si="292"/>
        <v>0</v>
      </c>
    </row>
    <row r="24" spans="1:724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1"/>
        <v>0</v>
      </c>
      <c r="M24" s="21">
        <f t="shared" si="22"/>
        <v>0</v>
      </c>
      <c r="N24" s="21">
        <v>0</v>
      </c>
      <c r="O24" s="21">
        <f t="shared" si="23"/>
        <v>0</v>
      </c>
      <c r="P24" s="21">
        <v>0</v>
      </c>
      <c r="Q24" s="21">
        <f t="shared" si="24"/>
        <v>0</v>
      </c>
      <c r="R24" s="21">
        <v>0</v>
      </c>
      <c r="S24" s="21">
        <f t="shared" si="25"/>
        <v>0</v>
      </c>
      <c r="T24" s="21">
        <v>0</v>
      </c>
      <c r="U24" s="21">
        <f t="shared" si="26"/>
        <v>0</v>
      </c>
      <c r="V24" s="21">
        <v>0</v>
      </c>
      <c r="W24" s="21">
        <f t="shared" si="27"/>
        <v>0</v>
      </c>
      <c r="X24" s="21">
        <f t="shared" si="28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29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30"/>
        <v>0</v>
      </c>
      <c r="AK24" s="21">
        <v>0</v>
      </c>
      <c r="AL24" s="21">
        <f t="shared" si="31"/>
        <v>0</v>
      </c>
      <c r="AM24" s="21">
        <v>0</v>
      </c>
      <c r="AN24" s="21">
        <f t="shared" si="32"/>
        <v>0</v>
      </c>
      <c r="AO24" s="21">
        <v>0</v>
      </c>
      <c r="AP24" s="21">
        <f t="shared" si="33"/>
        <v>0</v>
      </c>
      <c r="AQ24" s="21">
        <v>0</v>
      </c>
      <c r="AR24" s="21">
        <f t="shared" si="34"/>
        <v>0</v>
      </c>
      <c r="AS24" s="21">
        <v>0</v>
      </c>
      <c r="AT24" s="21">
        <f t="shared" si="35"/>
        <v>0</v>
      </c>
      <c r="AU24" s="21">
        <f t="shared" si="36"/>
        <v>0</v>
      </c>
      <c r="AV24" s="21"/>
      <c r="AW24" s="23">
        <f t="shared" si="293"/>
        <v>0</v>
      </c>
      <c r="AX24" s="22"/>
      <c r="AY24" s="22"/>
      <c r="AZ24" s="22"/>
      <c r="BA24" s="23">
        <v>0</v>
      </c>
      <c r="BB24" s="21">
        <f t="shared" si="309"/>
        <v>0</v>
      </c>
      <c r="BC24" s="21">
        <f t="shared" si="38"/>
        <v>0</v>
      </c>
      <c r="BD24" s="21">
        <v>0</v>
      </c>
      <c r="BE24" s="21">
        <f t="shared" si="39"/>
        <v>0</v>
      </c>
      <c r="BF24" s="21">
        <v>0</v>
      </c>
      <c r="BG24" s="21">
        <f t="shared" si="40"/>
        <v>0</v>
      </c>
      <c r="BH24" s="21">
        <v>0</v>
      </c>
      <c r="BI24" s="21">
        <f t="shared" si="41"/>
        <v>0</v>
      </c>
      <c r="BJ24" s="21">
        <v>0</v>
      </c>
      <c r="BK24" s="21">
        <f t="shared" si="42"/>
        <v>0</v>
      </c>
      <c r="BL24" s="21">
        <v>0</v>
      </c>
      <c r="BM24" s="21">
        <f t="shared" si="43"/>
        <v>0</v>
      </c>
      <c r="BN24" s="21">
        <f t="shared" si="34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5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6"/>
        <v>0</v>
      </c>
      <c r="CA24" s="21">
        <v>0</v>
      </c>
      <c r="CB24" s="21">
        <f t="shared" si="47"/>
        <v>0</v>
      </c>
      <c r="CC24" s="21">
        <v>0</v>
      </c>
      <c r="CD24" s="21">
        <f t="shared" si="48"/>
        <v>0</v>
      </c>
      <c r="CE24" s="21">
        <v>0</v>
      </c>
      <c r="CF24" s="21">
        <f t="shared" si="49"/>
        <v>0</v>
      </c>
      <c r="CG24" s="21">
        <v>0</v>
      </c>
      <c r="CH24" s="21">
        <f t="shared" si="50"/>
        <v>0</v>
      </c>
      <c r="CI24" s="21">
        <v>0</v>
      </c>
      <c r="CJ24" s="21">
        <f t="shared" si="51"/>
        <v>0</v>
      </c>
      <c r="CK24" s="21">
        <f t="shared" si="52"/>
        <v>0</v>
      </c>
      <c r="CL24" s="21"/>
      <c r="CM24" s="23">
        <f t="shared" si="356"/>
        <v>0</v>
      </c>
      <c r="CN24" s="22"/>
      <c r="CO24" s="22"/>
      <c r="CP24" s="22"/>
      <c r="CQ24" s="23">
        <v>0</v>
      </c>
      <c r="CR24" s="21">
        <f t="shared" si="310"/>
        <v>0</v>
      </c>
      <c r="CS24" s="21">
        <f t="shared" si="54"/>
        <v>0</v>
      </c>
      <c r="CT24" s="21">
        <v>0</v>
      </c>
      <c r="CU24" s="21">
        <f t="shared" si="55"/>
        <v>0</v>
      </c>
      <c r="CV24" s="21">
        <v>0</v>
      </c>
      <c r="CW24" s="21">
        <f t="shared" si="56"/>
        <v>0</v>
      </c>
      <c r="CX24" s="21">
        <v>0</v>
      </c>
      <c r="CY24" s="21">
        <f t="shared" si="57"/>
        <v>0</v>
      </c>
      <c r="CZ24" s="21">
        <v>0</v>
      </c>
      <c r="DA24" s="21">
        <f t="shared" si="58"/>
        <v>0</v>
      </c>
      <c r="DB24" s="21">
        <v>0</v>
      </c>
      <c r="DC24" s="21">
        <f t="shared" si="59"/>
        <v>0</v>
      </c>
      <c r="DD24" s="21">
        <f t="shared" si="34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61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2"/>
        <v>0</v>
      </c>
      <c r="DS24" s="21">
        <v>0</v>
      </c>
      <c r="DT24" s="21">
        <f t="shared" si="63"/>
        <v>0</v>
      </c>
      <c r="DU24" s="21">
        <v>0</v>
      </c>
      <c r="DV24" s="21">
        <f t="shared" si="64"/>
        <v>0</v>
      </c>
      <c r="DW24" s="21">
        <v>0</v>
      </c>
      <c r="DX24" s="21">
        <f t="shared" si="65"/>
        <v>0</v>
      </c>
      <c r="DY24" s="21">
        <v>0</v>
      </c>
      <c r="DZ24" s="21">
        <f t="shared" si="66"/>
        <v>0</v>
      </c>
      <c r="EA24" s="21">
        <f t="shared" si="67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311"/>
        <v>0</v>
      </c>
      <c r="EI24" s="21">
        <f t="shared" si="69"/>
        <v>0</v>
      </c>
      <c r="EJ24" s="21">
        <v>0</v>
      </c>
      <c r="EK24" s="21">
        <f t="shared" si="70"/>
        <v>0</v>
      </c>
      <c r="EL24" s="21">
        <v>0</v>
      </c>
      <c r="EM24" s="21">
        <f t="shared" si="71"/>
        <v>0</v>
      </c>
      <c r="EN24" s="21">
        <v>0</v>
      </c>
      <c r="EO24" s="21">
        <f t="shared" si="72"/>
        <v>0</v>
      </c>
      <c r="EP24" s="21">
        <v>0</v>
      </c>
      <c r="EQ24" s="21">
        <f t="shared" si="73"/>
        <v>0</v>
      </c>
      <c r="ER24" s="21">
        <v>0</v>
      </c>
      <c r="ES24" s="21">
        <f t="shared" si="74"/>
        <v>0</v>
      </c>
      <c r="ET24" s="21">
        <f t="shared" si="34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6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7"/>
        <v>0</v>
      </c>
      <c r="FG24" s="21">
        <v>0</v>
      </c>
      <c r="FH24" s="21">
        <f t="shared" si="78"/>
        <v>0</v>
      </c>
      <c r="FI24" s="21">
        <v>0</v>
      </c>
      <c r="FJ24" s="21">
        <f t="shared" si="79"/>
        <v>0</v>
      </c>
      <c r="FK24" s="21">
        <v>0</v>
      </c>
      <c r="FL24" s="21">
        <f t="shared" si="80"/>
        <v>0</v>
      </c>
      <c r="FM24" s="21">
        <v>0</v>
      </c>
      <c r="FN24" s="21">
        <f t="shared" si="81"/>
        <v>0</v>
      </c>
      <c r="FO24" s="21">
        <v>0</v>
      </c>
      <c r="FP24" s="21">
        <f t="shared" si="82"/>
        <v>0</v>
      </c>
      <c r="FQ24" s="21">
        <f t="shared" si="83"/>
        <v>0</v>
      </c>
      <c r="FR24" s="21"/>
      <c r="FS24" s="23">
        <f t="shared" si="357"/>
        <v>0</v>
      </c>
      <c r="FT24" s="22"/>
      <c r="FU24" s="22"/>
      <c r="FV24" s="22"/>
      <c r="FW24" s="23">
        <v>0</v>
      </c>
      <c r="FX24" s="21">
        <f t="shared" si="312"/>
        <v>0</v>
      </c>
      <c r="FY24" s="21">
        <f t="shared" si="85"/>
        <v>0</v>
      </c>
      <c r="FZ24" s="21">
        <v>0</v>
      </c>
      <c r="GA24" s="21">
        <f t="shared" si="86"/>
        <v>0</v>
      </c>
      <c r="GB24" s="21">
        <v>0</v>
      </c>
      <c r="GC24" s="21">
        <f t="shared" si="87"/>
        <v>0</v>
      </c>
      <c r="GD24" s="21">
        <v>0</v>
      </c>
      <c r="GE24" s="21">
        <f t="shared" si="88"/>
        <v>0</v>
      </c>
      <c r="GF24" s="21">
        <v>0</v>
      </c>
      <c r="GG24" s="21">
        <f t="shared" si="89"/>
        <v>0</v>
      </c>
      <c r="GH24" s="21">
        <v>0</v>
      </c>
      <c r="GI24" s="21">
        <f t="shared" si="90"/>
        <v>0</v>
      </c>
      <c r="GJ24" s="21">
        <f t="shared" si="34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2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3"/>
        <v>0</v>
      </c>
      <c r="GW24" s="21">
        <v>0</v>
      </c>
      <c r="GX24" s="21">
        <f t="shared" si="94"/>
        <v>0</v>
      </c>
      <c r="GY24" s="21">
        <v>0</v>
      </c>
      <c r="GZ24" s="21">
        <f t="shared" si="95"/>
        <v>0</v>
      </c>
      <c r="HA24" s="21">
        <v>0</v>
      </c>
      <c r="HB24" s="21">
        <f t="shared" si="96"/>
        <v>0</v>
      </c>
      <c r="HC24" s="21">
        <v>0</v>
      </c>
      <c r="HD24" s="21">
        <f t="shared" si="97"/>
        <v>0</v>
      </c>
      <c r="HE24" s="21">
        <v>0</v>
      </c>
      <c r="HF24" s="21">
        <f t="shared" si="98"/>
        <v>0</v>
      </c>
      <c r="HG24" s="21">
        <f t="shared" si="99"/>
        <v>0</v>
      </c>
      <c r="HH24" s="21"/>
      <c r="HI24" s="23">
        <f t="shared" si="358"/>
        <v>0</v>
      </c>
      <c r="HJ24" s="22"/>
      <c r="HK24" s="22"/>
      <c r="HL24" s="22"/>
      <c r="HM24" s="23">
        <v>0</v>
      </c>
      <c r="HN24" s="21">
        <f t="shared" si="313"/>
        <v>0</v>
      </c>
      <c r="HO24" s="21">
        <f t="shared" si="101"/>
        <v>0</v>
      </c>
      <c r="HP24" s="21">
        <v>0</v>
      </c>
      <c r="HQ24" s="21">
        <f t="shared" si="102"/>
        <v>0</v>
      </c>
      <c r="HR24" s="21">
        <v>0</v>
      </c>
      <c r="HS24" s="21">
        <f t="shared" si="103"/>
        <v>0</v>
      </c>
      <c r="HT24" s="21">
        <v>0</v>
      </c>
      <c r="HU24" s="21">
        <f t="shared" si="104"/>
        <v>0</v>
      </c>
      <c r="HV24" s="21">
        <v>0</v>
      </c>
      <c r="HW24" s="21">
        <f t="shared" si="105"/>
        <v>0</v>
      </c>
      <c r="HX24" s="21">
        <v>0</v>
      </c>
      <c r="HY24" s="21">
        <f t="shared" si="106"/>
        <v>0</v>
      </c>
      <c r="HZ24" s="21">
        <f t="shared" si="34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08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09"/>
        <v>0</v>
      </c>
      <c r="IM24" s="21">
        <v>0</v>
      </c>
      <c r="IN24" s="21">
        <f t="shared" si="110"/>
        <v>0</v>
      </c>
      <c r="IO24" s="21">
        <v>0</v>
      </c>
      <c r="IP24" s="21">
        <f t="shared" si="111"/>
        <v>0</v>
      </c>
      <c r="IQ24" s="21">
        <v>0</v>
      </c>
      <c r="IR24" s="21">
        <f t="shared" si="112"/>
        <v>0</v>
      </c>
      <c r="IS24" s="21">
        <v>0</v>
      </c>
      <c r="IT24" s="21">
        <f t="shared" si="113"/>
        <v>0</v>
      </c>
      <c r="IU24" s="21">
        <v>0</v>
      </c>
      <c r="IV24" s="21">
        <f t="shared" si="114"/>
        <v>0</v>
      </c>
      <c r="IW24" s="21">
        <f t="shared" si="115"/>
        <v>0</v>
      </c>
      <c r="IX24" s="21"/>
      <c r="IY24" s="23">
        <f t="shared" si="359"/>
        <v>0</v>
      </c>
      <c r="IZ24" s="22"/>
      <c r="JA24" s="22"/>
      <c r="JB24" s="22"/>
      <c r="JC24" s="23">
        <v>0</v>
      </c>
      <c r="JD24" s="21">
        <f t="shared" si="314"/>
        <v>0</v>
      </c>
      <c r="JE24" s="21">
        <f t="shared" si="117"/>
        <v>0</v>
      </c>
      <c r="JF24" s="21">
        <v>0</v>
      </c>
      <c r="JG24" s="21">
        <f t="shared" si="118"/>
        <v>0</v>
      </c>
      <c r="JH24" s="21">
        <v>0</v>
      </c>
      <c r="JI24" s="21">
        <f t="shared" si="119"/>
        <v>0</v>
      </c>
      <c r="JJ24" s="21">
        <v>0</v>
      </c>
      <c r="JK24" s="21">
        <f t="shared" si="120"/>
        <v>0</v>
      </c>
      <c r="JL24" s="21">
        <v>0</v>
      </c>
      <c r="JM24" s="21">
        <f t="shared" si="121"/>
        <v>0</v>
      </c>
      <c r="JN24" s="21">
        <v>0</v>
      </c>
      <c r="JO24" s="21">
        <f t="shared" si="122"/>
        <v>0</v>
      </c>
      <c r="JP24" s="21">
        <f t="shared" si="34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4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5"/>
        <v>0</v>
      </c>
      <c r="KC24" s="21">
        <v>0</v>
      </c>
      <c r="KD24" s="21">
        <f t="shared" si="126"/>
        <v>0</v>
      </c>
      <c r="KE24" s="21">
        <v>0</v>
      </c>
      <c r="KF24" s="21">
        <f t="shared" si="127"/>
        <v>0</v>
      </c>
      <c r="KG24" s="21">
        <v>0</v>
      </c>
      <c r="KH24" s="21">
        <f t="shared" si="128"/>
        <v>0</v>
      </c>
      <c r="KI24" s="21">
        <v>0</v>
      </c>
      <c r="KJ24" s="21">
        <f t="shared" si="129"/>
        <v>0</v>
      </c>
      <c r="KK24" s="21">
        <v>0</v>
      </c>
      <c r="KL24" s="21">
        <f t="shared" si="130"/>
        <v>0</v>
      </c>
      <c r="KM24" s="21">
        <f t="shared" si="131"/>
        <v>0</v>
      </c>
      <c r="KN24" s="21"/>
      <c r="KO24" s="23">
        <f t="shared" si="360"/>
        <v>0</v>
      </c>
      <c r="KP24" s="22"/>
      <c r="KQ24" s="22"/>
      <c r="KR24" s="22"/>
      <c r="KS24" s="23">
        <v>0</v>
      </c>
      <c r="KT24" s="21">
        <f t="shared" si="315"/>
        <v>0</v>
      </c>
      <c r="KU24" s="21">
        <f t="shared" si="133"/>
        <v>0</v>
      </c>
      <c r="KV24" s="21">
        <v>0</v>
      </c>
      <c r="KW24" s="21">
        <f t="shared" si="134"/>
        <v>0</v>
      </c>
      <c r="KX24" s="21">
        <v>0</v>
      </c>
      <c r="KY24" s="21">
        <f t="shared" si="135"/>
        <v>0</v>
      </c>
      <c r="KZ24" s="21">
        <v>0</v>
      </c>
      <c r="LA24" s="21">
        <f t="shared" si="136"/>
        <v>0</v>
      </c>
      <c r="LB24" s="21">
        <v>0</v>
      </c>
      <c r="LC24" s="21">
        <f t="shared" si="137"/>
        <v>0</v>
      </c>
      <c r="LD24" s="21">
        <v>0</v>
      </c>
      <c r="LE24" s="21">
        <f t="shared" si="138"/>
        <v>0</v>
      </c>
      <c r="LF24" s="21">
        <f t="shared" si="34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40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41"/>
        <v>0</v>
      </c>
      <c r="LS24" s="21">
        <v>0</v>
      </c>
      <c r="LT24" s="21">
        <f t="shared" si="142"/>
        <v>0</v>
      </c>
      <c r="LU24" s="21">
        <v>0</v>
      </c>
      <c r="LV24" s="21">
        <f t="shared" si="143"/>
        <v>0</v>
      </c>
      <c r="LW24" s="21">
        <v>0</v>
      </c>
      <c r="LX24" s="21">
        <f t="shared" si="144"/>
        <v>0</v>
      </c>
      <c r="LY24" s="21">
        <v>0</v>
      </c>
      <c r="LZ24" s="21">
        <f t="shared" si="145"/>
        <v>0</v>
      </c>
      <c r="MA24" s="21">
        <v>0</v>
      </c>
      <c r="MB24" s="21">
        <f t="shared" si="146"/>
        <v>0</v>
      </c>
      <c r="MC24" s="21">
        <f t="shared" si="147"/>
        <v>0</v>
      </c>
      <c r="MD24" s="21"/>
      <c r="ME24" s="23">
        <f t="shared" si="361"/>
        <v>0</v>
      </c>
      <c r="MF24" s="22"/>
      <c r="MG24" s="22"/>
      <c r="MH24" s="22"/>
      <c r="MI24" s="23">
        <v>0</v>
      </c>
      <c r="MJ24" s="21">
        <f t="shared" si="316"/>
        <v>0</v>
      </c>
      <c r="MK24" s="21">
        <f t="shared" si="149"/>
        <v>0</v>
      </c>
      <c r="ML24" s="21">
        <v>0</v>
      </c>
      <c r="MM24" s="21">
        <f t="shared" si="150"/>
        <v>0</v>
      </c>
      <c r="MN24" s="21">
        <v>0</v>
      </c>
      <c r="MO24" s="21">
        <f t="shared" si="151"/>
        <v>0</v>
      </c>
      <c r="MP24" s="21">
        <v>0</v>
      </c>
      <c r="MQ24" s="21">
        <f t="shared" si="152"/>
        <v>0</v>
      </c>
      <c r="MR24" s="21">
        <v>0</v>
      </c>
      <c r="MS24" s="21">
        <f t="shared" si="153"/>
        <v>0</v>
      </c>
      <c r="MT24" s="21">
        <v>0</v>
      </c>
      <c r="MU24" s="21">
        <f t="shared" si="154"/>
        <v>0</v>
      </c>
      <c r="MV24" s="21">
        <f t="shared" si="34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6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7"/>
        <v>0</v>
      </c>
      <c r="NI24" s="21">
        <v>0</v>
      </c>
      <c r="NJ24" s="21">
        <f t="shared" si="158"/>
        <v>0</v>
      </c>
      <c r="NK24" s="21">
        <v>0</v>
      </c>
      <c r="NL24" s="21">
        <f t="shared" si="159"/>
        <v>0</v>
      </c>
      <c r="NM24" s="21">
        <v>0</v>
      </c>
      <c r="NN24" s="21">
        <f t="shared" si="160"/>
        <v>0</v>
      </c>
      <c r="NO24" s="21">
        <v>0</v>
      </c>
      <c r="NP24" s="21">
        <f t="shared" si="161"/>
        <v>0</v>
      </c>
      <c r="NQ24" s="21">
        <v>0</v>
      </c>
      <c r="NR24" s="21">
        <f t="shared" si="162"/>
        <v>0</v>
      </c>
      <c r="NS24" s="21">
        <f t="shared" si="163"/>
        <v>0</v>
      </c>
      <c r="NT24" s="21"/>
      <c r="NU24" s="23">
        <f t="shared" si="362"/>
        <v>0</v>
      </c>
      <c r="NV24" s="22"/>
      <c r="NW24" s="22"/>
      <c r="NX24" s="22"/>
      <c r="NY24" s="23">
        <v>0</v>
      </c>
      <c r="NZ24" s="21">
        <f t="shared" si="317"/>
        <v>0</v>
      </c>
      <c r="OA24" s="21">
        <f t="shared" si="165"/>
        <v>0</v>
      </c>
      <c r="OB24" s="21">
        <v>0</v>
      </c>
      <c r="OC24" s="21">
        <f t="shared" si="166"/>
        <v>0</v>
      </c>
      <c r="OD24" s="21">
        <v>0</v>
      </c>
      <c r="OE24" s="21">
        <f t="shared" si="167"/>
        <v>0</v>
      </c>
      <c r="OF24" s="21">
        <v>0</v>
      </c>
      <c r="OG24" s="21">
        <f t="shared" si="168"/>
        <v>0</v>
      </c>
      <c r="OH24" s="21">
        <v>0</v>
      </c>
      <c r="OI24" s="21">
        <f t="shared" si="169"/>
        <v>0</v>
      </c>
      <c r="OJ24" s="21">
        <v>0</v>
      </c>
      <c r="OK24" s="21">
        <f t="shared" si="170"/>
        <v>0</v>
      </c>
      <c r="OL24" s="21">
        <f t="shared" si="34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2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3"/>
        <v>0</v>
      </c>
      <c r="OY24" s="21">
        <v>0</v>
      </c>
      <c r="OZ24" s="21">
        <f t="shared" si="174"/>
        <v>0</v>
      </c>
      <c r="PA24" s="21">
        <v>0</v>
      </c>
      <c r="PB24" s="21">
        <f t="shared" si="175"/>
        <v>0</v>
      </c>
      <c r="PC24" s="21">
        <v>0</v>
      </c>
      <c r="PD24" s="21">
        <f t="shared" si="176"/>
        <v>0</v>
      </c>
      <c r="PE24" s="21">
        <v>0</v>
      </c>
      <c r="PF24" s="21">
        <f t="shared" si="177"/>
        <v>0</v>
      </c>
      <c r="PG24" s="21">
        <v>0</v>
      </c>
      <c r="PH24" s="21">
        <f t="shared" si="178"/>
        <v>0</v>
      </c>
      <c r="PI24" s="21">
        <f t="shared" si="179"/>
        <v>0</v>
      </c>
      <c r="PJ24" s="21"/>
      <c r="PK24" s="23">
        <f t="shared" si="363"/>
        <v>0</v>
      </c>
      <c r="PL24" s="22"/>
      <c r="PM24" s="22"/>
      <c r="PN24" s="22"/>
      <c r="PO24" s="23">
        <v>0</v>
      </c>
      <c r="PP24" s="21">
        <f t="shared" si="318"/>
        <v>0</v>
      </c>
      <c r="PQ24" s="21">
        <f t="shared" si="181"/>
        <v>0</v>
      </c>
      <c r="PR24" s="21">
        <v>0</v>
      </c>
      <c r="PS24" s="21">
        <f t="shared" si="182"/>
        <v>0</v>
      </c>
      <c r="PT24" s="21">
        <v>0</v>
      </c>
      <c r="PU24" s="21">
        <f t="shared" si="183"/>
        <v>0</v>
      </c>
      <c r="PV24" s="21">
        <v>0</v>
      </c>
      <c r="PW24" s="21">
        <f t="shared" si="184"/>
        <v>0</v>
      </c>
      <c r="PX24" s="21">
        <v>0</v>
      </c>
      <c r="PY24" s="21">
        <f t="shared" si="185"/>
        <v>0</v>
      </c>
      <c r="PZ24" s="21">
        <v>0</v>
      </c>
      <c r="QA24" s="21">
        <f t="shared" si="186"/>
        <v>0</v>
      </c>
      <c r="QB24" s="21">
        <f t="shared" si="34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88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89"/>
        <v>0</v>
      </c>
      <c r="QO24" s="21">
        <v>0</v>
      </c>
      <c r="QP24" s="21">
        <f t="shared" si="190"/>
        <v>0</v>
      </c>
      <c r="QQ24" s="21">
        <v>0</v>
      </c>
      <c r="QR24" s="21">
        <f t="shared" si="191"/>
        <v>0</v>
      </c>
      <c r="QS24" s="21">
        <v>0</v>
      </c>
      <c r="QT24" s="21">
        <f t="shared" si="192"/>
        <v>0</v>
      </c>
      <c r="QU24" s="21">
        <v>0</v>
      </c>
      <c r="QV24" s="21">
        <f t="shared" si="193"/>
        <v>0</v>
      </c>
      <c r="QW24" s="21">
        <v>0</v>
      </c>
      <c r="QX24" s="21">
        <f t="shared" si="194"/>
        <v>0</v>
      </c>
      <c r="QY24" s="21">
        <f t="shared" si="195"/>
        <v>0</v>
      </c>
      <c r="QZ24" s="21"/>
      <c r="RA24" s="23">
        <f t="shared" si="364"/>
        <v>0</v>
      </c>
      <c r="RB24" s="22"/>
      <c r="RC24" s="22"/>
      <c r="RD24" s="22"/>
      <c r="RE24" s="23">
        <v>0</v>
      </c>
      <c r="RF24" s="21">
        <f t="shared" si="319"/>
        <v>0</v>
      </c>
      <c r="RG24" s="21">
        <f t="shared" si="197"/>
        <v>0</v>
      </c>
      <c r="RH24" s="21">
        <v>0</v>
      </c>
      <c r="RI24" s="21">
        <f t="shared" si="198"/>
        <v>0</v>
      </c>
      <c r="RJ24" s="21">
        <v>0</v>
      </c>
      <c r="RK24" s="21">
        <f t="shared" si="199"/>
        <v>0</v>
      </c>
      <c r="RL24" s="21">
        <v>0</v>
      </c>
      <c r="RM24" s="21">
        <f t="shared" si="200"/>
        <v>0</v>
      </c>
      <c r="RN24" s="21">
        <v>0</v>
      </c>
      <c r="RO24" s="21">
        <f t="shared" si="201"/>
        <v>0</v>
      </c>
      <c r="RP24" s="21">
        <v>0</v>
      </c>
      <c r="RQ24" s="21">
        <f t="shared" si="202"/>
        <v>0</v>
      </c>
      <c r="RR24" s="21">
        <f t="shared" si="35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4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5"/>
        <v>0</v>
      </c>
      <c r="SE24" s="21">
        <v>0</v>
      </c>
      <c r="SF24" s="21">
        <f t="shared" si="206"/>
        <v>0</v>
      </c>
      <c r="SG24" s="21">
        <v>0</v>
      </c>
      <c r="SH24" s="21">
        <f t="shared" si="207"/>
        <v>0</v>
      </c>
      <c r="SI24" s="21">
        <v>0</v>
      </c>
      <c r="SJ24" s="21">
        <f t="shared" si="208"/>
        <v>0</v>
      </c>
      <c r="SK24" s="21">
        <v>0</v>
      </c>
      <c r="SL24" s="21">
        <f t="shared" si="209"/>
        <v>0</v>
      </c>
      <c r="SM24" s="21">
        <v>0</v>
      </c>
      <c r="SN24" s="21">
        <f t="shared" si="210"/>
        <v>0</v>
      </c>
      <c r="SO24" s="21">
        <f t="shared" si="211"/>
        <v>0</v>
      </c>
      <c r="SP24" s="21"/>
      <c r="SQ24" s="23">
        <f t="shared" si="365"/>
        <v>0</v>
      </c>
      <c r="SR24" s="22"/>
      <c r="SS24" s="22"/>
      <c r="ST24" s="22"/>
      <c r="SU24" s="23">
        <v>0</v>
      </c>
      <c r="SV24" s="21">
        <f t="shared" si="320"/>
        <v>0</v>
      </c>
      <c r="SW24" s="21">
        <f t="shared" si="213"/>
        <v>0</v>
      </c>
      <c r="SX24" s="21">
        <v>0</v>
      </c>
      <c r="SY24" s="21">
        <f t="shared" si="214"/>
        <v>0</v>
      </c>
      <c r="SZ24" s="21">
        <v>0</v>
      </c>
      <c r="TA24" s="21">
        <f t="shared" si="215"/>
        <v>0</v>
      </c>
      <c r="TB24" s="21">
        <v>0</v>
      </c>
      <c r="TC24" s="21">
        <f t="shared" si="216"/>
        <v>0</v>
      </c>
      <c r="TD24" s="21">
        <v>0</v>
      </c>
      <c r="TE24" s="21">
        <f t="shared" si="217"/>
        <v>0</v>
      </c>
      <c r="TF24" s="21">
        <v>0</v>
      </c>
      <c r="TG24" s="21">
        <f t="shared" si="218"/>
        <v>0</v>
      </c>
      <c r="TH24" s="21">
        <f t="shared" si="35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20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21"/>
        <v>0</v>
      </c>
      <c r="TU24" s="21">
        <v>0</v>
      </c>
      <c r="TV24" s="21">
        <f t="shared" si="222"/>
        <v>0</v>
      </c>
      <c r="TW24" s="21">
        <v>0</v>
      </c>
      <c r="TX24" s="21">
        <f t="shared" si="223"/>
        <v>0</v>
      </c>
      <c r="TY24" s="21">
        <v>0</v>
      </c>
      <c r="TZ24" s="21">
        <f t="shared" si="224"/>
        <v>0</v>
      </c>
      <c r="UA24" s="21">
        <v>0</v>
      </c>
      <c r="UB24" s="21">
        <f t="shared" si="225"/>
        <v>0</v>
      </c>
      <c r="UC24" s="21">
        <v>0</v>
      </c>
      <c r="UD24" s="21">
        <f t="shared" si="226"/>
        <v>0</v>
      </c>
      <c r="UE24" s="21">
        <f t="shared" si="227"/>
        <v>0</v>
      </c>
      <c r="UF24" s="21"/>
      <c r="UG24" s="23">
        <f t="shared" si="366"/>
        <v>0</v>
      </c>
      <c r="UH24" s="22"/>
      <c r="UI24" s="22"/>
      <c r="UJ24" s="22"/>
      <c r="UK24" s="23">
        <v>0</v>
      </c>
      <c r="UL24" s="21">
        <f t="shared" si="321"/>
        <v>0</v>
      </c>
      <c r="UM24" s="21">
        <f t="shared" si="229"/>
        <v>0</v>
      </c>
      <c r="UN24" s="21">
        <v>0</v>
      </c>
      <c r="UO24" s="21">
        <f t="shared" si="230"/>
        <v>0</v>
      </c>
      <c r="UP24" s="21">
        <v>0</v>
      </c>
      <c r="UQ24" s="21">
        <f t="shared" si="231"/>
        <v>0</v>
      </c>
      <c r="UR24" s="21">
        <v>0</v>
      </c>
      <c r="US24" s="21">
        <f t="shared" si="232"/>
        <v>0</v>
      </c>
      <c r="UT24" s="21">
        <v>0</v>
      </c>
      <c r="UU24" s="21">
        <f t="shared" si="233"/>
        <v>0</v>
      </c>
      <c r="UV24" s="21">
        <v>0</v>
      </c>
      <c r="UW24" s="21">
        <f t="shared" si="234"/>
        <v>0</v>
      </c>
      <c r="UX24" s="21">
        <f t="shared" si="35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36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37"/>
        <v>0</v>
      </c>
      <c r="VK24" s="21">
        <v>0</v>
      </c>
      <c r="VL24" s="21">
        <f t="shared" si="238"/>
        <v>0</v>
      </c>
      <c r="VM24" s="21">
        <v>0</v>
      </c>
      <c r="VN24" s="21">
        <f t="shared" si="239"/>
        <v>0</v>
      </c>
      <c r="VO24" s="21">
        <v>0</v>
      </c>
      <c r="VP24" s="21">
        <f t="shared" si="240"/>
        <v>0</v>
      </c>
      <c r="VQ24" s="21">
        <v>0</v>
      </c>
      <c r="VR24" s="21">
        <f t="shared" si="241"/>
        <v>0</v>
      </c>
      <c r="VS24" s="21">
        <v>0</v>
      </c>
      <c r="VT24" s="21">
        <f t="shared" si="242"/>
        <v>0</v>
      </c>
      <c r="VU24" s="21">
        <f t="shared" si="243"/>
        <v>0</v>
      </c>
      <c r="VV24" s="21"/>
      <c r="VW24" s="23">
        <f t="shared" si="367"/>
        <v>0</v>
      </c>
      <c r="VX24" s="22"/>
      <c r="VY24" s="22"/>
      <c r="VZ24" s="22"/>
      <c r="WA24" s="23">
        <v>0</v>
      </c>
      <c r="WB24" s="21">
        <f t="shared" si="322"/>
        <v>0</v>
      </c>
      <c r="WC24" s="21">
        <f t="shared" si="245"/>
        <v>0</v>
      </c>
      <c r="WD24" s="21">
        <v>0</v>
      </c>
      <c r="WE24" s="21">
        <f t="shared" si="246"/>
        <v>0</v>
      </c>
      <c r="WF24" s="21">
        <v>0</v>
      </c>
      <c r="WG24" s="21">
        <f t="shared" si="247"/>
        <v>0</v>
      </c>
      <c r="WH24" s="21">
        <v>0</v>
      </c>
      <c r="WI24" s="21">
        <f t="shared" si="248"/>
        <v>0</v>
      </c>
      <c r="WJ24" s="21">
        <v>0</v>
      </c>
      <c r="WK24" s="21">
        <f t="shared" si="249"/>
        <v>0</v>
      </c>
      <c r="WL24" s="21">
        <v>0</v>
      </c>
      <c r="WM24" s="21">
        <f t="shared" si="250"/>
        <v>0</v>
      </c>
      <c r="WN24" s="21">
        <f t="shared" si="35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2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3"/>
        <v>0</v>
      </c>
      <c r="XA24" s="21">
        <v>0</v>
      </c>
      <c r="XB24" s="21">
        <f t="shared" si="254"/>
        <v>0</v>
      </c>
      <c r="XC24" s="21">
        <v>0</v>
      </c>
      <c r="XD24" s="21">
        <f t="shared" si="255"/>
        <v>0</v>
      </c>
      <c r="XE24" s="21">
        <v>0</v>
      </c>
      <c r="XF24" s="21">
        <f t="shared" si="256"/>
        <v>0</v>
      </c>
      <c r="XG24" s="21">
        <v>0</v>
      </c>
      <c r="XH24" s="21">
        <f t="shared" si="257"/>
        <v>0</v>
      </c>
      <c r="XI24" s="21">
        <v>0</v>
      </c>
      <c r="XJ24" s="21">
        <f t="shared" si="258"/>
        <v>0</v>
      </c>
      <c r="XK24" s="21">
        <f t="shared" si="259"/>
        <v>0</v>
      </c>
      <c r="XL24" s="21"/>
      <c r="XM24" s="23">
        <f t="shared" si="368"/>
        <v>0</v>
      </c>
      <c r="XN24" s="22"/>
      <c r="XO24" s="22"/>
      <c r="XP24" s="22"/>
      <c r="XQ24" s="23">
        <v>0</v>
      </c>
      <c r="XR24" s="21">
        <f t="shared" si="323"/>
        <v>0</v>
      </c>
      <c r="XS24" s="21">
        <f t="shared" si="261"/>
        <v>0</v>
      </c>
      <c r="XT24" s="21">
        <v>0</v>
      </c>
      <c r="XU24" s="21">
        <f t="shared" si="262"/>
        <v>0</v>
      </c>
      <c r="XV24" s="21">
        <v>0</v>
      </c>
      <c r="XW24" s="21">
        <f t="shared" si="263"/>
        <v>0</v>
      </c>
      <c r="XX24" s="21">
        <v>0</v>
      </c>
      <c r="XY24" s="21">
        <f t="shared" si="264"/>
        <v>0</v>
      </c>
      <c r="XZ24" s="21">
        <v>0</v>
      </c>
      <c r="YA24" s="21">
        <f t="shared" si="265"/>
        <v>0</v>
      </c>
      <c r="YB24" s="21">
        <v>0</v>
      </c>
      <c r="YC24" s="21">
        <f t="shared" si="266"/>
        <v>0</v>
      </c>
      <c r="YD24" s="21">
        <f t="shared" si="354"/>
        <v>0</v>
      </c>
      <c r="YE24" s="21"/>
      <c r="YF24" s="21">
        <f t="shared" si="17"/>
        <v>0</v>
      </c>
      <c r="YG24" s="21"/>
      <c r="YH24" s="21"/>
      <c r="YI24" s="21">
        <v>0</v>
      </c>
      <c r="YJ24" s="21">
        <f t="shared" si="268"/>
        <v>0</v>
      </c>
      <c r="YK24" s="21">
        <v>0</v>
      </c>
      <c r="YL24" s="21">
        <v>0</v>
      </c>
      <c r="YM24" s="22"/>
      <c r="YN24" s="22"/>
      <c r="YO24" s="21">
        <v>0</v>
      </c>
      <c r="YP24" s="21">
        <f t="shared" si="269"/>
        <v>0</v>
      </c>
      <c r="YQ24" s="21">
        <v>0</v>
      </c>
      <c r="YR24" s="21">
        <f t="shared" si="270"/>
        <v>0</v>
      </c>
      <c r="YS24" s="21">
        <v>0</v>
      </c>
      <c r="YT24" s="21">
        <f t="shared" si="271"/>
        <v>0</v>
      </c>
      <c r="YU24" s="21">
        <v>0</v>
      </c>
      <c r="YV24" s="21">
        <f t="shared" si="272"/>
        <v>0</v>
      </c>
      <c r="YW24" s="21">
        <v>0</v>
      </c>
      <c r="YX24" s="21">
        <f t="shared" si="273"/>
        <v>0</v>
      </c>
      <c r="YY24" s="21">
        <v>0</v>
      </c>
      <c r="YZ24" s="21">
        <f t="shared" si="274"/>
        <v>0</v>
      </c>
      <c r="ZA24" s="21">
        <f t="shared" si="275"/>
        <v>0</v>
      </c>
      <c r="ZB24" s="21"/>
      <c r="ZC24" s="23">
        <f t="shared" si="369"/>
        <v>0</v>
      </c>
      <c r="ZD24" s="22"/>
      <c r="ZE24" s="22"/>
      <c r="ZF24" s="22"/>
      <c r="ZG24" s="23">
        <v>0</v>
      </c>
      <c r="ZH24" s="21">
        <f t="shared" si="324"/>
        <v>0</v>
      </c>
      <c r="ZI24" s="21">
        <f t="shared" si="277"/>
        <v>0</v>
      </c>
      <c r="ZJ24" s="21">
        <v>0</v>
      </c>
      <c r="ZK24" s="21">
        <f t="shared" si="278"/>
        <v>0</v>
      </c>
      <c r="ZL24" s="21">
        <v>0</v>
      </c>
      <c r="ZM24" s="21">
        <f t="shared" si="279"/>
        <v>0</v>
      </c>
      <c r="ZN24" s="21">
        <v>0</v>
      </c>
      <c r="ZO24" s="21">
        <f t="shared" si="280"/>
        <v>0</v>
      </c>
      <c r="ZP24" s="21">
        <v>0</v>
      </c>
      <c r="ZQ24" s="21">
        <f t="shared" si="281"/>
        <v>0</v>
      </c>
      <c r="ZR24" s="21">
        <v>0</v>
      </c>
      <c r="ZS24" s="21">
        <f t="shared" si="282"/>
        <v>0</v>
      </c>
      <c r="ZT24" s="21">
        <f t="shared" si="355"/>
        <v>0</v>
      </c>
      <c r="ZU24" s="21"/>
      <c r="ZV24" s="21">
        <f t="shared" si="18"/>
        <v>0</v>
      </c>
      <c r="ZW24" s="21"/>
      <c r="ZX24" s="21"/>
      <c r="ZY24" s="21">
        <v>0</v>
      </c>
      <c r="ZZ24" s="21">
        <f t="shared" si="284"/>
        <v>0</v>
      </c>
      <c r="AAA24" s="21">
        <v>0</v>
      </c>
      <c r="AAB24" s="21">
        <v>0</v>
      </c>
      <c r="AAC24" s="22"/>
      <c r="AAD24" s="22"/>
      <c r="AAE24" s="21">
        <v>0</v>
      </c>
      <c r="AAF24" s="21">
        <f t="shared" si="285"/>
        <v>0</v>
      </c>
      <c r="AAG24" s="21">
        <v>0</v>
      </c>
      <c r="AAH24" s="21">
        <f t="shared" si="286"/>
        <v>0</v>
      </c>
      <c r="AAI24" s="21">
        <v>0</v>
      </c>
      <c r="AAJ24" s="21">
        <f t="shared" si="287"/>
        <v>0</v>
      </c>
      <c r="AAK24" s="21">
        <v>0</v>
      </c>
      <c r="AAL24" s="21">
        <f t="shared" si="288"/>
        <v>0</v>
      </c>
      <c r="AAM24" s="21">
        <v>0</v>
      </c>
      <c r="AAN24" s="21">
        <f t="shared" si="289"/>
        <v>0</v>
      </c>
      <c r="AAO24" s="21">
        <v>0</v>
      </c>
      <c r="AAP24" s="21">
        <f t="shared" si="290"/>
        <v>0</v>
      </c>
      <c r="AAQ24" s="21">
        <f t="shared" si="291"/>
        <v>0</v>
      </c>
      <c r="AAR24" s="21"/>
      <c r="AAS24" s="23">
        <f t="shared" si="370"/>
        <v>0</v>
      </c>
      <c r="AAT24" s="24">
        <f t="shared" si="19"/>
        <v>0</v>
      </c>
      <c r="AAU24" s="24">
        <f t="shared" si="20"/>
        <v>0</v>
      </c>
      <c r="AAV24" s="24">
        <f t="shared" si="292"/>
        <v>0</v>
      </c>
    </row>
    <row r="25" spans="1:724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1"/>
        <v>0</v>
      </c>
      <c r="M25" s="21">
        <f t="shared" si="22"/>
        <v>0</v>
      </c>
      <c r="N25" s="21">
        <v>0</v>
      </c>
      <c r="O25" s="21">
        <f t="shared" si="23"/>
        <v>0</v>
      </c>
      <c r="P25" s="21">
        <v>0</v>
      </c>
      <c r="Q25" s="21">
        <f t="shared" si="24"/>
        <v>0</v>
      </c>
      <c r="R25" s="21">
        <v>0</v>
      </c>
      <c r="S25" s="21">
        <f t="shared" si="25"/>
        <v>0</v>
      </c>
      <c r="T25" s="21">
        <v>0</v>
      </c>
      <c r="U25" s="21">
        <f t="shared" si="26"/>
        <v>0</v>
      </c>
      <c r="V25" s="21">
        <v>0</v>
      </c>
      <c r="W25" s="21">
        <f t="shared" si="27"/>
        <v>0</v>
      </c>
      <c r="X25" s="21">
        <f t="shared" si="28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29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30"/>
        <v>0</v>
      </c>
      <c r="AK25" s="21">
        <v>0</v>
      </c>
      <c r="AL25" s="21">
        <f t="shared" si="31"/>
        <v>0</v>
      </c>
      <c r="AM25" s="21">
        <v>0</v>
      </c>
      <c r="AN25" s="21">
        <f t="shared" si="32"/>
        <v>0</v>
      </c>
      <c r="AO25" s="21">
        <v>0</v>
      </c>
      <c r="AP25" s="21">
        <f t="shared" si="33"/>
        <v>0</v>
      </c>
      <c r="AQ25" s="21">
        <v>0</v>
      </c>
      <c r="AR25" s="21">
        <f t="shared" si="34"/>
        <v>0</v>
      </c>
      <c r="AS25" s="21">
        <v>0</v>
      </c>
      <c r="AT25" s="21">
        <f t="shared" si="35"/>
        <v>0</v>
      </c>
      <c r="AU25" s="21">
        <f t="shared" si="36"/>
        <v>0</v>
      </c>
      <c r="AV25" s="21"/>
      <c r="AW25" s="23">
        <f t="shared" si="293"/>
        <v>0</v>
      </c>
      <c r="AX25" s="22"/>
      <c r="AY25" s="22"/>
      <c r="AZ25" s="22"/>
      <c r="BA25" s="23">
        <v>0</v>
      </c>
      <c r="BB25" s="21">
        <f t="shared" si="309"/>
        <v>0</v>
      </c>
      <c r="BC25" s="21">
        <f t="shared" si="38"/>
        <v>0</v>
      </c>
      <c r="BD25" s="21">
        <v>0</v>
      </c>
      <c r="BE25" s="21">
        <f t="shared" si="39"/>
        <v>0</v>
      </c>
      <c r="BF25" s="21">
        <v>0</v>
      </c>
      <c r="BG25" s="21">
        <f t="shared" si="40"/>
        <v>0</v>
      </c>
      <c r="BH25" s="21">
        <v>0</v>
      </c>
      <c r="BI25" s="21">
        <f t="shared" si="41"/>
        <v>0</v>
      </c>
      <c r="BJ25" s="21">
        <v>0</v>
      </c>
      <c r="BK25" s="21">
        <f t="shared" si="42"/>
        <v>0</v>
      </c>
      <c r="BL25" s="21">
        <v>0</v>
      </c>
      <c r="BM25" s="21">
        <f t="shared" si="43"/>
        <v>0</v>
      </c>
      <c r="BN25" s="21">
        <f t="shared" si="34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5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6"/>
        <v>0</v>
      </c>
      <c r="CA25" s="21">
        <v>0</v>
      </c>
      <c r="CB25" s="21">
        <f t="shared" si="47"/>
        <v>0</v>
      </c>
      <c r="CC25" s="21">
        <v>0</v>
      </c>
      <c r="CD25" s="21">
        <f t="shared" si="48"/>
        <v>0</v>
      </c>
      <c r="CE25" s="21">
        <v>0</v>
      </c>
      <c r="CF25" s="21">
        <f t="shared" si="49"/>
        <v>0</v>
      </c>
      <c r="CG25" s="21">
        <v>0</v>
      </c>
      <c r="CH25" s="21">
        <f t="shared" si="50"/>
        <v>0</v>
      </c>
      <c r="CI25" s="21">
        <v>0</v>
      </c>
      <c r="CJ25" s="21">
        <f t="shared" si="51"/>
        <v>0</v>
      </c>
      <c r="CK25" s="21">
        <f t="shared" si="52"/>
        <v>0</v>
      </c>
      <c r="CL25" s="21"/>
      <c r="CM25" s="23">
        <f t="shared" si="356"/>
        <v>0</v>
      </c>
      <c r="CN25" s="22"/>
      <c r="CO25" s="22"/>
      <c r="CP25" s="22"/>
      <c r="CQ25" s="23">
        <v>0</v>
      </c>
      <c r="CR25" s="21">
        <f t="shared" si="310"/>
        <v>0</v>
      </c>
      <c r="CS25" s="21">
        <f t="shared" si="54"/>
        <v>0</v>
      </c>
      <c r="CT25" s="21">
        <v>0</v>
      </c>
      <c r="CU25" s="21">
        <f t="shared" si="55"/>
        <v>0</v>
      </c>
      <c r="CV25" s="21">
        <v>0</v>
      </c>
      <c r="CW25" s="21">
        <f t="shared" si="56"/>
        <v>0</v>
      </c>
      <c r="CX25" s="21">
        <v>0</v>
      </c>
      <c r="CY25" s="21">
        <f t="shared" si="57"/>
        <v>0</v>
      </c>
      <c r="CZ25" s="21">
        <v>0</v>
      </c>
      <c r="DA25" s="21">
        <f t="shared" si="58"/>
        <v>0</v>
      </c>
      <c r="DB25" s="21">
        <v>0</v>
      </c>
      <c r="DC25" s="21">
        <f t="shared" si="59"/>
        <v>0</v>
      </c>
      <c r="DD25" s="21">
        <f t="shared" si="34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61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2"/>
        <v>0</v>
      </c>
      <c r="DS25" s="21">
        <v>0</v>
      </c>
      <c r="DT25" s="21">
        <f t="shared" si="63"/>
        <v>0</v>
      </c>
      <c r="DU25" s="21">
        <v>0</v>
      </c>
      <c r="DV25" s="21">
        <f t="shared" si="64"/>
        <v>0</v>
      </c>
      <c r="DW25" s="21">
        <v>0</v>
      </c>
      <c r="DX25" s="21">
        <f t="shared" si="65"/>
        <v>0</v>
      </c>
      <c r="DY25" s="21">
        <v>0</v>
      </c>
      <c r="DZ25" s="21">
        <f t="shared" si="66"/>
        <v>0</v>
      </c>
      <c r="EA25" s="21">
        <f t="shared" si="67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311"/>
        <v>0</v>
      </c>
      <c r="EI25" s="21">
        <f t="shared" si="69"/>
        <v>0</v>
      </c>
      <c r="EJ25" s="21">
        <v>0</v>
      </c>
      <c r="EK25" s="21">
        <f t="shared" si="70"/>
        <v>0</v>
      </c>
      <c r="EL25" s="21">
        <v>0</v>
      </c>
      <c r="EM25" s="21">
        <f t="shared" si="71"/>
        <v>0</v>
      </c>
      <c r="EN25" s="21">
        <v>0</v>
      </c>
      <c r="EO25" s="21">
        <f t="shared" si="72"/>
        <v>0</v>
      </c>
      <c r="EP25" s="21">
        <v>0</v>
      </c>
      <c r="EQ25" s="21">
        <f t="shared" si="73"/>
        <v>0</v>
      </c>
      <c r="ER25" s="21">
        <v>0</v>
      </c>
      <c r="ES25" s="21">
        <f t="shared" si="74"/>
        <v>0</v>
      </c>
      <c r="ET25" s="21">
        <f t="shared" si="34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6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7"/>
        <v>0</v>
      </c>
      <c r="FG25" s="21">
        <v>0</v>
      </c>
      <c r="FH25" s="21">
        <f t="shared" si="78"/>
        <v>0</v>
      </c>
      <c r="FI25" s="21">
        <v>0</v>
      </c>
      <c r="FJ25" s="21">
        <f t="shared" si="79"/>
        <v>0</v>
      </c>
      <c r="FK25" s="21">
        <v>0</v>
      </c>
      <c r="FL25" s="21">
        <f t="shared" si="80"/>
        <v>0</v>
      </c>
      <c r="FM25" s="21">
        <v>0</v>
      </c>
      <c r="FN25" s="21">
        <f t="shared" si="81"/>
        <v>0</v>
      </c>
      <c r="FO25" s="21">
        <v>0</v>
      </c>
      <c r="FP25" s="21">
        <f t="shared" si="82"/>
        <v>0</v>
      </c>
      <c r="FQ25" s="21">
        <f t="shared" si="83"/>
        <v>0</v>
      </c>
      <c r="FR25" s="21"/>
      <c r="FS25" s="23">
        <f t="shared" si="357"/>
        <v>0</v>
      </c>
      <c r="FT25" s="22"/>
      <c r="FU25" s="22"/>
      <c r="FV25" s="22"/>
      <c r="FW25" s="23">
        <v>0</v>
      </c>
      <c r="FX25" s="21">
        <f t="shared" si="312"/>
        <v>0</v>
      </c>
      <c r="FY25" s="21">
        <f t="shared" si="85"/>
        <v>0</v>
      </c>
      <c r="FZ25" s="21">
        <v>0</v>
      </c>
      <c r="GA25" s="21">
        <f t="shared" si="86"/>
        <v>0</v>
      </c>
      <c r="GB25" s="21">
        <v>0</v>
      </c>
      <c r="GC25" s="21">
        <f t="shared" si="87"/>
        <v>0</v>
      </c>
      <c r="GD25" s="21">
        <v>0</v>
      </c>
      <c r="GE25" s="21">
        <f t="shared" si="88"/>
        <v>0</v>
      </c>
      <c r="GF25" s="21">
        <v>0</v>
      </c>
      <c r="GG25" s="21">
        <f t="shared" si="89"/>
        <v>0</v>
      </c>
      <c r="GH25" s="21">
        <v>0</v>
      </c>
      <c r="GI25" s="21">
        <f t="shared" si="90"/>
        <v>0</v>
      </c>
      <c r="GJ25" s="21">
        <f t="shared" si="34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2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3"/>
        <v>0</v>
      </c>
      <c r="GW25" s="21">
        <v>0</v>
      </c>
      <c r="GX25" s="21">
        <f t="shared" si="94"/>
        <v>0</v>
      </c>
      <c r="GY25" s="21">
        <v>0</v>
      </c>
      <c r="GZ25" s="21">
        <f t="shared" si="95"/>
        <v>0</v>
      </c>
      <c r="HA25" s="21">
        <v>0</v>
      </c>
      <c r="HB25" s="21">
        <f t="shared" si="96"/>
        <v>0</v>
      </c>
      <c r="HC25" s="21">
        <v>0</v>
      </c>
      <c r="HD25" s="21">
        <f t="shared" si="97"/>
        <v>0</v>
      </c>
      <c r="HE25" s="21">
        <v>0</v>
      </c>
      <c r="HF25" s="21">
        <f t="shared" si="98"/>
        <v>0</v>
      </c>
      <c r="HG25" s="21">
        <f t="shared" si="99"/>
        <v>0</v>
      </c>
      <c r="HH25" s="21"/>
      <c r="HI25" s="23">
        <f t="shared" si="358"/>
        <v>0</v>
      </c>
      <c r="HJ25" s="22"/>
      <c r="HK25" s="22"/>
      <c r="HL25" s="22"/>
      <c r="HM25" s="23">
        <v>0</v>
      </c>
      <c r="HN25" s="21">
        <f t="shared" si="313"/>
        <v>0</v>
      </c>
      <c r="HO25" s="21">
        <f t="shared" si="101"/>
        <v>0</v>
      </c>
      <c r="HP25" s="21">
        <v>0</v>
      </c>
      <c r="HQ25" s="21">
        <f t="shared" si="102"/>
        <v>0</v>
      </c>
      <c r="HR25" s="21">
        <v>0</v>
      </c>
      <c r="HS25" s="21">
        <f t="shared" si="103"/>
        <v>0</v>
      </c>
      <c r="HT25" s="21">
        <v>0</v>
      </c>
      <c r="HU25" s="21">
        <f t="shared" si="104"/>
        <v>0</v>
      </c>
      <c r="HV25" s="21">
        <v>0</v>
      </c>
      <c r="HW25" s="21">
        <f t="shared" si="105"/>
        <v>0</v>
      </c>
      <c r="HX25" s="21">
        <v>0</v>
      </c>
      <c r="HY25" s="21">
        <f t="shared" si="106"/>
        <v>0</v>
      </c>
      <c r="HZ25" s="21">
        <f t="shared" si="34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08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09"/>
        <v>0</v>
      </c>
      <c r="IM25" s="21">
        <v>0</v>
      </c>
      <c r="IN25" s="21">
        <f t="shared" si="110"/>
        <v>0</v>
      </c>
      <c r="IO25" s="21">
        <v>0</v>
      </c>
      <c r="IP25" s="21">
        <f t="shared" si="111"/>
        <v>0</v>
      </c>
      <c r="IQ25" s="21">
        <v>0</v>
      </c>
      <c r="IR25" s="21">
        <f t="shared" si="112"/>
        <v>0</v>
      </c>
      <c r="IS25" s="21">
        <v>0</v>
      </c>
      <c r="IT25" s="21">
        <f t="shared" si="113"/>
        <v>0</v>
      </c>
      <c r="IU25" s="21">
        <v>0</v>
      </c>
      <c r="IV25" s="21">
        <f t="shared" si="114"/>
        <v>0</v>
      </c>
      <c r="IW25" s="21">
        <f t="shared" si="115"/>
        <v>0</v>
      </c>
      <c r="IX25" s="21"/>
      <c r="IY25" s="23">
        <f t="shared" si="359"/>
        <v>0</v>
      </c>
      <c r="IZ25" s="22"/>
      <c r="JA25" s="22"/>
      <c r="JB25" s="22"/>
      <c r="JC25" s="23">
        <v>0</v>
      </c>
      <c r="JD25" s="21">
        <f t="shared" si="314"/>
        <v>0</v>
      </c>
      <c r="JE25" s="21">
        <f t="shared" si="117"/>
        <v>0</v>
      </c>
      <c r="JF25" s="21">
        <v>0</v>
      </c>
      <c r="JG25" s="21">
        <f t="shared" si="118"/>
        <v>0</v>
      </c>
      <c r="JH25" s="21">
        <v>0</v>
      </c>
      <c r="JI25" s="21">
        <f t="shared" si="119"/>
        <v>0</v>
      </c>
      <c r="JJ25" s="21">
        <v>0</v>
      </c>
      <c r="JK25" s="21">
        <f t="shared" si="120"/>
        <v>0</v>
      </c>
      <c r="JL25" s="21">
        <v>0</v>
      </c>
      <c r="JM25" s="21">
        <f t="shared" si="121"/>
        <v>0</v>
      </c>
      <c r="JN25" s="21">
        <v>0</v>
      </c>
      <c r="JO25" s="21">
        <f t="shared" si="122"/>
        <v>0</v>
      </c>
      <c r="JP25" s="21">
        <f t="shared" si="34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4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5"/>
        <v>0</v>
      </c>
      <c r="KC25" s="21">
        <v>0</v>
      </c>
      <c r="KD25" s="21">
        <f t="shared" si="126"/>
        <v>0</v>
      </c>
      <c r="KE25" s="21">
        <v>0</v>
      </c>
      <c r="KF25" s="21">
        <f t="shared" si="127"/>
        <v>0</v>
      </c>
      <c r="KG25" s="21">
        <v>0</v>
      </c>
      <c r="KH25" s="21">
        <f t="shared" si="128"/>
        <v>0</v>
      </c>
      <c r="KI25" s="21">
        <v>0</v>
      </c>
      <c r="KJ25" s="21">
        <f t="shared" si="129"/>
        <v>0</v>
      </c>
      <c r="KK25" s="21">
        <v>0</v>
      </c>
      <c r="KL25" s="21">
        <f t="shared" si="130"/>
        <v>0</v>
      </c>
      <c r="KM25" s="21">
        <f t="shared" si="131"/>
        <v>0</v>
      </c>
      <c r="KN25" s="21"/>
      <c r="KO25" s="23">
        <f t="shared" si="360"/>
        <v>0</v>
      </c>
      <c r="KP25" s="22"/>
      <c r="KQ25" s="22"/>
      <c r="KR25" s="22"/>
      <c r="KS25" s="23">
        <v>0</v>
      </c>
      <c r="KT25" s="21">
        <f t="shared" si="315"/>
        <v>0</v>
      </c>
      <c r="KU25" s="21">
        <f t="shared" si="133"/>
        <v>0</v>
      </c>
      <c r="KV25" s="21">
        <v>0</v>
      </c>
      <c r="KW25" s="21">
        <f t="shared" si="134"/>
        <v>0</v>
      </c>
      <c r="KX25" s="21">
        <v>0</v>
      </c>
      <c r="KY25" s="21">
        <f t="shared" si="135"/>
        <v>0</v>
      </c>
      <c r="KZ25" s="21">
        <v>0</v>
      </c>
      <c r="LA25" s="21">
        <f t="shared" si="136"/>
        <v>0</v>
      </c>
      <c r="LB25" s="21">
        <v>0</v>
      </c>
      <c r="LC25" s="21">
        <f t="shared" si="137"/>
        <v>0</v>
      </c>
      <c r="LD25" s="21">
        <v>0</v>
      </c>
      <c r="LE25" s="21">
        <f t="shared" si="138"/>
        <v>0</v>
      </c>
      <c r="LF25" s="21">
        <f t="shared" si="34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40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41"/>
        <v>0</v>
      </c>
      <c r="LS25" s="21">
        <v>0</v>
      </c>
      <c r="LT25" s="21">
        <f t="shared" si="142"/>
        <v>0</v>
      </c>
      <c r="LU25" s="21">
        <v>0</v>
      </c>
      <c r="LV25" s="21">
        <f t="shared" si="143"/>
        <v>0</v>
      </c>
      <c r="LW25" s="21">
        <v>0</v>
      </c>
      <c r="LX25" s="21">
        <f t="shared" si="144"/>
        <v>0</v>
      </c>
      <c r="LY25" s="21">
        <v>0</v>
      </c>
      <c r="LZ25" s="21">
        <f t="shared" si="145"/>
        <v>0</v>
      </c>
      <c r="MA25" s="21">
        <v>0</v>
      </c>
      <c r="MB25" s="21">
        <f t="shared" si="146"/>
        <v>0</v>
      </c>
      <c r="MC25" s="21">
        <f t="shared" si="147"/>
        <v>0</v>
      </c>
      <c r="MD25" s="21"/>
      <c r="ME25" s="23">
        <f t="shared" si="361"/>
        <v>0</v>
      </c>
      <c r="MF25" s="22"/>
      <c r="MG25" s="22"/>
      <c r="MH25" s="22"/>
      <c r="MI25" s="23">
        <v>0</v>
      </c>
      <c r="MJ25" s="21">
        <f t="shared" si="316"/>
        <v>0</v>
      </c>
      <c r="MK25" s="21">
        <f t="shared" si="149"/>
        <v>0</v>
      </c>
      <c r="ML25" s="21">
        <v>0</v>
      </c>
      <c r="MM25" s="21">
        <f t="shared" si="150"/>
        <v>0</v>
      </c>
      <c r="MN25" s="21">
        <v>0</v>
      </c>
      <c r="MO25" s="21">
        <f t="shared" si="151"/>
        <v>0</v>
      </c>
      <c r="MP25" s="21">
        <v>0</v>
      </c>
      <c r="MQ25" s="21">
        <f t="shared" si="152"/>
        <v>0</v>
      </c>
      <c r="MR25" s="21">
        <v>0</v>
      </c>
      <c r="MS25" s="21">
        <f t="shared" si="153"/>
        <v>0</v>
      </c>
      <c r="MT25" s="21">
        <v>0</v>
      </c>
      <c r="MU25" s="21">
        <f t="shared" si="154"/>
        <v>0</v>
      </c>
      <c r="MV25" s="21">
        <f t="shared" si="34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6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7"/>
        <v>0</v>
      </c>
      <c r="NI25" s="21">
        <v>0</v>
      </c>
      <c r="NJ25" s="21">
        <f t="shared" si="158"/>
        <v>0</v>
      </c>
      <c r="NK25" s="21">
        <v>0</v>
      </c>
      <c r="NL25" s="21">
        <f t="shared" si="159"/>
        <v>0</v>
      </c>
      <c r="NM25" s="21">
        <v>0</v>
      </c>
      <c r="NN25" s="21">
        <f t="shared" si="160"/>
        <v>0</v>
      </c>
      <c r="NO25" s="21">
        <v>0</v>
      </c>
      <c r="NP25" s="21">
        <f t="shared" si="161"/>
        <v>0</v>
      </c>
      <c r="NQ25" s="21">
        <v>0</v>
      </c>
      <c r="NR25" s="21">
        <f t="shared" si="162"/>
        <v>0</v>
      </c>
      <c r="NS25" s="21">
        <f t="shared" si="163"/>
        <v>0</v>
      </c>
      <c r="NT25" s="21"/>
      <c r="NU25" s="23">
        <f t="shared" si="362"/>
        <v>0</v>
      </c>
      <c r="NV25" s="22"/>
      <c r="NW25" s="22"/>
      <c r="NX25" s="22"/>
      <c r="NY25" s="23">
        <v>0</v>
      </c>
      <c r="NZ25" s="21">
        <f t="shared" si="317"/>
        <v>0</v>
      </c>
      <c r="OA25" s="21">
        <f t="shared" si="165"/>
        <v>0</v>
      </c>
      <c r="OB25" s="21">
        <v>0</v>
      </c>
      <c r="OC25" s="21">
        <f t="shared" si="166"/>
        <v>0</v>
      </c>
      <c r="OD25" s="21">
        <v>0</v>
      </c>
      <c r="OE25" s="21">
        <f t="shared" si="167"/>
        <v>0</v>
      </c>
      <c r="OF25" s="21">
        <v>0</v>
      </c>
      <c r="OG25" s="21">
        <f t="shared" si="168"/>
        <v>0</v>
      </c>
      <c r="OH25" s="21">
        <v>0</v>
      </c>
      <c r="OI25" s="21">
        <f t="shared" si="169"/>
        <v>0</v>
      </c>
      <c r="OJ25" s="21">
        <v>0</v>
      </c>
      <c r="OK25" s="21">
        <f t="shared" si="170"/>
        <v>0</v>
      </c>
      <c r="OL25" s="21">
        <f t="shared" si="34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2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3"/>
        <v>0</v>
      </c>
      <c r="OY25" s="21">
        <v>0</v>
      </c>
      <c r="OZ25" s="21">
        <f t="shared" si="174"/>
        <v>0</v>
      </c>
      <c r="PA25" s="21">
        <v>0</v>
      </c>
      <c r="PB25" s="21">
        <f t="shared" si="175"/>
        <v>0</v>
      </c>
      <c r="PC25" s="21">
        <v>0</v>
      </c>
      <c r="PD25" s="21">
        <f t="shared" si="176"/>
        <v>0</v>
      </c>
      <c r="PE25" s="21">
        <v>0</v>
      </c>
      <c r="PF25" s="21">
        <f t="shared" si="177"/>
        <v>0</v>
      </c>
      <c r="PG25" s="21">
        <v>0</v>
      </c>
      <c r="PH25" s="21">
        <f t="shared" si="178"/>
        <v>0</v>
      </c>
      <c r="PI25" s="21">
        <f t="shared" si="179"/>
        <v>0</v>
      </c>
      <c r="PJ25" s="21"/>
      <c r="PK25" s="23">
        <f t="shared" si="363"/>
        <v>0</v>
      </c>
      <c r="PL25" s="22"/>
      <c r="PM25" s="22"/>
      <c r="PN25" s="22"/>
      <c r="PO25" s="23">
        <v>0</v>
      </c>
      <c r="PP25" s="21">
        <f t="shared" si="318"/>
        <v>0</v>
      </c>
      <c r="PQ25" s="21">
        <f t="shared" si="181"/>
        <v>0</v>
      </c>
      <c r="PR25" s="21">
        <v>0</v>
      </c>
      <c r="PS25" s="21">
        <f t="shared" si="182"/>
        <v>0</v>
      </c>
      <c r="PT25" s="21">
        <v>0</v>
      </c>
      <c r="PU25" s="21">
        <f t="shared" si="183"/>
        <v>0</v>
      </c>
      <c r="PV25" s="21">
        <v>0</v>
      </c>
      <c r="PW25" s="21">
        <f t="shared" si="184"/>
        <v>0</v>
      </c>
      <c r="PX25" s="21">
        <v>0</v>
      </c>
      <c r="PY25" s="21">
        <f t="shared" si="185"/>
        <v>0</v>
      </c>
      <c r="PZ25" s="21">
        <v>0</v>
      </c>
      <c r="QA25" s="21">
        <f t="shared" si="186"/>
        <v>0</v>
      </c>
      <c r="QB25" s="21">
        <f t="shared" si="34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88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89"/>
        <v>0</v>
      </c>
      <c r="QO25" s="21">
        <v>0</v>
      </c>
      <c r="QP25" s="21">
        <f t="shared" si="190"/>
        <v>0</v>
      </c>
      <c r="QQ25" s="21">
        <v>0</v>
      </c>
      <c r="QR25" s="21">
        <f t="shared" si="191"/>
        <v>0</v>
      </c>
      <c r="QS25" s="21">
        <v>0</v>
      </c>
      <c r="QT25" s="21">
        <f t="shared" si="192"/>
        <v>0</v>
      </c>
      <c r="QU25" s="21">
        <v>0</v>
      </c>
      <c r="QV25" s="21">
        <f t="shared" si="193"/>
        <v>0</v>
      </c>
      <c r="QW25" s="21">
        <v>0</v>
      </c>
      <c r="QX25" s="21">
        <f t="shared" si="194"/>
        <v>0</v>
      </c>
      <c r="QY25" s="21">
        <f t="shared" si="195"/>
        <v>0</v>
      </c>
      <c r="QZ25" s="21"/>
      <c r="RA25" s="23">
        <f t="shared" si="364"/>
        <v>0</v>
      </c>
      <c r="RB25" s="22"/>
      <c r="RC25" s="22"/>
      <c r="RD25" s="22"/>
      <c r="RE25" s="23">
        <v>0</v>
      </c>
      <c r="RF25" s="21">
        <f t="shared" si="319"/>
        <v>0</v>
      </c>
      <c r="RG25" s="21">
        <f t="shared" si="197"/>
        <v>0</v>
      </c>
      <c r="RH25" s="21">
        <v>0</v>
      </c>
      <c r="RI25" s="21">
        <f t="shared" si="198"/>
        <v>0</v>
      </c>
      <c r="RJ25" s="21">
        <v>0</v>
      </c>
      <c r="RK25" s="21">
        <f t="shared" si="199"/>
        <v>0</v>
      </c>
      <c r="RL25" s="21">
        <v>0</v>
      </c>
      <c r="RM25" s="21">
        <f t="shared" si="200"/>
        <v>0</v>
      </c>
      <c r="RN25" s="21">
        <v>0</v>
      </c>
      <c r="RO25" s="21">
        <f t="shared" si="201"/>
        <v>0</v>
      </c>
      <c r="RP25" s="21">
        <v>0</v>
      </c>
      <c r="RQ25" s="21">
        <f t="shared" si="202"/>
        <v>0</v>
      </c>
      <c r="RR25" s="21">
        <f t="shared" si="35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4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5"/>
        <v>0</v>
      </c>
      <c r="SE25" s="21">
        <v>0</v>
      </c>
      <c r="SF25" s="21">
        <f t="shared" si="206"/>
        <v>0</v>
      </c>
      <c r="SG25" s="21">
        <v>0</v>
      </c>
      <c r="SH25" s="21">
        <f t="shared" si="207"/>
        <v>0</v>
      </c>
      <c r="SI25" s="21">
        <v>0</v>
      </c>
      <c r="SJ25" s="21">
        <f t="shared" si="208"/>
        <v>0</v>
      </c>
      <c r="SK25" s="21">
        <v>0</v>
      </c>
      <c r="SL25" s="21">
        <f t="shared" si="209"/>
        <v>0</v>
      </c>
      <c r="SM25" s="21">
        <v>0</v>
      </c>
      <c r="SN25" s="21">
        <f t="shared" si="210"/>
        <v>0</v>
      </c>
      <c r="SO25" s="21">
        <f t="shared" si="211"/>
        <v>0</v>
      </c>
      <c r="SP25" s="21"/>
      <c r="SQ25" s="23">
        <f t="shared" si="365"/>
        <v>0</v>
      </c>
      <c r="SR25" s="22"/>
      <c r="SS25" s="22"/>
      <c r="ST25" s="22"/>
      <c r="SU25" s="23">
        <v>0</v>
      </c>
      <c r="SV25" s="21">
        <f t="shared" si="320"/>
        <v>0</v>
      </c>
      <c r="SW25" s="21">
        <f t="shared" si="213"/>
        <v>0</v>
      </c>
      <c r="SX25" s="21">
        <v>0</v>
      </c>
      <c r="SY25" s="21">
        <f t="shared" si="214"/>
        <v>0</v>
      </c>
      <c r="SZ25" s="21">
        <v>0</v>
      </c>
      <c r="TA25" s="21">
        <f t="shared" si="215"/>
        <v>0</v>
      </c>
      <c r="TB25" s="21">
        <v>0</v>
      </c>
      <c r="TC25" s="21">
        <f t="shared" si="216"/>
        <v>0</v>
      </c>
      <c r="TD25" s="21">
        <v>0</v>
      </c>
      <c r="TE25" s="21">
        <f t="shared" si="217"/>
        <v>0</v>
      </c>
      <c r="TF25" s="21">
        <v>0</v>
      </c>
      <c r="TG25" s="21">
        <f t="shared" si="218"/>
        <v>0</v>
      </c>
      <c r="TH25" s="21">
        <f t="shared" si="35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20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21"/>
        <v>0</v>
      </c>
      <c r="TU25" s="21">
        <v>0</v>
      </c>
      <c r="TV25" s="21">
        <f t="shared" si="222"/>
        <v>0</v>
      </c>
      <c r="TW25" s="21">
        <v>0</v>
      </c>
      <c r="TX25" s="21">
        <f t="shared" si="223"/>
        <v>0</v>
      </c>
      <c r="TY25" s="21">
        <v>0</v>
      </c>
      <c r="TZ25" s="21">
        <f t="shared" si="224"/>
        <v>0</v>
      </c>
      <c r="UA25" s="21">
        <v>0</v>
      </c>
      <c r="UB25" s="21">
        <f t="shared" si="225"/>
        <v>0</v>
      </c>
      <c r="UC25" s="21">
        <v>0</v>
      </c>
      <c r="UD25" s="21">
        <f t="shared" si="226"/>
        <v>0</v>
      </c>
      <c r="UE25" s="21">
        <f t="shared" si="227"/>
        <v>0</v>
      </c>
      <c r="UF25" s="21"/>
      <c r="UG25" s="23">
        <f t="shared" si="366"/>
        <v>0</v>
      </c>
      <c r="UH25" s="22"/>
      <c r="UI25" s="22"/>
      <c r="UJ25" s="22"/>
      <c r="UK25" s="23">
        <v>0</v>
      </c>
      <c r="UL25" s="21">
        <f t="shared" si="321"/>
        <v>0</v>
      </c>
      <c r="UM25" s="21">
        <f t="shared" si="229"/>
        <v>0</v>
      </c>
      <c r="UN25" s="21">
        <v>0</v>
      </c>
      <c r="UO25" s="21">
        <f t="shared" si="230"/>
        <v>0</v>
      </c>
      <c r="UP25" s="21">
        <v>0</v>
      </c>
      <c r="UQ25" s="21">
        <f t="shared" si="231"/>
        <v>0</v>
      </c>
      <c r="UR25" s="21">
        <v>0</v>
      </c>
      <c r="US25" s="21">
        <f t="shared" si="232"/>
        <v>0</v>
      </c>
      <c r="UT25" s="21">
        <v>0</v>
      </c>
      <c r="UU25" s="21">
        <f t="shared" si="233"/>
        <v>0</v>
      </c>
      <c r="UV25" s="21">
        <v>0</v>
      </c>
      <c r="UW25" s="21">
        <f t="shared" si="234"/>
        <v>0</v>
      </c>
      <c r="UX25" s="21">
        <f t="shared" si="35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36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37"/>
        <v>0</v>
      </c>
      <c r="VK25" s="21">
        <v>0</v>
      </c>
      <c r="VL25" s="21">
        <f t="shared" si="238"/>
        <v>0</v>
      </c>
      <c r="VM25" s="21">
        <v>0</v>
      </c>
      <c r="VN25" s="21">
        <f t="shared" si="239"/>
        <v>0</v>
      </c>
      <c r="VO25" s="21">
        <v>0</v>
      </c>
      <c r="VP25" s="21">
        <f t="shared" si="240"/>
        <v>0</v>
      </c>
      <c r="VQ25" s="21">
        <v>0</v>
      </c>
      <c r="VR25" s="21">
        <f t="shared" si="241"/>
        <v>0</v>
      </c>
      <c r="VS25" s="21">
        <v>0</v>
      </c>
      <c r="VT25" s="21">
        <f t="shared" si="242"/>
        <v>0</v>
      </c>
      <c r="VU25" s="21">
        <f t="shared" si="243"/>
        <v>0</v>
      </c>
      <c r="VV25" s="21"/>
      <c r="VW25" s="23">
        <f t="shared" si="367"/>
        <v>0</v>
      </c>
      <c r="VX25" s="22"/>
      <c r="VY25" s="22"/>
      <c r="VZ25" s="22"/>
      <c r="WA25" s="23">
        <v>0</v>
      </c>
      <c r="WB25" s="21">
        <f t="shared" si="322"/>
        <v>0</v>
      </c>
      <c r="WC25" s="21">
        <f t="shared" si="245"/>
        <v>0</v>
      </c>
      <c r="WD25" s="21">
        <v>0</v>
      </c>
      <c r="WE25" s="21">
        <f t="shared" si="246"/>
        <v>0</v>
      </c>
      <c r="WF25" s="21">
        <v>0</v>
      </c>
      <c r="WG25" s="21">
        <f t="shared" si="247"/>
        <v>0</v>
      </c>
      <c r="WH25" s="21">
        <v>0</v>
      </c>
      <c r="WI25" s="21">
        <f t="shared" si="248"/>
        <v>0</v>
      </c>
      <c r="WJ25" s="21">
        <v>0</v>
      </c>
      <c r="WK25" s="21">
        <f t="shared" si="249"/>
        <v>0</v>
      </c>
      <c r="WL25" s="21">
        <v>0</v>
      </c>
      <c r="WM25" s="21">
        <f t="shared" si="250"/>
        <v>0</v>
      </c>
      <c r="WN25" s="21">
        <f t="shared" si="35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2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3"/>
        <v>0</v>
      </c>
      <c r="XA25" s="21">
        <v>0</v>
      </c>
      <c r="XB25" s="21">
        <f t="shared" si="254"/>
        <v>0</v>
      </c>
      <c r="XC25" s="21">
        <v>0</v>
      </c>
      <c r="XD25" s="21">
        <f t="shared" si="255"/>
        <v>0</v>
      </c>
      <c r="XE25" s="21">
        <v>0</v>
      </c>
      <c r="XF25" s="21">
        <f t="shared" si="256"/>
        <v>0</v>
      </c>
      <c r="XG25" s="21">
        <v>0</v>
      </c>
      <c r="XH25" s="21">
        <f t="shared" si="257"/>
        <v>0</v>
      </c>
      <c r="XI25" s="21">
        <v>0</v>
      </c>
      <c r="XJ25" s="21">
        <f t="shared" si="258"/>
        <v>0</v>
      </c>
      <c r="XK25" s="21">
        <f t="shared" si="259"/>
        <v>0</v>
      </c>
      <c r="XL25" s="21"/>
      <c r="XM25" s="23">
        <f t="shared" si="368"/>
        <v>0</v>
      </c>
      <c r="XN25" s="22"/>
      <c r="XO25" s="22"/>
      <c r="XP25" s="22"/>
      <c r="XQ25" s="23">
        <v>0</v>
      </c>
      <c r="XR25" s="21">
        <f t="shared" si="323"/>
        <v>0</v>
      </c>
      <c r="XS25" s="21">
        <f t="shared" si="261"/>
        <v>0</v>
      </c>
      <c r="XT25" s="21">
        <v>0</v>
      </c>
      <c r="XU25" s="21">
        <f t="shared" si="262"/>
        <v>0</v>
      </c>
      <c r="XV25" s="21">
        <v>0</v>
      </c>
      <c r="XW25" s="21">
        <f t="shared" si="263"/>
        <v>0</v>
      </c>
      <c r="XX25" s="21">
        <v>0</v>
      </c>
      <c r="XY25" s="21">
        <f t="shared" si="264"/>
        <v>0</v>
      </c>
      <c r="XZ25" s="21">
        <v>0</v>
      </c>
      <c r="YA25" s="21">
        <f t="shared" si="265"/>
        <v>0</v>
      </c>
      <c r="YB25" s="21">
        <v>0</v>
      </c>
      <c r="YC25" s="21">
        <f t="shared" si="266"/>
        <v>0</v>
      </c>
      <c r="YD25" s="21">
        <f t="shared" si="354"/>
        <v>0</v>
      </c>
      <c r="YE25" s="21"/>
      <c r="YF25" s="21">
        <f t="shared" si="17"/>
        <v>0</v>
      </c>
      <c r="YG25" s="21"/>
      <c r="YH25" s="21"/>
      <c r="YI25" s="21">
        <v>0</v>
      </c>
      <c r="YJ25" s="21">
        <f t="shared" si="268"/>
        <v>0</v>
      </c>
      <c r="YK25" s="21">
        <v>0</v>
      </c>
      <c r="YL25" s="21">
        <v>0</v>
      </c>
      <c r="YM25" s="22"/>
      <c r="YN25" s="22"/>
      <c r="YO25" s="21">
        <v>0</v>
      </c>
      <c r="YP25" s="21">
        <f t="shared" si="269"/>
        <v>0</v>
      </c>
      <c r="YQ25" s="21">
        <v>0</v>
      </c>
      <c r="YR25" s="21">
        <f t="shared" si="270"/>
        <v>0</v>
      </c>
      <c r="YS25" s="21">
        <v>0</v>
      </c>
      <c r="YT25" s="21">
        <f t="shared" si="271"/>
        <v>0</v>
      </c>
      <c r="YU25" s="21">
        <v>0</v>
      </c>
      <c r="YV25" s="21">
        <f t="shared" si="272"/>
        <v>0</v>
      </c>
      <c r="YW25" s="21">
        <v>0</v>
      </c>
      <c r="YX25" s="21">
        <f t="shared" si="273"/>
        <v>0</v>
      </c>
      <c r="YY25" s="21">
        <v>0</v>
      </c>
      <c r="YZ25" s="21">
        <f t="shared" si="274"/>
        <v>0</v>
      </c>
      <c r="ZA25" s="21">
        <f t="shared" si="275"/>
        <v>0</v>
      </c>
      <c r="ZB25" s="21"/>
      <c r="ZC25" s="23">
        <f t="shared" si="369"/>
        <v>0</v>
      </c>
      <c r="ZD25" s="22"/>
      <c r="ZE25" s="22"/>
      <c r="ZF25" s="22"/>
      <c r="ZG25" s="23">
        <v>0</v>
      </c>
      <c r="ZH25" s="21">
        <f t="shared" si="324"/>
        <v>0</v>
      </c>
      <c r="ZI25" s="21">
        <f t="shared" si="277"/>
        <v>0</v>
      </c>
      <c r="ZJ25" s="21">
        <v>0</v>
      </c>
      <c r="ZK25" s="21">
        <f t="shared" si="278"/>
        <v>0</v>
      </c>
      <c r="ZL25" s="21">
        <v>0</v>
      </c>
      <c r="ZM25" s="21">
        <f t="shared" si="279"/>
        <v>0</v>
      </c>
      <c r="ZN25" s="21">
        <v>0</v>
      </c>
      <c r="ZO25" s="21">
        <f t="shared" si="280"/>
        <v>0</v>
      </c>
      <c r="ZP25" s="21">
        <v>0</v>
      </c>
      <c r="ZQ25" s="21">
        <f t="shared" si="281"/>
        <v>0</v>
      </c>
      <c r="ZR25" s="21">
        <v>0</v>
      </c>
      <c r="ZS25" s="21">
        <f t="shared" si="282"/>
        <v>0</v>
      </c>
      <c r="ZT25" s="21">
        <f t="shared" si="355"/>
        <v>0</v>
      </c>
      <c r="ZU25" s="21"/>
      <c r="ZV25" s="21">
        <f t="shared" si="18"/>
        <v>0</v>
      </c>
      <c r="ZW25" s="21"/>
      <c r="ZX25" s="21"/>
      <c r="ZY25" s="21">
        <v>0</v>
      </c>
      <c r="ZZ25" s="21">
        <f t="shared" si="284"/>
        <v>0</v>
      </c>
      <c r="AAA25" s="21">
        <v>0</v>
      </c>
      <c r="AAB25" s="21">
        <v>0</v>
      </c>
      <c r="AAC25" s="22"/>
      <c r="AAD25" s="22"/>
      <c r="AAE25" s="21">
        <v>0</v>
      </c>
      <c r="AAF25" s="21">
        <f t="shared" si="285"/>
        <v>0</v>
      </c>
      <c r="AAG25" s="21">
        <v>0</v>
      </c>
      <c r="AAH25" s="21">
        <f t="shared" si="286"/>
        <v>0</v>
      </c>
      <c r="AAI25" s="21">
        <v>0</v>
      </c>
      <c r="AAJ25" s="21">
        <f t="shared" si="287"/>
        <v>0</v>
      </c>
      <c r="AAK25" s="21">
        <v>0</v>
      </c>
      <c r="AAL25" s="21">
        <f t="shared" si="288"/>
        <v>0</v>
      </c>
      <c r="AAM25" s="21">
        <v>0</v>
      </c>
      <c r="AAN25" s="21">
        <f t="shared" si="289"/>
        <v>0</v>
      </c>
      <c r="AAO25" s="21">
        <v>0</v>
      </c>
      <c r="AAP25" s="21">
        <f t="shared" si="290"/>
        <v>0</v>
      </c>
      <c r="AAQ25" s="21">
        <f t="shared" si="291"/>
        <v>0</v>
      </c>
      <c r="AAR25" s="21"/>
      <c r="AAS25" s="23">
        <f t="shared" si="370"/>
        <v>0</v>
      </c>
      <c r="AAT25" s="24">
        <f t="shared" si="19"/>
        <v>0</v>
      </c>
      <c r="AAU25" s="24">
        <f t="shared" si="20"/>
        <v>0</v>
      </c>
      <c r="AAV25" s="24">
        <f t="shared" si="292"/>
        <v>0</v>
      </c>
    </row>
    <row r="26" spans="1:724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1"/>
        <v>0</v>
      </c>
      <c r="M26" s="21">
        <f t="shared" si="22"/>
        <v>0</v>
      </c>
      <c r="N26" s="21">
        <v>0</v>
      </c>
      <c r="O26" s="21">
        <f t="shared" si="23"/>
        <v>0</v>
      </c>
      <c r="P26" s="21">
        <v>0</v>
      </c>
      <c r="Q26" s="21">
        <f t="shared" si="24"/>
        <v>0</v>
      </c>
      <c r="R26" s="21">
        <v>0</v>
      </c>
      <c r="S26" s="21">
        <f t="shared" si="25"/>
        <v>0</v>
      </c>
      <c r="T26" s="21">
        <v>0</v>
      </c>
      <c r="U26" s="21">
        <f t="shared" si="26"/>
        <v>0</v>
      </c>
      <c r="V26" s="21">
        <v>0</v>
      </c>
      <c r="W26" s="21">
        <f t="shared" si="27"/>
        <v>0</v>
      </c>
      <c r="X26" s="21">
        <f t="shared" si="28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29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30"/>
        <v>0</v>
      </c>
      <c r="AK26" s="21">
        <v>0</v>
      </c>
      <c r="AL26" s="21">
        <f t="shared" si="31"/>
        <v>0</v>
      </c>
      <c r="AM26" s="21">
        <v>0</v>
      </c>
      <c r="AN26" s="21">
        <f t="shared" si="32"/>
        <v>0</v>
      </c>
      <c r="AO26" s="21">
        <v>0</v>
      </c>
      <c r="AP26" s="21">
        <f t="shared" si="33"/>
        <v>0</v>
      </c>
      <c r="AQ26" s="21">
        <v>0</v>
      </c>
      <c r="AR26" s="21">
        <f t="shared" si="34"/>
        <v>0</v>
      </c>
      <c r="AS26" s="21">
        <v>0</v>
      </c>
      <c r="AT26" s="21">
        <f t="shared" si="35"/>
        <v>0</v>
      </c>
      <c r="AU26" s="21">
        <f t="shared" si="36"/>
        <v>0</v>
      </c>
      <c r="AV26" s="21"/>
      <c r="AW26" s="23">
        <f t="shared" si="293"/>
        <v>0</v>
      </c>
      <c r="AX26" s="22"/>
      <c r="AY26" s="22"/>
      <c r="AZ26" s="22"/>
      <c r="BA26" s="23">
        <v>0</v>
      </c>
      <c r="BB26" s="21">
        <f t="shared" si="309"/>
        <v>0</v>
      </c>
      <c r="BC26" s="21">
        <f t="shared" si="38"/>
        <v>0</v>
      </c>
      <c r="BD26" s="21">
        <v>0</v>
      </c>
      <c r="BE26" s="21">
        <f t="shared" si="39"/>
        <v>0</v>
      </c>
      <c r="BF26" s="21">
        <v>0</v>
      </c>
      <c r="BG26" s="21">
        <f t="shared" si="40"/>
        <v>0</v>
      </c>
      <c r="BH26" s="21">
        <v>0</v>
      </c>
      <c r="BI26" s="21">
        <f t="shared" si="41"/>
        <v>0</v>
      </c>
      <c r="BJ26" s="21">
        <v>0</v>
      </c>
      <c r="BK26" s="21">
        <f t="shared" si="42"/>
        <v>0</v>
      </c>
      <c r="BL26" s="21">
        <v>0</v>
      </c>
      <c r="BM26" s="21">
        <f t="shared" si="43"/>
        <v>0</v>
      </c>
      <c r="BN26" s="21">
        <f t="shared" si="34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5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6"/>
        <v>0</v>
      </c>
      <c r="CA26" s="21">
        <v>0</v>
      </c>
      <c r="CB26" s="21">
        <f t="shared" si="47"/>
        <v>0</v>
      </c>
      <c r="CC26" s="21">
        <v>0</v>
      </c>
      <c r="CD26" s="21">
        <f t="shared" si="48"/>
        <v>0</v>
      </c>
      <c r="CE26" s="21">
        <v>0</v>
      </c>
      <c r="CF26" s="21">
        <f t="shared" si="49"/>
        <v>0</v>
      </c>
      <c r="CG26" s="21">
        <v>0</v>
      </c>
      <c r="CH26" s="21">
        <f t="shared" si="50"/>
        <v>0</v>
      </c>
      <c r="CI26" s="21">
        <v>0</v>
      </c>
      <c r="CJ26" s="21">
        <f t="shared" si="51"/>
        <v>0</v>
      </c>
      <c r="CK26" s="21">
        <f t="shared" si="52"/>
        <v>0</v>
      </c>
      <c r="CL26" s="21"/>
      <c r="CM26" s="23">
        <f t="shared" si="356"/>
        <v>0</v>
      </c>
      <c r="CN26" s="22"/>
      <c r="CO26" s="22"/>
      <c r="CP26" s="22"/>
      <c r="CQ26" s="23">
        <v>0</v>
      </c>
      <c r="CR26" s="21">
        <f t="shared" si="310"/>
        <v>0</v>
      </c>
      <c r="CS26" s="21">
        <f t="shared" si="54"/>
        <v>0</v>
      </c>
      <c r="CT26" s="21">
        <v>0</v>
      </c>
      <c r="CU26" s="21">
        <f t="shared" si="55"/>
        <v>0</v>
      </c>
      <c r="CV26" s="21">
        <v>0</v>
      </c>
      <c r="CW26" s="21">
        <f t="shared" si="56"/>
        <v>0</v>
      </c>
      <c r="CX26" s="21">
        <v>0</v>
      </c>
      <c r="CY26" s="21">
        <f t="shared" si="57"/>
        <v>0</v>
      </c>
      <c r="CZ26" s="21">
        <v>0</v>
      </c>
      <c r="DA26" s="21">
        <f t="shared" si="58"/>
        <v>0</v>
      </c>
      <c r="DB26" s="21">
        <v>0</v>
      </c>
      <c r="DC26" s="21">
        <f t="shared" si="59"/>
        <v>0</v>
      </c>
      <c r="DD26" s="21">
        <f t="shared" si="34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61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2"/>
        <v>0</v>
      </c>
      <c r="DS26" s="21">
        <v>0</v>
      </c>
      <c r="DT26" s="21">
        <f t="shared" si="63"/>
        <v>0</v>
      </c>
      <c r="DU26" s="21">
        <v>0</v>
      </c>
      <c r="DV26" s="21">
        <f t="shared" si="64"/>
        <v>0</v>
      </c>
      <c r="DW26" s="21">
        <v>0</v>
      </c>
      <c r="DX26" s="21">
        <f t="shared" si="65"/>
        <v>0</v>
      </c>
      <c r="DY26" s="21">
        <v>0</v>
      </c>
      <c r="DZ26" s="21">
        <f t="shared" si="66"/>
        <v>0</v>
      </c>
      <c r="EA26" s="21">
        <f t="shared" si="67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311"/>
        <v>0</v>
      </c>
      <c r="EI26" s="21">
        <f t="shared" si="69"/>
        <v>0</v>
      </c>
      <c r="EJ26" s="21">
        <v>0</v>
      </c>
      <c r="EK26" s="21">
        <f t="shared" si="70"/>
        <v>0</v>
      </c>
      <c r="EL26" s="21">
        <v>0</v>
      </c>
      <c r="EM26" s="21">
        <f t="shared" si="71"/>
        <v>0</v>
      </c>
      <c r="EN26" s="21">
        <v>0</v>
      </c>
      <c r="EO26" s="21">
        <f t="shared" si="72"/>
        <v>0</v>
      </c>
      <c r="EP26" s="21">
        <v>0</v>
      </c>
      <c r="EQ26" s="21">
        <f t="shared" si="73"/>
        <v>0</v>
      </c>
      <c r="ER26" s="21">
        <v>0</v>
      </c>
      <c r="ES26" s="21">
        <f t="shared" si="74"/>
        <v>0</v>
      </c>
      <c r="ET26" s="21">
        <f t="shared" si="34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6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7"/>
        <v>0</v>
      </c>
      <c r="FG26" s="21">
        <v>0</v>
      </c>
      <c r="FH26" s="21">
        <f t="shared" si="78"/>
        <v>0</v>
      </c>
      <c r="FI26" s="21">
        <v>0</v>
      </c>
      <c r="FJ26" s="21">
        <f t="shared" si="79"/>
        <v>0</v>
      </c>
      <c r="FK26" s="21">
        <v>0</v>
      </c>
      <c r="FL26" s="21">
        <f t="shared" si="80"/>
        <v>0</v>
      </c>
      <c r="FM26" s="21">
        <v>0</v>
      </c>
      <c r="FN26" s="21">
        <f t="shared" si="81"/>
        <v>0</v>
      </c>
      <c r="FO26" s="21">
        <v>0</v>
      </c>
      <c r="FP26" s="21">
        <f t="shared" si="82"/>
        <v>0</v>
      </c>
      <c r="FQ26" s="21">
        <f t="shared" si="83"/>
        <v>0</v>
      </c>
      <c r="FR26" s="21"/>
      <c r="FS26" s="23">
        <f t="shared" si="357"/>
        <v>0</v>
      </c>
      <c r="FT26" s="22"/>
      <c r="FU26" s="22"/>
      <c r="FV26" s="22"/>
      <c r="FW26" s="23">
        <v>0</v>
      </c>
      <c r="FX26" s="21">
        <f t="shared" si="312"/>
        <v>0</v>
      </c>
      <c r="FY26" s="21">
        <f t="shared" si="85"/>
        <v>0</v>
      </c>
      <c r="FZ26" s="21">
        <v>0</v>
      </c>
      <c r="GA26" s="21">
        <f t="shared" si="86"/>
        <v>0</v>
      </c>
      <c r="GB26" s="21">
        <v>0</v>
      </c>
      <c r="GC26" s="21">
        <f t="shared" si="87"/>
        <v>0</v>
      </c>
      <c r="GD26" s="21">
        <v>0</v>
      </c>
      <c r="GE26" s="21">
        <f t="shared" si="88"/>
        <v>0</v>
      </c>
      <c r="GF26" s="21">
        <v>0</v>
      </c>
      <c r="GG26" s="21">
        <f t="shared" si="89"/>
        <v>0</v>
      </c>
      <c r="GH26" s="21">
        <v>0</v>
      </c>
      <c r="GI26" s="21">
        <f t="shared" si="90"/>
        <v>0</v>
      </c>
      <c r="GJ26" s="21">
        <f t="shared" si="34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2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3"/>
        <v>0</v>
      </c>
      <c r="GW26" s="21">
        <v>0</v>
      </c>
      <c r="GX26" s="21">
        <f t="shared" si="94"/>
        <v>0</v>
      </c>
      <c r="GY26" s="21">
        <v>0</v>
      </c>
      <c r="GZ26" s="21">
        <f t="shared" si="95"/>
        <v>0</v>
      </c>
      <c r="HA26" s="21">
        <v>0</v>
      </c>
      <c r="HB26" s="21">
        <f t="shared" si="96"/>
        <v>0</v>
      </c>
      <c r="HC26" s="21">
        <v>0</v>
      </c>
      <c r="HD26" s="21">
        <f t="shared" si="97"/>
        <v>0</v>
      </c>
      <c r="HE26" s="21">
        <v>0</v>
      </c>
      <c r="HF26" s="21">
        <f t="shared" si="98"/>
        <v>0</v>
      </c>
      <c r="HG26" s="21">
        <f t="shared" si="99"/>
        <v>0</v>
      </c>
      <c r="HH26" s="21"/>
      <c r="HI26" s="23">
        <f t="shared" si="358"/>
        <v>0</v>
      </c>
      <c r="HJ26" s="22"/>
      <c r="HK26" s="22"/>
      <c r="HL26" s="22"/>
      <c r="HM26" s="23">
        <v>0</v>
      </c>
      <c r="HN26" s="21">
        <f t="shared" si="313"/>
        <v>0</v>
      </c>
      <c r="HO26" s="21">
        <f t="shared" si="101"/>
        <v>0</v>
      </c>
      <c r="HP26" s="21">
        <v>0</v>
      </c>
      <c r="HQ26" s="21">
        <f t="shared" si="102"/>
        <v>0</v>
      </c>
      <c r="HR26" s="21">
        <v>0</v>
      </c>
      <c r="HS26" s="21">
        <f t="shared" si="103"/>
        <v>0</v>
      </c>
      <c r="HT26" s="21">
        <v>0</v>
      </c>
      <c r="HU26" s="21">
        <f t="shared" si="104"/>
        <v>0</v>
      </c>
      <c r="HV26" s="21">
        <v>0</v>
      </c>
      <c r="HW26" s="21">
        <f t="shared" si="105"/>
        <v>0</v>
      </c>
      <c r="HX26" s="21">
        <v>0</v>
      </c>
      <c r="HY26" s="21">
        <f t="shared" si="106"/>
        <v>0</v>
      </c>
      <c r="HZ26" s="21">
        <f t="shared" si="34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08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09"/>
        <v>0</v>
      </c>
      <c r="IM26" s="21">
        <v>0</v>
      </c>
      <c r="IN26" s="21">
        <f t="shared" si="110"/>
        <v>0</v>
      </c>
      <c r="IO26" s="21">
        <v>0</v>
      </c>
      <c r="IP26" s="21">
        <f t="shared" si="111"/>
        <v>0</v>
      </c>
      <c r="IQ26" s="21">
        <v>0</v>
      </c>
      <c r="IR26" s="21">
        <f t="shared" si="112"/>
        <v>0</v>
      </c>
      <c r="IS26" s="21">
        <v>0</v>
      </c>
      <c r="IT26" s="21">
        <f t="shared" si="113"/>
        <v>0</v>
      </c>
      <c r="IU26" s="21">
        <v>0</v>
      </c>
      <c r="IV26" s="21">
        <f t="shared" si="114"/>
        <v>0</v>
      </c>
      <c r="IW26" s="21">
        <f t="shared" si="115"/>
        <v>0</v>
      </c>
      <c r="IX26" s="21"/>
      <c r="IY26" s="23">
        <f t="shared" si="359"/>
        <v>0</v>
      </c>
      <c r="IZ26" s="22"/>
      <c r="JA26" s="22"/>
      <c r="JB26" s="22"/>
      <c r="JC26" s="23">
        <v>0</v>
      </c>
      <c r="JD26" s="21">
        <f t="shared" si="314"/>
        <v>0</v>
      </c>
      <c r="JE26" s="21">
        <f t="shared" si="117"/>
        <v>0</v>
      </c>
      <c r="JF26" s="21">
        <v>0</v>
      </c>
      <c r="JG26" s="21">
        <f t="shared" si="118"/>
        <v>0</v>
      </c>
      <c r="JH26" s="21">
        <v>0</v>
      </c>
      <c r="JI26" s="21">
        <f t="shared" si="119"/>
        <v>0</v>
      </c>
      <c r="JJ26" s="21">
        <v>0</v>
      </c>
      <c r="JK26" s="21">
        <f t="shared" si="120"/>
        <v>0</v>
      </c>
      <c r="JL26" s="21">
        <v>0</v>
      </c>
      <c r="JM26" s="21">
        <f t="shared" si="121"/>
        <v>0</v>
      </c>
      <c r="JN26" s="21">
        <v>0</v>
      </c>
      <c r="JO26" s="21">
        <f t="shared" si="122"/>
        <v>0</v>
      </c>
      <c r="JP26" s="21">
        <f t="shared" si="34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4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5"/>
        <v>0</v>
      </c>
      <c r="KC26" s="21">
        <v>0</v>
      </c>
      <c r="KD26" s="21">
        <f t="shared" si="126"/>
        <v>0</v>
      </c>
      <c r="KE26" s="21">
        <v>0</v>
      </c>
      <c r="KF26" s="21">
        <f t="shared" si="127"/>
        <v>0</v>
      </c>
      <c r="KG26" s="21">
        <v>0</v>
      </c>
      <c r="KH26" s="21">
        <f t="shared" si="128"/>
        <v>0</v>
      </c>
      <c r="KI26" s="21">
        <v>0</v>
      </c>
      <c r="KJ26" s="21">
        <f t="shared" si="129"/>
        <v>0</v>
      </c>
      <c r="KK26" s="21">
        <v>0</v>
      </c>
      <c r="KL26" s="21">
        <f t="shared" si="130"/>
        <v>0</v>
      </c>
      <c r="KM26" s="21">
        <f t="shared" si="131"/>
        <v>0</v>
      </c>
      <c r="KN26" s="21"/>
      <c r="KO26" s="23">
        <f t="shared" si="360"/>
        <v>0</v>
      </c>
      <c r="KP26" s="22"/>
      <c r="KQ26" s="22"/>
      <c r="KR26" s="22"/>
      <c r="KS26" s="23">
        <v>0</v>
      </c>
      <c r="KT26" s="21">
        <f t="shared" si="315"/>
        <v>0</v>
      </c>
      <c r="KU26" s="21">
        <f t="shared" si="133"/>
        <v>0</v>
      </c>
      <c r="KV26" s="21">
        <v>0</v>
      </c>
      <c r="KW26" s="21">
        <f t="shared" si="134"/>
        <v>0</v>
      </c>
      <c r="KX26" s="21">
        <v>0</v>
      </c>
      <c r="KY26" s="21">
        <f t="shared" si="135"/>
        <v>0</v>
      </c>
      <c r="KZ26" s="21">
        <v>0</v>
      </c>
      <c r="LA26" s="21">
        <f t="shared" si="136"/>
        <v>0</v>
      </c>
      <c r="LB26" s="21">
        <v>0</v>
      </c>
      <c r="LC26" s="21">
        <f t="shared" si="137"/>
        <v>0</v>
      </c>
      <c r="LD26" s="21">
        <v>0</v>
      </c>
      <c r="LE26" s="21">
        <f t="shared" si="138"/>
        <v>0</v>
      </c>
      <c r="LF26" s="21">
        <f t="shared" si="34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40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41"/>
        <v>0</v>
      </c>
      <c r="LS26" s="21">
        <v>0</v>
      </c>
      <c r="LT26" s="21">
        <f t="shared" si="142"/>
        <v>0</v>
      </c>
      <c r="LU26" s="21">
        <v>0</v>
      </c>
      <c r="LV26" s="21">
        <f t="shared" si="143"/>
        <v>0</v>
      </c>
      <c r="LW26" s="21">
        <v>0</v>
      </c>
      <c r="LX26" s="21">
        <f t="shared" si="144"/>
        <v>0</v>
      </c>
      <c r="LY26" s="21">
        <v>0</v>
      </c>
      <c r="LZ26" s="21">
        <f t="shared" si="145"/>
        <v>0</v>
      </c>
      <c r="MA26" s="21">
        <v>0</v>
      </c>
      <c r="MB26" s="21">
        <f t="shared" si="146"/>
        <v>0</v>
      </c>
      <c r="MC26" s="21">
        <f t="shared" si="147"/>
        <v>0</v>
      </c>
      <c r="MD26" s="21"/>
      <c r="ME26" s="23">
        <f t="shared" si="361"/>
        <v>0</v>
      </c>
      <c r="MF26" s="22"/>
      <c r="MG26" s="22"/>
      <c r="MH26" s="22"/>
      <c r="MI26" s="23">
        <v>0</v>
      </c>
      <c r="MJ26" s="21">
        <f t="shared" si="316"/>
        <v>0</v>
      </c>
      <c r="MK26" s="21">
        <f t="shared" si="149"/>
        <v>0</v>
      </c>
      <c r="ML26" s="21">
        <v>0</v>
      </c>
      <c r="MM26" s="21">
        <f t="shared" si="150"/>
        <v>0</v>
      </c>
      <c r="MN26" s="21">
        <v>0</v>
      </c>
      <c r="MO26" s="21">
        <f t="shared" si="151"/>
        <v>0</v>
      </c>
      <c r="MP26" s="21">
        <v>0</v>
      </c>
      <c r="MQ26" s="21">
        <f t="shared" si="152"/>
        <v>0</v>
      </c>
      <c r="MR26" s="21">
        <v>0</v>
      </c>
      <c r="MS26" s="21">
        <f t="shared" si="153"/>
        <v>0</v>
      </c>
      <c r="MT26" s="21">
        <v>0</v>
      </c>
      <c r="MU26" s="21">
        <f t="shared" si="154"/>
        <v>0</v>
      </c>
      <c r="MV26" s="21">
        <f t="shared" si="34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6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7"/>
        <v>0</v>
      </c>
      <c r="NI26" s="21">
        <v>0</v>
      </c>
      <c r="NJ26" s="21">
        <f t="shared" si="158"/>
        <v>0</v>
      </c>
      <c r="NK26" s="21">
        <v>0</v>
      </c>
      <c r="NL26" s="21">
        <f t="shared" si="159"/>
        <v>0</v>
      </c>
      <c r="NM26" s="21">
        <v>0</v>
      </c>
      <c r="NN26" s="21">
        <f t="shared" si="160"/>
        <v>0</v>
      </c>
      <c r="NO26" s="21">
        <v>0</v>
      </c>
      <c r="NP26" s="21">
        <f t="shared" si="161"/>
        <v>0</v>
      </c>
      <c r="NQ26" s="21">
        <v>0</v>
      </c>
      <c r="NR26" s="21">
        <f t="shared" si="162"/>
        <v>0</v>
      </c>
      <c r="NS26" s="21">
        <f t="shared" si="163"/>
        <v>0</v>
      </c>
      <c r="NT26" s="21"/>
      <c r="NU26" s="23">
        <f t="shared" si="362"/>
        <v>0</v>
      </c>
      <c r="NV26" s="22"/>
      <c r="NW26" s="22"/>
      <c r="NX26" s="22"/>
      <c r="NY26" s="23">
        <v>0</v>
      </c>
      <c r="NZ26" s="21">
        <f t="shared" si="317"/>
        <v>0</v>
      </c>
      <c r="OA26" s="21">
        <f t="shared" si="165"/>
        <v>0</v>
      </c>
      <c r="OB26" s="21">
        <v>0</v>
      </c>
      <c r="OC26" s="21">
        <f t="shared" si="166"/>
        <v>0</v>
      </c>
      <c r="OD26" s="21">
        <v>0</v>
      </c>
      <c r="OE26" s="21">
        <f t="shared" si="167"/>
        <v>0</v>
      </c>
      <c r="OF26" s="21">
        <v>0</v>
      </c>
      <c r="OG26" s="21">
        <f t="shared" si="168"/>
        <v>0</v>
      </c>
      <c r="OH26" s="21">
        <v>0</v>
      </c>
      <c r="OI26" s="21">
        <f t="shared" si="169"/>
        <v>0</v>
      </c>
      <c r="OJ26" s="21">
        <v>0</v>
      </c>
      <c r="OK26" s="21">
        <f t="shared" si="170"/>
        <v>0</v>
      </c>
      <c r="OL26" s="21">
        <f t="shared" si="34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2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3"/>
        <v>0</v>
      </c>
      <c r="OY26" s="21">
        <v>0</v>
      </c>
      <c r="OZ26" s="21">
        <f t="shared" si="174"/>
        <v>0</v>
      </c>
      <c r="PA26" s="21">
        <v>0</v>
      </c>
      <c r="PB26" s="21">
        <f t="shared" si="175"/>
        <v>0</v>
      </c>
      <c r="PC26" s="21">
        <v>0</v>
      </c>
      <c r="PD26" s="21">
        <f t="shared" si="176"/>
        <v>0</v>
      </c>
      <c r="PE26" s="21">
        <v>0</v>
      </c>
      <c r="PF26" s="21">
        <f t="shared" si="177"/>
        <v>0</v>
      </c>
      <c r="PG26" s="21">
        <v>0</v>
      </c>
      <c r="PH26" s="21">
        <f t="shared" si="178"/>
        <v>0</v>
      </c>
      <c r="PI26" s="21">
        <f t="shared" si="179"/>
        <v>0</v>
      </c>
      <c r="PJ26" s="21"/>
      <c r="PK26" s="23">
        <f t="shared" si="363"/>
        <v>0</v>
      </c>
      <c r="PL26" s="22"/>
      <c r="PM26" s="22"/>
      <c r="PN26" s="22"/>
      <c r="PO26" s="23">
        <v>0</v>
      </c>
      <c r="PP26" s="21">
        <f t="shared" si="318"/>
        <v>0</v>
      </c>
      <c r="PQ26" s="21">
        <f t="shared" si="181"/>
        <v>0</v>
      </c>
      <c r="PR26" s="21">
        <v>0</v>
      </c>
      <c r="PS26" s="21">
        <f t="shared" si="182"/>
        <v>0</v>
      </c>
      <c r="PT26" s="21">
        <v>0</v>
      </c>
      <c r="PU26" s="21">
        <f t="shared" si="183"/>
        <v>0</v>
      </c>
      <c r="PV26" s="21">
        <v>0</v>
      </c>
      <c r="PW26" s="21">
        <f t="shared" si="184"/>
        <v>0</v>
      </c>
      <c r="PX26" s="21">
        <v>0</v>
      </c>
      <c r="PY26" s="21">
        <f t="shared" si="185"/>
        <v>0</v>
      </c>
      <c r="PZ26" s="21">
        <v>0</v>
      </c>
      <c r="QA26" s="21">
        <f t="shared" si="186"/>
        <v>0</v>
      </c>
      <c r="QB26" s="21">
        <f t="shared" si="34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88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89"/>
        <v>0</v>
      </c>
      <c r="QO26" s="21">
        <v>0</v>
      </c>
      <c r="QP26" s="21">
        <f t="shared" si="190"/>
        <v>0</v>
      </c>
      <c r="QQ26" s="21">
        <v>0</v>
      </c>
      <c r="QR26" s="21">
        <f t="shared" si="191"/>
        <v>0</v>
      </c>
      <c r="QS26" s="21">
        <v>0</v>
      </c>
      <c r="QT26" s="21">
        <f t="shared" si="192"/>
        <v>0</v>
      </c>
      <c r="QU26" s="21">
        <v>0</v>
      </c>
      <c r="QV26" s="21">
        <f t="shared" si="193"/>
        <v>0</v>
      </c>
      <c r="QW26" s="21">
        <v>0</v>
      </c>
      <c r="QX26" s="21">
        <f t="shared" si="194"/>
        <v>0</v>
      </c>
      <c r="QY26" s="21">
        <f t="shared" si="195"/>
        <v>0</v>
      </c>
      <c r="QZ26" s="21"/>
      <c r="RA26" s="23">
        <f t="shared" si="364"/>
        <v>0</v>
      </c>
      <c r="RB26" s="22"/>
      <c r="RC26" s="22"/>
      <c r="RD26" s="22"/>
      <c r="RE26" s="23">
        <v>0</v>
      </c>
      <c r="RF26" s="21">
        <f t="shared" si="319"/>
        <v>0</v>
      </c>
      <c r="RG26" s="21">
        <f t="shared" si="197"/>
        <v>0</v>
      </c>
      <c r="RH26" s="21">
        <v>0</v>
      </c>
      <c r="RI26" s="21">
        <f t="shared" si="198"/>
        <v>0</v>
      </c>
      <c r="RJ26" s="21">
        <v>0</v>
      </c>
      <c r="RK26" s="21">
        <f t="shared" si="199"/>
        <v>0</v>
      </c>
      <c r="RL26" s="21">
        <v>0</v>
      </c>
      <c r="RM26" s="21">
        <f t="shared" si="200"/>
        <v>0</v>
      </c>
      <c r="RN26" s="21">
        <v>0</v>
      </c>
      <c r="RO26" s="21">
        <f t="shared" si="201"/>
        <v>0</v>
      </c>
      <c r="RP26" s="21">
        <v>0</v>
      </c>
      <c r="RQ26" s="21">
        <f t="shared" si="202"/>
        <v>0</v>
      </c>
      <c r="RR26" s="21">
        <f t="shared" si="35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4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5"/>
        <v>0</v>
      </c>
      <c r="SE26" s="21">
        <v>0</v>
      </c>
      <c r="SF26" s="21">
        <f t="shared" si="206"/>
        <v>0</v>
      </c>
      <c r="SG26" s="21">
        <v>0</v>
      </c>
      <c r="SH26" s="21">
        <f t="shared" si="207"/>
        <v>0</v>
      </c>
      <c r="SI26" s="21">
        <v>0</v>
      </c>
      <c r="SJ26" s="21">
        <f t="shared" si="208"/>
        <v>0</v>
      </c>
      <c r="SK26" s="21">
        <v>0</v>
      </c>
      <c r="SL26" s="21">
        <f t="shared" si="209"/>
        <v>0</v>
      </c>
      <c r="SM26" s="21">
        <v>0</v>
      </c>
      <c r="SN26" s="21">
        <f t="shared" si="210"/>
        <v>0</v>
      </c>
      <c r="SO26" s="21">
        <f t="shared" si="211"/>
        <v>0</v>
      </c>
      <c r="SP26" s="21"/>
      <c r="SQ26" s="23">
        <f t="shared" si="365"/>
        <v>0</v>
      </c>
      <c r="SR26" s="22"/>
      <c r="SS26" s="22"/>
      <c r="ST26" s="22"/>
      <c r="SU26" s="23">
        <v>0</v>
      </c>
      <c r="SV26" s="21">
        <f t="shared" si="320"/>
        <v>0</v>
      </c>
      <c r="SW26" s="21">
        <f t="shared" si="213"/>
        <v>0</v>
      </c>
      <c r="SX26" s="21">
        <v>0</v>
      </c>
      <c r="SY26" s="21">
        <f t="shared" si="214"/>
        <v>0</v>
      </c>
      <c r="SZ26" s="21">
        <v>0</v>
      </c>
      <c r="TA26" s="21">
        <f t="shared" si="215"/>
        <v>0</v>
      </c>
      <c r="TB26" s="21">
        <v>0</v>
      </c>
      <c r="TC26" s="21">
        <f t="shared" si="216"/>
        <v>0</v>
      </c>
      <c r="TD26" s="21">
        <v>0</v>
      </c>
      <c r="TE26" s="21">
        <f t="shared" si="217"/>
        <v>0</v>
      </c>
      <c r="TF26" s="21">
        <v>0</v>
      </c>
      <c r="TG26" s="21">
        <f t="shared" si="218"/>
        <v>0</v>
      </c>
      <c r="TH26" s="21">
        <f t="shared" si="35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20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21"/>
        <v>0</v>
      </c>
      <c r="TU26" s="21">
        <v>0</v>
      </c>
      <c r="TV26" s="21">
        <f t="shared" si="222"/>
        <v>0</v>
      </c>
      <c r="TW26" s="21">
        <v>0</v>
      </c>
      <c r="TX26" s="21">
        <f t="shared" si="223"/>
        <v>0</v>
      </c>
      <c r="TY26" s="21">
        <v>0</v>
      </c>
      <c r="TZ26" s="21">
        <f t="shared" si="224"/>
        <v>0</v>
      </c>
      <c r="UA26" s="21">
        <v>0</v>
      </c>
      <c r="UB26" s="21">
        <f t="shared" si="225"/>
        <v>0</v>
      </c>
      <c r="UC26" s="21">
        <v>0</v>
      </c>
      <c r="UD26" s="21">
        <f t="shared" si="226"/>
        <v>0</v>
      </c>
      <c r="UE26" s="21">
        <f t="shared" si="227"/>
        <v>0</v>
      </c>
      <c r="UF26" s="21"/>
      <c r="UG26" s="23">
        <f t="shared" si="366"/>
        <v>0</v>
      </c>
      <c r="UH26" s="22"/>
      <c r="UI26" s="22"/>
      <c r="UJ26" s="22"/>
      <c r="UK26" s="23">
        <v>0</v>
      </c>
      <c r="UL26" s="21">
        <f t="shared" si="321"/>
        <v>0</v>
      </c>
      <c r="UM26" s="21">
        <f t="shared" si="229"/>
        <v>0</v>
      </c>
      <c r="UN26" s="21">
        <v>0</v>
      </c>
      <c r="UO26" s="21">
        <f t="shared" si="230"/>
        <v>0</v>
      </c>
      <c r="UP26" s="21">
        <v>0</v>
      </c>
      <c r="UQ26" s="21">
        <f t="shared" si="231"/>
        <v>0</v>
      </c>
      <c r="UR26" s="21">
        <v>0</v>
      </c>
      <c r="US26" s="21">
        <f t="shared" si="232"/>
        <v>0</v>
      </c>
      <c r="UT26" s="21">
        <v>0</v>
      </c>
      <c r="UU26" s="21">
        <f t="shared" si="233"/>
        <v>0</v>
      </c>
      <c r="UV26" s="21">
        <v>0</v>
      </c>
      <c r="UW26" s="21">
        <f t="shared" si="234"/>
        <v>0</v>
      </c>
      <c r="UX26" s="21">
        <f t="shared" si="35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36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37"/>
        <v>0</v>
      </c>
      <c r="VK26" s="21">
        <v>0</v>
      </c>
      <c r="VL26" s="21">
        <f t="shared" si="238"/>
        <v>0</v>
      </c>
      <c r="VM26" s="21">
        <v>0</v>
      </c>
      <c r="VN26" s="21">
        <f t="shared" si="239"/>
        <v>0</v>
      </c>
      <c r="VO26" s="21">
        <v>0</v>
      </c>
      <c r="VP26" s="21">
        <f t="shared" si="240"/>
        <v>0</v>
      </c>
      <c r="VQ26" s="21">
        <v>0</v>
      </c>
      <c r="VR26" s="21">
        <f t="shared" si="241"/>
        <v>0</v>
      </c>
      <c r="VS26" s="21">
        <v>0</v>
      </c>
      <c r="VT26" s="21">
        <f t="shared" si="242"/>
        <v>0</v>
      </c>
      <c r="VU26" s="21">
        <f t="shared" si="243"/>
        <v>0</v>
      </c>
      <c r="VV26" s="21"/>
      <c r="VW26" s="23">
        <f t="shared" si="367"/>
        <v>0</v>
      </c>
      <c r="VX26" s="22"/>
      <c r="VY26" s="22"/>
      <c r="VZ26" s="22"/>
      <c r="WA26" s="23">
        <v>0</v>
      </c>
      <c r="WB26" s="21">
        <f t="shared" si="322"/>
        <v>0</v>
      </c>
      <c r="WC26" s="21">
        <f t="shared" si="245"/>
        <v>0</v>
      </c>
      <c r="WD26" s="21">
        <v>0</v>
      </c>
      <c r="WE26" s="21">
        <f t="shared" si="246"/>
        <v>0</v>
      </c>
      <c r="WF26" s="21">
        <v>0</v>
      </c>
      <c r="WG26" s="21">
        <f t="shared" si="247"/>
        <v>0</v>
      </c>
      <c r="WH26" s="21">
        <v>0</v>
      </c>
      <c r="WI26" s="21">
        <f t="shared" si="248"/>
        <v>0</v>
      </c>
      <c r="WJ26" s="21">
        <v>0</v>
      </c>
      <c r="WK26" s="21">
        <f t="shared" si="249"/>
        <v>0</v>
      </c>
      <c r="WL26" s="21">
        <v>0</v>
      </c>
      <c r="WM26" s="21">
        <f t="shared" si="250"/>
        <v>0</v>
      </c>
      <c r="WN26" s="21">
        <f t="shared" si="35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2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3"/>
        <v>0</v>
      </c>
      <c r="XA26" s="21">
        <v>0</v>
      </c>
      <c r="XB26" s="21">
        <f t="shared" si="254"/>
        <v>0</v>
      </c>
      <c r="XC26" s="21">
        <v>0</v>
      </c>
      <c r="XD26" s="21">
        <f t="shared" si="255"/>
        <v>0</v>
      </c>
      <c r="XE26" s="21">
        <v>0</v>
      </c>
      <c r="XF26" s="21">
        <f t="shared" si="256"/>
        <v>0</v>
      </c>
      <c r="XG26" s="21">
        <v>0</v>
      </c>
      <c r="XH26" s="21">
        <f t="shared" si="257"/>
        <v>0</v>
      </c>
      <c r="XI26" s="21">
        <v>0</v>
      </c>
      <c r="XJ26" s="21">
        <f t="shared" si="258"/>
        <v>0</v>
      </c>
      <c r="XK26" s="21">
        <f t="shared" si="259"/>
        <v>0</v>
      </c>
      <c r="XL26" s="21"/>
      <c r="XM26" s="23">
        <f t="shared" si="368"/>
        <v>0</v>
      </c>
      <c r="XN26" s="22"/>
      <c r="XO26" s="22"/>
      <c r="XP26" s="22"/>
      <c r="XQ26" s="23">
        <v>0</v>
      </c>
      <c r="XR26" s="21">
        <f t="shared" si="323"/>
        <v>0</v>
      </c>
      <c r="XS26" s="21">
        <f t="shared" si="261"/>
        <v>0</v>
      </c>
      <c r="XT26" s="21">
        <v>0</v>
      </c>
      <c r="XU26" s="21">
        <f t="shared" si="262"/>
        <v>0</v>
      </c>
      <c r="XV26" s="21">
        <v>0</v>
      </c>
      <c r="XW26" s="21">
        <f t="shared" si="263"/>
        <v>0</v>
      </c>
      <c r="XX26" s="21">
        <v>0</v>
      </c>
      <c r="XY26" s="21">
        <f t="shared" si="264"/>
        <v>0</v>
      </c>
      <c r="XZ26" s="21">
        <v>0</v>
      </c>
      <c r="YA26" s="21">
        <f t="shared" si="265"/>
        <v>0</v>
      </c>
      <c r="YB26" s="21">
        <v>0</v>
      </c>
      <c r="YC26" s="21">
        <f t="shared" si="266"/>
        <v>0</v>
      </c>
      <c r="YD26" s="21">
        <f t="shared" si="354"/>
        <v>0</v>
      </c>
      <c r="YE26" s="21"/>
      <c r="YF26" s="21">
        <f t="shared" si="17"/>
        <v>0</v>
      </c>
      <c r="YG26" s="21"/>
      <c r="YH26" s="21"/>
      <c r="YI26" s="21">
        <v>0</v>
      </c>
      <c r="YJ26" s="21">
        <f t="shared" si="268"/>
        <v>0</v>
      </c>
      <c r="YK26" s="21">
        <v>0</v>
      </c>
      <c r="YL26" s="21">
        <v>0</v>
      </c>
      <c r="YM26" s="22"/>
      <c r="YN26" s="22"/>
      <c r="YO26" s="21">
        <v>0</v>
      </c>
      <c r="YP26" s="21">
        <f t="shared" si="269"/>
        <v>0</v>
      </c>
      <c r="YQ26" s="21">
        <v>0</v>
      </c>
      <c r="YR26" s="21">
        <f t="shared" si="270"/>
        <v>0</v>
      </c>
      <c r="YS26" s="21">
        <v>0</v>
      </c>
      <c r="YT26" s="21">
        <f t="shared" si="271"/>
        <v>0</v>
      </c>
      <c r="YU26" s="21">
        <v>0</v>
      </c>
      <c r="YV26" s="21">
        <f t="shared" si="272"/>
        <v>0</v>
      </c>
      <c r="YW26" s="21">
        <v>0</v>
      </c>
      <c r="YX26" s="21">
        <f t="shared" si="273"/>
        <v>0</v>
      </c>
      <c r="YY26" s="21">
        <v>0</v>
      </c>
      <c r="YZ26" s="21">
        <f t="shared" si="274"/>
        <v>0</v>
      </c>
      <c r="ZA26" s="21">
        <f t="shared" si="275"/>
        <v>0</v>
      </c>
      <c r="ZB26" s="21"/>
      <c r="ZC26" s="23">
        <f t="shared" si="369"/>
        <v>0</v>
      </c>
      <c r="ZD26" s="22"/>
      <c r="ZE26" s="22"/>
      <c r="ZF26" s="22"/>
      <c r="ZG26" s="23">
        <v>0</v>
      </c>
      <c r="ZH26" s="21">
        <f t="shared" si="324"/>
        <v>0</v>
      </c>
      <c r="ZI26" s="21">
        <f t="shared" si="277"/>
        <v>0</v>
      </c>
      <c r="ZJ26" s="21">
        <v>0</v>
      </c>
      <c r="ZK26" s="21">
        <f t="shared" si="278"/>
        <v>0</v>
      </c>
      <c r="ZL26" s="21">
        <v>0</v>
      </c>
      <c r="ZM26" s="21">
        <f t="shared" si="279"/>
        <v>0</v>
      </c>
      <c r="ZN26" s="21">
        <v>0</v>
      </c>
      <c r="ZO26" s="21">
        <f t="shared" si="280"/>
        <v>0</v>
      </c>
      <c r="ZP26" s="21">
        <v>0</v>
      </c>
      <c r="ZQ26" s="21">
        <f t="shared" si="281"/>
        <v>0</v>
      </c>
      <c r="ZR26" s="21">
        <v>0</v>
      </c>
      <c r="ZS26" s="21">
        <f t="shared" si="282"/>
        <v>0</v>
      </c>
      <c r="ZT26" s="21">
        <f t="shared" si="355"/>
        <v>0</v>
      </c>
      <c r="ZU26" s="21"/>
      <c r="ZV26" s="21">
        <f t="shared" si="18"/>
        <v>0</v>
      </c>
      <c r="ZW26" s="21"/>
      <c r="ZX26" s="21"/>
      <c r="ZY26" s="21">
        <v>0</v>
      </c>
      <c r="ZZ26" s="21">
        <f t="shared" si="284"/>
        <v>0</v>
      </c>
      <c r="AAA26" s="21">
        <v>0</v>
      </c>
      <c r="AAB26" s="21">
        <v>0</v>
      </c>
      <c r="AAC26" s="22"/>
      <c r="AAD26" s="22"/>
      <c r="AAE26" s="21">
        <v>0</v>
      </c>
      <c r="AAF26" s="21">
        <f t="shared" si="285"/>
        <v>0</v>
      </c>
      <c r="AAG26" s="21">
        <v>0</v>
      </c>
      <c r="AAH26" s="21">
        <f t="shared" si="286"/>
        <v>0</v>
      </c>
      <c r="AAI26" s="21">
        <v>0</v>
      </c>
      <c r="AAJ26" s="21">
        <f t="shared" si="287"/>
        <v>0</v>
      </c>
      <c r="AAK26" s="21">
        <v>0</v>
      </c>
      <c r="AAL26" s="21">
        <f t="shared" si="288"/>
        <v>0</v>
      </c>
      <c r="AAM26" s="21">
        <v>0</v>
      </c>
      <c r="AAN26" s="21">
        <f t="shared" si="289"/>
        <v>0</v>
      </c>
      <c r="AAO26" s="21">
        <v>0</v>
      </c>
      <c r="AAP26" s="21">
        <f t="shared" si="290"/>
        <v>0</v>
      </c>
      <c r="AAQ26" s="21">
        <f t="shared" si="291"/>
        <v>0</v>
      </c>
      <c r="AAR26" s="21"/>
      <c r="AAS26" s="23">
        <f t="shared" si="370"/>
        <v>0</v>
      </c>
      <c r="AAT26" s="24">
        <f t="shared" si="19"/>
        <v>0</v>
      </c>
      <c r="AAU26" s="24">
        <f t="shared" si="20"/>
        <v>0</v>
      </c>
      <c r="AAV26" s="24">
        <f t="shared" si="292"/>
        <v>0</v>
      </c>
    </row>
    <row r="27" spans="1:724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1"/>
        <v>0</v>
      </c>
      <c r="M27" s="21">
        <f t="shared" si="22"/>
        <v>0</v>
      </c>
      <c r="N27" s="21">
        <v>0</v>
      </c>
      <c r="O27" s="21">
        <f t="shared" si="23"/>
        <v>0</v>
      </c>
      <c r="P27" s="21">
        <v>0</v>
      </c>
      <c r="Q27" s="21">
        <f t="shared" si="24"/>
        <v>0</v>
      </c>
      <c r="R27" s="21">
        <v>0</v>
      </c>
      <c r="S27" s="21">
        <f t="shared" si="25"/>
        <v>0</v>
      </c>
      <c r="T27" s="21">
        <v>0</v>
      </c>
      <c r="U27" s="21">
        <f t="shared" si="26"/>
        <v>0</v>
      </c>
      <c r="V27" s="21">
        <v>0</v>
      </c>
      <c r="W27" s="21">
        <f t="shared" si="27"/>
        <v>0</v>
      </c>
      <c r="X27" s="21">
        <f t="shared" si="28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29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30"/>
        <v>0</v>
      </c>
      <c r="AK27" s="21">
        <v>0</v>
      </c>
      <c r="AL27" s="21">
        <f t="shared" si="31"/>
        <v>0</v>
      </c>
      <c r="AM27" s="21">
        <v>0</v>
      </c>
      <c r="AN27" s="21">
        <f t="shared" si="32"/>
        <v>0</v>
      </c>
      <c r="AO27" s="21">
        <v>0</v>
      </c>
      <c r="AP27" s="21">
        <f t="shared" si="33"/>
        <v>0</v>
      </c>
      <c r="AQ27" s="21">
        <v>0</v>
      </c>
      <c r="AR27" s="21">
        <f t="shared" si="34"/>
        <v>0</v>
      </c>
      <c r="AS27" s="21">
        <v>0</v>
      </c>
      <c r="AT27" s="21">
        <f t="shared" si="35"/>
        <v>0</v>
      </c>
      <c r="AU27" s="21">
        <f t="shared" si="36"/>
        <v>0</v>
      </c>
      <c r="AV27" s="21"/>
      <c r="AW27" s="23">
        <f t="shared" si="293"/>
        <v>0</v>
      </c>
      <c r="AX27" s="22"/>
      <c r="AY27" s="22"/>
      <c r="AZ27" s="22"/>
      <c r="BA27" s="23">
        <v>0</v>
      </c>
      <c r="BB27" s="21">
        <f t="shared" si="309"/>
        <v>0</v>
      </c>
      <c r="BC27" s="21">
        <f t="shared" si="38"/>
        <v>0</v>
      </c>
      <c r="BD27" s="21">
        <v>0</v>
      </c>
      <c r="BE27" s="21">
        <f t="shared" si="39"/>
        <v>0</v>
      </c>
      <c r="BF27" s="21">
        <v>0</v>
      </c>
      <c r="BG27" s="21">
        <f t="shared" si="40"/>
        <v>0</v>
      </c>
      <c r="BH27" s="21">
        <v>0</v>
      </c>
      <c r="BI27" s="21">
        <f t="shared" si="41"/>
        <v>0</v>
      </c>
      <c r="BJ27" s="21">
        <v>0</v>
      </c>
      <c r="BK27" s="21">
        <f t="shared" si="42"/>
        <v>0</v>
      </c>
      <c r="BL27" s="21">
        <v>0</v>
      </c>
      <c r="BM27" s="21">
        <f t="shared" si="43"/>
        <v>0</v>
      </c>
      <c r="BN27" s="21">
        <f t="shared" si="34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5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6"/>
        <v>0</v>
      </c>
      <c r="CA27" s="21">
        <v>0</v>
      </c>
      <c r="CB27" s="21">
        <f t="shared" si="47"/>
        <v>0</v>
      </c>
      <c r="CC27" s="21">
        <v>0</v>
      </c>
      <c r="CD27" s="21">
        <f t="shared" si="48"/>
        <v>0</v>
      </c>
      <c r="CE27" s="21">
        <v>0</v>
      </c>
      <c r="CF27" s="21">
        <f t="shared" si="49"/>
        <v>0</v>
      </c>
      <c r="CG27" s="21">
        <v>0</v>
      </c>
      <c r="CH27" s="21">
        <f t="shared" si="50"/>
        <v>0</v>
      </c>
      <c r="CI27" s="21">
        <v>0</v>
      </c>
      <c r="CJ27" s="21">
        <f t="shared" si="51"/>
        <v>0</v>
      </c>
      <c r="CK27" s="21">
        <f t="shared" si="52"/>
        <v>0</v>
      </c>
      <c r="CL27" s="21"/>
      <c r="CM27" s="23">
        <f t="shared" si="356"/>
        <v>0</v>
      </c>
      <c r="CN27" s="22"/>
      <c r="CO27" s="22"/>
      <c r="CP27" s="22"/>
      <c r="CQ27" s="23">
        <v>0</v>
      </c>
      <c r="CR27" s="21">
        <f t="shared" si="310"/>
        <v>0</v>
      </c>
      <c r="CS27" s="21">
        <f t="shared" si="54"/>
        <v>0</v>
      </c>
      <c r="CT27" s="21">
        <v>0</v>
      </c>
      <c r="CU27" s="21">
        <f t="shared" si="55"/>
        <v>0</v>
      </c>
      <c r="CV27" s="21">
        <v>0</v>
      </c>
      <c r="CW27" s="21">
        <f t="shared" si="56"/>
        <v>0</v>
      </c>
      <c r="CX27" s="21">
        <v>0</v>
      </c>
      <c r="CY27" s="21">
        <f t="shared" si="57"/>
        <v>0</v>
      </c>
      <c r="CZ27" s="21">
        <v>0</v>
      </c>
      <c r="DA27" s="21">
        <f t="shared" si="58"/>
        <v>0</v>
      </c>
      <c r="DB27" s="21">
        <v>0</v>
      </c>
      <c r="DC27" s="21">
        <f t="shared" si="59"/>
        <v>0</v>
      </c>
      <c r="DD27" s="21">
        <f t="shared" si="34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61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2"/>
        <v>0</v>
      </c>
      <c r="DS27" s="21">
        <v>0</v>
      </c>
      <c r="DT27" s="21">
        <f t="shared" si="63"/>
        <v>0</v>
      </c>
      <c r="DU27" s="21">
        <v>0</v>
      </c>
      <c r="DV27" s="21">
        <f t="shared" si="64"/>
        <v>0</v>
      </c>
      <c r="DW27" s="21">
        <v>0</v>
      </c>
      <c r="DX27" s="21">
        <f t="shared" si="65"/>
        <v>0</v>
      </c>
      <c r="DY27" s="21">
        <v>0</v>
      </c>
      <c r="DZ27" s="21">
        <f t="shared" si="66"/>
        <v>0</v>
      </c>
      <c r="EA27" s="21">
        <f t="shared" si="67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311"/>
        <v>0</v>
      </c>
      <c r="EI27" s="21">
        <f t="shared" si="69"/>
        <v>0</v>
      </c>
      <c r="EJ27" s="21">
        <v>0</v>
      </c>
      <c r="EK27" s="21">
        <f t="shared" si="70"/>
        <v>0</v>
      </c>
      <c r="EL27" s="21">
        <v>0</v>
      </c>
      <c r="EM27" s="21">
        <f t="shared" si="71"/>
        <v>0</v>
      </c>
      <c r="EN27" s="21">
        <v>0</v>
      </c>
      <c r="EO27" s="21">
        <f t="shared" si="72"/>
        <v>0</v>
      </c>
      <c r="EP27" s="21">
        <v>0</v>
      </c>
      <c r="EQ27" s="21">
        <f t="shared" si="73"/>
        <v>0</v>
      </c>
      <c r="ER27" s="21">
        <v>0</v>
      </c>
      <c r="ES27" s="21">
        <f t="shared" si="74"/>
        <v>0</v>
      </c>
      <c r="ET27" s="21">
        <f t="shared" si="34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6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7"/>
        <v>0</v>
      </c>
      <c r="FG27" s="21">
        <v>0</v>
      </c>
      <c r="FH27" s="21">
        <f t="shared" si="78"/>
        <v>0</v>
      </c>
      <c r="FI27" s="21">
        <v>0</v>
      </c>
      <c r="FJ27" s="21">
        <f t="shared" si="79"/>
        <v>0</v>
      </c>
      <c r="FK27" s="21">
        <v>0</v>
      </c>
      <c r="FL27" s="21">
        <f t="shared" si="80"/>
        <v>0</v>
      </c>
      <c r="FM27" s="21">
        <v>0</v>
      </c>
      <c r="FN27" s="21">
        <f t="shared" si="81"/>
        <v>0</v>
      </c>
      <c r="FO27" s="21">
        <v>0</v>
      </c>
      <c r="FP27" s="21">
        <f t="shared" si="82"/>
        <v>0</v>
      </c>
      <c r="FQ27" s="21">
        <f t="shared" si="83"/>
        <v>0</v>
      </c>
      <c r="FR27" s="21"/>
      <c r="FS27" s="23">
        <f t="shared" si="357"/>
        <v>0</v>
      </c>
      <c r="FT27" s="22"/>
      <c r="FU27" s="22"/>
      <c r="FV27" s="22"/>
      <c r="FW27" s="23">
        <v>0</v>
      </c>
      <c r="FX27" s="21">
        <f t="shared" si="312"/>
        <v>0</v>
      </c>
      <c r="FY27" s="21">
        <f t="shared" si="85"/>
        <v>0</v>
      </c>
      <c r="FZ27" s="21">
        <v>0</v>
      </c>
      <c r="GA27" s="21">
        <f t="shared" si="86"/>
        <v>0</v>
      </c>
      <c r="GB27" s="21">
        <v>0</v>
      </c>
      <c r="GC27" s="21">
        <f t="shared" si="87"/>
        <v>0</v>
      </c>
      <c r="GD27" s="21">
        <v>0</v>
      </c>
      <c r="GE27" s="21">
        <f t="shared" si="88"/>
        <v>0</v>
      </c>
      <c r="GF27" s="21">
        <v>0</v>
      </c>
      <c r="GG27" s="21">
        <f t="shared" si="89"/>
        <v>0</v>
      </c>
      <c r="GH27" s="21">
        <v>0</v>
      </c>
      <c r="GI27" s="21">
        <f t="shared" si="90"/>
        <v>0</v>
      </c>
      <c r="GJ27" s="21">
        <f t="shared" si="34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2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3"/>
        <v>0</v>
      </c>
      <c r="GW27" s="21">
        <v>0</v>
      </c>
      <c r="GX27" s="21">
        <f t="shared" si="94"/>
        <v>0</v>
      </c>
      <c r="GY27" s="21">
        <v>0</v>
      </c>
      <c r="GZ27" s="21">
        <f t="shared" si="95"/>
        <v>0</v>
      </c>
      <c r="HA27" s="21">
        <v>0</v>
      </c>
      <c r="HB27" s="21">
        <f t="shared" si="96"/>
        <v>0</v>
      </c>
      <c r="HC27" s="21">
        <v>0</v>
      </c>
      <c r="HD27" s="21">
        <f t="shared" si="97"/>
        <v>0</v>
      </c>
      <c r="HE27" s="21">
        <v>0</v>
      </c>
      <c r="HF27" s="21">
        <f t="shared" si="98"/>
        <v>0</v>
      </c>
      <c r="HG27" s="21">
        <f t="shared" si="99"/>
        <v>0</v>
      </c>
      <c r="HH27" s="21"/>
      <c r="HI27" s="23">
        <f t="shared" si="358"/>
        <v>0</v>
      </c>
      <c r="HJ27" s="22"/>
      <c r="HK27" s="22"/>
      <c r="HL27" s="22"/>
      <c r="HM27" s="23">
        <v>0</v>
      </c>
      <c r="HN27" s="21">
        <f t="shared" si="313"/>
        <v>0</v>
      </c>
      <c r="HO27" s="21">
        <f t="shared" si="101"/>
        <v>0</v>
      </c>
      <c r="HP27" s="21">
        <v>0</v>
      </c>
      <c r="HQ27" s="21">
        <f t="shared" si="102"/>
        <v>0</v>
      </c>
      <c r="HR27" s="21">
        <v>0</v>
      </c>
      <c r="HS27" s="21">
        <f t="shared" si="103"/>
        <v>0</v>
      </c>
      <c r="HT27" s="21">
        <v>0</v>
      </c>
      <c r="HU27" s="21">
        <f t="shared" si="104"/>
        <v>0</v>
      </c>
      <c r="HV27" s="21">
        <v>0</v>
      </c>
      <c r="HW27" s="21">
        <f t="shared" si="105"/>
        <v>0</v>
      </c>
      <c r="HX27" s="21">
        <v>0</v>
      </c>
      <c r="HY27" s="21">
        <f t="shared" si="106"/>
        <v>0</v>
      </c>
      <c r="HZ27" s="21">
        <f t="shared" si="34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08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09"/>
        <v>0</v>
      </c>
      <c r="IM27" s="21">
        <v>0</v>
      </c>
      <c r="IN27" s="21">
        <f t="shared" si="110"/>
        <v>0</v>
      </c>
      <c r="IO27" s="21">
        <v>0</v>
      </c>
      <c r="IP27" s="21">
        <f t="shared" si="111"/>
        <v>0</v>
      </c>
      <c r="IQ27" s="21">
        <v>0</v>
      </c>
      <c r="IR27" s="21">
        <f t="shared" si="112"/>
        <v>0</v>
      </c>
      <c r="IS27" s="21">
        <v>0</v>
      </c>
      <c r="IT27" s="21">
        <f t="shared" si="113"/>
        <v>0</v>
      </c>
      <c r="IU27" s="21">
        <v>0</v>
      </c>
      <c r="IV27" s="21">
        <f t="shared" si="114"/>
        <v>0</v>
      </c>
      <c r="IW27" s="21">
        <f t="shared" si="115"/>
        <v>0</v>
      </c>
      <c r="IX27" s="21"/>
      <c r="IY27" s="23">
        <f t="shared" si="359"/>
        <v>0</v>
      </c>
      <c r="IZ27" s="22"/>
      <c r="JA27" s="22"/>
      <c r="JB27" s="22"/>
      <c r="JC27" s="23">
        <v>0</v>
      </c>
      <c r="JD27" s="21">
        <f t="shared" si="314"/>
        <v>0</v>
      </c>
      <c r="JE27" s="21">
        <f t="shared" si="117"/>
        <v>0</v>
      </c>
      <c r="JF27" s="21">
        <v>0</v>
      </c>
      <c r="JG27" s="21">
        <f t="shared" si="118"/>
        <v>0</v>
      </c>
      <c r="JH27" s="21">
        <v>0</v>
      </c>
      <c r="JI27" s="21">
        <f t="shared" si="119"/>
        <v>0</v>
      </c>
      <c r="JJ27" s="21">
        <v>0</v>
      </c>
      <c r="JK27" s="21">
        <f t="shared" si="120"/>
        <v>0</v>
      </c>
      <c r="JL27" s="21">
        <v>0</v>
      </c>
      <c r="JM27" s="21">
        <f t="shared" si="121"/>
        <v>0</v>
      </c>
      <c r="JN27" s="21">
        <v>0</v>
      </c>
      <c r="JO27" s="21">
        <f t="shared" si="122"/>
        <v>0</v>
      </c>
      <c r="JP27" s="21">
        <f t="shared" si="34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4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5"/>
        <v>0</v>
      </c>
      <c r="KC27" s="21">
        <v>0</v>
      </c>
      <c r="KD27" s="21">
        <f t="shared" si="126"/>
        <v>0</v>
      </c>
      <c r="KE27" s="21">
        <v>0</v>
      </c>
      <c r="KF27" s="21">
        <f t="shared" si="127"/>
        <v>0</v>
      </c>
      <c r="KG27" s="21">
        <v>0</v>
      </c>
      <c r="KH27" s="21">
        <f t="shared" si="128"/>
        <v>0</v>
      </c>
      <c r="KI27" s="21">
        <v>0</v>
      </c>
      <c r="KJ27" s="21">
        <f t="shared" si="129"/>
        <v>0</v>
      </c>
      <c r="KK27" s="21">
        <v>0</v>
      </c>
      <c r="KL27" s="21">
        <f t="shared" si="130"/>
        <v>0</v>
      </c>
      <c r="KM27" s="21">
        <f t="shared" si="131"/>
        <v>0</v>
      </c>
      <c r="KN27" s="21"/>
      <c r="KO27" s="23">
        <f t="shared" si="360"/>
        <v>0</v>
      </c>
      <c r="KP27" s="22"/>
      <c r="KQ27" s="22"/>
      <c r="KR27" s="22"/>
      <c r="KS27" s="23">
        <v>0</v>
      </c>
      <c r="KT27" s="21">
        <f t="shared" si="315"/>
        <v>0</v>
      </c>
      <c r="KU27" s="21">
        <f t="shared" si="133"/>
        <v>0</v>
      </c>
      <c r="KV27" s="21">
        <v>0</v>
      </c>
      <c r="KW27" s="21">
        <f t="shared" si="134"/>
        <v>0</v>
      </c>
      <c r="KX27" s="21">
        <v>0</v>
      </c>
      <c r="KY27" s="21">
        <f t="shared" si="135"/>
        <v>0</v>
      </c>
      <c r="KZ27" s="21">
        <v>0</v>
      </c>
      <c r="LA27" s="21">
        <f t="shared" si="136"/>
        <v>0</v>
      </c>
      <c r="LB27" s="21">
        <v>0</v>
      </c>
      <c r="LC27" s="21">
        <f t="shared" si="137"/>
        <v>0</v>
      </c>
      <c r="LD27" s="21">
        <v>0</v>
      </c>
      <c r="LE27" s="21">
        <f t="shared" si="138"/>
        <v>0</v>
      </c>
      <c r="LF27" s="21">
        <f t="shared" si="34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40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41"/>
        <v>0</v>
      </c>
      <c r="LS27" s="21">
        <v>0</v>
      </c>
      <c r="LT27" s="21">
        <f t="shared" si="142"/>
        <v>0</v>
      </c>
      <c r="LU27" s="21">
        <v>0</v>
      </c>
      <c r="LV27" s="21">
        <f t="shared" si="143"/>
        <v>0</v>
      </c>
      <c r="LW27" s="21">
        <v>0</v>
      </c>
      <c r="LX27" s="21">
        <f t="shared" si="144"/>
        <v>0</v>
      </c>
      <c r="LY27" s="21">
        <v>0</v>
      </c>
      <c r="LZ27" s="21">
        <f t="shared" si="145"/>
        <v>0</v>
      </c>
      <c r="MA27" s="21">
        <v>0</v>
      </c>
      <c r="MB27" s="21">
        <f t="shared" si="146"/>
        <v>0</v>
      </c>
      <c r="MC27" s="21">
        <f t="shared" si="147"/>
        <v>0</v>
      </c>
      <c r="MD27" s="21"/>
      <c r="ME27" s="23">
        <f t="shared" si="361"/>
        <v>0</v>
      </c>
      <c r="MF27" s="22"/>
      <c r="MG27" s="22"/>
      <c r="MH27" s="22"/>
      <c r="MI27" s="23">
        <v>0</v>
      </c>
      <c r="MJ27" s="21">
        <f t="shared" si="316"/>
        <v>0</v>
      </c>
      <c r="MK27" s="21">
        <f t="shared" si="149"/>
        <v>0</v>
      </c>
      <c r="ML27" s="21">
        <v>0</v>
      </c>
      <c r="MM27" s="21">
        <f t="shared" si="150"/>
        <v>0</v>
      </c>
      <c r="MN27" s="21">
        <v>0</v>
      </c>
      <c r="MO27" s="21">
        <f t="shared" si="151"/>
        <v>0</v>
      </c>
      <c r="MP27" s="21">
        <v>0</v>
      </c>
      <c r="MQ27" s="21">
        <f t="shared" si="152"/>
        <v>0</v>
      </c>
      <c r="MR27" s="21">
        <v>0</v>
      </c>
      <c r="MS27" s="21">
        <f t="shared" si="153"/>
        <v>0</v>
      </c>
      <c r="MT27" s="21">
        <v>0</v>
      </c>
      <c r="MU27" s="21">
        <f t="shared" si="154"/>
        <v>0</v>
      </c>
      <c r="MV27" s="21">
        <f t="shared" si="34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6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7"/>
        <v>0</v>
      </c>
      <c r="NI27" s="21">
        <v>0</v>
      </c>
      <c r="NJ27" s="21">
        <f t="shared" si="158"/>
        <v>0</v>
      </c>
      <c r="NK27" s="21">
        <v>0</v>
      </c>
      <c r="NL27" s="21">
        <f t="shared" si="159"/>
        <v>0</v>
      </c>
      <c r="NM27" s="21">
        <v>0</v>
      </c>
      <c r="NN27" s="21">
        <f t="shared" si="160"/>
        <v>0</v>
      </c>
      <c r="NO27" s="21">
        <v>0</v>
      </c>
      <c r="NP27" s="21">
        <f t="shared" si="161"/>
        <v>0</v>
      </c>
      <c r="NQ27" s="21">
        <v>0</v>
      </c>
      <c r="NR27" s="21">
        <f t="shared" si="162"/>
        <v>0</v>
      </c>
      <c r="NS27" s="21">
        <f t="shared" si="163"/>
        <v>0</v>
      </c>
      <c r="NT27" s="21"/>
      <c r="NU27" s="23">
        <f t="shared" si="362"/>
        <v>0</v>
      </c>
      <c r="NV27" s="22"/>
      <c r="NW27" s="22"/>
      <c r="NX27" s="22"/>
      <c r="NY27" s="23">
        <v>0</v>
      </c>
      <c r="NZ27" s="21">
        <f t="shared" si="317"/>
        <v>0</v>
      </c>
      <c r="OA27" s="21">
        <f t="shared" si="165"/>
        <v>0</v>
      </c>
      <c r="OB27" s="21">
        <v>0</v>
      </c>
      <c r="OC27" s="21">
        <f t="shared" si="166"/>
        <v>0</v>
      </c>
      <c r="OD27" s="21">
        <v>0</v>
      </c>
      <c r="OE27" s="21">
        <f t="shared" si="167"/>
        <v>0</v>
      </c>
      <c r="OF27" s="21">
        <v>0</v>
      </c>
      <c r="OG27" s="21">
        <f t="shared" si="168"/>
        <v>0</v>
      </c>
      <c r="OH27" s="21">
        <v>0</v>
      </c>
      <c r="OI27" s="21">
        <f t="shared" si="169"/>
        <v>0</v>
      </c>
      <c r="OJ27" s="21">
        <v>0</v>
      </c>
      <c r="OK27" s="21">
        <f t="shared" si="170"/>
        <v>0</v>
      </c>
      <c r="OL27" s="21">
        <f t="shared" si="34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2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3"/>
        <v>0</v>
      </c>
      <c r="OY27" s="21">
        <v>0</v>
      </c>
      <c r="OZ27" s="21">
        <f t="shared" si="174"/>
        <v>0</v>
      </c>
      <c r="PA27" s="21">
        <v>0</v>
      </c>
      <c r="PB27" s="21">
        <f t="shared" si="175"/>
        <v>0</v>
      </c>
      <c r="PC27" s="21">
        <v>0</v>
      </c>
      <c r="PD27" s="21">
        <f t="shared" si="176"/>
        <v>0</v>
      </c>
      <c r="PE27" s="21">
        <v>0</v>
      </c>
      <c r="PF27" s="21">
        <f t="shared" si="177"/>
        <v>0</v>
      </c>
      <c r="PG27" s="21">
        <v>0</v>
      </c>
      <c r="PH27" s="21">
        <f t="shared" si="178"/>
        <v>0</v>
      </c>
      <c r="PI27" s="21">
        <f t="shared" si="179"/>
        <v>0</v>
      </c>
      <c r="PJ27" s="21"/>
      <c r="PK27" s="23">
        <f t="shared" si="363"/>
        <v>0</v>
      </c>
      <c r="PL27" s="22"/>
      <c r="PM27" s="22"/>
      <c r="PN27" s="22"/>
      <c r="PO27" s="23">
        <v>0</v>
      </c>
      <c r="PP27" s="21">
        <f t="shared" si="318"/>
        <v>0</v>
      </c>
      <c r="PQ27" s="21">
        <f t="shared" si="181"/>
        <v>0</v>
      </c>
      <c r="PR27" s="21">
        <v>0</v>
      </c>
      <c r="PS27" s="21">
        <f t="shared" si="182"/>
        <v>0</v>
      </c>
      <c r="PT27" s="21">
        <v>0</v>
      </c>
      <c r="PU27" s="21">
        <f t="shared" si="183"/>
        <v>0</v>
      </c>
      <c r="PV27" s="21">
        <v>0</v>
      </c>
      <c r="PW27" s="21">
        <f t="shared" si="184"/>
        <v>0</v>
      </c>
      <c r="PX27" s="21">
        <v>0</v>
      </c>
      <c r="PY27" s="21">
        <f t="shared" si="185"/>
        <v>0</v>
      </c>
      <c r="PZ27" s="21">
        <v>0</v>
      </c>
      <c r="QA27" s="21">
        <f t="shared" si="186"/>
        <v>0</v>
      </c>
      <c r="QB27" s="21">
        <f t="shared" si="34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88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89"/>
        <v>0</v>
      </c>
      <c r="QO27" s="21">
        <v>0</v>
      </c>
      <c r="QP27" s="21">
        <f t="shared" si="190"/>
        <v>0</v>
      </c>
      <c r="QQ27" s="21">
        <v>0</v>
      </c>
      <c r="QR27" s="21">
        <f t="shared" si="191"/>
        <v>0</v>
      </c>
      <c r="QS27" s="21">
        <v>0</v>
      </c>
      <c r="QT27" s="21">
        <f t="shared" si="192"/>
        <v>0</v>
      </c>
      <c r="QU27" s="21">
        <v>0</v>
      </c>
      <c r="QV27" s="21">
        <f t="shared" si="193"/>
        <v>0</v>
      </c>
      <c r="QW27" s="21">
        <v>0</v>
      </c>
      <c r="QX27" s="21">
        <f t="shared" si="194"/>
        <v>0</v>
      </c>
      <c r="QY27" s="21">
        <f t="shared" si="195"/>
        <v>0</v>
      </c>
      <c r="QZ27" s="21"/>
      <c r="RA27" s="23">
        <f t="shared" si="364"/>
        <v>0</v>
      </c>
      <c r="RB27" s="22"/>
      <c r="RC27" s="22"/>
      <c r="RD27" s="22"/>
      <c r="RE27" s="23">
        <v>0</v>
      </c>
      <c r="RF27" s="21">
        <f t="shared" si="319"/>
        <v>0</v>
      </c>
      <c r="RG27" s="21">
        <f t="shared" si="197"/>
        <v>0</v>
      </c>
      <c r="RH27" s="21">
        <v>0</v>
      </c>
      <c r="RI27" s="21">
        <f t="shared" si="198"/>
        <v>0</v>
      </c>
      <c r="RJ27" s="21">
        <v>0</v>
      </c>
      <c r="RK27" s="21">
        <f t="shared" si="199"/>
        <v>0</v>
      </c>
      <c r="RL27" s="21">
        <v>0</v>
      </c>
      <c r="RM27" s="21">
        <f t="shared" si="200"/>
        <v>0</v>
      </c>
      <c r="RN27" s="21">
        <v>0</v>
      </c>
      <c r="RO27" s="21">
        <f t="shared" si="201"/>
        <v>0</v>
      </c>
      <c r="RP27" s="21">
        <v>0</v>
      </c>
      <c r="RQ27" s="21">
        <f t="shared" si="202"/>
        <v>0</v>
      </c>
      <c r="RR27" s="21">
        <f t="shared" si="35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4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5"/>
        <v>0</v>
      </c>
      <c r="SE27" s="21">
        <v>0</v>
      </c>
      <c r="SF27" s="21">
        <f t="shared" si="206"/>
        <v>0</v>
      </c>
      <c r="SG27" s="21">
        <v>0</v>
      </c>
      <c r="SH27" s="21">
        <f t="shared" si="207"/>
        <v>0</v>
      </c>
      <c r="SI27" s="21">
        <v>0</v>
      </c>
      <c r="SJ27" s="21">
        <f t="shared" si="208"/>
        <v>0</v>
      </c>
      <c r="SK27" s="21">
        <v>0</v>
      </c>
      <c r="SL27" s="21">
        <f t="shared" si="209"/>
        <v>0</v>
      </c>
      <c r="SM27" s="21">
        <v>0</v>
      </c>
      <c r="SN27" s="21">
        <f t="shared" si="210"/>
        <v>0</v>
      </c>
      <c r="SO27" s="21">
        <f t="shared" si="211"/>
        <v>0</v>
      </c>
      <c r="SP27" s="21"/>
      <c r="SQ27" s="23">
        <f t="shared" si="365"/>
        <v>0</v>
      </c>
      <c r="SR27" s="22"/>
      <c r="SS27" s="22"/>
      <c r="ST27" s="22"/>
      <c r="SU27" s="23">
        <v>0</v>
      </c>
      <c r="SV27" s="21">
        <f t="shared" si="320"/>
        <v>0</v>
      </c>
      <c r="SW27" s="21">
        <f t="shared" si="213"/>
        <v>0</v>
      </c>
      <c r="SX27" s="21">
        <v>0</v>
      </c>
      <c r="SY27" s="21">
        <f t="shared" si="214"/>
        <v>0</v>
      </c>
      <c r="SZ27" s="21">
        <v>0</v>
      </c>
      <c r="TA27" s="21">
        <f t="shared" si="215"/>
        <v>0</v>
      </c>
      <c r="TB27" s="21">
        <v>0</v>
      </c>
      <c r="TC27" s="21">
        <f t="shared" si="216"/>
        <v>0</v>
      </c>
      <c r="TD27" s="21">
        <v>0</v>
      </c>
      <c r="TE27" s="21">
        <f t="shared" si="217"/>
        <v>0</v>
      </c>
      <c r="TF27" s="21">
        <v>0</v>
      </c>
      <c r="TG27" s="21">
        <f t="shared" si="218"/>
        <v>0</v>
      </c>
      <c r="TH27" s="21">
        <f t="shared" si="35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20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21"/>
        <v>0</v>
      </c>
      <c r="TU27" s="21">
        <v>0</v>
      </c>
      <c r="TV27" s="21">
        <f t="shared" si="222"/>
        <v>0</v>
      </c>
      <c r="TW27" s="21">
        <v>0</v>
      </c>
      <c r="TX27" s="21">
        <f t="shared" si="223"/>
        <v>0</v>
      </c>
      <c r="TY27" s="21">
        <v>0</v>
      </c>
      <c r="TZ27" s="21">
        <f t="shared" si="224"/>
        <v>0</v>
      </c>
      <c r="UA27" s="21">
        <v>0</v>
      </c>
      <c r="UB27" s="21">
        <f t="shared" si="225"/>
        <v>0</v>
      </c>
      <c r="UC27" s="21">
        <v>0</v>
      </c>
      <c r="UD27" s="21">
        <f t="shared" si="226"/>
        <v>0</v>
      </c>
      <c r="UE27" s="21">
        <f t="shared" si="227"/>
        <v>0</v>
      </c>
      <c r="UF27" s="21"/>
      <c r="UG27" s="23">
        <f t="shared" si="366"/>
        <v>0</v>
      </c>
      <c r="UH27" s="22"/>
      <c r="UI27" s="22"/>
      <c r="UJ27" s="22"/>
      <c r="UK27" s="23">
        <v>0</v>
      </c>
      <c r="UL27" s="21">
        <f t="shared" si="321"/>
        <v>0</v>
      </c>
      <c r="UM27" s="21">
        <f t="shared" si="229"/>
        <v>0</v>
      </c>
      <c r="UN27" s="21">
        <v>0</v>
      </c>
      <c r="UO27" s="21">
        <f t="shared" si="230"/>
        <v>0</v>
      </c>
      <c r="UP27" s="21">
        <v>0</v>
      </c>
      <c r="UQ27" s="21">
        <f t="shared" si="231"/>
        <v>0</v>
      </c>
      <c r="UR27" s="21">
        <v>0</v>
      </c>
      <c r="US27" s="21">
        <f t="shared" si="232"/>
        <v>0</v>
      </c>
      <c r="UT27" s="21">
        <v>0</v>
      </c>
      <c r="UU27" s="21">
        <f t="shared" si="233"/>
        <v>0</v>
      </c>
      <c r="UV27" s="21">
        <v>0</v>
      </c>
      <c r="UW27" s="21">
        <f t="shared" si="234"/>
        <v>0</v>
      </c>
      <c r="UX27" s="21">
        <f t="shared" si="35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36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37"/>
        <v>0</v>
      </c>
      <c r="VK27" s="21">
        <v>0</v>
      </c>
      <c r="VL27" s="21">
        <f t="shared" si="238"/>
        <v>0</v>
      </c>
      <c r="VM27" s="21">
        <v>0</v>
      </c>
      <c r="VN27" s="21">
        <f t="shared" si="239"/>
        <v>0</v>
      </c>
      <c r="VO27" s="21">
        <v>0</v>
      </c>
      <c r="VP27" s="21">
        <f t="shared" si="240"/>
        <v>0</v>
      </c>
      <c r="VQ27" s="21">
        <v>0</v>
      </c>
      <c r="VR27" s="21">
        <f t="shared" si="241"/>
        <v>0</v>
      </c>
      <c r="VS27" s="21">
        <v>0</v>
      </c>
      <c r="VT27" s="21">
        <f t="shared" si="242"/>
        <v>0</v>
      </c>
      <c r="VU27" s="21">
        <f t="shared" si="243"/>
        <v>0</v>
      </c>
      <c r="VV27" s="21"/>
      <c r="VW27" s="23">
        <f t="shared" si="367"/>
        <v>0</v>
      </c>
      <c r="VX27" s="22"/>
      <c r="VY27" s="22"/>
      <c r="VZ27" s="22"/>
      <c r="WA27" s="23">
        <v>0</v>
      </c>
      <c r="WB27" s="21">
        <f t="shared" si="322"/>
        <v>0</v>
      </c>
      <c r="WC27" s="21">
        <f t="shared" si="245"/>
        <v>0</v>
      </c>
      <c r="WD27" s="21">
        <v>0</v>
      </c>
      <c r="WE27" s="21">
        <f t="shared" si="246"/>
        <v>0</v>
      </c>
      <c r="WF27" s="21">
        <v>0</v>
      </c>
      <c r="WG27" s="21">
        <f t="shared" si="247"/>
        <v>0</v>
      </c>
      <c r="WH27" s="21">
        <v>0</v>
      </c>
      <c r="WI27" s="21">
        <f t="shared" si="248"/>
        <v>0</v>
      </c>
      <c r="WJ27" s="21">
        <v>0</v>
      </c>
      <c r="WK27" s="21">
        <f t="shared" si="249"/>
        <v>0</v>
      </c>
      <c r="WL27" s="21">
        <v>0</v>
      </c>
      <c r="WM27" s="21">
        <f t="shared" si="250"/>
        <v>0</v>
      </c>
      <c r="WN27" s="21">
        <f t="shared" si="35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2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3"/>
        <v>0</v>
      </c>
      <c r="XA27" s="21">
        <v>0</v>
      </c>
      <c r="XB27" s="21">
        <f t="shared" si="254"/>
        <v>0</v>
      </c>
      <c r="XC27" s="21">
        <v>0</v>
      </c>
      <c r="XD27" s="21">
        <f t="shared" si="255"/>
        <v>0</v>
      </c>
      <c r="XE27" s="21">
        <v>0</v>
      </c>
      <c r="XF27" s="21">
        <f t="shared" si="256"/>
        <v>0</v>
      </c>
      <c r="XG27" s="21">
        <v>0</v>
      </c>
      <c r="XH27" s="21">
        <f t="shared" si="257"/>
        <v>0</v>
      </c>
      <c r="XI27" s="21">
        <v>0</v>
      </c>
      <c r="XJ27" s="21">
        <f t="shared" si="258"/>
        <v>0</v>
      </c>
      <c r="XK27" s="21">
        <f t="shared" si="259"/>
        <v>0</v>
      </c>
      <c r="XL27" s="21"/>
      <c r="XM27" s="23">
        <f t="shared" si="368"/>
        <v>0</v>
      </c>
      <c r="XN27" s="22"/>
      <c r="XO27" s="22"/>
      <c r="XP27" s="22"/>
      <c r="XQ27" s="23">
        <v>0</v>
      </c>
      <c r="XR27" s="21">
        <f t="shared" si="323"/>
        <v>0</v>
      </c>
      <c r="XS27" s="21">
        <f t="shared" si="261"/>
        <v>0</v>
      </c>
      <c r="XT27" s="21">
        <v>0</v>
      </c>
      <c r="XU27" s="21">
        <f t="shared" si="262"/>
        <v>0</v>
      </c>
      <c r="XV27" s="21">
        <v>0</v>
      </c>
      <c r="XW27" s="21">
        <f t="shared" si="263"/>
        <v>0</v>
      </c>
      <c r="XX27" s="21">
        <v>0</v>
      </c>
      <c r="XY27" s="21">
        <f t="shared" si="264"/>
        <v>0</v>
      </c>
      <c r="XZ27" s="21">
        <v>0</v>
      </c>
      <c r="YA27" s="21">
        <f t="shared" si="265"/>
        <v>0</v>
      </c>
      <c r="YB27" s="21">
        <v>0</v>
      </c>
      <c r="YC27" s="21">
        <f t="shared" si="266"/>
        <v>0</v>
      </c>
      <c r="YD27" s="21">
        <f t="shared" si="354"/>
        <v>0</v>
      </c>
      <c r="YE27" s="21"/>
      <c r="YF27" s="21">
        <f t="shared" si="17"/>
        <v>0</v>
      </c>
      <c r="YG27" s="21"/>
      <c r="YH27" s="21"/>
      <c r="YI27" s="21">
        <v>0</v>
      </c>
      <c r="YJ27" s="21">
        <f t="shared" si="268"/>
        <v>0</v>
      </c>
      <c r="YK27" s="21">
        <v>0</v>
      </c>
      <c r="YL27" s="21">
        <v>0</v>
      </c>
      <c r="YM27" s="22"/>
      <c r="YN27" s="22"/>
      <c r="YO27" s="21">
        <v>0</v>
      </c>
      <c r="YP27" s="21">
        <f t="shared" si="269"/>
        <v>0</v>
      </c>
      <c r="YQ27" s="21">
        <v>0</v>
      </c>
      <c r="YR27" s="21">
        <f t="shared" si="270"/>
        <v>0</v>
      </c>
      <c r="YS27" s="21">
        <v>0</v>
      </c>
      <c r="YT27" s="21">
        <f t="shared" si="271"/>
        <v>0</v>
      </c>
      <c r="YU27" s="21">
        <v>0</v>
      </c>
      <c r="YV27" s="21">
        <f t="shared" si="272"/>
        <v>0</v>
      </c>
      <c r="YW27" s="21">
        <v>0</v>
      </c>
      <c r="YX27" s="21">
        <f t="shared" si="273"/>
        <v>0</v>
      </c>
      <c r="YY27" s="21">
        <v>0</v>
      </c>
      <c r="YZ27" s="21">
        <f t="shared" si="274"/>
        <v>0</v>
      </c>
      <c r="ZA27" s="21">
        <f t="shared" si="275"/>
        <v>0</v>
      </c>
      <c r="ZB27" s="21"/>
      <c r="ZC27" s="23">
        <f t="shared" si="369"/>
        <v>0</v>
      </c>
      <c r="ZD27" s="22"/>
      <c r="ZE27" s="22"/>
      <c r="ZF27" s="22"/>
      <c r="ZG27" s="23">
        <v>0</v>
      </c>
      <c r="ZH27" s="21">
        <f t="shared" si="324"/>
        <v>0</v>
      </c>
      <c r="ZI27" s="21">
        <f t="shared" si="277"/>
        <v>0</v>
      </c>
      <c r="ZJ27" s="21">
        <v>0</v>
      </c>
      <c r="ZK27" s="21">
        <f t="shared" si="278"/>
        <v>0</v>
      </c>
      <c r="ZL27" s="21">
        <v>0</v>
      </c>
      <c r="ZM27" s="21">
        <f t="shared" si="279"/>
        <v>0</v>
      </c>
      <c r="ZN27" s="21">
        <v>0</v>
      </c>
      <c r="ZO27" s="21">
        <f t="shared" si="280"/>
        <v>0</v>
      </c>
      <c r="ZP27" s="21">
        <v>0</v>
      </c>
      <c r="ZQ27" s="21">
        <f t="shared" si="281"/>
        <v>0</v>
      </c>
      <c r="ZR27" s="21">
        <v>0</v>
      </c>
      <c r="ZS27" s="21">
        <f t="shared" si="282"/>
        <v>0</v>
      </c>
      <c r="ZT27" s="21">
        <f t="shared" si="355"/>
        <v>0</v>
      </c>
      <c r="ZU27" s="21"/>
      <c r="ZV27" s="21">
        <f t="shared" si="18"/>
        <v>0</v>
      </c>
      <c r="ZW27" s="21"/>
      <c r="ZX27" s="21"/>
      <c r="ZY27" s="21">
        <v>0</v>
      </c>
      <c r="ZZ27" s="21">
        <f t="shared" si="284"/>
        <v>0</v>
      </c>
      <c r="AAA27" s="21">
        <v>0</v>
      </c>
      <c r="AAB27" s="21">
        <v>0</v>
      </c>
      <c r="AAC27" s="22"/>
      <c r="AAD27" s="22"/>
      <c r="AAE27" s="21">
        <v>0</v>
      </c>
      <c r="AAF27" s="21">
        <f t="shared" si="285"/>
        <v>0</v>
      </c>
      <c r="AAG27" s="21">
        <v>0</v>
      </c>
      <c r="AAH27" s="21">
        <f t="shared" si="286"/>
        <v>0</v>
      </c>
      <c r="AAI27" s="21">
        <v>0</v>
      </c>
      <c r="AAJ27" s="21">
        <f t="shared" si="287"/>
        <v>0</v>
      </c>
      <c r="AAK27" s="21">
        <v>0</v>
      </c>
      <c r="AAL27" s="21">
        <f t="shared" si="288"/>
        <v>0</v>
      </c>
      <c r="AAM27" s="21">
        <v>0</v>
      </c>
      <c r="AAN27" s="21">
        <f t="shared" si="289"/>
        <v>0</v>
      </c>
      <c r="AAO27" s="21">
        <v>0</v>
      </c>
      <c r="AAP27" s="21">
        <f t="shared" si="290"/>
        <v>0</v>
      </c>
      <c r="AAQ27" s="21">
        <f t="shared" si="291"/>
        <v>0</v>
      </c>
      <c r="AAR27" s="21"/>
      <c r="AAS27" s="23">
        <f t="shared" si="370"/>
        <v>0</v>
      </c>
      <c r="AAT27" s="24">
        <f t="shared" si="19"/>
        <v>0</v>
      </c>
      <c r="AAU27" s="24">
        <f t="shared" si="20"/>
        <v>0</v>
      </c>
      <c r="AAV27" s="24">
        <f t="shared" si="292"/>
        <v>0</v>
      </c>
    </row>
    <row r="28" spans="1:724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1"/>
        <v>0</v>
      </c>
      <c r="M28" s="21">
        <f t="shared" si="22"/>
        <v>0</v>
      </c>
      <c r="N28" s="21">
        <v>0</v>
      </c>
      <c r="O28" s="21">
        <f t="shared" si="23"/>
        <v>0</v>
      </c>
      <c r="P28" s="21">
        <v>0</v>
      </c>
      <c r="Q28" s="21">
        <f t="shared" si="24"/>
        <v>0</v>
      </c>
      <c r="R28" s="21">
        <v>0</v>
      </c>
      <c r="S28" s="21">
        <f t="shared" si="25"/>
        <v>0</v>
      </c>
      <c r="T28" s="21">
        <v>0</v>
      </c>
      <c r="U28" s="21">
        <f t="shared" si="26"/>
        <v>0</v>
      </c>
      <c r="V28" s="21">
        <v>0</v>
      </c>
      <c r="W28" s="21">
        <f t="shared" si="27"/>
        <v>0</v>
      </c>
      <c r="X28" s="21">
        <f t="shared" si="28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29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30"/>
        <v>0</v>
      </c>
      <c r="AK28" s="21">
        <v>0</v>
      </c>
      <c r="AL28" s="21">
        <f t="shared" si="31"/>
        <v>0</v>
      </c>
      <c r="AM28" s="21">
        <v>0</v>
      </c>
      <c r="AN28" s="21">
        <f t="shared" si="32"/>
        <v>0</v>
      </c>
      <c r="AO28" s="21">
        <v>0</v>
      </c>
      <c r="AP28" s="21">
        <f t="shared" si="33"/>
        <v>0</v>
      </c>
      <c r="AQ28" s="21">
        <v>0</v>
      </c>
      <c r="AR28" s="21">
        <f t="shared" si="34"/>
        <v>0</v>
      </c>
      <c r="AS28" s="21">
        <v>0</v>
      </c>
      <c r="AT28" s="21">
        <f t="shared" si="35"/>
        <v>0</v>
      </c>
      <c r="AU28" s="21">
        <f t="shared" si="36"/>
        <v>0</v>
      </c>
      <c r="AV28" s="21"/>
      <c r="AW28" s="23">
        <f t="shared" si="293"/>
        <v>0</v>
      </c>
      <c r="AX28" s="22"/>
      <c r="AY28" s="22"/>
      <c r="AZ28" s="22"/>
      <c r="BA28" s="23">
        <v>0</v>
      </c>
      <c r="BB28" s="21">
        <f t="shared" si="309"/>
        <v>0</v>
      </c>
      <c r="BC28" s="21">
        <f t="shared" si="38"/>
        <v>0</v>
      </c>
      <c r="BD28" s="21">
        <v>0</v>
      </c>
      <c r="BE28" s="21">
        <f t="shared" si="39"/>
        <v>0</v>
      </c>
      <c r="BF28" s="21">
        <v>0</v>
      </c>
      <c r="BG28" s="21">
        <f t="shared" si="40"/>
        <v>0</v>
      </c>
      <c r="BH28" s="21">
        <v>0</v>
      </c>
      <c r="BI28" s="21">
        <f t="shared" si="41"/>
        <v>0</v>
      </c>
      <c r="BJ28" s="21">
        <v>0</v>
      </c>
      <c r="BK28" s="21">
        <f t="shared" si="42"/>
        <v>0</v>
      </c>
      <c r="BL28" s="21">
        <v>0</v>
      </c>
      <c r="BM28" s="21">
        <f t="shared" si="43"/>
        <v>0</v>
      </c>
      <c r="BN28" s="21">
        <f t="shared" si="34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5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6"/>
        <v>0</v>
      </c>
      <c r="CA28" s="21">
        <v>0</v>
      </c>
      <c r="CB28" s="21">
        <f t="shared" si="47"/>
        <v>0</v>
      </c>
      <c r="CC28" s="21">
        <v>0</v>
      </c>
      <c r="CD28" s="21">
        <f t="shared" si="48"/>
        <v>0</v>
      </c>
      <c r="CE28" s="21">
        <v>0</v>
      </c>
      <c r="CF28" s="21">
        <f t="shared" si="49"/>
        <v>0</v>
      </c>
      <c r="CG28" s="21">
        <v>0</v>
      </c>
      <c r="CH28" s="21">
        <f t="shared" si="50"/>
        <v>0</v>
      </c>
      <c r="CI28" s="21">
        <v>0</v>
      </c>
      <c r="CJ28" s="21">
        <f t="shared" si="51"/>
        <v>0</v>
      </c>
      <c r="CK28" s="21">
        <f t="shared" si="52"/>
        <v>0</v>
      </c>
      <c r="CL28" s="21"/>
      <c r="CM28" s="23">
        <f t="shared" si="356"/>
        <v>0</v>
      </c>
      <c r="CN28" s="22"/>
      <c r="CO28" s="22"/>
      <c r="CP28" s="22"/>
      <c r="CQ28" s="23">
        <v>0</v>
      </c>
      <c r="CR28" s="21">
        <f t="shared" si="310"/>
        <v>0</v>
      </c>
      <c r="CS28" s="21">
        <f t="shared" si="54"/>
        <v>0</v>
      </c>
      <c r="CT28" s="21">
        <v>0</v>
      </c>
      <c r="CU28" s="21">
        <f t="shared" si="55"/>
        <v>0</v>
      </c>
      <c r="CV28" s="21">
        <v>0</v>
      </c>
      <c r="CW28" s="21">
        <f t="shared" si="56"/>
        <v>0</v>
      </c>
      <c r="CX28" s="21">
        <v>0</v>
      </c>
      <c r="CY28" s="21">
        <f t="shared" si="57"/>
        <v>0</v>
      </c>
      <c r="CZ28" s="21">
        <v>0</v>
      </c>
      <c r="DA28" s="21">
        <f t="shared" si="58"/>
        <v>0</v>
      </c>
      <c r="DB28" s="21">
        <v>0</v>
      </c>
      <c r="DC28" s="21">
        <f t="shared" si="59"/>
        <v>0</v>
      </c>
      <c r="DD28" s="21">
        <f t="shared" si="34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61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2"/>
        <v>0</v>
      </c>
      <c r="DS28" s="21">
        <v>0</v>
      </c>
      <c r="DT28" s="21">
        <f t="shared" si="63"/>
        <v>0</v>
      </c>
      <c r="DU28" s="21">
        <v>0</v>
      </c>
      <c r="DV28" s="21">
        <f t="shared" si="64"/>
        <v>0</v>
      </c>
      <c r="DW28" s="21">
        <v>0</v>
      </c>
      <c r="DX28" s="21">
        <f t="shared" si="65"/>
        <v>0</v>
      </c>
      <c r="DY28" s="21">
        <v>0</v>
      </c>
      <c r="DZ28" s="21">
        <f t="shared" si="66"/>
        <v>0</v>
      </c>
      <c r="EA28" s="21">
        <f t="shared" si="67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311"/>
        <v>0</v>
      </c>
      <c r="EI28" s="21">
        <f t="shared" si="69"/>
        <v>0</v>
      </c>
      <c r="EJ28" s="21">
        <v>0</v>
      </c>
      <c r="EK28" s="21">
        <f t="shared" si="70"/>
        <v>0</v>
      </c>
      <c r="EL28" s="21">
        <v>0</v>
      </c>
      <c r="EM28" s="21">
        <f t="shared" si="71"/>
        <v>0</v>
      </c>
      <c r="EN28" s="21">
        <v>0</v>
      </c>
      <c r="EO28" s="21">
        <f t="shared" si="72"/>
        <v>0</v>
      </c>
      <c r="EP28" s="21">
        <v>0</v>
      </c>
      <c r="EQ28" s="21">
        <f t="shared" si="73"/>
        <v>0</v>
      </c>
      <c r="ER28" s="21">
        <v>0</v>
      </c>
      <c r="ES28" s="21">
        <f t="shared" si="74"/>
        <v>0</v>
      </c>
      <c r="ET28" s="21">
        <f t="shared" si="34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6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7"/>
        <v>0</v>
      </c>
      <c r="FG28" s="21">
        <v>0</v>
      </c>
      <c r="FH28" s="21">
        <f t="shared" si="78"/>
        <v>0</v>
      </c>
      <c r="FI28" s="21">
        <v>0</v>
      </c>
      <c r="FJ28" s="21">
        <f t="shared" si="79"/>
        <v>0</v>
      </c>
      <c r="FK28" s="21">
        <v>0</v>
      </c>
      <c r="FL28" s="21">
        <f t="shared" si="80"/>
        <v>0</v>
      </c>
      <c r="FM28" s="21">
        <v>0</v>
      </c>
      <c r="FN28" s="21">
        <f t="shared" si="81"/>
        <v>0</v>
      </c>
      <c r="FO28" s="21">
        <v>0</v>
      </c>
      <c r="FP28" s="21">
        <f t="shared" si="82"/>
        <v>0</v>
      </c>
      <c r="FQ28" s="21">
        <f t="shared" si="83"/>
        <v>0</v>
      </c>
      <c r="FR28" s="21"/>
      <c r="FS28" s="23">
        <f t="shared" si="357"/>
        <v>0</v>
      </c>
      <c r="FT28" s="22"/>
      <c r="FU28" s="22"/>
      <c r="FV28" s="22"/>
      <c r="FW28" s="23">
        <v>0</v>
      </c>
      <c r="FX28" s="21">
        <f t="shared" si="312"/>
        <v>0</v>
      </c>
      <c r="FY28" s="21">
        <f t="shared" si="85"/>
        <v>0</v>
      </c>
      <c r="FZ28" s="21">
        <v>0</v>
      </c>
      <c r="GA28" s="21">
        <f t="shared" si="86"/>
        <v>0</v>
      </c>
      <c r="GB28" s="21">
        <v>0</v>
      </c>
      <c r="GC28" s="21">
        <f t="shared" si="87"/>
        <v>0</v>
      </c>
      <c r="GD28" s="21">
        <v>0</v>
      </c>
      <c r="GE28" s="21">
        <f t="shared" si="88"/>
        <v>0</v>
      </c>
      <c r="GF28" s="21">
        <v>0</v>
      </c>
      <c r="GG28" s="21">
        <f t="shared" si="89"/>
        <v>0</v>
      </c>
      <c r="GH28" s="21">
        <v>0</v>
      </c>
      <c r="GI28" s="21">
        <f t="shared" si="90"/>
        <v>0</v>
      </c>
      <c r="GJ28" s="21">
        <f t="shared" si="34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2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3"/>
        <v>0</v>
      </c>
      <c r="GW28" s="21">
        <v>0</v>
      </c>
      <c r="GX28" s="21">
        <f t="shared" si="94"/>
        <v>0</v>
      </c>
      <c r="GY28" s="21">
        <v>0</v>
      </c>
      <c r="GZ28" s="21">
        <f t="shared" si="95"/>
        <v>0</v>
      </c>
      <c r="HA28" s="21">
        <v>0</v>
      </c>
      <c r="HB28" s="21">
        <f t="shared" si="96"/>
        <v>0</v>
      </c>
      <c r="HC28" s="21">
        <v>0</v>
      </c>
      <c r="HD28" s="21">
        <f t="shared" si="97"/>
        <v>0</v>
      </c>
      <c r="HE28" s="21">
        <v>0</v>
      </c>
      <c r="HF28" s="21">
        <f t="shared" si="98"/>
        <v>0</v>
      </c>
      <c r="HG28" s="21">
        <f t="shared" si="99"/>
        <v>0</v>
      </c>
      <c r="HH28" s="21"/>
      <c r="HI28" s="23">
        <f t="shared" si="358"/>
        <v>0</v>
      </c>
      <c r="HJ28" s="22"/>
      <c r="HK28" s="22"/>
      <c r="HL28" s="22"/>
      <c r="HM28" s="23">
        <v>0</v>
      </c>
      <c r="HN28" s="21">
        <f t="shared" si="313"/>
        <v>0</v>
      </c>
      <c r="HO28" s="21">
        <f t="shared" si="101"/>
        <v>0</v>
      </c>
      <c r="HP28" s="21">
        <v>0</v>
      </c>
      <c r="HQ28" s="21">
        <f t="shared" si="102"/>
        <v>0</v>
      </c>
      <c r="HR28" s="21">
        <v>0</v>
      </c>
      <c r="HS28" s="21">
        <f t="shared" si="103"/>
        <v>0</v>
      </c>
      <c r="HT28" s="21">
        <v>0</v>
      </c>
      <c r="HU28" s="21">
        <f t="shared" si="104"/>
        <v>0</v>
      </c>
      <c r="HV28" s="21">
        <v>0</v>
      </c>
      <c r="HW28" s="21">
        <f t="shared" si="105"/>
        <v>0</v>
      </c>
      <c r="HX28" s="21">
        <v>0</v>
      </c>
      <c r="HY28" s="21">
        <f t="shared" si="106"/>
        <v>0</v>
      </c>
      <c r="HZ28" s="21">
        <f t="shared" si="34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08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09"/>
        <v>0</v>
      </c>
      <c r="IM28" s="21">
        <v>0</v>
      </c>
      <c r="IN28" s="21">
        <f t="shared" si="110"/>
        <v>0</v>
      </c>
      <c r="IO28" s="21">
        <v>0</v>
      </c>
      <c r="IP28" s="21">
        <f t="shared" si="111"/>
        <v>0</v>
      </c>
      <c r="IQ28" s="21">
        <v>0</v>
      </c>
      <c r="IR28" s="21">
        <f t="shared" si="112"/>
        <v>0</v>
      </c>
      <c r="IS28" s="21">
        <v>0</v>
      </c>
      <c r="IT28" s="21">
        <f t="shared" si="113"/>
        <v>0</v>
      </c>
      <c r="IU28" s="21">
        <v>0</v>
      </c>
      <c r="IV28" s="21">
        <f t="shared" si="114"/>
        <v>0</v>
      </c>
      <c r="IW28" s="21">
        <f t="shared" si="115"/>
        <v>0</v>
      </c>
      <c r="IX28" s="21"/>
      <c r="IY28" s="23">
        <f t="shared" si="359"/>
        <v>0</v>
      </c>
      <c r="IZ28" s="22"/>
      <c r="JA28" s="22"/>
      <c r="JB28" s="22"/>
      <c r="JC28" s="23">
        <v>0</v>
      </c>
      <c r="JD28" s="21">
        <f t="shared" si="314"/>
        <v>0</v>
      </c>
      <c r="JE28" s="21">
        <f t="shared" si="117"/>
        <v>0</v>
      </c>
      <c r="JF28" s="21">
        <v>0</v>
      </c>
      <c r="JG28" s="21">
        <f t="shared" si="118"/>
        <v>0</v>
      </c>
      <c r="JH28" s="21">
        <v>0</v>
      </c>
      <c r="JI28" s="21">
        <f t="shared" si="119"/>
        <v>0</v>
      </c>
      <c r="JJ28" s="21">
        <v>0</v>
      </c>
      <c r="JK28" s="21">
        <f t="shared" si="120"/>
        <v>0</v>
      </c>
      <c r="JL28" s="21">
        <v>0</v>
      </c>
      <c r="JM28" s="21">
        <f t="shared" si="121"/>
        <v>0</v>
      </c>
      <c r="JN28" s="21">
        <v>0</v>
      </c>
      <c r="JO28" s="21">
        <f t="shared" si="122"/>
        <v>0</v>
      </c>
      <c r="JP28" s="21">
        <f t="shared" si="34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4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5"/>
        <v>0</v>
      </c>
      <c r="KC28" s="21">
        <v>0</v>
      </c>
      <c r="KD28" s="21">
        <f t="shared" si="126"/>
        <v>0</v>
      </c>
      <c r="KE28" s="21">
        <v>0</v>
      </c>
      <c r="KF28" s="21">
        <f t="shared" si="127"/>
        <v>0</v>
      </c>
      <c r="KG28" s="21">
        <v>0</v>
      </c>
      <c r="KH28" s="21">
        <f t="shared" si="128"/>
        <v>0</v>
      </c>
      <c r="KI28" s="21">
        <v>0</v>
      </c>
      <c r="KJ28" s="21">
        <f t="shared" si="129"/>
        <v>0</v>
      </c>
      <c r="KK28" s="21">
        <v>0</v>
      </c>
      <c r="KL28" s="21">
        <f t="shared" si="130"/>
        <v>0</v>
      </c>
      <c r="KM28" s="21">
        <f t="shared" si="131"/>
        <v>0</v>
      </c>
      <c r="KN28" s="21"/>
      <c r="KO28" s="23">
        <f t="shared" si="360"/>
        <v>0</v>
      </c>
      <c r="KP28" s="22"/>
      <c r="KQ28" s="22"/>
      <c r="KR28" s="22"/>
      <c r="KS28" s="23">
        <v>0</v>
      </c>
      <c r="KT28" s="21">
        <f t="shared" si="315"/>
        <v>0</v>
      </c>
      <c r="KU28" s="21">
        <f t="shared" si="133"/>
        <v>0</v>
      </c>
      <c r="KV28" s="21">
        <v>0</v>
      </c>
      <c r="KW28" s="21">
        <f t="shared" si="134"/>
        <v>0</v>
      </c>
      <c r="KX28" s="21">
        <v>0</v>
      </c>
      <c r="KY28" s="21">
        <f t="shared" si="135"/>
        <v>0</v>
      </c>
      <c r="KZ28" s="21">
        <v>0</v>
      </c>
      <c r="LA28" s="21">
        <f t="shared" si="136"/>
        <v>0</v>
      </c>
      <c r="LB28" s="21">
        <v>0</v>
      </c>
      <c r="LC28" s="21">
        <f t="shared" si="137"/>
        <v>0</v>
      </c>
      <c r="LD28" s="21">
        <v>0</v>
      </c>
      <c r="LE28" s="21">
        <f t="shared" si="138"/>
        <v>0</v>
      </c>
      <c r="LF28" s="21">
        <f t="shared" si="34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40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41"/>
        <v>0</v>
      </c>
      <c r="LS28" s="21">
        <v>0</v>
      </c>
      <c r="LT28" s="21">
        <f t="shared" si="142"/>
        <v>0</v>
      </c>
      <c r="LU28" s="21">
        <v>0</v>
      </c>
      <c r="LV28" s="21">
        <f t="shared" si="143"/>
        <v>0</v>
      </c>
      <c r="LW28" s="21">
        <v>0</v>
      </c>
      <c r="LX28" s="21">
        <f t="shared" si="144"/>
        <v>0</v>
      </c>
      <c r="LY28" s="21">
        <v>0</v>
      </c>
      <c r="LZ28" s="21">
        <f t="shared" si="145"/>
        <v>0</v>
      </c>
      <c r="MA28" s="21">
        <v>0</v>
      </c>
      <c r="MB28" s="21">
        <f t="shared" si="146"/>
        <v>0</v>
      </c>
      <c r="MC28" s="21">
        <f t="shared" si="147"/>
        <v>0</v>
      </c>
      <c r="MD28" s="21"/>
      <c r="ME28" s="23">
        <f t="shared" si="361"/>
        <v>0</v>
      </c>
      <c r="MF28" s="22"/>
      <c r="MG28" s="22"/>
      <c r="MH28" s="22"/>
      <c r="MI28" s="23">
        <v>0</v>
      </c>
      <c r="MJ28" s="21">
        <f t="shared" si="316"/>
        <v>0</v>
      </c>
      <c r="MK28" s="21">
        <f t="shared" si="149"/>
        <v>0</v>
      </c>
      <c r="ML28" s="21">
        <v>0</v>
      </c>
      <c r="MM28" s="21">
        <f t="shared" si="150"/>
        <v>0</v>
      </c>
      <c r="MN28" s="21">
        <v>0</v>
      </c>
      <c r="MO28" s="21">
        <f t="shared" si="151"/>
        <v>0</v>
      </c>
      <c r="MP28" s="21">
        <v>0</v>
      </c>
      <c r="MQ28" s="21">
        <f t="shared" si="152"/>
        <v>0</v>
      </c>
      <c r="MR28" s="21">
        <v>0</v>
      </c>
      <c r="MS28" s="21">
        <f t="shared" si="153"/>
        <v>0</v>
      </c>
      <c r="MT28" s="21">
        <v>0</v>
      </c>
      <c r="MU28" s="21">
        <f t="shared" si="154"/>
        <v>0</v>
      </c>
      <c r="MV28" s="21">
        <f t="shared" si="34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6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7"/>
        <v>0</v>
      </c>
      <c r="NI28" s="21">
        <v>0</v>
      </c>
      <c r="NJ28" s="21">
        <f t="shared" si="158"/>
        <v>0</v>
      </c>
      <c r="NK28" s="21">
        <v>0</v>
      </c>
      <c r="NL28" s="21">
        <f t="shared" si="159"/>
        <v>0</v>
      </c>
      <c r="NM28" s="21">
        <v>0</v>
      </c>
      <c r="NN28" s="21">
        <f t="shared" si="160"/>
        <v>0</v>
      </c>
      <c r="NO28" s="21">
        <v>0</v>
      </c>
      <c r="NP28" s="21">
        <f t="shared" si="161"/>
        <v>0</v>
      </c>
      <c r="NQ28" s="21">
        <v>0</v>
      </c>
      <c r="NR28" s="21">
        <f t="shared" si="162"/>
        <v>0</v>
      </c>
      <c r="NS28" s="21">
        <f t="shared" si="163"/>
        <v>0</v>
      </c>
      <c r="NT28" s="21"/>
      <c r="NU28" s="23">
        <f t="shared" si="362"/>
        <v>0</v>
      </c>
      <c r="NV28" s="22"/>
      <c r="NW28" s="22"/>
      <c r="NX28" s="22"/>
      <c r="NY28" s="23">
        <v>0</v>
      </c>
      <c r="NZ28" s="21">
        <f t="shared" si="317"/>
        <v>0</v>
      </c>
      <c r="OA28" s="21">
        <f t="shared" si="165"/>
        <v>0</v>
      </c>
      <c r="OB28" s="21">
        <v>0</v>
      </c>
      <c r="OC28" s="21">
        <f t="shared" si="166"/>
        <v>0</v>
      </c>
      <c r="OD28" s="21">
        <v>0</v>
      </c>
      <c r="OE28" s="21">
        <f t="shared" si="167"/>
        <v>0</v>
      </c>
      <c r="OF28" s="21">
        <v>0</v>
      </c>
      <c r="OG28" s="21">
        <f t="shared" si="168"/>
        <v>0</v>
      </c>
      <c r="OH28" s="21">
        <v>0</v>
      </c>
      <c r="OI28" s="21">
        <f t="shared" si="169"/>
        <v>0</v>
      </c>
      <c r="OJ28" s="21">
        <v>0</v>
      </c>
      <c r="OK28" s="21">
        <f t="shared" si="170"/>
        <v>0</v>
      </c>
      <c r="OL28" s="21">
        <f t="shared" si="34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2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3"/>
        <v>0</v>
      </c>
      <c r="OY28" s="21">
        <v>0</v>
      </c>
      <c r="OZ28" s="21">
        <f t="shared" si="174"/>
        <v>0</v>
      </c>
      <c r="PA28" s="21">
        <v>0</v>
      </c>
      <c r="PB28" s="21">
        <f t="shared" si="175"/>
        <v>0</v>
      </c>
      <c r="PC28" s="21">
        <v>0</v>
      </c>
      <c r="PD28" s="21">
        <f t="shared" si="176"/>
        <v>0</v>
      </c>
      <c r="PE28" s="21">
        <v>0</v>
      </c>
      <c r="PF28" s="21">
        <f t="shared" si="177"/>
        <v>0</v>
      </c>
      <c r="PG28" s="21">
        <v>0</v>
      </c>
      <c r="PH28" s="21">
        <f t="shared" si="178"/>
        <v>0</v>
      </c>
      <c r="PI28" s="21">
        <f t="shared" si="179"/>
        <v>0</v>
      </c>
      <c r="PJ28" s="21"/>
      <c r="PK28" s="23">
        <f t="shared" si="363"/>
        <v>0</v>
      </c>
      <c r="PL28" s="22"/>
      <c r="PM28" s="22"/>
      <c r="PN28" s="22"/>
      <c r="PO28" s="23">
        <v>0</v>
      </c>
      <c r="PP28" s="21">
        <f t="shared" si="318"/>
        <v>0</v>
      </c>
      <c r="PQ28" s="21">
        <f t="shared" si="181"/>
        <v>0</v>
      </c>
      <c r="PR28" s="21">
        <v>0</v>
      </c>
      <c r="PS28" s="21">
        <f t="shared" si="182"/>
        <v>0</v>
      </c>
      <c r="PT28" s="21">
        <v>0</v>
      </c>
      <c r="PU28" s="21">
        <f t="shared" si="183"/>
        <v>0</v>
      </c>
      <c r="PV28" s="21">
        <v>0</v>
      </c>
      <c r="PW28" s="21">
        <f t="shared" si="184"/>
        <v>0</v>
      </c>
      <c r="PX28" s="21">
        <v>0</v>
      </c>
      <c r="PY28" s="21">
        <f t="shared" si="185"/>
        <v>0</v>
      </c>
      <c r="PZ28" s="21">
        <v>0</v>
      </c>
      <c r="QA28" s="21">
        <f t="shared" si="186"/>
        <v>0</v>
      </c>
      <c r="QB28" s="21">
        <f t="shared" si="34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88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89"/>
        <v>0</v>
      </c>
      <c r="QO28" s="21">
        <v>0</v>
      </c>
      <c r="QP28" s="21">
        <f t="shared" si="190"/>
        <v>0</v>
      </c>
      <c r="QQ28" s="21">
        <v>0</v>
      </c>
      <c r="QR28" s="21">
        <f t="shared" si="191"/>
        <v>0</v>
      </c>
      <c r="QS28" s="21">
        <v>0</v>
      </c>
      <c r="QT28" s="21">
        <f t="shared" si="192"/>
        <v>0</v>
      </c>
      <c r="QU28" s="21">
        <v>0</v>
      </c>
      <c r="QV28" s="21">
        <f t="shared" si="193"/>
        <v>0</v>
      </c>
      <c r="QW28" s="21">
        <v>0</v>
      </c>
      <c r="QX28" s="21">
        <f t="shared" si="194"/>
        <v>0</v>
      </c>
      <c r="QY28" s="21">
        <f t="shared" si="195"/>
        <v>0</v>
      </c>
      <c r="QZ28" s="21"/>
      <c r="RA28" s="23">
        <f t="shared" si="364"/>
        <v>0</v>
      </c>
      <c r="RB28" s="22"/>
      <c r="RC28" s="22"/>
      <c r="RD28" s="22"/>
      <c r="RE28" s="23">
        <v>0</v>
      </c>
      <c r="RF28" s="21">
        <f t="shared" si="319"/>
        <v>0</v>
      </c>
      <c r="RG28" s="21">
        <f t="shared" si="197"/>
        <v>0</v>
      </c>
      <c r="RH28" s="21">
        <v>0</v>
      </c>
      <c r="RI28" s="21">
        <f t="shared" si="198"/>
        <v>0</v>
      </c>
      <c r="RJ28" s="21">
        <v>0</v>
      </c>
      <c r="RK28" s="21">
        <f t="shared" si="199"/>
        <v>0</v>
      </c>
      <c r="RL28" s="21">
        <v>0</v>
      </c>
      <c r="RM28" s="21">
        <f t="shared" si="200"/>
        <v>0</v>
      </c>
      <c r="RN28" s="21">
        <v>0</v>
      </c>
      <c r="RO28" s="21">
        <f t="shared" si="201"/>
        <v>0</v>
      </c>
      <c r="RP28" s="21">
        <v>0</v>
      </c>
      <c r="RQ28" s="21">
        <f t="shared" si="202"/>
        <v>0</v>
      </c>
      <c r="RR28" s="21">
        <f t="shared" si="35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4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5"/>
        <v>0</v>
      </c>
      <c r="SE28" s="21">
        <v>0</v>
      </c>
      <c r="SF28" s="21">
        <f t="shared" si="206"/>
        <v>0</v>
      </c>
      <c r="SG28" s="21">
        <v>0</v>
      </c>
      <c r="SH28" s="21">
        <f t="shared" si="207"/>
        <v>0</v>
      </c>
      <c r="SI28" s="21">
        <v>0</v>
      </c>
      <c r="SJ28" s="21">
        <f t="shared" si="208"/>
        <v>0</v>
      </c>
      <c r="SK28" s="21">
        <v>0</v>
      </c>
      <c r="SL28" s="21">
        <f t="shared" si="209"/>
        <v>0</v>
      </c>
      <c r="SM28" s="21">
        <v>0</v>
      </c>
      <c r="SN28" s="21">
        <f t="shared" si="210"/>
        <v>0</v>
      </c>
      <c r="SO28" s="21">
        <f t="shared" si="211"/>
        <v>0</v>
      </c>
      <c r="SP28" s="21"/>
      <c r="SQ28" s="23">
        <f t="shared" si="365"/>
        <v>0</v>
      </c>
      <c r="SR28" s="22"/>
      <c r="SS28" s="22"/>
      <c r="ST28" s="22"/>
      <c r="SU28" s="23">
        <v>0</v>
      </c>
      <c r="SV28" s="21">
        <f t="shared" si="320"/>
        <v>0</v>
      </c>
      <c r="SW28" s="21">
        <f t="shared" si="213"/>
        <v>0</v>
      </c>
      <c r="SX28" s="21">
        <v>0</v>
      </c>
      <c r="SY28" s="21">
        <f t="shared" si="214"/>
        <v>0</v>
      </c>
      <c r="SZ28" s="21">
        <v>0</v>
      </c>
      <c r="TA28" s="21">
        <f t="shared" si="215"/>
        <v>0</v>
      </c>
      <c r="TB28" s="21">
        <v>0</v>
      </c>
      <c r="TC28" s="21">
        <f t="shared" si="216"/>
        <v>0</v>
      </c>
      <c r="TD28" s="21">
        <v>0</v>
      </c>
      <c r="TE28" s="21">
        <f t="shared" si="217"/>
        <v>0</v>
      </c>
      <c r="TF28" s="21">
        <v>0</v>
      </c>
      <c r="TG28" s="21">
        <f t="shared" si="218"/>
        <v>0</v>
      </c>
      <c r="TH28" s="21">
        <f t="shared" si="35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20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21"/>
        <v>0</v>
      </c>
      <c r="TU28" s="21">
        <v>0</v>
      </c>
      <c r="TV28" s="21">
        <f t="shared" si="222"/>
        <v>0</v>
      </c>
      <c r="TW28" s="21">
        <v>0</v>
      </c>
      <c r="TX28" s="21">
        <f t="shared" si="223"/>
        <v>0</v>
      </c>
      <c r="TY28" s="21">
        <v>0</v>
      </c>
      <c r="TZ28" s="21">
        <f t="shared" si="224"/>
        <v>0</v>
      </c>
      <c r="UA28" s="21">
        <v>0</v>
      </c>
      <c r="UB28" s="21">
        <f t="shared" si="225"/>
        <v>0</v>
      </c>
      <c r="UC28" s="21">
        <v>0</v>
      </c>
      <c r="UD28" s="21">
        <f t="shared" si="226"/>
        <v>0</v>
      </c>
      <c r="UE28" s="21">
        <f t="shared" si="227"/>
        <v>0</v>
      </c>
      <c r="UF28" s="21"/>
      <c r="UG28" s="23">
        <f t="shared" si="366"/>
        <v>0</v>
      </c>
      <c r="UH28" s="22"/>
      <c r="UI28" s="22"/>
      <c r="UJ28" s="22"/>
      <c r="UK28" s="23">
        <v>0</v>
      </c>
      <c r="UL28" s="21">
        <f t="shared" si="321"/>
        <v>0</v>
      </c>
      <c r="UM28" s="21">
        <f t="shared" si="229"/>
        <v>0</v>
      </c>
      <c r="UN28" s="21">
        <v>0</v>
      </c>
      <c r="UO28" s="21">
        <f t="shared" si="230"/>
        <v>0</v>
      </c>
      <c r="UP28" s="21">
        <v>0</v>
      </c>
      <c r="UQ28" s="21">
        <f t="shared" si="231"/>
        <v>0</v>
      </c>
      <c r="UR28" s="21">
        <v>0</v>
      </c>
      <c r="US28" s="21">
        <f t="shared" si="232"/>
        <v>0</v>
      </c>
      <c r="UT28" s="21">
        <v>0</v>
      </c>
      <c r="UU28" s="21">
        <f t="shared" si="233"/>
        <v>0</v>
      </c>
      <c r="UV28" s="21">
        <v>0</v>
      </c>
      <c r="UW28" s="21">
        <f t="shared" si="234"/>
        <v>0</v>
      </c>
      <c r="UX28" s="21">
        <f t="shared" si="35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36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37"/>
        <v>0</v>
      </c>
      <c r="VK28" s="21">
        <v>0</v>
      </c>
      <c r="VL28" s="21">
        <f t="shared" si="238"/>
        <v>0</v>
      </c>
      <c r="VM28" s="21">
        <v>0</v>
      </c>
      <c r="VN28" s="21">
        <f t="shared" si="239"/>
        <v>0</v>
      </c>
      <c r="VO28" s="21">
        <v>0</v>
      </c>
      <c r="VP28" s="21">
        <f t="shared" si="240"/>
        <v>0</v>
      </c>
      <c r="VQ28" s="21">
        <v>0</v>
      </c>
      <c r="VR28" s="21">
        <f t="shared" si="241"/>
        <v>0</v>
      </c>
      <c r="VS28" s="21">
        <v>0</v>
      </c>
      <c r="VT28" s="21">
        <f t="shared" si="242"/>
        <v>0</v>
      </c>
      <c r="VU28" s="21">
        <f t="shared" si="243"/>
        <v>0</v>
      </c>
      <c r="VV28" s="21"/>
      <c r="VW28" s="23">
        <f t="shared" si="367"/>
        <v>0</v>
      </c>
      <c r="VX28" s="22"/>
      <c r="VY28" s="22"/>
      <c r="VZ28" s="22"/>
      <c r="WA28" s="23">
        <v>0</v>
      </c>
      <c r="WB28" s="21">
        <f t="shared" si="322"/>
        <v>0</v>
      </c>
      <c r="WC28" s="21">
        <f t="shared" si="245"/>
        <v>0</v>
      </c>
      <c r="WD28" s="21">
        <v>0</v>
      </c>
      <c r="WE28" s="21">
        <f t="shared" si="246"/>
        <v>0</v>
      </c>
      <c r="WF28" s="21">
        <v>0</v>
      </c>
      <c r="WG28" s="21">
        <f t="shared" si="247"/>
        <v>0</v>
      </c>
      <c r="WH28" s="21">
        <v>0</v>
      </c>
      <c r="WI28" s="21">
        <f t="shared" si="248"/>
        <v>0</v>
      </c>
      <c r="WJ28" s="21">
        <v>0</v>
      </c>
      <c r="WK28" s="21">
        <f t="shared" si="249"/>
        <v>0</v>
      </c>
      <c r="WL28" s="21">
        <v>0</v>
      </c>
      <c r="WM28" s="21">
        <f t="shared" si="250"/>
        <v>0</v>
      </c>
      <c r="WN28" s="21">
        <f t="shared" si="35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2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3"/>
        <v>0</v>
      </c>
      <c r="XA28" s="21">
        <v>0</v>
      </c>
      <c r="XB28" s="21">
        <f t="shared" si="254"/>
        <v>0</v>
      </c>
      <c r="XC28" s="21">
        <v>0</v>
      </c>
      <c r="XD28" s="21">
        <f t="shared" si="255"/>
        <v>0</v>
      </c>
      <c r="XE28" s="21">
        <v>0</v>
      </c>
      <c r="XF28" s="21">
        <f t="shared" si="256"/>
        <v>0</v>
      </c>
      <c r="XG28" s="21">
        <v>0</v>
      </c>
      <c r="XH28" s="21">
        <f t="shared" si="257"/>
        <v>0</v>
      </c>
      <c r="XI28" s="21">
        <v>0</v>
      </c>
      <c r="XJ28" s="21">
        <f t="shared" si="258"/>
        <v>0</v>
      </c>
      <c r="XK28" s="21">
        <f t="shared" si="259"/>
        <v>0</v>
      </c>
      <c r="XL28" s="21"/>
      <c r="XM28" s="23">
        <f t="shared" si="368"/>
        <v>0</v>
      </c>
      <c r="XN28" s="22"/>
      <c r="XO28" s="22"/>
      <c r="XP28" s="22"/>
      <c r="XQ28" s="23">
        <v>0</v>
      </c>
      <c r="XR28" s="21">
        <f t="shared" si="323"/>
        <v>0</v>
      </c>
      <c r="XS28" s="21">
        <f t="shared" si="261"/>
        <v>0</v>
      </c>
      <c r="XT28" s="21">
        <v>0</v>
      </c>
      <c r="XU28" s="21">
        <f t="shared" si="262"/>
        <v>0</v>
      </c>
      <c r="XV28" s="21">
        <v>0</v>
      </c>
      <c r="XW28" s="21">
        <f t="shared" si="263"/>
        <v>0</v>
      </c>
      <c r="XX28" s="21">
        <v>0</v>
      </c>
      <c r="XY28" s="21">
        <f t="shared" si="264"/>
        <v>0</v>
      </c>
      <c r="XZ28" s="21">
        <v>0</v>
      </c>
      <c r="YA28" s="21">
        <f t="shared" si="265"/>
        <v>0</v>
      </c>
      <c r="YB28" s="21">
        <v>0</v>
      </c>
      <c r="YC28" s="21">
        <f t="shared" si="266"/>
        <v>0</v>
      </c>
      <c r="YD28" s="21">
        <f t="shared" si="354"/>
        <v>0</v>
      </c>
      <c r="YE28" s="21"/>
      <c r="YF28" s="21">
        <f t="shared" si="17"/>
        <v>0</v>
      </c>
      <c r="YG28" s="21"/>
      <c r="YH28" s="21"/>
      <c r="YI28" s="21">
        <v>0</v>
      </c>
      <c r="YJ28" s="21">
        <f t="shared" si="268"/>
        <v>0</v>
      </c>
      <c r="YK28" s="21">
        <v>0</v>
      </c>
      <c r="YL28" s="21">
        <v>0</v>
      </c>
      <c r="YM28" s="22"/>
      <c r="YN28" s="22"/>
      <c r="YO28" s="21">
        <v>0</v>
      </c>
      <c r="YP28" s="21">
        <f t="shared" si="269"/>
        <v>0</v>
      </c>
      <c r="YQ28" s="21">
        <v>0</v>
      </c>
      <c r="YR28" s="21">
        <f t="shared" si="270"/>
        <v>0</v>
      </c>
      <c r="YS28" s="21">
        <v>0</v>
      </c>
      <c r="YT28" s="21">
        <f t="shared" si="271"/>
        <v>0</v>
      </c>
      <c r="YU28" s="21">
        <v>0</v>
      </c>
      <c r="YV28" s="21">
        <f t="shared" si="272"/>
        <v>0</v>
      </c>
      <c r="YW28" s="21">
        <v>0</v>
      </c>
      <c r="YX28" s="21">
        <f t="shared" si="273"/>
        <v>0</v>
      </c>
      <c r="YY28" s="21">
        <v>0</v>
      </c>
      <c r="YZ28" s="21">
        <f t="shared" si="274"/>
        <v>0</v>
      </c>
      <c r="ZA28" s="21">
        <f t="shared" si="275"/>
        <v>0</v>
      </c>
      <c r="ZB28" s="21"/>
      <c r="ZC28" s="23">
        <f t="shared" si="369"/>
        <v>0</v>
      </c>
      <c r="ZD28" s="22"/>
      <c r="ZE28" s="22"/>
      <c r="ZF28" s="22"/>
      <c r="ZG28" s="23">
        <v>0</v>
      </c>
      <c r="ZH28" s="21">
        <f t="shared" si="324"/>
        <v>0</v>
      </c>
      <c r="ZI28" s="21">
        <f t="shared" si="277"/>
        <v>0</v>
      </c>
      <c r="ZJ28" s="21">
        <v>0</v>
      </c>
      <c r="ZK28" s="21">
        <f t="shared" si="278"/>
        <v>0</v>
      </c>
      <c r="ZL28" s="21">
        <v>0</v>
      </c>
      <c r="ZM28" s="21">
        <f t="shared" si="279"/>
        <v>0</v>
      </c>
      <c r="ZN28" s="21">
        <v>0</v>
      </c>
      <c r="ZO28" s="21">
        <f t="shared" si="280"/>
        <v>0</v>
      </c>
      <c r="ZP28" s="21">
        <v>0</v>
      </c>
      <c r="ZQ28" s="21">
        <f t="shared" si="281"/>
        <v>0</v>
      </c>
      <c r="ZR28" s="21">
        <v>0</v>
      </c>
      <c r="ZS28" s="21">
        <f t="shared" si="282"/>
        <v>0</v>
      </c>
      <c r="ZT28" s="21">
        <f t="shared" si="355"/>
        <v>0</v>
      </c>
      <c r="ZU28" s="21"/>
      <c r="ZV28" s="21">
        <f t="shared" si="18"/>
        <v>0</v>
      </c>
      <c r="ZW28" s="21"/>
      <c r="ZX28" s="21"/>
      <c r="ZY28" s="21">
        <v>0</v>
      </c>
      <c r="ZZ28" s="21">
        <f t="shared" si="284"/>
        <v>0</v>
      </c>
      <c r="AAA28" s="21">
        <v>0</v>
      </c>
      <c r="AAB28" s="21">
        <v>0</v>
      </c>
      <c r="AAC28" s="22"/>
      <c r="AAD28" s="22"/>
      <c r="AAE28" s="21">
        <v>0</v>
      </c>
      <c r="AAF28" s="21">
        <f t="shared" si="285"/>
        <v>0</v>
      </c>
      <c r="AAG28" s="21">
        <v>0</v>
      </c>
      <c r="AAH28" s="21">
        <f t="shared" si="286"/>
        <v>0</v>
      </c>
      <c r="AAI28" s="21">
        <v>0</v>
      </c>
      <c r="AAJ28" s="21">
        <f t="shared" si="287"/>
        <v>0</v>
      </c>
      <c r="AAK28" s="21">
        <v>0</v>
      </c>
      <c r="AAL28" s="21">
        <f t="shared" si="288"/>
        <v>0</v>
      </c>
      <c r="AAM28" s="21">
        <v>0</v>
      </c>
      <c r="AAN28" s="21">
        <f t="shared" si="289"/>
        <v>0</v>
      </c>
      <c r="AAO28" s="21">
        <v>0</v>
      </c>
      <c r="AAP28" s="21">
        <f t="shared" si="290"/>
        <v>0</v>
      </c>
      <c r="AAQ28" s="21">
        <f t="shared" si="291"/>
        <v>0</v>
      </c>
      <c r="AAR28" s="21"/>
      <c r="AAS28" s="23">
        <f t="shared" si="370"/>
        <v>0</v>
      </c>
      <c r="AAT28" s="24">
        <f t="shared" si="19"/>
        <v>0</v>
      </c>
      <c r="AAU28" s="24">
        <f t="shared" si="20"/>
        <v>0</v>
      </c>
      <c r="AAV28" s="24">
        <f t="shared" si="292"/>
        <v>0</v>
      </c>
    </row>
    <row r="29" spans="1:724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1"/>
        <v>0</v>
      </c>
      <c r="M29" s="21">
        <f t="shared" si="22"/>
        <v>0</v>
      </c>
      <c r="N29" s="21">
        <v>0</v>
      </c>
      <c r="O29" s="21">
        <f t="shared" si="23"/>
        <v>0</v>
      </c>
      <c r="P29" s="21">
        <v>0</v>
      </c>
      <c r="Q29" s="21">
        <f t="shared" si="24"/>
        <v>0</v>
      </c>
      <c r="R29" s="21">
        <v>0</v>
      </c>
      <c r="S29" s="21">
        <f t="shared" si="25"/>
        <v>0</v>
      </c>
      <c r="T29" s="21">
        <v>0</v>
      </c>
      <c r="U29" s="21">
        <f t="shared" si="26"/>
        <v>0</v>
      </c>
      <c r="V29" s="21">
        <v>0</v>
      </c>
      <c r="W29" s="21">
        <f t="shared" si="27"/>
        <v>0</v>
      </c>
      <c r="X29" s="21">
        <f t="shared" si="28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29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30"/>
        <v>0</v>
      </c>
      <c r="AK29" s="21">
        <v>0</v>
      </c>
      <c r="AL29" s="21">
        <f t="shared" si="31"/>
        <v>0</v>
      </c>
      <c r="AM29" s="21">
        <v>0</v>
      </c>
      <c r="AN29" s="21">
        <f t="shared" si="32"/>
        <v>0</v>
      </c>
      <c r="AO29" s="21">
        <v>0</v>
      </c>
      <c r="AP29" s="21">
        <f t="shared" si="33"/>
        <v>0</v>
      </c>
      <c r="AQ29" s="21">
        <v>0</v>
      </c>
      <c r="AR29" s="21">
        <f t="shared" si="34"/>
        <v>0</v>
      </c>
      <c r="AS29" s="21">
        <v>0</v>
      </c>
      <c r="AT29" s="21">
        <f t="shared" si="35"/>
        <v>0</v>
      </c>
      <c r="AU29" s="21">
        <f t="shared" si="36"/>
        <v>0</v>
      </c>
      <c r="AV29" s="21"/>
      <c r="AW29" s="23">
        <f t="shared" si="293"/>
        <v>0</v>
      </c>
      <c r="AX29" s="22"/>
      <c r="AY29" s="22"/>
      <c r="AZ29" s="22"/>
      <c r="BA29" s="23">
        <v>0</v>
      </c>
      <c r="BB29" s="21">
        <f t="shared" si="309"/>
        <v>0</v>
      </c>
      <c r="BC29" s="21">
        <f t="shared" si="38"/>
        <v>0</v>
      </c>
      <c r="BD29" s="21">
        <v>0</v>
      </c>
      <c r="BE29" s="21">
        <f t="shared" si="39"/>
        <v>0</v>
      </c>
      <c r="BF29" s="21">
        <v>0</v>
      </c>
      <c r="BG29" s="21">
        <f t="shared" si="40"/>
        <v>0</v>
      </c>
      <c r="BH29" s="21">
        <v>0</v>
      </c>
      <c r="BI29" s="21">
        <f t="shared" si="41"/>
        <v>0</v>
      </c>
      <c r="BJ29" s="21">
        <v>0</v>
      </c>
      <c r="BK29" s="21">
        <f t="shared" si="42"/>
        <v>0</v>
      </c>
      <c r="BL29" s="21">
        <v>0</v>
      </c>
      <c r="BM29" s="21">
        <f t="shared" si="43"/>
        <v>0</v>
      </c>
      <c r="BN29" s="21">
        <f t="shared" si="34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5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6"/>
        <v>0</v>
      </c>
      <c r="CA29" s="21">
        <v>0</v>
      </c>
      <c r="CB29" s="21">
        <f t="shared" si="47"/>
        <v>0</v>
      </c>
      <c r="CC29" s="21">
        <v>0</v>
      </c>
      <c r="CD29" s="21">
        <f t="shared" si="48"/>
        <v>0</v>
      </c>
      <c r="CE29" s="21">
        <v>0</v>
      </c>
      <c r="CF29" s="21">
        <f t="shared" si="49"/>
        <v>0</v>
      </c>
      <c r="CG29" s="21">
        <v>0</v>
      </c>
      <c r="CH29" s="21">
        <f t="shared" si="50"/>
        <v>0</v>
      </c>
      <c r="CI29" s="21">
        <v>0</v>
      </c>
      <c r="CJ29" s="21">
        <f t="shared" si="51"/>
        <v>0</v>
      </c>
      <c r="CK29" s="21">
        <f t="shared" si="52"/>
        <v>0</v>
      </c>
      <c r="CL29" s="21"/>
      <c r="CM29" s="23">
        <f t="shared" si="356"/>
        <v>0</v>
      </c>
      <c r="CN29" s="22"/>
      <c r="CO29" s="22"/>
      <c r="CP29" s="22"/>
      <c r="CQ29" s="23">
        <v>0</v>
      </c>
      <c r="CR29" s="21">
        <f t="shared" si="310"/>
        <v>0</v>
      </c>
      <c r="CS29" s="21">
        <f t="shared" si="54"/>
        <v>0</v>
      </c>
      <c r="CT29" s="21">
        <v>0</v>
      </c>
      <c r="CU29" s="21">
        <f t="shared" si="55"/>
        <v>0</v>
      </c>
      <c r="CV29" s="21">
        <v>0</v>
      </c>
      <c r="CW29" s="21">
        <f t="shared" si="56"/>
        <v>0</v>
      </c>
      <c r="CX29" s="21">
        <v>0</v>
      </c>
      <c r="CY29" s="21">
        <f t="shared" si="57"/>
        <v>0</v>
      </c>
      <c r="CZ29" s="21">
        <v>0</v>
      </c>
      <c r="DA29" s="21">
        <f t="shared" si="58"/>
        <v>0</v>
      </c>
      <c r="DB29" s="21">
        <v>0</v>
      </c>
      <c r="DC29" s="21">
        <f t="shared" si="59"/>
        <v>0</v>
      </c>
      <c r="DD29" s="21">
        <f t="shared" si="34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61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2"/>
        <v>0</v>
      </c>
      <c r="DS29" s="21">
        <v>0</v>
      </c>
      <c r="DT29" s="21">
        <f t="shared" si="63"/>
        <v>0</v>
      </c>
      <c r="DU29" s="21">
        <v>0</v>
      </c>
      <c r="DV29" s="21">
        <f t="shared" si="64"/>
        <v>0</v>
      </c>
      <c r="DW29" s="21">
        <v>0</v>
      </c>
      <c r="DX29" s="21">
        <f t="shared" si="65"/>
        <v>0</v>
      </c>
      <c r="DY29" s="21">
        <v>0</v>
      </c>
      <c r="DZ29" s="21">
        <f t="shared" si="66"/>
        <v>0</v>
      </c>
      <c r="EA29" s="21">
        <f t="shared" si="67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311"/>
        <v>0</v>
      </c>
      <c r="EI29" s="21">
        <f t="shared" si="69"/>
        <v>0</v>
      </c>
      <c r="EJ29" s="21">
        <v>0</v>
      </c>
      <c r="EK29" s="21">
        <f t="shared" si="70"/>
        <v>0</v>
      </c>
      <c r="EL29" s="21">
        <v>0</v>
      </c>
      <c r="EM29" s="21">
        <f t="shared" si="71"/>
        <v>0</v>
      </c>
      <c r="EN29" s="21">
        <v>0</v>
      </c>
      <c r="EO29" s="21">
        <f t="shared" si="72"/>
        <v>0</v>
      </c>
      <c r="EP29" s="21">
        <v>0</v>
      </c>
      <c r="EQ29" s="21">
        <f t="shared" si="73"/>
        <v>0</v>
      </c>
      <c r="ER29" s="21">
        <v>0</v>
      </c>
      <c r="ES29" s="21">
        <f t="shared" si="74"/>
        <v>0</v>
      </c>
      <c r="ET29" s="21">
        <f t="shared" si="34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6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7"/>
        <v>0</v>
      </c>
      <c r="FG29" s="21">
        <v>0</v>
      </c>
      <c r="FH29" s="21">
        <f t="shared" si="78"/>
        <v>0</v>
      </c>
      <c r="FI29" s="21">
        <v>0</v>
      </c>
      <c r="FJ29" s="21">
        <f t="shared" si="79"/>
        <v>0</v>
      </c>
      <c r="FK29" s="21">
        <v>0</v>
      </c>
      <c r="FL29" s="21">
        <f t="shared" si="80"/>
        <v>0</v>
      </c>
      <c r="FM29" s="21">
        <v>0</v>
      </c>
      <c r="FN29" s="21">
        <f t="shared" si="81"/>
        <v>0</v>
      </c>
      <c r="FO29" s="21">
        <v>0</v>
      </c>
      <c r="FP29" s="21">
        <f t="shared" si="82"/>
        <v>0</v>
      </c>
      <c r="FQ29" s="21">
        <f t="shared" si="83"/>
        <v>0</v>
      </c>
      <c r="FR29" s="21"/>
      <c r="FS29" s="23">
        <f t="shared" si="357"/>
        <v>0</v>
      </c>
      <c r="FT29" s="22"/>
      <c r="FU29" s="22"/>
      <c r="FV29" s="22"/>
      <c r="FW29" s="23">
        <v>0</v>
      </c>
      <c r="FX29" s="21">
        <f t="shared" si="312"/>
        <v>0</v>
      </c>
      <c r="FY29" s="21">
        <f t="shared" si="85"/>
        <v>0</v>
      </c>
      <c r="FZ29" s="21">
        <v>0</v>
      </c>
      <c r="GA29" s="21">
        <f t="shared" si="86"/>
        <v>0</v>
      </c>
      <c r="GB29" s="21">
        <v>0</v>
      </c>
      <c r="GC29" s="21">
        <f t="shared" si="87"/>
        <v>0</v>
      </c>
      <c r="GD29" s="21">
        <v>0</v>
      </c>
      <c r="GE29" s="21">
        <f t="shared" si="88"/>
        <v>0</v>
      </c>
      <c r="GF29" s="21">
        <v>0</v>
      </c>
      <c r="GG29" s="21">
        <f t="shared" si="89"/>
        <v>0</v>
      </c>
      <c r="GH29" s="21">
        <v>0</v>
      </c>
      <c r="GI29" s="21">
        <f t="shared" si="90"/>
        <v>0</v>
      </c>
      <c r="GJ29" s="21">
        <f t="shared" si="34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2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3"/>
        <v>0</v>
      </c>
      <c r="GW29" s="21">
        <v>0</v>
      </c>
      <c r="GX29" s="21">
        <f t="shared" si="94"/>
        <v>0</v>
      </c>
      <c r="GY29" s="21">
        <v>0</v>
      </c>
      <c r="GZ29" s="21">
        <f t="shared" si="95"/>
        <v>0</v>
      </c>
      <c r="HA29" s="21">
        <v>0</v>
      </c>
      <c r="HB29" s="21">
        <f t="shared" si="96"/>
        <v>0</v>
      </c>
      <c r="HC29" s="21">
        <v>0</v>
      </c>
      <c r="HD29" s="21">
        <f t="shared" si="97"/>
        <v>0</v>
      </c>
      <c r="HE29" s="21">
        <v>0</v>
      </c>
      <c r="HF29" s="21">
        <f t="shared" si="98"/>
        <v>0</v>
      </c>
      <c r="HG29" s="21">
        <f t="shared" si="99"/>
        <v>0</v>
      </c>
      <c r="HH29" s="21"/>
      <c r="HI29" s="23">
        <f t="shared" si="358"/>
        <v>0</v>
      </c>
      <c r="HJ29" s="22"/>
      <c r="HK29" s="22"/>
      <c r="HL29" s="22"/>
      <c r="HM29" s="23">
        <v>0</v>
      </c>
      <c r="HN29" s="21">
        <f t="shared" si="313"/>
        <v>0</v>
      </c>
      <c r="HO29" s="21">
        <f t="shared" si="101"/>
        <v>0</v>
      </c>
      <c r="HP29" s="21">
        <v>0</v>
      </c>
      <c r="HQ29" s="21">
        <f t="shared" si="102"/>
        <v>0</v>
      </c>
      <c r="HR29" s="21">
        <v>0</v>
      </c>
      <c r="HS29" s="21">
        <f t="shared" si="103"/>
        <v>0</v>
      </c>
      <c r="HT29" s="21">
        <v>0</v>
      </c>
      <c r="HU29" s="21">
        <f t="shared" si="104"/>
        <v>0</v>
      </c>
      <c r="HV29" s="21">
        <v>0</v>
      </c>
      <c r="HW29" s="21">
        <f t="shared" si="105"/>
        <v>0</v>
      </c>
      <c r="HX29" s="21">
        <v>0</v>
      </c>
      <c r="HY29" s="21">
        <f t="shared" si="106"/>
        <v>0</v>
      </c>
      <c r="HZ29" s="21">
        <f t="shared" si="34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08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09"/>
        <v>0</v>
      </c>
      <c r="IM29" s="21">
        <v>0</v>
      </c>
      <c r="IN29" s="21">
        <f t="shared" si="110"/>
        <v>0</v>
      </c>
      <c r="IO29" s="21">
        <v>0</v>
      </c>
      <c r="IP29" s="21">
        <f t="shared" si="111"/>
        <v>0</v>
      </c>
      <c r="IQ29" s="21">
        <v>0</v>
      </c>
      <c r="IR29" s="21">
        <f t="shared" si="112"/>
        <v>0</v>
      </c>
      <c r="IS29" s="21">
        <v>0</v>
      </c>
      <c r="IT29" s="21">
        <f t="shared" si="113"/>
        <v>0</v>
      </c>
      <c r="IU29" s="21">
        <v>0</v>
      </c>
      <c r="IV29" s="21">
        <f t="shared" si="114"/>
        <v>0</v>
      </c>
      <c r="IW29" s="21">
        <f t="shared" si="115"/>
        <v>0</v>
      </c>
      <c r="IX29" s="21"/>
      <c r="IY29" s="23">
        <f t="shared" si="359"/>
        <v>0</v>
      </c>
      <c r="IZ29" s="22"/>
      <c r="JA29" s="22"/>
      <c r="JB29" s="22"/>
      <c r="JC29" s="23">
        <v>0</v>
      </c>
      <c r="JD29" s="21">
        <f t="shared" si="314"/>
        <v>0</v>
      </c>
      <c r="JE29" s="21">
        <f t="shared" si="117"/>
        <v>0</v>
      </c>
      <c r="JF29" s="21">
        <v>0</v>
      </c>
      <c r="JG29" s="21">
        <f t="shared" si="118"/>
        <v>0</v>
      </c>
      <c r="JH29" s="21">
        <v>0</v>
      </c>
      <c r="JI29" s="21">
        <f t="shared" si="119"/>
        <v>0</v>
      </c>
      <c r="JJ29" s="21">
        <v>0</v>
      </c>
      <c r="JK29" s="21">
        <f t="shared" si="120"/>
        <v>0</v>
      </c>
      <c r="JL29" s="21">
        <v>0</v>
      </c>
      <c r="JM29" s="21">
        <f t="shared" si="121"/>
        <v>0</v>
      </c>
      <c r="JN29" s="21">
        <v>0</v>
      </c>
      <c r="JO29" s="21">
        <f t="shared" si="122"/>
        <v>0</v>
      </c>
      <c r="JP29" s="21">
        <f t="shared" si="34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4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5"/>
        <v>0</v>
      </c>
      <c r="KC29" s="21">
        <v>0</v>
      </c>
      <c r="KD29" s="21">
        <f t="shared" si="126"/>
        <v>0</v>
      </c>
      <c r="KE29" s="21">
        <v>0</v>
      </c>
      <c r="KF29" s="21">
        <f t="shared" si="127"/>
        <v>0</v>
      </c>
      <c r="KG29" s="21">
        <v>0</v>
      </c>
      <c r="KH29" s="21">
        <f t="shared" si="128"/>
        <v>0</v>
      </c>
      <c r="KI29" s="21">
        <v>0</v>
      </c>
      <c r="KJ29" s="21">
        <f t="shared" si="129"/>
        <v>0</v>
      </c>
      <c r="KK29" s="21">
        <v>0</v>
      </c>
      <c r="KL29" s="21">
        <f t="shared" si="130"/>
        <v>0</v>
      </c>
      <c r="KM29" s="21">
        <f t="shared" si="131"/>
        <v>0</v>
      </c>
      <c r="KN29" s="21"/>
      <c r="KO29" s="23">
        <f t="shared" si="360"/>
        <v>0</v>
      </c>
      <c r="KP29" s="22"/>
      <c r="KQ29" s="22"/>
      <c r="KR29" s="22"/>
      <c r="KS29" s="23">
        <v>0</v>
      </c>
      <c r="KT29" s="21">
        <f t="shared" si="315"/>
        <v>0</v>
      </c>
      <c r="KU29" s="21">
        <f t="shared" si="133"/>
        <v>0</v>
      </c>
      <c r="KV29" s="21">
        <v>0</v>
      </c>
      <c r="KW29" s="21">
        <f t="shared" si="134"/>
        <v>0</v>
      </c>
      <c r="KX29" s="21">
        <v>0</v>
      </c>
      <c r="KY29" s="21">
        <f t="shared" si="135"/>
        <v>0</v>
      </c>
      <c r="KZ29" s="21">
        <v>0</v>
      </c>
      <c r="LA29" s="21">
        <f t="shared" si="136"/>
        <v>0</v>
      </c>
      <c r="LB29" s="21">
        <v>0</v>
      </c>
      <c r="LC29" s="21">
        <f t="shared" si="137"/>
        <v>0</v>
      </c>
      <c r="LD29" s="21">
        <v>0</v>
      </c>
      <c r="LE29" s="21">
        <f t="shared" si="138"/>
        <v>0</v>
      </c>
      <c r="LF29" s="21">
        <f t="shared" si="34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40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41"/>
        <v>0</v>
      </c>
      <c r="LS29" s="21">
        <v>0</v>
      </c>
      <c r="LT29" s="21">
        <f t="shared" si="142"/>
        <v>0</v>
      </c>
      <c r="LU29" s="21">
        <v>0</v>
      </c>
      <c r="LV29" s="21">
        <f t="shared" si="143"/>
        <v>0</v>
      </c>
      <c r="LW29" s="21">
        <v>0</v>
      </c>
      <c r="LX29" s="21">
        <f t="shared" si="144"/>
        <v>0</v>
      </c>
      <c r="LY29" s="21">
        <v>0</v>
      </c>
      <c r="LZ29" s="21">
        <f t="shared" si="145"/>
        <v>0</v>
      </c>
      <c r="MA29" s="21">
        <v>0</v>
      </c>
      <c r="MB29" s="21">
        <f t="shared" si="146"/>
        <v>0</v>
      </c>
      <c r="MC29" s="21">
        <f t="shared" si="147"/>
        <v>0</v>
      </c>
      <c r="MD29" s="21"/>
      <c r="ME29" s="23">
        <f t="shared" si="361"/>
        <v>0</v>
      </c>
      <c r="MF29" s="22"/>
      <c r="MG29" s="22"/>
      <c r="MH29" s="22"/>
      <c r="MI29" s="23">
        <v>0</v>
      </c>
      <c r="MJ29" s="21">
        <f t="shared" si="316"/>
        <v>0</v>
      </c>
      <c r="MK29" s="21">
        <f t="shared" si="149"/>
        <v>0</v>
      </c>
      <c r="ML29" s="21">
        <v>0</v>
      </c>
      <c r="MM29" s="21">
        <f t="shared" si="150"/>
        <v>0</v>
      </c>
      <c r="MN29" s="21">
        <v>0</v>
      </c>
      <c r="MO29" s="21">
        <f t="shared" si="151"/>
        <v>0</v>
      </c>
      <c r="MP29" s="21">
        <v>0</v>
      </c>
      <c r="MQ29" s="21">
        <f t="shared" si="152"/>
        <v>0</v>
      </c>
      <c r="MR29" s="21">
        <v>0</v>
      </c>
      <c r="MS29" s="21">
        <f t="shared" si="153"/>
        <v>0</v>
      </c>
      <c r="MT29" s="21">
        <v>0</v>
      </c>
      <c r="MU29" s="21">
        <f t="shared" si="154"/>
        <v>0</v>
      </c>
      <c r="MV29" s="21">
        <f t="shared" si="34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6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7"/>
        <v>0</v>
      </c>
      <c r="NI29" s="21">
        <v>0</v>
      </c>
      <c r="NJ29" s="21">
        <f t="shared" si="158"/>
        <v>0</v>
      </c>
      <c r="NK29" s="21">
        <v>0</v>
      </c>
      <c r="NL29" s="21">
        <f t="shared" si="159"/>
        <v>0</v>
      </c>
      <c r="NM29" s="21">
        <v>0</v>
      </c>
      <c r="NN29" s="21">
        <f t="shared" si="160"/>
        <v>0</v>
      </c>
      <c r="NO29" s="21">
        <v>0</v>
      </c>
      <c r="NP29" s="21">
        <f t="shared" si="161"/>
        <v>0</v>
      </c>
      <c r="NQ29" s="21">
        <v>0</v>
      </c>
      <c r="NR29" s="21">
        <f t="shared" si="162"/>
        <v>0</v>
      </c>
      <c r="NS29" s="21">
        <f t="shared" si="163"/>
        <v>0</v>
      </c>
      <c r="NT29" s="21"/>
      <c r="NU29" s="23">
        <f t="shared" si="362"/>
        <v>0</v>
      </c>
      <c r="NV29" s="22"/>
      <c r="NW29" s="22"/>
      <c r="NX29" s="22"/>
      <c r="NY29" s="23">
        <v>0</v>
      </c>
      <c r="NZ29" s="21">
        <f t="shared" si="317"/>
        <v>0</v>
      </c>
      <c r="OA29" s="21">
        <f t="shared" si="165"/>
        <v>0</v>
      </c>
      <c r="OB29" s="21">
        <v>0</v>
      </c>
      <c r="OC29" s="21">
        <f t="shared" si="166"/>
        <v>0</v>
      </c>
      <c r="OD29" s="21">
        <v>0</v>
      </c>
      <c r="OE29" s="21">
        <f t="shared" si="167"/>
        <v>0</v>
      </c>
      <c r="OF29" s="21">
        <v>0</v>
      </c>
      <c r="OG29" s="21">
        <f t="shared" si="168"/>
        <v>0</v>
      </c>
      <c r="OH29" s="21">
        <v>0</v>
      </c>
      <c r="OI29" s="21">
        <f t="shared" si="169"/>
        <v>0</v>
      </c>
      <c r="OJ29" s="21">
        <v>0</v>
      </c>
      <c r="OK29" s="21">
        <f t="shared" si="170"/>
        <v>0</v>
      </c>
      <c r="OL29" s="21">
        <f t="shared" si="34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2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3"/>
        <v>0</v>
      </c>
      <c r="OY29" s="21">
        <v>0</v>
      </c>
      <c r="OZ29" s="21">
        <f t="shared" si="174"/>
        <v>0</v>
      </c>
      <c r="PA29" s="21">
        <v>0</v>
      </c>
      <c r="PB29" s="21">
        <f t="shared" si="175"/>
        <v>0</v>
      </c>
      <c r="PC29" s="21">
        <v>0</v>
      </c>
      <c r="PD29" s="21">
        <f t="shared" si="176"/>
        <v>0</v>
      </c>
      <c r="PE29" s="21">
        <v>0</v>
      </c>
      <c r="PF29" s="21">
        <f t="shared" si="177"/>
        <v>0</v>
      </c>
      <c r="PG29" s="21">
        <v>0</v>
      </c>
      <c r="PH29" s="21">
        <f t="shared" si="178"/>
        <v>0</v>
      </c>
      <c r="PI29" s="21">
        <f t="shared" si="179"/>
        <v>0</v>
      </c>
      <c r="PJ29" s="21"/>
      <c r="PK29" s="23">
        <f t="shared" si="363"/>
        <v>0</v>
      </c>
      <c r="PL29" s="22"/>
      <c r="PM29" s="22"/>
      <c r="PN29" s="22"/>
      <c r="PO29" s="23">
        <v>0</v>
      </c>
      <c r="PP29" s="21">
        <f t="shared" si="318"/>
        <v>0</v>
      </c>
      <c r="PQ29" s="21">
        <f t="shared" si="181"/>
        <v>0</v>
      </c>
      <c r="PR29" s="21">
        <v>0</v>
      </c>
      <c r="PS29" s="21">
        <f t="shared" si="182"/>
        <v>0</v>
      </c>
      <c r="PT29" s="21">
        <v>0</v>
      </c>
      <c r="PU29" s="21">
        <f t="shared" si="183"/>
        <v>0</v>
      </c>
      <c r="PV29" s="21">
        <v>0</v>
      </c>
      <c r="PW29" s="21">
        <f t="shared" si="184"/>
        <v>0</v>
      </c>
      <c r="PX29" s="21">
        <v>0</v>
      </c>
      <c r="PY29" s="21">
        <f t="shared" si="185"/>
        <v>0</v>
      </c>
      <c r="PZ29" s="21">
        <v>0</v>
      </c>
      <c r="QA29" s="21">
        <f t="shared" si="186"/>
        <v>0</v>
      </c>
      <c r="QB29" s="21">
        <f t="shared" si="34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88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89"/>
        <v>0</v>
      </c>
      <c r="QO29" s="21">
        <v>0</v>
      </c>
      <c r="QP29" s="21">
        <f t="shared" si="190"/>
        <v>0</v>
      </c>
      <c r="QQ29" s="21">
        <v>0</v>
      </c>
      <c r="QR29" s="21">
        <f t="shared" si="191"/>
        <v>0</v>
      </c>
      <c r="QS29" s="21">
        <v>0</v>
      </c>
      <c r="QT29" s="21">
        <f t="shared" si="192"/>
        <v>0</v>
      </c>
      <c r="QU29" s="21">
        <v>0</v>
      </c>
      <c r="QV29" s="21">
        <f t="shared" si="193"/>
        <v>0</v>
      </c>
      <c r="QW29" s="21">
        <v>0</v>
      </c>
      <c r="QX29" s="21">
        <f t="shared" si="194"/>
        <v>0</v>
      </c>
      <c r="QY29" s="21">
        <f t="shared" si="195"/>
        <v>0</v>
      </c>
      <c r="QZ29" s="21"/>
      <c r="RA29" s="23">
        <f t="shared" si="364"/>
        <v>0</v>
      </c>
      <c r="RB29" s="22"/>
      <c r="RC29" s="22"/>
      <c r="RD29" s="22"/>
      <c r="RE29" s="23">
        <v>0</v>
      </c>
      <c r="RF29" s="21">
        <f t="shared" si="319"/>
        <v>0</v>
      </c>
      <c r="RG29" s="21">
        <f t="shared" si="197"/>
        <v>0</v>
      </c>
      <c r="RH29" s="21">
        <v>0</v>
      </c>
      <c r="RI29" s="21">
        <f t="shared" si="198"/>
        <v>0</v>
      </c>
      <c r="RJ29" s="21">
        <v>0</v>
      </c>
      <c r="RK29" s="21">
        <f t="shared" si="199"/>
        <v>0</v>
      </c>
      <c r="RL29" s="21">
        <v>0</v>
      </c>
      <c r="RM29" s="21">
        <f t="shared" si="200"/>
        <v>0</v>
      </c>
      <c r="RN29" s="21">
        <v>0</v>
      </c>
      <c r="RO29" s="21">
        <f t="shared" si="201"/>
        <v>0</v>
      </c>
      <c r="RP29" s="21">
        <v>0</v>
      </c>
      <c r="RQ29" s="21">
        <f t="shared" si="202"/>
        <v>0</v>
      </c>
      <c r="RR29" s="21">
        <f t="shared" si="35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4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5"/>
        <v>0</v>
      </c>
      <c r="SE29" s="21">
        <v>0</v>
      </c>
      <c r="SF29" s="21">
        <f t="shared" si="206"/>
        <v>0</v>
      </c>
      <c r="SG29" s="21">
        <v>0</v>
      </c>
      <c r="SH29" s="21">
        <f t="shared" si="207"/>
        <v>0</v>
      </c>
      <c r="SI29" s="21">
        <v>0</v>
      </c>
      <c r="SJ29" s="21">
        <f t="shared" si="208"/>
        <v>0</v>
      </c>
      <c r="SK29" s="21">
        <v>0</v>
      </c>
      <c r="SL29" s="21">
        <f t="shared" si="209"/>
        <v>0</v>
      </c>
      <c r="SM29" s="21">
        <v>0</v>
      </c>
      <c r="SN29" s="21">
        <f t="shared" si="210"/>
        <v>0</v>
      </c>
      <c r="SO29" s="21">
        <f t="shared" si="211"/>
        <v>0</v>
      </c>
      <c r="SP29" s="21"/>
      <c r="SQ29" s="23">
        <f t="shared" si="365"/>
        <v>0</v>
      </c>
      <c r="SR29" s="22"/>
      <c r="SS29" s="22"/>
      <c r="ST29" s="22"/>
      <c r="SU29" s="23">
        <v>0</v>
      </c>
      <c r="SV29" s="21">
        <f t="shared" si="320"/>
        <v>0</v>
      </c>
      <c r="SW29" s="21">
        <f t="shared" si="213"/>
        <v>0</v>
      </c>
      <c r="SX29" s="21">
        <v>0</v>
      </c>
      <c r="SY29" s="21">
        <f t="shared" si="214"/>
        <v>0</v>
      </c>
      <c r="SZ29" s="21">
        <v>0</v>
      </c>
      <c r="TA29" s="21">
        <f t="shared" si="215"/>
        <v>0</v>
      </c>
      <c r="TB29" s="21">
        <v>0</v>
      </c>
      <c r="TC29" s="21">
        <f t="shared" si="216"/>
        <v>0</v>
      </c>
      <c r="TD29" s="21">
        <v>0</v>
      </c>
      <c r="TE29" s="21">
        <f t="shared" si="217"/>
        <v>0</v>
      </c>
      <c r="TF29" s="21">
        <v>0</v>
      </c>
      <c r="TG29" s="21">
        <f t="shared" si="218"/>
        <v>0</v>
      </c>
      <c r="TH29" s="21">
        <f t="shared" si="35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20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21"/>
        <v>0</v>
      </c>
      <c r="TU29" s="21">
        <v>0</v>
      </c>
      <c r="TV29" s="21">
        <f t="shared" si="222"/>
        <v>0</v>
      </c>
      <c r="TW29" s="21">
        <v>0</v>
      </c>
      <c r="TX29" s="21">
        <f t="shared" si="223"/>
        <v>0</v>
      </c>
      <c r="TY29" s="21">
        <v>0</v>
      </c>
      <c r="TZ29" s="21">
        <f t="shared" si="224"/>
        <v>0</v>
      </c>
      <c r="UA29" s="21">
        <v>0</v>
      </c>
      <c r="UB29" s="21">
        <f t="shared" si="225"/>
        <v>0</v>
      </c>
      <c r="UC29" s="21">
        <v>0</v>
      </c>
      <c r="UD29" s="21">
        <f t="shared" si="226"/>
        <v>0</v>
      </c>
      <c r="UE29" s="21">
        <f t="shared" si="227"/>
        <v>0</v>
      </c>
      <c r="UF29" s="21"/>
      <c r="UG29" s="23">
        <f t="shared" si="366"/>
        <v>0</v>
      </c>
      <c r="UH29" s="22"/>
      <c r="UI29" s="22"/>
      <c r="UJ29" s="22"/>
      <c r="UK29" s="23">
        <v>0</v>
      </c>
      <c r="UL29" s="21">
        <f t="shared" si="321"/>
        <v>0</v>
      </c>
      <c r="UM29" s="21">
        <f t="shared" si="229"/>
        <v>0</v>
      </c>
      <c r="UN29" s="21">
        <v>0</v>
      </c>
      <c r="UO29" s="21">
        <f t="shared" si="230"/>
        <v>0</v>
      </c>
      <c r="UP29" s="21">
        <v>0</v>
      </c>
      <c r="UQ29" s="21">
        <f t="shared" si="231"/>
        <v>0</v>
      </c>
      <c r="UR29" s="21">
        <v>0</v>
      </c>
      <c r="US29" s="21">
        <f t="shared" si="232"/>
        <v>0</v>
      </c>
      <c r="UT29" s="21">
        <v>0</v>
      </c>
      <c r="UU29" s="21">
        <f t="shared" si="233"/>
        <v>0</v>
      </c>
      <c r="UV29" s="21">
        <v>0</v>
      </c>
      <c r="UW29" s="21">
        <f t="shared" si="234"/>
        <v>0</v>
      </c>
      <c r="UX29" s="21">
        <f t="shared" si="35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36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37"/>
        <v>0</v>
      </c>
      <c r="VK29" s="21">
        <v>0</v>
      </c>
      <c r="VL29" s="21">
        <f t="shared" si="238"/>
        <v>0</v>
      </c>
      <c r="VM29" s="21">
        <v>0</v>
      </c>
      <c r="VN29" s="21">
        <f t="shared" si="239"/>
        <v>0</v>
      </c>
      <c r="VO29" s="21">
        <v>0</v>
      </c>
      <c r="VP29" s="21">
        <f t="shared" si="240"/>
        <v>0</v>
      </c>
      <c r="VQ29" s="21">
        <v>0</v>
      </c>
      <c r="VR29" s="21">
        <f t="shared" si="241"/>
        <v>0</v>
      </c>
      <c r="VS29" s="21">
        <v>0</v>
      </c>
      <c r="VT29" s="21">
        <f t="shared" si="242"/>
        <v>0</v>
      </c>
      <c r="VU29" s="21">
        <f t="shared" si="243"/>
        <v>0</v>
      </c>
      <c r="VV29" s="21"/>
      <c r="VW29" s="23">
        <f t="shared" si="367"/>
        <v>0</v>
      </c>
      <c r="VX29" s="22"/>
      <c r="VY29" s="22"/>
      <c r="VZ29" s="22"/>
      <c r="WA29" s="23">
        <v>0</v>
      </c>
      <c r="WB29" s="21">
        <f t="shared" si="322"/>
        <v>0</v>
      </c>
      <c r="WC29" s="21">
        <f t="shared" si="245"/>
        <v>0</v>
      </c>
      <c r="WD29" s="21">
        <v>0</v>
      </c>
      <c r="WE29" s="21">
        <f t="shared" si="246"/>
        <v>0</v>
      </c>
      <c r="WF29" s="21">
        <v>0</v>
      </c>
      <c r="WG29" s="21">
        <f t="shared" si="247"/>
        <v>0</v>
      </c>
      <c r="WH29" s="21">
        <v>0</v>
      </c>
      <c r="WI29" s="21">
        <f t="shared" si="248"/>
        <v>0</v>
      </c>
      <c r="WJ29" s="21">
        <v>0</v>
      </c>
      <c r="WK29" s="21">
        <f t="shared" si="249"/>
        <v>0</v>
      </c>
      <c r="WL29" s="21">
        <v>0</v>
      </c>
      <c r="WM29" s="21">
        <f t="shared" si="250"/>
        <v>0</v>
      </c>
      <c r="WN29" s="21">
        <f t="shared" si="35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2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3"/>
        <v>0</v>
      </c>
      <c r="XA29" s="21">
        <v>0</v>
      </c>
      <c r="XB29" s="21">
        <f t="shared" si="254"/>
        <v>0</v>
      </c>
      <c r="XC29" s="21">
        <v>0</v>
      </c>
      <c r="XD29" s="21">
        <f t="shared" si="255"/>
        <v>0</v>
      </c>
      <c r="XE29" s="21">
        <v>0</v>
      </c>
      <c r="XF29" s="21">
        <f t="shared" si="256"/>
        <v>0</v>
      </c>
      <c r="XG29" s="21">
        <v>0</v>
      </c>
      <c r="XH29" s="21">
        <f t="shared" si="257"/>
        <v>0</v>
      </c>
      <c r="XI29" s="21">
        <v>0</v>
      </c>
      <c r="XJ29" s="21">
        <f t="shared" si="258"/>
        <v>0</v>
      </c>
      <c r="XK29" s="21">
        <f t="shared" si="259"/>
        <v>0</v>
      </c>
      <c r="XL29" s="21"/>
      <c r="XM29" s="23">
        <f t="shared" si="368"/>
        <v>0</v>
      </c>
      <c r="XN29" s="22"/>
      <c r="XO29" s="22"/>
      <c r="XP29" s="22"/>
      <c r="XQ29" s="23">
        <v>0</v>
      </c>
      <c r="XR29" s="21">
        <f t="shared" si="323"/>
        <v>0</v>
      </c>
      <c r="XS29" s="21">
        <f t="shared" si="261"/>
        <v>0</v>
      </c>
      <c r="XT29" s="21">
        <v>0</v>
      </c>
      <c r="XU29" s="21">
        <f t="shared" si="262"/>
        <v>0</v>
      </c>
      <c r="XV29" s="21">
        <v>0</v>
      </c>
      <c r="XW29" s="21">
        <f t="shared" si="263"/>
        <v>0</v>
      </c>
      <c r="XX29" s="21">
        <v>0</v>
      </c>
      <c r="XY29" s="21">
        <f t="shared" si="264"/>
        <v>0</v>
      </c>
      <c r="XZ29" s="21">
        <v>0</v>
      </c>
      <c r="YA29" s="21">
        <f t="shared" si="265"/>
        <v>0</v>
      </c>
      <c r="YB29" s="21">
        <v>0</v>
      </c>
      <c r="YC29" s="21">
        <f t="shared" si="266"/>
        <v>0</v>
      </c>
      <c r="YD29" s="21">
        <f t="shared" si="354"/>
        <v>0</v>
      </c>
      <c r="YE29" s="21"/>
      <c r="YF29" s="21">
        <f t="shared" si="17"/>
        <v>0</v>
      </c>
      <c r="YG29" s="21"/>
      <c r="YH29" s="21"/>
      <c r="YI29" s="21">
        <v>0</v>
      </c>
      <c r="YJ29" s="21">
        <f t="shared" si="268"/>
        <v>0</v>
      </c>
      <c r="YK29" s="21">
        <v>0</v>
      </c>
      <c r="YL29" s="21">
        <v>0</v>
      </c>
      <c r="YM29" s="22"/>
      <c r="YN29" s="22"/>
      <c r="YO29" s="21">
        <v>0</v>
      </c>
      <c r="YP29" s="21">
        <f t="shared" si="269"/>
        <v>0</v>
      </c>
      <c r="YQ29" s="21">
        <v>0</v>
      </c>
      <c r="YR29" s="21">
        <f t="shared" si="270"/>
        <v>0</v>
      </c>
      <c r="YS29" s="21">
        <v>0</v>
      </c>
      <c r="YT29" s="21">
        <f t="shared" si="271"/>
        <v>0</v>
      </c>
      <c r="YU29" s="21">
        <v>0</v>
      </c>
      <c r="YV29" s="21">
        <f t="shared" si="272"/>
        <v>0</v>
      </c>
      <c r="YW29" s="21">
        <v>0</v>
      </c>
      <c r="YX29" s="21">
        <f t="shared" si="273"/>
        <v>0</v>
      </c>
      <c r="YY29" s="21">
        <v>0</v>
      </c>
      <c r="YZ29" s="21">
        <f t="shared" si="274"/>
        <v>0</v>
      </c>
      <c r="ZA29" s="21">
        <f t="shared" si="275"/>
        <v>0</v>
      </c>
      <c r="ZB29" s="21"/>
      <c r="ZC29" s="23">
        <f t="shared" si="369"/>
        <v>0</v>
      </c>
      <c r="ZD29" s="22"/>
      <c r="ZE29" s="22"/>
      <c r="ZF29" s="22"/>
      <c r="ZG29" s="23">
        <v>0</v>
      </c>
      <c r="ZH29" s="21">
        <f t="shared" si="324"/>
        <v>0</v>
      </c>
      <c r="ZI29" s="21">
        <f t="shared" si="277"/>
        <v>0</v>
      </c>
      <c r="ZJ29" s="21">
        <v>0</v>
      </c>
      <c r="ZK29" s="21">
        <f t="shared" si="278"/>
        <v>0</v>
      </c>
      <c r="ZL29" s="21">
        <v>0</v>
      </c>
      <c r="ZM29" s="21">
        <f t="shared" si="279"/>
        <v>0</v>
      </c>
      <c r="ZN29" s="21">
        <v>0</v>
      </c>
      <c r="ZO29" s="21">
        <f t="shared" si="280"/>
        <v>0</v>
      </c>
      <c r="ZP29" s="21">
        <v>0</v>
      </c>
      <c r="ZQ29" s="21">
        <f t="shared" si="281"/>
        <v>0</v>
      </c>
      <c r="ZR29" s="21">
        <v>0</v>
      </c>
      <c r="ZS29" s="21">
        <f t="shared" si="282"/>
        <v>0</v>
      </c>
      <c r="ZT29" s="21">
        <f t="shared" si="355"/>
        <v>0</v>
      </c>
      <c r="ZU29" s="21"/>
      <c r="ZV29" s="21">
        <f t="shared" si="18"/>
        <v>0</v>
      </c>
      <c r="ZW29" s="21"/>
      <c r="ZX29" s="21"/>
      <c r="ZY29" s="21">
        <v>0</v>
      </c>
      <c r="ZZ29" s="21">
        <f t="shared" si="284"/>
        <v>0</v>
      </c>
      <c r="AAA29" s="21">
        <v>0</v>
      </c>
      <c r="AAB29" s="21">
        <v>0</v>
      </c>
      <c r="AAC29" s="22"/>
      <c r="AAD29" s="22"/>
      <c r="AAE29" s="21">
        <v>0</v>
      </c>
      <c r="AAF29" s="21">
        <f t="shared" si="285"/>
        <v>0</v>
      </c>
      <c r="AAG29" s="21">
        <v>0</v>
      </c>
      <c r="AAH29" s="21">
        <f t="shared" si="286"/>
        <v>0</v>
      </c>
      <c r="AAI29" s="21">
        <v>0</v>
      </c>
      <c r="AAJ29" s="21">
        <f t="shared" si="287"/>
        <v>0</v>
      </c>
      <c r="AAK29" s="21">
        <v>0</v>
      </c>
      <c r="AAL29" s="21">
        <f t="shared" si="288"/>
        <v>0</v>
      </c>
      <c r="AAM29" s="21">
        <v>0</v>
      </c>
      <c r="AAN29" s="21">
        <f t="shared" si="289"/>
        <v>0</v>
      </c>
      <c r="AAO29" s="21">
        <v>0</v>
      </c>
      <c r="AAP29" s="21">
        <f t="shared" si="290"/>
        <v>0</v>
      </c>
      <c r="AAQ29" s="21">
        <f t="shared" si="291"/>
        <v>0</v>
      </c>
      <c r="AAR29" s="21"/>
      <c r="AAS29" s="23">
        <f t="shared" si="370"/>
        <v>0</v>
      </c>
      <c r="AAT29" s="24">
        <f t="shared" si="19"/>
        <v>0</v>
      </c>
      <c r="AAU29" s="24">
        <f t="shared" si="20"/>
        <v>0</v>
      </c>
      <c r="AAV29" s="24">
        <f t="shared" si="292"/>
        <v>0</v>
      </c>
    </row>
    <row r="30" spans="1:724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1"/>
        <v>0</v>
      </c>
      <c r="M30" s="21">
        <f t="shared" si="22"/>
        <v>0</v>
      </c>
      <c r="N30" s="21">
        <v>0</v>
      </c>
      <c r="O30" s="21">
        <f t="shared" si="23"/>
        <v>0</v>
      </c>
      <c r="P30" s="21">
        <v>0</v>
      </c>
      <c r="Q30" s="21">
        <f t="shared" si="24"/>
        <v>0</v>
      </c>
      <c r="R30" s="21">
        <v>0</v>
      </c>
      <c r="S30" s="21">
        <f t="shared" si="25"/>
        <v>0</v>
      </c>
      <c r="T30" s="21">
        <v>0</v>
      </c>
      <c r="U30" s="21">
        <f t="shared" si="26"/>
        <v>0</v>
      </c>
      <c r="V30" s="21">
        <v>0</v>
      </c>
      <c r="W30" s="21">
        <f t="shared" si="27"/>
        <v>0</v>
      </c>
      <c r="X30" s="21">
        <f t="shared" si="28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29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30"/>
        <v>0</v>
      </c>
      <c r="AK30" s="21">
        <v>0</v>
      </c>
      <c r="AL30" s="21">
        <f t="shared" si="31"/>
        <v>0</v>
      </c>
      <c r="AM30" s="21">
        <v>0</v>
      </c>
      <c r="AN30" s="21">
        <f t="shared" si="32"/>
        <v>0</v>
      </c>
      <c r="AO30" s="21">
        <v>0</v>
      </c>
      <c r="AP30" s="21">
        <f t="shared" si="33"/>
        <v>0</v>
      </c>
      <c r="AQ30" s="21">
        <v>0</v>
      </c>
      <c r="AR30" s="21">
        <f t="shared" si="34"/>
        <v>0</v>
      </c>
      <c r="AS30" s="21">
        <v>0</v>
      </c>
      <c r="AT30" s="21">
        <f t="shared" si="35"/>
        <v>0</v>
      </c>
      <c r="AU30" s="21">
        <f t="shared" si="36"/>
        <v>0</v>
      </c>
      <c r="AV30" s="21"/>
      <c r="AW30" s="23">
        <f t="shared" si="293"/>
        <v>0</v>
      </c>
      <c r="AX30" s="22"/>
      <c r="AY30" s="22"/>
      <c r="AZ30" s="22"/>
      <c r="BA30" s="23">
        <v>0</v>
      </c>
      <c r="BB30" s="21">
        <f t="shared" si="309"/>
        <v>0</v>
      </c>
      <c r="BC30" s="21">
        <f t="shared" si="38"/>
        <v>0</v>
      </c>
      <c r="BD30" s="21">
        <v>0</v>
      </c>
      <c r="BE30" s="21">
        <f t="shared" si="39"/>
        <v>0</v>
      </c>
      <c r="BF30" s="21">
        <v>0</v>
      </c>
      <c r="BG30" s="21">
        <f t="shared" si="40"/>
        <v>0</v>
      </c>
      <c r="BH30" s="21">
        <v>0</v>
      </c>
      <c r="BI30" s="21">
        <f t="shared" si="41"/>
        <v>0</v>
      </c>
      <c r="BJ30" s="21">
        <v>0</v>
      </c>
      <c r="BK30" s="21">
        <f t="shared" si="42"/>
        <v>0</v>
      </c>
      <c r="BL30" s="21">
        <v>0</v>
      </c>
      <c r="BM30" s="21">
        <f t="shared" si="43"/>
        <v>0</v>
      </c>
      <c r="BN30" s="21">
        <f t="shared" si="34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5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6"/>
        <v>0</v>
      </c>
      <c r="CA30" s="21">
        <v>0</v>
      </c>
      <c r="CB30" s="21">
        <f t="shared" si="47"/>
        <v>0</v>
      </c>
      <c r="CC30" s="21">
        <v>0</v>
      </c>
      <c r="CD30" s="21">
        <f t="shared" si="48"/>
        <v>0</v>
      </c>
      <c r="CE30" s="21">
        <v>0</v>
      </c>
      <c r="CF30" s="21">
        <f t="shared" si="49"/>
        <v>0</v>
      </c>
      <c r="CG30" s="21">
        <v>0</v>
      </c>
      <c r="CH30" s="21">
        <f t="shared" si="50"/>
        <v>0</v>
      </c>
      <c r="CI30" s="21">
        <v>0</v>
      </c>
      <c r="CJ30" s="21">
        <f t="shared" si="51"/>
        <v>0</v>
      </c>
      <c r="CK30" s="21">
        <f t="shared" si="52"/>
        <v>0</v>
      </c>
      <c r="CL30" s="21"/>
      <c r="CM30" s="23">
        <f t="shared" si="356"/>
        <v>0</v>
      </c>
      <c r="CN30" s="22"/>
      <c r="CO30" s="22"/>
      <c r="CP30" s="22"/>
      <c r="CQ30" s="23">
        <v>0</v>
      </c>
      <c r="CR30" s="21">
        <f t="shared" si="310"/>
        <v>0</v>
      </c>
      <c r="CS30" s="21">
        <f t="shared" si="54"/>
        <v>0</v>
      </c>
      <c r="CT30" s="21">
        <v>0</v>
      </c>
      <c r="CU30" s="21">
        <f t="shared" si="55"/>
        <v>0</v>
      </c>
      <c r="CV30" s="21">
        <v>0</v>
      </c>
      <c r="CW30" s="21">
        <f t="shared" si="56"/>
        <v>0</v>
      </c>
      <c r="CX30" s="21">
        <v>0</v>
      </c>
      <c r="CY30" s="21">
        <f t="shared" si="57"/>
        <v>0</v>
      </c>
      <c r="CZ30" s="21">
        <v>0</v>
      </c>
      <c r="DA30" s="21">
        <f t="shared" si="58"/>
        <v>0</v>
      </c>
      <c r="DB30" s="21">
        <v>0</v>
      </c>
      <c r="DC30" s="21">
        <f t="shared" si="59"/>
        <v>0</v>
      </c>
      <c r="DD30" s="21">
        <f t="shared" si="34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61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2"/>
        <v>0</v>
      </c>
      <c r="DS30" s="21">
        <v>0</v>
      </c>
      <c r="DT30" s="21">
        <f t="shared" si="63"/>
        <v>0</v>
      </c>
      <c r="DU30" s="21">
        <v>0</v>
      </c>
      <c r="DV30" s="21">
        <f t="shared" si="64"/>
        <v>0</v>
      </c>
      <c r="DW30" s="21">
        <v>0</v>
      </c>
      <c r="DX30" s="21">
        <f t="shared" si="65"/>
        <v>0</v>
      </c>
      <c r="DY30" s="21">
        <v>0</v>
      </c>
      <c r="DZ30" s="21">
        <f t="shared" si="66"/>
        <v>0</v>
      </c>
      <c r="EA30" s="21">
        <f t="shared" si="67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311"/>
        <v>0</v>
      </c>
      <c r="EI30" s="21">
        <f t="shared" si="69"/>
        <v>0</v>
      </c>
      <c r="EJ30" s="21">
        <v>0</v>
      </c>
      <c r="EK30" s="21">
        <f t="shared" si="70"/>
        <v>0</v>
      </c>
      <c r="EL30" s="21">
        <v>0</v>
      </c>
      <c r="EM30" s="21">
        <f t="shared" si="71"/>
        <v>0</v>
      </c>
      <c r="EN30" s="21">
        <v>0</v>
      </c>
      <c r="EO30" s="21">
        <f t="shared" si="72"/>
        <v>0</v>
      </c>
      <c r="EP30" s="21">
        <v>0</v>
      </c>
      <c r="EQ30" s="21">
        <f t="shared" si="73"/>
        <v>0</v>
      </c>
      <c r="ER30" s="21">
        <v>0</v>
      </c>
      <c r="ES30" s="21">
        <f t="shared" si="74"/>
        <v>0</v>
      </c>
      <c r="ET30" s="21">
        <f t="shared" si="34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6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7"/>
        <v>0</v>
      </c>
      <c r="FG30" s="21">
        <v>0</v>
      </c>
      <c r="FH30" s="21">
        <f t="shared" si="78"/>
        <v>0</v>
      </c>
      <c r="FI30" s="21">
        <v>0</v>
      </c>
      <c r="FJ30" s="21">
        <f t="shared" si="79"/>
        <v>0</v>
      </c>
      <c r="FK30" s="21">
        <v>0</v>
      </c>
      <c r="FL30" s="21">
        <f t="shared" si="80"/>
        <v>0</v>
      </c>
      <c r="FM30" s="21">
        <v>0</v>
      </c>
      <c r="FN30" s="21">
        <f t="shared" si="81"/>
        <v>0</v>
      </c>
      <c r="FO30" s="21">
        <v>0</v>
      </c>
      <c r="FP30" s="21">
        <f t="shared" si="82"/>
        <v>0</v>
      </c>
      <c r="FQ30" s="21">
        <f t="shared" si="83"/>
        <v>0</v>
      </c>
      <c r="FR30" s="21"/>
      <c r="FS30" s="23">
        <f t="shared" si="357"/>
        <v>0</v>
      </c>
      <c r="FT30" s="22"/>
      <c r="FU30" s="22"/>
      <c r="FV30" s="22"/>
      <c r="FW30" s="23">
        <v>0</v>
      </c>
      <c r="FX30" s="21">
        <f t="shared" si="312"/>
        <v>0</v>
      </c>
      <c r="FY30" s="21">
        <f t="shared" si="85"/>
        <v>0</v>
      </c>
      <c r="FZ30" s="21">
        <v>0</v>
      </c>
      <c r="GA30" s="21">
        <f t="shared" si="86"/>
        <v>0</v>
      </c>
      <c r="GB30" s="21">
        <v>0</v>
      </c>
      <c r="GC30" s="21">
        <f t="shared" si="87"/>
        <v>0</v>
      </c>
      <c r="GD30" s="21">
        <v>0</v>
      </c>
      <c r="GE30" s="21">
        <f t="shared" si="88"/>
        <v>0</v>
      </c>
      <c r="GF30" s="21">
        <v>0</v>
      </c>
      <c r="GG30" s="21">
        <f t="shared" si="89"/>
        <v>0</v>
      </c>
      <c r="GH30" s="21">
        <v>0</v>
      </c>
      <c r="GI30" s="21">
        <f t="shared" si="90"/>
        <v>0</v>
      </c>
      <c r="GJ30" s="21">
        <f t="shared" si="34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2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3"/>
        <v>0</v>
      </c>
      <c r="GW30" s="21">
        <v>0</v>
      </c>
      <c r="GX30" s="21">
        <f t="shared" si="94"/>
        <v>0</v>
      </c>
      <c r="GY30" s="21">
        <v>0</v>
      </c>
      <c r="GZ30" s="21">
        <f t="shared" si="95"/>
        <v>0</v>
      </c>
      <c r="HA30" s="21">
        <v>0</v>
      </c>
      <c r="HB30" s="21">
        <f t="shared" si="96"/>
        <v>0</v>
      </c>
      <c r="HC30" s="21">
        <v>0</v>
      </c>
      <c r="HD30" s="21">
        <f t="shared" si="97"/>
        <v>0</v>
      </c>
      <c r="HE30" s="21">
        <v>0</v>
      </c>
      <c r="HF30" s="21">
        <f t="shared" si="98"/>
        <v>0</v>
      </c>
      <c r="HG30" s="21">
        <f t="shared" si="99"/>
        <v>0</v>
      </c>
      <c r="HH30" s="21"/>
      <c r="HI30" s="23">
        <f t="shared" si="358"/>
        <v>0</v>
      </c>
      <c r="HJ30" s="22"/>
      <c r="HK30" s="22"/>
      <c r="HL30" s="22"/>
      <c r="HM30" s="23">
        <v>0</v>
      </c>
      <c r="HN30" s="21">
        <f t="shared" si="313"/>
        <v>0</v>
      </c>
      <c r="HO30" s="21">
        <f t="shared" si="101"/>
        <v>0</v>
      </c>
      <c r="HP30" s="21">
        <v>0</v>
      </c>
      <c r="HQ30" s="21">
        <f t="shared" si="102"/>
        <v>0</v>
      </c>
      <c r="HR30" s="21">
        <v>0</v>
      </c>
      <c r="HS30" s="21">
        <f t="shared" si="103"/>
        <v>0</v>
      </c>
      <c r="HT30" s="21">
        <v>0</v>
      </c>
      <c r="HU30" s="21">
        <f t="shared" si="104"/>
        <v>0</v>
      </c>
      <c r="HV30" s="21">
        <v>0</v>
      </c>
      <c r="HW30" s="21">
        <f t="shared" si="105"/>
        <v>0</v>
      </c>
      <c r="HX30" s="21">
        <v>0</v>
      </c>
      <c r="HY30" s="21">
        <f t="shared" si="106"/>
        <v>0</v>
      </c>
      <c r="HZ30" s="21">
        <f t="shared" si="34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08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09"/>
        <v>0</v>
      </c>
      <c r="IM30" s="21">
        <v>0</v>
      </c>
      <c r="IN30" s="21">
        <f t="shared" si="110"/>
        <v>0</v>
      </c>
      <c r="IO30" s="21">
        <v>0</v>
      </c>
      <c r="IP30" s="21">
        <f t="shared" si="111"/>
        <v>0</v>
      </c>
      <c r="IQ30" s="21">
        <v>0</v>
      </c>
      <c r="IR30" s="21">
        <f t="shared" si="112"/>
        <v>0</v>
      </c>
      <c r="IS30" s="21">
        <v>0</v>
      </c>
      <c r="IT30" s="21">
        <f t="shared" si="113"/>
        <v>0</v>
      </c>
      <c r="IU30" s="21">
        <v>0</v>
      </c>
      <c r="IV30" s="21">
        <f t="shared" si="114"/>
        <v>0</v>
      </c>
      <c r="IW30" s="21">
        <f t="shared" si="115"/>
        <v>0</v>
      </c>
      <c r="IX30" s="21"/>
      <c r="IY30" s="23">
        <f t="shared" si="359"/>
        <v>0</v>
      </c>
      <c r="IZ30" s="22"/>
      <c r="JA30" s="22"/>
      <c r="JB30" s="22"/>
      <c r="JC30" s="23">
        <v>0</v>
      </c>
      <c r="JD30" s="21">
        <f t="shared" si="314"/>
        <v>0</v>
      </c>
      <c r="JE30" s="21">
        <f t="shared" si="117"/>
        <v>0</v>
      </c>
      <c r="JF30" s="21">
        <v>0</v>
      </c>
      <c r="JG30" s="21">
        <f t="shared" si="118"/>
        <v>0</v>
      </c>
      <c r="JH30" s="21">
        <v>0</v>
      </c>
      <c r="JI30" s="21">
        <f t="shared" si="119"/>
        <v>0</v>
      </c>
      <c r="JJ30" s="21">
        <v>0</v>
      </c>
      <c r="JK30" s="21">
        <f t="shared" si="120"/>
        <v>0</v>
      </c>
      <c r="JL30" s="21">
        <v>0</v>
      </c>
      <c r="JM30" s="21">
        <f t="shared" si="121"/>
        <v>0</v>
      </c>
      <c r="JN30" s="21">
        <v>0</v>
      </c>
      <c r="JO30" s="21">
        <f t="shared" si="122"/>
        <v>0</v>
      </c>
      <c r="JP30" s="21">
        <f t="shared" si="34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4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5"/>
        <v>0</v>
      </c>
      <c r="KC30" s="21">
        <v>0</v>
      </c>
      <c r="KD30" s="21">
        <f t="shared" si="126"/>
        <v>0</v>
      </c>
      <c r="KE30" s="21">
        <v>0</v>
      </c>
      <c r="KF30" s="21">
        <f t="shared" si="127"/>
        <v>0</v>
      </c>
      <c r="KG30" s="21">
        <v>0</v>
      </c>
      <c r="KH30" s="21">
        <f t="shared" si="128"/>
        <v>0</v>
      </c>
      <c r="KI30" s="21">
        <v>0</v>
      </c>
      <c r="KJ30" s="21">
        <f t="shared" si="129"/>
        <v>0</v>
      </c>
      <c r="KK30" s="21">
        <v>0</v>
      </c>
      <c r="KL30" s="21">
        <f t="shared" si="130"/>
        <v>0</v>
      </c>
      <c r="KM30" s="21">
        <f t="shared" si="131"/>
        <v>0</v>
      </c>
      <c r="KN30" s="21"/>
      <c r="KO30" s="23">
        <f t="shared" si="360"/>
        <v>0</v>
      </c>
      <c r="KP30" s="22"/>
      <c r="KQ30" s="22"/>
      <c r="KR30" s="22"/>
      <c r="KS30" s="23">
        <v>0</v>
      </c>
      <c r="KT30" s="21">
        <f t="shared" si="315"/>
        <v>0</v>
      </c>
      <c r="KU30" s="21">
        <f t="shared" si="133"/>
        <v>0</v>
      </c>
      <c r="KV30" s="21">
        <v>0</v>
      </c>
      <c r="KW30" s="21">
        <f t="shared" si="134"/>
        <v>0</v>
      </c>
      <c r="KX30" s="21">
        <v>0</v>
      </c>
      <c r="KY30" s="21">
        <f t="shared" si="135"/>
        <v>0</v>
      </c>
      <c r="KZ30" s="21">
        <v>0</v>
      </c>
      <c r="LA30" s="21">
        <f t="shared" si="136"/>
        <v>0</v>
      </c>
      <c r="LB30" s="21">
        <v>0</v>
      </c>
      <c r="LC30" s="21">
        <f t="shared" si="137"/>
        <v>0</v>
      </c>
      <c r="LD30" s="21">
        <v>0</v>
      </c>
      <c r="LE30" s="21">
        <f t="shared" si="138"/>
        <v>0</v>
      </c>
      <c r="LF30" s="21">
        <f t="shared" si="34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40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41"/>
        <v>0</v>
      </c>
      <c r="LS30" s="21">
        <v>0</v>
      </c>
      <c r="LT30" s="21">
        <f t="shared" si="142"/>
        <v>0</v>
      </c>
      <c r="LU30" s="21">
        <v>0</v>
      </c>
      <c r="LV30" s="21">
        <f t="shared" si="143"/>
        <v>0</v>
      </c>
      <c r="LW30" s="21">
        <v>0</v>
      </c>
      <c r="LX30" s="21">
        <f t="shared" si="144"/>
        <v>0</v>
      </c>
      <c r="LY30" s="21">
        <v>0</v>
      </c>
      <c r="LZ30" s="21">
        <f t="shared" si="145"/>
        <v>0</v>
      </c>
      <c r="MA30" s="21">
        <v>0</v>
      </c>
      <c r="MB30" s="21">
        <f t="shared" si="146"/>
        <v>0</v>
      </c>
      <c r="MC30" s="21">
        <f t="shared" si="147"/>
        <v>0</v>
      </c>
      <c r="MD30" s="21"/>
      <c r="ME30" s="23">
        <f t="shared" si="361"/>
        <v>0</v>
      </c>
      <c r="MF30" s="22"/>
      <c r="MG30" s="22"/>
      <c r="MH30" s="22"/>
      <c r="MI30" s="23">
        <v>0</v>
      </c>
      <c r="MJ30" s="21">
        <f t="shared" si="316"/>
        <v>0</v>
      </c>
      <c r="MK30" s="21">
        <f t="shared" si="149"/>
        <v>0</v>
      </c>
      <c r="ML30" s="21">
        <v>0</v>
      </c>
      <c r="MM30" s="21">
        <f t="shared" si="150"/>
        <v>0</v>
      </c>
      <c r="MN30" s="21">
        <v>0</v>
      </c>
      <c r="MO30" s="21">
        <f t="shared" si="151"/>
        <v>0</v>
      </c>
      <c r="MP30" s="21">
        <v>0</v>
      </c>
      <c r="MQ30" s="21">
        <f t="shared" si="152"/>
        <v>0</v>
      </c>
      <c r="MR30" s="21">
        <v>0</v>
      </c>
      <c r="MS30" s="21">
        <f t="shared" si="153"/>
        <v>0</v>
      </c>
      <c r="MT30" s="21">
        <v>0</v>
      </c>
      <c r="MU30" s="21">
        <f t="shared" si="154"/>
        <v>0</v>
      </c>
      <c r="MV30" s="21">
        <f t="shared" si="34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6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7"/>
        <v>0</v>
      </c>
      <c r="NI30" s="21">
        <v>0</v>
      </c>
      <c r="NJ30" s="21">
        <f t="shared" si="158"/>
        <v>0</v>
      </c>
      <c r="NK30" s="21">
        <v>0</v>
      </c>
      <c r="NL30" s="21">
        <f t="shared" si="159"/>
        <v>0</v>
      </c>
      <c r="NM30" s="21">
        <v>0</v>
      </c>
      <c r="NN30" s="21">
        <f t="shared" si="160"/>
        <v>0</v>
      </c>
      <c r="NO30" s="21">
        <v>0</v>
      </c>
      <c r="NP30" s="21">
        <f t="shared" si="161"/>
        <v>0</v>
      </c>
      <c r="NQ30" s="21">
        <v>0</v>
      </c>
      <c r="NR30" s="21">
        <f t="shared" si="162"/>
        <v>0</v>
      </c>
      <c r="NS30" s="21">
        <f t="shared" si="163"/>
        <v>0</v>
      </c>
      <c r="NT30" s="21"/>
      <c r="NU30" s="23">
        <f t="shared" si="362"/>
        <v>0</v>
      </c>
      <c r="NV30" s="22"/>
      <c r="NW30" s="22"/>
      <c r="NX30" s="22"/>
      <c r="NY30" s="23">
        <v>0</v>
      </c>
      <c r="NZ30" s="21">
        <f t="shared" si="317"/>
        <v>0</v>
      </c>
      <c r="OA30" s="21">
        <f t="shared" si="165"/>
        <v>0</v>
      </c>
      <c r="OB30" s="21">
        <v>0</v>
      </c>
      <c r="OC30" s="21">
        <f t="shared" si="166"/>
        <v>0</v>
      </c>
      <c r="OD30" s="21">
        <v>0</v>
      </c>
      <c r="OE30" s="21">
        <f t="shared" si="167"/>
        <v>0</v>
      </c>
      <c r="OF30" s="21">
        <v>0</v>
      </c>
      <c r="OG30" s="21">
        <f t="shared" si="168"/>
        <v>0</v>
      </c>
      <c r="OH30" s="21">
        <v>0</v>
      </c>
      <c r="OI30" s="21">
        <f t="shared" si="169"/>
        <v>0</v>
      </c>
      <c r="OJ30" s="21">
        <v>0</v>
      </c>
      <c r="OK30" s="21">
        <f t="shared" si="170"/>
        <v>0</v>
      </c>
      <c r="OL30" s="21">
        <f t="shared" si="34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2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3"/>
        <v>0</v>
      </c>
      <c r="OY30" s="21">
        <v>0</v>
      </c>
      <c r="OZ30" s="21">
        <f t="shared" si="174"/>
        <v>0</v>
      </c>
      <c r="PA30" s="21">
        <v>0</v>
      </c>
      <c r="PB30" s="21">
        <f t="shared" si="175"/>
        <v>0</v>
      </c>
      <c r="PC30" s="21">
        <v>0</v>
      </c>
      <c r="PD30" s="21">
        <f t="shared" si="176"/>
        <v>0</v>
      </c>
      <c r="PE30" s="21">
        <v>0</v>
      </c>
      <c r="PF30" s="21">
        <f t="shared" si="177"/>
        <v>0</v>
      </c>
      <c r="PG30" s="21">
        <v>0</v>
      </c>
      <c r="PH30" s="21">
        <f t="shared" si="178"/>
        <v>0</v>
      </c>
      <c r="PI30" s="21">
        <f t="shared" si="179"/>
        <v>0</v>
      </c>
      <c r="PJ30" s="21"/>
      <c r="PK30" s="23">
        <f t="shared" si="363"/>
        <v>0</v>
      </c>
      <c r="PL30" s="22"/>
      <c r="PM30" s="22"/>
      <c r="PN30" s="22"/>
      <c r="PO30" s="23">
        <v>0</v>
      </c>
      <c r="PP30" s="21">
        <f t="shared" si="318"/>
        <v>0</v>
      </c>
      <c r="PQ30" s="21">
        <f t="shared" si="181"/>
        <v>0</v>
      </c>
      <c r="PR30" s="21">
        <v>0</v>
      </c>
      <c r="PS30" s="21">
        <f t="shared" si="182"/>
        <v>0</v>
      </c>
      <c r="PT30" s="21">
        <v>0</v>
      </c>
      <c r="PU30" s="21">
        <f t="shared" si="183"/>
        <v>0</v>
      </c>
      <c r="PV30" s="21">
        <v>0</v>
      </c>
      <c r="PW30" s="21">
        <f t="shared" si="184"/>
        <v>0</v>
      </c>
      <c r="PX30" s="21">
        <v>0</v>
      </c>
      <c r="PY30" s="21">
        <f t="shared" si="185"/>
        <v>0</v>
      </c>
      <c r="PZ30" s="21">
        <v>0</v>
      </c>
      <c r="QA30" s="21">
        <f t="shared" si="186"/>
        <v>0</v>
      </c>
      <c r="QB30" s="21">
        <f t="shared" si="34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88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89"/>
        <v>0</v>
      </c>
      <c r="QO30" s="21">
        <v>0</v>
      </c>
      <c r="QP30" s="21">
        <f t="shared" si="190"/>
        <v>0</v>
      </c>
      <c r="QQ30" s="21">
        <v>0</v>
      </c>
      <c r="QR30" s="21">
        <f t="shared" si="191"/>
        <v>0</v>
      </c>
      <c r="QS30" s="21">
        <v>0</v>
      </c>
      <c r="QT30" s="21">
        <f t="shared" si="192"/>
        <v>0</v>
      </c>
      <c r="QU30" s="21">
        <v>0</v>
      </c>
      <c r="QV30" s="21">
        <f t="shared" si="193"/>
        <v>0</v>
      </c>
      <c r="QW30" s="21">
        <v>0</v>
      </c>
      <c r="QX30" s="21">
        <f t="shared" si="194"/>
        <v>0</v>
      </c>
      <c r="QY30" s="21">
        <f t="shared" si="195"/>
        <v>0</v>
      </c>
      <c r="QZ30" s="21"/>
      <c r="RA30" s="23">
        <f t="shared" si="364"/>
        <v>0</v>
      </c>
      <c r="RB30" s="22"/>
      <c r="RC30" s="22"/>
      <c r="RD30" s="22"/>
      <c r="RE30" s="23">
        <v>0</v>
      </c>
      <c r="RF30" s="21">
        <f t="shared" si="319"/>
        <v>0</v>
      </c>
      <c r="RG30" s="21">
        <f t="shared" si="197"/>
        <v>0</v>
      </c>
      <c r="RH30" s="21">
        <v>0</v>
      </c>
      <c r="RI30" s="21">
        <f t="shared" si="198"/>
        <v>0</v>
      </c>
      <c r="RJ30" s="21">
        <v>0</v>
      </c>
      <c r="RK30" s="21">
        <f t="shared" si="199"/>
        <v>0</v>
      </c>
      <c r="RL30" s="21">
        <v>0</v>
      </c>
      <c r="RM30" s="21">
        <f t="shared" si="200"/>
        <v>0</v>
      </c>
      <c r="RN30" s="21">
        <v>0</v>
      </c>
      <c r="RO30" s="21">
        <f t="shared" si="201"/>
        <v>0</v>
      </c>
      <c r="RP30" s="21">
        <v>0</v>
      </c>
      <c r="RQ30" s="21">
        <f t="shared" si="202"/>
        <v>0</v>
      </c>
      <c r="RR30" s="21">
        <f t="shared" si="35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4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5"/>
        <v>0</v>
      </c>
      <c r="SE30" s="21">
        <v>0</v>
      </c>
      <c r="SF30" s="21">
        <f t="shared" si="206"/>
        <v>0</v>
      </c>
      <c r="SG30" s="21">
        <v>0</v>
      </c>
      <c r="SH30" s="21">
        <f t="shared" si="207"/>
        <v>0</v>
      </c>
      <c r="SI30" s="21">
        <v>0</v>
      </c>
      <c r="SJ30" s="21">
        <f t="shared" si="208"/>
        <v>0</v>
      </c>
      <c r="SK30" s="21">
        <v>0</v>
      </c>
      <c r="SL30" s="21">
        <f t="shared" si="209"/>
        <v>0</v>
      </c>
      <c r="SM30" s="21">
        <v>0</v>
      </c>
      <c r="SN30" s="21">
        <f t="shared" si="210"/>
        <v>0</v>
      </c>
      <c r="SO30" s="21">
        <f t="shared" si="211"/>
        <v>0</v>
      </c>
      <c r="SP30" s="21"/>
      <c r="SQ30" s="23">
        <f t="shared" si="365"/>
        <v>0</v>
      </c>
      <c r="SR30" s="22"/>
      <c r="SS30" s="22"/>
      <c r="ST30" s="22"/>
      <c r="SU30" s="23">
        <v>0</v>
      </c>
      <c r="SV30" s="21">
        <f t="shared" si="320"/>
        <v>0</v>
      </c>
      <c r="SW30" s="21">
        <f t="shared" si="213"/>
        <v>0</v>
      </c>
      <c r="SX30" s="21">
        <v>0</v>
      </c>
      <c r="SY30" s="21">
        <f t="shared" si="214"/>
        <v>0</v>
      </c>
      <c r="SZ30" s="21">
        <v>0</v>
      </c>
      <c r="TA30" s="21">
        <f t="shared" si="215"/>
        <v>0</v>
      </c>
      <c r="TB30" s="21">
        <v>0</v>
      </c>
      <c r="TC30" s="21">
        <f t="shared" si="216"/>
        <v>0</v>
      </c>
      <c r="TD30" s="21">
        <v>0</v>
      </c>
      <c r="TE30" s="21">
        <f t="shared" si="217"/>
        <v>0</v>
      </c>
      <c r="TF30" s="21">
        <v>0</v>
      </c>
      <c r="TG30" s="21">
        <f t="shared" si="218"/>
        <v>0</v>
      </c>
      <c r="TH30" s="21">
        <f t="shared" si="35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20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21"/>
        <v>0</v>
      </c>
      <c r="TU30" s="21">
        <v>0</v>
      </c>
      <c r="TV30" s="21">
        <f t="shared" si="222"/>
        <v>0</v>
      </c>
      <c r="TW30" s="21">
        <v>0</v>
      </c>
      <c r="TX30" s="21">
        <f t="shared" si="223"/>
        <v>0</v>
      </c>
      <c r="TY30" s="21">
        <v>0</v>
      </c>
      <c r="TZ30" s="21">
        <f t="shared" si="224"/>
        <v>0</v>
      </c>
      <c r="UA30" s="21">
        <v>0</v>
      </c>
      <c r="UB30" s="21">
        <f t="shared" si="225"/>
        <v>0</v>
      </c>
      <c r="UC30" s="21">
        <v>0</v>
      </c>
      <c r="UD30" s="21">
        <f t="shared" si="226"/>
        <v>0</v>
      </c>
      <c r="UE30" s="21">
        <f t="shared" si="227"/>
        <v>0</v>
      </c>
      <c r="UF30" s="21"/>
      <c r="UG30" s="23">
        <f t="shared" si="366"/>
        <v>0</v>
      </c>
      <c r="UH30" s="22"/>
      <c r="UI30" s="22"/>
      <c r="UJ30" s="22"/>
      <c r="UK30" s="23">
        <v>0</v>
      </c>
      <c r="UL30" s="21">
        <f t="shared" si="321"/>
        <v>0</v>
      </c>
      <c r="UM30" s="21">
        <f t="shared" si="229"/>
        <v>0</v>
      </c>
      <c r="UN30" s="21">
        <v>0</v>
      </c>
      <c r="UO30" s="21">
        <f t="shared" si="230"/>
        <v>0</v>
      </c>
      <c r="UP30" s="21">
        <v>0</v>
      </c>
      <c r="UQ30" s="21">
        <f t="shared" si="231"/>
        <v>0</v>
      </c>
      <c r="UR30" s="21">
        <v>0</v>
      </c>
      <c r="US30" s="21">
        <f t="shared" si="232"/>
        <v>0</v>
      </c>
      <c r="UT30" s="21">
        <v>0</v>
      </c>
      <c r="UU30" s="21">
        <f t="shared" si="233"/>
        <v>0</v>
      </c>
      <c r="UV30" s="21">
        <v>0</v>
      </c>
      <c r="UW30" s="21">
        <f t="shared" si="234"/>
        <v>0</v>
      </c>
      <c r="UX30" s="21">
        <f t="shared" si="35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36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37"/>
        <v>0</v>
      </c>
      <c r="VK30" s="21">
        <v>0</v>
      </c>
      <c r="VL30" s="21">
        <f t="shared" si="238"/>
        <v>0</v>
      </c>
      <c r="VM30" s="21">
        <v>0</v>
      </c>
      <c r="VN30" s="21">
        <f t="shared" si="239"/>
        <v>0</v>
      </c>
      <c r="VO30" s="21">
        <v>0</v>
      </c>
      <c r="VP30" s="21">
        <f t="shared" si="240"/>
        <v>0</v>
      </c>
      <c r="VQ30" s="21">
        <v>0</v>
      </c>
      <c r="VR30" s="21">
        <f t="shared" si="241"/>
        <v>0</v>
      </c>
      <c r="VS30" s="21">
        <v>0</v>
      </c>
      <c r="VT30" s="21">
        <f t="shared" si="242"/>
        <v>0</v>
      </c>
      <c r="VU30" s="21">
        <f t="shared" si="243"/>
        <v>0</v>
      </c>
      <c r="VV30" s="21"/>
      <c r="VW30" s="23">
        <f t="shared" si="367"/>
        <v>0</v>
      </c>
      <c r="VX30" s="22"/>
      <c r="VY30" s="22"/>
      <c r="VZ30" s="22"/>
      <c r="WA30" s="23">
        <v>0</v>
      </c>
      <c r="WB30" s="21">
        <f t="shared" si="322"/>
        <v>0</v>
      </c>
      <c r="WC30" s="21">
        <f t="shared" si="245"/>
        <v>0</v>
      </c>
      <c r="WD30" s="21">
        <v>0</v>
      </c>
      <c r="WE30" s="21">
        <f t="shared" si="246"/>
        <v>0</v>
      </c>
      <c r="WF30" s="21">
        <v>0</v>
      </c>
      <c r="WG30" s="21">
        <f t="shared" si="247"/>
        <v>0</v>
      </c>
      <c r="WH30" s="21">
        <v>0</v>
      </c>
      <c r="WI30" s="21">
        <f t="shared" si="248"/>
        <v>0</v>
      </c>
      <c r="WJ30" s="21">
        <v>0</v>
      </c>
      <c r="WK30" s="21">
        <f t="shared" si="249"/>
        <v>0</v>
      </c>
      <c r="WL30" s="21">
        <v>0</v>
      </c>
      <c r="WM30" s="21">
        <f t="shared" si="250"/>
        <v>0</v>
      </c>
      <c r="WN30" s="21">
        <f t="shared" si="35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2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3"/>
        <v>0</v>
      </c>
      <c r="XA30" s="21">
        <v>0</v>
      </c>
      <c r="XB30" s="21">
        <f t="shared" si="254"/>
        <v>0</v>
      </c>
      <c r="XC30" s="21">
        <v>0</v>
      </c>
      <c r="XD30" s="21">
        <f t="shared" si="255"/>
        <v>0</v>
      </c>
      <c r="XE30" s="21">
        <v>0</v>
      </c>
      <c r="XF30" s="21">
        <f t="shared" si="256"/>
        <v>0</v>
      </c>
      <c r="XG30" s="21">
        <v>0</v>
      </c>
      <c r="XH30" s="21">
        <f t="shared" si="257"/>
        <v>0</v>
      </c>
      <c r="XI30" s="21">
        <v>0</v>
      </c>
      <c r="XJ30" s="21">
        <f t="shared" si="258"/>
        <v>0</v>
      </c>
      <c r="XK30" s="21">
        <f t="shared" si="259"/>
        <v>0</v>
      </c>
      <c r="XL30" s="21"/>
      <c r="XM30" s="23">
        <f t="shared" si="368"/>
        <v>0</v>
      </c>
      <c r="XN30" s="22"/>
      <c r="XO30" s="22"/>
      <c r="XP30" s="22"/>
      <c r="XQ30" s="23">
        <v>0</v>
      </c>
      <c r="XR30" s="21">
        <f t="shared" si="323"/>
        <v>0</v>
      </c>
      <c r="XS30" s="21">
        <f t="shared" si="261"/>
        <v>0</v>
      </c>
      <c r="XT30" s="21">
        <v>0</v>
      </c>
      <c r="XU30" s="21">
        <f t="shared" si="262"/>
        <v>0</v>
      </c>
      <c r="XV30" s="21">
        <v>0</v>
      </c>
      <c r="XW30" s="21">
        <f t="shared" si="263"/>
        <v>0</v>
      </c>
      <c r="XX30" s="21">
        <v>0</v>
      </c>
      <c r="XY30" s="21">
        <f t="shared" si="264"/>
        <v>0</v>
      </c>
      <c r="XZ30" s="21">
        <v>0</v>
      </c>
      <c r="YA30" s="21">
        <f t="shared" si="265"/>
        <v>0</v>
      </c>
      <c r="YB30" s="21">
        <v>0</v>
      </c>
      <c r="YC30" s="21">
        <f t="shared" si="266"/>
        <v>0</v>
      </c>
      <c r="YD30" s="21">
        <f t="shared" si="354"/>
        <v>0</v>
      </c>
      <c r="YE30" s="21"/>
      <c r="YF30" s="21">
        <f t="shared" si="17"/>
        <v>0</v>
      </c>
      <c r="YG30" s="21"/>
      <c r="YH30" s="21"/>
      <c r="YI30" s="21">
        <v>0</v>
      </c>
      <c r="YJ30" s="21">
        <f t="shared" si="268"/>
        <v>0</v>
      </c>
      <c r="YK30" s="21">
        <v>0</v>
      </c>
      <c r="YL30" s="21">
        <v>0</v>
      </c>
      <c r="YM30" s="22"/>
      <c r="YN30" s="22"/>
      <c r="YO30" s="21">
        <v>0</v>
      </c>
      <c r="YP30" s="21">
        <f t="shared" si="269"/>
        <v>0</v>
      </c>
      <c r="YQ30" s="21">
        <v>0</v>
      </c>
      <c r="YR30" s="21">
        <f t="shared" si="270"/>
        <v>0</v>
      </c>
      <c r="YS30" s="21">
        <v>0</v>
      </c>
      <c r="YT30" s="21">
        <f t="shared" si="271"/>
        <v>0</v>
      </c>
      <c r="YU30" s="21">
        <v>0</v>
      </c>
      <c r="YV30" s="21">
        <f t="shared" si="272"/>
        <v>0</v>
      </c>
      <c r="YW30" s="21">
        <v>0</v>
      </c>
      <c r="YX30" s="21">
        <f t="shared" si="273"/>
        <v>0</v>
      </c>
      <c r="YY30" s="21">
        <v>0</v>
      </c>
      <c r="YZ30" s="21">
        <f t="shared" si="274"/>
        <v>0</v>
      </c>
      <c r="ZA30" s="21">
        <f t="shared" si="275"/>
        <v>0</v>
      </c>
      <c r="ZB30" s="21"/>
      <c r="ZC30" s="23">
        <f t="shared" si="369"/>
        <v>0</v>
      </c>
      <c r="ZD30" s="22"/>
      <c r="ZE30" s="22"/>
      <c r="ZF30" s="22"/>
      <c r="ZG30" s="23">
        <v>0</v>
      </c>
      <c r="ZH30" s="21">
        <f t="shared" si="324"/>
        <v>0</v>
      </c>
      <c r="ZI30" s="21">
        <f t="shared" si="277"/>
        <v>0</v>
      </c>
      <c r="ZJ30" s="21">
        <v>0</v>
      </c>
      <c r="ZK30" s="21">
        <f t="shared" si="278"/>
        <v>0</v>
      </c>
      <c r="ZL30" s="21">
        <v>0</v>
      </c>
      <c r="ZM30" s="21">
        <f t="shared" si="279"/>
        <v>0</v>
      </c>
      <c r="ZN30" s="21">
        <v>0</v>
      </c>
      <c r="ZO30" s="21">
        <f t="shared" si="280"/>
        <v>0</v>
      </c>
      <c r="ZP30" s="21">
        <v>0</v>
      </c>
      <c r="ZQ30" s="21">
        <f t="shared" si="281"/>
        <v>0</v>
      </c>
      <c r="ZR30" s="21">
        <v>0</v>
      </c>
      <c r="ZS30" s="21">
        <f t="shared" si="282"/>
        <v>0</v>
      </c>
      <c r="ZT30" s="21">
        <f t="shared" si="355"/>
        <v>0</v>
      </c>
      <c r="ZU30" s="21"/>
      <c r="ZV30" s="21">
        <f t="shared" si="18"/>
        <v>0</v>
      </c>
      <c r="ZW30" s="21"/>
      <c r="ZX30" s="21"/>
      <c r="ZY30" s="21">
        <v>0</v>
      </c>
      <c r="ZZ30" s="21">
        <f t="shared" si="284"/>
        <v>0</v>
      </c>
      <c r="AAA30" s="21">
        <v>0</v>
      </c>
      <c r="AAB30" s="21">
        <v>0</v>
      </c>
      <c r="AAC30" s="22"/>
      <c r="AAD30" s="22"/>
      <c r="AAE30" s="21">
        <v>0</v>
      </c>
      <c r="AAF30" s="21">
        <f t="shared" si="285"/>
        <v>0</v>
      </c>
      <c r="AAG30" s="21">
        <v>0</v>
      </c>
      <c r="AAH30" s="21">
        <f t="shared" si="286"/>
        <v>0</v>
      </c>
      <c r="AAI30" s="21">
        <v>0</v>
      </c>
      <c r="AAJ30" s="21">
        <f t="shared" si="287"/>
        <v>0</v>
      </c>
      <c r="AAK30" s="21">
        <v>0</v>
      </c>
      <c r="AAL30" s="21">
        <f t="shared" si="288"/>
        <v>0</v>
      </c>
      <c r="AAM30" s="21">
        <v>0</v>
      </c>
      <c r="AAN30" s="21">
        <f t="shared" si="289"/>
        <v>0</v>
      </c>
      <c r="AAO30" s="21">
        <v>0</v>
      </c>
      <c r="AAP30" s="21">
        <f t="shared" si="290"/>
        <v>0</v>
      </c>
      <c r="AAQ30" s="21">
        <f t="shared" si="291"/>
        <v>0</v>
      </c>
      <c r="AAR30" s="21"/>
      <c r="AAS30" s="23">
        <f t="shared" si="370"/>
        <v>0</v>
      </c>
      <c r="AAT30" s="24">
        <f t="shared" si="19"/>
        <v>0</v>
      </c>
      <c r="AAU30" s="24">
        <f t="shared" si="20"/>
        <v>0</v>
      </c>
      <c r="AAV30" s="24">
        <f t="shared" si="292"/>
        <v>0</v>
      </c>
    </row>
    <row r="31" spans="1:724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1"/>
        <v>0</v>
      </c>
      <c r="M31" s="21">
        <f t="shared" si="22"/>
        <v>0</v>
      </c>
      <c r="N31" s="21">
        <v>0</v>
      </c>
      <c r="O31" s="21">
        <f t="shared" si="23"/>
        <v>0</v>
      </c>
      <c r="P31" s="21">
        <v>0</v>
      </c>
      <c r="Q31" s="21">
        <f t="shared" si="24"/>
        <v>0</v>
      </c>
      <c r="R31" s="21">
        <v>0</v>
      </c>
      <c r="S31" s="21">
        <f t="shared" si="25"/>
        <v>0</v>
      </c>
      <c r="T31" s="21">
        <v>0</v>
      </c>
      <c r="U31" s="21">
        <f t="shared" si="26"/>
        <v>0</v>
      </c>
      <c r="V31" s="21">
        <v>0</v>
      </c>
      <c r="W31" s="21">
        <f t="shared" si="27"/>
        <v>0</v>
      </c>
      <c r="X31" s="21">
        <f t="shared" si="28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29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30"/>
        <v>0</v>
      </c>
      <c r="AK31" s="21">
        <v>0</v>
      </c>
      <c r="AL31" s="21">
        <f t="shared" si="31"/>
        <v>0</v>
      </c>
      <c r="AM31" s="21">
        <v>0</v>
      </c>
      <c r="AN31" s="21">
        <f t="shared" si="32"/>
        <v>0</v>
      </c>
      <c r="AO31" s="21">
        <v>0</v>
      </c>
      <c r="AP31" s="21">
        <f t="shared" si="33"/>
        <v>0</v>
      </c>
      <c r="AQ31" s="21">
        <v>0</v>
      </c>
      <c r="AR31" s="21">
        <f t="shared" si="34"/>
        <v>0</v>
      </c>
      <c r="AS31" s="21">
        <v>0</v>
      </c>
      <c r="AT31" s="21">
        <f t="shared" si="35"/>
        <v>0</v>
      </c>
      <c r="AU31" s="21">
        <f t="shared" si="36"/>
        <v>0</v>
      </c>
      <c r="AV31" s="21"/>
      <c r="AW31" s="23">
        <f t="shared" si="293"/>
        <v>0</v>
      </c>
      <c r="AX31" s="22"/>
      <c r="AY31" s="22"/>
      <c r="AZ31" s="22"/>
      <c r="BA31" s="23">
        <v>0</v>
      </c>
      <c r="BB31" s="21">
        <f t="shared" si="309"/>
        <v>0</v>
      </c>
      <c r="BC31" s="21">
        <f t="shared" si="38"/>
        <v>0</v>
      </c>
      <c r="BD31" s="21">
        <v>0</v>
      </c>
      <c r="BE31" s="21">
        <f t="shared" si="39"/>
        <v>0</v>
      </c>
      <c r="BF31" s="21">
        <v>0</v>
      </c>
      <c r="BG31" s="21">
        <f t="shared" si="40"/>
        <v>0</v>
      </c>
      <c r="BH31" s="21">
        <v>0</v>
      </c>
      <c r="BI31" s="21">
        <f t="shared" si="41"/>
        <v>0</v>
      </c>
      <c r="BJ31" s="21">
        <v>0</v>
      </c>
      <c r="BK31" s="21">
        <f t="shared" si="42"/>
        <v>0</v>
      </c>
      <c r="BL31" s="21">
        <v>0</v>
      </c>
      <c r="BM31" s="21">
        <f t="shared" si="43"/>
        <v>0</v>
      </c>
      <c r="BN31" s="21">
        <f t="shared" si="34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5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6"/>
        <v>0</v>
      </c>
      <c r="CA31" s="21">
        <v>0</v>
      </c>
      <c r="CB31" s="21">
        <f t="shared" si="47"/>
        <v>0</v>
      </c>
      <c r="CC31" s="21">
        <v>0</v>
      </c>
      <c r="CD31" s="21">
        <f t="shared" si="48"/>
        <v>0</v>
      </c>
      <c r="CE31" s="21">
        <v>0</v>
      </c>
      <c r="CF31" s="21">
        <f t="shared" si="49"/>
        <v>0</v>
      </c>
      <c r="CG31" s="21">
        <v>0</v>
      </c>
      <c r="CH31" s="21">
        <f t="shared" si="50"/>
        <v>0</v>
      </c>
      <c r="CI31" s="21">
        <v>0</v>
      </c>
      <c r="CJ31" s="21">
        <f t="shared" si="51"/>
        <v>0</v>
      </c>
      <c r="CK31" s="21">
        <f t="shared" si="52"/>
        <v>0</v>
      </c>
      <c r="CL31" s="21"/>
      <c r="CM31" s="23">
        <f t="shared" si="356"/>
        <v>0</v>
      </c>
      <c r="CN31" s="22"/>
      <c r="CO31" s="22"/>
      <c r="CP31" s="22"/>
      <c r="CQ31" s="23">
        <v>0</v>
      </c>
      <c r="CR31" s="21">
        <f t="shared" si="310"/>
        <v>0</v>
      </c>
      <c r="CS31" s="21">
        <f t="shared" si="54"/>
        <v>0</v>
      </c>
      <c r="CT31" s="21">
        <v>0</v>
      </c>
      <c r="CU31" s="21">
        <f t="shared" si="55"/>
        <v>0</v>
      </c>
      <c r="CV31" s="21">
        <v>0</v>
      </c>
      <c r="CW31" s="21">
        <f t="shared" si="56"/>
        <v>0</v>
      </c>
      <c r="CX31" s="21">
        <v>0</v>
      </c>
      <c r="CY31" s="21">
        <f t="shared" si="57"/>
        <v>0</v>
      </c>
      <c r="CZ31" s="21">
        <v>0</v>
      </c>
      <c r="DA31" s="21">
        <f t="shared" si="58"/>
        <v>0</v>
      </c>
      <c r="DB31" s="21">
        <v>0</v>
      </c>
      <c r="DC31" s="21">
        <f t="shared" si="59"/>
        <v>0</v>
      </c>
      <c r="DD31" s="21">
        <f t="shared" si="34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61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2"/>
        <v>0</v>
      </c>
      <c r="DS31" s="21">
        <v>0</v>
      </c>
      <c r="DT31" s="21">
        <f t="shared" si="63"/>
        <v>0</v>
      </c>
      <c r="DU31" s="21">
        <v>0</v>
      </c>
      <c r="DV31" s="21">
        <f t="shared" si="64"/>
        <v>0</v>
      </c>
      <c r="DW31" s="21">
        <v>0</v>
      </c>
      <c r="DX31" s="21">
        <f t="shared" si="65"/>
        <v>0</v>
      </c>
      <c r="DY31" s="21">
        <v>0</v>
      </c>
      <c r="DZ31" s="21">
        <f t="shared" si="66"/>
        <v>0</v>
      </c>
      <c r="EA31" s="21">
        <f t="shared" si="67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311"/>
        <v>0</v>
      </c>
      <c r="EI31" s="21">
        <f t="shared" si="69"/>
        <v>0</v>
      </c>
      <c r="EJ31" s="21">
        <v>0</v>
      </c>
      <c r="EK31" s="21">
        <f t="shared" si="70"/>
        <v>0</v>
      </c>
      <c r="EL31" s="21">
        <v>0</v>
      </c>
      <c r="EM31" s="21">
        <f t="shared" si="71"/>
        <v>0</v>
      </c>
      <c r="EN31" s="21">
        <v>0</v>
      </c>
      <c r="EO31" s="21">
        <f t="shared" si="72"/>
        <v>0</v>
      </c>
      <c r="EP31" s="21">
        <v>0</v>
      </c>
      <c r="EQ31" s="21">
        <f t="shared" si="73"/>
        <v>0</v>
      </c>
      <c r="ER31" s="21">
        <v>0</v>
      </c>
      <c r="ES31" s="21">
        <f t="shared" si="74"/>
        <v>0</v>
      </c>
      <c r="ET31" s="21">
        <f t="shared" si="34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6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7"/>
        <v>0</v>
      </c>
      <c r="FG31" s="21">
        <v>0</v>
      </c>
      <c r="FH31" s="21">
        <f t="shared" si="78"/>
        <v>0</v>
      </c>
      <c r="FI31" s="21">
        <v>0</v>
      </c>
      <c r="FJ31" s="21">
        <f t="shared" si="79"/>
        <v>0</v>
      </c>
      <c r="FK31" s="21">
        <v>0</v>
      </c>
      <c r="FL31" s="21">
        <f t="shared" si="80"/>
        <v>0</v>
      </c>
      <c r="FM31" s="21">
        <v>0</v>
      </c>
      <c r="FN31" s="21">
        <f t="shared" si="81"/>
        <v>0</v>
      </c>
      <c r="FO31" s="21">
        <v>0</v>
      </c>
      <c r="FP31" s="21">
        <f t="shared" si="82"/>
        <v>0</v>
      </c>
      <c r="FQ31" s="21">
        <f t="shared" si="83"/>
        <v>0</v>
      </c>
      <c r="FR31" s="21"/>
      <c r="FS31" s="23">
        <f t="shared" si="357"/>
        <v>0</v>
      </c>
      <c r="FT31" s="22"/>
      <c r="FU31" s="22"/>
      <c r="FV31" s="22"/>
      <c r="FW31" s="23">
        <v>0</v>
      </c>
      <c r="FX31" s="21">
        <f t="shared" si="312"/>
        <v>0</v>
      </c>
      <c r="FY31" s="21">
        <f t="shared" si="85"/>
        <v>0</v>
      </c>
      <c r="FZ31" s="21">
        <v>0</v>
      </c>
      <c r="GA31" s="21">
        <f t="shared" si="86"/>
        <v>0</v>
      </c>
      <c r="GB31" s="21">
        <v>0</v>
      </c>
      <c r="GC31" s="21">
        <f t="shared" si="87"/>
        <v>0</v>
      </c>
      <c r="GD31" s="21">
        <v>0</v>
      </c>
      <c r="GE31" s="21">
        <f t="shared" si="88"/>
        <v>0</v>
      </c>
      <c r="GF31" s="21">
        <v>0</v>
      </c>
      <c r="GG31" s="21">
        <f t="shared" si="89"/>
        <v>0</v>
      </c>
      <c r="GH31" s="21">
        <v>0</v>
      </c>
      <c r="GI31" s="21">
        <f t="shared" si="90"/>
        <v>0</v>
      </c>
      <c r="GJ31" s="21">
        <f t="shared" si="34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2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3"/>
        <v>0</v>
      </c>
      <c r="GW31" s="21">
        <v>0</v>
      </c>
      <c r="GX31" s="21">
        <f t="shared" si="94"/>
        <v>0</v>
      </c>
      <c r="GY31" s="21">
        <v>0</v>
      </c>
      <c r="GZ31" s="21">
        <f t="shared" si="95"/>
        <v>0</v>
      </c>
      <c r="HA31" s="21">
        <v>0</v>
      </c>
      <c r="HB31" s="21">
        <f t="shared" si="96"/>
        <v>0</v>
      </c>
      <c r="HC31" s="21">
        <v>0</v>
      </c>
      <c r="HD31" s="21">
        <f t="shared" si="97"/>
        <v>0</v>
      </c>
      <c r="HE31" s="21">
        <v>0</v>
      </c>
      <c r="HF31" s="21">
        <f t="shared" si="98"/>
        <v>0</v>
      </c>
      <c r="HG31" s="21">
        <f t="shared" si="99"/>
        <v>0</v>
      </c>
      <c r="HH31" s="21"/>
      <c r="HI31" s="23">
        <f t="shared" si="358"/>
        <v>0</v>
      </c>
      <c r="HJ31" s="22"/>
      <c r="HK31" s="22"/>
      <c r="HL31" s="22"/>
      <c r="HM31" s="23">
        <v>0</v>
      </c>
      <c r="HN31" s="21">
        <f t="shared" si="313"/>
        <v>0</v>
      </c>
      <c r="HO31" s="21">
        <f t="shared" si="101"/>
        <v>0</v>
      </c>
      <c r="HP31" s="21">
        <v>0</v>
      </c>
      <c r="HQ31" s="21">
        <f t="shared" si="102"/>
        <v>0</v>
      </c>
      <c r="HR31" s="21">
        <v>0</v>
      </c>
      <c r="HS31" s="21">
        <f t="shared" si="103"/>
        <v>0</v>
      </c>
      <c r="HT31" s="21">
        <v>0</v>
      </c>
      <c r="HU31" s="21">
        <f t="shared" si="104"/>
        <v>0</v>
      </c>
      <c r="HV31" s="21">
        <v>0</v>
      </c>
      <c r="HW31" s="21">
        <f t="shared" si="105"/>
        <v>0</v>
      </c>
      <c r="HX31" s="21">
        <v>0</v>
      </c>
      <c r="HY31" s="21">
        <f t="shared" si="106"/>
        <v>0</v>
      </c>
      <c r="HZ31" s="21">
        <f t="shared" si="34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08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09"/>
        <v>0</v>
      </c>
      <c r="IM31" s="21">
        <v>0</v>
      </c>
      <c r="IN31" s="21">
        <f t="shared" si="110"/>
        <v>0</v>
      </c>
      <c r="IO31" s="21">
        <v>0</v>
      </c>
      <c r="IP31" s="21">
        <f t="shared" si="111"/>
        <v>0</v>
      </c>
      <c r="IQ31" s="21">
        <v>0</v>
      </c>
      <c r="IR31" s="21">
        <f t="shared" si="112"/>
        <v>0</v>
      </c>
      <c r="IS31" s="21">
        <v>0</v>
      </c>
      <c r="IT31" s="21">
        <f t="shared" si="113"/>
        <v>0</v>
      </c>
      <c r="IU31" s="21">
        <v>0</v>
      </c>
      <c r="IV31" s="21">
        <f t="shared" si="114"/>
        <v>0</v>
      </c>
      <c r="IW31" s="21">
        <f t="shared" si="115"/>
        <v>0</v>
      </c>
      <c r="IX31" s="21"/>
      <c r="IY31" s="23">
        <f t="shared" si="359"/>
        <v>0</v>
      </c>
      <c r="IZ31" s="22"/>
      <c r="JA31" s="22"/>
      <c r="JB31" s="22"/>
      <c r="JC31" s="23">
        <v>0</v>
      </c>
      <c r="JD31" s="21">
        <f t="shared" si="314"/>
        <v>0</v>
      </c>
      <c r="JE31" s="21">
        <f t="shared" si="117"/>
        <v>0</v>
      </c>
      <c r="JF31" s="21">
        <v>0</v>
      </c>
      <c r="JG31" s="21">
        <f t="shared" si="118"/>
        <v>0</v>
      </c>
      <c r="JH31" s="21">
        <v>0</v>
      </c>
      <c r="JI31" s="21">
        <f t="shared" si="119"/>
        <v>0</v>
      </c>
      <c r="JJ31" s="21">
        <v>0</v>
      </c>
      <c r="JK31" s="21">
        <f t="shared" si="120"/>
        <v>0</v>
      </c>
      <c r="JL31" s="21">
        <v>0</v>
      </c>
      <c r="JM31" s="21">
        <f t="shared" si="121"/>
        <v>0</v>
      </c>
      <c r="JN31" s="21">
        <v>0</v>
      </c>
      <c r="JO31" s="21">
        <f t="shared" si="122"/>
        <v>0</v>
      </c>
      <c r="JP31" s="21">
        <f t="shared" si="34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4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5"/>
        <v>0</v>
      </c>
      <c r="KC31" s="21">
        <v>0</v>
      </c>
      <c r="KD31" s="21">
        <f t="shared" si="126"/>
        <v>0</v>
      </c>
      <c r="KE31" s="21">
        <v>0</v>
      </c>
      <c r="KF31" s="21">
        <f t="shared" si="127"/>
        <v>0</v>
      </c>
      <c r="KG31" s="21">
        <v>0</v>
      </c>
      <c r="KH31" s="21">
        <f t="shared" si="128"/>
        <v>0</v>
      </c>
      <c r="KI31" s="21">
        <v>0</v>
      </c>
      <c r="KJ31" s="21">
        <f t="shared" si="129"/>
        <v>0</v>
      </c>
      <c r="KK31" s="21">
        <v>0</v>
      </c>
      <c r="KL31" s="21">
        <f t="shared" si="130"/>
        <v>0</v>
      </c>
      <c r="KM31" s="21">
        <f t="shared" si="131"/>
        <v>0</v>
      </c>
      <c r="KN31" s="21"/>
      <c r="KO31" s="23">
        <f t="shared" si="360"/>
        <v>0</v>
      </c>
      <c r="KP31" s="22"/>
      <c r="KQ31" s="22"/>
      <c r="KR31" s="22"/>
      <c r="KS31" s="23">
        <v>0</v>
      </c>
      <c r="KT31" s="21">
        <f t="shared" si="315"/>
        <v>0</v>
      </c>
      <c r="KU31" s="21">
        <f t="shared" si="133"/>
        <v>0</v>
      </c>
      <c r="KV31" s="21">
        <v>0</v>
      </c>
      <c r="KW31" s="21">
        <f t="shared" si="134"/>
        <v>0</v>
      </c>
      <c r="KX31" s="21">
        <v>0</v>
      </c>
      <c r="KY31" s="21">
        <f t="shared" si="135"/>
        <v>0</v>
      </c>
      <c r="KZ31" s="21">
        <v>0</v>
      </c>
      <c r="LA31" s="21">
        <f t="shared" si="136"/>
        <v>0</v>
      </c>
      <c r="LB31" s="21">
        <v>0</v>
      </c>
      <c r="LC31" s="21">
        <f t="shared" si="137"/>
        <v>0</v>
      </c>
      <c r="LD31" s="21">
        <v>0</v>
      </c>
      <c r="LE31" s="21">
        <f t="shared" si="138"/>
        <v>0</v>
      </c>
      <c r="LF31" s="21">
        <f t="shared" si="34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40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41"/>
        <v>0</v>
      </c>
      <c r="LS31" s="21">
        <v>0</v>
      </c>
      <c r="LT31" s="21">
        <f t="shared" si="142"/>
        <v>0</v>
      </c>
      <c r="LU31" s="21">
        <v>0</v>
      </c>
      <c r="LV31" s="21">
        <f t="shared" si="143"/>
        <v>0</v>
      </c>
      <c r="LW31" s="21">
        <v>0</v>
      </c>
      <c r="LX31" s="21">
        <f t="shared" si="144"/>
        <v>0</v>
      </c>
      <c r="LY31" s="21">
        <v>0</v>
      </c>
      <c r="LZ31" s="21">
        <f t="shared" si="145"/>
        <v>0</v>
      </c>
      <c r="MA31" s="21">
        <v>0</v>
      </c>
      <c r="MB31" s="21">
        <f t="shared" si="146"/>
        <v>0</v>
      </c>
      <c r="MC31" s="21">
        <f t="shared" si="147"/>
        <v>0</v>
      </c>
      <c r="MD31" s="21"/>
      <c r="ME31" s="23">
        <f t="shared" si="361"/>
        <v>0</v>
      </c>
      <c r="MF31" s="22"/>
      <c r="MG31" s="22"/>
      <c r="MH31" s="22"/>
      <c r="MI31" s="23">
        <v>0</v>
      </c>
      <c r="MJ31" s="21">
        <f t="shared" si="316"/>
        <v>0</v>
      </c>
      <c r="MK31" s="21">
        <f t="shared" si="149"/>
        <v>0</v>
      </c>
      <c r="ML31" s="21">
        <v>0</v>
      </c>
      <c r="MM31" s="21">
        <f t="shared" si="150"/>
        <v>0</v>
      </c>
      <c r="MN31" s="21">
        <v>0</v>
      </c>
      <c r="MO31" s="21">
        <f t="shared" si="151"/>
        <v>0</v>
      </c>
      <c r="MP31" s="21">
        <v>0</v>
      </c>
      <c r="MQ31" s="21">
        <f t="shared" si="152"/>
        <v>0</v>
      </c>
      <c r="MR31" s="21">
        <v>0</v>
      </c>
      <c r="MS31" s="21">
        <f t="shared" si="153"/>
        <v>0</v>
      </c>
      <c r="MT31" s="21">
        <v>0</v>
      </c>
      <c r="MU31" s="21">
        <f t="shared" si="154"/>
        <v>0</v>
      </c>
      <c r="MV31" s="21">
        <f t="shared" si="34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6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7"/>
        <v>0</v>
      </c>
      <c r="NI31" s="21">
        <v>0</v>
      </c>
      <c r="NJ31" s="21">
        <f t="shared" si="158"/>
        <v>0</v>
      </c>
      <c r="NK31" s="21">
        <v>0</v>
      </c>
      <c r="NL31" s="21">
        <f t="shared" si="159"/>
        <v>0</v>
      </c>
      <c r="NM31" s="21">
        <v>0</v>
      </c>
      <c r="NN31" s="21">
        <f t="shared" si="160"/>
        <v>0</v>
      </c>
      <c r="NO31" s="21">
        <v>0</v>
      </c>
      <c r="NP31" s="21">
        <f t="shared" si="161"/>
        <v>0</v>
      </c>
      <c r="NQ31" s="21">
        <v>0</v>
      </c>
      <c r="NR31" s="21">
        <f t="shared" si="162"/>
        <v>0</v>
      </c>
      <c r="NS31" s="21">
        <f t="shared" si="163"/>
        <v>0</v>
      </c>
      <c r="NT31" s="21"/>
      <c r="NU31" s="23">
        <f t="shared" si="362"/>
        <v>0</v>
      </c>
      <c r="NV31" s="22"/>
      <c r="NW31" s="22"/>
      <c r="NX31" s="22"/>
      <c r="NY31" s="23">
        <v>0</v>
      </c>
      <c r="NZ31" s="21">
        <f t="shared" si="317"/>
        <v>0</v>
      </c>
      <c r="OA31" s="21">
        <f t="shared" si="165"/>
        <v>0</v>
      </c>
      <c r="OB31" s="21">
        <v>0</v>
      </c>
      <c r="OC31" s="21">
        <f t="shared" si="166"/>
        <v>0</v>
      </c>
      <c r="OD31" s="21">
        <v>0</v>
      </c>
      <c r="OE31" s="21">
        <f t="shared" si="167"/>
        <v>0</v>
      </c>
      <c r="OF31" s="21">
        <v>0</v>
      </c>
      <c r="OG31" s="21">
        <f t="shared" si="168"/>
        <v>0</v>
      </c>
      <c r="OH31" s="21">
        <v>0</v>
      </c>
      <c r="OI31" s="21">
        <f t="shared" si="169"/>
        <v>0</v>
      </c>
      <c r="OJ31" s="21">
        <v>0</v>
      </c>
      <c r="OK31" s="21">
        <f t="shared" si="170"/>
        <v>0</v>
      </c>
      <c r="OL31" s="21">
        <f t="shared" si="34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2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3"/>
        <v>0</v>
      </c>
      <c r="OY31" s="21">
        <v>0</v>
      </c>
      <c r="OZ31" s="21">
        <f t="shared" si="174"/>
        <v>0</v>
      </c>
      <c r="PA31" s="21">
        <v>0</v>
      </c>
      <c r="PB31" s="21">
        <f t="shared" si="175"/>
        <v>0</v>
      </c>
      <c r="PC31" s="21">
        <v>0</v>
      </c>
      <c r="PD31" s="21">
        <f t="shared" si="176"/>
        <v>0</v>
      </c>
      <c r="PE31" s="21">
        <v>0</v>
      </c>
      <c r="PF31" s="21">
        <f t="shared" si="177"/>
        <v>0</v>
      </c>
      <c r="PG31" s="21">
        <v>0</v>
      </c>
      <c r="PH31" s="21">
        <f t="shared" si="178"/>
        <v>0</v>
      </c>
      <c r="PI31" s="21">
        <f t="shared" si="179"/>
        <v>0</v>
      </c>
      <c r="PJ31" s="21"/>
      <c r="PK31" s="23">
        <f t="shared" si="363"/>
        <v>0</v>
      </c>
      <c r="PL31" s="22"/>
      <c r="PM31" s="22"/>
      <c r="PN31" s="22"/>
      <c r="PO31" s="23">
        <v>0</v>
      </c>
      <c r="PP31" s="21">
        <f t="shared" si="318"/>
        <v>0</v>
      </c>
      <c r="PQ31" s="21">
        <f t="shared" si="181"/>
        <v>0</v>
      </c>
      <c r="PR31" s="21">
        <v>0</v>
      </c>
      <c r="PS31" s="21">
        <f t="shared" si="182"/>
        <v>0</v>
      </c>
      <c r="PT31" s="21">
        <v>0</v>
      </c>
      <c r="PU31" s="21">
        <f t="shared" si="183"/>
        <v>0</v>
      </c>
      <c r="PV31" s="21">
        <v>0</v>
      </c>
      <c r="PW31" s="21">
        <f t="shared" si="184"/>
        <v>0</v>
      </c>
      <c r="PX31" s="21">
        <v>0</v>
      </c>
      <c r="PY31" s="21">
        <f t="shared" si="185"/>
        <v>0</v>
      </c>
      <c r="PZ31" s="21">
        <v>0</v>
      </c>
      <c r="QA31" s="21">
        <f t="shared" si="186"/>
        <v>0</v>
      </c>
      <c r="QB31" s="21">
        <f t="shared" si="34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88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89"/>
        <v>0</v>
      </c>
      <c r="QO31" s="21">
        <v>0</v>
      </c>
      <c r="QP31" s="21">
        <f t="shared" si="190"/>
        <v>0</v>
      </c>
      <c r="QQ31" s="21">
        <v>0</v>
      </c>
      <c r="QR31" s="21">
        <f t="shared" si="191"/>
        <v>0</v>
      </c>
      <c r="QS31" s="21">
        <v>0</v>
      </c>
      <c r="QT31" s="21">
        <f t="shared" si="192"/>
        <v>0</v>
      </c>
      <c r="QU31" s="21">
        <v>0</v>
      </c>
      <c r="QV31" s="21">
        <f t="shared" si="193"/>
        <v>0</v>
      </c>
      <c r="QW31" s="21">
        <v>0</v>
      </c>
      <c r="QX31" s="21">
        <f t="shared" si="194"/>
        <v>0</v>
      </c>
      <c r="QY31" s="21">
        <f t="shared" si="195"/>
        <v>0</v>
      </c>
      <c r="QZ31" s="21"/>
      <c r="RA31" s="23">
        <f t="shared" si="364"/>
        <v>0</v>
      </c>
      <c r="RB31" s="22"/>
      <c r="RC31" s="22"/>
      <c r="RD31" s="22"/>
      <c r="RE31" s="23">
        <v>0</v>
      </c>
      <c r="RF31" s="21">
        <f t="shared" si="319"/>
        <v>0</v>
      </c>
      <c r="RG31" s="21">
        <f t="shared" si="197"/>
        <v>0</v>
      </c>
      <c r="RH31" s="21">
        <v>0</v>
      </c>
      <c r="RI31" s="21">
        <f t="shared" si="198"/>
        <v>0</v>
      </c>
      <c r="RJ31" s="21">
        <v>0</v>
      </c>
      <c r="RK31" s="21">
        <f t="shared" si="199"/>
        <v>0</v>
      </c>
      <c r="RL31" s="21">
        <v>0</v>
      </c>
      <c r="RM31" s="21">
        <f t="shared" si="200"/>
        <v>0</v>
      </c>
      <c r="RN31" s="21">
        <v>0</v>
      </c>
      <c r="RO31" s="21">
        <f t="shared" si="201"/>
        <v>0</v>
      </c>
      <c r="RP31" s="21">
        <v>0</v>
      </c>
      <c r="RQ31" s="21">
        <f t="shared" si="202"/>
        <v>0</v>
      </c>
      <c r="RR31" s="21">
        <f t="shared" si="35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4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5"/>
        <v>0</v>
      </c>
      <c r="SE31" s="21">
        <v>0</v>
      </c>
      <c r="SF31" s="21">
        <f t="shared" si="206"/>
        <v>0</v>
      </c>
      <c r="SG31" s="21">
        <v>0</v>
      </c>
      <c r="SH31" s="21">
        <f t="shared" si="207"/>
        <v>0</v>
      </c>
      <c r="SI31" s="21">
        <v>0</v>
      </c>
      <c r="SJ31" s="21">
        <f t="shared" si="208"/>
        <v>0</v>
      </c>
      <c r="SK31" s="21">
        <v>0</v>
      </c>
      <c r="SL31" s="21">
        <f t="shared" si="209"/>
        <v>0</v>
      </c>
      <c r="SM31" s="21">
        <v>0</v>
      </c>
      <c r="SN31" s="21">
        <f t="shared" si="210"/>
        <v>0</v>
      </c>
      <c r="SO31" s="21">
        <f t="shared" si="211"/>
        <v>0</v>
      </c>
      <c r="SP31" s="21"/>
      <c r="SQ31" s="23">
        <f t="shared" si="365"/>
        <v>0</v>
      </c>
      <c r="SR31" s="22"/>
      <c r="SS31" s="22"/>
      <c r="ST31" s="22"/>
      <c r="SU31" s="23">
        <v>0</v>
      </c>
      <c r="SV31" s="21">
        <f t="shared" si="320"/>
        <v>0</v>
      </c>
      <c r="SW31" s="21">
        <f t="shared" si="213"/>
        <v>0</v>
      </c>
      <c r="SX31" s="21">
        <v>0</v>
      </c>
      <c r="SY31" s="21">
        <f t="shared" si="214"/>
        <v>0</v>
      </c>
      <c r="SZ31" s="21">
        <v>0</v>
      </c>
      <c r="TA31" s="21">
        <f t="shared" si="215"/>
        <v>0</v>
      </c>
      <c r="TB31" s="21">
        <v>0</v>
      </c>
      <c r="TC31" s="21">
        <f t="shared" si="216"/>
        <v>0</v>
      </c>
      <c r="TD31" s="21">
        <v>0</v>
      </c>
      <c r="TE31" s="21">
        <f t="shared" si="217"/>
        <v>0</v>
      </c>
      <c r="TF31" s="21">
        <v>0</v>
      </c>
      <c r="TG31" s="21">
        <f t="shared" si="218"/>
        <v>0</v>
      </c>
      <c r="TH31" s="21">
        <f t="shared" si="35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20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21"/>
        <v>0</v>
      </c>
      <c r="TU31" s="21">
        <v>0</v>
      </c>
      <c r="TV31" s="21">
        <f t="shared" si="222"/>
        <v>0</v>
      </c>
      <c r="TW31" s="21">
        <v>0</v>
      </c>
      <c r="TX31" s="21">
        <f t="shared" si="223"/>
        <v>0</v>
      </c>
      <c r="TY31" s="21">
        <v>0</v>
      </c>
      <c r="TZ31" s="21">
        <f t="shared" si="224"/>
        <v>0</v>
      </c>
      <c r="UA31" s="21">
        <v>0</v>
      </c>
      <c r="UB31" s="21">
        <f t="shared" si="225"/>
        <v>0</v>
      </c>
      <c r="UC31" s="21">
        <v>0</v>
      </c>
      <c r="UD31" s="21">
        <f t="shared" si="226"/>
        <v>0</v>
      </c>
      <c r="UE31" s="21">
        <f t="shared" si="227"/>
        <v>0</v>
      </c>
      <c r="UF31" s="21"/>
      <c r="UG31" s="23">
        <f t="shared" si="366"/>
        <v>0</v>
      </c>
      <c r="UH31" s="22"/>
      <c r="UI31" s="22"/>
      <c r="UJ31" s="22"/>
      <c r="UK31" s="23">
        <v>0</v>
      </c>
      <c r="UL31" s="21">
        <f t="shared" si="321"/>
        <v>0</v>
      </c>
      <c r="UM31" s="21">
        <f t="shared" si="229"/>
        <v>0</v>
      </c>
      <c r="UN31" s="21">
        <v>0</v>
      </c>
      <c r="UO31" s="21">
        <f t="shared" si="230"/>
        <v>0</v>
      </c>
      <c r="UP31" s="21">
        <v>0</v>
      </c>
      <c r="UQ31" s="21">
        <f t="shared" si="231"/>
        <v>0</v>
      </c>
      <c r="UR31" s="21">
        <v>0</v>
      </c>
      <c r="US31" s="21">
        <f t="shared" si="232"/>
        <v>0</v>
      </c>
      <c r="UT31" s="21">
        <v>0</v>
      </c>
      <c r="UU31" s="21">
        <f t="shared" si="233"/>
        <v>0</v>
      </c>
      <c r="UV31" s="21">
        <v>0</v>
      </c>
      <c r="UW31" s="21">
        <f t="shared" si="234"/>
        <v>0</v>
      </c>
      <c r="UX31" s="21">
        <f t="shared" si="35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36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37"/>
        <v>0</v>
      </c>
      <c r="VK31" s="21">
        <v>0</v>
      </c>
      <c r="VL31" s="21">
        <f t="shared" si="238"/>
        <v>0</v>
      </c>
      <c r="VM31" s="21">
        <v>0</v>
      </c>
      <c r="VN31" s="21">
        <f t="shared" si="239"/>
        <v>0</v>
      </c>
      <c r="VO31" s="21">
        <v>0</v>
      </c>
      <c r="VP31" s="21">
        <f t="shared" si="240"/>
        <v>0</v>
      </c>
      <c r="VQ31" s="21">
        <v>0</v>
      </c>
      <c r="VR31" s="21">
        <f t="shared" si="241"/>
        <v>0</v>
      </c>
      <c r="VS31" s="21">
        <v>0</v>
      </c>
      <c r="VT31" s="21">
        <f t="shared" si="242"/>
        <v>0</v>
      </c>
      <c r="VU31" s="21">
        <f t="shared" si="243"/>
        <v>0</v>
      </c>
      <c r="VV31" s="21"/>
      <c r="VW31" s="23">
        <f t="shared" si="367"/>
        <v>0</v>
      </c>
      <c r="VX31" s="22"/>
      <c r="VY31" s="22"/>
      <c r="VZ31" s="22"/>
      <c r="WA31" s="23">
        <v>0</v>
      </c>
      <c r="WB31" s="21">
        <f t="shared" si="322"/>
        <v>0</v>
      </c>
      <c r="WC31" s="21">
        <f t="shared" si="245"/>
        <v>0</v>
      </c>
      <c r="WD31" s="21">
        <v>0</v>
      </c>
      <c r="WE31" s="21">
        <f t="shared" si="246"/>
        <v>0</v>
      </c>
      <c r="WF31" s="21">
        <v>0</v>
      </c>
      <c r="WG31" s="21">
        <f t="shared" si="247"/>
        <v>0</v>
      </c>
      <c r="WH31" s="21">
        <v>0</v>
      </c>
      <c r="WI31" s="21">
        <f t="shared" si="248"/>
        <v>0</v>
      </c>
      <c r="WJ31" s="21">
        <v>0</v>
      </c>
      <c r="WK31" s="21">
        <f t="shared" si="249"/>
        <v>0</v>
      </c>
      <c r="WL31" s="21">
        <v>0</v>
      </c>
      <c r="WM31" s="21">
        <f t="shared" si="250"/>
        <v>0</v>
      </c>
      <c r="WN31" s="21">
        <f t="shared" si="35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2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3"/>
        <v>0</v>
      </c>
      <c r="XA31" s="21">
        <v>0</v>
      </c>
      <c r="XB31" s="21">
        <f t="shared" si="254"/>
        <v>0</v>
      </c>
      <c r="XC31" s="21">
        <v>0</v>
      </c>
      <c r="XD31" s="21">
        <f t="shared" si="255"/>
        <v>0</v>
      </c>
      <c r="XE31" s="21">
        <v>0</v>
      </c>
      <c r="XF31" s="21">
        <f t="shared" si="256"/>
        <v>0</v>
      </c>
      <c r="XG31" s="21">
        <v>0</v>
      </c>
      <c r="XH31" s="21">
        <f t="shared" si="257"/>
        <v>0</v>
      </c>
      <c r="XI31" s="21">
        <v>0</v>
      </c>
      <c r="XJ31" s="21">
        <f t="shared" si="258"/>
        <v>0</v>
      </c>
      <c r="XK31" s="21">
        <f t="shared" si="259"/>
        <v>0</v>
      </c>
      <c r="XL31" s="21"/>
      <c r="XM31" s="23">
        <f t="shared" si="368"/>
        <v>0</v>
      </c>
      <c r="XN31" s="22"/>
      <c r="XO31" s="22"/>
      <c r="XP31" s="22"/>
      <c r="XQ31" s="23">
        <v>0</v>
      </c>
      <c r="XR31" s="21">
        <f t="shared" si="323"/>
        <v>0</v>
      </c>
      <c r="XS31" s="21">
        <f t="shared" si="261"/>
        <v>0</v>
      </c>
      <c r="XT31" s="21">
        <v>0</v>
      </c>
      <c r="XU31" s="21">
        <f t="shared" si="262"/>
        <v>0</v>
      </c>
      <c r="XV31" s="21">
        <v>0</v>
      </c>
      <c r="XW31" s="21">
        <f t="shared" si="263"/>
        <v>0</v>
      </c>
      <c r="XX31" s="21">
        <v>0</v>
      </c>
      <c r="XY31" s="21">
        <f t="shared" si="264"/>
        <v>0</v>
      </c>
      <c r="XZ31" s="21">
        <v>0</v>
      </c>
      <c r="YA31" s="21">
        <f t="shared" si="265"/>
        <v>0</v>
      </c>
      <c r="YB31" s="21">
        <v>0</v>
      </c>
      <c r="YC31" s="21">
        <f t="shared" si="266"/>
        <v>0</v>
      </c>
      <c r="YD31" s="21">
        <f t="shared" si="354"/>
        <v>0</v>
      </c>
      <c r="YE31" s="21"/>
      <c r="YF31" s="21">
        <f t="shared" si="17"/>
        <v>0</v>
      </c>
      <c r="YG31" s="21"/>
      <c r="YH31" s="21"/>
      <c r="YI31" s="21">
        <v>0</v>
      </c>
      <c r="YJ31" s="21">
        <f t="shared" si="268"/>
        <v>0</v>
      </c>
      <c r="YK31" s="21">
        <v>0</v>
      </c>
      <c r="YL31" s="21">
        <v>0</v>
      </c>
      <c r="YM31" s="22"/>
      <c r="YN31" s="22"/>
      <c r="YO31" s="21">
        <v>0</v>
      </c>
      <c r="YP31" s="21">
        <f t="shared" si="269"/>
        <v>0</v>
      </c>
      <c r="YQ31" s="21">
        <v>0</v>
      </c>
      <c r="YR31" s="21">
        <f t="shared" si="270"/>
        <v>0</v>
      </c>
      <c r="YS31" s="21">
        <v>0</v>
      </c>
      <c r="YT31" s="21">
        <f t="shared" si="271"/>
        <v>0</v>
      </c>
      <c r="YU31" s="21">
        <v>0</v>
      </c>
      <c r="YV31" s="21">
        <f t="shared" si="272"/>
        <v>0</v>
      </c>
      <c r="YW31" s="21">
        <v>0</v>
      </c>
      <c r="YX31" s="21">
        <f t="shared" si="273"/>
        <v>0</v>
      </c>
      <c r="YY31" s="21">
        <v>0</v>
      </c>
      <c r="YZ31" s="21">
        <f t="shared" si="274"/>
        <v>0</v>
      </c>
      <c r="ZA31" s="21">
        <f t="shared" si="275"/>
        <v>0</v>
      </c>
      <c r="ZB31" s="21"/>
      <c r="ZC31" s="23">
        <f t="shared" si="369"/>
        <v>0</v>
      </c>
      <c r="ZD31" s="22"/>
      <c r="ZE31" s="22"/>
      <c r="ZF31" s="22"/>
      <c r="ZG31" s="23">
        <v>0</v>
      </c>
      <c r="ZH31" s="21">
        <f t="shared" si="324"/>
        <v>0</v>
      </c>
      <c r="ZI31" s="21">
        <f t="shared" si="277"/>
        <v>0</v>
      </c>
      <c r="ZJ31" s="21">
        <v>0</v>
      </c>
      <c r="ZK31" s="21">
        <f t="shared" si="278"/>
        <v>0</v>
      </c>
      <c r="ZL31" s="21">
        <v>0</v>
      </c>
      <c r="ZM31" s="21">
        <f t="shared" si="279"/>
        <v>0</v>
      </c>
      <c r="ZN31" s="21">
        <v>0</v>
      </c>
      <c r="ZO31" s="21">
        <f t="shared" si="280"/>
        <v>0</v>
      </c>
      <c r="ZP31" s="21">
        <v>0</v>
      </c>
      <c r="ZQ31" s="21">
        <f t="shared" si="281"/>
        <v>0</v>
      </c>
      <c r="ZR31" s="21">
        <v>0</v>
      </c>
      <c r="ZS31" s="21">
        <f t="shared" si="282"/>
        <v>0</v>
      </c>
      <c r="ZT31" s="21">
        <f t="shared" si="355"/>
        <v>0</v>
      </c>
      <c r="ZU31" s="21"/>
      <c r="ZV31" s="21">
        <f t="shared" si="18"/>
        <v>0</v>
      </c>
      <c r="ZW31" s="21"/>
      <c r="ZX31" s="21"/>
      <c r="ZY31" s="21">
        <v>0</v>
      </c>
      <c r="ZZ31" s="21">
        <f t="shared" si="284"/>
        <v>0</v>
      </c>
      <c r="AAA31" s="21">
        <v>0</v>
      </c>
      <c r="AAB31" s="21">
        <v>0</v>
      </c>
      <c r="AAC31" s="22"/>
      <c r="AAD31" s="22"/>
      <c r="AAE31" s="21">
        <v>0</v>
      </c>
      <c r="AAF31" s="21">
        <f t="shared" si="285"/>
        <v>0</v>
      </c>
      <c r="AAG31" s="21">
        <v>0</v>
      </c>
      <c r="AAH31" s="21">
        <f t="shared" si="286"/>
        <v>0</v>
      </c>
      <c r="AAI31" s="21">
        <v>0</v>
      </c>
      <c r="AAJ31" s="21">
        <f t="shared" si="287"/>
        <v>0</v>
      </c>
      <c r="AAK31" s="21">
        <v>0</v>
      </c>
      <c r="AAL31" s="21">
        <f t="shared" si="288"/>
        <v>0</v>
      </c>
      <c r="AAM31" s="21">
        <v>0</v>
      </c>
      <c r="AAN31" s="21">
        <f t="shared" si="289"/>
        <v>0</v>
      </c>
      <c r="AAO31" s="21">
        <v>0</v>
      </c>
      <c r="AAP31" s="21">
        <f t="shared" si="290"/>
        <v>0</v>
      </c>
      <c r="AAQ31" s="21">
        <f t="shared" si="291"/>
        <v>0</v>
      </c>
      <c r="AAR31" s="21"/>
      <c r="AAS31" s="23">
        <f t="shared" si="370"/>
        <v>0</v>
      </c>
      <c r="AAT31" s="24">
        <f t="shared" si="19"/>
        <v>0</v>
      </c>
      <c r="AAU31" s="24">
        <f t="shared" si="20"/>
        <v>0</v>
      </c>
      <c r="AAV31" s="24">
        <f t="shared" si="292"/>
        <v>0</v>
      </c>
    </row>
    <row r="32" spans="1:724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1"/>
        <v>0</v>
      </c>
      <c r="M32" s="21">
        <f t="shared" si="22"/>
        <v>0</v>
      </c>
      <c r="N32" s="21">
        <v>0</v>
      </c>
      <c r="O32" s="21">
        <f t="shared" si="23"/>
        <v>0</v>
      </c>
      <c r="P32" s="21">
        <v>0</v>
      </c>
      <c r="Q32" s="21">
        <f t="shared" si="24"/>
        <v>0</v>
      </c>
      <c r="R32" s="21">
        <v>0</v>
      </c>
      <c r="S32" s="21">
        <f t="shared" si="25"/>
        <v>0</v>
      </c>
      <c r="T32" s="21">
        <v>0</v>
      </c>
      <c r="U32" s="21">
        <f t="shared" si="26"/>
        <v>0</v>
      </c>
      <c r="V32" s="21">
        <v>0</v>
      </c>
      <c r="W32" s="21">
        <f t="shared" si="27"/>
        <v>0</v>
      </c>
      <c r="X32" s="21">
        <f t="shared" si="28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29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30"/>
        <v>0</v>
      </c>
      <c r="AK32" s="21">
        <v>0</v>
      </c>
      <c r="AL32" s="21">
        <f t="shared" si="31"/>
        <v>0</v>
      </c>
      <c r="AM32" s="21">
        <v>0</v>
      </c>
      <c r="AN32" s="21">
        <f t="shared" si="32"/>
        <v>0</v>
      </c>
      <c r="AO32" s="21">
        <v>0</v>
      </c>
      <c r="AP32" s="21">
        <f t="shared" si="33"/>
        <v>0</v>
      </c>
      <c r="AQ32" s="21">
        <v>0</v>
      </c>
      <c r="AR32" s="21">
        <f t="shared" si="34"/>
        <v>0</v>
      </c>
      <c r="AS32" s="21">
        <v>0</v>
      </c>
      <c r="AT32" s="21">
        <f t="shared" si="35"/>
        <v>0</v>
      </c>
      <c r="AU32" s="21">
        <f t="shared" si="36"/>
        <v>0</v>
      </c>
      <c r="AV32" s="21"/>
      <c r="AW32" s="23">
        <f t="shared" si="293"/>
        <v>0</v>
      </c>
      <c r="AX32" s="22"/>
      <c r="AY32" s="22"/>
      <c r="AZ32" s="22"/>
      <c r="BA32" s="23">
        <v>0</v>
      </c>
      <c r="BB32" s="21">
        <f t="shared" si="309"/>
        <v>0</v>
      </c>
      <c r="BC32" s="21">
        <f t="shared" si="38"/>
        <v>0</v>
      </c>
      <c r="BD32" s="21">
        <v>0</v>
      </c>
      <c r="BE32" s="21">
        <f t="shared" si="39"/>
        <v>0</v>
      </c>
      <c r="BF32" s="21">
        <v>0</v>
      </c>
      <c r="BG32" s="21">
        <f t="shared" si="40"/>
        <v>0</v>
      </c>
      <c r="BH32" s="21">
        <v>0</v>
      </c>
      <c r="BI32" s="21">
        <f t="shared" si="41"/>
        <v>0</v>
      </c>
      <c r="BJ32" s="21">
        <v>0</v>
      </c>
      <c r="BK32" s="21">
        <f t="shared" si="42"/>
        <v>0</v>
      </c>
      <c r="BL32" s="21">
        <v>0</v>
      </c>
      <c r="BM32" s="21">
        <f t="shared" si="43"/>
        <v>0</v>
      </c>
      <c r="BN32" s="21">
        <f t="shared" si="34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5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6"/>
        <v>0</v>
      </c>
      <c r="CA32" s="21">
        <v>0</v>
      </c>
      <c r="CB32" s="21">
        <f t="shared" si="47"/>
        <v>0</v>
      </c>
      <c r="CC32" s="21">
        <v>0</v>
      </c>
      <c r="CD32" s="21">
        <f t="shared" si="48"/>
        <v>0</v>
      </c>
      <c r="CE32" s="21">
        <v>0</v>
      </c>
      <c r="CF32" s="21">
        <f t="shared" si="49"/>
        <v>0</v>
      </c>
      <c r="CG32" s="21">
        <v>0</v>
      </c>
      <c r="CH32" s="21">
        <f t="shared" si="50"/>
        <v>0</v>
      </c>
      <c r="CI32" s="21">
        <v>0</v>
      </c>
      <c r="CJ32" s="21">
        <f t="shared" si="51"/>
        <v>0</v>
      </c>
      <c r="CK32" s="21">
        <f t="shared" si="52"/>
        <v>0</v>
      </c>
      <c r="CL32" s="21"/>
      <c r="CM32" s="23">
        <f t="shared" si="356"/>
        <v>0</v>
      </c>
      <c r="CN32" s="22"/>
      <c r="CO32" s="22"/>
      <c r="CP32" s="22"/>
      <c r="CQ32" s="23">
        <v>0</v>
      </c>
      <c r="CR32" s="21">
        <f t="shared" si="310"/>
        <v>0</v>
      </c>
      <c r="CS32" s="21">
        <f t="shared" si="54"/>
        <v>0</v>
      </c>
      <c r="CT32" s="21">
        <v>0</v>
      </c>
      <c r="CU32" s="21">
        <f t="shared" si="55"/>
        <v>0</v>
      </c>
      <c r="CV32" s="21">
        <v>0</v>
      </c>
      <c r="CW32" s="21">
        <f t="shared" si="56"/>
        <v>0</v>
      </c>
      <c r="CX32" s="21">
        <v>0</v>
      </c>
      <c r="CY32" s="21">
        <f t="shared" si="57"/>
        <v>0</v>
      </c>
      <c r="CZ32" s="21">
        <v>0</v>
      </c>
      <c r="DA32" s="21">
        <f t="shared" si="58"/>
        <v>0</v>
      </c>
      <c r="DB32" s="21">
        <v>0</v>
      </c>
      <c r="DC32" s="21">
        <f t="shared" si="59"/>
        <v>0</v>
      </c>
      <c r="DD32" s="21">
        <f t="shared" si="34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61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2"/>
        <v>0</v>
      </c>
      <c r="DS32" s="21">
        <v>0</v>
      </c>
      <c r="DT32" s="21">
        <f t="shared" si="63"/>
        <v>0</v>
      </c>
      <c r="DU32" s="21">
        <v>0</v>
      </c>
      <c r="DV32" s="21">
        <f t="shared" si="64"/>
        <v>0</v>
      </c>
      <c r="DW32" s="21">
        <v>0</v>
      </c>
      <c r="DX32" s="21">
        <f t="shared" si="65"/>
        <v>0</v>
      </c>
      <c r="DY32" s="21">
        <v>0</v>
      </c>
      <c r="DZ32" s="21">
        <f t="shared" si="66"/>
        <v>0</v>
      </c>
      <c r="EA32" s="21">
        <f t="shared" si="67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311"/>
        <v>0</v>
      </c>
      <c r="EI32" s="21">
        <f t="shared" si="69"/>
        <v>0</v>
      </c>
      <c r="EJ32" s="21">
        <v>0</v>
      </c>
      <c r="EK32" s="21">
        <f t="shared" si="70"/>
        <v>0</v>
      </c>
      <c r="EL32" s="21">
        <v>0</v>
      </c>
      <c r="EM32" s="21">
        <f t="shared" si="71"/>
        <v>0</v>
      </c>
      <c r="EN32" s="21">
        <v>0</v>
      </c>
      <c r="EO32" s="21">
        <f t="shared" si="72"/>
        <v>0</v>
      </c>
      <c r="EP32" s="21">
        <v>0</v>
      </c>
      <c r="EQ32" s="21">
        <f t="shared" si="73"/>
        <v>0</v>
      </c>
      <c r="ER32" s="21">
        <v>0</v>
      </c>
      <c r="ES32" s="21">
        <f t="shared" si="74"/>
        <v>0</v>
      </c>
      <c r="ET32" s="21">
        <f t="shared" si="34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6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7"/>
        <v>0</v>
      </c>
      <c r="FG32" s="21">
        <v>0</v>
      </c>
      <c r="FH32" s="21">
        <f t="shared" si="78"/>
        <v>0</v>
      </c>
      <c r="FI32" s="21">
        <v>0</v>
      </c>
      <c r="FJ32" s="21">
        <f t="shared" si="79"/>
        <v>0</v>
      </c>
      <c r="FK32" s="21">
        <v>0</v>
      </c>
      <c r="FL32" s="21">
        <f t="shared" si="80"/>
        <v>0</v>
      </c>
      <c r="FM32" s="21">
        <v>0</v>
      </c>
      <c r="FN32" s="21">
        <f t="shared" si="81"/>
        <v>0</v>
      </c>
      <c r="FO32" s="21">
        <v>0</v>
      </c>
      <c r="FP32" s="21">
        <f t="shared" si="82"/>
        <v>0</v>
      </c>
      <c r="FQ32" s="21">
        <f t="shared" si="83"/>
        <v>0</v>
      </c>
      <c r="FR32" s="21"/>
      <c r="FS32" s="23">
        <f t="shared" si="357"/>
        <v>0</v>
      </c>
      <c r="FT32" s="22"/>
      <c r="FU32" s="22"/>
      <c r="FV32" s="22"/>
      <c r="FW32" s="23">
        <v>0</v>
      </c>
      <c r="FX32" s="21">
        <f t="shared" si="312"/>
        <v>0</v>
      </c>
      <c r="FY32" s="21">
        <f t="shared" si="85"/>
        <v>0</v>
      </c>
      <c r="FZ32" s="21">
        <v>0</v>
      </c>
      <c r="GA32" s="21">
        <f t="shared" si="86"/>
        <v>0</v>
      </c>
      <c r="GB32" s="21">
        <v>0</v>
      </c>
      <c r="GC32" s="21">
        <f t="shared" si="87"/>
        <v>0</v>
      </c>
      <c r="GD32" s="21">
        <v>0</v>
      </c>
      <c r="GE32" s="21">
        <f t="shared" si="88"/>
        <v>0</v>
      </c>
      <c r="GF32" s="21">
        <v>0</v>
      </c>
      <c r="GG32" s="21">
        <f t="shared" si="89"/>
        <v>0</v>
      </c>
      <c r="GH32" s="21">
        <v>0</v>
      </c>
      <c r="GI32" s="21">
        <f t="shared" si="90"/>
        <v>0</v>
      </c>
      <c r="GJ32" s="21">
        <f t="shared" si="34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2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3"/>
        <v>0</v>
      </c>
      <c r="GW32" s="21">
        <v>0</v>
      </c>
      <c r="GX32" s="21">
        <f t="shared" si="94"/>
        <v>0</v>
      </c>
      <c r="GY32" s="21">
        <v>0</v>
      </c>
      <c r="GZ32" s="21">
        <f t="shared" si="95"/>
        <v>0</v>
      </c>
      <c r="HA32" s="21">
        <v>0</v>
      </c>
      <c r="HB32" s="21">
        <f t="shared" si="96"/>
        <v>0</v>
      </c>
      <c r="HC32" s="21">
        <v>0</v>
      </c>
      <c r="HD32" s="21">
        <f t="shared" si="97"/>
        <v>0</v>
      </c>
      <c r="HE32" s="21">
        <v>0</v>
      </c>
      <c r="HF32" s="21">
        <f t="shared" si="98"/>
        <v>0</v>
      </c>
      <c r="HG32" s="21">
        <f t="shared" si="99"/>
        <v>0</v>
      </c>
      <c r="HH32" s="21"/>
      <c r="HI32" s="23">
        <f t="shared" si="358"/>
        <v>0</v>
      </c>
      <c r="HJ32" s="22"/>
      <c r="HK32" s="22"/>
      <c r="HL32" s="22"/>
      <c r="HM32" s="23">
        <v>0</v>
      </c>
      <c r="HN32" s="21">
        <f t="shared" si="313"/>
        <v>0</v>
      </c>
      <c r="HO32" s="21">
        <f t="shared" si="101"/>
        <v>0</v>
      </c>
      <c r="HP32" s="21">
        <v>0</v>
      </c>
      <c r="HQ32" s="21">
        <f t="shared" si="102"/>
        <v>0</v>
      </c>
      <c r="HR32" s="21">
        <v>0</v>
      </c>
      <c r="HS32" s="21">
        <f t="shared" si="103"/>
        <v>0</v>
      </c>
      <c r="HT32" s="21">
        <v>0</v>
      </c>
      <c r="HU32" s="21">
        <f t="shared" si="104"/>
        <v>0</v>
      </c>
      <c r="HV32" s="21">
        <v>0</v>
      </c>
      <c r="HW32" s="21">
        <f t="shared" si="105"/>
        <v>0</v>
      </c>
      <c r="HX32" s="21">
        <v>0</v>
      </c>
      <c r="HY32" s="21">
        <f t="shared" si="106"/>
        <v>0</v>
      </c>
      <c r="HZ32" s="21">
        <f t="shared" si="34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08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09"/>
        <v>0</v>
      </c>
      <c r="IM32" s="21">
        <v>0</v>
      </c>
      <c r="IN32" s="21">
        <f t="shared" si="110"/>
        <v>0</v>
      </c>
      <c r="IO32" s="21">
        <v>0</v>
      </c>
      <c r="IP32" s="21">
        <f t="shared" si="111"/>
        <v>0</v>
      </c>
      <c r="IQ32" s="21">
        <v>0</v>
      </c>
      <c r="IR32" s="21">
        <f t="shared" si="112"/>
        <v>0</v>
      </c>
      <c r="IS32" s="21">
        <v>0</v>
      </c>
      <c r="IT32" s="21">
        <f t="shared" si="113"/>
        <v>0</v>
      </c>
      <c r="IU32" s="21">
        <v>0</v>
      </c>
      <c r="IV32" s="21">
        <f t="shared" si="114"/>
        <v>0</v>
      </c>
      <c r="IW32" s="21">
        <f t="shared" si="115"/>
        <v>0</v>
      </c>
      <c r="IX32" s="21"/>
      <c r="IY32" s="23">
        <f t="shared" si="359"/>
        <v>0</v>
      </c>
      <c r="IZ32" s="22"/>
      <c r="JA32" s="22"/>
      <c r="JB32" s="22"/>
      <c r="JC32" s="23">
        <v>0</v>
      </c>
      <c r="JD32" s="21">
        <f t="shared" si="314"/>
        <v>0</v>
      </c>
      <c r="JE32" s="21">
        <f t="shared" si="117"/>
        <v>0</v>
      </c>
      <c r="JF32" s="21">
        <v>0</v>
      </c>
      <c r="JG32" s="21">
        <f t="shared" si="118"/>
        <v>0</v>
      </c>
      <c r="JH32" s="21">
        <v>0</v>
      </c>
      <c r="JI32" s="21">
        <f t="shared" si="119"/>
        <v>0</v>
      </c>
      <c r="JJ32" s="21">
        <v>0</v>
      </c>
      <c r="JK32" s="21">
        <f t="shared" si="120"/>
        <v>0</v>
      </c>
      <c r="JL32" s="21">
        <v>0</v>
      </c>
      <c r="JM32" s="21">
        <f t="shared" si="121"/>
        <v>0</v>
      </c>
      <c r="JN32" s="21">
        <v>0</v>
      </c>
      <c r="JO32" s="21">
        <f t="shared" si="122"/>
        <v>0</v>
      </c>
      <c r="JP32" s="21">
        <f t="shared" si="34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4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5"/>
        <v>0</v>
      </c>
      <c r="KC32" s="21">
        <v>0</v>
      </c>
      <c r="KD32" s="21">
        <f t="shared" si="126"/>
        <v>0</v>
      </c>
      <c r="KE32" s="21">
        <v>0</v>
      </c>
      <c r="KF32" s="21">
        <f t="shared" si="127"/>
        <v>0</v>
      </c>
      <c r="KG32" s="21">
        <v>0</v>
      </c>
      <c r="KH32" s="21">
        <f t="shared" si="128"/>
        <v>0</v>
      </c>
      <c r="KI32" s="21">
        <v>0</v>
      </c>
      <c r="KJ32" s="21">
        <f t="shared" si="129"/>
        <v>0</v>
      </c>
      <c r="KK32" s="21">
        <v>0</v>
      </c>
      <c r="KL32" s="21">
        <f t="shared" si="130"/>
        <v>0</v>
      </c>
      <c r="KM32" s="21">
        <f t="shared" si="131"/>
        <v>0</v>
      </c>
      <c r="KN32" s="21"/>
      <c r="KO32" s="23">
        <f t="shared" si="360"/>
        <v>0</v>
      </c>
      <c r="KP32" s="22"/>
      <c r="KQ32" s="22"/>
      <c r="KR32" s="22"/>
      <c r="KS32" s="23">
        <v>0</v>
      </c>
      <c r="KT32" s="21">
        <f t="shared" si="315"/>
        <v>0</v>
      </c>
      <c r="KU32" s="21">
        <f t="shared" si="133"/>
        <v>0</v>
      </c>
      <c r="KV32" s="21">
        <v>0</v>
      </c>
      <c r="KW32" s="21">
        <f t="shared" si="134"/>
        <v>0</v>
      </c>
      <c r="KX32" s="21">
        <v>0</v>
      </c>
      <c r="KY32" s="21">
        <f t="shared" si="135"/>
        <v>0</v>
      </c>
      <c r="KZ32" s="21">
        <v>0</v>
      </c>
      <c r="LA32" s="21">
        <f t="shared" si="136"/>
        <v>0</v>
      </c>
      <c r="LB32" s="21">
        <v>0</v>
      </c>
      <c r="LC32" s="21">
        <f t="shared" si="137"/>
        <v>0</v>
      </c>
      <c r="LD32" s="21">
        <v>0</v>
      </c>
      <c r="LE32" s="21">
        <f t="shared" si="138"/>
        <v>0</v>
      </c>
      <c r="LF32" s="21">
        <f t="shared" si="34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40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41"/>
        <v>0</v>
      </c>
      <c r="LS32" s="21">
        <v>0</v>
      </c>
      <c r="LT32" s="21">
        <f t="shared" si="142"/>
        <v>0</v>
      </c>
      <c r="LU32" s="21">
        <v>0</v>
      </c>
      <c r="LV32" s="21">
        <f t="shared" si="143"/>
        <v>0</v>
      </c>
      <c r="LW32" s="21">
        <v>0</v>
      </c>
      <c r="LX32" s="21">
        <f t="shared" si="144"/>
        <v>0</v>
      </c>
      <c r="LY32" s="21">
        <v>0</v>
      </c>
      <c r="LZ32" s="21">
        <f t="shared" si="145"/>
        <v>0</v>
      </c>
      <c r="MA32" s="21">
        <v>0</v>
      </c>
      <c r="MB32" s="21">
        <f t="shared" si="146"/>
        <v>0</v>
      </c>
      <c r="MC32" s="21">
        <f t="shared" si="147"/>
        <v>0</v>
      </c>
      <c r="MD32" s="21"/>
      <c r="ME32" s="23">
        <f t="shared" si="361"/>
        <v>0</v>
      </c>
      <c r="MF32" s="22"/>
      <c r="MG32" s="22"/>
      <c r="MH32" s="22"/>
      <c r="MI32" s="23">
        <v>0</v>
      </c>
      <c r="MJ32" s="21">
        <f t="shared" si="316"/>
        <v>0</v>
      </c>
      <c r="MK32" s="21">
        <f t="shared" si="149"/>
        <v>0</v>
      </c>
      <c r="ML32" s="21">
        <v>0</v>
      </c>
      <c r="MM32" s="21">
        <f t="shared" si="150"/>
        <v>0</v>
      </c>
      <c r="MN32" s="21">
        <v>0</v>
      </c>
      <c r="MO32" s="21">
        <f t="shared" si="151"/>
        <v>0</v>
      </c>
      <c r="MP32" s="21">
        <v>0</v>
      </c>
      <c r="MQ32" s="21">
        <f t="shared" si="152"/>
        <v>0</v>
      </c>
      <c r="MR32" s="21">
        <v>0</v>
      </c>
      <c r="MS32" s="21">
        <f t="shared" si="153"/>
        <v>0</v>
      </c>
      <c r="MT32" s="21">
        <v>0</v>
      </c>
      <c r="MU32" s="21">
        <f t="shared" si="154"/>
        <v>0</v>
      </c>
      <c r="MV32" s="21">
        <f t="shared" si="34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6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7"/>
        <v>0</v>
      </c>
      <c r="NI32" s="21">
        <v>0</v>
      </c>
      <c r="NJ32" s="21">
        <f t="shared" si="158"/>
        <v>0</v>
      </c>
      <c r="NK32" s="21">
        <v>0</v>
      </c>
      <c r="NL32" s="21">
        <f t="shared" si="159"/>
        <v>0</v>
      </c>
      <c r="NM32" s="21">
        <v>0</v>
      </c>
      <c r="NN32" s="21">
        <f t="shared" si="160"/>
        <v>0</v>
      </c>
      <c r="NO32" s="21">
        <v>0</v>
      </c>
      <c r="NP32" s="21">
        <f t="shared" si="161"/>
        <v>0</v>
      </c>
      <c r="NQ32" s="21">
        <v>0</v>
      </c>
      <c r="NR32" s="21">
        <f t="shared" si="162"/>
        <v>0</v>
      </c>
      <c r="NS32" s="21">
        <f t="shared" si="163"/>
        <v>0</v>
      </c>
      <c r="NT32" s="21"/>
      <c r="NU32" s="23">
        <f t="shared" si="362"/>
        <v>0</v>
      </c>
      <c r="NV32" s="22"/>
      <c r="NW32" s="22"/>
      <c r="NX32" s="22"/>
      <c r="NY32" s="23">
        <v>0</v>
      </c>
      <c r="NZ32" s="21">
        <f t="shared" si="317"/>
        <v>0</v>
      </c>
      <c r="OA32" s="21">
        <f t="shared" si="165"/>
        <v>0</v>
      </c>
      <c r="OB32" s="21">
        <v>0</v>
      </c>
      <c r="OC32" s="21">
        <f t="shared" si="166"/>
        <v>0</v>
      </c>
      <c r="OD32" s="21">
        <v>0</v>
      </c>
      <c r="OE32" s="21">
        <f t="shared" si="167"/>
        <v>0</v>
      </c>
      <c r="OF32" s="21">
        <v>0</v>
      </c>
      <c r="OG32" s="21">
        <f t="shared" si="168"/>
        <v>0</v>
      </c>
      <c r="OH32" s="21">
        <v>0</v>
      </c>
      <c r="OI32" s="21">
        <f t="shared" si="169"/>
        <v>0</v>
      </c>
      <c r="OJ32" s="21">
        <v>0</v>
      </c>
      <c r="OK32" s="21">
        <f t="shared" si="170"/>
        <v>0</v>
      </c>
      <c r="OL32" s="21">
        <f t="shared" si="34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2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3"/>
        <v>0</v>
      </c>
      <c r="OY32" s="21">
        <v>0</v>
      </c>
      <c r="OZ32" s="21">
        <f t="shared" si="174"/>
        <v>0</v>
      </c>
      <c r="PA32" s="21">
        <v>0</v>
      </c>
      <c r="PB32" s="21">
        <f t="shared" si="175"/>
        <v>0</v>
      </c>
      <c r="PC32" s="21">
        <v>0</v>
      </c>
      <c r="PD32" s="21">
        <f t="shared" si="176"/>
        <v>0</v>
      </c>
      <c r="PE32" s="21">
        <v>0</v>
      </c>
      <c r="PF32" s="21">
        <f t="shared" si="177"/>
        <v>0</v>
      </c>
      <c r="PG32" s="21">
        <v>0</v>
      </c>
      <c r="PH32" s="21">
        <f t="shared" si="178"/>
        <v>0</v>
      </c>
      <c r="PI32" s="21">
        <f t="shared" si="179"/>
        <v>0</v>
      </c>
      <c r="PJ32" s="21"/>
      <c r="PK32" s="23">
        <f t="shared" si="363"/>
        <v>0</v>
      </c>
      <c r="PL32" s="22"/>
      <c r="PM32" s="22"/>
      <c r="PN32" s="22"/>
      <c r="PO32" s="23">
        <v>0</v>
      </c>
      <c r="PP32" s="21">
        <f t="shared" si="318"/>
        <v>0</v>
      </c>
      <c r="PQ32" s="21">
        <f t="shared" si="181"/>
        <v>0</v>
      </c>
      <c r="PR32" s="21">
        <v>0</v>
      </c>
      <c r="PS32" s="21">
        <f t="shared" si="182"/>
        <v>0</v>
      </c>
      <c r="PT32" s="21">
        <v>0</v>
      </c>
      <c r="PU32" s="21">
        <f t="shared" si="183"/>
        <v>0</v>
      </c>
      <c r="PV32" s="21">
        <v>0</v>
      </c>
      <c r="PW32" s="21">
        <f t="shared" si="184"/>
        <v>0</v>
      </c>
      <c r="PX32" s="21">
        <v>0</v>
      </c>
      <c r="PY32" s="21">
        <f t="shared" si="185"/>
        <v>0</v>
      </c>
      <c r="PZ32" s="21">
        <v>0</v>
      </c>
      <c r="QA32" s="21">
        <f t="shared" si="186"/>
        <v>0</v>
      </c>
      <c r="QB32" s="21">
        <f t="shared" si="34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88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89"/>
        <v>0</v>
      </c>
      <c r="QO32" s="21">
        <v>0</v>
      </c>
      <c r="QP32" s="21">
        <f t="shared" si="190"/>
        <v>0</v>
      </c>
      <c r="QQ32" s="21">
        <v>0</v>
      </c>
      <c r="QR32" s="21">
        <f t="shared" si="191"/>
        <v>0</v>
      </c>
      <c r="QS32" s="21">
        <v>0</v>
      </c>
      <c r="QT32" s="21">
        <f t="shared" si="192"/>
        <v>0</v>
      </c>
      <c r="QU32" s="21">
        <v>0</v>
      </c>
      <c r="QV32" s="21">
        <f t="shared" si="193"/>
        <v>0</v>
      </c>
      <c r="QW32" s="21">
        <v>0</v>
      </c>
      <c r="QX32" s="21">
        <f t="shared" si="194"/>
        <v>0</v>
      </c>
      <c r="QY32" s="21">
        <f t="shared" si="195"/>
        <v>0</v>
      </c>
      <c r="QZ32" s="21"/>
      <c r="RA32" s="23">
        <f t="shared" si="364"/>
        <v>0</v>
      </c>
      <c r="RB32" s="22"/>
      <c r="RC32" s="22"/>
      <c r="RD32" s="22"/>
      <c r="RE32" s="23">
        <v>0</v>
      </c>
      <c r="RF32" s="21">
        <f t="shared" si="319"/>
        <v>0</v>
      </c>
      <c r="RG32" s="21">
        <f t="shared" si="197"/>
        <v>0</v>
      </c>
      <c r="RH32" s="21">
        <v>0</v>
      </c>
      <c r="RI32" s="21">
        <f t="shared" si="198"/>
        <v>0</v>
      </c>
      <c r="RJ32" s="21">
        <v>0</v>
      </c>
      <c r="RK32" s="21">
        <f t="shared" si="199"/>
        <v>0</v>
      </c>
      <c r="RL32" s="21">
        <v>0</v>
      </c>
      <c r="RM32" s="21">
        <f t="shared" si="200"/>
        <v>0</v>
      </c>
      <c r="RN32" s="21">
        <v>0</v>
      </c>
      <c r="RO32" s="21">
        <f t="shared" si="201"/>
        <v>0</v>
      </c>
      <c r="RP32" s="21">
        <v>0</v>
      </c>
      <c r="RQ32" s="21">
        <f t="shared" si="202"/>
        <v>0</v>
      </c>
      <c r="RR32" s="21">
        <f t="shared" si="35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4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5"/>
        <v>0</v>
      </c>
      <c r="SE32" s="21">
        <v>0</v>
      </c>
      <c r="SF32" s="21">
        <f t="shared" si="206"/>
        <v>0</v>
      </c>
      <c r="SG32" s="21">
        <v>0</v>
      </c>
      <c r="SH32" s="21">
        <f t="shared" si="207"/>
        <v>0</v>
      </c>
      <c r="SI32" s="21">
        <v>0</v>
      </c>
      <c r="SJ32" s="21">
        <f t="shared" si="208"/>
        <v>0</v>
      </c>
      <c r="SK32" s="21">
        <v>0</v>
      </c>
      <c r="SL32" s="21">
        <f t="shared" si="209"/>
        <v>0</v>
      </c>
      <c r="SM32" s="21">
        <v>0</v>
      </c>
      <c r="SN32" s="21">
        <f t="shared" si="210"/>
        <v>0</v>
      </c>
      <c r="SO32" s="21">
        <f t="shared" si="211"/>
        <v>0</v>
      </c>
      <c r="SP32" s="21"/>
      <c r="SQ32" s="23">
        <f t="shared" si="365"/>
        <v>0</v>
      </c>
      <c r="SR32" s="22"/>
      <c r="SS32" s="22"/>
      <c r="ST32" s="22"/>
      <c r="SU32" s="23">
        <v>0</v>
      </c>
      <c r="SV32" s="21">
        <f t="shared" si="320"/>
        <v>0</v>
      </c>
      <c r="SW32" s="21">
        <f t="shared" si="213"/>
        <v>0</v>
      </c>
      <c r="SX32" s="21">
        <v>0</v>
      </c>
      <c r="SY32" s="21">
        <f t="shared" si="214"/>
        <v>0</v>
      </c>
      <c r="SZ32" s="21">
        <v>0</v>
      </c>
      <c r="TA32" s="21">
        <f t="shared" si="215"/>
        <v>0</v>
      </c>
      <c r="TB32" s="21">
        <v>0</v>
      </c>
      <c r="TC32" s="21">
        <f t="shared" si="216"/>
        <v>0</v>
      </c>
      <c r="TD32" s="21">
        <v>0</v>
      </c>
      <c r="TE32" s="21">
        <f t="shared" si="217"/>
        <v>0</v>
      </c>
      <c r="TF32" s="21">
        <v>0</v>
      </c>
      <c r="TG32" s="21">
        <f t="shared" si="218"/>
        <v>0</v>
      </c>
      <c r="TH32" s="21">
        <f t="shared" si="35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20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21"/>
        <v>0</v>
      </c>
      <c r="TU32" s="21">
        <v>0</v>
      </c>
      <c r="TV32" s="21">
        <f t="shared" si="222"/>
        <v>0</v>
      </c>
      <c r="TW32" s="21">
        <v>0</v>
      </c>
      <c r="TX32" s="21">
        <f t="shared" si="223"/>
        <v>0</v>
      </c>
      <c r="TY32" s="21">
        <v>0</v>
      </c>
      <c r="TZ32" s="21">
        <f t="shared" si="224"/>
        <v>0</v>
      </c>
      <c r="UA32" s="21">
        <v>0</v>
      </c>
      <c r="UB32" s="21">
        <f t="shared" si="225"/>
        <v>0</v>
      </c>
      <c r="UC32" s="21">
        <v>0</v>
      </c>
      <c r="UD32" s="21">
        <f t="shared" si="226"/>
        <v>0</v>
      </c>
      <c r="UE32" s="21">
        <f t="shared" si="227"/>
        <v>0</v>
      </c>
      <c r="UF32" s="21"/>
      <c r="UG32" s="23">
        <f t="shared" si="366"/>
        <v>0</v>
      </c>
      <c r="UH32" s="22"/>
      <c r="UI32" s="22"/>
      <c r="UJ32" s="22"/>
      <c r="UK32" s="23">
        <v>0</v>
      </c>
      <c r="UL32" s="21">
        <f t="shared" si="321"/>
        <v>0</v>
      </c>
      <c r="UM32" s="21">
        <f t="shared" si="229"/>
        <v>0</v>
      </c>
      <c r="UN32" s="21">
        <v>0</v>
      </c>
      <c r="UO32" s="21">
        <f t="shared" si="230"/>
        <v>0</v>
      </c>
      <c r="UP32" s="21">
        <v>0</v>
      </c>
      <c r="UQ32" s="21">
        <f t="shared" si="231"/>
        <v>0</v>
      </c>
      <c r="UR32" s="21">
        <v>0</v>
      </c>
      <c r="US32" s="21">
        <f t="shared" si="232"/>
        <v>0</v>
      </c>
      <c r="UT32" s="21">
        <v>0</v>
      </c>
      <c r="UU32" s="21">
        <f t="shared" si="233"/>
        <v>0</v>
      </c>
      <c r="UV32" s="21">
        <v>0</v>
      </c>
      <c r="UW32" s="21">
        <f t="shared" si="234"/>
        <v>0</v>
      </c>
      <c r="UX32" s="21">
        <f t="shared" si="35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36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37"/>
        <v>0</v>
      </c>
      <c r="VK32" s="21">
        <v>0</v>
      </c>
      <c r="VL32" s="21">
        <f t="shared" si="238"/>
        <v>0</v>
      </c>
      <c r="VM32" s="21">
        <v>0</v>
      </c>
      <c r="VN32" s="21">
        <f t="shared" si="239"/>
        <v>0</v>
      </c>
      <c r="VO32" s="21">
        <v>0</v>
      </c>
      <c r="VP32" s="21">
        <f t="shared" si="240"/>
        <v>0</v>
      </c>
      <c r="VQ32" s="21">
        <v>0</v>
      </c>
      <c r="VR32" s="21">
        <f t="shared" si="241"/>
        <v>0</v>
      </c>
      <c r="VS32" s="21">
        <v>0</v>
      </c>
      <c r="VT32" s="21">
        <f t="shared" si="242"/>
        <v>0</v>
      </c>
      <c r="VU32" s="21">
        <f t="shared" si="243"/>
        <v>0</v>
      </c>
      <c r="VV32" s="21"/>
      <c r="VW32" s="23">
        <f t="shared" si="367"/>
        <v>0</v>
      </c>
      <c r="VX32" s="22"/>
      <c r="VY32" s="22"/>
      <c r="VZ32" s="22"/>
      <c r="WA32" s="23">
        <v>0</v>
      </c>
      <c r="WB32" s="21">
        <f t="shared" si="322"/>
        <v>0</v>
      </c>
      <c r="WC32" s="21">
        <f t="shared" si="245"/>
        <v>0</v>
      </c>
      <c r="WD32" s="21">
        <v>0</v>
      </c>
      <c r="WE32" s="21">
        <f t="shared" si="246"/>
        <v>0</v>
      </c>
      <c r="WF32" s="21">
        <v>0</v>
      </c>
      <c r="WG32" s="21">
        <f t="shared" si="247"/>
        <v>0</v>
      </c>
      <c r="WH32" s="21">
        <v>0</v>
      </c>
      <c r="WI32" s="21">
        <f t="shared" si="248"/>
        <v>0</v>
      </c>
      <c r="WJ32" s="21">
        <v>0</v>
      </c>
      <c r="WK32" s="21">
        <f t="shared" si="249"/>
        <v>0</v>
      </c>
      <c r="WL32" s="21">
        <v>0</v>
      </c>
      <c r="WM32" s="21">
        <f t="shared" si="250"/>
        <v>0</v>
      </c>
      <c r="WN32" s="21">
        <f t="shared" si="35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2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3"/>
        <v>0</v>
      </c>
      <c r="XA32" s="21">
        <v>0</v>
      </c>
      <c r="XB32" s="21">
        <f t="shared" si="254"/>
        <v>0</v>
      </c>
      <c r="XC32" s="21">
        <v>0</v>
      </c>
      <c r="XD32" s="21">
        <f t="shared" si="255"/>
        <v>0</v>
      </c>
      <c r="XE32" s="21">
        <v>0</v>
      </c>
      <c r="XF32" s="21">
        <f t="shared" si="256"/>
        <v>0</v>
      </c>
      <c r="XG32" s="21">
        <v>0</v>
      </c>
      <c r="XH32" s="21">
        <f t="shared" si="257"/>
        <v>0</v>
      </c>
      <c r="XI32" s="21">
        <v>0</v>
      </c>
      <c r="XJ32" s="21">
        <f t="shared" si="258"/>
        <v>0</v>
      </c>
      <c r="XK32" s="21">
        <f t="shared" si="259"/>
        <v>0</v>
      </c>
      <c r="XL32" s="21"/>
      <c r="XM32" s="23">
        <f t="shared" si="368"/>
        <v>0</v>
      </c>
      <c r="XN32" s="22"/>
      <c r="XO32" s="22"/>
      <c r="XP32" s="22"/>
      <c r="XQ32" s="23">
        <v>0</v>
      </c>
      <c r="XR32" s="21">
        <f t="shared" si="323"/>
        <v>0</v>
      </c>
      <c r="XS32" s="21">
        <f t="shared" si="261"/>
        <v>0</v>
      </c>
      <c r="XT32" s="21">
        <v>0</v>
      </c>
      <c r="XU32" s="21">
        <f t="shared" si="262"/>
        <v>0</v>
      </c>
      <c r="XV32" s="21">
        <v>0</v>
      </c>
      <c r="XW32" s="21">
        <f t="shared" si="263"/>
        <v>0</v>
      </c>
      <c r="XX32" s="21">
        <v>0</v>
      </c>
      <c r="XY32" s="21">
        <f t="shared" si="264"/>
        <v>0</v>
      </c>
      <c r="XZ32" s="21">
        <v>0</v>
      </c>
      <c r="YA32" s="21">
        <f t="shared" si="265"/>
        <v>0</v>
      </c>
      <c r="YB32" s="21">
        <v>0</v>
      </c>
      <c r="YC32" s="21">
        <f t="shared" si="266"/>
        <v>0</v>
      </c>
      <c r="YD32" s="21">
        <f t="shared" si="354"/>
        <v>0</v>
      </c>
      <c r="YE32" s="21"/>
      <c r="YF32" s="21">
        <f t="shared" si="17"/>
        <v>0</v>
      </c>
      <c r="YG32" s="21"/>
      <c r="YH32" s="21"/>
      <c r="YI32" s="21">
        <v>0</v>
      </c>
      <c r="YJ32" s="21">
        <f t="shared" si="268"/>
        <v>0</v>
      </c>
      <c r="YK32" s="21">
        <v>0</v>
      </c>
      <c r="YL32" s="21">
        <v>0</v>
      </c>
      <c r="YM32" s="22"/>
      <c r="YN32" s="22"/>
      <c r="YO32" s="21">
        <v>0</v>
      </c>
      <c r="YP32" s="21">
        <f t="shared" si="269"/>
        <v>0</v>
      </c>
      <c r="YQ32" s="21">
        <v>0</v>
      </c>
      <c r="YR32" s="21">
        <f t="shared" si="270"/>
        <v>0</v>
      </c>
      <c r="YS32" s="21">
        <v>0</v>
      </c>
      <c r="YT32" s="21">
        <f t="shared" si="271"/>
        <v>0</v>
      </c>
      <c r="YU32" s="21">
        <v>0</v>
      </c>
      <c r="YV32" s="21">
        <f t="shared" si="272"/>
        <v>0</v>
      </c>
      <c r="YW32" s="21">
        <v>0</v>
      </c>
      <c r="YX32" s="21">
        <f t="shared" si="273"/>
        <v>0</v>
      </c>
      <c r="YY32" s="21">
        <v>0</v>
      </c>
      <c r="YZ32" s="21">
        <f t="shared" si="274"/>
        <v>0</v>
      </c>
      <c r="ZA32" s="21">
        <f t="shared" si="275"/>
        <v>0</v>
      </c>
      <c r="ZB32" s="21"/>
      <c r="ZC32" s="23">
        <f t="shared" si="369"/>
        <v>0</v>
      </c>
      <c r="ZD32" s="22"/>
      <c r="ZE32" s="22"/>
      <c r="ZF32" s="22"/>
      <c r="ZG32" s="23">
        <v>0</v>
      </c>
      <c r="ZH32" s="21">
        <f t="shared" si="324"/>
        <v>0</v>
      </c>
      <c r="ZI32" s="21">
        <f t="shared" si="277"/>
        <v>0</v>
      </c>
      <c r="ZJ32" s="21">
        <v>0</v>
      </c>
      <c r="ZK32" s="21">
        <f t="shared" si="278"/>
        <v>0</v>
      </c>
      <c r="ZL32" s="21">
        <v>0</v>
      </c>
      <c r="ZM32" s="21">
        <f t="shared" si="279"/>
        <v>0</v>
      </c>
      <c r="ZN32" s="21">
        <v>0</v>
      </c>
      <c r="ZO32" s="21">
        <f t="shared" si="280"/>
        <v>0</v>
      </c>
      <c r="ZP32" s="21">
        <v>0</v>
      </c>
      <c r="ZQ32" s="21">
        <f t="shared" si="281"/>
        <v>0</v>
      </c>
      <c r="ZR32" s="21">
        <v>0</v>
      </c>
      <c r="ZS32" s="21">
        <f t="shared" si="282"/>
        <v>0</v>
      </c>
      <c r="ZT32" s="21">
        <f t="shared" si="355"/>
        <v>0</v>
      </c>
      <c r="ZU32" s="21"/>
      <c r="ZV32" s="21">
        <f t="shared" si="18"/>
        <v>0</v>
      </c>
      <c r="ZW32" s="21"/>
      <c r="ZX32" s="21"/>
      <c r="ZY32" s="21">
        <v>0</v>
      </c>
      <c r="ZZ32" s="21">
        <f t="shared" si="284"/>
        <v>0</v>
      </c>
      <c r="AAA32" s="21">
        <v>0</v>
      </c>
      <c r="AAB32" s="21">
        <v>0</v>
      </c>
      <c r="AAC32" s="22"/>
      <c r="AAD32" s="22"/>
      <c r="AAE32" s="21">
        <v>0</v>
      </c>
      <c r="AAF32" s="21">
        <f t="shared" si="285"/>
        <v>0</v>
      </c>
      <c r="AAG32" s="21">
        <v>0</v>
      </c>
      <c r="AAH32" s="21">
        <f t="shared" si="286"/>
        <v>0</v>
      </c>
      <c r="AAI32" s="21">
        <v>0</v>
      </c>
      <c r="AAJ32" s="21">
        <f t="shared" si="287"/>
        <v>0</v>
      </c>
      <c r="AAK32" s="21">
        <v>0</v>
      </c>
      <c r="AAL32" s="21">
        <f t="shared" si="288"/>
        <v>0</v>
      </c>
      <c r="AAM32" s="21">
        <v>0</v>
      </c>
      <c r="AAN32" s="21">
        <f t="shared" si="289"/>
        <v>0</v>
      </c>
      <c r="AAO32" s="21">
        <v>0</v>
      </c>
      <c r="AAP32" s="21">
        <f t="shared" si="290"/>
        <v>0</v>
      </c>
      <c r="AAQ32" s="21">
        <f t="shared" si="291"/>
        <v>0</v>
      </c>
      <c r="AAR32" s="21"/>
      <c r="AAS32" s="23">
        <f t="shared" si="370"/>
        <v>0</v>
      </c>
      <c r="AAT32" s="24">
        <f t="shared" si="19"/>
        <v>0</v>
      </c>
      <c r="AAU32" s="24">
        <f t="shared" si="20"/>
        <v>0</v>
      </c>
      <c r="AAV32" s="24">
        <f t="shared" si="292"/>
        <v>0</v>
      </c>
    </row>
    <row r="33" spans="1:724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1"/>
        <v>0</v>
      </c>
      <c r="M33" s="21">
        <f t="shared" si="22"/>
        <v>0</v>
      </c>
      <c r="N33" s="21">
        <v>0</v>
      </c>
      <c r="O33" s="21">
        <f t="shared" si="23"/>
        <v>0</v>
      </c>
      <c r="P33" s="21">
        <v>0</v>
      </c>
      <c r="Q33" s="21">
        <f t="shared" si="24"/>
        <v>0</v>
      </c>
      <c r="R33" s="21">
        <v>0</v>
      </c>
      <c r="S33" s="21">
        <f t="shared" si="25"/>
        <v>0</v>
      </c>
      <c r="T33" s="21">
        <v>0</v>
      </c>
      <c r="U33" s="21">
        <f t="shared" si="26"/>
        <v>0</v>
      </c>
      <c r="V33" s="21">
        <v>0</v>
      </c>
      <c r="W33" s="21">
        <f t="shared" si="27"/>
        <v>0</v>
      </c>
      <c r="X33" s="21">
        <f t="shared" si="28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29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30"/>
        <v>0</v>
      </c>
      <c r="AK33" s="21">
        <v>0</v>
      </c>
      <c r="AL33" s="21">
        <f t="shared" si="31"/>
        <v>0</v>
      </c>
      <c r="AM33" s="21">
        <v>0</v>
      </c>
      <c r="AN33" s="21">
        <f t="shared" si="32"/>
        <v>0</v>
      </c>
      <c r="AO33" s="21">
        <v>0</v>
      </c>
      <c r="AP33" s="21">
        <f t="shared" si="33"/>
        <v>0</v>
      </c>
      <c r="AQ33" s="21">
        <v>0</v>
      </c>
      <c r="AR33" s="21">
        <f t="shared" si="34"/>
        <v>0</v>
      </c>
      <c r="AS33" s="21">
        <v>0</v>
      </c>
      <c r="AT33" s="21">
        <f t="shared" si="35"/>
        <v>0</v>
      </c>
      <c r="AU33" s="21">
        <f t="shared" si="36"/>
        <v>0</v>
      </c>
      <c r="AV33" s="21"/>
      <c r="AW33" s="23">
        <f t="shared" si="293"/>
        <v>0</v>
      </c>
      <c r="AX33" s="22"/>
      <c r="AY33" s="22"/>
      <c r="AZ33" s="22"/>
      <c r="BA33" s="23">
        <v>0</v>
      </c>
      <c r="BB33" s="21">
        <f t="shared" si="309"/>
        <v>0</v>
      </c>
      <c r="BC33" s="21">
        <f t="shared" si="38"/>
        <v>0</v>
      </c>
      <c r="BD33" s="21">
        <v>0</v>
      </c>
      <c r="BE33" s="21">
        <f t="shared" si="39"/>
        <v>0</v>
      </c>
      <c r="BF33" s="21">
        <v>0</v>
      </c>
      <c r="BG33" s="21">
        <f t="shared" si="40"/>
        <v>0</v>
      </c>
      <c r="BH33" s="21">
        <v>0</v>
      </c>
      <c r="BI33" s="21">
        <f t="shared" si="41"/>
        <v>0</v>
      </c>
      <c r="BJ33" s="21">
        <v>0</v>
      </c>
      <c r="BK33" s="21">
        <f t="shared" si="42"/>
        <v>0</v>
      </c>
      <c r="BL33" s="21">
        <v>0</v>
      </c>
      <c r="BM33" s="21">
        <f t="shared" si="43"/>
        <v>0</v>
      </c>
      <c r="BN33" s="21">
        <f t="shared" si="34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5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6"/>
        <v>0</v>
      </c>
      <c r="CA33" s="21">
        <v>0</v>
      </c>
      <c r="CB33" s="21">
        <f t="shared" si="47"/>
        <v>0</v>
      </c>
      <c r="CC33" s="21">
        <v>0</v>
      </c>
      <c r="CD33" s="21">
        <f t="shared" si="48"/>
        <v>0</v>
      </c>
      <c r="CE33" s="21">
        <v>0</v>
      </c>
      <c r="CF33" s="21">
        <f t="shared" si="49"/>
        <v>0</v>
      </c>
      <c r="CG33" s="21">
        <v>0</v>
      </c>
      <c r="CH33" s="21">
        <f t="shared" si="50"/>
        <v>0</v>
      </c>
      <c r="CI33" s="21">
        <v>0</v>
      </c>
      <c r="CJ33" s="21">
        <f t="shared" si="51"/>
        <v>0</v>
      </c>
      <c r="CK33" s="21">
        <f t="shared" si="52"/>
        <v>0</v>
      </c>
      <c r="CL33" s="21"/>
      <c r="CM33" s="23">
        <f t="shared" si="356"/>
        <v>0</v>
      </c>
      <c r="CN33" s="22"/>
      <c r="CO33" s="22"/>
      <c r="CP33" s="22"/>
      <c r="CQ33" s="23">
        <v>0</v>
      </c>
      <c r="CR33" s="21">
        <f t="shared" si="310"/>
        <v>0</v>
      </c>
      <c r="CS33" s="21">
        <f t="shared" si="54"/>
        <v>0</v>
      </c>
      <c r="CT33" s="21">
        <v>0</v>
      </c>
      <c r="CU33" s="21">
        <f t="shared" si="55"/>
        <v>0</v>
      </c>
      <c r="CV33" s="21">
        <v>0</v>
      </c>
      <c r="CW33" s="21">
        <f t="shared" si="56"/>
        <v>0</v>
      </c>
      <c r="CX33" s="21">
        <v>0</v>
      </c>
      <c r="CY33" s="21">
        <f t="shared" si="57"/>
        <v>0</v>
      </c>
      <c r="CZ33" s="21">
        <v>0</v>
      </c>
      <c r="DA33" s="21">
        <f t="shared" si="58"/>
        <v>0</v>
      </c>
      <c r="DB33" s="21">
        <v>0</v>
      </c>
      <c r="DC33" s="21">
        <f t="shared" si="59"/>
        <v>0</v>
      </c>
      <c r="DD33" s="21">
        <f t="shared" si="34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61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2"/>
        <v>0</v>
      </c>
      <c r="DS33" s="21">
        <v>0</v>
      </c>
      <c r="DT33" s="21">
        <f t="shared" si="63"/>
        <v>0</v>
      </c>
      <c r="DU33" s="21">
        <v>0</v>
      </c>
      <c r="DV33" s="21">
        <f t="shared" si="64"/>
        <v>0</v>
      </c>
      <c r="DW33" s="21">
        <v>0</v>
      </c>
      <c r="DX33" s="21">
        <f t="shared" si="65"/>
        <v>0</v>
      </c>
      <c r="DY33" s="21">
        <v>0</v>
      </c>
      <c r="DZ33" s="21">
        <f t="shared" si="66"/>
        <v>0</v>
      </c>
      <c r="EA33" s="21">
        <f t="shared" si="67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311"/>
        <v>0</v>
      </c>
      <c r="EI33" s="21">
        <f t="shared" si="69"/>
        <v>0</v>
      </c>
      <c r="EJ33" s="21">
        <v>0</v>
      </c>
      <c r="EK33" s="21">
        <f t="shared" si="70"/>
        <v>0</v>
      </c>
      <c r="EL33" s="21">
        <v>0</v>
      </c>
      <c r="EM33" s="21">
        <f t="shared" si="71"/>
        <v>0</v>
      </c>
      <c r="EN33" s="21">
        <v>0</v>
      </c>
      <c r="EO33" s="21">
        <f t="shared" si="72"/>
        <v>0</v>
      </c>
      <c r="EP33" s="21">
        <v>0</v>
      </c>
      <c r="EQ33" s="21">
        <f t="shared" si="73"/>
        <v>0</v>
      </c>
      <c r="ER33" s="21">
        <v>0</v>
      </c>
      <c r="ES33" s="21">
        <f t="shared" si="74"/>
        <v>0</v>
      </c>
      <c r="ET33" s="21">
        <f t="shared" si="34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6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7"/>
        <v>0</v>
      </c>
      <c r="FG33" s="21">
        <v>0</v>
      </c>
      <c r="FH33" s="21">
        <f t="shared" si="78"/>
        <v>0</v>
      </c>
      <c r="FI33" s="21">
        <v>0</v>
      </c>
      <c r="FJ33" s="21">
        <f t="shared" si="79"/>
        <v>0</v>
      </c>
      <c r="FK33" s="21">
        <v>0</v>
      </c>
      <c r="FL33" s="21">
        <f t="shared" si="80"/>
        <v>0</v>
      </c>
      <c r="FM33" s="21">
        <v>0</v>
      </c>
      <c r="FN33" s="21">
        <f t="shared" si="81"/>
        <v>0</v>
      </c>
      <c r="FO33" s="21">
        <v>0</v>
      </c>
      <c r="FP33" s="21">
        <f t="shared" si="82"/>
        <v>0</v>
      </c>
      <c r="FQ33" s="21">
        <f t="shared" si="83"/>
        <v>0</v>
      </c>
      <c r="FR33" s="21"/>
      <c r="FS33" s="23">
        <f t="shared" si="357"/>
        <v>0</v>
      </c>
      <c r="FT33" s="22"/>
      <c r="FU33" s="22"/>
      <c r="FV33" s="22"/>
      <c r="FW33" s="23">
        <v>0</v>
      </c>
      <c r="FX33" s="21">
        <f t="shared" si="312"/>
        <v>0</v>
      </c>
      <c r="FY33" s="21">
        <f t="shared" si="85"/>
        <v>0</v>
      </c>
      <c r="FZ33" s="21">
        <v>0</v>
      </c>
      <c r="GA33" s="21">
        <f t="shared" si="86"/>
        <v>0</v>
      </c>
      <c r="GB33" s="21">
        <v>0</v>
      </c>
      <c r="GC33" s="21">
        <f t="shared" si="87"/>
        <v>0</v>
      </c>
      <c r="GD33" s="21">
        <v>0</v>
      </c>
      <c r="GE33" s="21">
        <f t="shared" si="88"/>
        <v>0</v>
      </c>
      <c r="GF33" s="21">
        <v>0</v>
      </c>
      <c r="GG33" s="21">
        <f t="shared" si="89"/>
        <v>0</v>
      </c>
      <c r="GH33" s="21">
        <v>0</v>
      </c>
      <c r="GI33" s="21">
        <f t="shared" si="90"/>
        <v>0</v>
      </c>
      <c r="GJ33" s="21">
        <f t="shared" si="34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2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3"/>
        <v>0</v>
      </c>
      <c r="GW33" s="21">
        <v>0</v>
      </c>
      <c r="GX33" s="21">
        <f t="shared" si="94"/>
        <v>0</v>
      </c>
      <c r="GY33" s="21">
        <v>0</v>
      </c>
      <c r="GZ33" s="21">
        <f t="shared" si="95"/>
        <v>0</v>
      </c>
      <c r="HA33" s="21">
        <v>0</v>
      </c>
      <c r="HB33" s="21">
        <f t="shared" si="96"/>
        <v>0</v>
      </c>
      <c r="HC33" s="21">
        <v>0</v>
      </c>
      <c r="HD33" s="21">
        <f t="shared" si="97"/>
        <v>0</v>
      </c>
      <c r="HE33" s="21">
        <v>0</v>
      </c>
      <c r="HF33" s="21">
        <f t="shared" si="98"/>
        <v>0</v>
      </c>
      <c r="HG33" s="21">
        <f t="shared" si="99"/>
        <v>0</v>
      </c>
      <c r="HH33" s="21"/>
      <c r="HI33" s="23">
        <f t="shared" si="358"/>
        <v>0</v>
      </c>
      <c r="HJ33" s="22"/>
      <c r="HK33" s="22"/>
      <c r="HL33" s="22"/>
      <c r="HM33" s="23">
        <v>0</v>
      </c>
      <c r="HN33" s="21">
        <f t="shared" si="313"/>
        <v>0</v>
      </c>
      <c r="HO33" s="21">
        <f t="shared" si="101"/>
        <v>0</v>
      </c>
      <c r="HP33" s="21">
        <v>0</v>
      </c>
      <c r="HQ33" s="21">
        <f t="shared" si="102"/>
        <v>0</v>
      </c>
      <c r="HR33" s="21">
        <v>0</v>
      </c>
      <c r="HS33" s="21">
        <f t="shared" si="103"/>
        <v>0</v>
      </c>
      <c r="HT33" s="21">
        <v>0</v>
      </c>
      <c r="HU33" s="21">
        <f t="shared" si="104"/>
        <v>0</v>
      </c>
      <c r="HV33" s="21">
        <v>0</v>
      </c>
      <c r="HW33" s="21">
        <f t="shared" si="105"/>
        <v>0</v>
      </c>
      <c r="HX33" s="21">
        <v>0</v>
      </c>
      <c r="HY33" s="21">
        <f t="shared" si="106"/>
        <v>0</v>
      </c>
      <c r="HZ33" s="21">
        <f t="shared" si="34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08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09"/>
        <v>0</v>
      </c>
      <c r="IM33" s="21">
        <v>0</v>
      </c>
      <c r="IN33" s="21">
        <f t="shared" si="110"/>
        <v>0</v>
      </c>
      <c r="IO33" s="21">
        <v>0</v>
      </c>
      <c r="IP33" s="21">
        <f t="shared" si="111"/>
        <v>0</v>
      </c>
      <c r="IQ33" s="21">
        <v>0</v>
      </c>
      <c r="IR33" s="21">
        <f t="shared" si="112"/>
        <v>0</v>
      </c>
      <c r="IS33" s="21">
        <v>0</v>
      </c>
      <c r="IT33" s="21">
        <f t="shared" si="113"/>
        <v>0</v>
      </c>
      <c r="IU33" s="21">
        <v>0</v>
      </c>
      <c r="IV33" s="21">
        <f t="shared" si="114"/>
        <v>0</v>
      </c>
      <c r="IW33" s="21">
        <f t="shared" si="115"/>
        <v>0</v>
      </c>
      <c r="IX33" s="21"/>
      <c r="IY33" s="23">
        <f t="shared" si="359"/>
        <v>0</v>
      </c>
      <c r="IZ33" s="22"/>
      <c r="JA33" s="22"/>
      <c r="JB33" s="22"/>
      <c r="JC33" s="23">
        <v>0</v>
      </c>
      <c r="JD33" s="21">
        <f t="shared" si="314"/>
        <v>0</v>
      </c>
      <c r="JE33" s="21">
        <f t="shared" si="117"/>
        <v>0</v>
      </c>
      <c r="JF33" s="21">
        <v>0</v>
      </c>
      <c r="JG33" s="21">
        <f t="shared" si="118"/>
        <v>0</v>
      </c>
      <c r="JH33" s="21">
        <v>0</v>
      </c>
      <c r="JI33" s="21">
        <f t="shared" si="119"/>
        <v>0</v>
      </c>
      <c r="JJ33" s="21">
        <v>0</v>
      </c>
      <c r="JK33" s="21">
        <f t="shared" si="120"/>
        <v>0</v>
      </c>
      <c r="JL33" s="21">
        <v>0</v>
      </c>
      <c r="JM33" s="21">
        <f t="shared" si="121"/>
        <v>0</v>
      </c>
      <c r="JN33" s="21">
        <v>0</v>
      </c>
      <c r="JO33" s="21">
        <f t="shared" si="122"/>
        <v>0</v>
      </c>
      <c r="JP33" s="21">
        <f t="shared" si="34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4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5"/>
        <v>0</v>
      </c>
      <c r="KC33" s="21">
        <v>0</v>
      </c>
      <c r="KD33" s="21">
        <f t="shared" si="126"/>
        <v>0</v>
      </c>
      <c r="KE33" s="21">
        <v>0</v>
      </c>
      <c r="KF33" s="21">
        <f t="shared" si="127"/>
        <v>0</v>
      </c>
      <c r="KG33" s="21">
        <v>0</v>
      </c>
      <c r="KH33" s="21">
        <f t="shared" si="128"/>
        <v>0</v>
      </c>
      <c r="KI33" s="21">
        <v>0</v>
      </c>
      <c r="KJ33" s="21">
        <f t="shared" si="129"/>
        <v>0</v>
      </c>
      <c r="KK33" s="21">
        <v>0</v>
      </c>
      <c r="KL33" s="21">
        <f t="shared" si="130"/>
        <v>0</v>
      </c>
      <c r="KM33" s="21">
        <f t="shared" si="131"/>
        <v>0</v>
      </c>
      <c r="KN33" s="21"/>
      <c r="KO33" s="23">
        <f t="shared" si="360"/>
        <v>0</v>
      </c>
      <c r="KP33" s="22"/>
      <c r="KQ33" s="22"/>
      <c r="KR33" s="22"/>
      <c r="KS33" s="23">
        <v>0</v>
      </c>
      <c r="KT33" s="21">
        <f t="shared" si="315"/>
        <v>0</v>
      </c>
      <c r="KU33" s="21">
        <f t="shared" si="133"/>
        <v>0</v>
      </c>
      <c r="KV33" s="21">
        <v>0</v>
      </c>
      <c r="KW33" s="21">
        <f t="shared" si="134"/>
        <v>0</v>
      </c>
      <c r="KX33" s="21">
        <v>0</v>
      </c>
      <c r="KY33" s="21">
        <f t="shared" si="135"/>
        <v>0</v>
      </c>
      <c r="KZ33" s="21">
        <v>0</v>
      </c>
      <c r="LA33" s="21">
        <f t="shared" si="136"/>
        <v>0</v>
      </c>
      <c r="LB33" s="21">
        <v>0</v>
      </c>
      <c r="LC33" s="21">
        <f t="shared" si="137"/>
        <v>0</v>
      </c>
      <c r="LD33" s="21">
        <v>0</v>
      </c>
      <c r="LE33" s="21">
        <f t="shared" si="138"/>
        <v>0</v>
      </c>
      <c r="LF33" s="21">
        <f t="shared" si="34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40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41"/>
        <v>0</v>
      </c>
      <c r="LS33" s="21">
        <v>0</v>
      </c>
      <c r="LT33" s="21">
        <f t="shared" si="142"/>
        <v>0</v>
      </c>
      <c r="LU33" s="21">
        <v>0</v>
      </c>
      <c r="LV33" s="21">
        <f t="shared" si="143"/>
        <v>0</v>
      </c>
      <c r="LW33" s="21">
        <v>0</v>
      </c>
      <c r="LX33" s="21">
        <f t="shared" si="144"/>
        <v>0</v>
      </c>
      <c r="LY33" s="21">
        <v>0</v>
      </c>
      <c r="LZ33" s="21">
        <f t="shared" si="145"/>
        <v>0</v>
      </c>
      <c r="MA33" s="21">
        <v>0</v>
      </c>
      <c r="MB33" s="21">
        <f t="shared" si="146"/>
        <v>0</v>
      </c>
      <c r="MC33" s="21">
        <f t="shared" si="147"/>
        <v>0</v>
      </c>
      <c r="MD33" s="21"/>
      <c r="ME33" s="23">
        <f t="shared" si="361"/>
        <v>0</v>
      </c>
      <c r="MF33" s="22"/>
      <c r="MG33" s="22"/>
      <c r="MH33" s="22"/>
      <c r="MI33" s="23">
        <v>0</v>
      </c>
      <c r="MJ33" s="21">
        <f t="shared" si="316"/>
        <v>0</v>
      </c>
      <c r="MK33" s="21">
        <f t="shared" si="149"/>
        <v>0</v>
      </c>
      <c r="ML33" s="21">
        <v>0</v>
      </c>
      <c r="MM33" s="21">
        <f t="shared" si="150"/>
        <v>0</v>
      </c>
      <c r="MN33" s="21">
        <v>0</v>
      </c>
      <c r="MO33" s="21">
        <f t="shared" si="151"/>
        <v>0</v>
      </c>
      <c r="MP33" s="21">
        <v>0</v>
      </c>
      <c r="MQ33" s="21">
        <f t="shared" si="152"/>
        <v>0</v>
      </c>
      <c r="MR33" s="21">
        <v>0</v>
      </c>
      <c r="MS33" s="21">
        <f t="shared" si="153"/>
        <v>0</v>
      </c>
      <c r="MT33" s="21">
        <v>0</v>
      </c>
      <c r="MU33" s="21">
        <f t="shared" si="154"/>
        <v>0</v>
      </c>
      <c r="MV33" s="21">
        <f t="shared" si="34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6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7"/>
        <v>0</v>
      </c>
      <c r="NI33" s="21">
        <v>0</v>
      </c>
      <c r="NJ33" s="21">
        <f t="shared" si="158"/>
        <v>0</v>
      </c>
      <c r="NK33" s="21">
        <v>0</v>
      </c>
      <c r="NL33" s="21">
        <f t="shared" si="159"/>
        <v>0</v>
      </c>
      <c r="NM33" s="21">
        <v>0</v>
      </c>
      <c r="NN33" s="21">
        <f t="shared" si="160"/>
        <v>0</v>
      </c>
      <c r="NO33" s="21">
        <v>0</v>
      </c>
      <c r="NP33" s="21">
        <f t="shared" si="161"/>
        <v>0</v>
      </c>
      <c r="NQ33" s="21">
        <v>0</v>
      </c>
      <c r="NR33" s="21">
        <f t="shared" si="162"/>
        <v>0</v>
      </c>
      <c r="NS33" s="21">
        <f t="shared" si="163"/>
        <v>0</v>
      </c>
      <c r="NT33" s="21"/>
      <c r="NU33" s="23">
        <f t="shared" si="362"/>
        <v>0</v>
      </c>
      <c r="NV33" s="22"/>
      <c r="NW33" s="22"/>
      <c r="NX33" s="22"/>
      <c r="NY33" s="23">
        <v>0</v>
      </c>
      <c r="NZ33" s="21">
        <f t="shared" si="317"/>
        <v>0</v>
      </c>
      <c r="OA33" s="21">
        <f t="shared" si="165"/>
        <v>0</v>
      </c>
      <c r="OB33" s="21">
        <v>0</v>
      </c>
      <c r="OC33" s="21">
        <f t="shared" si="166"/>
        <v>0</v>
      </c>
      <c r="OD33" s="21">
        <v>0</v>
      </c>
      <c r="OE33" s="21">
        <f t="shared" si="167"/>
        <v>0</v>
      </c>
      <c r="OF33" s="21">
        <v>0</v>
      </c>
      <c r="OG33" s="21">
        <f t="shared" si="168"/>
        <v>0</v>
      </c>
      <c r="OH33" s="21">
        <v>0</v>
      </c>
      <c r="OI33" s="21">
        <f t="shared" si="169"/>
        <v>0</v>
      </c>
      <c r="OJ33" s="21">
        <v>0</v>
      </c>
      <c r="OK33" s="21">
        <f t="shared" si="170"/>
        <v>0</v>
      </c>
      <c r="OL33" s="21">
        <f t="shared" si="34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2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3"/>
        <v>0</v>
      </c>
      <c r="OY33" s="21">
        <v>0</v>
      </c>
      <c r="OZ33" s="21">
        <f t="shared" si="174"/>
        <v>0</v>
      </c>
      <c r="PA33" s="21">
        <v>0</v>
      </c>
      <c r="PB33" s="21">
        <f t="shared" si="175"/>
        <v>0</v>
      </c>
      <c r="PC33" s="21">
        <v>0</v>
      </c>
      <c r="PD33" s="21">
        <f t="shared" si="176"/>
        <v>0</v>
      </c>
      <c r="PE33" s="21">
        <v>0</v>
      </c>
      <c r="PF33" s="21">
        <f t="shared" si="177"/>
        <v>0</v>
      </c>
      <c r="PG33" s="21">
        <v>0</v>
      </c>
      <c r="PH33" s="21">
        <f t="shared" si="178"/>
        <v>0</v>
      </c>
      <c r="PI33" s="21">
        <f t="shared" si="179"/>
        <v>0</v>
      </c>
      <c r="PJ33" s="21"/>
      <c r="PK33" s="23">
        <f t="shared" si="363"/>
        <v>0</v>
      </c>
      <c r="PL33" s="22"/>
      <c r="PM33" s="22"/>
      <c r="PN33" s="22"/>
      <c r="PO33" s="23">
        <v>0</v>
      </c>
      <c r="PP33" s="21">
        <f t="shared" si="318"/>
        <v>0</v>
      </c>
      <c r="PQ33" s="21">
        <f t="shared" si="181"/>
        <v>0</v>
      </c>
      <c r="PR33" s="21">
        <v>0</v>
      </c>
      <c r="PS33" s="21">
        <f t="shared" si="182"/>
        <v>0</v>
      </c>
      <c r="PT33" s="21">
        <v>0</v>
      </c>
      <c r="PU33" s="21">
        <f t="shared" si="183"/>
        <v>0</v>
      </c>
      <c r="PV33" s="21">
        <v>0</v>
      </c>
      <c r="PW33" s="21">
        <f t="shared" si="184"/>
        <v>0</v>
      </c>
      <c r="PX33" s="21">
        <v>0</v>
      </c>
      <c r="PY33" s="21">
        <f t="shared" si="185"/>
        <v>0</v>
      </c>
      <c r="PZ33" s="21">
        <v>0</v>
      </c>
      <c r="QA33" s="21">
        <f t="shared" si="186"/>
        <v>0</v>
      </c>
      <c r="QB33" s="21">
        <f t="shared" si="34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88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89"/>
        <v>0</v>
      </c>
      <c r="QO33" s="21">
        <v>0</v>
      </c>
      <c r="QP33" s="21">
        <f t="shared" si="190"/>
        <v>0</v>
      </c>
      <c r="QQ33" s="21">
        <v>0</v>
      </c>
      <c r="QR33" s="21">
        <f t="shared" si="191"/>
        <v>0</v>
      </c>
      <c r="QS33" s="21">
        <v>0</v>
      </c>
      <c r="QT33" s="21">
        <f t="shared" si="192"/>
        <v>0</v>
      </c>
      <c r="QU33" s="21">
        <v>0</v>
      </c>
      <c r="QV33" s="21">
        <f t="shared" si="193"/>
        <v>0</v>
      </c>
      <c r="QW33" s="21">
        <v>0</v>
      </c>
      <c r="QX33" s="21">
        <f t="shared" si="194"/>
        <v>0</v>
      </c>
      <c r="QY33" s="21">
        <f t="shared" si="195"/>
        <v>0</v>
      </c>
      <c r="QZ33" s="21"/>
      <c r="RA33" s="23">
        <f t="shared" si="364"/>
        <v>0</v>
      </c>
      <c r="RB33" s="22"/>
      <c r="RC33" s="22"/>
      <c r="RD33" s="22"/>
      <c r="RE33" s="23">
        <v>0</v>
      </c>
      <c r="RF33" s="21">
        <f t="shared" si="319"/>
        <v>0</v>
      </c>
      <c r="RG33" s="21">
        <f t="shared" si="197"/>
        <v>0</v>
      </c>
      <c r="RH33" s="21">
        <v>0</v>
      </c>
      <c r="RI33" s="21">
        <f t="shared" si="198"/>
        <v>0</v>
      </c>
      <c r="RJ33" s="21">
        <v>0</v>
      </c>
      <c r="RK33" s="21">
        <f t="shared" si="199"/>
        <v>0</v>
      </c>
      <c r="RL33" s="21">
        <v>0</v>
      </c>
      <c r="RM33" s="21">
        <f t="shared" si="200"/>
        <v>0</v>
      </c>
      <c r="RN33" s="21">
        <v>0</v>
      </c>
      <c r="RO33" s="21">
        <f t="shared" si="201"/>
        <v>0</v>
      </c>
      <c r="RP33" s="21">
        <v>0</v>
      </c>
      <c r="RQ33" s="21">
        <f t="shared" si="202"/>
        <v>0</v>
      </c>
      <c r="RR33" s="21">
        <f t="shared" si="35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4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5"/>
        <v>0</v>
      </c>
      <c r="SE33" s="21">
        <v>0</v>
      </c>
      <c r="SF33" s="21">
        <f t="shared" si="206"/>
        <v>0</v>
      </c>
      <c r="SG33" s="21">
        <v>0</v>
      </c>
      <c r="SH33" s="21">
        <f t="shared" si="207"/>
        <v>0</v>
      </c>
      <c r="SI33" s="21">
        <v>0</v>
      </c>
      <c r="SJ33" s="21">
        <f t="shared" si="208"/>
        <v>0</v>
      </c>
      <c r="SK33" s="21">
        <v>0</v>
      </c>
      <c r="SL33" s="21">
        <f t="shared" si="209"/>
        <v>0</v>
      </c>
      <c r="SM33" s="21">
        <v>0</v>
      </c>
      <c r="SN33" s="21">
        <f t="shared" si="210"/>
        <v>0</v>
      </c>
      <c r="SO33" s="21">
        <f t="shared" si="211"/>
        <v>0</v>
      </c>
      <c r="SP33" s="21"/>
      <c r="SQ33" s="23">
        <f t="shared" si="365"/>
        <v>0</v>
      </c>
      <c r="SR33" s="22"/>
      <c r="SS33" s="22"/>
      <c r="ST33" s="22"/>
      <c r="SU33" s="23">
        <v>0</v>
      </c>
      <c r="SV33" s="21">
        <f t="shared" si="320"/>
        <v>0</v>
      </c>
      <c r="SW33" s="21">
        <f t="shared" si="213"/>
        <v>0</v>
      </c>
      <c r="SX33" s="21">
        <v>0</v>
      </c>
      <c r="SY33" s="21">
        <f t="shared" si="214"/>
        <v>0</v>
      </c>
      <c r="SZ33" s="21">
        <v>0</v>
      </c>
      <c r="TA33" s="21">
        <f t="shared" si="215"/>
        <v>0</v>
      </c>
      <c r="TB33" s="21">
        <v>0</v>
      </c>
      <c r="TC33" s="21">
        <f t="shared" si="216"/>
        <v>0</v>
      </c>
      <c r="TD33" s="21">
        <v>0</v>
      </c>
      <c r="TE33" s="21">
        <f t="shared" si="217"/>
        <v>0</v>
      </c>
      <c r="TF33" s="21">
        <v>0</v>
      </c>
      <c r="TG33" s="21">
        <f t="shared" si="218"/>
        <v>0</v>
      </c>
      <c r="TH33" s="21">
        <f t="shared" si="35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20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21"/>
        <v>0</v>
      </c>
      <c r="TU33" s="21">
        <v>0</v>
      </c>
      <c r="TV33" s="21">
        <f t="shared" si="222"/>
        <v>0</v>
      </c>
      <c r="TW33" s="21">
        <v>0</v>
      </c>
      <c r="TX33" s="21">
        <f t="shared" si="223"/>
        <v>0</v>
      </c>
      <c r="TY33" s="21">
        <v>0</v>
      </c>
      <c r="TZ33" s="21">
        <f t="shared" si="224"/>
        <v>0</v>
      </c>
      <c r="UA33" s="21">
        <v>0</v>
      </c>
      <c r="UB33" s="21">
        <f t="shared" si="225"/>
        <v>0</v>
      </c>
      <c r="UC33" s="21">
        <v>0</v>
      </c>
      <c r="UD33" s="21">
        <f t="shared" si="226"/>
        <v>0</v>
      </c>
      <c r="UE33" s="21">
        <f t="shared" si="227"/>
        <v>0</v>
      </c>
      <c r="UF33" s="21"/>
      <c r="UG33" s="23">
        <f t="shared" si="366"/>
        <v>0</v>
      </c>
      <c r="UH33" s="22"/>
      <c r="UI33" s="22"/>
      <c r="UJ33" s="22"/>
      <c r="UK33" s="23">
        <v>0</v>
      </c>
      <c r="UL33" s="21">
        <f t="shared" si="321"/>
        <v>0</v>
      </c>
      <c r="UM33" s="21">
        <f t="shared" si="229"/>
        <v>0</v>
      </c>
      <c r="UN33" s="21">
        <v>0</v>
      </c>
      <c r="UO33" s="21">
        <f t="shared" si="230"/>
        <v>0</v>
      </c>
      <c r="UP33" s="21">
        <v>0</v>
      </c>
      <c r="UQ33" s="21">
        <f t="shared" si="231"/>
        <v>0</v>
      </c>
      <c r="UR33" s="21">
        <v>0</v>
      </c>
      <c r="US33" s="21">
        <f t="shared" si="232"/>
        <v>0</v>
      </c>
      <c r="UT33" s="21">
        <v>0</v>
      </c>
      <c r="UU33" s="21">
        <f t="shared" si="233"/>
        <v>0</v>
      </c>
      <c r="UV33" s="21">
        <v>0</v>
      </c>
      <c r="UW33" s="21">
        <f t="shared" si="234"/>
        <v>0</v>
      </c>
      <c r="UX33" s="21">
        <f t="shared" si="35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36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37"/>
        <v>0</v>
      </c>
      <c r="VK33" s="21">
        <v>0</v>
      </c>
      <c r="VL33" s="21">
        <f t="shared" si="238"/>
        <v>0</v>
      </c>
      <c r="VM33" s="21">
        <v>0</v>
      </c>
      <c r="VN33" s="21">
        <f t="shared" si="239"/>
        <v>0</v>
      </c>
      <c r="VO33" s="21">
        <v>0</v>
      </c>
      <c r="VP33" s="21">
        <f t="shared" si="240"/>
        <v>0</v>
      </c>
      <c r="VQ33" s="21">
        <v>0</v>
      </c>
      <c r="VR33" s="21">
        <f t="shared" si="241"/>
        <v>0</v>
      </c>
      <c r="VS33" s="21">
        <v>0</v>
      </c>
      <c r="VT33" s="21">
        <f t="shared" si="242"/>
        <v>0</v>
      </c>
      <c r="VU33" s="21">
        <f t="shared" si="243"/>
        <v>0</v>
      </c>
      <c r="VV33" s="21"/>
      <c r="VW33" s="23">
        <f t="shared" si="367"/>
        <v>0</v>
      </c>
      <c r="VX33" s="22"/>
      <c r="VY33" s="22"/>
      <c r="VZ33" s="22"/>
      <c r="WA33" s="23">
        <v>0</v>
      </c>
      <c r="WB33" s="21">
        <f t="shared" si="322"/>
        <v>0</v>
      </c>
      <c r="WC33" s="21">
        <f t="shared" si="245"/>
        <v>0</v>
      </c>
      <c r="WD33" s="21">
        <v>0</v>
      </c>
      <c r="WE33" s="21">
        <f t="shared" si="246"/>
        <v>0</v>
      </c>
      <c r="WF33" s="21">
        <v>0</v>
      </c>
      <c r="WG33" s="21">
        <f t="shared" si="247"/>
        <v>0</v>
      </c>
      <c r="WH33" s="21">
        <v>0</v>
      </c>
      <c r="WI33" s="21">
        <f t="shared" si="248"/>
        <v>0</v>
      </c>
      <c r="WJ33" s="21">
        <v>0</v>
      </c>
      <c r="WK33" s="21">
        <f t="shared" si="249"/>
        <v>0</v>
      </c>
      <c r="WL33" s="21">
        <v>0</v>
      </c>
      <c r="WM33" s="21">
        <f t="shared" si="250"/>
        <v>0</v>
      </c>
      <c r="WN33" s="21">
        <f t="shared" si="35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2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3"/>
        <v>0</v>
      </c>
      <c r="XA33" s="21">
        <v>0</v>
      </c>
      <c r="XB33" s="21">
        <f t="shared" si="254"/>
        <v>0</v>
      </c>
      <c r="XC33" s="21">
        <v>0</v>
      </c>
      <c r="XD33" s="21">
        <f t="shared" si="255"/>
        <v>0</v>
      </c>
      <c r="XE33" s="21">
        <v>0</v>
      </c>
      <c r="XF33" s="21">
        <f t="shared" si="256"/>
        <v>0</v>
      </c>
      <c r="XG33" s="21">
        <v>0</v>
      </c>
      <c r="XH33" s="21">
        <f t="shared" si="257"/>
        <v>0</v>
      </c>
      <c r="XI33" s="21">
        <v>0</v>
      </c>
      <c r="XJ33" s="21">
        <f t="shared" si="258"/>
        <v>0</v>
      </c>
      <c r="XK33" s="21">
        <f t="shared" si="259"/>
        <v>0</v>
      </c>
      <c r="XL33" s="21"/>
      <c r="XM33" s="23">
        <f t="shared" si="368"/>
        <v>0</v>
      </c>
      <c r="XN33" s="22"/>
      <c r="XO33" s="22"/>
      <c r="XP33" s="22"/>
      <c r="XQ33" s="23">
        <v>0</v>
      </c>
      <c r="XR33" s="21">
        <f t="shared" si="323"/>
        <v>0</v>
      </c>
      <c r="XS33" s="21">
        <f t="shared" si="261"/>
        <v>0</v>
      </c>
      <c r="XT33" s="21">
        <v>0</v>
      </c>
      <c r="XU33" s="21">
        <f t="shared" si="262"/>
        <v>0</v>
      </c>
      <c r="XV33" s="21">
        <v>0</v>
      </c>
      <c r="XW33" s="21">
        <f t="shared" si="263"/>
        <v>0</v>
      </c>
      <c r="XX33" s="21">
        <v>0</v>
      </c>
      <c r="XY33" s="21">
        <f t="shared" si="264"/>
        <v>0</v>
      </c>
      <c r="XZ33" s="21">
        <v>0</v>
      </c>
      <c r="YA33" s="21">
        <f t="shared" si="265"/>
        <v>0</v>
      </c>
      <c r="YB33" s="21">
        <v>0</v>
      </c>
      <c r="YC33" s="21">
        <f t="shared" si="266"/>
        <v>0</v>
      </c>
      <c r="YD33" s="21">
        <f t="shared" si="354"/>
        <v>0</v>
      </c>
      <c r="YE33" s="21"/>
      <c r="YF33" s="21">
        <f t="shared" si="17"/>
        <v>0</v>
      </c>
      <c r="YG33" s="21"/>
      <c r="YH33" s="21"/>
      <c r="YI33" s="21">
        <v>0</v>
      </c>
      <c r="YJ33" s="21">
        <f t="shared" si="268"/>
        <v>0</v>
      </c>
      <c r="YK33" s="21">
        <v>0</v>
      </c>
      <c r="YL33" s="21">
        <v>0</v>
      </c>
      <c r="YM33" s="22"/>
      <c r="YN33" s="22"/>
      <c r="YO33" s="21">
        <v>0</v>
      </c>
      <c r="YP33" s="21">
        <f t="shared" si="269"/>
        <v>0</v>
      </c>
      <c r="YQ33" s="21">
        <v>0</v>
      </c>
      <c r="YR33" s="21">
        <f t="shared" si="270"/>
        <v>0</v>
      </c>
      <c r="YS33" s="21">
        <v>0</v>
      </c>
      <c r="YT33" s="21">
        <f t="shared" si="271"/>
        <v>0</v>
      </c>
      <c r="YU33" s="21">
        <v>0</v>
      </c>
      <c r="YV33" s="21">
        <f t="shared" si="272"/>
        <v>0</v>
      </c>
      <c r="YW33" s="21">
        <v>0</v>
      </c>
      <c r="YX33" s="21">
        <f t="shared" si="273"/>
        <v>0</v>
      </c>
      <c r="YY33" s="21">
        <v>0</v>
      </c>
      <c r="YZ33" s="21">
        <f t="shared" si="274"/>
        <v>0</v>
      </c>
      <c r="ZA33" s="21">
        <f t="shared" si="275"/>
        <v>0</v>
      </c>
      <c r="ZB33" s="21"/>
      <c r="ZC33" s="23">
        <f t="shared" si="369"/>
        <v>0</v>
      </c>
      <c r="ZD33" s="22"/>
      <c r="ZE33" s="22"/>
      <c r="ZF33" s="22"/>
      <c r="ZG33" s="23">
        <v>0</v>
      </c>
      <c r="ZH33" s="21">
        <f t="shared" si="324"/>
        <v>0</v>
      </c>
      <c r="ZI33" s="21">
        <f t="shared" si="277"/>
        <v>0</v>
      </c>
      <c r="ZJ33" s="21">
        <v>0</v>
      </c>
      <c r="ZK33" s="21">
        <f t="shared" si="278"/>
        <v>0</v>
      </c>
      <c r="ZL33" s="21">
        <v>0</v>
      </c>
      <c r="ZM33" s="21">
        <f t="shared" si="279"/>
        <v>0</v>
      </c>
      <c r="ZN33" s="21">
        <v>0</v>
      </c>
      <c r="ZO33" s="21">
        <f t="shared" si="280"/>
        <v>0</v>
      </c>
      <c r="ZP33" s="21">
        <v>0</v>
      </c>
      <c r="ZQ33" s="21">
        <f t="shared" si="281"/>
        <v>0</v>
      </c>
      <c r="ZR33" s="21">
        <v>0</v>
      </c>
      <c r="ZS33" s="21">
        <f t="shared" si="282"/>
        <v>0</v>
      </c>
      <c r="ZT33" s="21">
        <f t="shared" si="355"/>
        <v>0</v>
      </c>
      <c r="ZU33" s="21"/>
      <c r="ZV33" s="21">
        <f t="shared" si="18"/>
        <v>0</v>
      </c>
      <c r="ZW33" s="21"/>
      <c r="ZX33" s="21"/>
      <c r="ZY33" s="21">
        <v>0</v>
      </c>
      <c r="ZZ33" s="21">
        <f t="shared" si="284"/>
        <v>0</v>
      </c>
      <c r="AAA33" s="21">
        <v>0</v>
      </c>
      <c r="AAB33" s="21">
        <v>0</v>
      </c>
      <c r="AAC33" s="22"/>
      <c r="AAD33" s="22"/>
      <c r="AAE33" s="21">
        <v>0</v>
      </c>
      <c r="AAF33" s="21">
        <f t="shared" si="285"/>
        <v>0</v>
      </c>
      <c r="AAG33" s="21">
        <v>0</v>
      </c>
      <c r="AAH33" s="21">
        <f t="shared" si="286"/>
        <v>0</v>
      </c>
      <c r="AAI33" s="21">
        <v>0</v>
      </c>
      <c r="AAJ33" s="21">
        <f t="shared" si="287"/>
        <v>0</v>
      </c>
      <c r="AAK33" s="21">
        <v>0</v>
      </c>
      <c r="AAL33" s="21">
        <f t="shared" si="288"/>
        <v>0</v>
      </c>
      <c r="AAM33" s="21">
        <v>0</v>
      </c>
      <c r="AAN33" s="21">
        <f t="shared" si="289"/>
        <v>0</v>
      </c>
      <c r="AAO33" s="21">
        <v>0</v>
      </c>
      <c r="AAP33" s="21">
        <f t="shared" si="290"/>
        <v>0</v>
      </c>
      <c r="AAQ33" s="21">
        <f t="shared" si="291"/>
        <v>0</v>
      </c>
      <c r="AAR33" s="21"/>
      <c r="AAS33" s="23">
        <f t="shared" si="370"/>
        <v>0</v>
      </c>
      <c r="AAT33" s="24">
        <f t="shared" si="19"/>
        <v>0</v>
      </c>
      <c r="AAU33" s="24">
        <f t="shared" si="20"/>
        <v>0</v>
      </c>
      <c r="AAV33" s="24">
        <f t="shared" si="292"/>
        <v>0</v>
      </c>
    </row>
    <row r="34" spans="1:724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1"/>
        <v>0</v>
      </c>
      <c r="M34" s="21">
        <f t="shared" si="22"/>
        <v>0</v>
      </c>
      <c r="N34" s="21">
        <v>0</v>
      </c>
      <c r="O34" s="21">
        <f t="shared" si="23"/>
        <v>0</v>
      </c>
      <c r="P34" s="21">
        <v>0</v>
      </c>
      <c r="Q34" s="21">
        <f t="shared" si="24"/>
        <v>0</v>
      </c>
      <c r="R34" s="21">
        <v>0</v>
      </c>
      <c r="S34" s="21">
        <f t="shared" si="25"/>
        <v>0</v>
      </c>
      <c r="T34" s="21">
        <v>0</v>
      </c>
      <c r="U34" s="21">
        <f t="shared" si="26"/>
        <v>0</v>
      </c>
      <c r="V34" s="21">
        <v>0</v>
      </c>
      <c r="W34" s="21">
        <f t="shared" si="27"/>
        <v>0</v>
      </c>
      <c r="X34" s="21">
        <f t="shared" si="28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29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30"/>
        <v>0</v>
      </c>
      <c r="AK34" s="21">
        <v>0</v>
      </c>
      <c r="AL34" s="21">
        <f t="shared" si="31"/>
        <v>0</v>
      </c>
      <c r="AM34" s="21">
        <v>0</v>
      </c>
      <c r="AN34" s="21">
        <f t="shared" si="32"/>
        <v>0</v>
      </c>
      <c r="AO34" s="21">
        <v>0</v>
      </c>
      <c r="AP34" s="21">
        <f t="shared" si="33"/>
        <v>0</v>
      </c>
      <c r="AQ34" s="21">
        <v>0</v>
      </c>
      <c r="AR34" s="21">
        <f t="shared" si="34"/>
        <v>0</v>
      </c>
      <c r="AS34" s="21">
        <v>0</v>
      </c>
      <c r="AT34" s="21">
        <f t="shared" si="35"/>
        <v>0</v>
      </c>
      <c r="AU34" s="21">
        <f t="shared" si="36"/>
        <v>0</v>
      </c>
      <c r="AV34" s="21"/>
      <c r="AW34" s="23">
        <f t="shared" si="293"/>
        <v>0</v>
      </c>
      <c r="AX34" s="22"/>
      <c r="AY34" s="22"/>
      <c r="AZ34" s="22"/>
      <c r="BA34" s="23">
        <v>0</v>
      </c>
      <c r="BB34" s="21">
        <f t="shared" si="309"/>
        <v>0</v>
      </c>
      <c r="BC34" s="21">
        <f t="shared" si="38"/>
        <v>0</v>
      </c>
      <c r="BD34" s="21">
        <v>0</v>
      </c>
      <c r="BE34" s="21">
        <f t="shared" si="39"/>
        <v>0</v>
      </c>
      <c r="BF34" s="21">
        <v>0</v>
      </c>
      <c r="BG34" s="21">
        <f t="shared" si="40"/>
        <v>0</v>
      </c>
      <c r="BH34" s="21">
        <v>0</v>
      </c>
      <c r="BI34" s="21">
        <f t="shared" si="41"/>
        <v>0</v>
      </c>
      <c r="BJ34" s="21">
        <v>0</v>
      </c>
      <c r="BK34" s="21">
        <f t="shared" si="42"/>
        <v>0</v>
      </c>
      <c r="BL34" s="21">
        <v>0</v>
      </c>
      <c r="BM34" s="21">
        <f t="shared" si="43"/>
        <v>0</v>
      </c>
      <c r="BN34" s="21">
        <f t="shared" si="34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5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6"/>
        <v>0</v>
      </c>
      <c r="CA34" s="21">
        <v>0</v>
      </c>
      <c r="CB34" s="21">
        <f t="shared" si="47"/>
        <v>0</v>
      </c>
      <c r="CC34" s="21">
        <v>0</v>
      </c>
      <c r="CD34" s="21">
        <f t="shared" si="48"/>
        <v>0</v>
      </c>
      <c r="CE34" s="21">
        <v>0</v>
      </c>
      <c r="CF34" s="21">
        <f t="shared" si="49"/>
        <v>0</v>
      </c>
      <c r="CG34" s="21">
        <v>0</v>
      </c>
      <c r="CH34" s="21">
        <f t="shared" si="50"/>
        <v>0</v>
      </c>
      <c r="CI34" s="21">
        <v>0</v>
      </c>
      <c r="CJ34" s="21">
        <f t="shared" si="51"/>
        <v>0</v>
      </c>
      <c r="CK34" s="21">
        <f t="shared" si="52"/>
        <v>0</v>
      </c>
      <c r="CL34" s="21"/>
      <c r="CM34" s="23">
        <f t="shared" si="356"/>
        <v>0</v>
      </c>
      <c r="CN34" s="22"/>
      <c r="CO34" s="22"/>
      <c r="CP34" s="22"/>
      <c r="CQ34" s="23">
        <v>0</v>
      </c>
      <c r="CR34" s="21">
        <f t="shared" si="310"/>
        <v>0</v>
      </c>
      <c r="CS34" s="21">
        <f t="shared" si="54"/>
        <v>0</v>
      </c>
      <c r="CT34" s="21">
        <v>0</v>
      </c>
      <c r="CU34" s="21">
        <f t="shared" si="55"/>
        <v>0</v>
      </c>
      <c r="CV34" s="21">
        <v>0</v>
      </c>
      <c r="CW34" s="21">
        <f t="shared" si="56"/>
        <v>0</v>
      </c>
      <c r="CX34" s="21">
        <v>0</v>
      </c>
      <c r="CY34" s="21">
        <f t="shared" si="57"/>
        <v>0</v>
      </c>
      <c r="CZ34" s="21">
        <v>0</v>
      </c>
      <c r="DA34" s="21">
        <f t="shared" si="58"/>
        <v>0</v>
      </c>
      <c r="DB34" s="21">
        <v>0</v>
      </c>
      <c r="DC34" s="21">
        <f t="shared" si="59"/>
        <v>0</v>
      </c>
      <c r="DD34" s="21">
        <f t="shared" si="34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61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2"/>
        <v>0</v>
      </c>
      <c r="DS34" s="21">
        <v>0</v>
      </c>
      <c r="DT34" s="21">
        <f t="shared" si="63"/>
        <v>0</v>
      </c>
      <c r="DU34" s="21">
        <v>0</v>
      </c>
      <c r="DV34" s="21">
        <f t="shared" si="64"/>
        <v>0</v>
      </c>
      <c r="DW34" s="21">
        <v>0</v>
      </c>
      <c r="DX34" s="21">
        <f t="shared" si="65"/>
        <v>0</v>
      </c>
      <c r="DY34" s="21">
        <v>0</v>
      </c>
      <c r="DZ34" s="21">
        <f t="shared" si="66"/>
        <v>0</v>
      </c>
      <c r="EA34" s="21">
        <f t="shared" si="67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311"/>
        <v>0</v>
      </c>
      <c r="EI34" s="21">
        <f t="shared" si="69"/>
        <v>0</v>
      </c>
      <c r="EJ34" s="21">
        <v>0</v>
      </c>
      <c r="EK34" s="21">
        <f t="shared" si="70"/>
        <v>0</v>
      </c>
      <c r="EL34" s="21">
        <v>0</v>
      </c>
      <c r="EM34" s="21">
        <f t="shared" si="71"/>
        <v>0</v>
      </c>
      <c r="EN34" s="21">
        <v>0</v>
      </c>
      <c r="EO34" s="21">
        <f t="shared" si="72"/>
        <v>0</v>
      </c>
      <c r="EP34" s="21">
        <v>0</v>
      </c>
      <c r="EQ34" s="21">
        <f t="shared" si="73"/>
        <v>0</v>
      </c>
      <c r="ER34" s="21">
        <v>0</v>
      </c>
      <c r="ES34" s="21">
        <f t="shared" si="74"/>
        <v>0</v>
      </c>
      <c r="ET34" s="21">
        <f t="shared" si="34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6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7"/>
        <v>0</v>
      </c>
      <c r="FG34" s="21">
        <v>0</v>
      </c>
      <c r="FH34" s="21">
        <f t="shared" si="78"/>
        <v>0</v>
      </c>
      <c r="FI34" s="21">
        <v>0</v>
      </c>
      <c r="FJ34" s="21">
        <f t="shared" si="79"/>
        <v>0</v>
      </c>
      <c r="FK34" s="21">
        <v>0</v>
      </c>
      <c r="FL34" s="21">
        <f t="shared" si="80"/>
        <v>0</v>
      </c>
      <c r="FM34" s="21">
        <v>0</v>
      </c>
      <c r="FN34" s="21">
        <f t="shared" si="81"/>
        <v>0</v>
      </c>
      <c r="FO34" s="21">
        <v>0</v>
      </c>
      <c r="FP34" s="21">
        <f t="shared" si="82"/>
        <v>0</v>
      </c>
      <c r="FQ34" s="21">
        <f t="shared" si="83"/>
        <v>0</v>
      </c>
      <c r="FR34" s="21"/>
      <c r="FS34" s="23">
        <f t="shared" si="357"/>
        <v>0</v>
      </c>
      <c r="FT34" s="22"/>
      <c r="FU34" s="22"/>
      <c r="FV34" s="22"/>
      <c r="FW34" s="23">
        <v>0</v>
      </c>
      <c r="FX34" s="21">
        <f t="shared" si="312"/>
        <v>0</v>
      </c>
      <c r="FY34" s="21">
        <f t="shared" si="85"/>
        <v>0</v>
      </c>
      <c r="FZ34" s="21">
        <v>0</v>
      </c>
      <c r="GA34" s="21">
        <f t="shared" si="86"/>
        <v>0</v>
      </c>
      <c r="GB34" s="21">
        <v>0</v>
      </c>
      <c r="GC34" s="21">
        <f t="shared" si="87"/>
        <v>0</v>
      </c>
      <c r="GD34" s="21">
        <v>0</v>
      </c>
      <c r="GE34" s="21">
        <f t="shared" si="88"/>
        <v>0</v>
      </c>
      <c r="GF34" s="21">
        <v>0</v>
      </c>
      <c r="GG34" s="21">
        <f t="shared" si="89"/>
        <v>0</v>
      </c>
      <c r="GH34" s="21">
        <v>0</v>
      </c>
      <c r="GI34" s="21">
        <f t="shared" si="90"/>
        <v>0</v>
      </c>
      <c r="GJ34" s="21">
        <f t="shared" si="34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2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3"/>
        <v>0</v>
      </c>
      <c r="GW34" s="21">
        <v>0</v>
      </c>
      <c r="GX34" s="21">
        <f t="shared" si="94"/>
        <v>0</v>
      </c>
      <c r="GY34" s="21">
        <v>0</v>
      </c>
      <c r="GZ34" s="21">
        <f t="shared" si="95"/>
        <v>0</v>
      </c>
      <c r="HA34" s="21">
        <v>0</v>
      </c>
      <c r="HB34" s="21">
        <f t="shared" si="96"/>
        <v>0</v>
      </c>
      <c r="HC34" s="21">
        <v>0</v>
      </c>
      <c r="HD34" s="21">
        <f t="shared" si="97"/>
        <v>0</v>
      </c>
      <c r="HE34" s="21">
        <v>0</v>
      </c>
      <c r="HF34" s="21">
        <f t="shared" si="98"/>
        <v>0</v>
      </c>
      <c r="HG34" s="21">
        <f t="shared" si="99"/>
        <v>0</v>
      </c>
      <c r="HH34" s="21"/>
      <c r="HI34" s="23">
        <f t="shared" si="358"/>
        <v>0</v>
      </c>
      <c r="HJ34" s="22"/>
      <c r="HK34" s="22"/>
      <c r="HL34" s="22"/>
      <c r="HM34" s="23">
        <v>0</v>
      </c>
      <c r="HN34" s="21">
        <f t="shared" si="313"/>
        <v>0</v>
      </c>
      <c r="HO34" s="21">
        <f t="shared" si="101"/>
        <v>0</v>
      </c>
      <c r="HP34" s="21">
        <v>0</v>
      </c>
      <c r="HQ34" s="21">
        <f t="shared" si="102"/>
        <v>0</v>
      </c>
      <c r="HR34" s="21">
        <v>0</v>
      </c>
      <c r="HS34" s="21">
        <f t="shared" si="103"/>
        <v>0</v>
      </c>
      <c r="HT34" s="21">
        <v>0</v>
      </c>
      <c r="HU34" s="21">
        <f t="shared" si="104"/>
        <v>0</v>
      </c>
      <c r="HV34" s="21">
        <v>0</v>
      </c>
      <c r="HW34" s="21">
        <f t="shared" si="105"/>
        <v>0</v>
      </c>
      <c r="HX34" s="21">
        <v>0</v>
      </c>
      <c r="HY34" s="21">
        <f t="shared" si="106"/>
        <v>0</v>
      </c>
      <c r="HZ34" s="21">
        <f t="shared" si="34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08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09"/>
        <v>0</v>
      </c>
      <c r="IM34" s="21">
        <v>0</v>
      </c>
      <c r="IN34" s="21">
        <f t="shared" si="110"/>
        <v>0</v>
      </c>
      <c r="IO34" s="21">
        <v>0</v>
      </c>
      <c r="IP34" s="21">
        <f t="shared" si="111"/>
        <v>0</v>
      </c>
      <c r="IQ34" s="21">
        <v>0</v>
      </c>
      <c r="IR34" s="21">
        <f t="shared" si="112"/>
        <v>0</v>
      </c>
      <c r="IS34" s="21">
        <v>0</v>
      </c>
      <c r="IT34" s="21">
        <f t="shared" si="113"/>
        <v>0</v>
      </c>
      <c r="IU34" s="21">
        <v>0</v>
      </c>
      <c r="IV34" s="21">
        <f t="shared" si="114"/>
        <v>0</v>
      </c>
      <c r="IW34" s="21">
        <f t="shared" si="115"/>
        <v>0</v>
      </c>
      <c r="IX34" s="21"/>
      <c r="IY34" s="23">
        <f t="shared" si="359"/>
        <v>0</v>
      </c>
      <c r="IZ34" s="22"/>
      <c r="JA34" s="22"/>
      <c r="JB34" s="22"/>
      <c r="JC34" s="23">
        <v>0</v>
      </c>
      <c r="JD34" s="21">
        <f t="shared" si="314"/>
        <v>0</v>
      </c>
      <c r="JE34" s="21">
        <f t="shared" si="117"/>
        <v>0</v>
      </c>
      <c r="JF34" s="21">
        <v>0</v>
      </c>
      <c r="JG34" s="21">
        <f t="shared" si="118"/>
        <v>0</v>
      </c>
      <c r="JH34" s="21">
        <v>0</v>
      </c>
      <c r="JI34" s="21">
        <f t="shared" si="119"/>
        <v>0</v>
      </c>
      <c r="JJ34" s="21">
        <v>0</v>
      </c>
      <c r="JK34" s="21">
        <f t="shared" si="120"/>
        <v>0</v>
      </c>
      <c r="JL34" s="21">
        <v>0</v>
      </c>
      <c r="JM34" s="21">
        <f t="shared" si="121"/>
        <v>0</v>
      </c>
      <c r="JN34" s="21">
        <v>0</v>
      </c>
      <c r="JO34" s="21">
        <f t="shared" si="122"/>
        <v>0</v>
      </c>
      <c r="JP34" s="21">
        <f t="shared" si="34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4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5"/>
        <v>0</v>
      </c>
      <c r="KC34" s="21">
        <v>0</v>
      </c>
      <c r="KD34" s="21">
        <f t="shared" si="126"/>
        <v>0</v>
      </c>
      <c r="KE34" s="21">
        <v>0</v>
      </c>
      <c r="KF34" s="21">
        <f t="shared" si="127"/>
        <v>0</v>
      </c>
      <c r="KG34" s="21">
        <v>0</v>
      </c>
      <c r="KH34" s="21">
        <f t="shared" si="128"/>
        <v>0</v>
      </c>
      <c r="KI34" s="21">
        <v>0</v>
      </c>
      <c r="KJ34" s="21">
        <f t="shared" si="129"/>
        <v>0</v>
      </c>
      <c r="KK34" s="21">
        <v>0</v>
      </c>
      <c r="KL34" s="21">
        <f t="shared" si="130"/>
        <v>0</v>
      </c>
      <c r="KM34" s="21">
        <f t="shared" si="131"/>
        <v>0</v>
      </c>
      <c r="KN34" s="21"/>
      <c r="KO34" s="23">
        <f t="shared" si="360"/>
        <v>0</v>
      </c>
      <c r="KP34" s="22"/>
      <c r="KQ34" s="22"/>
      <c r="KR34" s="22"/>
      <c r="KS34" s="23">
        <v>0</v>
      </c>
      <c r="KT34" s="21">
        <f t="shared" si="315"/>
        <v>0</v>
      </c>
      <c r="KU34" s="21">
        <f t="shared" si="133"/>
        <v>0</v>
      </c>
      <c r="KV34" s="21">
        <v>0</v>
      </c>
      <c r="KW34" s="21">
        <f t="shared" si="134"/>
        <v>0</v>
      </c>
      <c r="KX34" s="21">
        <v>0</v>
      </c>
      <c r="KY34" s="21">
        <f t="shared" si="135"/>
        <v>0</v>
      </c>
      <c r="KZ34" s="21">
        <v>0</v>
      </c>
      <c r="LA34" s="21">
        <f t="shared" si="136"/>
        <v>0</v>
      </c>
      <c r="LB34" s="21">
        <v>0</v>
      </c>
      <c r="LC34" s="21">
        <f t="shared" si="137"/>
        <v>0</v>
      </c>
      <c r="LD34" s="21">
        <v>0</v>
      </c>
      <c r="LE34" s="21">
        <f t="shared" si="138"/>
        <v>0</v>
      </c>
      <c r="LF34" s="21">
        <f t="shared" si="34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40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41"/>
        <v>0</v>
      </c>
      <c r="LS34" s="21">
        <v>0</v>
      </c>
      <c r="LT34" s="21">
        <f t="shared" si="142"/>
        <v>0</v>
      </c>
      <c r="LU34" s="21">
        <v>0</v>
      </c>
      <c r="LV34" s="21">
        <f t="shared" si="143"/>
        <v>0</v>
      </c>
      <c r="LW34" s="21">
        <v>0</v>
      </c>
      <c r="LX34" s="21">
        <f t="shared" si="144"/>
        <v>0</v>
      </c>
      <c r="LY34" s="21">
        <v>0</v>
      </c>
      <c r="LZ34" s="21">
        <f t="shared" si="145"/>
        <v>0</v>
      </c>
      <c r="MA34" s="21">
        <v>0</v>
      </c>
      <c r="MB34" s="21">
        <f t="shared" si="146"/>
        <v>0</v>
      </c>
      <c r="MC34" s="21">
        <f t="shared" si="147"/>
        <v>0</v>
      </c>
      <c r="MD34" s="21"/>
      <c r="ME34" s="23">
        <f t="shared" si="361"/>
        <v>0</v>
      </c>
      <c r="MF34" s="22"/>
      <c r="MG34" s="22"/>
      <c r="MH34" s="22"/>
      <c r="MI34" s="23">
        <v>0</v>
      </c>
      <c r="MJ34" s="21">
        <f t="shared" si="316"/>
        <v>0</v>
      </c>
      <c r="MK34" s="21">
        <f t="shared" si="149"/>
        <v>0</v>
      </c>
      <c r="ML34" s="21">
        <v>0</v>
      </c>
      <c r="MM34" s="21">
        <f t="shared" si="150"/>
        <v>0</v>
      </c>
      <c r="MN34" s="21">
        <v>0</v>
      </c>
      <c r="MO34" s="21">
        <f t="shared" si="151"/>
        <v>0</v>
      </c>
      <c r="MP34" s="21">
        <v>0</v>
      </c>
      <c r="MQ34" s="21">
        <f t="shared" si="152"/>
        <v>0</v>
      </c>
      <c r="MR34" s="21">
        <v>0</v>
      </c>
      <c r="MS34" s="21">
        <f t="shared" si="153"/>
        <v>0</v>
      </c>
      <c r="MT34" s="21">
        <v>0</v>
      </c>
      <c r="MU34" s="21">
        <f t="shared" si="154"/>
        <v>0</v>
      </c>
      <c r="MV34" s="21">
        <f t="shared" si="34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6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7"/>
        <v>0</v>
      </c>
      <c r="NI34" s="21">
        <v>0</v>
      </c>
      <c r="NJ34" s="21">
        <f t="shared" si="158"/>
        <v>0</v>
      </c>
      <c r="NK34" s="21">
        <v>0</v>
      </c>
      <c r="NL34" s="21">
        <f t="shared" si="159"/>
        <v>0</v>
      </c>
      <c r="NM34" s="21">
        <v>0</v>
      </c>
      <c r="NN34" s="21">
        <f t="shared" si="160"/>
        <v>0</v>
      </c>
      <c r="NO34" s="21">
        <v>0</v>
      </c>
      <c r="NP34" s="21">
        <f t="shared" si="161"/>
        <v>0</v>
      </c>
      <c r="NQ34" s="21">
        <v>0</v>
      </c>
      <c r="NR34" s="21">
        <f t="shared" si="162"/>
        <v>0</v>
      </c>
      <c r="NS34" s="21">
        <f t="shared" si="163"/>
        <v>0</v>
      </c>
      <c r="NT34" s="21"/>
      <c r="NU34" s="23">
        <f t="shared" si="362"/>
        <v>0</v>
      </c>
      <c r="NV34" s="22"/>
      <c r="NW34" s="22"/>
      <c r="NX34" s="22"/>
      <c r="NY34" s="23">
        <v>0</v>
      </c>
      <c r="NZ34" s="21">
        <f t="shared" si="317"/>
        <v>0</v>
      </c>
      <c r="OA34" s="21">
        <f t="shared" si="165"/>
        <v>0</v>
      </c>
      <c r="OB34" s="21">
        <v>0</v>
      </c>
      <c r="OC34" s="21">
        <f t="shared" si="166"/>
        <v>0</v>
      </c>
      <c r="OD34" s="21">
        <v>0</v>
      </c>
      <c r="OE34" s="21">
        <f t="shared" si="167"/>
        <v>0</v>
      </c>
      <c r="OF34" s="21">
        <v>0</v>
      </c>
      <c r="OG34" s="21">
        <f t="shared" si="168"/>
        <v>0</v>
      </c>
      <c r="OH34" s="21">
        <v>0</v>
      </c>
      <c r="OI34" s="21">
        <f t="shared" si="169"/>
        <v>0</v>
      </c>
      <c r="OJ34" s="21">
        <v>0</v>
      </c>
      <c r="OK34" s="21">
        <f t="shared" si="170"/>
        <v>0</v>
      </c>
      <c r="OL34" s="21">
        <f t="shared" si="34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2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3"/>
        <v>0</v>
      </c>
      <c r="OY34" s="21">
        <v>0</v>
      </c>
      <c r="OZ34" s="21">
        <f t="shared" si="174"/>
        <v>0</v>
      </c>
      <c r="PA34" s="21">
        <v>0</v>
      </c>
      <c r="PB34" s="21">
        <f t="shared" si="175"/>
        <v>0</v>
      </c>
      <c r="PC34" s="21">
        <v>0</v>
      </c>
      <c r="PD34" s="21">
        <f t="shared" si="176"/>
        <v>0</v>
      </c>
      <c r="PE34" s="21">
        <v>0</v>
      </c>
      <c r="PF34" s="21">
        <f t="shared" si="177"/>
        <v>0</v>
      </c>
      <c r="PG34" s="21">
        <v>0</v>
      </c>
      <c r="PH34" s="21">
        <f t="shared" si="178"/>
        <v>0</v>
      </c>
      <c r="PI34" s="21">
        <f t="shared" si="179"/>
        <v>0</v>
      </c>
      <c r="PJ34" s="21"/>
      <c r="PK34" s="23">
        <f t="shared" si="363"/>
        <v>0</v>
      </c>
      <c r="PL34" s="22"/>
      <c r="PM34" s="22"/>
      <c r="PN34" s="22"/>
      <c r="PO34" s="23">
        <v>0</v>
      </c>
      <c r="PP34" s="21">
        <f t="shared" si="318"/>
        <v>0</v>
      </c>
      <c r="PQ34" s="21">
        <f t="shared" si="181"/>
        <v>0</v>
      </c>
      <c r="PR34" s="21">
        <v>0</v>
      </c>
      <c r="PS34" s="21">
        <f t="shared" si="182"/>
        <v>0</v>
      </c>
      <c r="PT34" s="21">
        <v>0</v>
      </c>
      <c r="PU34" s="21">
        <f t="shared" si="183"/>
        <v>0</v>
      </c>
      <c r="PV34" s="21">
        <v>0</v>
      </c>
      <c r="PW34" s="21">
        <f t="shared" si="184"/>
        <v>0</v>
      </c>
      <c r="PX34" s="21">
        <v>0</v>
      </c>
      <c r="PY34" s="21">
        <f t="shared" si="185"/>
        <v>0</v>
      </c>
      <c r="PZ34" s="21">
        <v>0</v>
      </c>
      <c r="QA34" s="21">
        <f t="shared" si="186"/>
        <v>0</v>
      </c>
      <c r="QB34" s="21">
        <f t="shared" si="34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88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89"/>
        <v>0</v>
      </c>
      <c r="QO34" s="21">
        <v>0</v>
      </c>
      <c r="QP34" s="21">
        <f t="shared" si="190"/>
        <v>0</v>
      </c>
      <c r="QQ34" s="21">
        <v>0</v>
      </c>
      <c r="QR34" s="21">
        <f t="shared" si="191"/>
        <v>0</v>
      </c>
      <c r="QS34" s="21">
        <v>0</v>
      </c>
      <c r="QT34" s="21">
        <f t="shared" si="192"/>
        <v>0</v>
      </c>
      <c r="QU34" s="21">
        <v>0</v>
      </c>
      <c r="QV34" s="21">
        <f t="shared" si="193"/>
        <v>0</v>
      </c>
      <c r="QW34" s="21">
        <v>0</v>
      </c>
      <c r="QX34" s="21">
        <f t="shared" si="194"/>
        <v>0</v>
      </c>
      <c r="QY34" s="21">
        <f t="shared" si="195"/>
        <v>0</v>
      </c>
      <c r="QZ34" s="21"/>
      <c r="RA34" s="23">
        <f t="shared" si="364"/>
        <v>0</v>
      </c>
      <c r="RB34" s="22"/>
      <c r="RC34" s="22"/>
      <c r="RD34" s="22"/>
      <c r="RE34" s="23">
        <v>0</v>
      </c>
      <c r="RF34" s="21">
        <f t="shared" si="319"/>
        <v>0</v>
      </c>
      <c r="RG34" s="21">
        <f t="shared" si="197"/>
        <v>0</v>
      </c>
      <c r="RH34" s="21">
        <v>0</v>
      </c>
      <c r="RI34" s="21">
        <f t="shared" si="198"/>
        <v>0</v>
      </c>
      <c r="RJ34" s="21">
        <v>0</v>
      </c>
      <c r="RK34" s="21">
        <f t="shared" si="199"/>
        <v>0</v>
      </c>
      <c r="RL34" s="21">
        <v>0</v>
      </c>
      <c r="RM34" s="21">
        <f t="shared" si="200"/>
        <v>0</v>
      </c>
      <c r="RN34" s="21">
        <v>0</v>
      </c>
      <c r="RO34" s="21">
        <f t="shared" si="201"/>
        <v>0</v>
      </c>
      <c r="RP34" s="21">
        <v>0</v>
      </c>
      <c r="RQ34" s="21">
        <f t="shared" si="202"/>
        <v>0</v>
      </c>
      <c r="RR34" s="21">
        <f t="shared" si="35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4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5"/>
        <v>0</v>
      </c>
      <c r="SE34" s="21">
        <v>0</v>
      </c>
      <c r="SF34" s="21">
        <f t="shared" si="206"/>
        <v>0</v>
      </c>
      <c r="SG34" s="21">
        <v>0</v>
      </c>
      <c r="SH34" s="21">
        <f t="shared" si="207"/>
        <v>0</v>
      </c>
      <c r="SI34" s="21">
        <v>0</v>
      </c>
      <c r="SJ34" s="21">
        <f t="shared" si="208"/>
        <v>0</v>
      </c>
      <c r="SK34" s="21">
        <v>0</v>
      </c>
      <c r="SL34" s="21">
        <f t="shared" si="209"/>
        <v>0</v>
      </c>
      <c r="SM34" s="21">
        <v>0</v>
      </c>
      <c r="SN34" s="21">
        <f t="shared" si="210"/>
        <v>0</v>
      </c>
      <c r="SO34" s="21">
        <f t="shared" si="211"/>
        <v>0</v>
      </c>
      <c r="SP34" s="21"/>
      <c r="SQ34" s="23">
        <f t="shared" si="365"/>
        <v>0</v>
      </c>
      <c r="SR34" s="22"/>
      <c r="SS34" s="22"/>
      <c r="ST34" s="22"/>
      <c r="SU34" s="23">
        <v>0</v>
      </c>
      <c r="SV34" s="21">
        <f t="shared" si="320"/>
        <v>0</v>
      </c>
      <c r="SW34" s="21">
        <f t="shared" si="213"/>
        <v>0</v>
      </c>
      <c r="SX34" s="21">
        <v>0</v>
      </c>
      <c r="SY34" s="21">
        <f t="shared" si="214"/>
        <v>0</v>
      </c>
      <c r="SZ34" s="21">
        <v>0</v>
      </c>
      <c r="TA34" s="21">
        <f t="shared" si="215"/>
        <v>0</v>
      </c>
      <c r="TB34" s="21">
        <v>0</v>
      </c>
      <c r="TC34" s="21">
        <f t="shared" si="216"/>
        <v>0</v>
      </c>
      <c r="TD34" s="21">
        <v>0</v>
      </c>
      <c r="TE34" s="21">
        <f t="shared" si="217"/>
        <v>0</v>
      </c>
      <c r="TF34" s="21">
        <v>0</v>
      </c>
      <c r="TG34" s="21">
        <f t="shared" si="218"/>
        <v>0</v>
      </c>
      <c r="TH34" s="21">
        <f t="shared" si="35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20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21"/>
        <v>0</v>
      </c>
      <c r="TU34" s="21">
        <v>0</v>
      </c>
      <c r="TV34" s="21">
        <f t="shared" si="222"/>
        <v>0</v>
      </c>
      <c r="TW34" s="21">
        <v>0</v>
      </c>
      <c r="TX34" s="21">
        <f t="shared" si="223"/>
        <v>0</v>
      </c>
      <c r="TY34" s="21">
        <v>0</v>
      </c>
      <c r="TZ34" s="21">
        <f t="shared" si="224"/>
        <v>0</v>
      </c>
      <c r="UA34" s="21">
        <v>0</v>
      </c>
      <c r="UB34" s="21">
        <f t="shared" si="225"/>
        <v>0</v>
      </c>
      <c r="UC34" s="21">
        <v>0</v>
      </c>
      <c r="UD34" s="21">
        <f t="shared" si="226"/>
        <v>0</v>
      </c>
      <c r="UE34" s="21">
        <f t="shared" si="227"/>
        <v>0</v>
      </c>
      <c r="UF34" s="21"/>
      <c r="UG34" s="23">
        <f t="shared" si="366"/>
        <v>0</v>
      </c>
      <c r="UH34" s="22"/>
      <c r="UI34" s="22"/>
      <c r="UJ34" s="22"/>
      <c r="UK34" s="23">
        <v>0</v>
      </c>
      <c r="UL34" s="21">
        <f t="shared" si="321"/>
        <v>0</v>
      </c>
      <c r="UM34" s="21">
        <f t="shared" si="229"/>
        <v>0</v>
      </c>
      <c r="UN34" s="21">
        <v>0</v>
      </c>
      <c r="UO34" s="21">
        <f t="shared" si="230"/>
        <v>0</v>
      </c>
      <c r="UP34" s="21">
        <v>0</v>
      </c>
      <c r="UQ34" s="21">
        <f t="shared" si="231"/>
        <v>0</v>
      </c>
      <c r="UR34" s="21">
        <v>0</v>
      </c>
      <c r="US34" s="21">
        <f t="shared" si="232"/>
        <v>0</v>
      </c>
      <c r="UT34" s="21">
        <v>0</v>
      </c>
      <c r="UU34" s="21">
        <f t="shared" si="233"/>
        <v>0</v>
      </c>
      <c r="UV34" s="21">
        <v>0</v>
      </c>
      <c r="UW34" s="21">
        <f t="shared" si="234"/>
        <v>0</v>
      </c>
      <c r="UX34" s="21">
        <f t="shared" si="35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36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37"/>
        <v>0</v>
      </c>
      <c r="VK34" s="21">
        <v>0</v>
      </c>
      <c r="VL34" s="21">
        <f t="shared" si="238"/>
        <v>0</v>
      </c>
      <c r="VM34" s="21">
        <v>0</v>
      </c>
      <c r="VN34" s="21">
        <f t="shared" si="239"/>
        <v>0</v>
      </c>
      <c r="VO34" s="21">
        <v>0</v>
      </c>
      <c r="VP34" s="21">
        <f t="shared" si="240"/>
        <v>0</v>
      </c>
      <c r="VQ34" s="21">
        <v>0</v>
      </c>
      <c r="VR34" s="21">
        <f t="shared" si="241"/>
        <v>0</v>
      </c>
      <c r="VS34" s="21">
        <v>0</v>
      </c>
      <c r="VT34" s="21">
        <f t="shared" si="242"/>
        <v>0</v>
      </c>
      <c r="VU34" s="21">
        <f t="shared" si="243"/>
        <v>0</v>
      </c>
      <c r="VV34" s="21"/>
      <c r="VW34" s="23">
        <f t="shared" si="367"/>
        <v>0</v>
      </c>
      <c r="VX34" s="22"/>
      <c r="VY34" s="22"/>
      <c r="VZ34" s="22"/>
      <c r="WA34" s="23">
        <v>0</v>
      </c>
      <c r="WB34" s="21">
        <f t="shared" si="322"/>
        <v>0</v>
      </c>
      <c r="WC34" s="21">
        <f t="shared" si="245"/>
        <v>0</v>
      </c>
      <c r="WD34" s="21">
        <v>0</v>
      </c>
      <c r="WE34" s="21">
        <f t="shared" si="246"/>
        <v>0</v>
      </c>
      <c r="WF34" s="21">
        <v>0</v>
      </c>
      <c r="WG34" s="21">
        <f t="shared" si="247"/>
        <v>0</v>
      </c>
      <c r="WH34" s="21">
        <v>0</v>
      </c>
      <c r="WI34" s="21">
        <f t="shared" si="248"/>
        <v>0</v>
      </c>
      <c r="WJ34" s="21">
        <v>0</v>
      </c>
      <c r="WK34" s="21">
        <f t="shared" si="249"/>
        <v>0</v>
      </c>
      <c r="WL34" s="21">
        <v>0</v>
      </c>
      <c r="WM34" s="21">
        <f t="shared" si="250"/>
        <v>0</v>
      </c>
      <c r="WN34" s="21">
        <f t="shared" si="35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2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3"/>
        <v>0</v>
      </c>
      <c r="XA34" s="21">
        <v>0</v>
      </c>
      <c r="XB34" s="21">
        <f t="shared" si="254"/>
        <v>0</v>
      </c>
      <c r="XC34" s="21">
        <v>0</v>
      </c>
      <c r="XD34" s="21">
        <f t="shared" si="255"/>
        <v>0</v>
      </c>
      <c r="XE34" s="21">
        <v>0</v>
      </c>
      <c r="XF34" s="21">
        <f t="shared" si="256"/>
        <v>0</v>
      </c>
      <c r="XG34" s="21">
        <v>0</v>
      </c>
      <c r="XH34" s="21">
        <f t="shared" si="257"/>
        <v>0</v>
      </c>
      <c r="XI34" s="21">
        <v>0</v>
      </c>
      <c r="XJ34" s="21">
        <f t="shared" si="258"/>
        <v>0</v>
      </c>
      <c r="XK34" s="21">
        <f t="shared" si="259"/>
        <v>0</v>
      </c>
      <c r="XL34" s="21"/>
      <c r="XM34" s="23">
        <f t="shared" si="368"/>
        <v>0</v>
      </c>
      <c r="XN34" s="22"/>
      <c r="XO34" s="22"/>
      <c r="XP34" s="22"/>
      <c r="XQ34" s="23">
        <v>0</v>
      </c>
      <c r="XR34" s="21">
        <f t="shared" si="323"/>
        <v>0</v>
      </c>
      <c r="XS34" s="21">
        <f t="shared" si="261"/>
        <v>0</v>
      </c>
      <c r="XT34" s="21">
        <v>0</v>
      </c>
      <c r="XU34" s="21">
        <f t="shared" si="262"/>
        <v>0</v>
      </c>
      <c r="XV34" s="21">
        <v>0</v>
      </c>
      <c r="XW34" s="21">
        <f t="shared" si="263"/>
        <v>0</v>
      </c>
      <c r="XX34" s="21">
        <v>0</v>
      </c>
      <c r="XY34" s="21">
        <f t="shared" si="264"/>
        <v>0</v>
      </c>
      <c r="XZ34" s="21">
        <v>0</v>
      </c>
      <c r="YA34" s="21">
        <f t="shared" si="265"/>
        <v>0</v>
      </c>
      <c r="YB34" s="21">
        <v>0</v>
      </c>
      <c r="YC34" s="21">
        <f t="shared" si="266"/>
        <v>0</v>
      </c>
      <c r="YD34" s="21">
        <f t="shared" si="354"/>
        <v>0</v>
      </c>
      <c r="YE34" s="21"/>
      <c r="YF34" s="21">
        <f t="shared" si="17"/>
        <v>0</v>
      </c>
      <c r="YG34" s="21"/>
      <c r="YH34" s="21"/>
      <c r="YI34" s="21">
        <v>0</v>
      </c>
      <c r="YJ34" s="21">
        <f t="shared" si="268"/>
        <v>0</v>
      </c>
      <c r="YK34" s="21">
        <v>0</v>
      </c>
      <c r="YL34" s="21">
        <v>0</v>
      </c>
      <c r="YM34" s="22"/>
      <c r="YN34" s="22"/>
      <c r="YO34" s="21">
        <v>0</v>
      </c>
      <c r="YP34" s="21">
        <f t="shared" si="269"/>
        <v>0</v>
      </c>
      <c r="YQ34" s="21">
        <v>0</v>
      </c>
      <c r="YR34" s="21">
        <f t="shared" si="270"/>
        <v>0</v>
      </c>
      <c r="YS34" s="21">
        <v>0</v>
      </c>
      <c r="YT34" s="21">
        <f t="shared" si="271"/>
        <v>0</v>
      </c>
      <c r="YU34" s="21">
        <v>0</v>
      </c>
      <c r="YV34" s="21">
        <f t="shared" si="272"/>
        <v>0</v>
      </c>
      <c r="YW34" s="21">
        <v>0</v>
      </c>
      <c r="YX34" s="21">
        <f t="shared" si="273"/>
        <v>0</v>
      </c>
      <c r="YY34" s="21">
        <v>0</v>
      </c>
      <c r="YZ34" s="21">
        <f t="shared" si="274"/>
        <v>0</v>
      </c>
      <c r="ZA34" s="21">
        <f t="shared" si="275"/>
        <v>0</v>
      </c>
      <c r="ZB34" s="21"/>
      <c r="ZC34" s="23">
        <f t="shared" si="369"/>
        <v>0</v>
      </c>
      <c r="ZD34" s="22"/>
      <c r="ZE34" s="22"/>
      <c r="ZF34" s="22"/>
      <c r="ZG34" s="23">
        <v>0</v>
      </c>
      <c r="ZH34" s="21">
        <f t="shared" si="324"/>
        <v>0</v>
      </c>
      <c r="ZI34" s="21">
        <f t="shared" si="277"/>
        <v>0</v>
      </c>
      <c r="ZJ34" s="21">
        <v>0</v>
      </c>
      <c r="ZK34" s="21">
        <f t="shared" si="278"/>
        <v>0</v>
      </c>
      <c r="ZL34" s="21">
        <v>0</v>
      </c>
      <c r="ZM34" s="21">
        <f t="shared" si="279"/>
        <v>0</v>
      </c>
      <c r="ZN34" s="21">
        <v>0</v>
      </c>
      <c r="ZO34" s="21">
        <f t="shared" si="280"/>
        <v>0</v>
      </c>
      <c r="ZP34" s="21">
        <v>0</v>
      </c>
      <c r="ZQ34" s="21">
        <f t="shared" si="281"/>
        <v>0</v>
      </c>
      <c r="ZR34" s="21">
        <v>0</v>
      </c>
      <c r="ZS34" s="21">
        <f t="shared" si="282"/>
        <v>0</v>
      </c>
      <c r="ZT34" s="21">
        <f t="shared" si="355"/>
        <v>0</v>
      </c>
      <c r="ZU34" s="21"/>
      <c r="ZV34" s="21">
        <f t="shared" si="18"/>
        <v>0</v>
      </c>
      <c r="ZW34" s="21"/>
      <c r="ZX34" s="21"/>
      <c r="ZY34" s="21">
        <v>0</v>
      </c>
      <c r="ZZ34" s="21">
        <f t="shared" si="284"/>
        <v>0</v>
      </c>
      <c r="AAA34" s="21">
        <v>0</v>
      </c>
      <c r="AAB34" s="21">
        <v>0</v>
      </c>
      <c r="AAC34" s="22"/>
      <c r="AAD34" s="22"/>
      <c r="AAE34" s="21">
        <v>0</v>
      </c>
      <c r="AAF34" s="21">
        <f t="shared" si="285"/>
        <v>0</v>
      </c>
      <c r="AAG34" s="21">
        <v>0</v>
      </c>
      <c r="AAH34" s="21">
        <f t="shared" si="286"/>
        <v>0</v>
      </c>
      <c r="AAI34" s="21">
        <v>0</v>
      </c>
      <c r="AAJ34" s="21">
        <f t="shared" si="287"/>
        <v>0</v>
      </c>
      <c r="AAK34" s="21">
        <v>0</v>
      </c>
      <c r="AAL34" s="21">
        <f t="shared" si="288"/>
        <v>0</v>
      </c>
      <c r="AAM34" s="21">
        <v>0</v>
      </c>
      <c r="AAN34" s="21">
        <f t="shared" si="289"/>
        <v>0</v>
      </c>
      <c r="AAO34" s="21">
        <v>0</v>
      </c>
      <c r="AAP34" s="21">
        <f t="shared" si="290"/>
        <v>0</v>
      </c>
      <c r="AAQ34" s="21">
        <f t="shared" si="291"/>
        <v>0</v>
      </c>
      <c r="AAR34" s="21"/>
      <c r="AAS34" s="23">
        <f t="shared" si="370"/>
        <v>0</v>
      </c>
      <c r="AAT34" s="24">
        <f t="shared" si="19"/>
        <v>0</v>
      </c>
      <c r="AAU34" s="24">
        <f t="shared" si="20"/>
        <v>0</v>
      </c>
      <c r="AAV34" s="24">
        <f t="shared" si="292"/>
        <v>0</v>
      </c>
    </row>
    <row r="35" spans="1:724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1"/>
        <v>0</v>
      </c>
      <c r="M35" s="21">
        <f t="shared" si="22"/>
        <v>0</v>
      </c>
      <c r="N35" s="21">
        <v>0</v>
      </c>
      <c r="O35" s="21">
        <f t="shared" si="23"/>
        <v>0</v>
      </c>
      <c r="P35" s="21">
        <v>0</v>
      </c>
      <c r="Q35" s="21">
        <f t="shared" si="24"/>
        <v>0</v>
      </c>
      <c r="R35" s="21">
        <v>0</v>
      </c>
      <c r="S35" s="21">
        <f t="shared" si="25"/>
        <v>0</v>
      </c>
      <c r="T35" s="21">
        <v>0</v>
      </c>
      <c r="U35" s="21">
        <f t="shared" si="26"/>
        <v>0</v>
      </c>
      <c r="V35" s="21">
        <v>0</v>
      </c>
      <c r="W35" s="21">
        <f t="shared" si="27"/>
        <v>0</v>
      </c>
      <c r="X35" s="21">
        <f t="shared" si="28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29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30"/>
        <v>0</v>
      </c>
      <c r="AK35" s="21">
        <v>0</v>
      </c>
      <c r="AL35" s="21">
        <f t="shared" si="31"/>
        <v>0</v>
      </c>
      <c r="AM35" s="21">
        <v>0</v>
      </c>
      <c r="AN35" s="21">
        <f t="shared" si="32"/>
        <v>0</v>
      </c>
      <c r="AO35" s="21">
        <v>0</v>
      </c>
      <c r="AP35" s="21">
        <f t="shared" si="33"/>
        <v>0</v>
      </c>
      <c r="AQ35" s="21">
        <v>0</v>
      </c>
      <c r="AR35" s="21">
        <f t="shared" si="34"/>
        <v>0</v>
      </c>
      <c r="AS35" s="21">
        <v>0</v>
      </c>
      <c r="AT35" s="21">
        <f t="shared" si="35"/>
        <v>0</v>
      </c>
      <c r="AU35" s="21">
        <f t="shared" si="36"/>
        <v>0</v>
      </c>
      <c r="AV35" s="21"/>
      <c r="AW35" s="23">
        <f t="shared" si="293"/>
        <v>0</v>
      </c>
      <c r="AX35" s="22"/>
      <c r="AY35" s="22"/>
      <c r="AZ35" s="22"/>
      <c r="BA35" s="23">
        <v>0</v>
      </c>
      <c r="BB35" s="21">
        <f t="shared" si="309"/>
        <v>0</v>
      </c>
      <c r="BC35" s="21">
        <f t="shared" si="38"/>
        <v>0</v>
      </c>
      <c r="BD35" s="21">
        <v>0</v>
      </c>
      <c r="BE35" s="21">
        <f t="shared" si="39"/>
        <v>0</v>
      </c>
      <c r="BF35" s="21">
        <v>0</v>
      </c>
      <c r="BG35" s="21">
        <f t="shared" si="40"/>
        <v>0</v>
      </c>
      <c r="BH35" s="21">
        <v>0</v>
      </c>
      <c r="BI35" s="21">
        <f t="shared" si="41"/>
        <v>0</v>
      </c>
      <c r="BJ35" s="21">
        <v>0</v>
      </c>
      <c r="BK35" s="21">
        <f t="shared" si="42"/>
        <v>0</v>
      </c>
      <c r="BL35" s="21">
        <v>0</v>
      </c>
      <c r="BM35" s="21">
        <f t="shared" si="43"/>
        <v>0</v>
      </c>
      <c r="BN35" s="21">
        <f t="shared" si="34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5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6"/>
        <v>0</v>
      </c>
      <c r="CA35" s="21">
        <v>0</v>
      </c>
      <c r="CB35" s="21">
        <f t="shared" si="47"/>
        <v>0</v>
      </c>
      <c r="CC35" s="21">
        <v>0</v>
      </c>
      <c r="CD35" s="21">
        <f t="shared" si="48"/>
        <v>0</v>
      </c>
      <c r="CE35" s="21">
        <v>0</v>
      </c>
      <c r="CF35" s="21">
        <f t="shared" si="49"/>
        <v>0</v>
      </c>
      <c r="CG35" s="21">
        <v>0</v>
      </c>
      <c r="CH35" s="21">
        <f t="shared" si="50"/>
        <v>0</v>
      </c>
      <c r="CI35" s="21">
        <v>0</v>
      </c>
      <c r="CJ35" s="21">
        <f t="shared" si="51"/>
        <v>0</v>
      </c>
      <c r="CK35" s="21">
        <f t="shared" si="52"/>
        <v>0</v>
      </c>
      <c r="CL35" s="21"/>
      <c r="CM35" s="23">
        <f t="shared" si="356"/>
        <v>0</v>
      </c>
      <c r="CN35" s="22"/>
      <c r="CO35" s="22"/>
      <c r="CP35" s="22"/>
      <c r="CQ35" s="23">
        <v>0</v>
      </c>
      <c r="CR35" s="21">
        <f t="shared" si="310"/>
        <v>0</v>
      </c>
      <c r="CS35" s="21">
        <f t="shared" si="54"/>
        <v>0</v>
      </c>
      <c r="CT35" s="21">
        <v>0</v>
      </c>
      <c r="CU35" s="21">
        <f t="shared" si="55"/>
        <v>0</v>
      </c>
      <c r="CV35" s="21">
        <v>0</v>
      </c>
      <c r="CW35" s="21">
        <f t="shared" si="56"/>
        <v>0</v>
      </c>
      <c r="CX35" s="21">
        <v>0</v>
      </c>
      <c r="CY35" s="21">
        <f t="shared" si="57"/>
        <v>0</v>
      </c>
      <c r="CZ35" s="21">
        <v>0</v>
      </c>
      <c r="DA35" s="21">
        <f t="shared" si="58"/>
        <v>0</v>
      </c>
      <c r="DB35" s="21">
        <v>0</v>
      </c>
      <c r="DC35" s="21">
        <f t="shared" si="59"/>
        <v>0</v>
      </c>
      <c r="DD35" s="21">
        <f t="shared" si="34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61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2"/>
        <v>0</v>
      </c>
      <c r="DS35" s="21">
        <v>0</v>
      </c>
      <c r="DT35" s="21">
        <f t="shared" si="63"/>
        <v>0</v>
      </c>
      <c r="DU35" s="21">
        <v>0</v>
      </c>
      <c r="DV35" s="21">
        <f t="shared" si="64"/>
        <v>0</v>
      </c>
      <c r="DW35" s="21">
        <v>0</v>
      </c>
      <c r="DX35" s="21">
        <f t="shared" si="65"/>
        <v>0</v>
      </c>
      <c r="DY35" s="21">
        <v>0</v>
      </c>
      <c r="DZ35" s="21">
        <f t="shared" si="66"/>
        <v>0</v>
      </c>
      <c r="EA35" s="21">
        <f t="shared" si="67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311"/>
        <v>0</v>
      </c>
      <c r="EI35" s="21">
        <f t="shared" si="69"/>
        <v>0</v>
      </c>
      <c r="EJ35" s="21">
        <v>0</v>
      </c>
      <c r="EK35" s="21">
        <f t="shared" si="70"/>
        <v>0</v>
      </c>
      <c r="EL35" s="21">
        <v>0</v>
      </c>
      <c r="EM35" s="21">
        <f t="shared" si="71"/>
        <v>0</v>
      </c>
      <c r="EN35" s="21">
        <v>0</v>
      </c>
      <c r="EO35" s="21">
        <f t="shared" si="72"/>
        <v>0</v>
      </c>
      <c r="EP35" s="21">
        <v>0</v>
      </c>
      <c r="EQ35" s="21">
        <f t="shared" si="73"/>
        <v>0</v>
      </c>
      <c r="ER35" s="21">
        <v>0</v>
      </c>
      <c r="ES35" s="21">
        <f t="shared" si="74"/>
        <v>0</v>
      </c>
      <c r="ET35" s="21">
        <f t="shared" si="34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6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7"/>
        <v>0</v>
      </c>
      <c r="FG35" s="21">
        <v>0</v>
      </c>
      <c r="FH35" s="21">
        <f t="shared" si="78"/>
        <v>0</v>
      </c>
      <c r="FI35" s="21">
        <v>0</v>
      </c>
      <c r="FJ35" s="21">
        <f t="shared" si="79"/>
        <v>0</v>
      </c>
      <c r="FK35" s="21">
        <v>0</v>
      </c>
      <c r="FL35" s="21">
        <f t="shared" si="80"/>
        <v>0</v>
      </c>
      <c r="FM35" s="21">
        <v>0</v>
      </c>
      <c r="FN35" s="21">
        <f t="shared" si="81"/>
        <v>0</v>
      </c>
      <c r="FO35" s="21">
        <v>0</v>
      </c>
      <c r="FP35" s="21">
        <f t="shared" si="82"/>
        <v>0</v>
      </c>
      <c r="FQ35" s="21">
        <f t="shared" si="83"/>
        <v>0</v>
      </c>
      <c r="FR35" s="21"/>
      <c r="FS35" s="23">
        <f t="shared" si="357"/>
        <v>0</v>
      </c>
      <c r="FT35" s="22"/>
      <c r="FU35" s="22"/>
      <c r="FV35" s="22"/>
      <c r="FW35" s="23">
        <v>0</v>
      </c>
      <c r="FX35" s="21">
        <f t="shared" si="312"/>
        <v>0</v>
      </c>
      <c r="FY35" s="21">
        <f t="shared" si="85"/>
        <v>0</v>
      </c>
      <c r="FZ35" s="21">
        <v>0</v>
      </c>
      <c r="GA35" s="21">
        <f t="shared" si="86"/>
        <v>0</v>
      </c>
      <c r="GB35" s="21">
        <v>0</v>
      </c>
      <c r="GC35" s="21">
        <f t="shared" si="87"/>
        <v>0</v>
      </c>
      <c r="GD35" s="21">
        <v>0</v>
      </c>
      <c r="GE35" s="21">
        <f t="shared" si="88"/>
        <v>0</v>
      </c>
      <c r="GF35" s="21">
        <v>0</v>
      </c>
      <c r="GG35" s="21">
        <f t="shared" si="89"/>
        <v>0</v>
      </c>
      <c r="GH35" s="21">
        <v>0</v>
      </c>
      <c r="GI35" s="21">
        <f t="shared" si="90"/>
        <v>0</v>
      </c>
      <c r="GJ35" s="21">
        <f t="shared" si="34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2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3"/>
        <v>0</v>
      </c>
      <c r="GW35" s="21">
        <v>0</v>
      </c>
      <c r="GX35" s="21">
        <f t="shared" si="94"/>
        <v>0</v>
      </c>
      <c r="GY35" s="21">
        <v>0</v>
      </c>
      <c r="GZ35" s="21">
        <f t="shared" si="95"/>
        <v>0</v>
      </c>
      <c r="HA35" s="21">
        <v>0</v>
      </c>
      <c r="HB35" s="21">
        <f t="shared" si="96"/>
        <v>0</v>
      </c>
      <c r="HC35" s="21">
        <v>0</v>
      </c>
      <c r="HD35" s="21">
        <f t="shared" si="97"/>
        <v>0</v>
      </c>
      <c r="HE35" s="21">
        <v>0</v>
      </c>
      <c r="HF35" s="21">
        <f t="shared" si="98"/>
        <v>0</v>
      </c>
      <c r="HG35" s="21">
        <f t="shared" si="99"/>
        <v>0</v>
      </c>
      <c r="HH35" s="21"/>
      <c r="HI35" s="23">
        <f t="shared" si="358"/>
        <v>0</v>
      </c>
      <c r="HJ35" s="22"/>
      <c r="HK35" s="22"/>
      <c r="HL35" s="22"/>
      <c r="HM35" s="23">
        <v>0</v>
      </c>
      <c r="HN35" s="21">
        <f t="shared" si="313"/>
        <v>0</v>
      </c>
      <c r="HO35" s="21">
        <f t="shared" si="101"/>
        <v>0</v>
      </c>
      <c r="HP35" s="21">
        <v>0</v>
      </c>
      <c r="HQ35" s="21">
        <f t="shared" si="102"/>
        <v>0</v>
      </c>
      <c r="HR35" s="21">
        <v>0</v>
      </c>
      <c r="HS35" s="21">
        <f t="shared" si="103"/>
        <v>0</v>
      </c>
      <c r="HT35" s="21">
        <v>0</v>
      </c>
      <c r="HU35" s="21">
        <f t="shared" si="104"/>
        <v>0</v>
      </c>
      <c r="HV35" s="21">
        <v>0</v>
      </c>
      <c r="HW35" s="21">
        <f t="shared" si="105"/>
        <v>0</v>
      </c>
      <c r="HX35" s="21">
        <v>0</v>
      </c>
      <c r="HY35" s="21">
        <f t="shared" si="106"/>
        <v>0</v>
      </c>
      <c r="HZ35" s="21">
        <f t="shared" si="34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08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09"/>
        <v>0</v>
      </c>
      <c r="IM35" s="21">
        <v>0</v>
      </c>
      <c r="IN35" s="21">
        <f t="shared" si="110"/>
        <v>0</v>
      </c>
      <c r="IO35" s="21">
        <v>0</v>
      </c>
      <c r="IP35" s="21">
        <f t="shared" si="111"/>
        <v>0</v>
      </c>
      <c r="IQ35" s="21">
        <v>0</v>
      </c>
      <c r="IR35" s="21">
        <f t="shared" si="112"/>
        <v>0</v>
      </c>
      <c r="IS35" s="21">
        <v>0</v>
      </c>
      <c r="IT35" s="21">
        <f t="shared" si="113"/>
        <v>0</v>
      </c>
      <c r="IU35" s="21">
        <v>0</v>
      </c>
      <c r="IV35" s="21">
        <f t="shared" si="114"/>
        <v>0</v>
      </c>
      <c r="IW35" s="21">
        <f t="shared" si="115"/>
        <v>0</v>
      </c>
      <c r="IX35" s="21"/>
      <c r="IY35" s="23">
        <f t="shared" si="359"/>
        <v>0</v>
      </c>
      <c r="IZ35" s="22"/>
      <c r="JA35" s="22"/>
      <c r="JB35" s="22"/>
      <c r="JC35" s="23">
        <v>0</v>
      </c>
      <c r="JD35" s="21">
        <f t="shared" si="314"/>
        <v>0</v>
      </c>
      <c r="JE35" s="21">
        <f t="shared" si="117"/>
        <v>0</v>
      </c>
      <c r="JF35" s="21">
        <v>0</v>
      </c>
      <c r="JG35" s="21">
        <f t="shared" si="118"/>
        <v>0</v>
      </c>
      <c r="JH35" s="21">
        <v>0</v>
      </c>
      <c r="JI35" s="21">
        <f t="shared" si="119"/>
        <v>0</v>
      </c>
      <c r="JJ35" s="21">
        <v>0</v>
      </c>
      <c r="JK35" s="21">
        <f t="shared" si="120"/>
        <v>0</v>
      </c>
      <c r="JL35" s="21">
        <v>0</v>
      </c>
      <c r="JM35" s="21">
        <f t="shared" si="121"/>
        <v>0</v>
      </c>
      <c r="JN35" s="21">
        <v>0</v>
      </c>
      <c r="JO35" s="21">
        <f t="shared" si="122"/>
        <v>0</v>
      </c>
      <c r="JP35" s="21">
        <f t="shared" si="34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4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5"/>
        <v>0</v>
      </c>
      <c r="KC35" s="21">
        <v>0</v>
      </c>
      <c r="KD35" s="21">
        <f t="shared" si="126"/>
        <v>0</v>
      </c>
      <c r="KE35" s="21">
        <v>0</v>
      </c>
      <c r="KF35" s="21">
        <f t="shared" si="127"/>
        <v>0</v>
      </c>
      <c r="KG35" s="21">
        <v>0</v>
      </c>
      <c r="KH35" s="21">
        <f t="shared" si="128"/>
        <v>0</v>
      </c>
      <c r="KI35" s="21">
        <v>0</v>
      </c>
      <c r="KJ35" s="21">
        <f t="shared" si="129"/>
        <v>0</v>
      </c>
      <c r="KK35" s="21">
        <v>0</v>
      </c>
      <c r="KL35" s="21">
        <f t="shared" si="130"/>
        <v>0</v>
      </c>
      <c r="KM35" s="21">
        <f t="shared" si="131"/>
        <v>0</v>
      </c>
      <c r="KN35" s="21"/>
      <c r="KO35" s="23">
        <f t="shared" si="360"/>
        <v>0</v>
      </c>
      <c r="KP35" s="22"/>
      <c r="KQ35" s="22"/>
      <c r="KR35" s="22"/>
      <c r="KS35" s="23">
        <v>0</v>
      </c>
      <c r="KT35" s="21">
        <f t="shared" si="315"/>
        <v>0</v>
      </c>
      <c r="KU35" s="21">
        <f t="shared" si="133"/>
        <v>0</v>
      </c>
      <c r="KV35" s="21">
        <v>0</v>
      </c>
      <c r="KW35" s="21">
        <f t="shared" si="134"/>
        <v>0</v>
      </c>
      <c r="KX35" s="21">
        <v>0</v>
      </c>
      <c r="KY35" s="21">
        <f t="shared" si="135"/>
        <v>0</v>
      </c>
      <c r="KZ35" s="21">
        <v>0</v>
      </c>
      <c r="LA35" s="21">
        <f t="shared" si="136"/>
        <v>0</v>
      </c>
      <c r="LB35" s="21">
        <v>0</v>
      </c>
      <c r="LC35" s="21">
        <f t="shared" si="137"/>
        <v>0</v>
      </c>
      <c r="LD35" s="21">
        <v>0</v>
      </c>
      <c r="LE35" s="21">
        <f t="shared" si="138"/>
        <v>0</v>
      </c>
      <c r="LF35" s="21">
        <f t="shared" si="34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40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41"/>
        <v>0</v>
      </c>
      <c r="LS35" s="21">
        <v>0</v>
      </c>
      <c r="LT35" s="21">
        <f t="shared" si="142"/>
        <v>0</v>
      </c>
      <c r="LU35" s="21">
        <v>0</v>
      </c>
      <c r="LV35" s="21">
        <f t="shared" si="143"/>
        <v>0</v>
      </c>
      <c r="LW35" s="21">
        <v>0</v>
      </c>
      <c r="LX35" s="21">
        <f t="shared" si="144"/>
        <v>0</v>
      </c>
      <c r="LY35" s="21">
        <v>0</v>
      </c>
      <c r="LZ35" s="21">
        <f t="shared" si="145"/>
        <v>0</v>
      </c>
      <c r="MA35" s="21">
        <v>0</v>
      </c>
      <c r="MB35" s="21">
        <f t="shared" si="146"/>
        <v>0</v>
      </c>
      <c r="MC35" s="21">
        <f t="shared" si="147"/>
        <v>0</v>
      </c>
      <c r="MD35" s="21"/>
      <c r="ME35" s="23">
        <f t="shared" si="361"/>
        <v>0</v>
      </c>
      <c r="MF35" s="22"/>
      <c r="MG35" s="22"/>
      <c r="MH35" s="22"/>
      <c r="MI35" s="23">
        <v>0</v>
      </c>
      <c r="MJ35" s="21">
        <f t="shared" si="316"/>
        <v>0</v>
      </c>
      <c r="MK35" s="21">
        <f t="shared" si="149"/>
        <v>0</v>
      </c>
      <c r="ML35" s="21">
        <v>0</v>
      </c>
      <c r="MM35" s="21">
        <f t="shared" si="150"/>
        <v>0</v>
      </c>
      <c r="MN35" s="21">
        <v>0</v>
      </c>
      <c r="MO35" s="21">
        <f t="shared" si="151"/>
        <v>0</v>
      </c>
      <c r="MP35" s="21">
        <v>0</v>
      </c>
      <c r="MQ35" s="21">
        <f t="shared" si="152"/>
        <v>0</v>
      </c>
      <c r="MR35" s="21">
        <v>0</v>
      </c>
      <c r="MS35" s="21">
        <f t="shared" si="153"/>
        <v>0</v>
      </c>
      <c r="MT35" s="21">
        <v>0</v>
      </c>
      <c r="MU35" s="21">
        <f t="shared" si="154"/>
        <v>0</v>
      </c>
      <c r="MV35" s="21">
        <f t="shared" si="34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6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7"/>
        <v>0</v>
      </c>
      <c r="NI35" s="21">
        <v>0</v>
      </c>
      <c r="NJ35" s="21">
        <f t="shared" si="158"/>
        <v>0</v>
      </c>
      <c r="NK35" s="21">
        <v>0</v>
      </c>
      <c r="NL35" s="21">
        <f t="shared" si="159"/>
        <v>0</v>
      </c>
      <c r="NM35" s="21">
        <v>0</v>
      </c>
      <c r="NN35" s="21">
        <f t="shared" si="160"/>
        <v>0</v>
      </c>
      <c r="NO35" s="21">
        <v>0</v>
      </c>
      <c r="NP35" s="21">
        <f t="shared" si="161"/>
        <v>0</v>
      </c>
      <c r="NQ35" s="21">
        <v>0</v>
      </c>
      <c r="NR35" s="21">
        <f t="shared" si="162"/>
        <v>0</v>
      </c>
      <c r="NS35" s="21">
        <f t="shared" si="163"/>
        <v>0</v>
      </c>
      <c r="NT35" s="21"/>
      <c r="NU35" s="23">
        <f t="shared" si="362"/>
        <v>0</v>
      </c>
      <c r="NV35" s="22"/>
      <c r="NW35" s="22"/>
      <c r="NX35" s="22"/>
      <c r="NY35" s="23">
        <v>0</v>
      </c>
      <c r="NZ35" s="21">
        <f t="shared" si="317"/>
        <v>0</v>
      </c>
      <c r="OA35" s="21">
        <f t="shared" si="165"/>
        <v>0</v>
      </c>
      <c r="OB35" s="21">
        <v>0</v>
      </c>
      <c r="OC35" s="21">
        <f t="shared" si="166"/>
        <v>0</v>
      </c>
      <c r="OD35" s="21">
        <v>0</v>
      </c>
      <c r="OE35" s="21">
        <f t="shared" si="167"/>
        <v>0</v>
      </c>
      <c r="OF35" s="21">
        <v>0</v>
      </c>
      <c r="OG35" s="21">
        <f t="shared" si="168"/>
        <v>0</v>
      </c>
      <c r="OH35" s="21">
        <v>0</v>
      </c>
      <c r="OI35" s="21">
        <f t="shared" si="169"/>
        <v>0</v>
      </c>
      <c r="OJ35" s="21">
        <v>0</v>
      </c>
      <c r="OK35" s="21">
        <f t="shared" si="170"/>
        <v>0</v>
      </c>
      <c r="OL35" s="21">
        <f t="shared" si="34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2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3"/>
        <v>0</v>
      </c>
      <c r="OY35" s="21">
        <v>0</v>
      </c>
      <c r="OZ35" s="21">
        <f t="shared" si="174"/>
        <v>0</v>
      </c>
      <c r="PA35" s="21">
        <v>0</v>
      </c>
      <c r="PB35" s="21">
        <f t="shared" si="175"/>
        <v>0</v>
      </c>
      <c r="PC35" s="21">
        <v>0</v>
      </c>
      <c r="PD35" s="21">
        <f t="shared" si="176"/>
        <v>0</v>
      </c>
      <c r="PE35" s="21">
        <v>0</v>
      </c>
      <c r="PF35" s="21">
        <f t="shared" si="177"/>
        <v>0</v>
      </c>
      <c r="PG35" s="21">
        <v>0</v>
      </c>
      <c r="PH35" s="21">
        <f t="shared" si="178"/>
        <v>0</v>
      </c>
      <c r="PI35" s="21">
        <f t="shared" si="179"/>
        <v>0</v>
      </c>
      <c r="PJ35" s="21"/>
      <c r="PK35" s="23">
        <f t="shared" si="363"/>
        <v>0</v>
      </c>
      <c r="PL35" s="22"/>
      <c r="PM35" s="22"/>
      <c r="PN35" s="22"/>
      <c r="PO35" s="23">
        <v>0</v>
      </c>
      <c r="PP35" s="21">
        <f t="shared" si="318"/>
        <v>0</v>
      </c>
      <c r="PQ35" s="21">
        <f t="shared" si="181"/>
        <v>0</v>
      </c>
      <c r="PR35" s="21">
        <v>0</v>
      </c>
      <c r="PS35" s="21">
        <f t="shared" si="182"/>
        <v>0</v>
      </c>
      <c r="PT35" s="21">
        <v>0</v>
      </c>
      <c r="PU35" s="21">
        <f t="shared" si="183"/>
        <v>0</v>
      </c>
      <c r="PV35" s="21">
        <v>0</v>
      </c>
      <c r="PW35" s="21">
        <f t="shared" si="184"/>
        <v>0</v>
      </c>
      <c r="PX35" s="21">
        <v>0</v>
      </c>
      <c r="PY35" s="21">
        <f t="shared" si="185"/>
        <v>0</v>
      </c>
      <c r="PZ35" s="21">
        <v>0</v>
      </c>
      <c r="QA35" s="21">
        <f t="shared" si="186"/>
        <v>0</v>
      </c>
      <c r="QB35" s="21">
        <f t="shared" si="34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88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89"/>
        <v>0</v>
      </c>
      <c r="QO35" s="21">
        <v>0</v>
      </c>
      <c r="QP35" s="21">
        <f t="shared" si="190"/>
        <v>0</v>
      </c>
      <c r="QQ35" s="21">
        <v>0</v>
      </c>
      <c r="QR35" s="21">
        <f t="shared" si="191"/>
        <v>0</v>
      </c>
      <c r="QS35" s="21">
        <v>0</v>
      </c>
      <c r="QT35" s="21">
        <f t="shared" si="192"/>
        <v>0</v>
      </c>
      <c r="QU35" s="21">
        <v>0</v>
      </c>
      <c r="QV35" s="21">
        <f t="shared" si="193"/>
        <v>0</v>
      </c>
      <c r="QW35" s="21">
        <v>0</v>
      </c>
      <c r="QX35" s="21">
        <f t="shared" si="194"/>
        <v>0</v>
      </c>
      <c r="QY35" s="21">
        <f t="shared" si="195"/>
        <v>0</v>
      </c>
      <c r="QZ35" s="21"/>
      <c r="RA35" s="23">
        <f t="shared" si="364"/>
        <v>0</v>
      </c>
      <c r="RB35" s="22"/>
      <c r="RC35" s="22"/>
      <c r="RD35" s="22"/>
      <c r="RE35" s="23">
        <v>0</v>
      </c>
      <c r="RF35" s="21">
        <f t="shared" si="319"/>
        <v>0</v>
      </c>
      <c r="RG35" s="21">
        <f t="shared" si="197"/>
        <v>0</v>
      </c>
      <c r="RH35" s="21">
        <v>0</v>
      </c>
      <c r="RI35" s="21">
        <f t="shared" si="198"/>
        <v>0</v>
      </c>
      <c r="RJ35" s="21">
        <v>0</v>
      </c>
      <c r="RK35" s="21">
        <f t="shared" si="199"/>
        <v>0</v>
      </c>
      <c r="RL35" s="21">
        <v>0</v>
      </c>
      <c r="RM35" s="21">
        <f t="shared" si="200"/>
        <v>0</v>
      </c>
      <c r="RN35" s="21">
        <v>0</v>
      </c>
      <c r="RO35" s="21">
        <f t="shared" si="201"/>
        <v>0</v>
      </c>
      <c r="RP35" s="21">
        <v>0</v>
      </c>
      <c r="RQ35" s="21">
        <f t="shared" si="202"/>
        <v>0</v>
      </c>
      <c r="RR35" s="21">
        <f t="shared" si="35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4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5"/>
        <v>0</v>
      </c>
      <c r="SE35" s="21">
        <v>0</v>
      </c>
      <c r="SF35" s="21">
        <f t="shared" si="206"/>
        <v>0</v>
      </c>
      <c r="SG35" s="21">
        <v>0</v>
      </c>
      <c r="SH35" s="21">
        <f t="shared" si="207"/>
        <v>0</v>
      </c>
      <c r="SI35" s="21">
        <v>0</v>
      </c>
      <c r="SJ35" s="21">
        <f t="shared" si="208"/>
        <v>0</v>
      </c>
      <c r="SK35" s="21">
        <v>0</v>
      </c>
      <c r="SL35" s="21">
        <f t="shared" si="209"/>
        <v>0</v>
      </c>
      <c r="SM35" s="21">
        <v>0</v>
      </c>
      <c r="SN35" s="21">
        <f t="shared" si="210"/>
        <v>0</v>
      </c>
      <c r="SO35" s="21">
        <f t="shared" si="211"/>
        <v>0</v>
      </c>
      <c r="SP35" s="21"/>
      <c r="SQ35" s="23">
        <f t="shared" si="365"/>
        <v>0</v>
      </c>
      <c r="SR35" s="22"/>
      <c r="SS35" s="22"/>
      <c r="ST35" s="22"/>
      <c r="SU35" s="23">
        <v>0</v>
      </c>
      <c r="SV35" s="21">
        <f t="shared" si="320"/>
        <v>0</v>
      </c>
      <c r="SW35" s="21">
        <f t="shared" si="213"/>
        <v>0</v>
      </c>
      <c r="SX35" s="21">
        <v>0</v>
      </c>
      <c r="SY35" s="21">
        <f t="shared" si="214"/>
        <v>0</v>
      </c>
      <c r="SZ35" s="21">
        <v>0</v>
      </c>
      <c r="TA35" s="21">
        <f t="shared" si="215"/>
        <v>0</v>
      </c>
      <c r="TB35" s="21">
        <v>0</v>
      </c>
      <c r="TC35" s="21">
        <f t="shared" si="216"/>
        <v>0</v>
      </c>
      <c r="TD35" s="21">
        <v>0</v>
      </c>
      <c r="TE35" s="21">
        <f t="shared" si="217"/>
        <v>0</v>
      </c>
      <c r="TF35" s="21">
        <v>0</v>
      </c>
      <c r="TG35" s="21">
        <f t="shared" si="218"/>
        <v>0</v>
      </c>
      <c r="TH35" s="21">
        <f t="shared" si="35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20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21"/>
        <v>0</v>
      </c>
      <c r="TU35" s="21">
        <v>0</v>
      </c>
      <c r="TV35" s="21">
        <f t="shared" si="222"/>
        <v>0</v>
      </c>
      <c r="TW35" s="21">
        <v>0</v>
      </c>
      <c r="TX35" s="21">
        <f t="shared" si="223"/>
        <v>0</v>
      </c>
      <c r="TY35" s="21">
        <v>0</v>
      </c>
      <c r="TZ35" s="21">
        <f t="shared" si="224"/>
        <v>0</v>
      </c>
      <c r="UA35" s="21">
        <v>0</v>
      </c>
      <c r="UB35" s="21">
        <f t="shared" si="225"/>
        <v>0</v>
      </c>
      <c r="UC35" s="21">
        <v>0</v>
      </c>
      <c r="UD35" s="21">
        <f t="shared" si="226"/>
        <v>0</v>
      </c>
      <c r="UE35" s="21">
        <f t="shared" si="227"/>
        <v>0</v>
      </c>
      <c r="UF35" s="21"/>
      <c r="UG35" s="23">
        <f t="shared" si="366"/>
        <v>0</v>
      </c>
      <c r="UH35" s="22"/>
      <c r="UI35" s="22"/>
      <c r="UJ35" s="22"/>
      <c r="UK35" s="23">
        <v>0</v>
      </c>
      <c r="UL35" s="21">
        <f t="shared" si="321"/>
        <v>0</v>
      </c>
      <c r="UM35" s="21">
        <f t="shared" si="229"/>
        <v>0</v>
      </c>
      <c r="UN35" s="21">
        <v>0</v>
      </c>
      <c r="UO35" s="21">
        <f t="shared" si="230"/>
        <v>0</v>
      </c>
      <c r="UP35" s="21">
        <v>0</v>
      </c>
      <c r="UQ35" s="21">
        <f t="shared" si="231"/>
        <v>0</v>
      </c>
      <c r="UR35" s="21">
        <v>0</v>
      </c>
      <c r="US35" s="21">
        <f t="shared" si="232"/>
        <v>0</v>
      </c>
      <c r="UT35" s="21">
        <v>0</v>
      </c>
      <c r="UU35" s="21">
        <f t="shared" si="233"/>
        <v>0</v>
      </c>
      <c r="UV35" s="21">
        <v>0</v>
      </c>
      <c r="UW35" s="21">
        <f t="shared" si="234"/>
        <v>0</v>
      </c>
      <c r="UX35" s="21">
        <f t="shared" si="35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36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37"/>
        <v>0</v>
      </c>
      <c r="VK35" s="21">
        <v>0</v>
      </c>
      <c r="VL35" s="21">
        <f t="shared" si="238"/>
        <v>0</v>
      </c>
      <c r="VM35" s="21">
        <v>0</v>
      </c>
      <c r="VN35" s="21">
        <f t="shared" si="239"/>
        <v>0</v>
      </c>
      <c r="VO35" s="21">
        <v>0</v>
      </c>
      <c r="VP35" s="21">
        <f t="shared" si="240"/>
        <v>0</v>
      </c>
      <c r="VQ35" s="21">
        <v>0</v>
      </c>
      <c r="VR35" s="21">
        <f t="shared" si="241"/>
        <v>0</v>
      </c>
      <c r="VS35" s="21">
        <v>0</v>
      </c>
      <c r="VT35" s="21">
        <f t="shared" si="242"/>
        <v>0</v>
      </c>
      <c r="VU35" s="21">
        <f t="shared" si="243"/>
        <v>0</v>
      </c>
      <c r="VV35" s="21"/>
      <c r="VW35" s="23">
        <f t="shared" si="367"/>
        <v>0</v>
      </c>
      <c r="VX35" s="22"/>
      <c r="VY35" s="22"/>
      <c r="VZ35" s="22"/>
      <c r="WA35" s="23">
        <v>0</v>
      </c>
      <c r="WB35" s="21">
        <f t="shared" si="322"/>
        <v>0</v>
      </c>
      <c r="WC35" s="21">
        <f t="shared" si="245"/>
        <v>0</v>
      </c>
      <c r="WD35" s="21">
        <v>0</v>
      </c>
      <c r="WE35" s="21">
        <f t="shared" si="246"/>
        <v>0</v>
      </c>
      <c r="WF35" s="21">
        <v>0</v>
      </c>
      <c r="WG35" s="21">
        <f t="shared" si="247"/>
        <v>0</v>
      </c>
      <c r="WH35" s="21">
        <v>0</v>
      </c>
      <c r="WI35" s="21">
        <f t="shared" si="248"/>
        <v>0</v>
      </c>
      <c r="WJ35" s="21">
        <v>0</v>
      </c>
      <c r="WK35" s="21">
        <f t="shared" si="249"/>
        <v>0</v>
      </c>
      <c r="WL35" s="21">
        <v>0</v>
      </c>
      <c r="WM35" s="21">
        <f t="shared" si="250"/>
        <v>0</v>
      </c>
      <c r="WN35" s="21">
        <f t="shared" si="35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2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3"/>
        <v>0</v>
      </c>
      <c r="XA35" s="21">
        <v>0</v>
      </c>
      <c r="XB35" s="21">
        <f t="shared" si="254"/>
        <v>0</v>
      </c>
      <c r="XC35" s="21">
        <v>0</v>
      </c>
      <c r="XD35" s="21">
        <f t="shared" si="255"/>
        <v>0</v>
      </c>
      <c r="XE35" s="21">
        <v>0</v>
      </c>
      <c r="XF35" s="21">
        <f t="shared" si="256"/>
        <v>0</v>
      </c>
      <c r="XG35" s="21">
        <v>0</v>
      </c>
      <c r="XH35" s="21">
        <f t="shared" si="257"/>
        <v>0</v>
      </c>
      <c r="XI35" s="21">
        <v>0</v>
      </c>
      <c r="XJ35" s="21">
        <f t="shared" si="258"/>
        <v>0</v>
      </c>
      <c r="XK35" s="21">
        <f t="shared" si="259"/>
        <v>0</v>
      </c>
      <c r="XL35" s="21"/>
      <c r="XM35" s="23">
        <f t="shared" si="368"/>
        <v>0</v>
      </c>
      <c r="XN35" s="22"/>
      <c r="XO35" s="22"/>
      <c r="XP35" s="22"/>
      <c r="XQ35" s="23">
        <v>0</v>
      </c>
      <c r="XR35" s="21">
        <f t="shared" si="323"/>
        <v>0</v>
      </c>
      <c r="XS35" s="21">
        <f t="shared" si="261"/>
        <v>0</v>
      </c>
      <c r="XT35" s="21">
        <v>0</v>
      </c>
      <c r="XU35" s="21">
        <f t="shared" si="262"/>
        <v>0</v>
      </c>
      <c r="XV35" s="21">
        <v>0</v>
      </c>
      <c r="XW35" s="21">
        <f t="shared" si="263"/>
        <v>0</v>
      </c>
      <c r="XX35" s="21">
        <v>0</v>
      </c>
      <c r="XY35" s="21">
        <f t="shared" si="264"/>
        <v>0</v>
      </c>
      <c r="XZ35" s="21">
        <v>0</v>
      </c>
      <c r="YA35" s="21">
        <f t="shared" si="265"/>
        <v>0</v>
      </c>
      <c r="YB35" s="21">
        <v>0</v>
      </c>
      <c r="YC35" s="21">
        <f t="shared" si="266"/>
        <v>0</v>
      </c>
      <c r="YD35" s="21">
        <f t="shared" si="354"/>
        <v>0</v>
      </c>
      <c r="YE35" s="21"/>
      <c r="YF35" s="21">
        <f t="shared" si="17"/>
        <v>0</v>
      </c>
      <c r="YG35" s="21"/>
      <c r="YH35" s="21"/>
      <c r="YI35" s="21">
        <v>0</v>
      </c>
      <c r="YJ35" s="21">
        <f t="shared" si="268"/>
        <v>0</v>
      </c>
      <c r="YK35" s="21">
        <v>0</v>
      </c>
      <c r="YL35" s="21">
        <v>0</v>
      </c>
      <c r="YM35" s="22"/>
      <c r="YN35" s="22"/>
      <c r="YO35" s="21">
        <v>0</v>
      </c>
      <c r="YP35" s="21">
        <f t="shared" si="269"/>
        <v>0</v>
      </c>
      <c r="YQ35" s="21">
        <v>0</v>
      </c>
      <c r="YR35" s="21">
        <f t="shared" si="270"/>
        <v>0</v>
      </c>
      <c r="YS35" s="21">
        <v>0</v>
      </c>
      <c r="YT35" s="21">
        <f t="shared" si="271"/>
        <v>0</v>
      </c>
      <c r="YU35" s="21">
        <v>0</v>
      </c>
      <c r="YV35" s="21">
        <f t="shared" si="272"/>
        <v>0</v>
      </c>
      <c r="YW35" s="21">
        <v>0</v>
      </c>
      <c r="YX35" s="21">
        <f t="shared" si="273"/>
        <v>0</v>
      </c>
      <c r="YY35" s="21">
        <v>0</v>
      </c>
      <c r="YZ35" s="21">
        <f t="shared" si="274"/>
        <v>0</v>
      </c>
      <c r="ZA35" s="21">
        <f t="shared" si="275"/>
        <v>0</v>
      </c>
      <c r="ZB35" s="21"/>
      <c r="ZC35" s="23">
        <f t="shared" si="369"/>
        <v>0</v>
      </c>
      <c r="ZD35" s="22"/>
      <c r="ZE35" s="22"/>
      <c r="ZF35" s="22"/>
      <c r="ZG35" s="23">
        <v>0</v>
      </c>
      <c r="ZH35" s="21">
        <f t="shared" si="324"/>
        <v>0</v>
      </c>
      <c r="ZI35" s="21">
        <f t="shared" si="277"/>
        <v>0</v>
      </c>
      <c r="ZJ35" s="21">
        <v>0</v>
      </c>
      <c r="ZK35" s="21">
        <f t="shared" si="278"/>
        <v>0</v>
      </c>
      <c r="ZL35" s="21">
        <v>0</v>
      </c>
      <c r="ZM35" s="21">
        <f t="shared" si="279"/>
        <v>0</v>
      </c>
      <c r="ZN35" s="21">
        <v>0</v>
      </c>
      <c r="ZO35" s="21">
        <f t="shared" si="280"/>
        <v>0</v>
      </c>
      <c r="ZP35" s="21">
        <v>0</v>
      </c>
      <c r="ZQ35" s="21">
        <f t="shared" si="281"/>
        <v>0</v>
      </c>
      <c r="ZR35" s="21">
        <v>0</v>
      </c>
      <c r="ZS35" s="21">
        <f t="shared" si="282"/>
        <v>0</v>
      </c>
      <c r="ZT35" s="21">
        <f t="shared" si="355"/>
        <v>0</v>
      </c>
      <c r="ZU35" s="21"/>
      <c r="ZV35" s="21">
        <f t="shared" si="18"/>
        <v>0</v>
      </c>
      <c r="ZW35" s="21"/>
      <c r="ZX35" s="21"/>
      <c r="ZY35" s="21">
        <v>0</v>
      </c>
      <c r="ZZ35" s="21">
        <f t="shared" si="284"/>
        <v>0</v>
      </c>
      <c r="AAA35" s="21">
        <v>0</v>
      </c>
      <c r="AAB35" s="21">
        <v>0</v>
      </c>
      <c r="AAC35" s="22"/>
      <c r="AAD35" s="22"/>
      <c r="AAE35" s="21">
        <v>0</v>
      </c>
      <c r="AAF35" s="21">
        <f t="shared" si="285"/>
        <v>0</v>
      </c>
      <c r="AAG35" s="21">
        <v>0</v>
      </c>
      <c r="AAH35" s="21">
        <f t="shared" si="286"/>
        <v>0</v>
      </c>
      <c r="AAI35" s="21">
        <v>0</v>
      </c>
      <c r="AAJ35" s="21">
        <f t="shared" si="287"/>
        <v>0</v>
      </c>
      <c r="AAK35" s="21">
        <v>0</v>
      </c>
      <c r="AAL35" s="21">
        <f t="shared" si="288"/>
        <v>0</v>
      </c>
      <c r="AAM35" s="21">
        <v>0</v>
      </c>
      <c r="AAN35" s="21">
        <f t="shared" si="289"/>
        <v>0</v>
      </c>
      <c r="AAO35" s="21">
        <v>0</v>
      </c>
      <c r="AAP35" s="21">
        <f t="shared" si="290"/>
        <v>0</v>
      </c>
      <c r="AAQ35" s="21">
        <f t="shared" si="291"/>
        <v>0</v>
      </c>
      <c r="AAR35" s="21"/>
      <c r="AAS35" s="23">
        <f t="shared" si="370"/>
        <v>0</v>
      </c>
      <c r="AAT35" s="24">
        <f t="shared" si="19"/>
        <v>0</v>
      </c>
      <c r="AAU35" s="24">
        <f t="shared" si="20"/>
        <v>0</v>
      </c>
      <c r="AAV35" s="24">
        <f t="shared" si="292"/>
        <v>0</v>
      </c>
    </row>
    <row r="36" spans="1:724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1"/>
        <v>0</v>
      </c>
      <c r="M36" s="21">
        <f t="shared" si="22"/>
        <v>0</v>
      </c>
      <c r="N36" s="21">
        <v>0</v>
      </c>
      <c r="O36" s="21">
        <f t="shared" si="23"/>
        <v>0</v>
      </c>
      <c r="P36" s="21">
        <v>0</v>
      </c>
      <c r="Q36" s="21">
        <f t="shared" si="24"/>
        <v>0</v>
      </c>
      <c r="R36" s="21">
        <v>0</v>
      </c>
      <c r="S36" s="21">
        <f t="shared" si="25"/>
        <v>0</v>
      </c>
      <c r="T36" s="21">
        <v>0</v>
      </c>
      <c r="U36" s="21">
        <f t="shared" si="26"/>
        <v>0</v>
      </c>
      <c r="V36" s="21">
        <v>0</v>
      </c>
      <c r="W36" s="21">
        <f t="shared" si="27"/>
        <v>0</v>
      </c>
      <c r="X36" s="21">
        <f t="shared" si="28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29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30"/>
        <v>0</v>
      </c>
      <c r="AK36" s="21">
        <v>0</v>
      </c>
      <c r="AL36" s="21">
        <f t="shared" si="31"/>
        <v>0</v>
      </c>
      <c r="AM36" s="21">
        <v>0</v>
      </c>
      <c r="AN36" s="21">
        <f t="shared" si="32"/>
        <v>0</v>
      </c>
      <c r="AO36" s="21">
        <v>0</v>
      </c>
      <c r="AP36" s="21">
        <f t="shared" si="33"/>
        <v>0</v>
      </c>
      <c r="AQ36" s="21">
        <v>0</v>
      </c>
      <c r="AR36" s="21">
        <f t="shared" si="34"/>
        <v>0</v>
      </c>
      <c r="AS36" s="21">
        <v>0</v>
      </c>
      <c r="AT36" s="21">
        <f t="shared" si="35"/>
        <v>0</v>
      </c>
      <c r="AU36" s="21">
        <f t="shared" si="36"/>
        <v>0</v>
      </c>
      <c r="AV36" s="21"/>
      <c r="AW36" s="23">
        <f t="shared" si="293"/>
        <v>0</v>
      </c>
      <c r="AX36" s="22"/>
      <c r="AY36" s="22"/>
      <c r="AZ36" s="22"/>
      <c r="BA36" s="23">
        <v>0</v>
      </c>
      <c r="BB36" s="21">
        <f t="shared" si="309"/>
        <v>0</v>
      </c>
      <c r="BC36" s="21">
        <f t="shared" si="38"/>
        <v>0</v>
      </c>
      <c r="BD36" s="21">
        <v>0</v>
      </c>
      <c r="BE36" s="21">
        <f t="shared" si="39"/>
        <v>0</v>
      </c>
      <c r="BF36" s="21">
        <v>0</v>
      </c>
      <c r="BG36" s="21">
        <f t="shared" si="40"/>
        <v>0</v>
      </c>
      <c r="BH36" s="21">
        <v>0</v>
      </c>
      <c r="BI36" s="21">
        <f t="shared" si="41"/>
        <v>0</v>
      </c>
      <c r="BJ36" s="21">
        <v>0</v>
      </c>
      <c r="BK36" s="21">
        <f t="shared" si="42"/>
        <v>0</v>
      </c>
      <c r="BL36" s="21">
        <v>0</v>
      </c>
      <c r="BM36" s="21">
        <f t="shared" si="43"/>
        <v>0</v>
      </c>
      <c r="BN36" s="21">
        <f t="shared" si="34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5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6"/>
        <v>0</v>
      </c>
      <c r="CA36" s="21">
        <v>0</v>
      </c>
      <c r="CB36" s="21">
        <f t="shared" si="47"/>
        <v>0</v>
      </c>
      <c r="CC36" s="21">
        <v>0</v>
      </c>
      <c r="CD36" s="21">
        <f t="shared" si="48"/>
        <v>0</v>
      </c>
      <c r="CE36" s="21">
        <v>0</v>
      </c>
      <c r="CF36" s="21">
        <f t="shared" si="49"/>
        <v>0</v>
      </c>
      <c r="CG36" s="21">
        <v>0</v>
      </c>
      <c r="CH36" s="21">
        <f t="shared" si="50"/>
        <v>0</v>
      </c>
      <c r="CI36" s="21">
        <v>0</v>
      </c>
      <c r="CJ36" s="21">
        <f t="shared" si="51"/>
        <v>0</v>
      </c>
      <c r="CK36" s="21">
        <f t="shared" si="52"/>
        <v>0</v>
      </c>
      <c r="CL36" s="21"/>
      <c r="CM36" s="23">
        <f t="shared" si="356"/>
        <v>0</v>
      </c>
      <c r="CN36" s="22"/>
      <c r="CO36" s="22"/>
      <c r="CP36" s="22"/>
      <c r="CQ36" s="23">
        <v>0</v>
      </c>
      <c r="CR36" s="21">
        <f t="shared" si="310"/>
        <v>0</v>
      </c>
      <c r="CS36" s="21">
        <f t="shared" si="54"/>
        <v>0</v>
      </c>
      <c r="CT36" s="21">
        <v>0</v>
      </c>
      <c r="CU36" s="21">
        <f t="shared" si="55"/>
        <v>0</v>
      </c>
      <c r="CV36" s="21">
        <v>0</v>
      </c>
      <c r="CW36" s="21">
        <f t="shared" si="56"/>
        <v>0</v>
      </c>
      <c r="CX36" s="21">
        <v>0</v>
      </c>
      <c r="CY36" s="21">
        <f t="shared" si="57"/>
        <v>0</v>
      </c>
      <c r="CZ36" s="21">
        <v>0</v>
      </c>
      <c r="DA36" s="21">
        <f t="shared" si="58"/>
        <v>0</v>
      </c>
      <c r="DB36" s="21">
        <v>0</v>
      </c>
      <c r="DC36" s="21">
        <f t="shared" si="59"/>
        <v>0</v>
      </c>
      <c r="DD36" s="21">
        <f t="shared" si="34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61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2"/>
        <v>0</v>
      </c>
      <c r="DS36" s="21">
        <v>0</v>
      </c>
      <c r="DT36" s="21">
        <f t="shared" si="63"/>
        <v>0</v>
      </c>
      <c r="DU36" s="21">
        <v>0</v>
      </c>
      <c r="DV36" s="21">
        <f t="shared" si="64"/>
        <v>0</v>
      </c>
      <c r="DW36" s="21">
        <v>0</v>
      </c>
      <c r="DX36" s="21">
        <f t="shared" si="65"/>
        <v>0</v>
      </c>
      <c r="DY36" s="21">
        <v>0</v>
      </c>
      <c r="DZ36" s="21">
        <f t="shared" si="66"/>
        <v>0</v>
      </c>
      <c r="EA36" s="21">
        <f t="shared" si="67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311"/>
        <v>0</v>
      </c>
      <c r="EI36" s="21">
        <f t="shared" si="69"/>
        <v>0</v>
      </c>
      <c r="EJ36" s="21">
        <v>0</v>
      </c>
      <c r="EK36" s="21">
        <f t="shared" si="70"/>
        <v>0</v>
      </c>
      <c r="EL36" s="21">
        <v>0</v>
      </c>
      <c r="EM36" s="21">
        <f t="shared" si="71"/>
        <v>0</v>
      </c>
      <c r="EN36" s="21">
        <v>0</v>
      </c>
      <c r="EO36" s="21">
        <f t="shared" si="72"/>
        <v>0</v>
      </c>
      <c r="EP36" s="21">
        <v>0</v>
      </c>
      <c r="EQ36" s="21">
        <f t="shared" si="73"/>
        <v>0</v>
      </c>
      <c r="ER36" s="21">
        <v>0</v>
      </c>
      <c r="ES36" s="21">
        <f t="shared" si="74"/>
        <v>0</v>
      </c>
      <c r="ET36" s="21">
        <f t="shared" si="34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6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7"/>
        <v>0</v>
      </c>
      <c r="FG36" s="21">
        <v>0</v>
      </c>
      <c r="FH36" s="21">
        <f t="shared" si="78"/>
        <v>0</v>
      </c>
      <c r="FI36" s="21">
        <v>0</v>
      </c>
      <c r="FJ36" s="21">
        <f t="shared" si="79"/>
        <v>0</v>
      </c>
      <c r="FK36" s="21">
        <v>0</v>
      </c>
      <c r="FL36" s="21">
        <f t="shared" si="80"/>
        <v>0</v>
      </c>
      <c r="FM36" s="21">
        <v>0</v>
      </c>
      <c r="FN36" s="21">
        <f t="shared" si="81"/>
        <v>0</v>
      </c>
      <c r="FO36" s="21">
        <v>0</v>
      </c>
      <c r="FP36" s="21">
        <f t="shared" si="82"/>
        <v>0</v>
      </c>
      <c r="FQ36" s="21">
        <f t="shared" si="83"/>
        <v>0</v>
      </c>
      <c r="FR36" s="21"/>
      <c r="FS36" s="23">
        <f t="shared" si="357"/>
        <v>0</v>
      </c>
      <c r="FT36" s="22"/>
      <c r="FU36" s="22"/>
      <c r="FV36" s="22"/>
      <c r="FW36" s="23">
        <v>0</v>
      </c>
      <c r="FX36" s="21">
        <f t="shared" si="312"/>
        <v>0</v>
      </c>
      <c r="FY36" s="21">
        <f t="shared" si="85"/>
        <v>0</v>
      </c>
      <c r="FZ36" s="21">
        <v>0</v>
      </c>
      <c r="GA36" s="21">
        <f t="shared" si="86"/>
        <v>0</v>
      </c>
      <c r="GB36" s="21">
        <v>0</v>
      </c>
      <c r="GC36" s="21">
        <f t="shared" si="87"/>
        <v>0</v>
      </c>
      <c r="GD36" s="21">
        <v>0</v>
      </c>
      <c r="GE36" s="21">
        <f t="shared" si="88"/>
        <v>0</v>
      </c>
      <c r="GF36" s="21">
        <v>0</v>
      </c>
      <c r="GG36" s="21">
        <f t="shared" si="89"/>
        <v>0</v>
      </c>
      <c r="GH36" s="21">
        <v>0</v>
      </c>
      <c r="GI36" s="21">
        <f t="shared" si="90"/>
        <v>0</v>
      </c>
      <c r="GJ36" s="21">
        <f t="shared" si="34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2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3"/>
        <v>0</v>
      </c>
      <c r="GW36" s="21">
        <v>0</v>
      </c>
      <c r="GX36" s="21">
        <f t="shared" si="94"/>
        <v>0</v>
      </c>
      <c r="GY36" s="21">
        <v>0</v>
      </c>
      <c r="GZ36" s="21">
        <f t="shared" si="95"/>
        <v>0</v>
      </c>
      <c r="HA36" s="21">
        <v>0</v>
      </c>
      <c r="HB36" s="21">
        <f t="shared" si="96"/>
        <v>0</v>
      </c>
      <c r="HC36" s="21">
        <v>0</v>
      </c>
      <c r="HD36" s="21">
        <f t="shared" si="97"/>
        <v>0</v>
      </c>
      <c r="HE36" s="21">
        <v>0</v>
      </c>
      <c r="HF36" s="21">
        <f t="shared" si="98"/>
        <v>0</v>
      </c>
      <c r="HG36" s="21">
        <f t="shared" si="99"/>
        <v>0</v>
      </c>
      <c r="HH36" s="21"/>
      <c r="HI36" s="23">
        <f t="shared" si="358"/>
        <v>0</v>
      </c>
      <c r="HJ36" s="22"/>
      <c r="HK36" s="22"/>
      <c r="HL36" s="22"/>
      <c r="HM36" s="23">
        <v>0</v>
      </c>
      <c r="HN36" s="21">
        <f t="shared" si="313"/>
        <v>0</v>
      </c>
      <c r="HO36" s="21">
        <f t="shared" si="101"/>
        <v>0</v>
      </c>
      <c r="HP36" s="21">
        <v>0</v>
      </c>
      <c r="HQ36" s="21">
        <f t="shared" si="102"/>
        <v>0</v>
      </c>
      <c r="HR36" s="21">
        <v>0</v>
      </c>
      <c r="HS36" s="21">
        <f t="shared" si="103"/>
        <v>0</v>
      </c>
      <c r="HT36" s="21">
        <v>0</v>
      </c>
      <c r="HU36" s="21">
        <f t="shared" si="104"/>
        <v>0</v>
      </c>
      <c r="HV36" s="21">
        <v>0</v>
      </c>
      <c r="HW36" s="21">
        <f t="shared" si="105"/>
        <v>0</v>
      </c>
      <c r="HX36" s="21">
        <v>0</v>
      </c>
      <c r="HY36" s="21">
        <f t="shared" si="106"/>
        <v>0</v>
      </c>
      <c r="HZ36" s="21">
        <f t="shared" si="34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08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09"/>
        <v>0</v>
      </c>
      <c r="IM36" s="21">
        <v>0</v>
      </c>
      <c r="IN36" s="21">
        <f t="shared" si="110"/>
        <v>0</v>
      </c>
      <c r="IO36" s="21">
        <v>0</v>
      </c>
      <c r="IP36" s="21">
        <f t="shared" si="111"/>
        <v>0</v>
      </c>
      <c r="IQ36" s="21">
        <v>0</v>
      </c>
      <c r="IR36" s="21">
        <f t="shared" si="112"/>
        <v>0</v>
      </c>
      <c r="IS36" s="21">
        <v>0</v>
      </c>
      <c r="IT36" s="21">
        <f t="shared" si="113"/>
        <v>0</v>
      </c>
      <c r="IU36" s="21">
        <v>0</v>
      </c>
      <c r="IV36" s="21">
        <f t="shared" si="114"/>
        <v>0</v>
      </c>
      <c r="IW36" s="21">
        <f t="shared" si="115"/>
        <v>0</v>
      </c>
      <c r="IX36" s="21"/>
      <c r="IY36" s="23">
        <f t="shared" si="359"/>
        <v>0</v>
      </c>
      <c r="IZ36" s="22"/>
      <c r="JA36" s="22"/>
      <c r="JB36" s="22"/>
      <c r="JC36" s="23">
        <v>0</v>
      </c>
      <c r="JD36" s="21">
        <f t="shared" si="314"/>
        <v>0</v>
      </c>
      <c r="JE36" s="21">
        <f t="shared" si="117"/>
        <v>0</v>
      </c>
      <c r="JF36" s="21">
        <v>0</v>
      </c>
      <c r="JG36" s="21">
        <f t="shared" si="118"/>
        <v>0</v>
      </c>
      <c r="JH36" s="21">
        <v>0</v>
      </c>
      <c r="JI36" s="21">
        <f t="shared" si="119"/>
        <v>0</v>
      </c>
      <c r="JJ36" s="21">
        <v>0</v>
      </c>
      <c r="JK36" s="21">
        <f t="shared" si="120"/>
        <v>0</v>
      </c>
      <c r="JL36" s="21">
        <v>0</v>
      </c>
      <c r="JM36" s="21">
        <f t="shared" si="121"/>
        <v>0</v>
      </c>
      <c r="JN36" s="21">
        <v>0</v>
      </c>
      <c r="JO36" s="21">
        <f t="shared" si="122"/>
        <v>0</v>
      </c>
      <c r="JP36" s="21">
        <f t="shared" si="34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4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5"/>
        <v>0</v>
      </c>
      <c r="KC36" s="21">
        <v>0</v>
      </c>
      <c r="KD36" s="21">
        <f t="shared" si="126"/>
        <v>0</v>
      </c>
      <c r="KE36" s="21">
        <v>0</v>
      </c>
      <c r="KF36" s="21">
        <f t="shared" si="127"/>
        <v>0</v>
      </c>
      <c r="KG36" s="21">
        <v>0</v>
      </c>
      <c r="KH36" s="21">
        <f t="shared" si="128"/>
        <v>0</v>
      </c>
      <c r="KI36" s="21">
        <v>0</v>
      </c>
      <c r="KJ36" s="21">
        <f t="shared" si="129"/>
        <v>0</v>
      </c>
      <c r="KK36" s="21">
        <v>0</v>
      </c>
      <c r="KL36" s="21">
        <f t="shared" si="130"/>
        <v>0</v>
      </c>
      <c r="KM36" s="21">
        <f t="shared" si="131"/>
        <v>0</v>
      </c>
      <c r="KN36" s="21"/>
      <c r="KO36" s="23">
        <f t="shared" si="360"/>
        <v>0</v>
      </c>
      <c r="KP36" s="22"/>
      <c r="KQ36" s="22"/>
      <c r="KR36" s="22"/>
      <c r="KS36" s="23">
        <v>0</v>
      </c>
      <c r="KT36" s="21">
        <f t="shared" si="315"/>
        <v>0</v>
      </c>
      <c r="KU36" s="21">
        <f t="shared" si="133"/>
        <v>0</v>
      </c>
      <c r="KV36" s="21">
        <v>0</v>
      </c>
      <c r="KW36" s="21">
        <f t="shared" si="134"/>
        <v>0</v>
      </c>
      <c r="KX36" s="21">
        <v>0</v>
      </c>
      <c r="KY36" s="21">
        <f t="shared" si="135"/>
        <v>0</v>
      </c>
      <c r="KZ36" s="21">
        <v>0</v>
      </c>
      <c r="LA36" s="21">
        <f t="shared" si="136"/>
        <v>0</v>
      </c>
      <c r="LB36" s="21">
        <v>0</v>
      </c>
      <c r="LC36" s="21">
        <f t="shared" si="137"/>
        <v>0</v>
      </c>
      <c r="LD36" s="21">
        <v>0</v>
      </c>
      <c r="LE36" s="21">
        <f t="shared" si="138"/>
        <v>0</v>
      </c>
      <c r="LF36" s="21">
        <f t="shared" si="34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40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41"/>
        <v>0</v>
      </c>
      <c r="LS36" s="21">
        <v>0</v>
      </c>
      <c r="LT36" s="21">
        <f t="shared" si="142"/>
        <v>0</v>
      </c>
      <c r="LU36" s="21">
        <v>0</v>
      </c>
      <c r="LV36" s="21">
        <f t="shared" si="143"/>
        <v>0</v>
      </c>
      <c r="LW36" s="21">
        <v>0</v>
      </c>
      <c r="LX36" s="21">
        <f t="shared" si="144"/>
        <v>0</v>
      </c>
      <c r="LY36" s="21">
        <v>0</v>
      </c>
      <c r="LZ36" s="21">
        <f t="shared" si="145"/>
        <v>0</v>
      </c>
      <c r="MA36" s="21">
        <v>0</v>
      </c>
      <c r="MB36" s="21">
        <f t="shared" si="146"/>
        <v>0</v>
      </c>
      <c r="MC36" s="21">
        <f t="shared" si="147"/>
        <v>0</v>
      </c>
      <c r="MD36" s="21"/>
      <c r="ME36" s="23">
        <f t="shared" si="361"/>
        <v>0</v>
      </c>
      <c r="MF36" s="22"/>
      <c r="MG36" s="22"/>
      <c r="MH36" s="22"/>
      <c r="MI36" s="23">
        <v>0</v>
      </c>
      <c r="MJ36" s="21">
        <f t="shared" si="316"/>
        <v>0</v>
      </c>
      <c r="MK36" s="21">
        <f t="shared" si="149"/>
        <v>0</v>
      </c>
      <c r="ML36" s="21">
        <v>0</v>
      </c>
      <c r="MM36" s="21">
        <f t="shared" si="150"/>
        <v>0</v>
      </c>
      <c r="MN36" s="21">
        <v>0</v>
      </c>
      <c r="MO36" s="21">
        <f t="shared" si="151"/>
        <v>0</v>
      </c>
      <c r="MP36" s="21">
        <v>0</v>
      </c>
      <c r="MQ36" s="21">
        <f t="shared" si="152"/>
        <v>0</v>
      </c>
      <c r="MR36" s="21">
        <v>0</v>
      </c>
      <c r="MS36" s="21">
        <f t="shared" si="153"/>
        <v>0</v>
      </c>
      <c r="MT36" s="21">
        <v>0</v>
      </c>
      <c r="MU36" s="21">
        <f t="shared" si="154"/>
        <v>0</v>
      </c>
      <c r="MV36" s="21">
        <f t="shared" si="34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6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7"/>
        <v>0</v>
      </c>
      <c r="NI36" s="21">
        <v>0</v>
      </c>
      <c r="NJ36" s="21">
        <f t="shared" si="158"/>
        <v>0</v>
      </c>
      <c r="NK36" s="21">
        <v>0</v>
      </c>
      <c r="NL36" s="21">
        <f t="shared" si="159"/>
        <v>0</v>
      </c>
      <c r="NM36" s="21">
        <v>0</v>
      </c>
      <c r="NN36" s="21">
        <f t="shared" si="160"/>
        <v>0</v>
      </c>
      <c r="NO36" s="21">
        <v>0</v>
      </c>
      <c r="NP36" s="21">
        <f t="shared" si="161"/>
        <v>0</v>
      </c>
      <c r="NQ36" s="21">
        <v>0</v>
      </c>
      <c r="NR36" s="21">
        <f t="shared" si="162"/>
        <v>0</v>
      </c>
      <c r="NS36" s="21">
        <f t="shared" si="163"/>
        <v>0</v>
      </c>
      <c r="NT36" s="21"/>
      <c r="NU36" s="23">
        <f t="shared" si="362"/>
        <v>0</v>
      </c>
      <c r="NV36" s="22"/>
      <c r="NW36" s="22"/>
      <c r="NX36" s="22"/>
      <c r="NY36" s="23">
        <v>0</v>
      </c>
      <c r="NZ36" s="21">
        <f t="shared" si="317"/>
        <v>0</v>
      </c>
      <c r="OA36" s="21">
        <f t="shared" si="165"/>
        <v>0</v>
      </c>
      <c r="OB36" s="21">
        <v>0</v>
      </c>
      <c r="OC36" s="21">
        <f t="shared" si="166"/>
        <v>0</v>
      </c>
      <c r="OD36" s="21">
        <v>0</v>
      </c>
      <c r="OE36" s="21">
        <f t="shared" si="167"/>
        <v>0</v>
      </c>
      <c r="OF36" s="21">
        <v>0</v>
      </c>
      <c r="OG36" s="21">
        <f t="shared" si="168"/>
        <v>0</v>
      </c>
      <c r="OH36" s="21">
        <v>0</v>
      </c>
      <c r="OI36" s="21">
        <f t="shared" si="169"/>
        <v>0</v>
      </c>
      <c r="OJ36" s="21">
        <v>0</v>
      </c>
      <c r="OK36" s="21">
        <f t="shared" si="170"/>
        <v>0</v>
      </c>
      <c r="OL36" s="21">
        <f t="shared" si="34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2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3"/>
        <v>0</v>
      </c>
      <c r="OY36" s="21">
        <v>0</v>
      </c>
      <c r="OZ36" s="21">
        <f t="shared" si="174"/>
        <v>0</v>
      </c>
      <c r="PA36" s="21">
        <v>0</v>
      </c>
      <c r="PB36" s="21">
        <f t="shared" si="175"/>
        <v>0</v>
      </c>
      <c r="PC36" s="21">
        <v>0</v>
      </c>
      <c r="PD36" s="21">
        <f t="shared" si="176"/>
        <v>0</v>
      </c>
      <c r="PE36" s="21">
        <v>0</v>
      </c>
      <c r="PF36" s="21">
        <f t="shared" si="177"/>
        <v>0</v>
      </c>
      <c r="PG36" s="21">
        <v>0</v>
      </c>
      <c r="PH36" s="21">
        <f t="shared" si="178"/>
        <v>0</v>
      </c>
      <c r="PI36" s="21">
        <f t="shared" si="179"/>
        <v>0</v>
      </c>
      <c r="PJ36" s="21"/>
      <c r="PK36" s="23">
        <f t="shared" si="363"/>
        <v>0</v>
      </c>
      <c r="PL36" s="22"/>
      <c r="PM36" s="22"/>
      <c r="PN36" s="22"/>
      <c r="PO36" s="23">
        <v>0</v>
      </c>
      <c r="PP36" s="21">
        <f t="shared" si="318"/>
        <v>0</v>
      </c>
      <c r="PQ36" s="21">
        <f t="shared" si="181"/>
        <v>0</v>
      </c>
      <c r="PR36" s="21">
        <v>0</v>
      </c>
      <c r="PS36" s="21">
        <f t="shared" si="182"/>
        <v>0</v>
      </c>
      <c r="PT36" s="21">
        <v>0</v>
      </c>
      <c r="PU36" s="21">
        <f t="shared" si="183"/>
        <v>0</v>
      </c>
      <c r="PV36" s="21">
        <v>0</v>
      </c>
      <c r="PW36" s="21">
        <f t="shared" si="184"/>
        <v>0</v>
      </c>
      <c r="PX36" s="21">
        <v>0</v>
      </c>
      <c r="PY36" s="21">
        <f t="shared" si="185"/>
        <v>0</v>
      </c>
      <c r="PZ36" s="21">
        <v>0</v>
      </c>
      <c r="QA36" s="21">
        <f t="shared" si="186"/>
        <v>0</v>
      </c>
      <c r="QB36" s="21">
        <f t="shared" si="34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88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89"/>
        <v>0</v>
      </c>
      <c r="QO36" s="21">
        <v>0</v>
      </c>
      <c r="QP36" s="21">
        <f t="shared" si="190"/>
        <v>0</v>
      </c>
      <c r="QQ36" s="21">
        <v>0</v>
      </c>
      <c r="QR36" s="21">
        <f t="shared" si="191"/>
        <v>0</v>
      </c>
      <c r="QS36" s="21">
        <v>0</v>
      </c>
      <c r="QT36" s="21">
        <f t="shared" si="192"/>
        <v>0</v>
      </c>
      <c r="QU36" s="21">
        <v>0</v>
      </c>
      <c r="QV36" s="21">
        <f t="shared" si="193"/>
        <v>0</v>
      </c>
      <c r="QW36" s="21">
        <v>0</v>
      </c>
      <c r="QX36" s="21">
        <f t="shared" si="194"/>
        <v>0</v>
      </c>
      <c r="QY36" s="21">
        <f t="shared" si="195"/>
        <v>0</v>
      </c>
      <c r="QZ36" s="21"/>
      <c r="RA36" s="23">
        <f t="shared" si="364"/>
        <v>0</v>
      </c>
      <c r="RB36" s="22"/>
      <c r="RC36" s="22"/>
      <c r="RD36" s="22"/>
      <c r="RE36" s="23">
        <v>0</v>
      </c>
      <c r="RF36" s="21">
        <f t="shared" si="319"/>
        <v>0</v>
      </c>
      <c r="RG36" s="21">
        <f t="shared" si="197"/>
        <v>0</v>
      </c>
      <c r="RH36" s="21">
        <v>0</v>
      </c>
      <c r="RI36" s="21">
        <f t="shared" si="198"/>
        <v>0</v>
      </c>
      <c r="RJ36" s="21">
        <v>0</v>
      </c>
      <c r="RK36" s="21">
        <f t="shared" si="199"/>
        <v>0</v>
      </c>
      <c r="RL36" s="21">
        <v>0</v>
      </c>
      <c r="RM36" s="21">
        <f t="shared" si="200"/>
        <v>0</v>
      </c>
      <c r="RN36" s="21">
        <v>0</v>
      </c>
      <c r="RO36" s="21">
        <f t="shared" si="201"/>
        <v>0</v>
      </c>
      <c r="RP36" s="21">
        <v>0</v>
      </c>
      <c r="RQ36" s="21">
        <f t="shared" si="202"/>
        <v>0</v>
      </c>
      <c r="RR36" s="21">
        <f t="shared" si="35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4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5"/>
        <v>0</v>
      </c>
      <c r="SE36" s="21">
        <v>0</v>
      </c>
      <c r="SF36" s="21">
        <f t="shared" si="206"/>
        <v>0</v>
      </c>
      <c r="SG36" s="21">
        <v>0</v>
      </c>
      <c r="SH36" s="21">
        <f t="shared" si="207"/>
        <v>0</v>
      </c>
      <c r="SI36" s="21">
        <v>0</v>
      </c>
      <c r="SJ36" s="21">
        <f t="shared" si="208"/>
        <v>0</v>
      </c>
      <c r="SK36" s="21">
        <v>0</v>
      </c>
      <c r="SL36" s="21">
        <f t="shared" si="209"/>
        <v>0</v>
      </c>
      <c r="SM36" s="21">
        <v>0</v>
      </c>
      <c r="SN36" s="21">
        <f t="shared" si="210"/>
        <v>0</v>
      </c>
      <c r="SO36" s="21">
        <f t="shared" si="211"/>
        <v>0</v>
      </c>
      <c r="SP36" s="21"/>
      <c r="SQ36" s="23">
        <f t="shared" si="365"/>
        <v>0</v>
      </c>
      <c r="SR36" s="22"/>
      <c r="SS36" s="22"/>
      <c r="ST36" s="22"/>
      <c r="SU36" s="23">
        <v>0</v>
      </c>
      <c r="SV36" s="21">
        <f t="shared" si="320"/>
        <v>0</v>
      </c>
      <c r="SW36" s="21">
        <f t="shared" si="213"/>
        <v>0</v>
      </c>
      <c r="SX36" s="21">
        <v>0</v>
      </c>
      <c r="SY36" s="21">
        <f t="shared" si="214"/>
        <v>0</v>
      </c>
      <c r="SZ36" s="21">
        <v>0</v>
      </c>
      <c r="TA36" s="21">
        <f t="shared" si="215"/>
        <v>0</v>
      </c>
      <c r="TB36" s="21">
        <v>0</v>
      </c>
      <c r="TC36" s="21">
        <f t="shared" si="216"/>
        <v>0</v>
      </c>
      <c r="TD36" s="21">
        <v>0</v>
      </c>
      <c r="TE36" s="21">
        <f t="shared" si="217"/>
        <v>0</v>
      </c>
      <c r="TF36" s="21">
        <v>0</v>
      </c>
      <c r="TG36" s="21">
        <f t="shared" si="218"/>
        <v>0</v>
      </c>
      <c r="TH36" s="21">
        <f t="shared" si="35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20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21"/>
        <v>0</v>
      </c>
      <c r="TU36" s="21">
        <v>0</v>
      </c>
      <c r="TV36" s="21">
        <f t="shared" si="222"/>
        <v>0</v>
      </c>
      <c r="TW36" s="21">
        <v>0</v>
      </c>
      <c r="TX36" s="21">
        <f t="shared" si="223"/>
        <v>0</v>
      </c>
      <c r="TY36" s="21">
        <v>0</v>
      </c>
      <c r="TZ36" s="21">
        <f t="shared" si="224"/>
        <v>0</v>
      </c>
      <c r="UA36" s="21">
        <v>0</v>
      </c>
      <c r="UB36" s="21">
        <f t="shared" si="225"/>
        <v>0</v>
      </c>
      <c r="UC36" s="21">
        <v>0</v>
      </c>
      <c r="UD36" s="21">
        <f t="shared" si="226"/>
        <v>0</v>
      </c>
      <c r="UE36" s="21">
        <f t="shared" si="227"/>
        <v>0</v>
      </c>
      <c r="UF36" s="21"/>
      <c r="UG36" s="23">
        <f t="shared" si="366"/>
        <v>0</v>
      </c>
      <c r="UH36" s="22"/>
      <c r="UI36" s="22"/>
      <c r="UJ36" s="22"/>
      <c r="UK36" s="23">
        <v>0</v>
      </c>
      <c r="UL36" s="21">
        <f t="shared" si="321"/>
        <v>0</v>
      </c>
      <c r="UM36" s="21">
        <f t="shared" si="229"/>
        <v>0</v>
      </c>
      <c r="UN36" s="21">
        <v>0</v>
      </c>
      <c r="UO36" s="21">
        <f t="shared" si="230"/>
        <v>0</v>
      </c>
      <c r="UP36" s="21">
        <v>0</v>
      </c>
      <c r="UQ36" s="21">
        <f t="shared" si="231"/>
        <v>0</v>
      </c>
      <c r="UR36" s="21">
        <v>0</v>
      </c>
      <c r="US36" s="21">
        <f t="shared" si="232"/>
        <v>0</v>
      </c>
      <c r="UT36" s="21">
        <v>0</v>
      </c>
      <c r="UU36" s="21">
        <f t="shared" si="233"/>
        <v>0</v>
      </c>
      <c r="UV36" s="21">
        <v>0</v>
      </c>
      <c r="UW36" s="21">
        <f t="shared" si="234"/>
        <v>0</v>
      </c>
      <c r="UX36" s="21">
        <f t="shared" si="35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36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37"/>
        <v>0</v>
      </c>
      <c r="VK36" s="21">
        <v>0</v>
      </c>
      <c r="VL36" s="21">
        <f t="shared" si="238"/>
        <v>0</v>
      </c>
      <c r="VM36" s="21">
        <v>0</v>
      </c>
      <c r="VN36" s="21">
        <f t="shared" si="239"/>
        <v>0</v>
      </c>
      <c r="VO36" s="21">
        <v>0</v>
      </c>
      <c r="VP36" s="21">
        <f t="shared" si="240"/>
        <v>0</v>
      </c>
      <c r="VQ36" s="21">
        <v>0</v>
      </c>
      <c r="VR36" s="21">
        <f t="shared" si="241"/>
        <v>0</v>
      </c>
      <c r="VS36" s="21">
        <v>0</v>
      </c>
      <c r="VT36" s="21">
        <f t="shared" si="242"/>
        <v>0</v>
      </c>
      <c r="VU36" s="21">
        <f t="shared" si="243"/>
        <v>0</v>
      </c>
      <c r="VV36" s="21"/>
      <c r="VW36" s="23">
        <f t="shared" si="367"/>
        <v>0</v>
      </c>
      <c r="VX36" s="22"/>
      <c r="VY36" s="22"/>
      <c r="VZ36" s="22"/>
      <c r="WA36" s="23">
        <v>0</v>
      </c>
      <c r="WB36" s="21">
        <f t="shared" si="322"/>
        <v>0</v>
      </c>
      <c r="WC36" s="21">
        <f t="shared" si="245"/>
        <v>0</v>
      </c>
      <c r="WD36" s="21">
        <v>0</v>
      </c>
      <c r="WE36" s="21">
        <f t="shared" si="246"/>
        <v>0</v>
      </c>
      <c r="WF36" s="21">
        <v>0</v>
      </c>
      <c r="WG36" s="21">
        <f t="shared" si="247"/>
        <v>0</v>
      </c>
      <c r="WH36" s="21">
        <v>0</v>
      </c>
      <c r="WI36" s="21">
        <f t="shared" si="248"/>
        <v>0</v>
      </c>
      <c r="WJ36" s="21">
        <v>0</v>
      </c>
      <c r="WK36" s="21">
        <f t="shared" si="249"/>
        <v>0</v>
      </c>
      <c r="WL36" s="21">
        <v>0</v>
      </c>
      <c r="WM36" s="21">
        <f t="shared" si="250"/>
        <v>0</v>
      </c>
      <c r="WN36" s="21">
        <f t="shared" si="35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2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3"/>
        <v>0</v>
      </c>
      <c r="XA36" s="21">
        <v>0</v>
      </c>
      <c r="XB36" s="21">
        <f t="shared" si="254"/>
        <v>0</v>
      </c>
      <c r="XC36" s="21">
        <v>0</v>
      </c>
      <c r="XD36" s="21">
        <f t="shared" si="255"/>
        <v>0</v>
      </c>
      <c r="XE36" s="21">
        <v>0</v>
      </c>
      <c r="XF36" s="21">
        <f t="shared" si="256"/>
        <v>0</v>
      </c>
      <c r="XG36" s="21">
        <v>0</v>
      </c>
      <c r="XH36" s="21">
        <f t="shared" si="257"/>
        <v>0</v>
      </c>
      <c r="XI36" s="21">
        <v>0</v>
      </c>
      <c r="XJ36" s="21">
        <f t="shared" si="258"/>
        <v>0</v>
      </c>
      <c r="XK36" s="21">
        <f t="shared" si="259"/>
        <v>0</v>
      </c>
      <c r="XL36" s="21"/>
      <c r="XM36" s="23">
        <f t="shared" si="368"/>
        <v>0</v>
      </c>
      <c r="XN36" s="22"/>
      <c r="XO36" s="22"/>
      <c r="XP36" s="22"/>
      <c r="XQ36" s="23">
        <v>0</v>
      </c>
      <c r="XR36" s="21">
        <f t="shared" si="323"/>
        <v>0</v>
      </c>
      <c r="XS36" s="21">
        <f t="shared" si="261"/>
        <v>0</v>
      </c>
      <c r="XT36" s="21">
        <v>0</v>
      </c>
      <c r="XU36" s="21">
        <f t="shared" si="262"/>
        <v>0</v>
      </c>
      <c r="XV36" s="21">
        <v>0</v>
      </c>
      <c r="XW36" s="21">
        <f t="shared" si="263"/>
        <v>0</v>
      </c>
      <c r="XX36" s="21">
        <v>0</v>
      </c>
      <c r="XY36" s="21">
        <f t="shared" si="264"/>
        <v>0</v>
      </c>
      <c r="XZ36" s="21">
        <v>0</v>
      </c>
      <c r="YA36" s="21">
        <f t="shared" si="265"/>
        <v>0</v>
      </c>
      <c r="YB36" s="21">
        <v>0</v>
      </c>
      <c r="YC36" s="21">
        <f t="shared" si="266"/>
        <v>0</v>
      </c>
      <c r="YD36" s="21">
        <f t="shared" si="354"/>
        <v>0</v>
      </c>
      <c r="YE36" s="21"/>
      <c r="YF36" s="21">
        <f t="shared" si="17"/>
        <v>0</v>
      </c>
      <c r="YG36" s="21"/>
      <c r="YH36" s="21"/>
      <c r="YI36" s="21">
        <v>0</v>
      </c>
      <c r="YJ36" s="21">
        <f t="shared" si="268"/>
        <v>0</v>
      </c>
      <c r="YK36" s="21">
        <v>0</v>
      </c>
      <c r="YL36" s="21">
        <v>0</v>
      </c>
      <c r="YM36" s="22"/>
      <c r="YN36" s="22"/>
      <c r="YO36" s="21">
        <v>0</v>
      </c>
      <c r="YP36" s="21">
        <f t="shared" si="269"/>
        <v>0</v>
      </c>
      <c r="YQ36" s="21">
        <v>0</v>
      </c>
      <c r="YR36" s="21">
        <f t="shared" si="270"/>
        <v>0</v>
      </c>
      <c r="YS36" s="21">
        <v>0</v>
      </c>
      <c r="YT36" s="21">
        <f t="shared" si="271"/>
        <v>0</v>
      </c>
      <c r="YU36" s="21">
        <v>0</v>
      </c>
      <c r="YV36" s="21">
        <f t="shared" si="272"/>
        <v>0</v>
      </c>
      <c r="YW36" s="21">
        <v>0</v>
      </c>
      <c r="YX36" s="21">
        <f t="shared" si="273"/>
        <v>0</v>
      </c>
      <c r="YY36" s="21">
        <v>0</v>
      </c>
      <c r="YZ36" s="21">
        <f t="shared" si="274"/>
        <v>0</v>
      </c>
      <c r="ZA36" s="21">
        <f t="shared" si="275"/>
        <v>0</v>
      </c>
      <c r="ZB36" s="21"/>
      <c r="ZC36" s="23">
        <f t="shared" si="369"/>
        <v>0</v>
      </c>
      <c r="ZD36" s="22"/>
      <c r="ZE36" s="22"/>
      <c r="ZF36" s="22"/>
      <c r="ZG36" s="23">
        <v>0</v>
      </c>
      <c r="ZH36" s="21">
        <f t="shared" si="324"/>
        <v>0</v>
      </c>
      <c r="ZI36" s="21">
        <f t="shared" si="277"/>
        <v>0</v>
      </c>
      <c r="ZJ36" s="21">
        <v>0</v>
      </c>
      <c r="ZK36" s="21">
        <f t="shared" si="278"/>
        <v>0</v>
      </c>
      <c r="ZL36" s="21">
        <v>0</v>
      </c>
      <c r="ZM36" s="21">
        <f t="shared" si="279"/>
        <v>0</v>
      </c>
      <c r="ZN36" s="21">
        <v>0</v>
      </c>
      <c r="ZO36" s="21">
        <f t="shared" si="280"/>
        <v>0</v>
      </c>
      <c r="ZP36" s="21">
        <v>0</v>
      </c>
      <c r="ZQ36" s="21">
        <f t="shared" si="281"/>
        <v>0</v>
      </c>
      <c r="ZR36" s="21">
        <v>0</v>
      </c>
      <c r="ZS36" s="21">
        <f t="shared" si="282"/>
        <v>0</v>
      </c>
      <c r="ZT36" s="21">
        <f t="shared" si="355"/>
        <v>0</v>
      </c>
      <c r="ZU36" s="21"/>
      <c r="ZV36" s="21">
        <f t="shared" si="18"/>
        <v>0</v>
      </c>
      <c r="ZW36" s="21"/>
      <c r="ZX36" s="21"/>
      <c r="ZY36" s="21">
        <v>0</v>
      </c>
      <c r="ZZ36" s="21">
        <f t="shared" si="284"/>
        <v>0</v>
      </c>
      <c r="AAA36" s="21">
        <v>0</v>
      </c>
      <c r="AAB36" s="21">
        <v>0</v>
      </c>
      <c r="AAC36" s="22"/>
      <c r="AAD36" s="22"/>
      <c r="AAE36" s="21">
        <v>0</v>
      </c>
      <c r="AAF36" s="21">
        <f t="shared" si="285"/>
        <v>0</v>
      </c>
      <c r="AAG36" s="21">
        <v>0</v>
      </c>
      <c r="AAH36" s="21">
        <f t="shared" si="286"/>
        <v>0</v>
      </c>
      <c r="AAI36" s="21">
        <v>0</v>
      </c>
      <c r="AAJ36" s="21">
        <f t="shared" si="287"/>
        <v>0</v>
      </c>
      <c r="AAK36" s="21">
        <v>0</v>
      </c>
      <c r="AAL36" s="21">
        <f t="shared" si="288"/>
        <v>0</v>
      </c>
      <c r="AAM36" s="21">
        <v>0</v>
      </c>
      <c r="AAN36" s="21">
        <f t="shared" si="289"/>
        <v>0</v>
      </c>
      <c r="AAO36" s="21">
        <v>0</v>
      </c>
      <c r="AAP36" s="21">
        <f t="shared" si="290"/>
        <v>0</v>
      </c>
      <c r="AAQ36" s="21">
        <f t="shared" si="291"/>
        <v>0</v>
      </c>
      <c r="AAR36" s="21"/>
      <c r="AAS36" s="23">
        <f t="shared" si="370"/>
        <v>0</v>
      </c>
      <c r="AAT36" s="24">
        <f t="shared" si="19"/>
        <v>0</v>
      </c>
      <c r="AAU36" s="24">
        <f t="shared" si="20"/>
        <v>0</v>
      </c>
      <c r="AAV36" s="24">
        <f t="shared" si="292"/>
        <v>0</v>
      </c>
    </row>
    <row r="37" spans="1:724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1"/>
        <v>0</v>
      </c>
      <c r="M37" s="21">
        <f t="shared" si="22"/>
        <v>0</v>
      </c>
      <c r="N37" s="21">
        <v>0</v>
      </c>
      <c r="O37" s="21">
        <f t="shared" si="23"/>
        <v>0</v>
      </c>
      <c r="P37" s="21">
        <v>0</v>
      </c>
      <c r="Q37" s="21">
        <f t="shared" si="24"/>
        <v>0</v>
      </c>
      <c r="R37" s="21">
        <v>0</v>
      </c>
      <c r="S37" s="21">
        <f t="shared" si="25"/>
        <v>0</v>
      </c>
      <c r="T37" s="21">
        <v>0</v>
      </c>
      <c r="U37" s="21">
        <f t="shared" si="26"/>
        <v>0</v>
      </c>
      <c r="V37" s="21">
        <v>0</v>
      </c>
      <c r="W37" s="21">
        <f t="shared" si="27"/>
        <v>0</v>
      </c>
      <c r="X37" s="21">
        <f t="shared" si="28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29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30"/>
        <v>0</v>
      </c>
      <c r="AK37" s="21">
        <v>0</v>
      </c>
      <c r="AL37" s="21">
        <f t="shared" si="31"/>
        <v>0</v>
      </c>
      <c r="AM37" s="21">
        <v>0</v>
      </c>
      <c r="AN37" s="21">
        <f t="shared" si="32"/>
        <v>0</v>
      </c>
      <c r="AO37" s="21">
        <v>0</v>
      </c>
      <c r="AP37" s="21">
        <f t="shared" si="33"/>
        <v>0</v>
      </c>
      <c r="AQ37" s="21">
        <v>0</v>
      </c>
      <c r="AR37" s="21">
        <f t="shared" si="34"/>
        <v>0</v>
      </c>
      <c r="AS37" s="21">
        <v>0</v>
      </c>
      <c r="AT37" s="21">
        <f t="shared" si="35"/>
        <v>0</v>
      </c>
      <c r="AU37" s="21">
        <f t="shared" si="36"/>
        <v>0</v>
      </c>
      <c r="AV37" s="21"/>
      <c r="AW37" s="23">
        <f t="shared" si="293"/>
        <v>0</v>
      </c>
      <c r="AX37" s="22"/>
      <c r="AY37" s="22"/>
      <c r="AZ37" s="22"/>
      <c r="BA37" s="23">
        <v>0</v>
      </c>
      <c r="BB37" s="21">
        <f t="shared" si="309"/>
        <v>0</v>
      </c>
      <c r="BC37" s="21">
        <f t="shared" si="38"/>
        <v>0</v>
      </c>
      <c r="BD37" s="21">
        <v>0</v>
      </c>
      <c r="BE37" s="21">
        <f t="shared" si="39"/>
        <v>0</v>
      </c>
      <c r="BF37" s="21">
        <v>0</v>
      </c>
      <c r="BG37" s="21">
        <f t="shared" si="40"/>
        <v>0</v>
      </c>
      <c r="BH37" s="21">
        <v>0</v>
      </c>
      <c r="BI37" s="21">
        <f t="shared" si="41"/>
        <v>0</v>
      </c>
      <c r="BJ37" s="21">
        <v>0</v>
      </c>
      <c r="BK37" s="21">
        <f t="shared" si="42"/>
        <v>0</v>
      </c>
      <c r="BL37" s="21">
        <v>0</v>
      </c>
      <c r="BM37" s="21">
        <f t="shared" si="43"/>
        <v>0</v>
      </c>
      <c r="BN37" s="21">
        <f t="shared" si="34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5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6"/>
        <v>0</v>
      </c>
      <c r="CA37" s="21">
        <v>0</v>
      </c>
      <c r="CB37" s="21">
        <f t="shared" si="47"/>
        <v>0</v>
      </c>
      <c r="CC37" s="21">
        <v>0</v>
      </c>
      <c r="CD37" s="21">
        <f t="shared" si="48"/>
        <v>0</v>
      </c>
      <c r="CE37" s="21">
        <v>0</v>
      </c>
      <c r="CF37" s="21">
        <f t="shared" si="49"/>
        <v>0</v>
      </c>
      <c r="CG37" s="21">
        <v>0</v>
      </c>
      <c r="CH37" s="21">
        <f t="shared" si="50"/>
        <v>0</v>
      </c>
      <c r="CI37" s="21">
        <v>0</v>
      </c>
      <c r="CJ37" s="21">
        <f t="shared" si="51"/>
        <v>0</v>
      </c>
      <c r="CK37" s="21">
        <f t="shared" si="52"/>
        <v>0</v>
      </c>
      <c r="CL37" s="21"/>
      <c r="CM37" s="23">
        <f t="shared" si="356"/>
        <v>0</v>
      </c>
      <c r="CN37" s="22"/>
      <c r="CO37" s="22"/>
      <c r="CP37" s="22"/>
      <c r="CQ37" s="23">
        <v>0</v>
      </c>
      <c r="CR37" s="21">
        <f t="shared" si="310"/>
        <v>0</v>
      </c>
      <c r="CS37" s="21">
        <f t="shared" si="54"/>
        <v>0</v>
      </c>
      <c r="CT37" s="21">
        <v>0</v>
      </c>
      <c r="CU37" s="21">
        <f t="shared" si="55"/>
        <v>0</v>
      </c>
      <c r="CV37" s="21">
        <v>0</v>
      </c>
      <c r="CW37" s="21">
        <f t="shared" si="56"/>
        <v>0</v>
      </c>
      <c r="CX37" s="21">
        <v>0</v>
      </c>
      <c r="CY37" s="21">
        <f t="shared" si="57"/>
        <v>0</v>
      </c>
      <c r="CZ37" s="21">
        <v>0</v>
      </c>
      <c r="DA37" s="21">
        <f t="shared" si="58"/>
        <v>0</v>
      </c>
      <c r="DB37" s="21">
        <v>0</v>
      </c>
      <c r="DC37" s="21">
        <f t="shared" si="59"/>
        <v>0</v>
      </c>
      <c r="DD37" s="21">
        <f t="shared" si="34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61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2"/>
        <v>0</v>
      </c>
      <c r="DS37" s="21">
        <v>0</v>
      </c>
      <c r="DT37" s="21">
        <f t="shared" si="63"/>
        <v>0</v>
      </c>
      <c r="DU37" s="21">
        <v>0</v>
      </c>
      <c r="DV37" s="21">
        <f t="shared" si="64"/>
        <v>0</v>
      </c>
      <c r="DW37" s="21">
        <v>0</v>
      </c>
      <c r="DX37" s="21">
        <f t="shared" si="65"/>
        <v>0</v>
      </c>
      <c r="DY37" s="21">
        <v>0</v>
      </c>
      <c r="DZ37" s="21">
        <f t="shared" si="66"/>
        <v>0</v>
      </c>
      <c r="EA37" s="21">
        <f t="shared" si="67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311"/>
        <v>0</v>
      </c>
      <c r="EI37" s="21">
        <f t="shared" si="69"/>
        <v>0</v>
      </c>
      <c r="EJ37" s="21">
        <v>0</v>
      </c>
      <c r="EK37" s="21">
        <f t="shared" si="70"/>
        <v>0</v>
      </c>
      <c r="EL37" s="21">
        <v>0</v>
      </c>
      <c r="EM37" s="21">
        <f t="shared" si="71"/>
        <v>0</v>
      </c>
      <c r="EN37" s="21">
        <v>0</v>
      </c>
      <c r="EO37" s="21">
        <f t="shared" si="72"/>
        <v>0</v>
      </c>
      <c r="EP37" s="21">
        <v>0</v>
      </c>
      <c r="EQ37" s="21">
        <f t="shared" si="73"/>
        <v>0</v>
      </c>
      <c r="ER37" s="21">
        <v>0</v>
      </c>
      <c r="ES37" s="21">
        <f t="shared" si="74"/>
        <v>0</v>
      </c>
      <c r="ET37" s="21">
        <f t="shared" si="34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6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7"/>
        <v>0</v>
      </c>
      <c r="FG37" s="21">
        <v>0</v>
      </c>
      <c r="FH37" s="21">
        <f t="shared" si="78"/>
        <v>0</v>
      </c>
      <c r="FI37" s="21">
        <v>0</v>
      </c>
      <c r="FJ37" s="21">
        <f t="shared" si="79"/>
        <v>0</v>
      </c>
      <c r="FK37" s="21">
        <v>0</v>
      </c>
      <c r="FL37" s="21">
        <f t="shared" si="80"/>
        <v>0</v>
      </c>
      <c r="FM37" s="21">
        <v>0</v>
      </c>
      <c r="FN37" s="21">
        <f t="shared" si="81"/>
        <v>0</v>
      </c>
      <c r="FO37" s="21">
        <v>0</v>
      </c>
      <c r="FP37" s="21">
        <f t="shared" si="82"/>
        <v>0</v>
      </c>
      <c r="FQ37" s="21">
        <f t="shared" si="83"/>
        <v>0</v>
      </c>
      <c r="FR37" s="21"/>
      <c r="FS37" s="23">
        <f t="shared" si="357"/>
        <v>0</v>
      </c>
      <c r="FT37" s="22"/>
      <c r="FU37" s="22"/>
      <c r="FV37" s="22"/>
      <c r="FW37" s="23">
        <v>0</v>
      </c>
      <c r="FX37" s="21">
        <f t="shared" si="312"/>
        <v>0</v>
      </c>
      <c r="FY37" s="21">
        <f t="shared" si="85"/>
        <v>0</v>
      </c>
      <c r="FZ37" s="21">
        <v>0</v>
      </c>
      <c r="GA37" s="21">
        <f t="shared" si="86"/>
        <v>0</v>
      </c>
      <c r="GB37" s="21">
        <v>0</v>
      </c>
      <c r="GC37" s="21">
        <f t="shared" si="87"/>
        <v>0</v>
      </c>
      <c r="GD37" s="21">
        <v>0</v>
      </c>
      <c r="GE37" s="21">
        <f t="shared" si="88"/>
        <v>0</v>
      </c>
      <c r="GF37" s="21">
        <v>0</v>
      </c>
      <c r="GG37" s="21">
        <f t="shared" si="89"/>
        <v>0</v>
      </c>
      <c r="GH37" s="21">
        <v>0</v>
      </c>
      <c r="GI37" s="21">
        <f t="shared" si="90"/>
        <v>0</v>
      </c>
      <c r="GJ37" s="21">
        <f t="shared" si="34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2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3"/>
        <v>0</v>
      </c>
      <c r="GW37" s="21">
        <v>0</v>
      </c>
      <c r="GX37" s="21">
        <f t="shared" si="94"/>
        <v>0</v>
      </c>
      <c r="GY37" s="21">
        <v>0</v>
      </c>
      <c r="GZ37" s="21">
        <f t="shared" si="95"/>
        <v>0</v>
      </c>
      <c r="HA37" s="21">
        <v>0</v>
      </c>
      <c r="HB37" s="21">
        <f t="shared" si="96"/>
        <v>0</v>
      </c>
      <c r="HC37" s="21">
        <v>0</v>
      </c>
      <c r="HD37" s="21">
        <f t="shared" si="97"/>
        <v>0</v>
      </c>
      <c r="HE37" s="21">
        <v>0</v>
      </c>
      <c r="HF37" s="21">
        <f t="shared" si="98"/>
        <v>0</v>
      </c>
      <c r="HG37" s="21">
        <f t="shared" si="99"/>
        <v>0</v>
      </c>
      <c r="HH37" s="21"/>
      <c r="HI37" s="23">
        <f t="shared" si="358"/>
        <v>0</v>
      </c>
      <c r="HJ37" s="22"/>
      <c r="HK37" s="22"/>
      <c r="HL37" s="22"/>
      <c r="HM37" s="23">
        <v>0</v>
      </c>
      <c r="HN37" s="21">
        <f t="shared" si="313"/>
        <v>0</v>
      </c>
      <c r="HO37" s="21">
        <f t="shared" si="101"/>
        <v>0</v>
      </c>
      <c r="HP37" s="21">
        <v>0</v>
      </c>
      <c r="HQ37" s="21">
        <f t="shared" si="102"/>
        <v>0</v>
      </c>
      <c r="HR37" s="21">
        <v>0</v>
      </c>
      <c r="HS37" s="21">
        <f t="shared" si="103"/>
        <v>0</v>
      </c>
      <c r="HT37" s="21">
        <v>0</v>
      </c>
      <c r="HU37" s="21">
        <f t="shared" si="104"/>
        <v>0</v>
      </c>
      <c r="HV37" s="21">
        <v>0</v>
      </c>
      <c r="HW37" s="21">
        <f t="shared" si="105"/>
        <v>0</v>
      </c>
      <c r="HX37" s="21">
        <v>0</v>
      </c>
      <c r="HY37" s="21">
        <f t="shared" si="106"/>
        <v>0</v>
      </c>
      <c r="HZ37" s="21">
        <f t="shared" si="34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08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09"/>
        <v>0</v>
      </c>
      <c r="IM37" s="21">
        <v>0</v>
      </c>
      <c r="IN37" s="21">
        <f t="shared" si="110"/>
        <v>0</v>
      </c>
      <c r="IO37" s="21">
        <v>0</v>
      </c>
      <c r="IP37" s="21">
        <f t="shared" si="111"/>
        <v>0</v>
      </c>
      <c r="IQ37" s="21">
        <v>0</v>
      </c>
      <c r="IR37" s="21">
        <f t="shared" si="112"/>
        <v>0</v>
      </c>
      <c r="IS37" s="21">
        <v>0</v>
      </c>
      <c r="IT37" s="21">
        <f t="shared" si="113"/>
        <v>0</v>
      </c>
      <c r="IU37" s="21">
        <v>0</v>
      </c>
      <c r="IV37" s="21">
        <f t="shared" si="114"/>
        <v>0</v>
      </c>
      <c r="IW37" s="21">
        <f t="shared" si="115"/>
        <v>0</v>
      </c>
      <c r="IX37" s="21"/>
      <c r="IY37" s="23">
        <f t="shared" si="359"/>
        <v>0</v>
      </c>
      <c r="IZ37" s="22"/>
      <c r="JA37" s="22"/>
      <c r="JB37" s="22"/>
      <c r="JC37" s="23">
        <v>0</v>
      </c>
      <c r="JD37" s="21">
        <f t="shared" si="314"/>
        <v>0</v>
      </c>
      <c r="JE37" s="21">
        <f t="shared" si="117"/>
        <v>0</v>
      </c>
      <c r="JF37" s="21">
        <v>0</v>
      </c>
      <c r="JG37" s="21">
        <f t="shared" si="118"/>
        <v>0</v>
      </c>
      <c r="JH37" s="21">
        <v>0</v>
      </c>
      <c r="JI37" s="21">
        <f t="shared" si="119"/>
        <v>0</v>
      </c>
      <c r="JJ37" s="21">
        <v>0</v>
      </c>
      <c r="JK37" s="21">
        <f t="shared" si="120"/>
        <v>0</v>
      </c>
      <c r="JL37" s="21">
        <v>0</v>
      </c>
      <c r="JM37" s="21">
        <f t="shared" si="121"/>
        <v>0</v>
      </c>
      <c r="JN37" s="21">
        <v>0</v>
      </c>
      <c r="JO37" s="21">
        <f t="shared" si="122"/>
        <v>0</v>
      </c>
      <c r="JP37" s="21">
        <f t="shared" si="34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4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5"/>
        <v>0</v>
      </c>
      <c r="KC37" s="21">
        <v>0</v>
      </c>
      <c r="KD37" s="21">
        <f t="shared" si="126"/>
        <v>0</v>
      </c>
      <c r="KE37" s="21">
        <v>0</v>
      </c>
      <c r="KF37" s="21">
        <f t="shared" si="127"/>
        <v>0</v>
      </c>
      <c r="KG37" s="21">
        <v>0</v>
      </c>
      <c r="KH37" s="21">
        <f t="shared" si="128"/>
        <v>0</v>
      </c>
      <c r="KI37" s="21">
        <v>0</v>
      </c>
      <c r="KJ37" s="21">
        <f t="shared" si="129"/>
        <v>0</v>
      </c>
      <c r="KK37" s="21">
        <v>0</v>
      </c>
      <c r="KL37" s="21">
        <f t="shared" si="130"/>
        <v>0</v>
      </c>
      <c r="KM37" s="21">
        <f t="shared" si="131"/>
        <v>0</v>
      </c>
      <c r="KN37" s="21"/>
      <c r="KO37" s="23">
        <f t="shared" si="360"/>
        <v>0</v>
      </c>
      <c r="KP37" s="22"/>
      <c r="KQ37" s="22"/>
      <c r="KR37" s="22"/>
      <c r="KS37" s="23">
        <v>0</v>
      </c>
      <c r="KT37" s="21">
        <f t="shared" si="315"/>
        <v>0</v>
      </c>
      <c r="KU37" s="21">
        <f t="shared" si="133"/>
        <v>0</v>
      </c>
      <c r="KV37" s="21">
        <v>0</v>
      </c>
      <c r="KW37" s="21">
        <f t="shared" si="134"/>
        <v>0</v>
      </c>
      <c r="KX37" s="21">
        <v>0</v>
      </c>
      <c r="KY37" s="21">
        <f t="shared" si="135"/>
        <v>0</v>
      </c>
      <c r="KZ37" s="21">
        <v>0</v>
      </c>
      <c r="LA37" s="21">
        <f t="shared" si="136"/>
        <v>0</v>
      </c>
      <c r="LB37" s="21">
        <v>0</v>
      </c>
      <c r="LC37" s="21">
        <f t="shared" si="137"/>
        <v>0</v>
      </c>
      <c r="LD37" s="21">
        <v>0</v>
      </c>
      <c r="LE37" s="21">
        <f t="shared" si="138"/>
        <v>0</v>
      </c>
      <c r="LF37" s="21">
        <f t="shared" si="34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40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41"/>
        <v>0</v>
      </c>
      <c r="LS37" s="21">
        <v>0</v>
      </c>
      <c r="LT37" s="21">
        <f t="shared" si="142"/>
        <v>0</v>
      </c>
      <c r="LU37" s="21">
        <v>0</v>
      </c>
      <c r="LV37" s="21">
        <f t="shared" si="143"/>
        <v>0</v>
      </c>
      <c r="LW37" s="21">
        <v>0</v>
      </c>
      <c r="LX37" s="21">
        <f t="shared" si="144"/>
        <v>0</v>
      </c>
      <c r="LY37" s="21">
        <v>0</v>
      </c>
      <c r="LZ37" s="21">
        <f t="shared" si="145"/>
        <v>0</v>
      </c>
      <c r="MA37" s="21">
        <v>0</v>
      </c>
      <c r="MB37" s="21">
        <f t="shared" si="146"/>
        <v>0</v>
      </c>
      <c r="MC37" s="21">
        <f t="shared" si="147"/>
        <v>0</v>
      </c>
      <c r="MD37" s="21"/>
      <c r="ME37" s="23">
        <f t="shared" si="361"/>
        <v>0</v>
      </c>
      <c r="MF37" s="22"/>
      <c r="MG37" s="22"/>
      <c r="MH37" s="22"/>
      <c r="MI37" s="23">
        <v>0</v>
      </c>
      <c r="MJ37" s="21">
        <f t="shared" si="316"/>
        <v>0</v>
      </c>
      <c r="MK37" s="21">
        <f t="shared" si="149"/>
        <v>0</v>
      </c>
      <c r="ML37" s="21">
        <v>0</v>
      </c>
      <c r="MM37" s="21">
        <f t="shared" si="150"/>
        <v>0</v>
      </c>
      <c r="MN37" s="21">
        <v>0</v>
      </c>
      <c r="MO37" s="21">
        <f t="shared" si="151"/>
        <v>0</v>
      </c>
      <c r="MP37" s="21">
        <v>0</v>
      </c>
      <c r="MQ37" s="21">
        <f t="shared" si="152"/>
        <v>0</v>
      </c>
      <c r="MR37" s="21">
        <v>0</v>
      </c>
      <c r="MS37" s="21">
        <f t="shared" si="153"/>
        <v>0</v>
      </c>
      <c r="MT37" s="21">
        <v>0</v>
      </c>
      <c r="MU37" s="21">
        <f t="shared" si="154"/>
        <v>0</v>
      </c>
      <c r="MV37" s="21">
        <f t="shared" si="34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6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7"/>
        <v>0</v>
      </c>
      <c r="NI37" s="21">
        <v>0</v>
      </c>
      <c r="NJ37" s="21">
        <f t="shared" si="158"/>
        <v>0</v>
      </c>
      <c r="NK37" s="21">
        <v>0</v>
      </c>
      <c r="NL37" s="21">
        <f t="shared" si="159"/>
        <v>0</v>
      </c>
      <c r="NM37" s="21">
        <v>0</v>
      </c>
      <c r="NN37" s="21">
        <f t="shared" si="160"/>
        <v>0</v>
      </c>
      <c r="NO37" s="21">
        <v>0</v>
      </c>
      <c r="NP37" s="21">
        <f t="shared" si="161"/>
        <v>0</v>
      </c>
      <c r="NQ37" s="21">
        <v>0</v>
      </c>
      <c r="NR37" s="21">
        <f t="shared" si="162"/>
        <v>0</v>
      </c>
      <c r="NS37" s="21">
        <f t="shared" si="163"/>
        <v>0</v>
      </c>
      <c r="NT37" s="21"/>
      <c r="NU37" s="23">
        <f t="shared" si="362"/>
        <v>0</v>
      </c>
      <c r="NV37" s="22"/>
      <c r="NW37" s="22"/>
      <c r="NX37" s="22"/>
      <c r="NY37" s="23">
        <v>0</v>
      </c>
      <c r="NZ37" s="21">
        <f t="shared" si="317"/>
        <v>0</v>
      </c>
      <c r="OA37" s="21">
        <f t="shared" si="165"/>
        <v>0</v>
      </c>
      <c r="OB37" s="21">
        <v>0</v>
      </c>
      <c r="OC37" s="21">
        <f t="shared" si="166"/>
        <v>0</v>
      </c>
      <c r="OD37" s="21">
        <v>0</v>
      </c>
      <c r="OE37" s="21">
        <f t="shared" si="167"/>
        <v>0</v>
      </c>
      <c r="OF37" s="21">
        <v>0</v>
      </c>
      <c r="OG37" s="21">
        <f t="shared" si="168"/>
        <v>0</v>
      </c>
      <c r="OH37" s="21">
        <v>0</v>
      </c>
      <c r="OI37" s="21">
        <f t="shared" si="169"/>
        <v>0</v>
      </c>
      <c r="OJ37" s="21">
        <v>0</v>
      </c>
      <c r="OK37" s="21">
        <f t="shared" si="170"/>
        <v>0</v>
      </c>
      <c r="OL37" s="21">
        <f t="shared" si="34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2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3"/>
        <v>0</v>
      </c>
      <c r="OY37" s="21">
        <v>0</v>
      </c>
      <c r="OZ37" s="21">
        <f t="shared" si="174"/>
        <v>0</v>
      </c>
      <c r="PA37" s="21">
        <v>0</v>
      </c>
      <c r="PB37" s="21">
        <f t="shared" si="175"/>
        <v>0</v>
      </c>
      <c r="PC37" s="21">
        <v>0</v>
      </c>
      <c r="PD37" s="21">
        <f t="shared" si="176"/>
        <v>0</v>
      </c>
      <c r="PE37" s="21">
        <v>0</v>
      </c>
      <c r="PF37" s="21">
        <f t="shared" si="177"/>
        <v>0</v>
      </c>
      <c r="PG37" s="21">
        <v>0</v>
      </c>
      <c r="PH37" s="21">
        <f t="shared" si="178"/>
        <v>0</v>
      </c>
      <c r="PI37" s="21">
        <f t="shared" si="179"/>
        <v>0</v>
      </c>
      <c r="PJ37" s="21"/>
      <c r="PK37" s="23">
        <f t="shared" si="363"/>
        <v>0</v>
      </c>
      <c r="PL37" s="22"/>
      <c r="PM37" s="22"/>
      <c r="PN37" s="22"/>
      <c r="PO37" s="23">
        <v>0</v>
      </c>
      <c r="PP37" s="21">
        <f t="shared" si="318"/>
        <v>0</v>
      </c>
      <c r="PQ37" s="21">
        <f t="shared" si="181"/>
        <v>0</v>
      </c>
      <c r="PR37" s="21">
        <v>0</v>
      </c>
      <c r="PS37" s="21">
        <f t="shared" si="182"/>
        <v>0</v>
      </c>
      <c r="PT37" s="21">
        <v>0</v>
      </c>
      <c r="PU37" s="21">
        <f t="shared" si="183"/>
        <v>0</v>
      </c>
      <c r="PV37" s="21">
        <v>0</v>
      </c>
      <c r="PW37" s="21">
        <f t="shared" si="184"/>
        <v>0</v>
      </c>
      <c r="PX37" s="21">
        <v>0</v>
      </c>
      <c r="PY37" s="21">
        <f t="shared" si="185"/>
        <v>0</v>
      </c>
      <c r="PZ37" s="21">
        <v>0</v>
      </c>
      <c r="QA37" s="21">
        <f t="shared" si="186"/>
        <v>0</v>
      </c>
      <c r="QB37" s="21">
        <f t="shared" si="34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88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89"/>
        <v>0</v>
      </c>
      <c r="QO37" s="21">
        <v>0</v>
      </c>
      <c r="QP37" s="21">
        <f t="shared" si="190"/>
        <v>0</v>
      </c>
      <c r="QQ37" s="21">
        <v>0</v>
      </c>
      <c r="QR37" s="21">
        <f t="shared" si="191"/>
        <v>0</v>
      </c>
      <c r="QS37" s="21">
        <v>0</v>
      </c>
      <c r="QT37" s="21">
        <f t="shared" si="192"/>
        <v>0</v>
      </c>
      <c r="QU37" s="21">
        <v>0</v>
      </c>
      <c r="QV37" s="21">
        <f t="shared" si="193"/>
        <v>0</v>
      </c>
      <c r="QW37" s="21">
        <v>0</v>
      </c>
      <c r="QX37" s="21">
        <f t="shared" si="194"/>
        <v>0</v>
      </c>
      <c r="QY37" s="21">
        <f t="shared" si="195"/>
        <v>0</v>
      </c>
      <c r="QZ37" s="21"/>
      <c r="RA37" s="23">
        <f t="shared" si="364"/>
        <v>0</v>
      </c>
      <c r="RB37" s="22"/>
      <c r="RC37" s="22"/>
      <c r="RD37" s="22"/>
      <c r="RE37" s="23">
        <v>0</v>
      </c>
      <c r="RF37" s="21">
        <f t="shared" si="319"/>
        <v>0</v>
      </c>
      <c r="RG37" s="21">
        <f t="shared" si="197"/>
        <v>0</v>
      </c>
      <c r="RH37" s="21">
        <v>0</v>
      </c>
      <c r="RI37" s="21">
        <f t="shared" si="198"/>
        <v>0</v>
      </c>
      <c r="RJ37" s="21">
        <v>0</v>
      </c>
      <c r="RK37" s="21">
        <f t="shared" si="199"/>
        <v>0</v>
      </c>
      <c r="RL37" s="21">
        <v>0</v>
      </c>
      <c r="RM37" s="21">
        <f t="shared" si="200"/>
        <v>0</v>
      </c>
      <c r="RN37" s="21">
        <v>0</v>
      </c>
      <c r="RO37" s="21">
        <f t="shared" si="201"/>
        <v>0</v>
      </c>
      <c r="RP37" s="21">
        <v>0</v>
      </c>
      <c r="RQ37" s="21">
        <f t="shared" si="202"/>
        <v>0</v>
      </c>
      <c r="RR37" s="21">
        <f t="shared" si="35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4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5"/>
        <v>0</v>
      </c>
      <c r="SE37" s="21">
        <v>0</v>
      </c>
      <c r="SF37" s="21">
        <f t="shared" si="206"/>
        <v>0</v>
      </c>
      <c r="SG37" s="21">
        <v>0</v>
      </c>
      <c r="SH37" s="21">
        <f t="shared" si="207"/>
        <v>0</v>
      </c>
      <c r="SI37" s="21">
        <v>0</v>
      </c>
      <c r="SJ37" s="21">
        <f t="shared" si="208"/>
        <v>0</v>
      </c>
      <c r="SK37" s="21">
        <v>0</v>
      </c>
      <c r="SL37" s="21">
        <f t="shared" si="209"/>
        <v>0</v>
      </c>
      <c r="SM37" s="21">
        <v>0</v>
      </c>
      <c r="SN37" s="21">
        <f t="shared" si="210"/>
        <v>0</v>
      </c>
      <c r="SO37" s="21">
        <f t="shared" si="211"/>
        <v>0</v>
      </c>
      <c r="SP37" s="21"/>
      <c r="SQ37" s="23">
        <f t="shared" si="365"/>
        <v>0</v>
      </c>
      <c r="SR37" s="22"/>
      <c r="SS37" s="22"/>
      <c r="ST37" s="22"/>
      <c r="SU37" s="23">
        <v>0</v>
      </c>
      <c r="SV37" s="21">
        <f t="shared" si="320"/>
        <v>0</v>
      </c>
      <c r="SW37" s="21">
        <f t="shared" si="213"/>
        <v>0</v>
      </c>
      <c r="SX37" s="21">
        <v>0</v>
      </c>
      <c r="SY37" s="21">
        <f t="shared" si="214"/>
        <v>0</v>
      </c>
      <c r="SZ37" s="21">
        <v>0</v>
      </c>
      <c r="TA37" s="21">
        <f t="shared" si="215"/>
        <v>0</v>
      </c>
      <c r="TB37" s="21">
        <v>0</v>
      </c>
      <c r="TC37" s="21">
        <f t="shared" si="216"/>
        <v>0</v>
      </c>
      <c r="TD37" s="21">
        <v>0</v>
      </c>
      <c r="TE37" s="21">
        <f t="shared" si="217"/>
        <v>0</v>
      </c>
      <c r="TF37" s="21">
        <v>0</v>
      </c>
      <c r="TG37" s="21">
        <f t="shared" si="218"/>
        <v>0</v>
      </c>
      <c r="TH37" s="21">
        <f t="shared" si="35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20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21"/>
        <v>0</v>
      </c>
      <c r="TU37" s="21">
        <v>0</v>
      </c>
      <c r="TV37" s="21">
        <f t="shared" si="222"/>
        <v>0</v>
      </c>
      <c r="TW37" s="21">
        <v>0</v>
      </c>
      <c r="TX37" s="21">
        <f t="shared" si="223"/>
        <v>0</v>
      </c>
      <c r="TY37" s="21">
        <v>0</v>
      </c>
      <c r="TZ37" s="21">
        <f t="shared" si="224"/>
        <v>0</v>
      </c>
      <c r="UA37" s="21">
        <v>0</v>
      </c>
      <c r="UB37" s="21">
        <f t="shared" si="225"/>
        <v>0</v>
      </c>
      <c r="UC37" s="21">
        <v>0</v>
      </c>
      <c r="UD37" s="21">
        <f t="shared" si="226"/>
        <v>0</v>
      </c>
      <c r="UE37" s="21">
        <f t="shared" si="227"/>
        <v>0</v>
      </c>
      <c r="UF37" s="21"/>
      <c r="UG37" s="23">
        <f t="shared" si="366"/>
        <v>0</v>
      </c>
      <c r="UH37" s="22"/>
      <c r="UI37" s="22"/>
      <c r="UJ37" s="22"/>
      <c r="UK37" s="23">
        <v>0</v>
      </c>
      <c r="UL37" s="21">
        <f t="shared" si="321"/>
        <v>0</v>
      </c>
      <c r="UM37" s="21">
        <f t="shared" si="229"/>
        <v>0</v>
      </c>
      <c r="UN37" s="21">
        <v>0</v>
      </c>
      <c r="UO37" s="21">
        <f t="shared" si="230"/>
        <v>0</v>
      </c>
      <c r="UP37" s="21">
        <v>0</v>
      </c>
      <c r="UQ37" s="21">
        <f t="shared" si="231"/>
        <v>0</v>
      </c>
      <c r="UR37" s="21">
        <v>0</v>
      </c>
      <c r="US37" s="21">
        <f t="shared" si="232"/>
        <v>0</v>
      </c>
      <c r="UT37" s="21">
        <v>0</v>
      </c>
      <c r="UU37" s="21">
        <f t="shared" si="233"/>
        <v>0</v>
      </c>
      <c r="UV37" s="21">
        <v>0</v>
      </c>
      <c r="UW37" s="21">
        <f t="shared" si="234"/>
        <v>0</v>
      </c>
      <c r="UX37" s="21">
        <f t="shared" si="35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36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37"/>
        <v>0</v>
      </c>
      <c r="VK37" s="21">
        <v>0</v>
      </c>
      <c r="VL37" s="21">
        <f t="shared" si="238"/>
        <v>0</v>
      </c>
      <c r="VM37" s="21">
        <v>0</v>
      </c>
      <c r="VN37" s="21">
        <f t="shared" si="239"/>
        <v>0</v>
      </c>
      <c r="VO37" s="21">
        <v>0</v>
      </c>
      <c r="VP37" s="21">
        <f t="shared" si="240"/>
        <v>0</v>
      </c>
      <c r="VQ37" s="21">
        <v>0</v>
      </c>
      <c r="VR37" s="21">
        <f t="shared" si="241"/>
        <v>0</v>
      </c>
      <c r="VS37" s="21">
        <v>0</v>
      </c>
      <c r="VT37" s="21">
        <f t="shared" si="242"/>
        <v>0</v>
      </c>
      <c r="VU37" s="21">
        <f t="shared" si="243"/>
        <v>0</v>
      </c>
      <c r="VV37" s="21"/>
      <c r="VW37" s="23">
        <f t="shared" si="367"/>
        <v>0</v>
      </c>
      <c r="VX37" s="22"/>
      <c r="VY37" s="22"/>
      <c r="VZ37" s="22"/>
      <c r="WA37" s="23">
        <v>0</v>
      </c>
      <c r="WB37" s="21">
        <f t="shared" si="322"/>
        <v>0</v>
      </c>
      <c r="WC37" s="21">
        <f t="shared" si="245"/>
        <v>0</v>
      </c>
      <c r="WD37" s="21">
        <v>0</v>
      </c>
      <c r="WE37" s="21">
        <f t="shared" si="246"/>
        <v>0</v>
      </c>
      <c r="WF37" s="21">
        <v>0</v>
      </c>
      <c r="WG37" s="21">
        <f t="shared" si="247"/>
        <v>0</v>
      </c>
      <c r="WH37" s="21">
        <v>0</v>
      </c>
      <c r="WI37" s="21">
        <f t="shared" si="248"/>
        <v>0</v>
      </c>
      <c r="WJ37" s="21">
        <v>0</v>
      </c>
      <c r="WK37" s="21">
        <f t="shared" si="249"/>
        <v>0</v>
      </c>
      <c r="WL37" s="21">
        <v>0</v>
      </c>
      <c r="WM37" s="21">
        <f t="shared" si="250"/>
        <v>0</v>
      </c>
      <c r="WN37" s="21">
        <f t="shared" si="35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2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3"/>
        <v>0</v>
      </c>
      <c r="XA37" s="21">
        <v>0</v>
      </c>
      <c r="XB37" s="21">
        <f t="shared" si="254"/>
        <v>0</v>
      </c>
      <c r="XC37" s="21">
        <v>0</v>
      </c>
      <c r="XD37" s="21">
        <f t="shared" si="255"/>
        <v>0</v>
      </c>
      <c r="XE37" s="21">
        <v>0</v>
      </c>
      <c r="XF37" s="21">
        <f t="shared" si="256"/>
        <v>0</v>
      </c>
      <c r="XG37" s="21">
        <v>0</v>
      </c>
      <c r="XH37" s="21">
        <f t="shared" si="257"/>
        <v>0</v>
      </c>
      <c r="XI37" s="21">
        <v>0</v>
      </c>
      <c r="XJ37" s="21">
        <f t="shared" si="258"/>
        <v>0</v>
      </c>
      <c r="XK37" s="21">
        <f t="shared" si="259"/>
        <v>0</v>
      </c>
      <c r="XL37" s="21"/>
      <c r="XM37" s="23">
        <f t="shared" si="368"/>
        <v>0</v>
      </c>
      <c r="XN37" s="22"/>
      <c r="XO37" s="22"/>
      <c r="XP37" s="22"/>
      <c r="XQ37" s="23">
        <v>0</v>
      </c>
      <c r="XR37" s="21">
        <f t="shared" si="323"/>
        <v>0</v>
      </c>
      <c r="XS37" s="21">
        <f t="shared" si="261"/>
        <v>0</v>
      </c>
      <c r="XT37" s="21">
        <v>0</v>
      </c>
      <c r="XU37" s="21">
        <f t="shared" si="262"/>
        <v>0</v>
      </c>
      <c r="XV37" s="21">
        <v>0</v>
      </c>
      <c r="XW37" s="21">
        <f t="shared" si="263"/>
        <v>0</v>
      </c>
      <c r="XX37" s="21">
        <v>0</v>
      </c>
      <c r="XY37" s="21">
        <f t="shared" si="264"/>
        <v>0</v>
      </c>
      <c r="XZ37" s="21">
        <v>0</v>
      </c>
      <c r="YA37" s="21">
        <f t="shared" si="265"/>
        <v>0</v>
      </c>
      <c r="YB37" s="21">
        <v>0</v>
      </c>
      <c r="YC37" s="21">
        <f t="shared" si="266"/>
        <v>0</v>
      </c>
      <c r="YD37" s="21">
        <f t="shared" si="354"/>
        <v>0</v>
      </c>
      <c r="YE37" s="21"/>
      <c r="YF37" s="21">
        <f t="shared" si="17"/>
        <v>0</v>
      </c>
      <c r="YG37" s="21"/>
      <c r="YH37" s="21"/>
      <c r="YI37" s="21">
        <v>0</v>
      </c>
      <c r="YJ37" s="21">
        <f t="shared" si="268"/>
        <v>0</v>
      </c>
      <c r="YK37" s="21">
        <v>0</v>
      </c>
      <c r="YL37" s="21">
        <v>0</v>
      </c>
      <c r="YM37" s="22"/>
      <c r="YN37" s="22"/>
      <c r="YO37" s="21">
        <v>0</v>
      </c>
      <c r="YP37" s="21">
        <f t="shared" si="269"/>
        <v>0</v>
      </c>
      <c r="YQ37" s="21">
        <v>0</v>
      </c>
      <c r="YR37" s="21">
        <f t="shared" si="270"/>
        <v>0</v>
      </c>
      <c r="YS37" s="21">
        <v>0</v>
      </c>
      <c r="YT37" s="21">
        <f t="shared" si="271"/>
        <v>0</v>
      </c>
      <c r="YU37" s="21">
        <v>0</v>
      </c>
      <c r="YV37" s="21">
        <f t="shared" si="272"/>
        <v>0</v>
      </c>
      <c r="YW37" s="21">
        <v>0</v>
      </c>
      <c r="YX37" s="21">
        <f t="shared" si="273"/>
        <v>0</v>
      </c>
      <c r="YY37" s="21">
        <v>0</v>
      </c>
      <c r="YZ37" s="21">
        <f t="shared" si="274"/>
        <v>0</v>
      </c>
      <c r="ZA37" s="21">
        <f t="shared" si="275"/>
        <v>0</v>
      </c>
      <c r="ZB37" s="21"/>
      <c r="ZC37" s="23">
        <f t="shared" si="369"/>
        <v>0</v>
      </c>
      <c r="ZD37" s="22"/>
      <c r="ZE37" s="22"/>
      <c r="ZF37" s="22"/>
      <c r="ZG37" s="23">
        <v>0</v>
      </c>
      <c r="ZH37" s="21">
        <f t="shared" si="324"/>
        <v>0</v>
      </c>
      <c r="ZI37" s="21">
        <f t="shared" si="277"/>
        <v>0</v>
      </c>
      <c r="ZJ37" s="21">
        <v>0</v>
      </c>
      <c r="ZK37" s="21">
        <f t="shared" si="278"/>
        <v>0</v>
      </c>
      <c r="ZL37" s="21">
        <v>0</v>
      </c>
      <c r="ZM37" s="21">
        <f t="shared" si="279"/>
        <v>0</v>
      </c>
      <c r="ZN37" s="21">
        <v>0</v>
      </c>
      <c r="ZO37" s="21">
        <f t="shared" si="280"/>
        <v>0</v>
      </c>
      <c r="ZP37" s="21">
        <v>0</v>
      </c>
      <c r="ZQ37" s="21">
        <f t="shared" si="281"/>
        <v>0</v>
      </c>
      <c r="ZR37" s="21">
        <v>0</v>
      </c>
      <c r="ZS37" s="21">
        <f t="shared" si="282"/>
        <v>0</v>
      </c>
      <c r="ZT37" s="21">
        <f t="shared" si="355"/>
        <v>0</v>
      </c>
      <c r="ZU37" s="21"/>
      <c r="ZV37" s="21">
        <f t="shared" si="18"/>
        <v>0</v>
      </c>
      <c r="ZW37" s="21"/>
      <c r="ZX37" s="21"/>
      <c r="ZY37" s="21">
        <v>0</v>
      </c>
      <c r="ZZ37" s="21">
        <f t="shared" si="284"/>
        <v>0</v>
      </c>
      <c r="AAA37" s="21">
        <v>0</v>
      </c>
      <c r="AAB37" s="21">
        <v>0</v>
      </c>
      <c r="AAC37" s="22"/>
      <c r="AAD37" s="22"/>
      <c r="AAE37" s="21">
        <v>0</v>
      </c>
      <c r="AAF37" s="21">
        <f t="shared" si="285"/>
        <v>0</v>
      </c>
      <c r="AAG37" s="21">
        <v>0</v>
      </c>
      <c r="AAH37" s="21">
        <f t="shared" si="286"/>
        <v>0</v>
      </c>
      <c r="AAI37" s="21">
        <v>0</v>
      </c>
      <c r="AAJ37" s="21">
        <f t="shared" si="287"/>
        <v>0</v>
      </c>
      <c r="AAK37" s="21">
        <v>0</v>
      </c>
      <c r="AAL37" s="21">
        <f t="shared" si="288"/>
        <v>0</v>
      </c>
      <c r="AAM37" s="21">
        <v>0</v>
      </c>
      <c r="AAN37" s="21">
        <f t="shared" si="289"/>
        <v>0</v>
      </c>
      <c r="AAO37" s="21">
        <v>0</v>
      </c>
      <c r="AAP37" s="21">
        <f t="shared" si="290"/>
        <v>0</v>
      </c>
      <c r="AAQ37" s="21">
        <f t="shared" si="291"/>
        <v>0</v>
      </c>
      <c r="AAR37" s="21"/>
      <c r="AAS37" s="23">
        <f t="shared" si="370"/>
        <v>0</v>
      </c>
      <c r="AAT37" s="24">
        <f t="shared" si="19"/>
        <v>0</v>
      </c>
      <c r="AAU37" s="24">
        <f t="shared" si="20"/>
        <v>0</v>
      </c>
      <c r="AAV37" s="24">
        <f t="shared" si="292"/>
        <v>0</v>
      </c>
    </row>
    <row r="38" spans="1:724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1"/>
        <v>0</v>
      </c>
      <c r="M38" s="21">
        <f t="shared" si="22"/>
        <v>0</v>
      </c>
      <c r="N38" s="21">
        <v>0</v>
      </c>
      <c r="O38" s="21">
        <f t="shared" si="23"/>
        <v>0</v>
      </c>
      <c r="P38" s="21">
        <v>0</v>
      </c>
      <c r="Q38" s="21">
        <f t="shared" si="24"/>
        <v>0</v>
      </c>
      <c r="R38" s="21">
        <v>0</v>
      </c>
      <c r="S38" s="21">
        <f t="shared" si="25"/>
        <v>0</v>
      </c>
      <c r="T38" s="21">
        <v>0</v>
      </c>
      <c r="U38" s="21">
        <f t="shared" si="26"/>
        <v>0</v>
      </c>
      <c r="V38" s="21">
        <v>0</v>
      </c>
      <c r="W38" s="21">
        <f t="shared" si="27"/>
        <v>0</v>
      </c>
      <c r="X38" s="21">
        <f t="shared" si="28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29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30"/>
        <v>0</v>
      </c>
      <c r="AK38" s="21">
        <v>0</v>
      </c>
      <c r="AL38" s="21">
        <f t="shared" si="31"/>
        <v>0</v>
      </c>
      <c r="AM38" s="21">
        <v>0</v>
      </c>
      <c r="AN38" s="21">
        <f t="shared" si="32"/>
        <v>0</v>
      </c>
      <c r="AO38" s="21">
        <v>0</v>
      </c>
      <c r="AP38" s="21">
        <f t="shared" si="33"/>
        <v>0</v>
      </c>
      <c r="AQ38" s="21">
        <v>0</v>
      </c>
      <c r="AR38" s="21">
        <f t="shared" si="34"/>
        <v>0</v>
      </c>
      <c r="AS38" s="21">
        <v>0</v>
      </c>
      <c r="AT38" s="21">
        <f t="shared" si="35"/>
        <v>0</v>
      </c>
      <c r="AU38" s="21">
        <f t="shared" si="36"/>
        <v>0</v>
      </c>
      <c r="AV38" s="21"/>
      <c r="AW38" s="23">
        <f t="shared" si="293"/>
        <v>0</v>
      </c>
      <c r="AX38" s="22"/>
      <c r="AY38" s="22"/>
      <c r="AZ38" s="22"/>
      <c r="BA38" s="23">
        <v>0</v>
      </c>
      <c r="BB38" s="21">
        <f t="shared" si="309"/>
        <v>0</v>
      </c>
      <c r="BC38" s="21">
        <f t="shared" si="38"/>
        <v>0</v>
      </c>
      <c r="BD38" s="21">
        <v>0</v>
      </c>
      <c r="BE38" s="21">
        <f t="shared" si="39"/>
        <v>0</v>
      </c>
      <c r="BF38" s="21">
        <v>0</v>
      </c>
      <c r="BG38" s="21">
        <f t="shared" si="40"/>
        <v>0</v>
      </c>
      <c r="BH38" s="21">
        <v>0</v>
      </c>
      <c r="BI38" s="21">
        <f t="shared" si="41"/>
        <v>0</v>
      </c>
      <c r="BJ38" s="21">
        <v>0</v>
      </c>
      <c r="BK38" s="21">
        <f t="shared" si="42"/>
        <v>0</v>
      </c>
      <c r="BL38" s="21">
        <v>0</v>
      </c>
      <c r="BM38" s="21">
        <f t="shared" si="43"/>
        <v>0</v>
      </c>
      <c r="BN38" s="21">
        <f t="shared" si="34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5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6"/>
        <v>0</v>
      </c>
      <c r="CA38" s="21">
        <v>0</v>
      </c>
      <c r="CB38" s="21">
        <f t="shared" si="47"/>
        <v>0</v>
      </c>
      <c r="CC38" s="21">
        <v>0</v>
      </c>
      <c r="CD38" s="21">
        <f t="shared" si="48"/>
        <v>0</v>
      </c>
      <c r="CE38" s="21">
        <v>0</v>
      </c>
      <c r="CF38" s="21">
        <f t="shared" si="49"/>
        <v>0</v>
      </c>
      <c r="CG38" s="21">
        <v>0</v>
      </c>
      <c r="CH38" s="21">
        <f t="shared" si="50"/>
        <v>0</v>
      </c>
      <c r="CI38" s="21">
        <v>0</v>
      </c>
      <c r="CJ38" s="21">
        <f t="shared" si="51"/>
        <v>0</v>
      </c>
      <c r="CK38" s="21">
        <f t="shared" si="52"/>
        <v>0</v>
      </c>
      <c r="CL38" s="21"/>
      <c r="CM38" s="23">
        <f t="shared" si="356"/>
        <v>0</v>
      </c>
      <c r="CN38" s="22"/>
      <c r="CO38" s="22"/>
      <c r="CP38" s="22"/>
      <c r="CQ38" s="23">
        <v>0</v>
      </c>
      <c r="CR38" s="21">
        <f t="shared" si="310"/>
        <v>0</v>
      </c>
      <c r="CS38" s="21">
        <f t="shared" si="54"/>
        <v>0</v>
      </c>
      <c r="CT38" s="21">
        <v>0</v>
      </c>
      <c r="CU38" s="21">
        <f t="shared" si="55"/>
        <v>0</v>
      </c>
      <c r="CV38" s="21">
        <v>0</v>
      </c>
      <c r="CW38" s="21">
        <f t="shared" si="56"/>
        <v>0</v>
      </c>
      <c r="CX38" s="21">
        <v>0</v>
      </c>
      <c r="CY38" s="21">
        <f t="shared" si="57"/>
        <v>0</v>
      </c>
      <c r="CZ38" s="21">
        <v>0</v>
      </c>
      <c r="DA38" s="21">
        <f t="shared" si="58"/>
        <v>0</v>
      </c>
      <c r="DB38" s="21">
        <v>0</v>
      </c>
      <c r="DC38" s="21">
        <f t="shared" si="59"/>
        <v>0</v>
      </c>
      <c r="DD38" s="21">
        <f t="shared" si="34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61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2"/>
        <v>0</v>
      </c>
      <c r="DS38" s="21">
        <v>0</v>
      </c>
      <c r="DT38" s="21">
        <f t="shared" si="63"/>
        <v>0</v>
      </c>
      <c r="DU38" s="21">
        <v>0</v>
      </c>
      <c r="DV38" s="21">
        <f t="shared" si="64"/>
        <v>0</v>
      </c>
      <c r="DW38" s="21">
        <v>0</v>
      </c>
      <c r="DX38" s="21">
        <f t="shared" si="65"/>
        <v>0</v>
      </c>
      <c r="DY38" s="21">
        <v>0</v>
      </c>
      <c r="DZ38" s="21">
        <f t="shared" si="66"/>
        <v>0</v>
      </c>
      <c r="EA38" s="21">
        <f t="shared" si="67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311"/>
        <v>0</v>
      </c>
      <c r="EI38" s="21">
        <f t="shared" si="69"/>
        <v>0</v>
      </c>
      <c r="EJ38" s="21">
        <v>0</v>
      </c>
      <c r="EK38" s="21">
        <f t="shared" si="70"/>
        <v>0</v>
      </c>
      <c r="EL38" s="21">
        <v>0</v>
      </c>
      <c r="EM38" s="21">
        <f t="shared" si="71"/>
        <v>0</v>
      </c>
      <c r="EN38" s="21">
        <v>0</v>
      </c>
      <c r="EO38" s="21">
        <f t="shared" si="72"/>
        <v>0</v>
      </c>
      <c r="EP38" s="21">
        <v>0</v>
      </c>
      <c r="EQ38" s="21">
        <f t="shared" si="73"/>
        <v>0</v>
      </c>
      <c r="ER38" s="21">
        <v>0</v>
      </c>
      <c r="ES38" s="21">
        <f t="shared" si="74"/>
        <v>0</v>
      </c>
      <c r="ET38" s="21">
        <f t="shared" si="34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6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7"/>
        <v>0</v>
      </c>
      <c r="FG38" s="21">
        <v>0</v>
      </c>
      <c r="FH38" s="21">
        <f t="shared" si="78"/>
        <v>0</v>
      </c>
      <c r="FI38" s="21">
        <v>0</v>
      </c>
      <c r="FJ38" s="21">
        <f t="shared" si="79"/>
        <v>0</v>
      </c>
      <c r="FK38" s="21">
        <v>0</v>
      </c>
      <c r="FL38" s="21">
        <f t="shared" si="80"/>
        <v>0</v>
      </c>
      <c r="FM38" s="21">
        <v>0</v>
      </c>
      <c r="FN38" s="21">
        <f t="shared" si="81"/>
        <v>0</v>
      </c>
      <c r="FO38" s="21">
        <v>0</v>
      </c>
      <c r="FP38" s="21">
        <f t="shared" si="82"/>
        <v>0</v>
      </c>
      <c r="FQ38" s="21">
        <f t="shared" si="83"/>
        <v>0</v>
      </c>
      <c r="FR38" s="21"/>
      <c r="FS38" s="23">
        <f t="shared" si="357"/>
        <v>0</v>
      </c>
      <c r="FT38" s="22"/>
      <c r="FU38" s="22"/>
      <c r="FV38" s="22"/>
      <c r="FW38" s="23">
        <v>0</v>
      </c>
      <c r="FX38" s="21">
        <f t="shared" si="312"/>
        <v>0</v>
      </c>
      <c r="FY38" s="21">
        <f t="shared" si="85"/>
        <v>0</v>
      </c>
      <c r="FZ38" s="21">
        <v>0</v>
      </c>
      <c r="GA38" s="21">
        <f t="shared" si="86"/>
        <v>0</v>
      </c>
      <c r="GB38" s="21">
        <v>0</v>
      </c>
      <c r="GC38" s="21">
        <f t="shared" si="87"/>
        <v>0</v>
      </c>
      <c r="GD38" s="21">
        <v>0</v>
      </c>
      <c r="GE38" s="21">
        <f t="shared" si="88"/>
        <v>0</v>
      </c>
      <c r="GF38" s="21">
        <v>0</v>
      </c>
      <c r="GG38" s="21">
        <f t="shared" si="89"/>
        <v>0</v>
      </c>
      <c r="GH38" s="21">
        <v>0</v>
      </c>
      <c r="GI38" s="21">
        <f t="shared" si="90"/>
        <v>0</v>
      </c>
      <c r="GJ38" s="21">
        <f t="shared" si="34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2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3"/>
        <v>0</v>
      </c>
      <c r="GW38" s="21">
        <v>0</v>
      </c>
      <c r="GX38" s="21">
        <f t="shared" si="94"/>
        <v>0</v>
      </c>
      <c r="GY38" s="21">
        <v>0</v>
      </c>
      <c r="GZ38" s="21">
        <f t="shared" si="95"/>
        <v>0</v>
      </c>
      <c r="HA38" s="21">
        <v>0</v>
      </c>
      <c r="HB38" s="21">
        <f t="shared" si="96"/>
        <v>0</v>
      </c>
      <c r="HC38" s="21">
        <v>0</v>
      </c>
      <c r="HD38" s="21">
        <f t="shared" si="97"/>
        <v>0</v>
      </c>
      <c r="HE38" s="21">
        <v>0</v>
      </c>
      <c r="HF38" s="21">
        <f t="shared" si="98"/>
        <v>0</v>
      </c>
      <c r="HG38" s="21">
        <f t="shared" si="99"/>
        <v>0</v>
      </c>
      <c r="HH38" s="21"/>
      <c r="HI38" s="23">
        <f t="shared" si="358"/>
        <v>0</v>
      </c>
      <c r="HJ38" s="22"/>
      <c r="HK38" s="22"/>
      <c r="HL38" s="22"/>
      <c r="HM38" s="23">
        <v>0</v>
      </c>
      <c r="HN38" s="21">
        <f t="shared" si="313"/>
        <v>0</v>
      </c>
      <c r="HO38" s="21">
        <f t="shared" si="101"/>
        <v>0</v>
      </c>
      <c r="HP38" s="21">
        <v>0</v>
      </c>
      <c r="HQ38" s="21">
        <f t="shared" si="102"/>
        <v>0</v>
      </c>
      <c r="HR38" s="21">
        <v>0</v>
      </c>
      <c r="HS38" s="21">
        <f t="shared" si="103"/>
        <v>0</v>
      </c>
      <c r="HT38" s="21">
        <v>0</v>
      </c>
      <c r="HU38" s="21">
        <f t="shared" si="104"/>
        <v>0</v>
      </c>
      <c r="HV38" s="21">
        <v>0</v>
      </c>
      <c r="HW38" s="21">
        <f t="shared" si="105"/>
        <v>0</v>
      </c>
      <c r="HX38" s="21">
        <v>0</v>
      </c>
      <c r="HY38" s="21">
        <f t="shared" si="106"/>
        <v>0</v>
      </c>
      <c r="HZ38" s="21">
        <f t="shared" si="34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08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09"/>
        <v>0</v>
      </c>
      <c r="IM38" s="21">
        <v>0</v>
      </c>
      <c r="IN38" s="21">
        <f t="shared" si="110"/>
        <v>0</v>
      </c>
      <c r="IO38" s="21">
        <v>0</v>
      </c>
      <c r="IP38" s="21">
        <f t="shared" si="111"/>
        <v>0</v>
      </c>
      <c r="IQ38" s="21">
        <v>0</v>
      </c>
      <c r="IR38" s="21">
        <f t="shared" si="112"/>
        <v>0</v>
      </c>
      <c r="IS38" s="21">
        <v>0</v>
      </c>
      <c r="IT38" s="21">
        <f t="shared" si="113"/>
        <v>0</v>
      </c>
      <c r="IU38" s="21">
        <v>0</v>
      </c>
      <c r="IV38" s="21">
        <f t="shared" si="114"/>
        <v>0</v>
      </c>
      <c r="IW38" s="21">
        <f t="shared" si="115"/>
        <v>0</v>
      </c>
      <c r="IX38" s="21"/>
      <c r="IY38" s="23">
        <f t="shared" si="359"/>
        <v>0</v>
      </c>
      <c r="IZ38" s="22"/>
      <c r="JA38" s="22"/>
      <c r="JB38" s="22"/>
      <c r="JC38" s="23">
        <v>0</v>
      </c>
      <c r="JD38" s="21">
        <f t="shared" si="314"/>
        <v>0</v>
      </c>
      <c r="JE38" s="21">
        <f t="shared" si="117"/>
        <v>0</v>
      </c>
      <c r="JF38" s="21">
        <v>0</v>
      </c>
      <c r="JG38" s="21">
        <f t="shared" si="118"/>
        <v>0</v>
      </c>
      <c r="JH38" s="21">
        <v>0</v>
      </c>
      <c r="JI38" s="21">
        <f t="shared" si="119"/>
        <v>0</v>
      </c>
      <c r="JJ38" s="21">
        <v>0</v>
      </c>
      <c r="JK38" s="21">
        <f t="shared" si="120"/>
        <v>0</v>
      </c>
      <c r="JL38" s="21">
        <v>0</v>
      </c>
      <c r="JM38" s="21">
        <f t="shared" si="121"/>
        <v>0</v>
      </c>
      <c r="JN38" s="21">
        <v>0</v>
      </c>
      <c r="JO38" s="21">
        <f t="shared" si="122"/>
        <v>0</v>
      </c>
      <c r="JP38" s="21">
        <f t="shared" si="34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4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5"/>
        <v>0</v>
      </c>
      <c r="KC38" s="21">
        <v>0</v>
      </c>
      <c r="KD38" s="21">
        <f t="shared" si="126"/>
        <v>0</v>
      </c>
      <c r="KE38" s="21">
        <v>0</v>
      </c>
      <c r="KF38" s="21">
        <f t="shared" si="127"/>
        <v>0</v>
      </c>
      <c r="KG38" s="21">
        <v>0</v>
      </c>
      <c r="KH38" s="21">
        <f t="shared" si="128"/>
        <v>0</v>
      </c>
      <c r="KI38" s="21">
        <v>0</v>
      </c>
      <c r="KJ38" s="21">
        <f t="shared" si="129"/>
        <v>0</v>
      </c>
      <c r="KK38" s="21">
        <v>0</v>
      </c>
      <c r="KL38" s="21">
        <f t="shared" si="130"/>
        <v>0</v>
      </c>
      <c r="KM38" s="21">
        <f t="shared" si="131"/>
        <v>0</v>
      </c>
      <c r="KN38" s="21"/>
      <c r="KO38" s="23">
        <f t="shared" si="360"/>
        <v>0</v>
      </c>
      <c r="KP38" s="22"/>
      <c r="KQ38" s="22"/>
      <c r="KR38" s="22"/>
      <c r="KS38" s="23">
        <v>0</v>
      </c>
      <c r="KT38" s="21">
        <f t="shared" si="315"/>
        <v>0</v>
      </c>
      <c r="KU38" s="21">
        <f t="shared" si="133"/>
        <v>0</v>
      </c>
      <c r="KV38" s="21">
        <v>0</v>
      </c>
      <c r="KW38" s="21">
        <f t="shared" si="134"/>
        <v>0</v>
      </c>
      <c r="KX38" s="21">
        <v>0</v>
      </c>
      <c r="KY38" s="21">
        <f t="shared" si="135"/>
        <v>0</v>
      </c>
      <c r="KZ38" s="21">
        <v>0</v>
      </c>
      <c r="LA38" s="21">
        <f t="shared" si="136"/>
        <v>0</v>
      </c>
      <c r="LB38" s="21">
        <v>0</v>
      </c>
      <c r="LC38" s="21">
        <f t="shared" si="137"/>
        <v>0</v>
      </c>
      <c r="LD38" s="21">
        <v>0</v>
      </c>
      <c r="LE38" s="21">
        <f t="shared" si="138"/>
        <v>0</v>
      </c>
      <c r="LF38" s="21">
        <f t="shared" si="34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40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41"/>
        <v>0</v>
      </c>
      <c r="LS38" s="21">
        <v>0</v>
      </c>
      <c r="LT38" s="21">
        <f t="shared" si="142"/>
        <v>0</v>
      </c>
      <c r="LU38" s="21">
        <v>0</v>
      </c>
      <c r="LV38" s="21">
        <f t="shared" si="143"/>
        <v>0</v>
      </c>
      <c r="LW38" s="21">
        <v>0</v>
      </c>
      <c r="LX38" s="21">
        <f t="shared" si="144"/>
        <v>0</v>
      </c>
      <c r="LY38" s="21">
        <v>0</v>
      </c>
      <c r="LZ38" s="21">
        <f t="shared" si="145"/>
        <v>0</v>
      </c>
      <c r="MA38" s="21">
        <v>0</v>
      </c>
      <c r="MB38" s="21">
        <f t="shared" si="146"/>
        <v>0</v>
      </c>
      <c r="MC38" s="21">
        <f t="shared" si="147"/>
        <v>0</v>
      </c>
      <c r="MD38" s="21"/>
      <c r="ME38" s="23">
        <f t="shared" si="361"/>
        <v>0</v>
      </c>
      <c r="MF38" s="22"/>
      <c r="MG38" s="22"/>
      <c r="MH38" s="22"/>
      <c r="MI38" s="23">
        <v>0</v>
      </c>
      <c r="MJ38" s="21">
        <f t="shared" si="316"/>
        <v>0</v>
      </c>
      <c r="MK38" s="21">
        <f t="shared" si="149"/>
        <v>0</v>
      </c>
      <c r="ML38" s="21">
        <v>0</v>
      </c>
      <c r="MM38" s="21">
        <f t="shared" si="150"/>
        <v>0</v>
      </c>
      <c r="MN38" s="21">
        <v>0</v>
      </c>
      <c r="MO38" s="21">
        <f t="shared" si="151"/>
        <v>0</v>
      </c>
      <c r="MP38" s="21">
        <v>0</v>
      </c>
      <c r="MQ38" s="21">
        <f t="shared" si="152"/>
        <v>0</v>
      </c>
      <c r="MR38" s="21">
        <v>0</v>
      </c>
      <c r="MS38" s="21">
        <f t="shared" si="153"/>
        <v>0</v>
      </c>
      <c r="MT38" s="21">
        <v>0</v>
      </c>
      <c r="MU38" s="21">
        <f t="shared" si="154"/>
        <v>0</v>
      </c>
      <c r="MV38" s="21">
        <f t="shared" si="34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6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7"/>
        <v>0</v>
      </c>
      <c r="NI38" s="21">
        <v>0</v>
      </c>
      <c r="NJ38" s="21">
        <f t="shared" si="158"/>
        <v>0</v>
      </c>
      <c r="NK38" s="21">
        <v>0</v>
      </c>
      <c r="NL38" s="21">
        <f t="shared" si="159"/>
        <v>0</v>
      </c>
      <c r="NM38" s="21">
        <v>0</v>
      </c>
      <c r="NN38" s="21">
        <f t="shared" si="160"/>
        <v>0</v>
      </c>
      <c r="NO38" s="21">
        <v>0</v>
      </c>
      <c r="NP38" s="21">
        <f t="shared" si="161"/>
        <v>0</v>
      </c>
      <c r="NQ38" s="21">
        <v>0</v>
      </c>
      <c r="NR38" s="21">
        <f t="shared" si="162"/>
        <v>0</v>
      </c>
      <c r="NS38" s="21">
        <f t="shared" si="163"/>
        <v>0</v>
      </c>
      <c r="NT38" s="21"/>
      <c r="NU38" s="23">
        <f t="shared" si="362"/>
        <v>0</v>
      </c>
      <c r="NV38" s="22"/>
      <c r="NW38" s="22"/>
      <c r="NX38" s="22"/>
      <c r="NY38" s="23">
        <v>0</v>
      </c>
      <c r="NZ38" s="21">
        <f t="shared" si="317"/>
        <v>0</v>
      </c>
      <c r="OA38" s="21">
        <f t="shared" si="165"/>
        <v>0</v>
      </c>
      <c r="OB38" s="21">
        <v>0</v>
      </c>
      <c r="OC38" s="21">
        <f t="shared" si="166"/>
        <v>0</v>
      </c>
      <c r="OD38" s="21">
        <v>0</v>
      </c>
      <c r="OE38" s="21">
        <f t="shared" si="167"/>
        <v>0</v>
      </c>
      <c r="OF38" s="21">
        <v>0</v>
      </c>
      <c r="OG38" s="21">
        <f t="shared" si="168"/>
        <v>0</v>
      </c>
      <c r="OH38" s="21">
        <v>0</v>
      </c>
      <c r="OI38" s="21">
        <f t="shared" si="169"/>
        <v>0</v>
      </c>
      <c r="OJ38" s="21">
        <v>0</v>
      </c>
      <c r="OK38" s="21">
        <f t="shared" si="170"/>
        <v>0</v>
      </c>
      <c r="OL38" s="21">
        <f t="shared" si="34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2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3"/>
        <v>0</v>
      </c>
      <c r="OY38" s="21">
        <v>0</v>
      </c>
      <c r="OZ38" s="21">
        <f t="shared" si="174"/>
        <v>0</v>
      </c>
      <c r="PA38" s="21">
        <v>0</v>
      </c>
      <c r="PB38" s="21">
        <f t="shared" si="175"/>
        <v>0</v>
      </c>
      <c r="PC38" s="21">
        <v>0</v>
      </c>
      <c r="PD38" s="21">
        <f t="shared" si="176"/>
        <v>0</v>
      </c>
      <c r="PE38" s="21">
        <v>0</v>
      </c>
      <c r="PF38" s="21">
        <f t="shared" si="177"/>
        <v>0</v>
      </c>
      <c r="PG38" s="21">
        <v>0</v>
      </c>
      <c r="PH38" s="21">
        <f t="shared" si="178"/>
        <v>0</v>
      </c>
      <c r="PI38" s="21">
        <f t="shared" si="179"/>
        <v>0</v>
      </c>
      <c r="PJ38" s="21"/>
      <c r="PK38" s="23">
        <f t="shared" si="363"/>
        <v>0</v>
      </c>
      <c r="PL38" s="22"/>
      <c r="PM38" s="22"/>
      <c r="PN38" s="22"/>
      <c r="PO38" s="23">
        <v>0</v>
      </c>
      <c r="PP38" s="21">
        <f t="shared" si="318"/>
        <v>0</v>
      </c>
      <c r="PQ38" s="21">
        <f t="shared" si="181"/>
        <v>0</v>
      </c>
      <c r="PR38" s="21">
        <v>0</v>
      </c>
      <c r="PS38" s="21">
        <f t="shared" si="182"/>
        <v>0</v>
      </c>
      <c r="PT38" s="21">
        <v>0</v>
      </c>
      <c r="PU38" s="21">
        <f t="shared" si="183"/>
        <v>0</v>
      </c>
      <c r="PV38" s="21">
        <v>0</v>
      </c>
      <c r="PW38" s="21">
        <f t="shared" si="184"/>
        <v>0</v>
      </c>
      <c r="PX38" s="21">
        <v>0</v>
      </c>
      <c r="PY38" s="21">
        <f t="shared" si="185"/>
        <v>0</v>
      </c>
      <c r="PZ38" s="21">
        <v>0</v>
      </c>
      <c r="QA38" s="21">
        <f t="shared" si="186"/>
        <v>0</v>
      </c>
      <c r="QB38" s="21">
        <f t="shared" si="34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88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89"/>
        <v>0</v>
      </c>
      <c r="QO38" s="21">
        <v>0</v>
      </c>
      <c r="QP38" s="21">
        <f t="shared" si="190"/>
        <v>0</v>
      </c>
      <c r="QQ38" s="21">
        <v>0</v>
      </c>
      <c r="QR38" s="21">
        <f t="shared" si="191"/>
        <v>0</v>
      </c>
      <c r="QS38" s="21">
        <v>0</v>
      </c>
      <c r="QT38" s="21">
        <f t="shared" si="192"/>
        <v>0</v>
      </c>
      <c r="QU38" s="21">
        <v>0</v>
      </c>
      <c r="QV38" s="21">
        <f t="shared" si="193"/>
        <v>0</v>
      </c>
      <c r="QW38" s="21">
        <v>0</v>
      </c>
      <c r="QX38" s="21">
        <f t="shared" si="194"/>
        <v>0</v>
      </c>
      <c r="QY38" s="21">
        <f t="shared" si="195"/>
        <v>0</v>
      </c>
      <c r="QZ38" s="21"/>
      <c r="RA38" s="23">
        <f t="shared" si="364"/>
        <v>0</v>
      </c>
      <c r="RB38" s="22"/>
      <c r="RC38" s="22"/>
      <c r="RD38" s="22"/>
      <c r="RE38" s="23">
        <v>0</v>
      </c>
      <c r="RF38" s="21">
        <f t="shared" si="319"/>
        <v>0</v>
      </c>
      <c r="RG38" s="21">
        <f t="shared" si="197"/>
        <v>0</v>
      </c>
      <c r="RH38" s="21">
        <v>0</v>
      </c>
      <c r="RI38" s="21">
        <f t="shared" si="198"/>
        <v>0</v>
      </c>
      <c r="RJ38" s="21">
        <v>0</v>
      </c>
      <c r="RK38" s="21">
        <f t="shared" si="199"/>
        <v>0</v>
      </c>
      <c r="RL38" s="21">
        <v>0</v>
      </c>
      <c r="RM38" s="21">
        <f t="shared" si="200"/>
        <v>0</v>
      </c>
      <c r="RN38" s="21">
        <v>0</v>
      </c>
      <c r="RO38" s="21">
        <f t="shared" si="201"/>
        <v>0</v>
      </c>
      <c r="RP38" s="21">
        <v>0</v>
      </c>
      <c r="RQ38" s="21">
        <f t="shared" si="202"/>
        <v>0</v>
      </c>
      <c r="RR38" s="21">
        <f t="shared" si="35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4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5"/>
        <v>0</v>
      </c>
      <c r="SE38" s="21">
        <v>0</v>
      </c>
      <c r="SF38" s="21">
        <f t="shared" si="206"/>
        <v>0</v>
      </c>
      <c r="SG38" s="21">
        <v>0</v>
      </c>
      <c r="SH38" s="21">
        <f t="shared" si="207"/>
        <v>0</v>
      </c>
      <c r="SI38" s="21">
        <v>0</v>
      </c>
      <c r="SJ38" s="21">
        <f t="shared" si="208"/>
        <v>0</v>
      </c>
      <c r="SK38" s="21">
        <v>0</v>
      </c>
      <c r="SL38" s="21">
        <f t="shared" si="209"/>
        <v>0</v>
      </c>
      <c r="SM38" s="21">
        <v>0</v>
      </c>
      <c r="SN38" s="21">
        <f t="shared" si="210"/>
        <v>0</v>
      </c>
      <c r="SO38" s="21">
        <f t="shared" si="211"/>
        <v>0</v>
      </c>
      <c r="SP38" s="21"/>
      <c r="SQ38" s="23">
        <f t="shared" si="365"/>
        <v>0</v>
      </c>
      <c r="SR38" s="22"/>
      <c r="SS38" s="22"/>
      <c r="ST38" s="22"/>
      <c r="SU38" s="23">
        <v>0</v>
      </c>
      <c r="SV38" s="21">
        <f t="shared" si="320"/>
        <v>0</v>
      </c>
      <c r="SW38" s="21">
        <f t="shared" si="213"/>
        <v>0</v>
      </c>
      <c r="SX38" s="21">
        <v>0</v>
      </c>
      <c r="SY38" s="21">
        <f t="shared" si="214"/>
        <v>0</v>
      </c>
      <c r="SZ38" s="21">
        <v>0</v>
      </c>
      <c r="TA38" s="21">
        <f t="shared" si="215"/>
        <v>0</v>
      </c>
      <c r="TB38" s="21">
        <v>0</v>
      </c>
      <c r="TC38" s="21">
        <f t="shared" si="216"/>
        <v>0</v>
      </c>
      <c r="TD38" s="21">
        <v>0</v>
      </c>
      <c r="TE38" s="21">
        <f t="shared" si="217"/>
        <v>0</v>
      </c>
      <c r="TF38" s="21">
        <v>0</v>
      </c>
      <c r="TG38" s="21">
        <f t="shared" si="218"/>
        <v>0</v>
      </c>
      <c r="TH38" s="21">
        <f t="shared" si="35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20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21"/>
        <v>0</v>
      </c>
      <c r="TU38" s="21">
        <v>0</v>
      </c>
      <c r="TV38" s="21">
        <f t="shared" si="222"/>
        <v>0</v>
      </c>
      <c r="TW38" s="21">
        <v>0</v>
      </c>
      <c r="TX38" s="21">
        <f t="shared" si="223"/>
        <v>0</v>
      </c>
      <c r="TY38" s="21">
        <v>0</v>
      </c>
      <c r="TZ38" s="21">
        <f t="shared" si="224"/>
        <v>0</v>
      </c>
      <c r="UA38" s="21">
        <v>0</v>
      </c>
      <c r="UB38" s="21">
        <f t="shared" si="225"/>
        <v>0</v>
      </c>
      <c r="UC38" s="21">
        <v>0</v>
      </c>
      <c r="UD38" s="21">
        <f t="shared" si="226"/>
        <v>0</v>
      </c>
      <c r="UE38" s="21">
        <f t="shared" si="227"/>
        <v>0</v>
      </c>
      <c r="UF38" s="21"/>
      <c r="UG38" s="23">
        <f t="shared" si="366"/>
        <v>0</v>
      </c>
      <c r="UH38" s="22"/>
      <c r="UI38" s="22"/>
      <c r="UJ38" s="22"/>
      <c r="UK38" s="23">
        <v>0</v>
      </c>
      <c r="UL38" s="21">
        <f t="shared" si="321"/>
        <v>0</v>
      </c>
      <c r="UM38" s="21">
        <f t="shared" si="229"/>
        <v>0</v>
      </c>
      <c r="UN38" s="21">
        <v>0</v>
      </c>
      <c r="UO38" s="21">
        <f t="shared" si="230"/>
        <v>0</v>
      </c>
      <c r="UP38" s="21">
        <v>0</v>
      </c>
      <c r="UQ38" s="21">
        <f t="shared" si="231"/>
        <v>0</v>
      </c>
      <c r="UR38" s="21">
        <v>0</v>
      </c>
      <c r="US38" s="21">
        <f t="shared" si="232"/>
        <v>0</v>
      </c>
      <c r="UT38" s="21">
        <v>0</v>
      </c>
      <c r="UU38" s="21">
        <f t="shared" si="233"/>
        <v>0</v>
      </c>
      <c r="UV38" s="21">
        <v>0</v>
      </c>
      <c r="UW38" s="21">
        <f t="shared" si="234"/>
        <v>0</v>
      </c>
      <c r="UX38" s="21">
        <f t="shared" si="35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36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37"/>
        <v>0</v>
      </c>
      <c r="VK38" s="21">
        <v>0</v>
      </c>
      <c r="VL38" s="21">
        <f t="shared" si="238"/>
        <v>0</v>
      </c>
      <c r="VM38" s="21">
        <v>0</v>
      </c>
      <c r="VN38" s="21">
        <f t="shared" si="239"/>
        <v>0</v>
      </c>
      <c r="VO38" s="21">
        <v>0</v>
      </c>
      <c r="VP38" s="21">
        <f t="shared" si="240"/>
        <v>0</v>
      </c>
      <c r="VQ38" s="21">
        <v>0</v>
      </c>
      <c r="VR38" s="21">
        <f t="shared" si="241"/>
        <v>0</v>
      </c>
      <c r="VS38" s="21">
        <v>0</v>
      </c>
      <c r="VT38" s="21">
        <f t="shared" si="242"/>
        <v>0</v>
      </c>
      <c r="VU38" s="21">
        <f t="shared" si="243"/>
        <v>0</v>
      </c>
      <c r="VV38" s="21"/>
      <c r="VW38" s="23">
        <f t="shared" si="367"/>
        <v>0</v>
      </c>
      <c r="VX38" s="22"/>
      <c r="VY38" s="22"/>
      <c r="VZ38" s="22"/>
      <c r="WA38" s="23">
        <v>0</v>
      </c>
      <c r="WB38" s="21">
        <f t="shared" si="322"/>
        <v>0</v>
      </c>
      <c r="WC38" s="21">
        <f t="shared" si="245"/>
        <v>0</v>
      </c>
      <c r="WD38" s="21">
        <v>0</v>
      </c>
      <c r="WE38" s="21">
        <f t="shared" si="246"/>
        <v>0</v>
      </c>
      <c r="WF38" s="21">
        <v>0</v>
      </c>
      <c r="WG38" s="21">
        <f t="shared" si="247"/>
        <v>0</v>
      </c>
      <c r="WH38" s="21">
        <v>0</v>
      </c>
      <c r="WI38" s="21">
        <f t="shared" si="248"/>
        <v>0</v>
      </c>
      <c r="WJ38" s="21">
        <v>0</v>
      </c>
      <c r="WK38" s="21">
        <f t="shared" si="249"/>
        <v>0</v>
      </c>
      <c r="WL38" s="21">
        <v>0</v>
      </c>
      <c r="WM38" s="21">
        <f t="shared" si="250"/>
        <v>0</v>
      </c>
      <c r="WN38" s="21">
        <f t="shared" si="35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2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3"/>
        <v>0</v>
      </c>
      <c r="XA38" s="21">
        <v>0</v>
      </c>
      <c r="XB38" s="21">
        <f t="shared" si="254"/>
        <v>0</v>
      </c>
      <c r="XC38" s="21">
        <v>0</v>
      </c>
      <c r="XD38" s="21">
        <f t="shared" si="255"/>
        <v>0</v>
      </c>
      <c r="XE38" s="21">
        <v>0</v>
      </c>
      <c r="XF38" s="21">
        <f t="shared" si="256"/>
        <v>0</v>
      </c>
      <c r="XG38" s="21">
        <v>0</v>
      </c>
      <c r="XH38" s="21">
        <f t="shared" si="257"/>
        <v>0</v>
      </c>
      <c r="XI38" s="21">
        <v>0</v>
      </c>
      <c r="XJ38" s="21">
        <f t="shared" si="258"/>
        <v>0</v>
      </c>
      <c r="XK38" s="21">
        <f t="shared" si="259"/>
        <v>0</v>
      </c>
      <c r="XL38" s="21"/>
      <c r="XM38" s="23">
        <f t="shared" si="368"/>
        <v>0</v>
      </c>
      <c r="XN38" s="22"/>
      <c r="XO38" s="22"/>
      <c r="XP38" s="22"/>
      <c r="XQ38" s="23">
        <v>0</v>
      </c>
      <c r="XR38" s="21">
        <f t="shared" si="323"/>
        <v>0</v>
      </c>
      <c r="XS38" s="21">
        <f t="shared" si="261"/>
        <v>0</v>
      </c>
      <c r="XT38" s="21">
        <v>0</v>
      </c>
      <c r="XU38" s="21">
        <f t="shared" si="262"/>
        <v>0</v>
      </c>
      <c r="XV38" s="21">
        <v>0</v>
      </c>
      <c r="XW38" s="21">
        <f t="shared" si="263"/>
        <v>0</v>
      </c>
      <c r="XX38" s="21">
        <v>0</v>
      </c>
      <c r="XY38" s="21">
        <f t="shared" si="264"/>
        <v>0</v>
      </c>
      <c r="XZ38" s="21">
        <v>0</v>
      </c>
      <c r="YA38" s="21">
        <f t="shared" si="265"/>
        <v>0</v>
      </c>
      <c r="YB38" s="21">
        <v>0</v>
      </c>
      <c r="YC38" s="21">
        <f t="shared" si="266"/>
        <v>0</v>
      </c>
      <c r="YD38" s="21">
        <f t="shared" si="354"/>
        <v>0</v>
      </c>
      <c r="YE38" s="21"/>
      <c r="YF38" s="21">
        <f t="shared" si="17"/>
        <v>0</v>
      </c>
      <c r="YG38" s="21"/>
      <c r="YH38" s="21"/>
      <c r="YI38" s="21">
        <v>0</v>
      </c>
      <c r="YJ38" s="21">
        <f t="shared" si="268"/>
        <v>0</v>
      </c>
      <c r="YK38" s="21">
        <v>0</v>
      </c>
      <c r="YL38" s="21">
        <v>0</v>
      </c>
      <c r="YM38" s="22"/>
      <c r="YN38" s="22"/>
      <c r="YO38" s="21">
        <v>0</v>
      </c>
      <c r="YP38" s="21">
        <f t="shared" si="269"/>
        <v>0</v>
      </c>
      <c r="YQ38" s="21">
        <v>0</v>
      </c>
      <c r="YR38" s="21">
        <f t="shared" si="270"/>
        <v>0</v>
      </c>
      <c r="YS38" s="21">
        <v>0</v>
      </c>
      <c r="YT38" s="21">
        <f t="shared" si="271"/>
        <v>0</v>
      </c>
      <c r="YU38" s="21">
        <v>0</v>
      </c>
      <c r="YV38" s="21">
        <f t="shared" si="272"/>
        <v>0</v>
      </c>
      <c r="YW38" s="21">
        <v>0</v>
      </c>
      <c r="YX38" s="21">
        <f t="shared" si="273"/>
        <v>0</v>
      </c>
      <c r="YY38" s="21">
        <v>0</v>
      </c>
      <c r="YZ38" s="21">
        <f t="shared" si="274"/>
        <v>0</v>
      </c>
      <c r="ZA38" s="21">
        <f t="shared" si="275"/>
        <v>0</v>
      </c>
      <c r="ZB38" s="21"/>
      <c r="ZC38" s="23">
        <f t="shared" si="369"/>
        <v>0</v>
      </c>
      <c r="ZD38" s="22"/>
      <c r="ZE38" s="22"/>
      <c r="ZF38" s="22"/>
      <c r="ZG38" s="23">
        <v>0</v>
      </c>
      <c r="ZH38" s="21">
        <f t="shared" si="324"/>
        <v>0</v>
      </c>
      <c r="ZI38" s="21">
        <f t="shared" si="277"/>
        <v>0</v>
      </c>
      <c r="ZJ38" s="21">
        <v>0</v>
      </c>
      <c r="ZK38" s="21">
        <f t="shared" si="278"/>
        <v>0</v>
      </c>
      <c r="ZL38" s="21">
        <v>0</v>
      </c>
      <c r="ZM38" s="21">
        <f t="shared" si="279"/>
        <v>0</v>
      </c>
      <c r="ZN38" s="21">
        <v>0</v>
      </c>
      <c r="ZO38" s="21">
        <f t="shared" si="280"/>
        <v>0</v>
      </c>
      <c r="ZP38" s="21">
        <v>0</v>
      </c>
      <c r="ZQ38" s="21">
        <f t="shared" si="281"/>
        <v>0</v>
      </c>
      <c r="ZR38" s="21">
        <v>0</v>
      </c>
      <c r="ZS38" s="21">
        <f t="shared" si="282"/>
        <v>0</v>
      </c>
      <c r="ZT38" s="21">
        <f t="shared" si="355"/>
        <v>0</v>
      </c>
      <c r="ZU38" s="21"/>
      <c r="ZV38" s="21">
        <f t="shared" si="18"/>
        <v>0</v>
      </c>
      <c r="ZW38" s="21"/>
      <c r="ZX38" s="21"/>
      <c r="ZY38" s="21">
        <v>0</v>
      </c>
      <c r="ZZ38" s="21">
        <f t="shared" si="284"/>
        <v>0</v>
      </c>
      <c r="AAA38" s="21">
        <v>0</v>
      </c>
      <c r="AAB38" s="21">
        <v>0</v>
      </c>
      <c r="AAC38" s="22"/>
      <c r="AAD38" s="22"/>
      <c r="AAE38" s="21">
        <v>0</v>
      </c>
      <c r="AAF38" s="21">
        <f t="shared" si="285"/>
        <v>0</v>
      </c>
      <c r="AAG38" s="21">
        <v>0</v>
      </c>
      <c r="AAH38" s="21">
        <f t="shared" si="286"/>
        <v>0</v>
      </c>
      <c r="AAI38" s="21">
        <v>0</v>
      </c>
      <c r="AAJ38" s="21">
        <f t="shared" si="287"/>
        <v>0</v>
      </c>
      <c r="AAK38" s="21">
        <v>0</v>
      </c>
      <c r="AAL38" s="21">
        <f t="shared" si="288"/>
        <v>0</v>
      </c>
      <c r="AAM38" s="21">
        <v>0</v>
      </c>
      <c r="AAN38" s="21">
        <f t="shared" si="289"/>
        <v>0</v>
      </c>
      <c r="AAO38" s="21">
        <v>0</v>
      </c>
      <c r="AAP38" s="21">
        <f t="shared" si="290"/>
        <v>0</v>
      </c>
      <c r="AAQ38" s="21">
        <f t="shared" si="291"/>
        <v>0</v>
      </c>
      <c r="AAR38" s="21"/>
      <c r="AAS38" s="23">
        <f t="shared" si="370"/>
        <v>0</v>
      </c>
      <c r="AAT38" s="24">
        <f t="shared" si="19"/>
        <v>0</v>
      </c>
      <c r="AAU38" s="24">
        <f t="shared" si="20"/>
        <v>0</v>
      </c>
      <c r="AAV38" s="24">
        <f t="shared" si="292"/>
        <v>0</v>
      </c>
    </row>
    <row r="39" spans="1:724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1"/>
        <v>0</v>
      </c>
      <c r="M39" s="21">
        <f t="shared" si="22"/>
        <v>0</v>
      </c>
      <c r="N39" s="21">
        <v>0</v>
      </c>
      <c r="O39" s="21">
        <f t="shared" si="23"/>
        <v>0</v>
      </c>
      <c r="P39" s="21">
        <v>0</v>
      </c>
      <c r="Q39" s="21">
        <f t="shared" si="24"/>
        <v>0</v>
      </c>
      <c r="R39" s="21">
        <v>0</v>
      </c>
      <c r="S39" s="21">
        <f t="shared" si="25"/>
        <v>0</v>
      </c>
      <c r="T39" s="21">
        <v>0</v>
      </c>
      <c r="U39" s="21">
        <f t="shared" si="26"/>
        <v>0</v>
      </c>
      <c r="V39" s="21">
        <v>0</v>
      </c>
      <c r="W39" s="21">
        <f t="shared" si="27"/>
        <v>0</v>
      </c>
      <c r="X39" s="21">
        <f t="shared" si="28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29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30"/>
        <v>0</v>
      </c>
      <c r="AK39" s="21">
        <v>0</v>
      </c>
      <c r="AL39" s="21">
        <f t="shared" si="31"/>
        <v>0</v>
      </c>
      <c r="AM39" s="21">
        <v>0</v>
      </c>
      <c r="AN39" s="21">
        <f t="shared" si="32"/>
        <v>0</v>
      </c>
      <c r="AO39" s="21">
        <v>0</v>
      </c>
      <c r="AP39" s="21">
        <f t="shared" si="33"/>
        <v>0</v>
      </c>
      <c r="AQ39" s="21">
        <v>0</v>
      </c>
      <c r="AR39" s="21">
        <f t="shared" si="34"/>
        <v>0</v>
      </c>
      <c r="AS39" s="21">
        <v>0</v>
      </c>
      <c r="AT39" s="21">
        <f t="shared" si="35"/>
        <v>0</v>
      </c>
      <c r="AU39" s="21">
        <f t="shared" si="36"/>
        <v>0</v>
      </c>
      <c r="AV39" s="21"/>
      <c r="AW39" s="23">
        <f t="shared" si="293"/>
        <v>0</v>
      </c>
      <c r="AX39" s="22"/>
      <c r="AY39" s="22"/>
      <c r="AZ39" s="22"/>
      <c r="BA39" s="23">
        <v>0</v>
      </c>
      <c r="BB39" s="21">
        <f t="shared" si="309"/>
        <v>0</v>
      </c>
      <c r="BC39" s="21">
        <f t="shared" si="38"/>
        <v>0</v>
      </c>
      <c r="BD39" s="21">
        <v>0</v>
      </c>
      <c r="BE39" s="21">
        <f t="shared" si="39"/>
        <v>0</v>
      </c>
      <c r="BF39" s="21">
        <v>0</v>
      </c>
      <c r="BG39" s="21">
        <f t="shared" si="40"/>
        <v>0</v>
      </c>
      <c r="BH39" s="21">
        <v>0</v>
      </c>
      <c r="BI39" s="21">
        <f t="shared" si="41"/>
        <v>0</v>
      </c>
      <c r="BJ39" s="21">
        <v>0</v>
      </c>
      <c r="BK39" s="21">
        <f t="shared" si="42"/>
        <v>0</v>
      </c>
      <c r="BL39" s="21">
        <v>0</v>
      </c>
      <c r="BM39" s="21">
        <f t="shared" si="43"/>
        <v>0</v>
      </c>
      <c r="BN39" s="21">
        <f t="shared" si="34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5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6"/>
        <v>0</v>
      </c>
      <c r="CA39" s="21">
        <v>0</v>
      </c>
      <c r="CB39" s="21">
        <f t="shared" si="47"/>
        <v>0</v>
      </c>
      <c r="CC39" s="21">
        <v>0</v>
      </c>
      <c r="CD39" s="21">
        <f t="shared" si="48"/>
        <v>0</v>
      </c>
      <c r="CE39" s="21">
        <v>0</v>
      </c>
      <c r="CF39" s="21">
        <f t="shared" si="49"/>
        <v>0</v>
      </c>
      <c r="CG39" s="21">
        <v>0</v>
      </c>
      <c r="CH39" s="21">
        <f t="shared" si="50"/>
        <v>0</v>
      </c>
      <c r="CI39" s="21">
        <v>0</v>
      </c>
      <c r="CJ39" s="21">
        <f t="shared" si="51"/>
        <v>0</v>
      </c>
      <c r="CK39" s="21">
        <f t="shared" si="52"/>
        <v>0</v>
      </c>
      <c r="CL39" s="21"/>
      <c r="CM39" s="23">
        <f t="shared" si="356"/>
        <v>0</v>
      </c>
      <c r="CN39" s="22"/>
      <c r="CO39" s="22"/>
      <c r="CP39" s="22"/>
      <c r="CQ39" s="23">
        <v>0</v>
      </c>
      <c r="CR39" s="21">
        <f t="shared" si="310"/>
        <v>0</v>
      </c>
      <c r="CS39" s="21">
        <f t="shared" si="54"/>
        <v>0</v>
      </c>
      <c r="CT39" s="21">
        <v>0</v>
      </c>
      <c r="CU39" s="21">
        <f t="shared" si="55"/>
        <v>0</v>
      </c>
      <c r="CV39" s="21">
        <v>0</v>
      </c>
      <c r="CW39" s="21">
        <f t="shared" si="56"/>
        <v>0</v>
      </c>
      <c r="CX39" s="21">
        <v>0</v>
      </c>
      <c r="CY39" s="21">
        <f t="shared" si="57"/>
        <v>0</v>
      </c>
      <c r="CZ39" s="21">
        <v>0</v>
      </c>
      <c r="DA39" s="21">
        <f t="shared" si="58"/>
        <v>0</v>
      </c>
      <c r="DB39" s="21">
        <v>0</v>
      </c>
      <c r="DC39" s="21">
        <f t="shared" si="59"/>
        <v>0</v>
      </c>
      <c r="DD39" s="21">
        <f t="shared" si="34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61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2"/>
        <v>0</v>
      </c>
      <c r="DS39" s="21">
        <v>0</v>
      </c>
      <c r="DT39" s="21">
        <f t="shared" si="63"/>
        <v>0</v>
      </c>
      <c r="DU39" s="21">
        <v>0</v>
      </c>
      <c r="DV39" s="21">
        <f t="shared" si="64"/>
        <v>0</v>
      </c>
      <c r="DW39" s="21">
        <v>0</v>
      </c>
      <c r="DX39" s="21">
        <f t="shared" si="65"/>
        <v>0</v>
      </c>
      <c r="DY39" s="21">
        <v>0</v>
      </c>
      <c r="DZ39" s="21">
        <f t="shared" si="66"/>
        <v>0</v>
      </c>
      <c r="EA39" s="21">
        <f t="shared" si="67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311"/>
        <v>0</v>
      </c>
      <c r="EI39" s="21">
        <f t="shared" si="69"/>
        <v>0</v>
      </c>
      <c r="EJ39" s="21">
        <v>0</v>
      </c>
      <c r="EK39" s="21">
        <f t="shared" si="70"/>
        <v>0</v>
      </c>
      <c r="EL39" s="21">
        <v>0</v>
      </c>
      <c r="EM39" s="21">
        <f t="shared" si="71"/>
        <v>0</v>
      </c>
      <c r="EN39" s="21">
        <v>0</v>
      </c>
      <c r="EO39" s="21">
        <f t="shared" si="72"/>
        <v>0</v>
      </c>
      <c r="EP39" s="21">
        <v>0</v>
      </c>
      <c r="EQ39" s="21">
        <f t="shared" si="73"/>
        <v>0</v>
      </c>
      <c r="ER39" s="21">
        <v>0</v>
      </c>
      <c r="ES39" s="21">
        <f t="shared" si="74"/>
        <v>0</v>
      </c>
      <c r="ET39" s="21">
        <f t="shared" si="34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6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7"/>
        <v>0</v>
      </c>
      <c r="FG39" s="21">
        <v>0</v>
      </c>
      <c r="FH39" s="21">
        <f t="shared" si="78"/>
        <v>0</v>
      </c>
      <c r="FI39" s="21">
        <v>0</v>
      </c>
      <c r="FJ39" s="21">
        <f t="shared" si="79"/>
        <v>0</v>
      </c>
      <c r="FK39" s="21">
        <v>0</v>
      </c>
      <c r="FL39" s="21">
        <f t="shared" si="80"/>
        <v>0</v>
      </c>
      <c r="FM39" s="21">
        <v>0</v>
      </c>
      <c r="FN39" s="21">
        <f t="shared" si="81"/>
        <v>0</v>
      </c>
      <c r="FO39" s="21">
        <v>0</v>
      </c>
      <c r="FP39" s="21">
        <f t="shared" si="82"/>
        <v>0</v>
      </c>
      <c r="FQ39" s="21">
        <f t="shared" si="83"/>
        <v>0</v>
      </c>
      <c r="FR39" s="21"/>
      <c r="FS39" s="23">
        <f t="shared" si="357"/>
        <v>0</v>
      </c>
      <c r="FT39" s="22"/>
      <c r="FU39" s="22"/>
      <c r="FV39" s="22"/>
      <c r="FW39" s="23">
        <v>0</v>
      </c>
      <c r="FX39" s="21">
        <f t="shared" si="312"/>
        <v>0</v>
      </c>
      <c r="FY39" s="21">
        <f t="shared" si="85"/>
        <v>0</v>
      </c>
      <c r="FZ39" s="21">
        <v>0</v>
      </c>
      <c r="GA39" s="21">
        <f t="shared" si="86"/>
        <v>0</v>
      </c>
      <c r="GB39" s="21">
        <v>0</v>
      </c>
      <c r="GC39" s="21">
        <f t="shared" si="87"/>
        <v>0</v>
      </c>
      <c r="GD39" s="21">
        <v>0</v>
      </c>
      <c r="GE39" s="21">
        <f t="shared" si="88"/>
        <v>0</v>
      </c>
      <c r="GF39" s="21">
        <v>0</v>
      </c>
      <c r="GG39" s="21">
        <f t="shared" si="89"/>
        <v>0</v>
      </c>
      <c r="GH39" s="21">
        <v>0</v>
      </c>
      <c r="GI39" s="21">
        <f t="shared" si="90"/>
        <v>0</v>
      </c>
      <c r="GJ39" s="21">
        <f t="shared" si="34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2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3"/>
        <v>0</v>
      </c>
      <c r="GW39" s="21">
        <v>0</v>
      </c>
      <c r="GX39" s="21">
        <f t="shared" si="94"/>
        <v>0</v>
      </c>
      <c r="GY39" s="21">
        <v>0</v>
      </c>
      <c r="GZ39" s="21">
        <f t="shared" si="95"/>
        <v>0</v>
      </c>
      <c r="HA39" s="21">
        <v>0</v>
      </c>
      <c r="HB39" s="21">
        <f t="shared" si="96"/>
        <v>0</v>
      </c>
      <c r="HC39" s="21">
        <v>0</v>
      </c>
      <c r="HD39" s="21">
        <f t="shared" si="97"/>
        <v>0</v>
      </c>
      <c r="HE39" s="21">
        <v>0</v>
      </c>
      <c r="HF39" s="21">
        <f t="shared" si="98"/>
        <v>0</v>
      </c>
      <c r="HG39" s="21">
        <f t="shared" si="99"/>
        <v>0</v>
      </c>
      <c r="HH39" s="21"/>
      <c r="HI39" s="23">
        <f t="shared" si="358"/>
        <v>0</v>
      </c>
      <c r="HJ39" s="22"/>
      <c r="HK39" s="22"/>
      <c r="HL39" s="22"/>
      <c r="HM39" s="23">
        <v>0</v>
      </c>
      <c r="HN39" s="21">
        <f t="shared" si="313"/>
        <v>0</v>
      </c>
      <c r="HO39" s="21">
        <f t="shared" si="101"/>
        <v>0</v>
      </c>
      <c r="HP39" s="21">
        <v>0</v>
      </c>
      <c r="HQ39" s="21">
        <f t="shared" si="102"/>
        <v>0</v>
      </c>
      <c r="HR39" s="21">
        <v>0</v>
      </c>
      <c r="HS39" s="21">
        <f t="shared" si="103"/>
        <v>0</v>
      </c>
      <c r="HT39" s="21">
        <v>0</v>
      </c>
      <c r="HU39" s="21">
        <f t="shared" si="104"/>
        <v>0</v>
      </c>
      <c r="HV39" s="21">
        <v>0</v>
      </c>
      <c r="HW39" s="21">
        <f t="shared" si="105"/>
        <v>0</v>
      </c>
      <c r="HX39" s="21">
        <v>0</v>
      </c>
      <c r="HY39" s="21">
        <f t="shared" si="106"/>
        <v>0</v>
      </c>
      <c r="HZ39" s="21">
        <f t="shared" si="34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08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09"/>
        <v>0</v>
      </c>
      <c r="IM39" s="21">
        <v>0</v>
      </c>
      <c r="IN39" s="21">
        <f t="shared" si="110"/>
        <v>0</v>
      </c>
      <c r="IO39" s="21">
        <v>0</v>
      </c>
      <c r="IP39" s="21">
        <f t="shared" si="111"/>
        <v>0</v>
      </c>
      <c r="IQ39" s="21">
        <v>0</v>
      </c>
      <c r="IR39" s="21">
        <f t="shared" si="112"/>
        <v>0</v>
      </c>
      <c r="IS39" s="21">
        <v>0</v>
      </c>
      <c r="IT39" s="21">
        <f t="shared" si="113"/>
        <v>0</v>
      </c>
      <c r="IU39" s="21">
        <v>0</v>
      </c>
      <c r="IV39" s="21">
        <f t="shared" si="114"/>
        <v>0</v>
      </c>
      <c r="IW39" s="21">
        <f t="shared" si="115"/>
        <v>0</v>
      </c>
      <c r="IX39" s="21"/>
      <c r="IY39" s="23">
        <f t="shared" si="359"/>
        <v>0</v>
      </c>
      <c r="IZ39" s="22"/>
      <c r="JA39" s="22"/>
      <c r="JB39" s="22"/>
      <c r="JC39" s="23">
        <v>0</v>
      </c>
      <c r="JD39" s="21">
        <f t="shared" si="314"/>
        <v>0</v>
      </c>
      <c r="JE39" s="21">
        <f t="shared" si="117"/>
        <v>0</v>
      </c>
      <c r="JF39" s="21">
        <v>0</v>
      </c>
      <c r="JG39" s="21">
        <f t="shared" si="118"/>
        <v>0</v>
      </c>
      <c r="JH39" s="21">
        <v>0</v>
      </c>
      <c r="JI39" s="21">
        <f t="shared" si="119"/>
        <v>0</v>
      </c>
      <c r="JJ39" s="21">
        <v>0</v>
      </c>
      <c r="JK39" s="21">
        <f t="shared" si="120"/>
        <v>0</v>
      </c>
      <c r="JL39" s="21">
        <v>0</v>
      </c>
      <c r="JM39" s="21">
        <f t="shared" si="121"/>
        <v>0</v>
      </c>
      <c r="JN39" s="21">
        <v>0</v>
      </c>
      <c r="JO39" s="21">
        <f t="shared" si="122"/>
        <v>0</v>
      </c>
      <c r="JP39" s="21">
        <f t="shared" si="34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4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5"/>
        <v>0</v>
      </c>
      <c r="KC39" s="21">
        <v>0</v>
      </c>
      <c r="KD39" s="21">
        <f t="shared" si="126"/>
        <v>0</v>
      </c>
      <c r="KE39" s="21">
        <v>0</v>
      </c>
      <c r="KF39" s="21">
        <f t="shared" si="127"/>
        <v>0</v>
      </c>
      <c r="KG39" s="21">
        <v>0</v>
      </c>
      <c r="KH39" s="21">
        <f t="shared" si="128"/>
        <v>0</v>
      </c>
      <c r="KI39" s="21">
        <v>0</v>
      </c>
      <c r="KJ39" s="21">
        <f t="shared" si="129"/>
        <v>0</v>
      </c>
      <c r="KK39" s="21">
        <v>0</v>
      </c>
      <c r="KL39" s="21">
        <f t="shared" si="130"/>
        <v>0</v>
      </c>
      <c r="KM39" s="21">
        <f t="shared" si="131"/>
        <v>0</v>
      </c>
      <c r="KN39" s="21"/>
      <c r="KO39" s="23">
        <f t="shared" si="360"/>
        <v>0</v>
      </c>
      <c r="KP39" s="22"/>
      <c r="KQ39" s="22"/>
      <c r="KR39" s="22"/>
      <c r="KS39" s="23">
        <v>0</v>
      </c>
      <c r="KT39" s="21">
        <f t="shared" si="315"/>
        <v>0</v>
      </c>
      <c r="KU39" s="21">
        <f t="shared" si="133"/>
        <v>0</v>
      </c>
      <c r="KV39" s="21">
        <v>0</v>
      </c>
      <c r="KW39" s="21">
        <f t="shared" si="134"/>
        <v>0</v>
      </c>
      <c r="KX39" s="21">
        <v>0</v>
      </c>
      <c r="KY39" s="21">
        <f t="shared" si="135"/>
        <v>0</v>
      </c>
      <c r="KZ39" s="21">
        <v>0</v>
      </c>
      <c r="LA39" s="21">
        <f t="shared" si="136"/>
        <v>0</v>
      </c>
      <c r="LB39" s="21">
        <v>0</v>
      </c>
      <c r="LC39" s="21">
        <f t="shared" si="137"/>
        <v>0</v>
      </c>
      <c r="LD39" s="21">
        <v>0</v>
      </c>
      <c r="LE39" s="21">
        <f t="shared" si="138"/>
        <v>0</v>
      </c>
      <c r="LF39" s="21">
        <f t="shared" si="34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40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41"/>
        <v>0</v>
      </c>
      <c r="LS39" s="21">
        <v>0</v>
      </c>
      <c r="LT39" s="21">
        <f t="shared" si="142"/>
        <v>0</v>
      </c>
      <c r="LU39" s="21">
        <v>0</v>
      </c>
      <c r="LV39" s="21">
        <f t="shared" si="143"/>
        <v>0</v>
      </c>
      <c r="LW39" s="21">
        <v>0</v>
      </c>
      <c r="LX39" s="21">
        <f t="shared" si="144"/>
        <v>0</v>
      </c>
      <c r="LY39" s="21">
        <v>0</v>
      </c>
      <c r="LZ39" s="21">
        <f t="shared" si="145"/>
        <v>0</v>
      </c>
      <c r="MA39" s="21">
        <v>0</v>
      </c>
      <c r="MB39" s="21">
        <f t="shared" si="146"/>
        <v>0</v>
      </c>
      <c r="MC39" s="21">
        <f t="shared" si="147"/>
        <v>0</v>
      </c>
      <c r="MD39" s="21"/>
      <c r="ME39" s="23">
        <f t="shared" si="361"/>
        <v>0</v>
      </c>
      <c r="MF39" s="22"/>
      <c r="MG39" s="22"/>
      <c r="MH39" s="22"/>
      <c r="MI39" s="23">
        <v>0</v>
      </c>
      <c r="MJ39" s="21">
        <f t="shared" si="316"/>
        <v>0</v>
      </c>
      <c r="MK39" s="21">
        <f t="shared" si="149"/>
        <v>0</v>
      </c>
      <c r="ML39" s="21">
        <v>0</v>
      </c>
      <c r="MM39" s="21">
        <f t="shared" si="150"/>
        <v>0</v>
      </c>
      <c r="MN39" s="21">
        <v>0</v>
      </c>
      <c r="MO39" s="21">
        <f t="shared" si="151"/>
        <v>0</v>
      </c>
      <c r="MP39" s="21">
        <v>0</v>
      </c>
      <c r="MQ39" s="21">
        <f t="shared" si="152"/>
        <v>0</v>
      </c>
      <c r="MR39" s="21">
        <v>0</v>
      </c>
      <c r="MS39" s="21">
        <f t="shared" si="153"/>
        <v>0</v>
      </c>
      <c r="MT39" s="21">
        <v>0</v>
      </c>
      <c r="MU39" s="21">
        <f t="shared" si="154"/>
        <v>0</v>
      </c>
      <c r="MV39" s="21">
        <f t="shared" si="34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6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7"/>
        <v>0</v>
      </c>
      <c r="NI39" s="21">
        <v>0</v>
      </c>
      <c r="NJ39" s="21">
        <f t="shared" si="158"/>
        <v>0</v>
      </c>
      <c r="NK39" s="21">
        <v>0</v>
      </c>
      <c r="NL39" s="21">
        <f t="shared" si="159"/>
        <v>0</v>
      </c>
      <c r="NM39" s="21">
        <v>0</v>
      </c>
      <c r="NN39" s="21">
        <f t="shared" si="160"/>
        <v>0</v>
      </c>
      <c r="NO39" s="21">
        <v>0</v>
      </c>
      <c r="NP39" s="21">
        <f t="shared" si="161"/>
        <v>0</v>
      </c>
      <c r="NQ39" s="21">
        <v>0</v>
      </c>
      <c r="NR39" s="21">
        <f t="shared" si="162"/>
        <v>0</v>
      </c>
      <c r="NS39" s="21">
        <f t="shared" si="163"/>
        <v>0</v>
      </c>
      <c r="NT39" s="21"/>
      <c r="NU39" s="23">
        <f t="shared" si="362"/>
        <v>0</v>
      </c>
      <c r="NV39" s="22"/>
      <c r="NW39" s="22"/>
      <c r="NX39" s="22"/>
      <c r="NY39" s="23">
        <v>0</v>
      </c>
      <c r="NZ39" s="21">
        <f t="shared" si="317"/>
        <v>0</v>
      </c>
      <c r="OA39" s="21">
        <f t="shared" si="165"/>
        <v>0</v>
      </c>
      <c r="OB39" s="21">
        <v>0</v>
      </c>
      <c r="OC39" s="21">
        <f t="shared" si="166"/>
        <v>0</v>
      </c>
      <c r="OD39" s="21">
        <v>0</v>
      </c>
      <c r="OE39" s="21">
        <f t="shared" si="167"/>
        <v>0</v>
      </c>
      <c r="OF39" s="21">
        <v>0</v>
      </c>
      <c r="OG39" s="21">
        <f t="shared" si="168"/>
        <v>0</v>
      </c>
      <c r="OH39" s="21">
        <v>0</v>
      </c>
      <c r="OI39" s="21">
        <f t="shared" si="169"/>
        <v>0</v>
      </c>
      <c r="OJ39" s="21">
        <v>0</v>
      </c>
      <c r="OK39" s="21">
        <f t="shared" si="170"/>
        <v>0</v>
      </c>
      <c r="OL39" s="21">
        <f t="shared" si="34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2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3"/>
        <v>0</v>
      </c>
      <c r="OY39" s="21">
        <v>0</v>
      </c>
      <c r="OZ39" s="21">
        <f t="shared" si="174"/>
        <v>0</v>
      </c>
      <c r="PA39" s="21">
        <v>0</v>
      </c>
      <c r="PB39" s="21">
        <f t="shared" si="175"/>
        <v>0</v>
      </c>
      <c r="PC39" s="21">
        <v>0</v>
      </c>
      <c r="PD39" s="21">
        <f t="shared" si="176"/>
        <v>0</v>
      </c>
      <c r="PE39" s="21">
        <v>0</v>
      </c>
      <c r="PF39" s="21">
        <f t="shared" si="177"/>
        <v>0</v>
      </c>
      <c r="PG39" s="21">
        <v>0</v>
      </c>
      <c r="PH39" s="21">
        <f t="shared" si="178"/>
        <v>0</v>
      </c>
      <c r="PI39" s="21">
        <f t="shared" si="179"/>
        <v>0</v>
      </c>
      <c r="PJ39" s="21"/>
      <c r="PK39" s="23">
        <f t="shared" si="363"/>
        <v>0</v>
      </c>
      <c r="PL39" s="22"/>
      <c r="PM39" s="22"/>
      <c r="PN39" s="22"/>
      <c r="PO39" s="23">
        <v>0</v>
      </c>
      <c r="PP39" s="21">
        <f t="shared" si="318"/>
        <v>0</v>
      </c>
      <c r="PQ39" s="21">
        <f t="shared" si="181"/>
        <v>0</v>
      </c>
      <c r="PR39" s="21">
        <v>0</v>
      </c>
      <c r="PS39" s="21">
        <f t="shared" si="182"/>
        <v>0</v>
      </c>
      <c r="PT39" s="21">
        <v>0</v>
      </c>
      <c r="PU39" s="21">
        <f t="shared" si="183"/>
        <v>0</v>
      </c>
      <c r="PV39" s="21">
        <v>0</v>
      </c>
      <c r="PW39" s="21">
        <f t="shared" si="184"/>
        <v>0</v>
      </c>
      <c r="PX39" s="21">
        <v>0</v>
      </c>
      <c r="PY39" s="21">
        <f t="shared" si="185"/>
        <v>0</v>
      </c>
      <c r="PZ39" s="21">
        <v>0</v>
      </c>
      <c r="QA39" s="21">
        <f t="shared" si="186"/>
        <v>0</v>
      </c>
      <c r="QB39" s="21">
        <f t="shared" si="34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88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89"/>
        <v>0</v>
      </c>
      <c r="QO39" s="21">
        <v>0</v>
      </c>
      <c r="QP39" s="21">
        <f t="shared" si="190"/>
        <v>0</v>
      </c>
      <c r="QQ39" s="21">
        <v>0</v>
      </c>
      <c r="QR39" s="21">
        <f t="shared" si="191"/>
        <v>0</v>
      </c>
      <c r="QS39" s="21">
        <v>0</v>
      </c>
      <c r="QT39" s="21">
        <f t="shared" si="192"/>
        <v>0</v>
      </c>
      <c r="QU39" s="21">
        <v>0</v>
      </c>
      <c r="QV39" s="21">
        <f t="shared" si="193"/>
        <v>0</v>
      </c>
      <c r="QW39" s="21">
        <v>0</v>
      </c>
      <c r="QX39" s="21">
        <f t="shared" si="194"/>
        <v>0</v>
      </c>
      <c r="QY39" s="21">
        <f t="shared" si="195"/>
        <v>0</v>
      </c>
      <c r="QZ39" s="21"/>
      <c r="RA39" s="23">
        <f t="shared" si="364"/>
        <v>0</v>
      </c>
      <c r="RB39" s="22"/>
      <c r="RC39" s="22"/>
      <c r="RD39" s="22"/>
      <c r="RE39" s="23">
        <v>0</v>
      </c>
      <c r="RF39" s="21">
        <f t="shared" si="319"/>
        <v>0</v>
      </c>
      <c r="RG39" s="21">
        <f t="shared" si="197"/>
        <v>0</v>
      </c>
      <c r="RH39" s="21">
        <v>0</v>
      </c>
      <c r="RI39" s="21">
        <f t="shared" si="198"/>
        <v>0</v>
      </c>
      <c r="RJ39" s="21">
        <v>0</v>
      </c>
      <c r="RK39" s="21">
        <f t="shared" si="199"/>
        <v>0</v>
      </c>
      <c r="RL39" s="21">
        <v>0</v>
      </c>
      <c r="RM39" s="21">
        <f t="shared" si="200"/>
        <v>0</v>
      </c>
      <c r="RN39" s="21">
        <v>0</v>
      </c>
      <c r="RO39" s="21">
        <f t="shared" si="201"/>
        <v>0</v>
      </c>
      <c r="RP39" s="21">
        <v>0</v>
      </c>
      <c r="RQ39" s="21">
        <f t="shared" si="202"/>
        <v>0</v>
      </c>
      <c r="RR39" s="21">
        <f t="shared" si="35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4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5"/>
        <v>0</v>
      </c>
      <c r="SE39" s="21">
        <v>0</v>
      </c>
      <c r="SF39" s="21">
        <f t="shared" si="206"/>
        <v>0</v>
      </c>
      <c r="SG39" s="21">
        <v>0</v>
      </c>
      <c r="SH39" s="21">
        <f t="shared" si="207"/>
        <v>0</v>
      </c>
      <c r="SI39" s="21">
        <v>0</v>
      </c>
      <c r="SJ39" s="21">
        <f t="shared" si="208"/>
        <v>0</v>
      </c>
      <c r="SK39" s="21">
        <v>0</v>
      </c>
      <c r="SL39" s="21">
        <f t="shared" si="209"/>
        <v>0</v>
      </c>
      <c r="SM39" s="21">
        <v>0</v>
      </c>
      <c r="SN39" s="21">
        <f t="shared" si="210"/>
        <v>0</v>
      </c>
      <c r="SO39" s="21">
        <f t="shared" si="211"/>
        <v>0</v>
      </c>
      <c r="SP39" s="21"/>
      <c r="SQ39" s="23">
        <f t="shared" si="365"/>
        <v>0</v>
      </c>
      <c r="SR39" s="22"/>
      <c r="SS39" s="22"/>
      <c r="ST39" s="22"/>
      <c r="SU39" s="23">
        <v>0</v>
      </c>
      <c r="SV39" s="21">
        <f t="shared" si="320"/>
        <v>0</v>
      </c>
      <c r="SW39" s="21">
        <f t="shared" si="213"/>
        <v>0</v>
      </c>
      <c r="SX39" s="21">
        <v>0</v>
      </c>
      <c r="SY39" s="21">
        <f t="shared" si="214"/>
        <v>0</v>
      </c>
      <c r="SZ39" s="21">
        <v>0</v>
      </c>
      <c r="TA39" s="21">
        <f t="shared" si="215"/>
        <v>0</v>
      </c>
      <c r="TB39" s="21">
        <v>0</v>
      </c>
      <c r="TC39" s="21">
        <f t="shared" si="216"/>
        <v>0</v>
      </c>
      <c r="TD39" s="21">
        <v>0</v>
      </c>
      <c r="TE39" s="21">
        <f t="shared" si="217"/>
        <v>0</v>
      </c>
      <c r="TF39" s="21">
        <v>0</v>
      </c>
      <c r="TG39" s="21">
        <f t="shared" si="218"/>
        <v>0</v>
      </c>
      <c r="TH39" s="21">
        <f t="shared" si="35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20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21"/>
        <v>0</v>
      </c>
      <c r="TU39" s="21">
        <v>0</v>
      </c>
      <c r="TV39" s="21">
        <f t="shared" si="222"/>
        <v>0</v>
      </c>
      <c r="TW39" s="21">
        <v>0</v>
      </c>
      <c r="TX39" s="21">
        <f t="shared" si="223"/>
        <v>0</v>
      </c>
      <c r="TY39" s="21">
        <v>0</v>
      </c>
      <c r="TZ39" s="21">
        <f t="shared" si="224"/>
        <v>0</v>
      </c>
      <c r="UA39" s="21">
        <v>0</v>
      </c>
      <c r="UB39" s="21">
        <f t="shared" si="225"/>
        <v>0</v>
      </c>
      <c r="UC39" s="21">
        <v>0</v>
      </c>
      <c r="UD39" s="21">
        <f t="shared" si="226"/>
        <v>0</v>
      </c>
      <c r="UE39" s="21">
        <f t="shared" si="227"/>
        <v>0</v>
      </c>
      <c r="UF39" s="21"/>
      <c r="UG39" s="23">
        <f t="shared" si="366"/>
        <v>0</v>
      </c>
      <c r="UH39" s="22"/>
      <c r="UI39" s="22"/>
      <c r="UJ39" s="22"/>
      <c r="UK39" s="23">
        <v>0</v>
      </c>
      <c r="UL39" s="21">
        <f t="shared" si="321"/>
        <v>0</v>
      </c>
      <c r="UM39" s="21">
        <f t="shared" si="229"/>
        <v>0</v>
      </c>
      <c r="UN39" s="21">
        <v>0</v>
      </c>
      <c r="UO39" s="21">
        <f t="shared" si="230"/>
        <v>0</v>
      </c>
      <c r="UP39" s="21">
        <v>0</v>
      </c>
      <c r="UQ39" s="21">
        <f t="shared" si="231"/>
        <v>0</v>
      </c>
      <c r="UR39" s="21">
        <v>0</v>
      </c>
      <c r="US39" s="21">
        <f t="shared" si="232"/>
        <v>0</v>
      </c>
      <c r="UT39" s="21">
        <v>0</v>
      </c>
      <c r="UU39" s="21">
        <f t="shared" si="233"/>
        <v>0</v>
      </c>
      <c r="UV39" s="21">
        <v>0</v>
      </c>
      <c r="UW39" s="21">
        <f t="shared" si="234"/>
        <v>0</v>
      </c>
      <c r="UX39" s="21">
        <f t="shared" si="35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36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37"/>
        <v>0</v>
      </c>
      <c r="VK39" s="21">
        <v>0</v>
      </c>
      <c r="VL39" s="21">
        <f t="shared" si="238"/>
        <v>0</v>
      </c>
      <c r="VM39" s="21">
        <v>0</v>
      </c>
      <c r="VN39" s="21">
        <f t="shared" si="239"/>
        <v>0</v>
      </c>
      <c r="VO39" s="21">
        <v>0</v>
      </c>
      <c r="VP39" s="21">
        <f t="shared" si="240"/>
        <v>0</v>
      </c>
      <c r="VQ39" s="21">
        <v>0</v>
      </c>
      <c r="VR39" s="21">
        <f t="shared" si="241"/>
        <v>0</v>
      </c>
      <c r="VS39" s="21">
        <v>0</v>
      </c>
      <c r="VT39" s="21">
        <f t="shared" si="242"/>
        <v>0</v>
      </c>
      <c r="VU39" s="21">
        <f t="shared" si="243"/>
        <v>0</v>
      </c>
      <c r="VV39" s="21"/>
      <c r="VW39" s="23">
        <f t="shared" si="367"/>
        <v>0</v>
      </c>
      <c r="VX39" s="22"/>
      <c r="VY39" s="22"/>
      <c r="VZ39" s="22"/>
      <c r="WA39" s="23">
        <v>0</v>
      </c>
      <c r="WB39" s="21">
        <f t="shared" si="322"/>
        <v>0</v>
      </c>
      <c r="WC39" s="21">
        <f t="shared" si="245"/>
        <v>0</v>
      </c>
      <c r="WD39" s="21">
        <v>0</v>
      </c>
      <c r="WE39" s="21">
        <f t="shared" si="246"/>
        <v>0</v>
      </c>
      <c r="WF39" s="21">
        <v>0</v>
      </c>
      <c r="WG39" s="21">
        <f t="shared" si="247"/>
        <v>0</v>
      </c>
      <c r="WH39" s="21">
        <v>0</v>
      </c>
      <c r="WI39" s="21">
        <f t="shared" si="248"/>
        <v>0</v>
      </c>
      <c r="WJ39" s="21">
        <v>0</v>
      </c>
      <c r="WK39" s="21">
        <f t="shared" si="249"/>
        <v>0</v>
      </c>
      <c r="WL39" s="21">
        <v>0</v>
      </c>
      <c r="WM39" s="21">
        <f t="shared" si="250"/>
        <v>0</v>
      </c>
      <c r="WN39" s="21">
        <f t="shared" si="35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2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3"/>
        <v>0</v>
      </c>
      <c r="XA39" s="21">
        <v>0</v>
      </c>
      <c r="XB39" s="21">
        <f t="shared" si="254"/>
        <v>0</v>
      </c>
      <c r="XC39" s="21">
        <v>0</v>
      </c>
      <c r="XD39" s="21">
        <f t="shared" si="255"/>
        <v>0</v>
      </c>
      <c r="XE39" s="21">
        <v>0</v>
      </c>
      <c r="XF39" s="21">
        <f t="shared" si="256"/>
        <v>0</v>
      </c>
      <c r="XG39" s="21">
        <v>0</v>
      </c>
      <c r="XH39" s="21">
        <f t="shared" si="257"/>
        <v>0</v>
      </c>
      <c r="XI39" s="21">
        <v>0</v>
      </c>
      <c r="XJ39" s="21">
        <f t="shared" si="258"/>
        <v>0</v>
      </c>
      <c r="XK39" s="21">
        <f t="shared" si="259"/>
        <v>0</v>
      </c>
      <c r="XL39" s="21"/>
      <c r="XM39" s="23">
        <f t="shared" si="368"/>
        <v>0</v>
      </c>
      <c r="XN39" s="22"/>
      <c r="XO39" s="22"/>
      <c r="XP39" s="22"/>
      <c r="XQ39" s="23">
        <v>0</v>
      </c>
      <c r="XR39" s="21">
        <f t="shared" si="323"/>
        <v>0</v>
      </c>
      <c r="XS39" s="21">
        <f t="shared" si="261"/>
        <v>0</v>
      </c>
      <c r="XT39" s="21">
        <v>0</v>
      </c>
      <c r="XU39" s="21">
        <f t="shared" si="262"/>
        <v>0</v>
      </c>
      <c r="XV39" s="21">
        <v>0</v>
      </c>
      <c r="XW39" s="21">
        <f t="shared" si="263"/>
        <v>0</v>
      </c>
      <c r="XX39" s="21">
        <v>0</v>
      </c>
      <c r="XY39" s="21">
        <f t="shared" si="264"/>
        <v>0</v>
      </c>
      <c r="XZ39" s="21">
        <v>0</v>
      </c>
      <c r="YA39" s="21">
        <f t="shared" si="265"/>
        <v>0</v>
      </c>
      <c r="YB39" s="21">
        <v>0</v>
      </c>
      <c r="YC39" s="21">
        <f t="shared" si="266"/>
        <v>0</v>
      </c>
      <c r="YD39" s="21">
        <f t="shared" si="354"/>
        <v>0</v>
      </c>
      <c r="YE39" s="21"/>
      <c r="YF39" s="21">
        <f t="shared" si="17"/>
        <v>0</v>
      </c>
      <c r="YG39" s="21"/>
      <c r="YH39" s="21"/>
      <c r="YI39" s="21">
        <v>0</v>
      </c>
      <c r="YJ39" s="21">
        <f t="shared" si="268"/>
        <v>0</v>
      </c>
      <c r="YK39" s="21">
        <v>0</v>
      </c>
      <c r="YL39" s="21">
        <v>0</v>
      </c>
      <c r="YM39" s="22"/>
      <c r="YN39" s="22"/>
      <c r="YO39" s="21">
        <v>0</v>
      </c>
      <c r="YP39" s="21">
        <f t="shared" si="269"/>
        <v>0</v>
      </c>
      <c r="YQ39" s="21">
        <v>0</v>
      </c>
      <c r="YR39" s="21">
        <f t="shared" si="270"/>
        <v>0</v>
      </c>
      <c r="YS39" s="21">
        <v>0</v>
      </c>
      <c r="YT39" s="21">
        <f t="shared" si="271"/>
        <v>0</v>
      </c>
      <c r="YU39" s="21">
        <v>0</v>
      </c>
      <c r="YV39" s="21">
        <f t="shared" si="272"/>
        <v>0</v>
      </c>
      <c r="YW39" s="21">
        <v>0</v>
      </c>
      <c r="YX39" s="21">
        <f t="shared" si="273"/>
        <v>0</v>
      </c>
      <c r="YY39" s="21">
        <v>0</v>
      </c>
      <c r="YZ39" s="21">
        <f t="shared" si="274"/>
        <v>0</v>
      </c>
      <c r="ZA39" s="21">
        <f t="shared" si="275"/>
        <v>0</v>
      </c>
      <c r="ZB39" s="21"/>
      <c r="ZC39" s="23">
        <f t="shared" si="369"/>
        <v>0</v>
      </c>
      <c r="ZD39" s="22"/>
      <c r="ZE39" s="22"/>
      <c r="ZF39" s="22"/>
      <c r="ZG39" s="23">
        <v>0</v>
      </c>
      <c r="ZH39" s="21">
        <f t="shared" si="324"/>
        <v>0</v>
      </c>
      <c r="ZI39" s="21">
        <f t="shared" si="277"/>
        <v>0</v>
      </c>
      <c r="ZJ39" s="21">
        <v>0</v>
      </c>
      <c r="ZK39" s="21">
        <f t="shared" si="278"/>
        <v>0</v>
      </c>
      <c r="ZL39" s="21">
        <v>0</v>
      </c>
      <c r="ZM39" s="21">
        <f t="shared" si="279"/>
        <v>0</v>
      </c>
      <c r="ZN39" s="21">
        <v>0</v>
      </c>
      <c r="ZO39" s="21">
        <f t="shared" si="280"/>
        <v>0</v>
      </c>
      <c r="ZP39" s="21">
        <v>0</v>
      </c>
      <c r="ZQ39" s="21">
        <f t="shared" si="281"/>
        <v>0</v>
      </c>
      <c r="ZR39" s="21">
        <v>0</v>
      </c>
      <c r="ZS39" s="21">
        <f t="shared" si="282"/>
        <v>0</v>
      </c>
      <c r="ZT39" s="21">
        <f t="shared" si="355"/>
        <v>0</v>
      </c>
      <c r="ZU39" s="21"/>
      <c r="ZV39" s="21">
        <f t="shared" si="18"/>
        <v>0</v>
      </c>
      <c r="ZW39" s="21"/>
      <c r="ZX39" s="21"/>
      <c r="ZY39" s="21">
        <v>0</v>
      </c>
      <c r="ZZ39" s="21">
        <f t="shared" si="284"/>
        <v>0</v>
      </c>
      <c r="AAA39" s="21">
        <v>0</v>
      </c>
      <c r="AAB39" s="21">
        <v>0</v>
      </c>
      <c r="AAC39" s="22"/>
      <c r="AAD39" s="22"/>
      <c r="AAE39" s="21">
        <v>0</v>
      </c>
      <c r="AAF39" s="21">
        <f t="shared" si="285"/>
        <v>0</v>
      </c>
      <c r="AAG39" s="21">
        <v>0</v>
      </c>
      <c r="AAH39" s="21">
        <f t="shared" si="286"/>
        <v>0</v>
      </c>
      <c r="AAI39" s="21">
        <v>0</v>
      </c>
      <c r="AAJ39" s="21">
        <f t="shared" si="287"/>
        <v>0</v>
      </c>
      <c r="AAK39" s="21">
        <v>0</v>
      </c>
      <c r="AAL39" s="21">
        <f t="shared" si="288"/>
        <v>0</v>
      </c>
      <c r="AAM39" s="21">
        <v>0</v>
      </c>
      <c r="AAN39" s="21">
        <f t="shared" si="289"/>
        <v>0</v>
      </c>
      <c r="AAO39" s="21">
        <v>0</v>
      </c>
      <c r="AAP39" s="21">
        <f t="shared" si="290"/>
        <v>0</v>
      </c>
      <c r="AAQ39" s="21">
        <f t="shared" si="291"/>
        <v>0</v>
      </c>
      <c r="AAR39" s="21"/>
      <c r="AAS39" s="23">
        <f t="shared" si="370"/>
        <v>0</v>
      </c>
      <c r="AAT39" s="24">
        <f t="shared" si="19"/>
        <v>0</v>
      </c>
      <c r="AAU39" s="24">
        <f t="shared" si="20"/>
        <v>0</v>
      </c>
      <c r="AAV39" s="24">
        <f t="shared" si="292"/>
        <v>0</v>
      </c>
    </row>
    <row r="40" spans="1:724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1"/>
        <v>0</v>
      </c>
      <c r="M40" s="21">
        <f t="shared" si="22"/>
        <v>0</v>
      </c>
      <c r="N40" s="21">
        <v>0</v>
      </c>
      <c r="O40" s="21">
        <f t="shared" si="23"/>
        <v>0</v>
      </c>
      <c r="P40" s="21">
        <v>0</v>
      </c>
      <c r="Q40" s="21">
        <f t="shared" si="24"/>
        <v>0</v>
      </c>
      <c r="R40" s="21">
        <v>0</v>
      </c>
      <c r="S40" s="21">
        <f t="shared" si="25"/>
        <v>0</v>
      </c>
      <c r="T40" s="21">
        <v>0</v>
      </c>
      <c r="U40" s="21">
        <f t="shared" si="26"/>
        <v>0</v>
      </c>
      <c r="V40" s="21">
        <v>0</v>
      </c>
      <c r="W40" s="21">
        <f t="shared" si="27"/>
        <v>0</v>
      </c>
      <c r="X40" s="21">
        <f t="shared" si="28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29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30"/>
        <v>0</v>
      </c>
      <c r="AK40" s="21">
        <v>0</v>
      </c>
      <c r="AL40" s="21">
        <f t="shared" si="31"/>
        <v>0</v>
      </c>
      <c r="AM40" s="21">
        <v>0</v>
      </c>
      <c r="AN40" s="21">
        <f t="shared" si="32"/>
        <v>0</v>
      </c>
      <c r="AO40" s="21">
        <v>0</v>
      </c>
      <c r="AP40" s="21">
        <f t="shared" si="33"/>
        <v>0</v>
      </c>
      <c r="AQ40" s="21">
        <v>0</v>
      </c>
      <c r="AR40" s="21">
        <f t="shared" si="34"/>
        <v>0</v>
      </c>
      <c r="AS40" s="21">
        <v>0</v>
      </c>
      <c r="AT40" s="21">
        <f t="shared" si="35"/>
        <v>0</v>
      </c>
      <c r="AU40" s="21">
        <f t="shared" si="36"/>
        <v>0</v>
      </c>
      <c r="AV40" s="21"/>
      <c r="AW40" s="23">
        <f t="shared" si="293"/>
        <v>0</v>
      </c>
      <c r="AX40" s="22"/>
      <c r="AY40" s="22"/>
      <c r="AZ40" s="22"/>
      <c r="BA40" s="23">
        <v>0</v>
      </c>
      <c r="BB40" s="21">
        <f t="shared" si="309"/>
        <v>0</v>
      </c>
      <c r="BC40" s="21">
        <f t="shared" si="38"/>
        <v>0</v>
      </c>
      <c r="BD40" s="21">
        <v>0</v>
      </c>
      <c r="BE40" s="21">
        <f t="shared" si="39"/>
        <v>0</v>
      </c>
      <c r="BF40" s="21">
        <v>0</v>
      </c>
      <c r="BG40" s="21">
        <f t="shared" si="40"/>
        <v>0</v>
      </c>
      <c r="BH40" s="21">
        <v>0</v>
      </c>
      <c r="BI40" s="21">
        <f t="shared" si="41"/>
        <v>0</v>
      </c>
      <c r="BJ40" s="21">
        <v>0</v>
      </c>
      <c r="BK40" s="21">
        <f t="shared" si="42"/>
        <v>0</v>
      </c>
      <c r="BL40" s="21">
        <v>0</v>
      </c>
      <c r="BM40" s="21">
        <f t="shared" si="43"/>
        <v>0</v>
      </c>
      <c r="BN40" s="21">
        <f t="shared" si="34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5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6"/>
        <v>0</v>
      </c>
      <c r="CA40" s="21">
        <v>0</v>
      </c>
      <c r="CB40" s="21">
        <f t="shared" si="47"/>
        <v>0</v>
      </c>
      <c r="CC40" s="21">
        <v>0</v>
      </c>
      <c r="CD40" s="21">
        <f t="shared" si="48"/>
        <v>0</v>
      </c>
      <c r="CE40" s="21">
        <v>0</v>
      </c>
      <c r="CF40" s="21">
        <f t="shared" si="49"/>
        <v>0</v>
      </c>
      <c r="CG40" s="21">
        <v>0</v>
      </c>
      <c r="CH40" s="21">
        <f t="shared" si="50"/>
        <v>0</v>
      </c>
      <c r="CI40" s="21">
        <v>0</v>
      </c>
      <c r="CJ40" s="21">
        <f t="shared" si="51"/>
        <v>0</v>
      </c>
      <c r="CK40" s="21">
        <f t="shared" si="52"/>
        <v>0</v>
      </c>
      <c r="CL40" s="21"/>
      <c r="CM40" s="23">
        <f t="shared" si="356"/>
        <v>0</v>
      </c>
      <c r="CN40" s="22"/>
      <c r="CO40" s="22"/>
      <c r="CP40" s="22"/>
      <c r="CQ40" s="23">
        <v>0</v>
      </c>
      <c r="CR40" s="21">
        <f t="shared" si="310"/>
        <v>0</v>
      </c>
      <c r="CS40" s="21">
        <f t="shared" si="54"/>
        <v>0</v>
      </c>
      <c r="CT40" s="21">
        <v>0</v>
      </c>
      <c r="CU40" s="21">
        <f t="shared" si="55"/>
        <v>0</v>
      </c>
      <c r="CV40" s="21">
        <v>0</v>
      </c>
      <c r="CW40" s="21">
        <f t="shared" si="56"/>
        <v>0</v>
      </c>
      <c r="CX40" s="21">
        <v>0</v>
      </c>
      <c r="CY40" s="21">
        <f t="shared" si="57"/>
        <v>0</v>
      </c>
      <c r="CZ40" s="21">
        <v>0</v>
      </c>
      <c r="DA40" s="21">
        <f t="shared" si="58"/>
        <v>0</v>
      </c>
      <c r="DB40" s="21">
        <v>0</v>
      </c>
      <c r="DC40" s="21">
        <f t="shared" si="59"/>
        <v>0</v>
      </c>
      <c r="DD40" s="21">
        <f t="shared" si="34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61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2"/>
        <v>0</v>
      </c>
      <c r="DS40" s="21">
        <v>0</v>
      </c>
      <c r="DT40" s="21">
        <f t="shared" si="63"/>
        <v>0</v>
      </c>
      <c r="DU40" s="21">
        <v>0</v>
      </c>
      <c r="DV40" s="21">
        <f t="shared" si="64"/>
        <v>0</v>
      </c>
      <c r="DW40" s="21">
        <v>0</v>
      </c>
      <c r="DX40" s="21">
        <f t="shared" si="65"/>
        <v>0</v>
      </c>
      <c r="DY40" s="21">
        <v>0</v>
      </c>
      <c r="DZ40" s="21">
        <f t="shared" si="66"/>
        <v>0</v>
      </c>
      <c r="EA40" s="21">
        <f t="shared" si="67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311"/>
        <v>0</v>
      </c>
      <c r="EI40" s="21">
        <f t="shared" si="69"/>
        <v>0</v>
      </c>
      <c r="EJ40" s="21">
        <v>0</v>
      </c>
      <c r="EK40" s="21">
        <f t="shared" si="70"/>
        <v>0</v>
      </c>
      <c r="EL40" s="21">
        <v>0</v>
      </c>
      <c r="EM40" s="21">
        <f t="shared" si="71"/>
        <v>0</v>
      </c>
      <c r="EN40" s="21">
        <v>0</v>
      </c>
      <c r="EO40" s="21">
        <f t="shared" si="72"/>
        <v>0</v>
      </c>
      <c r="EP40" s="21">
        <v>0</v>
      </c>
      <c r="EQ40" s="21">
        <f t="shared" si="73"/>
        <v>0</v>
      </c>
      <c r="ER40" s="21">
        <v>0</v>
      </c>
      <c r="ES40" s="21">
        <f t="shared" si="74"/>
        <v>0</v>
      </c>
      <c r="ET40" s="21">
        <f t="shared" si="34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6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7"/>
        <v>0</v>
      </c>
      <c r="FG40" s="21">
        <v>0</v>
      </c>
      <c r="FH40" s="21">
        <f t="shared" si="78"/>
        <v>0</v>
      </c>
      <c r="FI40" s="21">
        <v>0</v>
      </c>
      <c r="FJ40" s="21">
        <f t="shared" si="79"/>
        <v>0</v>
      </c>
      <c r="FK40" s="21">
        <v>0</v>
      </c>
      <c r="FL40" s="21">
        <f t="shared" si="80"/>
        <v>0</v>
      </c>
      <c r="FM40" s="21">
        <v>0</v>
      </c>
      <c r="FN40" s="21">
        <f t="shared" si="81"/>
        <v>0</v>
      </c>
      <c r="FO40" s="21">
        <v>0</v>
      </c>
      <c r="FP40" s="21">
        <f t="shared" si="82"/>
        <v>0</v>
      </c>
      <c r="FQ40" s="21">
        <f t="shared" si="83"/>
        <v>0</v>
      </c>
      <c r="FR40" s="21"/>
      <c r="FS40" s="23">
        <f t="shared" si="357"/>
        <v>0</v>
      </c>
      <c r="FT40" s="22"/>
      <c r="FU40" s="22"/>
      <c r="FV40" s="22"/>
      <c r="FW40" s="23">
        <v>0</v>
      </c>
      <c r="FX40" s="21">
        <f t="shared" si="312"/>
        <v>0</v>
      </c>
      <c r="FY40" s="21">
        <f t="shared" si="85"/>
        <v>0</v>
      </c>
      <c r="FZ40" s="21">
        <v>0</v>
      </c>
      <c r="GA40" s="21">
        <f t="shared" si="86"/>
        <v>0</v>
      </c>
      <c r="GB40" s="21">
        <v>0</v>
      </c>
      <c r="GC40" s="21">
        <f t="shared" si="87"/>
        <v>0</v>
      </c>
      <c r="GD40" s="21">
        <v>0</v>
      </c>
      <c r="GE40" s="21">
        <f t="shared" si="88"/>
        <v>0</v>
      </c>
      <c r="GF40" s="21">
        <v>0</v>
      </c>
      <c r="GG40" s="21">
        <f t="shared" si="89"/>
        <v>0</v>
      </c>
      <c r="GH40" s="21">
        <v>0</v>
      </c>
      <c r="GI40" s="21">
        <f t="shared" si="90"/>
        <v>0</v>
      </c>
      <c r="GJ40" s="21">
        <f t="shared" si="34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2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3"/>
        <v>0</v>
      </c>
      <c r="GW40" s="21">
        <v>0</v>
      </c>
      <c r="GX40" s="21">
        <f t="shared" si="94"/>
        <v>0</v>
      </c>
      <c r="GY40" s="21">
        <v>0</v>
      </c>
      <c r="GZ40" s="21">
        <f t="shared" si="95"/>
        <v>0</v>
      </c>
      <c r="HA40" s="21">
        <v>0</v>
      </c>
      <c r="HB40" s="21">
        <f t="shared" si="96"/>
        <v>0</v>
      </c>
      <c r="HC40" s="21">
        <v>0</v>
      </c>
      <c r="HD40" s="21">
        <f t="shared" si="97"/>
        <v>0</v>
      </c>
      <c r="HE40" s="21">
        <v>0</v>
      </c>
      <c r="HF40" s="21">
        <f t="shared" si="98"/>
        <v>0</v>
      </c>
      <c r="HG40" s="21">
        <f t="shared" si="99"/>
        <v>0</v>
      </c>
      <c r="HH40" s="21"/>
      <c r="HI40" s="23">
        <f t="shared" si="358"/>
        <v>0</v>
      </c>
      <c r="HJ40" s="22"/>
      <c r="HK40" s="22"/>
      <c r="HL40" s="22"/>
      <c r="HM40" s="23">
        <v>0</v>
      </c>
      <c r="HN40" s="21">
        <f t="shared" si="313"/>
        <v>0</v>
      </c>
      <c r="HO40" s="21">
        <f t="shared" si="101"/>
        <v>0</v>
      </c>
      <c r="HP40" s="21">
        <v>0</v>
      </c>
      <c r="HQ40" s="21">
        <f t="shared" si="102"/>
        <v>0</v>
      </c>
      <c r="HR40" s="21">
        <v>0</v>
      </c>
      <c r="HS40" s="21">
        <f t="shared" si="103"/>
        <v>0</v>
      </c>
      <c r="HT40" s="21">
        <v>0</v>
      </c>
      <c r="HU40" s="21">
        <f t="shared" si="104"/>
        <v>0</v>
      </c>
      <c r="HV40" s="21">
        <v>0</v>
      </c>
      <c r="HW40" s="21">
        <f t="shared" si="105"/>
        <v>0</v>
      </c>
      <c r="HX40" s="21">
        <v>0</v>
      </c>
      <c r="HY40" s="21">
        <f t="shared" si="106"/>
        <v>0</v>
      </c>
      <c r="HZ40" s="21">
        <f t="shared" si="34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08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09"/>
        <v>0</v>
      </c>
      <c r="IM40" s="21">
        <v>0</v>
      </c>
      <c r="IN40" s="21">
        <f t="shared" si="110"/>
        <v>0</v>
      </c>
      <c r="IO40" s="21">
        <v>0</v>
      </c>
      <c r="IP40" s="21">
        <f t="shared" si="111"/>
        <v>0</v>
      </c>
      <c r="IQ40" s="21">
        <v>0</v>
      </c>
      <c r="IR40" s="21">
        <f t="shared" si="112"/>
        <v>0</v>
      </c>
      <c r="IS40" s="21">
        <v>0</v>
      </c>
      <c r="IT40" s="21">
        <f t="shared" si="113"/>
        <v>0</v>
      </c>
      <c r="IU40" s="21">
        <v>0</v>
      </c>
      <c r="IV40" s="21">
        <f t="shared" si="114"/>
        <v>0</v>
      </c>
      <c r="IW40" s="21">
        <f t="shared" si="115"/>
        <v>0</v>
      </c>
      <c r="IX40" s="21"/>
      <c r="IY40" s="23">
        <f t="shared" si="359"/>
        <v>0</v>
      </c>
      <c r="IZ40" s="22"/>
      <c r="JA40" s="22"/>
      <c r="JB40" s="22"/>
      <c r="JC40" s="23">
        <v>0</v>
      </c>
      <c r="JD40" s="21">
        <f t="shared" si="314"/>
        <v>0</v>
      </c>
      <c r="JE40" s="21">
        <f t="shared" si="117"/>
        <v>0</v>
      </c>
      <c r="JF40" s="21">
        <v>0</v>
      </c>
      <c r="JG40" s="21">
        <f t="shared" si="118"/>
        <v>0</v>
      </c>
      <c r="JH40" s="21">
        <v>0</v>
      </c>
      <c r="JI40" s="21">
        <f t="shared" si="119"/>
        <v>0</v>
      </c>
      <c r="JJ40" s="21">
        <v>0</v>
      </c>
      <c r="JK40" s="21">
        <f t="shared" si="120"/>
        <v>0</v>
      </c>
      <c r="JL40" s="21">
        <v>0</v>
      </c>
      <c r="JM40" s="21">
        <f t="shared" si="121"/>
        <v>0</v>
      </c>
      <c r="JN40" s="21">
        <v>0</v>
      </c>
      <c r="JO40" s="21">
        <f t="shared" si="122"/>
        <v>0</v>
      </c>
      <c r="JP40" s="21">
        <f t="shared" si="34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4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5"/>
        <v>0</v>
      </c>
      <c r="KC40" s="21">
        <v>0</v>
      </c>
      <c r="KD40" s="21">
        <f t="shared" si="126"/>
        <v>0</v>
      </c>
      <c r="KE40" s="21">
        <v>0</v>
      </c>
      <c r="KF40" s="21">
        <f t="shared" si="127"/>
        <v>0</v>
      </c>
      <c r="KG40" s="21">
        <v>0</v>
      </c>
      <c r="KH40" s="21">
        <f t="shared" si="128"/>
        <v>0</v>
      </c>
      <c r="KI40" s="21">
        <v>0</v>
      </c>
      <c r="KJ40" s="21">
        <f t="shared" si="129"/>
        <v>0</v>
      </c>
      <c r="KK40" s="21">
        <v>0</v>
      </c>
      <c r="KL40" s="21">
        <f t="shared" si="130"/>
        <v>0</v>
      </c>
      <c r="KM40" s="21">
        <f t="shared" si="131"/>
        <v>0</v>
      </c>
      <c r="KN40" s="21"/>
      <c r="KO40" s="23">
        <f t="shared" si="360"/>
        <v>0</v>
      </c>
      <c r="KP40" s="22"/>
      <c r="KQ40" s="22"/>
      <c r="KR40" s="22"/>
      <c r="KS40" s="23">
        <v>0</v>
      </c>
      <c r="KT40" s="21">
        <f t="shared" si="315"/>
        <v>0</v>
      </c>
      <c r="KU40" s="21">
        <f t="shared" si="133"/>
        <v>0</v>
      </c>
      <c r="KV40" s="21">
        <v>0</v>
      </c>
      <c r="KW40" s="21">
        <f t="shared" si="134"/>
        <v>0</v>
      </c>
      <c r="KX40" s="21">
        <v>0</v>
      </c>
      <c r="KY40" s="21">
        <f t="shared" si="135"/>
        <v>0</v>
      </c>
      <c r="KZ40" s="21">
        <v>0</v>
      </c>
      <c r="LA40" s="21">
        <f t="shared" si="136"/>
        <v>0</v>
      </c>
      <c r="LB40" s="21">
        <v>0</v>
      </c>
      <c r="LC40" s="21">
        <f t="shared" si="137"/>
        <v>0</v>
      </c>
      <c r="LD40" s="21">
        <v>0</v>
      </c>
      <c r="LE40" s="21">
        <f t="shared" si="138"/>
        <v>0</v>
      </c>
      <c r="LF40" s="21">
        <f t="shared" si="34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40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41"/>
        <v>0</v>
      </c>
      <c r="LS40" s="21">
        <v>0</v>
      </c>
      <c r="LT40" s="21">
        <f t="shared" si="142"/>
        <v>0</v>
      </c>
      <c r="LU40" s="21">
        <v>0</v>
      </c>
      <c r="LV40" s="21">
        <f t="shared" si="143"/>
        <v>0</v>
      </c>
      <c r="LW40" s="21">
        <v>0</v>
      </c>
      <c r="LX40" s="21">
        <f t="shared" si="144"/>
        <v>0</v>
      </c>
      <c r="LY40" s="21">
        <v>0</v>
      </c>
      <c r="LZ40" s="21">
        <f t="shared" si="145"/>
        <v>0</v>
      </c>
      <c r="MA40" s="21">
        <v>0</v>
      </c>
      <c r="MB40" s="21">
        <f t="shared" si="146"/>
        <v>0</v>
      </c>
      <c r="MC40" s="21">
        <f t="shared" si="147"/>
        <v>0</v>
      </c>
      <c r="MD40" s="21"/>
      <c r="ME40" s="23">
        <f t="shared" si="361"/>
        <v>0</v>
      </c>
      <c r="MF40" s="22"/>
      <c r="MG40" s="22"/>
      <c r="MH40" s="22"/>
      <c r="MI40" s="23">
        <v>0</v>
      </c>
      <c r="MJ40" s="21">
        <f t="shared" si="316"/>
        <v>0</v>
      </c>
      <c r="MK40" s="21">
        <f t="shared" si="149"/>
        <v>0</v>
      </c>
      <c r="ML40" s="21">
        <v>0</v>
      </c>
      <c r="MM40" s="21">
        <f t="shared" si="150"/>
        <v>0</v>
      </c>
      <c r="MN40" s="21">
        <v>0</v>
      </c>
      <c r="MO40" s="21">
        <f t="shared" si="151"/>
        <v>0</v>
      </c>
      <c r="MP40" s="21">
        <v>0</v>
      </c>
      <c r="MQ40" s="21">
        <f t="shared" si="152"/>
        <v>0</v>
      </c>
      <c r="MR40" s="21">
        <v>0</v>
      </c>
      <c r="MS40" s="21">
        <f t="shared" si="153"/>
        <v>0</v>
      </c>
      <c r="MT40" s="21">
        <v>0</v>
      </c>
      <c r="MU40" s="21">
        <f t="shared" si="154"/>
        <v>0</v>
      </c>
      <c r="MV40" s="21">
        <f t="shared" si="34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6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7"/>
        <v>0</v>
      </c>
      <c r="NI40" s="21">
        <v>0</v>
      </c>
      <c r="NJ40" s="21">
        <f t="shared" si="158"/>
        <v>0</v>
      </c>
      <c r="NK40" s="21">
        <v>0</v>
      </c>
      <c r="NL40" s="21">
        <f t="shared" si="159"/>
        <v>0</v>
      </c>
      <c r="NM40" s="21">
        <v>0</v>
      </c>
      <c r="NN40" s="21">
        <f t="shared" si="160"/>
        <v>0</v>
      </c>
      <c r="NO40" s="21">
        <v>0</v>
      </c>
      <c r="NP40" s="21">
        <f t="shared" si="161"/>
        <v>0</v>
      </c>
      <c r="NQ40" s="21">
        <v>0</v>
      </c>
      <c r="NR40" s="21">
        <f t="shared" si="162"/>
        <v>0</v>
      </c>
      <c r="NS40" s="21">
        <f t="shared" si="163"/>
        <v>0</v>
      </c>
      <c r="NT40" s="21"/>
      <c r="NU40" s="23">
        <f t="shared" si="362"/>
        <v>0</v>
      </c>
      <c r="NV40" s="22"/>
      <c r="NW40" s="22"/>
      <c r="NX40" s="22"/>
      <c r="NY40" s="23">
        <v>0</v>
      </c>
      <c r="NZ40" s="21">
        <f t="shared" si="317"/>
        <v>0</v>
      </c>
      <c r="OA40" s="21">
        <f t="shared" si="165"/>
        <v>0</v>
      </c>
      <c r="OB40" s="21">
        <v>0</v>
      </c>
      <c r="OC40" s="21">
        <f t="shared" si="166"/>
        <v>0</v>
      </c>
      <c r="OD40" s="21">
        <v>0</v>
      </c>
      <c r="OE40" s="21">
        <f t="shared" si="167"/>
        <v>0</v>
      </c>
      <c r="OF40" s="21">
        <v>0</v>
      </c>
      <c r="OG40" s="21">
        <f t="shared" si="168"/>
        <v>0</v>
      </c>
      <c r="OH40" s="21">
        <v>0</v>
      </c>
      <c r="OI40" s="21">
        <f t="shared" si="169"/>
        <v>0</v>
      </c>
      <c r="OJ40" s="21">
        <v>0</v>
      </c>
      <c r="OK40" s="21">
        <f t="shared" si="170"/>
        <v>0</v>
      </c>
      <c r="OL40" s="21">
        <f t="shared" si="34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2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3"/>
        <v>0</v>
      </c>
      <c r="OY40" s="21">
        <v>0</v>
      </c>
      <c r="OZ40" s="21">
        <f t="shared" si="174"/>
        <v>0</v>
      </c>
      <c r="PA40" s="21">
        <v>0</v>
      </c>
      <c r="PB40" s="21">
        <f t="shared" si="175"/>
        <v>0</v>
      </c>
      <c r="PC40" s="21">
        <v>0</v>
      </c>
      <c r="PD40" s="21">
        <f t="shared" si="176"/>
        <v>0</v>
      </c>
      <c r="PE40" s="21">
        <v>0</v>
      </c>
      <c r="PF40" s="21">
        <f t="shared" si="177"/>
        <v>0</v>
      </c>
      <c r="PG40" s="21">
        <v>0</v>
      </c>
      <c r="PH40" s="21">
        <f t="shared" si="178"/>
        <v>0</v>
      </c>
      <c r="PI40" s="21">
        <f t="shared" si="179"/>
        <v>0</v>
      </c>
      <c r="PJ40" s="21"/>
      <c r="PK40" s="23">
        <f t="shared" si="363"/>
        <v>0</v>
      </c>
      <c r="PL40" s="22"/>
      <c r="PM40" s="22"/>
      <c r="PN40" s="22"/>
      <c r="PO40" s="23">
        <v>0</v>
      </c>
      <c r="PP40" s="21">
        <f t="shared" si="318"/>
        <v>0</v>
      </c>
      <c r="PQ40" s="21">
        <f t="shared" si="181"/>
        <v>0</v>
      </c>
      <c r="PR40" s="21">
        <v>0</v>
      </c>
      <c r="PS40" s="21">
        <f t="shared" si="182"/>
        <v>0</v>
      </c>
      <c r="PT40" s="21">
        <v>0</v>
      </c>
      <c r="PU40" s="21">
        <f t="shared" si="183"/>
        <v>0</v>
      </c>
      <c r="PV40" s="21">
        <v>0</v>
      </c>
      <c r="PW40" s="21">
        <f t="shared" si="184"/>
        <v>0</v>
      </c>
      <c r="PX40" s="21">
        <v>0</v>
      </c>
      <c r="PY40" s="21">
        <f t="shared" si="185"/>
        <v>0</v>
      </c>
      <c r="PZ40" s="21">
        <v>0</v>
      </c>
      <c r="QA40" s="21">
        <f t="shared" si="186"/>
        <v>0</v>
      </c>
      <c r="QB40" s="21">
        <f t="shared" si="34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88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89"/>
        <v>0</v>
      </c>
      <c r="QO40" s="21">
        <v>0</v>
      </c>
      <c r="QP40" s="21">
        <f t="shared" si="190"/>
        <v>0</v>
      </c>
      <c r="QQ40" s="21">
        <v>0</v>
      </c>
      <c r="QR40" s="21">
        <f t="shared" si="191"/>
        <v>0</v>
      </c>
      <c r="QS40" s="21">
        <v>0</v>
      </c>
      <c r="QT40" s="21">
        <f t="shared" si="192"/>
        <v>0</v>
      </c>
      <c r="QU40" s="21">
        <v>0</v>
      </c>
      <c r="QV40" s="21">
        <f t="shared" si="193"/>
        <v>0</v>
      </c>
      <c r="QW40" s="21">
        <v>0</v>
      </c>
      <c r="QX40" s="21">
        <f t="shared" si="194"/>
        <v>0</v>
      </c>
      <c r="QY40" s="21">
        <f t="shared" si="195"/>
        <v>0</v>
      </c>
      <c r="QZ40" s="21"/>
      <c r="RA40" s="23">
        <f t="shared" si="364"/>
        <v>0</v>
      </c>
      <c r="RB40" s="22"/>
      <c r="RC40" s="22"/>
      <c r="RD40" s="22"/>
      <c r="RE40" s="23">
        <v>0</v>
      </c>
      <c r="RF40" s="21">
        <f t="shared" si="319"/>
        <v>0</v>
      </c>
      <c r="RG40" s="21">
        <f t="shared" si="197"/>
        <v>0</v>
      </c>
      <c r="RH40" s="21">
        <v>0</v>
      </c>
      <c r="RI40" s="21">
        <f t="shared" si="198"/>
        <v>0</v>
      </c>
      <c r="RJ40" s="21">
        <v>0</v>
      </c>
      <c r="RK40" s="21">
        <f t="shared" si="199"/>
        <v>0</v>
      </c>
      <c r="RL40" s="21">
        <v>0</v>
      </c>
      <c r="RM40" s="21">
        <f t="shared" si="200"/>
        <v>0</v>
      </c>
      <c r="RN40" s="21">
        <v>0</v>
      </c>
      <c r="RO40" s="21">
        <f t="shared" si="201"/>
        <v>0</v>
      </c>
      <c r="RP40" s="21">
        <v>0</v>
      </c>
      <c r="RQ40" s="21">
        <f t="shared" si="202"/>
        <v>0</v>
      </c>
      <c r="RR40" s="21">
        <f t="shared" si="35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4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5"/>
        <v>0</v>
      </c>
      <c r="SE40" s="21">
        <v>0</v>
      </c>
      <c r="SF40" s="21">
        <f t="shared" si="206"/>
        <v>0</v>
      </c>
      <c r="SG40" s="21">
        <v>0</v>
      </c>
      <c r="SH40" s="21">
        <f t="shared" si="207"/>
        <v>0</v>
      </c>
      <c r="SI40" s="21">
        <v>0</v>
      </c>
      <c r="SJ40" s="21">
        <f t="shared" si="208"/>
        <v>0</v>
      </c>
      <c r="SK40" s="21">
        <v>0</v>
      </c>
      <c r="SL40" s="21">
        <f t="shared" si="209"/>
        <v>0</v>
      </c>
      <c r="SM40" s="21">
        <v>0</v>
      </c>
      <c r="SN40" s="21">
        <f t="shared" si="210"/>
        <v>0</v>
      </c>
      <c r="SO40" s="21">
        <f t="shared" si="211"/>
        <v>0</v>
      </c>
      <c r="SP40" s="21"/>
      <c r="SQ40" s="23">
        <f t="shared" si="365"/>
        <v>0</v>
      </c>
      <c r="SR40" s="22"/>
      <c r="SS40" s="22"/>
      <c r="ST40" s="22"/>
      <c r="SU40" s="23">
        <v>0</v>
      </c>
      <c r="SV40" s="21">
        <f t="shared" si="320"/>
        <v>0</v>
      </c>
      <c r="SW40" s="21">
        <f t="shared" si="213"/>
        <v>0</v>
      </c>
      <c r="SX40" s="21">
        <v>0</v>
      </c>
      <c r="SY40" s="21">
        <f t="shared" si="214"/>
        <v>0</v>
      </c>
      <c r="SZ40" s="21">
        <v>0</v>
      </c>
      <c r="TA40" s="21">
        <f t="shared" si="215"/>
        <v>0</v>
      </c>
      <c r="TB40" s="21">
        <v>0</v>
      </c>
      <c r="TC40" s="21">
        <f t="shared" si="216"/>
        <v>0</v>
      </c>
      <c r="TD40" s="21">
        <v>0</v>
      </c>
      <c r="TE40" s="21">
        <f t="shared" si="217"/>
        <v>0</v>
      </c>
      <c r="TF40" s="21">
        <v>0</v>
      </c>
      <c r="TG40" s="21">
        <f t="shared" si="218"/>
        <v>0</v>
      </c>
      <c r="TH40" s="21">
        <f t="shared" si="35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20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21"/>
        <v>0</v>
      </c>
      <c r="TU40" s="21">
        <v>0</v>
      </c>
      <c r="TV40" s="21">
        <f t="shared" si="222"/>
        <v>0</v>
      </c>
      <c r="TW40" s="21">
        <v>0</v>
      </c>
      <c r="TX40" s="21">
        <f t="shared" si="223"/>
        <v>0</v>
      </c>
      <c r="TY40" s="21">
        <v>0</v>
      </c>
      <c r="TZ40" s="21">
        <f t="shared" si="224"/>
        <v>0</v>
      </c>
      <c r="UA40" s="21">
        <v>0</v>
      </c>
      <c r="UB40" s="21">
        <f t="shared" si="225"/>
        <v>0</v>
      </c>
      <c r="UC40" s="21">
        <v>0</v>
      </c>
      <c r="UD40" s="21">
        <f t="shared" si="226"/>
        <v>0</v>
      </c>
      <c r="UE40" s="21">
        <f t="shared" si="227"/>
        <v>0</v>
      </c>
      <c r="UF40" s="21"/>
      <c r="UG40" s="23">
        <f t="shared" si="366"/>
        <v>0</v>
      </c>
      <c r="UH40" s="22"/>
      <c r="UI40" s="22"/>
      <c r="UJ40" s="22"/>
      <c r="UK40" s="23">
        <v>0</v>
      </c>
      <c r="UL40" s="21">
        <f t="shared" si="321"/>
        <v>0</v>
      </c>
      <c r="UM40" s="21">
        <f t="shared" si="229"/>
        <v>0</v>
      </c>
      <c r="UN40" s="21">
        <v>0</v>
      </c>
      <c r="UO40" s="21">
        <f t="shared" si="230"/>
        <v>0</v>
      </c>
      <c r="UP40" s="21">
        <v>0</v>
      </c>
      <c r="UQ40" s="21">
        <f t="shared" si="231"/>
        <v>0</v>
      </c>
      <c r="UR40" s="21">
        <v>0</v>
      </c>
      <c r="US40" s="21">
        <f t="shared" si="232"/>
        <v>0</v>
      </c>
      <c r="UT40" s="21">
        <v>0</v>
      </c>
      <c r="UU40" s="21">
        <f t="shared" si="233"/>
        <v>0</v>
      </c>
      <c r="UV40" s="21">
        <v>0</v>
      </c>
      <c r="UW40" s="21">
        <f t="shared" si="234"/>
        <v>0</v>
      </c>
      <c r="UX40" s="21">
        <f t="shared" si="35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36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37"/>
        <v>0</v>
      </c>
      <c r="VK40" s="21">
        <v>0</v>
      </c>
      <c r="VL40" s="21">
        <f t="shared" si="238"/>
        <v>0</v>
      </c>
      <c r="VM40" s="21">
        <v>0</v>
      </c>
      <c r="VN40" s="21">
        <f t="shared" si="239"/>
        <v>0</v>
      </c>
      <c r="VO40" s="21">
        <v>0</v>
      </c>
      <c r="VP40" s="21">
        <f t="shared" si="240"/>
        <v>0</v>
      </c>
      <c r="VQ40" s="21">
        <v>0</v>
      </c>
      <c r="VR40" s="21">
        <f t="shared" si="241"/>
        <v>0</v>
      </c>
      <c r="VS40" s="21">
        <v>0</v>
      </c>
      <c r="VT40" s="21">
        <f t="shared" si="242"/>
        <v>0</v>
      </c>
      <c r="VU40" s="21">
        <f t="shared" si="243"/>
        <v>0</v>
      </c>
      <c r="VV40" s="21"/>
      <c r="VW40" s="23">
        <f t="shared" si="367"/>
        <v>0</v>
      </c>
      <c r="VX40" s="22"/>
      <c r="VY40" s="22"/>
      <c r="VZ40" s="22"/>
      <c r="WA40" s="23">
        <v>0</v>
      </c>
      <c r="WB40" s="21">
        <f t="shared" si="322"/>
        <v>0</v>
      </c>
      <c r="WC40" s="21">
        <f t="shared" si="245"/>
        <v>0</v>
      </c>
      <c r="WD40" s="21">
        <v>0</v>
      </c>
      <c r="WE40" s="21">
        <f t="shared" si="246"/>
        <v>0</v>
      </c>
      <c r="WF40" s="21">
        <v>0</v>
      </c>
      <c r="WG40" s="21">
        <f t="shared" si="247"/>
        <v>0</v>
      </c>
      <c r="WH40" s="21">
        <v>0</v>
      </c>
      <c r="WI40" s="21">
        <f t="shared" si="248"/>
        <v>0</v>
      </c>
      <c r="WJ40" s="21">
        <v>0</v>
      </c>
      <c r="WK40" s="21">
        <f t="shared" si="249"/>
        <v>0</v>
      </c>
      <c r="WL40" s="21">
        <v>0</v>
      </c>
      <c r="WM40" s="21">
        <f t="shared" si="250"/>
        <v>0</v>
      </c>
      <c r="WN40" s="21">
        <f t="shared" si="35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2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3"/>
        <v>0</v>
      </c>
      <c r="XA40" s="21">
        <v>0</v>
      </c>
      <c r="XB40" s="21">
        <f t="shared" si="254"/>
        <v>0</v>
      </c>
      <c r="XC40" s="21">
        <v>0</v>
      </c>
      <c r="XD40" s="21">
        <f t="shared" si="255"/>
        <v>0</v>
      </c>
      <c r="XE40" s="21">
        <v>0</v>
      </c>
      <c r="XF40" s="21">
        <f t="shared" si="256"/>
        <v>0</v>
      </c>
      <c r="XG40" s="21">
        <v>0</v>
      </c>
      <c r="XH40" s="21">
        <f t="shared" si="257"/>
        <v>0</v>
      </c>
      <c r="XI40" s="21">
        <v>0</v>
      </c>
      <c r="XJ40" s="21">
        <f t="shared" si="258"/>
        <v>0</v>
      </c>
      <c r="XK40" s="21">
        <f t="shared" si="259"/>
        <v>0</v>
      </c>
      <c r="XL40" s="21"/>
      <c r="XM40" s="23">
        <f t="shared" si="368"/>
        <v>0</v>
      </c>
      <c r="XN40" s="22"/>
      <c r="XO40" s="22"/>
      <c r="XP40" s="22"/>
      <c r="XQ40" s="23">
        <v>0</v>
      </c>
      <c r="XR40" s="21">
        <f t="shared" si="323"/>
        <v>0</v>
      </c>
      <c r="XS40" s="21">
        <f t="shared" si="261"/>
        <v>0</v>
      </c>
      <c r="XT40" s="21">
        <v>0</v>
      </c>
      <c r="XU40" s="21">
        <f t="shared" si="262"/>
        <v>0</v>
      </c>
      <c r="XV40" s="21">
        <v>0</v>
      </c>
      <c r="XW40" s="21">
        <f t="shared" si="263"/>
        <v>0</v>
      </c>
      <c r="XX40" s="21">
        <v>0</v>
      </c>
      <c r="XY40" s="21">
        <f t="shared" si="264"/>
        <v>0</v>
      </c>
      <c r="XZ40" s="21">
        <v>0</v>
      </c>
      <c r="YA40" s="21">
        <f t="shared" si="265"/>
        <v>0</v>
      </c>
      <c r="YB40" s="21">
        <v>0</v>
      </c>
      <c r="YC40" s="21">
        <f t="shared" si="266"/>
        <v>0</v>
      </c>
      <c r="YD40" s="21">
        <f t="shared" si="354"/>
        <v>0</v>
      </c>
      <c r="YE40" s="21"/>
      <c r="YF40" s="21">
        <f t="shared" si="17"/>
        <v>0</v>
      </c>
      <c r="YG40" s="21"/>
      <c r="YH40" s="21"/>
      <c r="YI40" s="21">
        <v>0</v>
      </c>
      <c r="YJ40" s="21">
        <f t="shared" si="268"/>
        <v>0</v>
      </c>
      <c r="YK40" s="21">
        <v>0</v>
      </c>
      <c r="YL40" s="21">
        <v>0</v>
      </c>
      <c r="YM40" s="22"/>
      <c r="YN40" s="22"/>
      <c r="YO40" s="21">
        <v>0</v>
      </c>
      <c r="YP40" s="21">
        <f t="shared" si="269"/>
        <v>0</v>
      </c>
      <c r="YQ40" s="21">
        <v>0</v>
      </c>
      <c r="YR40" s="21">
        <f t="shared" si="270"/>
        <v>0</v>
      </c>
      <c r="YS40" s="21">
        <v>0</v>
      </c>
      <c r="YT40" s="21">
        <f t="shared" si="271"/>
        <v>0</v>
      </c>
      <c r="YU40" s="21">
        <v>0</v>
      </c>
      <c r="YV40" s="21">
        <f t="shared" si="272"/>
        <v>0</v>
      </c>
      <c r="YW40" s="21">
        <v>0</v>
      </c>
      <c r="YX40" s="21">
        <f t="shared" si="273"/>
        <v>0</v>
      </c>
      <c r="YY40" s="21">
        <v>0</v>
      </c>
      <c r="YZ40" s="21">
        <f t="shared" si="274"/>
        <v>0</v>
      </c>
      <c r="ZA40" s="21">
        <f t="shared" si="275"/>
        <v>0</v>
      </c>
      <c r="ZB40" s="21"/>
      <c r="ZC40" s="23">
        <f t="shared" si="369"/>
        <v>0</v>
      </c>
      <c r="ZD40" s="22"/>
      <c r="ZE40" s="22"/>
      <c r="ZF40" s="22"/>
      <c r="ZG40" s="23">
        <v>0</v>
      </c>
      <c r="ZH40" s="21">
        <f t="shared" si="324"/>
        <v>0</v>
      </c>
      <c r="ZI40" s="21">
        <f t="shared" si="277"/>
        <v>0</v>
      </c>
      <c r="ZJ40" s="21">
        <v>0</v>
      </c>
      <c r="ZK40" s="21">
        <f t="shared" si="278"/>
        <v>0</v>
      </c>
      <c r="ZL40" s="21">
        <v>0</v>
      </c>
      <c r="ZM40" s="21">
        <f t="shared" si="279"/>
        <v>0</v>
      </c>
      <c r="ZN40" s="21">
        <v>0</v>
      </c>
      <c r="ZO40" s="21">
        <f t="shared" si="280"/>
        <v>0</v>
      </c>
      <c r="ZP40" s="21">
        <v>0</v>
      </c>
      <c r="ZQ40" s="21">
        <f t="shared" si="281"/>
        <v>0</v>
      </c>
      <c r="ZR40" s="21">
        <v>0</v>
      </c>
      <c r="ZS40" s="21">
        <f t="shared" si="282"/>
        <v>0</v>
      </c>
      <c r="ZT40" s="21">
        <f t="shared" si="355"/>
        <v>0</v>
      </c>
      <c r="ZU40" s="21"/>
      <c r="ZV40" s="21">
        <f t="shared" si="18"/>
        <v>0</v>
      </c>
      <c r="ZW40" s="21"/>
      <c r="ZX40" s="21"/>
      <c r="ZY40" s="21">
        <v>0</v>
      </c>
      <c r="ZZ40" s="21">
        <f t="shared" si="284"/>
        <v>0</v>
      </c>
      <c r="AAA40" s="21">
        <v>0</v>
      </c>
      <c r="AAB40" s="21">
        <v>0</v>
      </c>
      <c r="AAC40" s="22"/>
      <c r="AAD40" s="22"/>
      <c r="AAE40" s="21">
        <v>0</v>
      </c>
      <c r="AAF40" s="21">
        <f t="shared" si="285"/>
        <v>0</v>
      </c>
      <c r="AAG40" s="21">
        <v>0</v>
      </c>
      <c r="AAH40" s="21">
        <f t="shared" si="286"/>
        <v>0</v>
      </c>
      <c r="AAI40" s="21">
        <v>0</v>
      </c>
      <c r="AAJ40" s="21">
        <f t="shared" si="287"/>
        <v>0</v>
      </c>
      <c r="AAK40" s="21">
        <v>0</v>
      </c>
      <c r="AAL40" s="21">
        <f t="shared" si="288"/>
        <v>0</v>
      </c>
      <c r="AAM40" s="21">
        <v>0</v>
      </c>
      <c r="AAN40" s="21">
        <f t="shared" si="289"/>
        <v>0</v>
      </c>
      <c r="AAO40" s="21">
        <v>0</v>
      </c>
      <c r="AAP40" s="21">
        <f t="shared" si="290"/>
        <v>0</v>
      </c>
      <c r="AAQ40" s="21">
        <f t="shared" si="291"/>
        <v>0</v>
      </c>
      <c r="AAR40" s="21"/>
      <c r="AAS40" s="23">
        <f t="shared" si="370"/>
        <v>0</v>
      </c>
      <c r="AAT40" s="24">
        <f t="shared" si="19"/>
        <v>0</v>
      </c>
      <c r="AAU40" s="24">
        <f t="shared" si="20"/>
        <v>0</v>
      </c>
      <c r="AAV40" s="24">
        <f t="shared" si="292"/>
        <v>0</v>
      </c>
    </row>
    <row r="41" spans="1:724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1"/>
        <v>0</v>
      </c>
      <c r="M41" s="21">
        <f t="shared" si="22"/>
        <v>0</v>
      </c>
      <c r="N41" s="21">
        <v>0</v>
      </c>
      <c r="O41" s="21">
        <f t="shared" si="23"/>
        <v>0</v>
      </c>
      <c r="P41" s="21">
        <v>0</v>
      </c>
      <c r="Q41" s="21">
        <f t="shared" si="24"/>
        <v>0</v>
      </c>
      <c r="R41" s="21">
        <v>0</v>
      </c>
      <c r="S41" s="21">
        <f t="shared" si="25"/>
        <v>0</v>
      </c>
      <c r="T41" s="21">
        <v>0</v>
      </c>
      <c r="U41" s="21">
        <f t="shared" si="26"/>
        <v>0</v>
      </c>
      <c r="V41" s="21">
        <v>0</v>
      </c>
      <c r="W41" s="21">
        <f t="shared" si="27"/>
        <v>0</v>
      </c>
      <c r="X41" s="21">
        <f t="shared" si="28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29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30"/>
        <v>0</v>
      </c>
      <c r="AK41" s="21">
        <v>0</v>
      </c>
      <c r="AL41" s="21">
        <f t="shared" si="31"/>
        <v>0</v>
      </c>
      <c r="AM41" s="21">
        <v>0</v>
      </c>
      <c r="AN41" s="21">
        <f t="shared" si="32"/>
        <v>0</v>
      </c>
      <c r="AO41" s="21">
        <v>0</v>
      </c>
      <c r="AP41" s="21">
        <f t="shared" si="33"/>
        <v>0</v>
      </c>
      <c r="AQ41" s="21">
        <v>0</v>
      </c>
      <c r="AR41" s="21">
        <f t="shared" si="34"/>
        <v>0</v>
      </c>
      <c r="AS41" s="21">
        <v>0</v>
      </c>
      <c r="AT41" s="21">
        <f t="shared" si="35"/>
        <v>0</v>
      </c>
      <c r="AU41" s="21">
        <f t="shared" si="36"/>
        <v>0</v>
      </c>
      <c r="AV41" s="21"/>
      <c r="AW41" s="23">
        <f t="shared" si="293"/>
        <v>0</v>
      </c>
      <c r="AX41" s="22"/>
      <c r="AY41" s="22"/>
      <c r="AZ41" s="22"/>
      <c r="BA41" s="23">
        <v>0</v>
      </c>
      <c r="BB41" s="21">
        <f t="shared" si="309"/>
        <v>0</v>
      </c>
      <c r="BC41" s="21">
        <f t="shared" si="38"/>
        <v>0</v>
      </c>
      <c r="BD41" s="21">
        <v>0</v>
      </c>
      <c r="BE41" s="21">
        <f t="shared" si="39"/>
        <v>0</v>
      </c>
      <c r="BF41" s="21">
        <v>0</v>
      </c>
      <c r="BG41" s="21">
        <f t="shared" si="40"/>
        <v>0</v>
      </c>
      <c r="BH41" s="21">
        <v>0</v>
      </c>
      <c r="BI41" s="21">
        <f t="shared" si="41"/>
        <v>0</v>
      </c>
      <c r="BJ41" s="21">
        <v>0</v>
      </c>
      <c r="BK41" s="21">
        <f t="shared" si="42"/>
        <v>0</v>
      </c>
      <c r="BL41" s="21">
        <v>0</v>
      </c>
      <c r="BM41" s="21">
        <f t="shared" si="43"/>
        <v>0</v>
      </c>
      <c r="BN41" s="21">
        <f t="shared" si="34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5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6"/>
        <v>0</v>
      </c>
      <c r="CA41" s="21">
        <v>0</v>
      </c>
      <c r="CB41" s="21">
        <f t="shared" si="47"/>
        <v>0</v>
      </c>
      <c r="CC41" s="21">
        <v>0</v>
      </c>
      <c r="CD41" s="21">
        <f t="shared" si="48"/>
        <v>0</v>
      </c>
      <c r="CE41" s="21">
        <v>0</v>
      </c>
      <c r="CF41" s="21">
        <f t="shared" si="49"/>
        <v>0</v>
      </c>
      <c r="CG41" s="21">
        <v>0</v>
      </c>
      <c r="CH41" s="21">
        <f t="shared" si="50"/>
        <v>0</v>
      </c>
      <c r="CI41" s="21">
        <v>0</v>
      </c>
      <c r="CJ41" s="21">
        <f t="shared" si="51"/>
        <v>0</v>
      </c>
      <c r="CK41" s="21">
        <f t="shared" si="52"/>
        <v>0</v>
      </c>
      <c r="CL41" s="21"/>
      <c r="CM41" s="23">
        <f t="shared" si="356"/>
        <v>0</v>
      </c>
      <c r="CN41" s="22"/>
      <c r="CO41" s="22"/>
      <c r="CP41" s="22"/>
      <c r="CQ41" s="23">
        <v>0</v>
      </c>
      <c r="CR41" s="21">
        <f t="shared" si="310"/>
        <v>0</v>
      </c>
      <c r="CS41" s="21">
        <f t="shared" si="54"/>
        <v>0</v>
      </c>
      <c r="CT41" s="21">
        <v>0</v>
      </c>
      <c r="CU41" s="21">
        <f t="shared" si="55"/>
        <v>0</v>
      </c>
      <c r="CV41" s="21">
        <v>0</v>
      </c>
      <c r="CW41" s="21">
        <f t="shared" si="56"/>
        <v>0</v>
      </c>
      <c r="CX41" s="21">
        <v>0</v>
      </c>
      <c r="CY41" s="21">
        <f t="shared" si="57"/>
        <v>0</v>
      </c>
      <c r="CZ41" s="21">
        <v>0</v>
      </c>
      <c r="DA41" s="21">
        <f t="shared" si="58"/>
        <v>0</v>
      </c>
      <c r="DB41" s="21">
        <v>0</v>
      </c>
      <c r="DC41" s="21">
        <f t="shared" si="59"/>
        <v>0</v>
      </c>
      <c r="DD41" s="21">
        <f t="shared" si="34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61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2"/>
        <v>0</v>
      </c>
      <c r="DS41" s="21">
        <v>0</v>
      </c>
      <c r="DT41" s="21">
        <f t="shared" si="63"/>
        <v>0</v>
      </c>
      <c r="DU41" s="21">
        <v>0</v>
      </c>
      <c r="DV41" s="21">
        <f t="shared" si="64"/>
        <v>0</v>
      </c>
      <c r="DW41" s="21">
        <v>0</v>
      </c>
      <c r="DX41" s="21">
        <f t="shared" si="65"/>
        <v>0</v>
      </c>
      <c r="DY41" s="21">
        <v>0</v>
      </c>
      <c r="DZ41" s="21">
        <f t="shared" si="66"/>
        <v>0</v>
      </c>
      <c r="EA41" s="21">
        <f t="shared" si="67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311"/>
        <v>0</v>
      </c>
      <c r="EI41" s="21">
        <f t="shared" si="69"/>
        <v>0</v>
      </c>
      <c r="EJ41" s="21">
        <v>0</v>
      </c>
      <c r="EK41" s="21">
        <f t="shared" si="70"/>
        <v>0</v>
      </c>
      <c r="EL41" s="21">
        <v>0</v>
      </c>
      <c r="EM41" s="21">
        <f t="shared" si="71"/>
        <v>0</v>
      </c>
      <c r="EN41" s="21">
        <v>0</v>
      </c>
      <c r="EO41" s="21">
        <f t="shared" si="72"/>
        <v>0</v>
      </c>
      <c r="EP41" s="21">
        <v>0</v>
      </c>
      <c r="EQ41" s="21">
        <f t="shared" si="73"/>
        <v>0</v>
      </c>
      <c r="ER41" s="21">
        <v>0</v>
      </c>
      <c r="ES41" s="21">
        <f t="shared" si="74"/>
        <v>0</v>
      </c>
      <c r="ET41" s="21">
        <f t="shared" si="34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6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7"/>
        <v>0</v>
      </c>
      <c r="FG41" s="21">
        <v>0</v>
      </c>
      <c r="FH41" s="21">
        <f t="shared" si="78"/>
        <v>0</v>
      </c>
      <c r="FI41" s="21">
        <v>0</v>
      </c>
      <c r="FJ41" s="21">
        <f t="shared" si="79"/>
        <v>0</v>
      </c>
      <c r="FK41" s="21">
        <v>0</v>
      </c>
      <c r="FL41" s="21">
        <f t="shared" si="80"/>
        <v>0</v>
      </c>
      <c r="FM41" s="21">
        <v>0</v>
      </c>
      <c r="FN41" s="21">
        <f t="shared" si="81"/>
        <v>0</v>
      </c>
      <c r="FO41" s="21">
        <v>0</v>
      </c>
      <c r="FP41" s="21">
        <f t="shared" si="82"/>
        <v>0</v>
      </c>
      <c r="FQ41" s="21">
        <f t="shared" si="83"/>
        <v>0</v>
      </c>
      <c r="FR41" s="21"/>
      <c r="FS41" s="23">
        <f t="shared" si="357"/>
        <v>0</v>
      </c>
      <c r="FT41" s="22"/>
      <c r="FU41" s="22"/>
      <c r="FV41" s="22"/>
      <c r="FW41" s="23">
        <v>0</v>
      </c>
      <c r="FX41" s="21">
        <f t="shared" si="312"/>
        <v>0</v>
      </c>
      <c r="FY41" s="21">
        <f t="shared" si="85"/>
        <v>0</v>
      </c>
      <c r="FZ41" s="21">
        <v>0</v>
      </c>
      <c r="GA41" s="21">
        <f t="shared" si="86"/>
        <v>0</v>
      </c>
      <c r="GB41" s="21">
        <v>0</v>
      </c>
      <c r="GC41" s="21">
        <f t="shared" si="87"/>
        <v>0</v>
      </c>
      <c r="GD41" s="21">
        <v>0</v>
      </c>
      <c r="GE41" s="21">
        <f t="shared" si="88"/>
        <v>0</v>
      </c>
      <c r="GF41" s="21">
        <v>0</v>
      </c>
      <c r="GG41" s="21">
        <f t="shared" si="89"/>
        <v>0</v>
      </c>
      <c r="GH41" s="21">
        <v>0</v>
      </c>
      <c r="GI41" s="21">
        <f t="shared" si="90"/>
        <v>0</v>
      </c>
      <c r="GJ41" s="21">
        <f t="shared" si="34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2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3"/>
        <v>0</v>
      </c>
      <c r="GW41" s="21">
        <v>0</v>
      </c>
      <c r="GX41" s="21">
        <f t="shared" si="94"/>
        <v>0</v>
      </c>
      <c r="GY41" s="21">
        <v>0</v>
      </c>
      <c r="GZ41" s="21">
        <f t="shared" si="95"/>
        <v>0</v>
      </c>
      <c r="HA41" s="21">
        <v>0</v>
      </c>
      <c r="HB41" s="21">
        <f t="shared" si="96"/>
        <v>0</v>
      </c>
      <c r="HC41" s="21">
        <v>0</v>
      </c>
      <c r="HD41" s="21">
        <f t="shared" si="97"/>
        <v>0</v>
      </c>
      <c r="HE41" s="21">
        <v>0</v>
      </c>
      <c r="HF41" s="21">
        <f t="shared" si="98"/>
        <v>0</v>
      </c>
      <c r="HG41" s="21">
        <f t="shared" si="99"/>
        <v>0</v>
      </c>
      <c r="HH41" s="21"/>
      <c r="HI41" s="23">
        <f t="shared" si="358"/>
        <v>0</v>
      </c>
      <c r="HJ41" s="22"/>
      <c r="HK41" s="22"/>
      <c r="HL41" s="22"/>
      <c r="HM41" s="23">
        <v>0</v>
      </c>
      <c r="HN41" s="21">
        <f t="shared" si="313"/>
        <v>0</v>
      </c>
      <c r="HO41" s="21">
        <f t="shared" si="101"/>
        <v>0</v>
      </c>
      <c r="HP41" s="21">
        <v>0</v>
      </c>
      <c r="HQ41" s="21">
        <f t="shared" si="102"/>
        <v>0</v>
      </c>
      <c r="HR41" s="21">
        <v>0</v>
      </c>
      <c r="HS41" s="21">
        <f t="shared" si="103"/>
        <v>0</v>
      </c>
      <c r="HT41" s="21">
        <v>0</v>
      </c>
      <c r="HU41" s="21">
        <f t="shared" si="104"/>
        <v>0</v>
      </c>
      <c r="HV41" s="21">
        <v>0</v>
      </c>
      <c r="HW41" s="21">
        <f t="shared" si="105"/>
        <v>0</v>
      </c>
      <c r="HX41" s="21">
        <v>0</v>
      </c>
      <c r="HY41" s="21">
        <f t="shared" si="106"/>
        <v>0</v>
      </c>
      <c r="HZ41" s="21">
        <f t="shared" si="34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08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09"/>
        <v>0</v>
      </c>
      <c r="IM41" s="21">
        <v>0</v>
      </c>
      <c r="IN41" s="21">
        <f t="shared" si="110"/>
        <v>0</v>
      </c>
      <c r="IO41" s="21">
        <v>0</v>
      </c>
      <c r="IP41" s="21">
        <f t="shared" si="111"/>
        <v>0</v>
      </c>
      <c r="IQ41" s="21">
        <v>0</v>
      </c>
      <c r="IR41" s="21">
        <f t="shared" si="112"/>
        <v>0</v>
      </c>
      <c r="IS41" s="21">
        <v>0</v>
      </c>
      <c r="IT41" s="21">
        <f t="shared" si="113"/>
        <v>0</v>
      </c>
      <c r="IU41" s="21">
        <v>0</v>
      </c>
      <c r="IV41" s="21">
        <f t="shared" si="114"/>
        <v>0</v>
      </c>
      <c r="IW41" s="21">
        <f t="shared" si="115"/>
        <v>0</v>
      </c>
      <c r="IX41" s="21"/>
      <c r="IY41" s="23">
        <f t="shared" si="359"/>
        <v>0</v>
      </c>
      <c r="IZ41" s="22"/>
      <c r="JA41" s="22"/>
      <c r="JB41" s="22"/>
      <c r="JC41" s="23">
        <v>0</v>
      </c>
      <c r="JD41" s="21">
        <f t="shared" si="314"/>
        <v>0</v>
      </c>
      <c r="JE41" s="21">
        <f t="shared" si="117"/>
        <v>0</v>
      </c>
      <c r="JF41" s="21">
        <v>0</v>
      </c>
      <c r="JG41" s="21">
        <f t="shared" si="118"/>
        <v>0</v>
      </c>
      <c r="JH41" s="21">
        <v>0</v>
      </c>
      <c r="JI41" s="21">
        <f t="shared" si="119"/>
        <v>0</v>
      </c>
      <c r="JJ41" s="21">
        <v>0</v>
      </c>
      <c r="JK41" s="21">
        <f t="shared" si="120"/>
        <v>0</v>
      </c>
      <c r="JL41" s="21">
        <v>0</v>
      </c>
      <c r="JM41" s="21">
        <f t="shared" si="121"/>
        <v>0</v>
      </c>
      <c r="JN41" s="21">
        <v>0</v>
      </c>
      <c r="JO41" s="21">
        <f t="shared" si="122"/>
        <v>0</v>
      </c>
      <c r="JP41" s="21">
        <f t="shared" si="34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4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5"/>
        <v>0</v>
      </c>
      <c r="KC41" s="21">
        <v>0</v>
      </c>
      <c r="KD41" s="21">
        <f t="shared" si="126"/>
        <v>0</v>
      </c>
      <c r="KE41" s="21">
        <v>0</v>
      </c>
      <c r="KF41" s="21">
        <f t="shared" si="127"/>
        <v>0</v>
      </c>
      <c r="KG41" s="21">
        <v>0</v>
      </c>
      <c r="KH41" s="21">
        <f t="shared" si="128"/>
        <v>0</v>
      </c>
      <c r="KI41" s="21">
        <v>0</v>
      </c>
      <c r="KJ41" s="21">
        <f t="shared" si="129"/>
        <v>0</v>
      </c>
      <c r="KK41" s="21">
        <v>0</v>
      </c>
      <c r="KL41" s="21">
        <f t="shared" si="130"/>
        <v>0</v>
      </c>
      <c r="KM41" s="21">
        <f t="shared" si="131"/>
        <v>0</v>
      </c>
      <c r="KN41" s="21"/>
      <c r="KO41" s="23">
        <f t="shared" si="360"/>
        <v>0</v>
      </c>
      <c r="KP41" s="22"/>
      <c r="KQ41" s="22"/>
      <c r="KR41" s="22"/>
      <c r="KS41" s="23">
        <v>0</v>
      </c>
      <c r="KT41" s="21">
        <f t="shared" si="315"/>
        <v>0</v>
      </c>
      <c r="KU41" s="21">
        <f t="shared" si="133"/>
        <v>0</v>
      </c>
      <c r="KV41" s="21">
        <v>0</v>
      </c>
      <c r="KW41" s="21">
        <f t="shared" si="134"/>
        <v>0</v>
      </c>
      <c r="KX41" s="21">
        <v>0</v>
      </c>
      <c r="KY41" s="21">
        <f t="shared" si="135"/>
        <v>0</v>
      </c>
      <c r="KZ41" s="21">
        <v>0</v>
      </c>
      <c r="LA41" s="21">
        <f t="shared" si="136"/>
        <v>0</v>
      </c>
      <c r="LB41" s="21">
        <v>0</v>
      </c>
      <c r="LC41" s="21">
        <f t="shared" si="137"/>
        <v>0</v>
      </c>
      <c r="LD41" s="21">
        <v>0</v>
      </c>
      <c r="LE41" s="21">
        <f t="shared" si="138"/>
        <v>0</v>
      </c>
      <c r="LF41" s="21">
        <f t="shared" si="34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40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41"/>
        <v>0</v>
      </c>
      <c r="LS41" s="21">
        <v>0</v>
      </c>
      <c r="LT41" s="21">
        <f t="shared" si="142"/>
        <v>0</v>
      </c>
      <c r="LU41" s="21">
        <v>0</v>
      </c>
      <c r="LV41" s="21">
        <f t="shared" si="143"/>
        <v>0</v>
      </c>
      <c r="LW41" s="21">
        <v>0</v>
      </c>
      <c r="LX41" s="21">
        <f t="shared" si="144"/>
        <v>0</v>
      </c>
      <c r="LY41" s="21">
        <v>0</v>
      </c>
      <c r="LZ41" s="21">
        <f t="shared" si="145"/>
        <v>0</v>
      </c>
      <c r="MA41" s="21">
        <v>0</v>
      </c>
      <c r="MB41" s="21">
        <f t="shared" si="146"/>
        <v>0</v>
      </c>
      <c r="MC41" s="21">
        <f t="shared" si="147"/>
        <v>0</v>
      </c>
      <c r="MD41" s="21"/>
      <c r="ME41" s="23">
        <f t="shared" si="361"/>
        <v>0</v>
      </c>
      <c r="MF41" s="22"/>
      <c r="MG41" s="22"/>
      <c r="MH41" s="22"/>
      <c r="MI41" s="23">
        <v>0</v>
      </c>
      <c r="MJ41" s="21">
        <f t="shared" si="316"/>
        <v>0</v>
      </c>
      <c r="MK41" s="21">
        <f t="shared" si="149"/>
        <v>0</v>
      </c>
      <c r="ML41" s="21">
        <v>0</v>
      </c>
      <c r="MM41" s="21">
        <f t="shared" si="150"/>
        <v>0</v>
      </c>
      <c r="MN41" s="21">
        <v>0</v>
      </c>
      <c r="MO41" s="21">
        <f t="shared" si="151"/>
        <v>0</v>
      </c>
      <c r="MP41" s="21">
        <v>0</v>
      </c>
      <c r="MQ41" s="21">
        <f t="shared" si="152"/>
        <v>0</v>
      </c>
      <c r="MR41" s="21">
        <v>0</v>
      </c>
      <c r="MS41" s="21">
        <f t="shared" si="153"/>
        <v>0</v>
      </c>
      <c r="MT41" s="21">
        <v>0</v>
      </c>
      <c r="MU41" s="21">
        <f t="shared" si="154"/>
        <v>0</v>
      </c>
      <c r="MV41" s="21">
        <f t="shared" si="34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6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7"/>
        <v>0</v>
      </c>
      <c r="NI41" s="21">
        <v>0</v>
      </c>
      <c r="NJ41" s="21">
        <f t="shared" si="158"/>
        <v>0</v>
      </c>
      <c r="NK41" s="21">
        <v>0</v>
      </c>
      <c r="NL41" s="21">
        <f t="shared" si="159"/>
        <v>0</v>
      </c>
      <c r="NM41" s="21">
        <v>0</v>
      </c>
      <c r="NN41" s="21">
        <f t="shared" si="160"/>
        <v>0</v>
      </c>
      <c r="NO41" s="21">
        <v>0</v>
      </c>
      <c r="NP41" s="21">
        <f t="shared" si="161"/>
        <v>0</v>
      </c>
      <c r="NQ41" s="21">
        <v>0</v>
      </c>
      <c r="NR41" s="21">
        <f t="shared" si="162"/>
        <v>0</v>
      </c>
      <c r="NS41" s="21">
        <f t="shared" si="163"/>
        <v>0</v>
      </c>
      <c r="NT41" s="21"/>
      <c r="NU41" s="23">
        <f t="shared" si="362"/>
        <v>0</v>
      </c>
      <c r="NV41" s="22"/>
      <c r="NW41" s="22"/>
      <c r="NX41" s="22"/>
      <c r="NY41" s="23">
        <v>0</v>
      </c>
      <c r="NZ41" s="21">
        <f t="shared" si="317"/>
        <v>0</v>
      </c>
      <c r="OA41" s="21">
        <f t="shared" si="165"/>
        <v>0</v>
      </c>
      <c r="OB41" s="21">
        <v>0</v>
      </c>
      <c r="OC41" s="21">
        <f t="shared" si="166"/>
        <v>0</v>
      </c>
      <c r="OD41" s="21">
        <v>0</v>
      </c>
      <c r="OE41" s="21">
        <f t="shared" si="167"/>
        <v>0</v>
      </c>
      <c r="OF41" s="21">
        <v>0</v>
      </c>
      <c r="OG41" s="21">
        <f t="shared" si="168"/>
        <v>0</v>
      </c>
      <c r="OH41" s="21">
        <v>0</v>
      </c>
      <c r="OI41" s="21">
        <f t="shared" si="169"/>
        <v>0</v>
      </c>
      <c r="OJ41" s="21">
        <v>0</v>
      </c>
      <c r="OK41" s="21">
        <f t="shared" si="170"/>
        <v>0</v>
      </c>
      <c r="OL41" s="21">
        <f t="shared" si="34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2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3"/>
        <v>0</v>
      </c>
      <c r="OY41" s="21">
        <v>0</v>
      </c>
      <c r="OZ41" s="21">
        <f t="shared" si="174"/>
        <v>0</v>
      </c>
      <c r="PA41" s="21">
        <v>0</v>
      </c>
      <c r="PB41" s="21">
        <f t="shared" si="175"/>
        <v>0</v>
      </c>
      <c r="PC41" s="21">
        <v>0</v>
      </c>
      <c r="PD41" s="21">
        <f t="shared" si="176"/>
        <v>0</v>
      </c>
      <c r="PE41" s="21">
        <v>0</v>
      </c>
      <c r="PF41" s="21">
        <f t="shared" si="177"/>
        <v>0</v>
      </c>
      <c r="PG41" s="21">
        <v>0</v>
      </c>
      <c r="PH41" s="21">
        <f t="shared" si="178"/>
        <v>0</v>
      </c>
      <c r="PI41" s="21">
        <f t="shared" si="179"/>
        <v>0</v>
      </c>
      <c r="PJ41" s="21"/>
      <c r="PK41" s="23">
        <f t="shared" si="363"/>
        <v>0</v>
      </c>
      <c r="PL41" s="22"/>
      <c r="PM41" s="22"/>
      <c r="PN41" s="22"/>
      <c r="PO41" s="23">
        <v>0</v>
      </c>
      <c r="PP41" s="21">
        <f t="shared" si="318"/>
        <v>0</v>
      </c>
      <c r="PQ41" s="21">
        <f t="shared" si="181"/>
        <v>0</v>
      </c>
      <c r="PR41" s="21">
        <v>0</v>
      </c>
      <c r="PS41" s="21">
        <f t="shared" si="182"/>
        <v>0</v>
      </c>
      <c r="PT41" s="21">
        <v>0</v>
      </c>
      <c r="PU41" s="21">
        <f t="shared" si="183"/>
        <v>0</v>
      </c>
      <c r="PV41" s="21">
        <v>0</v>
      </c>
      <c r="PW41" s="21">
        <f t="shared" si="184"/>
        <v>0</v>
      </c>
      <c r="PX41" s="21">
        <v>0</v>
      </c>
      <c r="PY41" s="21">
        <f t="shared" si="185"/>
        <v>0</v>
      </c>
      <c r="PZ41" s="21">
        <v>0</v>
      </c>
      <c r="QA41" s="21">
        <f t="shared" si="186"/>
        <v>0</v>
      </c>
      <c r="QB41" s="21">
        <f t="shared" si="34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88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89"/>
        <v>0</v>
      </c>
      <c r="QO41" s="21">
        <v>0</v>
      </c>
      <c r="QP41" s="21">
        <f t="shared" si="190"/>
        <v>0</v>
      </c>
      <c r="QQ41" s="21">
        <v>0</v>
      </c>
      <c r="QR41" s="21">
        <f t="shared" si="191"/>
        <v>0</v>
      </c>
      <c r="QS41" s="21">
        <v>0</v>
      </c>
      <c r="QT41" s="21">
        <f t="shared" si="192"/>
        <v>0</v>
      </c>
      <c r="QU41" s="21">
        <v>0</v>
      </c>
      <c r="QV41" s="21">
        <f t="shared" si="193"/>
        <v>0</v>
      </c>
      <c r="QW41" s="21">
        <v>0</v>
      </c>
      <c r="QX41" s="21">
        <f t="shared" si="194"/>
        <v>0</v>
      </c>
      <c r="QY41" s="21">
        <f t="shared" si="195"/>
        <v>0</v>
      </c>
      <c r="QZ41" s="21"/>
      <c r="RA41" s="23">
        <f t="shared" si="364"/>
        <v>0</v>
      </c>
      <c r="RB41" s="22"/>
      <c r="RC41" s="22"/>
      <c r="RD41" s="22"/>
      <c r="RE41" s="23">
        <v>0</v>
      </c>
      <c r="RF41" s="21">
        <f t="shared" si="319"/>
        <v>0</v>
      </c>
      <c r="RG41" s="21">
        <f t="shared" si="197"/>
        <v>0</v>
      </c>
      <c r="RH41" s="21">
        <v>0</v>
      </c>
      <c r="RI41" s="21">
        <f t="shared" si="198"/>
        <v>0</v>
      </c>
      <c r="RJ41" s="21">
        <v>0</v>
      </c>
      <c r="RK41" s="21">
        <f t="shared" si="199"/>
        <v>0</v>
      </c>
      <c r="RL41" s="21">
        <v>0</v>
      </c>
      <c r="RM41" s="21">
        <f t="shared" si="200"/>
        <v>0</v>
      </c>
      <c r="RN41" s="21">
        <v>0</v>
      </c>
      <c r="RO41" s="21">
        <f t="shared" si="201"/>
        <v>0</v>
      </c>
      <c r="RP41" s="21">
        <v>0</v>
      </c>
      <c r="RQ41" s="21">
        <f t="shared" si="202"/>
        <v>0</v>
      </c>
      <c r="RR41" s="21">
        <f t="shared" si="35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4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5"/>
        <v>0</v>
      </c>
      <c r="SE41" s="21">
        <v>0</v>
      </c>
      <c r="SF41" s="21">
        <f t="shared" si="206"/>
        <v>0</v>
      </c>
      <c r="SG41" s="21">
        <v>0</v>
      </c>
      <c r="SH41" s="21">
        <f t="shared" si="207"/>
        <v>0</v>
      </c>
      <c r="SI41" s="21">
        <v>0</v>
      </c>
      <c r="SJ41" s="21">
        <f t="shared" si="208"/>
        <v>0</v>
      </c>
      <c r="SK41" s="21">
        <v>0</v>
      </c>
      <c r="SL41" s="21">
        <f t="shared" si="209"/>
        <v>0</v>
      </c>
      <c r="SM41" s="21">
        <v>0</v>
      </c>
      <c r="SN41" s="21">
        <f t="shared" si="210"/>
        <v>0</v>
      </c>
      <c r="SO41" s="21">
        <f t="shared" si="211"/>
        <v>0</v>
      </c>
      <c r="SP41" s="21"/>
      <c r="SQ41" s="23">
        <f t="shared" si="365"/>
        <v>0</v>
      </c>
      <c r="SR41" s="22"/>
      <c r="SS41" s="22"/>
      <c r="ST41" s="22"/>
      <c r="SU41" s="23">
        <v>0</v>
      </c>
      <c r="SV41" s="21">
        <f t="shared" si="320"/>
        <v>0</v>
      </c>
      <c r="SW41" s="21">
        <f t="shared" si="213"/>
        <v>0</v>
      </c>
      <c r="SX41" s="21">
        <v>0</v>
      </c>
      <c r="SY41" s="21">
        <f t="shared" si="214"/>
        <v>0</v>
      </c>
      <c r="SZ41" s="21">
        <v>0</v>
      </c>
      <c r="TA41" s="21">
        <f t="shared" si="215"/>
        <v>0</v>
      </c>
      <c r="TB41" s="21">
        <v>0</v>
      </c>
      <c r="TC41" s="21">
        <f t="shared" si="216"/>
        <v>0</v>
      </c>
      <c r="TD41" s="21">
        <v>0</v>
      </c>
      <c r="TE41" s="21">
        <f t="shared" si="217"/>
        <v>0</v>
      </c>
      <c r="TF41" s="21">
        <v>0</v>
      </c>
      <c r="TG41" s="21">
        <f t="shared" si="218"/>
        <v>0</v>
      </c>
      <c r="TH41" s="21">
        <f t="shared" si="35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20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21"/>
        <v>0</v>
      </c>
      <c r="TU41" s="21">
        <v>0</v>
      </c>
      <c r="TV41" s="21">
        <f t="shared" si="222"/>
        <v>0</v>
      </c>
      <c r="TW41" s="21">
        <v>0</v>
      </c>
      <c r="TX41" s="21">
        <f t="shared" si="223"/>
        <v>0</v>
      </c>
      <c r="TY41" s="21">
        <v>0</v>
      </c>
      <c r="TZ41" s="21">
        <f t="shared" si="224"/>
        <v>0</v>
      </c>
      <c r="UA41" s="21">
        <v>0</v>
      </c>
      <c r="UB41" s="21">
        <f t="shared" si="225"/>
        <v>0</v>
      </c>
      <c r="UC41" s="21">
        <v>0</v>
      </c>
      <c r="UD41" s="21">
        <f t="shared" si="226"/>
        <v>0</v>
      </c>
      <c r="UE41" s="21">
        <f t="shared" si="227"/>
        <v>0</v>
      </c>
      <c r="UF41" s="21"/>
      <c r="UG41" s="23">
        <f t="shared" si="366"/>
        <v>0</v>
      </c>
      <c r="UH41" s="22"/>
      <c r="UI41" s="22"/>
      <c r="UJ41" s="22"/>
      <c r="UK41" s="23">
        <v>0</v>
      </c>
      <c r="UL41" s="21">
        <f t="shared" si="321"/>
        <v>0</v>
      </c>
      <c r="UM41" s="21">
        <f t="shared" si="229"/>
        <v>0</v>
      </c>
      <c r="UN41" s="21">
        <v>0</v>
      </c>
      <c r="UO41" s="21">
        <f t="shared" si="230"/>
        <v>0</v>
      </c>
      <c r="UP41" s="21">
        <v>0</v>
      </c>
      <c r="UQ41" s="21">
        <f t="shared" si="231"/>
        <v>0</v>
      </c>
      <c r="UR41" s="21">
        <v>0</v>
      </c>
      <c r="US41" s="21">
        <f t="shared" si="232"/>
        <v>0</v>
      </c>
      <c r="UT41" s="21">
        <v>0</v>
      </c>
      <c r="UU41" s="21">
        <f t="shared" si="233"/>
        <v>0</v>
      </c>
      <c r="UV41" s="21">
        <v>0</v>
      </c>
      <c r="UW41" s="21">
        <f t="shared" si="234"/>
        <v>0</v>
      </c>
      <c r="UX41" s="21">
        <f t="shared" si="35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36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37"/>
        <v>0</v>
      </c>
      <c r="VK41" s="21">
        <v>0</v>
      </c>
      <c r="VL41" s="21">
        <f t="shared" si="238"/>
        <v>0</v>
      </c>
      <c r="VM41" s="21">
        <v>0</v>
      </c>
      <c r="VN41" s="21">
        <f t="shared" si="239"/>
        <v>0</v>
      </c>
      <c r="VO41" s="21">
        <v>0</v>
      </c>
      <c r="VP41" s="21">
        <f t="shared" si="240"/>
        <v>0</v>
      </c>
      <c r="VQ41" s="21">
        <v>0</v>
      </c>
      <c r="VR41" s="21">
        <f t="shared" si="241"/>
        <v>0</v>
      </c>
      <c r="VS41" s="21">
        <v>0</v>
      </c>
      <c r="VT41" s="21">
        <f t="shared" si="242"/>
        <v>0</v>
      </c>
      <c r="VU41" s="21">
        <f t="shared" si="243"/>
        <v>0</v>
      </c>
      <c r="VV41" s="21"/>
      <c r="VW41" s="23">
        <f t="shared" si="367"/>
        <v>0</v>
      </c>
      <c r="VX41" s="22"/>
      <c r="VY41" s="22"/>
      <c r="VZ41" s="22"/>
      <c r="WA41" s="23">
        <v>0</v>
      </c>
      <c r="WB41" s="21">
        <f t="shared" si="322"/>
        <v>0</v>
      </c>
      <c r="WC41" s="21">
        <f t="shared" si="245"/>
        <v>0</v>
      </c>
      <c r="WD41" s="21">
        <v>0</v>
      </c>
      <c r="WE41" s="21">
        <f t="shared" si="246"/>
        <v>0</v>
      </c>
      <c r="WF41" s="21">
        <v>0</v>
      </c>
      <c r="WG41" s="21">
        <f t="shared" si="247"/>
        <v>0</v>
      </c>
      <c r="WH41" s="21">
        <v>0</v>
      </c>
      <c r="WI41" s="21">
        <f t="shared" si="248"/>
        <v>0</v>
      </c>
      <c r="WJ41" s="21">
        <v>0</v>
      </c>
      <c r="WK41" s="21">
        <f t="shared" si="249"/>
        <v>0</v>
      </c>
      <c r="WL41" s="21">
        <v>0</v>
      </c>
      <c r="WM41" s="21">
        <f t="shared" si="250"/>
        <v>0</v>
      </c>
      <c r="WN41" s="21">
        <f t="shared" si="35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2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3"/>
        <v>0</v>
      </c>
      <c r="XA41" s="21">
        <v>0</v>
      </c>
      <c r="XB41" s="21">
        <f t="shared" si="254"/>
        <v>0</v>
      </c>
      <c r="XC41" s="21">
        <v>0</v>
      </c>
      <c r="XD41" s="21">
        <f t="shared" si="255"/>
        <v>0</v>
      </c>
      <c r="XE41" s="21">
        <v>0</v>
      </c>
      <c r="XF41" s="21">
        <f t="shared" si="256"/>
        <v>0</v>
      </c>
      <c r="XG41" s="21">
        <v>0</v>
      </c>
      <c r="XH41" s="21">
        <f t="shared" si="257"/>
        <v>0</v>
      </c>
      <c r="XI41" s="21">
        <v>0</v>
      </c>
      <c r="XJ41" s="21">
        <f t="shared" si="258"/>
        <v>0</v>
      </c>
      <c r="XK41" s="21">
        <f t="shared" si="259"/>
        <v>0</v>
      </c>
      <c r="XL41" s="21"/>
      <c r="XM41" s="23">
        <f t="shared" si="368"/>
        <v>0</v>
      </c>
      <c r="XN41" s="22"/>
      <c r="XO41" s="22"/>
      <c r="XP41" s="22"/>
      <c r="XQ41" s="23">
        <v>0</v>
      </c>
      <c r="XR41" s="21">
        <f t="shared" si="323"/>
        <v>0</v>
      </c>
      <c r="XS41" s="21">
        <f t="shared" si="261"/>
        <v>0</v>
      </c>
      <c r="XT41" s="21">
        <v>0</v>
      </c>
      <c r="XU41" s="21">
        <f t="shared" si="262"/>
        <v>0</v>
      </c>
      <c r="XV41" s="21">
        <v>0</v>
      </c>
      <c r="XW41" s="21">
        <f t="shared" si="263"/>
        <v>0</v>
      </c>
      <c r="XX41" s="21">
        <v>0</v>
      </c>
      <c r="XY41" s="21">
        <f t="shared" si="264"/>
        <v>0</v>
      </c>
      <c r="XZ41" s="21">
        <v>0</v>
      </c>
      <c r="YA41" s="21">
        <f t="shared" si="265"/>
        <v>0</v>
      </c>
      <c r="YB41" s="21">
        <v>0</v>
      </c>
      <c r="YC41" s="21">
        <f t="shared" si="266"/>
        <v>0</v>
      </c>
      <c r="YD41" s="21">
        <f t="shared" si="354"/>
        <v>0</v>
      </c>
      <c r="YE41" s="21"/>
      <c r="YF41" s="21">
        <f t="shared" si="17"/>
        <v>0</v>
      </c>
      <c r="YG41" s="21"/>
      <c r="YH41" s="21"/>
      <c r="YI41" s="21">
        <v>0</v>
      </c>
      <c r="YJ41" s="21">
        <f t="shared" si="268"/>
        <v>0</v>
      </c>
      <c r="YK41" s="21">
        <v>0</v>
      </c>
      <c r="YL41" s="21">
        <v>0</v>
      </c>
      <c r="YM41" s="22"/>
      <c r="YN41" s="22"/>
      <c r="YO41" s="21">
        <v>0</v>
      </c>
      <c r="YP41" s="21">
        <f t="shared" si="269"/>
        <v>0</v>
      </c>
      <c r="YQ41" s="21">
        <v>0</v>
      </c>
      <c r="YR41" s="21">
        <f t="shared" si="270"/>
        <v>0</v>
      </c>
      <c r="YS41" s="21">
        <v>0</v>
      </c>
      <c r="YT41" s="21">
        <f t="shared" si="271"/>
        <v>0</v>
      </c>
      <c r="YU41" s="21">
        <v>0</v>
      </c>
      <c r="YV41" s="21">
        <f t="shared" si="272"/>
        <v>0</v>
      </c>
      <c r="YW41" s="21">
        <v>0</v>
      </c>
      <c r="YX41" s="21">
        <f t="shared" si="273"/>
        <v>0</v>
      </c>
      <c r="YY41" s="21">
        <v>0</v>
      </c>
      <c r="YZ41" s="21">
        <f t="shared" si="274"/>
        <v>0</v>
      </c>
      <c r="ZA41" s="21">
        <f t="shared" si="275"/>
        <v>0</v>
      </c>
      <c r="ZB41" s="21"/>
      <c r="ZC41" s="23">
        <f t="shared" si="369"/>
        <v>0</v>
      </c>
      <c r="ZD41" s="22"/>
      <c r="ZE41" s="22"/>
      <c r="ZF41" s="22"/>
      <c r="ZG41" s="23">
        <v>0</v>
      </c>
      <c r="ZH41" s="21">
        <f t="shared" si="324"/>
        <v>0</v>
      </c>
      <c r="ZI41" s="21">
        <f t="shared" si="277"/>
        <v>0</v>
      </c>
      <c r="ZJ41" s="21">
        <v>0</v>
      </c>
      <c r="ZK41" s="21">
        <f t="shared" si="278"/>
        <v>0</v>
      </c>
      <c r="ZL41" s="21">
        <v>0</v>
      </c>
      <c r="ZM41" s="21">
        <f t="shared" si="279"/>
        <v>0</v>
      </c>
      <c r="ZN41" s="21">
        <v>0</v>
      </c>
      <c r="ZO41" s="21">
        <f t="shared" si="280"/>
        <v>0</v>
      </c>
      <c r="ZP41" s="21">
        <v>0</v>
      </c>
      <c r="ZQ41" s="21">
        <f t="shared" si="281"/>
        <v>0</v>
      </c>
      <c r="ZR41" s="21">
        <v>0</v>
      </c>
      <c r="ZS41" s="21">
        <f t="shared" si="282"/>
        <v>0</v>
      </c>
      <c r="ZT41" s="21">
        <f t="shared" si="355"/>
        <v>0</v>
      </c>
      <c r="ZU41" s="21"/>
      <c r="ZV41" s="21">
        <f t="shared" si="18"/>
        <v>0</v>
      </c>
      <c r="ZW41" s="21"/>
      <c r="ZX41" s="21"/>
      <c r="ZY41" s="21">
        <v>0</v>
      </c>
      <c r="ZZ41" s="21">
        <f t="shared" si="284"/>
        <v>0</v>
      </c>
      <c r="AAA41" s="21">
        <v>0</v>
      </c>
      <c r="AAB41" s="21">
        <v>0</v>
      </c>
      <c r="AAC41" s="22"/>
      <c r="AAD41" s="22"/>
      <c r="AAE41" s="21">
        <v>0</v>
      </c>
      <c r="AAF41" s="21">
        <f t="shared" si="285"/>
        <v>0</v>
      </c>
      <c r="AAG41" s="21">
        <v>0</v>
      </c>
      <c r="AAH41" s="21">
        <f t="shared" si="286"/>
        <v>0</v>
      </c>
      <c r="AAI41" s="21">
        <v>0</v>
      </c>
      <c r="AAJ41" s="21">
        <f t="shared" si="287"/>
        <v>0</v>
      </c>
      <c r="AAK41" s="21">
        <v>0</v>
      </c>
      <c r="AAL41" s="21">
        <f t="shared" si="288"/>
        <v>0</v>
      </c>
      <c r="AAM41" s="21">
        <v>0</v>
      </c>
      <c r="AAN41" s="21">
        <f t="shared" si="289"/>
        <v>0</v>
      </c>
      <c r="AAO41" s="21">
        <v>0</v>
      </c>
      <c r="AAP41" s="21">
        <f t="shared" si="290"/>
        <v>0</v>
      </c>
      <c r="AAQ41" s="21">
        <f t="shared" si="291"/>
        <v>0</v>
      </c>
      <c r="AAR41" s="21"/>
      <c r="AAS41" s="23">
        <f t="shared" si="370"/>
        <v>0</v>
      </c>
      <c r="AAT41" s="24">
        <f t="shared" si="19"/>
        <v>0</v>
      </c>
      <c r="AAU41" s="24">
        <f t="shared" si="20"/>
        <v>0</v>
      </c>
      <c r="AAV41" s="24">
        <f t="shared" si="292"/>
        <v>0</v>
      </c>
    </row>
    <row r="42" spans="1:724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1"/>
        <v>0</v>
      </c>
      <c r="M42" s="21">
        <f t="shared" si="22"/>
        <v>0</v>
      </c>
      <c r="N42" s="21">
        <v>0</v>
      </c>
      <c r="O42" s="21">
        <f t="shared" si="23"/>
        <v>0</v>
      </c>
      <c r="P42" s="21">
        <v>0</v>
      </c>
      <c r="Q42" s="21">
        <f t="shared" si="24"/>
        <v>0</v>
      </c>
      <c r="R42" s="21">
        <v>0</v>
      </c>
      <c r="S42" s="21">
        <f t="shared" si="25"/>
        <v>0</v>
      </c>
      <c r="T42" s="21">
        <v>0</v>
      </c>
      <c r="U42" s="21">
        <f t="shared" si="26"/>
        <v>0</v>
      </c>
      <c r="V42" s="21">
        <v>0</v>
      </c>
      <c r="W42" s="21">
        <f t="shared" si="27"/>
        <v>0</v>
      </c>
      <c r="X42" s="21">
        <f t="shared" si="28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29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30"/>
        <v>0</v>
      </c>
      <c r="AK42" s="21">
        <v>0</v>
      </c>
      <c r="AL42" s="21">
        <f t="shared" si="31"/>
        <v>0</v>
      </c>
      <c r="AM42" s="21">
        <v>0</v>
      </c>
      <c r="AN42" s="21">
        <f t="shared" si="32"/>
        <v>0</v>
      </c>
      <c r="AO42" s="21">
        <v>0</v>
      </c>
      <c r="AP42" s="21">
        <f t="shared" si="33"/>
        <v>0</v>
      </c>
      <c r="AQ42" s="21">
        <v>0</v>
      </c>
      <c r="AR42" s="21">
        <f t="shared" si="34"/>
        <v>0</v>
      </c>
      <c r="AS42" s="21">
        <v>0</v>
      </c>
      <c r="AT42" s="21">
        <f t="shared" si="35"/>
        <v>0</v>
      </c>
      <c r="AU42" s="21">
        <f t="shared" si="36"/>
        <v>0</v>
      </c>
      <c r="AV42" s="21"/>
      <c r="AW42" s="23">
        <f t="shared" si="293"/>
        <v>0</v>
      </c>
      <c r="AX42" s="22"/>
      <c r="AY42" s="22"/>
      <c r="AZ42" s="22"/>
      <c r="BA42" s="23">
        <v>0</v>
      </c>
      <c r="BB42" s="21">
        <f t="shared" si="309"/>
        <v>0</v>
      </c>
      <c r="BC42" s="21">
        <f t="shared" si="38"/>
        <v>0</v>
      </c>
      <c r="BD42" s="21">
        <v>0</v>
      </c>
      <c r="BE42" s="21">
        <f t="shared" si="39"/>
        <v>0</v>
      </c>
      <c r="BF42" s="21">
        <v>0</v>
      </c>
      <c r="BG42" s="21">
        <f t="shared" si="40"/>
        <v>0</v>
      </c>
      <c r="BH42" s="21">
        <v>0</v>
      </c>
      <c r="BI42" s="21">
        <f t="shared" si="41"/>
        <v>0</v>
      </c>
      <c r="BJ42" s="21">
        <v>0</v>
      </c>
      <c r="BK42" s="21">
        <f t="shared" si="42"/>
        <v>0</v>
      </c>
      <c r="BL42" s="21">
        <v>0</v>
      </c>
      <c r="BM42" s="21">
        <f t="shared" si="43"/>
        <v>0</v>
      </c>
      <c r="BN42" s="21">
        <f t="shared" si="34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5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6"/>
        <v>0</v>
      </c>
      <c r="CA42" s="21">
        <v>0</v>
      </c>
      <c r="CB42" s="21">
        <f t="shared" si="47"/>
        <v>0</v>
      </c>
      <c r="CC42" s="21">
        <v>0</v>
      </c>
      <c r="CD42" s="21">
        <f t="shared" si="48"/>
        <v>0</v>
      </c>
      <c r="CE42" s="21">
        <v>0</v>
      </c>
      <c r="CF42" s="21">
        <f t="shared" si="49"/>
        <v>0</v>
      </c>
      <c r="CG42" s="21">
        <v>0</v>
      </c>
      <c r="CH42" s="21">
        <f t="shared" si="50"/>
        <v>0</v>
      </c>
      <c r="CI42" s="21">
        <v>0</v>
      </c>
      <c r="CJ42" s="21">
        <f t="shared" si="51"/>
        <v>0</v>
      </c>
      <c r="CK42" s="21">
        <f t="shared" si="52"/>
        <v>0</v>
      </c>
      <c r="CL42" s="21"/>
      <c r="CM42" s="23">
        <f t="shared" si="356"/>
        <v>0</v>
      </c>
      <c r="CN42" s="22"/>
      <c r="CO42" s="22"/>
      <c r="CP42" s="22"/>
      <c r="CQ42" s="23">
        <v>0</v>
      </c>
      <c r="CR42" s="21">
        <f t="shared" si="310"/>
        <v>0</v>
      </c>
      <c r="CS42" s="21">
        <f t="shared" si="54"/>
        <v>0</v>
      </c>
      <c r="CT42" s="21">
        <v>0</v>
      </c>
      <c r="CU42" s="21">
        <f t="shared" si="55"/>
        <v>0</v>
      </c>
      <c r="CV42" s="21">
        <v>0</v>
      </c>
      <c r="CW42" s="21">
        <f t="shared" si="56"/>
        <v>0</v>
      </c>
      <c r="CX42" s="21">
        <v>0</v>
      </c>
      <c r="CY42" s="21">
        <f t="shared" si="57"/>
        <v>0</v>
      </c>
      <c r="CZ42" s="21">
        <v>0</v>
      </c>
      <c r="DA42" s="21">
        <f t="shared" si="58"/>
        <v>0</v>
      </c>
      <c r="DB42" s="21">
        <v>0</v>
      </c>
      <c r="DC42" s="21">
        <f t="shared" si="59"/>
        <v>0</v>
      </c>
      <c r="DD42" s="21">
        <f t="shared" si="34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61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2"/>
        <v>0</v>
      </c>
      <c r="DS42" s="21">
        <v>0</v>
      </c>
      <c r="DT42" s="21">
        <f t="shared" si="63"/>
        <v>0</v>
      </c>
      <c r="DU42" s="21">
        <v>0</v>
      </c>
      <c r="DV42" s="21">
        <f t="shared" si="64"/>
        <v>0</v>
      </c>
      <c r="DW42" s="21">
        <v>0</v>
      </c>
      <c r="DX42" s="21">
        <f t="shared" si="65"/>
        <v>0</v>
      </c>
      <c r="DY42" s="21">
        <v>0</v>
      </c>
      <c r="DZ42" s="21">
        <f t="shared" si="66"/>
        <v>0</v>
      </c>
      <c r="EA42" s="21">
        <f t="shared" si="67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311"/>
        <v>0</v>
      </c>
      <c r="EI42" s="21">
        <f t="shared" si="69"/>
        <v>0</v>
      </c>
      <c r="EJ42" s="21">
        <v>0</v>
      </c>
      <c r="EK42" s="21">
        <f t="shared" si="70"/>
        <v>0</v>
      </c>
      <c r="EL42" s="21">
        <v>0</v>
      </c>
      <c r="EM42" s="21">
        <f t="shared" si="71"/>
        <v>0</v>
      </c>
      <c r="EN42" s="21">
        <v>0</v>
      </c>
      <c r="EO42" s="21">
        <f t="shared" si="72"/>
        <v>0</v>
      </c>
      <c r="EP42" s="21">
        <v>0</v>
      </c>
      <c r="EQ42" s="21">
        <f t="shared" si="73"/>
        <v>0</v>
      </c>
      <c r="ER42" s="21">
        <v>0</v>
      </c>
      <c r="ES42" s="21">
        <f t="shared" si="74"/>
        <v>0</v>
      </c>
      <c r="ET42" s="21">
        <f t="shared" si="34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6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7"/>
        <v>0</v>
      </c>
      <c r="FG42" s="21">
        <v>0</v>
      </c>
      <c r="FH42" s="21">
        <f t="shared" si="78"/>
        <v>0</v>
      </c>
      <c r="FI42" s="21">
        <v>0</v>
      </c>
      <c r="FJ42" s="21">
        <f t="shared" si="79"/>
        <v>0</v>
      </c>
      <c r="FK42" s="21">
        <v>0</v>
      </c>
      <c r="FL42" s="21">
        <f t="shared" si="80"/>
        <v>0</v>
      </c>
      <c r="FM42" s="21">
        <v>0</v>
      </c>
      <c r="FN42" s="21">
        <f t="shared" si="81"/>
        <v>0</v>
      </c>
      <c r="FO42" s="21">
        <v>0</v>
      </c>
      <c r="FP42" s="21">
        <f t="shared" si="82"/>
        <v>0</v>
      </c>
      <c r="FQ42" s="21">
        <f t="shared" si="83"/>
        <v>0</v>
      </c>
      <c r="FR42" s="21"/>
      <c r="FS42" s="23">
        <f t="shared" si="357"/>
        <v>0</v>
      </c>
      <c r="FT42" s="22"/>
      <c r="FU42" s="22"/>
      <c r="FV42" s="22"/>
      <c r="FW42" s="23">
        <v>0</v>
      </c>
      <c r="FX42" s="21">
        <f t="shared" si="312"/>
        <v>0</v>
      </c>
      <c r="FY42" s="21">
        <f t="shared" si="85"/>
        <v>0</v>
      </c>
      <c r="FZ42" s="21">
        <v>0</v>
      </c>
      <c r="GA42" s="21">
        <f t="shared" si="86"/>
        <v>0</v>
      </c>
      <c r="GB42" s="21">
        <v>0</v>
      </c>
      <c r="GC42" s="21">
        <f t="shared" si="87"/>
        <v>0</v>
      </c>
      <c r="GD42" s="21">
        <v>0</v>
      </c>
      <c r="GE42" s="21">
        <f t="shared" si="88"/>
        <v>0</v>
      </c>
      <c r="GF42" s="21">
        <v>0</v>
      </c>
      <c r="GG42" s="21">
        <f t="shared" si="89"/>
        <v>0</v>
      </c>
      <c r="GH42" s="21">
        <v>0</v>
      </c>
      <c r="GI42" s="21">
        <f t="shared" si="90"/>
        <v>0</v>
      </c>
      <c r="GJ42" s="21">
        <f t="shared" si="34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2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3"/>
        <v>0</v>
      </c>
      <c r="GW42" s="21">
        <v>0</v>
      </c>
      <c r="GX42" s="21">
        <f t="shared" si="94"/>
        <v>0</v>
      </c>
      <c r="GY42" s="21">
        <v>0</v>
      </c>
      <c r="GZ42" s="21">
        <f t="shared" si="95"/>
        <v>0</v>
      </c>
      <c r="HA42" s="21">
        <v>0</v>
      </c>
      <c r="HB42" s="21">
        <f t="shared" si="96"/>
        <v>0</v>
      </c>
      <c r="HC42" s="21">
        <v>0</v>
      </c>
      <c r="HD42" s="21">
        <f t="shared" si="97"/>
        <v>0</v>
      </c>
      <c r="HE42" s="21">
        <v>0</v>
      </c>
      <c r="HF42" s="21">
        <f t="shared" si="98"/>
        <v>0</v>
      </c>
      <c r="HG42" s="21">
        <f t="shared" si="99"/>
        <v>0</v>
      </c>
      <c r="HH42" s="21"/>
      <c r="HI42" s="23">
        <f t="shared" si="358"/>
        <v>0</v>
      </c>
      <c r="HJ42" s="22"/>
      <c r="HK42" s="22"/>
      <c r="HL42" s="22"/>
      <c r="HM42" s="23">
        <v>0</v>
      </c>
      <c r="HN42" s="21">
        <f t="shared" si="313"/>
        <v>0</v>
      </c>
      <c r="HO42" s="21">
        <f t="shared" si="101"/>
        <v>0</v>
      </c>
      <c r="HP42" s="21">
        <v>0</v>
      </c>
      <c r="HQ42" s="21">
        <f t="shared" si="102"/>
        <v>0</v>
      </c>
      <c r="HR42" s="21">
        <v>0</v>
      </c>
      <c r="HS42" s="21">
        <f t="shared" si="103"/>
        <v>0</v>
      </c>
      <c r="HT42" s="21">
        <v>0</v>
      </c>
      <c r="HU42" s="21">
        <f t="shared" si="104"/>
        <v>0</v>
      </c>
      <c r="HV42" s="21">
        <v>0</v>
      </c>
      <c r="HW42" s="21">
        <f t="shared" si="105"/>
        <v>0</v>
      </c>
      <c r="HX42" s="21">
        <v>0</v>
      </c>
      <c r="HY42" s="21">
        <f t="shared" si="106"/>
        <v>0</v>
      </c>
      <c r="HZ42" s="21">
        <f t="shared" si="34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08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09"/>
        <v>0</v>
      </c>
      <c r="IM42" s="21">
        <v>0</v>
      </c>
      <c r="IN42" s="21">
        <f t="shared" si="110"/>
        <v>0</v>
      </c>
      <c r="IO42" s="21">
        <v>0</v>
      </c>
      <c r="IP42" s="21">
        <f t="shared" si="111"/>
        <v>0</v>
      </c>
      <c r="IQ42" s="21">
        <v>0</v>
      </c>
      <c r="IR42" s="21">
        <f t="shared" si="112"/>
        <v>0</v>
      </c>
      <c r="IS42" s="21">
        <v>0</v>
      </c>
      <c r="IT42" s="21">
        <f t="shared" si="113"/>
        <v>0</v>
      </c>
      <c r="IU42" s="21">
        <v>0</v>
      </c>
      <c r="IV42" s="21">
        <f t="shared" si="114"/>
        <v>0</v>
      </c>
      <c r="IW42" s="21">
        <f t="shared" si="115"/>
        <v>0</v>
      </c>
      <c r="IX42" s="21"/>
      <c r="IY42" s="23">
        <f t="shared" si="359"/>
        <v>0</v>
      </c>
      <c r="IZ42" s="22"/>
      <c r="JA42" s="22"/>
      <c r="JB42" s="22"/>
      <c r="JC42" s="23">
        <v>0</v>
      </c>
      <c r="JD42" s="21">
        <f t="shared" si="314"/>
        <v>0</v>
      </c>
      <c r="JE42" s="21">
        <f t="shared" si="117"/>
        <v>0</v>
      </c>
      <c r="JF42" s="21">
        <v>0</v>
      </c>
      <c r="JG42" s="21">
        <f t="shared" si="118"/>
        <v>0</v>
      </c>
      <c r="JH42" s="21">
        <v>0</v>
      </c>
      <c r="JI42" s="21">
        <f t="shared" si="119"/>
        <v>0</v>
      </c>
      <c r="JJ42" s="21">
        <v>0</v>
      </c>
      <c r="JK42" s="21">
        <f t="shared" si="120"/>
        <v>0</v>
      </c>
      <c r="JL42" s="21">
        <v>0</v>
      </c>
      <c r="JM42" s="21">
        <f t="shared" si="121"/>
        <v>0</v>
      </c>
      <c r="JN42" s="21">
        <v>0</v>
      </c>
      <c r="JO42" s="21">
        <f t="shared" si="122"/>
        <v>0</v>
      </c>
      <c r="JP42" s="21">
        <f t="shared" si="34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4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5"/>
        <v>0</v>
      </c>
      <c r="KC42" s="21">
        <v>0</v>
      </c>
      <c r="KD42" s="21">
        <f t="shared" si="126"/>
        <v>0</v>
      </c>
      <c r="KE42" s="21">
        <v>0</v>
      </c>
      <c r="KF42" s="21">
        <f t="shared" si="127"/>
        <v>0</v>
      </c>
      <c r="KG42" s="21">
        <v>0</v>
      </c>
      <c r="KH42" s="21">
        <f t="shared" si="128"/>
        <v>0</v>
      </c>
      <c r="KI42" s="21">
        <v>0</v>
      </c>
      <c r="KJ42" s="21">
        <f t="shared" si="129"/>
        <v>0</v>
      </c>
      <c r="KK42" s="21">
        <v>0</v>
      </c>
      <c r="KL42" s="21">
        <f t="shared" si="130"/>
        <v>0</v>
      </c>
      <c r="KM42" s="21">
        <f t="shared" si="131"/>
        <v>0</v>
      </c>
      <c r="KN42" s="21"/>
      <c r="KO42" s="23">
        <f t="shared" si="360"/>
        <v>0</v>
      </c>
      <c r="KP42" s="22"/>
      <c r="KQ42" s="22"/>
      <c r="KR42" s="22"/>
      <c r="KS42" s="23">
        <v>0</v>
      </c>
      <c r="KT42" s="21">
        <f t="shared" si="315"/>
        <v>0</v>
      </c>
      <c r="KU42" s="21">
        <f t="shared" si="133"/>
        <v>0</v>
      </c>
      <c r="KV42" s="21">
        <v>0</v>
      </c>
      <c r="KW42" s="21">
        <f t="shared" si="134"/>
        <v>0</v>
      </c>
      <c r="KX42" s="21">
        <v>0</v>
      </c>
      <c r="KY42" s="21">
        <f t="shared" si="135"/>
        <v>0</v>
      </c>
      <c r="KZ42" s="21">
        <v>0</v>
      </c>
      <c r="LA42" s="21">
        <f t="shared" si="136"/>
        <v>0</v>
      </c>
      <c r="LB42" s="21">
        <v>0</v>
      </c>
      <c r="LC42" s="21">
        <f t="shared" si="137"/>
        <v>0</v>
      </c>
      <c r="LD42" s="21">
        <v>0</v>
      </c>
      <c r="LE42" s="21">
        <f t="shared" si="138"/>
        <v>0</v>
      </c>
      <c r="LF42" s="21">
        <f t="shared" si="34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40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41"/>
        <v>0</v>
      </c>
      <c r="LS42" s="21">
        <v>0</v>
      </c>
      <c r="LT42" s="21">
        <f t="shared" si="142"/>
        <v>0</v>
      </c>
      <c r="LU42" s="21">
        <v>0</v>
      </c>
      <c r="LV42" s="21">
        <f t="shared" si="143"/>
        <v>0</v>
      </c>
      <c r="LW42" s="21">
        <v>0</v>
      </c>
      <c r="LX42" s="21">
        <f t="shared" si="144"/>
        <v>0</v>
      </c>
      <c r="LY42" s="21">
        <v>0</v>
      </c>
      <c r="LZ42" s="21">
        <f t="shared" si="145"/>
        <v>0</v>
      </c>
      <c r="MA42" s="21">
        <v>0</v>
      </c>
      <c r="MB42" s="21">
        <f t="shared" si="146"/>
        <v>0</v>
      </c>
      <c r="MC42" s="21">
        <f t="shared" si="147"/>
        <v>0</v>
      </c>
      <c r="MD42" s="21"/>
      <c r="ME42" s="23">
        <f t="shared" si="361"/>
        <v>0</v>
      </c>
      <c r="MF42" s="22"/>
      <c r="MG42" s="22"/>
      <c r="MH42" s="22"/>
      <c r="MI42" s="23">
        <v>0</v>
      </c>
      <c r="MJ42" s="21">
        <f t="shared" si="316"/>
        <v>0</v>
      </c>
      <c r="MK42" s="21">
        <f t="shared" si="149"/>
        <v>0</v>
      </c>
      <c r="ML42" s="21">
        <v>0</v>
      </c>
      <c r="MM42" s="21">
        <f t="shared" si="150"/>
        <v>0</v>
      </c>
      <c r="MN42" s="21">
        <v>0</v>
      </c>
      <c r="MO42" s="21">
        <f t="shared" si="151"/>
        <v>0</v>
      </c>
      <c r="MP42" s="21">
        <v>0</v>
      </c>
      <c r="MQ42" s="21">
        <f t="shared" si="152"/>
        <v>0</v>
      </c>
      <c r="MR42" s="21">
        <v>0</v>
      </c>
      <c r="MS42" s="21">
        <f t="shared" si="153"/>
        <v>0</v>
      </c>
      <c r="MT42" s="21">
        <v>0</v>
      </c>
      <c r="MU42" s="21">
        <f t="shared" si="154"/>
        <v>0</v>
      </c>
      <c r="MV42" s="21">
        <f t="shared" si="34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6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7"/>
        <v>0</v>
      </c>
      <c r="NI42" s="21">
        <v>0</v>
      </c>
      <c r="NJ42" s="21">
        <f t="shared" si="158"/>
        <v>0</v>
      </c>
      <c r="NK42" s="21">
        <v>0</v>
      </c>
      <c r="NL42" s="21">
        <f t="shared" si="159"/>
        <v>0</v>
      </c>
      <c r="NM42" s="21">
        <v>0</v>
      </c>
      <c r="NN42" s="21">
        <f t="shared" si="160"/>
        <v>0</v>
      </c>
      <c r="NO42" s="21">
        <v>0</v>
      </c>
      <c r="NP42" s="21">
        <f t="shared" si="161"/>
        <v>0</v>
      </c>
      <c r="NQ42" s="21">
        <v>0</v>
      </c>
      <c r="NR42" s="21">
        <f t="shared" si="162"/>
        <v>0</v>
      </c>
      <c r="NS42" s="21">
        <f t="shared" si="163"/>
        <v>0</v>
      </c>
      <c r="NT42" s="21"/>
      <c r="NU42" s="23">
        <f t="shared" si="362"/>
        <v>0</v>
      </c>
      <c r="NV42" s="22"/>
      <c r="NW42" s="22"/>
      <c r="NX42" s="22"/>
      <c r="NY42" s="23">
        <v>0</v>
      </c>
      <c r="NZ42" s="21">
        <f t="shared" si="317"/>
        <v>0</v>
      </c>
      <c r="OA42" s="21">
        <f t="shared" si="165"/>
        <v>0</v>
      </c>
      <c r="OB42" s="21">
        <v>0</v>
      </c>
      <c r="OC42" s="21">
        <f t="shared" si="166"/>
        <v>0</v>
      </c>
      <c r="OD42" s="21">
        <v>0</v>
      </c>
      <c r="OE42" s="21">
        <f t="shared" si="167"/>
        <v>0</v>
      </c>
      <c r="OF42" s="21">
        <v>0</v>
      </c>
      <c r="OG42" s="21">
        <f t="shared" si="168"/>
        <v>0</v>
      </c>
      <c r="OH42" s="21">
        <v>0</v>
      </c>
      <c r="OI42" s="21">
        <f t="shared" si="169"/>
        <v>0</v>
      </c>
      <c r="OJ42" s="21">
        <v>0</v>
      </c>
      <c r="OK42" s="21">
        <f t="shared" si="170"/>
        <v>0</v>
      </c>
      <c r="OL42" s="21">
        <f t="shared" si="34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2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3"/>
        <v>0</v>
      </c>
      <c r="OY42" s="21">
        <v>0</v>
      </c>
      <c r="OZ42" s="21">
        <f t="shared" si="174"/>
        <v>0</v>
      </c>
      <c r="PA42" s="21">
        <v>0</v>
      </c>
      <c r="PB42" s="21">
        <f t="shared" si="175"/>
        <v>0</v>
      </c>
      <c r="PC42" s="21">
        <v>0</v>
      </c>
      <c r="PD42" s="21">
        <f t="shared" si="176"/>
        <v>0</v>
      </c>
      <c r="PE42" s="21">
        <v>0</v>
      </c>
      <c r="PF42" s="21">
        <f t="shared" si="177"/>
        <v>0</v>
      </c>
      <c r="PG42" s="21">
        <v>0</v>
      </c>
      <c r="PH42" s="21">
        <f t="shared" si="178"/>
        <v>0</v>
      </c>
      <c r="PI42" s="21">
        <f t="shared" si="179"/>
        <v>0</v>
      </c>
      <c r="PJ42" s="21"/>
      <c r="PK42" s="23">
        <f t="shared" si="363"/>
        <v>0</v>
      </c>
      <c r="PL42" s="22"/>
      <c r="PM42" s="22"/>
      <c r="PN42" s="22"/>
      <c r="PO42" s="23">
        <v>0</v>
      </c>
      <c r="PP42" s="21">
        <f t="shared" si="318"/>
        <v>0</v>
      </c>
      <c r="PQ42" s="21">
        <f t="shared" si="181"/>
        <v>0</v>
      </c>
      <c r="PR42" s="21">
        <v>0</v>
      </c>
      <c r="PS42" s="21">
        <f t="shared" si="182"/>
        <v>0</v>
      </c>
      <c r="PT42" s="21">
        <v>0</v>
      </c>
      <c r="PU42" s="21">
        <f t="shared" si="183"/>
        <v>0</v>
      </c>
      <c r="PV42" s="21">
        <v>0</v>
      </c>
      <c r="PW42" s="21">
        <f t="shared" si="184"/>
        <v>0</v>
      </c>
      <c r="PX42" s="21">
        <v>0</v>
      </c>
      <c r="PY42" s="21">
        <f t="shared" si="185"/>
        <v>0</v>
      </c>
      <c r="PZ42" s="21">
        <v>0</v>
      </c>
      <c r="QA42" s="21">
        <f t="shared" si="186"/>
        <v>0</v>
      </c>
      <c r="QB42" s="21">
        <f t="shared" si="34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88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89"/>
        <v>0</v>
      </c>
      <c r="QO42" s="21">
        <v>0</v>
      </c>
      <c r="QP42" s="21">
        <f t="shared" si="190"/>
        <v>0</v>
      </c>
      <c r="QQ42" s="21">
        <v>0</v>
      </c>
      <c r="QR42" s="21">
        <f t="shared" si="191"/>
        <v>0</v>
      </c>
      <c r="QS42" s="21">
        <v>0</v>
      </c>
      <c r="QT42" s="21">
        <f t="shared" si="192"/>
        <v>0</v>
      </c>
      <c r="QU42" s="21">
        <v>0</v>
      </c>
      <c r="QV42" s="21">
        <f t="shared" si="193"/>
        <v>0</v>
      </c>
      <c r="QW42" s="21">
        <v>0</v>
      </c>
      <c r="QX42" s="21">
        <f t="shared" si="194"/>
        <v>0</v>
      </c>
      <c r="QY42" s="21">
        <f t="shared" si="195"/>
        <v>0</v>
      </c>
      <c r="QZ42" s="21"/>
      <c r="RA42" s="23">
        <f t="shared" si="364"/>
        <v>0</v>
      </c>
      <c r="RB42" s="22"/>
      <c r="RC42" s="22"/>
      <c r="RD42" s="22"/>
      <c r="RE42" s="23">
        <v>0</v>
      </c>
      <c r="RF42" s="21">
        <f t="shared" si="319"/>
        <v>0</v>
      </c>
      <c r="RG42" s="21">
        <f t="shared" si="197"/>
        <v>0</v>
      </c>
      <c r="RH42" s="21">
        <v>0</v>
      </c>
      <c r="RI42" s="21">
        <f t="shared" si="198"/>
        <v>0</v>
      </c>
      <c r="RJ42" s="21">
        <v>0</v>
      </c>
      <c r="RK42" s="21">
        <f t="shared" si="199"/>
        <v>0</v>
      </c>
      <c r="RL42" s="21">
        <v>0</v>
      </c>
      <c r="RM42" s="21">
        <f t="shared" si="200"/>
        <v>0</v>
      </c>
      <c r="RN42" s="21">
        <v>0</v>
      </c>
      <c r="RO42" s="21">
        <f t="shared" si="201"/>
        <v>0</v>
      </c>
      <c r="RP42" s="21">
        <v>0</v>
      </c>
      <c r="RQ42" s="21">
        <f t="shared" si="202"/>
        <v>0</v>
      </c>
      <c r="RR42" s="21">
        <f t="shared" si="35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4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5"/>
        <v>0</v>
      </c>
      <c r="SE42" s="21">
        <v>0</v>
      </c>
      <c r="SF42" s="21">
        <f t="shared" si="206"/>
        <v>0</v>
      </c>
      <c r="SG42" s="21">
        <v>0</v>
      </c>
      <c r="SH42" s="21">
        <f t="shared" si="207"/>
        <v>0</v>
      </c>
      <c r="SI42" s="21">
        <v>0</v>
      </c>
      <c r="SJ42" s="21">
        <f t="shared" si="208"/>
        <v>0</v>
      </c>
      <c r="SK42" s="21">
        <v>0</v>
      </c>
      <c r="SL42" s="21">
        <f t="shared" si="209"/>
        <v>0</v>
      </c>
      <c r="SM42" s="21">
        <v>0</v>
      </c>
      <c r="SN42" s="21">
        <f t="shared" si="210"/>
        <v>0</v>
      </c>
      <c r="SO42" s="21">
        <f t="shared" si="211"/>
        <v>0</v>
      </c>
      <c r="SP42" s="21"/>
      <c r="SQ42" s="23">
        <f t="shared" si="365"/>
        <v>0</v>
      </c>
      <c r="SR42" s="22"/>
      <c r="SS42" s="22"/>
      <c r="ST42" s="22"/>
      <c r="SU42" s="23">
        <v>0</v>
      </c>
      <c r="SV42" s="21">
        <f t="shared" si="320"/>
        <v>0</v>
      </c>
      <c r="SW42" s="21">
        <f t="shared" si="213"/>
        <v>0</v>
      </c>
      <c r="SX42" s="21">
        <v>0</v>
      </c>
      <c r="SY42" s="21">
        <f t="shared" si="214"/>
        <v>0</v>
      </c>
      <c r="SZ42" s="21">
        <v>0</v>
      </c>
      <c r="TA42" s="21">
        <f t="shared" si="215"/>
        <v>0</v>
      </c>
      <c r="TB42" s="21">
        <v>0</v>
      </c>
      <c r="TC42" s="21">
        <f t="shared" si="216"/>
        <v>0</v>
      </c>
      <c r="TD42" s="21">
        <v>0</v>
      </c>
      <c r="TE42" s="21">
        <f t="shared" si="217"/>
        <v>0</v>
      </c>
      <c r="TF42" s="21">
        <v>0</v>
      </c>
      <c r="TG42" s="21">
        <f t="shared" si="218"/>
        <v>0</v>
      </c>
      <c r="TH42" s="21">
        <f t="shared" si="35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20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21"/>
        <v>0</v>
      </c>
      <c r="TU42" s="21">
        <v>0</v>
      </c>
      <c r="TV42" s="21">
        <f t="shared" si="222"/>
        <v>0</v>
      </c>
      <c r="TW42" s="21">
        <v>0</v>
      </c>
      <c r="TX42" s="21">
        <f t="shared" si="223"/>
        <v>0</v>
      </c>
      <c r="TY42" s="21">
        <v>0</v>
      </c>
      <c r="TZ42" s="21">
        <f t="shared" si="224"/>
        <v>0</v>
      </c>
      <c r="UA42" s="21">
        <v>0</v>
      </c>
      <c r="UB42" s="21">
        <f t="shared" si="225"/>
        <v>0</v>
      </c>
      <c r="UC42" s="21">
        <v>0</v>
      </c>
      <c r="UD42" s="21">
        <f t="shared" si="226"/>
        <v>0</v>
      </c>
      <c r="UE42" s="21">
        <f t="shared" si="227"/>
        <v>0</v>
      </c>
      <c r="UF42" s="21"/>
      <c r="UG42" s="23">
        <f t="shared" si="366"/>
        <v>0</v>
      </c>
      <c r="UH42" s="22"/>
      <c r="UI42" s="22"/>
      <c r="UJ42" s="22"/>
      <c r="UK42" s="23">
        <v>0</v>
      </c>
      <c r="UL42" s="21">
        <f t="shared" si="321"/>
        <v>0</v>
      </c>
      <c r="UM42" s="21">
        <f t="shared" si="229"/>
        <v>0</v>
      </c>
      <c r="UN42" s="21">
        <v>0</v>
      </c>
      <c r="UO42" s="21">
        <f t="shared" si="230"/>
        <v>0</v>
      </c>
      <c r="UP42" s="21">
        <v>0</v>
      </c>
      <c r="UQ42" s="21">
        <f t="shared" si="231"/>
        <v>0</v>
      </c>
      <c r="UR42" s="21">
        <v>0</v>
      </c>
      <c r="US42" s="21">
        <f t="shared" si="232"/>
        <v>0</v>
      </c>
      <c r="UT42" s="21">
        <v>0</v>
      </c>
      <c r="UU42" s="21">
        <f t="shared" si="233"/>
        <v>0</v>
      </c>
      <c r="UV42" s="21">
        <v>0</v>
      </c>
      <c r="UW42" s="21">
        <f t="shared" si="234"/>
        <v>0</v>
      </c>
      <c r="UX42" s="21">
        <f t="shared" si="35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36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37"/>
        <v>0</v>
      </c>
      <c r="VK42" s="21">
        <v>0</v>
      </c>
      <c r="VL42" s="21">
        <f t="shared" si="238"/>
        <v>0</v>
      </c>
      <c r="VM42" s="21">
        <v>0</v>
      </c>
      <c r="VN42" s="21">
        <f t="shared" si="239"/>
        <v>0</v>
      </c>
      <c r="VO42" s="21">
        <v>0</v>
      </c>
      <c r="VP42" s="21">
        <f t="shared" si="240"/>
        <v>0</v>
      </c>
      <c r="VQ42" s="21">
        <v>0</v>
      </c>
      <c r="VR42" s="21">
        <f t="shared" si="241"/>
        <v>0</v>
      </c>
      <c r="VS42" s="21">
        <v>0</v>
      </c>
      <c r="VT42" s="21">
        <f t="shared" si="242"/>
        <v>0</v>
      </c>
      <c r="VU42" s="21">
        <f t="shared" si="243"/>
        <v>0</v>
      </c>
      <c r="VV42" s="21"/>
      <c r="VW42" s="23">
        <f t="shared" si="367"/>
        <v>0</v>
      </c>
      <c r="VX42" s="22"/>
      <c r="VY42" s="22"/>
      <c r="VZ42" s="22"/>
      <c r="WA42" s="23">
        <v>0</v>
      </c>
      <c r="WB42" s="21">
        <f t="shared" si="322"/>
        <v>0</v>
      </c>
      <c r="WC42" s="21">
        <f t="shared" si="245"/>
        <v>0</v>
      </c>
      <c r="WD42" s="21">
        <v>0</v>
      </c>
      <c r="WE42" s="21">
        <f t="shared" si="246"/>
        <v>0</v>
      </c>
      <c r="WF42" s="21">
        <v>0</v>
      </c>
      <c r="WG42" s="21">
        <f t="shared" si="247"/>
        <v>0</v>
      </c>
      <c r="WH42" s="21">
        <v>0</v>
      </c>
      <c r="WI42" s="21">
        <f t="shared" si="248"/>
        <v>0</v>
      </c>
      <c r="WJ42" s="21">
        <v>0</v>
      </c>
      <c r="WK42" s="21">
        <f t="shared" si="249"/>
        <v>0</v>
      </c>
      <c r="WL42" s="21">
        <v>0</v>
      </c>
      <c r="WM42" s="21">
        <f t="shared" si="250"/>
        <v>0</v>
      </c>
      <c r="WN42" s="21">
        <f t="shared" si="35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2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3"/>
        <v>0</v>
      </c>
      <c r="XA42" s="21">
        <v>0</v>
      </c>
      <c r="XB42" s="21">
        <f t="shared" si="254"/>
        <v>0</v>
      </c>
      <c r="XC42" s="21">
        <v>0</v>
      </c>
      <c r="XD42" s="21">
        <f t="shared" si="255"/>
        <v>0</v>
      </c>
      <c r="XE42" s="21">
        <v>0</v>
      </c>
      <c r="XF42" s="21">
        <f t="shared" si="256"/>
        <v>0</v>
      </c>
      <c r="XG42" s="21">
        <v>0</v>
      </c>
      <c r="XH42" s="21">
        <f t="shared" si="257"/>
        <v>0</v>
      </c>
      <c r="XI42" s="21">
        <v>0</v>
      </c>
      <c r="XJ42" s="21">
        <f t="shared" si="258"/>
        <v>0</v>
      </c>
      <c r="XK42" s="21">
        <f t="shared" si="259"/>
        <v>0</v>
      </c>
      <c r="XL42" s="21"/>
      <c r="XM42" s="23">
        <f t="shared" si="368"/>
        <v>0</v>
      </c>
      <c r="XN42" s="22"/>
      <c r="XO42" s="22"/>
      <c r="XP42" s="22"/>
      <c r="XQ42" s="23">
        <v>0</v>
      </c>
      <c r="XR42" s="21">
        <f t="shared" si="323"/>
        <v>0</v>
      </c>
      <c r="XS42" s="21">
        <f t="shared" si="261"/>
        <v>0</v>
      </c>
      <c r="XT42" s="21">
        <v>0</v>
      </c>
      <c r="XU42" s="21">
        <f t="shared" si="262"/>
        <v>0</v>
      </c>
      <c r="XV42" s="21">
        <v>0</v>
      </c>
      <c r="XW42" s="21">
        <f t="shared" si="263"/>
        <v>0</v>
      </c>
      <c r="XX42" s="21">
        <v>0</v>
      </c>
      <c r="XY42" s="21">
        <f t="shared" si="264"/>
        <v>0</v>
      </c>
      <c r="XZ42" s="21">
        <v>0</v>
      </c>
      <c r="YA42" s="21">
        <f t="shared" si="265"/>
        <v>0</v>
      </c>
      <c r="YB42" s="21">
        <v>0</v>
      </c>
      <c r="YC42" s="21">
        <f t="shared" si="266"/>
        <v>0</v>
      </c>
      <c r="YD42" s="21">
        <f t="shared" si="354"/>
        <v>0</v>
      </c>
      <c r="YE42" s="21"/>
      <c r="YF42" s="21">
        <f t="shared" si="17"/>
        <v>0</v>
      </c>
      <c r="YG42" s="21"/>
      <c r="YH42" s="21"/>
      <c r="YI42" s="21">
        <v>0</v>
      </c>
      <c r="YJ42" s="21">
        <f t="shared" si="268"/>
        <v>0</v>
      </c>
      <c r="YK42" s="21">
        <v>0</v>
      </c>
      <c r="YL42" s="21">
        <v>0</v>
      </c>
      <c r="YM42" s="22"/>
      <c r="YN42" s="22"/>
      <c r="YO42" s="21">
        <v>0</v>
      </c>
      <c r="YP42" s="21">
        <f t="shared" si="269"/>
        <v>0</v>
      </c>
      <c r="YQ42" s="21">
        <v>0</v>
      </c>
      <c r="YR42" s="21">
        <f t="shared" si="270"/>
        <v>0</v>
      </c>
      <c r="YS42" s="21">
        <v>0</v>
      </c>
      <c r="YT42" s="21">
        <f t="shared" si="271"/>
        <v>0</v>
      </c>
      <c r="YU42" s="21">
        <v>0</v>
      </c>
      <c r="YV42" s="21">
        <f t="shared" si="272"/>
        <v>0</v>
      </c>
      <c r="YW42" s="21">
        <v>0</v>
      </c>
      <c r="YX42" s="21">
        <f t="shared" si="273"/>
        <v>0</v>
      </c>
      <c r="YY42" s="21">
        <v>0</v>
      </c>
      <c r="YZ42" s="21">
        <f t="shared" si="274"/>
        <v>0</v>
      </c>
      <c r="ZA42" s="21">
        <f t="shared" si="275"/>
        <v>0</v>
      </c>
      <c r="ZB42" s="21"/>
      <c r="ZC42" s="23">
        <f t="shared" si="369"/>
        <v>0</v>
      </c>
      <c r="ZD42" s="22"/>
      <c r="ZE42" s="22"/>
      <c r="ZF42" s="22"/>
      <c r="ZG42" s="23">
        <v>0</v>
      </c>
      <c r="ZH42" s="21">
        <f t="shared" si="324"/>
        <v>0</v>
      </c>
      <c r="ZI42" s="21">
        <f t="shared" si="277"/>
        <v>0</v>
      </c>
      <c r="ZJ42" s="21">
        <v>0</v>
      </c>
      <c r="ZK42" s="21">
        <f t="shared" si="278"/>
        <v>0</v>
      </c>
      <c r="ZL42" s="21">
        <v>0</v>
      </c>
      <c r="ZM42" s="21">
        <f t="shared" si="279"/>
        <v>0</v>
      </c>
      <c r="ZN42" s="21">
        <v>0</v>
      </c>
      <c r="ZO42" s="21">
        <f t="shared" si="280"/>
        <v>0</v>
      </c>
      <c r="ZP42" s="21">
        <v>0</v>
      </c>
      <c r="ZQ42" s="21">
        <f t="shared" si="281"/>
        <v>0</v>
      </c>
      <c r="ZR42" s="21">
        <v>0</v>
      </c>
      <c r="ZS42" s="21">
        <f t="shared" si="282"/>
        <v>0</v>
      </c>
      <c r="ZT42" s="21">
        <f t="shared" si="355"/>
        <v>0</v>
      </c>
      <c r="ZU42" s="21"/>
      <c r="ZV42" s="21">
        <f t="shared" si="18"/>
        <v>0</v>
      </c>
      <c r="ZW42" s="21"/>
      <c r="ZX42" s="21"/>
      <c r="ZY42" s="21">
        <v>0</v>
      </c>
      <c r="ZZ42" s="21">
        <f t="shared" si="284"/>
        <v>0</v>
      </c>
      <c r="AAA42" s="21">
        <v>0</v>
      </c>
      <c r="AAB42" s="21">
        <v>0</v>
      </c>
      <c r="AAC42" s="22"/>
      <c r="AAD42" s="22"/>
      <c r="AAE42" s="21">
        <v>0</v>
      </c>
      <c r="AAF42" s="21">
        <f t="shared" si="285"/>
        <v>0</v>
      </c>
      <c r="AAG42" s="21">
        <v>0</v>
      </c>
      <c r="AAH42" s="21">
        <f t="shared" si="286"/>
        <v>0</v>
      </c>
      <c r="AAI42" s="21">
        <v>0</v>
      </c>
      <c r="AAJ42" s="21">
        <f t="shared" si="287"/>
        <v>0</v>
      </c>
      <c r="AAK42" s="21">
        <v>0</v>
      </c>
      <c r="AAL42" s="21">
        <f t="shared" si="288"/>
        <v>0</v>
      </c>
      <c r="AAM42" s="21">
        <v>0</v>
      </c>
      <c r="AAN42" s="21">
        <f t="shared" si="289"/>
        <v>0</v>
      </c>
      <c r="AAO42" s="21">
        <v>0</v>
      </c>
      <c r="AAP42" s="21">
        <f t="shared" si="290"/>
        <v>0</v>
      </c>
      <c r="AAQ42" s="21">
        <f t="shared" si="291"/>
        <v>0</v>
      </c>
      <c r="AAR42" s="21"/>
      <c r="AAS42" s="23">
        <f t="shared" si="370"/>
        <v>0</v>
      </c>
      <c r="AAT42" s="24">
        <f t="shared" si="19"/>
        <v>0</v>
      </c>
      <c r="AAU42" s="24">
        <f t="shared" si="20"/>
        <v>0</v>
      </c>
      <c r="AAV42" s="24">
        <f t="shared" si="292"/>
        <v>0</v>
      </c>
    </row>
    <row r="43" spans="1:724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71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72">SUM(Q12:Q42)</f>
        <v>0</v>
      </c>
      <c r="R43" s="25">
        <f t="shared" si="372"/>
        <v>0</v>
      </c>
      <c r="S43" s="25">
        <f t="shared" si="372"/>
        <v>0</v>
      </c>
      <c r="T43" s="25">
        <f t="shared" si="372"/>
        <v>0</v>
      </c>
      <c r="U43" s="25">
        <f t="shared" si="372"/>
        <v>0</v>
      </c>
      <c r="V43" s="25">
        <f t="shared" si="372"/>
        <v>0</v>
      </c>
      <c r="W43" s="25">
        <f t="shared" si="371"/>
        <v>0</v>
      </c>
      <c r="X43" s="25">
        <f t="shared" si="371"/>
        <v>0</v>
      </c>
      <c r="Y43" s="25">
        <f t="shared" si="371"/>
        <v>0</v>
      </c>
      <c r="Z43" s="25">
        <f t="shared" si="371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73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74">SUM(AL12:AL42)</f>
        <v>0</v>
      </c>
      <c r="AM43" s="25">
        <f t="shared" si="374"/>
        <v>0</v>
      </c>
      <c r="AN43" s="25">
        <f t="shared" si="374"/>
        <v>0</v>
      </c>
      <c r="AO43" s="25">
        <f t="shared" si="374"/>
        <v>0</v>
      </c>
      <c r="AP43" s="25">
        <f t="shared" si="374"/>
        <v>0</v>
      </c>
      <c r="AQ43" s="25">
        <f t="shared" si="374"/>
        <v>0</v>
      </c>
      <c r="AR43" s="25">
        <f t="shared" si="374"/>
        <v>0</v>
      </c>
      <c r="AS43" s="25">
        <f t="shared" si="374"/>
        <v>0</v>
      </c>
      <c r="AT43" s="25">
        <f t="shared" si="374"/>
        <v>0</v>
      </c>
      <c r="AU43" s="25">
        <f>SUM(AU12:AU42)</f>
        <v>0</v>
      </c>
      <c r="AV43" s="25">
        <f>SUM(AV12:AV42)</f>
        <v>0</v>
      </c>
      <c r="AW43" s="25">
        <f t="shared" ref="AW43" si="375">SUM(AW12:AW42)</f>
        <v>0</v>
      </c>
      <c r="AX43" s="13"/>
      <c r="AY43" s="13"/>
      <c r="AZ43" s="13"/>
      <c r="BA43" s="25">
        <f>SUM(BA12:BA42)</f>
        <v>0</v>
      </c>
      <c r="BB43" s="25">
        <f t="shared" ref="BB43" si="376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77">SUM(BG12:BG42)</f>
        <v>0</v>
      </c>
      <c r="BH43" s="25">
        <f t="shared" si="377"/>
        <v>0</v>
      </c>
      <c r="BI43" s="25">
        <f t="shared" si="377"/>
        <v>0</v>
      </c>
      <c r="BJ43" s="25">
        <f t="shared" si="377"/>
        <v>0</v>
      </c>
      <c r="BK43" s="25">
        <f t="shared" si="377"/>
        <v>0</v>
      </c>
      <c r="BL43" s="25">
        <f t="shared" si="377"/>
        <v>0</v>
      </c>
      <c r="BM43" s="25">
        <f t="shared" si="377"/>
        <v>0</v>
      </c>
      <c r="BN43" s="25">
        <f t="shared" si="377"/>
        <v>0</v>
      </c>
      <c r="BO43" s="25">
        <f t="shared" si="377"/>
        <v>0</v>
      </c>
      <c r="BP43" s="25">
        <f t="shared" si="377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378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379">SUM(CB12:CB42)</f>
        <v>0</v>
      </c>
      <c r="CC43" s="25">
        <f t="shared" si="379"/>
        <v>0</v>
      </c>
      <c r="CD43" s="25">
        <f t="shared" si="379"/>
        <v>0</v>
      </c>
      <c r="CE43" s="25">
        <f t="shared" si="379"/>
        <v>0</v>
      </c>
      <c r="CF43" s="25">
        <f t="shared" si="379"/>
        <v>0</v>
      </c>
      <c r="CG43" s="25">
        <f t="shared" si="379"/>
        <v>0</v>
      </c>
      <c r="CH43" s="25">
        <f t="shared" si="379"/>
        <v>0</v>
      </c>
      <c r="CI43" s="25">
        <f t="shared" si="379"/>
        <v>0</v>
      </c>
      <c r="CJ43" s="25">
        <f t="shared" si="379"/>
        <v>0</v>
      </c>
      <c r="CK43" s="25">
        <f>SUM(CK12:CK42)</f>
        <v>0</v>
      </c>
      <c r="CL43" s="25">
        <f>SUM(CL12:CL42)</f>
        <v>0</v>
      </c>
      <c r="CM43" s="25">
        <f t="shared" ref="CM43" si="380">SUM(CM12:CM42)</f>
        <v>0</v>
      </c>
      <c r="CN43" s="13"/>
      <c r="CO43" s="13"/>
      <c r="CP43" s="13"/>
      <c r="CQ43" s="25">
        <f>SUM(CQ12:CQ42)</f>
        <v>0</v>
      </c>
      <c r="CR43" s="25">
        <f t="shared" ref="CR43" si="381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382">SUM(CW12:CW42)</f>
        <v>0</v>
      </c>
      <c r="CX43" s="25">
        <f t="shared" si="382"/>
        <v>0</v>
      </c>
      <c r="CY43" s="25">
        <f t="shared" si="382"/>
        <v>0</v>
      </c>
      <c r="CZ43" s="25">
        <f t="shared" si="382"/>
        <v>0</v>
      </c>
      <c r="DA43" s="25">
        <f t="shared" si="382"/>
        <v>0</v>
      </c>
      <c r="DB43" s="25">
        <f t="shared" si="382"/>
        <v>0</v>
      </c>
      <c r="DC43" s="25">
        <f t="shared" si="382"/>
        <v>0</v>
      </c>
      <c r="DD43" s="25">
        <f t="shared" si="382"/>
        <v>0</v>
      </c>
      <c r="DE43" s="25">
        <f t="shared" si="382"/>
        <v>0</v>
      </c>
      <c r="DF43" s="25">
        <f t="shared" si="382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383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384">SUM(DR12:DR42)</f>
        <v>0</v>
      </c>
      <c r="DS43" s="25">
        <f t="shared" si="384"/>
        <v>0</v>
      </c>
      <c r="DT43" s="25">
        <f t="shared" si="384"/>
        <v>0</v>
      </c>
      <c r="DU43" s="25">
        <f t="shared" si="384"/>
        <v>0</v>
      </c>
      <c r="DV43" s="25">
        <f t="shared" si="384"/>
        <v>0</v>
      </c>
      <c r="DW43" s="25">
        <f t="shared" si="384"/>
        <v>0</v>
      </c>
      <c r="DX43" s="25">
        <f t="shared" si="384"/>
        <v>0</v>
      </c>
      <c r="DY43" s="25">
        <f t="shared" si="384"/>
        <v>0</v>
      </c>
      <c r="DZ43" s="25">
        <f t="shared" si="384"/>
        <v>0</v>
      </c>
      <c r="EA43" s="25">
        <f>SUM(EA12:EA42)</f>
        <v>0</v>
      </c>
      <c r="EB43" s="25">
        <f>SUM(EB12:EB42)</f>
        <v>0</v>
      </c>
      <c r="EC43" s="25">
        <f t="shared" ref="EC43" si="385">SUM(EC12:EC42)</f>
        <v>0</v>
      </c>
      <c r="ED43" s="13"/>
      <c r="EE43" s="13"/>
      <c r="EF43" s="13"/>
      <c r="EG43" s="25">
        <f>SUM(EG12:EG42)</f>
        <v>0</v>
      </c>
      <c r="EH43" s="25">
        <f t="shared" ref="EH43" si="386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387">SUM(EM12:EM42)</f>
        <v>0</v>
      </c>
      <c r="EN43" s="25">
        <f t="shared" si="387"/>
        <v>0</v>
      </c>
      <c r="EO43" s="25">
        <f t="shared" si="387"/>
        <v>0</v>
      </c>
      <c r="EP43" s="25">
        <f t="shared" si="387"/>
        <v>0</v>
      </c>
      <c r="EQ43" s="25">
        <f t="shared" si="387"/>
        <v>0</v>
      </c>
      <c r="ER43" s="25">
        <f t="shared" si="387"/>
        <v>0</v>
      </c>
      <c r="ES43" s="25">
        <f t="shared" si="387"/>
        <v>0</v>
      </c>
      <c r="ET43" s="25">
        <f t="shared" si="387"/>
        <v>0</v>
      </c>
      <c r="EU43" s="25">
        <f t="shared" si="387"/>
        <v>0</v>
      </c>
      <c r="EV43" s="25">
        <f t="shared" si="387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388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389">SUM(FH12:FH42)</f>
        <v>0</v>
      </c>
      <c r="FI43" s="25">
        <f t="shared" si="389"/>
        <v>0</v>
      </c>
      <c r="FJ43" s="25">
        <f t="shared" si="389"/>
        <v>0</v>
      </c>
      <c r="FK43" s="25">
        <f t="shared" si="389"/>
        <v>0</v>
      </c>
      <c r="FL43" s="25">
        <f t="shared" si="389"/>
        <v>0</v>
      </c>
      <c r="FM43" s="25">
        <f t="shared" si="389"/>
        <v>0</v>
      </c>
      <c r="FN43" s="25">
        <f t="shared" si="389"/>
        <v>0</v>
      </c>
      <c r="FO43" s="25">
        <f t="shared" si="389"/>
        <v>0</v>
      </c>
      <c r="FP43" s="25">
        <f t="shared" si="389"/>
        <v>0</v>
      </c>
      <c r="FQ43" s="25">
        <f>SUM(FQ12:FQ42)</f>
        <v>0</v>
      </c>
      <c r="FR43" s="25">
        <f>SUM(FR12:FR42)</f>
        <v>0</v>
      </c>
      <c r="FS43" s="25">
        <f t="shared" ref="FS43" si="390">SUM(FS12:FS42)</f>
        <v>0</v>
      </c>
      <c r="FT43" s="13"/>
      <c r="FU43" s="13"/>
      <c r="FV43" s="13"/>
      <c r="FW43" s="25">
        <f>SUM(FW12:FW42)</f>
        <v>0</v>
      </c>
      <c r="FX43" s="25">
        <f t="shared" ref="FX43" si="391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392">SUM(GC12:GC42)</f>
        <v>0</v>
      </c>
      <c r="GD43" s="25">
        <f t="shared" si="392"/>
        <v>0</v>
      </c>
      <c r="GE43" s="25">
        <f t="shared" si="392"/>
        <v>0</v>
      </c>
      <c r="GF43" s="25">
        <f t="shared" si="392"/>
        <v>0</v>
      </c>
      <c r="GG43" s="25">
        <f t="shared" si="392"/>
        <v>0</v>
      </c>
      <c r="GH43" s="25">
        <f t="shared" si="392"/>
        <v>0</v>
      </c>
      <c r="GI43" s="25">
        <f t="shared" si="392"/>
        <v>0</v>
      </c>
      <c r="GJ43" s="25">
        <f t="shared" si="392"/>
        <v>0</v>
      </c>
      <c r="GK43" s="25">
        <f t="shared" si="392"/>
        <v>0</v>
      </c>
      <c r="GL43" s="25">
        <f t="shared" si="392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393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394">SUM(GX12:GX42)</f>
        <v>0</v>
      </c>
      <c r="GY43" s="25">
        <f t="shared" si="394"/>
        <v>0</v>
      </c>
      <c r="GZ43" s="25">
        <f t="shared" si="394"/>
        <v>0</v>
      </c>
      <c r="HA43" s="25">
        <f t="shared" si="394"/>
        <v>0</v>
      </c>
      <c r="HB43" s="25">
        <f t="shared" si="394"/>
        <v>0</v>
      </c>
      <c r="HC43" s="25">
        <f t="shared" si="394"/>
        <v>0</v>
      </c>
      <c r="HD43" s="25">
        <f t="shared" si="394"/>
        <v>0</v>
      </c>
      <c r="HE43" s="25">
        <f t="shared" si="394"/>
        <v>0</v>
      </c>
      <c r="HF43" s="25">
        <f t="shared" si="394"/>
        <v>0</v>
      </c>
      <c r="HG43" s="25">
        <f>SUM(HG12:HG42)</f>
        <v>0</v>
      </c>
      <c r="HH43" s="25">
        <f>SUM(HH12:HH42)</f>
        <v>0</v>
      </c>
      <c r="HI43" s="25">
        <f t="shared" ref="HI43" si="395">SUM(HI12:HI42)</f>
        <v>0</v>
      </c>
      <c r="HJ43" s="13"/>
      <c r="HK43" s="13"/>
      <c r="HL43" s="13"/>
      <c r="HM43" s="25">
        <f>SUM(HM12:HM42)</f>
        <v>0</v>
      </c>
      <c r="HN43" s="25">
        <f t="shared" ref="HN43" si="396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397">SUM(HS12:HS42)</f>
        <v>0</v>
      </c>
      <c r="HT43" s="25">
        <f t="shared" si="397"/>
        <v>0</v>
      </c>
      <c r="HU43" s="25">
        <f t="shared" si="397"/>
        <v>0</v>
      </c>
      <c r="HV43" s="25">
        <f t="shared" si="397"/>
        <v>0</v>
      </c>
      <c r="HW43" s="25">
        <f t="shared" si="397"/>
        <v>0</v>
      </c>
      <c r="HX43" s="25">
        <f t="shared" si="397"/>
        <v>0</v>
      </c>
      <c r="HY43" s="25">
        <f t="shared" si="397"/>
        <v>0</v>
      </c>
      <c r="HZ43" s="25">
        <f t="shared" si="397"/>
        <v>0</v>
      </c>
      <c r="IA43" s="25">
        <f t="shared" si="397"/>
        <v>0</v>
      </c>
      <c r="IB43" s="25">
        <f t="shared" si="397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398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399">SUM(IN12:IN42)</f>
        <v>0</v>
      </c>
      <c r="IO43" s="25">
        <f t="shared" si="399"/>
        <v>0</v>
      </c>
      <c r="IP43" s="25">
        <f t="shared" si="399"/>
        <v>0</v>
      </c>
      <c r="IQ43" s="25">
        <f t="shared" si="399"/>
        <v>0</v>
      </c>
      <c r="IR43" s="25">
        <f t="shared" si="399"/>
        <v>0</v>
      </c>
      <c r="IS43" s="25">
        <f t="shared" si="399"/>
        <v>0</v>
      </c>
      <c r="IT43" s="25">
        <f t="shared" si="399"/>
        <v>0</v>
      </c>
      <c r="IU43" s="25">
        <f t="shared" si="399"/>
        <v>0</v>
      </c>
      <c r="IV43" s="25">
        <f t="shared" si="399"/>
        <v>0</v>
      </c>
      <c r="IW43" s="25">
        <f>SUM(IW12:IW42)</f>
        <v>0</v>
      </c>
      <c r="IX43" s="25">
        <f>SUM(IX12:IX42)</f>
        <v>0</v>
      </c>
      <c r="IY43" s="25">
        <f t="shared" ref="IY43" si="400">SUM(IY12:IY42)</f>
        <v>0</v>
      </c>
      <c r="IZ43" s="13"/>
      <c r="JA43" s="13"/>
      <c r="JB43" s="13"/>
      <c r="JC43" s="25">
        <f>SUM(JC12:JC42)</f>
        <v>0</v>
      </c>
      <c r="JD43" s="25">
        <f t="shared" ref="JD43" si="401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402">SUM(JI12:JI42)</f>
        <v>0</v>
      </c>
      <c r="JJ43" s="25">
        <f t="shared" si="402"/>
        <v>0</v>
      </c>
      <c r="JK43" s="25">
        <f t="shared" si="402"/>
        <v>0</v>
      </c>
      <c r="JL43" s="25">
        <f t="shared" si="402"/>
        <v>0</v>
      </c>
      <c r="JM43" s="25">
        <f t="shared" si="402"/>
        <v>0</v>
      </c>
      <c r="JN43" s="25">
        <f t="shared" si="402"/>
        <v>0</v>
      </c>
      <c r="JO43" s="25">
        <f t="shared" si="402"/>
        <v>0</v>
      </c>
      <c r="JP43" s="25">
        <f t="shared" si="402"/>
        <v>0</v>
      </c>
      <c r="JQ43" s="25">
        <f t="shared" si="402"/>
        <v>0</v>
      </c>
      <c r="JR43" s="25">
        <f t="shared" si="402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403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404">SUM(KD12:KD42)</f>
        <v>0</v>
      </c>
      <c r="KE43" s="25">
        <f t="shared" si="404"/>
        <v>0</v>
      </c>
      <c r="KF43" s="25">
        <f t="shared" si="404"/>
        <v>0</v>
      </c>
      <c r="KG43" s="25">
        <f t="shared" si="404"/>
        <v>0</v>
      </c>
      <c r="KH43" s="25">
        <f t="shared" si="404"/>
        <v>0</v>
      </c>
      <c r="KI43" s="25">
        <f t="shared" si="404"/>
        <v>0</v>
      </c>
      <c r="KJ43" s="25">
        <f t="shared" si="404"/>
        <v>0</v>
      </c>
      <c r="KK43" s="25">
        <f t="shared" si="404"/>
        <v>0</v>
      </c>
      <c r="KL43" s="25">
        <f t="shared" si="404"/>
        <v>0</v>
      </c>
      <c r="KM43" s="25">
        <f>SUM(KM12:KM42)</f>
        <v>0</v>
      </c>
      <c r="KN43" s="25">
        <f>SUM(KN12:KN42)</f>
        <v>0</v>
      </c>
      <c r="KO43" s="25">
        <f t="shared" ref="KO43" si="405">SUM(KO12:KO42)</f>
        <v>0</v>
      </c>
      <c r="KP43" s="13"/>
      <c r="KQ43" s="13"/>
      <c r="KR43" s="13"/>
      <c r="KS43" s="25">
        <f>SUM(KS12:KS42)</f>
        <v>0</v>
      </c>
      <c r="KT43" s="25">
        <f t="shared" ref="KT43" si="406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407">SUM(KY12:KY42)</f>
        <v>0</v>
      </c>
      <c r="KZ43" s="25">
        <f t="shared" si="407"/>
        <v>0</v>
      </c>
      <c r="LA43" s="25">
        <f t="shared" si="407"/>
        <v>0</v>
      </c>
      <c r="LB43" s="25">
        <f t="shared" si="407"/>
        <v>0</v>
      </c>
      <c r="LC43" s="25">
        <f t="shared" si="407"/>
        <v>0</v>
      </c>
      <c r="LD43" s="25">
        <f t="shared" si="407"/>
        <v>0</v>
      </c>
      <c r="LE43" s="25">
        <f t="shared" si="407"/>
        <v>0</v>
      </c>
      <c r="LF43" s="25">
        <f t="shared" si="407"/>
        <v>0</v>
      </c>
      <c r="LG43" s="25">
        <f t="shared" si="407"/>
        <v>0</v>
      </c>
      <c r="LH43" s="25">
        <f t="shared" si="407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408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409">SUM(LT12:LT42)</f>
        <v>0</v>
      </c>
      <c r="LU43" s="25">
        <f t="shared" si="409"/>
        <v>0</v>
      </c>
      <c r="LV43" s="25">
        <f t="shared" si="409"/>
        <v>0</v>
      </c>
      <c r="LW43" s="25">
        <f t="shared" si="409"/>
        <v>0</v>
      </c>
      <c r="LX43" s="25">
        <f t="shared" si="409"/>
        <v>0</v>
      </c>
      <c r="LY43" s="25">
        <f t="shared" si="409"/>
        <v>0</v>
      </c>
      <c r="LZ43" s="25">
        <f t="shared" si="409"/>
        <v>0</v>
      </c>
      <c r="MA43" s="25">
        <f t="shared" si="409"/>
        <v>0</v>
      </c>
      <c r="MB43" s="25">
        <f t="shared" si="409"/>
        <v>0</v>
      </c>
      <c r="MC43" s="25">
        <f>SUM(MC12:MC42)</f>
        <v>0</v>
      </c>
      <c r="MD43" s="25">
        <f>SUM(MD12:MD42)</f>
        <v>0</v>
      </c>
      <c r="ME43" s="25">
        <f t="shared" ref="ME43" si="410">SUM(ME12:ME42)</f>
        <v>0</v>
      </c>
      <c r="MF43" s="13"/>
      <c r="MG43" s="13"/>
      <c r="MH43" s="13"/>
      <c r="MI43" s="25">
        <f>SUM(MI12:MI42)</f>
        <v>0</v>
      </c>
      <c r="MJ43" s="25">
        <f t="shared" ref="MJ43" si="411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412">SUM(MO12:MO42)</f>
        <v>0</v>
      </c>
      <c r="MP43" s="25">
        <f t="shared" si="412"/>
        <v>0</v>
      </c>
      <c r="MQ43" s="25">
        <f t="shared" si="412"/>
        <v>0</v>
      </c>
      <c r="MR43" s="25">
        <f t="shared" si="412"/>
        <v>0</v>
      </c>
      <c r="MS43" s="25">
        <f t="shared" si="412"/>
        <v>0</v>
      </c>
      <c r="MT43" s="25">
        <f t="shared" si="412"/>
        <v>0</v>
      </c>
      <c r="MU43" s="25">
        <f t="shared" si="412"/>
        <v>0</v>
      </c>
      <c r="MV43" s="25">
        <f t="shared" si="412"/>
        <v>0</v>
      </c>
      <c r="MW43" s="25">
        <f t="shared" si="412"/>
        <v>0</v>
      </c>
      <c r="MX43" s="25">
        <f t="shared" si="412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413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414">SUM(NJ12:NJ42)</f>
        <v>0</v>
      </c>
      <c r="NK43" s="25">
        <f t="shared" si="414"/>
        <v>0</v>
      </c>
      <c r="NL43" s="25">
        <f t="shared" si="414"/>
        <v>0</v>
      </c>
      <c r="NM43" s="25">
        <f t="shared" si="414"/>
        <v>0</v>
      </c>
      <c r="NN43" s="25">
        <f t="shared" si="414"/>
        <v>0</v>
      </c>
      <c r="NO43" s="25">
        <f t="shared" si="414"/>
        <v>0</v>
      </c>
      <c r="NP43" s="25">
        <f t="shared" si="414"/>
        <v>0</v>
      </c>
      <c r="NQ43" s="25">
        <f t="shared" si="414"/>
        <v>0</v>
      </c>
      <c r="NR43" s="25">
        <f t="shared" si="414"/>
        <v>0</v>
      </c>
      <c r="NS43" s="25">
        <f>SUM(NS12:NS42)</f>
        <v>0</v>
      </c>
      <c r="NT43" s="25">
        <f>SUM(NT12:NT42)</f>
        <v>0</v>
      </c>
      <c r="NU43" s="25">
        <f t="shared" ref="NU43" si="415">SUM(NU12:NU42)</f>
        <v>0</v>
      </c>
      <c r="NV43" s="13"/>
      <c r="NW43" s="13"/>
      <c r="NX43" s="13"/>
      <c r="NY43" s="25">
        <f>SUM(NY12:NY42)</f>
        <v>0</v>
      </c>
      <c r="NZ43" s="25">
        <f t="shared" ref="NZ43" si="416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417">SUM(OE12:OE42)</f>
        <v>0</v>
      </c>
      <c r="OF43" s="25">
        <f t="shared" si="417"/>
        <v>0</v>
      </c>
      <c r="OG43" s="25">
        <f t="shared" si="417"/>
        <v>0</v>
      </c>
      <c r="OH43" s="25">
        <f t="shared" si="417"/>
        <v>0</v>
      </c>
      <c r="OI43" s="25">
        <f t="shared" si="417"/>
        <v>0</v>
      </c>
      <c r="OJ43" s="25">
        <f t="shared" si="417"/>
        <v>0</v>
      </c>
      <c r="OK43" s="25">
        <f t="shared" si="417"/>
        <v>0</v>
      </c>
      <c r="OL43" s="25">
        <f t="shared" si="417"/>
        <v>0</v>
      </c>
      <c r="OM43" s="25">
        <f t="shared" si="417"/>
        <v>0</v>
      </c>
      <c r="ON43" s="25">
        <f t="shared" si="417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418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419">SUM(OZ12:OZ42)</f>
        <v>0</v>
      </c>
      <c r="PA43" s="25">
        <f t="shared" si="419"/>
        <v>0</v>
      </c>
      <c r="PB43" s="25">
        <f t="shared" si="419"/>
        <v>0</v>
      </c>
      <c r="PC43" s="25">
        <f t="shared" si="419"/>
        <v>0</v>
      </c>
      <c r="PD43" s="25">
        <f t="shared" si="419"/>
        <v>0</v>
      </c>
      <c r="PE43" s="25">
        <f t="shared" si="419"/>
        <v>0</v>
      </c>
      <c r="PF43" s="25">
        <f t="shared" si="419"/>
        <v>0</v>
      </c>
      <c r="PG43" s="25">
        <f t="shared" si="419"/>
        <v>0</v>
      </c>
      <c r="PH43" s="25">
        <f t="shared" si="419"/>
        <v>0</v>
      </c>
      <c r="PI43" s="25">
        <f>SUM(PI12:PI42)</f>
        <v>0</v>
      </c>
      <c r="PJ43" s="25">
        <f>SUM(PJ12:PJ42)</f>
        <v>0</v>
      </c>
      <c r="PK43" s="25">
        <f t="shared" ref="PK43" si="420">SUM(PK12:PK42)</f>
        <v>0</v>
      </c>
      <c r="PL43" s="13"/>
      <c r="PM43" s="13"/>
      <c r="PN43" s="13"/>
      <c r="PO43" s="25">
        <f>SUM(PO12:PO42)</f>
        <v>0</v>
      </c>
      <c r="PP43" s="25">
        <f t="shared" ref="PP43" si="421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422">SUM(PU12:PU42)</f>
        <v>0</v>
      </c>
      <c r="PV43" s="25">
        <f t="shared" si="422"/>
        <v>0</v>
      </c>
      <c r="PW43" s="25">
        <f t="shared" si="422"/>
        <v>0</v>
      </c>
      <c r="PX43" s="25">
        <f t="shared" si="422"/>
        <v>0</v>
      </c>
      <c r="PY43" s="25">
        <f t="shared" si="422"/>
        <v>0</v>
      </c>
      <c r="PZ43" s="25">
        <f t="shared" si="422"/>
        <v>0</v>
      </c>
      <c r="QA43" s="25">
        <f t="shared" si="422"/>
        <v>0</v>
      </c>
      <c r="QB43" s="25">
        <f t="shared" si="422"/>
        <v>0</v>
      </c>
      <c r="QC43" s="25">
        <f t="shared" si="422"/>
        <v>0</v>
      </c>
      <c r="QD43" s="25">
        <f t="shared" si="422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423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424">SUM(QP12:QP42)</f>
        <v>0</v>
      </c>
      <c r="QQ43" s="25">
        <f t="shared" si="424"/>
        <v>0</v>
      </c>
      <c r="QR43" s="25">
        <f t="shared" si="424"/>
        <v>0</v>
      </c>
      <c r="QS43" s="25">
        <f t="shared" si="424"/>
        <v>0</v>
      </c>
      <c r="QT43" s="25">
        <f t="shared" si="424"/>
        <v>0</v>
      </c>
      <c r="QU43" s="25">
        <f t="shared" si="424"/>
        <v>0</v>
      </c>
      <c r="QV43" s="25">
        <f t="shared" si="424"/>
        <v>0</v>
      </c>
      <c r="QW43" s="25">
        <f t="shared" si="424"/>
        <v>0</v>
      </c>
      <c r="QX43" s="25">
        <f t="shared" si="424"/>
        <v>0</v>
      </c>
      <c r="QY43" s="25">
        <f>SUM(QY12:QY42)</f>
        <v>0</v>
      </c>
      <c r="QZ43" s="25">
        <f>SUM(QZ12:QZ42)</f>
        <v>0</v>
      </c>
      <c r="RA43" s="25">
        <f t="shared" ref="RA43" si="425">SUM(RA12:RA42)</f>
        <v>0</v>
      </c>
      <c r="RB43" s="13"/>
      <c r="RC43" s="13"/>
      <c r="RD43" s="13"/>
      <c r="RE43" s="25">
        <f>SUM(RE12:RE42)</f>
        <v>0</v>
      </c>
      <c r="RF43" s="25">
        <f t="shared" ref="RF43" si="426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427">SUM(RK12:RK42)</f>
        <v>0</v>
      </c>
      <c r="RL43" s="25">
        <f t="shared" si="427"/>
        <v>0</v>
      </c>
      <c r="RM43" s="25">
        <f t="shared" si="427"/>
        <v>0</v>
      </c>
      <c r="RN43" s="25">
        <f t="shared" si="427"/>
        <v>0</v>
      </c>
      <c r="RO43" s="25">
        <f t="shared" si="427"/>
        <v>0</v>
      </c>
      <c r="RP43" s="25">
        <f t="shared" si="427"/>
        <v>0</v>
      </c>
      <c r="RQ43" s="25">
        <f t="shared" si="427"/>
        <v>0</v>
      </c>
      <c r="RR43" s="25">
        <f t="shared" si="427"/>
        <v>0</v>
      </c>
      <c r="RS43" s="25">
        <f t="shared" si="427"/>
        <v>0</v>
      </c>
      <c r="RT43" s="25">
        <f t="shared" si="427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428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429">SUM(SF12:SF42)</f>
        <v>0</v>
      </c>
      <c r="SG43" s="25">
        <f t="shared" si="429"/>
        <v>0</v>
      </c>
      <c r="SH43" s="25">
        <f t="shared" si="429"/>
        <v>0</v>
      </c>
      <c r="SI43" s="25">
        <f t="shared" si="429"/>
        <v>0</v>
      </c>
      <c r="SJ43" s="25">
        <f t="shared" si="429"/>
        <v>0</v>
      </c>
      <c r="SK43" s="25">
        <f t="shared" si="429"/>
        <v>0</v>
      </c>
      <c r="SL43" s="25">
        <f t="shared" si="429"/>
        <v>0</v>
      </c>
      <c r="SM43" s="25">
        <f t="shared" si="429"/>
        <v>0</v>
      </c>
      <c r="SN43" s="25">
        <f t="shared" si="429"/>
        <v>0</v>
      </c>
      <c r="SO43" s="25">
        <f>SUM(SO12:SO42)</f>
        <v>0</v>
      </c>
      <c r="SP43" s="25">
        <f>SUM(SP12:SP42)</f>
        <v>0</v>
      </c>
      <c r="SQ43" s="25">
        <f t="shared" ref="SQ43" si="430">SUM(SQ12:SQ42)</f>
        <v>0</v>
      </c>
      <c r="SR43" s="13"/>
      <c r="SS43" s="13"/>
      <c r="ST43" s="13"/>
      <c r="SU43" s="25">
        <f>SUM(SU12:SU42)</f>
        <v>0</v>
      </c>
      <c r="SV43" s="25">
        <f t="shared" ref="SV43" si="431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432">SUM(TA12:TA42)</f>
        <v>0</v>
      </c>
      <c r="TB43" s="25">
        <f t="shared" si="432"/>
        <v>0</v>
      </c>
      <c r="TC43" s="25">
        <f t="shared" si="432"/>
        <v>0</v>
      </c>
      <c r="TD43" s="25">
        <f t="shared" si="432"/>
        <v>0</v>
      </c>
      <c r="TE43" s="25">
        <f t="shared" si="432"/>
        <v>0</v>
      </c>
      <c r="TF43" s="25">
        <f t="shared" si="432"/>
        <v>0</v>
      </c>
      <c r="TG43" s="25">
        <f t="shared" si="432"/>
        <v>0</v>
      </c>
      <c r="TH43" s="25">
        <f t="shared" si="432"/>
        <v>0</v>
      </c>
      <c r="TI43" s="25">
        <f t="shared" si="432"/>
        <v>0</v>
      </c>
      <c r="TJ43" s="25">
        <f t="shared" si="432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433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434">SUM(TV12:TV42)</f>
        <v>0</v>
      </c>
      <c r="TW43" s="25">
        <f t="shared" si="434"/>
        <v>0</v>
      </c>
      <c r="TX43" s="25">
        <f t="shared" si="434"/>
        <v>0</v>
      </c>
      <c r="TY43" s="25">
        <f t="shared" si="434"/>
        <v>0</v>
      </c>
      <c r="TZ43" s="25">
        <f t="shared" si="434"/>
        <v>0</v>
      </c>
      <c r="UA43" s="25">
        <f t="shared" si="434"/>
        <v>0</v>
      </c>
      <c r="UB43" s="25">
        <f t="shared" si="434"/>
        <v>0</v>
      </c>
      <c r="UC43" s="25">
        <f t="shared" si="434"/>
        <v>0</v>
      </c>
      <c r="UD43" s="25">
        <f t="shared" si="434"/>
        <v>0</v>
      </c>
      <c r="UE43" s="25">
        <f>SUM(UE12:UE42)</f>
        <v>0</v>
      </c>
      <c r="UF43" s="25">
        <f>SUM(UF12:UF42)</f>
        <v>0</v>
      </c>
      <c r="UG43" s="25">
        <f t="shared" ref="UG43" si="435">SUM(UG12:UG42)</f>
        <v>0</v>
      </c>
      <c r="UH43" s="13"/>
      <c r="UI43" s="13"/>
      <c r="UJ43" s="13"/>
      <c r="UK43" s="25">
        <f>SUM(UK12:UK42)</f>
        <v>0</v>
      </c>
      <c r="UL43" s="25">
        <f t="shared" ref="UL43" si="436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437">SUM(UQ12:UQ42)</f>
        <v>0</v>
      </c>
      <c r="UR43" s="25">
        <f t="shared" si="437"/>
        <v>0</v>
      </c>
      <c r="US43" s="25">
        <f t="shared" si="437"/>
        <v>0</v>
      </c>
      <c r="UT43" s="25">
        <f t="shared" si="437"/>
        <v>0</v>
      </c>
      <c r="UU43" s="25">
        <f t="shared" si="437"/>
        <v>0</v>
      </c>
      <c r="UV43" s="25">
        <f t="shared" si="437"/>
        <v>0</v>
      </c>
      <c r="UW43" s="25">
        <f t="shared" si="437"/>
        <v>0</v>
      </c>
      <c r="UX43" s="25">
        <f t="shared" si="437"/>
        <v>0</v>
      </c>
      <c r="UY43" s="25">
        <f t="shared" si="437"/>
        <v>0</v>
      </c>
      <c r="UZ43" s="25">
        <f t="shared" si="437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438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439">SUM(VL12:VL42)</f>
        <v>0</v>
      </c>
      <c r="VM43" s="25">
        <f t="shared" si="439"/>
        <v>0</v>
      </c>
      <c r="VN43" s="25">
        <f t="shared" si="439"/>
        <v>0</v>
      </c>
      <c r="VO43" s="25">
        <f t="shared" si="439"/>
        <v>0</v>
      </c>
      <c r="VP43" s="25">
        <f t="shared" si="439"/>
        <v>0</v>
      </c>
      <c r="VQ43" s="25">
        <f t="shared" si="439"/>
        <v>0</v>
      </c>
      <c r="VR43" s="25">
        <f t="shared" si="439"/>
        <v>0</v>
      </c>
      <c r="VS43" s="25">
        <f t="shared" si="439"/>
        <v>0</v>
      </c>
      <c r="VT43" s="25">
        <f t="shared" si="439"/>
        <v>0</v>
      </c>
      <c r="VU43" s="25">
        <f>SUM(VU12:VU42)</f>
        <v>0</v>
      </c>
      <c r="VV43" s="25">
        <f>SUM(VV12:VV42)</f>
        <v>0</v>
      </c>
      <c r="VW43" s="25">
        <f t="shared" ref="VW43" si="440">SUM(VW12:VW42)</f>
        <v>0</v>
      </c>
      <c r="VX43" s="13"/>
      <c r="VY43" s="13"/>
      <c r="VZ43" s="13"/>
      <c r="WA43" s="25">
        <f>SUM(WA12:WA42)</f>
        <v>0</v>
      </c>
      <c r="WB43" s="25">
        <f t="shared" ref="WB43" si="441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442">SUM(WG12:WG42)</f>
        <v>0</v>
      </c>
      <c r="WH43" s="25">
        <f t="shared" si="442"/>
        <v>0</v>
      </c>
      <c r="WI43" s="25">
        <f t="shared" si="442"/>
        <v>0</v>
      </c>
      <c r="WJ43" s="25">
        <f t="shared" si="442"/>
        <v>0</v>
      </c>
      <c r="WK43" s="25">
        <f t="shared" si="442"/>
        <v>0</v>
      </c>
      <c r="WL43" s="25">
        <f t="shared" si="442"/>
        <v>0</v>
      </c>
      <c r="WM43" s="25">
        <f t="shared" si="442"/>
        <v>0</v>
      </c>
      <c r="WN43" s="25">
        <f t="shared" si="442"/>
        <v>0</v>
      </c>
      <c r="WO43" s="25">
        <f t="shared" si="442"/>
        <v>0</v>
      </c>
      <c r="WP43" s="25">
        <f t="shared" si="442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443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444">SUM(XB12:XB42)</f>
        <v>0</v>
      </c>
      <c r="XC43" s="25">
        <f t="shared" si="444"/>
        <v>0</v>
      </c>
      <c r="XD43" s="25">
        <f t="shared" si="444"/>
        <v>0</v>
      </c>
      <c r="XE43" s="25">
        <f t="shared" si="444"/>
        <v>0</v>
      </c>
      <c r="XF43" s="25">
        <f t="shared" si="444"/>
        <v>0</v>
      </c>
      <c r="XG43" s="25">
        <f t="shared" si="444"/>
        <v>0</v>
      </c>
      <c r="XH43" s="25">
        <f t="shared" si="444"/>
        <v>0</v>
      </c>
      <c r="XI43" s="25">
        <f t="shared" si="444"/>
        <v>0</v>
      </c>
      <c r="XJ43" s="25">
        <f t="shared" si="444"/>
        <v>0</v>
      </c>
      <c r="XK43" s="25">
        <f>SUM(XK12:XK42)</f>
        <v>0</v>
      </c>
      <c r="XL43" s="25">
        <f>SUM(XL12:XL42)</f>
        <v>0</v>
      </c>
      <c r="XM43" s="25">
        <f t="shared" ref="XM43" si="445">SUM(XM12:XM42)</f>
        <v>0</v>
      </c>
      <c r="XN43" s="13"/>
      <c r="XO43" s="13"/>
      <c r="XP43" s="13"/>
      <c r="XQ43" s="25">
        <f>SUM(XQ12:XQ42)</f>
        <v>0</v>
      </c>
      <c r="XR43" s="25">
        <f t="shared" ref="XR43" si="446">SUM(XR12:XR42)</f>
        <v>0</v>
      </c>
      <c r="XS43" s="25">
        <f>SUM(XS12:XS42)</f>
        <v>0</v>
      </c>
      <c r="XT43" s="25">
        <f>SUM(XT12:XT42)</f>
        <v>0</v>
      </c>
      <c r="XU43" s="25">
        <f>SUM(XU12:XU42)</f>
        <v>0</v>
      </c>
      <c r="XV43" s="25">
        <f>SUM(XV12:XV42)</f>
        <v>0</v>
      </c>
      <c r="XW43" s="25">
        <f t="shared" ref="XW43:YF43" si="447">SUM(XW12:XW42)</f>
        <v>0</v>
      </c>
      <c r="XX43" s="25">
        <f t="shared" si="447"/>
        <v>0</v>
      </c>
      <c r="XY43" s="25">
        <f t="shared" si="447"/>
        <v>0</v>
      </c>
      <c r="XZ43" s="25">
        <f t="shared" si="447"/>
        <v>0</v>
      </c>
      <c r="YA43" s="25">
        <f t="shared" si="447"/>
        <v>0</v>
      </c>
      <c r="YB43" s="25">
        <f t="shared" si="447"/>
        <v>0</v>
      </c>
      <c r="YC43" s="25">
        <f t="shared" si="447"/>
        <v>0</v>
      </c>
      <c r="YD43" s="25">
        <f t="shared" si="447"/>
        <v>0</v>
      </c>
      <c r="YE43" s="25">
        <f t="shared" si="447"/>
        <v>0</v>
      </c>
      <c r="YF43" s="25">
        <f t="shared" si="447"/>
        <v>0</v>
      </c>
      <c r="YG43" s="25"/>
      <c r="YH43" s="25"/>
      <c r="YI43" s="25">
        <f>SUM(YI12:YI42)</f>
        <v>0</v>
      </c>
      <c r="YJ43" s="25">
        <f>SUM(YJ12:YJ42)</f>
        <v>0</v>
      </c>
      <c r="YK43" s="25">
        <f>SUM(YK12:YK42)</f>
        <v>0</v>
      </c>
      <c r="YL43" s="25">
        <f>SUM(YL12:YL42)</f>
        <v>0</v>
      </c>
      <c r="YM43" s="13"/>
      <c r="YN43" s="25"/>
      <c r="YO43" s="25">
        <f t="shared" ref="YO43" si="448">SUM(YO12:YO42)</f>
        <v>0</v>
      </c>
      <c r="YP43" s="25">
        <f>SUM(YP12:YP42)</f>
        <v>0</v>
      </c>
      <c r="YQ43" s="25">
        <f>SUM(YQ12:YQ42)</f>
        <v>0</v>
      </c>
      <c r="YR43" s="25">
        <f t="shared" ref="YR43:YZ43" si="449">SUM(YR12:YR42)</f>
        <v>0</v>
      </c>
      <c r="YS43" s="25">
        <f t="shared" si="449"/>
        <v>0</v>
      </c>
      <c r="YT43" s="25">
        <f t="shared" si="449"/>
        <v>0</v>
      </c>
      <c r="YU43" s="25">
        <f t="shared" si="449"/>
        <v>0</v>
      </c>
      <c r="YV43" s="25">
        <f t="shared" si="449"/>
        <v>0</v>
      </c>
      <c r="YW43" s="25">
        <f t="shared" si="449"/>
        <v>0</v>
      </c>
      <c r="YX43" s="25">
        <f t="shared" si="449"/>
        <v>0</v>
      </c>
      <c r="YY43" s="25">
        <f t="shared" si="449"/>
        <v>0</v>
      </c>
      <c r="YZ43" s="25">
        <f t="shared" si="449"/>
        <v>0</v>
      </c>
      <c r="ZA43" s="25">
        <f>SUM(ZA12:ZA42)</f>
        <v>0</v>
      </c>
      <c r="ZB43" s="25">
        <f>SUM(ZB12:ZB42)</f>
        <v>0</v>
      </c>
      <c r="ZC43" s="25">
        <f t="shared" ref="ZC43" si="450">SUM(ZC12:ZC42)</f>
        <v>0</v>
      </c>
      <c r="ZD43" s="13"/>
      <c r="ZE43" s="13"/>
      <c r="ZF43" s="13"/>
      <c r="ZG43" s="25">
        <f>SUM(ZG12:ZG42)</f>
        <v>0</v>
      </c>
      <c r="ZH43" s="25">
        <f t="shared" ref="ZH43" si="451">SUM(ZH12:ZH42)</f>
        <v>0</v>
      </c>
      <c r="ZI43" s="25">
        <f>SUM(ZI12:ZI42)</f>
        <v>0</v>
      </c>
      <c r="ZJ43" s="25">
        <f>SUM(ZJ12:ZJ42)</f>
        <v>0</v>
      </c>
      <c r="ZK43" s="25">
        <f>SUM(ZK12:ZK42)</f>
        <v>0</v>
      </c>
      <c r="ZL43" s="25">
        <f>SUM(ZL12:ZL42)</f>
        <v>0</v>
      </c>
      <c r="ZM43" s="25">
        <f t="shared" ref="ZM43:ZV43" si="452">SUM(ZM12:ZM42)</f>
        <v>0</v>
      </c>
      <c r="ZN43" s="25">
        <f t="shared" si="452"/>
        <v>0</v>
      </c>
      <c r="ZO43" s="25">
        <f t="shared" si="452"/>
        <v>0</v>
      </c>
      <c r="ZP43" s="25">
        <f t="shared" si="452"/>
        <v>0</v>
      </c>
      <c r="ZQ43" s="25">
        <f t="shared" si="452"/>
        <v>0</v>
      </c>
      <c r="ZR43" s="25">
        <f t="shared" si="452"/>
        <v>0</v>
      </c>
      <c r="ZS43" s="25">
        <f t="shared" si="452"/>
        <v>0</v>
      </c>
      <c r="ZT43" s="25">
        <f t="shared" si="452"/>
        <v>0</v>
      </c>
      <c r="ZU43" s="25">
        <f t="shared" si="452"/>
        <v>0</v>
      </c>
      <c r="ZV43" s="25">
        <f t="shared" si="452"/>
        <v>0</v>
      </c>
      <c r="ZW43" s="25"/>
      <c r="ZX43" s="25"/>
      <c r="ZY43" s="25">
        <f>SUM(ZY12:ZY42)</f>
        <v>0</v>
      </c>
      <c r="ZZ43" s="25">
        <f>SUM(ZZ12:ZZ42)</f>
        <v>0</v>
      </c>
      <c r="AAA43" s="25">
        <f>SUM(AAA12:AAA42)</f>
        <v>0</v>
      </c>
      <c r="AAB43" s="25">
        <f>SUM(AAB12:AAB42)</f>
        <v>0</v>
      </c>
      <c r="AAC43" s="13"/>
      <c r="AAD43" s="25"/>
      <c r="AAE43" s="25">
        <f t="shared" ref="AAE43" si="453">SUM(AAE12:AAE42)</f>
        <v>0</v>
      </c>
      <c r="AAF43" s="25">
        <f>SUM(AAF12:AAF42)</f>
        <v>0</v>
      </c>
      <c r="AAG43" s="25">
        <f>SUM(AAG12:AAG42)</f>
        <v>0</v>
      </c>
      <c r="AAH43" s="25">
        <f t="shared" ref="AAH43:AAP43" si="454">SUM(AAH12:AAH42)</f>
        <v>0</v>
      </c>
      <c r="AAI43" s="25">
        <f t="shared" si="454"/>
        <v>0</v>
      </c>
      <c r="AAJ43" s="25">
        <f t="shared" si="454"/>
        <v>0</v>
      </c>
      <c r="AAK43" s="25">
        <f t="shared" si="454"/>
        <v>0</v>
      </c>
      <c r="AAL43" s="25">
        <f t="shared" si="454"/>
        <v>0</v>
      </c>
      <c r="AAM43" s="25">
        <f t="shared" si="454"/>
        <v>0</v>
      </c>
      <c r="AAN43" s="25">
        <f t="shared" si="454"/>
        <v>0</v>
      </c>
      <c r="AAO43" s="25">
        <f t="shared" si="454"/>
        <v>0</v>
      </c>
      <c r="AAP43" s="25">
        <f t="shared" si="454"/>
        <v>0</v>
      </c>
      <c r="AAQ43" s="25">
        <f>SUM(AAQ12:AAQ42)</f>
        <v>0</v>
      </c>
      <c r="AAR43" s="25">
        <f>SUM(AAR12:AAR42)</f>
        <v>0</v>
      </c>
      <c r="AAS43" s="25">
        <f t="shared" ref="AAS43" si="455">SUM(AAS12:AAS42)</f>
        <v>0</v>
      </c>
      <c r="AAT43" s="25">
        <f>SUM(AAT12:AAT42)</f>
        <v>0</v>
      </c>
      <c r="AAU43" s="25">
        <f>SUM(AAU12:AAU42)</f>
        <v>0</v>
      </c>
      <c r="AAV43" s="25">
        <f>SUM(AAV12:AAV42)</f>
        <v>0</v>
      </c>
    </row>
    <row r="44" spans="1:724" ht="13.8" thickBot="1" x14ac:dyDescent="0.35"/>
    <row r="45" spans="1:724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N45" s="116"/>
      <c r="XO45" s="116"/>
      <c r="ZD45" s="116"/>
      <c r="ZE45" s="116"/>
      <c r="AAU45" s="27"/>
    </row>
    <row r="46" spans="1:724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N46" s="116"/>
      <c r="XO46" s="116"/>
      <c r="XP46" s="27"/>
      <c r="XQ46" s="27"/>
      <c r="ZD46" s="116"/>
      <c r="ZE46" s="116"/>
      <c r="ZF46" s="27"/>
      <c r="ZG46" s="27"/>
      <c r="AAU46" s="27"/>
    </row>
    <row r="47" spans="1:724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N47" s="61"/>
      <c r="XO47" s="62"/>
      <c r="XP47" s="27"/>
      <c r="XQ47" s="27"/>
      <c r="ZD47" s="61"/>
      <c r="ZE47" s="62"/>
      <c r="ZF47" s="27"/>
      <c r="ZG47" s="27"/>
      <c r="AAU47" s="27"/>
    </row>
    <row r="48" spans="1:724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+M43+AD43-AJ43+BC43+BT43-BY43+CS43+DJ43-DP43+EI43+EZ43-FF43+FY43+GP43-GV43+HO43+IF43-IL43+JE43+JV43-KB43+KU43+LL43-LR43+MK43+NB43-NH43+OA43+OR43-OX43+PQ43+QH43-QN43+RG43+RX43-SD43+SW43+TN43-TT43+UM43+VD43-VJ43+WC43+WT43-WZ43+XS43+YJ43-YP43+ZI43+ZZ43-AAF43</f>
        <v>0</v>
      </c>
      <c r="G48" s="28">
        <v>0</v>
      </c>
      <c r="H48" s="28">
        <v>0</v>
      </c>
      <c r="I48" s="29">
        <v>0</v>
      </c>
      <c r="J48" s="76"/>
      <c r="K48" s="27"/>
      <c r="AG48" s="27"/>
      <c r="AH48" s="27"/>
      <c r="AI48" s="27"/>
      <c r="AX48" s="61"/>
      <c r="AY48" s="62"/>
      <c r="AZ48" s="76"/>
      <c r="BA48" s="27"/>
      <c r="BW48" s="27"/>
      <c r="BX48" s="27"/>
      <c r="BY48" s="27"/>
      <c r="CN48" s="61"/>
      <c r="CO48" s="62"/>
      <c r="CP48" s="76"/>
      <c r="CQ48" s="27"/>
      <c r="DM48" s="27"/>
      <c r="DN48" s="27"/>
      <c r="DO48" s="27"/>
      <c r="ED48" s="61"/>
      <c r="EE48" s="62"/>
      <c r="EF48" s="76"/>
      <c r="EG48" s="27"/>
      <c r="FC48" s="27"/>
      <c r="FD48" s="27"/>
      <c r="FE48" s="27"/>
      <c r="FT48" s="61"/>
      <c r="FU48" s="62"/>
      <c r="FV48" s="76"/>
      <c r="FW48" s="27"/>
      <c r="GS48" s="27"/>
      <c r="GT48" s="27"/>
      <c r="GU48" s="27"/>
      <c r="HJ48" s="61"/>
      <c r="HK48" s="62"/>
      <c r="HL48" s="76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76"/>
      <c r="KS48" s="27"/>
      <c r="LO48" s="27"/>
      <c r="LP48" s="27"/>
      <c r="LQ48" s="27"/>
      <c r="MF48" s="61"/>
      <c r="MG48" s="62"/>
      <c r="MH48" s="76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76"/>
      <c r="PO48" s="27"/>
      <c r="QK48" s="27"/>
      <c r="QL48" s="27"/>
      <c r="QM48" s="27"/>
      <c r="RB48" s="61"/>
      <c r="RC48" s="62"/>
      <c r="RD48" s="76"/>
      <c r="RE48" s="27"/>
      <c r="SA48" s="27"/>
      <c r="SB48" s="27"/>
      <c r="SC48" s="27"/>
      <c r="SR48" s="61"/>
      <c r="SS48" s="62"/>
      <c r="ST48" s="76"/>
      <c r="SU48" s="27"/>
      <c r="TQ48" s="27"/>
      <c r="TR48" s="27"/>
      <c r="TS48" s="27"/>
      <c r="UH48" s="61"/>
      <c r="UI48" s="62"/>
      <c r="UJ48" s="76"/>
      <c r="UK48" s="27"/>
      <c r="VG48" s="27"/>
      <c r="VH48" s="27"/>
      <c r="VI48" s="27"/>
      <c r="VX48" s="28">
        <v>0</v>
      </c>
      <c r="VY48" s="29">
        <v>0</v>
      </c>
      <c r="VZ48" s="76"/>
      <c r="WA48" s="27"/>
      <c r="WW48" s="27"/>
      <c r="WX48" s="27"/>
      <c r="WY48" s="27"/>
      <c r="XN48" s="61"/>
      <c r="XO48" s="62"/>
      <c r="XP48" s="76"/>
      <c r="XQ48" s="27"/>
      <c r="YM48" s="27"/>
      <c r="YN48" s="27"/>
      <c r="YO48" s="27"/>
      <c r="ZD48" s="61"/>
      <c r="ZE48" s="62"/>
      <c r="ZF48" s="76"/>
      <c r="ZG48" s="27"/>
      <c r="AAC48" s="27"/>
      <c r="AAD48" s="27"/>
      <c r="AAE48" s="27"/>
    </row>
    <row r="49" spans="1:720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  <c r="XN49" s="61"/>
      <c r="XO49" s="62"/>
      <c r="XP49" s="44"/>
      <c r="XQ49" s="27"/>
      <c r="ZD49" s="61"/>
      <c r="ZE49" s="62"/>
      <c r="ZF49" s="44"/>
      <c r="ZG49" s="27"/>
    </row>
    <row r="50" spans="1:720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P43+AE43-AM43+BF43+BU43-CC43+CV43+DK43-DS43+EL43+FA43-FI43+GB43+GQ43-GY43+HR43+IG43-IO43+JH43+JW43-KE43+KX43+LM43-LU43+MN43+NC43-NK43+OD43+OS43-PA43+PT43+QI43-QQ43+RJ43+RY43-SG43+SZ43+TO43-TW43+UP43+VE43-VM43+WF43+WU43-XC43+XV43+YK43-YS43+ZL43+AAA43-AA143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Q43+AF43-AN43+BG43+BV43-CD43+CW43+DL43-DT43+EM43+FB43-FJ43+GC43+GR43-GZ43+HS43+IH43-IP43+JI43-JX43+KY43+LN43-LV43+MO43+NO43-NL43+OE43+OT43-PB43+PU43-QJ43-QR43+RK43-RZ43+TA43+TP43-TX43+UQ43+VF43-VN43+WG43+WV43-XD43+XW43+YL43-TY43+ZM43+AAB43-AAJ43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  <c r="XN50" s="61"/>
      <c r="XO50" s="62"/>
      <c r="XP50" s="44"/>
      <c r="ZD50" s="61"/>
      <c r="ZE50" s="62"/>
      <c r="ZF50" s="44"/>
    </row>
    <row r="51" spans="1:720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R43-AO43+BH43-CE43+CX43-DU43+EN43-FK43+GD43-HA43+HT43-IQ43+JJ43-KG43+KZ43-LW43+MP43-NM43+OF43-PC43+PV43-QS43+RL43-SI43+TB43-TY43+UR43-VO43+WH43-XE43+XX43-YU43+ZN43-AAK43</f>
        <v>0</v>
      </c>
      <c r="G51" s="31">
        <f>S43-AP43+BI43-CF43+CY43-DV43+EO43-FL43+GE43-HB43+HU43-IR43+JK43-KH43+LA43-LX43+MQ43-NN43+OG43-PD43+PW43-QT43+RM43-SJ43+TC43-TZ43+US43-VP43+WI43-XF43+XY43-YV43+ZO43-AAL43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  <c r="XN51" s="61"/>
      <c r="XO51" s="62"/>
      <c r="XP51" s="45"/>
      <c r="ZB51" s="27"/>
      <c r="ZD51" s="61"/>
      <c r="ZE51" s="62"/>
      <c r="ZF51" s="45"/>
      <c r="AAR51" s="27"/>
    </row>
    <row r="52" spans="1:720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N43-AK43+BD43-CA43+CT43-DQ43-EJ43-FG43+FZ43-GW43+HP43-IM43+JF43-KC43+KV43-LS43+ML43-NJ43+OB43-OY43+PR43-QO43+RH43-SE43+SX43-TU43+UN43-VK43+WD43-XA43+XT43-YQ43+ZJ43-AAG43</f>
        <v>0</v>
      </c>
      <c r="G52" s="31">
        <f>O43-AL43+BE43-CB43+CU43-DR43+EK43-FH43+GA43-GX43+HQ43-IN43+JG43-KD43+KW43-LT43+MM43-NJ43+OC43-OZ43-PS43-QP43+RI43-SF43+SY43-TV43+UO43-VL43+WE43-XB43+XU43-YR43+ZK43-AAH43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  <c r="XN52" s="61"/>
      <c r="XO52" s="62"/>
      <c r="XP52" s="45"/>
      <c r="ZB52" s="27"/>
      <c r="ZD52" s="61"/>
      <c r="ZE52" s="62"/>
      <c r="ZF52" s="45"/>
      <c r="AAR52" s="27"/>
    </row>
    <row r="53" spans="1:720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  <c r="XN53" s="61"/>
      <c r="XO53" s="62"/>
      <c r="XP53" s="44"/>
      <c r="ZD53" s="61"/>
      <c r="ZE53" s="62"/>
      <c r="ZF53" s="44"/>
    </row>
    <row r="54" spans="1:720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+Y43-AV43+BO43-CL43+DE43-EB43+EU43-FR43+GK43-HH43+IA43-IX43+JQ43-KN43+LG43-MD43+MW43-NT43+OM43-PJ43+QC43-QZ43+RS43-SP43+TI43-UF43+UY43-UV43+WO43-XL43+YE43-ZB43+ZU43-AAR43</f>
        <v>0</v>
      </c>
      <c r="I54" s="32">
        <f>Z43-AW43+BP43-CM43+DF43-EC43+EV43-FS43+GL43-HI43+IB43-IY43+JR43-KO43+LH43-ME43+MX43-NU43+ON43-PK43+QD43-RA43+RT43-SQ43+TJ43-UG43+UZ43-VW43+WP43-XM43+YF43-ZC43-ZV43-AAS43</f>
        <v>0</v>
      </c>
      <c r="J54" s="46"/>
      <c r="K54" s="46"/>
      <c r="L54" s="76"/>
      <c r="M54" s="76"/>
      <c r="N54" s="76"/>
      <c r="O54" s="76"/>
      <c r="AJ54" s="76"/>
      <c r="AK54" s="76"/>
      <c r="AL54" s="76"/>
      <c r="AX54" s="61"/>
      <c r="AY54" s="62"/>
      <c r="AZ54" s="46"/>
      <c r="BA54" s="46"/>
      <c r="BB54" s="76"/>
      <c r="BC54" s="76"/>
      <c r="BD54" s="76"/>
      <c r="BE54" s="76"/>
      <c r="BZ54" s="76"/>
      <c r="CA54" s="76"/>
      <c r="CB54" s="76"/>
      <c r="CN54" s="61"/>
      <c r="CO54" s="62"/>
      <c r="CP54" s="46"/>
      <c r="CQ54" s="46"/>
      <c r="CR54" s="76"/>
      <c r="CS54" s="76"/>
      <c r="CT54" s="76"/>
      <c r="CU54" s="76"/>
      <c r="DP54" s="76"/>
      <c r="DQ54" s="76"/>
      <c r="DR54" s="76"/>
      <c r="ED54" s="61"/>
      <c r="EE54" s="62"/>
      <c r="EF54" s="46"/>
      <c r="EG54" s="46"/>
      <c r="EH54" s="76"/>
      <c r="EI54" s="76"/>
      <c r="EJ54" s="76"/>
      <c r="EK54" s="76"/>
      <c r="FF54" s="76"/>
      <c r="FG54" s="76"/>
      <c r="FH54" s="76"/>
      <c r="FT54" s="61"/>
      <c r="FU54" s="62"/>
      <c r="FV54" s="46"/>
      <c r="FW54" s="46"/>
      <c r="FX54" s="76"/>
      <c r="FY54" s="76"/>
      <c r="FZ54" s="76"/>
      <c r="GA54" s="76"/>
      <c r="GV54" s="76"/>
      <c r="GW54" s="76"/>
      <c r="GX54" s="76"/>
      <c r="HJ54" s="61"/>
      <c r="HK54" s="62"/>
      <c r="HL54" s="46"/>
      <c r="HM54" s="46"/>
      <c r="HN54" s="76"/>
      <c r="HO54" s="76"/>
      <c r="HP54" s="76"/>
      <c r="HQ54" s="76"/>
      <c r="IL54" s="76"/>
      <c r="IM54" s="76"/>
      <c r="IN54" s="76"/>
      <c r="IY54" s="66"/>
      <c r="IZ54" s="61"/>
      <c r="JA54" s="62"/>
      <c r="JB54" s="71"/>
      <c r="JC54" s="46"/>
      <c r="JD54" s="76"/>
      <c r="JE54" s="76"/>
      <c r="JF54" s="76"/>
      <c r="JG54" s="76"/>
      <c r="KB54" s="76"/>
      <c r="KC54" s="76"/>
      <c r="KD54" s="76"/>
      <c r="KP54" s="61"/>
      <c r="KQ54" s="62"/>
      <c r="KR54" s="46"/>
      <c r="KS54" s="46"/>
      <c r="KT54" s="76"/>
      <c r="KU54" s="76"/>
      <c r="KV54" s="76"/>
      <c r="KW54" s="76"/>
      <c r="LR54" s="76"/>
      <c r="LS54" s="76"/>
      <c r="LT54" s="76"/>
      <c r="MF54" s="61"/>
      <c r="MG54" s="62"/>
      <c r="MH54" s="46"/>
      <c r="MI54" s="46"/>
      <c r="MJ54" s="76"/>
      <c r="MK54" s="76"/>
      <c r="ML54" s="76"/>
      <c r="MM54" s="76"/>
      <c r="NH54" s="76"/>
      <c r="NI54" s="76"/>
      <c r="NJ54" s="76"/>
      <c r="NV54" s="61"/>
      <c r="NW54" s="62"/>
      <c r="NX54" s="71"/>
      <c r="NY54" s="46"/>
      <c r="NZ54" s="76"/>
      <c r="OA54" s="76"/>
      <c r="OB54" s="76"/>
      <c r="OC54" s="76"/>
      <c r="OX54" s="76"/>
      <c r="OY54" s="76"/>
      <c r="OZ54" s="76"/>
      <c r="PL54" s="61"/>
      <c r="PM54" s="62"/>
      <c r="PN54" s="46"/>
      <c r="PO54" s="46"/>
      <c r="PP54" s="76"/>
      <c r="PQ54" s="76"/>
      <c r="PR54" s="76"/>
      <c r="PS54" s="76"/>
      <c r="QN54" s="76"/>
      <c r="QO54" s="76"/>
      <c r="QP54" s="76"/>
      <c r="RB54" s="61"/>
      <c r="RC54" s="62"/>
      <c r="RD54" s="46"/>
      <c r="RE54" s="46"/>
      <c r="RF54" s="76"/>
      <c r="RG54" s="76"/>
      <c r="RH54" s="76"/>
      <c r="RI54" s="76"/>
      <c r="SD54" s="76"/>
      <c r="SE54" s="76"/>
      <c r="SF54" s="76"/>
      <c r="SR54" s="61"/>
      <c r="SS54" s="62"/>
      <c r="ST54" s="46"/>
      <c r="SU54" s="46"/>
      <c r="SV54" s="76"/>
      <c r="SW54" s="76"/>
      <c r="SX54" s="76"/>
      <c r="SY54" s="76"/>
      <c r="TT54" s="76"/>
      <c r="TU54" s="76"/>
      <c r="TV54" s="76"/>
      <c r="UH54" s="61"/>
      <c r="UI54" s="62"/>
      <c r="UJ54" s="46"/>
      <c r="UK54" s="46"/>
      <c r="UL54" s="76"/>
      <c r="UM54" s="76"/>
      <c r="UN54" s="76"/>
      <c r="UO54" s="76"/>
      <c r="VJ54" s="76"/>
      <c r="VK54" s="76"/>
      <c r="VL54" s="76"/>
      <c r="VX54" s="31">
        <f>+WO43-XL43+ABK43-ACH43+ADA43-ADX43+AEQ43-AFN43+AGG43-AHD43+AHW43-AIT43+AJM43-AKJ43+ALC43-ALZ43+AMS43-ANP43+AOI43-APF43+APY43-AQV43+ARO43-ASL43+ATE43-AUB43+AUU43-AUR43</f>
        <v>0</v>
      </c>
      <c r="VY54" s="32">
        <f>WP43-XM43+ABL43-ACI43+ADB43-ADY43+AER43-AFO43+AGH43-AHE43+AHX43-AIU43+AJN43-AKK43+ALD43-AMA43+AMT43-ANQ43+AOJ43-APG43+APZ43-AQW43+ARP43-ASM43+ATF43-AUC43+AUV43-AVS43</f>
        <v>0</v>
      </c>
      <c r="VZ54" s="46"/>
      <c r="WA54" s="46"/>
      <c r="WB54" s="76"/>
      <c r="WC54" s="76"/>
      <c r="WD54" s="76"/>
      <c r="WE54" s="76"/>
      <c r="WZ54" s="76"/>
      <c r="XA54" s="76"/>
      <c r="XB54" s="76"/>
      <c r="XN54" s="61"/>
      <c r="XO54" s="62"/>
      <c r="XP54" s="46"/>
      <c r="XQ54" s="46"/>
      <c r="XR54" s="76"/>
      <c r="XS54" s="76"/>
      <c r="XT54" s="76"/>
      <c r="XU54" s="76"/>
      <c r="YP54" s="76"/>
      <c r="YQ54" s="76"/>
      <c r="YR54" s="76"/>
      <c r="ZD54" s="61"/>
      <c r="ZE54" s="62"/>
      <c r="ZF54" s="46"/>
      <c r="ZG54" s="46"/>
      <c r="ZH54" s="76"/>
      <c r="ZI54" s="76"/>
      <c r="ZJ54" s="76"/>
      <c r="ZK54" s="76"/>
      <c r="AAF54" s="76"/>
      <c r="AAG54" s="76"/>
      <c r="AAH54" s="76"/>
    </row>
    <row r="55" spans="1:720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  <c r="XN55" s="61"/>
      <c r="XO55" s="62"/>
      <c r="XP55" s="47"/>
      <c r="XQ55" s="47"/>
      <c r="XR55" s="47"/>
      <c r="YE55" s="48"/>
      <c r="ZD55" s="61"/>
      <c r="ZE55" s="62"/>
      <c r="ZF55" s="47"/>
      <c r="ZG55" s="47"/>
      <c r="ZH55" s="47"/>
      <c r="ZU55" s="48"/>
    </row>
    <row r="56" spans="1:720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  <c r="XN56" s="61"/>
      <c r="XO56" s="62"/>
      <c r="XP56" s="49"/>
      <c r="XQ56" s="50"/>
      <c r="XR56" s="50"/>
      <c r="YE56" s="48"/>
      <c r="ZD56" s="61"/>
      <c r="ZE56" s="62"/>
      <c r="ZF56" s="49"/>
      <c r="ZG56" s="50"/>
      <c r="ZH56" s="50"/>
      <c r="ZU56" s="48"/>
    </row>
    <row r="57" spans="1:720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  <c r="XN57" s="63"/>
      <c r="XO57" s="64"/>
      <c r="XP57" s="51"/>
      <c r="XQ57" s="44"/>
      <c r="XR57" s="50"/>
      <c r="YE57" s="48"/>
      <c r="ZD57" s="63"/>
      <c r="ZE57" s="64"/>
      <c r="ZF57" s="51"/>
      <c r="ZG57" s="44"/>
      <c r="ZH57" s="50"/>
      <c r="ZU57" s="48"/>
    </row>
    <row r="58" spans="1:720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N58" s="65"/>
      <c r="XO58" s="65"/>
      <c r="XP58" s="51"/>
      <c r="XQ58" s="45"/>
      <c r="XR58" s="50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48"/>
      <c r="YF58" s="27"/>
      <c r="YG58" s="27"/>
      <c r="YH58" s="27"/>
      <c r="YI58" s="27"/>
      <c r="YJ58" s="27"/>
      <c r="YK58" s="27"/>
      <c r="YL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D58" s="37"/>
      <c r="ZE58" s="37"/>
      <c r="ZF58" s="51"/>
      <c r="ZG58" s="45"/>
      <c r="ZH58" s="50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48"/>
      <c r="ZV58" s="27"/>
      <c r="ZW58" s="27"/>
      <c r="ZX58" s="27"/>
      <c r="ZY58" s="27"/>
      <c r="ZZ58" s="27"/>
      <c r="AAA58" s="27"/>
      <c r="AAB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</row>
    <row r="59" spans="1:720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N59" s="79"/>
      <c r="XO59" s="65"/>
      <c r="XP59" s="51"/>
      <c r="XQ59" s="45"/>
      <c r="XR59" s="50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48"/>
      <c r="YF59" s="27"/>
      <c r="YG59" s="27"/>
      <c r="YH59" s="27"/>
      <c r="YI59" s="27"/>
      <c r="YJ59" s="27"/>
      <c r="YK59" s="27"/>
      <c r="YL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D59" s="38"/>
      <c r="ZE59" s="37"/>
      <c r="ZF59" s="51"/>
      <c r="ZG59" s="45"/>
      <c r="ZH59" s="50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48"/>
      <c r="ZV59" s="27"/>
      <c r="ZW59" s="27"/>
      <c r="ZX59" s="27"/>
      <c r="ZY59" s="27"/>
      <c r="ZZ59" s="27"/>
      <c r="AAA59" s="27"/>
      <c r="AAB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</row>
    <row r="60" spans="1:720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  <c r="XN60" s="51"/>
      <c r="XO60" s="51"/>
      <c r="XP60" s="51"/>
      <c r="XQ60" s="45"/>
      <c r="XR60" s="50"/>
      <c r="YD60" s="27"/>
      <c r="YE60" s="48"/>
      <c r="ZA60" s="27"/>
      <c r="ZD60" s="51"/>
      <c r="ZE60" s="51"/>
      <c r="ZF60" s="51"/>
      <c r="ZG60" s="45"/>
      <c r="ZH60" s="50"/>
      <c r="ZT60" s="27"/>
      <c r="ZU60" s="48"/>
      <c r="AAQ60" s="27"/>
    </row>
    <row r="61" spans="1:720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  <c r="XN61" s="51"/>
      <c r="XO61" s="51"/>
      <c r="XP61" s="51"/>
      <c r="XQ61" s="45"/>
      <c r="XR61" s="50"/>
      <c r="YE61" s="48"/>
      <c r="ZD61" s="51"/>
      <c r="ZE61" s="51"/>
      <c r="ZF61" s="51"/>
      <c r="ZG61" s="45"/>
      <c r="ZH61" s="50"/>
      <c r="ZU61" s="48"/>
    </row>
    <row r="62" spans="1:720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  <c r="XN62" s="46"/>
      <c r="XO62" s="46"/>
      <c r="XP62" s="46"/>
      <c r="XQ62" s="53"/>
      <c r="XR62" s="50"/>
      <c r="YE62" s="48"/>
      <c r="ZD62" s="46"/>
      <c r="ZE62" s="46"/>
      <c r="ZF62" s="46"/>
      <c r="ZG62" s="53"/>
      <c r="ZH62" s="50"/>
      <c r="ZU62" s="48"/>
    </row>
    <row r="65" spans="3:682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  <c r="XN65" s="55"/>
      <c r="XO65" s="85"/>
      <c r="XP65" s="85"/>
      <c r="ZD65" s="55"/>
      <c r="ZE65" s="85"/>
      <c r="ZF65" s="85"/>
    </row>
    <row r="66" spans="3:682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  <c r="XO66" s="27"/>
      <c r="ZE66" s="27"/>
    </row>
    <row r="606" spans="726:726" x14ac:dyDescent="0.3">
      <c r="AAX606" s="3">
        <v>244102.39999999999</v>
      </c>
    </row>
    <row r="607" spans="726:726" x14ac:dyDescent="0.3">
      <c r="AAX607" s="3">
        <v>973014.35</v>
      </c>
    </row>
    <row r="609" spans="726:726" x14ac:dyDescent="0.3">
      <c r="AAX609" s="3">
        <v>958007.35</v>
      </c>
    </row>
    <row r="612" spans="726:726" x14ac:dyDescent="0.3">
      <c r="AAX612" s="3">
        <v>563860.19999999995</v>
      </c>
    </row>
    <row r="614" spans="726:726" x14ac:dyDescent="0.3">
      <c r="AAX614" s="3">
        <v>451945.35</v>
      </c>
    </row>
    <row r="615" spans="726:726" x14ac:dyDescent="0.3">
      <c r="AAX615" s="3">
        <v>410841.59999999998</v>
      </c>
    </row>
    <row r="616" spans="726:726" x14ac:dyDescent="0.3">
      <c r="AAX616" s="3">
        <v>595228.19999999995</v>
      </c>
    </row>
    <row r="618" spans="726:726" x14ac:dyDescent="0.3">
      <c r="AAX618" s="3">
        <v>630042.5</v>
      </c>
    </row>
    <row r="620" spans="726:726" x14ac:dyDescent="0.3">
      <c r="AAX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59">
    <mergeCell ref="ZW9:AAB9"/>
    <mergeCell ref="AAC9:AAS9"/>
    <mergeCell ref="ZD10:ZV10"/>
    <mergeCell ref="ZW10:AAB10"/>
    <mergeCell ref="ZD45:ZD46"/>
    <mergeCell ref="ZE45:ZE46"/>
    <mergeCell ref="RC65:RD65"/>
    <mergeCell ref="SS65:ST65"/>
    <mergeCell ref="UI65:UJ65"/>
    <mergeCell ref="VY65:VZ65"/>
    <mergeCell ref="XO65:XP65"/>
    <mergeCell ref="ZD9:ZV9"/>
    <mergeCell ref="ZE65:ZF65"/>
    <mergeCell ref="UI45:UI46"/>
    <mergeCell ref="VX45:VX46"/>
    <mergeCell ref="VY45:VY46"/>
    <mergeCell ref="XN45:XN46"/>
    <mergeCell ref="XO45:XO46"/>
    <mergeCell ref="XN9:YF9"/>
    <mergeCell ref="YG9:YL9"/>
    <mergeCell ref="YM9:ZC9"/>
    <mergeCell ref="VX9:WP9"/>
    <mergeCell ref="WQ9:WV9"/>
    <mergeCell ref="WW9:XM9"/>
    <mergeCell ref="HK65:HL65"/>
    <mergeCell ref="JA65:JB65"/>
    <mergeCell ref="KQ65:KR65"/>
    <mergeCell ref="MG65:MH65"/>
    <mergeCell ref="NW65:NX65"/>
    <mergeCell ref="PM65:PN65"/>
    <mergeCell ref="A60:C60"/>
    <mergeCell ref="I65:J65"/>
    <mergeCell ref="AY65:AZ65"/>
    <mergeCell ref="CO65:CP65"/>
    <mergeCell ref="EE65:EF65"/>
    <mergeCell ref="FU65:FV65"/>
    <mergeCell ref="A54:E54"/>
    <mergeCell ref="A55:E55"/>
    <mergeCell ref="A56:E56"/>
    <mergeCell ref="A57:E57"/>
    <mergeCell ref="A58:E58"/>
    <mergeCell ref="A59:E59"/>
    <mergeCell ref="A48:E48"/>
    <mergeCell ref="A49:E49"/>
    <mergeCell ref="A50:E50"/>
    <mergeCell ref="A51:E51"/>
    <mergeCell ref="A52:E52"/>
    <mergeCell ref="A53:E53"/>
    <mergeCell ref="A47:E47"/>
    <mergeCell ref="PM45:PM46"/>
    <mergeCell ref="RB45:RB46"/>
    <mergeCell ref="RC45:RC46"/>
    <mergeCell ref="SR45:SR46"/>
    <mergeCell ref="SS45:SS46"/>
    <mergeCell ref="UH45:UH46"/>
    <mergeCell ref="KQ45:KQ46"/>
    <mergeCell ref="MF45:MF46"/>
    <mergeCell ref="MG45:MG46"/>
    <mergeCell ref="NV45:NV46"/>
    <mergeCell ref="NW45:NW46"/>
    <mergeCell ref="PL45:PL46"/>
    <mergeCell ref="FU45:FU46"/>
    <mergeCell ref="HJ45:HJ46"/>
    <mergeCell ref="HK45:HK46"/>
    <mergeCell ref="IZ45:IZ46"/>
    <mergeCell ref="JA45:JA46"/>
    <mergeCell ref="KP45:KP46"/>
    <mergeCell ref="AY45:AY46"/>
    <mergeCell ref="CN45:CN46"/>
    <mergeCell ref="CO45:CO46"/>
    <mergeCell ref="ED45:ED46"/>
    <mergeCell ref="EE45:EE46"/>
    <mergeCell ref="FT45:FT46"/>
    <mergeCell ref="VX10:WP10"/>
    <mergeCell ref="WQ10:WV10"/>
    <mergeCell ref="XN10:YF10"/>
    <mergeCell ref="YG10:YL10"/>
    <mergeCell ref="A45:E46"/>
    <mergeCell ref="F45:F46"/>
    <mergeCell ref="G45:G46"/>
    <mergeCell ref="H45:H46"/>
    <mergeCell ref="I45:I46"/>
    <mergeCell ref="AX45:AX46"/>
    <mergeCell ref="RB10:RT10"/>
    <mergeCell ref="RU10:RZ10"/>
    <mergeCell ref="SR10:TJ10"/>
    <mergeCell ref="TK10:TP10"/>
    <mergeCell ref="UH10:UZ10"/>
    <mergeCell ref="VA10:VF10"/>
    <mergeCell ref="MF10:MX10"/>
    <mergeCell ref="MY10:ND10"/>
    <mergeCell ref="NV10:ON10"/>
    <mergeCell ref="OO10:OT10"/>
    <mergeCell ref="PL10:QD10"/>
    <mergeCell ref="QE10:QJ10"/>
    <mergeCell ref="HJ10:IB10"/>
    <mergeCell ref="PL9:QD9"/>
    <mergeCell ref="QE9:QJ9"/>
    <mergeCell ref="QK9:RA9"/>
    <mergeCell ref="RB9:RT9"/>
    <mergeCell ref="RU9:RZ9"/>
    <mergeCell ref="SA9:SQ9"/>
    <mergeCell ref="MF9:MX9"/>
    <mergeCell ref="MY9:ND9"/>
    <mergeCell ref="NE9:NU9"/>
    <mergeCell ref="B10:D10"/>
    <mergeCell ref="E10:G10"/>
    <mergeCell ref="H10:Z10"/>
    <mergeCell ref="AA10:AF10"/>
    <mergeCell ref="AX10:BP10"/>
    <mergeCell ref="BQ10:BV10"/>
    <mergeCell ref="IC10:IH10"/>
    <mergeCell ref="IZ10:JR10"/>
    <mergeCell ref="JS10:JX10"/>
    <mergeCell ref="A6:AAU6"/>
    <mergeCell ref="A7:AAU7"/>
    <mergeCell ref="B9:D9"/>
    <mergeCell ref="E9:G9"/>
    <mergeCell ref="H9:Z9"/>
    <mergeCell ref="AA9:AF9"/>
    <mergeCell ref="AG9:AW9"/>
    <mergeCell ref="AX9:BP9"/>
    <mergeCell ref="BQ9:BV9"/>
    <mergeCell ref="BW9:CM9"/>
    <mergeCell ref="FT9:GL9"/>
    <mergeCell ref="GM9:GR9"/>
    <mergeCell ref="GS9:HI9"/>
    <mergeCell ref="HJ9:IB9"/>
    <mergeCell ref="IC9:IH9"/>
    <mergeCell ref="II9:IY9"/>
    <mergeCell ref="SR9:TJ9"/>
    <mergeCell ref="TK9:TP9"/>
    <mergeCell ref="TQ9:UG9"/>
    <mergeCell ref="UH9:UZ9"/>
    <mergeCell ref="VA9:VF9"/>
    <mergeCell ref="VG9:VW9"/>
    <mergeCell ref="OU9:PK9"/>
    <mergeCell ref="IZ9:JR9"/>
    <mergeCell ref="CN9:DF9"/>
    <mergeCell ref="DG9:DL9"/>
    <mergeCell ref="DM9:EC9"/>
    <mergeCell ref="ED9:EV9"/>
    <mergeCell ref="EW9:FB9"/>
    <mergeCell ref="FC9:FS9"/>
    <mergeCell ref="NV9:ON9"/>
    <mergeCell ref="OO9:OT9"/>
    <mergeCell ref="KP10:LH10"/>
    <mergeCell ref="LI10:LN10"/>
    <mergeCell ref="CN10:DF10"/>
    <mergeCell ref="DG10:DL10"/>
    <mergeCell ref="ED10:EV10"/>
    <mergeCell ref="EW10:FB10"/>
    <mergeCell ref="FT10:GL10"/>
    <mergeCell ref="GM10:GR10"/>
    <mergeCell ref="JS9:JX9"/>
    <mergeCell ref="JY9:KO9"/>
    <mergeCell ref="KP9:LH9"/>
    <mergeCell ref="LI9:LN9"/>
    <mergeCell ref="LO9:ME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5DBA-E58B-4D9D-ADA1-4945A0094A41}">
  <dimension ref="A1:ACQ665"/>
  <sheetViews>
    <sheetView topLeftCell="A51" workbookViewId="0">
      <selection activeCell="A51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8.5546875" style="3" customWidth="1"/>
    <col min="639" max="639" width="15.88671875" style="3" customWidth="1"/>
    <col min="640" max="640" width="19.88671875" style="3" customWidth="1"/>
    <col min="641" max="641" width="18" style="3" customWidth="1"/>
    <col min="642" max="642" width="16.44140625" style="3" customWidth="1"/>
    <col min="643" max="662" width="20" style="3" customWidth="1"/>
    <col min="663" max="664" width="13.6640625" style="3" customWidth="1"/>
    <col min="665" max="665" width="19" style="3" customWidth="1"/>
    <col min="666" max="667" width="20" style="3" customWidth="1"/>
    <col min="668" max="668" width="13.109375" style="3" customWidth="1"/>
    <col min="669" max="669" width="18.88671875" style="3" customWidth="1"/>
    <col min="670" max="670" width="13.88671875" style="3" customWidth="1"/>
    <col min="671" max="671" width="17.109375" style="3" customWidth="1"/>
    <col min="672" max="672" width="16.109375" style="3" customWidth="1"/>
    <col min="673" max="673" width="16.44140625" style="3" customWidth="1"/>
    <col min="674" max="674" width="17.5546875" style="3" customWidth="1"/>
    <col min="675" max="675" width="17" style="3" customWidth="1"/>
    <col min="676" max="676" width="11.88671875" style="3" customWidth="1"/>
    <col min="677" max="677" width="17.109375" style="3" customWidth="1"/>
    <col min="678" max="678" width="14.5546875" style="3" customWidth="1"/>
    <col min="679" max="679" width="16.5546875" style="3" customWidth="1"/>
    <col min="680" max="680" width="18.5546875" style="3" customWidth="1"/>
    <col min="681" max="681" width="15.88671875" style="3" customWidth="1"/>
    <col min="682" max="682" width="19.88671875" style="3" customWidth="1"/>
    <col min="683" max="683" width="18" style="3" customWidth="1"/>
    <col min="684" max="684" width="16.44140625" style="3" customWidth="1"/>
    <col min="685" max="704" width="20" style="3" customWidth="1"/>
    <col min="705" max="706" width="13.6640625" style="3" customWidth="1"/>
    <col min="707" max="707" width="19" style="3" customWidth="1"/>
    <col min="708" max="709" width="20" style="3" customWidth="1"/>
    <col min="710" max="710" width="13.109375" style="3" customWidth="1"/>
    <col min="711" max="711" width="18.88671875" style="3" customWidth="1"/>
    <col min="712" max="712" width="13.88671875" style="3" customWidth="1"/>
    <col min="713" max="713" width="17.109375" style="3" customWidth="1"/>
    <col min="714" max="714" width="16.109375" style="3" customWidth="1"/>
    <col min="715" max="715" width="16.44140625" style="3" customWidth="1"/>
    <col min="716" max="716" width="17.5546875" style="3" customWidth="1"/>
    <col min="717" max="717" width="17" style="3" customWidth="1"/>
    <col min="718" max="718" width="11.88671875" style="3" customWidth="1"/>
    <col min="719" max="719" width="17.109375" style="3" customWidth="1"/>
    <col min="720" max="720" width="14.5546875" style="3" customWidth="1"/>
    <col min="721" max="721" width="16.5546875" style="3" customWidth="1"/>
    <col min="722" max="722" width="18.5546875" style="3" customWidth="1"/>
    <col min="723" max="723" width="15.88671875" style="3" customWidth="1"/>
    <col min="724" max="724" width="19.88671875" style="3" customWidth="1"/>
    <col min="725" max="725" width="18" style="3" customWidth="1"/>
    <col min="726" max="726" width="16.44140625" style="3" customWidth="1"/>
    <col min="727" max="746" width="20" style="3" customWidth="1"/>
    <col min="747" max="748" width="13.6640625" style="3" customWidth="1"/>
    <col min="749" max="749" width="19" style="3" customWidth="1"/>
    <col min="750" max="751" width="20" style="3" customWidth="1"/>
    <col min="752" max="752" width="13.109375" style="3" customWidth="1"/>
    <col min="753" max="753" width="18.88671875" style="3" customWidth="1"/>
    <col min="754" max="754" width="13.88671875" style="3" customWidth="1"/>
    <col min="755" max="755" width="17.109375" style="3" customWidth="1"/>
    <col min="756" max="756" width="16.109375" style="3" customWidth="1"/>
    <col min="757" max="757" width="16.44140625" style="3" customWidth="1"/>
    <col min="758" max="758" width="17.5546875" style="3" customWidth="1"/>
    <col min="759" max="759" width="17" style="3" customWidth="1"/>
    <col min="760" max="760" width="11.88671875" style="3" customWidth="1"/>
    <col min="761" max="761" width="17.109375" style="3" customWidth="1"/>
    <col min="762" max="762" width="14.5546875" style="3" customWidth="1"/>
    <col min="763" max="763" width="16.5546875" style="3" customWidth="1"/>
    <col min="764" max="764" width="19" style="3" customWidth="1"/>
    <col min="765" max="765" width="18.88671875" style="3" customWidth="1"/>
    <col min="766" max="766" width="14.109375" style="3" customWidth="1"/>
    <col min="767" max="767" width="5" style="3" customWidth="1"/>
    <col min="768" max="768" width="11.44140625" style="3"/>
    <col min="769" max="769" width="20.109375" style="3" customWidth="1"/>
    <col min="770" max="16384" width="11.44140625" style="3"/>
  </cols>
  <sheetData>
    <row r="1" spans="1:771" s="4" customFormat="1" ht="18" customHeight="1" x14ac:dyDescent="0.3">
      <c r="A1" s="40" t="s">
        <v>0</v>
      </c>
      <c r="B1" s="40"/>
      <c r="C1" s="83"/>
      <c r="D1" s="83"/>
      <c r="E1" s="2"/>
      <c r="F1" s="2"/>
      <c r="G1" s="2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  <c r="FU1" s="83"/>
      <c r="FV1" s="83"/>
      <c r="FW1" s="83"/>
      <c r="FX1" s="83"/>
      <c r="FY1" s="83"/>
      <c r="FZ1" s="83"/>
      <c r="GA1" s="83"/>
      <c r="GB1" s="83"/>
      <c r="GC1" s="83"/>
      <c r="GD1" s="83"/>
      <c r="GE1" s="83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  <c r="IW1" s="83"/>
      <c r="IX1" s="83"/>
      <c r="IY1" s="83"/>
      <c r="IZ1" s="83"/>
      <c r="JA1" s="83"/>
      <c r="JB1" s="83"/>
      <c r="JC1" s="83"/>
      <c r="JD1" s="83"/>
      <c r="JE1" s="83"/>
      <c r="JF1" s="83"/>
      <c r="JG1" s="83"/>
      <c r="JH1" s="83"/>
      <c r="JI1" s="83"/>
      <c r="JJ1" s="83"/>
      <c r="JK1" s="83"/>
      <c r="JL1" s="83"/>
      <c r="JM1" s="83"/>
      <c r="JN1" s="83"/>
      <c r="JO1" s="83"/>
      <c r="JP1" s="83"/>
      <c r="JQ1" s="83"/>
      <c r="JR1" s="83"/>
      <c r="JS1" s="83"/>
      <c r="JT1" s="83"/>
      <c r="JU1" s="83"/>
      <c r="JV1" s="83"/>
      <c r="JW1" s="83"/>
      <c r="JX1" s="83"/>
      <c r="JY1" s="83"/>
      <c r="JZ1" s="83"/>
      <c r="KA1" s="83"/>
      <c r="KB1" s="83"/>
      <c r="KC1" s="83"/>
      <c r="KD1" s="83"/>
      <c r="KE1" s="83"/>
      <c r="KF1" s="83"/>
      <c r="KG1" s="83"/>
      <c r="KH1" s="83"/>
      <c r="KI1" s="83"/>
      <c r="KJ1" s="83"/>
      <c r="KK1" s="83"/>
      <c r="KL1" s="83"/>
      <c r="KM1" s="83"/>
      <c r="KN1" s="83"/>
      <c r="KO1" s="83"/>
      <c r="KP1" s="83"/>
      <c r="KQ1" s="83"/>
      <c r="KR1" s="83"/>
      <c r="KS1" s="83"/>
      <c r="KT1" s="83"/>
      <c r="KU1" s="83"/>
      <c r="KV1" s="83"/>
      <c r="KW1" s="83"/>
      <c r="KX1" s="83"/>
      <c r="KY1" s="83"/>
      <c r="KZ1" s="83"/>
      <c r="LA1" s="83"/>
      <c r="LB1" s="83"/>
      <c r="LC1" s="83"/>
      <c r="LD1" s="83"/>
      <c r="LE1" s="83"/>
      <c r="LF1" s="83"/>
      <c r="LG1" s="83"/>
      <c r="LH1" s="83"/>
      <c r="LI1" s="83"/>
      <c r="LJ1" s="83"/>
      <c r="LK1" s="83"/>
      <c r="LL1" s="83"/>
      <c r="LM1" s="83"/>
      <c r="LN1" s="83"/>
      <c r="LO1" s="83"/>
      <c r="LP1" s="83"/>
      <c r="LQ1" s="83"/>
      <c r="LR1" s="83"/>
      <c r="LS1" s="83"/>
      <c r="LT1" s="83"/>
      <c r="LU1" s="83"/>
      <c r="LV1" s="83"/>
      <c r="LW1" s="83"/>
      <c r="LX1" s="83"/>
      <c r="LY1" s="83"/>
      <c r="LZ1" s="83"/>
      <c r="MA1" s="83"/>
      <c r="MB1" s="83"/>
      <c r="MC1" s="83"/>
      <c r="MD1" s="83"/>
      <c r="ME1" s="83"/>
      <c r="MF1" s="83"/>
      <c r="MG1" s="83"/>
      <c r="MH1" s="83"/>
      <c r="MI1" s="83"/>
      <c r="MJ1" s="83"/>
      <c r="MK1" s="83"/>
      <c r="ML1" s="83"/>
      <c r="MM1" s="83"/>
      <c r="MN1" s="83"/>
      <c r="MO1" s="83"/>
      <c r="MP1" s="83"/>
      <c r="MQ1" s="83"/>
      <c r="MR1" s="83"/>
      <c r="MS1" s="83"/>
      <c r="MT1" s="83"/>
      <c r="MU1" s="83"/>
      <c r="MV1" s="83"/>
      <c r="MW1" s="83"/>
      <c r="MX1" s="83"/>
      <c r="MY1" s="83"/>
      <c r="MZ1" s="83"/>
      <c r="NA1" s="83"/>
      <c r="NB1" s="83"/>
      <c r="NC1" s="83"/>
      <c r="ND1" s="83"/>
      <c r="NE1" s="83"/>
      <c r="NF1" s="83"/>
      <c r="NG1" s="83"/>
      <c r="NH1" s="83"/>
      <c r="NI1" s="83"/>
      <c r="NJ1" s="83"/>
      <c r="NK1" s="83"/>
      <c r="NL1" s="83"/>
      <c r="NM1" s="83"/>
      <c r="NN1" s="83"/>
      <c r="NO1" s="83"/>
      <c r="NP1" s="83"/>
      <c r="NQ1" s="83"/>
      <c r="NR1" s="83"/>
      <c r="NS1" s="83"/>
      <c r="NT1" s="83"/>
      <c r="NU1" s="83"/>
      <c r="NV1" s="83"/>
      <c r="NW1" s="83"/>
      <c r="NX1" s="83"/>
      <c r="NY1" s="83"/>
      <c r="NZ1" s="83"/>
      <c r="OA1" s="83"/>
      <c r="OB1" s="83"/>
      <c r="OC1" s="83"/>
      <c r="OD1" s="83"/>
      <c r="OE1" s="83"/>
      <c r="OF1" s="83"/>
      <c r="OG1" s="83"/>
      <c r="OH1" s="83"/>
      <c r="OI1" s="83"/>
      <c r="OJ1" s="83"/>
      <c r="OK1" s="83"/>
      <c r="OL1" s="83"/>
      <c r="OM1" s="83"/>
      <c r="ON1" s="83"/>
      <c r="OO1" s="83"/>
      <c r="OP1" s="83"/>
      <c r="OQ1" s="83"/>
      <c r="OR1" s="83"/>
      <c r="OS1" s="83"/>
      <c r="OT1" s="83"/>
      <c r="OU1" s="83"/>
      <c r="OV1" s="83"/>
      <c r="OW1" s="83"/>
      <c r="OX1" s="83"/>
      <c r="OY1" s="83"/>
      <c r="OZ1" s="83"/>
      <c r="PA1" s="83"/>
      <c r="PB1" s="83"/>
      <c r="PC1" s="83"/>
      <c r="PD1" s="83"/>
      <c r="PE1" s="83"/>
      <c r="PF1" s="83"/>
      <c r="PG1" s="83"/>
      <c r="PH1" s="83"/>
      <c r="PI1" s="83"/>
      <c r="PJ1" s="83"/>
      <c r="PK1" s="83"/>
      <c r="PL1" s="83"/>
      <c r="PM1" s="83"/>
      <c r="PN1" s="83"/>
      <c r="PO1" s="83"/>
      <c r="PP1" s="83"/>
      <c r="PQ1" s="83"/>
      <c r="PR1" s="83"/>
      <c r="PS1" s="83"/>
      <c r="PT1" s="83"/>
      <c r="PU1" s="83"/>
      <c r="PV1" s="83"/>
      <c r="PW1" s="83"/>
      <c r="PX1" s="83"/>
      <c r="PY1" s="83"/>
      <c r="PZ1" s="83"/>
      <c r="QA1" s="83"/>
      <c r="QB1" s="83"/>
      <c r="QC1" s="83"/>
      <c r="QD1" s="83"/>
      <c r="QE1" s="83"/>
      <c r="QF1" s="83"/>
      <c r="QG1" s="83"/>
      <c r="QH1" s="83"/>
      <c r="QI1" s="83"/>
      <c r="QJ1" s="83"/>
      <c r="QK1" s="83"/>
      <c r="QL1" s="83"/>
      <c r="QM1" s="83"/>
      <c r="QN1" s="83"/>
      <c r="QO1" s="83"/>
      <c r="QP1" s="83"/>
      <c r="QQ1" s="83"/>
      <c r="QR1" s="83"/>
      <c r="QS1" s="83"/>
      <c r="QT1" s="83"/>
      <c r="QU1" s="83"/>
      <c r="QV1" s="83"/>
      <c r="QW1" s="83"/>
      <c r="QX1" s="83"/>
      <c r="QY1" s="83"/>
      <c r="QZ1" s="83"/>
      <c r="RA1" s="83"/>
      <c r="RB1" s="83"/>
      <c r="RC1" s="83"/>
      <c r="RD1" s="83"/>
      <c r="RE1" s="83"/>
      <c r="RF1" s="83"/>
      <c r="RG1" s="83"/>
      <c r="RH1" s="83"/>
      <c r="RI1" s="83"/>
      <c r="RJ1" s="83"/>
      <c r="RK1" s="83"/>
      <c r="RL1" s="83"/>
      <c r="RM1" s="83"/>
      <c r="RN1" s="83"/>
      <c r="RO1" s="83"/>
      <c r="RP1" s="83"/>
      <c r="RQ1" s="83"/>
      <c r="RR1" s="83"/>
      <c r="RS1" s="83"/>
      <c r="RT1" s="83"/>
      <c r="RU1" s="83"/>
      <c r="RV1" s="83"/>
      <c r="RW1" s="83"/>
      <c r="RX1" s="83"/>
      <c r="RY1" s="83"/>
      <c r="RZ1" s="83"/>
      <c r="SA1" s="83"/>
      <c r="SB1" s="83"/>
      <c r="SC1" s="83"/>
      <c r="SD1" s="83"/>
      <c r="SE1" s="83"/>
      <c r="SF1" s="83"/>
      <c r="SG1" s="83"/>
      <c r="SH1" s="83"/>
      <c r="SI1" s="83"/>
      <c r="SJ1" s="83"/>
      <c r="SK1" s="83"/>
      <c r="SL1" s="83"/>
      <c r="SM1" s="83"/>
      <c r="SN1" s="83"/>
      <c r="SO1" s="83"/>
      <c r="SP1" s="83"/>
      <c r="SQ1" s="83"/>
      <c r="SR1" s="83"/>
      <c r="SS1" s="83"/>
      <c r="ST1" s="83"/>
      <c r="SU1" s="83"/>
      <c r="SV1" s="83"/>
      <c r="SW1" s="83"/>
      <c r="SX1" s="83"/>
      <c r="SY1" s="83"/>
      <c r="SZ1" s="83"/>
      <c r="TA1" s="83"/>
      <c r="TB1" s="83"/>
      <c r="TC1" s="83"/>
      <c r="TD1" s="83"/>
      <c r="TE1" s="83"/>
      <c r="TF1" s="83"/>
      <c r="TG1" s="83"/>
      <c r="TH1" s="83"/>
      <c r="TI1" s="83"/>
      <c r="TJ1" s="83"/>
      <c r="TK1" s="83"/>
      <c r="TL1" s="83"/>
      <c r="TM1" s="83"/>
      <c r="TN1" s="83"/>
      <c r="TO1" s="83"/>
      <c r="TP1" s="83"/>
      <c r="TQ1" s="83"/>
      <c r="TR1" s="83"/>
      <c r="TS1" s="83"/>
      <c r="TT1" s="83"/>
      <c r="TU1" s="83"/>
      <c r="TV1" s="83"/>
      <c r="TW1" s="83"/>
      <c r="TX1" s="83"/>
      <c r="TY1" s="83"/>
      <c r="TZ1" s="83"/>
      <c r="UA1" s="83"/>
      <c r="UB1" s="83"/>
      <c r="UC1" s="83"/>
      <c r="UD1" s="83"/>
      <c r="UE1" s="83"/>
      <c r="UF1" s="83"/>
      <c r="UG1" s="83"/>
      <c r="UH1" s="83"/>
      <c r="UI1" s="83"/>
      <c r="UJ1" s="83"/>
      <c r="UK1" s="83"/>
      <c r="UL1" s="83"/>
      <c r="UM1" s="83"/>
      <c r="UN1" s="83"/>
      <c r="UO1" s="83"/>
      <c r="UP1" s="83"/>
      <c r="UQ1" s="83"/>
      <c r="UR1" s="83"/>
      <c r="US1" s="83"/>
      <c r="UT1" s="83"/>
      <c r="UU1" s="83"/>
      <c r="UV1" s="83"/>
      <c r="UW1" s="83"/>
      <c r="UX1" s="83"/>
      <c r="UY1" s="83"/>
      <c r="UZ1" s="83"/>
      <c r="VA1" s="83"/>
      <c r="VB1" s="83"/>
      <c r="VC1" s="83"/>
      <c r="VD1" s="83"/>
      <c r="VE1" s="83"/>
      <c r="VF1" s="83"/>
      <c r="VG1" s="83"/>
      <c r="VH1" s="83"/>
      <c r="VI1" s="83"/>
      <c r="VJ1" s="83"/>
      <c r="VK1" s="83"/>
      <c r="VL1" s="83"/>
      <c r="VM1" s="83"/>
      <c r="VN1" s="83"/>
      <c r="VO1" s="83"/>
      <c r="VP1" s="83"/>
      <c r="VQ1" s="83"/>
      <c r="VR1" s="83"/>
      <c r="VS1" s="83"/>
      <c r="VT1" s="83"/>
      <c r="VU1" s="83"/>
      <c r="VV1" s="83"/>
      <c r="VW1" s="83"/>
      <c r="VX1" s="83"/>
      <c r="VY1" s="83"/>
      <c r="VZ1" s="83"/>
      <c r="WA1" s="83"/>
      <c r="WB1" s="83"/>
      <c r="WC1" s="83"/>
      <c r="WD1" s="83"/>
      <c r="WE1" s="83"/>
      <c r="WF1" s="83"/>
      <c r="WG1" s="83"/>
      <c r="WH1" s="83"/>
      <c r="WI1" s="83"/>
      <c r="WJ1" s="83"/>
      <c r="WK1" s="83"/>
      <c r="WL1" s="83"/>
      <c r="WM1" s="83"/>
      <c r="WN1" s="83"/>
      <c r="WO1" s="83"/>
      <c r="WP1" s="83"/>
      <c r="WQ1" s="83"/>
      <c r="WR1" s="83"/>
      <c r="WS1" s="83"/>
      <c r="WT1" s="83"/>
      <c r="WU1" s="83"/>
      <c r="WV1" s="83"/>
      <c r="WW1" s="83"/>
      <c r="WX1" s="83"/>
      <c r="WY1" s="83"/>
      <c r="WZ1" s="83"/>
      <c r="XA1" s="83"/>
      <c r="XB1" s="83"/>
      <c r="XC1" s="83"/>
      <c r="XD1" s="83"/>
      <c r="XE1" s="83"/>
      <c r="XF1" s="83"/>
      <c r="XG1" s="83"/>
      <c r="XH1" s="83"/>
      <c r="XI1" s="83"/>
      <c r="XJ1" s="83"/>
      <c r="XK1" s="83"/>
      <c r="XL1" s="83"/>
      <c r="XM1" s="83"/>
      <c r="XN1" s="83"/>
      <c r="XO1" s="83"/>
      <c r="XP1" s="83"/>
      <c r="XQ1" s="83"/>
      <c r="XR1" s="83"/>
      <c r="XS1" s="83"/>
      <c r="XT1" s="83"/>
      <c r="XU1" s="83"/>
      <c r="XV1" s="83"/>
      <c r="XW1" s="83"/>
      <c r="XX1" s="83"/>
      <c r="XY1" s="83"/>
      <c r="XZ1" s="83"/>
      <c r="YA1" s="83"/>
      <c r="YB1" s="83"/>
      <c r="YC1" s="83"/>
      <c r="YD1" s="83"/>
      <c r="YE1" s="83"/>
      <c r="YF1" s="83"/>
      <c r="YG1" s="83"/>
      <c r="YH1" s="83"/>
      <c r="YI1" s="83"/>
      <c r="YJ1" s="83"/>
      <c r="YK1" s="83"/>
      <c r="YL1" s="83"/>
      <c r="YM1" s="83"/>
      <c r="YN1" s="83"/>
      <c r="YO1" s="83"/>
      <c r="YP1" s="83"/>
      <c r="YQ1" s="83"/>
      <c r="YR1" s="83"/>
      <c r="YS1" s="83"/>
      <c r="YT1" s="83"/>
      <c r="YU1" s="83"/>
      <c r="YV1" s="83"/>
      <c r="YW1" s="83"/>
      <c r="YX1" s="83"/>
      <c r="YY1" s="83"/>
      <c r="YZ1" s="83"/>
      <c r="ZA1" s="83"/>
      <c r="ZB1" s="83"/>
      <c r="ZC1" s="83"/>
      <c r="ZD1" s="83"/>
      <c r="ZE1" s="83"/>
      <c r="ZF1" s="83"/>
      <c r="ZG1" s="83"/>
      <c r="ZH1" s="83"/>
      <c r="ZI1" s="83"/>
      <c r="ZJ1" s="83"/>
      <c r="ZK1" s="83"/>
      <c r="ZL1" s="83"/>
      <c r="ZM1" s="83"/>
      <c r="ZN1" s="83"/>
      <c r="ZO1" s="83"/>
      <c r="ZP1" s="83"/>
      <c r="ZQ1" s="83"/>
      <c r="ZR1" s="83"/>
      <c r="ZS1" s="83"/>
      <c r="ZT1" s="83"/>
      <c r="ZU1" s="83"/>
      <c r="ZV1" s="83"/>
      <c r="ZW1" s="83"/>
      <c r="ZX1" s="83"/>
      <c r="ZY1" s="83"/>
      <c r="ZZ1" s="83"/>
      <c r="AAA1" s="83"/>
      <c r="AAB1" s="83"/>
      <c r="AAC1" s="83"/>
      <c r="AAD1" s="83"/>
      <c r="AAE1" s="83"/>
      <c r="AAF1" s="83"/>
      <c r="AAG1" s="83"/>
      <c r="AAH1" s="83"/>
      <c r="AAI1" s="83"/>
      <c r="AAJ1" s="83"/>
      <c r="AAK1" s="83"/>
      <c r="AAL1" s="83"/>
      <c r="AAM1" s="83"/>
      <c r="AAN1" s="83"/>
      <c r="AAO1" s="83"/>
      <c r="AAP1" s="83"/>
      <c r="AAQ1" s="83"/>
      <c r="AAR1" s="83"/>
      <c r="AAS1" s="83"/>
      <c r="AAT1" s="83"/>
      <c r="AAU1" s="83"/>
      <c r="AAV1" s="83"/>
      <c r="AAW1" s="83"/>
      <c r="AAX1" s="83"/>
      <c r="AAY1" s="83"/>
      <c r="AAZ1" s="83"/>
      <c r="ABA1" s="83"/>
      <c r="ABB1" s="83"/>
      <c r="ABC1" s="83"/>
      <c r="ABD1" s="83"/>
      <c r="ABE1" s="83"/>
      <c r="ABF1" s="83"/>
      <c r="ABG1" s="83"/>
      <c r="ABH1" s="83"/>
      <c r="ABI1" s="83"/>
      <c r="ABJ1" s="83"/>
      <c r="ABK1" s="83"/>
      <c r="ABL1" s="83"/>
      <c r="ABM1" s="83"/>
      <c r="ABN1" s="83"/>
      <c r="ABO1" s="83"/>
      <c r="ABP1" s="83"/>
      <c r="ABQ1" s="83"/>
      <c r="ABR1" s="83"/>
      <c r="ABS1" s="83"/>
      <c r="ABT1" s="83"/>
      <c r="ABU1" s="83"/>
      <c r="ABV1" s="83"/>
      <c r="ABW1" s="83"/>
      <c r="ABX1" s="83"/>
      <c r="ABY1" s="83"/>
      <c r="ABZ1" s="83"/>
      <c r="ACA1" s="83"/>
      <c r="ACB1" s="83"/>
      <c r="ACC1" s="83"/>
      <c r="ACD1" s="83"/>
      <c r="ACE1" s="83"/>
      <c r="ACF1" s="83"/>
      <c r="ACG1" s="83"/>
      <c r="ACH1" s="83"/>
      <c r="ACI1" s="83"/>
      <c r="ACJ1" s="83"/>
      <c r="ACK1" s="83"/>
      <c r="ACL1" s="83"/>
      <c r="ACM1" s="3"/>
      <c r="ACN1" s="3"/>
      <c r="ACO1" s="3"/>
      <c r="ACP1" s="3"/>
      <c r="ACQ1" s="3"/>
    </row>
    <row r="2" spans="1:771" s="4" customFormat="1" ht="18" customHeight="1" x14ac:dyDescent="0.3">
      <c r="A2" s="40" t="s">
        <v>1</v>
      </c>
      <c r="B2" s="40"/>
      <c r="C2" s="83"/>
      <c r="D2" s="83"/>
      <c r="E2" s="2"/>
      <c r="F2" s="2"/>
      <c r="G2" s="2"/>
      <c r="H2" s="83"/>
      <c r="I2" s="83"/>
      <c r="J2" s="8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3"/>
      <c r="AH2" s="83"/>
      <c r="AI2" s="8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83"/>
      <c r="AW2" s="83"/>
      <c r="AX2" s="83"/>
      <c r="AY2" s="83"/>
      <c r="AZ2" s="83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83"/>
      <c r="BX2" s="83"/>
      <c r="BY2" s="8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83"/>
      <c r="CM2" s="83"/>
      <c r="CN2" s="83"/>
      <c r="CO2" s="83"/>
      <c r="CP2" s="83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83"/>
      <c r="DN2" s="83"/>
      <c r="DO2" s="83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83"/>
      <c r="EC2" s="83"/>
      <c r="ED2" s="83"/>
      <c r="EE2" s="83"/>
      <c r="EF2" s="83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83"/>
      <c r="FD2" s="83"/>
      <c r="FE2" s="83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83"/>
      <c r="FS2" s="83"/>
      <c r="FT2" s="83"/>
      <c r="FU2" s="83"/>
      <c r="FV2" s="83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83"/>
      <c r="GT2" s="83"/>
      <c r="GU2" s="83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83"/>
      <c r="HI2" s="83"/>
      <c r="HJ2" s="83"/>
      <c r="HK2" s="83"/>
      <c r="HL2" s="83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83"/>
      <c r="IJ2" s="83"/>
      <c r="IK2" s="83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83"/>
      <c r="IY2" s="83"/>
      <c r="IZ2" s="83"/>
      <c r="JA2" s="83"/>
      <c r="JB2" s="83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83"/>
      <c r="JZ2" s="83"/>
      <c r="KA2" s="83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83"/>
      <c r="KO2" s="83"/>
      <c r="KP2" s="83"/>
      <c r="KQ2" s="83"/>
      <c r="KR2" s="83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83"/>
      <c r="LP2" s="83"/>
      <c r="LQ2" s="83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83"/>
      <c r="ME2" s="83"/>
      <c r="MF2" s="83"/>
      <c r="MG2" s="83"/>
      <c r="MH2" s="83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83"/>
      <c r="NF2" s="83"/>
      <c r="NG2" s="83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83"/>
      <c r="NU2" s="83"/>
      <c r="NV2" s="83"/>
      <c r="NW2" s="83"/>
      <c r="NX2" s="83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83"/>
      <c r="OV2" s="83"/>
      <c r="OW2" s="83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83"/>
      <c r="PK2" s="83"/>
      <c r="PL2" s="83"/>
      <c r="PM2" s="83"/>
      <c r="PN2" s="83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83"/>
      <c r="QL2" s="83"/>
      <c r="QM2" s="83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83"/>
      <c r="RA2" s="83"/>
      <c r="RB2" s="83"/>
      <c r="RC2" s="83"/>
      <c r="RD2" s="83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83"/>
      <c r="SB2" s="83"/>
      <c r="SC2" s="83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83"/>
      <c r="SQ2" s="83"/>
      <c r="SR2" s="83"/>
      <c r="SS2" s="83"/>
      <c r="ST2" s="83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83"/>
      <c r="TR2" s="83"/>
      <c r="TS2" s="83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83"/>
      <c r="UG2" s="83"/>
      <c r="UH2" s="83"/>
      <c r="UI2" s="83"/>
      <c r="UJ2" s="83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83"/>
      <c r="VH2" s="83"/>
      <c r="VI2" s="83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83"/>
      <c r="VW2" s="83"/>
      <c r="VX2" s="83"/>
      <c r="VY2" s="83"/>
      <c r="VZ2" s="83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83"/>
      <c r="WX2" s="83"/>
      <c r="WY2" s="83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83"/>
      <c r="XM2" s="83"/>
      <c r="XN2" s="83"/>
      <c r="XO2" s="83"/>
      <c r="XP2" s="83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83"/>
      <c r="YN2" s="83"/>
      <c r="YO2" s="83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83"/>
      <c r="ZC2" s="83"/>
      <c r="ZD2" s="83"/>
      <c r="ZE2" s="83"/>
      <c r="ZF2" s="83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83"/>
      <c r="AAD2" s="83"/>
      <c r="AAE2" s="83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83"/>
      <c r="AAS2" s="83"/>
      <c r="AAT2" s="83"/>
      <c r="AAU2" s="83"/>
      <c r="AAV2" s="83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83"/>
      <c r="ABT2" s="83"/>
      <c r="ABU2" s="83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83"/>
      <c r="ACI2" s="83"/>
      <c r="ACJ2" s="83"/>
      <c r="ACK2" s="83"/>
      <c r="ACL2" s="83"/>
      <c r="ACM2" s="3"/>
      <c r="ACN2" s="3"/>
      <c r="ACO2" s="3"/>
      <c r="ACP2" s="3"/>
      <c r="ACQ2" s="3"/>
    </row>
    <row r="3" spans="1:771" s="4" customFormat="1" ht="18" customHeight="1" x14ac:dyDescent="0.3">
      <c r="A3" s="40" t="s">
        <v>62</v>
      </c>
      <c r="B3" s="40"/>
      <c r="C3" s="83"/>
      <c r="D3" s="83"/>
      <c r="E3" s="2"/>
      <c r="F3" s="2"/>
      <c r="G3" s="2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  <c r="LD3" s="83"/>
      <c r="LE3" s="83"/>
      <c r="LF3" s="83"/>
      <c r="LG3" s="83"/>
      <c r="LH3" s="83"/>
      <c r="LI3" s="83"/>
      <c r="LJ3" s="83"/>
      <c r="LK3" s="83"/>
      <c r="LL3" s="83"/>
      <c r="LM3" s="83"/>
      <c r="LN3" s="83"/>
      <c r="LO3" s="83"/>
      <c r="LP3" s="83"/>
      <c r="LQ3" s="83"/>
      <c r="LR3" s="83"/>
      <c r="LS3" s="83"/>
      <c r="LT3" s="83"/>
      <c r="LU3" s="83"/>
      <c r="LV3" s="83"/>
      <c r="LW3" s="83"/>
      <c r="LX3" s="83"/>
      <c r="LY3" s="83"/>
      <c r="LZ3" s="83"/>
      <c r="MA3" s="83"/>
      <c r="MB3" s="83"/>
      <c r="MC3" s="83"/>
      <c r="MD3" s="83"/>
      <c r="ME3" s="83"/>
      <c r="MF3" s="83"/>
      <c r="MG3" s="83"/>
      <c r="MH3" s="83"/>
      <c r="MI3" s="83"/>
      <c r="MJ3" s="83"/>
      <c r="MK3" s="83"/>
      <c r="ML3" s="83"/>
      <c r="MM3" s="83"/>
      <c r="MN3" s="83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3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3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3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3"/>
      <c r="OO3" s="83"/>
      <c r="OP3" s="83"/>
      <c r="OQ3" s="83"/>
      <c r="OR3" s="83"/>
      <c r="OS3" s="83"/>
      <c r="OT3" s="83"/>
      <c r="OU3" s="83"/>
      <c r="OV3" s="83"/>
      <c r="OW3" s="83"/>
      <c r="OX3" s="83"/>
      <c r="OY3" s="83"/>
      <c r="OZ3" s="83"/>
      <c r="PA3" s="83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3"/>
      <c r="PO3" s="83"/>
      <c r="PP3" s="83"/>
      <c r="PQ3" s="83"/>
      <c r="PR3" s="83"/>
      <c r="PS3" s="83"/>
      <c r="PT3" s="83"/>
      <c r="PU3" s="83"/>
      <c r="PV3" s="83"/>
      <c r="PW3" s="83"/>
      <c r="PX3" s="83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3"/>
      <c r="RO3" s="83"/>
      <c r="RP3" s="83"/>
      <c r="RQ3" s="83"/>
      <c r="RR3" s="83"/>
      <c r="RS3" s="83"/>
      <c r="RT3" s="83"/>
      <c r="RU3" s="83"/>
      <c r="RV3" s="83"/>
      <c r="RW3" s="83"/>
      <c r="RX3" s="83"/>
      <c r="RY3" s="83"/>
      <c r="RZ3" s="83"/>
      <c r="SA3" s="83"/>
      <c r="SB3" s="83"/>
      <c r="SC3" s="83"/>
      <c r="SD3" s="83"/>
      <c r="SE3" s="83"/>
      <c r="SF3" s="83"/>
      <c r="SG3" s="83"/>
      <c r="SH3" s="83"/>
      <c r="SI3" s="83"/>
      <c r="SJ3" s="83"/>
      <c r="SK3" s="83"/>
      <c r="SL3" s="83"/>
      <c r="SM3" s="83"/>
      <c r="SN3" s="83"/>
      <c r="SO3" s="83"/>
      <c r="SP3" s="83"/>
      <c r="SQ3" s="83"/>
      <c r="SR3" s="83"/>
      <c r="SS3" s="83"/>
      <c r="ST3" s="83"/>
      <c r="SU3" s="83"/>
      <c r="SV3" s="83"/>
      <c r="SW3" s="83"/>
      <c r="SX3" s="83"/>
      <c r="SY3" s="83"/>
      <c r="SZ3" s="83"/>
      <c r="TA3" s="83"/>
      <c r="TB3" s="83"/>
      <c r="TC3" s="83"/>
      <c r="TD3" s="83"/>
      <c r="TE3" s="83"/>
      <c r="TF3" s="83"/>
      <c r="TG3" s="83"/>
      <c r="TH3" s="83"/>
      <c r="TI3" s="83"/>
      <c r="TJ3" s="83"/>
      <c r="TK3" s="83"/>
      <c r="TL3" s="83"/>
      <c r="TM3" s="83"/>
      <c r="TN3" s="83"/>
      <c r="TO3" s="83"/>
      <c r="TP3" s="83"/>
      <c r="TQ3" s="83"/>
      <c r="TR3" s="83"/>
      <c r="TS3" s="83"/>
      <c r="TT3" s="83"/>
      <c r="TU3" s="83"/>
      <c r="TV3" s="83"/>
      <c r="TW3" s="83"/>
      <c r="TX3" s="83"/>
      <c r="TY3" s="83"/>
      <c r="TZ3" s="83"/>
      <c r="UA3" s="83"/>
      <c r="UB3" s="83"/>
      <c r="UC3" s="83"/>
      <c r="UD3" s="83"/>
      <c r="UE3" s="83"/>
      <c r="UF3" s="83"/>
      <c r="UG3" s="83"/>
      <c r="UH3" s="83"/>
      <c r="UI3" s="83"/>
      <c r="UJ3" s="83"/>
      <c r="UK3" s="83"/>
      <c r="UL3" s="83"/>
      <c r="UM3" s="83"/>
      <c r="UN3" s="83"/>
      <c r="UO3" s="83"/>
      <c r="UP3" s="83"/>
      <c r="UQ3" s="83"/>
      <c r="UR3" s="83"/>
      <c r="US3" s="83"/>
      <c r="UT3" s="83"/>
      <c r="UU3" s="83"/>
      <c r="UV3" s="83"/>
      <c r="UW3" s="83"/>
      <c r="UX3" s="83"/>
      <c r="UY3" s="83"/>
      <c r="UZ3" s="83"/>
      <c r="VA3" s="83"/>
      <c r="VB3" s="83"/>
      <c r="VC3" s="83"/>
      <c r="VD3" s="83"/>
      <c r="VE3" s="83"/>
      <c r="VF3" s="83"/>
      <c r="VG3" s="83"/>
      <c r="VH3" s="83"/>
      <c r="VI3" s="83"/>
      <c r="VJ3" s="83"/>
      <c r="VK3" s="83"/>
      <c r="VL3" s="83"/>
      <c r="VM3" s="83"/>
      <c r="VN3" s="83"/>
      <c r="VO3" s="83"/>
      <c r="VP3" s="83"/>
      <c r="VQ3" s="83"/>
      <c r="VR3" s="83"/>
      <c r="VS3" s="83"/>
      <c r="VT3" s="83"/>
      <c r="VU3" s="83"/>
      <c r="VV3" s="83"/>
      <c r="VW3" s="83"/>
      <c r="VX3" s="83"/>
      <c r="VY3" s="83"/>
      <c r="VZ3" s="83"/>
      <c r="WA3" s="83"/>
      <c r="WB3" s="83"/>
      <c r="WC3" s="83"/>
      <c r="WD3" s="83"/>
      <c r="WE3" s="83"/>
      <c r="WF3" s="83"/>
      <c r="WG3" s="83"/>
      <c r="WH3" s="83"/>
      <c r="WI3" s="83"/>
      <c r="WJ3" s="83"/>
      <c r="WK3" s="83"/>
      <c r="WL3" s="83"/>
      <c r="WM3" s="83"/>
      <c r="WN3" s="83"/>
      <c r="WO3" s="83"/>
      <c r="WP3" s="83"/>
      <c r="WQ3" s="83"/>
      <c r="WR3" s="83"/>
      <c r="WS3" s="83"/>
      <c r="WT3" s="83"/>
      <c r="WU3" s="83"/>
      <c r="WV3" s="83"/>
      <c r="WW3" s="83"/>
      <c r="WX3" s="83"/>
      <c r="WY3" s="83"/>
      <c r="WZ3" s="83"/>
      <c r="XA3" s="83"/>
      <c r="XB3" s="83"/>
      <c r="XC3" s="83"/>
      <c r="XD3" s="83"/>
      <c r="XE3" s="83"/>
      <c r="XF3" s="83"/>
      <c r="XG3" s="83"/>
      <c r="XH3" s="83"/>
      <c r="XI3" s="83"/>
      <c r="XJ3" s="83"/>
      <c r="XK3" s="83"/>
      <c r="XL3" s="83"/>
      <c r="XM3" s="83"/>
      <c r="XN3" s="83"/>
      <c r="XO3" s="83"/>
      <c r="XP3" s="83"/>
      <c r="XQ3" s="83"/>
      <c r="XR3" s="83"/>
      <c r="XS3" s="83"/>
      <c r="XT3" s="83"/>
      <c r="XU3" s="83"/>
      <c r="XV3" s="83"/>
      <c r="XW3" s="83"/>
      <c r="XX3" s="83"/>
      <c r="XY3" s="83"/>
      <c r="XZ3" s="83"/>
      <c r="YA3" s="83"/>
      <c r="YB3" s="83"/>
      <c r="YC3" s="83"/>
      <c r="YD3" s="83"/>
      <c r="YE3" s="83"/>
      <c r="YF3" s="83"/>
      <c r="YG3" s="83"/>
      <c r="YH3" s="83"/>
      <c r="YI3" s="83"/>
      <c r="YJ3" s="83"/>
      <c r="YK3" s="83"/>
      <c r="YL3" s="83"/>
      <c r="YM3" s="83"/>
      <c r="YN3" s="83"/>
      <c r="YO3" s="83"/>
      <c r="YP3" s="83"/>
      <c r="YQ3" s="83"/>
      <c r="YR3" s="83"/>
      <c r="YS3" s="83"/>
      <c r="YT3" s="83"/>
      <c r="YU3" s="83"/>
      <c r="YV3" s="83"/>
      <c r="YW3" s="83"/>
      <c r="YX3" s="83"/>
      <c r="YY3" s="83"/>
      <c r="YZ3" s="83"/>
      <c r="ZA3" s="83"/>
      <c r="ZB3" s="83"/>
      <c r="ZC3" s="83"/>
      <c r="ZD3" s="83"/>
      <c r="ZE3" s="83"/>
      <c r="ZF3" s="83"/>
      <c r="ZG3" s="83"/>
      <c r="ZH3" s="83"/>
      <c r="ZI3" s="83"/>
      <c r="ZJ3" s="83"/>
      <c r="ZK3" s="83"/>
      <c r="ZL3" s="83"/>
      <c r="ZM3" s="83"/>
      <c r="ZN3" s="83"/>
      <c r="ZO3" s="83"/>
      <c r="ZP3" s="83"/>
      <c r="ZQ3" s="83"/>
      <c r="ZR3" s="83"/>
      <c r="ZS3" s="83"/>
      <c r="ZT3" s="83"/>
      <c r="ZU3" s="83"/>
      <c r="ZV3" s="83"/>
      <c r="ZW3" s="83"/>
      <c r="ZX3" s="83"/>
      <c r="ZY3" s="83"/>
      <c r="ZZ3" s="83"/>
      <c r="AAA3" s="83"/>
      <c r="AAB3" s="83"/>
      <c r="AAC3" s="83"/>
      <c r="AAD3" s="83"/>
      <c r="AAE3" s="83"/>
      <c r="AAF3" s="83"/>
      <c r="AAG3" s="83"/>
      <c r="AAH3" s="83"/>
      <c r="AAI3" s="83"/>
      <c r="AAJ3" s="83"/>
      <c r="AAK3" s="83"/>
      <c r="AAL3" s="83"/>
      <c r="AAM3" s="83"/>
      <c r="AAN3" s="83"/>
      <c r="AAO3" s="83"/>
      <c r="AAP3" s="83"/>
      <c r="AAQ3" s="83"/>
      <c r="AAR3" s="83"/>
      <c r="AAS3" s="83"/>
      <c r="AAT3" s="83"/>
      <c r="AAU3" s="83"/>
      <c r="AAV3" s="83"/>
      <c r="AAW3" s="83"/>
      <c r="AAX3" s="83"/>
      <c r="AAY3" s="83"/>
      <c r="AAZ3" s="83"/>
      <c r="ABA3" s="83"/>
      <c r="ABB3" s="83"/>
      <c r="ABC3" s="83"/>
      <c r="ABD3" s="83"/>
      <c r="ABE3" s="83"/>
      <c r="ABF3" s="83"/>
      <c r="ABG3" s="83"/>
      <c r="ABH3" s="83"/>
      <c r="ABI3" s="83"/>
      <c r="ABJ3" s="83"/>
      <c r="ABK3" s="83"/>
      <c r="ABL3" s="83"/>
      <c r="ABM3" s="83"/>
      <c r="ABN3" s="83"/>
      <c r="ABO3" s="83"/>
      <c r="ABP3" s="83"/>
      <c r="ABQ3" s="83"/>
      <c r="ABR3" s="83"/>
      <c r="ABS3" s="83"/>
      <c r="ABT3" s="83"/>
      <c r="ABU3" s="83"/>
      <c r="ABV3" s="83"/>
      <c r="ABW3" s="83"/>
      <c r="ABX3" s="83"/>
      <c r="ABY3" s="83"/>
      <c r="ABZ3" s="83"/>
      <c r="ACA3" s="83"/>
      <c r="ACB3" s="83"/>
      <c r="ACC3" s="83"/>
      <c r="ACD3" s="83"/>
      <c r="ACE3" s="83"/>
      <c r="ACF3" s="83"/>
      <c r="ACG3" s="83"/>
      <c r="ACH3" s="83"/>
      <c r="ACI3" s="83"/>
      <c r="ACJ3" s="83"/>
      <c r="ACK3" s="83"/>
      <c r="ACL3" s="83"/>
      <c r="ACM3" s="3"/>
      <c r="ACN3" s="3"/>
      <c r="ACO3" s="3"/>
      <c r="ACP3" s="3"/>
      <c r="ACQ3" s="3"/>
    </row>
    <row r="4" spans="1:771" s="4" customFormat="1" ht="15.6" x14ac:dyDescent="0.3">
      <c r="A4" s="40" t="s">
        <v>2</v>
      </c>
      <c r="B4" s="40"/>
      <c r="C4" s="83"/>
      <c r="D4" s="83"/>
      <c r="E4" s="2"/>
      <c r="F4" s="2"/>
      <c r="G4" s="2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  <c r="IW4" s="83"/>
      <c r="IX4" s="83"/>
      <c r="IY4" s="83"/>
      <c r="IZ4" s="83"/>
      <c r="JA4" s="83"/>
      <c r="JB4" s="83"/>
      <c r="JC4" s="83"/>
      <c r="JD4" s="83"/>
      <c r="JE4" s="83"/>
      <c r="JF4" s="83"/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83"/>
      <c r="LL4" s="83"/>
      <c r="LM4" s="83"/>
      <c r="LN4" s="83"/>
      <c r="LO4" s="83"/>
      <c r="LP4" s="83"/>
      <c r="LQ4" s="83"/>
      <c r="LR4" s="83"/>
      <c r="LS4" s="83"/>
      <c r="LT4" s="83"/>
      <c r="LU4" s="83"/>
      <c r="LV4" s="83"/>
      <c r="LW4" s="83"/>
      <c r="LX4" s="83"/>
      <c r="LY4" s="83"/>
      <c r="LZ4" s="83"/>
      <c r="MA4" s="83"/>
      <c r="MB4" s="83"/>
      <c r="MC4" s="83"/>
      <c r="MD4" s="83"/>
      <c r="ME4" s="83"/>
      <c r="MF4" s="83"/>
      <c r="MG4" s="83"/>
      <c r="MH4" s="83"/>
      <c r="MI4" s="83"/>
      <c r="MJ4" s="83"/>
      <c r="MK4" s="83"/>
      <c r="ML4" s="83"/>
      <c r="MM4" s="83"/>
      <c r="MN4" s="83"/>
      <c r="MO4" s="83"/>
      <c r="MP4" s="83"/>
      <c r="MQ4" s="83"/>
      <c r="MR4" s="83"/>
      <c r="MS4" s="83"/>
      <c r="MT4" s="83"/>
      <c r="MU4" s="83"/>
      <c r="MV4" s="83"/>
      <c r="MW4" s="83"/>
      <c r="MX4" s="83"/>
      <c r="MY4" s="83"/>
      <c r="MZ4" s="83"/>
      <c r="NA4" s="83"/>
      <c r="NB4" s="83"/>
      <c r="NC4" s="83"/>
      <c r="ND4" s="83"/>
      <c r="NE4" s="83"/>
      <c r="NF4" s="83"/>
      <c r="NG4" s="83"/>
      <c r="NH4" s="83"/>
      <c r="NI4" s="83"/>
      <c r="NJ4" s="83"/>
      <c r="NK4" s="83"/>
      <c r="NL4" s="83"/>
      <c r="NM4" s="83"/>
      <c r="NN4" s="83"/>
      <c r="NO4" s="83"/>
      <c r="NP4" s="83"/>
      <c r="NQ4" s="83"/>
      <c r="NR4" s="83"/>
      <c r="NS4" s="83"/>
      <c r="NT4" s="83"/>
      <c r="NU4" s="83"/>
      <c r="NV4" s="83"/>
      <c r="NW4" s="83"/>
      <c r="NX4" s="83"/>
      <c r="NY4" s="83"/>
      <c r="NZ4" s="83"/>
      <c r="OA4" s="83"/>
      <c r="OB4" s="83"/>
      <c r="OC4" s="83"/>
      <c r="OD4" s="83"/>
      <c r="OE4" s="83"/>
      <c r="OF4" s="83"/>
      <c r="OG4" s="83"/>
      <c r="OH4" s="83"/>
      <c r="OI4" s="83"/>
      <c r="OJ4" s="83"/>
      <c r="OK4" s="83"/>
      <c r="OL4" s="83"/>
      <c r="OM4" s="83"/>
      <c r="ON4" s="83"/>
      <c r="OO4" s="83"/>
      <c r="OP4" s="83"/>
      <c r="OQ4" s="83"/>
      <c r="OR4" s="83"/>
      <c r="OS4" s="83"/>
      <c r="OT4" s="83"/>
      <c r="OU4" s="83"/>
      <c r="OV4" s="83"/>
      <c r="OW4" s="83"/>
      <c r="OX4" s="83"/>
      <c r="OY4" s="83"/>
      <c r="OZ4" s="83"/>
      <c r="PA4" s="83"/>
      <c r="PB4" s="83"/>
      <c r="PC4" s="83"/>
      <c r="PD4" s="83"/>
      <c r="PE4" s="83"/>
      <c r="PF4" s="83"/>
      <c r="PG4" s="83"/>
      <c r="PH4" s="83"/>
      <c r="PI4" s="83"/>
      <c r="PJ4" s="83"/>
      <c r="PK4" s="83"/>
      <c r="PL4" s="83"/>
      <c r="PM4" s="83"/>
      <c r="PN4" s="83"/>
      <c r="PO4" s="83"/>
      <c r="PP4" s="83"/>
      <c r="PQ4" s="83"/>
      <c r="PR4" s="83"/>
      <c r="PS4" s="83"/>
      <c r="PT4" s="83"/>
      <c r="PU4" s="83"/>
      <c r="PV4" s="83"/>
      <c r="PW4" s="83"/>
      <c r="PX4" s="83"/>
      <c r="PY4" s="83"/>
      <c r="PZ4" s="83"/>
      <c r="QA4" s="83"/>
      <c r="QB4" s="83"/>
      <c r="QC4" s="83"/>
      <c r="QD4" s="83"/>
      <c r="QE4" s="83"/>
      <c r="QF4" s="83"/>
      <c r="QG4" s="83"/>
      <c r="QH4" s="83"/>
      <c r="QI4" s="83"/>
      <c r="QJ4" s="83"/>
      <c r="QK4" s="83"/>
      <c r="QL4" s="83"/>
      <c r="QM4" s="83"/>
      <c r="QN4" s="83"/>
      <c r="QO4" s="83"/>
      <c r="QP4" s="83"/>
      <c r="QQ4" s="83"/>
      <c r="QR4" s="83"/>
      <c r="QS4" s="83"/>
      <c r="QT4" s="83"/>
      <c r="QU4" s="83"/>
      <c r="QV4" s="83"/>
      <c r="QW4" s="83"/>
      <c r="QX4" s="83"/>
      <c r="QY4" s="83"/>
      <c r="QZ4" s="83"/>
      <c r="RA4" s="83"/>
      <c r="RB4" s="83"/>
      <c r="RC4" s="83"/>
      <c r="RD4" s="83"/>
      <c r="RE4" s="83"/>
      <c r="RF4" s="83"/>
      <c r="RG4" s="83"/>
      <c r="RH4" s="83"/>
      <c r="RI4" s="83"/>
      <c r="RJ4" s="83"/>
      <c r="RK4" s="83"/>
      <c r="RL4" s="83"/>
      <c r="RM4" s="83"/>
      <c r="RN4" s="83"/>
      <c r="RO4" s="83"/>
      <c r="RP4" s="83"/>
      <c r="RQ4" s="83"/>
      <c r="RR4" s="83"/>
      <c r="RS4" s="83"/>
      <c r="RT4" s="83"/>
      <c r="RU4" s="83"/>
      <c r="RV4" s="83"/>
      <c r="RW4" s="83"/>
      <c r="RX4" s="83"/>
      <c r="RY4" s="83"/>
      <c r="RZ4" s="83"/>
      <c r="SA4" s="83"/>
      <c r="SB4" s="83"/>
      <c r="SC4" s="83"/>
      <c r="SD4" s="83"/>
      <c r="SE4" s="83"/>
      <c r="SF4" s="83"/>
      <c r="SG4" s="83"/>
      <c r="SH4" s="83"/>
      <c r="SI4" s="83"/>
      <c r="SJ4" s="83"/>
      <c r="SK4" s="83"/>
      <c r="SL4" s="83"/>
      <c r="SM4" s="83"/>
      <c r="SN4" s="83"/>
      <c r="SO4" s="83"/>
      <c r="SP4" s="83"/>
      <c r="SQ4" s="83"/>
      <c r="SR4" s="83"/>
      <c r="SS4" s="83"/>
      <c r="ST4" s="83"/>
      <c r="SU4" s="83"/>
      <c r="SV4" s="83"/>
      <c r="SW4" s="83"/>
      <c r="SX4" s="83"/>
      <c r="SY4" s="83"/>
      <c r="SZ4" s="83"/>
      <c r="TA4" s="83"/>
      <c r="TB4" s="83"/>
      <c r="TC4" s="83"/>
      <c r="TD4" s="83"/>
      <c r="TE4" s="83"/>
      <c r="TF4" s="83"/>
      <c r="TG4" s="83"/>
      <c r="TH4" s="83"/>
      <c r="TI4" s="83"/>
      <c r="TJ4" s="83"/>
      <c r="TK4" s="83"/>
      <c r="TL4" s="83"/>
      <c r="TM4" s="83"/>
      <c r="TN4" s="83"/>
      <c r="TO4" s="83"/>
      <c r="TP4" s="83"/>
      <c r="TQ4" s="83"/>
      <c r="TR4" s="83"/>
      <c r="TS4" s="83"/>
      <c r="TT4" s="83"/>
      <c r="TU4" s="83"/>
      <c r="TV4" s="83"/>
      <c r="TW4" s="83"/>
      <c r="TX4" s="83"/>
      <c r="TY4" s="83"/>
      <c r="TZ4" s="83"/>
      <c r="UA4" s="83"/>
      <c r="UB4" s="83"/>
      <c r="UC4" s="83"/>
      <c r="UD4" s="83"/>
      <c r="UE4" s="83"/>
      <c r="UF4" s="83"/>
      <c r="UG4" s="83"/>
      <c r="UH4" s="83"/>
      <c r="UI4" s="83"/>
      <c r="UJ4" s="83"/>
      <c r="UK4" s="83"/>
      <c r="UL4" s="83"/>
      <c r="UM4" s="83"/>
      <c r="UN4" s="83"/>
      <c r="UO4" s="83"/>
      <c r="UP4" s="83"/>
      <c r="UQ4" s="83"/>
      <c r="UR4" s="83"/>
      <c r="US4" s="83"/>
      <c r="UT4" s="83"/>
      <c r="UU4" s="83"/>
      <c r="UV4" s="83"/>
      <c r="UW4" s="83"/>
      <c r="UX4" s="83"/>
      <c r="UY4" s="83"/>
      <c r="UZ4" s="83"/>
      <c r="VA4" s="83"/>
      <c r="VB4" s="83"/>
      <c r="VC4" s="83"/>
      <c r="VD4" s="83"/>
      <c r="VE4" s="83"/>
      <c r="VF4" s="83"/>
      <c r="VG4" s="83"/>
      <c r="VH4" s="83"/>
      <c r="VI4" s="83"/>
      <c r="VJ4" s="83"/>
      <c r="VK4" s="83"/>
      <c r="VL4" s="83"/>
      <c r="VM4" s="83"/>
      <c r="VN4" s="83"/>
      <c r="VO4" s="83"/>
      <c r="VP4" s="83"/>
      <c r="VQ4" s="83"/>
      <c r="VR4" s="83"/>
      <c r="VS4" s="83"/>
      <c r="VT4" s="83"/>
      <c r="VU4" s="83"/>
      <c r="VV4" s="83"/>
      <c r="VW4" s="83"/>
      <c r="VX4" s="83"/>
      <c r="VY4" s="83"/>
      <c r="VZ4" s="83"/>
      <c r="WA4" s="83"/>
      <c r="WB4" s="83"/>
      <c r="WC4" s="83"/>
      <c r="WD4" s="83"/>
      <c r="WE4" s="83"/>
      <c r="WF4" s="83"/>
      <c r="WG4" s="83"/>
      <c r="WH4" s="83"/>
      <c r="WI4" s="83"/>
      <c r="WJ4" s="83"/>
      <c r="WK4" s="83"/>
      <c r="WL4" s="83"/>
      <c r="WM4" s="83"/>
      <c r="WN4" s="83"/>
      <c r="WO4" s="83"/>
      <c r="WP4" s="83"/>
      <c r="WQ4" s="83"/>
      <c r="WR4" s="83"/>
      <c r="WS4" s="83"/>
      <c r="WT4" s="83"/>
      <c r="WU4" s="83"/>
      <c r="WV4" s="83"/>
      <c r="WW4" s="83"/>
      <c r="WX4" s="83"/>
      <c r="WY4" s="83"/>
      <c r="WZ4" s="83"/>
      <c r="XA4" s="83"/>
      <c r="XB4" s="83"/>
      <c r="XC4" s="83"/>
      <c r="XD4" s="83"/>
      <c r="XE4" s="83"/>
      <c r="XF4" s="83"/>
      <c r="XG4" s="83"/>
      <c r="XH4" s="83"/>
      <c r="XI4" s="83"/>
      <c r="XJ4" s="83"/>
      <c r="XK4" s="83"/>
      <c r="XL4" s="83"/>
      <c r="XM4" s="83"/>
      <c r="XN4" s="83"/>
      <c r="XO4" s="83"/>
      <c r="XP4" s="83"/>
      <c r="XQ4" s="83"/>
      <c r="XR4" s="83"/>
      <c r="XS4" s="83"/>
      <c r="XT4" s="83"/>
      <c r="XU4" s="83"/>
      <c r="XV4" s="83"/>
      <c r="XW4" s="83"/>
      <c r="XX4" s="83"/>
      <c r="XY4" s="83"/>
      <c r="XZ4" s="83"/>
      <c r="YA4" s="83"/>
      <c r="YB4" s="83"/>
      <c r="YC4" s="83"/>
      <c r="YD4" s="83"/>
      <c r="YE4" s="83"/>
      <c r="YF4" s="83"/>
      <c r="YG4" s="83"/>
      <c r="YH4" s="83"/>
      <c r="YI4" s="83"/>
      <c r="YJ4" s="83"/>
      <c r="YK4" s="83"/>
      <c r="YL4" s="83"/>
      <c r="YM4" s="83"/>
      <c r="YN4" s="83"/>
      <c r="YO4" s="83"/>
      <c r="YP4" s="83"/>
      <c r="YQ4" s="83"/>
      <c r="YR4" s="83"/>
      <c r="YS4" s="83"/>
      <c r="YT4" s="83"/>
      <c r="YU4" s="83"/>
      <c r="YV4" s="83"/>
      <c r="YW4" s="83"/>
      <c r="YX4" s="83"/>
      <c r="YY4" s="83"/>
      <c r="YZ4" s="83"/>
      <c r="ZA4" s="83"/>
      <c r="ZB4" s="83"/>
      <c r="ZC4" s="83"/>
      <c r="ZD4" s="83"/>
      <c r="ZE4" s="83"/>
      <c r="ZF4" s="83"/>
      <c r="ZG4" s="83"/>
      <c r="ZH4" s="83"/>
      <c r="ZI4" s="83"/>
      <c r="ZJ4" s="83"/>
      <c r="ZK4" s="83"/>
      <c r="ZL4" s="83"/>
      <c r="ZM4" s="83"/>
      <c r="ZN4" s="83"/>
      <c r="ZO4" s="83"/>
      <c r="ZP4" s="83"/>
      <c r="ZQ4" s="83"/>
      <c r="ZR4" s="83"/>
      <c r="ZS4" s="83"/>
      <c r="ZT4" s="83"/>
      <c r="ZU4" s="83"/>
      <c r="ZV4" s="83"/>
      <c r="ZW4" s="83"/>
      <c r="ZX4" s="83"/>
      <c r="ZY4" s="83"/>
      <c r="ZZ4" s="83"/>
      <c r="AAA4" s="83"/>
      <c r="AAB4" s="83"/>
      <c r="AAC4" s="83"/>
      <c r="AAD4" s="83"/>
      <c r="AAE4" s="83"/>
      <c r="AAF4" s="83"/>
      <c r="AAG4" s="83"/>
      <c r="AAH4" s="83"/>
      <c r="AAI4" s="83"/>
      <c r="AAJ4" s="83"/>
      <c r="AAK4" s="83"/>
      <c r="AAL4" s="83"/>
      <c r="AAM4" s="83"/>
      <c r="AAN4" s="83"/>
      <c r="AAO4" s="83"/>
      <c r="AAP4" s="83"/>
      <c r="AAQ4" s="83"/>
      <c r="AAR4" s="83"/>
      <c r="AAS4" s="83"/>
      <c r="AAT4" s="83"/>
      <c r="AAU4" s="83"/>
      <c r="AAV4" s="83"/>
      <c r="AAW4" s="83"/>
      <c r="AAX4" s="83"/>
      <c r="AAY4" s="83"/>
      <c r="AAZ4" s="83"/>
      <c r="ABA4" s="83"/>
      <c r="ABB4" s="83"/>
      <c r="ABC4" s="83"/>
      <c r="ABD4" s="83"/>
      <c r="ABE4" s="83"/>
      <c r="ABF4" s="83"/>
      <c r="ABG4" s="83"/>
      <c r="ABH4" s="83"/>
      <c r="ABI4" s="83"/>
      <c r="ABJ4" s="83"/>
      <c r="ABK4" s="83"/>
      <c r="ABL4" s="83"/>
      <c r="ABM4" s="83"/>
      <c r="ABN4" s="83"/>
      <c r="ABO4" s="83"/>
      <c r="ABP4" s="83"/>
      <c r="ABQ4" s="83"/>
      <c r="ABR4" s="83"/>
      <c r="ABS4" s="83"/>
      <c r="ABT4" s="83"/>
      <c r="ABU4" s="83"/>
      <c r="ABV4" s="83"/>
      <c r="ABW4" s="83"/>
      <c r="ABX4" s="83"/>
      <c r="ABY4" s="83"/>
      <c r="ABZ4" s="83"/>
      <c r="ACA4" s="83"/>
      <c r="ACB4" s="83"/>
      <c r="ACC4" s="83"/>
      <c r="ACD4" s="83"/>
      <c r="ACE4" s="83"/>
      <c r="ACF4" s="83"/>
      <c r="ACG4" s="83"/>
      <c r="ACH4" s="83"/>
      <c r="ACI4" s="83"/>
      <c r="ACJ4" s="83"/>
      <c r="ACK4" s="83"/>
      <c r="ACL4" s="83"/>
      <c r="ACM4" s="3"/>
      <c r="ACN4" s="3"/>
      <c r="ACO4" s="3"/>
      <c r="ACP4" s="3"/>
      <c r="ACQ4" s="3"/>
    </row>
    <row r="5" spans="1:771" s="4" customFormat="1" ht="15" x14ac:dyDescent="0.3">
      <c r="A5" s="83"/>
      <c r="B5" s="83"/>
      <c r="C5" s="83"/>
      <c r="D5" s="83"/>
      <c r="E5" s="2"/>
      <c r="F5" s="2"/>
      <c r="G5" s="2"/>
      <c r="H5" s="83"/>
      <c r="I5" s="83"/>
      <c r="J5" s="83"/>
      <c r="K5" s="83"/>
      <c r="L5" s="83"/>
      <c r="M5" s="83"/>
      <c r="N5" s="41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41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41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41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41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41"/>
      <c r="HQ5" s="83"/>
      <c r="HR5" s="83"/>
      <c r="HS5" s="83"/>
      <c r="HT5" s="83"/>
      <c r="HU5" s="83"/>
      <c r="HV5" s="83"/>
      <c r="HW5" s="83"/>
      <c r="HX5" s="83"/>
      <c r="HY5" s="83"/>
      <c r="HZ5" s="83"/>
      <c r="IA5" s="83"/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/>
      <c r="IN5" s="83"/>
      <c r="IO5" s="83"/>
      <c r="IP5" s="83"/>
      <c r="IQ5" s="83"/>
      <c r="IR5" s="83"/>
      <c r="IS5" s="83"/>
      <c r="IT5" s="83"/>
      <c r="IU5" s="83"/>
      <c r="IV5" s="83"/>
      <c r="IW5" s="83"/>
      <c r="IX5" s="83"/>
      <c r="IY5" s="83"/>
      <c r="IZ5" s="83"/>
      <c r="JA5" s="83"/>
      <c r="JB5" s="83"/>
      <c r="JC5" s="83"/>
      <c r="JD5" s="83"/>
      <c r="JE5" s="83"/>
      <c r="JF5" s="41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41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  <c r="LP5" s="83"/>
      <c r="LQ5" s="83"/>
      <c r="LR5" s="83"/>
      <c r="LS5" s="83"/>
      <c r="LT5" s="83"/>
      <c r="LU5" s="83"/>
      <c r="LV5" s="83"/>
      <c r="LW5" s="83"/>
      <c r="LX5" s="83"/>
      <c r="LY5" s="83"/>
      <c r="LZ5" s="83"/>
      <c r="MA5" s="83"/>
      <c r="MB5" s="83"/>
      <c r="MC5" s="83"/>
      <c r="MD5" s="83"/>
      <c r="ME5" s="83"/>
      <c r="MF5" s="83"/>
      <c r="MG5" s="83"/>
      <c r="MH5" s="83"/>
      <c r="MI5" s="83"/>
      <c r="MJ5" s="83"/>
      <c r="MK5" s="83"/>
      <c r="ML5" s="41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41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41"/>
      <c r="PS5" s="83"/>
      <c r="PT5" s="83"/>
      <c r="PU5" s="83"/>
      <c r="PV5" s="83"/>
      <c r="PW5" s="83"/>
      <c r="PX5" s="83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41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3"/>
      <c r="ST5" s="83"/>
      <c r="SU5" s="83"/>
      <c r="SV5" s="83"/>
      <c r="SW5" s="83"/>
      <c r="SX5" s="41"/>
      <c r="SY5" s="83"/>
      <c r="SZ5" s="83"/>
      <c r="TA5" s="83"/>
      <c r="TB5" s="83"/>
      <c r="TC5" s="83"/>
      <c r="TD5" s="83"/>
      <c r="TE5" s="83"/>
      <c r="TF5" s="83"/>
      <c r="TG5" s="83"/>
      <c r="TH5" s="83"/>
      <c r="TI5" s="83"/>
      <c r="TJ5" s="83"/>
      <c r="TK5" s="83"/>
      <c r="TL5" s="83"/>
      <c r="TM5" s="83"/>
      <c r="TN5" s="83"/>
      <c r="TO5" s="83"/>
      <c r="TP5" s="83"/>
      <c r="TQ5" s="83"/>
      <c r="TR5" s="83"/>
      <c r="TS5" s="83"/>
      <c r="TT5" s="83"/>
      <c r="TU5" s="83"/>
      <c r="TV5" s="83"/>
      <c r="TW5" s="83"/>
      <c r="TX5" s="83"/>
      <c r="TY5" s="83"/>
      <c r="TZ5" s="83"/>
      <c r="UA5" s="83"/>
      <c r="UB5" s="83"/>
      <c r="UC5" s="83"/>
      <c r="UD5" s="83"/>
      <c r="UE5" s="83"/>
      <c r="UF5" s="83"/>
      <c r="UG5" s="83"/>
      <c r="UH5" s="83"/>
      <c r="UI5" s="83"/>
      <c r="UJ5" s="83"/>
      <c r="UK5" s="83"/>
      <c r="UL5" s="83"/>
      <c r="UM5" s="83"/>
      <c r="UN5" s="41"/>
      <c r="UO5" s="83"/>
      <c r="UP5" s="83"/>
      <c r="UQ5" s="83"/>
      <c r="UR5" s="83"/>
      <c r="US5" s="83"/>
      <c r="UT5" s="83"/>
      <c r="UU5" s="83"/>
      <c r="UV5" s="83"/>
      <c r="UW5" s="83"/>
      <c r="UX5" s="83"/>
      <c r="UY5" s="83"/>
      <c r="UZ5" s="83"/>
      <c r="VA5" s="83"/>
      <c r="VB5" s="83"/>
      <c r="VC5" s="83"/>
      <c r="VD5" s="83"/>
      <c r="VE5" s="83"/>
      <c r="VF5" s="83"/>
      <c r="VG5" s="83"/>
      <c r="VH5" s="83"/>
      <c r="VI5" s="83"/>
      <c r="VJ5" s="83"/>
      <c r="VK5" s="83"/>
      <c r="VL5" s="83"/>
      <c r="VM5" s="83"/>
      <c r="VN5" s="83"/>
      <c r="VO5" s="83"/>
      <c r="VP5" s="83"/>
      <c r="VQ5" s="83"/>
      <c r="VR5" s="83"/>
      <c r="VS5" s="83"/>
      <c r="VT5" s="83"/>
      <c r="VU5" s="83"/>
      <c r="VV5" s="83"/>
      <c r="VW5" s="83"/>
      <c r="VX5" s="83"/>
      <c r="VY5" s="83"/>
      <c r="VZ5" s="83"/>
      <c r="WA5" s="83"/>
      <c r="WB5" s="83"/>
      <c r="WC5" s="83"/>
      <c r="WD5" s="41"/>
      <c r="WE5" s="83"/>
      <c r="WF5" s="83"/>
      <c r="WG5" s="83"/>
      <c r="WH5" s="83"/>
      <c r="WI5" s="83"/>
      <c r="WJ5" s="83"/>
      <c r="WK5" s="83"/>
      <c r="WL5" s="83"/>
      <c r="WM5" s="83"/>
      <c r="WN5" s="83"/>
      <c r="WO5" s="83"/>
      <c r="WP5" s="83"/>
      <c r="WQ5" s="83"/>
      <c r="WR5" s="83"/>
      <c r="WS5" s="83"/>
      <c r="WT5" s="83"/>
      <c r="WU5" s="83"/>
      <c r="WV5" s="83"/>
      <c r="WW5" s="83"/>
      <c r="WX5" s="83"/>
      <c r="WY5" s="83"/>
      <c r="WZ5" s="83"/>
      <c r="XA5" s="83"/>
      <c r="XB5" s="83"/>
      <c r="XC5" s="83"/>
      <c r="XD5" s="83"/>
      <c r="XE5" s="83"/>
      <c r="XF5" s="83"/>
      <c r="XG5" s="83"/>
      <c r="XH5" s="83"/>
      <c r="XI5" s="83"/>
      <c r="XJ5" s="83"/>
      <c r="XK5" s="83"/>
      <c r="XL5" s="83"/>
      <c r="XM5" s="83"/>
      <c r="XN5" s="83"/>
      <c r="XO5" s="83"/>
      <c r="XP5" s="83"/>
      <c r="XQ5" s="83"/>
      <c r="XR5" s="83"/>
      <c r="XS5" s="83"/>
      <c r="XT5" s="41"/>
      <c r="XU5" s="83"/>
      <c r="XV5" s="83"/>
      <c r="XW5" s="83"/>
      <c r="XX5" s="83"/>
      <c r="XY5" s="83"/>
      <c r="XZ5" s="83"/>
      <c r="YA5" s="83"/>
      <c r="YB5" s="83"/>
      <c r="YC5" s="83"/>
      <c r="YD5" s="83"/>
      <c r="YE5" s="83"/>
      <c r="YF5" s="83"/>
      <c r="YG5" s="83"/>
      <c r="YH5" s="83"/>
      <c r="YI5" s="83"/>
      <c r="YJ5" s="83"/>
      <c r="YK5" s="83"/>
      <c r="YL5" s="83"/>
      <c r="YM5" s="83"/>
      <c r="YN5" s="83"/>
      <c r="YO5" s="83"/>
      <c r="YP5" s="83"/>
      <c r="YQ5" s="83"/>
      <c r="YR5" s="83"/>
      <c r="YS5" s="83"/>
      <c r="YT5" s="83"/>
      <c r="YU5" s="83"/>
      <c r="YV5" s="83"/>
      <c r="YW5" s="83"/>
      <c r="YX5" s="83"/>
      <c r="YY5" s="83"/>
      <c r="YZ5" s="83"/>
      <c r="ZA5" s="83"/>
      <c r="ZB5" s="83"/>
      <c r="ZC5" s="83"/>
      <c r="ZD5" s="83"/>
      <c r="ZE5" s="83"/>
      <c r="ZF5" s="83"/>
      <c r="ZG5" s="83"/>
      <c r="ZH5" s="83"/>
      <c r="ZI5" s="83"/>
      <c r="ZJ5" s="41"/>
      <c r="ZK5" s="83"/>
      <c r="ZL5" s="83"/>
      <c r="ZM5" s="83"/>
      <c r="ZN5" s="83"/>
      <c r="ZO5" s="83"/>
      <c r="ZP5" s="83"/>
      <c r="ZQ5" s="83"/>
      <c r="ZR5" s="83"/>
      <c r="ZS5" s="83"/>
      <c r="ZT5" s="83"/>
      <c r="ZU5" s="83"/>
      <c r="ZV5" s="83"/>
      <c r="ZW5" s="83"/>
      <c r="ZX5" s="83"/>
      <c r="ZY5" s="83"/>
      <c r="ZZ5" s="83"/>
      <c r="AAA5" s="83"/>
      <c r="AAB5" s="83"/>
      <c r="AAC5" s="83"/>
      <c r="AAD5" s="83"/>
      <c r="AAE5" s="83"/>
      <c r="AAF5" s="83"/>
      <c r="AAG5" s="83"/>
      <c r="AAH5" s="83"/>
      <c r="AAI5" s="83"/>
      <c r="AAJ5" s="83"/>
      <c r="AAK5" s="83"/>
      <c r="AAL5" s="83"/>
      <c r="AAM5" s="83"/>
      <c r="AAN5" s="83"/>
      <c r="AAO5" s="83"/>
      <c r="AAP5" s="83"/>
      <c r="AAQ5" s="83"/>
      <c r="AAR5" s="83"/>
      <c r="AAS5" s="83"/>
      <c r="AAT5" s="83"/>
      <c r="AAU5" s="83"/>
      <c r="AAV5" s="83"/>
      <c r="AAW5" s="83"/>
      <c r="AAX5" s="83"/>
      <c r="AAY5" s="83"/>
      <c r="AAZ5" s="41"/>
      <c r="ABA5" s="83"/>
      <c r="ABB5" s="83"/>
      <c r="ABC5" s="83"/>
      <c r="ABD5" s="83"/>
      <c r="ABE5" s="83"/>
      <c r="ABF5" s="83"/>
      <c r="ABG5" s="83"/>
      <c r="ABH5" s="83"/>
      <c r="ABI5" s="83"/>
      <c r="ABJ5" s="83"/>
      <c r="ABK5" s="83"/>
      <c r="ABL5" s="83"/>
      <c r="ABM5" s="83"/>
      <c r="ABN5" s="83"/>
      <c r="ABO5" s="83"/>
      <c r="ABP5" s="83"/>
      <c r="ABQ5" s="83"/>
      <c r="ABR5" s="83"/>
      <c r="ABS5" s="83"/>
      <c r="ABT5" s="83"/>
      <c r="ABU5" s="83"/>
      <c r="ABV5" s="83"/>
      <c r="ABW5" s="83"/>
      <c r="ABX5" s="83"/>
      <c r="ABY5" s="83"/>
      <c r="ABZ5" s="83"/>
      <c r="ACA5" s="83"/>
      <c r="ACB5" s="83"/>
      <c r="ACC5" s="83"/>
      <c r="ACD5" s="83"/>
      <c r="ACE5" s="83"/>
      <c r="ACF5" s="83"/>
      <c r="ACG5" s="83"/>
      <c r="ACH5" s="83"/>
      <c r="ACI5" s="83"/>
      <c r="ACJ5" s="83"/>
      <c r="ACK5" s="83"/>
      <c r="ACL5" s="83"/>
      <c r="ACM5" s="3"/>
      <c r="ACN5" s="3"/>
      <c r="ACO5" s="3"/>
      <c r="ACP5" s="3"/>
      <c r="ACQ5" s="3"/>
    </row>
    <row r="6" spans="1:771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89"/>
      <c r="XQ6" s="89"/>
      <c r="XR6" s="89"/>
      <c r="XS6" s="89"/>
      <c r="XT6" s="89"/>
      <c r="XU6" s="89"/>
      <c r="XV6" s="89"/>
      <c r="XW6" s="89"/>
      <c r="XX6" s="89"/>
      <c r="XY6" s="89"/>
      <c r="XZ6" s="89"/>
      <c r="YA6" s="89"/>
      <c r="YB6" s="89"/>
      <c r="YC6" s="89"/>
      <c r="YD6" s="89"/>
      <c r="YE6" s="89"/>
      <c r="YF6" s="89"/>
      <c r="YG6" s="89"/>
      <c r="YH6" s="89"/>
      <c r="YI6" s="89"/>
      <c r="YJ6" s="89"/>
      <c r="YK6" s="89"/>
      <c r="YL6" s="89"/>
      <c r="YM6" s="89"/>
      <c r="YN6" s="89"/>
      <c r="YO6" s="89"/>
      <c r="YP6" s="89"/>
      <c r="YQ6" s="89"/>
      <c r="YR6" s="89"/>
      <c r="YS6" s="89"/>
      <c r="YT6" s="89"/>
      <c r="YU6" s="89"/>
      <c r="YV6" s="89"/>
      <c r="YW6" s="89"/>
      <c r="YX6" s="89"/>
      <c r="YY6" s="89"/>
      <c r="YZ6" s="89"/>
      <c r="ZA6" s="89"/>
      <c r="ZB6" s="89"/>
      <c r="ZC6" s="89"/>
      <c r="ZD6" s="89"/>
      <c r="ZE6" s="89"/>
      <c r="ZF6" s="89"/>
      <c r="ZG6" s="89"/>
      <c r="ZH6" s="89"/>
      <c r="ZI6" s="89"/>
      <c r="ZJ6" s="89"/>
      <c r="ZK6" s="89"/>
      <c r="ZL6" s="89"/>
      <c r="ZM6" s="89"/>
      <c r="ZN6" s="89"/>
      <c r="ZO6" s="89"/>
      <c r="ZP6" s="89"/>
      <c r="ZQ6" s="89"/>
      <c r="ZR6" s="89"/>
      <c r="ZS6" s="89"/>
      <c r="ZT6" s="89"/>
      <c r="ZU6" s="89"/>
      <c r="ZV6" s="89"/>
      <c r="ZW6" s="89"/>
      <c r="ZX6" s="89"/>
      <c r="ZY6" s="89"/>
      <c r="ZZ6" s="89"/>
      <c r="AAA6" s="89"/>
      <c r="AAB6" s="89"/>
      <c r="AAC6" s="89"/>
      <c r="AAD6" s="89"/>
      <c r="AAE6" s="89"/>
      <c r="AAF6" s="89"/>
      <c r="AAG6" s="89"/>
      <c r="AAH6" s="89"/>
      <c r="AAI6" s="89"/>
      <c r="AAJ6" s="89"/>
      <c r="AAK6" s="89"/>
      <c r="AAL6" s="89"/>
      <c r="AAM6" s="89"/>
      <c r="AAN6" s="89"/>
      <c r="AAO6" s="89"/>
      <c r="AAP6" s="89"/>
      <c r="AAQ6" s="89"/>
      <c r="AAR6" s="89"/>
      <c r="AAS6" s="89"/>
      <c r="AAT6" s="89"/>
      <c r="AAU6" s="89"/>
      <c r="AAV6" s="89"/>
      <c r="AAW6" s="89"/>
      <c r="AAX6" s="89"/>
      <c r="AAY6" s="89"/>
      <c r="AAZ6" s="89"/>
      <c r="ABA6" s="89"/>
      <c r="ABB6" s="89"/>
      <c r="ABC6" s="89"/>
      <c r="ABD6" s="89"/>
      <c r="ABE6" s="89"/>
      <c r="ABF6" s="89"/>
      <c r="ABG6" s="89"/>
      <c r="ABH6" s="89"/>
      <c r="ABI6" s="89"/>
      <c r="ABJ6" s="89"/>
      <c r="ABK6" s="89"/>
      <c r="ABL6" s="89"/>
      <c r="ABM6" s="89"/>
      <c r="ABN6" s="89"/>
      <c r="ABO6" s="89"/>
      <c r="ABP6" s="89"/>
      <c r="ABQ6" s="89"/>
      <c r="ABR6" s="89"/>
      <c r="ABS6" s="89"/>
      <c r="ABT6" s="89"/>
      <c r="ABU6" s="89"/>
      <c r="ABV6" s="89"/>
      <c r="ABW6" s="89"/>
      <c r="ABX6" s="89"/>
      <c r="ABY6" s="89"/>
      <c r="ABZ6" s="89"/>
      <c r="ACA6" s="89"/>
      <c r="ACB6" s="89"/>
      <c r="ACC6" s="89"/>
      <c r="ACD6" s="89"/>
      <c r="ACE6" s="89"/>
      <c r="ACF6" s="89"/>
      <c r="ACG6" s="89"/>
      <c r="ACH6" s="89"/>
      <c r="ACI6" s="89"/>
      <c r="ACJ6" s="89"/>
      <c r="ACK6" s="89"/>
      <c r="ACL6" s="81"/>
      <c r="ACM6" s="3"/>
      <c r="ACN6" s="3"/>
      <c r="ACO6" s="3"/>
      <c r="ACP6" s="3"/>
      <c r="ACQ6" s="3"/>
    </row>
    <row r="7" spans="1:771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90"/>
      <c r="XQ7" s="90"/>
      <c r="XR7" s="90"/>
      <c r="XS7" s="90"/>
      <c r="XT7" s="90"/>
      <c r="XU7" s="90"/>
      <c r="XV7" s="90"/>
      <c r="XW7" s="90"/>
      <c r="XX7" s="90"/>
      <c r="XY7" s="90"/>
      <c r="XZ7" s="90"/>
      <c r="YA7" s="90"/>
      <c r="YB7" s="90"/>
      <c r="YC7" s="90"/>
      <c r="YD7" s="90"/>
      <c r="YE7" s="90"/>
      <c r="YF7" s="90"/>
      <c r="YG7" s="90"/>
      <c r="YH7" s="90"/>
      <c r="YI7" s="90"/>
      <c r="YJ7" s="90"/>
      <c r="YK7" s="90"/>
      <c r="YL7" s="90"/>
      <c r="YM7" s="90"/>
      <c r="YN7" s="90"/>
      <c r="YO7" s="90"/>
      <c r="YP7" s="90"/>
      <c r="YQ7" s="90"/>
      <c r="YR7" s="90"/>
      <c r="YS7" s="90"/>
      <c r="YT7" s="90"/>
      <c r="YU7" s="90"/>
      <c r="YV7" s="90"/>
      <c r="YW7" s="90"/>
      <c r="YX7" s="90"/>
      <c r="YY7" s="90"/>
      <c r="YZ7" s="90"/>
      <c r="ZA7" s="90"/>
      <c r="ZB7" s="90"/>
      <c r="ZC7" s="90"/>
      <c r="ZD7" s="90"/>
      <c r="ZE7" s="90"/>
      <c r="ZF7" s="90"/>
      <c r="ZG7" s="90"/>
      <c r="ZH7" s="90"/>
      <c r="ZI7" s="90"/>
      <c r="ZJ7" s="90"/>
      <c r="ZK7" s="90"/>
      <c r="ZL7" s="90"/>
      <c r="ZM7" s="90"/>
      <c r="ZN7" s="90"/>
      <c r="ZO7" s="90"/>
      <c r="ZP7" s="90"/>
      <c r="ZQ7" s="90"/>
      <c r="ZR7" s="90"/>
      <c r="ZS7" s="90"/>
      <c r="ZT7" s="90"/>
      <c r="ZU7" s="90"/>
      <c r="ZV7" s="90"/>
      <c r="ZW7" s="90"/>
      <c r="ZX7" s="90"/>
      <c r="ZY7" s="90"/>
      <c r="ZZ7" s="90"/>
      <c r="AAA7" s="90"/>
      <c r="AAB7" s="90"/>
      <c r="AAC7" s="90"/>
      <c r="AAD7" s="90"/>
      <c r="AAE7" s="90"/>
      <c r="AAF7" s="90"/>
      <c r="AAG7" s="90"/>
      <c r="AAH7" s="90"/>
      <c r="AAI7" s="90"/>
      <c r="AAJ7" s="90"/>
      <c r="AAK7" s="90"/>
      <c r="AAL7" s="90"/>
      <c r="AAM7" s="90"/>
      <c r="AAN7" s="90"/>
      <c r="AAO7" s="90"/>
      <c r="AAP7" s="90"/>
      <c r="AAQ7" s="90"/>
      <c r="AAR7" s="90"/>
      <c r="AAS7" s="90"/>
      <c r="AAT7" s="90"/>
      <c r="AAU7" s="90"/>
      <c r="AAV7" s="90"/>
      <c r="AAW7" s="90"/>
      <c r="AAX7" s="90"/>
      <c r="AAY7" s="90"/>
      <c r="AAZ7" s="90"/>
      <c r="ABA7" s="90"/>
      <c r="ABB7" s="90"/>
      <c r="ABC7" s="90"/>
      <c r="ABD7" s="90"/>
      <c r="ABE7" s="90"/>
      <c r="ABF7" s="90"/>
      <c r="ABG7" s="90"/>
      <c r="ABH7" s="90"/>
      <c r="ABI7" s="90"/>
      <c r="ABJ7" s="90"/>
      <c r="ABK7" s="90"/>
      <c r="ABL7" s="90"/>
      <c r="ABM7" s="90"/>
      <c r="ABN7" s="90"/>
      <c r="ABO7" s="90"/>
      <c r="ABP7" s="90"/>
      <c r="ABQ7" s="90"/>
      <c r="ABR7" s="90"/>
      <c r="ABS7" s="90"/>
      <c r="ABT7" s="90"/>
      <c r="ABU7" s="90"/>
      <c r="ABV7" s="90"/>
      <c r="ABW7" s="90"/>
      <c r="ABX7" s="90"/>
      <c r="ABY7" s="90"/>
      <c r="ABZ7" s="90"/>
      <c r="ACA7" s="90"/>
      <c r="ACB7" s="90"/>
      <c r="ACC7" s="90"/>
      <c r="ACD7" s="90"/>
      <c r="ACE7" s="90"/>
      <c r="ACF7" s="90"/>
      <c r="ACG7" s="90"/>
      <c r="ACH7" s="90"/>
      <c r="ACI7" s="90"/>
      <c r="ACJ7" s="90"/>
      <c r="ACK7" s="90"/>
      <c r="ACL7" s="82"/>
      <c r="ACM7" s="3"/>
      <c r="ACN7" s="3"/>
      <c r="ACO7" s="3"/>
      <c r="ACP7" s="3"/>
      <c r="ACQ7" s="3"/>
    </row>
    <row r="8" spans="1:771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9"/>
      <c r="ACL8" s="9"/>
    </row>
    <row r="9" spans="1:771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1" t="s">
        <v>6</v>
      </c>
      <c r="XO9" s="92"/>
      <c r="XP9" s="92"/>
      <c r="XQ9" s="92"/>
      <c r="XR9" s="92"/>
      <c r="XS9" s="92"/>
      <c r="XT9" s="92"/>
      <c r="XU9" s="92"/>
      <c r="XV9" s="92"/>
      <c r="XW9" s="92"/>
      <c r="XX9" s="92"/>
      <c r="XY9" s="92"/>
      <c r="XZ9" s="92"/>
      <c r="YA9" s="92"/>
      <c r="YB9" s="92"/>
      <c r="YC9" s="92"/>
      <c r="YD9" s="92"/>
      <c r="YE9" s="92"/>
      <c r="YF9" s="93"/>
      <c r="YG9" s="91" t="s">
        <v>7</v>
      </c>
      <c r="YH9" s="92"/>
      <c r="YI9" s="92"/>
      <c r="YJ9" s="92"/>
      <c r="YK9" s="92"/>
      <c r="YL9" s="93"/>
      <c r="YM9" s="91" t="s">
        <v>8</v>
      </c>
      <c r="YN9" s="92"/>
      <c r="YO9" s="92"/>
      <c r="YP9" s="92"/>
      <c r="YQ9" s="92"/>
      <c r="YR9" s="92"/>
      <c r="YS9" s="92"/>
      <c r="YT9" s="92"/>
      <c r="YU9" s="92"/>
      <c r="YV9" s="92"/>
      <c r="YW9" s="92"/>
      <c r="YX9" s="92"/>
      <c r="YY9" s="92"/>
      <c r="YZ9" s="92"/>
      <c r="ZA9" s="92"/>
      <c r="ZB9" s="92"/>
      <c r="ZC9" s="93"/>
      <c r="ZD9" s="91" t="s">
        <v>6</v>
      </c>
      <c r="ZE9" s="92"/>
      <c r="ZF9" s="92"/>
      <c r="ZG9" s="92"/>
      <c r="ZH9" s="92"/>
      <c r="ZI9" s="92"/>
      <c r="ZJ9" s="92"/>
      <c r="ZK9" s="92"/>
      <c r="ZL9" s="92"/>
      <c r="ZM9" s="92"/>
      <c r="ZN9" s="92"/>
      <c r="ZO9" s="92"/>
      <c r="ZP9" s="92"/>
      <c r="ZQ9" s="92"/>
      <c r="ZR9" s="92"/>
      <c r="ZS9" s="92"/>
      <c r="ZT9" s="92"/>
      <c r="ZU9" s="92"/>
      <c r="ZV9" s="93"/>
      <c r="ZW9" s="91" t="s">
        <v>7</v>
      </c>
      <c r="ZX9" s="92"/>
      <c r="ZY9" s="92"/>
      <c r="ZZ9" s="92"/>
      <c r="AAA9" s="92"/>
      <c r="AAB9" s="93"/>
      <c r="AAC9" s="91" t="s">
        <v>8</v>
      </c>
      <c r="AAD9" s="92"/>
      <c r="AAE9" s="92"/>
      <c r="AAF9" s="92"/>
      <c r="AAG9" s="92"/>
      <c r="AAH9" s="92"/>
      <c r="AAI9" s="92"/>
      <c r="AAJ9" s="92"/>
      <c r="AAK9" s="92"/>
      <c r="AAL9" s="92"/>
      <c r="AAM9" s="92"/>
      <c r="AAN9" s="92"/>
      <c r="AAO9" s="92"/>
      <c r="AAP9" s="92"/>
      <c r="AAQ9" s="92"/>
      <c r="AAR9" s="92"/>
      <c r="AAS9" s="93"/>
      <c r="AAT9" s="91" t="s">
        <v>6</v>
      </c>
      <c r="AAU9" s="92"/>
      <c r="AAV9" s="92"/>
      <c r="AAW9" s="92"/>
      <c r="AAX9" s="92"/>
      <c r="AAY9" s="92"/>
      <c r="AAZ9" s="92"/>
      <c r="ABA9" s="92"/>
      <c r="ABB9" s="92"/>
      <c r="ABC9" s="92"/>
      <c r="ABD9" s="92"/>
      <c r="ABE9" s="92"/>
      <c r="ABF9" s="92"/>
      <c r="ABG9" s="92"/>
      <c r="ABH9" s="92"/>
      <c r="ABI9" s="92"/>
      <c r="ABJ9" s="92"/>
      <c r="ABK9" s="92"/>
      <c r="ABL9" s="93"/>
      <c r="ABM9" s="91" t="s">
        <v>7</v>
      </c>
      <c r="ABN9" s="92"/>
      <c r="ABO9" s="92"/>
      <c r="ABP9" s="92"/>
      <c r="ABQ9" s="92"/>
      <c r="ABR9" s="93"/>
      <c r="ABS9" s="91" t="s">
        <v>8</v>
      </c>
      <c r="ABT9" s="92"/>
      <c r="ABU9" s="92"/>
      <c r="ABV9" s="92"/>
      <c r="ABW9" s="92"/>
      <c r="ABX9" s="92"/>
      <c r="ABY9" s="92"/>
      <c r="ABZ9" s="92"/>
      <c r="ACA9" s="92"/>
      <c r="ACB9" s="92"/>
      <c r="ACC9" s="92"/>
      <c r="ACD9" s="92"/>
      <c r="ACE9" s="92"/>
      <c r="ACF9" s="92"/>
      <c r="ACG9" s="92"/>
      <c r="ACH9" s="92"/>
      <c r="ACI9" s="93"/>
      <c r="ACJ9" s="9"/>
      <c r="ACK9" s="9"/>
      <c r="ACL9" s="9"/>
    </row>
    <row r="10" spans="1:771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1" t="s">
        <v>64</v>
      </c>
      <c r="XO10" s="92"/>
      <c r="XP10" s="92"/>
      <c r="XQ10" s="92"/>
      <c r="XR10" s="92"/>
      <c r="XS10" s="92"/>
      <c r="XT10" s="92"/>
      <c r="XU10" s="92"/>
      <c r="XV10" s="92"/>
      <c r="XW10" s="92"/>
      <c r="XX10" s="92"/>
      <c r="XY10" s="92"/>
      <c r="XZ10" s="92"/>
      <c r="YA10" s="92"/>
      <c r="YB10" s="92"/>
      <c r="YC10" s="92"/>
      <c r="YD10" s="92"/>
      <c r="YE10" s="92"/>
      <c r="YF10" s="93"/>
      <c r="YG10" s="91"/>
      <c r="YH10" s="92"/>
      <c r="YI10" s="92"/>
      <c r="YJ10" s="92"/>
      <c r="YK10" s="92"/>
      <c r="YL10" s="93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42"/>
      <c r="ZD10" s="91" t="s">
        <v>64</v>
      </c>
      <c r="ZE10" s="92"/>
      <c r="ZF10" s="92"/>
      <c r="ZG10" s="92"/>
      <c r="ZH10" s="92"/>
      <c r="ZI10" s="92"/>
      <c r="ZJ10" s="92"/>
      <c r="ZK10" s="92"/>
      <c r="ZL10" s="92"/>
      <c r="ZM10" s="92"/>
      <c r="ZN10" s="92"/>
      <c r="ZO10" s="92"/>
      <c r="ZP10" s="92"/>
      <c r="ZQ10" s="92"/>
      <c r="ZR10" s="92"/>
      <c r="ZS10" s="92"/>
      <c r="ZT10" s="92"/>
      <c r="ZU10" s="92"/>
      <c r="ZV10" s="93"/>
      <c r="ZW10" s="91"/>
      <c r="ZX10" s="92"/>
      <c r="ZY10" s="92"/>
      <c r="ZZ10" s="92"/>
      <c r="AAA10" s="92"/>
      <c r="AAB10" s="93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42"/>
      <c r="AAT10" s="91" t="s">
        <v>64</v>
      </c>
      <c r="AAU10" s="92"/>
      <c r="AAV10" s="92"/>
      <c r="AAW10" s="92"/>
      <c r="AAX10" s="92"/>
      <c r="AAY10" s="92"/>
      <c r="AAZ10" s="92"/>
      <c r="ABA10" s="92"/>
      <c r="ABB10" s="92"/>
      <c r="ABC10" s="92"/>
      <c r="ABD10" s="92"/>
      <c r="ABE10" s="92"/>
      <c r="ABF10" s="92"/>
      <c r="ABG10" s="92"/>
      <c r="ABH10" s="92"/>
      <c r="ABI10" s="92"/>
      <c r="ABJ10" s="92"/>
      <c r="ABK10" s="92"/>
      <c r="ABL10" s="93"/>
      <c r="ABM10" s="91"/>
      <c r="ABN10" s="92"/>
      <c r="ABO10" s="92"/>
      <c r="ABP10" s="92"/>
      <c r="ABQ10" s="92"/>
      <c r="ABR10" s="93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42"/>
      <c r="ACJ10" s="9"/>
      <c r="ACK10" s="9"/>
      <c r="ACL10" s="9"/>
    </row>
    <row r="11" spans="1:771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5" t="s">
        <v>17</v>
      </c>
      <c r="XO11" s="15" t="s">
        <v>11</v>
      </c>
      <c r="XP11" s="15" t="s">
        <v>12</v>
      </c>
      <c r="XQ11" s="16" t="s">
        <v>18</v>
      </c>
      <c r="XR11" s="16" t="s">
        <v>19</v>
      </c>
      <c r="XS11" s="16" t="s">
        <v>20</v>
      </c>
      <c r="XT11" s="16" t="s">
        <v>21</v>
      </c>
      <c r="XU11" s="16" t="s">
        <v>22</v>
      </c>
      <c r="XV11" s="16" t="s">
        <v>23</v>
      </c>
      <c r="XW11" s="16" t="s">
        <v>24</v>
      </c>
      <c r="XX11" s="16" t="s">
        <v>25</v>
      </c>
      <c r="XY11" s="16" t="s">
        <v>26</v>
      </c>
      <c r="XZ11" s="16" t="s">
        <v>27</v>
      </c>
      <c r="YA11" s="16" t="s">
        <v>28</v>
      </c>
      <c r="YB11" s="16" t="s">
        <v>29</v>
      </c>
      <c r="YC11" s="16" t="s">
        <v>30</v>
      </c>
      <c r="YD11" s="16" t="s">
        <v>31</v>
      </c>
      <c r="YE11" s="43" t="s">
        <v>32</v>
      </c>
      <c r="YF11" s="16" t="s">
        <v>33</v>
      </c>
      <c r="YG11" s="16" t="s">
        <v>14</v>
      </c>
      <c r="YH11" s="16" t="s">
        <v>15</v>
      </c>
      <c r="YI11" s="16" t="s">
        <v>34</v>
      </c>
      <c r="YJ11" s="16" t="s">
        <v>35</v>
      </c>
      <c r="YK11" s="16" t="s">
        <v>36</v>
      </c>
      <c r="YL11" s="16" t="s">
        <v>24</v>
      </c>
      <c r="YM11" s="15" t="s">
        <v>14</v>
      </c>
      <c r="YN11" s="15" t="s">
        <v>15</v>
      </c>
      <c r="YO11" s="16" t="s">
        <v>65</v>
      </c>
      <c r="YP11" s="16" t="s">
        <v>37</v>
      </c>
      <c r="YQ11" s="16" t="s">
        <v>21</v>
      </c>
      <c r="YR11" s="16" t="s">
        <v>22</v>
      </c>
      <c r="YS11" s="16" t="s">
        <v>23</v>
      </c>
      <c r="YT11" s="16" t="s">
        <v>24</v>
      </c>
      <c r="YU11" s="16" t="s">
        <v>25</v>
      </c>
      <c r="YV11" s="16" t="s">
        <v>26</v>
      </c>
      <c r="YW11" s="16" t="s">
        <v>27</v>
      </c>
      <c r="YX11" s="16" t="s">
        <v>28</v>
      </c>
      <c r="YY11" s="16" t="s">
        <v>29</v>
      </c>
      <c r="YZ11" s="16" t="s">
        <v>30</v>
      </c>
      <c r="ZA11" s="16" t="s">
        <v>38</v>
      </c>
      <c r="ZB11" s="17" t="s">
        <v>32</v>
      </c>
      <c r="ZC11" s="17" t="s">
        <v>39</v>
      </c>
      <c r="ZD11" s="15" t="s">
        <v>17</v>
      </c>
      <c r="ZE11" s="15" t="s">
        <v>11</v>
      </c>
      <c r="ZF11" s="15" t="s">
        <v>12</v>
      </c>
      <c r="ZG11" s="16" t="s">
        <v>18</v>
      </c>
      <c r="ZH11" s="16" t="s">
        <v>19</v>
      </c>
      <c r="ZI11" s="16" t="s">
        <v>20</v>
      </c>
      <c r="ZJ11" s="16" t="s">
        <v>21</v>
      </c>
      <c r="ZK11" s="16" t="s">
        <v>22</v>
      </c>
      <c r="ZL11" s="16" t="s">
        <v>23</v>
      </c>
      <c r="ZM11" s="16" t="s">
        <v>24</v>
      </c>
      <c r="ZN11" s="16" t="s">
        <v>25</v>
      </c>
      <c r="ZO11" s="16" t="s">
        <v>26</v>
      </c>
      <c r="ZP11" s="16" t="s">
        <v>27</v>
      </c>
      <c r="ZQ11" s="16" t="s">
        <v>28</v>
      </c>
      <c r="ZR11" s="16" t="s">
        <v>29</v>
      </c>
      <c r="ZS11" s="16" t="s">
        <v>30</v>
      </c>
      <c r="ZT11" s="16" t="s">
        <v>31</v>
      </c>
      <c r="ZU11" s="43" t="s">
        <v>32</v>
      </c>
      <c r="ZV11" s="16" t="s">
        <v>33</v>
      </c>
      <c r="ZW11" s="16" t="s">
        <v>14</v>
      </c>
      <c r="ZX11" s="16" t="s">
        <v>15</v>
      </c>
      <c r="ZY11" s="16" t="s">
        <v>34</v>
      </c>
      <c r="ZZ11" s="16" t="s">
        <v>35</v>
      </c>
      <c r="AAA11" s="16" t="s">
        <v>36</v>
      </c>
      <c r="AAB11" s="16" t="s">
        <v>24</v>
      </c>
      <c r="AAC11" s="15" t="s">
        <v>14</v>
      </c>
      <c r="AAD11" s="15" t="s">
        <v>15</v>
      </c>
      <c r="AAE11" s="16" t="s">
        <v>65</v>
      </c>
      <c r="AAF11" s="16" t="s">
        <v>37</v>
      </c>
      <c r="AAG11" s="16" t="s">
        <v>21</v>
      </c>
      <c r="AAH11" s="16" t="s">
        <v>22</v>
      </c>
      <c r="AAI11" s="16" t="s">
        <v>23</v>
      </c>
      <c r="AAJ11" s="16" t="s">
        <v>24</v>
      </c>
      <c r="AAK11" s="16" t="s">
        <v>25</v>
      </c>
      <c r="AAL11" s="16" t="s">
        <v>26</v>
      </c>
      <c r="AAM11" s="16" t="s">
        <v>27</v>
      </c>
      <c r="AAN11" s="16" t="s">
        <v>28</v>
      </c>
      <c r="AAO11" s="16" t="s">
        <v>29</v>
      </c>
      <c r="AAP11" s="16" t="s">
        <v>30</v>
      </c>
      <c r="AAQ11" s="16" t="s">
        <v>38</v>
      </c>
      <c r="AAR11" s="17" t="s">
        <v>32</v>
      </c>
      <c r="AAS11" s="17" t="s">
        <v>39</v>
      </c>
      <c r="AAT11" s="15" t="s">
        <v>17</v>
      </c>
      <c r="AAU11" s="15" t="s">
        <v>11</v>
      </c>
      <c r="AAV11" s="15" t="s">
        <v>12</v>
      </c>
      <c r="AAW11" s="16" t="s">
        <v>18</v>
      </c>
      <c r="AAX11" s="16" t="s">
        <v>19</v>
      </c>
      <c r="AAY11" s="16" t="s">
        <v>20</v>
      </c>
      <c r="AAZ11" s="16" t="s">
        <v>21</v>
      </c>
      <c r="ABA11" s="16" t="s">
        <v>22</v>
      </c>
      <c r="ABB11" s="16" t="s">
        <v>23</v>
      </c>
      <c r="ABC11" s="16" t="s">
        <v>24</v>
      </c>
      <c r="ABD11" s="16" t="s">
        <v>25</v>
      </c>
      <c r="ABE11" s="16" t="s">
        <v>26</v>
      </c>
      <c r="ABF11" s="16" t="s">
        <v>27</v>
      </c>
      <c r="ABG11" s="16" t="s">
        <v>28</v>
      </c>
      <c r="ABH11" s="16" t="s">
        <v>29</v>
      </c>
      <c r="ABI11" s="16" t="s">
        <v>30</v>
      </c>
      <c r="ABJ11" s="16" t="s">
        <v>31</v>
      </c>
      <c r="ABK11" s="43" t="s">
        <v>32</v>
      </c>
      <c r="ABL11" s="16" t="s">
        <v>33</v>
      </c>
      <c r="ABM11" s="16" t="s">
        <v>14</v>
      </c>
      <c r="ABN11" s="16" t="s">
        <v>15</v>
      </c>
      <c r="ABO11" s="16" t="s">
        <v>34</v>
      </c>
      <c r="ABP11" s="16" t="s">
        <v>35</v>
      </c>
      <c r="ABQ11" s="16" t="s">
        <v>36</v>
      </c>
      <c r="ABR11" s="16" t="s">
        <v>24</v>
      </c>
      <c r="ABS11" s="15" t="s">
        <v>14</v>
      </c>
      <c r="ABT11" s="15" t="s">
        <v>15</v>
      </c>
      <c r="ABU11" s="16" t="s">
        <v>65</v>
      </c>
      <c r="ABV11" s="16" t="s">
        <v>37</v>
      </c>
      <c r="ABW11" s="16" t="s">
        <v>21</v>
      </c>
      <c r="ABX11" s="16" t="s">
        <v>22</v>
      </c>
      <c r="ABY11" s="16" t="s">
        <v>23</v>
      </c>
      <c r="ABZ11" s="16" t="s">
        <v>24</v>
      </c>
      <c r="ACA11" s="16" t="s">
        <v>25</v>
      </c>
      <c r="ACB11" s="16" t="s">
        <v>26</v>
      </c>
      <c r="ACC11" s="16" t="s">
        <v>27</v>
      </c>
      <c r="ACD11" s="16" t="s">
        <v>28</v>
      </c>
      <c r="ACE11" s="16" t="s">
        <v>29</v>
      </c>
      <c r="ACF11" s="16" t="s">
        <v>30</v>
      </c>
      <c r="ACG11" s="16" t="s">
        <v>38</v>
      </c>
      <c r="ACH11" s="17" t="s">
        <v>32</v>
      </c>
      <c r="ACI11" s="17" t="s">
        <v>39</v>
      </c>
      <c r="ACJ11" s="18" t="s">
        <v>40</v>
      </c>
      <c r="ACK11" s="18" t="s">
        <v>41</v>
      </c>
      <c r="ACL11" s="18" t="s">
        <v>42</v>
      </c>
    </row>
    <row r="12" spans="1:771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2"/>
      <c r="XO12" s="22"/>
      <c r="XP12" s="22"/>
      <c r="XQ12" s="23">
        <v>0</v>
      </c>
      <c r="XR12" s="21">
        <f>+XS12</f>
        <v>0</v>
      </c>
      <c r="XS12" s="21">
        <f>XQ12-XT12-XU12-XV12-XW12-XX12-XY12-XZ12-YF12</f>
        <v>0</v>
      </c>
      <c r="XT12" s="21">
        <v>0</v>
      </c>
      <c r="XU12" s="21">
        <f>XT12*8%</f>
        <v>0</v>
      </c>
      <c r="XV12" s="21">
        <v>0</v>
      </c>
      <c r="XW12" s="21">
        <f>XV12*16%</f>
        <v>0</v>
      </c>
      <c r="XX12" s="21">
        <v>0</v>
      </c>
      <c r="XY12" s="21">
        <f>XX12*31%</f>
        <v>0</v>
      </c>
      <c r="XZ12" s="21">
        <v>0</v>
      </c>
      <c r="YA12" s="21">
        <f>XZ12*0%</f>
        <v>0</v>
      </c>
      <c r="YB12" s="21">
        <v>0</v>
      </c>
      <c r="YC12" s="21">
        <f>YB12*0%</f>
        <v>0</v>
      </c>
      <c r="YD12" s="21">
        <f>XT12+XU12+XV12+XW12+XX12+XY12+XZ12+YA12</f>
        <v>0</v>
      </c>
      <c r="YE12" s="21"/>
      <c r="YF12" s="21">
        <f t="shared" ref="YF12:YF42" si="17">YE12*3%</f>
        <v>0</v>
      </c>
      <c r="YG12" s="21"/>
      <c r="YH12" s="21"/>
      <c r="YI12" s="21">
        <v>0</v>
      </c>
      <c r="YJ12" s="21">
        <f>YI12-YK12-YL12</f>
        <v>0</v>
      </c>
      <c r="YK12" s="21">
        <v>0</v>
      </c>
      <c r="YL12" s="21">
        <f>+YK12*0.16</f>
        <v>0</v>
      </c>
      <c r="YM12" s="22"/>
      <c r="YN12" s="22"/>
      <c r="YO12" s="21">
        <v>0</v>
      </c>
      <c r="YP12" s="21">
        <f>+YO12-YQ12-YR12-YS12-YT12-YU12-YV12-YW12-YX12-ZC12</f>
        <v>0</v>
      </c>
      <c r="YQ12" s="21">
        <v>0</v>
      </c>
      <c r="YR12" s="21">
        <f>YQ12*8%</f>
        <v>0</v>
      </c>
      <c r="YS12" s="21">
        <v>0</v>
      </c>
      <c r="YT12" s="21">
        <f>YS12*16%</f>
        <v>0</v>
      </c>
      <c r="YU12" s="21">
        <v>0</v>
      </c>
      <c r="YV12" s="21">
        <f>YU12*31%</f>
        <v>0</v>
      </c>
      <c r="YW12" s="21">
        <v>0</v>
      </c>
      <c r="YX12" s="21">
        <f>YW12*0%</f>
        <v>0</v>
      </c>
      <c r="YY12" s="21">
        <v>0</v>
      </c>
      <c r="YZ12" s="21">
        <f>YY12*0%</f>
        <v>0</v>
      </c>
      <c r="ZA12" s="21">
        <f>YQ12+YR12+YS12+YT12+YU12+YV12+YW12+YX12</f>
        <v>0</v>
      </c>
      <c r="ZB12" s="21"/>
      <c r="ZC12" s="23">
        <f>+ZB12*3%</f>
        <v>0</v>
      </c>
      <c r="ZD12" s="22"/>
      <c r="ZE12" s="22"/>
      <c r="ZF12" s="22"/>
      <c r="ZG12" s="23">
        <v>0</v>
      </c>
      <c r="ZH12" s="21">
        <f>+ZI12</f>
        <v>0</v>
      </c>
      <c r="ZI12" s="21">
        <f>ZG12-ZJ12-ZK12-ZL12-ZM12-ZN12-ZO12-ZP12-ZV12</f>
        <v>0</v>
      </c>
      <c r="ZJ12" s="21">
        <v>0</v>
      </c>
      <c r="ZK12" s="21">
        <f>ZJ12*8%</f>
        <v>0</v>
      </c>
      <c r="ZL12" s="21">
        <v>0</v>
      </c>
      <c r="ZM12" s="21">
        <f>ZL12*16%</f>
        <v>0</v>
      </c>
      <c r="ZN12" s="21">
        <v>0</v>
      </c>
      <c r="ZO12" s="21">
        <f>ZN12*31%</f>
        <v>0</v>
      </c>
      <c r="ZP12" s="21">
        <v>0</v>
      </c>
      <c r="ZQ12" s="21">
        <f>ZP12*0%</f>
        <v>0</v>
      </c>
      <c r="ZR12" s="21">
        <v>0</v>
      </c>
      <c r="ZS12" s="21">
        <f>ZR12*0%</f>
        <v>0</v>
      </c>
      <c r="ZT12" s="21">
        <f>ZJ12+ZK12+ZL12+ZM12+ZN12+ZO12+ZP12+ZQ12</f>
        <v>0</v>
      </c>
      <c r="ZU12" s="21"/>
      <c r="ZV12" s="21">
        <f t="shared" ref="ZV12:ZV42" si="18">ZU12*3%</f>
        <v>0</v>
      </c>
      <c r="ZW12" s="21"/>
      <c r="ZX12" s="21"/>
      <c r="ZY12" s="21">
        <v>0</v>
      </c>
      <c r="ZZ12" s="21">
        <f>ZY12-AAA12-AAB12</f>
        <v>0</v>
      </c>
      <c r="AAA12" s="21">
        <v>0</v>
      </c>
      <c r="AAB12" s="21">
        <f>+AAA12*0.16</f>
        <v>0</v>
      </c>
      <c r="AAC12" s="22"/>
      <c r="AAD12" s="22"/>
      <c r="AAE12" s="21">
        <v>0</v>
      </c>
      <c r="AAF12" s="21">
        <f>+AAE12-AAG12-AAH12-AAI12-AAJ12-AAK12-AAL12-AAM12-AAN12-AAS12</f>
        <v>0</v>
      </c>
      <c r="AAG12" s="21">
        <v>0</v>
      </c>
      <c r="AAH12" s="21">
        <f>AAG12*8%</f>
        <v>0</v>
      </c>
      <c r="AAI12" s="21">
        <v>0</v>
      </c>
      <c r="AAJ12" s="21">
        <f>AAI12*16%</f>
        <v>0</v>
      </c>
      <c r="AAK12" s="21">
        <v>0</v>
      </c>
      <c r="AAL12" s="21">
        <f>AAK12*31%</f>
        <v>0</v>
      </c>
      <c r="AAM12" s="21">
        <v>0</v>
      </c>
      <c r="AAN12" s="21">
        <f>AAM12*0%</f>
        <v>0</v>
      </c>
      <c r="AAO12" s="21">
        <v>0</v>
      </c>
      <c r="AAP12" s="21">
        <f>AAO12*0%</f>
        <v>0</v>
      </c>
      <c r="AAQ12" s="21">
        <f>AAG12+AAH12+AAI12+AAJ12+AAK12+AAL12+AAM12+AAN12</f>
        <v>0</v>
      </c>
      <c r="AAR12" s="21"/>
      <c r="AAS12" s="23">
        <f>+AAR12*3%</f>
        <v>0</v>
      </c>
      <c r="AAT12" s="22"/>
      <c r="AAU12" s="22"/>
      <c r="AAV12" s="22"/>
      <c r="AAW12" s="23">
        <v>0</v>
      </c>
      <c r="AAX12" s="21">
        <f>+AAY12</f>
        <v>0</v>
      </c>
      <c r="AAY12" s="21">
        <f>AAW12-AAZ12-ABA12-ABB12-ABC12-ABD12-ABE12-ABF12-ABL12</f>
        <v>0</v>
      </c>
      <c r="AAZ12" s="21">
        <v>0</v>
      </c>
      <c r="ABA12" s="21">
        <f>AAZ12*8%</f>
        <v>0</v>
      </c>
      <c r="ABB12" s="21">
        <v>0</v>
      </c>
      <c r="ABC12" s="21">
        <f>ABB12*16%</f>
        <v>0</v>
      </c>
      <c r="ABD12" s="21">
        <v>0</v>
      </c>
      <c r="ABE12" s="21">
        <f>ABD12*31%</f>
        <v>0</v>
      </c>
      <c r="ABF12" s="21">
        <v>0</v>
      </c>
      <c r="ABG12" s="21">
        <f>ABF12*0%</f>
        <v>0</v>
      </c>
      <c r="ABH12" s="21">
        <v>0</v>
      </c>
      <c r="ABI12" s="21">
        <f>ABH12*0%</f>
        <v>0</v>
      </c>
      <c r="ABJ12" s="21">
        <f>AAZ12+ABA12+ABB12+ABC12+ABD12+ABE12+ABF12+ABG12</f>
        <v>0</v>
      </c>
      <c r="ABK12" s="21"/>
      <c r="ABL12" s="21">
        <f t="shared" ref="ABL12:ABL42" si="19">ABK12*3%</f>
        <v>0</v>
      </c>
      <c r="ABM12" s="21"/>
      <c r="ABN12" s="21"/>
      <c r="ABO12" s="21">
        <v>0</v>
      </c>
      <c r="ABP12" s="21">
        <f>ABO12-ABQ12-ABR12</f>
        <v>0</v>
      </c>
      <c r="ABQ12" s="21">
        <v>0</v>
      </c>
      <c r="ABR12" s="21">
        <f>+ABQ12*0.16</f>
        <v>0</v>
      </c>
      <c r="ABS12" s="22"/>
      <c r="ABT12" s="22"/>
      <c r="ABU12" s="21">
        <v>0</v>
      </c>
      <c r="ABV12" s="21">
        <f t="shared" ref="ABV12:ABV42" si="20">+ABU12-ABW12-ABY12-ABY12-ABZ12-ACA12-ACB12-ACC12-ACD12-ACI12</f>
        <v>0</v>
      </c>
      <c r="ABW12" s="21">
        <v>0</v>
      </c>
      <c r="ABX12" s="21">
        <f>ABW12*8%</f>
        <v>0</v>
      </c>
      <c r="ABY12" s="21">
        <v>0</v>
      </c>
      <c r="ABZ12" s="21">
        <f>ABY12*16%</f>
        <v>0</v>
      </c>
      <c r="ACA12" s="21">
        <v>0</v>
      </c>
      <c r="ACB12" s="21">
        <f>ACA12*31%</f>
        <v>0</v>
      </c>
      <c r="ACC12" s="21">
        <v>0</v>
      </c>
      <c r="ACD12" s="21">
        <f>ACC12*0%</f>
        <v>0</v>
      </c>
      <c r="ACE12" s="21">
        <v>0</v>
      </c>
      <c r="ACF12" s="21">
        <f>ACE12*0%</f>
        <v>0</v>
      </c>
      <c r="ACG12" s="21">
        <f t="shared" ref="ACG12:ACG42" si="21">ABW12+ABY12+ABY12+ABZ12+ACA12+ACB12+ACC12+ACD12</f>
        <v>0</v>
      </c>
      <c r="ACH12" s="21"/>
      <c r="ACI12" s="23">
        <f>+ACH12*3%</f>
        <v>0</v>
      </c>
      <c r="ACJ12" s="24">
        <f>+M12+AD12-AJ12+BC12+BT12-BY12+CS12+DJ12-DP12+EI12+EZ12-FF12+FY12+GP12-GV12+HO12+IF12-IL12+JE12+JV12-KB12+KU12+LL12-LR12+MK12+NB12-NH12+OA12+OR12-OX12+PQ12+QH12-QN12+RG12+RX12-SD12+SW12+TN12-TT12+UM12+VD12-VJ12+WC12+WT12-WZ12+XS12+YJ12-YP12+ZI12+ZZ12-AAF12+AAY12+ABP12-ABV12</f>
        <v>0</v>
      </c>
      <c r="ACK12" s="24">
        <f t="shared" ref="ACK12:ACK42" si="22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+NY12-ON12+OQ12-OX12-PI12-PK12+PO12-QD12+QG12-QN12-QY12-RA12+RE12-RT12+RW12-SD12-SO12-SQ12+SU12-TJ12+TM12-TT12-UE12-UG12+UK12-UZ12+VC12-VJ12-VU12-VW12+WA12-WP12+WS12-WZ12-XK12-XM12+XQ12-YF12+YI12-YP12-ZA12-ZC12+ZG12-ZV12+ZY12-AAF12-AAQ12-AAS12+AAW12-ABL12+ABO12-ABV12-ACG12-ACI12</f>
        <v>0</v>
      </c>
      <c r="ACL12" s="24">
        <f>Z12-AW12+BP12-CM12+DF12-EC12+EV12-FS12+GL12-HI12+IB12-IY12+JR12-KO12+LH12-ME12+MX12-NU12+ON12-PK12+QD12-RA12+RT12-SQ12+TJ12-UG12+UZ12+WP12-XM12+YF12-ZC12+ZV12-AAS12-ABL12-ACI12</f>
        <v>0</v>
      </c>
    </row>
    <row r="13" spans="1:771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3">M13</f>
        <v>0</v>
      </c>
      <c r="M13" s="21">
        <f t="shared" ref="M13:M42" si="24">K13-N13-O13-P13-Q13-R13-S13-T13-Z13</f>
        <v>0</v>
      </c>
      <c r="N13" s="21">
        <v>0</v>
      </c>
      <c r="O13" s="21">
        <f t="shared" ref="O13:O42" si="25">N13*8%</f>
        <v>0</v>
      </c>
      <c r="P13" s="21">
        <v>0</v>
      </c>
      <c r="Q13" s="21">
        <f t="shared" ref="Q13:Q42" si="26">P13*16%</f>
        <v>0</v>
      </c>
      <c r="R13" s="21">
        <v>0</v>
      </c>
      <c r="S13" s="21">
        <f t="shared" ref="S13:S42" si="27">R13*31%</f>
        <v>0</v>
      </c>
      <c r="T13" s="21">
        <v>0</v>
      </c>
      <c r="U13" s="21">
        <f t="shared" ref="U13:U42" si="28">T13*0%</f>
        <v>0</v>
      </c>
      <c r="V13" s="21">
        <v>0</v>
      </c>
      <c r="W13" s="21">
        <f t="shared" ref="W13:W42" si="29">V13*0%</f>
        <v>0</v>
      </c>
      <c r="X13" s="21">
        <f t="shared" ref="X13:X42" si="30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31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32">+AI13-AK13-AL13-AM13-AN13-AO13-AP13-AQ13-AR13-AW13</f>
        <v>0</v>
      </c>
      <c r="AK13" s="21">
        <v>0</v>
      </c>
      <c r="AL13" s="21">
        <f t="shared" ref="AL13:AL42" si="33">AK13*8%</f>
        <v>0</v>
      </c>
      <c r="AM13" s="21">
        <v>0</v>
      </c>
      <c r="AN13" s="21">
        <f t="shared" ref="AN13:AN42" si="34">AM13*16%</f>
        <v>0</v>
      </c>
      <c r="AO13" s="21">
        <v>0</v>
      </c>
      <c r="AP13" s="21">
        <f t="shared" ref="AP13:AP42" si="35">AO13*31%</f>
        <v>0</v>
      </c>
      <c r="AQ13" s="21">
        <v>0</v>
      </c>
      <c r="AR13" s="21">
        <f t="shared" ref="AR13:AR42" si="36">AQ13*0%</f>
        <v>0</v>
      </c>
      <c r="AS13" s="21">
        <v>0</v>
      </c>
      <c r="AT13" s="21">
        <f t="shared" ref="AT13:AT42" si="37">AS13*0%</f>
        <v>0</v>
      </c>
      <c r="AU13" s="21">
        <f t="shared" ref="AU13:AU42" si="38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39">BC13</f>
        <v>0</v>
      </c>
      <c r="BC13" s="21">
        <f t="shared" ref="BC13:BC42" si="40">BA13-BD13-BE13-BF13-BG13-BH13-BI13-BJ13-BP13</f>
        <v>0</v>
      </c>
      <c r="BD13" s="21">
        <v>0</v>
      </c>
      <c r="BE13" s="21">
        <f t="shared" ref="BE13:BE42" si="41">BD13*8%</f>
        <v>0</v>
      </c>
      <c r="BF13" s="21">
        <v>0</v>
      </c>
      <c r="BG13" s="21">
        <f t="shared" ref="BG13:BG42" si="42">BF13*16%</f>
        <v>0</v>
      </c>
      <c r="BH13" s="21">
        <v>0</v>
      </c>
      <c r="BI13" s="21">
        <f t="shared" ref="BI13:BI42" si="43">BH13*31%</f>
        <v>0</v>
      </c>
      <c r="BJ13" s="21">
        <v>0</v>
      </c>
      <c r="BK13" s="21">
        <f t="shared" ref="BK13:BK42" si="44">BJ13*0%</f>
        <v>0</v>
      </c>
      <c r="BL13" s="21">
        <v>0</v>
      </c>
      <c r="BM13" s="21">
        <f t="shared" ref="BM13:BM42" si="45">BL13*0%</f>
        <v>0</v>
      </c>
      <c r="BN13" s="21">
        <f t="shared" ref="BN13:BN17" si="46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7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48">+BY13-CA13-CB13-CC13-CD13-CE13-CF13-CG13-CH13-CM13</f>
        <v>0</v>
      </c>
      <c r="CA13" s="21">
        <v>0</v>
      </c>
      <c r="CB13" s="21">
        <f t="shared" ref="CB13:CB42" si="49">CA13*8%</f>
        <v>0</v>
      </c>
      <c r="CC13" s="21">
        <v>0</v>
      </c>
      <c r="CD13" s="21">
        <f t="shared" ref="CD13:CD42" si="50">CC13*16%</f>
        <v>0</v>
      </c>
      <c r="CE13" s="21">
        <v>0</v>
      </c>
      <c r="CF13" s="21">
        <f t="shared" ref="CF13:CF42" si="51">CE13*31%</f>
        <v>0</v>
      </c>
      <c r="CG13" s="21">
        <v>0</v>
      </c>
      <c r="CH13" s="21">
        <f t="shared" ref="CH13:CH42" si="52">CG13*0%</f>
        <v>0</v>
      </c>
      <c r="CI13" s="21">
        <v>0</v>
      </c>
      <c r="CJ13" s="21">
        <f t="shared" ref="CJ13:CJ42" si="53">CI13*0%</f>
        <v>0</v>
      </c>
      <c r="CK13" s="21">
        <f t="shared" ref="CK13:CK42" si="54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5">CS13</f>
        <v>0</v>
      </c>
      <c r="CS13" s="21">
        <f t="shared" ref="CS13:CS42" si="56">CQ13-CT13-CU13-CV13-CW13-CX13-CY13-CZ13-DF13</f>
        <v>0</v>
      </c>
      <c r="CT13" s="21">
        <v>0</v>
      </c>
      <c r="CU13" s="21">
        <f t="shared" ref="CU13:CU42" si="57">CT13*8%</f>
        <v>0</v>
      </c>
      <c r="CV13" s="21">
        <v>0</v>
      </c>
      <c r="CW13" s="21">
        <f t="shared" ref="CW13:CW42" si="58">CV13*16%</f>
        <v>0</v>
      </c>
      <c r="CX13" s="21">
        <v>0</v>
      </c>
      <c r="CY13" s="21">
        <f t="shared" ref="CY13:CY42" si="59">CX13*31%</f>
        <v>0</v>
      </c>
      <c r="CZ13" s="21">
        <v>0</v>
      </c>
      <c r="DA13" s="21">
        <f t="shared" ref="DA13:DA42" si="60">CZ13*0%</f>
        <v>0</v>
      </c>
      <c r="DB13" s="21">
        <v>0</v>
      </c>
      <c r="DC13" s="21">
        <f t="shared" ref="DC13:DC42" si="61">DB13*0%</f>
        <v>0</v>
      </c>
      <c r="DD13" s="21">
        <f t="shared" ref="DD13:DD17" si="62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63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4">DQ13*8%</f>
        <v>0</v>
      </c>
      <c r="DS13" s="21">
        <v>0</v>
      </c>
      <c r="DT13" s="21">
        <f t="shared" ref="DT13:DT42" si="65">DS13*16%</f>
        <v>0</v>
      </c>
      <c r="DU13" s="21">
        <v>0</v>
      </c>
      <c r="DV13" s="21">
        <f t="shared" ref="DV13:DV42" si="66">DU13*31%</f>
        <v>0</v>
      </c>
      <c r="DW13" s="21">
        <v>0</v>
      </c>
      <c r="DX13" s="21">
        <f t="shared" ref="DX13:DX42" si="67">DW13*0%</f>
        <v>0</v>
      </c>
      <c r="DY13" s="21">
        <v>0</v>
      </c>
      <c r="DZ13" s="21">
        <f t="shared" ref="DZ13:DZ42" si="68">DY13*0%</f>
        <v>0</v>
      </c>
      <c r="EA13" s="21">
        <f t="shared" ref="EA13:EA42" si="69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70">EI13</f>
        <v>0</v>
      </c>
      <c r="EI13" s="21">
        <f t="shared" ref="EI13:EI42" si="71">EG13-EJ13-EK13-EL13-EM13-EN13-EO13-EP13-EV13</f>
        <v>0</v>
      </c>
      <c r="EJ13" s="21">
        <v>0</v>
      </c>
      <c r="EK13" s="21">
        <f t="shared" ref="EK13:EK42" si="72">EJ13*8%</f>
        <v>0</v>
      </c>
      <c r="EL13" s="21">
        <v>0</v>
      </c>
      <c r="EM13" s="21">
        <f t="shared" ref="EM13:EM42" si="73">EL13*16%</f>
        <v>0</v>
      </c>
      <c r="EN13" s="21">
        <v>0</v>
      </c>
      <c r="EO13" s="21">
        <f t="shared" ref="EO13:EO42" si="74">EN13*31%</f>
        <v>0</v>
      </c>
      <c r="EP13" s="21">
        <v>0</v>
      </c>
      <c r="EQ13" s="21">
        <f t="shared" ref="EQ13:EQ42" si="75">EP13*0%</f>
        <v>0</v>
      </c>
      <c r="ER13" s="21">
        <v>0</v>
      </c>
      <c r="ES13" s="21">
        <f t="shared" ref="ES13:ES42" si="76">ER13*0%</f>
        <v>0</v>
      </c>
      <c r="ET13" s="21">
        <f t="shared" ref="ET13:ET17" si="77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78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79">+FE13-FG13-FH13-FI13-FJ13-FK13-FL13-FM13-FN13-FS13</f>
        <v>0</v>
      </c>
      <c r="FG13" s="21">
        <v>0</v>
      </c>
      <c r="FH13" s="21">
        <f t="shared" ref="FH13:FH42" si="80">FG13*8%</f>
        <v>0</v>
      </c>
      <c r="FI13" s="21">
        <v>0</v>
      </c>
      <c r="FJ13" s="21">
        <f t="shared" ref="FJ13:FJ42" si="81">FI13*16%</f>
        <v>0</v>
      </c>
      <c r="FK13" s="21">
        <v>0</v>
      </c>
      <c r="FL13" s="21">
        <f t="shared" ref="FL13:FL42" si="82">FK13*31%</f>
        <v>0</v>
      </c>
      <c r="FM13" s="21">
        <v>0</v>
      </c>
      <c r="FN13" s="21">
        <f t="shared" ref="FN13:FN42" si="83">FM13*0%</f>
        <v>0</v>
      </c>
      <c r="FO13" s="21">
        <v>0</v>
      </c>
      <c r="FP13" s="21">
        <f t="shared" ref="FP13:FP42" si="84">FO13*0%</f>
        <v>0</v>
      </c>
      <c r="FQ13" s="21">
        <f t="shared" ref="FQ13:FQ42" si="85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6">FY13</f>
        <v>0</v>
      </c>
      <c r="FY13" s="21">
        <f t="shared" ref="FY13:FY42" si="87">FW13-FZ13-GA13-GB13-GC13-GD13-GE13-GF13-GL13</f>
        <v>0</v>
      </c>
      <c r="FZ13" s="21">
        <v>0</v>
      </c>
      <c r="GA13" s="21">
        <f t="shared" ref="GA13:GA42" si="88">FZ13*8%</f>
        <v>0</v>
      </c>
      <c r="GB13" s="21">
        <v>0</v>
      </c>
      <c r="GC13" s="21">
        <f t="shared" ref="GC13:GC42" si="89">GB13*16%</f>
        <v>0</v>
      </c>
      <c r="GD13" s="21">
        <v>0</v>
      </c>
      <c r="GE13" s="21">
        <f t="shared" ref="GE13:GE42" si="90">GD13*31%</f>
        <v>0</v>
      </c>
      <c r="GF13" s="21">
        <v>0</v>
      </c>
      <c r="GG13" s="21">
        <f t="shared" ref="GG13:GG42" si="91">GF13*0%</f>
        <v>0</v>
      </c>
      <c r="GH13" s="21">
        <v>0</v>
      </c>
      <c r="GI13" s="21">
        <f t="shared" ref="GI13:GI42" si="92">GH13*0%</f>
        <v>0</v>
      </c>
      <c r="GJ13" s="21">
        <f t="shared" ref="GJ13:GJ17" si="93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4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5">+GU13-GW13-GX13-GY13-GZ13-HA13-HB13-HC13-HD13-HI13</f>
        <v>0</v>
      </c>
      <c r="GW13" s="21">
        <v>0</v>
      </c>
      <c r="GX13" s="21">
        <f t="shared" ref="GX13:GX42" si="96">GW13*8%</f>
        <v>0</v>
      </c>
      <c r="GY13" s="21">
        <v>0</v>
      </c>
      <c r="GZ13" s="21">
        <f t="shared" ref="GZ13:GZ42" si="97">GY13*16%</f>
        <v>0</v>
      </c>
      <c r="HA13" s="21">
        <v>0</v>
      </c>
      <c r="HB13" s="21">
        <f t="shared" ref="HB13:HB42" si="98">HA13*31%</f>
        <v>0</v>
      </c>
      <c r="HC13" s="21">
        <v>0</v>
      </c>
      <c r="HD13" s="21">
        <f t="shared" ref="HD13:HD42" si="99">HC13*0%</f>
        <v>0</v>
      </c>
      <c r="HE13" s="21">
        <v>0</v>
      </c>
      <c r="HF13" s="21">
        <f t="shared" ref="HF13:HF42" si="100">HE13*0%</f>
        <v>0</v>
      </c>
      <c r="HG13" s="21">
        <f t="shared" ref="HG13:HG42" si="101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102">HO13</f>
        <v>0</v>
      </c>
      <c r="HO13" s="21">
        <f t="shared" ref="HO13:HO42" si="103">HM13-HP13-HQ13-HR13-HS13-HT13-HU13-HV13-IB13</f>
        <v>0</v>
      </c>
      <c r="HP13" s="21">
        <v>0</v>
      </c>
      <c r="HQ13" s="21">
        <f t="shared" ref="HQ13:HQ42" si="104">HP13*8%</f>
        <v>0</v>
      </c>
      <c r="HR13" s="21">
        <v>0</v>
      </c>
      <c r="HS13" s="21">
        <f t="shared" ref="HS13:HS42" si="105">HR13*16%</f>
        <v>0</v>
      </c>
      <c r="HT13" s="21">
        <v>0</v>
      </c>
      <c r="HU13" s="21">
        <f t="shared" ref="HU13:HU42" si="106">HT13*31%</f>
        <v>0</v>
      </c>
      <c r="HV13" s="21">
        <v>0</v>
      </c>
      <c r="HW13" s="21">
        <f t="shared" ref="HW13:HW42" si="107">HV13*0%</f>
        <v>0</v>
      </c>
      <c r="HX13" s="21">
        <v>0</v>
      </c>
      <c r="HY13" s="21">
        <f t="shared" ref="HY13:HY42" si="108">HX13*0%</f>
        <v>0</v>
      </c>
      <c r="HZ13" s="21">
        <f t="shared" ref="HZ13:HZ17" si="109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10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11">+IK13-IM13-IN13-IO13-IP13-IQ13-IR13-IS13-IT13-IY13</f>
        <v>0</v>
      </c>
      <c r="IM13" s="21">
        <v>0</v>
      </c>
      <c r="IN13" s="21">
        <f t="shared" ref="IN13:IN42" si="112">IM13*8%</f>
        <v>0</v>
      </c>
      <c r="IO13" s="21">
        <v>0</v>
      </c>
      <c r="IP13" s="21">
        <f t="shared" ref="IP13:IP42" si="113">IO13*16%</f>
        <v>0</v>
      </c>
      <c r="IQ13" s="21">
        <v>0</v>
      </c>
      <c r="IR13" s="21">
        <f t="shared" ref="IR13:IR42" si="114">IQ13*31%</f>
        <v>0</v>
      </c>
      <c r="IS13" s="21">
        <v>0</v>
      </c>
      <c r="IT13" s="21">
        <f t="shared" ref="IT13:IT42" si="115">IS13*0%</f>
        <v>0</v>
      </c>
      <c r="IU13" s="21">
        <v>0</v>
      </c>
      <c r="IV13" s="21">
        <f t="shared" ref="IV13:IV42" si="116">IU13*0%</f>
        <v>0</v>
      </c>
      <c r="IW13" s="21">
        <f t="shared" ref="IW13:IW42" si="117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18">JE13</f>
        <v>0</v>
      </c>
      <c r="JE13" s="21">
        <f t="shared" ref="JE13:JE42" si="119">JC13-JF13-JG13-JH13-JI13-JJ13-JK13-JL13-JR13</f>
        <v>0</v>
      </c>
      <c r="JF13" s="21">
        <v>0</v>
      </c>
      <c r="JG13" s="21">
        <f t="shared" ref="JG13:JG42" si="120">JF13*8%</f>
        <v>0</v>
      </c>
      <c r="JH13" s="21">
        <v>0</v>
      </c>
      <c r="JI13" s="21">
        <f t="shared" ref="JI13:JI42" si="121">JH13*16%</f>
        <v>0</v>
      </c>
      <c r="JJ13" s="21">
        <v>0</v>
      </c>
      <c r="JK13" s="21">
        <f t="shared" ref="JK13:JK42" si="122">JJ13*31%</f>
        <v>0</v>
      </c>
      <c r="JL13" s="21">
        <v>0</v>
      </c>
      <c r="JM13" s="21">
        <f t="shared" ref="JM13:JM42" si="123">JL13*0%</f>
        <v>0</v>
      </c>
      <c r="JN13" s="21">
        <v>0</v>
      </c>
      <c r="JO13" s="21">
        <f t="shared" ref="JO13:JO42" si="124">JN13*0%</f>
        <v>0</v>
      </c>
      <c r="JP13" s="21">
        <f t="shared" ref="JP13:JP17" si="125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6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7">+KA13-KC13-KD13-KE13-KF13-KG13-KH13-KI13-KJ13-KO13</f>
        <v>0</v>
      </c>
      <c r="KC13" s="21">
        <v>0</v>
      </c>
      <c r="KD13" s="21">
        <f t="shared" ref="KD13:KD42" si="128">KC13*8%</f>
        <v>0</v>
      </c>
      <c r="KE13" s="21">
        <v>0</v>
      </c>
      <c r="KF13" s="21">
        <f t="shared" ref="KF13:KF42" si="129">KE13*16%</f>
        <v>0</v>
      </c>
      <c r="KG13" s="21">
        <v>0</v>
      </c>
      <c r="KH13" s="21">
        <f t="shared" ref="KH13:KH42" si="130">KG13*31%</f>
        <v>0</v>
      </c>
      <c r="KI13" s="21">
        <v>0</v>
      </c>
      <c r="KJ13" s="21">
        <f t="shared" ref="KJ13:KJ42" si="131">KI13*0%</f>
        <v>0</v>
      </c>
      <c r="KK13" s="21">
        <v>0</v>
      </c>
      <c r="KL13" s="21">
        <f t="shared" ref="KL13:KL42" si="132">KK13*0%</f>
        <v>0</v>
      </c>
      <c r="KM13" s="21">
        <f t="shared" ref="KM13:KM42" si="133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4">KU13</f>
        <v>0</v>
      </c>
      <c r="KU13" s="21">
        <f t="shared" ref="KU13:KU42" si="135">KS13-KV13-KW13-KX13-KY13-KZ13-LA13-LB13-LH13</f>
        <v>0</v>
      </c>
      <c r="KV13" s="21">
        <v>0</v>
      </c>
      <c r="KW13" s="21">
        <f t="shared" ref="KW13:KW42" si="136">KV13*8%</f>
        <v>0</v>
      </c>
      <c r="KX13" s="21">
        <v>0</v>
      </c>
      <c r="KY13" s="21">
        <f t="shared" ref="KY13:KY42" si="137">KX13*16%</f>
        <v>0</v>
      </c>
      <c r="KZ13" s="21">
        <v>0</v>
      </c>
      <c r="LA13" s="21">
        <f t="shared" ref="LA13:LA42" si="138">KZ13*31%</f>
        <v>0</v>
      </c>
      <c r="LB13" s="21">
        <v>0</v>
      </c>
      <c r="LC13" s="21">
        <f t="shared" ref="LC13:LC42" si="139">LB13*0%</f>
        <v>0</v>
      </c>
      <c r="LD13" s="21">
        <v>0</v>
      </c>
      <c r="LE13" s="21">
        <f t="shared" ref="LE13:LE42" si="140">LD13*0%</f>
        <v>0</v>
      </c>
      <c r="LF13" s="21">
        <f t="shared" ref="LF13:LF17" si="141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42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43">+LQ13-LS13-LT13-LU13-LV13-LW13-LX13-LY13-LZ13-ME13</f>
        <v>0</v>
      </c>
      <c r="LS13" s="21">
        <v>0</v>
      </c>
      <c r="LT13" s="21">
        <f t="shared" ref="LT13:LT42" si="144">LS13*8%</f>
        <v>0</v>
      </c>
      <c r="LU13" s="21">
        <v>0</v>
      </c>
      <c r="LV13" s="21">
        <f t="shared" ref="LV13:LV42" si="145">LU13*16%</f>
        <v>0</v>
      </c>
      <c r="LW13" s="21">
        <v>0</v>
      </c>
      <c r="LX13" s="21">
        <f t="shared" ref="LX13:LX42" si="146">LW13*31%</f>
        <v>0</v>
      </c>
      <c r="LY13" s="21">
        <v>0</v>
      </c>
      <c r="LZ13" s="21">
        <f t="shared" ref="LZ13:LZ42" si="147">LY13*0%</f>
        <v>0</v>
      </c>
      <c r="MA13" s="21">
        <v>0</v>
      </c>
      <c r="MB13" s="21">
        <f t="shared" ref="MB13:MB42" si="148">MA13*0%</f>
        <v>0</v>
      </c>
      <c r="MC13" s="21">
        <f t="shared" ref="MC13:MC42" si="149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50">MK13</f>
        <v>0</v>
      </c>
      <c r="MK13" s="21">
        <f t="shared" ref="MK13:MK42" si="151">MI13-ML13-MM13-MN13-MO13-MP13-MQ13-MR13-MX13</f>
        <v>0</v>
      </c>
      <c r="ML13" s="21">
        <v>0</v>
      </c>
      <c r="MM13" s="21">
        <f t="shared" ref="MM13:MM42" si="152">ML13*8%</f>
        <v>0</v>
      </c>
      <c r="MN13" s="21">
        <v>0</v>
      </c>
      <c r="MO13" s="21">
        <f t="shared" ref="MO13:MO42" si="153">MN13*16%</f>
        <v>0</v>
      </c>
      <c r="MP13" s="21">
        <v>0</v>
      </c>
      <c r="MQ13" s="21">
        <f t="shared" ref="MQ13:MQ42" si="154">MP13*31%</f>
        <v>0</v>
      </c>
      <c r="MR13" s="21">
        <v>0</v>
      </c>
      <c r="MS13" s="21">
        <f t="shared" ref="MS13:MS42" si="155">MR13*0%</f>
        <v>0</v>
      </c>
      <c r="MT13" s="21">
        <v>0</v>
      </c>
      <c r="MU13" s="21">
        <f t="shared" ref="MU13:MU42" si="156">MT13*0%</f>
        <v>0</v>
      </c>
      <c r="MV13" s="21">
        <f t="shared" ref="MV13:MV17" si="157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58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59">+NG13-NI13-NJ13-NK13-NL13-NM13-NN13-NO13-NP13-NU13</f>
        <v>0</v>
      </c>
      <c r="NI13" s="21">
        <v>0</v>
      </c>
      <c r="NJ13" s="21">
        <f t="shared" ref="NJ13:NJ42" si="160">NI13*8%</f>
        <v>0</v>
      </c>
      <c r="NK13" s="21">
        <v>0</v>
      </c>
      <c r="NL13" s="21">
        <f t="shared" ref="NL13:NL42" si="161">NK13*16%</f>
        <v>0</v>
      </c>
      <c r="NM13" s="21">
        <v>0</v>
      </c>
      <c r="NN13" s="21">
        <f t="shared" ref="NN13:NN42" si="162">NM13*31%</f>
        <v>0</v>
      </c>
      <c r="NO13" s="21">
        <v>0</v>
      </c>
      <c r="NP13" s="21">
        <f t="shared" ref="NP13:NP42" si="163">NO13*0%</f>
        <v>0</v>
      </c>
      <c r="NQ13" s="21">
        <v>0</v>
      </c>
      <c r="NR13" s="21">
        <f t="shared" ref="NR13:NR42" si="164">NQ13*0%</f>
        <v>0</v>
      </c>
      <c r="NS13" s="21">
        <f t="shared" ref="NS13:NS42" si="165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6">OA13</f>
        <v>0</v>
      </c>
      <c r="OA13" s="21">
        <f t="shared" ref="OA13:OA42" si="167">NY13-OB13-OC13-OD13-OE13-OF13-OG13-OH13-ON13</f>
        <v>0</v>
      </c>
      <c r="OB13" s="21">
        <v>0</v>
      </c>
      <c r="OC13" s="21">
        <f t="shared" ref="OC13:OC42" si="168">OB13*8%</f>
        <v>0</v>
      </c>
      <c r="OD13" s="21">
        <v>0</v>
      </c>
      <c r="OE13" s="21">
        <f t="shared" ref="OE13:OE42" si="169">OD13*16%</f>
        <v>0</v>
      </c>
      <c r="OF13" s="21">
        <v>0</v>
      </c>
      <c r="OG13" s="21">
        <f t="shared" ref="OG13:OG42" si="170">OF13*31%</f>
        <v>0</v>
      </c>
      <c r="OH13" s="21">
        <v>0</v>
      </c>
      <c r="OI13" s="21">
        <f t="shared" ref="OI13:OI42" si="171">OH13*0%</f>
        <v>0</v>
      </c>
      <c r="OJ13" s="21">
        <v>0</v>
      </c>
      <c r="OK13" s="21">
        <f t="shared" ref="OK13:OK42" si="172">OJ13*0%</f>
        <v>0</v>
      </c>
      <c r="OL13" s="21">
        <f t="shared" ref="OL13:OL17" si="173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4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5">+OW13-OY13-OZ13-PA13-PB13-PC13-PD13-PE13-PF13-PK13</f>
        <v>0</v>
      </c>
      <c r="OY13" s="21">
        <v>0</v>
      </c>
      <c r="OZ13" s="21">
        <f t="shared" ref="OZ13:OZ42" si="176">OY13*8%</f>
        <v>0</v>
      </c>
      <c r="PA13" s="21">
        <v>0</v>
      </c>
      <c r="PB13" s="21">
        <f t="shared" ref="PB13:PB42" si="177">PA13*16%</f>
        <v>0</v>
      </c>
      <c r="PC13" s="21">
        <v>0</v>
      </c>
      <c r="PD13" s="21">
        <f t="shared" ref="PD13:PD42" si="178">PC13*31%</f>
        <v>0</v>
      </c>
      <c r="PE13" s="21">
        <v>0</v>
      </c>
      <c r="PF13" s="21">
        <f t="shared" ref="PF13:PF42" si="179">PE13*0%</f>
        <v>0</v>
      </c>
      <c r="PG13" s="21">
        <v>0</v>
      </c>
      <c r="PH13" s="21">
        <f t="shared" ref="PH13:PH42" si="180">PG13*0%</f>
        <v>0</v>
      </c>
      <c r="PI13" s="21">
        <f t="shared" ref="PI13:PI42" si="181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82">PQ13</f>
        <v>0</v>
      </c>
      <c r="PQ13" s="21">
        <f t="shared" ref="PQ13:PQ42" si="183">PO13-PR13-PS13-PT13-PU13-PV13-PW13-PX13-QD13</f>
        <v>0</v>
      </c>
      <c r="PR13" s="21">
        <v>0</v>
      </c>
      <c r="PS13" s="21">
        <f t="shared" ref="PS13:PS42" si="184">PR13*8%</f>
        <v>0</v>
      </c>
      <c r="PT13" s="21">
        <v>0</v>
      </c>
      <c r="PU13" s="21">
        <f t="shared" ref="PU13:PU42" si="185">PT13*16%</f>
        <v>0</v>
      </c>
      <c r="PV13" s="21">
        <v>0</v>
      </c>
      <c r="PW13" s="21">
        <f t="shared" ref="PW13:PW42" si="186">PV13*31%</f>
        <v>0</v>
      </c>
      <c r="PX13" s="21">
        <v>0</v>
      </c>
      <c r="PY13" s="21">
        <f t="shared" ref="PY13:PY42" si="187">PX13*0%</f>
        <v>0</v>
      </c>
      <c r="PZ13" s="21">
        <v>0</v>
      </c>
      <c r="QA13" s="21">
        <f t="shared" ref="QA13:QA42" si="188">PZ13*0%</f>
        <v>0</v>
      </c>
      <c r="QB13" s="21">
        <f t="shared" ref="QB13:QB17" si="189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90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91">+QM13-QO13-QP13-QQ13-QR13-QS13-QT13-QU13-QV13-RA13</f>
        <v>0</v>
      </c>
      <c r="QO13" s="21">
        <v>0</v>
      </c>
      <c r="QP13" s="21">
        <f t="shared" ref="QP13:QP42" si="192">QO13*8%</f>
        <v>0</v>
      </c>
      <c r="QQ13" s="21">
        <v>0</v>
      </c>
      <c r="QR13" s="21">
        <f t="shared" ref="QR13:QR42" si="193">QQ13*16%</f>
        <v>0</v>
      </c>
      <c r="QS13" s="21">
        <v>0</v>
      </c>
      <c r="QT13" s="21">
        <f t="shared" ref="QT13:QT42" si="194">QS13*31%</f>
        <v>0</v>
      </c>
      <c r="QU13" s="21">
        <v>0</v>
      </c>
      <c r="QV13" s="21">
        <f t="shared" ref="QV13:QV42" si="195">QU13*0%</f>
        <v>0</v>
      </c>
      <c r="QW13" s="21">
        <v>0</v>
      </c>
      <c r="QX13" s="21">
        <f t="shared" ref="QX13:QX42" si="196">QW13*0%</f>
        <v>0</v>
      </c>
      <c r="QY13" s="21">
        <f t="shared" ref="QY13:QY42" si="197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198">RG13</f>
        <v>0</v>
      </c>
      <c r="RG13" s="21">
        <f t="shared" ref="RG13:RG42" si="199">RE13-RH13-RI13-RJ13-RK13-RL13-RM13-RN13-RT13</f>
        <v>0</v>
      </c>
      <c r="RH13" s="21">
        <v>0</v>
      </c>
      <c r="RI13" s="21">
        <f t="shared" ref="RI13:RI42" si="200">RH13*8%</f>
        <v>0</v>
      </c>
      <c r="RJ13" s="21">
        <v>0</v>
      </c>
      <c r="RK13" s="21">
        <f t="shared" ref="RK13:RK42" si="201">RJ13*16%</f>
        <v>0</v>
      </c>
      <c r="RL13" s="21">
        <v>0</v>
      </c>
      <c r="RM13" s="21">
        <f t="shared" ref="RM13:RM42" si="202">RL13*31%</f>
        <v>0</v>
      </c>
      <c r="RN13" s="21">
        <v>0</v>
      </c>
      <c r="RO13" s="21">
        <f t="shared" ref="RO13:RO42" si="203">RN13*0%</f>
        <v>0</v>
      </c>
      <c r="RP13" s="21">
        <v>0</v>
      </c>
      <c r="RQ13" s="21">
        <f t="shared" ref="RQ13:RQ42" si="204">RP13*0%</f>
        <v>0</v>
      </c>
      <c r="RR13" s="21">
        <f t="shared" ref="RR13:RR17" si="205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6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7">+SC13-SE13-SF13-SG13-SH13-SI13-SJ13-SK13-SL13-SQ13</f>
        <v>0</v>
      </c>
      <c r="SE13" s="21">
        <v>0</v>
      </c>
      <c r="SF13" s="21">
        <f t="shared" ref="SF13:SF42" si="208">SE13*8%</f>
        <v>0</v>
      </c>
      <c r="SG13" s="21">
        <v>0</v>
      </c>
      <c r="SH13" s="21">
        <f t="shared" ref="SH13:SH42" si="209">SG13*16%</f>
        <v>0</v>
      </c>
      <c r="SI13" s="21">
        <v>0</v>
      </c>
      <c r="SJ13" s="21">
        <f t="shared" ref="SJ13:SJ42" si="210">SI13*31%</f>
        <v>0</v>
      </c>
      <c r="SK13" s="21">
        <v>0</v>
      </c>
      <c r="SL13" s="21">
        <f t="shared" ref="SL13:SL42" si="211">SK13*0%</f>
        <v>0</v>
      </c>
      <c r="SM13" s="21">
        <v>0</v>
      </c>
      <c r="SN13" s="21">
        <f t="shared" ref="SN13:SN42" si="212">SM13*0%</f>
        <v>0</v>
      </c>
      <c r="SO13" s="21">
        <f t="shared" ref="SO13:SO42" si="213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4">SW13</f>
        <v>0</v>
      </c>
      <c r="SW13" s="21">
        <f t="shared" ref="SW13:SW42" si="215">SU13-SX13-SY13-SZ13-TA13-TB13-TC13-TD13-TJ13</f>
        <v>0</v>
      </c>
      <c r="SX13" s="21">
        <v>0</v>
      </c>
      <c r="SY13" s="21">
        <f t="shared" ref="SY13:SY42" si="216">SX13*8%</f>
        <v>0</v>
      </c>
      <c r="SZ13" s="21">
        <v>0</v>
      </c>
      <c r="TA13" s="21">
        <f t="shared" ref="TA13:TA42" si="217">SZ13*16%</f>
        <v>0</v>
      </c>
      <c r="TB13" s="21">
        <v>0</v>
      </c>
      <c r="TC13" s="21">
        <f t="shared" ref="TC13:TC42" si="218">TB13*31%</f>
        <v>0</v>
      </c>
      <c r="TD13" s="21">
        <v>0</v>
      </c>
      <c r="TE13" s="21">
        <f t="shared" ref="TE13:TE42" si="219">TD13*0%</f>
        <v>0</v>
      </c>
      <c r="TF13" s="21">
        <v>0</v>
      </c>
      <c r="TG13" s="21">
        <f t="shared" ref="TG13:TG42" si="220">TF13*0%</f>
        <v>0</v>
      </c>
      <c r="TH13" s="21">
        <f t="shared" ref="TH13:TH17" si="221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22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23">+TS13-TU13-TV13-TW13-TX13-TY13-TZ13-UA13-UB13-UG13</f>
        <v>0</v>
      </c>
      <c r="TU13" s="21">
        <v>0</v>
      </c>
      <c r="TV13" s="21">
        <f t="shared" ref="TV13:TV42" si="224">TU13*8%</f>
        <v>0</v>
      </c>
      <c r="TW13" s="21">
        <v>0</v>
      </c>
      <c r="TX13" s="21">
        <f t="shared" ref="TX13:TX42" si="225">TW13*16%</f>
        <v>0</v>
      </c>
      <c r="TY13" s="21">
        <v>0</v>
      </c>
      <c r="TZ13" s="21">
        <f t="shared" ref="TZ13:TZ42" si="226">TY13*31%</f>
        <v>0</v>
      </c>
      <c r="UA13" s="21">
        <v>0</v>
      </c>
      <c r="UB13" s="21">
        <f t="shared" ref="UB13:UB42" si="227">UA13*0%</f>
        <v>0</v>
      </c>
      <c r="UC13" s="21">
        <v>0</v>
      </c>
      <c r="UD13" s="21">
        <f t="shared" ref="UD13:UD42" si="228">UC13*0%</f>
        <v>0</v>
      </c>
      <c r="UE13" s="21">
        <f t="shared" ref="UE13:UE42" si="229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30">UM13</f>
        <v>0</v>
      </c>
      <c r="UM13" s="21">
        <f t="shared" ref="UM13:UM42" si="231">UK13-UN13-UO13-UP13-UQ13-UR13-US13-UT13-UZ13</f>
        <v>0</v>
      </c>
      <c r="UN13" s="21">
        <v>0</v>
      </c>
      <c r="UO13" s="21">
        <f t="shared" ref="UO13:UO42" si="232">UN13*8%</f>
        <v>0</v>
      </c>
      <c r="UP13" s="21">
        <v>0</v>
      </c>
      <c r="UQ13" s="21">
        <f t="shared" ref="UQ13:UQ42" si="233">UP13*16%</f>
        <v>0</v>
      </c>
      <c r="UR13" s="21">
        <v>0</v>
      </c>
      <c r="US13" s="21">
        <f t="shared" ref="US13:US42" si="234">UR13*31%</f>
        <v>0</v>
      </c>
      <c r="UT13" s="21">
        <v>0</v>
      </c>
      <c r="UU13" s="21">
        <f t="shared" ref="UU13:UU42" si="235">UT13*0%</f>
        <v>0</v>
      </c>
      <c r="UV13" s="21">
        <v>0</v>
      </c>
      <c r="UW13" s="21">
        <f t="shared" ref="UW13:UW42" si="236">UV13*0%</f>
        <v>0</v>
      </c>
      <c r="UX13" s="21">
        <f t="shared" ref="UX13:UX17" si="237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38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39">+VI13-VK13-VL13-VM13-VN13-VO13-VP13-VQ13-VR13-VW13</f>
        <v>0</v>
      </c>
      <c r="VK13" s="21">
        <v>0</v>
      </c>
      <c r="VL13" s="21">
        <f t="shared" ref="VL13:VL42" si="240">VK13*8%</f>
        <v>0</v>
      </c>
      <c r="VM13" s="21">
        <v>0</v>
      </c>
      <c r="VN13" s="21">
        <f t="shared" ref="VN13:VN42" si="241">VM13*16%</f>
        <v>0</v>
      </c>
      <c r="VO13" s="21">
        <v>0</v>
      </c>
      <c r="VP13" s="21">
        <f t="shared" ref="VP13:VP42" si="242">VO13*31%</f>
        <v>0</v>
      </c>
      <c r="VQ13" s="21">
        <v>0</v>
      </c>
      <c r="VR13" s="21">
        <f t="shared" ref="VR13:VR42" si="243">VQ13*0%</f>
        <v>0</v>
      </c>
      <c r="VS13" s="21">
        <v>0</v>
      </c>
      <c r="VT13" s="21">
        <f t="shared" ref="VT13:VT42" si="244">VS13*0%</f>
        <v>0</v>
      </c>
      <c r="VU13" s="21">
        <f t="shared" ref="VU13:VU42" si="245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6">WC13</f>
        <v>0</v>
      </c>
      <c r="WC13" s="21">
        <f t="shared" ref="WC13:WC42" si="247">WA13-WD13-WE13-WF13-WG13-WH13-WI13-WJ13-WP13</f>
        <v>0</v>
      </c>
      <c r="WD13" s="21">
        <v>0</v>
      </c>
      <c r="WE13" s="21">
        <f t="shared" ref="WE13:WE42" si="248">WD13*8%</f>
        <v>0</v>
      </c>
      <c r="WF13" s="21">
        <v>0</v>
      </c>
      <c r="WG13" s="21">
        <f t="shared" ref="WG13:WG42" si="249">WF13*16%</f>
        <v>0</v>
      </c>
      <c r="WH13" s="21">
        <v>0</v>
      </c>
      <c r="WI13" s="21">
        <f t="shared" ref="WI13:WI42" si="250">WH13*31%</f>
        <v>0</v>
      </c>
      <c r="WJ13" s="21">
        <v>0</v>
      </c>
      <c r="WK13" s="21">
        <f t="shared" ref="WK13:WK42" si="251">WJ13*0%</f>
        <v>0</v>
      </c>
      <c r="WL13" s="21">
        <v>0</v>
      </c>
      <c r="WM13" s="21">
        <f t="shared" ref="WM13:WM42" si="252">WL13*0%</f>
        <v>0</v>
      </c>
      <c r="WN13" s="21">
        <f t="shared" ref="WN13:WN17" si="253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4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5">+WY13-XA13-XB13-XC13-XD13-XE13-XF13-XG13-XH13-XM13</f>
        <v>0</v>
      </c>
      <c r="XA13" s="21">
        <v>0</v>
      </c>
      <c r="XB13" s="21">
        <f t="shared" ref="XB13:XB42" si="256">XA13*8%</f>
        <v>0</v>
      </c>
      <c r="XC13" s="21">
        <v>0</v>
      </c>
      <c r="XD13" s="21">
        <f t="shared" ref="XD13:XD42" si="257">XC13*16%</f>
        <v>0</v>
      </c>
      <c r="XE13" s="21">
        <v>0</v>
      </c>
      <c r="XF13" s="21">
        <f t="shared" ref="XF13:XF42" si="258">XE13*31%</f>
        <v>0</v>
      </c>
      <c r="XG13" s="21">
        <v>0</v>
      </c>
      <c r="XH13" s="21">
        <f t="shared" ref="XH13:XH42" si="259">XG13*0%</f>
        <v>0</v>
      </c>
      <c r="XI13" s="21">
        <v>0</v>
      </c>
      <c r="XJ13" s="21">
        <f t="shared" ref="XJ13:XJ42" si="260">XI13*0%</f>
        <v>0</v>
      </c>
      <c r="XK13" s="21">
        <f t="shared" ref="XK13:XK42" si="261">XA13+XB13+XC13+XD13+XE13+XF13+XG13+XH13</f>
        <v>0</v>
      </c>
      <c r="XL13" s="21"/>
      <c r="XM13" s="23">
        <f>+XL13*3%</f>
        <v>0</v>
      </c>
      <c r="XN13" s="22"/>
      <c r="XO13" s="22"/>
      <c r="XP13" s="22"/>
      <c r="XQ13" s="23">
        <v>0</v>
      </c>
      <c r="XR13" s="21">
        <f t="shared" ref="XR13:XR14" si="262">XS13</f>
        <v>0</v>
      </c>
      <c r="XS13" s="21">
        <f t="shared" ref="XS13:XS42" si="263">XQ13-XT13-XU13-XV13-XW13-XX13-XY13-XZ13-YF13</f>
        <v>0</v>
      </c>
      <c r="XT13" s="21">
        <v>0</v>
      </c>
      <c r="XU13" s="21">
        <f t="shared" ref="XU13:XU42" si="264">XT13*8%</f>
        <v>0</v>
      </c>
      <c r="XV13" s="21">
        <v>0</v>
      </c>
      <c r="XW13" s="21">
        <f t="shared" ref="XW13:XW42" si="265">XV13*16%</f>
        <v>0</v>
      </c>
      <c r="XX13" s="21">
        <v>0</v>
      </c>
      <c r="XY13" s="21">
        <f t="shared" ref="XY13:XY42" si="266">XX13*31%</f>
        <v>0</v>
      </c>
      <c r="XZ13" s="21">
        <v>0</v>
      </c>
      <c r="YA13" s="21">
        <f t="shared" ref="YA13:YA42" si="267">XZ13*0%</f>
        <v>0</v>
      </c>
      <c r="YB13" s="21">
        <v>0</v>
      </c>
      <c r="YC13" s="21">
        <f t="shared" ref="YC13:YC42" si="268">YB13*0%</f>
        <v>0</v>
      </c>
      <c r="YD13" s="21">
        <f t="shared" ref="YD13:YD17" si="269">XT13+XU13+XV13+XW13+XX13+XY13+XZ13+YA13</f>
        <v>0</v>
      </c>
      <c r="YE13" s="21"/>
      <c r="YF13" s="21">
        <f t="shared" si="17"/>
        <v>0</v>
      </c>
      <c r="YG13" s="21"/>
      <c r="YH13" s="21"/>
      <c r="YI13" s="21">
        <v>0</v>
      </c>
      <c r="YJ13" s="21">
        <f t="shared" ref="YJ13:YJ42" si="270">YI13-YK13-YL13</f>
        <v>0</v>
      </c>
      <c r="YK13" s="21">
        <v>0</v>
      </c>
      <c r="YL13" s="21">
        <v>0</v>
      </c>
      <c r="YM13" s="22"/>
      <c r="YN13" s="22"/>
      <c r="YO13" s="21">
        <v>0</v>
      </c>
      <c r="YP13" s="21">
        <f t="shared" ref="YP13:YP42" si="271">+YO13-YQ13-YR13-YS13-YT13-YU13-YV13-YW13-YX13-ZC13</f>
        <v>0</v>
      </c>
      <c r="YQ13" s="21">
        <v>0</v>
      </c>
      <c r="YR13" s="21">
        <f t="shared" ref="YR13:YR42" si="272">YQ13*8%</f>
        <v>0</v>
      </c>
      <c r="YS13" s="21">
        <v>0</v>
      </c>
      <c r="YT13" s="21">
        <f t="shared" ref="YT13:YT42" si="273">YS13*16%</f>
        <v>0</v>
      </c>
      <c r="YU13" s="21">
        <v>0</v>
      </c>
      <c r="YV13" s="21">
        <f t="shared" ref="YV13:YV42" si="274">YU13*31%</f>
        <v>0</v>
      </c>
      <c r="YW13" s="21">
        <v>0</v>
      </c>
      <c r="YX13" s="21">
        <f t="shared" ref="YX13:YX42" si="275">YW13*0%</f>
        <v>0</v>
      </c>
      <c r="YY13" s="21">
        <v>0</v>
      </c>
      <c r="YZ13" s="21">
        <f t="shared" ref="YZ13:YZ42" si="276">YY13*0%</f>
        <v>0</v>
      </c>
      <c r="ZA13" s="21">
        <f t="shared" ref="ZA13:ZA42" si="277">YQ13+YR13+YS13+YT13+YU13+YV13+YW13+YX13</f>
        <v>0</v>
      </c>
      <c r="ZB13" s="21"/>
      <c r="ZC13" s="23">
        <f>+ZB13*3%</f>
        <v>0</v>
      </c>
      <c r="ZD13" s="22"/>
      <c r="ZE13" s="22"/>
      <c r="ZF13" s="22"/>
      <c r="ZG13" s="23">
        <v>0</v>
      </c>
      <c r="ZH13" s="21">
        <f t="shared" ref="ZH13:ZH14" si="278">ZI13</f>
        <v>0</v>
      </c>
      <c r="ZI13" s="21">
        <f t="shared" ref="ZI13:ZI42" si="279">ZG13-ZJ13-ZK13-ZL13-ZM13-ZN13-ZO13-ZP13-ZV13</f>
        <v>0</v>
      </c>
      <c r="ZJ13" s="21">
        <v>0</v>
      </c>
      <c r="ZK13" s="21">
        <f t="shared" ref="ZK13:ZK42" si="280">ZJ13*8%</f>
        <v>0</v>
      </c>
      <c r="ZL13" s="21">
        <v>0</v>
      </c>
      <c r="ZM13" s="21">
        <f t="shared" ref="ZM13:ZM42" si="281">ZL13*16%</f>
        <v>0</v>
      </c>
      <c r="ZN13" s="21">
        <v>0</v>
      </c>
      <c r="ZO13" s="21">
        <f t="shared" ref="ZO13:ZO42" si="282">ZN13*31%</f>
        <v>0</v>
      </c>
      <c r="ZP13" s="21">
        <v>0</v>
      </c>
      <c r="ZQ13" s="21">
        <f t="shared" ref="ZQ13:ZQ42" si="283">ZP13*0%</f>
        <v>0</v>
      </c>
      <c r="ZR13" s="21">
        <v>0</v>
      </c>
      <c r="ZS13" s="21">
        <f t="shared" ref="ZS13:ZS42" si="284">ZR13*0%</f>
        <v>0</v>
      </c>
      <c r="ZT13" s="21">
        <f t="shared" ref="ZT13:ZT17" si="285">ZJ13+ZK13+ZL13+ZM13+ZN13+ZO13+ZP13+ZQ13</f>
        <v>0</v>
      </c>
      <c r="ZU13" s="21"/>
      <c r="ZV13" s="21">
        <f t="shared" si="18"/>
        <v>0</v>
      </c>
      <c r="ZW13" s="21"/>
      <c r="ZX13" s="21"/>
      <c r="ZY13" s="21">
        <v>0</v>
      </c>
      <c r="ZZ13" s="21">
        <f t="shared" ref="ZZ13:ZZ42" si="286">ZY13-AAA13-AAB13</f>
        <v>0</v>
      </c>
      <c r="AAA13" s="21">
        <v>0</v>
      </c>
      <c r="AAB13" s="21">
        <v>0</v>
      </c>
      <c r="AAC13" s="22"/>
      <c r="AAD13" s="22"/>
      <c r="AAE13" s="21">
        <v>0</v>
      </c>
      <c r="AAF13" s="21">
        <f t="shared" ref="AAF13:AAF42" si="287">+AAE13-AAG13-AAH13-AAI13-AAJ13-AAK13-AAL13-AAM13-AAN13-AAS13</f>
        <v>0</v>
      </c>
      <c r="AAG13" s="21">
        <v>0</v>
      </c>
      <c r="AAH13" s="21">
        <f t="shared" ref="AAH13:AAH42" si="288">AAG13*8%</f>
        <v>0</v>
      </c>
      <c r="AAI13" s="21">
        <v>0</v>
      </c>
      <c r="AAJ13" s="21">
        <f t="shared" ref="AAJ13:AAJ42" si="289">AAI13*16%</f>
        <v>0</v>
      </c>
      <c r="AAK13" s="21">
        <v>0</v>
      </c>
      <c r="AAL13" s="21">
        <f t="shared" ref="AAL13:AAL42" si="290">AAK13*31%</f>
        <v>0</v>
      </c>
      <c r="AAM13" s="21">
        <v>0</v>
      </c>
      <c r="AAN13" s="21">
        <f t="shared" ref="AAN13:AAN42" si="291">AAM13*0%</f>
        <v>0</v>
      </c>
      <c r="AAO13" s="21">
        <v>0</v>
      </c>
      <c r="AAP13" s="21">
        <f t="shared" ref="AAP13:AAP42" si="292">AAO13*0%</f>
        <v>0</v>
      </c>
      <c r="AAQ13" s="21">
        <f t="shared" ref="AAQ13:AAQ42" si="293">AAG13+AAH13+AAI13+AAJ13+AAK13+AAL13+AAM13+AAN13</f>
        <v>0</v>
      </c>
      <c r="AAR13" s="21"/>
      <c r="AAS13" s="23">
        <f>+AAR13*3%</f>
        <v>0</v>
      </c>
      <c r="AAT13" s="22"/>
      <c r="AAU13" s="22"/>
      <c r="AAV13" s="22"/>
      <c r="AAW13" s="23">
        <v>0</v>
      </c>
      <c r="AAX13" s="21">
        <f t="shared" ref="AAX13:AAX14" si="294">AAY13</f>
        <v>0</v>
      </c>
      <c r="AAY13" s="21">
        <f t="shared" ref="AAY13:AAY42" si="295">AAW13-AAZ13-ABA13-ABB13-ABC13-ABD13-ABE13-ABF13-ABL13</f>
        <v>0</v>
      </c>
      <c r="AAZ13" s="21">
        <v>0</v>
      </c>
      <c r="ABA13" s="21">
        <f t="shared" ref="ABA13:ABA42" si="296">AAZ13*8%</f>
        <v>0</v>
      </c>
      <c r="ABB13" s="21">
        <v>0</v>
      </c>
      <c r="ABC13" s="21">
        <f t="shared" ref="ABC13:ABC42" si="297">ABB13*16%</f>
        <v>0</v>
      </c>
      <c r="ABD13" s="21">
        <v>0</v>
      </c>
      <c r="ABE13" s="21">
        <f t="shared" ref="ABE13:ABE42" si="298">ABD13*31%</f>
        <v>0</v>
      </c>
      <c r="ABF13" s="21">
        <v>0</v>
      </c>
      <c r="ABG13" s="21">
        <f t="shared" ref="ABG13:ABG42" si="299">ABF13*0%</f>
        <v>0</v>
      </c>
      <c r="ABH13" s="21">
        <v>0</v>
      </c>
      <c r="ABI13" s="21">
        <f t="shared" ref="ABI13:ABI42" si="300">ABH13*0%</f>
        <v>0</v>
      </c>
      <c r="ABJ13" s="21">
        <f t="shared" ref="ABJ13:ABJ17" si="301">AAZ13+ABA13+ABB13+ABC13+ABD13+ABE13+ABF13+ABG13</f>
        <v>0</v>
      </c>
      <c r="ABK13" s="21"/>
      <c r="ABL13" s="21">
        <f t="shared" si="19"/>
        <v>0</v>
      </c>
      <c r="ABM13" s="21"/>
      <c r="ABN13" s="21"/>
      <c r="ABO13" s="21">
        <v>0</v>
      </c>
      <c r="ABP13" s="21">
        <f t="shared" ref="ABP13:ABP42" si="302">ABO13-ABQ13-ABR13</f>
        <v>0</v>
      </c>
      <c r="ABQ13" s="21">
        <v>0</v>
      </c>
      <c r="ABR13" s="21">
        <v>0</v>
      </c>
      <c r="ABS13" s="22"/>
      <c r="ABT13" s="22"/>
      <c r="ABU13" s="21">
        <v>0</v>
      </c>
      <c r="ABV13" s="21">
        <f t="shared" si="20"/>
        <v>0</v>
      </c>
      <c r="ABW13" s="21">
        <v>0</v>
      </c>
      <c r="ABX13" s="21">
        <f t="shared" ref="ABX13:ABX42" si="303">ABW13*8%</f>
        <v>0</v>
      </c>
      <c r="ABY13" s="21">
        <v>0</v>
      </c>
      <c r="ABZ13" s="21">
        <f t="shared" ref="ABZ13:ABZ42" si="304">ABY13*16%</f>
        <v>0</v>
      </c>
      <c r="ACA13" s="21">
        <v>0</v>
      </c>
      <c r="ACB13" s="21">
        <f t="shared" ref="ACB13:ACB42" si="305">ACA13*31%</f>
        <v>0</v>
      </c>
      <c r="ACC13" s="21">
        <v>0</v>
      </c>
      <c r="ACD13" s="21">
        <f t="shared" ref="ACD13:ACD42" si="306">ACC13*0%</f>
        <v>0</v>
      </c>
      <c r="ACE13" s="21">
        <v>0</v>
      </c>
      <c r="ACF13" s="21">
        <f t="shared" ref="ACF13:ACF42" si="307">ACE13*0%</f>
        <v>0</v>
      </c>
      <c r="ACG13" s="21">
        <f t="shared" si="21"/>
        <v>0</v>
      </c>
      <c r="ACH13" s="21"/>
      <c r="ACI13" s="23">
        <f>+ACH13*3%</f>
        <v>0</v>
      </c>
      <c r="ACJ13" s="24">
        <f t="shared" ref="ACJ13:ACJ42" si="308">+M13+AD13-AJ13+BC13+BT13-BY13+CS13+DJ13-DP13+EI13+EZ13-FF13+FY13+GP13-GV13+HO13+IF13-IL13+JE13+JV13-KB13+KU13+LL13-LR13+MK13+NB13-NH13+OA13+OR13-OX13+PQ13+QH13-QN13+RG13+RX13-SD13+SW13+TN13-TT13+UM13+VD13-VJ13+WC13+WT13-WZ13+XS13+YJ13-YP13+ZI13+ZZ13-AAF13</f>
        <v>0</v>
      </c>
      <c r="ACK13" s="24">
        <f t="shared" si="22"/>
        <v>0</v>
      </c>
      <c r="ACL13" s="24">
        <f t="shared" ref="ACL13:ACL42" si="309">Z13-AW13+BP13-CM13+DF13-EC13+EV13-FS13+GL13-HI13+IB13-IY13+JR13-KO13+LH13-ME13+MX13-NU13+ON13-PK13+QD13-RA13+RT13-SQ13+TJ13-UG13+UZ13+WP13-XM13+YF13-ZC13+ZV13-AAS13-ABL13-ACI13</f>
        <v>0</v>
      </c>
    </row>
    <row r="14" spans="1:771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3"/>
        <v>0</v>
      </c>
      <c r="M14" s="21">
        <f t="shared" si="24"/>
        <v>0</v>
      </c>
      <c r="N14" s="21">
        <v>0</v>
      </c>
      <c r="O14" s="21">
        <f t="shared" si="25"/>
        <v>0</v>
      </c>
      <c r="P14" s="21">
        <v>0</v>
      </c>
      <c r="Q14" s="21">
        <f t="shared" si="26"/>
        <v>0</v>
      </c>
      <c r="R14" s="21">
        <v>0</v>
      </c>
      <c r="S14" s="21">
        <f t="shared" si="27"/>
        <v>0</v>
      </c>
      <c r="T14" s="21">
        <v>0</v>
      </c>
      <c r="U14" s="21">
        <f t="shared" si="28"/>
        <v>0</v>
      </c>
      <c r="V14" s="21">
        <v>0</v>
      </c>
      <c r="W14" s="21">
        <f t="shared" si="29"/>
        <v>0</v>
      </c>
      <c r="X14" s="21">
        <f t="shared" si="30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31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32"/>
        <v>0</v>
      </c>
      <c r="AK14" s="21">
        <v>0</v>
      </c>
      <c r="AL14" s="21">
        <f t="shared" si="33"/>
        <v>0</v>
      </c>
      <c r="AM14" s="21">
        <v>0</v>
      </c>
      <c r="AN14" s="21">
        <f t="shared" si="34"/>
        <v>0</v>
      </c>
      <c r="AO14" s="21">
        <v>0</v>
      </c>
      <c r="AP14" s="21">
        <f t="shared" si="35"/>
        <v>0</v>
      </c>
      <c r="AQ14" s="21">
        <v>0</v>
      </c>
      <c r="AR14" s="21">
        <f t="shared" si="36"/>
        <v>0</v>
      </c>
      <c r="AS14" s="21">
        <v>0</v>
      </c>
      <c r="AT14" s="21">
        <f t="shared" si="37"/>
        <v>0</v>
      </c>
      <c r="AU14" s="21">
        <f t="shared" si="38"/>
        <v>0</v>
      </c>
      <c r="AV14" s="21"/>
      <c r="AW14" s="23">
        <f t="shared" ref="AW14:AW42" si="310">+AV14*3%</f>
        <v>0</v>
      </c>
      <c r="AX14" s="22"/>
      <c r="AY14" s="22"/>
      <c r="AZ14" s="22"/>
      <c r="BA14" s="23">
        <v>0</v>
      </c>
      <c r="BB14" s="21">
        <f t="shared" si="39"/>
        <v>0</v>
      </c>
      <c r="BC14" s="21">
        <f t="shared" si="40"/>
        <v>0</v>
      </c>
      <c r="BD14" s="21">
        <v>0</v>
      </c>
      <c r="BE14" s="21">
        <f t="shared" si="41"/>
        <v>0</v>
      </c>
      <c r="BF14" s="21">
        <v>0</v>
      </c>
      <c r="BG14" s="21">
        <f t="shared" si="42"/>
        <v>0</v>
      </c>
      <c r="BH14" s="21">
        <v>0</v>
      </c>
      <c r="BI14" s="21">
        <f t="shared" si="43"/>
        <v>0</v>
      </c>
      <c r="BJ14" s="21">
        <v>0</v>
      </c>
      <c r="BK14" s="21">
        <f t="shared" si="44"/>
        <v>0</v>
      </c>
      <c r="BL14" s="21">
        <v>0</v>
      </c>
      <c r="BM14" s="21">
        <f t="shared" si="45"/>
        <v>0</v>
      </c>
      <c r="BN14" s="21">
        <f t="shared" si="46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7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48"/>
        <v>0</v>
      </c>
      <c r="CA14" s="21">
        <v>0</v>
      </c>
      <c r="CB14" s="21">
        <f t="shared" si="49"/>
        <v>0</v>
      </c>
      <c r="CC14" s="21">
        <v>0</v>
      </c>
      <c r="CD14" s="21">
        <f t="shared" si="50"/>
        <v>0</v>
      </c>
      <c r="CE14" s="21">
        <v>0</v>
      </c>
      <c r="CF14" s="21">
        <f t="shared" si="51"/>
        <v>0</v>
      </c>
      <c r="CG14" s="21">
        <v>0</v>
      </c>
      <c r="CH14" s="21">
        <f t="shared" si="52"/>
        <v>0</v>
      </c>
      <c r="CI14" s="21">
        <v>0</v>
      </c>
      <c r="CJ14" s="21">
        <f t="shared" si="53"/>
        <v>0</v>
      </c>
      <c r="CK14" s="21">
        <f t="shared" si="54"/>
        <v>0</v>
      </c>
      <c r="CL14" s="21"/>
      <c r="CM14" s="23">
        <f t="shared" ref="CM14:CM15" si="311">+CL14*3%</f>
        <v>0</v>
      </c>
      <c r="CN14" s="22"/>
      <c r="CO14" s="22"/>
      <c r="CP14" s="22"/>
      <c r="CQ14" s="23">
        <v>0</v>
      </c>
      <c r="CR14" s="21">
        <f t="shared" si="55"/>
        <v>0</v>
      </c>
      <c r="CS14" s="21">
        <f t="shared" si="56"/>
        <v>0</v>
      </c>
      <c r="CT14" s="21">
        <v>0</v>
      </c>
      <c r="CU14" s="21">
        <f t="shared" si="57"/>
        <v>0</v>
      </c>
      <c r="CV14" s="21">
        <v>0</v>
      </c>
      <c r="CW14" s="21">
        <f t="shared" si="58"/>
        <v>0</v>
      </c>
      <c r="CX14" s="21">
        <v>0</v>
      </c>
      <c r="CY14" s="21">
        <f t="shared" si="59"/>
        <v>0</v>
      </c>
      <c r="CZ14" s="21">
        <v>0</v>
      </c>
      <c r="DA14" s="21">
        <f t="shared" si="60"/>
        <v>0</v>
      </c>
      <c r="DB14" s="21">
        <v>0</v>
      </c>
      <c r="DC14" s="21">
        <f t="shared" si="61"/>
        <v>0</v>
      </c>
      <c r="DD14" s="21">
        <f t="shared" si="62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63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4"/>
        <v>0</v>
      </c>
      <c r="DS14" s="21">
        <v>0</v>
      </c>
      <c r="DT14" s="21">
        <f t="shared" si="65"/>
        <v>0</v>
      </c>
      <c r="DU14" s="21">
        <v>0</v>
      </c>
      <c r="DV14" s="21">
        <f t="shared" si="66"/>
        <v>0</v>
      </c>
      <c r="DW14" s="21">
        <v>0</v>
      </c>
      <c r="DX14" s="21">
        <f t="shared" si="67"/>
        <v>0</v>
      </c>
      <c r="DY14" s="21">
        <v>0</v>
      </c>
      <c r="DZ14" s="21">
        <f t="shared" si="68"/>
        <v>0</v>
      </c>
      <c r="EA14" s="21">
        <f t="shared" si="69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70"/>
        <v>0</v>
      </c>
      <c r="EI14" s="21">
        <f t="shared" si="71"/>
        <v>0</v>
      </c>
      <c r="EJ14" s="21">
        <v>0</v>
      </c>
      <c r="EK14" s="21">
        <f t="shared" si="72"/>
        <v>0</v>
      </c>
      <c r="EL14" s="21">
        <v>0</v>
      </c>
      <c r="EM14" s="21">
        <f t="shared" si="73"/>
        <v>0</v>
      </c>
      <c r="EN14" s="21">
        <v>0</v>
      </c>
      <c r="EO14" s="21">
        <f t="shared" si="74"/>
        <v>0</v>
      </c>
      <c r="EP14" s="21">
        <v>0</v>
      </c>
      <c r="EQ14" s="21">
        <f t="shared" si="75"/>
        <v>0</v>
      </c>
      <c r="ER14" s="21">
        <v>0</v>
      </c>
      <c r="ES14" s="21">
        <f t="shared" si="76"/>
        <v>0</v>
      </c>
      <c r="ET14" s="21">
        <f t="shared" si="77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78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79"/>
        <v>0</v>
      </c>
      <c r="FG14" s="21">
        <v>0</v>
      </c>
      <c r="FH14" s="21">
        <f t="shared" si="80"/>
        <v>0</v>
      </c>
      <c r="FI14" s="21">
        <v>0</v>
      </c>
      <c r="FJ14" s="21">
        <f t="shared" si="81"/>
        <v>0</v>
      </c>
      <c r="FK14" s="21">
        <v>0</v>
      </c>
      <c r="FL14" s="21">
        <f t="shared" si="82"/>
        <v>0</v>
      </c>
      <c r="FM14" s="21">
        <v>0</v>
      </c>
      <c r="FN14" s="21">
        <f t="shared" si="83"/>
        <v>0</v>
      </c>
      <c r="FO14" s="21">
        <v>0</v>
      </c>
      <c r="FP14" s="21">
        <f t="shared" si="84"/>
        <v>0</v>
      </c>
      <c r="FQ14" s="21">
        <f t="shared" si="85"/>
        <v>0</v>
      </c>
      <c r="FR14" s="21"/>
      <c r="FS14" s="23">
        <f t="shared" ref="FS14:FS15" si="312">+FR14*3%</f>
        <v>0</v>
      </c>
      <c r="FT14" s="22"/>
      <c r="FU14" s="22"/>
      <c r="FV14" s="22"/>
      <c r="FW14" s="23">
        <v>0</v>
      </c>
      <c r="FX14" s="21">
        <f t="shared" si="86"/>
        <v>0</v>
      </c>
      <c r="FY14" s="21">
        <f t="shared" si="87"/>
        <v>0</v>
      </c>
      <c r="FZ14" s="21">
        <v>0</v>
      </c>
      <c r="GA14" s="21">
        <f t="shared" si="88"/>
        <v>0</v>
      </c>
      <c r="GB14" s="21">
        <v>0</v>
      </c>
      <c r="GC14" s="21">
        <f t="shared" si="89"/>
        <v>0</v>
      </c>
      <c r="GD14" s="21">
        <v>0</v>
      </c>
      <c r="GE14" s="21">
        <f t="shared" si="90"/>
        <v>0</v>
      </c>
      <c r="GF14" s="21">
        <v>0</v>
      </c>
      <c r="GG14" s="21">
        <f t="shared" si="91"/>
        <v>0</v>
      </c>
      <c r="GH14" s="21">
        <v>0</v>
      </c>
      <c r="GI14" s="21">
        <f t="shared" si="92"/>
        <v>0</v>
      </c>
      <c r="GJ14" s="21">
        <f t="shared" si="93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4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5"/>
        <v>0</v>
      </c>
      <c r="GW14" s="21">
        <v>0</v>
      </c>
      <c r="GX14" s="21">
        <f t="shared" si="96"/>
        <v>0</v>
      </c>
      <c r="GY14" s="21">
        <v>0</v>
      </c>
      <c r="GZ14" s="21">
        <f t="shared" si="97"/>
        <v>0</v>
      </c>
      <c r="HA14" s="21">
        <v>0</v>
      </c>
      <c r="HB14" s="21">
        <f t="shared" si="98"/>
        <v>0</v>
      </c>
      <c r="HC14" s="21">
        <v>0</v>
      </c>
      <c r="HD14" s="21">
        <f t="shared" si="99"/>
        <v>0</v>
      </c>
      <c r="HE14" s="21">
        <v>0</v>
      </c>
      <c r="HF14" s="21">
        <f t="shared" si="100"/>
        <v>0</v>
      </c>
      <c r="HG14" s="21">
        <f t="shared" si="101"/>
        <v>0</v>
      </c>
      <c r="HH14" s="21"/>
      <c r="HI14" s="23">
        <f t="shared" ref="HI14:HI15" si="313">+HH14*3%</f>
        <v>0</v>
      </c>
      <c r="HJ14" s="22"/>
      <c r="HK14" s="22"/>
      <c r="HL14" s="22"/>
      <c r="HM14" s="23">
        <v>0</v>
      </c>
      <c r="HN14" s="21">
        <f t="shared" si="102"/>
        <v>0</v>
      </c>
      <c r="HO14" s="21">
        <f t="shared" si="103"/>
        <v>0</v>
      </c>
      <c r="HP14" s="21">
        <v>0</v>
      </c>
      <c r="HQ14" s="21">
        <f t="shared" si="104"/>
        <v>0</v>
      </c>
      <c r="HR14" s="21">
        <v>0</v>
      </c>
      <c r="HS14" s="21">
        <f t="shared" si="105"/>
        <v>0</v>
      </c>
      <c r="HT14" s="21">
        <v>0</v>
      </c>
      <c r="HU14" s="21">
        <f t="shared" si="106"/>
        <v>0</v>
      </c>
      <c r="HV14" s="21">
        <v>0</v>
      </c>
      <c r="HW14" s="21">
        <f t="shared" si="107"/>
        <v>0</v>
      </c>
      <c r="HX14" s="21">
        <v>0</v>
      </c>
      <c r="HY14" s="21">
        <f t="shared" si="108"/>
        <v>0</v>
      </c>
      <c r="HZ14" s="21">
        <f t="shared" si="109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10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11"/>
        <v>0</v>
      </c>
      <c r="IM14" s="21">
        <v>0</v>
      </c>
      <c r="IN14" s="21">
        <f t="shared" si="112"/>
        <v>0</v>
      </c>
      <c r="IO14" s="21">
        <v>0</v>
      </c>
      <c r="IP14" s="21">
        <f t="shared" si="113"/>
        <v>0</v>
      </c>
      <c r="IQ14" s="21">
        <v>0</v>
      </c>
      <c r="IR14" s="21">
        <f t="shared" si="114"/>
        <v>0</v>
      </c>
      <c r="IS14" s="21">
        <v>0</v>
      </c>
      <c r="IT14" s="21">
        <f t="shared" si="115"/>
        <v>0</v>
      </c>
      <c r="IU14" s="21">
        <v>0</v>
      </c>
      <c r="IV14" s="21">
        <f t="shared" si="116"/>
        <v>0</v>
      </c>
      <c r="IW14" s="21">
        <f t="shared" si="117"/>
        <v>0</v>
      </c>
      <c r="IX14" s="21"/>
      <c r="IY14" s="23">
        <f t="shared" ref="IY14:IY15" si="314">+IX14*3%</f>
        <v>0</v>
      </c>
      <c r="IZ14" s="22"/>
      <c r="JA14" s="22"/>
      <c r="JB14" s="22"/>
      <c r="JC14" s="23">
        <v>0</v>
      </c>
      <c r="JD14" s="21">
        <f t="shared" si="118"/>
        <v>0</v>
      </c>
      <c r="JE14" s="21">
        <f t="shared" si="119"/>
        <v>0</v>
      </c>
      <c r="JF14" s="21">
        <v>0</v>
      </c>
      <c r="JG14" s="21">
        <f t="shared" si="120"/>
        <v>0</v>
      </c>
      <c r="JH14" s="21">
        <v>0</v>
      </c>
      <c r="JI14" s="21">
        <f t="shared" si="121"/>
        <v>0</v>
      </c>
      <c r="JJ14" s="21">
        <v>0</v>
      </c>
      <c r="JK14" s="21">
        <f t="shared" si="122"/>
        <v>0</v>
      </c>
      <c r="JL14" s="21">
        <v>0</v>
      </c>
      <c r="JM14" s="21">
        <f t="shared" si="123"/>
        <v>0</v>
      </c>
      <c r="JN14" s="21">
        <v>0</v>
      </c>
      <c r="JO14" s="21">
        <f t="shared" si="124"/>
        <v>0</v>
      </c>
      <c r="JP14" s="21">
        <f t="shared" si="125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6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7"/>
        <v>0</v>
      </c>
      <c r="KC14" s="21">
        <v>0</v>
      </c>
      <c r="KD14" s="21">
        <f t="shared" si="128"/>
        <v>0</v>
      </c>
      <c r="KE14" s="21">
        <v>0</v>
      </c>
      <c r="KF14" s="21">
        <f t="shared" si="129"/>
        <v>0</v>
      </c>
      <c r="KG14" s="21">
        <v>0</v>
      </c>
      <c r="KH14" s="21">
        <f t="shared" si="130"/>
        <v>0</v>
      </c>
      <c r="KI14" s="21">
        <v>0</v>
      </c>
      <c r="KJ14" s="21">
        <f t="shared" si="131"/>
        <v>0</v>
      </c>
      <c r="KK14" s="21">
        <v>0</v>
      </c>
      <c r="KL14" s="21">
        <f t="shared" si="132"/>
        <v>0</v>
      </c>
      <c r="KM14" s="21">
        <f t="shared" si="133"/>
        <v>0</v>
      </c>
      <c r="KN14" s="21"/>
      <c r="KO14" s="23">
        <f t="shared" ref="KO14:KO15" si="315">+KN14*3%</f>
        <v>0</v>
      </c>
      <c r="KP14" s="22"/>
      <c r="KQ14" s="22"/>
      <c r="KR14" s="22"/>
      <c r="KS14" s="23">
        <v>0</v>
      </c>
      <c r="KT14" s="21">
        <f t="shared" si="134"/>
        <v>0</v>
      </c>
      <c r="KU14" s="21">
        <f t="shared" si="135"/>
        <v>0</v>
      </c>
      <c r="KV14" s="21">
        <v>0</v>
      </c>
      <c r="KW14" s="21">
        <f t="shared" si="136"/>
        <v>0</v>
      </c>
      <c r="KX14" s="21">
        <v>0</v>
      </c>
      <c r="KY14" s="21">
        <f t="shared" si="137"/>
        <v>0</v>
      </c>
      <c r="KZ14" s="21">
        <v>0</v>
      </c>
      <c r="LA14" s="21">
        <f t="shared" si="138"/>
        <v>0</v>
      </c>
      <c r="LB14" s="21">
        <v>0</v>
      </c>
      <c r="LC14" s="21">
        <f t="shared" si="139"/>
        <v>0</v>
      </c>
      <c r="LD14" s="21">
        <v>0</v>
      </c>
      <c r="LE14" s="21">
        <f t="shared" si="140"/>
        <v>0</v>
      </c>
      <c r="LF14" s="21">
        <f t="shared" si="141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42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43"/>
        <v>0</v>
      </c>
      <c r="LS14" s="21">
        <v>0</v>
      </c>
      <c r="LT14" s="21">
        <f t="shared" si="144"/>
        <v>0</v>
      </c>
      <c r="LU14" s="21">
        <v>0</v>
      </c>
      <c r="LV14" s="21">
        <f t="shared" si="145"/>
        <v>0</v>
      </c>
      <c r="LW14" s="21">
        <v>0</v>
      </c>
      <c r="LX14" s="21">
        <f t="shared" si="146"/>
        <v>0</v>
      </c>
      <c r="LY14" s="21">
        <v>0</v>
      </c>
      <c r="LZ14" s="21">
        <f t="shared" si="147"/>
        <v>0</v>
      </c>
      <c r="MA14" s="21">
        <v>0</v>
      </c>
      <c r="MB14" s="21">
        <f t="shared" si="148"/>
        <v>0</v>
      </c>
      <c r="MC14" s="21">
        <f t="shared" si="149"/>
        <v>0</v>
      </c>
      <c r="MD14" s="21"/>
      <c r="ME14" s="23">
        <f t="shared" ref="ME14:ME15" si="316">+MD14*3%</f>
        <v>0</v>
      </c>
      <c r="MF14" s="22"/>
      <c r="MG14" s="22"/>
      <c r="MH14" s="22"/>
      <c r="MI14" s="23">
        <v>0</v>
      </c>
      <c r="MJ14" s="21">
        <f t="shared" si="150"/>
        <v>0</v>
      </c>
      <c r="MK14" s="21">
        <f t="shared" si="151"/>
        <v>0</v>
      </c>
      <c r="ML14" s="21">
        <v>0</v>
      </c>
      <c r="MM14" s="21">
        <f t="shared" si="152"/>
        <v>0</v>
      </c>
      <c r="MN14" s="21">
        <v>0</v>
      </c>
      <c r="MO14" s="21">
        <f t="shared" si="153"/>
        <v>0</v>
      </c>
      <c r="MP14" s="21">
        <v>0</v>
      </c>
      <c r="MQ14" s="21">
        <f t="shared" si="154"/>
        <v>0</v>
      </c>
      <c r="MR14" s="21">
        <v>0</v>
      </c>
      <c r="MS14" s="21">
        <f t="shared" si="155"/>
        <v>0</v>
      </c>
      <c r="MT14" s="21">
        <v>0</v>
      </c>
      <c r="MU14" s="21">
        <f t="shared" si="156"/>
        <v>0</v>
      </c>
      <c r="MV14" s="21">
        <f t="shared" si="157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58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59"/>
        <v>0</v>
      </c>
      <c r="NI14" s="21">
        <v>0</v>
      </c>
      <c r="NJ14" s="21">
        <f t="shared" si="160"/>
        <v>0</v>
      </c>
      <c r="NK14" s="21">
        <v>0</v>
      </c>
      <c r="NL14" s="21">
        <f t="shared" si="161"/>
        <v>0</v>
      </c>
      <c r="NM14" s="21">
        <v>0</v>
      </c>
      <c r="NN14" s="21">
        <f t="shared" si="162"/>
        <v>0</v>
      </c>
      <c r="NO14" s="21">
        <v>0</v>
      </c>
      <c r="NP14" s="21">
        <f t="shared" si="163"/>
        <v>0</v>
      </c>
      <c r="NQ14" s="21">
        <v>0</v>
      </c>
      <c r="NR14" s="21">
        <f t="shared" si="164"/>
        <v>0</v>
      </c>
      <c r="NS14" s="21">
        <f t="shared" si="165"/>
        <v>0</v>
      </c>
      <c r="NT14" s="21"/>
      <c r="NU14" s="23">
        <f t="shared" ref="NU14:NU15" si="317">+NT14*3%</f>
        <v>0</v>
      </c>
      <c r="NV14" s="22"/>
      <c r="NW14" s="22"/>
      <c r="NX14" s="22"/>
      <c r="NY14" s="23">
        <v>0</v>
      </c>
      <c r="NZ14" s="21">
        <f t="shared" si="166"/>
        <v>0</v>
      </c>
      <c r="OA14" s="21">
        <f t="shared" si="167"/>
        <v>0</v>
      </c>
      <c r="OB14" s="21">
        <v>0</v>
      </c>
      <c r="OC14" s="21">
        <f t="shared" si="168"/>
        <v>0</v>
      </c>
      <c r="OD14" s="21">
        <v>0</v>
      </c>
      <c r="OE14" s="21">
        <f t="shared" si="169"/>
        <v>0</v>
      </c>
      <c r="OF14" s="21">
        <v>0</v>
      </c>
      <c r="OG14" s="21">
        <f t="shared" si="170"/>
        <v>0</v>
      </c>
      <c r="OH14" s="21">
        <v>0</v>
      </c>
      <c r="OI14" s="21">
        <f t="shared" si="171"/>
        <v>0</v>
      </c>
      <c r="OJ14" s="21">
        <v>0</v>
      </c>
      <c r="OK14" s="21">
        <f t="shared" si="172"/>
        <v>0</v>
      </c>
      <c r="OL14" s="21">
        <f t="shared" si="173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4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5"/>
        <v>0</v>
      </c>
      <c r="OY14" s="21">
        <v>0</v>
      </c>
      <c r="OZ14" s="21">
        <f t="shared" si="176"/>
        <v>0</v>
      </c>
      <c r="PA14" s="21">
        <v>0</v>
      </c>
      <c r="PB14" s="21">
        <f t="shared" si="177"/>
        <v>0</v>
      </c>
      <c r="PC14" s="21">
        <v>0</v>
      </c>
      <c r="PD14" s="21">
        <f t="shared" si="178"/>
        <v>0</v>
      </c>
      <c r="PE14" s="21">
        <v>0</v>
      </c>
      <c r="PF14" s="21">
        <f t="shared" si="179"/>
        <v>0</v>
      </c>
      <c r="PG14" s="21">
        <v>0</v>
      </c>
      <c r="PH14" s="21">
        <f t="shared" si="180"/>
        <v>0</v>
      </c>
      <c r="PI14" s="21">
        <f t="shared" si="181"/>
        <v>0</v>
      </c>
      <c r="PJ14" s="21"/>
      <c r="PK14" s="23">
        <f t="shared" ref="PK14:PK15" si="318">+PJ14*3%</f>
        <v>0</v>
      </c>
      <c r="PL14" s="22"/>
      <c r="PM14" s="22"/>
      <c r="PN14" s="22"/>
      <c r="PO14" s="23">
        <v>0</v>
      </c>
      <c r="PP14" s="21">
        <f t="shared" si="182"/>
        <v>0</v>
      </c>
      <c r="PQ14" s="21">
        <f t="shared" si="183"/>
        <v>0</v>
      </c>
      <c r="PR14" s="21">
        <v>0</v>
      </c>
      <c r="PS14" s="21">
        <f t="shared" si="184"/>
        <v>0</v>
      </c>
      <c r="PT14" s="21">
        <v>0</v>
      </c>
      <c r="PU14" s="21">
        <f t="shared" si="185"/>
        <v>0</v>
      </c>
      <c r="PV14" s="21">
        <v>0</v>
      </c>
      <c r="PW14" s="21">
        <f t="shared" si="186"/>
        <v>0</v>
      </c>
      <c r="PX14" s="21">
        <v>0</v>
      </c>
      <c r="PY14" s="21">
        <f t="shared" si="187"/>
        <v>0</v>
      </c>
      <c r="PZ14" s="21">
        <v>0</v>
      </c>
      <c r="QA14" s="21">
        <f t="shared" si="188"/>
        <v>0</v>
      </c>
      <c r="QB14" s="21">
        <f t="shared" si="189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90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91"/>
        <v>0</v>
      </c>
      <c r="QO14" s="21">
        <v>0</v>
      </c>
      <c r="QP14" s="21">
        <f t="shared" si="192"/>
        <v>0</v>
      </c>
      <c r="QQ14" s="21">
        <v>0</v>
      </c>
      <c r="QR14" s="21">
        <f t="shared" si="193"/>
        <v>0</v>
      </c>
      <c r="QS14" s="21">
        <v>0</v>
      </c>
      <c r="QT14" s="21">
        <f t="shared" si="194"/>
        <v>0</v>
      </c>
      <c r="QU14" s="21">
        <v>0</v>
      </c>
      <c r="QV14" s="21">
        <f t="shared" si="195"/>
        <v>0</v>
      </c>
      <c r="QW14" s="21">
        <v>0</v>
      </c>
      <c r="QX14" s="21">
        <f t="shared" si="196"/>
        <v>0</v>
      </c>
      <c r="QY14" s="21">
        <f t="shared" si="197"/>
        <v>0</v>
      </c>
      <c r="QZ14" s="21"/>
      <c r="RA14" s="23">
        <f t="shared" ref="RA14:RA15" si="319">+QZ14*3%</f>
        <v>0</v>
      </c>
      <c r="RB14" s="22"/>
      <c r="RC14" s="22"/>
      <c r="RD14" s="22"/>
      <c r="RE14" s="23">
        <v>0</v>
      </c>
      <c r="RF14" s="21">
        <f t="shared" si="198"/>
        <v>0</v>
      </c>
      <c r="RG14" s="21">
        <f t="shared" si="199"/>
        <v>0</v>
      </c>
      <c r="RH14" s="21">
        <v>0</v>
      </c>
      <c r="RI14" s="21">
        <f t="shared" si="200"/>
        <v>0</v>
      </c>
      <c r="RJ14" s="21">
        <v>0</v>
      </c>
      <c r="RK14" s="21">
        <f t="shared" si="201"/>
        <v>0</v>
      </c>
      <c r="RL14" s="21">
        <v>0</v>
      </c>
      <c r="RM14" s="21">
        <f t="shared" si="202"/>
        <v>0</v>
      </c>
      <c r="RN14" s="21">
        <v>0</v>
      </c>
      <c r="RO14" s="21">
        <f t="shared" si="203"/>
        <v>0</v>
      </c>
      <c r="RP14" s="21">
        <v>0</v>
      </c>
      <c r="RQ14" s="21">
        <f t="shared" si="204"/>
        <v>0</v>
      </c>
      <c r="RR14" s="21">
        <f t="shared" si="205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6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7"/>
        <v>0</v>
      </c>
      <c r="SE14" s="21">
        <v>0</v>
      </c>
      <c r="SF14" s="21">
        <f t="shared" si="208"/>
        <v>0</v>
      </c>
      <c r="SG14" s="21">
        <v>0</v>
      </c>
      <c r="SH14" s="21">
        <f t="shared" si="209"/>
        <v>0</v>
      </c>
      <c r="SI14" s="21">
        <v>0</v>
      </c>
      <c r="SJ14" s="21">
        <f t="shared" si="210"/>
        <v>0</v>
      </c>
      <c r="SK14" s="21">
        <v>0</v>
      </c>
      <c r="SL14" s="21">
        <f t="shared" si="211"/>
        <v>0</v>
      </c>
      <c r="SM14" s="21">
        <v>0</v>
      </c>
      <c r="SN14" s="21">
        <f t="shared" si="212"/>
        <v>0</v>
      </c>
      <c r="SO14" s="21">
        <f t="shared" si="213"/>
        <v>0</v>
      </c>
      <c r="SP14" s="21"/>
      <c r="SQ14" s="23">
        <f t="shared" ref="SQ14:SQ15" si="320">+SP14*3%</f>
        <v>0</v>
      </c>
      <c r="SR14" s="22"/>
      <c r="SS14" s="22"/>
      <c r="ST14" s="22"/>
      <c r="SU14" s="23">
        <v>0</v>
      </c>
      <c r="SV14" s="21">
        <f t="shared" si="214"/>
        <v>0</v>
      </c>
      <c r="SW14" s="21">
        <f t="shared" si="215"/>
        <v>0</v>
      </c>
      <c r="SX14" s="21">
        <v>0</v>
      </c>
      <c r="SY14" s="21">
        <f t="shared" si="216"/>
        <v>0</v>
      </c>
      <c r="SZ14" s="21">
        <v>0</v>
      </c>
      <c r="TA14" s="21">
        <f t="shared" si="217"/>
        <v>0</v>
      </c>
      <c r="TB14" s="21">
        <v>0</v>
      </c>
      <c r="TC14" s="21">
        <f t="shared" si="218"/>
        <v>0</v>
      </c>
      <c r="TD14" s="21">
        <v>0</v>
      </c>
      <c r="TE14" s="21">
        <f t="shared" si="219"/>
        <v>0</v>
      </c>
      <c r="TF14" s="21">
        <v>0</v>
      </c>
      <c r="TG14" s="21">
        <f t="shared" si="220"/>
        <v>0</v>
      </c>
      <c r="TH14" s="21">
        <f t="shared" si="221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22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23"/>
        <v>0</v>
      </c>
      <c r="TU14" s="21">
        <v>0</v>
      </c>
      <c r="TV14" s="21">
        <f t="shared" si="224"/>
        <v>0</v>
      </c>
      <c r="TW14" s="21">
        <v>0</v>
      </c>
      <c r="TX14" s="21">
        <f t="shared" si="225"/>
        <v>0</v>
      </c>
      <c r="TY14" s="21">
        <v>0</v>
      </c>
      <c r="TZ14" s="21">
        <f t="shared" si="226"/>
        <v>0</v>
      </c>
      <c r="UA14" s="21">
        <v>0</v>
      </c>
      <c r="UB14" s="21">
        <f t="shared" si="227"/>
        <v>0</v>
      </c>
      <c r="UC14" s="21">
        <v>0</v>
      </c>
      <c r="UD14" s="21">
        <f t="shared" si="228"/>
        <v>0</v>
      </c>
      <c r="UE14" s="21">
        <f t="shared" si="229"/>
        <v>0</v>
      </c>
      <c r="UF14" s="21"/>
      <c r="UG14" s="23">
        <f t="shared" ref="UG14:UG15" si="321">+UF14*3%</f>
        <v>0</v>
      </c>
      <c r="UH14" s="22"/>
      <c r="UI14" s="22"/>
      <c r="UJ14" s="22"/>
      <c r="UK14" s="23">
        <v>0</v>
      </c>
      <c r="UL14" s="21">
        <f t="shared" si="230"/>
        <v>0</v>
      </c>
      <c r="UM14" s="21">
        <f t="shared" si="231"/>
        <v>0</v>
      </c>
      <c r="UN14" s="21">
        <v>0</v>
      </c>
      <c r="UO14" s="21">
        <f t="shared" si="232"/>
        <v>0</v>
      </c>
      <c r="UP14" s="21">
        <v>0</v>
      </c>
      <c r="UQ14" s="21">
        <f t="shared" si="233"/>
        <v>0</v>
      </c>
      <c r="UR14" s="21">
        <v>0</v>
      </c>
      <c r="US14" s="21">
        <f t="shared" si="234"/>
        <v>0</v>
      </c>
      <c r="UT14" s="21">
        <v>0</v>
      </c>
      <c r="UU14" s="21">
        <f t="shared" si="235"/>
        <v>0</v>
      </c>
      <c r="UV14" s="21">
        <v>0</v>
      </c>
      <c r="UW14" s="21">
        <f t="shared" si="236"/>
        <v>0</v>
      </c>
      <c r="UX14" s="21">
        <f t="shared" si="237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38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39"/>
        <v>0</v>
      </c>
      <c r="VK14" s="21">
        <v>0</v>
      </c>
      <c r="VL14" s="21">
        <f t="shared" si="240"/>
        <v>0</v>
      </c>
      <c r="VM14" s="21">
        <v>0</v>
      </c>
      <c r="VN14" s="21">
        <f t="shared" si="241"/>
        <v>0</v>
      </c>
      <c r="VO14" s="21">
        <v>0</v>
      </c>
      <c r="VP14" s="21">
        <f t="shared" si="242"/>
        <v>0</v>
      </c>
      <c r="VQ14" s="21">
        <v>0</v>
      </c>
      <c r="VR14" s="21">
        <f t="shared" si="243"/>
        <v>0</v>
      </c>
      <c r="VS14" s="21">
        <v>0</v>
      </c>
      <c r="VT14" s="21">
        <f t="shared" si="244"/>
        <v>0</v>
      </c>
      <c r="VU14" s="21">
        <f t="shared" si="245"/>
        <v>0</v>
      </c>
      <c r="VV14" s="21"/>
      <c r="VW14" s="23">
        <f t="shared" ref="VW14:VW15" si="322">+VV14*3%</f>
        <v>0</v>
      </c>
      <c r="VX14" s="22"/>
      <c r="VY14" s="22"/>
      <c r="VZ14" s="22"/>
      <c r="WA14" s="23">
        <v>0</v>
      </c>
      <c r="WB14" s="21">
        <f t="shared" si="246"/>
        <v>0</v>
      </c>
      <c r="WC14" s="21">
        <f t="shared" si="247"/>
        <v>0</v>
      </c>
      <c r="WD14" s="21">
        <v>0</v>
      </c>
      <c r="WE14" s="21">
        <f t="shared" si="248"/>
        <v>0</v>
      </c>
      <c r="WF14" s="21">
        <v>0</v>
      </c>
      <c r="WG14" s="21">
        <f t="shared" si="249"/>
        <v>0</v>
      </c>
      <c r="WH14" s="21">
        <v>0</v>
      </c>
      <c r="WI14" s="21">
        <f t="shared" si="250"/>
        <v>0</v>
      </c>
      <c r="WJ14" s="21">
        <v>0</v>
      </c>
      <c r="WK14" s="21">
        <f t="shared" si="251"/>
        <v>0</v>
      </c>
      <c r="WL14" s="21">
        <v>0</v>
      </c>
      <c r="WM14" s="21">
        <f t="shared" si="252"/>
        <v>0</v>
      </c>
      <c r="WN14" s="21">
        <f t="shared" si="253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4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5"/>
        <v>0</v>
      </c>
      <c r="XA14" s="21">
        <v>0</v>
      </c>
      <c r="XB14" s="21">
        <f t="shared" si="256"/>
        <v>0</v>
      </c>
      <c r="XC14" s="21">
        <v>0</v>
      </c>
      <c r="XD14" s="21">
        <f t="shared" si="257"/>
        <v>0</v>
      </c>
      <c r="XE14" s="21">
        <v>0</v>
      </c>
      <c r="XF14" s="21">
        <f t="shared" si="258"/>
        <v>0</v>
      </c>
      <c r="XG14" s="21">
        <v>0</v>
      </c>
      <c r="XH14" s="21">
        <f t="shared" si="259"/>
        <v>0</v>
      </c>
      <c r="XI14" s="21">
        <v>0</v>
      </c>
      <c r="XJ14" s="21">
        <f t="shared" si="260"/>
        <v>0</v>
      </c>
      <c r="XK14" s="21">
        <f t="shared" si="261"/>
        <v>0</v>
      </c>
      <c r="XL14" s="21"/>
      <c r="XM14" s="23">
        <f t="shared" ref="XM14:XM15" si="323">+XL14*3%</f>
        <v>0</v>
      </c>
      <c r="XN14" s="22"/>
      <c r="XO14" s="22"/>
      <c r="XP14" s="22"/>
      <c r="XQ14" s="23">
        <v>0</v>
      </c>
      <c r="XR14" s="21">
        <f t="shared" si="262"/>
        <v>0</v>
      </c>
      <c r="XS14" s="21">
        <f t="shared" si="263"/>
        <v>0</v>
      </c>
      <c r="XT14" s="21">
        <v>0</v>
      </c>
      <c r="XU14" s="21">
        <f t="shared" si="264"/>
        <v>0</v>
      </c>
      <c r="XV14" s="21">
        <v>0</v>
      </c>
      <c r="XW14" s="21">
        <f t="shared" si="265"/>
        <v>0</v>
      </c>
      <c r="XX14" s="21">
        <v>0</v>
      </c>
      <c r="XY14" s="21">
        <f t="shared" si="266"/>
        <v>0</v>
      </c>
      <c r="XZ14" s="21">
        <v>0</v>
      </c>
      <c r="YA14" s="21">
        <f t="shared" si="267"/>
        <v>0</v>
      </c>
      <c r="YB14" s="21">
        <v>0</v>
      </c>
      <c r="YC14" s="21">
        <f t="shared" si="268"/>
        <v>0</v>
      </c>
      <c r="YD14" s="21">
        <f t="shared" si="269"/>
        <v>0</v>
      </c>
      <c r="YE14" s="21"/>
      <c r="YF14" s="21">
        <f t="shared" si="17"/>
        <v>0</v>
      </c>
      <c r="YG14" s="21"/>
      <c r="YH14" s="21"/>
      <c r="YI14" s="21">
        <v>0</v>
      </c>
      <c r="YJ14" s="21">
        <f t="shared" si="270"/>
        <v>0</v>
      </c>
      <c r="YK14" s="21">
        <v>0</v>
      </c>
      <c r="YL14" s="21">
        <v>0</v>
      </c>
      <c r="YM14" s="22"/>
      <c r="YN14" s="22"/>
      <c r="YO14" s="21">
        <v>0</v>
      </c>
      <c r="YP14" s="21">
        <f t="shared" si="271"/>
        <v>0</v>
      </c>
      <c r="YQ14" s="21">
        <v>0</v>
      </c>
      <c r="YR14" s="21">
        <f t="shared" si="272"/>
        <v>0</v>
      </c>
      <c r="YS14" s="21">
        <v>0</v>
      </c>
      <c r="YT14" s="21">
        <f t="shared" si="273"/>
        <v>0</v>
      </c>
      <c r="YU14" s="21">
        <v>0</v>
      </c>
      <c r="YV14" s="21">
        <f t="shared" si="274"/>
        <v>0</v>
      </c>
      <c r="YW14" s="21">
        <v>0</v>
      </c>
      <c r="YX14" s="21">
        <f t="shared" si="275"/>
        <v>0</v>
      </c>
      <c r="YY14" s="21">
        <v>0</v>
      </c>
      <c r="YZ14" s="21">
        <f t="shared" si="276"/>
        <v>0</v>
      </c>
      <c r="ZA14" s="21">
        <f t="shared" si="277"/>
        <v>0</v>
      </c>
      <c r="ZB14" s="21"/>
      <c r="ZC14" s="23">
        <f t="shared" ref="ZC14:ZC15" si="324">+ZB14*3%</f>
        <v>0</v>
      </c>
      <c r="ZD14" s="22"/>
      <c r="ZE14" s="22"/>
      <c r="ZF14" s="22"/>
      <c r="ZG14" s="23">
        <v>0</v>
      </c>
      <c r="ZH14" s="21">
        <f t="shared" si="278"/>
        <v>0</v>
      </c>
      <c r="ZI14" s="21">
        <f t="shared" si="279"/>
        <v>0</v>
      </c>
      <c r="ZJ14" s="21">
        <v>0</v>
      </c>
      <c r="ZK14" s="21">
        <f t="shared" si="280"/>
        <v>0</v>
      </c>
      <c r="ZL14" s="21">
        <v>0</v>
      </c>
      <c r="ZM14" s="21">
        <f t="shared" si="281"/>
        <v>0</v>
      </c>
      <c r="ZN14" s="21">
        <v>0</v>
      </c>
      <c r="ZO14" s="21">
        <f t="shared" si="282"/>
        <v>0</v>
      </c>
      <c r="ZP14" s="21">
        <v>0</v>
      </c>
      <c r="ZQ14" s="21">
        <f t="shared" si="283"/>
        <v>0</v>
      </c>
      <c r="ZR14" s="21">
        <v>0</v>
      </c>
      <c r="ZS14" s="21">
        <f t="shared" si="284"/>
        <v>0</v>
      </c>
      <c r="ZT14" s="21">
        <f t="shared" si="285"/>
        <v>0</v>
      </c>
      <c r="ZU14" s="21"/>
      <c r="ZV14" s="21">
        <f t="shared" si="18"/>
        <v>0</v>
      </c>
      <c r="ZW14" s="21"/>
      <c r="ZX14" s="21"/>
      <c r="ZY14" s="21">
        <v>0</v>
      </c>
      <c r="ZZ14" s="21">
        <f t="shared" si="286"/>
        <v>0</v>
      </c>
      <c r="AAA14" s="21">
        <v>0</v>
      </c>
      <c r="AAB14" s="21">
        <v>0</v>
      </c>
      <c r="AAC14" s="22"/>
      <c r="AAD14" s="22"/>
      <c r="AAE14" s="21">
        <v>0</v>
      </c>
      <c r="AAF14" s="21">
        <f t="shared" si="287"/>
        <v>0</v>
      </c>
      <c r="AAG14" s="21">
        <v>0</v>
      </c>
      <c r="AAH14" s="21">
        <f t="shared" si="288"/>
        <v>0</v>
      </c>
      <c r="AAI14" s="21">
        <v>0</v>
      </c>
      <c r="AAJ14" s="21">
        <f t="shared" si="289"/>
        <v>0</v>
      </c>
      <c r="AAK14" s="21">
        <v>0</v>
      </c>
      <c r="AAL14" s="21">
        <f t="shared" si="290"/>
        <v>0</v>
      </c>
      <c r="AAM14" s="21">
        <v>0</v>
      </c>
      <c r="AAN14" s="21">
        <f t="shared" si="291"/>
        <v>0</v>
      </c>
      <c r="AAO14" s="21">
        <v>0</v>
      </c>
      <c r="AAP14" s="21">
        <f t="shared" si="292"/>
        <v>0</v>
      </c>
      <c r="AAQ14" s="21">
        <f t="shared" si="293"/>
        <v>0</v>
      </c>
      <c r="AAR14" s="21"/>
      <c r="AAS14" s="23">
        <f t="shared" ref="AAS14:AAS15" si="325">+AAR14*3%</f>
        <v>0</v>
      </c>
      <c r="AAT14" s="22"/>
      <c r="AAU14" s="22"/>
      <c r="AAV14" s="22"/>
      <c r="AAW14" s="23">
        <v>0</v>
      </c>
      <c r="AAX14" s="21">
        <f t="shared" si="294"/>
        <v>0</v>
      </c>
      <c r="AAY14" s="21">
        <f t="shared" si="295"/>
        <v>0</v>
      </c>
      <c r="AAZ14" s="21">
        <v>0</v>
      </c>
      <c r="ABA14" s="21">
        <f t="shared" si="296"/>
        <v>0</v>
      </c>
      <c r="ABB14" s="21">
        <v>0</v>
      </c>
      <c r="ABC14" s="21">
        <f t="shared" si="297"/>
        <v>0</v>
      </c>
      <c r="ABD14" s="21">
        <v>0</v>
      </c>
      <c r="ABE14" s="21">
        <f t="shared" si="298"/>
        <v>0</v>
      </c>
      <c r="ABF14" s="21">
        <v>0</v>
      </c>
      <c r="ABG14" s="21">
        <f t="shared" si="299"/>
        <v>0</v>
      </c>
      <c r="ABH14" s="21">
        <v>0</v>
      </c>
      <c r="ABI14" s="21">
        <f t="shared" si="300"/>
        <v>0</v>
      </c>
      <c r="ABJ14" s="21">
        <f t="shared" si="301"/>
        <v>0</v>
      </c>
      <c r="ABK14" s="21"/>
      <c r="ABL14" s="21">
        <f t="shared" si="19"/>
        <v>0</v>
      </c>
      <c r="ABM14" s="21"/>
      <c r="ABN14" s="21"/>
      <c r="ABO14" s="21">
        <v>0</v>
      </c>
      <c r="ABP14" s="21">
        <f t="shared" si="302"/>
        <v>0</v>
      </c>
      <c r="ABQ14" s="21">
        <v>0</v>
      </c>
      <c r="ABR14" s="21">
        <v>0</v>
      </c>
      <c r="ABS14" s="22"/>
      <c r="ABT14" s="22"/>
      <c r="ABU14" s="21">
        <v>0</v>
      </c>
      <c r="ABV14" s="21">
        <f t="shared" si="20"/>
        <v>0</v>
      </c>
      <c r="ABW14" s="21">
        <v>0</v>
      </c>
      <c r="ABX14" s="21">
        <f t="shared" si="303"/>
        <v>0</v>
      </c>
      <c r="ABY14" s="21">
        <v>0</v>
      </c>
      <c r="ABZ14" s="21">
        <f t="shared" si="304"/>
        <v>0</v>
      </c>
      <c r="ACA14" s="21">
        <v>0</v>
      </c>
      <c r="ACB14" s="21">
        <f t="shared" si="305"/>
        <v>0</v>
      </c>
      <c r="ACC14" s="21">
        <v>0</v>
      </c>
      <c r="ACD14" s="21">
        <f t="shared" si="306"/>
        <v>0</v>
      </c>
      <c r="ACE14" s="21">
        <v>0</v>
      </c>
      <c r="ACF14" s="21">
        <f t="shared" si="307"/>
        <v>0</v>
      </c>
      <c r="ACG14" s="21">
        <f t="shared" si="21"/>
        <v>0</v>
      </c>
      <c r="ACH14" s="21"/>
      <c r="ACI14" s="23">
        <f t="shared" ref="ACI14:ACI15" si="326">+ACH14*3%</f>
        <v>0</v>
      </c>
      <c r="ACJ14" s="24">
        <f t="shared" si="308"/>
        <v>0</v>
      </c>
      <c r="ACK14" s="24">
        <f t="shared" si="22"/>
        <v>0</v>
      </c>
      <c r="ACL14" s="24">
        <f t="shared" si="309"/>
        <v>0</v>
      </c>
    </row>
    <row r="15" spans="1:771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4"/>
        <v>0</v>
      </c>
      <c r="N15" s="21">
        <v>0</v>
      </c>
      <c r="O15" s="21">
        <f t="shared" si="25"/>
        <v>0</v>
      </c>
      <c r="P15" s="21">
        <v>0</v>
      </c>
      <c r="Q15" s="21">
        <f t="shared" si="26"/>
        <v>0</v>
      </c>
      <c r="R15" s="21">
        <v>0</v>
      </c>
      <c r="S15" s="21">
        <f t="shared" si="27"/>
        <v>0</v>
      </c>
      <c r="T15" s="21">
        <v>0</v>
      </c>
      <c r="U15" s="21">
        <f t="shared" si="28"/>
        <v>0</v>
      </c>
      <c r="V15" s="21">
        <v>0</v>
      </c>
      <c r="W15" s="21">
        <f t="shared" si="29"/>
        <v>0</v>
      </c>
      <c r="X15" s="21">
        <f t="shared" si="30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31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32"/>
        <v>0</v>
      </c>
      <c r="AK15" s="21">
        <v>0</v>
      </c>
      <c r="AL15" s="21">
        <f t="shared" si="33"/>
        <v>0</v>
      </c>
      <c r="AM15" s="21">
        <v>0</v>
      </c>
      <c r="AN15" s="21">
        <f t="shared" si="34"/>
        <v>0</v>
      </c>
      <c r="AO15" s="21">
        <v>0</v>
      </c>
      <c r="AP15" s="21">
        <f t="shared" si="35"/>
        <v>0</v>
      </c>
      <c r="AQ15" s="21">
        <v>0</v>
      </c>
      <c r="AR15" s="21">
        <f t="shared" si="36"/>
        <v>0</v>
      </c>
      <c r="AS15" s="21">
        <v>0</v>
      </c>
      <c r="AT15" s="21">
        <f t="shared" si="37"/>
        <v>0</v>
      </c>
      <c r="AU15" s="21">
        <f t="shared" si="38"/>
        <v>0</v>
      </c>
      <c r="AV15" s="21"/>
      <c r="AW15" s="23">
        <f t="shared" si="310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40"/>
        <v>0</v>
      </c>
      <c r="BD15" s="21">
        <v>0</v>
      </c>
      <c r="BE15" s="21">
        <f t="shared" si="41"/>
        <v>0</v>
      </c>
      <c r="BF15" s="21">
        <v>0</v>
      </c>
      <c r="BG15" s="21">
        <f t="shared" si="42"/>
        <v>0</v>
      </c>
      <c r="BH15" s="21">
        <v>0</v>
      </c>
      <c r="BI15" s="21">
        <f t="shared" si="43"/>
        <v>0</v>
      </c>
      <c r="BJ15" s="21">
        <v>0</v>
      </c>
      <c r="BK15" s="21">
        <f t="shared" si="44"/>
        <v>0</v>
      </c>
      <c r="BL15" s="21">
        <v>0</v>
      </c>
      <c r="BM15" s="21">
        <f t="shared" si="45"/>
        <v>0</v>
      </c>
      <c r="BN15" s="21">
        <f t="shared" si="46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7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48"/>
        <v>0</v>
      </c>
      <c r="CA15" s="21">
        <v>0</v>
      </c>
      <c r="CB15" s="21">
        <f t="shared" si="49"/>
        <v>0</v>
      </c>
      <c r="CC15" s="21">
        <v>0</v>
      </c>
      <c r="CD15" s="21">
        <f t="shared" si="50"/>
        <v>0</v>
      </c>
      <c r="CE15" s="21">
        <v>0</v>
      </c>
      <c r="CF15" s="21">
        <f t="shared" si="51"/>
        <v>0</v>
      </c>
      <c r="CG15" s="21">
        <v>0</v>
      </c>
      <c r="CH15" s="21">
        <f t="shared" si="52"/>
        <v>0</v>
      </c>
      <c r="CI15" s="21">
        <v>0</v>
      </c>
      <c r="CJ15" s="21">
        <f t="shared" si="53"/>
        <v>0</v>
      </c>
      <c r="CK15" s="21">
        <f t="shared" si="54"/>
        <v>0</v>
      </c>
      <c r="CL15" s="21"/>
      <c r="CM15" s="23">
        <f t="shared" si="311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6"/>
        <v>0</v>
      </c>
      <c r="CT15" s="21">
        <v>0</v>
      </c>
      <c r="CU15" s="21">
        <f t="shared" si="57"/>
        <v>0</v>
      </c>
      <c r="CV15" s="21">
        <v>0</v>
      </c>
      <c r="CW15" s="21">
        <f t="shared" si="58"/>
        <v>0</v>
      </c>
      <c r="CX15" s="21">
        <v>0</v>
      </c>
      <c r="CY15" s="21">
        <f t="shared" si="59"/>
        <v>0</v>
      </c>
      <c r="CZ15" s="21">
        <v>0</v>
      </c>
      <c r="DA15" s="21">
        <f t="shared" si="60"/>
        <v>0</v>
      </c>
      <c r="DB15" s="21">
        <v>0</v>
      </c>
      <c r="DC15" s="21">
        <f t="shared" si="61"/>
        <v>0</v>
      </c>
      <c r="DD15" s="21">
        <f t="shared" si="62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63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4"/>
        <v>0</v>
      </c>
      <c r="DS15" s="21">
        <v>0</v>
      </c>
      <c r="DT15" s="21">
        <f t="shared" si="65"/>
        <v>0</v>
      </c>
      <c r="DU15" s="21">
        <v>0</v>
      </c>
      <c r="DV15" s="21">
        <f t="shared" si="66"/>
        <v>0</v>
      </c>
      <c r="DW15" s="21">
        <v>0</v>
      </c>
      <c r="DX15" s="21">
        <f t="shared" si="67"/>
        <v>0</v>
      </c>
      <c r="DY15" s="21">
        <v>0</v>
      </c>
      <c r="DZ15" s="21">
        <f t="shared" si="68"/>
        <v>0</v>
      </c>
      <c r="EA15" s="21">
        <f t="shared" si="69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71"/>
        <v>0</v>
      </c>
      <c r="EJ15" s="21">
        <v>0</v>
      </c>
      <c r="EK15" s="21">
        <f t="shared" si="72"/>
        <v>0</v>
      </c>
      <c r="EL15" s="21">
        <v>0</v>
      </c>
      <c r="EM15" s="21">
        <f t="shared" si="73"/>
        <v>0</v>
      </c>
      <c r="EN15" s="21">
        <v>0</v>
      </c>
      <c r="EO15" s="21">
        <f t="shared" si="74"/>
        <v>0</v>
      </c>
      <c r="EP15" s="21">
        <v>0</v>
      </c>
      <c r="EQ15" s="21">
        <f t="shared" si="75"/>
        <v>0</v>
      </c>
      <c r="ER15" s="21">
        <v>0</v>
      </c>
      <c r="ES15" s="21">
        <f t="shared" si="76"/>
        <v>0</v>
      </c>
      <c r="ET15" s="21">
        <f t="shared" si="77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78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79"/>
        <v>0</v>
      </c>
      <c r="FG15" s="21">
        <v>0</v>
      </c>
      <c r="FH15" s="21">
        <f t="shared" si="80"/>
        <v>0</v>
      </c>
      <c r="FI15" s="21">
        <v>0</v>
      </c>
      <c r="FJ15" s="21">
        <f t="shared" si="81"/>
        <v>0</v>
      </c>
      <c r="FK15" s="21">
        <v>0</v>
      </c>
      <c r="FL15" s="21">
        <f t="shared" si="82"/>
        <v>0</v>
      </c>
      <c r="FM15" s="21">
        <v>0</v>
      </c>
      <c r="FN15" s="21">
        <f t="shared" si="83"/>
        <v>0</v>
      </c>
      <c r="FO15" s="21">
        <v>0</v>
      </c>
      <c r="FP15" s="21">
        <f t="shared" si="84"/>
        <v>0</v>
      </c>
      <c r="FQ15" s="21">
        <f t="shared" si="85"/>
        <v>0</v>
      </c>
      <c r="FR15" s="21"/>
      <c r="FS15" s="23">
        <f t="shared" si="312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7"/>
        <v>0</v>
      </c>
      <c r="FZ15" s="21">
        <v>0</v>
      </c>
      <c r="GA15" s="21">
        <f t="shared" si="88"/>
        <v>0</v>
      </c>
      <c r="GB15" s="21">
        <v>0</v>
      </c>
      <c r="GC15" s="21">
        <f t="shared" si="89"/>
        <v>0</v>
      </c>
      <c r="GD15" s="21">
        <v>0</v>
      </c>
      <c r="GE15" s="21">
        <f t="shared" si="90"/>
        <v>0</v>
      </c>
      <c r="GF15" s="21">
        <v>0</v>
      </c>
      <c r="GG15" s="21">
        <f t="shared" si="91"/>
        <v>0</v>
      </c>
      <c r="GH15" s="21">
        <v>0</v>
      </c>
      <c r="GI15" s="21">
        <f t="shared" si="92"/>
        <v>0</v>
      </c>
      <c r="GJ15" s="21">
        <f t="shared" si="93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4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5"/>
        <v>0</v>
      </c>
      <c r="GW15" s="21">
        <v>0</v>
      </c>
      <c r="GX15" s="21">
        <f t="shared" si="96"/>
        <v>0</v>
      </c>
      <c r="GY15" s="21">
        <v>0</v>
      </c>
      <c r="GZ15" s="21">
        <f t="shared" si="97"/>
        <v>0</v>
      </c>
      <c r="HA15" s="21">
        <v>0</v>
      </c>
      <c r="HB15" s="21">
        <f t="shared" si="98"/>
        <v>0</v>
      </c>
      <c r="HC15" s="21">
        <v>0</v>
      </c>
      <c r="HD15" s="21">
        <f t="shared" si="99"/>
        <v>0</v>
      </c>
      <c r="HE15" s="21">
        <v>0</v>
      </c>
      <c r="HF15" s="21">
        <f t="shared" si="100"/>
        <v>0</v>
      </c>
      <c r="HG15" s="21">
        <f t="shared" si="101"/>
        <v>0</v>
      </c>
      <c r="HH15" s="21"/>
      <c r="HI15" s="23">
        <f t="shared" si="313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103"/>
        <v>0</v>
      </c>
      <c r="HP15" s="21">
        <v>0</v>
      </c>
      <c r="HQ15" s="21">
        <f t="shared" si="104"/>
        <v>0</v>
      </c>
      <c r="HR15" s="21">
        <v>0</v>
      </c>
      <c r="HS15" s="21">
        <f t="shared" si="105"/>
        <v>0</v>
      </c>
      <c r="HT15" s="21">
        <v>0</v>
      </c>
      <c r="HU15" s="21">
        <f t="shared" si="106"/>
        <v>0</v>
      </c>
      <c r="HV15" s="21">
        <v>0</v>
      </c>
      <c r="HW15" s="21">
        <f t="shared" si="107"/>
        <v>0</v>
      </c>
      <c r="HX15" s="21">
        <v>0</v>
      </c>
      <c r="HY15" s="21">
        <f t="shared" si="108"/>
        <v>0</v>
      </c>
      <c r="HZ15" s="21">
        <f t="shared" si="109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10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11"/>
        <v>0</v>
      </c>
      <c r="IM15" s="21">
        <v>0</v>
      </c>
      <c r="IN15" s="21">
        <f t="shared" si="112"/>
        <v>0</v>
      </c>
      <c r="IO15" s="21">
        <v>0</v>
      </c>
      <c r="IP15" s="21">
        <f t="shared" si="113"/>
        <v>0</v>
      </c>
      <c r="IQ15" s="21">
        <v>0</v>
      </c>
      <c r="IR15" s="21">
        <f t="shared" si="114"/>
        <v>0</v>
      </c>
      <c r="IS15" s="21">
        <v>0</v>
      </c>
      <c r="IT15" s="21">
        <f t="shared" si="115"/>
        <v>0</v>
      </c>
      <c r="IU15" s="21">
        <v>0</v>
      </c>
      <c r="IV15" s="21">
        <f t="shared" si="116"/>
        <v>0</v>
      </c>
      <c r="IW15" s="21">
        <f t="shared" si="117"/>
        <v>0</v>
      </c>
      <c r="IX15" s="21"/>
      <c r="IY15" s="23">
        <f t="shared" si="314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19"/>
        <v>0</v>
      </c>
      <c r="JF15" s="21">
        <v>0</v>
      </c>
      <c r="JG15" s="21">
        <f t="shared" si="120"/>
        <v>0</v>
      </c>
      <c r="JH15" s="21">
        <v>0</v>
      </c>
      <c r="JI15" s="21">
        <f t="shared" si="121"/>
        <v>0</v>
      </c>
      <c r="JJ15" s="21">
        <v>0</v>
      </c>
      <c r="JK15" s="21">
        <f t="shared" si="122"/>
        <v>0</v>
      </c>
      <c r="JL15" s="21">
        <v>0</v>
      </c>
      <c r="JM15" s="21">
        <f t="shared" si="123"/>
        <v>0</v>
      </c>
      <c r="JN15" s="21">
        <v>0</v>
      </c>
      <c r="JO15" s="21">
        <f t="shared" si="124"/>
        <v>0</v>
      </c>
      <c r="JP15" s="21">
        <f t="shared" si="125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6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7"/>
        <v>0</v>
      </c>
      <c r="KC15" s="21">
        <v>0</v>
      </c>
      <c r="KD15" s="21">
        <f t="shared" si="128"/>
        <v>0</v>
      </c>
      <c r="KE15" s="21">
        <v>0</v>
      </c>
      <c r="KF15" s="21">
        <f t="shared" si="129"/>
        <v>0</v>
      </c>
      <c r="KG15" s="21">
        <v>0</v>
      </c>
      <c r="KH15" s="21">
        <f t="shared" si="130"/>
        <v>0</v>
      </c>
      <c r="KI15" s="21">
        <v>0</v>
      </c>
      <c r="KJ15" s="21">
        <f t="shared" si="131"/>
        <v>0</v>
      </c>
      <c r="KK15" s="21">
        <v>0</v>
      </c>
      <c r="KL15" s="21">
        <f t="shared" si="132"/>
        <v>0</v>
      </c>
      <c r="KM15" s="21">
        <f t="shared" si="133"/>
        <v>0</v>
      </c>
      <c r="KN15" s="21"/>
      <c r="KO15" s="23">
        <f t="shared" si="315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5"/>
        <v>0</v>
      </c>
      <c r="KV15" s="21">
        <v>0</v>
      </c>
      <c r="KW15" s="21">
        <f t="shared" si="136"/>
        <v>0</v>
      </c>
      <c r="KX15" s="21">
        <v>0</v>
      </c>
      <c r="KY15" s="21">
        <f t="shared" si="137"/>
        <v>0</v>
      </c>
      <c r="KZ15" s="21">
        <v>0</v>
      </c>
      <c r="LA15" s="21">
        <f t="shared" si="138"/>
        <v>0</v>
      </c>
      <c r="LB15" s="21">
        <v>0</v>
      </c>
      <c r="LC15" s="21">
        <f t="shared" si="139"/>
        <v>0</v>
      </c>
      <c r="LD15" s="21">
        <v>0</v>
      </c>
      <c r="LE15" s="21">
        <f t="shared" si="140"/>
        <v>0</v>
      </c>
      <c r="LF15" s="21">
        <f t="shared" si="141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42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43"/>
        <v>0</v>
      </c>
      <c r="LS15" s="21">
        <v>0</v>
      </c>
      <c r="LT15" s="21">
        <f t="shared" si="144"/>
        <v>0</v>
      </c>
      <c r="LU15" s="21">
        <v>0</v>
      </c>
      <c r="LV15" s="21">
        <f t="shared" si="145"/>
        <v>0</v>
      </c>
      <c r="LW15" s="21">
        <v>0</v>
      </c>
      <c r="LX15" s="21">
        <f t="shared" si="146"/>
        <v>0</v>
      </c>
      <c r="LY15" s="21">
        <v>0</v>
      </c>
      <c r="LZ15" s="21">
        <f t="shared" si="147"/>
        <v>0</v>
      </c>
      <c r="MA15" s="21">
        <v>0</v>
      </c>
      <c r="MB15" s="21">
        <f t="shared" si="148"/>
        <v>0</v>
      </c>
      <c r="MC15" s="21">
        <f t="shared" si="149"/>
        <v>0</v>
      </c>
      <c r="MD15" s="21"/>
      <c r="ME15" s="23">
        <f t="shared" si="316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51"/>
        <v>0</v>
      </c>
      <c r="ML15" s="21">
        <v>0</v>
      </c>
      <c r="MM15" s="21">
        <f t="shared" si="152"/>
        <v>0</v>
      </c>
      <c r="MN15" s="21">
        <v>0</v>
      </c>
      <c r="MO15" s="21">
        <f t="shared" si="153"/>
        <v>0</v>
      </c>
      <c r="MP15" s="21">
        <v>0</v>
      </c>
      <c r="MQ15" s="21">
        <f t="shared" si="154"/>
        <v>0</v>
      </c>
      <c r="MR15" s="21">
        <v>0</v>
      </c>
      <c r="MS15" s="21">
        <f t="shared" si="155"/>
        <v>0</v>
      </c>
      <c r="MT15" s="21">
        <v>0</v>
      </c>
      <c r="MU15" s="21">
        <f t="shared" si="156"/>
        <v>0</v>
      </c>
      <c r="MV15" s="21">
        <f t="shared" si="157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58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59"/>
        <v>0</v>
      </c>
      <c r="NI15" s="21">
        <v>0</v>
      </c>
      <c r="NJ15" s="21">
        <f t="shared" si="160"/>
        <v>0</v>
      </c>
      <c r="NK15" s="21">
        <v>0</v>
      </c>
      <c r="NL15" s="21">
        <f t="shared" si="161"/>
        <v>0</v>
      </c>
      <c r="NM15" s="21">
        <v>0</v>
      </c>
      <c r="NN15" s="21">
        <f t="shared" si="162"/>
        <v>0</v>
      </c>
      <c r="NO15" s="21">
        <v>0</v>
      </c>
      <c r="NP15" s="21">
        <f t="shared" si="163"/>
        <v>0</v>
      </c>
      <c r="NQ15" s="21">
        <v>0</v>
      </c>
      <c r="NR15" s="21">
        <f t="shared" si="164"/>
        <v>0</v>
      </c>
      <c r="NS15" s="21">
        <f t="shared" si="165"/>
        <v>0</v>
      </c>
      <c r="NT15" s="21"/>
      <c r="NU15" s="23">
        <f t="shared" si="317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7"/>
        <v>0</v>
      </c>
      <c r="OB15" s="21">
        <v>0</v>
      </c>
      <c r="OC15" s="21">
        <f t="shared" si="168"/>
        <v>0</v>
      </c>
      <c r="OD15" s="21">
        <v>0</v>
      </c>
      <c r="OE15" s="21">
        <f t="shared" si="169"/>
        <v>0</v>
      </c>
      <c r="OF15" s="21">
        <v>0</v>
      </c>
      <c r="OG15" s="21">
        <f t="shared" si="170"/>
        <v>0</v>
      </c>
      <c r="OH15" s="21">
        <v>0</v>
      </c>
      <c r="OI15" s="21">
        <f t="shared" si="171"/>
        <v>0</v>
      </c>
      <c r="OJ15" s="21">
        <v>0</v>
      </c>
      <c r="OK15" s="21">
        <f t="shared" si="172"/>
        <v>0</v>
      </c>
      <c r="OL15" s="21">
        <f t="shared" si="173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4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5"/>
        <v>0</v>
      </c>
      <c r="OY15" s="21">
        <v>0</v>
      </c>
      <c r="OZ15" s="21">
        <f t="shared" si="176"/>
        <v>0</v>
      </c>
      <c r="PA15" s="21">
        <v>0</v>
      </c>
      <c r="PB15" s="21">
        <f t="shared" si="177"/>
        <v>0</v>
      </c>
      <c r="PC15" s="21">
        <v>0</v>
      </c>
      <c r="PD15" s="21">
        <f t="shared" si="178"/>
        <v>0</v>
      </c>
      <c r="PE15" s="21">
        <v>0</v>
      </c>
      <c r="PF15" s="21">
        <f t="shared" si="179"/>
        <v>0</v>
      </c>
      <c r="PG15" s="21">
        <v>0</v>
      </c>
      <c r="PH15" s="21">
        <f t="shared" si="180"/>
        <v>0</v>
      </c>
      <c r="PI15" s="21">
        <f t="shared" si="181"/>
        <v>0</v>
      </c>
      <c r="PJ15" s="21"/>
      <c r="PK15" s="23">
        <f t="shared" si="318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83"/>
        <v>0</v>
      </c>
      <c r="PR15" s="21">
        <v>0</v>
      </c>
      <c r="PS15" s="21">
        <f t="shared" si="184"/>
        <v>0</v>
      </c>
      <c r="PT15" s="21">
        <v>0</v>
      </c>
      <c r="PU15" s="21">
        <f t="shared" si="185"/>
        <v>0</v>
      </c>
      <c r="PV15" s="21">
        <v>0</v>
      </c>
      <c r="PW15" s="21">
        <f t="shared" si="186"/>
        <v>0</v>
      </c>
      <c r="PX15" s="21">
        <v>0</v>
      </c>
      <c r="PY15" s="21">
        <f t="shared" si="187"/>
        <v>0</v>
      </c>
      <c r="PZ15" s="21">
        <v>0</v>
      </c>
      <c r="QA15" s="21">
        <f t="shared" si="188"/>
        <v>0</v>
      </c>
      <c r="QB15" s="21">
        <f t="shared" si="189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90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91"/>
        <v>0</v>
      </c>
      <c r="QO15" s="21">
        <v>0</v>
      </c>
      <c r="QP15" s="21">
        <f t="shared" si="192"/>
        <v>0</v>
      </c>
      <c r="QQ15" s="21">
        <v>0</v>
      </c>
      <c r="QR15" s="21">
        <f t="shared" si="193"/>
        <v>0</v>
      </c>
      <c r="QS15" s="21">
        <v>0</v>
      </c>
      <c r="QT15" s="21">
        <f t="shared" si="194"/>
        <v>0</v>
      </c>
      <c r="QU15" s="21">
        <v>0</v>
      </c>
      <c r="QV15" s="21">
        <f t="shared" si="195"/>
        <v>0</v>
      </c>
      <c r="QW15" s="21">
        <v>0</v>
      </c>
      <c r="QX15" s="21">
        <f t="shared" si="196"/>
        <v>0</v>
      </c>
      <c r="QY15" s="21">
        <f t="shared" si="197"/>
        <v>0</v>
      </c>
      <c r="QZ15" s="21"/>
      <c r="RA15" s="23">
        <f t="shared" si="319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199"/>
        <v>0</v>
      </c>
      <c r="RH15" s="21">
        <v>0</v>
      </c>
      <c r="RI15" s="21">
        <f t="shared" si="200"/>
        <v>0</v>
      </c>
      <c r="RJ15" s="21">
        <v>0</v>
      </c>
      <c r="RK15" s="21">
        <f t="shared" si="201"/>
        <v>0</v>
      </c>
      <c r="RL15" s="21">
        <v>0</v>
      </c>
      <c r="RM15" s="21">
        <f t="shared" si="202"/>
        <v>0</v>
      </c>
      <c r="RN15" s="21">
        <v>0</v>
      </c>
      <c r="RO15" s="21">
        <f t="shared" si="203"/>
        <v>0</v>
      </c>
      <c r="RP15" s="21">
        <v>0</v>
      </c>
      <c r="RQ15" s="21">
        <f t="shared" si="204"/>
        <v>0</v>
      </c>
      <c r="RR15" s="21">
        <f t="shared" si="205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6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7"/>
        <v>0</v>
      </c>
      <c r="SE15" s="21">
        <v>0</v>
      </c>
      <c r="SF15" s="21">
        <f t="shared" si="208"/>
        <v>0</v>
      </c>
      <c r="SG15" s="21">
        <v>0</v>
      </c>
      <c r="SH15" s="21">
        <f t="shared" si="209"/>
        <v>0</v>
      </c>
      <c r="SI15" s="21">
        <v>0</v>
      </c>
      <c r="SJ15" s="21">
        <f t="shared" si="210"/>
        <v>0</v>
      </c>
      <c r="SK15" s="21">
        <v>0</v>
      </c>
      <c r="SL15" s="21">
        <f t="shared" si="211"/>
        <v>0</v>
      </c>
      <c r="SM15" s="21">
        <v>0</v>
      </c>
      <c r="SN15" s="21">
        <f t="shared" si="212"/>
        <v>0</v>
      </c>
      <c r="SO15" s="21">
        <f t="shared" si="213"/>
        <v>0</v>
      </c>
      <c r="SP15" s="21"/>
      <c r="SQ15" s="23">
        <f t="shared" si="320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5"/>
        <v>0</v>
      </c>
      <c r="SX15" s="21">
        <v>0</v>
      </c>
      <c r="SY15" s="21">
        <f t="shared" si="216"/>
        <v>0</v>
      </c>
      <c r="SZ15" s="21">
        <v>0</v>
      </c>
      <c r="TA15" s="21">
        <f t="shared" si="217"/>
        <v>0</v>
      </c>
      <c r="TB15" s="21">
        <v>0</v>
      </c>
      <c r="TC15" s="21">
        <f t="shared" si="218"/>
        <v>0</v>
      </c>
      <c r="TD15" s="21">
        <v>0</v>
      </c>
      <c r="TE15" s="21">
        <f t="shared" si="219"/>
        <v>0</v>
      </c>
      <c r="TF15" s="21">
        <v>0</v>
      </c>
      <c r="TG15" s="21">
        <f t="shared" si="220"/>
        <v>0</v>
      </c>
      <c r="TH15" s="21">
        <f t="shared" si="221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22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23"/>
        <v>0</v>
      </c>
      <c r="TU15" s="21">
        <v>0</v>
      </c>
      <c r="TV15" s="21">
        <f t="shared" si="224"/>
        <v>0</v>
      </c>
      <c r="TW15" s="21">
        <v>0</v>
      </c>
      <c r="TX15" s="21">
        <f t="shared" si="225"/>
        <v>0</v>
      </c>
      <c r="TY15" s="21">
        <v>0</v>
      </c>
      <c r="TZ15" s="21">
        <f t="shared" si="226"/>
        <v>0</v>
      </c>
      <c r="UA15" s="21">
        <v>0</v>
      </c>
      <c r="UB15" s="21">
        <f t="shared" si="227"/>
        <v>0</v>
      </c>
      <c r="UC15" s="21">
        <v>0</v>
      </c>
      <c r="UD15" s="21">
        <f t="shared" si="228"/>
        <v>0</v>
      </c>
      <c r="UE15" s="21">
        <f t="shared" si="229"/>
        <v>0</v>
      </c>
      <c r="UF15" s="21"/>
      <c r="UG15" s="23">
        <f t="shared" si="321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31"/>
        <v>0</v>
      </c>
      <c r="UN15" s="21">
        <v>0</v>
      </c>
      <c r="UO15" s="21">
        <f t="shared" si="232"/>
        <v>0</v>
      </c>
      <c r="UP15" s="21">
        <v>0</v>
      </c>
      <c r="UQ15" s="21">
        <f t="shared" si="233"/>
        <v>0</v>
      </c>
      <c r="UR15" s="21">
        <v>0</v>
      </c>
      <c r="US15" s="21">
        <f t="shared" si="234"/>
        <v>0</v>
      </c>
      <c r="UT15" s="21">
        <v>0</v>
      </c>
      <c r="UU15" s="21">
        <f t="shared" si="235"/>
        <v>0</v>
      </c>
      <c r="UV15" s="21">
        <v>0</v>
      </c>
      <c r="UW15" s="21">
        <f t="shared" si="236"/>
        <v>0</v>
      </c>
      <c r="UX15" s="21">
        <f t="shared" si="237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38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39"/>
        <v>0</v>
      </c>
      <c r="VK15" s="21">
        <v>0</v>
      </c>
      <c r="VL15" s="21">
        <f t="shared" si="240"/>
        <v>0</v>
      </c>
      <c r="VM15" s="21">
        <v>0</v>
      </c>
      <c r="VN15" s="21">
        <f t="shared" si="241"/>
        <v>0</v>
      </c>
      <c r="VO15" s="21">
        <v>0</v>
      </c>
      <c r="VP15" s="21">
        <f t="shared" si="242"/>
        <v>0</v>
      </c>
      <c r="VQ15" s="21">
        <v>0</v>
      </c>
      <c r="VR15" s="21">
        <f t="shared" si="243"/>
        <v>0</v>
      </c>
      <c r="VS15" s="21">
        <v>0</v>
      </c>
      <c r="VT15" s="21">
        <f t="shared" si="244"/>
        <v>0</v>
      </c>
      <c r="VU15" s="21">
        <f t="shared" si="245"/>
        <v>0</v>
      </c>
      <c r="VV15" s="21"/>
      <c r="VW15" s="23">
        <f t="shared" si="322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47"/>
        <v>0</v>
      </c>
      <c r="WD15" s="21">
        <v>0</v>
      </c>
      <c r="WE15" s="21">
        <f t="shared" si="248"/>
        <v>0</v>
      </c>
      <c r="WF15" s="21">
        <v>0</v>
      </c>
      <c r="WG15" s="21">
        <f t="shared" si="249"/>
        <v>0</v>
      </c>
      <c r="WH15" s="21">
        <v>0</v>
      </c>
      <c r="WI15" s="21">
        <f t="shared" si="250"/>
        <v>0</v>
      </c>
      <c r="WJ15" s="21">
        <v>0</v>
      </c>
      <c r="WK15" s="21">
        <f t="shared" si="251"/>
        <v>0</v>
      </c>
      <c r="WL15" s="21">
        <v>0</v>
      </c>
      <c r="WM15" s="21">
        <f t="shared" si="252"/>
        <v>0</v>
      </c>
      <c r="WN15" s="21">
        <f t="shared" si="253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4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5"/>
        <v>0</v>
      </c>
      <c r="XA15" s="21">
        <v>0</v>
      </c>
      <c r="XB15" s="21">
        <f t="shared" si="256"/>
        <v>0</v>
      </c>
      <c r="XC15" s="21">
        <v>0</v>
      </c>
      <c r="XD15" s="21">
        <f t="shared" si="257"/>
        <v>0</v>
      </c>
      <c r="XE15" s="21">
        <v>0</v>
      </c>
      <c r="XF15" s="21">
        <f t="shared" si="258"/>
        <v>0</v>
      </c>
      <c r="XG15" s="21">
        <v>0</v>
      </c>
      <c r="XH15" s="21">
        <f t="shared" si="259"/>
        <v>0</v>
      </c>
      <c r="XI15" s="21">
        <v>0</v>
      </c>
      <c r="XJ15" s="21">
        <f t="shared" si="260"/>
        <v>0</v>
      </c>
      <c r="XK15" s="21">
        <f t="shared" si="261"/>
        <v>0</v>
      </c>
      <c r="XL15" s="21"/>
      <c r="XM15" s="23">
        <f t="shared" si="323"/>
        <v>0</v>
      </c>
      <c r="XN15" s="22"/>
      <c r="XO15" s="22"/>
      <c r="XP15" s="22"/>
      <c r="XQ15" s="23">
        <v>0</v>
      </c>
      <c r="XR15" s="21">
        <f>XS15</f>
        <v>0</v>
      </c>
      <c r="XS15" s="21">
        <f t="shared" si="263"/>
        <v>0</v>
      </c>
      <c r="XT15" s="21">
        <v>0</v>
      </c>
      <c r="XU15" s="21">
        <f t="shared" si="264"/>
        <v>0</v>
      </c>
      <c r="XV15" s="21">
        <v>0</v>
      </c>
      <c r="XW15" s="21">
        <f t="shared" si="265"/>
        <v>0</v>
      </c>
      <c r="XX15" s="21">
        <v>0</v>
      </c>
      <c r="XY15" s="21">
        <f t="shared" si="266"/>
        <v>0</v>
      </c>
      <c r="XZ15" s="21">
        <v>0</v>
      </c>
      <c r="YA15" s="21">
        <f t="shared" si="267"/>
        <v>0</v>
      </c>
      <c r="YB15" s="21">
        <v>0</v>
      </c>
      <c r="YC15" s="21">
        <f t="shared" si="268"/>
        <v>0</v>
      </c>
      <c r="YD15" s="21">
        <f t="shared" si="269"/>
        <v>0</v>
      </c>
      <c r="YE15" s="21"/>
      <c r="YF15" s="21">
        <f t="shared" si="17"/>
        <v>0</v>
      </c>
      <c r="YG15" s="21"/>
      <c r="YH15" s="21"/>
      <c r="YI15" s="21">
        <v>0</v>
      </c>
      <c r="YJ15" s="21">
        <f t="shared" si="270"/>
        <v>0</v>
      </c>
      <c r="YK15" s="21">
        <v>0</v>
      </c>
      <c r="YL15" s="21">
        <v>0</v>
      </c>
      <c r="YM15" s="22"/>
      <c r="YN15" s="22"/>
      <c r="YO15" s="21">
        <v>0</v>
      </c>
      <c r="YP15" s="21">
        <f t="shared" si="271"/>
        <v>0</v>
      </c>
      <c r="YQ15" s="21">
        <v>0</v>
      </c>
      <c r="YR15" s="21">
        <f t="shared" si="272"/>
        <v>0</v>
      </c>
      <c r="YS15" s="21">
        <v>0</v>
      </c>
      <c r="YT15" s="21">
        <f t="shared" si="273"/>
        <v>0</v>
      </c>
      <c r="YU15" s="21">
        <v>0</v>
      </c>
      <c r="YV15" s="21">
        <f t="shared" si="274"/>
        <v>0</v>
      </c>
      <c r="YW15" s="21">
        <v>0</v>
      </c>
      <c r="YX15" s="21">
        <f t="shared" si="275"/>
        <v>0</v>
      </c>
      <c r="YY15" s="21">
        <v>0</v>
      </c>
      <c r="YZ15" s="21">
        <f t="shared" si="276"/>
        <v>0</v>
      </c>
      <c r="ZA15" s="21">
        <f t="shared" si="277"/>
        <v>0</v>
      </c>
      <c r="ZB15" s="21"/>
      <c r="ZC15" s="23">
        <f t="shared" si="324"/>
        <v>0</v>
      </c>
      <c r="ZD15" s="22"/>
      <c r="ZE15" s="22"/>
      <c r="ZF15" s="22"/>
      <c r="ZG15" s="23">
        <v>0</v>
      </c>
      <c r="ZH15" s="21">
        <f>ZI15</f>
        <v>0</v>
      </c>
      <c r="ZI15" s="21">
        <f t="shared" si="279"/>
        <v>0</v>
      </c>
      <c r="ZJ15" s="21">
        <v>0</v>
      </c>
      <c r="ZK15" s="21">
        <f t="shared" si="280"/>
        <v>0</v>
      </c>
      <c r="ZL15" s="21">
        <v>0</v>
      </c>
      <c r="ZM15" s="21">
        <f t="shared" si="281"/>
        <v>0</v>
      </c>
      <c r="ZN15" s="21">
        <v>0</v>
      </c>
      <c r="ZO15" s="21">
        <f t="shared" si="282"/>
        <v>0</v>
      </c>
      <c r="ZP15" s="21">
        <v>0</v>
      </c>
      <c r="ZQ15" s="21">
        <f t="shared" si="283"/>
        <v>0</v>
      </c>
      <c r="ZR15" s="21">
        <v>0</v>
      </c>
      <c r="ZS15" s="21">
        <f t="shared" si="284"/>
        <v>0</v>
      </c>
      <c r="ZT15" s="21">
        <f t="shared" si="285"/>
        <v>0</v>
      </c>
      <c r="ZU15" s="21"/>
      <c r="ZV15" s="21">
        <f t="shared" si="18"/>
        <v>0</v>
      </c>
      <c r="ZW15" s="21"/>
      <c r="ZX15" s="21"/>
      <c r="ZY15" s="21">
        <v>0</v>
      </c>
      <c r="ZZ15" s="21">
        <f t="shared" si="286"/>
        <v>0</v>
      </c>
      <c r="AAA15" s="21">
        <v>0</v>
      </c>
      <c r="AAB15" s="21">
        <v>0</v>
      </c>
      <c r="AAC15" s="22"/>
      <c r="AAD15" s="22"/>
      <c r="AAE15" s="21">
        <v>0</v>
      </c>
      <c r="AAF15" s="21">
        <f t="shared" si="287"/>
        <v>0</v>
      </c>
      <c r="AAG15" s="21">
        <v>0</v>
      </c>
      <c r="AAH15" s="21">
        <f t="shared" si="288"/>
        <v>0</v>
      </c>
      <c r="AAI15" s="21">
        <v>0</v>
      </c>
      <c r="AAJ15" s="21">
        <f t="shared" si="289"/>
        <v>0</v>
      </c>
      <c r="AAK15" s="21">
        <v>0</v>
      </c>
      <c r="AAL15" s="21">
        <f t="shared" si="290"/>
        <v>0</v>
      </c>
      <c r="AAM15" s="21">
        <v>0</v>
      </c>
      <c r="AAN15" s="21">
        <f t="shared" si="291"/>
        <v>0</v>
      </c>
      <c r="AAO15" s="21">
        <v>0</v>
      </c>
      <c r="AAP15" s="21">
        <f t="shared" si="292"/>
        <v>0</v>
      </c>
      <c r="AAQ15" s="21">
        <f t="shared" si="293"/>
        <v>0</v>
      </c>
      <c r="AAR15" s="21"/>
      <c r="AAS15" s="23">
        <f t="shared" si="325"/>
        <v>0</v>
      </c>
      <c r="AAT15" s="22"/>
      <c r="AAU15" s="22"/>
      <c r="AAV15" s="22"/>
      <c r="AAW15" s="23">
        <v>0</v>
      </c>
      <c r="AAX15" s="21">
        <f>AAY15</f>
        <v>0</v>
      </c>
      <c r="AAY15" s="21">
        <f t="shared" si="295"/>
        <v>0</v>
      </c>
      <c r="AAZ15" s="21">
        <v>0</v>
      </c>
      <c r="ABA15" s="21">
        <f t="shared" si="296"/>
        <v>0</v>
      </c>
      <c r="ABB15" s="21">
        <v>0</v>
      </c>
      <c r="ABC15" s="21">
        <f t="shared" si="297"/>
        <v>0</v>
      </c>
      <c r="ABD15" s="21">
        <v>0</v>
      </c>
      <c r="ABE15" s="21">
        <f t="shared" si="298"/>
        <v>0</v>
      </c>
      <c r="ABF15" s="21">
        <v>0</v>
      </c>
      <c r="ABG15" s="21">
        <f t="shared" si="299"/>
        <v>0</v>
      </c>
      <c r="ABH15" s="21">
        <v>0</v>
      </c>
      <c r="ABI15" s="21">
        <f t="shared" si="300"/>
        <v>0</v>
      </c>
      <c r="ABJ15" s="21">
        <f t="shared" si="301"/>
        <v>0</v>
      </c>
      <c r="ABK15" s="21"/>
      <c r="ABL15" s="21">
        <f t="shared" si="19"/>
        <v>0</v>
      </c>
      <c r="ABM15" s="21"/>
      <c r="ABN15" s="21"/>
      <c r="ABO15" s="21">
        <v>0</v>
      </c>
      <c r="ABP15" s="21">
        <f t="shared" si="302"/>
        <v>0</v>
      </c>
      <c r="ABQ15" s="21">
        <v>0</v>
      </c>
      <c r="ABR15" s="21">
        <v>0</v>
      </c>
      <c r="ABS15" s="22"/>
      <c r="ABT15" s="22"/>
      <c r="ABU15" s="21">
        <v>0</v>
      </c>
      <c r="ABV15" s="21">
        <f t="shared" si="20"/>
        <v>0</v>
      </c>
      <c r="ABW15" s="21">
        <v>0</v>
      </c>
      <c r="ABX15" s="21">
        <f t="shared" si="303"/>
        <v>0</v>
      </c>
      <c r="ABY15" s="21">
        <v>0</v>
      </c>
      <c r="ABZ15" s="21">
        <f t="shared" si="304"/>
        <v>0</v>
      </c>
      <c r="ACA15" s="21">
        <v>0</v>
      </c>
      <c r="ACB15" s="21">
        <f t="shared" si="305"/>
        <v>0</v>
      </c>
      <c r="ACC15" s="21">
        <v>0</v>
      </c>
      <c r="ACD15" s="21">
        <f t="shared" si="306"/>
        <v>0</v>
      </c>
      <c r="ACE15" s="21">
        <v>0</v>
      </c>
      <c r="ACF15" s="21">
        <f t="shared" si="307"/>
        <v>0</v>
      </c>
      <c r="ACG15" s="21">
        <f t="shared" si="21"/>
        <v>0</v>
      </c>
      <c r="ACH15" s="21"/>
      <c r="ACI15" s="23">
        <f t="shared" si="326"/>
        <v>0</v>
      </c>
      <c r="ACJ15" s="24">
        <f t="shared" si="308"/>
        <v>0</v>
      </c>
      <c r="ACK15" s="24">
        <f t="shared" si="22"/>
        <v>0</v>
      </c>
      <c r="ACL15" s="24">
        <f t="shared" si="309"/>
        <v>0</v>
      </c>
    </row>
    <row r="16" spans="1:771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3"/>
        <v>0</v>
      </c>
      <c r="M16" s="21">
        <f t="shared" si="24"/>
        <v>0</v>
      </c>
      <c r="N16" s="21">
        <v>0</v>
      </c>
      <c r="O16" s="21">
        <f t="shared" si="25"/>
        <v>0</v>
      </c>
      <c r="P16" s="21">
        <v>0</v>
      </c>
      <c r="Q16" s="21">
        <f t="shared" si="26"/>
        <v>0</v>
      </c>
      <c r="R16" s="21">
        <v>0</v>
      </c>
      <c r="S16" s="21">
        <f t="shared" si="27"/>
        <v>0</v>
      </c>
      <c r="T16" s="21">
        <v>0</v>
      </c>
      <c r="U16" s="21">
        <f t="shared" si="28"/>
        <v>0</v>
      </c>
      <c r="V16" s="21">
        <v>0</v>
      </c>
      <c r="W16" s="21">
        <f t="shared" si="29"/>
        <v>0</v>
      </c>
      <c r="X16" s="21">
        <f t="shared" si="30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31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32"/>
        <v>0</v>
      </c>
      <c r="AK16" s="21">
        <v>0</v>
      </c>
      <c r="AL16" s="21">
        <f t="shared" si="33"/>
        <v>0</v>
      </c>
      <c r="AM16" s="21">
        <v>0</v>
      </c>
      <c r="AN16" s="21">
        <f t="shared" si="34"/>
        <v>0</v>
      </c>
      <c r="AO16" s="21">
        <v>0</v>
      </c>
      <c r="AP16" s="21">
        <f t="shared" si="35"/>
        <v>0</v>
      </c>
      <c r="AQ16" s="21">
        <v>0</v>
      </c>
      <c r="AR16" s="21">
        <f t="shared" si="36"/>
        <v>0</v>
      </c>
      <c r="AS16" s="21">
        <v>0</v>
      </c>
      <c r="AT16" s="21">
        <f t="shared" si="37"/>
        <v>0</v>
      </c>
      <c r="AU16" s="21">
        <f t="shared" si="38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327">BC16</f>
        <v>0</v>
      </c>
      <c r="BC16" s="21">
        <f t="shared" si="40"/>
        <v>0</v>
      </c>
      <c r="BD16" s="21">
        <v>0</v>
      </c>
      <c r="BE16" s="21">
        <f t="shared" si="41"/>
        <v>0</v>
      </c>
      <c r="BF16" s="21">
        <v>0</v>
      </c>
      <c r="BG16" s="21">
        <f t="shared" si="42"/>
        <v>0</v>
      </c>
      <c r="BH16" s="21">
        <v>0</v>
      </c>
      <c r="BI16" s="21">
        <f t="shared" si="43"/>
        <v>0</v>
      </c>
      <c r="BJ16" s="21">
        <v>0</v>
      </c>
      <c r="BK16" s="21">
        <f t="shared" si="44"/>
        <v>0</v>
      </c>
      <c r="BL16" s="21">
        <v>0</v>
      </c>
      <c r="BM16" s="21">
        <f t="shared" si="45"/>
        <v>0</v>
      </c>
      <c r="BN16" s="21">
        <f t="shared" si="46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7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48"/>
        <v>0</v>
      </c>
      <c r="CA16" s="21">
        <v>0</v>
      </c>
      <c r="CB16" s="21">
        <f t="shared" si="49"/>
        <v>0</v>
      </c>
      <c r="CC16" s="21">
        <v>0</v>
      </c>
      <c r="CD16" s="21">
        <f t="shared" si="50"/>
        <v>0</v>
      </c>
      <c r="CE16" s="21">
        <v>0</v>
      </c>
      <c r="CF16" s="21">
        <f t="shared" si="51"/>
        <v>0</v>
      </c>
      <c r="CG16" s="21">
        <v>0</v>
      </c>
      <c r="CH16" s="21">
        <f t="shared" si="52"/>
        <v>0</v>
      </c>
      <c r="CI16" s="21">
        <v>0</v>
      </c>
      <c r="CJ16" s="21">
        <f t="shared" si="53"/>
        <v>0</v>
      </c>
      <c r="CK16" s="21">
        <f t="shared" si="54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328">CS16</f>
        <v>0</v>
      </c>
      <c r="CS16" s="21">
        <f t="shared" si="56"/>
        <v>0</v>
      </c>
      <c r="CT16" s="21">
        <v>0</v>
      </c>
      <c r="CU16" s="21">
        <f t="shared" si="57"/>
        <v>0</v>
      </c>
      <c r="CV16" s="21">
        <v>0</v>
      </c>
      <c r="CW16" s="21">
        <f t="shared" si="58"/>
        <v>0</v>
      </c>
      <c r="CX16" s="21">
        <v>0</v>
      </c>
      <c r="CY16" s="21">
        <f t="shared" si="59"/>
        <v>0</v>
      </c>
      <c r="CZ16" s="21">
        <v>0</v>
      </c>
      <c r="DA16" s="21">
        <f t="shared" si="60"/>
        <v>0</v>
      </c>
      <c r="DB16" s="21">
        <v>0</v>
      </c>
      <c r="DC16" s="21">
        <f t="shared" si="61"/>
        <v>0</v>
      </c>
      <c r="DD16" s="21">
        <f t="shared" si="62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63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4"/>
        <v>0</v>
      </c>
      <c r="DS16" s="21">
        <v>0</v>
      </c>
      <c r="DT16" s="21">
        <f t="shared" si="65"/>
        <v>0</v>
      </c>
      <c r="DU16" s="21">
        <v>0</v>
      </c>
      <c r="DV16" s="21">
        <f t="shared" si="66"/>
        <v>0</v>
      </c>
      <c r="DW16" s="21">
        <v>0</v>
      </c>
      <c r="DX16" s="21">
        <f t="shared" si="67"/>
        <v>0</v>
      </c>
      <c r="DY16" s="21">
        <v>0</v>
      </c>
      <c r="DZ16" s="21">
        <f t="shared" si="68"/>
        <v>0</v>
      </c>
      <c r="EA16" s="21">
        <f t="shared" si="69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329">EI16</f>
        <v>0</v>
      </c>
      <c r="EI16" s="21">
        <f t="shared" si="71"/>
        <v>0</v>
      </c>
      <c r="EJ16" s="21">
        <v>0</v>
      </c>
      <c r="EK16" s="21">
        <f t="shared" si="72"/>
        <v>0</v>
      </c>
      <c r="EL16" s="21">
        <v>0</v>
      </c>
      <c r="EM16" s="21">
        <f t="shared" si="73"/>
        <v>0</v>
      </c>
      <c r="EN16" s="21">
        <v>0</v>
      </c>
      <c r="EO16" s="21">
        <f t="shared" si="74"/>
        <v>0</v>
      </c>
      <c r="EP16" s="21">
        <v>0</v>
      </c>
      <c r="EQ16" s="21">
        <f t="shared" si="75"/>
        <v>0</v>
      </c>
      <c r="ER16" s="21">
        <v>0</v>
      </c>
      <c r="ES16" s="21">
        <f t="shared" si="76"/>
        <v>0</v>
      </c>
      <c r="ET16" s="21">
        <f t="shared" si="77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78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79"/>
        <v>0</v>
      </c>
      <c r="FG16" s="21">
        <v>0</v>
      </c>
      <c r="FH16" s="21">
        <f t="shared" si="80"/>
        <v>0</v>
      </c>
      <c r="FI16" s="21">
        <v>0</v>
      </c>
      <c r="FJ16" s="21">
        <f t="shared" si="81"/>
        <v>0</v>
      </c>
      <c r="FK16" s="21">
        <v>0</v>
      </c>
      <c r="FL16" s="21">
        <f t="shared" si="82"/>
        <v>0</v>
      </c>
      <c r="FM16" s="21">
        <v>0</v>
      </c>
      <c r="FN16" s="21">
        <f t="shared" si="83"/>
        <v>0</v>
      </c>
      <c r="FO16" s="21">
        <v>0</v>
      </c>
      <c r="FP16" s="21">
        <f t="shared" si="84"/>
        <v>0</v>
      </c>
      <c r="FQ16" s="21">
        <f t="shared" si="85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330">FY16</f>
        <v>0</v>
      </c>
      <c r="FY16" s="21">
        <f t="shared" si="87"/>
        <v>0</v>
      </c>
      <c r="FZ16" s="21">
        <v>0</v>
      </c>
      <c r="GA16" s="21">
        <f t="shared" si="88"/>
        <v>0</v>
      </c>
      <c r="GB16" s="21">
        <v>0</v>
      </c>
      <c r="GC16" s="21">
        <f t="shared" si="89"/>
        <v>0</v>
      </c>
      <c r="GD16" s="21">
        <v>0</v>
      </c>
      <c r="GE16" s="21">
        <f t="shared" si="90"/>
        <v>0</v>
      </c>
      <c r="GF16" s="21">
        <v>0</v>
      </c>
      <c r="GG16" s="21">
        <f t="shared" si="91"/>
        <v>0</v>
      </c>
      <c r="GH16" s="21">
        <v>0</v>
      </c>
      <c r="GI16" s="21">
        <f t="shared" si="92"/>
        <v>0</v>
      </c>
      <c r="GJ16" s="21">
        <f t="shared" si="93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4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5"/>
        <v>0</v>
      </c>
      <c r="GW16" s="21">
        <v>0</v>
      </c>
      <c r="GX16" s="21">
        <f t="shared" si="96"/>
        <v>0</v>
      </c>
      <c r="GY16" s="21">
        <v>0</v>
      </c>
      <c r="GZ16" s="21">
        <f t="shared" si="97"/>
        <v>0</v>
      </c>
      <c r="HA16" s="21">
        <v>0</v>
      </c>
      <c r="HB16" s="21">
        <f t="shared" si="98"/>
        <v>0</v>
      </c>
      <c r="HC16" s="21">
        <v>0</v>
      </c>
      <c r="HD16" s="21">
        <f t="shared" si="99"/>
        <v>0</v>
      </c>
      <c r="HE16" s="21">
        <v>0</v>
      </c>
      <c r="HF16" s="21">
        <f t="shared" si="100"/>
        <v>0</v>
      </c>
      <c r="HG16" s="21">
        <f t="shared" si="101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331">HO16</f>
        <v>0</v>
      </c>
      <c r="HO16" s="21">
        <f t="shared" si="103"/>
        <v>0</v>
      </c>
      <c r="HP16" s="21">
        <v>0</v>
      </c>
      <c r="HQ16" s="21">
        <f t="shared" si="104"/>
        <v>0</v>
      </c>
      <c r="HR16" s="21">
        <v>0</v>
      </c>
      <c r="HS16" s="21">
        <f t="shared" si="105"/>
        <v>0</v>
      </c>
      <c r="HT16" s="21">
        <v>0</v>
      </c>
      <c r="HU16" s="21">
        <f t="shared" si="106"/>
        <v>0</v>
      </c>
      <c r="HV16" s="21">
        <v>0</v>
      </c>
      <c r="HW16" s="21">
        <f t="shared" si="107"/>
        <v>0</v>
      </c>
      <c r="HX16" s="21">
        <v>0</v>
      </c>
      <c r="HY16" s="21">
        <f t="shared" si="108"/>
        <v>0</v>
      </c>
      <c r="HZ16" s="21">
        <f t="shared" si="109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10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11"/>
        <v>0</v>
      </c>
      <c r="IM16" s="21">
        <v>0</v>
      </c>
      <c r="IN16" s="21">
        <f t="shared" si="112"/>
        <v>0</v>
      </c>
      <c r="IO16" s="21">
        <v>0</v>
      </c>
      <c r="IP16" s="21">
        <f t="shared" si="113"/>
        <v>0</v>
      </c>
      <c r="IQ16" s="21">
        <v>0</v>
      </c>
      <c r="IR16" s="21">
        <f t="shared" si="114"/>
        <v>0</v>
      </c>
      <c r="IS16" s="21">
        <v>0</v>
      </c>
      <c r="IT16" s="21">
        <f t="shared" si="115"/>
        <v>0</v>
      </c>
      <c r="IU16" s="21">
        <v>0</v>
      </c>
      <c r="IV16" s="21">
        <f t="shared" si="116"/>
        <v>0</v>
      </c>
      <c r="IW16" s="21">
        <f t="shared" si="117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332">JE16</f>
        <v>0</v>
      </c>
      <c r="JE16" s="21">
        <f t="shared" si="119"/>
        <v>0</v>
      </c>
      <c r="JF16" s="21">
        <v>0</v>
      </c>
      <c r="JG16" s="21">
        <f t="shared" si="120"/>
        <v>0</v>
      </c>
      <c r="JH16" s="21">
        <v>0</v>
      </c>
      <c r="JI16" s="21">
        <f t="shared" si="121"/>
        <v>0</v>
      </c>
      <c r="JJ16" s="21">
        <v>0</v>
      </c>
      <c r="JK16" s="21">
        <f t="shared" si="122"/>
        <v>0</v>
      </c>
      <c r="JL16" s="21">
        <v>0</v>
      </c>
      <c r="JM16" s="21">
        <f t="shared" si="123"/>
        <v>0</v>
      </c>
      <c r="JN16" s="21">
        <v>0</v>
      </c>
      <c r="JO16" s="21">
        <f t="shared" si="124"/>
        <v>0</v>
      </c>
      <c r="JP16" s="21">
        <f t="shared" si="125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6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7"/>
        <v>0</v>
      </c>
      <c r="KC16" s="21">
        <v>0</v>
      </c>
      <c r="KD16" s="21">
        <f t="shared" si="128"/>
        <v>0</v>
      </c>
      <c r="KE16" s="21">
        <v>0</v>
      </c>
      <c r="KF16" s="21">
        <f t="shared" si="129"/>
        <v>0</v>
      </c>
      <c r="KG16" s="21">
        <v>0</v>
      </c>
      <c r="KH16" s="21">
        <f t="shared" si="130"/>
        <v>0</v>
      </c>
      <c r="KI16" s="21">
        <v>0</v>
      </c>
      <c r="KJ16" s="21">
        <f t="shared" si="131"/>
        <v>0</v>
      </c>
      <c r="KK16" s="21">
        <v>0</v>
      </c>
      <c r="KL16" s="21">
        <f t="shared" si="132"/>
        <v>0</v>
      </c>
      <c r="KM16" s="21">
        <f t="shared" si="133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333">KU16</f>
        <v>0</v>
      </c>
      <c r="KU16" s="21">
        <f t="shared" si="135"/>
        <v>0</v>
      </c>
      <c r="KV16" s="21">
        <v>0</v>
      </c>
      <c r="KW16" s="21">
        <f t="shared" si="136"/>
        <v>0</v>
      </c>
      <c r="KX16" s="21">
        <v>0</v>
      </c>
      <c r="KY16" s="21">
        <f t="shared" si="137"/>
        <v>0</v>
      </c>
      <c r="KZ16" s="21">
        <v>0</v>
      </c>
      <c r="LA16" s="21">
        <f t="shared" si="138"/>
        <v>0</v>
      </c>
      <c r="LB16" s="21">
        <v>0</v>
      </c>
      <c r="LC16" s="21">
        <f t="shared" si="139"/>
        <v>0</v>
      </c>
      <c r="LD16" s="21">
        <v>0</v>
      </c>
      <c r="LE16" s="21">
        <f t="shared" si="140"/>
        <v>0</v>
      </c>
      <c r="LF16" s="21">
        <f t="shared" si="141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42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43"/>
        <v>0</v>
      </c>
      <c r="LS16" s="21">
        <v>0</v>
      </c>
      <c r="LT16" s="21">
        <f t="shared" si="144"/>
        <v>0</v>
      </c>
      <c r="LU16" s="21">
        <v>0</v>
      </c>
      <c r="LV16" s="21">
        <f t="shared" si="145"/>
        <v>0</v>
      </c>
      <c r="LW16" s="21">
        <v>0</v>
      </c>
      <c r="LX16" s="21">
        <f t="shared" si="146"/>
        <v>0</v>
      </c>
      <c r="LY16" s="21">
        <v>0</v>
      </c>
      <c r="LZ16" s="21">
        <f t="shared" si="147"/>
        <v>0</v>
      </c>
      <c r="MA16" s="21">
        <v>0</v>
      </c>
      <c r="MB16" s="21">
        <f t="shared" si="148"/>
        <v>0</v>
      </c>
      <c r="MC16" s="21">
        <f t="shared" si="149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334">MK16</f>
        <v>0</v>
      </c>
      <c r="MK16" s="21">
        <f t="shared" si="151"/>
        <v>0</v>
      </c>
      <c r="ML16" s="21">
        <v>0</v>
      </c>
      <c r="MM16" s="21">
        <f t="shared" si="152"/>
        <v>0</v>
      </c>
      <c r="MN16" s="21">
        <v>0</v>
      </c>
      <c r="MO16" s="21">
        <f t="shared" si="153"/>
        <v>0</v>
      </c>
      <c r="MP16" s="21">
        <v>0</v>
      </c>
      <c r="MQ16" s="21">
        <f t="shared" si="154"/>
        <v>0</v>
      </c>
      <c r="MR16" s="21">
        <v>0</v>
      </c>
      <c r="MS16" s="21">
        <f t="shared" si="155"/>
        <v>0</v>
      </c>
      <c r="MT16" s="21">
        <v>0</v>
      </c>
      <c r="MU16" s="21">
        <f t="shared" si="156"/>
        <v>0</v>
      </c>
      <c r="MV16" s="21">
        <f t="shared" si="157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58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59"/>
        <v>0</v>
      </c>
      <c r="NI16" s="21">
        <v>0</v>
      </c>
      <c r="NJ16" s="21">
        <f t="shared" si="160"/>
        <v>0</v>
      </c>
      <c r="NK16" s="21">
        <v>0</v>
      </c>
      <c r="NL16" s="21">
        <f t="shared" si="161"/>
        <v>0</v>
      </c>
      <c r="NM16" s="21">
        <v>0</v>
      </c>
      <c r="NN16" s="21">
        <f t="shared" si="162"/>
        <v>0</v>
      </c>
      <c r="NO16" s="21">
        <v>0</v>
      </c>
      <c r="NP16" s="21">
        <f t="shared" si="163"/>
        <v>0</v>
      </c>
      <c r="NQ16" s="21">
        <v>0</v>
      </c>
      <c r="NR16" s="21">
        <f t="shared" si="164"/>
        <v>0</v>
      </c>
      <c r="NS16" s="21">
        <f t="shared" si="165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335">OA16</f>
        <v>0</v>
      </c>
      <c r="OA16" s="21">
        <f t="shared" si="167"/>
        <v>0</v>
      </c>
      <c r="OB16" s="21">
        <v>0</v>
      </c>
      <c r="OC16" s="21">
        <f t="shared" si="168"/>
        <v>0</v>
      </c>
      <c r="OD16" s="21">
        <v>0</v>
      </c>
      <c r="OE16" s="21">
        <f t="shared" si="169"/>
        <v>0</v>
      </c>
      <c r="OF16" s="21">
        <v>0</v>
      </c>
      <c r="OG16" s="21">
        <f t="shared" si="170"/>
        <v>0</v>
      </c>
      <c r="OH16" s="21">
        <v>0</v>
      </c>
      <c r="OI16" s="21">
        <f t="shared" si="171"/>
        <v>0</v>
      </c>
      <c r="OJ16" s="21">
        <v>0</v>
      </c>
      <c r="OK16" s="21">
        <f t="shared" si="172"/>
        <v>0</v>
      </c>
      <c r="OL16" s="21">
        <f t="shared" si="173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4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5"/>
        <v>0</v>
      </c>
      <c r="OY16" s="21">
        <v>0</v>
      </c>
      <c r="OZ16" s="21">
        <f t="shared" si="176"/>
        <v>0</v>
      </c>
      <c r="PA16" s="21">
        <v>0</v>
      </c>
      <c r="PB16" s="21">
        <f t="shared" si="177"/>
        <v>0</v>
      </c>
      <c r="PC16" s="21">
        <v>0</v>
      </c>
      <c r="PD16" s="21">
        <f t="shared" si="178"/>
        <v>0</v>
      </c>
      <c r="PE16" s="21">
        <v>0</v>
      </c>
      <c r="PF16" s="21">
        <f t="shared" si="179"/>
        <v>0</v>
      </c>
      <c r="PG16" s="21">
        <v>0</v>
      </c>
      <c r="PH16" s="21">
        <f t="shared" si="180"/>
        <v>0</v>
      </c>
      <c r="PI16" s="21">
        <f t="shared" si="181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336">PQ16</f>
        <v>0</v>
      </c>
      <c r="PQ16" s="21">
        <f t="shared" si="183"/>
        <v>0</v>
      </c>
      <c r="PR16" s="21">
        <v>0</v>
      </c>
      <c r="PS16" s="21">
        <f t="shared" si="184"/>
        <v>0</v>
      </c>
      <c r="PT16" s="21">
        <v>0</v>
      </c>
      <c r="PU16" s="21">
        <f t="shared" si="185"/>
        <v>0</v>
      </c>
      <c r="PV16" s="21">
        <v>0</v>
      </c>
      <c r="PW16" s="21">
        <f t="shared" si="186"/>
        <v>0</v>
      </c>
      <c r="PX16" s="21">
        <v>0</v>
      </c>
      <c r="PY16" s="21">
        <f t="shared" si="187"/>
        <v>0</v>
      </c>
      <c r="PZ16" s="21">
        <v>0</v>
      </c>
      <c r="QA16" s="21">
        <f t="shared" si="188"/>
        <v>0</v>
      </c>
      <c r="QB16" s="21">
        <f t="shared" si="189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90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91"/>
        <v>0</v>
      </c>
      <c r="QO16" s="21">
        <v>0</v>
      </c>
      <c r="QP16" s="21">
        <f t="shared" si="192"/>
        <v>0</v>
      </c>
      <c r="QQ16" s="21">
        <v>0</v>
      </c>
      <c r="QR16" s="21">
        <f t="shared" si="193"/>
        <v>0</v>
      </c>
      <c r="QS16" s="21">
        <v>0</v>
      </c>
      <c r="QT16" s="21">
        <f t="shared" si="194"/>
        <v>0</v>
      </c>
      <c r="QU16" s="21">
        <v>0</v>
      </c>
      <c r="QV16" s="21">
        <f t="shared" si="195"/>
        <v>0</v>
      </c>
      <c r="QW16" s="21">
        <v>0</v>
      </c>
      <c r="QX16" s="21">
        <f t="shared" si="196"/>
        <v>0</v>
      </c>
      <c r="QY16" s="21">
        <f t="shared" si="197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337">RG16</f>
        <v>0</v>
      </c>
      <c r="RG16" s="21">
        <f t="shared" si="199"/>
        <v>0</v>
      </c>
      <c r="RH16" s="21">
        <v>0</v>
      </c>
      <c r="RI16" s="21">
        <f t="shared" si="200"/>
        <v>0</v>
      </c>
      <c r="RJ16" s="21">
        <v>0</v>
      </c>
      <c r="RK16" s="21">
        <f t="shared" si="201"/>
        <v>0</v>
      </c>
      <c r="RL16" s="21">
        <v>0</v>
      </c>
      <c r="RM16" s="21">
        <f t="shared" si="202"/>
        <v>0</v>
      </c>
      <c r="RN16" s="21">
        <v>0</v>
      </c>
      <c r="RO16" s="21">
        <f t="shared" si="203"/>
        <v>0</v>
      </c>
      <c r="RP16" s="21">
        <v>0</v>
      </c>
      <c r="RQ16" s="21">
        <f t="shared" si="204"/>
        <v>0</v>
      </c>
      <c r="RR16" s="21">
        <f t="shared" si="205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6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7"/>
        <v>0</v>
      </c>
      <c r="SE16" s="21">
        <v>0</v>
      </c>
      <c r="SF16" s="21">
        <f t="shared" si="208"/>
        <v>0</v>
      </c>
      <c r="SG16" s="21">
        <v>0</v>
      </c>
      <c r="SH16" s="21">
        <f t="shared" si="209"/>
        <v>0</v>
      </c>
      <c r="SI16" s="21">
        <v>0</v>
      </c>
      <c r="SJ16" s="21">
        <f t="shared" si="210"/>
        <v>0</v>
      </c>
      <c r="SK16" s="21">
        <v>0</v>
      </c>
      <c r="SL16" s="21">
        <f t="shared" si="211"/>
        <v>0</v>
      </c>
      <c r="SM16" s="21">
        <v>0</v>
      </c>
      <c r="SN16" s="21">
        <f t="shared" si="212"/>
        <v>0</v>
      </c>
      <c r="SO16" s="21">
        <f t="shared" si="213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338">SW16</f>
        <v>0</v>
      </c>
      <c r="SW16" s="21">
        <f t="shared" si="215"/>
        <v>0</v>
      </c>
      <c r="SX16" s="21">
        <v>0</v>
      </c>
      <c r="SY16" s="21">
        <f t="shared" si="216"/>
        <v>0</v>
      </c>
      <c r="SZ16" s="21">
        <v>0</v>
      </c>
      <c r="TA16" s="21">
        <f t="shared" si="217"/>
        <v>0</v>
      </c>
      <c r="TB16" s="21">
        <v>0</v>
      </c>
      <c r="TC16" s="21">
        <f t="shared" si="218"/>
        <v>0</v>
      </c>
      <c r="TD16" s="21">
        <v>0</v>
      </c>
      <c r="TE16" s="21">
        <f t="shared" si="219"/>
        <v>0</v>
      </c>
      <c r="TF16" s="21">
        <v>0</v>
      </c>
      <c r="TG16" s="21">
        <f t="shared" si="220"/>
        <v>0</v>
      </c>
      <c r="TH16" s="21">
        <f t="shared" si="221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22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23"/>
        <v>0</v>
      </c>
      <c r="TU16" s="21">
        <v>0</v>
      </c>
      <c r="TV16" s="21">
        <f t="shared" si="224"/>
        <v>0</v>
      </c>
      <c r="TW16" s="21">
        <v>0</v>
      </c>
      <c r="TX16" s="21">
        <f t="shared" si="225"/>
        <v>0</v>
      </c>
      <c r="TY16" s="21">
        <v>0</v>
      </c>
      <c r="TZ16" s="21">
        <f t="shared" si="226"/>
        <v>0</v>
      </c>
      <c r="UA16" s="21">
        <v>0</v>
      </c>
      <c r="UB16" s="21">
        <f t="shared" si="227"/>
        <v>0</v>
      </c>
      <c r="UC16" s="21">
        <v>0</v>
      </c>
      <c r="UD16" s="21">
        <f t="shared" si="228"/>
        <v>0</v>
      </c>
      <c r="UE16" s="21">
        <f t="shared" si="229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339">UM16</f>
        <v>0</v>
      </c>
      <c r="UM16" s="21">
        <f t="shared" si="231"/>
        <v>0</v>
      </c>
      <c r="UN16" s="21">
        <v>0</v>
      </c>
      <c r="UO16" s="21">
        <f t="shared" si="232"/>
        <v>0</v>
      </c>
      <c r="UP16" s="21">
        <v>0</v>
      </c>
      <c r="UQ16" s="21">
        <f t="shared" si="233"/>
        <v>0</v>
      </c>
      <c r="UR16" s="21">
        <v>0</v>
      </c>
      <c r="US16" s="21">
        <f t="shared" si="234"/>
        <v>0</v>
      </c>
      <c r="UT16" s="21">
        <v>0</v>
      </c>
      <c r="UU16" s="21">
        <f t="shared" si="235"/>
        <v>0</v>
      </c>
      <c r="UV16" s="21">
        <v>0</v>
      </c>
      <c r="UW16" s="21">
        <f t="shared" si="236"/>
        <v>0</v>
      </c>
      <c r="UX16" s="21">
        <f t="shared" si="237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38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39"/>
        <v>0</v>
      </c>
      <c r="VK16" s="21">
        <v>0</v>
      </c>
      <c r="VL16" s="21">
        <f t="shared" si="240"/>
        <v>0</v>
      </c>
      <c r="VM16" s="21">
        <v>0</v>
      </c>
      <c r="VN16" s="21">
        <f t="shared" si="241"/>
        <v>0</v>
      </c>
      <c r="VO16" s="21">
        <v>0</v>
      </c>
      <c r="VP16" s="21">
        <f t="shared" si="242"/>
        <v>0</v>
      </c>
      <c r="VQ16" s="21">
        <v>0</v>
      </c>
      <c r="VR16" s="21">
        <f t="shared" si="243"/>
        <v>0</v>
      </c>
      <c r="VS16" s="21">
        <v>0</v>
      </c>
      <c r="VT16" s="21">
        <f t="shared" si="244"/>
        <v>0</v>
      </c>
      <c r="VU16" s="21">
        <f t="shared" si="245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340">WC16</f>
        <v>0</v>
      </c>
      <c r="WC16" s="21">
        <f t="shared" si="247"/>
        <v>0</v>
      </c>
      <c r="WD16" s="21">
        <v>0</v>
      </c>
      <c r="WE16" s="21">
        <f t="shared" si="248"/>
        <v>0</v>
      </c>
      <c r="WF16" s="21">
        <v>0</v>
      </c>
      <c r="WG16" s="21">
        <f t="shared" si="249"/>
        <v>0</v>
      </c>
      <c r="WH16" s="21">
        <v>0</v>
      </c>
      <c r="WI16" s="21">
        <f t="shared" si="250"/>
        <v>0</v>
      </c>
      <c r="WJ16" s="21">
        <v>0</v>
      </c>
      <c r="WK16" s="21">
        <f t="shared" si="251"/>
        <v>0</v>
      </c>
      <c r="WL16" s="21">
        <v>0</v>
      </c>
      <c r="WM16" s="21">
        <f t="shared" si="252"/>
        <v>0</v>
      </c>
      <c r="WN16" s="21">
        <f t="shared" si="253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4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5"/>
        <v>0</v>
      </c>
      <c r="XA16" s="21">
        <v>0</v>
      </c>
      <c r="XB16" s="21">
        <f t="shared" si="256"/>
        <v>0</v>
      </c>
      <c r="XC16" s="21">
        <v>0</v>
      </c>
      <c r="XD16" s="21">
        <f t="shared" si="257"/>
        <v>0</v>
      </c>
      <c r="XE16" s="21">
        <v>0</v>
      </c>
      <c r="XF16" s="21">
        <f t="shared" si="258"/>
        <v>0</v>
      </c>
      <c r="XG16" s="21">
        <v>0</v>
      </c>
      <c r="XH16" s="21">
        <f t="shared" si="259"/>
        <v>0</v>
      </c>
      <c r="XI16" s="21">
        <v>0</v>
      </c>
      <c r="XJ16" s="21">
        <f t="shared" si="260"/>
        <v>0</v>
      </c>
      <c r="XK16" s="21">
        <f t="shared" si="261"/>
        <v>0</v>
      </c>
      <c r="XL16" s="21"/>
      <c r="XM16" s="23">
        <f>+XL16*3%</f>
        <v>0</v>
      </c>
      <c r="XN16" s="22"/>
      <c r="XO16" s="22"/>
      <c r="XP16" s="22"/>
      <c r="XQ16" s="23">
        <v>0</v>
      </c>
      <c r="XR16" s="21">
        <f t="shared" ref="XR16:XR42" si="341">XS16</f>
        <v>0</v>
      </c>
      <c r="XS16" s="21">
        <f t="shared" si="263"/>
        <v>0</v>
      </c>
      <c r="XT16" s="21">
        <v>0</v>
      </c>
      <c r="XU16" s="21">
        <f t="shared" si="264"/>
        <v>0</v>
      </c>
      <c r="XV16" s="21">
        <v>0</v>
      </c>
      <c r="XW16" s="21">
        <f t="shared" si="265"/>
        <v>0</v>
      </c>
      <c r="XX16" s="21">
        <v>0</v>
      </c>
      <c r="XY16" s="21">
        <f t="shared" si="266"/>
        <v>0</v>
      </c>
      <c r="XZ16" s="21">
        <v>0</v>
      </c>
      <c r="YA16" s="21">
        <f t="shared" si="267"/>
        <v>0</v>
      </c>
      <c r="YB16" s="21">
        <v>0</v>
      </c>
      <c r="YC16" s="21">
        <f t="shared" si="268"/>
        <v>0</v>
      </c>
      <c r="YD16" s="21">
        <f t="shared" si="269"/>
        <v>0</v>
      </c>
      <c r="YE16" s="21"/>
      <c r="YF16" s="21">
        <f t="shared" si="17"/>
        <v>0</v>
      </c>
      <c r="YG16" s="21"/>
      <c r="YH16" s="21"/>
      <c r="YI16" s="21">
        <v>0</v>
      </c>
      <c r="YJ16" s="21">
        <f t="shared" si="270"/>
        <v>0</v>
      </c>
      <c r="YK16" s="21">
        <v>0</v>
      </c>
      <c r="YL16" s="21">
        <v>0</v>
      </c>
      <c r="YM16" s="22"/>
      <c r="YN16" s="22"/>
      <c r="YO16" s="21">
        <v>0</v>
      </c>
      <c r="YP16" s="21">
        <f t="shared" si="271"/>
        <v>0</v>
      </c>
      <c r="YQ16" s="21">
        <v>0</v>
      </c>
      <c r="YR16" s="21">
        <f t="shared" si="272"/>
        <v>0</v>
      </c>
      <c r="YS16" s="21">
        <v>0</v>
      </c>
      <c r="YT16" s="21">
        <f t="shared" si="273"/>
        <v>0</v>
      </c>
      <c r="YU16" s="21">
        <v>0</v>
      </c>
      <c r="YV16" s="21">
        <f t="shared" si="274"/>
        <v>0</v>
      </c>
      <c r="YW16" s="21">
        <v>0</v>
      </c>
      <c r="YX16" s="21">
        <f t="shared" si="275"/>
        <v>0</v>
      </c>
      <c r="YY16" s="21">
        <v>0</v>
      </c>
      <c r="YZ16" s="21">
        <f t="shared" si="276"/>
        <v>0</v>
      </c>
      <c r="ZA16" s="21">
        <f t="shared" si="277"/>
        <v>0</v>
      </c>
      <c r="ZB16" s="21"/>
      <c r="ZC16" s="23">
        <f>+ZB16*3%</f>
        <v>0</v>
      </c>
      <c r="ZD16" s="22"/>
      <c r="ZE16" s="22"/>
      <c r="ZF16" s="22"/>
      <c r="ZG16" s="23">
        <v>0</v>
      </c>
      <c r="ZH16" s="21">
        <f t="shared" ref="ZH16:ZH42" si="342">ZI16</f>
        <v>0</v>
      </c>
      <c r="ZI16" s="21">
        <f t="shared" si="279"/>
        <v>0</v>
      </c>
      <c r="ZJ16" s="21">
        <v>0</v>
      </c>
      <c r="ZK16" s="21">
        <f t="shared" si="280"/>
        <v>0</v>
      </c>
      <c r="ZL16" s="21">
        <v>0</v>
      </c>
      <c r="ZM16" s="21">
        <f t="shared" si="281"/>
        <v>0</v>
      </c>
      <c r="ZN16" s="21">
        <v>0</v>
      </c>
      <c r="ZO16" s="21">
        <f t="shared" si="282"/>
        <v>0</v>
      </c>
      <c r="ZP16" s="21">
        <v>0</v>
      </c>
      <c r="ZQ16" s="21">
        <f t="shared" si="283"/>
        <v>0</v>
      </c>
      <c r="ZR16" s="21">
        <v>0</v>
      </c>
      <c r="ZS16" s="21">
        <f t="shared" si="284"/>
        <v>0</v>
      </c>
      <c r="ZT16" s="21">
        <f t="shared" si="285"/>
        <v>0</v>
      </c>
      <c r="ZU16" s="21"/>
      <c r="ZV16" s="21">
        <f t="shared" si="18"/>
        <v>0</v>
      </c>
      <c r="ZW16" s="21"/>
      <c r="ZX16" s="21"/>
      <c r="ZY16" s="21">
        <v>0</v>
      </c>
      <c r="ZZ16" s="21">
        <f t="shared" si="286"/>
        <v>0</v>
      </c>
      <c r="AAA16" s="21">
        <v>0</v>
      </c>
      <c r="AAB16" s="21">
        <v>0</v>
      </c>
      <c r="AAC16" s="22"/>
      <c r="AAD16" s="22"/>
      <c r="AAE16" s="21">
        <v>0</v>
      </c>
      <c r="AAF16" s="21">
        <f t="shared" si="287"/>
        <v>0</v>
      </c>
      <c r="AAG16" s="21">
        <v>0</v>
      </c>
      <c r="AAH16" s="21">
        <f t="shared" si="288"/>
        <v>0</v>
      </c>
      <c r="AAI16" s="21">
        <v>0</v>
      </c>
      <c r="AAJ16" s="21">
        <f t="shared" si="289"/>
        <v>0</v>
      </c>
      <c r="AAK16" s="21">
        <v>0</v>
      </c>
      <c r="AAL16" s="21">
        <f t="shared" si="290"/>
        <v>0</v>
      </c>
      <c r="AAM16" s="21">
        <v>0</v>
      </c>
      <c r="AAN16" s="21">
        <f t="shared" si="291"/>
        <v>0</v>
      </c>
      <c r="AAO16" s="21">
        <v>0</v>
      </c>
      <c r="AAP16" s="21">
        <f t="shared" si="292"/>
        <v>0</v>
      </c>
      <c r="AAQ16" s="21">
        <f t="shared" si="293"/>
        <v>0</v>
      </c>
      <c r="AAR16" s="21"/>
      <c r="AAS16" s="23">
        <f>+AAR16*3%</f>
        <v>0</v>
      </c>
      <c r="AAT16" s="22"/>
      <c r="AAU16" s="22"/>
      <c r="AAV16" s="22"/>
      <c r="AAW16" s="23">
        <v>0</v>
      </c>
      <c r="AAX16" s="21">
        <f t="shared" ref="AAX16:AAX42" si="343">AAY16</f>
        <v>0</v>
      </c>
      <c r="AAY16" s="21">
        <f t="shared" si="295"/>
        <v>0</v>
      </c>
      <c r="AAZ16" s="21">
        <v>0</v>
      </c>
      <c r="ABA16" s="21">
        <f t="shared" si="296"/>
        <v>0</v>
      </c>
      <c r="ABB16" s="21">
        <v>0</v>
      </c>
      <c r="ABC16" s="21">
        <f t="shared" si="297"/>
        <v>0</v>
      </c>
      <c r="ABD16" s="21">
        <v>0</v>
      </c>
      <c r="ABE16" s="21">
        <f t="shared" si="298"/>
        <v>0</v>
      </c>
      <c r="ABF16" s="21">
        <v>0</v>
      </c>
      <c r="ABG16" s="21">
        <f t="shared" si="299"/>
        <v>0</v>
      </c>
      <c r="ABH16" s="21">
        <v>0</v>
      </c>
      <c r="ABI16" s="21">
        <f t="shared" si="300"/>
        <v>0</v>
      </c>
      <c r="ABJ16" s="21">
        <f t="shared" si="301"/>
        <v>0</v>
      </c>
      <c r="ABK16" s="21"/>
      <c r="ABL16" s="21">
        <f t="shared" si="19"/>
        <v>0</v>
      </c>
      <c r="ABM16" s="21"/>
      <c r="ABN16" s="21"/>
      <c r="ABO16" s="21">
        <v>0</v>
      </c>
      <c r="ABP16" s="21">
        <f t="shared" si="302"/>
        <v>0</v>
      </c>
      <c r="ABQ16" s="21">
        <v>0</v>
      </c>
      <c r="ABR16" s="21">
        <v>0</v>
      </c>
      <c r="ABS16" s="22"/>
      <c r="ABT16" s="22"/>
      <c r="ABU16" s="21">
        <v>0</v>
      </c>
      <c r="ABV16" s="21">
        <f t="shared" si="20"/>
        <v>0</v>
      </c>
      <c r="ABW16" s="21">
        <v>0</v>
      </c>
      <c r="ABX16" s="21">
        <f t="shared" si="303"/>
        <v>0</v>
      </c>
      <c r="ABY16" s="21">
        <v>0</v>
      </c>
      <c r="ABZ16" s="21">
        <f t="shared" si="304"/>
        <v>0</v>
      </c>
      <c r="ACA16" s="21">
        <v>0</v>
      </c>
      <c r="ACB16" s="21">
        <f t="shared" si="305"/>
        <v>0</v>
      </c>
      <c r="ACC16" s="21">
        <v>0</v>
      </c>
      <c r="ACD16" s="21">
        <f t="shared" si="306"/>
        <v>0</v>
      </c>
      <c r="ACE16" s="21">
        <v>0</v>
      </c>
      <c r="ACF16" s="21">
        <f t="shared" si="307"/>
        <v>0</v>
      </c>
      <c r="ACG16" s="21">
        <f t="shared" si="21"/>
        <v>0</v>
      </c>
      <c r="ACH16" s="21"/>
      <c r="ACI16" s="23">
        <f>+ACH16*3%</f>
        <v>0</v>
      </c>
      <c r="ACJ16" s="24">
        <f t="shared" si="308"/>
        <v>0</v>
      </c>
      <c r="ACK16" s="24">
        <f t="shared" si="22"/>
        <v>0</v>
      </c>
      <c r="ACL16" s="24">
        <f t="shared" si="309"/>
        <v>0</v>
      </c>
    </row>
    <row r="17" spans="1:766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3"/>
        <v>0</v>
      </c>
      <c r="M17" s="21">
        <f t="shared" si="24"/>
        <v>0</v>
      </c>
      <c r="N17" s="21">
        <v>0</v>
      </c>
      <c r="O17" s="21">
        <f t="shared" si="25"/>
        <v>0</v>
      </c>
      <c r="P17" s="21">
        <v>0</v>
      </c>
      <c r="Q17" s="21">
        <f t="shared" si="26"/>
        <v>0</v>
      </c>
      <c r="R17" s="21">
        <v>0</v>
      </c>
      <c r="S17" s="21">
        <f t="shared" si="27"/>
        <v>0</v>
      </c>
      <c r="T17" s="21">
        <v>0</v>
      </c>
      <c r="U17" s="21">
        <f t="shared" si="28"/>
        <v>0</v>
      </c>
      <c r="V17" s="21">
        <v>0</v>
      </c>
      <c r="W17" s="21">
        <f t="shared" si="29"/>
        <v>0</v>
      </c>
      <c r="X17" s="21">
        <f t="shared" si="30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31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32"/>
        <v>0</v>
      </c>
      <c r="AK17" s="21">
        <v>0</v>
      </c>
      <c r="AL17" s="21">
        <f t="shared" si="33"/>
        <v>0</v>
      </c>
      <c r="AM17" s="21">
        <v>0</v>
      </c>
      <c r="AN17" s="21">
        <f t="shared" si="34"/>
        <v>0</v>
      </c>
      <c r="AO17" s="21">
        <v>0</v>
      </c>
      <c r="AP17" s="21">
        <f t="shared" si="35"/>
        <v>0</v>
      </c>
      <c r="AQ17" s="21">
        <v>0</v>
      </c>
      <c r="AR17" s="21">
        <f t="shared" si="36"/>
        <v>0</v>
      </c>
      <c r="AS17" s="21">
        <v>0</v>
      </c>
      <c r="AT17" s="21">
        <f t="shared" si="37"/>
        <v>0</v>
      </c>
      <c r="AU17" s="21">
        <f t="shared" si="38"/>
        <v>0</v>
      </c>
      <c r="AV17" s="21"/>
      <c r="AW17" s="23">
        <f t="shared" si="310"/>
        <v>0</v>
      </c>
      <c r="AX17" s="22"/>
      <c r="AY17" s="22"/>
      <c r="AZ17" s="22"/>
      <c r="BA17" s="23">
        <v>0</v>
      </c>
      <c r="BB17" s="21">
        <f t="shared" si="327"/>
        <v>0</v>
      </c>
      <c r="BC17" s="21">
        <f t="shared" si="40"/>
        <v>0</v>
      </c>
      <c r="BD17" s="21">
        <v>0</v>
      </c>
      <c r="BE17" s="21">
        <f t="shared" si="41"/>
        <v>0</v>
      </c>
      <c r="BF17" s="21">
        <v>0</v>
      </c>
      <c r="BG17" s="21">
        <f t="shared" si="42"/>
        <v>0</v>
      </c>
      <c r="BH17" s="21">
        <v>0</v>
      </c>
      <c r="BI17" s="21">
        <f t="shared" si="43"/>
        <v>0</v>
      </c>
      <c r="BJ17" s="21">
        <v>0</v>
      </c>
      <c r="BK17" s="21">
        <f t="shared" si="44"/>
        <v>0</v>
      </c>
      <c r="BL17" s="21">
        <v>0</v>
      </c>
      <c r="BM17" s="21">
        <f t="shared" si="45"/>
        <v>0</v>
      </c>
      <c r="BN17" s="21">
        <f t="shared" si="46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7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48"/>
        <v>0</v>
      </c>
      <c r="CA17" s="21">
        <v>0</v>
      </c>
      <c r="CB17" s="21">
        <f t="shared" si="49"/>
        <v>0</v>
      </c>
      <c r="CC17" s="21">
        <v>0</v>
      </c>
      <c r="CD17" s="21">
        <f t="shared" si="50"/>
        <v>0</v>
      </c>
      <c r="CE17" s="21">
        <v>0</v>
      </c>
      <c r="CF17" s="21">
        <f t="shared" si="51"/>
        <v>0</v>
      </c>
      <c r="CG17" s="21">
        <v>0</v>
      </c>
      <c r="CH17" s="21">
        <f t="shared" si="52"/>
        <v>0</v>
      </c>
      <c r="CI17" s="21">
        <v>0</v>
      </c>
      <c r="CJ17" s="21">
        <f t="shared" si="53"/>
        <v>0</v>
      </c>
      <c r="CK17" s="21">
        <f t="shared" si="54"/>
        <v>0</v>
      </c>
      <c r="CL17" s="21"/>
      <c r="CM17" s="23">
        <f t="shared" ref="CM17:CM20" si="344">+CL17*3%</f>
        <v>0</v>
      </c>
      <c r="CN17" s="22"/>
      <c r="CO17" s="22"/>
      <c r="CP17" s="22"/>
      <c r="CQ17" s="23">
        <v>0</v>
      </c>
      <c r="CR17" s="21">
        <f t="shared" si="328"/>
        <v>0</v>
      </c>
      <c r="CS17" s="21">
        <f t="shared" si="56"/>
        <v>0</v>
      </c>
      <c r="CT17" s="21">
        <v>0</v>
      </c>
      <c r="CU17" s="21">
        <f t="shared" si="57"/>
        <v>0</v>
      </c>
      <c r="CV17" s="21">
        <v>0</v>
      </c>
      <c r="CW17" s="21">
        <f t="shared" si="58"/>
        <v>0</v>
      </c>
      <c r="CX17" s="21">
        <v>0</v>
      </c>
      <c r="CY17" s="21">
        <f t="shared" si="59"/>
        <v>0</v>
      </c>
      <c r="CZ17" s="21">
        <v>0</v>
      </c>
      <c r="DA17" s="21">
        <f t="shared" si="60"/>
        <v>0</v>
      </c>
      <c r="DB17" s="21">
        <v>0</v>
      </c>
      <c r="DC17" s="21">
        <f t="shared" si="61"/>
        <v>0</v>
      </c>
      <c r="DD17" s="21">
        <f t="shared" si="62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63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4"/>
        <v>0</v>
      </c>
      <c r="DS17" s="21">
        <v>0</v>
      </c>
      <c r="DT17" s="21">
        <f t="shared" si="65"/>
        <v>0</v>
      </c>
      <c r="DU17" s="21">
        <v>0</v>
      </c>
      <c r="DV17" s="21">
        <f t="shared" si="66"/>
        <v>0</v>
      </c>
      <c r="DW17" s="21">
        <v>0</v>
      </c>
      <c r="DX17" s="21">
        <f t="shared" si="67"/>
        <v>0</v>
      </c>
      <c r="DY17" s="21">
        <v>0</v>
      </c>
      <c r="DZ17" s="21">
        <f t="shared" si="68"/>
        <v>0</v>
      </c>
      <c r="EA17" s="21">
        <f t="shared" si="69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329"/>
        <v>0</v>
      </c>
      <c r="EI17" s="21">
        <f t="shared" si="71"/>
        <v>0</v>
      </c>
      <c r="EJ17" s="21">
        <v>0</v>
      </c>
      <c r="EK17" s="21">
        <f t="shared" si="72"/>
        <v>0</v>
      </c>
      <c r="EL17" s="21">
        <v>0</v>
      </c>
      <c r="EM17" s="21">
        <f t="shared" si="73"/>
        <v>0</v>
      </c>
      <c r="EN17" s="21">
        <v>0</v>
      </c>
      <c r="EO17" s="21">
        <f t="shared" si="74"/>
        <v>0</v>
      </c>
      <c r="EP17" s="21">
        <v>0</v>
      </c>
      <c r="EQ17" s="21">
        <f t="shared" si="75"/>
        <v>0</v>
      </c>
      <c r="ER17" s="21">
        <v>0</v>
      </c>
      <c r="ES17" s="21">
        <f t="shared" si="76"/>
        <v>0</v>
      </c>
      <c r="ET17" s="21">
        <f t="shared" si="77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78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79"/>
        <v>0</v>
      </c>
      <c r="FG17" s="21">
        <v>0</v>
      </c>
      <c r="FH17" s="21">
        <f t="shared" si="80"/>
        <v>0</v>
      </c>
      <c r="FI17" s="21">
        <v>0</v>
      </c>
      <c r="FJ17" s="21">
        <f t="shared" si="81"/>
        <v>0</v>
      </c>
      <c r="FK17" s="21">
        <v>0</v>
      </c>
      <c r="FL17" s="21">
        <f t="shared" si="82"/>
        <v>0</v>
      </c>
      <c r="FM17" s="21">
        <v>0</v>
      </c>
      <c r="FN17" s="21">
        <f t="shared" si="83"/>
        <v>0</v>
      </c>
      <c r="FO17" s="21">
        <v>0</v>
      </c>
      <c r="FP17" s="21">
        <f t="shared" si="84"/>
        <v>0</v>
      </c>
      <c r="FQ17" s="21">
        <f t="shared" si="85"/>
        <v>0</v>
      </c>
      <c r="FR17" s="21"/>
      <c r="FS17" s="23">
        <f t="shared" ref="FS17:FS20" si="345">+FR17*3%</f>
        <v>0</v>
      </c>
      <c r="FT17" s="22"/>
      <c r="FU17" s="22"/>
      <c r="FV17" s="22"/>
      <c r="FW17" s="23">
        <v>0</v>
      </c>
      <c r="FX17" s="21">
        <f t="shared" si="330"/>
        <v>0</v>
      </c>
      <c r="FY17" s="21">
        <f t="shared" si="87"/>
        <v>0</v>
      </c>
      <c r="FZ17" s="21">
        <v>0</v>
      </c>
      <c r="GA17" s="21">
        <f t="shared" si="88"/>
        <v>0</v>
      </c>
      <c r="GB17" s="21">
        <v>0</v>
      </c>
      <c r="GC17" s="21">
        <f t="shared" si="89"/>
        <v>0</v>
      </c>
      <c r="GD17" s="21">
        <v>0</v>
      </c>
      <c r="GE17" s="21">
        <f t="shared" si="90"/>
        <v>0</v>
      </c>
      <c r="GF17" s="21">
        <v>0</v>
      </c>
      <c r="GG17" s="21">
        <f t="shared" si="91"/>
        <v>0</v>
      </c>
      <c r="GH17" s="21">
        <v>0</v>
      </c>
      <c r="GI17" s="21">
        <f t="shared" si="92"/>
        <v>0</v>
      </c>
      <c r="GJ17" s="21">
        <f t="shared" si="93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4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5"/>
        <v>0</v>
      </c>
      <c r="GW17" s="21">
        <v>0</v>
      </c>
      <c r="GX17" s="21">
        <f t="shared" si="96"/>
        <v>0</v>
      </c>
      <c r="GY17" s="21">
        <v>0</v>
      </c>
      <c r="GZ17" s="21">
        <f t="shared" si="97"/>
        <v>0</v>
      </c>
      <c r="HA17" s="21">
        <v>0</v>
      </c>
      <c r="HB17" s="21">
        <f t="shared" si="98"/>
        <v>0</v>
      </c>
      <c r="HC17" s="21">
        <v>0</v>
      </c>
      <c r="HD17" s="21">
        <f t="shared" si="99"/>
        <v>0</v>
      </c>
      <c r="HE17" s="21">
        <v>0</v>
      </c>
      <c r="HF17" s="21">
        <f t="shared" si="100"/>
        <v>0</v>
      </c>
      <c r="HG17" s="21">
        <f t="shared" si="101"/>
        <v>0</v>
      </c>
      <c r="HH17" s="21"/>
      <c r="HI17" s="23">
        <f t="shared" ref="HI17:HI20" si="346">+HH17*3%</f>
        <v>0</v>
      </c>
      <c r="HJ17" s="22"/>
      <c r="HK17" s="22"/>
      <c r="HL17" s="22"/>
      <c r="HM17" s="23">
        <v>0</v>
      </c>
      <c r="HN17" s="21">
        <f t="shared" si="331"/>
        <v>0</v>
      </c>
      <c r="HO17" s="21">
        <f t="shared" si="103"/>
        <v>0</v>
      </c>
      <c r="HP17" s="21">
        <v>0</v>
      </c>
      <c r="HQ17" s="21">
        <f t="shared" si="104"/>
        <v>0</v>
      </c>
      <c r="HR17" s="21">
        <v>0</v>
      </c>
      <c r="HS17" s="21">
        <f t="shared" si="105"/>
        <v>0</v>
      </c>
      <c r="HT17" s="21">
        <v>0</v>
      </c>
      <c r="HU17" s="21">
        <f t="shared" si="106"/>
        <v>0</v>
      </c>
      <c r="HV17" s="21">
        <v>0</v>
      </c>
      <c r="HW17" s="21">
        <f t="shared" si="107"/>
        <v>0</v>
      </c>
      <c r="HX17" s="21">
        <v>0</v>
      </c>
      <c r="HY17" s="21">
        <f t="shared" si="108"/>
        <v>0</v>
      </c>
      <c r="HZ17" s="21">
        <f t="shared" si="109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10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11"/>
        <v>0</v>
      </c>
      <c r="IM17" s="21">
        <v>0</v>
      </c>
      <c r="IN17" s="21">
        <f t="shared" si="112"/>
        <v>0</v>
      </c>
      <c r="IO17" s="21">
        <v>0</v>
      </c>
      <c r="IP17" s="21">
        <f t="shared" si="113"/>
        <v>0</v>
      </c>
      <c r="IQ17" s="21">
        <v>0</v>
      </c>
      <c r="IR17" s="21">
        <f t="shared" si="114"/>
        <v>0</v>
      </c>
      <c r="IS17" s="21">
        <v>0</v>
      </c>
      <c r="IT17" s="21">
        <f t="shared" si="115"/>
        <v>0</v>
      </c>
      <c r="IU17" s="21">
        <v>0</v>
      </c>
      <c r="IV17" s="21">
        <f t="shared" si="116"/>
        <v>0</v>
      </c>
      <c r="IW17" s="21">
        <f t="shared" si="117"/>
        <v>0</v>
      </c>
      <c r="IX17" s="21"/>
      <c r="IY17" s="23">
        <f t="shared" ref="IY17:IY20" si="347">+IX17*3%</f>
        <v>0</v>
      </c>
      <c r="IZ17" s="22"/>
      <c r="JA17" s="22"/>
      <c r="JB17" s="22"/>
      <c r="JC17" s="23">
        <v>0</v>
      </c>
      <c r="JD17" s="21">
        <f t="shared" si="332"/>
        <v>0</v>
      </c>
      <c r="JE17" s="21">
        <f t="shared" si="119"/>
        <v>0</v>
      </c>
      <c r="JF17" s="21">
        <v>0</v>
      </c>
      <c r="JG17" s="21">
        <f t="shared" si="120"/>
        <v>0</v>
      </c>
      <c r="JH17" s="21">
        <v>0</v>
      </c>
      <c r="JI17" s="21">
        <f t="shared" si="121"/>
        <v>0</v>
      </c>
      <c r="JJ17" s="21">
        <v>0</v>
      </c>
      <c r="JK17" s="21">
        <f t="shared" si="122"/>
        <v>0</v>
      </c>
      <c r="JL17" s="21">
        <v>0</v>
      </c>
      <c r="JM17" s="21">
        <f t="shared" si="123"/>
        <v>0</v>
      </c>
      <c r="JN17" s="21">
        <v>0</v>
      </c>
      <c r="JO17" s="21">
        <f t="shared" si="124"/>
        <v>0</v>
      </c>
      <c r="JP17" s="21">
        <f t="shared" si="125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6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7"/>
        <v>0</v>
      </c>
      <c r="KC17" s="21">
        <v>0</v>
      </c>
      <c r="KD17" s="21">
        <f t="shared" si="128"/>
        <v>0</v>
      </c>
      <c r="KE17" s="21">
        <v>0</v>
      </c>
      <c r="KF17" s="21">
        <f t="shared" si="129"/>
        <v>0</v>
      </c>
      <c r="KG17" s="21">
        <v>0</v>
      </c>
      <c r="KH17" s="21">
        <f t="shared" si="130"/>
        <v>0</v>
      </c>
      <c r="KI17" s="21">
        <v>0</v>
      </c>
      <c r="KJ17" s="21">
        <f t="shared" si="131"/>
        <v>0</v>
      </c>
      <c r="KK17" s="21">
        <v>0</v>
      </c>
      <c r="KL17" s="21">
        <f t="shared" si="132"/>
        <v>0</v>
      </c>
      <c r="KM17" s="21">
        <f t="shared" si="133"/>
        <v>0</v>
      </c>
      <c r="KN17" s="21"/>
      <c r="KO17" s="23">
        <f t="shared" ref="KO17:KO20" si="348">+KN17*3%</f>
        <v>0</v>
      </c>
      <c r="KP17" s="22"/>
      <c r="KQ17" s="22"/>
      <c r="KR17" s="22"/>
      <c r="KS17" s="23">
        <v>0</v>
      </c>
      <c r="KT17" s="21">
        <f t="shared" si="333"/>
        <v>0</v>
      </c>
      <c r="KU17" s="21">
        <f t="shared" si="135"/>
        <v>0</v>
      </c>
      <c r="KV17" s="21">
        <v>0</v>
      </c>
      <c r="KW17" s="21">
        <f t="shared" si="136"/>
        <v>0</v>
      </c>
      <c r="KX17" s="21">
        <v>0</v>
      </c>
      <c r="KY17" s="21">
        <f t="shared" si="137"/>
        <v>0</v>
      </c>
      <c r="KZ17" s="21">
        <v>0</v>
      </c>
      <c r="LA17" s="21">
        <f t="shared" si="138"/>
        <v>0</v>
      </c>
      <c r="LB17" s="21">
        <v>0</v>
      </c>
      <c r="LC17" s="21">
        <f t="shared" si="139"/>
        <v>0</v>
      </c>
      <c r="LD17" s="21">
        <v>0</v>
      </c>
      <c r="LE17" s="21">
        <f t="shared" si="140"/>
        <v>0</v>
      </c>
      <c r="LF17" s="21">
        <f t="shared" si="141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42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43"/>
        <v>0</v>
      </c>
      <c r="LS17" s="21">
        <v>0</v>
      </c>
      <c r="LT17" s="21">
        <f t="shared" si="144"/>
        <v>0</v>
      </c>
      <c r="LU17" s="21">
        <v>0</v>
      </c>
      <c r="LV17" s="21">
        <f t="shared" si="145"/>
        <v>0</v>
      </c>
      <c r="LW17" s="21">
        <v>0</v>
      </c>
      <c r="LX17" s="21">
        <f t="shared" si="146"/>
        <v>0</v>
      </c>
      <c r="LY17" s="21">
        <v>0</v>
      </c>
      <c r="LZ17" s="21">
        <f t="shared" si="147"/>
        <v>0</v>
      </c>
      <c r="MA17" s="21">
        <v>0</v>
      </c>
      <c r="MB17" s="21">
        <f t="shared" si="148"/>
        <v>0</v>
      </c>
      <c r="MC17" s="21">
        <f t="shared" si="149"/>
        <v>0</v>
      </c>
      <c r="MD17" s="21"/>
      <c r="ME17" s="23">
        <f t="shared" ref="ME17:ME20" si="349">+MD17*3%</f>
        <v>0</v>
      </c>
      <c r="MF17" s="22"/>
      <c r="MG17" s="22"/>
      <c r="MH17" s="22"/>
      <c r="MI17" s="23">
        <v>0</v>
      </c>
      <c r="MJ17" s="21">
        <f t="shared" si="334"/>
        <v>0</v>
      </c>
      <c r="MK17" s="21">
        <f t="shared" si="151"/>
        <v>0</v>
      </c>
      <c r="ML17" s="21">
        <v>0</v>
      </c>
      <c r="MM17" s="21">
        <f t="shared" si="152"/>
        <v>0</v>
      </c>
      <c r="MN17" s="21">
        <v>0</v>
      </c>
      <c r="MO17" s="21">
        <f t="shared" si="153"/>
        <v>0</v>
      </c>
      <c r="MP17" s="21">
        <v>0</v>
      </c>
      <c r="MQ17" s="21">
        <f t="shared" si="154"/>
        <v>0</v>
      </c>
      <c r="MR17" s="21">
        <v>0</v>
      </c>
      <c r="MS17" s="21">
        <f t="shared" si="155"/>
        <v>0</v>
      </c>
      <c r="MT17" s="21">
        <v>0</v>
      </c>
      <c r="MU17" s="21">
        <f t="shared" si="156"/>
        <v>0</v>
      </c>
      <c r="MV17" s="21">
        <f t="shared" si="157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58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59"/>
        <v>0</v>
      </c>
      <c r="NI17" s="21">
        <v>0</v>
      </c>
      <c r="NJ17" s="21">
        <f t="shared" si="160"/>
        <v>0</v>
      </c>
      <c r="NK17" s="21">
        <v>0</v>
      </c>
      <c r="NL17" s="21">
        <f t="shared" si="161"/>
        <v>0</v>
      </c>
      <c r="NM17" s="21">
        <v>0</v>
      </c>
      <c r="NN17" s="21">
        <f t="shared" si="162"/>
        <v>0</v>
      </c>
      <c r="NO17" s="21">
        <v>0</v>
      </c>
      <c r="NP17" s="21">
        <f t="shared" si="163"/>
        <v>0</v>
      </c>
      <c r="NQ17" s="21">
        <v>0</v>
      </c>
      <c r="NR17" s="21">
        <f t="shared" si="164"/>
        <v>0</v>
      </c>
      <c r="NS17" s="21">
        <f t="shared" si="165"/>
        <v>0</v>
      </c>
      <c r="NT17" s="21"/>
      <c r="NU17" s="23">
        <f t="shared" ref="NU17:NU20" si="350">+NT17*3%</f>
        <v>0</v>
      </c>
      <c r="NV17" s="22"/>
      <c r="NW17" s="22"/>
      <c r="NX17" s="22"/>
      <c r="NY17" s="23">
        <v>0</v>
      </c>
      <c r="NZ17" s="21">
        <f t="shared" si="335"/>
        <v>0</v>
      </c>
      <c r="OA17" s="21">
        <f t="shared" si="167"/>
        <v>0</v>
      </c>
      <c r="OB17" s="21">
        <v>0</v>
      </c>
      <c r="OC17" s="21">
        <f t="shared" si="168"/>
        <v>0</v>
      </c>
      <c r="OD17" s="21">
        <v>0</v>
      </c>
      <c r="OE17" s="21">
        <f t="shared" si="169"/>
        <v>0</v>
      </c>
      <c r="OF17" s="21">
        <v>0</v>
      </c>
      <c r="OG17" s="21">
        <f t="shared" si="170"/>
        <v>0</v>
      </c>
      <c r="OH17" s="21">
        <v>0</v>
      </c>
      <c r="OI17" s="21">
        <f t="shared" si="171"/>
        <v>0</v>
      </c>
      <c r="OJ17" s="21">
        <v>0</v>
      </c>
      <c r="OK17" s="21">
        <f t="shared" si="172"/>
        <v>0</v>
      </c>
      <c r="OL17" s="21">
        <f t="shared" si="173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4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5"/>
        <v>0</v>
      </c>
      <c r="OY17" s="21">
        <v>0</v>
      </c>
      <c r="OZ17" s="21">
        <f t="shared" si="176"/>
        <v>0</v>
      </c>
      <c r="PA17" s="21">
        <v>0</v>
      </c>
      <c r="PB17" s="21">
        <f t="shared" si="177"/>
        <v>0</v>
      </c>
      <c r="PC17" s="21">
        <v>0</v>
      </c>
      <c r="PD17" s="21">
        <f t="shared" si="178"/>
        <v>0</v>
      </c>
      <c r="PE17" s="21">
        <v>0</v>
      </c>
      <c r="PF17" s="21">
        <f t="shared" si="179"/>
        <v>0</v>
      </c>
      <c r="PG17" s="21">
        <v>0</v>
      </c>
      <c r="PH17" s="21">
        <f t="shared" si="180"/>
        <v>0</v>
      </c>
      <c r="PI17" s="21">
        <f t="shared" si="181"/>
        <v>0</v>
      </c>
      <c r="PJ17" s="21"/>
      <c r="PK17" s="23">
        <f t="shared" ref="PK17:PK20" si="351">+PJ17*3%</f>
        <v>0</v>
      </c>
      <c r="PL17" s="22"/>
      <c r="PM17" s="22"/>
      <c r="PN17" s="22"/>
      <c r="PO17" s="23">
        <v>0</v>
      </c>
      <c r="PP17" s="21">
        <f t="shared" si="336"/>
        <v>0</v>
      </c>
      <c r="PQ17" s="21">
        <f t="shared" si="183"/>
        <v>0</v>
      </c>
      <c r="PR17" s="21">
        <v>0</v>
      </c>
      <c r="PS17" s="21">
        <f t="shared" si="184"/>
        <v>0</v>
      </c>
      <c r="PT17" s="21">
        <v>0</v>
      </c>
      <c r="PU17" s="21">
        <f t="shared" si="185"/>
        <v>0</v>
      </c>
      <c r="PV17" s="21">
        <v>0</v>
      </c>
      <c r="PW17" s="21">
        <f t="shared" si="186"/>
        <v>0</v>
      </c>
      <c r="PX17" s="21">
        <v>0</v>
      </c>
      <c r="PY17" s="21">
        <f t="shared" si="187"/>
        <v>0</v>
      </c>
      <c r="PZ17" s="21">
        <v>0</v>
      </c>
      <c r="QA17" s="21">
        <f t="shared" si="188"/>
        <v>0</v>
      </c>
      <c r="QB17" s="21">
        <f t="shared" si="189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90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91"/>
        <v>0</v>
      </c>
      <c r="QO17" s="21">
        <v>0</v>
      </c>
      <c r="QP17" s="21">
        <f t="shared" si="192"/>
        <v>0</v>
      </c>
      <c r="QQ17" s="21">
        <v>0</v>
      </c>
      <c r="QR17" s="21">
        <f t="shared" si="193"/>
        <v>0</v>
      </c>
      <c r="QS17" s="21">
        <v>0</v>
      </c>
      <c r="QT17" s="21">
        <f t="shared" si="194"/>
        <v>0</v>
      </c>
      <c r="QU17" s="21">
        <v>0</v>
      </c>
      <c r="QV17" s="21">
        <f t="shared" si="195"/>
        <v>0</v>
      </c>
      <c r="QW17" s="21">
        <v>0</v>
      </c>
      <c r="QX17" s="21">
        <f t="shared" si="196"/>
        <v>0</v>
      </c>
      <c r="QY17" s="21">
        <f t="shared" si="197"/>
        <v>0</v>
      </c>
      <c r="QZ17" s="21"/>
      <c r="RA17" s="23">
        <f t="shared" ref="RA17:RA20" si="352">+QZ17*3%</f>
        <v>0</v>
      </c>
      <c r="RB17" s="22"/>
      <c r="RC17" s="22"/>
      <c r="RD17" s="22"/>
      <c r="RE17" s="23">
        <v>0</v>
      </c>
      <c r="RF17" s="21">
        <f t="shared" si="337"/>
        <v>0</v>
      </c>
      <c r="RG17" s="21">
        <f t="shared" si="199"/>
        <v>0</v>
      </c>
      <c r="RH17" s="21">
        <v>0</v>
      </c>
      <c r="RI17" s="21">
        <f t="shared" si="200"/>
        <v>0</v>
      </c>
      <c r="RJ17" s="21">
        <v>0</v>
      </c>
      <c r="RK17" s="21">
        <f t="shared" si="201"/>
        <v>0</v>
      </c>
      <c r="RL17" s="21">
        <v>0</v>
      </c>
      <c r="RM17" s="21">
        <f t="shared" si="202"/>
        <v>0</v>
      </c>
      <c r="RN17" s="21">
        <v>0</v>
      </c>
      <c r="RO17" s="21">
        <f t="shared" si="203"/>
        <v>0</v>
      </c>
      <c r="RP17" s="21">
        <v>0</v>
      </c>
      <c r="RQ17" s="21">
        <f t="shared" si="204"/>
        <v>0</v>
      </c>
      <c r="RR17" s="21">
        <f t="shared" si="205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6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7"/>
        <v>0</v>
      </c>
      <c r="SE17" s="21">
        <v>0</v>
      </c>
      <c r="SF17" s="21">
        <f t="shared" si="208"/>
        <v>0</v>
      </c>
      <c r="SG17" s="21">
        <v>0</v>
      </c>
      <c r="SH17" s="21">
        <f t="shared" si="209"/>
        <v>0</v>
      </c>
      <c r="SI17" s="21">
        <v>0</v>
      </c>
      <c r="SJ17" s="21">
        <f t="shared" si="210"/>
        <v>0</v>
      </c>
      <c r="SK17" s="21">
        <v>0</v>
      </c>
      <c r="SL17" s="21">
        <f t="shared" si="211"/>
        <v>0</v>
      </c>
      <c r="SM17" s="21">
        <v>0</v>
      </c>
      <c r="SN17" s="21">
        <f t="shared" si="212"/>
        <v>0</v>
      </c>
      <c r="SO17" s="21">
        <f t="shared" si="213"/>
        <v>0</v>
      </c>
      <c r="SP17" s="21"/>
      <c r="SQ17" s="23">
        <f t="shared" ref="SQ17:SQ20" si="353">+SP17*3%</f>
        <v>0</v>
      </c>
      <c r="SR17" s="22"/>
      <c r="SS17" s="22"/>
      <c r="ST17" s="22"/>
      <c r="SU17" s="23">
        <v>0</v>
      </c>
      <c r="SV17" s="21">
        <f t="shared" si="338"/>
        <v>0</v>
      </c>
      <c r="SW17" s="21">
        <f t="shared" si="215"/>
        <v>0</v>
      </c>
      <c r="SX17" s="21">
        <v>0</v>
      </c>
      <c r="SY17" s="21">
        <f t="shared" si="216"/>
        <v>0</v>
      </c>
      <c r="SZ17" s="21">
        <v>0</v>
      </c>
      <c r="TA17" s="21">
        <f t="shared" si="217"/>
        <v>0</v>
      </c>
      <c r="TB17" s="21">
        <v>0</v>
      </c>
      <c r="TC17" s="21">
        <f t="shared" si="218"/>
        <v>0</v>
      </c>
      <c r="TD17" s="21">
        <v>0</v>
      </c>
      <c r="TE17" s="21">
        <f t="shared" si="219"/>
        <v>0</v>
      </c>
      <c r="TF17" s="21">
        <v>0</v>
      </c>
      <c r="TG17" s="21">
        <f t="shared" si="220"/>
        <v>0</v>
      </c>
      <c r="TH17" s="21">
        <f t="shared" si="221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22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23"/>
        <v>0</v>
      </c>
      <c r="TU17" s="21">
        <v>0</v>
      </c>
      <c r="TV17" s="21">
        <f t="shared" si="224"/>
        <v>0</v>
      </c>
      <c r="TW17" s="21">
        <v>0</v>
      </c>
      <c r="TX17" s="21">
        <f t="shared" si="225"/>
        <v>0</v>
      </c>
      <c r="TY17" s="21">
        <v>0</v>
      </c>
      <c r="TZ17" s="21">
        <f t="shared" si="226"/>
        <v>0</v>
      </c>
      <c r="UA17" s="21">
        <v>0</v>
      </c>
      <c r="UB17" s="21">
        <f t="shared" si="227"/>
        <v>0</v>
      </c>
      <c r="UC17" s="21">
        <v>0</v>
      </c>
      <c r="UD17" s="21">
        <f t="shared" si="228"/>
        <v>0</v>
      </c>
      <c r="UE17" s="21">
        <f t="shared" si="229"/>
        <v>0</v>
      </c>
      <c r="UF17" s="21"/>
      <c r="UG17" s="23">
        <f t="shared" ref="UG17:UG20" si="354">+UF17*3%</f>
        <v>0</v>
      </c>
      <c r="UH17" s="22"/>
      <c r="UI17" s="22"/>
      <c r="UJ17" s="22"/>
      <c r="UK17" s="23">
        <v>0</v>
      </c>
      <c r="UL17" s="21">
        <f t="shared" si="339"/>
        <v>0</v>
      </c>
      <c r="UM17" s="21">
        <f t="shared" si="231"/>
        <v>0</v>
      </c>
      <c r="UN17" s="21">
        <v>0</v>
      </c>
      <c r="UO17" s="21">
        <f t="shared" si="232"/>
        <v>0</v>
      </c>
      <c r="UP17" s="21">
        <v>0</v>
      </c>
      <c r="UQ17" s="21">
        <f t="shared" si="233"/>
        <v>0</v>
      </c>
      <c r="UR17" s="21">
        <v>0</v>
      </c>
      <c r="US17" s="21">
        <f t="shared" si="234"/>
        <v>0</v>
      </c>
      <c r="UT17" s="21">
        <v>0</v>
      </c>
      <c r="UU17" s="21">
        <f t="shared" si="235"/>
        <v>0</v>
      </c>
      <c r="UV17" s="21">
        <v>0</v>
      </c>
      <c r="UW17" s="21">
        <f t="shared" si="236"/>
        <v>0</v>
      </c>
      <c r="UX17" s="21">
        <f t="shared" si="237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38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39"/>
        <v>0</v>
      </c>
      <c r="VK17" s="21">
        <v>0</v>
      </c>
      <c r="VL17" s="21">
        <f t="shared" si="240"/>
        <v>0</v>
      </c>
      <c r="VM17" s="21">
        <v>0</v>
      </c>
      <c r="VN17" s="21">
        <f t="shared" si="241"/>
        <v>0</v>
      </c>
      <c r="VO17" s="21">
        <v>0</v>
      </c>
      <c r="VP17" s="21">
        <f t="shared" si="242"/>
        <v>0</v>
      </c>
      <c r="VQ17" s="21">
        <v>0</v>
      </c>
      <c r="VR17" s="21">
        <f t="shared" si="243"/>
        <v>0</v>
      </c>
      <c r="VS17" s="21">
        <v>0</v>
      </c>
      <c r="VT17" s="21">
        <f t="shared" si="244"/>
        <v>0</v>
      </c>
      <c r="VU17" s="21">
        <f t="shared" si="245"/>
        <v>0</v>
      </c>
      <c r="VV17" s="21"/>
      <c r="VW17" s="23">
        <f t="shared" ref="VW17:VW20" si="355">+VV17*3%</f>
        <v>0</v>
      </c>
      <c r="VX17" s="22"/>
      <c r="VY17" s="22"/>
      <c r="VZ17" s="22"/>
      <c r="WA17" s="23">
        <v>0</v>
      </c>
      <c r="WB17" s="21">
        <f t="shared" si="340"/>
        <v>0</v>
      </c>
      <c r="WC17" s="21">
        <f t="shared" si="247"/>
        <v>0</v>
      </c>
      <c r="WD17" s="21">
        <v>0</v>
      </c>
      <c r="WE17" s="21">
        <f t="shared" si="248"/>
        <v>0</v>
      </c>
      <c r="WF17" s="21">
        <v>0</v>
      </c>
      <c r="WG17" s="21">
        <f t="shared" si="249"/>
        <v>0</v>
      </c>
      <c r="WH17" s="21">
        <v>0</v>
      </c>
      <c r="WI17" s="21">
        <f t="shared" si="250"/>
        <v>0</v>
      </c>
      <c r="WJ17" s="21">
        <v>0</v>
      </c>
      <c r="WK17" s="21">
        <f t="shared" si="251"/>
        <v>0</v>
      </c>
      <c r="WL17" s="21">
        <v>0</v>
      </c>
      <c r="WM17" s="21">
        <f t="shared" si="252"/>
        <v>0</v>
      </c>
      <c r="WN17" s="21">
        <f t="shared" si="253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4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5"/>
        <v>0</v>
      </c>
      <c r="XA17" s="21">
        <v>0</v>
      </c>
      <c r="XB17" s="21">
        <f t="shared" si="256"/>
        <v>0</v>
      </c>
      <c r="XC17" s="21">
        <v>0</v>
      </c>
      <c r="XD17" s="21">
        <f t="shared" si="257"/>
        <v>0</v>
      </c>
      <c r="XE17" s="21">
        <v>0</v>
      </c>
      <c r="XF17" s="21">
        <f t="shared" si="258"/>
        <v>0</v>
      </c>
      <c r="XG17" s="21">
        <v>0</v>
      </c>
      <c r="XH17" s="21">
        <f t="shared" si="259"/>
        <v>0</v>
      </c>
      <c r="XI17" s="21">
        <v>0</v>
      </c>
      <c r="XJ17" s="21">
        <f t="shared" si="260"/>
        <v>0</v>
      </c>
      <c r="XK17" s="21">
        <f t="shared" si="261"/>
        <v>0</v>
      </c>
      <c r="XL17" s="21"/>
      <c r="XM17" s="23">
        <f t="shared" ref="XM17:XM20" si="356">+XL17*3%</f>
        <v>0</v>
      </c>
      <c r="XN17" s="22"/>
      <c r="XO17" s="22"/>
      <c r="XP17" s="22"/>
      <c r="XQ17" s="23">
        <v>0</v>
      </c>
      <c r="XR17" s="21">
        <f t="shared" si="341"/>
        <v>0</v>
      </c>
      <c r="XS17" s="21">
        <f t="shared" si="263"/>
        <v>0</v>
      </c>
      <c r="XT17" s="21">
        <v>0</v>
      </c>
      <c r="XU17" s="21">
        <f t="shared" si="264"/>
        <v>0</v>
      </c>
      <c r="XV17" s="21">
        <v>0</v>
      </c>
      <c r="XW17" s="21">
        <f t="shared" si="265"/>
        <v>0</v>
      </c>
      <c r="XX17" s="21">
        <v>0</v>
      </c>
      <c r="XY17" s="21">
        <f t="shared" si="266"/>
        <v>0</v>
      </c>
      <c r="XZ17" s="21">
        <v>0</v>
      </c>
      <c r="YA17" s="21">
        <f t="shared" si="267"/>
        <v>0</v>
      </c>
      <c r="YB17" s="21">
        <v>0</v>
      </c>
      <c r="YC17" s="21">
        <f t="shared" si="268"/>
        <v>0</v>
      </c>
      <c r="YD17" s="21">
        <f t="shared" si="269"/>
        <v>0</v>
      </c>
      <c r="YE17" s="21"/>
      <c r="YF17" s="21">
        <f t="shared" si="17"/>
        <v>0</v>
      </c>
      <c r="YG17" s="21"/>
      <c r="YH17" s="21"/>
      <c r="YI17" s="21">
        <v>0</v>
      </c>
      <c r="YJ17" s="21">
        <f t="shared" si="270"/>
        <v>0</v>
      </c>
      <c r="YK17" s="21">
        <v>0</v>
      </c>
      <c r="YL17" s="21">
        <v>0</v>
      </c>
      <c r="YM17" s="22"/>
      <c r="YN17" s="22"/>
      <c r="YO17" s="21">
        <v>0</v>
      </c>
      <c r="YP17" s="21">
        <f t="shared" si="271"/>
        <v>0</v>
      </c>
      <c r="YQ17" s="21">
        <v>0</v>
      </c>
      <c r="YR17" s="21">
        <f t="shared" si="272"/>
        <v>0</v>
      </c>
      <c r="YS17" s="21">
        <v>0</v>
      </c>
      <c r="YT17" s="21">
        <f t="shared" si="273"/>
        <v>0</v>
      </c>
      <c r="YU17" s="21">
        <v>0</v>
      </c>
      <c r="YV17" s="21">
        <f t="shared" si="274"/>
        <v>0</v>
      </c>
      <c r="YW17" s="21">
        <v>0</v>
      </c>
      <c r="YX17" s="21">
        <f t="shared" si="275"/>
        <v>0</v>
      </c>
      <c r="YY17" s="21">
        <v>0</v>
      </c>
      <c r="YZ17" s="21">
        <f t="shared" si="276"/>
        <v>0</v>
      </c>
      <c r="ZA17" s="21">
        <f t="shared" si="277"/>
        <v>0</v>
      </c>
      <c r="ZB17" s="21"/>
      <c r="ZC17" s="23">
        <f t="shared" ref="ZC17:ZC20" si="357">+ZB17*3%</f>
        <v>0</v>
      </c>
      <c r="ZD17" s="22"/>
      <c r="ZE17" s="22"/>
      <c r="ZF17" s="22"/>
      <c r="ZG17" s="23">
        <v>0</v>
      </c>
      <c r="ZH17" s="21">
        <f t="shared" si="342"/>
        <v>0</v>
      </c>
      <c r="ZI17" s="21">
        <f t="shared" si="279"/>
        <v>0</v>
      </c>
      <c r="ZJ17" s="21">
        <v>0</v>
      </c>
      <c r="ZK17" s="21">
        <f t="shared" si="280"/>
        <v>0</v>
      </c>
      <c r="ZL17" s="21">
        <v>0</v>
      </c>
      <c r="ZM17" s="21">
        <f t="shared" si="281"/>
        <v>0</v>
      </c>
      <c r="ZN17" s="21">
        <v>0</v>
      </c>
      <c r="ZO17" s="21">
        <f t="shared" si="282"/>
        <v>0</v>
      </c>
      <c r="ZP17" s="21">
        <v>0</v>
      </c>
      <c r="ZQ17" s="21">
        <f t="shared" si="283"/>
        <v>0</v>
      </c>
      <c r="ZR17" s="21">
        <v>0</v>
      </c>
      <c r="ZS17" s="21">
        <f t="shared" si="284"/>
        <v>0</v>
      </c>
      <c r="ZT17" s="21">
        <f t="shared" si="285"/>
        <v>0</v>
      </c>
      <c r="ZU17" s="21"/>
      <c r="ZV17" s="21">
        <f t="shared" si="18"/>
        <v>0</v>
      </c>
      <c r="ZW17" s="21"/>
      <c r="ZX17" s="21"/>
      <c r="ZY17" s="21">
        <v>0</v>
      </c>
      <c r="ZZ17" s="21">
        <f t="shared" si="286"/>
        <v>0</v>
      </c>
      <c r="AAA17" s="21">
        <v>0</v>
      </c>
      <c r="AAB17" s="21">
        <v>0</v>
      </c>
      <c r="AAC17" s="22"/>
      <c r="AAD17" s="22"/>
      <c r="AAE17" s="21">
        <v>0</v>
      </c>
      <c r="AAF17" s="21">
        <f t="shared" si="287"/>
        <v>0</v>
      </c>
      <c r="AAG17" s="21">
        <v>0</v>
      </c>
      <c r="AAH17" s="21">
        <f t="shared" si="288"/>
        <v>0</v>
      </c>
      <c r="AAI17" s="21">
        <v>0</v>
      </c>
      <c r="AAJ17" s="21">
        <f t="shared" si="289"/>
        <v>0</v>
      </c>
      <c r="AAK17" s="21">
        <v>0</v>
      </c>
      <c r="AAL17" s="21">
        <f t="shared" si="290"/>
        <v>0</v>
      </c>
      <c r="AAM17" s="21">
        <v>0</v>
      </c>
      <c r="AAN17" s="21">
        <f t="shared" si="291"/>
        <v>0</v>
      </c>
      <c r="AAO17" s="21">
        <v>0</v>
      </c>
      <c r="AAP17" s="21">
        <f t="shared" si="292"/>
        <v>0</v>
      </c>
      <c r="AAQ17" s="21">
        <f t="shared" si="293"/>
        <v>0</v>
      </c>
      <c r="AAR17" s="21"/>
      <c r="AAS17" s="23">
        <f t="shared" ref="AAS17:AAS20" si="358">+AAR17*3%</f>
        <v>0</v>
      </c>
      <c r="AAT17" s="22"/>
      <c r="AAU17" s="22"/>
      <c r="AAV17" s="22"/>
      <c r="AAW17" s="23">
        <v>0</v>
      </c>
      <c r="AAX17" s="21">
        <f t="shared" si="343"/>
        <v>0</v>
      </c>
      <c r="AAY17" s="21">
        <f t="shared" si="295"/>
        <v>0</v>
      </c>
      <c r="AAZ17" s="21">
        <v>0</v>
      </c>
      <c r="ABA17" s="21">
        <f t="shared" si="296"/>
        <v>0</v>
      </c>
      <c r="ABB17" s="21">
        <v>0</v>
      </c>
      <c r="ABC17" s="21">
        <f t="shared" si="297"/>
        <v>0</v>
      </c>
      <c r="ABD17" s="21">
        <v>0</v>
      </c>
      <c r="ABE17" s="21">
        <f t="shared" si="298"/>
        <v>0</v>
      </c>
      <c r="ABF17" s="21">
        <v>0</v>
      </c>
      <c r="ABG17" s="21">
        <f t="shared" si="299"/>
        <v>0</v>
      </c>
      <c r="ABH17" s="21">
        <v>0</v>
      </c>
      <c r="ABI17" s="21">
        <f t="shared" si="300"/>
        <v>0</v>
      </c>
      <c r="ABJ17" s="21">
        <f t="shared" si="301"/>
        <v>0</v>
      </c>
      <c r="ABK17" s="21"/>
      <c r="ABL17" s="21">
        <f t="shared" si="19"/>
        <v>0</v>
      </c>
      <c r="ABM17" s="21"/>
      <c r="ABN17" s="21"/>
      <c r="ABO17" s="21">
        <v>0</v>
      </c>
      <c r="ABP17" s="21">
        <f t="shared" si="302"/>
        <v>0</v>
      </c>
      <c r="ABQ17" s="21">
        <v>0</v>
      </c>
      <c r="ABR17" s="21">
        <v>0</v>
      </c>
      <c r="ABS17" s="22"/>
      <c r="ABT17" s="22"/>
      <c r="ABU17" s="21">
        <v>0</v>
      </c>
      <c r="ABV17" s="21">
        <f t="shared" si="20"/>
        <v>0</v>
      </c>
      <c r="ABW17" s="21">
        <v>0</v>
      </c>
      <c r="ABX17" s="21">
        <f t="shared" si="303"/>
        <v>0</v>
      </c>
      <c r="ABY17" s="21">
        <v>0</v>
      </c>
      <c r="ABZ17" s="21">
        <f t="shared" si="304"/>
        <v>0</v>
      </c>
      <c r="ACA17" s="21">
        <v>0</v>
      </c>
      <c r="ACB17" s="21">
        <f t="shared" si="305"/>
        <v>0</v>
      </c>
      <c r="ACC17" s="21">
        <v>0</v>
      </c>
      <c r="ACD17" s="21">
        <f t="shared" si="306"/>
        <v>0</v>
      </c>
      <c r="ACE17" s="21">
        <v>0</v>
      </c>
      <c r="ACF17" s="21">
        <f t="shared" si="307"/>
        <v>0</v>
      </c>
      <c r="ACG17" s="21">
        <f t="shared" si="21"/>
        <v>0</v>
      </c>
      <c r="ACH17" s="21"/>
      <c r="ACI17" s="23">
        <f t="shared" ref="ACI17:ACI20" si="359">+ACH17*3%</f>
        <v>0</v>
      </c>
      <c r="ACJ17" s="24">
        <f t="shared" si="308"/>
        <v>0</v>
      </c>
      <c r="ACK17" s="24">
        <f t="shared" si="22"/>
        <v>0</v>
      </c>
      <c r="ACL17" s="24">
        <f t="shared" si="309"/>
        <v>0</v>
      </c>
    </row>
    <row r="18" spans="1:766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3"/>
        <v>0</v>
      </c>
      <c r="M18" s="21">
        <f t="shared" si="24"/>
        <v>0</v>
      </c>
      <c r="N18" s="21">
        <v>0</v>
      </c>
      <c r="O18" s="21">
        <f t="shared" si="25"/>
        <v>0</v>
      </c>
      <c r="P18" s="21">
        <v>0</v>
      </c>
      <c r="Q18" s="21">
        <f t="shared" si="26"/>
        <v>0</v>
      </c>
      <c r="R18" s="21">
        <v>0</v>
      </c>
      <c r="S18" s="21">
        <f t="shared" si="27"/>
        <v>0</v>
      </c>
      <c r="T18" s="21">
        <v>0</v>
      </c>
      <c r="U18" s="21">
        <f t="shared" si="28"/>
        <v>0</v>
      </c>
      <c r="V18" s="21">
        <v>0</v>
      </c>
      <c r="W18" s="21">
        <f t="shared" si="29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31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32"/>
        <v>0</v>
      </c>
      <c r="AK18" s="21">
        <v>0</v>
      </c>
      <c r="AL18" s="21">
        <f t="shared" si="33"/>
        <v>0</v>
      </c>
      <c r="AM18" s="21">
        <v>0</v>
      </c>
      <c r="AN18" s="21">
        <f t="shared" si="34"/>
        <v>0</v>
      </c>
      <c r="AO18" s="21">
        <v>0</v>
      </c>
      <c r="AP18" s="21">
        <f t="shared" si="35"/>
        <v>0</v>
      </c>
      <c r="AQ18" s="21">
        <v>0</v>
      </c>
      <c r="AR18" s="21">
        <f t="shared" si="36"/>
        <v>0</v>
      </c>
      <c r="AS18" s="21">
        <v>0</v>
      </c>
      <c r="AT18" s="21">
        <f t="shared" si="37"/>
        <v>0</v>
      </c>
      <c r="AU18" s="21">
        <f t="shared" si="38"/>
        <v>0</v>
      </c>
      <c r="AV18" s="21"/>
      <c r="AW18" s="23">
        <f t="shared" si="310"/>
        <v>0</v>
      </c>
      <c r="AX18" s="22"/>
      <c r="AY18" s="22"/>
      <c r="AZ18" s="22"/>
      <c r="BA18" s="23">
        <v>0</v>
      </c>
      <c r="BB18" s="21">
        <f t="shared" si="327"/>
        <v>0</v>
      </c>
      <c r="BC18" s="21">
        <f t="shared" si="40"/>
        <v>0</v>
      </c>
      <c r="BD18" s="21">
        <v>0</v>
      </c>
      <c r="BE18" s="21">
        <f t="shared" si="41"/>
        <v>0</v>
      </c>
      <c r="BF18" s="21">
        <v>0</v>
      </c>
      <c r="BG18" s="21">
        <f t="shared" si="42"/>
        <v>0</v>
      </c>
      <c r="BH18" s="21">
        <v>0</v>
      </c>
      <c r="BI18" s="21">
        <f t="shared" si="43"/>
        <v>0</v>
      </c>
      <c r="BJ18" s="21">
        <v>0</v>
      </c>
      <c r="BK18" s="21">
        <f t="shared" si="44"/>
        <v>0</v>
      </c>
      <c r="BL18" s="21">
        <v>0</v>
      </c>
      <c r="BM18" s="21">
        <f t="shared" si="45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7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48"/>
        <v>0</v>
      </c>
      <c r="CA18" s="21">
        <v>0</v>
      </c>
      <c r="CB18" s="21">
        <f t="shared" si="49"/>
        <v>0</v>
      </c>
      <c r="CC18" s="21">
        <v>0</v>
      </c>
      <c r="CD18" s="21">
        <f t="shared" si="50"/>
        <v>0</v>
      </c>
      <c r="CE18" s="21">
        <v>0</v>
      </c>
      <c r="CF18" s="21">
        <f t="shared" si="51"/>
        <v>0</v>
      </c>
      <c r="CG18" s="21">
        <v>0</v>
      </c>
      <c r="CH18" s="21">
        <f t="shared" si="52"/>
        <v>0</v>
      </c>
      <c r="CI18" s="21">
        <v>0</v>
      </c>
      <c r="CJ18" s="21">
        <f t="shared" si="53"/>
        <v>0</v>
      </c>
      <c r="CK18" s="21">
        <f t="shared" si="54"/>
        <v>0</v>
      </c>
      <c r="CL18" s="21"/>
      <c r="CM18" s="23">
        <f t="shared" si="344"/>
        <v>0</v>
      </c>
      <c r="CN18" s="22"/>
      <c r="CO18" s="22"/>
      <c r="CP18" s="22"/>
      <c r="CQ18" s="23">
        <v>0</v>
      </c>
      <c r="CR18" s="21">
        <f t="shared" si="328"/>
        <v>0</v>
      </c>
      <c r="CS18" s="21">
        <f t="shared" si="56"/>
        <v>0</v>
      </c>
      <c r="CT18" s="21">
        <v>0</v>
      </c>
      <c r="CU18" s="21">
        <f t="shared" si="57"/>
        <v>0</v>
      </c>
      <c r="CV18" s="21">
        <v>0</v>
      </c>
      <c r="CW18" s="21">
        <f t="shared" si="58"/>
        <v>0</v>
      </c>
      <c r="CX18" s="21">
        <v>0</v>
      </c>
      <c r="CY18" s="21">
        <f t="shared" si="59"/>
        <v>0</v>
      </c>
      <c r="CZ18" s="21">
        <v>0</v>
      </c>
      <c r="DA18" s="21">
        <f t="shared" si="60"/>
        <v>0</v>
      </c>
      <c r="DB18" s="21">
        <v>0</v>
      </c>
      <c r="DC18" s="21">
        <f t="shared" si="61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63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4"/>
        <v>0</v>
      </c>
      <c r="DS18" s="21">
        <v>0</v>
      </c>
      <c r="DT18" s="21">
        <f t="shared" si="65"/>
        <v>0</v>
      </c>
      <c r="DU18" s="21">
        <v>0</v>
      </c>
      <c r="DV18" s="21">
        <f t="shared" si="66"/>
        <v>0</v>
      </c>
      <c r="DW18" s="21">
        <v>0</v>
      </c>
      <c r="DX18" s="21">
        <f t="shared" si="67"/>
        <v>0</v>
      </c>
      <c r="DY18" s="21">
        <v>0</v>
      </c>
      <c r="DZ18" s="21">
        <f t="shared" si="68"/>
        <v>0</v>
      </c>
      <c r="EA18" s="21">
        <f t="shared" si="69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329"/>
        <v>0</v>
      </c>
      <c r="EI18" s="21">
        <f t="shared" si="71"/>
        <v>0</v>
      </c>
      <c r="EJ18" s="21">
        <v>0</v>
      </c>
      <c r="EK18" s="21">
        <f t="shared" si="72"/>
        <v>0</v>
      </c>
      <c r="EL18" s="21">
        <v>0</v>
      </c>
      <c r="EM18" s="21">
        <f t="shared" si="73"/>
        <v>0</v>
      </c>
      <c r="EN18" s="21">
        <v>0</v>
      </c>
      <c r="EO18" s="21">
        <f t="shared" si="74"/>
        <v>0</v>
      </c>
      <c r="EP18" s="21">
        <v>0</v>
      </c>
      <c r="EQ18" s="21">
        <f t="shared" si="75"/>
        <v>0</v>
      </c>
      <c r="ER18" s="21">
        <v>0</v>
      </c>
      <c r="ES18" s="21">
        <f t="shared" si="76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78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79"/>
        <v>0</v>
      </c>
      <c r="FG18" s="21">
        <v>0</v>
      </c>
      <c r="FH18" s="21">
        <f t="shared" si="80"/>
        <v>0</v>
      </c>
      <c r="FI18" s="21">
        <v>0</v>
      </c>
      <c r="FJ18" s="21">
        <f t="shared" si="81"/>
        <v>0</v>
      </c>
      <c r="FK18" s="21">
        <v>0</v>
      </c>
      <c r="FL18" s="21">
        <f t="shared" si="82"/>
        <v>0</v>
      </c>
      <c r="FM18" s="21">
        <v>0</v>
      </c>
      <c r="FN18" s="21">
        <f t="shared" si="83"/>
        <v>0</v>
      </c>
      <c r="FO18" s="21">
        <v>0</v>
      </c>
      <c r="FP18" s="21">
        <f t="shared" si="84"/>
        <v>0</v>
      </c>
      <c r="FQ18" s="21">
        <f t="shared" si="85"/>
        <v>0</v>
      </c>
      <c r="FR18" s="21"/>
      <c r="FS18" s="23">
        <f t="shared" si="345"/>
        <v>0</v>
      </c>
      <c r="FT18" s="22"/>
      <c r="FU18" s="22"/>
      <c r="FV18" s="22"/>
      <c r="FW18" s="23">
        <v>0</v>
      </c>
      <c r="FX18" s="21">
        <f t="shared" si="330"/>
        <v>0</v>
      </c>
      <c r="FY18" s="21">
        <f t="shared" si="87"/>
        <v>0</v>
      </c>
      <c r="FZ18" s="21">
        <v>0</v>
      </c>
      <c r="GA18" s="21">
        <f t="shared" si="88"/>
        <v>0</v>
      </c>
      <c r="GB18" s="21">
        <v>0</v>
      </c>
      <c r="GC18" s="21">
        <f t="shared" si="89"/>
        <v>0</v>
      </c>
      <c r="GD18" s="21">
        <v>0</v>
      </c>
      <c r="GE18" s="21">
        <f t="shared" si="90"/>
        <v>0</v>
      </c>
      <c r="GF18" s="21">
        <v>0</v>
      </c>
      <c r="GG18" s="21">
        <f t="shared" si="91"/>
        <v>0</v>
      </c>
      <c r="GH18" s="21">
        <v>0</v>
      </c>
      <c r="GI18" s="21">
        <f t="shared" si="92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4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5"/>
        <v>0</v>
      </c>
      <c r="GW18" s="21">
        <v>0</v>
      </c>
      <c r="GX18" s="21">
        <f t="shared" si="96"/>
        <v>0</v>
      </c>
      <c r="GY18" s="21">
        <v>0</v>
      </c>
      <c r="GZ18" s="21">
        <f t="shared" si="97"/>
        <v>0</v>
      </c>
      <c r="HA18" s="21">
        <v>0</v>
      </c>
      <c r="HB18" s="21">
        <f t="shared" si="98"/>
        <v>0</v>
      </c>
      <c r="HC18" s="21">
        <v>0</v>
      </c>
      <c r="HD18" s="21">
        <f t="shared" si="99"/>
        <v>0</v>
      </c>
      <c r="HE18" s="21">
        <v>0</v>
      </c>
      <c r="HF18" s="21">
        <f t="shared" si="100"/>
        <v>0</v>
      </c>
      <c r="HG18" s="21">
        <f t="shared" si="101"/>
        <v>0</v>
      </c>
      <c r="HH18" s="21"/>
      <c r="HI18" s="23">
        <f t="shared" si="346"/>
        <v>0</v>
      </c>
      <c r="HJ18" s="22"/>
      <c r="HK18" s="22"/>
      <c r="HL18" s="22"/>
      <c r="HM18" s="23">
        <v>0</v>
      </c>
      <c r="HN18" s="21">
        <f t="shared" si="331"/>
        <v>0</v>
      </c>
      <c r="HO18" s="21">
        <f t="shared" si="103"/>
        <v>0</v>
      </c>
      <c r="HP18" s="21">
        <v>0</v>
      </c>
      <c r="HQ18" s="21">
        <f t="shared" si="104"/>
        <v>0</v>
      </c>
      <c r="HR18" s="21">
        <v>0</v>
      </c>
      <c r="HS18" s="21">
        <f t="shared" si="105"/>
        <v>0</v>
      </c>
      <c r="HT18" s="21">
        <v>0</v>
      </c>
      <c r="HU18" s="21">
        <f t="shared" si="106"/>
        <v>0</v>
      </c>
      <c r="HV18" s="21">
        <v>0</v>
      </c>
      <c r="HW18" s="21">
        <f t="shared" si="107"/>
        <v>0</v>
      </c>
      <c r="HX18" s="21">
        <v>0</v>
      </c>
      <c r="HY18" s="21">
        <f t="shared" si="108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10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11"/>
        <v>0</v>
      </c>
      <c r="IM18" s="21">
        <v>0</v>
      </c>
      <c r="IN18" s="21">
        <f t="shared" si="112"/>
        <v>0</v>
      </c>
      <c r="IO18" s="21">
        <v>0</v>
      </c>
      <c r="IP18" s="21">
        <f t="shared" si="113"/>
        <v>0</v>
      </c>
      <c r="IQ18" s="21">
        <v>0</v>
      </c>
      <c r="IR18" s="21">
        <f t="shared" si="114"/>
        <v>0</v>
      </c>
      <c r="IS18" s="21">
        <v>0</v>
      </c>
      <c r="IT18" s="21">
        <f t="shared" si="115"/>
        <v>0</v>
      </c>
      <c r="IU18" s="21">
        <v>0</v>
      </c>
      <c r="IV18" s="21">
        <f t="shared" si="116"/>
        <v>0</v>
      </c>
      <c r="IW18" s="21">
        <f t="shared" si="117"/>
        <v>0</v>
      </c>
      <c r="IX18" s="21"/>
      <c r="IY18" s="23">
        <f t="shared" si="347"/>
        <v>0</v>
      </c>
      <c r="IZ18" s="22"/>
      <c r="JA18" s="22"/>
      <c r="JB18" s="22"/>
      <c r="JC18" s="23">
        <v>0</v>
      </c>
      <c r="JD18" s="21">
        <f t="shared" si="332"/>
        <v>0</v>
      </c>
      <c r="JE18" s="21">
        <f t="shared" si="119"/>
        <v>0</v>
      </c>
      <c r="JF18" s="21">
        <v>0</v>
      </c>
      <c r="JG18" s="21">
        <f t="shared" si="120"/>
        <v>0</v>
      </c>
      <c r="JH18" s="21">
        <v>0</v>
      </c>
      <c r="JI18" s="21">
        <f t="shared" si="121"/>
        <v>0</v>
      </c>
      <c r="JJ18" s="21">
        <v>0</v>
      </c>
      <c r="JK18" s="21">
        <f t="shared" si="122"/>
        <v>0</v>
      </c>
      <c r="JL18" s="21">
        <v>0</v>
      </c>
      <c r="JM18" s="21">
        <f t="shared" si="123"/>
        <v>0</v>
      </c>
      <c r="JN18" s="21">
        <v>0</v>
      </c>
      <c r="JO18" s="21">
        <f t="shared" si="124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6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7"/>
        <v>0</v>
      </c>
      <c r="KC18" s="21">
        <v>0</v>
      </c>
      <c r="KD18" s="21">
        <f t="shared" si="128"/>
        <v>0</v>
      </c>
      <c r="KE18" s="21">
        <v>0</v>
      </c>
      <c r="KF18" s="21">
        <f t="shared" si="129"/>
        <v>0</v>
      </c>
      <c r="KG18" s="21">
        <v>0</v>
      </c>
      <c r="KH18" s="21">
        <f t="shared" si="130"/>
        <v>0</v>
      </c>
      <c r="KI18" s="21">
        <v>0</v>
      </c>
      <c r="KJ18" s="21">
        <f t="shared" si="131"/>
        <v>0</v>
      </c>
      <c r="KK18" s="21">
        <v>0</v>
      </c>
      <c r="KL18" s="21">
        <f t="shared" si="132"/>
        <v>0</v>
      </c>
      <c r="KM18" s="21">
        <f t="shared" si="133"/>
        <v>0</v>
      </c>
      <c r="KN18" s="21"/>
      <c r="KO18" s="23">
        <f t="shared" si="348"/>
        <v>0</v>
      </c>
      <c r="KP18" s="22"/>
      <c r="KQ18" s="22"/>
      <c r="KR18" s="22"/>
      <c r="KS18" s="23">
        <v>0</v>
      </c>
      <c r="KT18" s="21">
        <f t="shared" si="333"/>
        <v>0</v>
      </c>
      <c r="KU18" s="21">
        <f t="shared" si="135"/>
        <v>0</v>
      </c>
      <c r="KV18" s="21">
        <v>0</v>
      </c>
      <c r="KW18" s="21">
        <f t="shared" si="136"/>
        <v>0</v>
      </c>
      <c r="KX18" s="21">
        <v>0</v>
      </c>
      <c r="KY18" s="21">
        <f t="shared" si="137"/>
        <v>0</v>
      </c>
      <c r="KZ18" s="21">
        <v>0</v>
      </c>
      <c r="LA18" s="21">
        <f t="shared" si="138"/>
        <v>0</v>
      </c>
      <c r="LB18" s="21">
        <v>0</v>
      </c>
      <c r="LC18" s="21">
        <f t="shared" si="139"/>
        <v>0</v>
      </c>
      <c r="LD18" s="21">
        <v>0</v>
      </c>
      <c r="LE18" s="21">
        <f t="shared" si="140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42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43"/>
        <v>0</v>
      </c>
      <c r="LS18" s="21">
        <v>0</v>
      </c>
      <c r="LT18" s="21">
        <f t="shared" si="144"/>
        <v>0</v>
      </c>
      <c r="LU18" s="21">
        <v>0</v>
      </c>
      <c r="LV18" s="21">
        <f t="shared" si="145"/>
        <v>0</v>
      </c>
      <c r="LW18" s="21">
        <v>0</v>
      </c>
      <c r="LX18" s="21">
        <f t="shared" si="146"/>
        <v>0</v>
      </c>
      <c r="LY18" s="21">
        <v>0</v>
      </c>
      <c r="LZ18" s="21">
        <f t="shared" si="147"/>
        <v>0</v>
      </c>
      <c r="MA18" s="21">
        <v>0</v>
      </c>
      <c r="MB18" s="21">
        <f t="shared" si="148"/>
        <v>0</v>
      </c>
      <c r="MC18" s="21">
        <f t="shared" si="149"/>
        <v>0</v>
      </c>
      <c r="MD18" s="21"/>
      <c r="ME18" s="23">
        <f t="shared" si="349"/>
        <v>0</v>
      </c>
      <c r="MF18" s="22"/>
      <c r="MG18" s="22"/>
      <c r="MH18" s="22"/>
      <c r="MI18" s="23">
        <v>0</v>
      </c>
      <c r="MJ18" s="21">
        <f t="shared" si="334"/>
        <v>0</v>
      </c>
      <c r="MK18" s="21">
        <f t="shared" si="151"/>
        <v>0</v>
      </c>
      <c r="ML18" s="21">
        <v>0</v>
      </c>
      <c r="MM18" s="21">
        <f t="shared" si="152"/>
        <v>0</v>
      </c>
      <c r="MN18" s="21">
        <v>0</v>
      </c>
      <c r="MO18" s="21">
        <f t="shared" si="153"/>
        <v>0</v>
      </c>
      <c r="MP18" s="21">
        <v>0</v>
      </c>
      <c r="MQ18" s="21">
        <f t="shared" si="154"/>
        <v>0</v>
      </c>
      <c r="MR18" s="21">
        <v>0</v>
      </c>
      <c r="MS18" s="21">
        <f t="shared" si="155"/>
        <v>0</v>
      </c>
      <c r="MT18" s="21">
        <v>0</v>
      </c>
      <c r="MU18" s="21">
        <f t="shared" si="156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58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59"/>
        <v>0</v>
      </c>
      <c r="NI18" s="21">
        <v>0</v>
      </c>
      <c r="NJ18" s="21">
        <f t="shared" si="160"/>
        <v>0</v>
      </c>
      <c r="NK18" s="21">
        <v>0</v>
      </c>
      <c r="NL18" s="21">
        <f t="shared" si="161"/>
        <v>0</v>
      </c>
      <c r="NM18" s="21">
        <v>0</v>
      </c>
      <c r="NN18" s="21">
        <f t="shared" si="162"/>
        <v>0</v>
      </c>
      <c r="NO18" s="21">
        <v>0</v>
      </c>
      <c r="NP18" s="21">
        <f t="shared" si="163"/>
        <v>0</v>
      </c>
      <c r="NQ18" s="21">
        <v>0</v>
      </c>
      <c r="NR18" s="21">
        <f t="shared" si="164"/>
        <v>0</v>
      </c>
      <c r="NS18" s="21">
        <f t="shared" si="165"/>
        <v>0</v>
      </c>
      <c r="NT18" s="21"/>
      <c r="NU18" s="23">
        <f t="shared" si="350"/>
        <v>0</v>
      </c>
      <c r="NV18" s="22"/>
      <c r="NW18" s="22"/>
      <c r="NX18" s="22"/>
      <c r="NY18" s="23">
        <v>0</v>
      </c>
      <c r="NZ18" s="21">
        <f t="shared" si="335"/>
        <v>0</v>
      </c>
      <c r="OA18" s="21">
        <f t="shared" si="167"/>
        <v>0</v>
      </c>
      <c r="OB18" s="21">
        <v>0</v>
      </c>
      <c r="OC18" s="21">
        <f t="shared" si="168"/>
        <v>0</v>
      </c>
      <c r="OD18" s="21">
        <v>0</v>
      </c>
      <c r="OE18" s="21">
        <f t="shared" si="169"/>
        <v>0</v>
      </c>
      <c r="OF18" s="21">
        <v>0</v>
      </c>
      <c r="OG18" s="21">
        <f t="shared" si="170"/>
        <v>0</v>
      </c>
      <c r="OH18" s="21">
        <v>0</v>
      </c>
      <c r="OI18" s="21">
        <f t="shared" si="171"/>
        <v>0</v>
      </c>
      <c r="OJ18" s="21">
        <v>0</v>
      </c>
      <c r="OK18" s="21">
        <f t="shared" si="172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4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5"/>
        <v>0</v>
      </c>
      <c r="OY18" s="21">
        <v>0</v>
      </c>
      <c r="OZ18" s="21">
        <f t="shared" si="176"/>
        <v>0</v>
      </c>
      <c r="PA18" s="21">
        <v>0</v>
      </c>
      <c r="PB18" s="21">
        <f t="shared" si="177"/>
        <v>0</v>
      </c>
      <c r="PC18" s="21">
        <v>0</v>
      </c>
      <c r="PD18" s="21">
        <f t="shared" si="178"/>
        <v>0</v>
      </c>
      <c r="PE18" s="21">
        <v>0</v>
      </c>
      <c r="PF18" s="21">
        <f t="shared" si="179"/>
        <v>0</v>
      </c>
      <c r="PG18" s="21">
        <v>0</v>
      </c>
      <c r="PH18" s="21">
        <f t="shared" si="180"/>
        <v>0</v>
      </c>
      <c r="PI18" s="21">
        <f t="shared" si="181"/>
        <v>0</v>
      </c>
      <c r="PJ18" s="21"/>
      <c r="PK18" s="23">
        <f t="shared" si="351"/>
        <v>0</v>
      </c>
      <c r="PL18" s="22"/>
      <c r="PM18" s="22"/>
      <c r="PN18" s="22"/>
      <c r="PO18" s="23">
        <v>0</v>
      </c>
      <c r="PP18" s="21">
        <f t="shared" si="336"/>
        <v>0</v>
      </c>
      <c r="PQ18" s="21">
        <f t="shared" si="183"/>
        <v>0</v>
      </c>
      <c r="PR18" s="21">
        <v>0</v>
      </c>
      <c r="PS18" s="21">
        <f t="shared" si="184"/>
        <v>0</v>
      </c>
      <c r="PT18" s="21">
        <v>0</v>
      </c>
      <c r="PU18" s="21">
        <f t="shared" si="185"/>
        <v>0</v>
      </c>
      <c r="PV18" s="21">
        <v>0</v>
      </c>
      <c r="PW18" s="21">
        <f t="shared" si="186"/>
        <v>0</v>
      </c>
      <c r="PX18" s="21">
        <v>0</v>
      </c>
      <c r="PY18" s="21">
        <f t="shared" si="187"/>
        <v>0</v>
      </c>
      <c r="PZ18" s="21">
        <v>0</v>
      </c>
      <c r="QA18" s="21">
        <f t="shared" si="188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90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91"/>
        <v>0</v>
      </c>
      <c r="QO18" s="21">
        <v>0</v>
      </c>
      <c r="QP18" s="21">
        <f t="shared" si="192"/>
        <v>0</v>
      </c>
      <c r="QQ18" s="21">
        <v>0</v>
      </c>
      <c r="QR18" s="21">
        <f t="shared" si="193"/>
        <v>0</v>
      </c>
      <c r="QS18" s="21">
        <v>0</v>
      </c>
      <c r="QT18" s="21">
        <f t="shared" si="194"/>
        <v>0</v>
      </c>
      <c r="QU18" s="21">
        <v>0</v>
      </c>
      <c r="QV18" s="21">
        <f t="shared" si="195"/>
        <v>0</v>
      </c>
      <c r="QW18" s="21">
        <v>0</v>
      </c>
      <c r="QX18" s="21">
        <f t="shared" si="196"/>
        <v>0</v>
      </c>
      <c r="QY18" s="21">
        <f t="shared" si="197"/>
        <v>0</v>
      </c>
      <c r="QZ18" s="21"/>
      <c r="RA18" s="23">
        <f t="shared" si="352"/>
        <v>0</v>
      </c>
      <c r="RB18" s="22"/>
      <c r="RC18" s="22"/>
      <c r="RD18" s="22"/>
      <c r="RE18" s="23">
        <v>0</v>
      </c>
      <c r="RF18" s="21">
        <f t="shared" si="337"/>
        <v>0</v>
      </c>
      <c r="RG18" s="21">
        <f t="shared" si="199"/>
        <v>0</v>
      </c>
      <c r="RH18" s="21">
        <v>0</v>
      </c>
      <c r="RI18" s="21">
        <f t="shared" si="200"/>
        <v>0</v>
      </c>
      <c r="RJ18" s="21">
        <v>0</v>
      </c>
      <c r="RK18" s="21">
        <f t="shared" si="201"/>
        <v>0</v>
      </c>
      <c r="RL18" s="21">
        <v>0</v>
      </c>
      <c r="RM18" s="21">
        <f t="shared" si="202"/>
        <v>0</v>
      </c>
      <c r="RN18" s="21">
        <v>0</v>
      </c>
      <c r="RO18" s="21">
        <f t="shared" si="203"/>
        <v>0</v>
      </c>
      <c r="RP18" s="21">
        <v>0</v>
      </c>
      <c r="RQ18" s="21">
        <f t="shared" si="204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6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7"/>
        <v>0</v>
      </c>
      <c r="SE18" s="21">
        <v>0</v>
      </c>
      <c r="SF18" s="21">
        <f t="shared" si="208"/>
        <v>0</v>
      </c>
      <c r="SG18" s="21">
        <v>0</v>
      </c>
      <c r="SH18" s="21">
        <f t="shared" si="209"/>
        <v>0</v>
      </c>
      <c r="SI18" s="21">
        <v>0</v>
      </c>
      <c r="SJ18" s="21">
        <f t="shared" si="210"/>
        <v>0</v>
      </c>
      <c r="SK18" s="21">
        <v>0</v>
      </c>
      <c r="SL18" s="21">
        <f t="shared" si="211"/>
        <v>0</v>
      </c>
      <c r="SM18" s="21">
        <v>0</v>
      </c>
      <c r="SN18" s="21">
        <f t="shared" si="212"/>
        <v>0</v>
      </c>
      <c r="SO18" s="21">
        <f t="shared" si="213"/>
        <v>0</v>
      </c>
      <c r="SP18" s="21"/>
      <c r="SQ18" s="23">
        <f t="shared" si="353"/>
        <v>0</v>
      </c>
      <c r="SR18" s="22"/>
      <c r="SS18" s="22"/>
      <c r="ST18" s="22"/>
      <c r="SU18" s="23">
        <v>0</v>
      </c>
      <c r="SV18" s="21">
        <f t="shared" si="338"/>
        <v>0</v>
      </c>
      <c r="SW18" s="21">
        <f t="shared" si="215"/>
        <v>0</v>
      </c>
      <c r="SX18" s="21">
        <v>0</v>
      </c>
      <c r="SY18" s="21">
        <f t="shared" si="216"/>
        <v>0</v>
      </c>
      <c r="SZ18" s="21">
        <v>0</v>
      </c>
      <c r="TA18" s="21">
        <f t="shared" si="217"/>
        <v>0</v>
      </c>
      <c r="TB18" s="21">
        <v>0</v>
      </c>
      <c r="TC18" s="21">
        <f t="shared" si="218"/>
        <v>0</v>
      </c>
      <c r="TD18" s="21">
        <v>0</v>
      </c>
      <c r="TE18" s="21">
        <f t="shared" si="219"/>
        <v>0</v>
      </c>
      <c r="TF18" s="21">
        <v>0</v>
      </c>
      <c r="TG18" s="21">
        <f t="shared" si="220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22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23"/>
        <v>0</v>
      </c>
      <c r="TU18" s="21">
        <v>0</v>
      </c>
      <c r="TV18" s="21">
        <f t="shared" si="224"/>
        <v>0</v>
      </c>
      <c r="TW18" s="21">
        <v>0</v>
      </c>
      <c r="TX18" s="21">
        <f t="shared" si="225"/>
        <v>0</v>
      </c>
      <c r="TY18" s="21">
        <v>0</v>
      </c>
      <c r="TZ18" s="21">
        <f t="shared" si="226"/>
        <v>0</v>
      </c>
      <c r="UA18" s="21">
        <v>0</v>
      </c>
      <c r="UB18" s="21">
        <f t="shared" si="227"/>
        <v>0</v>
      </c>
      <c r="UC18" s="21">
        <v>0</v>
      </c>
      <c r="UD18" s="21">
        <f t="shared" si="228"/>
        <v>0</v>
      </c>
      <c r="UE18" s="21">
        <f t="shared" si="229"/>
        <v>0</v>
      </c>
      <c r="UF18" s="21"/>
      <c r="UG18" s="23">
        <f t="shared" si="354"/>
        <v>0</v>
      </c>
      <c r="UH18" s="22"/>
      <c r="UI18" s="22"/>
      <c r="UJ18" s="22"/>
      <c r="UK18" s="23">
        <v>0</v>
      </c>
      <c r="UL18" s="21">
        <f t="shared" si="339"/>
        <v>0</v>
      </c>
      <c r="UM18" s="21">
        <f t="shared" si="231"/>
        <v>0</v>
      </c>
      <c r="UN18" s="21">
        <v>0</v>
      </c>
      <c r="UO18" s="21">
        <f t="shared" si="232"/>
        <v>0</v>
      </c>
      <c r="UP18" s="21">
        <v>0</v>
      </c>
      <c r="UQ18" s="21">
        <f t="shared" si="233"/>
        <v>0</v>
      </c>
      <c r="UR18" s="21">
        <v>0</v>
      </c>
      <c r="US18" s="21">
        <f t="shared" si="234"/>
        <v>0</v>
      </c>
      <c r="UT18" s="21">
        <v>0</v>
      </c>
      <c r="UU18" s="21">
        <f t="shared" si="235"/>
        <v>0</v>
      </c>
      <c r="UV18" s="21">
        <v>0</v>
      </c>
      <c r="UW18" s="21">
        <f t="shared" si="236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38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39"/>
        <v>0</v>
      </c>
      <c r="VK18" s="21">
        <v>0</v>
      </c>
      <c r="VL18" s="21">
        <f t="shared" si="240"/>
        <v>0</v>
      </c>
      <c r="VM18" s="21">
        <v>0</v>
      </c>
      <c r="VN18" s="21">
        <f t="shared" si="241"/>
        <v>0</v>
      </c>
      <c r="VO18" s="21">
        <v>0</v>
      </c>
      <c r="VP18" s="21">
        <f t="shared" si="242"/>
        <v>0</v>
      </c>
      <c r="VQ18" s="21">
        <v>0</v>
      </c>
      <c r="VR18" s="21">
        <f t="shared" si="243"/>
        <v>0</v>
      </c>
      <c r="VS18" s="21">
        <v>0</v>
      </c>
      <c r="VT18" s="21">
        <f t="shared" si="244"/>
        <v>0</v>
      </c>
      <c r="VU18" s="21">
        <f t="shared" si="245"/>
        <v>0</v>
      </c>
      <c r="VV18" s="21"/>
      <c r="VW18" s="23">
        <f t="shared" si="355"/>
        <v>0</v>
      </c>
      <c r="VX18" s="22"/>
      <c r="VY18" s="22"/>
      <c r="VZ18" s="22"/>
      <c r="WA18" s="23">
        <v>0</v>
      </c>
      <c r="WB18" s="21">
        <f t="shared" si="340"/>
        <v>0</v>
      </c>
      <c r="WC18" s="21">
        <f t="shared" si="247"/>
        <v>0</v>
      </c>
      <c r="WD18" s="21">
        <v>0</v>
      </c>
      <c r="WE18" s="21">
        <f t="shared" si="248"/>
        <v>0</v>
      </c>
      <c r="WF18" s="21">
        <v>0</v>
      </c>
      <c r="WG18" s="21">
        <f t="shared" si="249"/>
        <v>0</v>
      </c>
      <c r="WH18" s="21">
        <v>0</v>
      </c>
      <c r="WI18" s="21">
        <f t="shared" si="250"/>
        <v>0</v>
      </c>
      <c r="WJ18" s="21">
        <v>0</v>
      </c>
      <c r="WK18" s="21">
        <f t="shared" si="251"/>
        <v>0</v>
      </c>
      <c r="WL18" s="21">
        <v>0</v>
      </c>
      <c r="WM18" s="21">
        <f t="shared" si="252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4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5"/>
        <v>0</v>
      </c>
      <c r="XA18" s="21">
        <v>0</v>
      </c>
      <c r="XB18" s="21">
        <f t="shared" si="256"/>
        <v>0</v>
      </c>
      <c r="XC18" s="21">
        <v>0</v>
      </c>
      <c r="XD18" s="21">
        <f t="shared" si="257"/>
        <v>0</v>
      </c>
      <c r="XE18" s="21">
        <v>0</v>
      </c>
      <c r="XF18" s="21">
        <f t="shared" si="258"/>
        <v>0</v>
      </c>
      <c r="XG18" s="21">
        <v>0</v>
      </c>
      <c r="XH18" s="21">
        <f t="shared" si="259"/>
        <v>0</v>
      </c>
      <c r="XI18" s="21">
        <v>0</v>
      </c>
      <c r="XJ18" s="21">
        <f t="shared" si="260"/>
        <v>0</v>
      </c>
      <c r="XK18" s="21">
        <f t="shared" si="261"/>
        <v>0</v>
      </c>
      <c r="XL18" s="21"/>
      <c r="XM18" s="23">
        <f t="shared" si="356"/>
        <v>0</v>
      </c>
      <c r="XN18" s="22"/>
      <c r="XO18" s="22"/>
      <c r="XP18" s="22"/>
      <c r="XQ18" s="23">
        <v>0</v>
      </c>
      <c r="XR18" s="21">
        <f t="shared" si="341"/>
        <v>0</v>
      </c>
      <c r="XS18" s="21">
        <f t="shared" si="263"/>
        <v>0</v>
      </c>
      <c r="XT18" s="21">
        <v>0</v>
      </c>
      <c r="XU18" s="21">
        <f t="shared" si="264"/>
        <v>0</v>
      </c>
      <c r="XV18" s="21">
        <v>0</v>
      </c>
      <c r="XW18" s="21">
        <f t="shared" si="265"/>
        <v>0</v>
      </c>
      <c r="XX18" s="21">
        <v>0</v>
      </c>
      <c r="XY18" s="21">
        <f t="shared" si="266"/>
        <v>0</v>
      </c>
      <c r="XZ18" s="21">
        <v>0</v>
      </c>
      <c r="YA18" s="21">
        <f t="shared" si="267"/>
        <v>0</v>
      </c>
      <c r="YB18" s="21">
        <v>0</v>
      </c>
      <c r="YC18" s="21">
        <f t="shared" si="268"/>
        <v>0</v>
      </c>
      <c r="YD18" s="21">
        <f>XT18+XU18+XV18+XW18+XX18+XY18+XZ18+YA18</f>
        <v>0</v>
      </c>
      <c r="YE18" s="21"/>
      <c r="YF18" s="21">
        <f t="shared" si="17"/>
        <v>0</v>
      </c>
      <c r="YG18" s="21"/>
      <c r="YH18" s="21"/>
      <c r="YI18" s="21">
        <v>0</v>
      </c>
      <c r="YJ18" s="21">
        <f t="shared" si="270"/>
        <v>0</v>
      </c>
      <c r="YK18" s="21">
        <v>0</v>
      </c>
      <c r="YL18" s="21">
        <v>0</v>
      </c>
      <c r="YM18" s="22"/>
      <c r="YN18" s="22"/>
      <c r="YO18" s="21">
        <v>0</v>
      </c>
      <c r="YP18" s="21">
        <f t="shared" si="271"/>
        <v>0</v>
      </c>
      <c r="YQ18" s="21">
        <v>0</v>
      </c>
      <c r="YR18" s="21">
        <f t="shared" si="272"/>
        <v>0</v>
      </c>
      <c r="YS18" s="21">
        <v>0</v>
      </c>
      <c r="YT18" s="21">
        <f t="shared" si="273"/>
        <v>0</v>
      </c>
      <c r="YU18" s="21">
        <v>0</v>
      </c>
      <c r="YV18" s="21">
        <f t="shared" si="274"/>
        <v>0</v>
      </c>
      <c r="YW18" s="21">
        <v>0</v>
      </c>
      <c r="YX18" s="21">
        <f t="shared" si="275"/>
        <v>0</v>
      </c>
      <c r="YY18" s="21">
        <v>0</v>
      </c>
      <c r="YZ18" s="21">
        <f t="shared" si="276"/>
        <v>0</v>
      </c>
      <c r="ZA18" s="21">
        <f t="shared" si="277"/>
        <v>0</v>
      </c>
      <c r="ZB18" s="21"/>
      <c r="ZC18" s="23">
        <f t="shared" si="357"/>
        <v>0</v>
      </c>
      <c r="ZD18" s="22"/>
      <c r="ZE18" s="22"/>
      <c r="ZF18" s="22"/>
      <c r="ZG18" s="23">
        <v>0</v>
      </c>
      <c r="ZH18" s="21">
        <f t="shared" si="342"/>
        <v>0</v>
      </c>
      <c r="ZI18" s="21">
        <f t="shared" si="279"/>
        <v>0</v>
      </c>
      <c r="ZJ18" s="21">
        <v>0</v>
      </c>
      <c r="ZK18" s="21">
        <f t="shared" si="280"/>
        <v>0</v>
      </c>
      <c r="ZL18" s="21">
        <v>0</v>
      </c>
      <c r="ZM18" s="21">
        <f t="shared" si="281"/>
        <v>0</v>
      </c>
      <c r="ZN18" s="21">
        <v>0</v>
      </c>
      <c r="ZO18" s="21">
        <f t="shared" si="282"/>
        <v>0</v>
      </c>
      <c r="ZP18" s="21">
        <v>0</v>
      </c>
      <c r="ZQ18" s="21">
        <f t="shared" si="283"/>
        <v>0</v>
      </c>
      <c r="ZR18" s="21">
        <v>0</v>
      </c>
      <c r="ZS18" s="21">
        <f t="shared" si="284"/>
        <v>0</v>
      </c>
      <c r="ZT18" s="21">
        <f>ZJ18+ZK18+ZL18+ZM18+ZN18+ZO18+ZP18+ZQ18</f>
        <v>0</v>
      </c>
      <c r="ZU18" s="21"/>
      <c r="ZV18" s="21">
        <f t="shared" si="18"/>
        <v>0</v>
      </c>
      <c r="ZW18" s="21"/>
      <c r="ZX18" s="21"/>
      <c r="ZY18" s="21">
        <v>0</v>
      </c>
      <c r="ZZ18" s="21">
        <f t="shared" si="286"/>
        <v>0</v>
      </c>
      <c r="AAA18" s="21">
        <v>0</v>
      </c>
      <c r="AAB18" s="21">
        <v>0</v>
      </c>
      <c r="AAC18" s="22"/>
      <c r="AAD18" s="22"/>
      <c r="AAE18" s="21">
        <v>0</v>
      </c>
      <c r="AAF18" s="21">
        <f t="shared" si="287"/>
        <v>0</v>
      </c>
      <c r="AAG18" s="21">
        <v>0</v>
      </c>
      <c r="AAH18" s="21">
        <f t="shared" si="288"/>
        <v>0</v>
      </c>
      <c r="AAI18" s="21">
        <v>0</v>
      </c>
      <c r="AAJ18" s="21">
        <f t="shared" si="289"/>
        <v>0</v>
      </c>
      <c r="AAK18" s="21">
        <v>0</v>
      </c>
      <c r="AAL18" s="21">
        <f t="shared" si="290"/>
        <v>0</v>
      </c>
      <c r="AAM18" s="21">
        <v>0</v>
      </c>
      <c r="AAN18" s="21">
        <f t="shared" si="291"/>
        <v>0</v>
      </c>
      <c r="AAO18" s="21">
        <v>0</v>
      </c>
      <c r="AAP18" s="21">
        <f t="shared" si="292"/>
        <v>0</v>
      </c>
      <c r="AAQ18" s="21">
        <f t="shared" si="293"/>
        <v>0</v>
      </c>
      <c r="AAR18" s="21"/>
      <c r="AAS18" s="23">
        <f t="shared" si="358"/>
        <v>0</v>
      </c>
      <c r="AAT18" s="22"/>
      <c r="AAU18" s="22"/>
      <c r="AAV18" s="22"/>
      <c r="AAW18" s="23">
        <v>0</v>
      </c>
      <c r="AAX18" s="21">
        <f t="shared" si="343"/>
        <v>0</v>
      </c>
      <c r="AAY18" s="21">
        <f t="shared" si="295"/>
        <v>0</v>
      </c>
      <c r="AAZ18" s="21">
        <v>0</v>
      </c>
      <c r="ABA18" s="21">
        <f t="shared" si="296"/>
        <v>0</v>
      </c>
      <c r="ABB18" s="21">
        <v>0</v>
      </c>
      <c r="ABC18" s="21">
        <f t="shared" si="297"/>
        <v>0</v>
      </c>
      <c r="ABD18" s="21">
        <v>0</v>
      </c>
      <c r="ABE18" s="21">
        <f t="shared" si="298"/>
        <v>0</v>
      </c>
      <c r="ABF18" s="21">
        <v>0</v>
      </c>
      <c r="ABG18" s="21">
        <f t="shared" si="299"/>
        <v>0</v>
      </c>
      <c r="ABH18" s="21">
        <v>0</v>
      </c>
      <c r="ABI18" s="21">
        <f t="shared" si="300"/>
        <v>0</v>
      </c>
      <c r="ABJ18" s="21">
        <f>AAZ18+ABA18+ABB18+ABC18+ABD18+ABE18+ABF18+ABG18</f>
        <v>0</v>
      </c>
      <c r="ABK18" s="21"/>
      <c r="ABL18" s="21">
        <f t="shared" si="19"/>
        <v>0</v>
      </c>
      <c r="ABM18" s="21"/>
      <c r="ABN18" s="21"/>
      <c r="ABO18" s="21">
        <v>0</v>
      </c>
      <c r="ABP18" s="21">
        <f t="shared" si="302"/>
        <v>0</v>
      </c>
      <c r="ABQ18" s="21">
        <v>0</v>
      </c>
      <c r="ABR18" s="21">
        <v>0</v>
      </c>
      <c r="ABS18" s="22"/>
      <c r="ABT18" s="22"/>
      <c r="ABU18" s="21">
        <v>0</v>
      </c>
      <c r="ABV18" s="21">
        <f t="shared" si="20"/>
        <v>0</v>
      </c>
      <c r="ABW18" s="21">
        <v>0</v>
      </c>
      <c r="ABX18" s="21">
        <f t="shared" si="303"/>
        <v>0</v>
      </c>
      <c r="ABY18" s="21">
        <v>0</v>
      </c>
      <c r="ABZ18" s="21">
        <f t="shared" si="304"/>
        <v>0</v>
      </c>
      <c r="ACA18" s="21">
        <v>0</v>
      </c>
      <c r="ACB18" s="21">
        <f t="shared" si="305"/>
        <v>0</v>
      </c>
      <c r="ACC18" s="21">
        <v>0</v>
      </c>
      <c r="ACD18" s="21">
        <f t="shared" si="306"/>
        <v>0</v>
      </c>
      <c r="ACE18" s="21">
        <v>0</v>
      </c>
      <c r="ACF18" s="21">
        <f t="shared" si="307"/>
        <v>0</v>
      </c>
      <c r="ACG18" s="21">
        <f t="shared" si="21"/>
        <v>0</v>
      </c>
      <c r="ACH18" s="21"/>
      <c r="ACI18" s="23">
        <f t="shared" si="359"/>
        <v>0</v>
      </c>
      <c r="ACJ18" s="24">
        <f t="shared" si="308"/>
        <v>0</v>
      </c>
      <c r="ACK18" s="24">
        <f t="shared" si="22"/>
        <v>0</v>
      </c>
      <c r="ACL18" s="24">
        <f t="shared" si="309"/>
        <v>0</v>
      </c>
    </row>
    <row r="19" spans="1:766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3"/>
        <v>0</v>
      </c>
      <c r="M19" s="21">
        <f t="shared" si="24"/>
        <v>0</v>
      </c>
      <c r="N19" s="21">
        <v>0</v>
      </c>
      <c r="O19" s="21">
        <f t="shared" si="25"/>
        <v>0</v>
      </c>
      <c r="P19" s="21">
        <v>0</v>
      </c>
      <c r="Q19" s="21">
        <f t="shared" si="26"/>
        <v>0</v>
      </c>
      <c r="R19" s="21">
        <v>0</v>
      </c>
      <c r="S19" s="21">
        <f t="shared" si="27"/>
        <v>0</v>
      </c>
      <c r="T19" s="21">
        <v>0</v>
      </c>
      <c r="U19" s="21">
        <f t="shared" si="28"/>
        <v>0</v>
      </c>
      <c r="V19" s="21">
        <v>0</v>
      </c>
      <c r="W19" s="21">
        <f t="shared" si="29"/>
        <v>0</v>
      </c>
      <c r="X19" s="21">
        <f t="shared" si="30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31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32"/>
        <v>0</v>
      </c>
      <c r="AK19" s="21">
        <v>0</v>
      </c>
      <c r="AL19" s="21">
        <f t="shared" si="33"/>
        <v>0</v>
      </c>
      <c r="AM19" s="21">
        <v>0</v>
      </c>
      <c r="AN19" s="21">
        <f t="shared" si="34"/>
        <v>0</v>
      </c>
      <c r="AO19" s="21">
        <v>0</v>
      </c>
      <c r="AP19" s="21">
        <f t="shared" si="35"/>
        <v>0</v>
      </c>
      <c r="AQ19" s="21">
        <v>0</v>
      </c>
      <c r="AR19" s="21">
        <f t="shared" si="36"/>
        <v>0</v>
      </c>
      <c r="AS19" s="21">
        <v>0</v>
      </c>
      <c r="AT19" s="21">
        <f t="shared" si="37"/>
        <v>0</v>
      </c>
      <c r="AU19" s="21">
        <f t="shared" si="38"/>
        <v>0</v>
      </c>
      <c r="AV19" s="21"/>
      <c r="AW19" s="23">
        <f t="shared" si="310"/>
        <v>0</v>
      </c>
      <c r="AX19" s="22"/>
      <c r="AY19" s="22"/>
      <c r="AZ19" s="22"/>
      <c r="BA19" s="23">
        <v>0</v>
      </c>
      <c r="BB19" s="21">
        <f t="shared" si="327"/>
        <v>0</v>
      </c>
      <c r="BC19" s="21">
        <f t="shared" si="40"/>
        <v>0</v>
      </c>
      <c r="BD19" s="21">
        <v>0</v>
      </c>
      <c r="BE19" s="21">
        <f t="shared" si="41"/>
        <v>0</v>
      </c>
      <c r="BF19" s="21">
        <v>0</v>
      </c>
      <c r="BG19" s="21">
        <f t="shared" si="42"/>
        <v>0</v>
      </c>
      <c r="BH19" s="21">
        <v>0</v>
      </c>
      <c r="BI19" s="21">
        <f t="shared" si="43"/>
        <v>0</v>
      </c>
      <c r="BJ19" s="21">
        <v>0</v>
      </c>
      <c r="BK19" s="21">
        <f t="shared" si="44"/>
        <v>0</v>
      </c>
      <c r="BL19" s="21">
        <v>0</v>
      </c>
      <c r="BM19" s="21">
        <f t="shared" si="45"/>
        <v>0</v>
      </c>
      <c r="BN19" s="21">
        <f t="shared" ref="BN19:BN42" si="36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7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48"/>
        <v>0</v>
      </c>
      <c r="CA19" s="21">
        <v>0</v>
      </c>
      <c r="CB19" s="21">
        <f t="shared" si="49"/>
        <v>0</v>
      </c>
      <c r="CC19" s="21">
        <v>0</v>
      </c>
      <c r="CD19" s="21">
        <f t="shared" si="50"/>
        <v>0</v>
      </c>
      <c r="CE19" s="21">
        <v>0</v>
      </c>
      <c r="CF19" s="21">
        <f t="shared" si="51"/>
        <v>0</v>
      </c>
      <c r="CG19" s="21">
        <v>0</v>
      </c>
      <c r="CH19" s="21">
        <f t="shared" si="52"/>
        <v>0</v>
      </c>
      <c r="CI19" s="21">
        <v>0</v>
      </c>
      <c r="CJ19" s="21">
        <f t="shared" si="53"/>
        <v>0</v>
      </c>
      <c r="CK19" s="21">
        <f t="shared" si="54"/>
        <v>0</v>
      </c>
      <c r="CL19" s="21"/>
      <c r="CM19" s="23">
        <f t="shared" si="344"/>
        <v>0</v>
      </c>
      <c r="CN19" s="22"/>
      <c r="CO19" s="22"/>
      <c r="CP19" s="22"/>
      <c r="CQ19" s="23">
        <v>0</v>
      </c>
      <c r="CR19" s="21">
        <f t="shared" si="328"/>
        <v>0</v>
      </c>
      <c r="CS19" s="21">
        <f t="shared" si="56"/>
        <v>0</v>
      </c>
      <c r="CT19" s="21">
        <v>0</v>
      </c>
      <c r="CU19" s="21">
        <f t="shared" si="57"/>
        <v>0</v>
      </c>
      <c r="CV19" s="21">
        <v>0</v>
      </c>
      <c r="CW19" s="21">
        <f t="shared" si="58"/>
        <v>0</v>
      </c>
      <c r="CX19" s="21">
        <v>0</v>
      </c>
      <c r="CY19" s="21">
        <f t="shared" si="59"/>
        <v>0</v>
      </c>
      <c r="CZ19" s="21">
        <v>0</v>
      </c>
      <c r="DA19" s="21">
        <f t="shared" si="60"/>
        <v>0</v>
      </c>
      <c r="DB19" s="21">
        <v>0</v>
      </c>
      <c r="DC19" s="21">
        <f t="shared" si="61"/>
        <v>0</v>
      </c>
      <c r="DD19" s="21">
        <f t="shared" ref="DD19:DD42" si="36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63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4"/>
        <v>0</v>
      </c>
      <c r="DS19" s="21">
        <v>0</v>
      </c>
      <c r="DT19" s="21">
        <f t="shared" si="65"/>
        <v>0</v>
      </c>
      <c r="DU19" s="21">
        <v>0</v>
      </c>
      <c r="DV19" s="21">
        <f t="shared" si="66"/>
        <v>0</v>
      </c>
      <c r="DW19" s="21">
        <v>0</v>
      </c>
      <c r="DX19" s="21">
        <f t="shared" si="67"/>
        <v>0</v>
      </c>
      <c r="DY19" s="21">
        <v>0</v>
      </c>
      <c r="DZ19" s="21">
        <f t="shared" si="68"/>
        <v>0</v>
      </c>
      <c r="EA19" s="21">
        <f t="shared" si="69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329"/>
        <v>0</v>
      </c>
      <c r="EI19" s="21">
        <f t="shared" si="71"/>
        <v>0</v>
      </c>
      <c r="EJ19" s="21">
        <v>0</v>
      </c>
      <c r="EK19" s="21">
        <f t="shared" si="72"/>
        <v>0</v>
      </c>
      <c r="EL19" s="21">
        <v>0</v>
      </c>
      <c r="EM19" s="21">
        <f t="shared" si="73"/>
        <v>0</v>
      </c>
      <c r="EN19" s="21">
        <v>0</v>
      </c>
      <c r="EO19" s="21">
        <f t="shared" si="74"/>
        <v>0</v>
      </c>
      <c r="EP19" s="21">
        <v>0</v>
      </c>
      <c r="EQ19" s="21">
        <f t="shared" si="75"/>
        <v>0</v>
      </c>
      <c r="ER19" s="21">
        <v>0</v>
      </c>
      <c r="ES19" s="21">
        <f t="shared" si="76"/>
        <v>0</v>
      </c>
      <c r="ET19" s="21">
        <f t="shared" ref="ET19:ET42" si="36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78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79"/>
        <v>0</v>
      </c>
      <c r="FG19" s="21">
        <v>0</v>
      </c>
      <c r="FH19" s="21">
        <f t="shared" si="80"/>
        <v>0</v>
      </c>
      <c r="FI19" s="21">
        <v>0</v>
      </c>
      <c r="FJ19" s="21">
        <f t="shared" si="81"/>
        <v>0</v>
      </c>
      <c r="FK19" s="21">
        <v>0</v>
      </c>
      <c r="FL19" s="21">
        <f t="shared" si="82"/>
        <v>0</v>
      </c>
      <c r="FM19" s="21">
        <v>0</v>
      </c>
      <c r="FN19" s="21">
        <f t="shared" si="83"/>
        <v>0</v>
      </c>
      <c r="FO19" s="21">
        <v>0</v>
      </c>
      <c r="FP19" s="21">
        <f t="shared" si="84"/>
        <v>0</v>
      </c>
      <c r="FQ19" s="21">
        <f t="shared" si="85"/>
        <v>0</v>
      </c>
      <c r="FR19" s="21"/>
      <c r="FS19" s="23">
        <f t="shared" si="345"/>
        <v>0</v>
      </c>
      <c r="FT19" s="22"/>
      <c r="FU19" s="22"/>
      <c r="FV19" s="22"/>
      <c r="FW19" s="23">
        <v>0</v>
      </c>
      <c r="FX19" s="21">
        <f t="shared" si="330"/>
        <v>0</v>
      </c>
      <c r="FY19" s="21">
        <f t="shared" si="87"/>
        <v>0</v>
      </c>
      <c r="FZ19" s="21">
        <v>0</v>
      </c>
      <c r="GA19" s="21">
        <f t="shared" si="88"/>
        <v>0</v>
      </c>
      <c r="GB19" s="21">
        <v>0</v>
      </c>
      <c r="GC19" s="21">
        <f t="shared" si="89"/>
        <v>0</v>
      </c>
      <c r="GD19" s="21">
        <v>0</v>
      </c>
      <c r="GE19" s="21">
        <f t="shared" si="90"/>
        <v>0</v>
      </c>
      <c r="GF19" s="21">
        <v>0</v>
      </c>
      <c r="GG19" s="21">
        <f t="shared" si="91"/>
        <v>0</v>
      </c>
      <c r="GH19" s="21">
        <v>0</v>
      </c>
      <c r="GI19" s="21">
        <f t="shared" si="92"/>
        <v>0</v>
      </c>
      <c r="GJ19" s="21">
        <f t="shared" ref="GJ19:GJ42" si="36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4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5"/>
        <v>0</v>
      </c>
      <c r="GW19" s="21">
        <v>0</v>
      </c>
      <c r="GX19" s="21">
        <f t="shared" si="96"/>
        <v>0</v>
      </c>
      <c r="GY19" s="21">
        <v>0</v>
      </c>
      <c r="GZ19" s="21">
        <f t="shared" si="97"/>
        <v>0</v>
      </c>
      <c r="HA19" s="21">
        <v>0</v>
      </c>
      <c r="HB19" s="21">
        <f t="shared" si="98"/>
        <v>0</v>
      </c>
      <c r="HC19" s="21">
        <v>0</v>
      </c>
      <c r="HD19" s="21">
        <f t="shared" si="99"/>
        <v>0</v>
      </c>
      <c r="HE19" s="21">
        <v>0</v>
      </c>
      <c r="HF19" s="21">
        <f t="shared" si="100"/>
        <v>0</v>
      </c>
      <c r="HG19" s="21">
        <f t="shared" si="101"/>
        <v>0</v>
      </c>
      <c r="HH19" s="21"/>
      <c r="HI19" s="23">
        <f t="shared" si="346"/>
        <v>0</v>
      </c>
      <c r="HJ19" s="22"/>
      <c r="HK19" s="22"/>
      <c r="HL19" s="22"/>
      <c r="HM19" s="23">
        <v>0</v>
      </c>
      <c r="HN19" s="21">
        <f t="shared" si="331"/>
        <v>0</v>
      </c>
      <c r="HO19" s="21">
        <f t="shared" si="103"/>
        <v>0</v>
      </c>
      <c r="HP19" s="21">
        <v>0</v>
      </c>
      <c r="HQ19" s="21">
        <f t="shared" si="104"/>
        <v>0</v>
      </c>
      <c r="HR19" s="21">
        <v>0</v>
      </c>
      <c r="HS19" s="21">
        <f t="shared" si="105"/>
        <v>0</v>
      </c>
      <c r="HT19" s="21">
        <v>0</v>
      </c>
      <c r="HU19" s="21">
        <f t="shared" si="106"/>
        <v>0</v>
      </c>
      <c r="HV19" s="21">
        <v>0</v>
      </c>
      <c r="HW19" s="21">
        <f t="shared" si="107"/>
        <v>0</v>
      </c>
      <c r="HX19" s="21">
        <v>0</v>
      </c>
      <c r="HY19" s="21">
        <f t="shared" si="108"/>
        <v>0</v>
      </c>
      <c r="HZ19" s="21">
        <f t="shared" ref="HZ19:HZ42" si="36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10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11"/>
        <v>0</v>
      </c>
      <c r="IM19" s="21">
        <v>0</v>
      </c>
      <c r="IN19" s="21">
        <f t="shared" si="112"/>
        <v>0</v>
      </c>
      <c r="IO19" s="21">
        <v>0</v>
      </c>
      <c r="IP19" s="21">
        <f t="shared" si="113"/>
        <v>0</v>
      </c>
      <c r="IQ19" s="21">
        <v>0</v>
      </c>
      <c r="IR19" s="21">
        <f t="shared" si="114"/>
        <v>0</v>
      </c>
      <c r="IS19" s="21">
        <v>0</v>
      </c>
      <c r="IT19" s="21">
        <f t="shared" si="115"/>
        <v>0</v>
      </c>
      <c r="IU19" s="21">
        <v>0</v>
      </c>
      <c r="IV19" s="21">
        <f t="shared" si="116"/>
        <v>0</v>
      </c>
      <c r="IW19" s="21">
        <f t="shared" si="117"/>
        <v>0</v>
      </c>
      <c r="IX19" s="21"/>
      <c r="IY19" s="23">
        <f t="shared" si="347"/>
        <v>0</v>
      </c>
      <c r="IZ19" s="22"/>
      <c r="JA19" s="22"/>
      <c r="JB19" s="22"/>
      <c r="JC19" s="23">
        <v>0</v>
      </c>
      <c r="JD19" s="21">
        <f t="shared" si="332"/>
        <v>0</v>
      </c>
      <c r="JE19" s="21">
        <f t="shared" si="119"/>
        <v>0</v>
      </c>
      <c r="JF19" s="21">
        <v>0</v>
      </c>
      <c r="JG19" s="21">
        <f t="shared" si="120"/>
        <v>0</v>
      </c>
      <c r="JH19" s="21">
        <v>0</v>
      </c>
      <c r="JI19" s="21">
        <f t="shared" si="121"/>
        <v>0</v>
      </c>
      <c r="JJ19" s="21">
        <v>0</v>
      </c>
      <c r="JK19" s="21">
        <f t="shared" si="122"/>
        <v>0</v>
      </c>
      <c r="JL19" s="21">
        <v>0</v>
      </c>
      <c r="JM19" s="21">
        <f t="shared" si="123"/>
        <v>0</v>
      </c>
      <c r="JN19" s="21">
        <v>0</v>
      </c>
      <c r="JO19" s="21">
        <f t="shared" si="124"/>
        <v>0</v>
      </c>
      <c r="JP19" s="21">
        <f t="shared" ref="JP19:JP42" si="36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6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7"/>
        <v>0</v>
      </c>
      <c r="KC19" s="21">
        <v>0</v>
      </c>
      <c r="KD19" s="21">
        <f t="shared" si="128"/>
        <v>0</v>
      </c>
      <c r="KE19" s="21">
        <v>0</v>
      </c>
      <c r="KF19" s="21">
        <f t="shared" si="129"/>
        <v>0</v>
      </c>
      <c r="KG19" s="21">
        <v>0</v>
      </c>
      <c r="KH19" s="21">
        <f t="shared" si="130"/>
        <v>0</v>
      </c>
      <c r="KI19" s="21">
        <v>0</v>
      </c>
      <c r="KJ19" s="21">
        <f t="shared" si="131"/>
        <v>0</v>
      </c>
      <c r="KK19" s="21">
        <v>0</v>
      </c>
      <c r="KL19" s="21">
        <f t="shared" si="132"/>
        <v>0</v>
      </c>
      <c r="KM19" s="21">
        <f t="shared" si="133"/>
        <v>0</v>
      </c>
      <c r="KN19" s="21"/>
      <c r="KO19" s="23">
        <f t="shared" si="348"/>
        <v>0</v>
      </c>
      <c r="KP19" s="22"/>
      <c r="KQ19" s="22"/>
      <c r="KR19" s="22"/>
      <c r="KS19" s="23">
        <v>0</v>
      </c>
      <c r="KT19" s="21">
        <f t="shared" si="333"/>
        <v>0</v>
      </c>
      <c r="KU19" s="21">
        <f t="shared" si="135"/>
        <v>0</v>
      </c>
      <c r="KV19" s="21">
        <v>0</v>
      </c>
      <c r="KW19" s="21">
        <f t="shared" si="136"/>
        <v>0</v>
      </c>
      <c r="KX19" s="21">
        <v>0</v>
      </c>
      <c r="KY19" s="21">
        <f t="shared" si="137"/>
        <v>0</v>
      </c>
      <c r="KZ19" s="21">
        <v>0</v>
      </c>
      <c r="LA19" s="21">
        <f t="shared" si="138"/>
        <v>0</v>
      </c>
      <c r="LB19" s="21">
        <v>0</v>
      </c>
      <c r="LC19" s="21">
        <f t="shared" si="139"/>
        <v>0</v>
      </c>
      <c r="LD19" s="21">
        <v>0</v>
      </c>
      <c r="LE19" s="21">
        <f t="shared" si="140"/>
        <v>0</v>
      </c>
      <c r="LF19" s="21">
        <f t="shared" ref="LF19:LF42" si="36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42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43"/>
        <v>0</v>
      </c>
      <c r="LS19" s="21">
        <v>0</v>
      </c>
      <c r="LT19" s="21">
        <f t="shared" si="144"/>
        <v>0</v>
      </c>
      <c r="LU19" s="21">
        <v>0</v>
      </c>
      <c r="LV19" s="21">
        <f t="shared" si="145"/>
        <v>0</v>
      </c>
      <c r="LW19" s="21">
        <v>0</v>
      </c>
      <c r="LX19" s="21">
        <f t="shared" si="146"/>
        <v>0</v>
      </c>
      <c r="LY19" s="21">
        <v>0</v>
      </c>
      <c r="LZ19" s="21">
        <f t="shared" si="147"/>
        <v>0</v>
      </c>
      <c r="MA19" s="21">
        <v>0</v>
      </c>
      <c r="MB19" s="21">
        <f t="shared" si="148"/>
        <v>0</v>
      </c>
      <c r="MC19" s="21">
        <f t="shared" si="149"/>
        <v>0</v>
      </c>
      <c r="MD19" s="21"/>
      <c r="ME19" s="23">
        <f t="shared" si="349"/>
        <v>0</v>
      </c>
      <c r="MF19" s="22"/>
      <c r="MG19" s="22"/>
      <c r="MH19" s="22"/>
      <c r="MI19" s="23">
        <v>0</v>
      </c>
      <c r="MJ19" s="21">
        <f t="shared" si="334"/>
        <v>0</v>
      </c>
      <c r="MK19" s="21">
        <f t="shared" si="151"/>
        <v>0</v>
      </c>
      <c r="ML19" s="21">
        <v>0</v>
      </c>
      <c r="MM19" s="21">
        <f t="shared" si="152"/>
        <v>0</v>
      </c>
      <c r="MN19" s="21">
        <v>0</v>
      </c>
      <c r="MO19" s="21">
        <f t="shared" si="153"/>
        <v>0</v>
      </c>
      <c r="MP19" s="21">
        <v>0</v>
      </c>
      <c r="MQ19" s="21">
        <f t="shared" si="154"/>
        <v>0</v>
      </c>
      <c r="MR19" s="21">
        <v>0</v>
      </c>
      <c r="MS19" s="21">
        <f t="shared" si="155"/>
        <v>0</v>
      </c>
      <c r="MT19" s="21">
        <v>0</v>
      </c>
      <c r="MU19" s="21">
        <f t="shared" si="156"/>
        <v>0</v>
      </c>
      <c r="MV19" s="21">
        <f t="shared" ref="MV19:MV42" si="36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58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59"/>
        <v>0</v>
      </c>
      <c r="NI19" s="21">
        <v>0</v>
      </c>
      <c r="NJ19" s="21">
        <f t="shared" si="160"/>
        <v>0</v>
      </c>
      <c r="NK19" s="21">
        <v>0</v>
      </c>
      <c r="NL19" s="21">
        <f t="shared" si="161"/>
        <v>0</v>
      </c>
      <c r="NM19" s="21">
        <v>0</v>
      </c>
      <c r="NN19" s="21">
        <f t="shared" si="162"/>
        <v>0</v>
      </c>
      <c r="NO19" s="21">
        <v>0</v>
      </c>
      <c r="NP19" s="21">
        <f t="shared" si="163"/>
        <v>0</v>
      </c>
      <c r="NQ19" s="21">
        <v>0</v>
      </c>
      <c r="NR19" s="21">
        <f t="shared" si="164"/>
        <v>0</v>
      </c>
      <c r="NS19" s="21">
        <f t="shared" si="165"/>
        <v>0</v>
      </c>
      <c r="NT19" s="21"/>
      <c r="NU19" s="23">
        <f t="shared" si="350"/>
        <v>0</v>
      </c>
      <c r="NV19" s="22"/>
      <c r="NW19" s="22"/>
      <c r="NX19" s="22"/>
      <c r="NY19" s="23">
        <v>0</v>
      </c>
      <c r="NZ19" s="21">
        <f t="shared" si="335"/>
        <v>0</v>
      </c>
      <c r="OA19" s="21">
        <f t="shared" si="167"/>
        <v>0</v>
      </c>
      <c r="OB19" s="21">
        <v>0</v>
      </c>
      <c r="OC19" s="21">
        <f t="shared" si="168"/>
        <v>0</v>
      </c>
      <c r="OD19" s="21">
        <v>0</v>
      </c>
      <c r="OE19" s="21">
        <f t="shared" si="169"/>
        <v>0</v>
      </c>
      <c r="OF19" s="21">
        <v>0</v>
      </c>
      <c r="OG19" s="21">
        <f t="shared" si="170"/>
        <v>0</v>
      </c>
      <c r="OH19" s="21">
        <v>0</v>
      </c>
      <c r="OI19" s="21">
        <f t="shared" si="171"/>
        <v>0</v>
      </c>
      <c r="OJ19" s="21">
        <v>0</v>
      </c>
      <c r="OK19" s="21">
        <f t="shared" si="172"/>
        <v>0</v>
      </c>
      <c r="OL19" s="21">
        <f t="shared" ref="OL19:OL42" si="36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4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5"/>
        <v>0</v>
      </c>
      <c r="OY19" s="21">
        <v>0</v>
      </c>
      <c r="OZ19" s="21">
        <f t="shared" si="176"/>
        <v>0</v>
      </c>
      <c r="PA19" s="21">
        <v>0</v>
      </c>
      <c r="PB19" s="21">
        <f t="shared" si="177"/>
        <v>0</v>
      </c>
      <c r="PC19" s="21">
        <v>0</v>
      </c>
      <c r="PD19" s="21">
        <f t="shared" si="178"/>
        <v>0</v>
      </c>
      <c r="PE19" s="21">
        <v>0</v>
      </c>
      <c r="PF19" s="21">
        <f t="shared" si="179"/>
        <v>0</v>
      </c>
      <c r="PG19" s="21">
        <v>0</v>
      </c>
      <c r="PH19" s="21">
        <f t="shared" si="180"/>
        <v>0</v>
      </c>
      <c r="PI19" s="21">
        <f t="shared" si="181"/>
        <v>0</v>
      </c>
      <c r="PJ19" s="21"/>
      <c r="PK19" s="23">
        <f t="shared" si="351"/>
        <v>0</v>
      </c>
      <c r="PL19" s="22"/>
      <c r="PM19" s="22"/>
      <c r="PN19" s="22"/>
      <c r="PO19" s="23">
        <v>0</v>
      </c>
      <c r="PP19" s="21">
        <f t="shared" si="336"/>
        <v>0</v>
      </c>
      <c r="PQ19" s="21">
        <f t="shared" si="183"/>
        <v>0</v>
      </c>
      <c r="PR19" s="21">
        <v>0</v>
      </c>
      <c r="PS19" s="21">
        <f t="shared" si="184"/>
        <v>0</v>
      </c>
      <c r="PT19" s="21">
        <v>0</v>
      </c>
      <c r="PU19" s="21">
        <f t="shared" si="185"/>
        <v>0</v>
      </c>
      <c r="PV19" s="21">
        <v>0</v>
      </c>
      <c r="PW19" s="21">
        <f t="shared" si="186"/>
        <v>0</v>
      </c>
      <c r="PX19" s="21">
        <v>0</v>
      </c>
      <c r="PY19" s="21">
        <f t="shared" si="187"/>
        <v>0</v>
      </c>
      <c r="PZ19" s="21">
        <v>0</v>
      </c>
      <c r="QA19" s="21">
        <f t="shared" si="188"/>
        <v>0</v>
      </c>
      <c r="QB19" s="21">
        <f t="shared" ref="QB19:QB42" si="36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90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91"/>
        <v>0</v>
      </c>
      <c r="QO19" s="21">
        <v>0</v>
      </c>
      <c r="QP19" s="21">
        <f t="shared" si="192"/>
        <v>0</v>
      </c>
      <c r="QQ19" s="21">
        <v>0</v>
      </c>
      <c r="QR19" s="21">
        <f t="shared" si="193"/>
        <v>0</v>
      </c>
      <c r="QS19" s="21">
        <v>0</v>
      </c>
      <c r="QT19" s="21">
        <f t="shared" si="194"/>
        <v>0</v>
      </c>
      <c r="QU19" s="21">
        <v>0</v>
      </c>
      <c r="QV19" s="21">
        <f t="shared" si="195"/>
        <v>0</v>
      </c>
      <c r="QW19" s="21">
        <v>0</v>
      </c>
      <c r="QX19" s="21">
        <f t="shared" si="196"/>
        <v>0</v>
      </c>
      <c r="QY19" s="21">
        <f t="shared" si="197"/>
        <v>0</v>
      </c>
      <c r="QZ19" s="21"/>
      <c r="RA19" s="23">
        <f t="shared" si="352"/>
        <v>0</v>
      </c>
      <c r="RB19" s="22"/>
      <c r="RC19" s="22"/>
      <c r="RD19" s="22"/>
      <c r="RE19" s="23">
        <v>0</v>
      </c>
      <c r="RF19" s="21">
        <f t="shared" si="337"/>
        <v>0</v>
      </c>
      <c r="RG19" s="21">
        <f t="shared" si="199"/>
        <v>0</v>
      </c>
      <c r="RH19" s="21">
        <v>0</v>
      </c>
      <c r="RI19" s="21">
        <f t="shared" si="200"/>
        <v>0</v>
      </c>
      <c r="RJ19" s="21">
        <v>0</v>
      </c>
      <c r="RK19" s="21">
        <f t="shared" si="201"/>
        <v>0</v>
      </c>
      <c r="RL19" s="21">
        <v>0</v>
      </c>
      <c r="RM19" s="21">
        <f t="shared" si="202"/>
        <v>0</v>
      </c>
      <c r="RN19" s="21">
        <v>0</v>
      </c>
      <c r="RO19" s="21">
        <f t="shared" si="203"/>
        <v>0</v>
      </c>
      <c r="RP19" s="21">
        <v>0</v>
      </c>
      <c r="RQ19" s="21">
        <f t="shared" si="204"/>
        <v>0</v>
      </c>
      <c r="RR19" s="21">
        <f t="shared" ref="RR19:RR42" si="37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6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7"/>
        <v>0</v>
      </c>
      <c r="SE19" s="21">
        <v>0</v>
      </c>
      <c r="SF19" s="21">
        <f t="shared" si="208"/>
        <v>0</v>
      </c>
      <c r="SG19" s="21">
        <v>0</v>
      </c>
      <c r="SH19" s="21">
        <f t="shared" si="209"/>
        <v>0</v>
      </c>
      <c r="SI19" s="21">
        <v>0</v>
      </c>
      <c r="SJ19" s="21">
        <f t="shared" si="210"/>
        <v>0</v>
      </c>
      <c r="SK19" s="21">
        <v>0</v>
      </c>
      <c r="SL19" s="21">
        <f t="shared" si="211"/>
        <v>0</v>
      </c>
      <c r="SM19" s="21">
        <v>0</v>
      </c>
      <c r="SN19" s="21">
        <f t="shared" si="212"/>
        <v>0</v>
      </c>
      <c r="SO19" s="21">
        <f t="shared" si="213"/>
        <v>0</v>
      </c>
      <c r="SP19" s="21"/>
      <c r="SQ19" s="23">
        <f t="shared" si="353"/>
        <v>0</v>
      </c>
      <c r="SR19" s="22"/>
      <c r="SS19" s="22"/>
      <c r="ST19" s="22"/>
      <c r="SU19" s="23">
        <v>0</v>
      </c>
      <c r="SV19" s="21">
        <f t="shared" si="338"/>
        <v>0</v>
      </c>
      <c r="SW19" s="21">
        <f t="shared" si="215"/>
        <v>0</v>
      </c>
      <c r="SX19" s="21">
        <v>0</v>
      </c>
      <c r="SY19" s="21">
        <f t="shared" si="216"/>
        <v>0</v>
      </c>
      <c r="SZ19" s="21">
        <v>0</v>
      </c>
      <c r="TA19" s="21">
        <f t="shared" si="217"/>
        <v>0</v>
      </c>
      <c r="TB19" s="21">
        <v>0</v>
      </c>
      <c r="TC19" s="21">
        <f t="shared" si="218"/>
        <v>0</v>
      </c>
      <c r="TD19" s="21">
        <v>0</v>
      </c>
      <c r="TE19" s="21">
        <f t="shared" si="219"/>
        <v>0</v>
      </c>
      <c r="TF19" s="21">
        <v>0</v>
      </c>
      <c r="TG19" s="21">
        <f t="shared" si="220"/>
        <v>0</v>
      </c>
      <c r="TH19" s="21">
        <f t="shared" ref="TH19:TH42" si="37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22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23"/>
        <v>0</v>
      </c>
      <c r="TU19" s="21">
        <v>0</v>
      </c>
      <c r="TV19" s="21">
        <f t="shared" si="224"/>
        <v>0</v>
      </c>
      <c r="TW19" s="21">
        <v>0</v>
      </c>
      <c r="TX19" s="21">
        <f t="shared" si="225"/>
        <v>0</v>
      </c>
      <c r="TY19" s="21">
        <v>0</v>
      </c>
      <c r="TZ19" s="21">
        <f t="shared" si="226"/>
        <v>0</v>
      </c>
      <c r="UA19" s="21">
        <v>0</v>
      </c>
      <c r="UB19" s="21">
        <f t="shared" si="227"/>
        <v>0</v>
      </c>
      <c r="UC19" s="21">
        <v>0</v>
      </c>
      <c r="UD19" s="21">
        <f t="shared" si="228"/>
        <v>0</v>
      </c>
      <c r="UE19" s="21">
        <f t="shared" si="229"/>
        <v>0</v>
      </c>
      <c r="UF19" s="21"/>
      <c r="UG19" s="23">
        <f t="shared" si="354"/>
        <v>0</v>
      </c>
      <c r="UH19" s="22"/>
      <c r="UI19" s="22"/>
      <c r="UJ19" s="22"/>
      <c r="UK19" s="23">
        <v>0</v>
      </c>
      <c r="UL19" s="21">
        <f t="shared" si="339"/>
        <v>0</v>
      </c>
      <c r="UM19" s="21">
        <f t="shared" si="231"/>
        <v>0</v>
      </c>
      <c r="UN19" s="21">
        <v>0</v>
      </c>
      <c r="UO19" s="21">
        <f t="shared" si="232"/>
        <v>0</v>
      </c>
      <c r="UP19" s="21">
        <v>0</v>
      </c>
      <c r="UQ19" s="21">
        <f t="shared" si="233"/>
        <v>0</v>
      </c>
      <c r="UR19" s="21">
        <v>0</v>
      </c>
      <c r="US19" s="21">
        <f t="shared" si="234"/>
        <v>0</v>
      </c>
      <c r="UT19" s="21">
        <v>0</v>
      </c>
      <c r="UU19" s="21">
        <f t="shared" si="235"/>
        <v>0</v>
      </c>
      <c r="UV19" s="21">
        <v>0</v>
      </c>
      <c r="UW19" s="21">
        <f t="shared" si="236"/>
        <v>0</v>
      </c>
      <c r="UX19" s="21">
        <f t="shared" ref="UX19:UX42" si="37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38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39"/>
        <v>0</v>
      </c>
      <c r="VK19" s="21">
        <v>0</v>
      </c>
      <c r="VL19" s="21">
        <f t="shared" si="240"/>
        <v>0</v>
      </c>
      <c r="VM19" s="21">
        <v>0</v>
      </c>
      <c r="VN19" s="21">
        <f t="shared" si="241"/>
        <v>0</v>
      </c>
      <c r="VO19" s="21">
        <v>0</v>
      </c>
      <c r="VP19" s="21">
        <f t="shared" si="242"/>
        <v>0</v>
      </c>
      <c r="VQ19" s="21">
        <v>0</v>
      </c>
      <c r="VR19" s="21">
        <f t="shared" si="243"/>
        <v>0</v>
      </c>
      <c r="VS19" s="21">
        <v>0</v>
      </c>
      <c r="VT19" s="21">
        <f t="shared" si="244"/>
        <v>0</v>
      </c>
      <c r="VU19" s="21">
        <f t="shared" si="245"/>
        <v>0</v>
      </c>
      <c r="VV19" s="21"/>
      <c r="VW19" s="23">
        <f t="shared" si="355"/>
        <v>0</v>
      </c>
      <c r="VX19" s="22"/>
      <c r="VY19" s="22"/>
      <c r="VZ19" s="22"/>
      <c r="WA19" s="23">
        <v>0</v>
      </c>
      <c r="WB19" s="21">
        <f t="shared" si="340"/>
        <v>0</v>
      </c>
      <c r="WC19" s="21">
        <f t="shared" si="247"/>
        <v>0</v>
      </c>
      <c r="WD19" s="21">
        <v>0</v>
      </c>
      <c r="WE19" s="21">
        <f t="shared" si="248"/>
        <v>0</v>
      </c>
      <c r="WF19" s="21">
        <v>0</v>
      </c>
      <c r="WG19" s="21">
        <f t="shared" si="249"/>
        <v>0</v>
      </c>
      <c r="WH19" s="21">
        <v>0</v>
      </c>
      <c r="WI19" s="21">
        <f t="shared" si="250"/>
        <v>0</v>
      </c>
      <c r="WJ19" s="21">
        <v>0</v>
      </c>
      <c r="WK19" s="21">
        <f t="shared" si="251"/>
        <v>0</v>
      </c>
      <c r="WL19" s="21">
        <v>0</v>
      </c>
      <c r="WM19" s="21">
        <f t="shared" si="252"/>
        <v>0</v>
      </c>
      <c r="WN19" s="21">
        <f t="shared" ref="WN19:WN42" si="37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4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5"/>
        <v>0</v>
      </c>
      <c r="XA19" s="21">
        <v>0</v>
      </c>
      <c r="XB19" s="21">
        <f t="shared" si="256"/>
        <v>0</v>
      </c>
      <c r="XC19" s="21">
        <v>0</v>
      </c>
      <c r="XD19" s="21">
        <f t="shared" si="257"/>
        <v>0</v>
      </c>
      <c r="XE19" s="21">
        <v>0</v>
      </c>
      <c r="XF19" s="21">
        <f t="shared" si="258"/>
        <v>0</v>
      </c>
      <c r="XG19" s="21">
        <v>0</v>
      </c>
      <c r="XH19" s="21">
        <f t="shared" si="259"/>
        <v>0</v>
      </c>
      <c r="XI19" s="21">
        <v>0</v>
      </c>
      <c r="XJ19" s="21">
        <f t="shared" si="260"/>
        <v>0</v>
      </c>
      <c r="XK19" s="21">
        <f t="shared" si="261"/>
        <v>0</v>
      </c>
      <c r="XL19" s="21"/>
      <c r="XM19" s="23">
        <f t="shared" si="356"/>
        <v>0</v>
      </c>
      <c r="XN19" s="22"/>
      <c r="XO19" s="22"/>
      <c r="XP19" s="22"/>
      <c r="XQ19" s="23">
        <v>0</v>
      </c>
      <c r="XR19" s="21">
        <f t="shared" si="341"/>
        <v>0</v>
      </c>
      <c r="XS19" s="21">
        <f t="shared" si="263"/>
        <v>0</v>
      </c>
      <c r="XT19" s="21">
        <v>0</v>
      </c>
      <c r="XU19" s="21">
        <f t="shared" si="264"/>
        <v>0</v>
      </c>
      <c r="XV19" s="21">
        <v>0</v>
      </c>
      <c r="XW19" s="21">
        <f t="shared" si="265"/>
        <v>0</v>
      </c>
      <c r="XX19" s="21">
        <v>0</v>
      </c>
      <c r="XY19" s="21">
        <f t="shared" si="266"/>
        <v>0</v>
      </c>
      <c r="XZ19" s="21">
        <v>0</v>
      </c>
      <c r="YA19" s="21">
        <f t="shared" si="267"/>
        <v>0</v>
      </c>
      <c r="YB19" s="21">
        <v>0</v>
      </c>
      <c r="YC19" s="21">
        <f t="shared" si="268"/>
        <v>0</v>
      </c>
      <c r="YD19" s="21">
        <f t="shared" ref="YD19:YD42" si="374">XT19+XU19+XV19+XW19+XX19+XY19+XZ19+YA19</f>
        <v>0</v>
      </c>
      <c r="YE19" s="21"/>
      <c r="YF19" s="21">
        <f t="shared" si="17"/>
        <v>0</v>
      </c>
      <c r="YG19" s="21"/>
      <c r="YH19" s="21"/>
      <c r="YI19" s="21">
        <v>0</v>
      </c>
      <c r="YJ19" s="21">
        <f t="shared" si="270"/>
        <v>0</v>
      </c>
      <c r="YK19" s="21">
        <v>0</v>
      </c>
      <c r="YL19" s="21">
        <v>0</v>
      </c>
      <c r="YM19" s="22"/>
      <c r="YN19" s="22"/>
      <c r="YO19" s="21">
        <v>0</v>
      </c>
      <c r="YP19" s="21">
        <f t="shared" si="271"/>
        <v>0</v>
      </c>
      <c r="YQ19" s="21">
        <v>0</v>
      </c>
      <c r="YR19" s="21">
        <f t="shared" si="272"/>
        <v>0</v>
      </c>
      <c r="YS19" s="21">
        <v>0</v>
      </c>
      <c r="YT19" s="21">
        <f t="shared" si="273"/>
        <v>0</v>
      </c>
      <c r="YU19" s="21">
        <v>0</v>
      </c>
      <c r="YV19" s="21">
        <f t="shared" si="274"/>
        <v>0</v>
      </c>
      <c r="YW19" s="21">
        <v>0</v>
      </c>
      <c r="YX19" s="21">
        <f t="shared" si="275"/>
        <v>0</v>
      </c>
      <c r="YY19" s="21">
        <v>0</v>
      </c>
      <c r="YZ19" s="21">
        <f t="shared" si="276"/>
        <v>0</v>
      </c>
      <c r="ZA19" s="21">
        <f t="shared" si="277"/>
        <v>0</v>
      </c>
      <c r="ZB19" s="21"/>
      <c r="ZC19" s="23">
        <f t="shared" si="357"/>
        <v>0</v>
      </c>
      <c r="ZD19" s="22"/>
      <c r="ZE19" s="22"/>
      <c r="ZF19" s="22"/>
      <c r="ZG19" s="23">
        <v>0</v>
      </c>
      <c r="ZH19" s="21">
        <f t="shared" si="342"/>
        <v>0</v>
      </c>
      <c r="ZI19" s="21">
        <f t="shared" si="279"/>
        <v>0</v>
      </c>
      <c r="ZJ19" s="21">
        <v>0</v>
      </c>
      <c r="ZK19" s="21">
        <f t="shared" si="280"/>
        <v>0</v>
      </c>
      <c r="ZL19" s="21">
        <v>0</v>
      </c>
      <c r="ZM19" s="21">
        <f t="shared" si="281"/>
        <v>0</v>
      </c>
      <c r="ZN19" s="21">
        <v>0</v>
      </c>
      <c r="ZO19" s="21">
        <f t="shared" si="282"/>
        <v>0</v>
      </c>
      <c r="ZP19" s="21">
        <v>0</v>
      </c>
      <c r="ZQ19" s="21">
        <f t="shared" si="283"/>
        <v>0</v>
      </c>
      <c r="ZR19" s="21">
        <v>0</v>
      </c>
      <c r="ZS19" s="21">
        <f t="shared" si="284"/>
        <v>0</v>
      </c>
      <c r="ZT19" s="21">
        <f t="shared" ref="ZT19:ZT42" si="375">ZJ19+ZK19+ZL19+ZM19+ZN19+ZO19+ZP19+ZQ19</f>
        <v>0</v>
      </c>
      <c r="ZU19" s="21"/>
      <c r="ZV19" s="21">
        <f t="shared" si="18"/>
        <v>0</v>
      </c>
      <c r="ZW19" s="21"/>
      <c r="ZX19" s="21"/>
      <c r="ZY19" s="21">
        <v>0</v>
      </c>
      <c r="ZZ19" s="21">
        <f t="shared" si="286"/>
        <v>0</v>
      </c>
      <c r="AAA19" s="21">
        <v>0</v>
      </c>
      <c r="AAB19" s="21">
        <v>0</v>
      </c>
      <c r="AAC19" s="22"/>
      <c r="AAD19" s="22"/>
      <c r="AAE19" s="21">
        <v>0</v>
      </c>
      <c r="AAF19" s="21">
        <f t="shared" si="287"/>
        <v>0</v>
      </c>
      <c r="AAG19" s="21">
        <v>0</v>
      </c>
      <c r="AAH19" s="21">
        <f t="shared" si="288"/>
        <v>0</v>
      </c>
      <c r="AAI19" s="21">
        <v>0</v>
      </c>
      <c r="AAJ19" s="21">
        <f t="shared" si="289"/>
        <v>0</v>
      </c>
      <c r="AAK19" s="21">
        <v>0</v>
      </c>
      <c r="AAL19" s="21">
        <f t="shared" si="290"/>
        <v>0</v>
      </c>
      <c r="AAM19" s="21">
        <v>0</v>
      </c>
      <c r="AAN19" s="21">
        <f t="shared" si="291"/>
        <v>0</v>
      </c>
      <c r="AAO19" s="21">
        <v>0</v>
      </c>
      <c r="AAP19" s="21">
        <f t="shared" si="292"/>
        <v>0</v>
      </c>
      <c r="AAQ19" s="21">
        <f t="shared" si="293"/>
        <v>0</v>
      </c>
      <c r="AAR19" s="21"/>
      <c r="AAS19" s="23">
        <f t="shared" si="358"/>
        <v>0</v>
      </c>
      <c r="AAT19" s="22"/>
      <c r="AAU19" s="22"/>
      <c r="AAV19" s="22"/>
      <c r="AAW19" s="23">
        <v>0</v>
      </c>
      <c r="AAX19" s="21">
        <f t="shared" si="343"/>
        <v>0</v>
      </c>
      <c r="AAY19" s="21">
        <f t="shared" si="295"/>
        <v>0</v>
      </c>
      <c r="AAZ19" s="21">
        <v>0</v>
      </c>
      <c r="ABA19" s="21">
        <f t="shared" si="296"/>
        <v>0</v>
      </c>
      <c r="ABB19" s="21">
        <v>0</v>
      </c>
      <c r="ABC19" s="21">
        <f t="shared" si="297"/>
        <v>0</v>
      </c>
      <c r="ABD19" s="21">
        <v>0</v>
      </c>
      <c r="ABE19" s="21">
        <f t="shared" si="298"/>
        <v>0</v>
      </c>
      <c r="ABF19" s="21">
        <v>0</v>
      </c>
      <c r="ABG19" s="21">
        <f t="shared" si="299"/>
        <v>0</v>
      </c>
      <c r="ABH19" s="21">
        <v>0</v>
      </c>
      <c r="ABI19" s="21">
        <f t="shared" si="300"/>
        <v>0</v>
      </c>
      <c r="ABJ19" s="21">
        <f t="shared" ref="ABJ19:ABJ42" si="376">AAZ19+ABA19+ABB19+ABC19+ABD19+ABE19+ABF19+ABG19</f>
        <v>0</v>
      </c>
      <c r="ABK19" s="21"/>
      <c r="ABL19" s="21">
        <f t="shared" si="19"/>
        <v>0</v>
      </c>
      <c r="ABM19" s="21"/>
      <c r="ABN19" s="21"/>
      <c r="ABO19" s="21">
        <v>0</v>
      </c>
      <c r="ABP19" s="21">
        <f t="shared" si="302"/>
        <v>0</v>
      </c>
      <c r="ABQ19" s="21">
        <v>0</v>
      </c>
      <c r="ABR19" s="21">
        <v>0</v>
      </c>
      <c r="ABS19" s="22"/>
      <c r="ABT19" s="22"/>
      <c r="ABU19" s="21">
        <v>0</v>
      </c>
      <c r="ABV19" s="21">
        <f t="shared" si="20"/>
        <v>0</v>
      </c>
      <c r="ABW19" s="21">
        <v>0</v>
      </c>
      <c r="ABX19" s="21">
        <f t="shared" si="303"/>
        <v>0</v>
      </c>
      <c r="ABY19" s="21">
        <v>0</v>
      </c>
      <c r="ABZ19" s="21">
        <f t="shared" si="304"/>
        <v>0</v>
      </c>
      <c r="ACA19" s="21">
        <v>0</v>
      </c>
      <c r="ACB19" s="21">
        <f t="shared" si="305"/>
        <v>0</v>
      </c>
      <c r="ACC19" s="21">
        <v>0</v>
      </c>
      <c r="ACD19" s="21">
        <f t="shared" si="306"/>
        <v>0</v>
      </c>
      <c r="ACE19" s="21">
        <v>0</v>
      </c>
      <c r="ACF19" s="21">
        <f t="shared" si="307"/>
        <v>0</v>
      </c>
      <c r="ACG19" s="21">
        <f t="shared" si="21"/>
        <v>0</v>
      </c>
      <c r="ACH19" s="21"/>
      <c r="ACI19" s="23">
        <f t="shared" si="359"/>
        <v>0</v>
      </c>
      <c r="ACJ19" s="24">
        <f t="shared" si="308"/>
        <v>0</v>
      </c>
      <c r="ACK19" s="24">
        <f t="shared" si="22"/>
        <v>0</v>
      </c>
      <c r="ACL19" s="24">
        <f t="shared" si="309"/>
        <v>0</v>
      </c>
    </row>
    <row r="20" spans="1:766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3"/>
        <v>0</v>
      </c>
      <c r="M20" s="21">
        <f t="shared" si="24"/>
        <v>0</v>
      </c>
      <c r="N20" s="21">
        <v>0</v>
      </c>
      <c r="O20" s="21">
        <f t="shared" si="25"/>
        <v>0</v>
      </c>
      <c r="P20" s="21">
        <v>0</v>
      </c>
      <c r="Q20" s="21">
        <f t="shared" si="26"/>
        <v>0</v>
      </c>
      <c r="R20" s="21">
        <v>0</v>
      </c>
      <c r="S20" s="21">
        <f t="shared" si="27"/>
        <v>0</v>
      </c>
      <c r="T20" s="21">
        <v>0</v>
      </c>
      <c r="U20" s="21">
        <f t="shared" si="28"/>
        <v>0</v>
      </c>
      <c r="V20" s="21">
        <v>0</v>
      </c>
      <c r="W20" s="21">
        <f t="shared" si="29"/>
        <v>0</v>
      </c>
      <c r="X20" s="21">
        <f t="shared" si="30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31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32"/>
        <v>0</v>
      </c>
      <c r="AK20" s="21">
        <v>0</v>
      </c>
      <c r="AL20" s="21">
        <f t="shared" si="33"/>
        <v>0</v>
      </c>
      <c r="AM20" s="21">
        <v>0</v>
      </c>
      <c r="AN20" s="21">
        <f t="shared" si="34"/>
        <v>0</v>
      </c>
      <c r="AO20" s="21">
        <v>0</v>
      </c>
      <c r="AP20" s="21">
        <f t="shared" si="35"/>
        <v>0</v>
      </c>
      <c r="AQ20" s="21">
        <v>0</v>
      </c>
      <c r="AR20" s="21">
        <f t="shared" si="36"/>
        <v>0</v>
      </c>
      <c r="AS20" s="21">
        <v>0</v>
      </c>
      <c r="AT20" s="21">
        <f t="shared" si="37"/>
        <v>0</v>
      </c>
      <c r="AU20" s="21">
        <f t="shared" si="38"/>
        <v>0</v>
      </c>
      <c r="AV20" s="21"/>
      <c r="AW20" s="23">
        <f t="shared" si="310"/>
        <v>0</v>
      </c>
      <c r="AX20" s="22"/>
      <c r="AY20" s="22"/>
      <c r="AZ20" s="22"/>
      <c r="BA20" s="23">
        <v>0</v>
      </c>
      <c r="BB20" s="21">
        <f t="shared" si="327"/>
        <v>0</v>
      </c>
      <c r="BC20" s="21">
        <f t="shared" si="40"/>
        <v>0</v>
      </c>
      <c r="BD20" s="21">
        <v>0</v>
      </c>
      <c r="BE20" s="21">
        <f t="shared" si="41"/>
        <v>0</v>
      </c>
      <c r="BF20" s="21">
        <v>0</v>
      </c>
      <c r="BG20" s="21">
        <f t="shared" si="42"/>
        <v>0</v>
      </c>
      <c r="BH20" s="21">
        <v>0</v>
      </c>
      <c r="BI20" s="21">
        <f t="shared" si="43"/>
        <v>0</v>
      </c>
      <c r="BJ20" s="21">
        <v>0</v>
      </c>
      <c r="BK20" s="21">
        <f t="shared" si="44"/>
        <v>0</v>
      </c>
      <c r="BL20" s="21">
        <v>0</v>
      </c>
      <c r="BM20" s="21">
        <f t="shared" si="45"/>
        <v>0</v>
      </c>
      <c r="BN20" s="21">
        <f t="shared" si="36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7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48"/>
        <v>0</v>
      </c>
      <c r="CA20" s="21">
        <v>0</v>
      </c>
      <c r="CB20" s="21">
        <f t="shared" si="49"/>
        <v>0</v>
      </c>
      <c r="CC20" s="21">
        <v>0</v>
      </c>
      <c r="CD20" s="21">
        <f t="shared" si="50"/>
        <v>0</v>
      </c>
      <c r="CE20" s="21">
        <v>0</v>
      </c>
      <c r="CF20" s="21">
        <f t="shared" si="51"/>
        <v>0</v>
      </c>
      <c r="CG20" s="21">
        <v>0</v>
      </c>
      <c r="CH20" s="21">
        <f t="shared" si="52"/>
        <v>0</v>
      </c>
      <c r="CI20" s="21">
        <v>0</v>
      </c>
      <c r="CJ20" s="21">
        <f t="shared" si="53"/>
        <v>0</v>
      </c>
      <c r="CK20" s="21">
        <f t="shared" si="54"/>
        <v>0</v>
      </c>
      <c r="CL20" s="21"/>
      <c r="CM20" s="23">
        <f t="shared" si="344"/>
        <v>0</v>
      </c>
      <c r="CN20" s="22"/>
      <c r="CO20" s="22"/>
      <c r="CP20" s="22"/>
      <c r="CQ20" s="23">
        <v>0</v>
      </c>
      <c r="CR20" s="21">
        <f t="shared" si="328"/>
        <v>0</v>
      </c>
      <c r="CS20" s="21">
        <f t="shared" si="56"/>
        <v>0</v>
      </c>
      <c r="CT20" s="21">
        <v>0</v>
      </c>
      <c r="CU20" s="21">
        <f t="shared" si="57"/>
        <v>0</v>
      </c>
      <c r="CV20" s="21">
        <v>0</v>
      </c>
      <c r="CW20" s="21">
        <f t="shared" si="58"/>
        <v>0</v>
      </c>
      <c r="CX20" s="21">
        <v>0</v>
      </c>
      <c r="CY20" s="21">
        <f t="shared" si="59"/>
        <v>0</v>
      </c>
      <c r="CZ20" s="21">
        <v>0</v>
      </c>
      <c r="DA20" s="21">
        <f t="shared" si="60"/>
        <v>0</v>
      </c>
      <c r="DB20" s="21">
        <v>0</v>
      </c>
      <c r="DC20" s="21">
        <f t="shared" si="61"/>
        <v>0</v>
      </c>
      <c r="DD20" s="21">
        <f t="shared" si="36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63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4"/>
        <v>0</v>
      </c>
      <c r="DS20" s="21">
        <v>0</v>
      </c>
      <c r="DT20" s="21">
        <f t="shared" si="65"/>
        <v>0</v>
      </c>
      <c r="DU20" s="21">
        <v>0</v>
      </c>
      <c r="DV20" s="21">
        <f t="shared" si="66"/>
        <v>0</v>
      </c>
      <c r="DW20" s="21">
        <v>0</v>
      </c>
      <c r="DX20" s="21">
        <f t="shared" si="67"/>
        <v>0</v>
      </c>
      <c r="DY20" s="21">
        <v>0</v>
      </c>
      <c r="DZ20" s="21">
        <f t="shared" si="68"/>
        <v>0</v>
      </c>
      <c r="EA20" s="21">
        <f t="shared" si="69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329"/>
        <v>0</v>
      </c>
      <c r="EI20" s="21">
        <f t="shared" si="71"/>
        <v>0</v>
      </c>
      <c r="EJ20" s="21">
        <v>0</v>
      </c>
      <c r="EK20" s="21">
        <f t="shared" si="72"/>
        <v>0</v>
      </c>
      <c r="EL20" s="21">
        <v>0</v>
      </c>
      <c r="EM20" s="21">
        <f t="shared" si="73"/>
        <v>0</v>
      </c>
      <c r="EN20" s="21">
        <v>0</v>
      </c>
      <c r="EO20" s="21">
        <f t="shared" si="74"/>
        <v>0</v>
      </c>
      <c r="EP20" s="21">
        <v>0</v>
      </c>
      <c r="EQ20" s="21">
        <f t="shared" si="75"/>
        <v>0</v>
      </c>
      <c r="ER20" s="21">
        <v>0</v>
      </c>
      <c r="ES20" s="21">
        <f t="shared" si="76"/>
        <v>0</v>
      </c>
      <c r="ET20" s="21">
        <f t="shared" si="36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78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79"/>
        <v>0</v>
      </c>
      <c r="FG20" s="21">
        <v>0</v>
      </c>
      <c r="FH20" s="21">
        <f t="shared" si="80"/>
        <v>0</v>
      </c>
      <c r="FI20" s="21">
        <v>0</v>
      </c>
      <c r="FJ20" s="21">
        <f t="shared" si="81"/>
        <v>0</v>
      </c>
      <c r="FK20" s="21">
        <v>0</v>
      </c>
      <c r="FL20" s="21">
        <f t="shared" si="82"/>
        <v>0</v>
      </c>
      <c r="FM20" s="21">
        <v>0</v>
      </c>
      <c r="FN20" s="21">
        <f t="shared" si="83"/>
        <v>0</v>
      </c>
      <c r="FO20" s="21">
        <v>0</v>
      </c>
      <c r="FP20" s="21">
        <f t="shared" si="84"/>
        <v>0</v>
      </c>
      <c r="FQ20" s="21">
        <f t="shared" si="85"/>
        <v>0</v>
      </c>
      <c r="FR20" s="21"/>
      <c r="FS20" s="23">
        <f t="shared" si="345"/>
        <v>0</v>
      </c>
      <c r="FT20" s="22"/>
      <c r="FU20" s="22"/>
      <c r="FV20" s="22"/>
      <c r="FW20" s="23">
        <v>0</v>
      </c>
      <c r="FX20" s="21">
        <f t="shared" si="330"/>
        <v>0</v>
      </c>
      <c r="FY20" s="21">
        <f t="shared" si="87"/>
        <v>0</v>
      </c>
      <c r="FZ20" s="21">
        <v>0</v>
      </c>
      <c r="GA20" s="21">
        <f t="shared" si="88"/>
        <v>0</v>
      </c>
      <c r="GB20" s="21">
        <v>0</v>
      </c>
      <c r="GC20" s="21">
        <f t="shared" si="89"/>
        <v>0</v>
      </c>
      <c r="GD20" s="21">
        <v>0</v>
      </c>
      <c r="GE20" s="21">
        <f t="shared" si="90"/>
        <v>0</v>
      </c>
      <c r="GF20" s="21">
        <v>0</v>
      </c>
      <c r="GG20" s="21">
        <f t="shared" si="91"/>
        <v>0</v>
      </c>
      <c r="GH20" s="21">
        <v>0</v>
      </c>
      <c r="GI20" s="21">
        <f t="shared" si="92"/>
        <v>0</v>
      </c>
      <c r="GJ20" s="21">
        <f t="shared" si="36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4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5"/>
        <v>0</v>
      </c>
      <c r="GW20" s="21">
        <v>0</v>
      </c>
      <c r="GX20" s="21">
        <f t="shared" si="96"/>
        <v>0</v>
      </c>
      <c r="GY20" s="21">
        <v>0</v>
      </c>
      <c r="GZ20" s="21">
        <f t="shared" si="97"/>
        <v>0</v>
      </c>
      <c r="HA20" s="21">
        <v>0</v>
      </c>
      <c r="HB20" s="21">
        <f t="shared" si="98"/>
        <v>0</v>
      </c>
      <c r="HC20" s="21">
        <v>0</v>
      </c>
      <c r="HD20" s="21">
        <f t="shared" si="99"/>
        <v>0</v>
      </c>
      <c r="HE20" s="21">
        <v>0</v>
      </c>
      <c r="HF20" s="21">
        <f t="shared" si="100"/>
        <v>0</v>
      </c>
      <c r="HG20" s="21">
        <f t="shared" si="101"/>
        <v>0</v>
      </c>
      <c r="HH20" s="21"/>
      <c r="HI20" s="23">
        <f t="shared" si="346"/>
        <v>0</v>
      </c>
      <c r="HJ20" s="22"/>
      <c r="HK20" s="22"/>
      <c r="HL20" s="22"/>
      <c r="HM20" s="23">
        <v>0</v>
      </c>
      <c r="HN20" s="21">
        <f t="shared" si="331"/>
        <v>0</v>
      </c>
      <c r="HO20" s="21">
        <f t="shared" si="103"/>
        <v>0</v>
      </c>
      <c r="HP20" s="21">
        <v>0</v>
      </c>
      <c r="HQ20" s="21">
        <f t="shared" si="104"/>
        <v>0</v>
      </c>
      <c r="HR20" s="21">
        <v>0</v>
      </c>
      <c r="HS20" s="21">
        <f t="shared" si="105"/>
        <v>0</v>
      </c>
      <c r="HT20" s="21">
        <v>0</v>
      </c>
      <c r="HU20" s="21">
        <f t="shared" si="106"/>
        <v>0</v>
      </c>
      <c r="HV20" s="21">
        <v>0</v>
      </c>
      <c r="HW20" s="21">
        <f t="shared" si="107"/>
        <v>0</v>
      </c>
      <c r="HX20" s="21">
        <v>0</v>
      </c>
      <c r="HY20" s="21">
        <f t="shared" si="108"/>
        <v>0</v>
      </c>
      <c r="HZ20" s="21">
        <f t="shared" si="36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10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11"/>
        <v>0</v>
      </c>
      <c r="IM20" s="21">
        <v>0</v>
      </c>
      <c r="IN20" s="21">
        <f t="shared" si="112"/>
        <v>0</v>
      </c>
      <c r="IO20" s="21">
        <v>0</v>
      </c>
      <c r="IP20" s="21">
        <f t="shared" si="113"/>
        <v>0</v>
      </c>
      <c r="IQ20" s="21">
        <v>0</v>
      </c>
      <c r="IR20" s="21">
        <f t="shared" si="114"/>
        <v>0</v>
      </c>
      <c r="IS20" s="21">
        <v>0</v>
      </c>
      <c r="IT20" s="21">
        <f t="shared" si="115"/>
        <v>0</v>
      </c>
      <c r="IU20" s="21">
        <v>0</v>
      </c>
      <c r="IV20" s="21">
        <f t="shared" si="116"/>
        <v>0</v>
      </c>
      <c r="IW20" s="21">
        <f t="shared" si="117"/>
        <v>0</v>
      </c>
      <c r="IX20" s="21"/>
      <c r="IY20" s="23">
        <f t="shared" si="347"/>
        <v>0</v>
      </c>
      <c r="IZ20" s="22"/>
      <c r="JA20" s="22"/>
      <c r="JB20" s="22"/>
      <c r="JC20" s="23">
        <v>0</v>
      </c>
      <c r="JD20" s="21">
        <f t="shared" si="332"/>
        <v>0</v>
      </c>
      <c r="JE20" s="21">
        <f t="shared" si="119"/>
        <v>0</v>
      </c>
      <c r="JF20" s="21">
        <v>0</v>
      </c>
      <c r="JG20" s="21">
        <f t="shared" si="120"/>
        <v>0</v>
      </c>
      <c r="JH20" s="21">
        <v>0</v>
      </c>
      <c r="JI20" s="21">
        <f t="shared" si="121"/>
        <v>0</v>
      </c>
      <c r="JJ20" s="21">
        <v>0</v>
      </c>
      <c r="JK20" s="21">
        <f t="shared" si="122"/>
        <v>0</v>
      </c>
      <c r="JL20" s="21">
        <v>0</v>
      </c>
      <c r="JM20" s="21">
        <f t="shared" si="123"/>
        <v>0</v>
      </c>
      <c r="JN20" s="21">
        <v>0</v>
      </c>
      <c r="JO20" s="21">
        <f t="shared" si="124"/>
        <v>0</v>
      </c>
      <c r="JP20" s="21">
        <f t="shared" si="36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6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7"/>
        <v>0</v>
      </c>
      <c r="KC20" s="21">
        <v>0</v>
      </c>
      <c r="KD20" s="21">
        <f t="shared" si="128"/>
        <v>0</v>
      </c>
      <c r="KE20" s="21">
        <v>0</v>
      </c>
      <c r="KF20" s="21">
        <f t="shared" si="129"/>
        <v>0</v>
      </c>
      <c r="KG20" s="21">
        <v>0</v>
      </c>
      <c r="KH20" s="21">
        <f t="shared" si="130"/>
        <v>0</v>
      </c>
      <c r="KI20" s="21">
        <v>0</v>
      </c>
      <c r="KJ20" s="21">
        <f t="shared" si="131"/>
        <v>0</v>
      </c>
      <c r="KK20" s="21">
        <v>0</v>
      </c>
      <c r="KL20" s="21">
        <f t="shared" si="132"/>
        <v>0</v>
      </c>
      <c r="KM20" s="21">
        <f t="shared" si="133"/>
        <v>0</v>
      </c>
      <c r="KN20" s="21"/>
      <c r="KO20" s="23">
        <f t="shared" si="348"/>
        <v>0</v>
      </c>
      <c r="KP20" s="22"/>
      <c r="KQ20" s="22"/>
      <c r="KR20" s="22"/>
      <c r="KS20" s="23">
        <v>0</v>
      </c>
      <c r="KT20" s="21">
        <f t="shared" si="333"/>
        <v>0</v>
      </c>
      <c r="KU20" s="21">
        <f t="shared" si="135"/>
        <v>0</v>
      </c>
      <c r="KV20" s="21">
        <v>0</v>
      </c>
      <c r="KW20" s="21">
        <f t="shared" si="136"/>
        <v>0</v>
      </c>
      <c r="KX20" s="21">
        <v>0</v>
      </c>
      <c r="KY20" s="21">
        <f t="shared" si="137"/>
        <v>0</v>
      </c>
      <c r="KZ20" s="21">
        <v>0</v>
      </c>
      <c r="LA20" s="21">
        <f t="shared" si="138"/>
        <v>0</v>
      </c>
      <c r="LB20" s="21">
        <v>0</v>
      </c>
      <c r="LC20" s="21">
        <f t="shared" si="139"/>
        <v>0</v>
      </c>
      <c r="LD20" s="21">
        <v>0</v>
      </c>
      <c r="LE20" s="21">
        <f t="shared" si="140"/>
        <v>0</v>
      </c>
      <c r="LF20" s="21">
        <f t="shared" si="36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42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43"/>
        <v>0</v>
      </c>
      <c r="LS20" s="21">
        <v>0</v>
      </c>
      <c r="LT20" s="21">
        <f t="shared" si="144"/>
        <v>0</v>
      </c>
      <c r="LU20" s="21">
        <v>0</v>
      </c>
      <c r="LV20" s="21">
        <f t="shared" si="145"/>
        <v>0</v>
      </c>
      <c r="LW20" s="21">
        <v>0</v>
      </c>
      <c r="LX20" s="21">
        <f t="shared" si="146"/>
        <v>0</v>
      </c>
      <c r="LY20" s="21">
        <v>0</v>
      </c>
      <c r="LZ20" s="21">
        <f t="shared" si="147"/>
        <v>0</v>
      </c>
      <c r="MA20" s="21">
        <v>0</v>
      </c>
      <c r="MB20" s="21">
        <f t="shared" si="148"/>
        <v>0</v>
      </c>
      <c r="MC20" s="21">
        <f t="shared" si="149"/>
        <v>0</v>
      </c>
      <c r="MD20" s="21"/>
      <c r="ME20" s="23">
        <f t="shared" si="349"/>
        <v>0</v>
      </c>
      <c r="MF20" s="22"/>
      <c r="MG20" s="22"/>
      <c r="MH20" s="22"/>
      <c r="MI20" s="23">
        <v>0</v>
      </c>
      <c r="MJ20" s="21">
        <f t="shared" si="334"/>
        <v>0</v>
      </c>
      <c r="MK20" s="21">
        <f t="shared" si="151"/>
        <v>0</v>
      </c>
      <c r="ML20" s="21">
        <v>0</v>
      </c>
      <c r="MM20" s="21">
        <f t="shared" si="152"/>
        <v>0</v>
      </c>
      <c r="MN20" s="21">
        <v>0</v>
      </c>
      <c r="MO20" s="21">
        <f t="shared" si="153"/>
        <v>0</v>
      </c>
      <c r="MP20" s="21">
        <v>0</v>
      </c>
      <c r="MQ20" s="21">
        <f t="shared" si="154"/>
        <v>0</v>
      </c>
      <c r="MR20" s="21">
        <v>0</v>
      </c>
      <c r="MS20" s="21">
        <f t="shared" si="155"/>
        <v>0</v>
      </c>
      <c r="MT20" s="21">
        <v>0</v>
      </c>
      <c r="MU20" s="21">
        <f t="shared" si="156"/>
        <v>0</v>
      </c>
      <c r="MV20" s="21">
        <f t="shared" si="36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58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59"/>
        <v>0</v>
      </c>
      <c r="NI20" s="21">
        <v>0</v>
      </c>
      <c r="NJ20" s="21">
        <f t="shared" si="160"/>
        <v>0</v>
      </c>
      <c r="NK20" s="21">
        <v>0</v>
      </c>
      <c r="NL20" s="21">
        <f t="shared" si="161"/>
        <v>0</v>
      </c>
      <c r="NM20" s="21">
        <v>0</v>
      </c>
      <c r="NN20" s="21">
        <f t="shared" si="162"/>
        <v>0</v>
      </c>
      <c r="NO20" s="21">
        <v>0</v>
      </c>
      <c r="NP20" s="21">
        <f t="shared" si="163"/>
        <v>0</v>
      </c>
      <c r="NQ20" s="21">
        <v>0</v>
      </c>
      <c r="NR20" s="21">
        <f t="shared" si="164"/>
        <v>0</v>
      </c>
      <c r="NS20" s="21">
        <f t="shared" si="165"/>
        <v>0</v>
      </c>
      <c r="NT20" s="21"/>
      <c r="NU20" s="23">
        <f t="shared" si="350"/>
        <v>0</v>
      </c>
      <c r="NV20" s="22"/>
      <c r="NW20" s="22"/>
      <c r="NX20" s="22"/>
      <c r="NY20" s="23">
        <v>0</v>
      </c>
      <c r="NZ20" s="21">
        <f t="shared" si="335"/>
        <v>0</v>
      </c>
      <c r="OA20" s="21">
        <f t="shared" si="167"/>
        <v>0</v>
      </c>
      <c r="OB20" s="21">
        <v>0</v>
      </c>
      <c r="OC20" s="21">
        <f t="shared" si="168"/>
        <v>0</v>
      </c>
      <c r="OD20" s="21">
        <v>0</v>
      </c>
      <c r="OE20" s="21">
        <f t="shared" si="169"/>
        <v>0</v>
      </c>
      <c r="OF20" s="21">
        <v>0</v>
      </c>
      <c r="OG20" s="21">
        <f t="shared" si="170"/>
        <v>0</v>
      </c>
      <c r="OH20" s="21">
        <v>0</v>
      </c>
      <c r="OI20" s="21">
        <f t="shared" si="171"/>
        <v>0</v>
      </c>
      <c r="OJ20" s="21">
        <v>0</v>
      </c>
      <c r="OK20" s="21">
        <f t="shared" si="172"/>
        <v>0</v>
      </c>
      <c r="OL20" s="21">
        <f t="shared" si="36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4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5"/>
        <v>0</v>
      </c>
      <c r="OY20" s="21">
        <v>0</v>
      </c>
      <c r="OZ20" s="21">
        <f t="shared" si="176"/>
        <v>0</v>
      </c>
      <c r="PA20" s="21">
        <v>0</v>
      </c>
      <c r="PB20" s="21">
        <f t="shared" si="177"/>
        <v>0</v>
      </c>
      <c r="PC20" s="21">
        <v>0</v>
      </c>
      <c r="PD20" s="21">
        <f t="shared" si="178"/>
        <v>0</v>
      </c>
      <c r="PE20" s="21">
        <v>0</v>
      </c>
      <c r="PF20" s="21">
        <f t="shared" si="179"/>
        <v>0</v>
      </c>
      <c r="PG20" s="21">
        <v>0</v>
      </c>
      <c r="PH20" s="21">
        <f t="shared" si="180"/>
        <v>0</v>
      </c>
      <c r="PI20" s="21">
        <f t="shared" si="181"/>
        <v>0</v>
      </c>
      <c r="PJ20" s="21"/>
      <c r="PK20" s="23">
        <f t="shared" si="351"/>
        <v>0</v>
      </c>
      <c r="PL20" s="22"/>
      <c r="PM20" s="22"/>
      <c r="PN20" s="22"/>
      <c r="PO20" s="23">
        <v>0</v>
      </c>
      <c r="PP20" s="21">
        <f t="shared" si="336"/>
        <v>0</v>
      </c>
      <c r="PQ20" s="21">
        <f t="shared" si="183"/>
        <v>0</v>
      </c>
      <c r="PR20" s="21">
        <v>0</v>
      </c>
      <c r="PS20" s="21">
        <f t="shared" si="184"/>
        <v>0</v>
      </c>
      <c r="PT20" s="21">
        <v>0</v>
      </c>
      <c r="PU20" s="21">
        <f t="shared" si="185"/>
        <v>0</v>
      </c>
      <c r="PV20" s="21">
        <v>0</v>
      </c>
      <c r="PW20" s="21">
        <f t="shared" si="186"/>
        <v>0</v>
      </c>
      <c r="PX20" s="21">
        <v>0</v>
      </c>
      <c r="PY20" s="21">
        <f t="shared" si="187"/>
        <v>0</v>
      </c>
      <c r="PZ20" s="21">
        <v>0</v>
      </c>
      <c r="QA20" s="21">
        <f t="shared" si="188"/>
        <v>0</v>
      </c>
      <c r="QB20" s="21">
        <f t="shared" si="36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90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91"/>
        <v>0</v>
      </c>
      <c r="QO20" s="21">
        <v>0</v>
      </c>
      <c r="QP20" s="21">
        <f t="shared" si="192"/>
        <v>0</v>
      </c>
      <c r="QQ20" s="21">
        <v>0</v>
      </c>
      <c r="QR20" s="21">
        <f t="shared" si="193"/>
        <v>0</v>
      </c>
      <c r="QS20" s="21">
        <v>0</v>
      </c>
      <c r="QT20" s="21">
        <f t="shared" si="194"/>
        <v>0</v>
      </c>
      <c r="QU20" s="21">
        <v>0</v>
      </c>
      <c r="QV20" s="21">
        <f t="shared" si="195"/>
        <v>0</v>
      </c>
      <c r="QW20" s="21">
        <v>0</v>
      </c>
      <c r="QX20" s="21">
        <f t="shared" si="196"/>
        <v>0</v>
      </c>
      <c r="QY20" s="21">
        <f t="shared" si="197"/>
        <v>0</v>
      </c>
      <c r="QZ20" s="21"/>
      <c r="RA20" s="23">
        <f t="shared" si="352"/>
        <v>0</v>
      </c>
      <c r="RB20" s="22"/>
      <c r="RC20" s="22"/>
      <c r="RD20" s="22"/>
      <c r="RE20" s="23">
        <v>0</v>
      </c>
      <c r="RF20" s="21">
        <f t="shared" si="337"/>
        <v>0</v>
      </c>
      <c r="RG20" s="21">
        <f t="shared" si="199"/>
        <v>0</v>
      </c>
      <c r="RH20" s="21">
        <v>0</v>
      </c>
      <c r="RI20" s="21">
        <f t="shared" si="200"/>
        <v>0</v>
      </c>
      <c r="RJ20" s="21">
        <v>0</v>
      </c>
      <c r="RK20" s="21">
        <f t="shared" si="201"/>
        <v>0</v>
      </c>
      <c r="RL20" s="21">
        <v>0</v>
      </c>
      <c r="RM20" s="21">
        <f t="shared" si="202"/>
        <v>0</v>
      </c>
      <c r="RN20" s="21">
        <v>0</v>
      </c>
      <c r="RO20" s="21">
        <f t="shared" si="203"/>
        <v>0</v>
      </c>
      <c r="RP20" s="21">
        <v>0</v>
      </c>
      <c r="RQ20" s="21">
        <f t="shared" si="204"/>
        <v>0</v>
      </c>
      <c r="RR20" s="21">
        <f t="shared" si="37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6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7"/>
        <v>0</v>
      </c>
      <c r="SE20" s="21">
        <v>0</v>
      </c>
      <c r="SF20" s="21">
        <f t="shared" si="208"/>
        <v>0</v>
      </c>
      <c r="SG20" s="21">
        <v>0</v>
      </c>
      <c r="SH20" s="21">
        <f t="shared" si="209"/>
        <v>0</v>
      </c>
      <c r="SI20" s="21">
        <v>0</v>
      </c>
      <c r="SJ20" s="21">
        <f t="shared" si="210"/>
        <v>0</v>
      </c>
      <c r="SK20" s="21">
        <v>0</v>
      </c>
      <c r="SL20" s="21">
        <f t="shared" si="211"/>
        <v>0</v>
      </c>
      <c r="SM20" s="21">
        <v>0</v>
      </c>
      <c r="SN20" s="21">
        <f t="shared" si="212"/>
        <v>0</v>
      </c>
      <c r="SO20" s="21">
        <f t="shared" si="213"/>
        <v>0</v>
      </c>
      <c r="SP20" s="21"/>
      <c r="SQ20" s="23">
        <f t="shared" si="353"/>
        <v>0</v>
      </c>
      <c r="SR20" s="22"/>
      <c r="SS20" s="22"/>
      <c r="ST20" s="22"/>
      <c r="SU20" s="23">
        <v>0</v>
      </c>
      <c r="SV20" s="21">
        <f t="shared" si="338"/>
        <v>0</v>
      </c>
      <c r="SW20" s="21">
        <f t="shared" si="215"/>
        <v>0</v>
      </c>
      <c r="SX20" s="21">
        <v>0</v>
      </c>
      <c r="SY20" s="21">
        <f t="shared" si="216"/>
        <v>0</v>
      </c>
      <c r="SZ20" s="21">
        <v>0</v>
      </c>
      <c r="TA20" s="21">
        <f t="shared" si="217"/>
        <v>0</v>
      </c>
      <c r="TB20" s="21">
        <v>0</v>
      </c>
      <c r="TC20" s="21">
        <f t="shared" si="218"/>
        <v>0</v>
      </c>
      <c r="TD20" s="21">
        <v>0</v>
      </c>
      <c r="TE20" s="21">
        <f t="shared" si="219"/>
        <v>0</v>
      </c>
      <c r="TF20" s="21">
        <v>0</v>
      </c>
      <c r="TG20" s="21">
        <f t="shared" si="220"/>
        <v>0</v>
      </c>
      <c r="TH20" s="21">
        <f t="shared" si="37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22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23"/>
        <v>0</v>
      </c>
      <c r="TU20" s="21">
        <v>0</v>
      </c>
      <c r="TV20" s="21">
        <f t="shared" si="224"/>
        <v>0</v>
      </c>
      <c r="TW20" s="21">
        <v>0</v>
      </c>
      <c r="TX20" s="21">
        <f t="shared" si="225"/>
        <v>0</v>
      </c>
      <c r="TY20" s="21">
        <v>0</v>
      </c>
      <c r="TZ20" s="21">
        <f t="shared" si="226"/>
        <v>0</v>
      </c>
      <c r="UA20" s="21">
        <v>0</v>
      </c>
      <c r="UB20" s="21">
        <f t="shared" si="227"/>
        <v>0</v>
      </c>
      <c r="UC20" s="21">
        <v>0</v>
      </c>
      <c r="UD20" s="21">
        <f t="shared" si="228"/>
        <v>0</v>
      </c>
      <c r="UE20" s="21">
        <f t="shared" si="229"/>
        <v>0</v>
      </c>
      <c r="UF20" s="21"/>
      <c r="UG20" s="23">
        <f t="shared" si="354"/>
        <v>0</v>
      </c>
      <c r="UH20" s="22"/>
      <c r="UI20" s="22"/>
      <c r="UJ20" s="22"/>
      <c r="UK20" s="23">
        <v>0</v>
      </c>
      <c r="UL20" s="21">
        <f t="shared" si="339"/>
        <v>0</v>
      </c>
      <c r="UM20" s="21">
        <f t="shared" si="231"/>
        <v>0</v>
      </c>
      <c r="UN20" s="21">
        <v>0</v>
      </c>
      <c r="UO20" s="21">
        <f t="shared" si="232"/>
        <v>0</v>
      </c>
      <c r="UP20" s="21">
        <v>0</v>
      </c>
      <c r="UQ20" s="21">
        <f t="shared" si="233"/>
        <v>0</v>
      </c>
      <c r="UR20" s="21">
        <v>0</v>
      </c>
      <c r="US20" s="21">
        <f t="shared" si="234"/>
        <v>0</v>
      </c>
      <c r="UT20" s="21">
        <v>0</v>
      </c>
      <c r="UU20" s="21">
        <f t="shared" si="235"/>
        <v>0</v>
      </c>
      <c r="UV20" s="21">
        <v>0</v>
      </c>
      <c r="UW20" s="21">
        <f t="shared" si="236"/>
        <v>0</v>
      </c>
      <c r="UX20" s="21">
        <f t="shared" si="37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38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39"/>
        <v>0</v>
      </c>
      <c r="VK20" s="21">
        <v>0</v>
      </c>
      <c r="VL20" s="21">
        <f t="shared" si="240"/>
        <v>0</v>
      </c>
      <c r="VM20" s="21">
        <v>0</v>
      </c>
      <c r="VN20" s="21">
        <f t="shared" si="241"/>
        <v>0</v>
      </c>
      <c r="VO20" s="21">
        <v>0</v>
      </c>
      <c r="VP20" s="21">
        <f t="shared" si="242"/>
        <v>0</v>
      </c>
      <c r="VQ20" s="21">
        <v>0</v>
      </c>
      <c r="VR20" s="21">
        <f t="shared" si="243"/>
        <v>0</v>
      </c>
      <c r="VS20" s="21">
        <v>0</v>
      </c>
      <c r="VT20" s="21">
        <f t="shared" si="244"/>
        <v>0</v>
      </c>
      <c r="VU20" s="21">
        <f t="shared" si="245"/>
        <v>0</v>
      </c>
      <c r="VV20" s="21"/>
      <c r="VW20" s="23">
        <f t="shared" si="355"/>
        <v>0</v>
      </c>
      <c r="VX20" s="22"/>
      <c r="VY20" s="22"/>
      <c r="VZ20" s="22"/>
      <c r="WA20" s="23">
        <v>0</v>
      </c>
      <c r="WB20" s="21">
        <f t="shared" si="340"/>
        <v>0</v>
      </c>
      <c r="WC20" s="21">
        <f t="shared" si="247"/>
        <v>0</v>
      </c>
      <c r="WD20" s="21">
        <v>0</v>
      </c>
      <c r="WE20" s="21">
        <f t="shared" si="248"/>
        <v>0</v>
      </c>
      <c r="WF20" s="21">
        <v>0</v>
      </c>
      <c r="WG20" s="21">
        <f t="shared" si="249"/>
        <v>0</v>
      </c>
      <c r="WH20" s="21">
        <v>0</v>
      </c>
      <c r="WI20" s="21">
        <f t="shared" si="250"/>
        <v>0</v>
      </c>
      <c r="WJ20" s="21">
        <v>0</v>
      </c>
      <c r="WK20" s="21">
        <f t="shared" si="251"/>
        <v>0</v>
      </c>
      <c r="WL20" s="21">
        <v>0</v>
      </c>
      <c r="WM20" s="21">
        <f t="shared" si="252"/>
        <v>0</v>
      </c>
      <c r="WN20" s="21">
        <f t="shared" si="37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4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5"/>
        <v>0</v>
      </c>
      <c r="XA20" s="21">
        <v>0</v>
      </c>
      <c r="XB20" s="21">
        <f t="shared" si="256"/>
        <v>0</v>
      </c>
      <c r="XC20" s="21">
        <v>0</v>
      </c>
      <c r="XD20" s="21">
        <f t="shared" si="257"/>
        <v>0</v>
      </c>
      <c r="XE20" s="21">
        <v>0</v>
      </c>
      <c r="XF20" s="21">
        <f t="shared" si="258"/>
        <v>0</v>
      </c>
      <c r="XG20" s="21">
        <v>0</v>
      </c>
      <c r="XH20" s="21">
        <f t="shared" si="259"/>
        <v>0</v>
      </c>
      <c r="XI20" s="21">
        <v>0</v>
      </c>
      <c r="XJ20" s="21">
        <f t="shared" si="260"/>
        <v>0</v>
      </c>
      <c r="XK20" s="21">
        <f t="shared" si="261"/>
        <v>0</v>
      </c>
      <c r="XL20" s="21"/>
      <c r="XM20" s="23">
        <f t="shared" si="356"/>
        <v>0</v>
      </c>
      <c r="XN20" s="22"/>
      <c r="XO20" s="22"/>
      <c r="XP20" s="22"/>
      <c r="XQ20" s="23">
        <v>0</v>
      </c>
      <c r="XR20" s="21">
        <f t="shared" si="341"/>
        <v>0</v>
      </c>
      <c r="XS20" s="21">
        <f t="shared" si="263"/>
        <v>0</v>
      </c>
      <c r="XT20" s="21">
        <v>0</v>
      </c>
      <c r="XU20" s="21">
        <f t="shared" si="264"/>
        <v>0</v>
      </c>
      <c r="XV20" s="21">
        <v>0</v>
      </c>
      <c r="XW20" s="21">
        <f t="shared" si="265"/>
        <v>0</v>
      </c>
      <c r="XX20" s="21">
        <v>0</v>
      </c>
      <c r="XY20" s="21">
        <f t="shared" si="266"/>
        <v>0</v>
      </c>
      <c r="XZ20" s="21">
        <v>0</v>
      </c>
      <c r="YA20" s="21">
        <f t="shared" si="267"/>
        <v>0</v>
      </c>
      <c r="YB20" s="21">
        <v>0</v>
      </c>
      <c r="YC20" s="21">
        <f t="shared" si="268"/>
        <v>0</v>
      </c>
      <c r="YD20" s="21">
        <f t="shared" si="374"/>
        <v>0</v>
      </c>
      <c r="YE20" s="21"/>
      <c r="YF20" s="21">
        <f t="shared" si="17"/>
        <v>0</v>
      </c>
      <c r="YG20" s="21"/>
      <c r="YH20" s="21"/>
      <c r="YI20" s="21">
        <v>0</v>
      </c>
      <c r="YJ20" s="21">
        <f t="shared" si="270"/>
        <v>0</v>
      </c>
      <c r="YK20" s="21">
        <v>0</v>
      </c>
      <c r="YL20" s="21">
        <v>0</v>
      </c>
      <c r="YM20" s="22"/>
      <c r="YN20" s="22"/>
      <c r="YO20" s="21">
        <v>0</v>
      </c>
      <c r="YP20" s="21">
        <f t="shared" si="271"/>
        <v>0</v>
      </c>
      <c r="YQ20" s="21">
        <v>0</v>
      </c>
      <c r="YR20" s="21">
        <f t="shared" si="272"/>
        <v>0</v>
      </c>
      <c r="YS20" s="21">
        <v>0</v>
      </c>
      <c r="YT20" s="21">
        <f t="shared" si="273"/>
        <v>0</v>
      </c>
      <c r="YU20" s="21">
        <v>0</v>
      </c>
      <c r="YV20" s="21">
        <f t="shared" si="274"/>
        <v>0</v>
      </c>
      <c r="YW20" s="21">
        <v>0</v>
      </c>
      <c r="YX20" s="21">
        <f t="shared" si="275"/>
        <v>0</v>
      </c>
      <c r="YY20" s="21">
        <v>0</v>
      </c>
      <c r="YZ20" s="21">
        <f t="shared" si="276"/>
        <v>0</v>
      </c>
      <c r="ZA20" s="21">
        <f t="shared" si="277"/>
        <v>0</v>
      </c>
      <c r="ZB20" s="21"/>
      <c r="ZC20" s="23">
        <f t="shared" si="357"/>
        <v>0</v>
      </c>
      <c r="ZD20" s="22"/>
      <c r="ZE20" s="22"/>
      <c r="ZF20" s="22"/>
      <c r="ZG20" s="23">
        <v>0</v>
      </c>
      <c r="ZH20" s="21">
        <f t="shared" si="342"/>
        <v>0</v>
      </c>
      <c r="ZI20" s="21">
        <f t="shared" si="279"/>
        <v>0</v>
      </c>
      <c r="ZJ20" s="21">
        <v>0</v>
      </c>
      <c r="ZK20" s="21">
        <f t="shared" si="280"/>
        <v>0</v>
      </c>
      <c r="ZL20" s="21">
        <v>0</v>
      </c>
      <c r="ZM20" s="21">
        <f t="shared" si="281"/>
        <v>0</v>
      </c>
      <c r="ZN20" s="21">
        <v>0</v>
      </c>
      <c r="ZO20" s="21">
        <f t="shared" si="282"/>
        <v>0</v>
      </c>
      <c r="ZP20" s="21">
        <v>0</v>
      </c>
      <c r="ZQ20" s="21">
        <f t="shared" si="283"/>
        <v>0</v>
      </c>
      <c r="ZR20" s="21">
        <v>0</v>
      </c>
      <c r="ZS20" s="21">
        <f t="shared" si="284"/>
        <v>0</v>
      </c>
      <c r="ZT20" s="21">
        <f t="shared" si="375"/>
        <v>0</v>
      </c>
      <c r="ZU20" s="21"/>
      <c r="ZV20" s="21">
        <f t="shared" si="18"/>
        <v>0</v>
      </c>
      <c r="ZW20" s="21"/>
      <c r="ZX20" s="21"/>
      <c r="ZY20" s="21">
        <v>0</v>
      </c>
      <c r="ZZ20" s="21">
        <f t="shared" si="286"/>
        <v>0</v>
      </c>
      <c r="AAA20" s="21">
        <v>0</v>
      </c>
      <c r="AAB20" s="21">
        <v>0</v>
      </c>
      <c r="AAC20" s="22"/>
      <c r="AAD20" s="22"/>
      <c r="AAE20" s="21">
        <v>0</v>
      </c>
      <c r="AAF20" s="21">
        <f t="shared" si="287"/>
        <v>0</v>
      </c>
      <c r="AAG20" s="21">
        <v>0</v>
      </c>
      <c r="AAH20" s="21">
        <f t="shared" si="288"/>
        <v>0</v>
      </c>
      <c r="AAI20" s="21">
        <v>0</v>
      </c>
      <c r="AAJ20" s="21">
        <f t="shared" si="289"/>
        <v>0</v>
      </c>
      <c r="AAK20" s="21">
        <v>0</v>
      </c>
      <c r="AAL20" s="21">
        <f t="shared" si="290"/>
        <v>0</v>
      </c>
      <c r="AAM20" s="21">
        <v>0</v>
      </c>
      <c r="AAN20" s="21">
        <f t="shared" si="291"/>
        <v>0</v>
      </c>
      <c r="AAO20" s="21">
        <v>0</v>
      </c>
      <c r="AAP20" s="21">
        <f t="shared" si="292"/>
        <v>0</v>
      </c>
      <c r="AAQ20" s="21">
        <f t="shared" si="293"/>
        <v>0</v>
      </c>
      <c r="AAR20" s="21"/>
      <c r="AAS20" s="23">
        <f t="shared" si="358"/>
        <v>0</v>
      </c>
      <c r="AAT20" s="22"/>
      <c r="AAU20" s="22"/>
      <c r="AAV20" s="22"/>
      <c r="AAW20" s="23">
        <v>0</v>
      </c>
      <c r="AAX20" s="21">
        <f t="shared" si="343"/>
        <v>0</v>
      </c>
      <c r="AAY20" s="21">
        <f t="shared" si="295"/>
        <v>0</v>
      </c>
      <c r="AAZ20" s="21">
        <v>0</v>
      </c>
      <c r="ABA20" s="21">
        <f t="shared" si="296"/>
        <v>0</v>
      </c>
      <c r="ABB20" s="21">
        <v>0</v>
      </c>
      <c r="ABC20" s="21">
        <f t="shared" si="297"/>
        <v>0</v>
      </c>
      <c r="ABD20" s="21">
        <v>0</v>
      </c>
      <c r="ABE20" s="21">
        <f t="shared" si="298"/>
        <v>0</v>
      </c>
      <c r="ABF20" s="21">
        <v>0</v>
      </c>
      <c r="ABG20" s="21">
        <f t="shared" si="299"/>
        <v>0</v>
      </c>
      <c r="ABH20" s="21">
        <v>0</v>
      </c>
      <c r="ABI20" s="21">
        <f t="shared" si="300"/>
        <v>0</v>
      </c>
      <c r="ABJ20" s="21">
        <f t="shared" si="376"/>
        <v>0</v>
      </c>
      <c r="ABK20" s="21"/>
      <c r="ABL20" s="21">
        <f t="shared" si="19"/>
        <v>0</v>
      </c>
      <c r="ABM20" s="21"/>
      <c r="ABN20" s="21"/>
      <c r="ABO20" s="21">
        <v>0</v>
      </c>
      <c r="ABP20" s="21">
        <f t="shared" si="302"/>
        <v>0</v>
      </c>
      <c r="ABQ20" s="21">
        <v>0</v>
      </c>
      <c r="ABR20" s="21">
        <v>0</v>
      </c>
      <c r="ABS20" s="22"/>
      <c r="ABT20" s="22"/>
      <c r="ABU20" s="21">
        <v>0</v>
      </c>
      <c r="ABV20" s="21">
        <f t="shared" si="20"/>
        <v>0</v>
      </c>
      <c r="ABW20" s="21">
        <v>0</v>
      </c>
      <c r="ABX20" s="21">
        <f t="shared" si="303"/>
        <v>0</v>
      </c>
      <c r="ABY20" s="21">
        <v>0</v>
      </c>
      <c r="ABZ20" s="21">
        <f t="shared" si="304"/>
        <v>0</v>
      </c>
      <c r="ACA20" s="21">
        <v>0</v>
      </c>
      <c r="ACB20" s="21">
        <f t="shared" si="305"/>
        <v>0</v>
      </c>
      <c r="ACC20" s="21">
        <v>0</v>
      </c>
      <c r="ACD20" s="21">
        <f t="shared" si="306"/>
        <v>0</v>
      </c>
      <c r="ACE20" s="21">
        <v>0</v>
      </c>
      <c r="ACF20" s="21">
        <f t="shared" si="307"/>
        <v>0</v>
      </c>
      <c r="ACG20" s="21">
        <f t="shared" si="21"/>
        <v>0</v>
      </c>
      <c r="ACH20" s="21"/>
      <c r="ACI20" s="23">
        <f t="shared" si="359"/>
        <v>0</v>
      </c>
      <c r="ACJ20" s="24">
        <f t="shared" si="308"/>
        <v>0</v>
      </c>
      <c r="ACK20" s="24">
        <f t="shared" si="22"/>
        <v>0</v>
      </c>
      <c r="ACL20" s="24">
        <f t="shared" si="309"/>
        <v>0</v>
      </c>
    </row>
    <row r="21" spans="1:766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3"/>
        <v>0</v>
      </c>
      <c r="M21" s="21">
        <f t="shared" si="24"/>
        <v>0</v>
      </c>
      <c r="N21" s="21">
        <v>0</v>
      </c>
      <c r="O21" s="21">
        <f t="shared" si="25"/>
        <v>0</v>
      </c>
      <c r="P21" s="21">
        <v>0</v>
      </c>
      <c r="Q21" s="21">
        <f t="shared" si="26"/>
        <v>0</v>
      </c>
      <c r="R21" s="21">
        <v>0</v>
      </c>
      <c r="S21" s="21">
        <f t="shared" si="27"/>
        <v>0</v>
      </c>
      <c r="T21" s="21">
        <v>0</v>
      </c>
      <c r="U21" s="21">
        <f t="shared" si="28"/>
        <v>0</v>
      </c>
      <c r="V21" s="21">
        <v>0</v>
      </c>
      <c r="W21" s="21">
        <f t="shared" si="29"/>
        <v>0</v>
      </c>
      <c r="X21" s="21">
        <f t="shared" si="30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31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32"/>
        <v>0</v>
      </c>
      <c r="AK21" s="21">
        <v>0</v>
      </c>
      <c r="AL21" s="21">
        <f t="shared" si="33"/>
        <v>0</v>
      </c>
      <c r="AM21" s="21">
        <v>0</v>
      </c>
      <c r="AN21" s="21">
        <f t="shared" si="34"/>
        <v>0</v>
      </c>
      <c r="AO21" s="21">
        <v>0</v>
      </c>
      <c r="AP21" s="21">
        <f t="shared" si="35"/>
        <v>0</v>
      </c>
      <c r="AQ21" s="21">
        <v>0</v>
      </c>
      <c r="AR21" s="21">
        <f t="shared" si="36"/>
        <v>0</v>
      </c>
      <c r="AS21" s="21">
        <v>0</v>
      </c>
      <c r="AT21" s="21">
        <f t="shared" si="37"/>
        <v>0</v>
      </c>
      <c r="AU21" s="21">
        <f t="shared" si="38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327"/>
        <v>0</v>
      </c>
      <c r="BC21" s="21">
        <f t="shared" si="40"/>
        <v>0</v>
      </c>
      <c r="BD21" s="21">
        <v>0</v>
      </c>
      <c r="BE21" s="21">
        <f t="shared" si="41"/>
        <v>0</v>
      </c>
      <c r="BF21" s="21">
        <v>0</v>
      </c>
      <c r="BG21" s="21">
        <f t="shared" si="42"/>
        <v>0</v>
      </c>
      <c r="BH21" s="21">
        <v>0</v>
      </c>
      <c r="BI21" s="21">
        <f t="shared" si="43"/>
        <v>0</v>
      </c>
      <c r="BJ21" s="21">
        <v>0</v>
      </c>
      <c r="BK21" s="21">
        <f t="shared" si="44"/>
        <v>0</v>
      </c>
      <c r="BL21" s="21">
        <v>0</v>
      </c>
      <c r="BM21" s="21">
        <f t="shared" si="45"/>
        <v>0</v>
      </c>
      <c r="BN21" s="21">
        <f t="shared" si="36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7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48"/>
        <v>0</v>
      </c>
      <c r="CA21" s="21">
        <v>0</v>
      </c>
      <c r="CB21" s="21">
        <f t="shared" si="49"/>
        <v>0</v>
      </c>
      <c r="CC21" s="21">
        <v>0</v>
      </c>
      <c r="CD21" s="21">
        <f t="shared" si="50"/>
        <v>0</v>
      </c>
      <c r="CE21" s="21">
        <v>0</v>
      </c>
      <c r="CF21" s="21">
        <f t="shared" si="51"/>
        <v>0</v>
      </c>
      <c r="CG21" s="21">
        <v>0</v>
      </c>
      <c r="CH21" s="21">
        <f t="shared" si="52"/>
        <v>0</v>
      </c>
      <c r="CI21" s="21">
        <v>0</v>
      </c>
      <c r="CJ21" s="21">
        <f t="shared" si="53"/>
        <v>0</v>
      </c>
      <c r="CK21" s="21">
        <f t="shared" si="54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328"/>
        <v>0</v>
      </c>
      <c r="CS21" s="21">
        <f t="shared" si="56"/>
        <v>0</v>
      </c>
      <c r="CT21" s="21">
        <v>0</v>
      </c>
      <c r="CU21" s="21">
        <f t="shared" si="57"/>
        <v>0</v>
      </c>
      <c r="CV21" s="21">
        <v>0</v>
      </c>
      <c r="CW21" s="21">
        <f t="shared" si="58"/>
        <v>0</v>
      </c>
      <c r="CX21" s="21">
        <v>0</v>
      </c>
      <c r="CY21" s="21">
        <f t="shared" si="59"/>
        <v>0</v>
      </c>
      <c r="CZ21" s="21">
        <v>0</v>
      </c>
      <c r="DA21" s="21">
        <f t="shared" si="60"/>
        <v>0</v>
      </c>
      <c r="DB21" s="21">
        <v>0</v>
      </c>
      <c r="DC21" s="21">
        <f t="shared" si="61"/>
        <v>0</v>
      </c>
      <c r="DD21" s="21">
        <f t="shared" si="36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63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4"/>
        <v>0</v>
      </c>
      <c r="DS21" s="21">
        <v>0</v>
      </c>
      <c r="DT21" s="21">
        <f t="shared" si="65"/>
        <v>0</v>
      </c>
      <c r="DU21" s="21">
        <v>0</v>
      </c>
      <c r="DV21" s="21">
        <f t="shared" si="66"/>
        <v>0</v>
      </c>
      <c r="DW21" s="21">
        <v>0</v>
      </c>
      <c r="DX21" s="21">
        <f t="shared" si="67"/>
        <v>0</v>
      </c>
      <c r="DY21" s="21">
        <v>0</v>
      </c>
      <c r="DZ21" s="21">
        <f t="shared" si="68"/>
        <v>0</v>
      </c>
      <c r="EA21" s="21">
        <f t="shared" si="69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329"/>
        <v>0</v>
      </c>
      <c r="EI21" s="21">
        <f t="shared" si="71"/>
        <v>0</v>
      </c>
      <c r="EJ21" s="21">
        <v>0</v>
      </c>
      <c r="EK21" s="21">
        <f t="shared" si="72"/>
        <v>0</v>
      </c>
      <c r="EL21" s="21">
        <v>0</v>
      </c>
      <c r="EM21" s="21">
        <f t="shared" si="73"/>
        <v>0</v>
      </c>
      <c r="EN21" s="21">
        <v>0</v>
      </c>
      <c r="EO21" s="21">
        <f t="shared" si="74"/>
        <v>0</v>
      </c>
      <c r="EP21" s="21">
        <v>0</v>
      </c>
      <c r="EQ21" s="21">
        <f t="shared" si="75"/>
        <v>0</v>
      </c>
      <c r="ER21" s="21">
        <v>0</v>
      </c>
      <c r="ES21" s="21">
        <f t="shared" si="76"/>
        <v>0</v>
      </c>
      <c r="ET21" s="21">
        <f t="shared" si="36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78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79"/>
        <v>0</v>
      </c>
      <c r="FG21" s="21">
        <v>0</v>
      </c>
      <c r="FH21" s="21">
        <f t="shared" si="80"/>
        <v>0</v>
      </c>
      <c r="FI21" s="21">
        <v>0</v>
      </c>
      <c r="FJ21" s="21">
        <f t="shared" si="81"/>
        <v>0</v>
      </c>
      <c r="FK21" s="21">
        <v>0</v>
      </c>
      <c r="FL21" s="21">
        <f t="shared" si="82"/>
        <v>0</v>
      </c>
      <c r="FM21" s="21">
        <v>0</v>
      </c>
      <c r="FN21" s="21">
        <f t="shared" si="83"/>
        <v>0</v>
      </c>
      <c r="FO21" s="21">
        <v>0</v>
      </c>
      <c r="FP21" s="21">
        <f t="shared" si="84"/>
        <v>0</v>
      </c>
      <c r="FQ21" s="21">
        <f t="shared" si="85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330"/>
        <v>0</v>
      </c>
      <c r="FY21" s="21">
        <f t="shared" si="87"/>
        <v>0</v>
      </c>
      <c r="FZ21" s="21">
        <v>0</v>
      </c>
      <c r="GA21" s="21">
        <f t="shared" si="88"/>
        <v>0</v>
      </c>
      <c r="GB21" s="21">
        <v>0</v>
      </c>
      <c r="GC21" s="21">
        <f t="shared" si="89"/>
        <v>0</v>
      </c>
      <c r="GD21" s="21">
        <v>0</v>
      </c>
      <c r="GE21" s="21">
        <f t="shared" si="90"/>
        <v>0</v>
      </c>
      <c r="GF21" s="21">
        <v>0</v>
      </c>
      <c r="GG21" s="21">
        <f t="shared" si="91"/>
        <v>0</v>
      </c>
      <c r="GH21" s="21">
        <v>0</v>
      </c>
      <c r="GI21" s="21">
        <f t="shared" si="92"/>
        <v>0</v>
      </c>
      <c r="GJ21" s="21">
        <f t="shared" si="36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4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5"/>
        <v>0</v>
      </c>
      <c r="GW21" s="21">
        <v>0</v>
      </c>
      <c r="GX21" s="21">
        <f t="shared" si="96"/>
        <v>0</v>
      </c>
      <c r="GY21" s="21">
        <v>0</v>
      </c>
      <c r="GZ21" s="21">
        <f t="shared" si="97"/>
        <v>0</v>
      </c>
      <c r="HA21" s="21">
        <v>0</v>
      </c>
      <c r="HB21" s="21">
        <f t="shared" si="98"/>
        <v>0</v>
      </c>
      <c r="HC21" s="21">
        <v>0</v>
      </c>
      <c r="HD21" s="21">
        <f t="shared" si="99"/>
        <v>0</v>
      </c>
      <c r="HE21" s="21">
        <v>0</v>
      </c>
      <c r="HF21" s="21">
        <f t="shared" si="100"/>
        <v>0</v>
      </c>
      <c r="HG21" s="21">
        <f t="shared" si="101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331"/>
        <v>0</v>
      </c>
      <c r="HO21" s="21">
        <f t="shared" si="103"/>
        <v>0</v>
      </c>
      <c r="HP21" s="21">
        <v>0</v>
      </c>
      <c r="HQ21" s="21">
        <f t="shared" si="104"/>
        <v>0</v>
      </c>
      <c r="HR21" s="21">
        <v>0</v>
      </c>
      <c r="HS21" s="21">
        <f t="shared" si="105"/>
        <v>0</v>
      </c>
      <c r="HT21" s="21">
        <v>0</v>
      </c>
      <c r="HU21" s="21">
        <f t="shared" si="106"/>
        <v>0</v>
      </c>
      <c r="HV21" s="21">
        <v>0</v>
      </c>
      <c r="HW21" s="21">
        <f t="shared" si="107"/>
        <v>0</v>
      </c>
      <c r="HX21" s="21">
        <v>0</v>
      </c>
      <c r="HY21" s="21">
        <f t="shared" si="108"/>
        <v>0</v>
      </c>
      <c r="HZ21" s="21">
        <f t="shared" si="36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10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11"/>
        <v>0</v>
      </c>
      <c r="IM21" s="21">
        <v>0</v>
      </c>
      <c r="IN21" s="21">
        <f t="shared" si="112"/>
        <v>0</v>
      </c>
      <c r="IO21" s="21">
        <v>0</v>
      </c>
      <c r="IP21" s="21">
        <f t="shared" si="113"/>
        <v>0</v>
      </c>
      <c r="IQ21" s="21">
        <v>0</v>
      </c>
      <c r="IR21" s="21">
        <f t="shared" si="114"/>
        <v>0</v>
      </c>
      <c r="IS21" s="21">
        <v>0</v>
      </c>
      <c r="IT21" s="21">
        <f t="shared" si="115"/>
        <v>0</v>
      </c>
      <c r="IU21" s="21">
        <v>0</v>
      </c>
      <c r="IV21" s="21">
        <f t="shared" si="116"/>
        <v>0</v>
      </c>
      <c r="IW21" s="21">
        <f t="shared" si="117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332"/>
        <v>0</v>
      </c>
      <c r="JE21" s="21">
        <f t="shared" si="119"/>
        <v>0</v>
      </c>
      <c r="JF21" s="21">
        <v>0</v>
      </c>
      <c r="JG21" s="21">
        <f t="shared" si="120"/>
        <v>0</v>
      </c>
      <c r="JH21" s="21">
        <v>0</v>
      </c>
      <c r="JI21" s="21">
        <f t="shared" si="121"/>
        <v>0</v>
      </c>
      <c r="JJ21" s="21">
        <v>0</v>
      </c>
      <c r="JK21" s="21">
        <f t="shared" si="122"/>
        <v>0</v>
      </c>
      <c r="JL21" s="21">
        <v>0</v>
      </c>
      <c r="JM21" s="21">
        <f t="shared" si="123"/>
        <v>0</v>
      </c>
      <c r="JN21" s="21">
        <v>0</v>
      </c>
      <c r="JO21" s="21">
        <f t="shared" si="124"/>
        <v>0</v>
      </c>
      <c r="JP21" s="21">
        <f t="shared" si="36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6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7"/>
        <v>0</v>
      </c>
      <c r="KC21" s="21">
        <v>0</v>
      </c>
      <c r="KD21" s="21">
        <f t="shared" si="128"/>
        <v>0</v>
      </c>
      <c r="KE21" s="21">
        <v>0</v>
      </c>
      <c r="KF21" s="21">
        <f t="shared" si="129"/>
        <v>0</v>
      </c>
      <c r="KG21" s="21">
        <v>0</v>
      </c>
      <c r="KH21" s="21">
        <f t="shared" si="130"/>
        <v>0</v>
      </c>
      <c r="KI21" s="21">
        <v>0</v>
      </c>
      <c r="KJ21" s="21">
        <f t="shared" si="131"/>
        <v>0</v>
      </c>
      <c r="KK21" s="21">
        <v>0</v>
      </c>
      <c r="KL21" s="21">
        <f t="shared" si="132"/>
        <v>0</v>
      </c>
      <c r="KM21" s="21">
        <f t="shared" si="133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333"/>
        <v>0</v>
      </c>
      <c r="KU21" s="21">
        <f t="shared" si="135"/>
        <v>0</v>
      </c>
      <c r="KV21" s="21">
        <v>0</v>
      </c>
      <c r="KW21" s="21">
        <f t="shared" si="136"/>
        <v>0</v>
      </c>
      <c r="KX21" s="21">
        <v>0</v>
      </c>
      <c r="KY21" s="21">
        <f t="shared" si="137"/>
        <v>0</v>
      </c>
      <c r="KZ21" s="21">
        <v>0</v>
      </c>
      <c r="LA21" s="21">
        <f t="shared" si="138"/>
        <v>0</v>
      </c>
      <c r="LB21" s="21">
        <v>0</v>
      </c>
      <c r="LC21" s="21">
        <f t="shared" si="139"/>
        <v>0</v>
      </c>
      <c r="LD21" s="21">
        <v>0</v>
      </c>
      <c r="LE21" s="21">
        <f t="shared" si="140"/>
        <v>0</v>
      </c>
      <c r="LF21" s="21">
        <f t="shared" si="36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42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43"/>
        <v>0</v>
      </c>
      <c r="LS21" s="21">
        <v>0</v>
      </c>
      <c r="LT21" s="21">
        <f t="shared" si="144"/>
        <v>0</v>
      </c>
      <c r="LU21" s="21">
        <v>0</v>
      </c>
      <c r="LV21" s="21">
        <f t="shared" si="145"/>
        <v>0</v>
      </c>
      <c r="LW21" s="21">
        <v>0</v>
      </c>
      <c r="LX21" s="21">
        <f t="shared" si="146"/>
        <v>0</v>
      </c>
      <c r="LY21" s="21">
        <v>0</v>
      </c>
      <c r="LZ21" s="21">
        <f t="shared" si="147"/>
        <v>0</v>
      </c>
      <c r="MA21" s="21">
        <v>0</v>
      </c>
      <c r="MB21" s="21">
        <f t="shared" si="148"/>
        <v>0</v>
      </c>
      <c r="MC21" s="21">
        <f t="shared" si="149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334"/>
        <v>0</v>
      </c>
      <c r="MK21" s="21">
        <f t="shared" si="151"/>
        <v>0</v>
      </c>
      <c r="ML21" s="21">
        <v>0</v>
      </c>
      <c r="MM21" s="21">
        <f t="shared" si="152"/>
        <v>0</v>
      </c>
      <c r="MN21" s="21">
        <v>0</v>
      </c>
      <c r="MO21" s="21">
        <f t="shared" si="153"/>
        <v>0</v>
      </c>
      <c r="MP21" s="21">
        <v>0</v>
      </c>
      <c r="MQ21" s="21">
        <f t="shared" si="154"/>
        <v>0</v>
      </c>
      <c r="MR21" s="21">
        <v>0</v>
      </c>
      <c r="MS21" s="21">
        <f t="shared" si="155"/>
        <v>0</v>
      </c>
      <c r="MT21" s="21">
        <v>0</v>
      </c>
      <c r="MU21" s="21">
        <f t="shared" si="156"/>
        <v>0</v>
      </c>
      <c r="MV21" s="21">
        <f t="shared" si="36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58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59"/>
        <v>0</v>
      </c>
      <c r="NI21" s="21">
        <v>0</v>
      </c>
      <c r="NJ21" s="21">
        <f t="shared" si="160"/>
        <v>0</v>
      </c>
      <c r="NK21" s="21">
        <v>0</v>
      </c>
      <c r="NL21" s="21">
        <f t="shared" si="161"/>
        <v>0</v>
      </c>
      <c r="NM21" s="21">
        <v>0</v>
      </c>
      <c r="NN21" s="21">
        <f t="shared" si="162"/>
        <v>0</v>
      </c>
      <c r="NO21" s="21">
        <v>0</v>
      </c>
      <c r="NP21" s="21">
        <f t="shared" si="163"/>
        <v>0</v>
      </c>
      <c r="NQ21" s="21">
        <v>0</v>
      </c>
      <c r="NR21" s="21">
        <f t="shared" si="164"/>
        <v>0</v>
      </c>
      <c r="NS21" s="21">
        <f t="shared" si="165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335"/>
        <v>0</v>
      </c>
      <c r="OA21" s="21">
        <f t="shared" si="167"/>
        <v>0</v>
      </c>
      <c r="OB21" s="21">
        <v>0</v>
      </c>
      <c r="OC21" s="21">
        <f t="shared" si="168"/>
        <v>0</v>
      </c>
      <c r="OD21" s="21">
        <v>0</v>
      </c>
      <c r="OE21" s="21">
        <f t="shared" si="169"/>
        <v>0</v>
      </c>
      <c r="OF21" s="21">
        <v>0</v>
      </c>
      <c r="OG21" s="21">
        <f t="shared" si="170"/>
        <v>0</v>
      </c>
      <c r="OH21" s="21">
        <v>0</v>
      </c>
      <c r="OI21" s="21">
        <f t="shared" si="171"/>
        <v>0</v>
      </c>
      <c r="OJ21" s="21">
        <v>0</v>
      </c>
      <c r="OK21" s="21">
        <f t="shared" si="172"/>
        <v>0</v>
      </c>
      <c r="OL21" s="21">
        <f t="shared" si="36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4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5"/>
        <v>0</v>
      </c>
      <c r="OY21" s="21">
        <v>0</v>
      </c>
      <c r="OZ21" s="21">
        <f t="shared" si="176"/>
        <v>0</v>
      </c>
      <c r="PA21" s="21">
        <v>0</v>
      </c>
      <c r="PB21" s="21">
        <f t="shared" si="177"/>
        <v>0</v>
      </c>
      <c r="PC21" s="21">
        <v>0</v>
      </c>
      <c r="PD21" s="21">
        <f t="shared" si="178"/>
        <v>0</v>
      </c>
      <c r="PE21" s="21">
        <v>0</v>
      </c>
      <c r="PF21" s="21">
        <f t="shared" si="179"/>
        <v>0</v>
      </c>
      <c r="PG21" s="21">
        <v>0</v>
      </c>
      <c r="PH21" s="21">
        <f t="shared" si="180"/>
        <v>0</v>
      </c>
      <c r="PI21" s="21">
        <f t="shared" si="181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336"/>
        <v>0</v>
      </c>
      <c r="PQ21" s="21">
        <f t="shared" si="183"/>
        <v>0</v>
      </c>
      <c r="PR21" s="21">
        <v>0</v>
      </c>
      <c r="PS21" s="21">
        <f t="shared" si="184"/>
        <v>0</v>
      </c>
      <c r="PT21" s="21">
        <v>0</v>
      </c>
      <c r="PU21" s="21">
        <f t="shared" si="185"/>
        <v>0</v>
      </c>
      <c r="PV21" s="21">
        <v>0</v>
      </c>
      <c r="PW21" s="21">
        <f t="shared" si="186"/>
        <v>0</v>
      </c>
      <c r="PX21" s="21">
        <v>0</v>
      </c>
      <c r="PY21" s="21">
        <f t="shared" si="187"/>
        <v>0</v>
      </c>
      <c r="PZ21" s="21">
        <v>0</v>
      </c>
      <c r="QA21" s="21">
        <f t="shared" si="188"/>
        <v>0</v>
      </c>
      <c r="QB21" s="21">
        <f t="shared" si="36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90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91"/>
        <v>0</v>
      </c>
      <c r="QO21" s="21">
        <v>0</v>
      </c>
      <c r="QP21" s="21">
        <f t="shared" si="192"/>
        <v>0</v>
      </c>
      <c r="QQ21" s="21">
        <v>0</v>
      </c>
      <c r="QR21" s="21">
        <f t="shared" si="193"/>
        <v>0</v>
      </c>
      <c r="QS21" s="21">
        <v>0</v>
      </c>
      <c r="QT21" s="21">
        <f t="shared" si="194"/>
        <v>0</v>
      </c>
      <c r="QU21" s="21">
        <v>0</v>
      </c>
      <c r="QV21" s="21">
        <f t="shared" si="195"/>
        <v>0</v>
      </c>
      <c r="QW21" s="21">
        <v>0</v>
      </c>
      <c r="QX21" s="21">
        <f t="shared" si="196"/>
        <v>0</v>
      </c>
      <c r="QY21" s="21">
        <f t="shared" si="197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337"/>
        <v>0</v>
      </c>
      <c r="RG21" s="21">
        <f t="shared" si="199"/>
        <v>0</v>
      </c>
      <c r="RH21" s="21">
        <v>0</v>
      </c>
      <c r="RI21" s="21">
        <f t="shared" si="200"/>
        <v>0</v>
      </c>
      <c r="RJ21" s="21">
        <v>0</v>
      </c>
      <c r="RK21" s="21">
        <f t="shared" si="201"/>
        <v>0</v>
      </c>
      <c r="RL21" s="21">
        <v>0</v>
      </c>
      <c r="RM21" s="21">
        <f t="shared" si="202"/>
        <v>0</v>
      </c>
      <c r="RN21" s="21">
        <v>0</v>
      </c>
      <c r="RO21" s="21">
        <f t="shared" si="203"/>
        <v>0</v>
      </c>
      <c r="RP21" s="21">
        <v>0</v>
      </c>
      <c r="RQ21" s="21">
        <f t="shared" si="204"/>
        <v>0</v>
      </c>
      <c r="RR21" s="21">
        <f t="shared" si="37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6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7"/>
        <v>0</v>
      </c>
      <c r="SE21" s="21">
        <v>0</v>
      </c>
      <c r="SF21" s="21">
        <f t="shared" si="208"/>
        <v>0</v>
      </c>
      <c r="SG21" s="21">
        <v>0</v>
      </c>
      <c r="SH21" s="21">
        <f t="shared" si="209"/>
        <v>0</v>
      </c>
      <c r="SI21" s="21">
        <v>0</v>
      </c>
      <c r="SJ21" s="21">
        <f t="shared" si="210"/>
        <v>0</v>
      </c>
      <c r="SK21" s="21">
        <v>0</v>
      </c>
      <c r="SL21" s="21">
        <f t="shared" si="211"/>
        <v>0</v>
      </c>
      <c r="SM21" s="21">
        <v>0</v>
      </c>
      <c r="SN21" s="21">
        <f t="shared" si="212"/>
        <v>0</v>
      </c>
      <c r="SO21" s="21">
        <f t="shared" si="213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338"/>
        <v>0</v>
      </c>
      <c r="SW21" s="21">
        <f t="shared" si="215"/>
        <v>0</v>
      </c>
      <c r="SX21" s="21">
        <v>0</v>
      </c>
      <c r="SY21" s="21">
        <f t="shared" si="216"/>
        <v>0</v>
      </c>
      <c r="SZ21" s="21">
        <v>0</v>
      </c>
      <c r="TA21" s="21">
        <f t="shared" si="217"/>
        <v>0</v>
      </c>
      <c r="TB21" s="21">
        <v>0</v>
      </c>
      <c r="TC21" s="21">
        <f t="shared" si="218"/>
        <v>0</v>
      </c>
      <c r="TD21" s="21">
        <v>0</v>
      </c>
      <c r="TE21" s="21">
        <f t="shared" si="219"/>
        <v>0</v>
      </c>
      <c r="TF21" s="21">
        <v>0</v>
      </c>
      <c r="TG21" s="21">
        <f t="shared" si="220"/>
        <v>0</v>
      </c>
      <c r="TH21" s="21">
        <f t="shared" si="37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22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23"/>
        <v>0</v>
      </c>
      <c r="TU21" s="21">
        <v>0</v>
      </c>
      <c r="TV21" s="21">
        <f t="shared" si="224"/>
        <v>0</v>
      </c>
      <c r="TW21" s="21">
        <v>0</v>
      </c>
      <c r="TX21" s="21">
        <f t="shared" si="225"/>
        <v>0</v>
      </c>
      <c r="TY21" s="21">
        <v>0</v>
      </c>
      <c r="TZ21" s="21">
        <f t="shared" si="226"/>
        <v>0</v>
      </c>
      <c r="UA21" s="21">
        <v>0</v>
      </c>
      <c r="UB21" s="21">
        <f t="shared" si="227"/>
        <v>0</v>
      </c>
      <c r="UC21" s="21">
        <v>0</v>
      </c>
      <c r="UD21" s="21">
        <f t="shared" si="228"/>
        <v>0</v>
      </c>
      <c r="UE21" s="21">
        <f t="shared" si="229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339"/>
        <v>0</v>
      </c>
      <c r="UM21" s="21">
        <f t="shared" si="231"/>
        <v>0</v>
      </c>
      <c r="UN21" s="21">
        <v>0</v>
      </c>
      <c r="UO21" s="21">
        <f t="shared" si="232"/>
        <v>0</v>
      </c>
      <c r="UP21" s="21">
        <v>0</v>
      </c>
      <c r="UQ21" s="21">
        <f t="shared" si="233"/>
        <v>0</v>
      </c>
      <c r="UR21" s="21">
        <v>0</v>
      </c>
      <c r="US21" s="21">
        <f t="shared" si="234"/>
        <v>0</v>
      </c>
      <c r="UT21" s="21">
        <v>0</v>
      </c>
      <c r="UU21" s="21">
        <f t="shared" si="235"/>
        <v>0</v>
      </c>
      <c r="UV21" s="21">
        <v>0</v>
      </c>
      <c r="UW21" s="21">
        <f t="shared" si="236"/>
        <v>0</v>
      </c>
      <c r="UX21" s="21">
        <f t="shared" si="37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38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39"/>
        <v>0</v>
      </c>
      <c r="VK21" s="21">
        <v>0</v>
      </c>
      <c r="VL21" s="21">
        <f t="shared" si="240"/>
        <v>0</v>
      </c>
      <c r="VM21" s="21">
        <v>0</v>
      </c>
      <c r="VN21" s="21">
        <f t="shared" si="241"/>
        <v>0</v>
      </c>
      <c r="VO21" s="21">
        <v>0</v>
      </c>
      <c r="VP21" s="21">
        <f t="shared" si="242"/>
        <v>0</v>
      </c>
      <c r="VQ21" s="21">
        <v>0</v>
      </c>
      <c r="VR21" s="21">
        <f t="shared" si="243"/>
        <v>0</v>
      </c>
      <c r="VS21" s="21">
        <v>0</v>
      </c>
      <c r="VT21" s="21">
        <f t="shared" si="244"/>
        <v>0</v>
      </c>
      <c r="VU21" s="21">
        <f t="shared" si="245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340"/>
        <v>0</v>
      </c>
      <c r="WC21" s="21">
        <f t="shared" si="247"/>
        <v>0</v>
      </c>
      <c r="WD21" s="21">
        <v>0</v>
      </c>
      <c r="WE21" s="21">
        <f t="shared" si="248"/>
        <v>0</v>
      </c>
      <c r="WF21" s="21">
        <v>0</v>
      </c>
      <c r="WG21" s="21">
        <f t="shared" si="249"/>
        <v>0</v>
      </c>
      <c r="WH21" s="21">
        <v>0</v>
      </c>
      <c r="WI21" s="21">
        <f t="shared" si="250"/>
        <v>0</v>
      </c>
      <c r="WJ21" s="21">
        <v>0</v>
      </c>
      <c r="WK21" s="21">
        <f t="shared" si="251"/>
        <v>0</v>
      </c>
      <c r="WL21" s="21">
        <v>0</v>
      </c>
      <c r="WM21" s="21">
        <f t="shared" si="252"/>
        <v>0</v>
      </c>
      <c r="WN21" s="21">
        <f t="shared" si="37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4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5"/>
        <v>0</v>
      </c>
      <c r="XA21" s="21">
        <v>0</v>
      </c>
      <c r="XB21" s="21">
        <f t="shared" si="256"/>
        <v>0</v>
      </c>
      <c r="XC21" s="21">
        <v>0</v>
      </c>
      <c r="XD21" s="21">
        <f t="shared" si="257"/>
        <v>0</v>
      </c>
      <c r="XE21" s="21">
        <v>0</v>
      </c>
      <c r="XF21" s="21">
        <f t="shared" si="258"/>
        <v>0</v>
      </c>
      <c r="XG21" s="21">
        <v>0</v>
      </c>
      <c r="XH21" s="21">
        <f t="shared" si="259"/>
        <v>0</v>
      </c>
      <c r="XI21" s="21">
        <v>0</v>
      </c>
      <c r="XJ21" s="21">
        <f t="shared" si="260"/>
        <v>0</v>
      </c>
      <c r="XK21" s="21">
        <f t="shared" si="261"/>
        <v>0</v>
      </c>
      <c r="XL21" s="21"/>
      <c r="XM21" s="23">
        <f>+XL21*3%</f>
        <v>0</v>
      </c>
      <c r="XN21" s="22"/>
      <c r="XO21" s="22"/>
      <c r="XP21" s="22"/>
      <c r="XQ21" s="23">
        <v>0</v>
      </c>
      <c r="XR21" s="21">
        <f t="shared" si="341"/>
        <v>0</v>
      </c>
      <c r="XS21" s="21">
        <f t="shared" si="263"/>
        <v>0</v>
      </c>
      <c r="XT21" s="21">
        <v>0</v>
      </c>
      <c r="XU21" s="21">
        <f t="shared" si="264"/>
        <v>0</v>
      </c>
      <c r="XV21" s="21">
        <v>0</v>
      </c>
      <c r="XW21" s="21">
        <f t="shared" si="265"/>
        <v>0</v>
      </c>
      <c r="XX21" s="21">
        <v>0</v>
      </c>
      <c r="XY21" s="21">
        <f t="shared" si="266"/>
        <v>0</v>
      </c>
      <c r="XZ21" s="21">
        <v>0</v>
      </c>
      <c r="YA21" s="21">
        <f t="shared" si="267"/>
        <v>0</v>
      </c>
      <c r="YB21" s="21">
        <v>0</v>
      </c>
      <c r="YC21" s="21">
        <f t="shared" si="268"/>
        <v>0</v>
      </c>
      <c r="YD21" s="21">
        <f t="shared" si="374"/>
        <v>0</v>
      </c>
      <c r="YE21" s="21"/>
      <c r="YF21" s="21">
        <f t="shared" si="17"/>
        <v>0</v>
      </c>
      <c r="YG21" s="21"/>
      <c r="YH21" s="21"/>
      <c r="YI21" s="21">
        <v>0</v>
      </c>
      <c r="YJ21" s="21">
        <f t="shared" si="270"/>
        <v>0</v>
      </c>
      <c r="YK21" s="21">
        <v>0</v>
      </c>
      <c r="YL21" s="21">
        <v>0</v>
      </c>
      <c r="YM21" s="22"/>
      <c r="YN21" s="22"/>
      <c r="YO21" s="21">
        <v>0</v>
      </c>
      <c r="YP21" s="21">
        <f t="shared" si="271"/>
        <v>0</v>
      </c>
      <c r="YQ21" s="21">
        <v>0</v>
      </c>
      <c r="YR21" s="21">
        <f t="shared" si="272"/>
        <v>0</v>
      </c>
      <c r="YS21" s="21">
        <v>0</v>
      </c>
      <c r="YT21" s="21">
        <f t="shared" si="273"/>
        <v>0</v>
      </c>
      <c r="YU21" s="21">
        <v>0</v>
      </c>
      <c r="YV21" s="21">
        <f t="shared" si="274"/>
        <v>0</v>
      </c>
      <c r="YW21" s="21">
        <v>0</v>
      </c>
      <c r="YX21" s="21">
        <f t="shared" si="275"/>
        <v>0</v>
      </c>
      <c r="YY21" s="21">
        <v>0</v>
      </c>
      <c r="YZ21" s="21">
        <f t="shared" si="276"/>
        <v>0</v>
      </c>
      <c r="ZA21" s="21">
        <f t="shared" si="277"/>
        <v>0</v>
      </c>
      <c r="ZB21" s="21"/>
      <c r="ZC21" s="23">
        <f>+ZB21*3%</f>
        <v>0</v>
      </c>
      <c r="ZD21" s="22"/>
      <c r="ZE21" s="22"/>
      <c r="ZF21" s="22"/>
      <c r="ZG21" s="23">
        <v>0</v>
      </c>
      <c r="ZH21" s="21">
        <f t="shared" si="342"/>
        <v>0</v>
      </c>
      <c r="ZI21" s="21">
        <f t="shared" si="279"/>
        <v>0</v>
      </c>
      <c r="ZJ21" s="21">
        <v>0</v>
      </c>
      <c r="ZK21" s="21">
        <f t="shared" si="280"/>
        <v>0</v>
      </c>
      <c r="ZL21" s="21">
        <v>0</v>
      </c>
      <c r="ZM21" s="21">
        <f t="shared" si="281"/>
        <v>0</v>
      </c>
      <c r="ZN21" s="21">
        <v>0</v>
      </c>
      <c r="ZO21" s="21">
        <f t="shared" si="282"/>
        <v>0</v>
      </c>
      <c r="ZP21" s="21">
        <v>0</v>
      </c>
      <c r="ZQ21" s="21">
        <f t="shared" si="283"/>
        <v>0</v>
      </c>
      <c r="ZR21" s="21">
        <v>0</v>
      </c>
      <c r="ZS21" s="21">
        <f t="shared" si="284"/>
        <v>0</v>
      </c>
      <c r="ZT21" s="21">
        <f t="shared" si="375"/>
        <v>0</v>
      </c>
      <c r="ZU21" s="21"/>
      <c r="ZV21" s="21">
        <f t="shared" si="18"/>
        <v>0</v>
      </c>
      <c r="ZW21" s="21"/>
      <c r="ZX21" s="21"/>
      <c r="ZY21" s="21">
        <v>0</v>
      </c>
      <c r="ZZ21" s="21">
        <f t="shared" si="286"/>
        <v>0</v>
      </c>
      <c r="AAA21" s="21">
        <v>0</v>
      </c>
      <c r="AAB21" s="21">
        <v>0</v>
      </c>
      <c r="AAC21" s="22"/>
      <c r="AAD21" s="22"/>
      <c r="AAE21" s="21">
        <v>0</v>
      </c>
      <c r="AAF21" s="21">
        <f t="shared" si="287"/>
        <v>0</v>
      </c>
      <c r="AAG21" s="21">
        <v>0</v>
      </c>
      <c r="AAH21" s="21">
        <f t="shared" si="288"/>
        <v>0</v>
      </c>
      <c r="AAI21" s="21">
        <v>0</v>
      </c>
      <c r="AAJ21" s="21">
        <f t="shared" si="289"/>
        <v>0</v>
      </c>
      <c r="AAK21" s="21">
        <v>0</v>
      </c>
      <c r="AAL21" s="21">
        <f t="shared" si="290"/>
        <v>0</v>
      </c>
      <c r="AAM21" s="21">
        <v>0</v>
      </c>
      <c r="AAN21" s="21">
        <f t="shared" si="291"/>
        <v>0</v>
      </c>
      <c r="AAO21" s="21">
        <v>0</v>
      </c>
      <c r="AAP21" s="21">
        <f t="shared" si="292"/>
        <v>0</v>
      </c>
      <c r="AAQ21" s="21">
        <f t="shared" si="293"/>
        <v>0</v>
      </c>
      <c r="AAR21" s="21"/>
      <c r="AAS21" s="23">
        <f>+AAR21*3%</f>
        <v>0</v>
      </c>
      <c r="AAT21" s="22"/>
      <c r="AAU21" s="22"/>
      <c r="AAV21" s="22"/>
      <c r="AAW21" s="23">
        <v>0</v>
      </c>
      <c r="AAX21" s="21">
        <f t="shared" si="343"/>
        <v>0</v>
      </c>
      <c r="AAY21" s="21">
        <f t="shared" si="295"/>
        <v>0</v>
      </c>
      <c r="AAZ21" s="21">
        <v>0</v>
      </c>
      <c r="ABA21" s="21">
        <f t="shared" si="296"/>
        <v>0</v>
      </c>
      <c r="ABB21" s="21">
        <v>0</v>
      </c>
      <c r="ABC21" s="21">
        <f t="shared" si="297"/>
        <v>0</v>
      </c>
      <c r="ABD21" s="21">
        <v>0</v>
      </c>
      <c r="ABE21" s="21">
        <f t="shared" si="298"/>
        <v>0</v>
      </c>
      <c r="ABF21" s="21">
        <v>0</v>
      </c>
      <c r="ABG21" s="21">
        <f t="shared" si="299"/>
        <v>0</v>
      </c>
      <c r="ABH21" s="21">
        <v>0</v>
      </c>
      <c r="ABI21" s="21">
        <f t="shared" si="300"/>
        <v>0</v>
      </c>
      <c r="ABJ21" s="21">
        <f t="shared" si="376"/>
        <v>0</v>
      </c>
      <c r="ABK21" s="21"/>
      <c r="ABL21" s="21">
        <f t="shared" si="19"/>
        <v>0</v>
      </c>
      <c r="ABM21" s="21"/>
      <c r="ABN21" s="21"/>
      <c r="ABO21" s="21">
        <v>0</v>
      </c>
      <c r="ABP21" s="21">
        <f t="shared" si="302"/>
        <v>0</v>
      </c>
      <c r="ABQ21" s="21">
        <v>0</v>
      </c>
      <c r="ABR21" s="21">
        <v>0</v>
      </c>
      <c r="ABS21" s="22"/>
      <c r="ABT21" s="22"/>
      <c r="ABU21" s="21">
        <v>0</v>
      </c>
      <c r="ABV21" s="21">
        <f t="shared" si="20"/>
        <v>0</v>
      </c>
      <c r="ABW21" s="21">
        <v>0</v>
      </c>
      <c r="ABX21" s="21">
        <f t="shared" si="303"/>
        <v>0</v>
      </c>
      <c r="ABY21" s="21">
        <v>0</v>
      </c>
      <c r="ABZ21" s="21">
        <f t="shared" si="304"/>
        <v>0</v>
      </c>
      <c r="ACA21" s="21">
        <v>0</v>
      </c>
      <c r="ACB21" s="21">
        <f t="shared" si="305"/>
        <v>0</v>
      </c>
      <c r="ACC21" s="21">
        <v>0</v>
      </c>
      <c r="ACD21" s="21">
        <f t="shared" si="306"/>
        <v>0</v>
      </c>
      <c r="ACE21" s="21">
        <v>0</v>
      </c>
      <c r="ACF21" s="21">
        <f t="shared" si="307"/>
        <v>0</v>
      </c>
      <c r="ACG21" s="21">
        <f t="shared" si="21"/>
        <v>0</v>
      </c>
      <c r="ACH21" s="21"/>
      <c r="ACI21" s="23">
        <f>+ACH21*3%</f>
        <v>0</v>
      </c>
      <c r="ACJ21" s="24">
        <f t="shared" si="308"/>
        <v>0</v>
      </c>
      <c r="ACK21" s="24">
        <f t="shared" si="22"/>
        <v>0</v>
      </c>
      <c r="ACL21" s="24">
        <f t="shared" si="309"/>
        <v>0</v>
      </c>
    </row>
    <row r="22" spans="1:766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3"/>
        <v>0</v>
      </c>
      <c r="M22" s="21">
        <f t="shared" si="24"/>
        <v>0</v>
      </c>
      <c r="N22" s="21">
        <v>0</v>
      </c>
      <c r="O22" s="21">
        <f t="shared" si="25"/>
        <v>0</v>
      </c>
      <c r="P22" s="21">
        <v>0</v>
      </c>
      <c r="Q22" s="21">
        <f t="shared" si="26"/>
        <v>0</v>
      </c>
      <c r="R22" s="21">
        <v>0</v>
      </c>
      <c r="S22" s="21">
        <f t="shared" si="27"/>
        <v>0</v>
      </c>
      <c r="T22" s="21">
        <v>0</v>
      </c>
      <c r="U22" s="21">
        <f t="shared" si="28"/>
        <v>0</v>
      </c>
      <c r="V22" s="21">
        <v>0</v>
      </c>
      <c r="W22" s="21">
        <f t="shared" si="29"/>
        <v>0</v>
      </c>
      <c r="X22" s="21">
        <f t="shared" si="30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31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32"/>
        <v>0</v>
      </c>
      <c r="AK22" s="21">
        <v>0</v>
      </c>
      <c r="AL22" s="21">
        <f t="shared" si="33"/>
        <v>0</v>
      </c>
      <c r="AM22" s="21">
        <v>0</v>
      </c>
      <c r="AN22" s="21">
        <f t="shared" si="34"/>
        <v>0</v>
      </c>
      <c r="AO22" s="21">
        <v>0</v>
      </c>
      <c r="AP22" s="21">
        <f t="shared" si="35"/>
        <v>0</v>
      </c>
      <c r="AQ22" s="21">
        <v>0</v>
      </c>
      <c r="AR22" s="21">
        <f t="shared" si="36"/>
        <v>0</v>
      </c>
      <c r="AS22" s="21">
        <v>0</v>
      </c>
      <c r="AT22" s="21">
        <f t="shared" si="37"/>
        <v>0</v>
      </c>
      <c r="AU22" s="21">
        <f t="shared" si="38"/>
        <v>0</v>
      </c>
      <c r="AV22" s="21"/>
      <c r="AW22" s="23">
        <f t="shared" si="310"/>
        <v>0</v>
      </c>
      <c r="AX22" s="22"/>
      <c r="AY22" s="22"/>
      <c r="AZ22" s="22"/>
      <c r="BA22" s="23">
        <v>0</v>
      </c>
      <c r="BB22" s="21">
        <f t="shared" si="327"/>
        <v>0</v>
      </c>
      <c r="BC22" s="21">
        <f t="shared" si="40"/>
        <v>0</v>
      </c>
      <c r="BD22" s="21">
        <v>0</v>
      </c>
      <c r="BE22" s="21">
        <f t="shared" si="41"/>
        <v>0</v>
      </c>
      <c r="BF22" s="21">
        <v>0</v>
      </c>
      <c r="BG22" s="21">
        <f t="shared" si="42"/>
        <v>0</v>
      </c>
      <c r="BH22" s="21">
        <v>0</v>
      </c>
      <c r="BI22" s="21">
        <f t="shared" si="43"/>
        <v>0</v>
      </c>
      <c r="BJ22" s="21">
        <v>0</v>
      </c>
      <c r="BK22" s="21">
        <f t="shared" si="44"/>
        <v>0</v>
      </c>
      <c r="BL22" s="21">
        <v>0</v>
      </c>
      <c r="BM22" s="21">
        <f t="shared" si="45"/>
        <v>0</v>
      </c>
      <c r="BN22" s="21">
        <f t="shared" si="36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7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48"/>
        <v>0</v>
      </c>
      <c r="CA22" s="21">
        <v>0</v>
      </c>
      <c r="CB22" s="21">
        <f t="shared" si="49"/>
        <v>0</v>
      </c>
      <c r="CC22" s="21">
        <v>0</v>
      </c>
      <c r="CD22" s="21">
        <f t="shared" si="50"/>
        <v>0</v>
      </c>
      <c r="CE22" s="21">
        <v>0</v>
      </c>
      <c r="CF22" s="21">
        <f t="shared" si="51"/>
        <v>0</v>
      </c>
      <c r="CG22" s="21">
        <v>0</v>
      </c>
      <c r="CH22" s="21">
        <f t="shared" si="52"/>
        <v>0</v>
      </c>
      <c r="CI22" s="21">
        <v>0</v>
      </c>
      <c r="CJ22" s="21">
        <f t="shared" si="53"/>
        <v>0</v>
      </c>
      <c r="CK22" s="21">
        <f t="shared" si="54"/>
        <v>0</v>
      </c>
      <c r="CL22" s="21"/>
      <c r="CM22" s="23">
        <f t="shared" ref="CM22:CM42" si="377">+CL22*3%</f>
        <v>0</v>
      </c>
      <c r="CN22" s="22"/>
      <c r="CO22" s="22"/>
      <c r="CP22" s="22"/>
      <c r="CQ22" s="23">
        <v>0</v>
      </c>
      <c r="CR22" s="21">
        <f t="shared" si="328"/>
        <v>0</v>
      </c>
      <c r="CS22" s="21">
        <f t="shared" si="56"/>
        <v>0</v>
      </c>
      <c r="CT22" s="21">
        <v>0</v>
      </c>
      <c r="CU22" s="21">
        <f t="shared" si="57"/>
        <v>0</v>
      </c>
      <c r="CV22" s="21">
        <v>0</v>
      </c>
      <c r="CW22" s="21">
        <f t="shared" si="58"/>
        <v>0</v>
      </c>
      <c r="CX22" s="21">
        <v>0</v>
      </c>
      <c r="CY22" s="21">
        <f t="shared" si="59"/>
        <v>0</v>
      </c>
      <c r="CZ22" s="21">
        <v>0</v>
      </c>
      <c r="DA22" s="21">
        <f t="shared" si="60"/>
        <v>0</v>
      </c>
      <c r="DB22" s="21">
        <v>0</v>
      </c>
      <c r="DC22" s="21">
        <f t="shared" si="61"/>
        <v>0</v>
      </c>
      <c r="DD22" s="21">
        <f t="shared" si="36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63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4"/>
        <v>0</v>
      </c>
      <c r="DS22" s="21">
        <v>0</v>
      </c>
      <c r="DT22" s="21">
        <f t="shared" si="65"/>
        <v>0</v>
      </c>
      <c r="DU22" s="21">
        <v>0</v>
      </c>
      <c r="DV22" s="21">
        <f t="shared" si="66"/>
        <v>0</v>
      </c>
      <c r="DW22" s="21">
        <v>0</v>
      </c>
      <c r="DX22" s="21">
        <f t="shared" si="67"/>
        <v>0</v>
      </c>
      <c r="DY22" s="21">
        <v>0</v>
      </c>
      <c r="DZ22" s="21">
        <f t="shared" si="68"/>
        <v>0</v>
      </c>
      <c r="EA22" s="21">
        <f t="shared" si="69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329"/>
        <v>0</v>
      </c>
      <c r="EI22" s="21">
        <f t="shared" si="71"/>
        <v>0</v>
      </c>
      <c r="EJ22" s="21">
        <v>0</v>
      </c>
      <c r="EK22" s="21">
        <f t="shared" si="72"/>
        <v>0</v>
      </c>
      <c r="EL22" s="21">
        <v>0</v>
      </c>
      <c r="EM22" s="21">
        <f t="shared" si="73"/>
        <v>0</v>
      </c>
      <c r="EN22" s="21">
        <v>0</v>
      </c>
      <c r="EO22" s="21">
        <f t="shared" si="74"/>
        <v>0</v>
      </c>
      <c r="EP22" s="21">
        <v>0</v>
      </c>
      <c r="EQ22" s="21">
        <f t="shared" si="75"/>
        <v>0</v>
      </c>
      <c r="ER22" s="21">
        <v>0</v>
      </c>
      <c r="ES22" s="21">
        <f t="shared" si="76"/>
        <v>0</v>
      </c>
      <c r="ET22" s="21">
        <f t="shared" si="36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78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79"/>
        <v>0</v>
      </c>
      <c r="FG22" s="21">
        <v>0</v>
      </c>
      <c r="FH22" s="21">
        <f t="shared" si="80"/>
        <v>0</v>
      </c>
      <c r="FI22" s="21">
        <v>0</v>
      </c>
      <c r="FJ22" s="21">
        <f t="shared" si="81"/>
        <v>0</v>
      </c>
      <c r="FK22" s="21">
        <v>0</v>
      </c>
      <c r="FL22" s="21">
        <f t="shared" si="82"/>
        <v>0</v>
      </c>
      <c r="FM22" s="21">
        <v>0</v>
      </c>
      <c r="FN22" s="21">
        <f t="shared" si="83"/>
        <v>0</v>
      </c>
      <c r="FO22" s="21">
        <v>0</v>
      </c>
      <c r="FP22" s="21">
        <f t="shared" si="84"/>
        <v>0</v>
      </c>
      <c r="FQ22" s="21">
        <f t="shared" si="85"/>
        <v>0</v>
      </c>
      <c r="FR22" s="21"/>
      <c r="FS22" s="23">
        <f t="shared" ref="FS22:FS42" si="378">+FR22*3%</f>
        <v>0</v>
      </c>
      <c r="FT22" s="22"/>
      <c r="FU22" s="22"/>
      <c r="FV22" s="22"/>
      <c r="FW22" s="23">
        <v>0</v>
      </c>
      <c r="FX22" s="21">
        <f t="shared" si="330"/>
        <v>0</v>
      </c>
      <c r="FY22" s="21">
        <f t="shared" si="87"/>
        <v>0</v>
      </c>
      <c r="FZ22" s="21">
        <v>0</v>
      </c>
      <c r="GA22" s="21">
        <f t="shared" si="88"/>
        <v>0</v>
      </c>
      <c r="GB22" s="21">
        <v>0</v>
      </c>
      <c r="GC22" s="21">
        <f t="shared" si="89"/>
        <v>0</v>
      </c>
      <c r="GD22" s="21">
        <v>0</v>
      </c>
      <c r="GE22" s="21">
        <f t="shared" si="90"/>
        <v>0</v>
      </c>
      <c r="GF22" s="21">
        <v>0</v>
      </c>
      <c r="GG22" s="21">
        <f t="shared" si="91"/>
        <v>0</v>
      </c>
      <c r="GH22" s="21">
        <v>0</v>
      </c>
      <c r="GI22" s="21">
        <f t="shared" si="92"/>
        <v>0</v>
      </c>
      <c r="GJ22" s="21">
        <f t="shared" si="36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4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5"/>
        <v>0</v>
      </c>
      <c r="GW22" s="21">
        <v>0</v>
      </c>
      <c r="GX22" s="21">
        <f t="shared" si="96"/>
        <v>0</v>
      </c>
      <c r="GY22" s="21">
        <v>0</v>
      </c>
      <c r="GZ22" s="21">
        <f t="shared" si="97"/>
        <v>0</v>
      </c>
      <c r="HA22" s="21">
        <v>0</v>
      </c>
      <c r="HB22" s="21">
        <f t="shared" si="98"/>
        <v>0</v>
      </c>
      <c r="HC22" s="21">
        <v>0</v>
      </c>
      <c r="HD22" s="21">
        <f t="shared" si="99"/>
        <v>0</v>
      </c>
      <c r="HE22" s="21">
        <v>0</v>
      </c>
      <c r="HF22" s="21">
        <f t="shared" si="100"/>
        <v>0</v>
      </c>
      <c r="HG22" s="21">
        <f t="shared" si="101"/>
        <v>0</v>
      </c>
      <c r="HH22" s="21"/>
      <c r="HI22" s="23">
        <f t="shared" ref="HI22:HI42" si="379">+HH22*3%</f>
        <v>0</v>
      </c>
      <c r="HJ22" s="22"/>
      <c r="HK22" s="22"/>
      <c r="HL22" s="22"/>
      <c r="HM22" s="23">
        <v>0</v>
      </c>
      <c r="HN22" s="21">
        <f t="shared" si="331"/>
        <v>0</v>
      </c>
      <c r="HO22" s="21">
        <f t="shared" si="103"/>
        <v>0</v>
      </c>
      <c r="HP22" s="21">
        <v>0</v>
      </c>
      <c r="HQ22" s="21">
        <f t="shared" si="104"/>
        <v>0</v>
      </c>
      <c r="HR22" s="21">
        <v>0</v>
      </c>
      <c r="HS22" s="21">
        <f t="shared" si="105"/>
        <v>0</v>
      </c>
      <c r="HT22" s="21">
        <v>0</v>
      </c>
      <c r="HU22" s="21">
        <f t="shared" si="106"/>
        <v>0</v>
      </c>
      <c r="HV22" s="21">
        <v>0</v>
      </c>
      <c r="HW22" s="21">
        <f t="shared" si="107"/>
        <v>0</v>
      </c>
      <c r="HX22" s="21">
        <v>0</v>
      </c>
      <c r="HY22" s="21">
        <f t="shared" si="108"/>
        <v>0</v>
      </c>
      <c r="HZ22" s="21">
        <f t="shared" si="36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10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11"/>
        <v>0</v>
      </c>
      <c r="IM22" s="21">
        <v>0</v>
      </c>
      <c r="IN22" s="21">
        <f t="shared" si="112"/>
        <v>0</v>
      </c>
      <c r="IO22" s="21">
        <v>0</v>
      </c>
      <c r="IP22" s="21">
        <f t="shared" si="113"/>
        <v>0</v>
      </c>
      <c r="IQ22" s="21">
        <v>0</v>
      </c>
      <c r="IR22" s="21">
        <f t="shared" si="114"/>
        <v>0</v>
      </c>
      <c r="IS22" s="21">
        <v>0</v>
      </c>
      <c r="IT22" s="21">
        <f t="shared" si="115"/>
        <v>0</v>
      </c>
      <c r="IU22" s="21">
        <v>0</v>
      </c>
      <c r="IV22" s="21">
        <f t="shared" si="116"/>
        <v>0</v>
      </c>
      <c r="IW22" s="21">
        <f t="shared" si="117"/>
        <v>0</v>
      </c>
      <c r="IX22" s="21"/>
      <c r="IY22" s="23">
        <f t="shared" ref="IY22:IY42" si="380">+IX22*3%</f>
        <v>0</v>
      </c>
      <c r="IZ22" s="22"/>
      <c r="JA22" s="22"/>
      <c r="JB22" s="22"/>
      <c r="JC22" s="23">
        <v>0</v>
      </c>
      <c r="JD22" s="21">
        <f t="shared" si="332"/>
        <v>0</v>
      </c>
      <c r="JE22" s="21">
        <f t="shared" si="119"/>
        <v>0</v>
      </c>
      <c r="JF22" s="21">
        <v>0</v>
      </c>
      <c r="JG22" s="21">
        <f t="shared" si="120"/>
        <v>0</v>
      </c>
      <c r="JH22" s="21">
        <v>0</v>
      </c>
      <c r="JI22" s="21">
        <f t="shared" si="121"/>
        <v>0</v>
      </c>
      <c r="JJ22" s="21">
        <v>0</v>
      </c>
      <c r="JK22" s="21">
        <f t="shared" si="122"/>
        <v>0</v>
      </c>
      <c r="JL22" s="21">
        <v>0</v>
      </c>
      <c r="JM22" s="21">
        <f t="shared" si="123"/>
        <v>0</v>
      </c>
      <c r="JN22" s="21">
        <v>0</v>
      </c>
      <c r="JO22" s="21">
        <f t="shared" si="124"/>
        <v>0</v>
      </c>
      <c r="JP22" s="21">
        <f t="shared" si="36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6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7"/>
        <v>0</v>
      </c>
      <c r="KC22" s="21">
        <v>0</v>
      </c>
      <c r="KD22" s="21">
        <f t="shared" si="128"/>
        <v>0</v>
      </c>
      <c r="KE22" s="21">
        <v>0</v>
      </c>
      <c r="KF22" s="21">
        <f t="shared" si="129"/>
        <v>0</v>
      </c>
      <c r="KG22" s="21">
        <v>0</v>
      </c>
      <c r="KH22" s="21">
        <f t="shared" si="130"/>
        <v>0</v>
      </c>
      <c r="KI22" s="21">
        <v>0</v>
      </c>
      <c r="KJ22" s="21">
        <f t="shared" si="131"/>
        <v>0</v>
      </c>
      <c r="KK22" s="21">
        <v>0</v>
      </c>
      <c r="KL22" s="21">
        <f t="shared" si="132"/>
        <v>0</v>
      </c>
      <c r="KM22" s="21">
        <f t="shared" si="133"/>
        <v>0</v>
      </c>
      <c r="KN22" s="21"/>
      <c r="KO22" s="23">
        <f t="shared" ref="KO22:KO42" si="381">+KN22*3%</f>
        <v>0</v>
      </c>
      <c r="KP22" s="22"/>
      <c r="KQ22" s="22"/>
      <c r="KR22" s="22"/>
      <c r="KS22" s="23">
        <v>0</v>
      </c>
      <c r="KT22" s="21">
        <f t="shared" si="333"/>
        <v>0</v>
      </c>
      <c r="KU22" s="21">
        <f t="shared" si="135"/>
        <v>0</v>
      </c>
      <c r="KV22" s="21">
        <v>0</v>
      </c>
      <c r="KW22" s="21">
        <f t="shared" si="136"/>
        <v>0</v>
      </c>
      <c r="KX22" s="21">
        <v>0</v>
      </c>
      <c r="KY22" s="21">
        <f t="shared" si="137"/>
        <v>0</v>
      </c>
      <c r="KZ22" s="21">
        <v>0</v>
      </c>
      <c r="LA22" s="21">
        <f t="shared" si="138"/>
        <v>0</v>
      </c>
      <c r="LB22" s="21">
        <v>0</v>
      </c>
      <c r="LC22" s="21">
        <f t="shared" si="139"/>
        <v>0</v>
      </c>
      <c r="LD22" s="21">
        <v>0</v>
      </c>
      <c r="LE22" s="21">
        <f t="shared" si="140"/>
        <v>0</v>
      </c>
      <c r="LF22" s="21">
        <f t="shared" si="36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42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43"/>
        <v>0</v>
      </c>
      <c r="LS22" s="21">
        <v>0</v>
      </c>
      <c r="LT22" s="21">
        <f t="shared" si="144"/>
        <v>0</v>
      </c>
      <c r="LU22" s="21">
        <v>0</v>
      </c>
      <c r="LV22" s="21">
        <f t="shared" si="145"/>
        <v>0</v>
      </c>
      <c r="LW22" s="21">
        <v>0</v>
      </c>
      <c r="LX22" s="21">
        <f t="shared" si="146"/>
        <v>0</v>
      </c>
      <c r="LY22" s="21">
        <v>0</v>
      </c>
      <c r="LZ22" s="21">
        <f t="shared" si="147"/>
        <v>0</v>
      </c>
      <c r="MA22" s="21">
        <v>0</v>
      </c>
      <c r="MB22" s="21">
        <f t="shared" si="148"/>
        <v>0</v>
      </c>
      <c r="MC22" s="21">
        <f t="shared" si="149"/>
        <v>0</v>
      </c>
      <c r="MD22" s="21"/>
      <c r="ME22" s="23">
        <f t="shared" ref="ME22:ME42" si="382">+MD22*3%</f>
        <v>0</v>
      </c>
      <c r="MF22" s="22"/>
      <c r="MG22" s="22"/>
      <c r="MH22" s="22"/>
      <c r="MI22" s="23">
        <v>0</v>
      </c>
      <c r="MJ22" s="21">
        <f t="shared" si="334"/>
        <v>0</v>
      </c>
      <c r="MK22" s="21">
        <f t="shared" si="151"/>
        <v>0</v>
      </c>
      <c r="ML22" s="21">
        <v>0</v>
      </c>
      <c r="MM22" s="21">
        <f t="shared" si="152"/>
        <v>0</v>
      </c>
      <c r="MN22" s="21">
        <v>0</v>
      </c>
      <c r="MO22" s="21">
        <f t="shared" si="153"/>
        <v>0</v>
      </c>
      <c r="MP22" s="21">
        <v>0</v>
      </c>
      <c r="MQ22" s="21">
        <f t="shared" si="154"/>
        <v>0</v>
      </c>
      <c r="MR22" s="21">
        <v>0</v>
      </c>
      <c r="MS22" s="21">
        <f t="shared" si="155"/>
        <v>0</v>
      </c>
      <c r="MT22" s="21">
        <v>0</v>
      </c>
      <c r="MU22" s="21">
        <f t="shared" si="156"/>
        <v>0</v>
      </c>
      <c r="MV22" s="21">
        <f t="shared" si="36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58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59"/>
        <v>0</v>
      </c>
      <c r="NI22" s="21">
        <v>0</v>
      </c>
      <c r="NJ22" s="21">
        <f t="shared" si="160"/>
        <v>0</v>
      </c>
      <c r="NK22" s="21">
        <v>0</v>
      </c>
      <c r="NL22" s="21">
        <f t="shared" si="161"/>
        <v>0</v>
      </c>
      <c r="NM22" s="21">
        <v>0</v>
      </c>
      <c r="NN22" s="21">
        <f t="shared" si="162"/>
        <v>0</v>
      </c>
      <c r="NO22" s="21">
        <v>0</v>
      </c>
      <c r="NP22" s="21">
        <f t="shared" si="163"/>
        <v>0</v>
      </c>
      <c r="NQ22" s="21">
        <v>0</v>
      </c>
      <c r="NR22" s="21">
        <f t="shared" si="164"/>
        <v>0</v>
      </c>
      <c r="NS22" s="21">
        <f t="shared" si="165"/>
        <v>0</v>
      </c>
      <c r="NT22" s="21"/>
      <c r="NU22" s="23">
        <f t="shared" ref="NU22:NU42" si="383">+NT22*3%</f>
        <v>0</v>
      </c>
      <c r="NV22" s="22"/>
      <c r="NW22" s="22"/>
      <c r="NX22" s="22"/>
      <c r="NY22" s="23">
        <v>0</v>
      </c>
      <c r="NZ22" s="21">
        <f t="shared" si="335"/>
        <v>0</v>
      </c>
      <c r="OA22" s="21">
        <f t="shared" si="167"/>
        <v>0</v>
      </c>
      <c r="OB22" s="21">
        <v>0</v>
      </c>
      <c r="OC22" s="21">
        <f t="shared" si="168"/>
        <v>0</v>
      </c>
      <c r="OD22" s="21">
        <v>0</v>
      </c>
      <c r="OE22" s="21">
        <f t="shared" si="169"/>
        <v>0</v>
      </c>
      <c r="OF22" s="21">
        <v>0</v>
      </c>
      <c r="OG22" s="21">
        <f t="shared" si="170"/>
        <v>0</v>
      </c>
      <c r="OH22" s="21">
        <v>0</v>
      </c>
      <c r="OI22" s="21">
        <f t="shared" si="171"/>
        <v>0</v>
      </c>
      <c r="OJ22" s="21">
        <v>0</v>
      </c>
      <c r="OK22" s="21">
        <f t="shared" si="172"/>
        <v>0</v>
      </c>
      <c r="OL22" s="21">
        <f t="shared" si="36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4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5"/>
        <v>0</v>
      </c>
      <c r="OY22" s="21">
        <v>0</v>
      </c>
      <c r="OZ22" s="21">
        <f t="shared" si="176"/>
        <v>0</v>
      </c>
      <c r="PA22" s="21">
        <v>0</v>
      </c>
      <c r="PB22" s="21">
        <f t="shared" si="177"/>
        <v>0</v>
      </c>
      <c r="PC22" s="21">
        <v>0</v>
      </c>
      <c r="PD22" s="21">
        <f t="shared" si="178"/>
        <v>0</v>
      </c>
      <c r="PE22" s="21">
        <v>0</v>
      </c>
      <c r="PF22" s="21">
        <f t="shared" si="179"/>
        <v>0</v>
      </c>
      <c r="PG22" s="21">
        <v>0</v>
      </c>
      <c r="PH22" s="21">
        <f t="shared" si="180"/>
        <v>0</v>
      </c>
      <c r="PI22" s="21">
        <f t="shared" si="181"/>
        <v>0</v>
      </c>
      <c r="PJ22" s="21"/>
      <c r="PK22" s="23">
        <f t="shared" ref="PK22:PK42" si="384">+PJ22*3%</f>
        <v>0</v>
      </c>
      <c r="PL22" s="22"/>
      <c r="PM22" s="22"/>
      <c r="PN22" s="22"/>
      <c r="PO22" s="23">
        <v>0</v>
      </c>
      <c r="PP22" s="21">
        <f t="shared" si="336"/>
        <v>0</v>
      </c>
      <c r="PQ22" s="21">
        <f t="shared" si="183"/>
        <v>0</v>
      </c>
      <c r="PR22" s="21">
        <v>0</v>
      </c>
      <c r="PS22" s="21">
        <f t="shared" si="184"/>
        <v>0</v>
      </c>
      <c r="PT22" s="21">
        <v>0</v>
      </c>
      <c r="PU22" s="21">
        <f t="shared" si="185"/>
        <v>0</v>
      </c>
      <c r="PV22" s="21">
        <v>0</v>
      </c>
      <c r="PW22" s="21">
        <f t="shared" si="186"/>
        <v>0</v>
      </c>
      <c r="PX22" s="21">
        <v>0</v>
      </c>
      <c r="PY22" s="21">
        <f t="shared" si="187"/>
        <v>0</v>
      </c>
      <c r="PZ22" s="21">
        <v>0</v>
      </c>
      <c r="QA22" s="21">
        <f t="shared" si="188"/>
        <v>0</v>
      </c>
      <c r="QB22" s="21">
        <f t="shared" si="36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90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91"/>
        <v>0</v>
      </c>
      <c r="QO22" s="21">
        <v>0</v>
      </c>
      <c r="QP22" s="21">
        <f t="shared" si="192"/>
        <v>0</v>
      </c>
      <c r="QQ22" s="21">
        <v>0</v>
      </c>
      <c r="QR22" s="21">
        <f t="shared" si="193"/>
        <v>0</v>
      </c>
      <c r="QS22" s="21">
        <v>0</v>
      </c>
      <c r="QT22" s="21">
        <f t="shared" si="194"/>
        <v>0</v>
      </c>
      <c r="QU22" s="21">
        <v>0</v>
      </c>
      <c r="QV22" s="21">
        <f t="shared" si="195"/>
        <v>0</v>
      </c>
      <c r="QW22" s="21">
        <v>0</v>
      </c>
      <c r="QX22" s="21">
        <f t="shared" si="196"/>
        <v>0</v>
      </c>
      <c r="QY22" s="21">
        <f t="shared" si="197"/>
        <v>0</v>
      </c>
      <c r="QZ22" s="21"/>
      <c r="RA22" s="23">
        <f t="shared" ref="RA22:RA42" si="385">+QZ22*3%</f>
        <v>0</v>
      </c>
      <c r="RB22" s="22"/>
      <c r="RC22" s="22"/>
      <c r="RD22" s="22"/>
      <c r="RE22" s="23">
        <v>0</v>
      </c>
      <c r="RF22" s="21">
        <f t="shared" si="337"/>
        <v>0</v>
      </c>
      <c r="RG22" s="21">
        <f t="shared" si="199"/>
        <v>0</v>
      </c>
      <c r="RH22" s="21">
        <v>0</v>
      </c>
      <c r="RI22" s="21">
        <f t="shared" si="200"/>
        <v>0</v>
      </c>
      <c r="RJ22" s="21">
        <v>0</v>
      </c>
      <c r="RK22" s="21">
        <f t="shared" si="201"/>
        <v>0</v>
      </c>
      <c r="RL22" s="21">
        <v>0</v>
      </c>
      <c r="RM22" s="21">
        <f t="shared" si="202"/>
        <v>0</v>
      </c>
      <c r="RN22" s="21">
        <v>0</v>
      </c>
      <c r="RO22" s="21">
        <f t="shared" si="203"/>
        <v>0</v>
      </c>
      <c r="RP22" s="21">
        <v>0</v>
      </c>
      <c r="RQ22" s="21">
        <f t="shared" si="204"/>
        <v>0</v>
      </c>
      <c r="RR22" s="21">
        <f t="shared" si="37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6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7"/>
        <v>0</v>
      </c>
      <c r="SE22" s="21">
        <v>0</v>
      </c>
      <c r="SF22" s="21">
        <f t="shared" si="208"/>
        <v>0</v>
      </c>
      <c r="SG22" s="21">
        <v>0</v>
      </c>
      <c r="SH22" s="21">
        <f t="shared" si="209"/>
        <v>0</v>
      </c>
      <c r="SI22" s="21">
        <v>0</v>
      </c>
      <c r="SJ22" s="21">
        <f t="shared" si="210"/>
        <v>0</v>
      </c>
      <c r="SK22" s="21">
        <v>0</v>
      </c>
      <c r="SL22" s="21">
        <f t="shared" si="211"/>
        <v>0</v>
      </c>
      <c r="SM22" s="21">
        <v>0</v>
      </c>
      <c r="SN22" s="21">
        <f t="shared" si="212"/>
        <v>0</v>
      </c>
      <c r="SO22" s="21">
        <f t="shared" si="213"/>
        <v>0</v>
      </c>
      <c r="SP22" s="21"/>
      <c r="SQ22" s="23">
        <f t="shared" ref="SQ22:SQ42" si="386">+SP22*3%</f>
        <v>0</v>
      </c>
      <c r="SR22" s="22"/>
      <c r="SS22" s="22"/>
      <c r="ST22" s="22"/>
      <c r="SU22" s="23">
        <v>0</v>
      </c>
      <c r="SV22" s="21">
        <f t="shared" si="338"/>
        <v>0</v>
      </c>
      <c r="SW22" s="21">
        <f t="shared" si="215"/>
        <v>0</v>
      </c>
      <c r="SX22" s="21">
        <v>0</v>
      </c>
      <c r="SY22" s="21">
        <f t="shared" si="216"/>
        <v>0</v>
      </c>
      <c r="SZ22" s="21">
        <v>0</v>
      </c>
      <c r="TA22" s="21">
        <f t="shared" si="217"/>
        <v>0</v>
      </c>
      <c r="TB22" s="21">
        <v>0</v>
      </c>
      <c r="TC22" s="21">
        <f t="shared" si="218"/>
        <v>0</v>
      </c>
      <c r="TD22" s="21">
        <v>0</v>
      </c>
      <c r="TE22" s="21">
        <f t="shared" si="219"/>
        <v>0</v>
      </c>
      <c r="TF22" s="21">
        <v>0</v>
      </c>
      <c r="TG22" s="21">
        <f t="shared" si="220"/>
        <v>0</v>
      </c>
      <c r="TH22" s="21">
        <f t="shared" si="37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22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23"/>
        <v>0</v>
      </c>
      <c r="TU22" s="21">
        <v>0</v>
      </c>
      <c r="TV22" s="21">
        <f t="shared" si="224"/>
        <v>0</v>
      </c>
      <c r="TW22" s="21">
        <v>0</v>
      </c>
      <c r="TX22" s="21">
        <f t="shared" si="225"/>
        <v>0</v>
      </c>
      <c r="TY22" s="21">
        <v>0</v>
      </c>
      <c r="TZ22" s="21">
        <f t="shared" si="226"/>
        <v>0</v>
      </c>
      <c r="UA22" s="21">
        <v>0</v>
      </c>
      <c r="UB22" s="21">
        <f t="shared" si="227"/>
        <v>0</v>
      </c>
      <c r="UC22" s="21">
        <v>0</v>
      </c>
      <c r="UD22" s="21">
        <f t="shared" si="228"/>
        <v>0</v>
      </c>
      <c r="UE22" s="21">
        <f t="shared" si="229"/>
        <v>0</v>
      </c>
      <c r="UF22" s="21"/>
      <c r="UG22" s="23">
        <f t="shared" ref="UG22:UG42" si="387">+UF22*3%</f>
        <v>0</v>
      </c>
      <c r="UH22" s="22"/>
      <c r="UI22" s="22"/>
      <c r="UJ22" s="22"/>
      <c r="UK22" s="23">
        <v>0</v>
      </c>
      <c r="UL22" s="21">
        <f t="shared" si="339"/>
        <v>0</v>
      </c>
      <c r="UM22" s="21">
        <f t="shared" si="231"/>
        <v>0</v>
      </c>
      <c r="UN22" s="21">
        <v>0</v>
      </c>
      <c r="UO22" s="21">
        <f t="shared" si="232"/>
        <v>0</v>
      </c>
      <c r="UP22" s="21">
        <v>0</v>
      </c>
      <c r="UQ22" s="21">
        <f t="shared" si="233"/>
        <v>0</v>
      </c>
      <c r="UR22" s="21">
        <v>0</v>
      </c>
      <c r="US22" s="21">
        <f t="shared" si="234"/>
        <v>0</v>
      </c>
      <c r="UT22" s="21">
        <v>0</v>
      </c>
      <c r="UU22" s="21">
        <f t="shared" si="235"/>
        <v>0</v>
      </c>
      <c r="UV22" s="21">
        <v>0</v>
      </c>
      <c r="UW22" s="21">
        <f t="shared" si="236"/>
        <v>0</v>
      </c>
      <c r="UX22" s="21">
        <f t="shared" si="37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38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39"/>
        <v>0</v>
      </c>
      <c r="VK22" s="21">
        <v>0</v>
      </c>
      <c r="VL22" s="21">
        <f t="shared" si="240"/>
        <v>0</v>
      </c>
      <c r="VM22" s="21">
        <v>0</v>
      </c>
      <c r="VN22" s="21">
        <f t="shared" si="241"/>
        <v>0</v>
      </c>
      <c r="VO22" s="21">
        <v>0</v>
      </c>
      <c r="VP22" s="21">
        <f t="shared" si="242"/>
        <v>0</v>
      </c>
      <c r="VQ22" s="21">
        <v>0</v>
      </c>
      <c r="VR22" s="21">
        <f t="shared" si="243"/>
        <v>0</v>
      </c>
      <c r="VS22" s="21">
        <v>0</v>
      </c>
      <c r="VT22" s="21">
        <f t="shared" si="244"/>
        <v>0</v>
      </c>
      <c r="VU22" s="21">
        <f t="shared" si="245"/>
        <v>0</v>
      </c>
      <c r="VV22" s="21"/>
      <c r="VW22" s="23">
        <f t="shared" ref="VW22:VW42" si="388">+VV22*3%</f>
        <v>0</v>
      </c>
      <c r="VX22" s="22"/>
      <c r="VY22" s="22"/>
      <c r="VZ22" s="22"/>
      <c r="WA22" s="23">
        <v>0</v>
      </c>
      <c r="WB22" s="21">
        <f t="shared" si="340"/>
        <v>0</v>
      </c>
      <c r="WC22" s="21">
        <f t="shared" si="247"/>
        <v>0</v>
      </c>
      <c r="WD22" s="21">
        <v>0</v>
      </c>
      <c r="WE22" s="21">
        <f t="shared" si="248"/>
        <v>0</v>
      </c>
      <c r="WF22" s="21">
        <v>0</v>
      </c>
      <c r="WG22" s="21">
        <f t="shared" si="249"/>
        <v>0</v>
      </c>
      <c r="WH22" s="21">
        <v>0</v>
      </c>
      <c r="WI22" s="21">
        <f t="shared" si="250"/>
        <v>0</v>
      </c>
      <c r="WJ22" s="21">
        <v>0</v>
      </c>
      <c r="WK22" s="21">
        <f t="shared" si="251"/>
        <v>0</v>
      </c>
      <c r="WL22" s="21">
        <v>0</v>
      </c>
      <c r="WM22" s="21">
        <f t="shared" si="252"/>
        <v>0</v>
      </c>
      <c r="WN22" s="21">
        <f t="shared" si="37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4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5"/>
        <v>0</v>
      </c>
      <c r="XA22" s="21">
        <v>0</v>
      </c>
      <c r="XB22" s="21">
        <f t="shared" si="256"/>
        <v>0</v>
      </c>
      <c r="XC22" s="21">
        <v>0</v>
      </c>
      <c r="XD22" s="21">
        <f t="shared" si="257"/>
        <v>0</v>
      </c>
      <c r="XE22" s="21">
        <v>0</v>
      </c>
      <c r="XF22" s="21">
        <f t="shared" si="258"/>
        <v>0</v>
      </c>
      <c r="XG22" s="21">
        <v>0</v>
      </c>
      <c r="XH22" s="21">
        <f t="shared" si="259"/>
        <v>0</v>
      </c>
      <c r="XI22" s="21">
        <v>0</v>
      </c>
      <c r="XJ22" s="21">
        <f t="shared" si="260"/>
        <v>0</v>
      </c>
      <c r="XK22" s="21">
        <f t="shared" si="261"/>
        <v>0</v>
      </c>
      <c r="XL22" s="21"/>
      <c r="XM22" s="23">
        <f t="shared" ref="XM22:XM42" si="389">+XL22*3%</f>
        <v>0</v>
      </c>
      <c r="XN22" s="22"/>
      <c r="XO22" s="22"/>
      <c r="XP22" s="22"/>
      <c r="XQ22" s="23">
        <v>0</v>
      </c>
      <c r="XR22" s="21">
        <f t="shared" si="341"/>
        <v>0</v>
      </c>
      <c r="XS22" s="21">
        <f t="shared" si="263"/>
        <v>0</v>
      </c>
      <c r="XT22" s="21">
        <v>0</v>
      </c>
      <c r="XU22" s="21">
        <f t="shared" si="264"/>
        <v>0</v>
      </c>
      <c r="XV22" s="21">
        <v>0</v>
      </c>
      <c r="XW22" s="21">
        <f t="shared" si="265"/>
        <v>0</v>
      </c>
      <c r="XX22" s="21">
        <v>0</v>
      </c>
      <c r="XY22" s="21">
        <f t="shared" si="266"/>
        <v>0</v>
      </c>
      <c r="XZ22" s="21">
        <v>0</v>
      </c>
      <c r="YA22" s="21">
        <f t="shared" si="267"/>
        <v>0</v>
      </c>
      <c r="YB22" s="21">
        <v>0</v>
      </c>
      <c r="YC22" s="21">
        <f t="shared" si="268"/>
        <v>0</v>
      </c>
      <c r="YD22" s="21">
        <f t="shared" si="374"/>
        <v>0</v>
      </c>
      <c r="YE22" s="21"/>
      <c r="YF22" s="21">
        <f t="shared" si="17"/>
        <v>0</v>
      </c>
      <c r="YG22" s="21"/>
      <c r="YH22" s="21"/>
      <c r="YI22" s="21">
        <v>0</v>
      </c>
      <c r="YJ22" s="21">
        <f t="shared" si="270"/>
        <v>0</v>
      </c>
      <c r="YK22" s="21">
        <v>0</v>
      </c>
      <c r="YL22" s="21">
        <v>0</v>
      </c>
      <c r="YM22" s="22"/>
      <c r="YN22" s="22"/>
      <c r="YO22" s="21">
        <v>0</v>
      </c>
      <c r="YP22" s="21">
        <f t="shared" si="271"/>
        <v>0</v>
      </c>
      <c r="YQ22" s="21">
        <v>0</v>
      </c>
      <c r="YR22" s="21">
        <f t="shared" si="272"/>
        <v>0</v>
      </c>
      <c r="YS22" s="21">
        <v>0</v>
      </c>
      <c r="YT22" s="21">
        <f t="shared" si="273"/>
        <v>0</v>
      </c>
      <c r="YU22" s="21">
        <v>0</v>
      </c>
      <c r="YV22" s="21">
        <f t="shared" si="274"/>
        <v>0</v>
      </c>
      <c r="YW22" s="21">
        <v>0</v>
      </c>
      <c r="YX22" s="21">
        <f t="shared" si="275"/>
        <v>0</v>
      </c>
      <c r="YY22" s="21">
        <v>0</v>
      </c>
      <c r="YZ22" s="21">
        <f t="shared" si="276"/>
        <v>0</v>
      </c>
      <c r="ZA22" s="21">
        <f t="shared" si="277"/>
        <v>0</v>
      </c>
      <c r="ZB22" s="21"/>
      <c r="ZC22" s="23">
        <f t="shared" ref="ZC22:ZC42" si="390">+ZB22*3%</f>
        <v>0</v>
      </c>
      <c r="ZD22" s="22"/>
      <c r="ZE22" s="22"/>
      <c r="ZF22" s="22"/>
      <c r="ZG22" s="23">
        <v>0</v>
      </c>
      <c r="ZH22" s="21">
        <f t="shared" si="342"/>
        <v>0</v>
      </c>
      <c r="ZI22" s="21">
        <f t="shared" si="279"/>
        <v>0</v>
      </c>
      <c r="ZJ22" s="21">
        <v>0</v>
      </c>
      <c r="ZK22" s="21">
        <f t="shared" si="280"/>
        <v>0</v>
      </c>
      <c r="ZL22" s="21">
        <v>0</v>
      </c>
      <c r="ZM22" s="21">
        <f t="shared" si="281"/>
        <v>0</v>
      </c>
      <c r="ZN22" s="21">
        <v>0</v>
      </c>
      <c r="ZO22" s="21">
        <f t="shared" si="282"/>
        <v>0</v>
      </c>
      <c r="ZP22" s="21">
        <v>0</v>
      </c>
      <c r="ZQ22" s="21">
        <f t="shared" si="283"/>
        <v>0</v>
      </c>
      <c r="ZR22" s="21">
        <v>0</v>
      </c>
      <c r="ZS22" s="21">
        <f t="shared" si="284"/>
        <v>0</v>
      </c>
      <c r="ZT22" s="21">
        <f t="shared" si="375"/>
        <v>0</v>
      </c>
      <c r="ZU22" s="21"/>
      <c r="ZV22" s="21">
        <f t="shared" si="18"/>
        <v>0</v>
      </c>
      <c r="ZW22" s="21"/>
      <c r="ZX22" s="21"/>
      <c r="ZY22" s="21">
        <v>0</v>
      </c>
      <c r="ZZ22" s="21">
        <f t="shared" si="286"/>
        <v>0</v>
      </c>
      <c r="AAA22" s="21">
        <v>0</v>
      </c>
      <c r="AAB22" s="21">
        <v>0</v>
      </c>
      <c r="AAC22" s="22"/>
      <c r="AAD22" s="22"/>
      <c r="AAE22" s="21">
        <v>0</v>
      </c>
      <c r="AAF22" s="21">
        <f t="shared" si="287"/>
        <v>0</v>
      </c>
      <c r="AAG22" s="21">
        <v>0</v>
      </c>
      <c r="AAH22" s="21">
        <f t="shared" si="288"/>
        <v>0</v>
      </c>
      <c r="AAI22" s="21">
        <v>0</v>
      </c>
      <c r="AAJ22" s="21">
        <f t="shared" si="289"/>
        <v>0</v>
      </c>
      <c r="AAK22" s="21">
        <v>0</v>
      </c>
      <c r="AAL22" s="21">
        <f t="shared" si="290"/>
        <v>0</v>
      </c>
      <c r="AAM22" s="21">
        <v>0</v>
      </c>
      <c r="AAN22" s="21">
        <f t="shared" si="291"/>
        <v>0</v>
      </c>
      <c r="AAO22" s="21">
        <v>0</v>
      </c>
      <c r="AAP22" s="21">
        <f t="shared" si="292"/>
        <v>0</v>
      </c>
      <c r="AAQ22" s="21">
        <f t="shared" si="293"/>
        <v>0</v>
      </c>
      <c r="AAR22" s="21"/>
      <c r="AAS22" s="23">
        <f t="shared" ref="AAS22:AAS42" si="391">+AAR22*3%</f>
        <v>0</v>
      </c>
      <c r="AAT22" s="22"/>
      <c r="AAU22" s="22"/>
      <c r="AAV22" s="22"/>
      <c r="AAW22" s="23">
        <v>0</v>
      </c>
      <c r="AAX22" s="21">
        <f t="shared" si="343"/>
        <v>0</v>
      </c>
      <c r="AAY22" s="21">
        <f t="shared" si="295"/>
        <v>0</v>
      </c>
      <c r="AAZ22" s="21">
        <v>0</v>
      </c>
      <c r="ABA22" s="21">
        <f t="shared" si="296"/>
        <v>0</v>
      </c>
      <c r="ABB22" s="21">
        <v>0</v>
      </c>
      <c r="ABC22" s="21">
        <f t="shared" si="297"/>
        <v>0</v>
      </c>
      <c r="ABD22" s="21">
        <v>0</v>
      </c>
      <c r="ABE22" s="21">
        <f t="shared" si="298"/>
        <v>0</v>
      </c>
      <c r="ABF22" s="21">
        <v>0</v>
      </c>
      <c r="ABG22" s="21">
        <f t="shared" si="299"/>
        <v>0</v>
      </c>
      <c r="ABH22" s="21">
        <v>0</v>
      </c>
      <c r="ABI22" s="21">
        <f t="shared" si="300"/>
        <v>0</v>
      </c>
      <c r="ABJ22" s="21">
        <f t="shared" si="376"/>
        <v>0</v>
      </c>
      <c r="ABK22" s="21"/>
      <c r="ABL22" s="21">
        <f t="shared" si="19"/>
        <v>0</v>
      </c>
      <c r="ABM22" s="21"/>
      <c r="ABN22" s="21"/>
      <c r="ABO22" s="21">
        <v>0</v>
      </c>
      <c r="ABP22" s="21">
        <f t="shared" si="302"/>
        <v>0</v>
      </c>
      <c r="ABQ22" s="21">
        <v>0</v>
      </c>
      <c r="ABR22" s="21">
        <v>0</v>
      </c>
      <c r="ABS22" s="22"/>
      <c r="ABT22" s="22"/>
      <c r="ABU22" s="21">
        <v>0</v>
      </c>
      <c r="ABV22" s="21">
        <f t="shared" si="20"/>
        <v>0</v>
      </c>
      <c r="ABW22" s="21">
        <v>0</v>
      </c>
      <c r="ABX22" s="21">
        <f t="shared" si="303"/>
        <v>0</v>
      </c>
      <c r="ABY22" s="21">
        <v>0</v>
      </c>
      <c r="ABZ22" s="21">
        <f t="shared" si="304"/>
        <v>0</v>
      </c>
      <c r="ACA22" s="21">
        <v>0</v>
      </c>
      <c r="ACB22" s="21">
        <f t="shared" si="305"/>
        <v>0</v>
      </c>
      <c r="ACC22" s="21">
        <v>0</v>
      </c>
      <c r="ACD22" s="21">
        <f t="shared" si="306"/>
        <v>0</v>
      </c>
      <c r="ACE22" s="21">
        <v>0</v>
      </c>
      <c r="ACF22" s="21">
        <f t="shared" si="307"/>
        <v>0</v>
      </c>
      <c r="ACG22" s="21">
        <f t="shared" si="21"/>
        <v>0</v>
      </c>
      <c r="ACH22" s="21"/>
      <c r="ACI22" s="23">
        <f t="shared" ref="ACI22:ACI42" si="392">+ACH22*3%</f>
        <v>0</v>
      </c>
      <c r="ACJ22" s="24">
        <f t="shared" si="308"/>
        <v>0</v>
      </c>
      <c r="ACK22" s="24">
        <f t="shared" si="22"/>
        <v>0</v>
      </c>
      <c r="ACL22" s="24">
        <f t="shared" si="309"/>
        <v>0</v>
      </c>
    </row>
    <row r="23" spans="1:766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3"/>
        <v>0</v>
      </c>
      <c r="M23" s="21">
        <f t="shared" si="24"/>
        <v>0</v>
      </c>
      <c r="N23" s="21">
        <v>0</v>
      </c>
      <c r="O23" s="21">
        <f t="shared" si="25"/>
        <v>0</v>
      </c>
      <c r="P23" s="21">
        <v>0</v>
      </c>
      <c r="Q23" s="21">
        <f t="shared" si="26"/>
        <v>0</v>
      </c>
      <c r="R23" s="21">
        <v>0</v>
      </c>
      <c r="S23" s="21">
        <f t="shared" si="27"/>
        <v>0</v>
      </c>
      <c r="T23" s="21">
        <v>0</v>
      </c>
      <c r="U23" s="21">
        <f t="shared" si="28"/>
        <v>0</v>
      </c>
      <c r="V23" s="21">
        <v>0</v>
      </c>
      <c r="W23" s="21">
        <f t="shared" si="29"/>
        <v>0</v>
      </c>
      <c r="X23" s="21">
        <f t="shared" si="30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31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32"/>
        <v>0</v>
      </c>
      <c r="AK23" s="21">
        <v>0</v>
      </c>
      <c r="AL23" s="21">
        <f t="shared" si="33"/>
        <v>0</v>
      </c>
      <c r="AM23" s="21">
        <v>0</v>
      </c>
      <c r="AN23" s="21">
        <f t="shared" si="34"/>
        <v>0</v>
      </c>
      <c r="AO23" s="21">
        <v>0</v>
      </c>
      <c r="AP23" s="21">
        <f t="shared" si="35"/>
        <v>0</v>
      </c>
      <c r="AQ23" s="21">
        <v>0</v>
      </c>
      <c r="AR23" s="21">
        <f t="shared" si="36"/>
        <v>0</v>
      </c>
      <c r="AS23" s="21">
        <v>0</v>
      </c>
      <c r="AT23" s="21">
        <f t="shared" si="37"/>
        <v>0</v>
      </c>
      <c r="AU23" s="21">
        <f t="shared" si="38"/>
        <v>0</v>
      </c>
      <c r="AV23" s="21"/>
      <c r="AW23" s="23">
        <f t="shared" si="310"/>
        <v>0</v>
      </c>
      <c r="AX23" s="22"/>
      <c r="AY23" s="22"/>
      <c r="AZ23" s="22"/>
      <c r="BA23" s="23">
        <v>0</v>
      </c>
      <c r="BB23" s="21">
        <f t="shared" si="327"/>
        <v>0</v>
      </c>
      <c r="BC23" s="21">
        <f t="shared" si="40"/>
        <v>0</v>
      </c>
      <c r="BD23" s="21">
        <v>0</v>
      </c>
      <c r="BE23" s="21">
        <f t="shared" si="41"/>
        <v>0</v>
      </c>
      <c r="BF23" s="21">
        <v>0</v>
      </c>
      <c r="BG23" s="21">
        <f t="shared" si="42"/>
        <v>0</v>
      </c>
      <c r="BH23" s="21">
        <v>0</v>
      </c>
      <c r="BI23" s="21">
        <f t="shared" si="43"/>
        <v>0</v>
      </c>
      <c r="BJ23" s="21">
        <v>0</v>
      </c>
      <c r="BK23" s="21">
        <f t="shared" si="44"/>
        <v>0</v>
      </c>
      <c r="BL23" s="21">
        <v>0</v>
      </c>
      <c r="BM23" s="21">
        <f t="shared" si="45"/>
        <v>0</v>
      </c>
      <c r="BN23" s="21">
        <f t="shared" si="36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7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48"/>
        <v>0</v>
      </c>
      <c r="CA23" s="21">
        <v>0</v>
      </c>
      <c r="CB23" s="21">
        <f t="shared" si="49"/>
        <v>0</v>
      </c>
      <c r="CC23" s="21">
        <v>0</v>
      </c>
      <c r="CD23" s="21">
        <f t="shared" si="50"/>
        <v>0</v>
      </c>
      <c r="CE23" s="21">
        <v>0</v>
      </c>
      <c r="CF23" s="21">
        <f t="shared" si="51"/>
        <v>0</v>
      </c>
      <c r="CG23" s="21">
        <v>0</v>
      </c>
      <c r="CH23" s="21">
        <f t="shared" si="52"/>
        <v>0</v>
      </c>
      <c r="CI23" s="21">
        <v>0</v>
      </c>
      <c r="CJ23" s="21">
        <f t="shared" si="53"/>
        <v>0</v>
      </c>
      <c r="CK23" s="21">
        <f t="shared" si="54"/>
        <v>0</v>
      </c>
      <c r="CL23" s="21"/>
      <c r="CM23" s="23">
        <f t="shared" si="377"/>
        <v>0</v>
      </c>
      <c r="CN23" s="22"/>
      <c r="CO23" s="22"/>
      <c r="CP23" s="22"/>
      <c r="CQ23" s="23">
        <v>0</v>
      </c>
      <c r="CR23" s="21">
        <f t="shared" si="328"/>
        <v>0</v>
      </c>
      <c r="CS23" s="21">
        <f t="shared" si="56"/>
        <v>0</v>
      </c>
      <c r="CT23" s="21">
        <v>0</v>
      </c>
      <c r="CU23" s="21">
        <f t="shared" si="57"/>
        <v>0</v>
      </c>
      <c r="CV23" s="21">
        <v>0</v>
      </c>
      <c r="CW23" s="21">
        <f t="shared" si="58"/>
        <v>0</v>
      </c>
      <c r="CX23" s="21">
        <v>0</v>
      </c>
      <c r="CY23" s="21">
        <f t="shared" si="59"/>
        <v>0</v>
      </c>
      <c r="CZ23" s="21">
        <v>0</v>
      </c>
      <c r="DA23" s="21">
        <f t="shared" si="60"/>
        <v>0</v>
      </c>
      <c r="DB23" s="21">
        <v>0</v>
      </c>
      <c r="DC23" s="21">
        <f t="shared" si="61"/>
        <v>0</v>
      </c>
      <c r="DD23" s="21">
        <f t="shared" si="36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63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4"/>
        <v>0</v>
      </c>
      <c r="DS23" s="21">
        <v>0</v>
      </c>
      <c r="DT23" s="21">
        <f t="shared" si="65"/>
        <v>0</v>
      </c>
      <c r="DU23" s="21">
        <v>0</v>
      </c>
      <c r="DV23" s="21">
        <f t="shared" si="66"/>
        <v>0</v>
      </c>
      <c r="DW23" s="21">
        <v>0</v>
      </c>
      <c r="DX23" s="21">
        <f t="shared" si="67"/>
        <v>0</v>
      </c>
      <c r="DY23" s="21">
        <v>0</v>
      </c>
      <c r="DZ23" s="21">
        <f t="shared" si="68"/>
        <v>0</v>
      </c>
      <c r="EA23" s="21">
        <f t="shared" si="69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329"/>
        <v>0</v>
      </c>
      <c r="EI23" s="21">
        <f t="shared" si="71"/>
        <v>0</v>
      </c>
      <c r="EJ23" s="21">
        <v>0</v>
      </c>
      <c r="EK23" s="21">
        <f t="shared" si="72"/>
        <v>0</v>
      </c>
      <c r="EL23" s="21">
        <v>0</v>
      </c>
      <c r="EM23" s="21">
        <f t="shared" si="73"/>
        <v>0</v>
      </c>
      <c r="EN23" s="21">
        <v>0</v>
      </c>
      <c r="EO23" s="21">
        <f t="shared" si="74"/>
        <v>0</v>
      </c>
      <c r="EP23" s="21">
        <v>0</v>
      </c>
      <c r="EQ23" s="21">
        <f t="shared" si="75"/>
        <v>0</v>
      </c>
      <c r="ER23" s="21">
        <v>0</v>
      </c>
      <c r="ES23" s="21">
        <f t="shared" si="76"/>
        <v>0</v>
      </c>
      <c r="ET23" s="21">
        <f t="shared" si="36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78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79"/>
        <v>0</v>
      </c>
      <c r="FG23" s="21">
        <v>0</v>
      </c>
      <c r="FH23" s="21">
        <f t="shared" si="80"/>
        <v>0</v>
      </c>
      <c r="FI23" s="21">
        <v>0</v>
      </c>
      <c r="FJ23" s="21">
        <f t="shared" si="81"/>
        <v>0</v>
      </c>
      <c r="FK23" s="21">
        <v>0</v>
      </c>
      <c r="FL23" s="21">
        <f t="shared" si="82"/>
        <v>0</v>
      </c>
      <c r="FM23" s="21">
        <v>0</v>
      </c>
      <c r="FN23" s="21">
        <f t="shared" si="83"/>
        <v>0</v>
      </c>
      <c r="FO23" s="21">
        <v>0</v>
      </c>
      <c r="FP23" s="21">
        <f t="shared" si="84"/>
        <v>0</v>
      </c>
      <c r="FQ23" s="21">
        <f t="shared" si="85"/>
        <v>0</v>
      </c>
      <c r="FR23" s="21"/>
      <c r="FS23" s="23">
        <f t="shared" si="378"/>
        <v>0</v>
      </c>
      <c r="FT23" s="22"/>
      <c r="FU23" s="22"/>
      <c r="FV23" s="22"/>
      <c r="FW23" s="23">
        <v>0</v>
      </c>
      <c r="FX23" s="21">
        <f t="shared" si="330"/>
        <v>0</v>
      </c>
      <c r="FY23" s="21">
        <f t="shared" si="87"/>
        <v>0</v>
      </c>
      <c r="FZ23" s="21">
        <v>0</v>
      </c>
      <c r="GA23" s="21">
        <f t="shared" si="88"/>
        <v>0</v>
      </c>
      <c r="GB23" s="21">
        <v>0</v>
      </c>
      <c r="GC23" s="21">
        <f t="shared" si="89"/>
        <v>0</v>
      </c>
      <c r="GD23" s="21">
        <v>0</v>
      </c>
      <c r="GE23" s="21">
        <f t="shared" si="90"/>
        <v>0</v>
      </c>
      <c r="GF23" s="21">
        <v>0</v>
      </c>
      <c r="GG23" s="21">
        <f t="shared" si="91"/>
        <v>0</v>
      </c>
      <c r="GH23" s="21">
        <v>0</v>
      </c>
      <c r="GI23" s="21">
        <f t="shared" si="92"/>
        <v>0</v>
      </c>
      <c r="GJ23" s="21">
        <f t="shared" si="36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4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5"/>
        <v>0</v>
      </c>
      <c r="GW23" s="21">
        <v>0</v>
      </c>
      <c r="GX23" s="21">
        <f t="shared" si="96"/>
        <v>0</v>
      </c>
      <c r="GY23" s="21">
        <v>0</v>
      </c>
      <c r="GZ23" s="21">
        <f t="shared" si="97"/>
        <v>0</v>
      </c>
      <c r="HA23" s="21">
        <v>0</v>
      </c>
      <c r="HB23" s="21">
        <f t="shared" si="98"/>
        <v>0</v>
      </c>
      <c r="HC23" s="21">
        <v>0</v>
      </c>
      <c r="HD23" s="21">
        <f t="shared" si="99"/>
        <v>0</v>
      </c>
      <c r="HE23" s="21">
        <v>0</v>
      </c>
      <c r="HF23" s="21">
        <f t="shared" si="100"/>
        <v>0</v>
      </c>
      <c r="HG23" s="21">
        <f t="shared" si="101"/>
        <v>0</v>
      </c>
      <c r="HH23" s="21"/>
      <c r="HI23" s="23">
        <f t="shared" si="379"/>
        <v>0</v>
      </c>
      <c r="HJ23" s="22"/>
      <c r="HK23" s="22"/>
      <c r="HL23" s="22"/>
      <c r="HM23" s="23">
        <v>0</v>
      </c>
      <c r="HN23" s="21">
        <f t="shared" si="331"/>
        <v>0</v>
      </c>
      <c r="HO23" s="21">
        <f t="shared" si="103"/>
        <v>0</v>
      </c>
      <c r="HP23" s="21">
        <v>0</v>
      </c>
      <c r="HQ23" s="21">
        <f t="shared" si="104"/>
        <v>0</v>
      </c>
      <c r="HR23" s="21">
        <v>0</v>
      </c>
      <c r="HS23" s="21">
        <f t="shared" si="105"/>
        <v>0</v>
      </c>
      <c r="HT23" s="21">
        <v>0</v>
      </c>
      <c r="HU23" s="21">
        <f t="shared" si="106"/>
        <v>0</v>
      </c>
      <c r="HV23" s="21">
        <v>0</v>
      </c>
      <c r="HW23" s="21">
        <f t="shared" si="107"/>
        <v>0</v>
      </c>
      <c r="HX23" s="21">
        <v>0</v>
      </c>
      <c r="HY23" s="21">
        <f t="shared" si="108"/>
        <v>0</v>
      </c>
      <c r="HZ23" s="21">
        <f t="shared" si="36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10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11"/>
        <v>0</v>
      </c>
      <c r="IM23" s="21">
        <v>0</v>
      </c>
      <c r="IN23" s="21">
        <f t="shared" si="112"/>
        <v>0</v>
      </c>
      <c r="IO23" s="21">
        <v>0</v>
      </c>
      <c r="IP23" s="21">
        <f t="shared" si="113"/>
        <v>0</v>
      </c>
      <c r="IQ23" s="21">
        <v>0</v>
      </c>
      <c r="IR23" s="21">
        <f t="shared" si="114"/>
        <v>0</v>
      </c>
      <c r="IS23" s="21">
        <v>0</v>
      </c>
      <c r="IT23" s="21">
        <f t="shared" si="115"/>
        <v>0</v>
      </c>
      <c r="IU23" s="21">
        <v>0</v>
      </c>
      <c r="IV23" s="21">
        <f t="shared" si="116"/>
        <v>0</v>
      </c>
      <c r="IW23" s="21">
        <f t="shared" si="117"/>
        <v>0</v>
      </c>
      <c r="IX23" s="21"/>
      <c r="IY23" s="23">
        <f t="shared" si="380"/>
        <v>0</v>
      </c>
      <c r="IZ23" s="22"/>
      <c r="JA23" s="22"/>
      <c r="JB23" s="22"/>
      <c r="JC23" s="23">
        <v>0</v>
      </c>
      <c r="JD23" s="21">
        <f t="shared" si="332"/>
        <v>0</v>
      </c>
      <c r="JE23" s="21">
        <f t="shared" si="119"/>
        <v>0</v>
      </c>
      <c r="JF23" s="21">
        <v>0</v>
      </c>
      <c r="JG23" s="21">
        <f t="shared" si="120"/>
        <v>0</v>
      </c>
      <c r="JH23" s="21">
        <v>0</v>
      </c>
      <c r="JI23" s="21">
        <f t="shared" si="121"/>
        <v>0</v>
      </c>
      <c r="JJ23" s="21">
        <v>0</v>
      </c>
      <c r="JK23" s="21">
        <f t="shared" si="122"/>
        <v>0</v>
      </c>
      <c r="JL23" s="21">
        <v>0</v>
      </c>
      <c r="JM23" s="21">
        <f t="shared" si="123"/>
        <v>0</v>
      </c>
      <c r="JN23" s="21">
        <v>0</v>
      </c>
      <c r="JO23" s="21">
        <f t="shared" si="124"/>
        <v>0</v>
      </c>
      <c r="JP23" s="21">
        <f t="shared" si="36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6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7"/>
        <v>0</v>
      </c>
      <c r="KC23" s="21">
        <v>0</v>
      </c>
      <c r="KD23" s="21">
        <f t="shared" si="128"/>
        <v>0</v>
      </c>
      <c r="KE23" s="21">
        <v>0</v>
      </c>
      <c r="KF23" s="21">
        <f t="shared" si="129"/>
        <v>0</v>
      </c>
      <c r="KG23" s="21">
        <v>0</v>
      </c>
      <c r="KH23" s="21">
        <f t="shared" si="130"/>
        <v>0</v>
      </c>
      <c r="KI23" s="21">
        <v>0</v>
      </c>
      <c r="KJ23" s="21">
        <f t="shared" si="131"/>
        <v>0</v>
      </c>
      <c r="KK23" s="21">
        <v>0</v>
      </c>
      <c r="KL23" s="21">
        <f t="shared" si="132"/>
        <v>0</v>
      </c>
      <c r="KM23" s="21">
        <f t="shared" si="133"/>
        <v>0</v>
      </c>
      <c r="KN23" s="21"/>
      <c r="KO23" s="23">
        <f t="shared" si="381"/>
        <v>0</v>
      </c>
      <c r="KP23" s="22"/>
      <c r="KQ23" s="22"/>
      <c r="KR23" s="22"/>
      <c r="KS23" s="23">
        <v>0</v>
      </c>
      <c r="KT23" s="21">
        <f t="shared" si="333"/>
        <v>0</v>
      </c>
      <c r="KU23" s="21">
        <f t="shared" si="135"/>
        <v>0</v>
      </c>
      <c r="KV23" s="21">
        <v>0</v>
      </c>
      <c r="KW23" s="21">
        <f t="shared" si="136"/>
        <v>0</v>
      </c>
      <c r="KX23" s="21">
        <v>0</v>
      </c>
      <c r="KY23" s="21">
        <f t="shared" si="137"/>
        <v>0</v>
      </c>
      <c r="KZ23" s="21">
        <v>0</v>
      </c>
      <c r="LA23" s="21">
        <f t="shared" si="138"/>
        <v>0</v>
      </c>
      <c r="LB23" s="21">
        <v>0</v>
      </c>
      <c r="LC23" s="21">
        <f t="shared" si="139"/>
        <v>0</v>
      </c>
      <c r="LD23" s="21">
        <v>0</v>
      </c>
      <c r="LE23" s="21">
        <f t="shared" si="140"/>
        <v>0</v>
      </c>
      <c r="LF23" s="21">
        <f t="shared" si="36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42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43"/>
        <v>0</v>
      </c>
      <c r="LS23" s="21">
        <v>0</v>
      </c>
      <c r="LT23" s="21">
        <f t="shared" si="144"/>
        <v>0</v>
      </c>
      <c r="LU23" s="21">
        <v>0</v>
      </c>
      <c r="LV23" s="21">
        <f t="shared" si="145"/>
        <v>0</v>
      </c>
      <c r="LW23" s="21">
        <v>0</v>
      </c>
      <c r="LX23" s="21">
        <f t="shared" si="146"/>
        <v>0</v>
      </c>
      <c r="LY23" s="21">
        <v>0</v>
      </c>
      <c r="LZ23" s="21">
        <f t="shared" si="147"/>
        <v>0</v>
      </c>
      <c r="MA23" s="21">
        <v>0</v>
      </c>
      <c r="MB23" s="21">
        <f t="shared" si="148"/>
        <v>0</v>
      </c>
      <c r="MC23" s="21">
        <f t="shared" si="149"/>
        <v>0</v>
      </c>
      <c r="MD23" s="21"/>
      <c r="ME23" s="23">
        <f t="shared" si="382"/>
        <v>0</v>
      </c>
      <c r="MF23" s="22"/>
      <c r="MG23" s="22"/>
      <c r="MH23" s="22"/>
      <c r="MI23" s="23">
        <v>0</v>
      </c>
      <c r="MJ23" s="21">
        <f t="shared" si="334"/>
        <v>0</v>
      </c>
      <c r="MK23" s="21">
        <f t="shared" si="151"/>
        <v>0</v>
      </c>
      <c r="ML23" s="21">
        <v>0</v>
      </c>
      <c r="MM23" s="21">
        <f t="shared" si="152"/>
        <v>0</v>
      </c>
      <c r="MN23" s="21">
        <v>0</v>
      </c>
      <c r="MO23" s="21">
        <f t="shared" si="153"/>
        <v>0</v>
      </c>
      <c r="MP23" s="21">
        <v>0</v>
      </c>
      <c r="MQ23" s="21">
        <f t="shared" si="154"/>
        <v>0</v>
      </c>
      <c r="MR23" s="21">
        <v>0</v>
      </c>
      <c r="MS23" s="21">
        <f t="shared" si="155"/>
        <v>0</v>
      </c>
      <c r="MT23" s="21">
        <v>0</v>
      </c>
      <c r="MU23" s="21">
        <f t="shared" si="156"/>
        <v>0</v>
      </c>
      <c r="MV23" s="21">
        <f t="shared" si="36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58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59"/>
        <v>0</v>
      </c>
      <c r="NI23" s="21">
        <v>0</v>
      </c>
      <c r="NJ23" s="21">
        <f t="shared" si="160"/>
        <v>0</v>
      </c>
      <c r="NK23" s="21">
        <v>0</v>
      </c>
      <c r="NL23" s="21">
        <f t="shared" si="161"/>
        <v>0</v>
      </c>
      <c r="NM23" s="21">
        <v>0</v>
      </c>
      <c r="NN23" s="21">
        <f t="shared" si="162"/>
        <v>0</v>
      </c>
      <c r="NO23" s="21">
        <v>0</v>
      </c>
      <c r="NP23" s="21">
        <f t="shared" si="163"/>
        <v>0</v>
      </c>
      <c r="NQ23" s="21">
        <v>0</v>
      </c>
      <c r="NR23" s="21">
        <f t="shared" si="164"/>
        <v>0</v>
      </c>
      <c r="NS23" s="21">
        <f t="shared" si="165"/>
        <v>0</v>
      </c>
      <c r="NT23" s="21"/>
      <c r="NU23" s="23">
        <f t="shared" si="383"/>
        <v>0</v>
      </c>
      <c r="NV23" s="22"/>
      <c r="NW23" s="22"/>
      <c r="NX23" s="22"/>
      <c r="NY23" s="23">
        <v>0</v>
      </c>
      <c r="NZ23" s="21">
        <f t="shared" si="335"/>
        <v>0</v>
      </c>
      <c r="OA23" s="21">
        <f t="shared" si="167"/>
        <v>0</v>
      </c>
      <c r="OB23" s="21">
        <v>0</v>
      </c>
      <c r="OC23" s="21">
        <f t="shared" si="168"/>
        <v>0</v>
      </c>
      <c r="OD23" s="21">
        <v>0</v>
      </c>
      <c r="OE23" s="21">
        <f t="shared" si="169"/>
        <v>0</v>
      </c>
      <c r="OF23" s="21">
        <v>0</v>
      </c>
      <c r="OG23" s="21">
        <f t="shared" si="170"/>
        <v>0</v>
      </c>
      <c r="OH23" s="21">
        <v>0</v>
      </c>
      <c r="OI23" s="21">
        <f t="shared" si="171"/>
        <v>0</v>
      </c>
      <c r="OJ23" s="21">
        <v>0</v>
      </c>
      <c r="OK23" s="21">
        <f t="shared" si="172"/>
        <v>0</v>
      </c>
      <c r="OL23" s="21">
        <f t="shared" si="36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4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5"/>
        <v>0</v>
      </c>
      <c r="OY23" s="21">
        <v>0</v>
      </c>
      <c r="OZ23" s="21">
        <f t="shared" si="176"/>
        <v>0</v>
      </c>
      <c r="PA23" s="21">
        <v>0</v>
      </c>
      <c r="PB23" s="21">
        <f t="shared" si="177"/>
        <v>0</v>
      </c>
      <c r="PC23" s="21">
        <v>0</v>
      </c>
      <c r="PD23" s="21">
        <f t="shared" si="178"/>
        <v>0</v>
      </c>
      <c r="PE23" s="21">
        <v>0</v>
      </c>
      <c r="PF23" s="21">
        <f t="shared" si="179"/>
        <v>0</v>
      </c>
      <c r="PG23" s="21">
        <v>0</v>
      </c>
      <c r="PH23" s="21">
        <f t="shared" si="180"/>
        <v>0</v>
      </c>
      <c r="PI23" s="21">
        <f t="shared" si="181"/>
        <v>0</v>
      </c>
      <c r="PJ23" s="21"/>
      <c r="PK23" s="23">
        <f t="shared" si="384"/>
        <v>0</v>
      </c>
      <c r="PL23" s="22"/>
      <c r="PM23" s="22"/>
      <c r="PN23" s="22"/>
      <c r="PO23" s="23">
        <v>0</v>
      </c>
      <c r="PP23" s="21">
        <f t="shared" si="336"/>
        <v>0</v>
      </c>
      <c r="PQ23" s="21">
        <f t="shared" si="183"/>
        <v>0</v>
      </c>
      <c r="PR23" s="21">
        <v>0</v>
      </c>
      <c r="PS23" s="21">
        <f t="shared" si="184"/>
        <v>0</v>
      </c>
      <c r="PT23" s="21">
        <v>0</v>
      </c>
      <c r="PU23" s="21">
        <f t="shared" si="185"/>
        <v>0</v>
      </c>
      <c r="PV23" s="21">
        <v>0</v>
      </c>
      <c r="PW23" s="21">
        <f t="shared" si="186"/>
        <v>0</v>
      </c>
      <c r="PX23" s="21">
        <v>0</v>
      </c>
      <c r="PY23" s="21">
        <f t="shared" si="187"/>
        <v>0</v>
      </c>
      <c r="PZ23" s="21">
        <v>0</v>
      </c>
      <c r="QA23" s="21">
        <f t="shared" si="188"/>
        <v>0</v>
      </c>
      <c r="QB23" s="21">
        <f t="shared" si="36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90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91"/>
        <v>0</v>
      </c>
      <c r="QO23" s="21">
        <v>0</v>
      </c>
      <c r="QP23" s="21">
        <f t="shared" si="192"/>
        <v>0</v>
      </c>
      <c r="QQ23" s="21">
        <v>0</v>
      </c>
      <c r="QR23" s="21">
        <f t="shared" si="193"/>
        <v>0</v>
      </c>
      <c r="QS23" s="21">
        <v>0</v>
      </c>
      <c r="QT23" s="21">
        <f t="shared" si="194"/>
        <v>0</v>
      </c>
      <c r="QU23" s="21">
        <v>0</v>
      </c>
      <c r="QV23" s="21">
        <f t="shared" si="195"/>
        <v>0</v>
      </c>
      <c r="QW23" s="21">
        <v>0</v>
      </c>
      <c r="QX23" s="21">
        <f t="shared" si="196"/>
        <v>0</v>
      </c>
      <c r="QY23" s="21">
        <f t="shared" si="197"/>
        <v>0</v>
      </c>
      <c r="QZ23" s="21"/>
      <c r="RA23" s="23">
        <f t="shared" si="385"/>
        <v>0</v>
      </c>
      <c r="RB23" s="22"/>
      <c r="RC23" s="22"/>
      <c r="RD23" s="22"/>
      <c r="RE23" s="23">
        <v>0</v>
      </c>
      <c r="RF23" s="21">
        <f t="shared" si="337"/>
        <v>0</v>
      </c>
      <c r="RG23" s="21">
        <f t="shared" si="199"/>
        <v>0</v>
      </c>
      <c r="RH23" s="21">
        <v>0</v>
      </c>
      <c r="RI23" s="21">
        <f t="shared" si="200"/>
        <v>0</v>
      </c>
      <c r="RJ23" s="21">
        <v>0</v>
      </c>
      <c r="RK23" s="21">
        <f t="shared" si="201"/>
        <v>0</v>
      </c>
      <c r="RL23" s="21">
        <v>0</v>
      </c>
      <c r="RM23" s="21">
        <f t="shared" si="202"/>
        <v>0</v>
      </c>
      <c r="RN23" s="21">
        <v>0</v>
      </c>
      <c r="RO23" s="21">
        <f t="shared" si="203"/>
        <v>0</v>
      </c>
      <c r="RP23" s="21">
        <v>0</v>
      </c>
      <c r="RQ23" s="21">
        <f t="shared" si="204"/>
        <v>0</v>
      </c>
      <c r="RR23" s="21">
        <f t="shared" si="37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6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7"/>
        <v>0</v>
      </c>
      <c r="SE23" s="21">
        <v>0</v>
      </c>
      <c r="SF23" s="21">
        <f t="shared" si="208"/>
        <v>0</v>
      </c>
      <c r="SG23" s="21">
        <v>0</v>
      </c>
      <c r="SH23" s="21">
        <f t="shared" si="209"/>
        <v>0</v>
      </c>
      <c r="SI23" s="21">
        <v>0</v>
      </c>
      <c r="SJ23" s="21">
        <f t="shared" si="210"/>
        <v>0</v>
      </c>
      <c r="SK23" s="21">
        <v>0</v>
      </c>
      <c r="SL23" s="21">
        <f t="shared" si="211"/>
        <v>0</v>
      </c>
      <c r="SM23" s="21">
        <v>0</v>
      </c>
      <c r="SN23" s="21">
        <f t="shared" si="212"/>
        <v>0</v>
      </c>
      <c r="SO23" s="21">
        <f t="shared" si="213"/>
        <v>0</v>
      </c>
      <c r="SP23" s="21"/>
      <c r="SQ23" s="23">
        <f t="shared" si="386"/>
        <v>0</v>
      </c>
      <c r="SR23" s="22"/>
      <c r="SS23" s="22"/>
      <c r="ST23" s="22"/>
      <c r="SU23" s="23">
        <v>0</v>
      </c>
      <c r="SV23" s="21">
        <f t="shared" si="338"/>
        <v>0</v>
      </c>
      <c r="SW23" s="21">
        <f t="shared" si="215"/>
        <v>0</v>
      </c>
      <c r="SX23" s="21">
        <v>0</v>
      </c>
      <c r="SY23" s="21">
        <f t="shared" si="216"/>
        <v>0</v>
      </c>
      <c r="SZ23" s="21">
        <v>0</v>
      </c>
      <c r="TA23" s="21">
        <f t="shared" si="217"/>
        <v>0</v>
      </c>
      <c r="TB23" s="21">
        <v>0</v>
      </c>
      <c r="TC23" s="21">
        <f t="shared" si="218"/>
        <v>0</v>
      </c>
      <c r="TD23" s="21">
        <v>0</v>
      </c>
      <c r="TE23" s="21">
        <f t="shared" si="219"/>
        <v>0</v>
      </c>
      <c r="TF23" s="21">
        <v>0</v>
      </c>
      <c r="TG23" s="21">
        <f t="shared" si="220"/>
        <v>0</v>
      </c>
      <c r="TH23" s="21">
        <f t="shared" si="37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22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23"/>
        <v>0</v>
      </c>
      <c r="TU23" s="21">
        <v>0</v>
      </c>
      <c r="TV23" s="21">
        <f t="shared" si="224"/>
        <v>0</v>
      </c>
      <c r="TW23" s="21">
        <v>0</v>
      </c>
      <c r="TX23" s="21">
        <f t="shared" si="225"/>
        <v>0</v>
      </c>
      <c r="TY23" s="21">
        <v>0</v>
      </c>
      <c r="TZ23" s="21">
        <f t="shared" si="226"/>
        <v>0</v>
      </c>
      <c r="UA23" s="21">
        <v>0</v>
      </c>
      <c r="UB23" s="21">
        <f t="shared" si="227"/>
        <v>0</v>
      </c>
      <c r="UC23" s="21">
        <v>0</v>
      </c>
      <c r="UD23" s="21">
        <f t="shared" si="228"/>
        <v>0</v>
      </c>
      <c r="UE23" s="21">
        <f t="shared" si="229"/>
        <v>0</v>
      </c>
      <c r="UF23" s="21"/>
      <c r="UG23" s="23">
        <f t="shared" si="387"/>
        <v>0</v>
      </c>
      <c r="UH23" s="22"/>
      <c r="UI23" s="22"/>
      <c r="UJ23" s="22"/>
      <c r="UK23" s="23">
        <v>0</v>
      </c>
      <c r="UL23" s="21">
        <f t="shared" si="339"/>
        <v>0</v>
      </c>
      <c r="UM23" s="21">
        <f t="shared" si="231"/>
        <v>0</v>
      </c>
      <c r="UN23" s="21">
        <v>0</v>
      </c>
      <c r="UO23" s="21">
        <f t="shared" si="232"/>
        <v>0</v>
      </c>
      <c r="UP23" s="21">
        <v>0</v>
      </c>
      <c r="UQ23" s="21">
        <f t="shared" si="233"/>
        <v>0</v>
      </c>
      <c r="UR23" s="21">
        <v>0</v>
      </c>
      <c r="US23" s="21">
        <f t="shared" si="234"/>
        <v>0</v>
      </c>
      <c r="UT23" s="21">
        <v>0</v>
      </c>
      <c r="UU23" s="21">
        <f t="shared" si="235"/>
        <v>0</v>
      </c>
      <c r="UV23" s="21">
        <v>0</v>
      </c>
      <c r="UW23" s="21">
        <f t="shared" si="236"/>
        <v>0</v>
      </c>
      <c r="UX23" s="21">
        <f t="shared" si="37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38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39"/>
        <v>0</v>
      </c>
      <c r="VK23" s="21">
        <v>0</v>
      </c>
      <c r="VL23" s="21">
        <f t="shared" si="240"/>
        <v>0</v>
      </c>
      <c r="VM23" s="21">
        <v>0</v>
      </c>
      <c r="VN23" s="21">
        <f t="shared" si="241"/>
        <v>0</v>
      </c>
      <c r="VO23" s="21">
        <v>0</v>
      </c>
      <c r="VP23" s="21">
        <f t="shared" si="242"/>
        <v>0</v>
      </c>
      <c r="VQ23" s="21">
        <v>0</v>
      </c>
      <c r="VR23" s="21">
        <f t="shared" si="243"/>
        <v>0</v>
      </c>
      <c r="VS23" s="21">
        <v>0</v>
      </c>
      <c r="VT23" s="21">
        <f t="shared" si="244"/>
        <v>0</v>
      </c>
      <c r="VU23" s="21">
        <f t="shared" si="245"/>
        <v>0</v>
      </c>
      <c r="VV23" s="21"/>
      <c r="VW23" s="23">
        <f t="shared" si="388"/>
        <v>0</v>
      </c>
      <c r="VX23" s="22"/>
      <c r="VY23" s="22"/>
      <c r="VZ23" s="22"/>
      <c r="WA23" s="23">
        <v>0</v>
      </c>
      <c r="WB23" s="21">
        <f t="shared" si="340"/>
        <v>0</v>
      </c>
      <c r="WC23" s="21">
        <f t="shared" si="247"/>
        <v>0</v>
      </c>
      <c r="WD23" s="21">
        <v>0</v>
      </c>
      <c r="WE23" s="21">
        <f t="shared" si="248"/>
        <v>0</v>
      </c>
      <c r="WF23" s="21">
        <v>0</v>
      </c>
      <c r="WG23" s="21">
        <f t="shared" si="249"/>
        <v>0</v>
      </c>
      <c r="WH23" s="21">
        <v>0</v>
      </c>
      <c r="WI23" s="21">
        <f t="shared" si="250"/>
        <v>0</v>
      </c>
      <c r="WJ23" s="21">
        <v>0</v>
      </c>
      <c r="WK23" s="21">
        <f t="shared" si="251"/>
        <v>0</v>
      </c>
      <c r="WL23" s="21">
        <v>0</v>
      </c>
      <c r="WM23" s="21">
        <f t="shared" si="252"/>
        <v>0</v>
      </c>
      <c r="WN23" s="21">
        <f t="shared" si="37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4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5"/>
        <v>0</v>
      </c>
      <c r="XA23" s="21">
        <v>0</v>
      </c>
      <c r="XB23" s="21">
        <f t="shared" si="256"/>
        <v>0</v>
      </c>
      <c r="XC23" s="21">
        <v>0</v>
      </c>
      <c r="XD23" s="21">
        <f t="shared" si="257"/>
        <v>0</v>
      </c>
      <c r="XE23" s="21">
        <v>0</v>
      </c>
      <c r="XF23" s="21">
        <f t="shared" si="258"/>
        <v>0</v>
      </c>
      <c r="XG23" s="21">
        <v>0</v>
      </c>
      <c r="XH23" s="21">
        <f t="shared" si="259"/>
        <v>0</v>
      </c>
      <c r="XI23" s="21">
        <v>0</v>
      </c>
      <c r="XJ23" s="21">
        <f t="shared" si="260"/>
        <v>0</v>
      </c>
      <c r="XK23" s="21">
        <f t="shared" si="261"/>
        <v>0</v>
      </c>
      <c r="XL23" s="21"/>
      <c r="XM23" s="23">
        <f t="shared" si="389"/>
        <v>0</v>
      </c>
      <c r="XN23" s="22"/>
      <c r="XO23" s="22"/>
      <c r="XP23" s="22"/>
      <c r="XQ23" s="23">
        <v>0</v>
      </c>
      <c r="XR23" s="21">
        <f t="shared" si="341"/>
        <v>0</v>
      </c>
      <c r="XS23" s="21">
        <f t="shared" si="263"/>
        <v>0</v>
      </c>
      <c r="XT23" s="21">
        <v>0</v>
      </c>
      <c r="XU23" s="21">
        <f t="shared" si="264"/>
        <v>0</v>
      </c>
      <c r="XV23" s="21">
        <v>0</v>
      </c>
      <c r="XW23" s="21">
        <f t="shared" si="265"/>
        <v>0</v>
      </c>
      <c r="XX23" s="21">
        <v>0</v>
      </c>
      <c r="XY23" s="21">
        <f t="shared" si="266"/>
        <v>0</v>
      </c>
      <c r="XZ23" s="21">
        <v>0</v>
      </c>
      <c r="YA23" s="21">
        <f t="shared" si="267"/>
        <v>0</v>
      </c>
      <c r="YB23" s="21">
        <v>0</v>
      </c>
      <c r="YC23" s="21">
        <f t="shared" si="268"/>
        <v>0</v>
      </c>
      <c r="YD23" s="21">
        <f t="shared" si="374"/>
        <v>0</v>
      </c>
      <c r="YE23" s="21"/>
      <c r="YF23" s="21">
        <f t="shared" si="17"/>
        <v>0</v>
      </c>
      <c r="YG23" s="21"/>
      <c r="YH23" s="21"/>
      <c r="YI23" s="21">
        <v>0</v>
      </c>
      <c r="YJ23" s="21">
        <f t="shared" si="270"/>
        <v>0</v>
      </c>
      <c r="YK23" s="21">
        <v>0</v>
      </c>
      <c r="YL23" s="21">
        <v>0</v>
      </c>
      <c r="YM23" s="22"/>
      <c r="YN23" s="22"/>
      <c r="YO23" s="21">
        <v>0</v>
      </c>
      <c r="YP23" s="21">
        <f t="shared" si="271"/>
        <v>0</v>
      </c>
      <c r="YQ23" s="21">
        <v>0</v>
      </c>
      <c r="YR23" s="21">
        <f t="shared" si="272"/>
        <v>0</v>
      </c>
      <c r="YS23" s="21">
        <v>0</v>
      </c>
      <c r="YT23" s="21">
        <f t="shared" si="273"/>
        <v>0</v>
      </c>
      <c r="YU23" s="21">
        <v>0</v>
      </c>
      <c r="YV23" s="21">
        <f t="shared" si="274"/>
        <v>0</v>
      </c>
      <c r="YW23" s="21">
        <v>0</v>
      </c>
      <c r="YX23" s="21">
        <f t="shared" si="275"/>
        <v>0</v>
      </c>
      <c r="YY23" s="21">
        <v>0</v>
      </c>
      <c r="YZ23" s="21">
        <f t="shared" si="276"/>
        <v>0</v>
      </c>
      <c r="ZA23" s="21">
        <f t="shared" si="277"/>
        <v>0</v>
      </c>
      <c r="ZB23" s="21"/>
      <c r="ZC23" s="23">
        <f t="shared" si="390"/>
        <v>0</v>
      </c>
      <c r="ZD23" s="22"/>
      <c r="ZE23" s="22"/>
      <c r="ZF23" s="22"/>
      <c r="ZG23" s="23">
        <v>0</v>
      </c>
      <c r="ZH23" s="21">
        <f t="shared" si="342"/>
        <v>0</v>
      </c>
      <c r="ZI23" s="21">
        <f t="shared" si="279"/>
        <v>0</v>
      </c>
      <c r="ZJ23" s="21">
        <v>0</v>
      </c>
      <c r="ZK23" s="21">
        <f t="shared" si="280"/>
        <v>0</v>
      </c>
      <c r="ZL23" s="21">
        <v>0</v>
      </c>
      <c r="ZM23" s="21">
        <f t="shared" si="281"/>
        <v>0</v>
      </c>
      <c r="ZN23" s="21">
        <v>0</v>
      </c>
      <c r="ZO23" s="21">
        <f t="shared" si="282"/>
        <v>0</v>
      </c>
      <c r="ZP23" s="21">
        <v>0</v>
      </c>
      <c r="ZQ23" s="21">
        <f t="shared" si="283"/>
        <v>0</v>
      </c>
      <c r="ZR23" s="21">
        <v>0</v>
      </c>
      <c r="ZS23" s="21">
        <f t="shared" si="284"/>
        <v>0</v>
      </c>
      <c r="ZT23" s="21">
        <f t="shared" si="375"/>
        <v>0</v>
      </c>
      <c r="ZU23" s="21"/>
      <c r="ZV23" s="21">
        <f t="shared" si="18"/>
        <v>0</v>
      </c>
      <c r="ZW23" s="21"/>
      <c r="ZX23" s="21"/>
      <c r="ZY23" s="21">
        <v>0</v>
      </c>
      <c r="ZZ23" s="21">
        <f t="shared" si="286"/>
        <v>0</v>
      </c>
      <c r="AAA23" s="21">
        <v>0</v>
      </c>
      <c r="AAB23" s="21">
        <v>0</v>
      </c>
      <c r="AAC23" s="22"/>
      <c r="AAD23" s="22"/>
      <c r="AAE23" s="21">
        <v>0</v>
      </c>
      <c r="AAF23" s="21">
        <f t="shared" si="287"/>
        <v>0</v>
      </c>
      <c r="AAG23" s="21">
        <v>0</v>
      </c>
      <c r="AAH23" s="21">
        <f t="shared" si="288"/>
        <v>0</v>
      </c>
      <c r="AAI23" s="21">
        <v>0</v>
      </c>
      <c r="AAJ23" s="21">
        <f t="shared" si="289"/>
        <v>0</v>
      </c>
      <c r="AAK23" s="21">
        <v>0</v>
      </c>
      <c r="AAL23" s="21">
        <f t="shared" si="290"/>
        <v>0</v>
      </c>
      <c r="AAM23" s="21">
        <v>0</v>
      </c>
      <c r="AAN23" s="21">
        <f t="shared" si="291"/>
        <v>0</v>
      </c>
      <c r="AAO23" s="21">
        <v>0</v>
      </c>
      <c r="AAP23" s="21">
        <f t="shared" si="292"/>
        <v>0</v>
      </c>
      <c r="AAQ23" s="21">
        <f t="shared" si="293"/>
        <v>0</v>
      </c>
      <c r="AAR23" s="21"/>
      <c r="AAS23" s="23">
        <f t="shared" si="391"/>
        <v>0</v>
      </c>
      <c r="AAT23" s="22"/>
      <c r="AAU23" s="22"/>
      <c r="AAV23" s="22"/>
      <c r="AAW23" s="23">
        <v>0</v>
      </c>
      <c r="AAX23" s="21">
        <f t="shared" si="343"/>
        <v>0</v>
      </c>
      <c r="AAY23" s="21">
        <f t="shared" si="295"/>
        <v>0</v>
      </c>
      <c r="AAZ23" s="21">
        <v>0</v>
      </c>
      <c r="ABA23" s="21">
        <f t="shared" si="296"/>
        <v>0</v>
      </c>
      <c r="ABB23" s="21">
        <v>0</v>
      </c>
      <c r="ABC23" s="21">
        <f t="shared" si="297"/>
        <v>0</v>
      </c>
      <c r="ABD23" s="21">
        <v>0</v>
      </c>
      <c r="ABE23" s="21">
        <f t="shared" si="298"/>
        <v>0</v>
      </c>
      <c r="ABF23" s="21">
        <v>0</v>
      </c>
      <c r="ABG23" s="21">
        <f t="shared" si="299"/>
        <v>0</v>
      </c>
      <c r="ABH23" s="21">
        <v>0</v>
      </c>
      <c r="ABI23" s="21">
        <f t="shared" si="300"/>
        <v>0</v>
      </c>
      <c r="ABJ23" s="21">
        <f t="shared" si="376"/>
        <v>0</v>
      </c>
      <c r="ABK23" s="21"/>
      <c r="ABL23" s="21">
        <f t="shared" si="19"/>
        <v>0</v>
      </c>
      <c r="ABM23" s="21"/>
      <c r="ABN23" s="21"/>
      <c r="ABO23" s="21">
        <v>0</v>
      </c>
      <c r="ABP23" s="21">
        <f t="shared" si="302"/>
        <v>0</v>
      </c>
      <c r="ABQ23" s="21">
        <v>0</v>
      </c>
      <c r="ABR23" s="21">
        <v>0</v>
      </c>
      <c r="ABS23" s="22"/>
      <c r="ABT23" s="22"/>
      <c r="ABU23" s="21">
        <v>0</v>
      </c>
      <c r="ABV23" s="21">
        <f t="shared" si="20"/>
        <v>0</v>
      </c>
      <c r="ABW23" s="21">
        <v>0</v>
      </c>
      <c r="ABX23" s="21">
        <f t="shared" si="303"/>
        <v>0</v>
      </c>
      <c r="ABY23" s="21">
        <v>0</v>
      </c>
      <c r="ABZ23" s="21">
        <f t="shared" si="304"/>
        <v>0</v>
      </c>
      <c r="ACA23" s="21">
        <v>0</v>
      </c>
      <c r="ACB23" s="21">
        <f t="shared" si="305"/>
        <v>0</v>
      </c>
      <c r="ACC23" s="21">
        <v>0</v>
      </c>
      <c r="ACD23" s="21">
        <f t="shared" si="306"/>
        <v>0</v>
      </c>
      <c r="ACE23" s="21">
        <v>0</v>
      </c>
      <c r="ACF23" s="21">
        <f t="shared" si="307"/>
        <v>0</v>
      </c>
      <c r="ACG23" s="21">
        <f t="shared" si="21"/>
        <v>0</v>
      </c>
      <c r="ACH23" s="21"/>
      <c r="ACI23" s="23">
        <f t="shared" si="392"/>
        <v>0</v>
      </c>
      <c r="ACJ23" s="24">
        <f t="shared" si="308"/>
        <v>0</v>
      </c>
      <c r="ACK23" s="24">
        <f t="shared" si="22"/>
        <v>0</v>
      </c>
      <c r="ACL23" s="24">
        <f t="shared" si="309"/>
        <v>0</v>
      </c>
    </row>
    <row r="24" spans="1:766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3"/>
        <v>0</v>
      </c>
      <c r="M24" s="21">
        <f t="shared" si="24"/>
        <v>0</v>
      </c>
      <c r="N24" s="21">
        <v>0</v>
      </c>
      <c r="O24" s="21">
        <f t="shared" si="25"/>
        <v>0</v>
      </c>
      <c r="P24" s="21">
        <v>0</v>
      </c>
      <c r="Q24" s="21">
        <f t="shared" si="26"/>
        <v>0</v>
      </c>
      <c r="R24" s="21">
        <v>0</v>
      </c>
      <c r="S24" s="21">
        <f t="shared" si="27"/>
        <v>0</v>
      </c>
      <c r="T24" s="21">
        <v>0</v>
      </c>
      <c r="U24" s="21">
        <f t="shared" si="28"/>
        <v>0</v>
      </c>
      <c r="V24" s="21">
        <v>0</v>
      </c>
      <c r="W24" s="21">
        <f t="shared" si="29"/>
        <v>0</v>
      </c>
      <c r="X24" s="21">
        <f t="shared" si="30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31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32"/>
        <v>0</v>
      </c>
      <c r="AK24" s="21">
        <v>0</v>
      </c>
      <c r="AL24" s="21">
        <f t="shared" si="33"/>
        <v>0</v>
      </c>
      <c r="AM24" s="21">
        <v>0</v>
      </c>
      <c r="AN24" s="21">
        <f t="shared" si="34"/>
        <v>0</v>
      </c>
      <c r="AO24" s="21">
        <v>0</v>
      </c>
      <c r="AP24" s="21">
        <f t="shared" si="35"/>
        <v>0</v>
      </c>
      <c r="AQ24" s="21">
        <v>0</v>
      </c>
      <c r="AR24" s="21">
        <f t="shared" si="36"/>
        <v>0</v>
      </c>
      <c r="AS24" s="21">
        <v>0</v>
      </c>
      <c r="AT24" s="21">
        <f t="shared" si="37"/>
        <v>0</v>
      </c>
      <c r="AU24" s="21">
        <f t="shared" si="38"/>
        <v>0</v>
      </c>
      <c r="AV24" s="21"/>
      <c r="AW24" s="23">
        <f t="shared" si="310"/>
        <v>0</v>
      </c>
      <c r="AX24" s="22"/>
      <c r="AY24" s="22"/>
      <c r="AZ24" s="22"/>
      <c r="BA24" s="23">
        <v>0</v>
      </c>
      <c r="BB24" s="21">
        <f t="shared" si="327"/>
        <v>0</v>
      </c>
      <c r="BC24" s="21">
        <f t="shared" si="40"/>
        <v>0</v>
      </c>
      <c r="BD24" s="21">
        <v>0</v>
      </c>
      <c r="BE24" s="21">
        <f t="shared" si="41"/>
        <v>0</v>
      </c>
      <c r="BF24" s="21">
        <v>0</v>
      </c>
      <c r="BG24" s="21">
        <f t="shared" si="42"/>
        <v>0</v>
      </c>
      <c r="BH24" s="21">
        <v>0</v>
      </c>
      <c r="BI24" s="21">
        <f t="shared" si="43"/>
        <v>0</v>
      </c>
      <c r="BJ24" s="21">
        <v>0</v>
      </c>
      <c r="BK24" s="21">
        <f t="shared" si="44"/>
        <v>0</v>
      </c>
      <c r="BL24" s="21">
        <v>0</v>
      </c>
      <c r="BM24" s="21">
        <f t="shared" si="45"/>
        <v>0</v>
      </c>
      <c r="BN24" s="21">
        <f t="shared" si="36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7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48"/>
        <v>0</v>
      </c>
      <c r="CA24" s="21">
        <v>0</v>
      </c>
      <c r="CB24" s="21">
        <f t="shared" si="49"/>
        <v>0</v>
      </c>
      <c r="CC24" s="21">
        <v>0</v>
      </c>
      <c r="CD24" s="21">
        <f t="shared" si="50"/>
        <v>0</v>
      </c>
      <c r="CE24" s="21">
        <v>0</v>
      </c>
      <c r="CF24" s="21">
        <f t="shared" si="51"/>
        <v>0</v>
      </c>
      <c r="CG24" s="21">
        <v>0</v>
      </c>
      <c r="CH24" s="21">
        <f t="shared" si="52"/>
        <v>0</v>
      </c>
      <c r="CI24" s="21">
        <v>0</v>
      </c>
      <c r="CJ24" s="21">
        <f t="shared" si="53"/>
        <v>0</v>
      </c>
      <c r="CK24" s="21">
        <f t="shared" si="54"/>
        <v>0</v>
      </c>
      <c r="CL24" s="21"/>
      <c r="CM24" s="23">
        <f t="shared" si="377"/>
        <v>0</v>
      </c>
      <c r="CN24" s="22"/>
      <c r="CO24" s="22"/>
      <c r="CP24" s="22"/>
      <c r="CQ24" s="23">
        <v>0</v>
      </c>
      <c r="CR24" s="21">
        <f t="shared" si="328"/>
        <v>0</v>
      </c>
      <c r="CS24" s="21">
        <f t="shared" si="56"/>
        <v>0</v>
      </c>
      <c r="CT24" s="21">
        <v>0</v>
      </c>
      <c r="CU24" s="21">
        <f t="shared" si="57"/>
        <v>0</v>
      </c>
      <c r="CV24" s="21">
        <v>0</v>
      </c>
      <c r="CW24" s="21">
        <f t="shared" si="58"/>
        <v>0</v>
      </c>
      <c r="CX24" s="21">
        <v>0</v>
      </c>
      <c r="CY24" s="21">
        <f t="shared" si="59"/>
        <v>0</v>
      </c>
      <c r="CZ24" s="21">
        <v>0</v>
      </c>
      <c r="DA24" s="21">
        <f t="shared" si="60"/>
        <v>0</v>
      </c>
      <c r="DB24" s="21">
        <v>0</v>
      </c>
      <c r="DC24" s="21">
        <f t="shared" si="61"/>
        <v>0</v>
      </c>
      <c r="DD24" s="21">
        <f t="shared" si="36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63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4"/>
        <v>0</v>
      </c>
      <c r="DS24" s="21">
        <v>0</v>
      </c>
      <c r="DT24" s="21">
        <f t="shared" si="65"/>
        <v>0</v>
      </c>
      <c r="DU24" s="21">
        <v>0</v>
      </c>
      <c r="DV24" s="21">
        <f t="shared" si="66"/>
        <v>0</v>
      </c>
      <c r="DW24" s="21">
        <v>0</v>
      </c>
      <c r="DX24" s="21">
        <f t="shared" si="67"/>
        <v>0</v>
      </c>
      <c r="DY24" s="21">
        <v>0</v>
      </c>
      <c r="DZ24" s="21">
        <f t="shared" si="68"/>
        <v>0</v>
      </c>
      <c r="EA24" s="21">
        <f t="shared" si="69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329"/>
        <v>0</v>
      </c>
      <c r="EI24" s="21">
        <f t="shared" si="71"/>
        <v>0</v>
      </c>
      <c r="EJ24" s="21">
        <v>0</v>
      </c>
      <c r="EK24" s="21">
        <f t="shared" si="72"/>
        <v>0</v>
      </c>
      <c r="EL24" s="21">
        <v>0</v>
      </c>
      <c r="EM24" s="21">
        <f t="shared" si="73"/>
        <v>0</v>
      </c>
      <c r="EN24" s="21">
        <v>0</v>
      </c>
      <c r="EO24" s="21">
        <f t="shared" si="74"/>
        <v>0</v>
      </c>
      <c r="EP24" s="21">
        <v>0</v>
      </c>
      <c r="EQ24" s="21">
        <f t="shared" si="75"/>
        <v>0</v>
      </c>
      <c r="ER24" s="21">
        <v>0</v>
      </c>
      <c r="ES24" s="21">
        <f t="shared" si="76"/>
        <v>0</v>
      </c>
      <c r="ET24" s="21">
        <f t="shared" si="36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78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79"/>
        <v>0</v>
      </c>
      <c r="FG24" s="21">
        <v>0</v>
      </c>
      <c r="FH24" s="21">
        <f t="shared" si="80"/>
        <v>0</v>
      </c>
      <c r="FI24" s="21">
        <v>0</v>
      </c>
      <c r="FJ24" s="21">
        <f t="shared" si="81"/>
        <v>0</v>
      </c>
      <c r="FK24" s="21">
        <v>0</v>
      </c>
      <c r="FL24" s="21">
        <f t="shared" si="82"/>
        <v>0</v>
      </c>
      <c r="FM24" s="21">
        <v>0</v>
      </c>
      <c r="FN24" s="21">
        <f t="shared" si="83"/>
        <v>0</v>
      </c>
      <c r="FO24" s="21">
        <v>0</v>
      </c>
      <c r="FP24" s="21">
        <f t="shared" si="84"/>
        <v>0</v>
      </c>
      <c r="FQ24" s="21">
        <f t="shared" si="85"/>
        <v>0</v>
      </c>
      <c r="FR24" s="21"/>
      <c r="FS24" s="23">
        <f t="shared" si="378"/>
        <v>0</v>
      </c>
      <c r="FT24" s="22"/>
      <c r="FU24" s="22"/>
      <c r="FV24" s="22"/>
      <c r="FW24" s="23">
        <v>0</v>
      </c>
      <c r="FX24" s="21">
        <f t="shared" si="330"/>
        <v>0</v>
      </c>
      <c r="FY24" s="21">
        <f t="shared" si="87"/>
        <v>0</v>
      </c>
      <c r="FZ24" s="21">
        <v>0</v>
      </c>
      <c r="GA24" s="21">
        <f t="shared" si="88"/>
        <v>0</v>
      </c>
      <c r="GB24" s="21">
        <v>0</v>
      </c>
      <c r="GC24" s="21">
        <f t="shared" si="89"/>
        <v>0</v>
      </c>
      <c r="GD24" s="21">
        <v>0</v>
      </c>
      <c r="GE24" s="21">
        <f t="shared" si="90"/>
        <v>0</v>
      </c>
      <c r="GF24" s="21">
        <v>0</v>
      </c>
      <c r="GG24" s="21">
        <f t="shared" si="91"/>
        <v>0</v>
      </c>
      <c r="GH24" s="21">
        <v>0</v>
      </c>
      <c r="GI24" s="21">
        <f t="shared" si="92"/>
        <v>0</v>
      </c>
      <c r="GJ24" s="21">
        <f t="shared" si="36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4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5"/>
        <v>0</v>
      </c>
      <c r="GW24" s="21">
        <v>0</v>
      </c>
      <c r="GX24" s="21">
        <f t="shared" si="96"/>
        <v>0</v>
      </c>
      <c r="GY24" s="21">
        <v>0</v>
      </c>
      <c r="GZ24" s="21">
        <f t="shared" si="97"/>
        <v>0</v>
      </c>
      <c r="HA24" s="21">
        <v>0</v>
      </c>
      <c r="HB24" s="21">
        <f t="shared" si="98"/>
        <v>0</v>
      </c>
      <c r="HC24" s="21">
        <v>0</v>
      </c>
      <c r="HD24" s="21">
        <f t="shared" si="99"/>
        <v>0</v>
      </c>
      <c r="HE24" s="21">
        <v>0</v>
      </c>
      <c r="HF24" s="21">
        <f t="shared" si="100"/>
        <v>0</v>
      </c>
      <c r="HG24" s="21">
        <f t="shared" si="101"/>
        <v>0</v>
      </c>
      <c r="HH24" s="21"/>
      <c r="HI24" s="23">
        <f t="shared" si="379"/>
        <v>0</v>
      </c>
      <c r="HJ24" s="22"/>
      <c r="HK24" s="22"/>
      <c r="HL24" s="22"/>
      <c r="HM24" s="23">
        <v>0</v>
      </c>
      <c r="HN24" s="21">
        <f t="shared" si="331"/>
        <v>0</v>
      </c>
      <c r="HO24" s="21">
        <f t="shared" si="103"/>
        <v>0</v>
      </c>
      <c r="HP24" s="21">
        <v>0</v>
      </c>
      <c r="HQ24" s="21">
        <f t="shared" si="104"/>
        <v>0</v>
      </c>
      <c r="HR24" s="21">
        <v>0</v>
      </c>
      <c r="HS24" s="21">
        <f t="shared" si="105"/>
        <v>0</v>
      </c>
      <c r="HT24" s="21">
        <v>0</v>
      </c>
      <c r="HU24" s="21">
        <f t="shared" si="106"/>
        <v>0</v>
      </c>
      <c r="HV24" s="21">
        <v>0</v>
      </c>
      <c r="HW24" s="21">
        <f t="shared" si="107"/>
        <v>0</v>
      </c>
      <c r="HX24" s="21">
        <v>0</v>
      </c>
      <c r="HY24" s="21">
        <f t="shared" si="108"/>
        <v>0</v>
      </c>
      <c r="HZ24" s="21">
        <f t="shared" si="36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10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11"/>
        <v>0</v>
      </c>
      <c r="IM24" s="21">
        <v>0</v>
      </c>
      <c r="IN24" s="21">
        <f t="shared" si="112"/>
        <v>0</v>
      </c>
      <c r="IO24" s="21">
        <v>0</v>
      </c>
      <c r="IP24" s="21">
        <f t="shared" si="113"/>
        <v>0</v>
      </c>
      <c r="IQ24" s="21">
        <v>0</v>
      </c>
      <c r="IR24" s="21">
        <f t="shared" si="114"/>
        <v>0</v>
      </c>
      <c r="IS24" s="21">
        <v>0</v>
      </c>
      <c r="IT24" s="21">
        <f t="shared" si="115"/>
        <v>0</v>
      </c>
      <c r="IU24" s="21">
        <v>0</v>
      </c>
      <c r="IV24" s="21">
        <f t="shared" si="116"/>
        <v>0</v>
      </c>
      <c r="IW24" s="21">
        <f t="shared" si="117"/>
        <v>0</v>
      </c>
      <c r="IX24" s="21"/>
      <c r="IY24" s="23">
        <f t="shared" si="380"/>
        <v>0</v>
      </c>
      <c r="IZ24" s="22"/>
      <c r="JA24" s="22"/>
      <c r="JB24" s="22"/>
      <c r="JC24" s="23">
        <v>0</v>
      </c>
      <c r="JD24" s="21">
        <f t="shared" si="332"/>
        <v>0</v>
      </c>
      <c r="JE24" s="21">
        <f t="shared" si="119"/>
        <v>0</v>
      </c>
      <c r="JF24" s="21">
        <v>0</v>
      </c>
      <c r="JG24" s="21">
        <f t="shared" si="120"/>
        <v>0</v>
      </c>
      <c r="JH24" s="21">
        <v>0</v>
      </c>
      <c r="JI24" s="21">
        <f t="shared" si="121"/>
        <v>0</v>
      </c>
      <c r="JJ24" s="21">
        <v>0</v>
      </c>
      <c r="JK24" s="21">
        <f t="shared" si="122"/>
        <v>0</v>
      </c>
      <c r="JL24" s="21">
        <v>0</v>
      </c>
      <c r="JM24" s="21">
        <f t="shared" si="123"/>
        <v>0</v>
      </c>
      <c r="JN24" s="21">
        <v>0</v>
      </c>
      <c r="JO24" s="21">
        <f t="shared" si="124"/>
        <v>0</v>
      </c>
      <c r="JP24" s="21">
        <f t="shared" si="36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6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7"/>
        <v>0</v>
      </c>
      <c r="KC24" s="21">
        <v>0</v>
      </c>
      <c r="KD24" s="21">
        <f t="shared" si="128"/>
        <v>0</v>
      </c>
      <c r="KE24" s="21">
        <v>0</v>
      </c>
      <c r="KF24" s="21">
        <f t="shared" si="129"/>
        <v>0</v>
      </c>
      <c r="KG24" s="21">
        <v>0</v>
      </c>
      <c r="KH24" s="21">
        <f t="shared" si="130"/>
        <v>0</v>
      </c>
      <c r="KI24" s="21">
        <v>0</v>
      </c>
      <c r="KJ24" s="21">
        <f t="shared" si="131"/>
        <v>0</v>
      </c>
      <c r="KK24" s="21">
        <v>0</v>
      </c>
      <c r="KL24" s="21">
        <f t="shared" si="132"/>
        <v>0</v>
      </c>
      <c r="KM24" s="21">
        <f t="shared" si="133"/>
        <v>0</v>
      </c>
      <c r="KN24" s="21"/>
      <c r="KO24" s="23">
        <f t="shared" si="381"/>
        <v>0</v>
      </c>
      <c r="KP24" s="22"/>
      <c r="KQ24" s="22"/>
      <c r="KR24" s="22"/>
      <c r="KS24" s="23">
        <v>0</v>
      </c>
      <c r="KT24" s="21">
        <f t="shared" si="333"/>
        <v>0</v>
      </c>
      <c r="KU24" s="21">
        <f t="shared" si="135"/>
        <v>0</v>
      </c>
      <c r="KV24" s="21">
        <v>0</v>
      </c>
      <c r="KW24" s="21">
        <f t="shared" si="136"/>
        <v>0</v>
      </c>
      <c r="KX24" s="21">
        <v>0</v>
      </c>
      <c r="KY24" s="21">
        <f t="shared" si="137"/>
        <v>0</v>
      </c>
      <c r="KZ24" s="21">
        <v>0</v>
      </c>
      <c r="LA24" s="21">
        <f t="shared" si="138"/>
        <v>0</v>
      </c>
      <c r="LB24" s="21">
        <v>0</v>
      </c>
      <c r="LC24" s="21">
        <f t="shared" si="139"/>
        <v>0</v>
      </c>
      <c r="LD24" s="21">
        <v>0</v>
      </c>
      <c r="LE24" s="21">
        <f t="shared" si="140"/>
        <v>0</v>
      </c>
      <c r="LF24" s="21">
        <f t="shared" si="36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42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43"/>
        <v>0</v>
      </c>
      <c r="LS24" s="21">
        <v>0</v>
      </c>
      <c r="LT24" s="21">
        <f t="shared" si="144"/>
        <v>0</v>
      </c>
      <c r="LU24" s="21">
        <v>0</v>
      </c>
      <c r="LV24" s="21">
        <f t="shared" si="145"/>
        <v>0</v>
      </c>
      <c r="LW24" s="21">
        <v>0</v>
      </c>
      <c r="LX24" s="21">
        <f t="shared" si="146"/>
        <v>0</v>
      </c>
      <c r="LY24" s="21">
        <v>0</v>
      </c>
      <c r="LZ24" s="21">
        <f t="shared" si="147"/>
        <v>0</v>
      </c>
      <c r="MA24" s="21">
        <v>0</v>
      </c>
      <c r="MB24" s="21">
        <f t="shared" si="148"/>
        <v>0</v>
      </c>
      <c r="MC24" s="21">
        <f t="shared" si="149"/>
        <v>0</v>
      </c>
      <c r="MD24" s="21"/>
      <c r="ME24" s="23">
        <f t="shared" si="382"/>
        <v>0</v>
      </c>
      <c r="MF24" s="22"/>
      <c r="MG24" s="22"/>
      <c r="MH24" s="22"/>
      <c r="MI24" s="23">
        <v>0</v>
      </c>
      <c r="MJ24" s="21">
        <f t="shared" si="334"/>
        <v>0</v>
      </c>
      <c r="MK24" s="21">
        <f t="shared" si="151"/>
        <v>0</v>
      </c>
      <c r="ML24" s="21">
        <v>0</v>
      </c>
      <c r="MM24" s="21">
        <f t="shared" si="152"/>
        <v>0</v>
      </c>
      <c r="MN24" s="21">
        <v>0</v>
      </c>
      <c r="MO24" s="21">
        <f t="shared" si="153"/>
        <v>0</v>
      </c>
      <c r="MP24" s="21">
        <v>0</v>
      </c>
      <c r="MQ24" s="21">
        <f t="shared" si="154"/>
        <v>0</v>
      </c>
      <c r="MR24" s="21">
        <v>0</v>
      </c>
      <c r="MS24" s="21">
        <f t="shared" si="155"/>
        <v>0</v>
      </c>
      <c r="MT24" s="21">
        <v>0</v>
      </c>
      <c r="MU24" s="21">
        <f t="shared" si="156"/>
        <v>0</v>
      </c>
      <c r="MV24" s="21">
        <f t="shared" si="36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58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59"/>
        <v>0</v>
      </c>
      <c r="NI24" s="21">
        <v>0</v>
      </c>
      <c r="NJ24" s="21">
        <f t="shared" si="160"/>
        <v>0</v>
      </c>
      <c r="NK24" s="21">
        <v>0</v>
      </c>
      <c r="NL24" s="21">
        <f t="shared" si="161"/>
        <v>0</v>
      </c>
      <c r="NM24" s="21">
        <v>0</v>
      </c>
      <c r="NN24" s="21">
        <f t="shared" si="162"/>
        <v>0</v>
      </c>
      <c r="NO24" s="21">
        <v>0</v>
      </c>
      <c r="NP24" s="21">
        <f t="shared" si="163"/>
        <v>0</v>
      </c>
      <c r="NQ24" s="21">
        <v>0</v>
      </c>
      <c r="NR24" s="21">
        <f t="shared" si="164"/>
        <v>0</v>
      </c>
      <c r="NS24" s="21">
        <f t="shared" si="165"/>
        <v>0</v>
      </c>
      <c r="NT24" s="21"/>
      <c r="NU24" s="23">
        <f t="shared" si="383"/>
        <v>0</v>
      </c>
      <c r="NV24" s="22"/>
      <c r="NW24" s="22"/>
      <c r="NX24" s="22"/>
      <c r="NY24" s="23">
        <v>0</v>
      </c>
      <c r="NZ24" s="21">
        <f t="shared" si="335"/>
        <v>0</v>
      </c>
      <c r="OA24" s="21">
        <f t="shared" si="167"/>
        <v>0</v>
      </c>
      <c r="OB24" s="21">
        <v>0</v>
      </c>
      <c r="OC24" s="21">
        <f t="shared" si="168"/>
        <v>0</v>
      </c>
      <c r="OD24" s="21">
        <v>0</v>
      </c>
      <c r="OE24" s="21">
        <f t="shared" si="169"/>
        <v>0</v>
      </c>
      <c r="OF24" s="21">
        <v>0</v>
      </c>
      <c r="OG24" s="21">
        <f t="shared" si="170"/>
        <v>0</v>
      </c>
      <c r="OH24" s="21">
        <v>0</v>
      </c>
      <c r="OI24" s="21">
        <f t="shared" si="171"/>
        <v>0</v>
      </c>
      <c r="OJ24" s="21">
        <v>0</v>
      </c>
      <c r="OK24" s="21">
        <f t="shared" si="172"/>
        <v>0</v>
      </c>
      <c r="OL24" s="21">
        <f t="shared" si="36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4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5"/>
        <v>0</v>
      </c>
      <c r="OY24" s="21">
        <v>0</v>
      </c>
      <c r="OZ24" s="21">
        <f t="shared" si="176"/>
        <v>0</v>
      </c>
      <c r="PA24" s="21">
        <v>0</v>
      </c>
      <c r="PB24" s="21">
        <f t="shared" si="177"/>
        <v>0</v>
      </c>
      <c r="PC24" s="21">
        <v>0</v>
      </c>
      <c r="PD24" s="21">
        <f t="shared" si="178"/>
        <v>0</v>
      </c>
      <c r="PE24" s="21">
        <v>0</v>
      </c>
      <c r="PF24" s="21">
        <f t="shared" si="179"/>
        <v>0</v>
      </c>
      <c r="PG24" s="21">
        <v>0</v>
      </c>
      <c r="PH24" s="21">
        <f t="shared" si="180"/>
        <v>0</v>
      </c>
      <c r="PI24" s="21">
        <f t="shared" si="181"/>
        <v>0</v>
      </c>
      <c r="PJ24" s="21"/>
      <c r="PK24" s="23">
        <f t="shared" si="384"/>
        <v>0</v>
      </c>
      <c r="PL24" s="22"/>
      <c r="PM24" s="22"/>
      <c r="PN24" s="22"/>
      <c r="PO24" s="23">
        <v>0</v>
      </c>
      <c r="PP24" s="21">
        <f t="shared" si="336"/>
        <v>0</v>
      </c>
      <c r="PQ24" s="21">
        <f t="shared" si="183"/>
        <v>0</v>
      </c>
      <c r="PR24" s="21">
        <v>0</v>
      </c>
      <c r="PS24" s="21">
        <f t="shared" si="184"/>
        <v>0</v>
      </c>
      <c r="PT24" s="21">
        <v>0</v>
      </c>
      <c r="PU24" s="21">
        <f t="shared" si="185"/>
        <v>0</v>
      </c>
      <c r="PV24" s="21">
        <v>0</v>
      </c>
      <c r="PW24" s="21">
        <f t="shared" si="186"/>
        <v>0</v>
      </c>
      <c r="PX24" s="21">
        <v>0</v>
      </c>
      <c r="PY24" s="21">
        <f t="shared" si="187"/>
        <v>0</v>
      </c>
      <c r="PZ24" s="21">
        <v>0</v>
      </c>
      <c r="QA24" s="21">
        <f t="shared" si="188"/>
        <v>0</v>
      </c>
      <c r="QB24" s="21">
        <f t="shared" si="36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90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91"/>
        <v>0</v>
      </c>
      <c r="QO24" s="21">
        <v>0</v>
      </c>
      <c r="QP24" s="21">
        <f t="shared" si="192"/>
        <v>0</v>
      </c>
      <c r="QQ24" s="21">
        <v>0</v>
      </c>
      <c r="QR24" s="21">
        <f t="shared" si="193"/>
        <v>0</v>
      </c>
      <c r="QS24" s="21">
        <v>0</v>
      </c>
      <c r="QT24" s="21">
        <f t="shared" si="194"/>
        <v>0</v>
      </c>
      <c r="QU24" s="21">
        <v>0</v>
      </c>
      <c r="QV24" s="21">
        <f t="shared" si="195"/>
        <v>0</v>
      </c>
      <c r="QW24" s="21">
        <v>0</v>
      </c>
      <c r="QX24" s="21">
        <f t="shared" si="196"/>
        <v>0</v>
      </c>
      <c r="QY24" s="21">
        <f t="shared" si="197"/>
        <v>0</v>
      </c>
      <c r="QZ24" s="21"/>
      <c r="RA24" s="23">
        <f t="shared" si="385"/>
        <v>0</v>
      </c>
      <c r="RB24" s="22"/>
      <c r="RC24" s="22"/>
      <c r="RD24" s="22"/>
      <c r="RE24" s="23">
        <v>0</v>
      </c>
      <c r="RF24" s="21">
        <f t="shared" si="337"/>
        <v>0</v>
      </c>
      <c r="RG24" s="21">
        <f t="shared" si="199"/>
        <v>0</v>
      </c>
      <c r="RH24" s="21">
        <v>0</v>
      </c>
      <c r="RI24" s="21">
        <f t="shared" si="200"/>
        <v>0</v>
      </c>
      <c r="RJ24" s="21">
        <v>0</v>
      </c>
      <c r="RK24" s="21">
        <f t="shared" si="201"/>
        <v>0</v>
      </c>
      <c r="RL24" s="21">
        <v>0</v>
      </c>
      <c r="RM24" s="21">
        <f t="shared" si="202"/>
        <v>0</v>
      </c>
      <c r="RN24" s="21">
        <v>0</v>
      </c>
      <c r="RO24" s="21">
        <f t="shared" si="203"/>
        <v>0</v>
      </c>
      <c r="RP24" s="21">
        <v>0</v>
      </c>
      <c r="RQ24" s="21">
        <f t="shared" si="204"/>
        <v>0</v>
      </c>
      <c r="RR24" s="21">
        <f t="shared" si="37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6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7"/>
        <v>0</v>
      </c>
      <c r="SE24" s="21">
        <v>0</v>
      </c>
      <c r="SF24" s="21">
        <f t="shared" si="208"/>
        <v>0</v>
      </c>
      <c r="SG24" s="21">
        <v>0</v>
      </c>
      <c r="SH24" s="21">
        <f t="shared" si="209"/>
        <v>0</v>
      </c>
      <c r="SI24" s="21">
        <v>0</v>
      </c>
      <c r="SJ24" s="21">
        <f t="shared" si="210"/>
        <v>0</v>
      </c>
      <c r="SK24" s="21">
        <v>0</v>
      </c>
      <c r="SL24" s="21">
        <f t="shared" si="211"/>
        <v>0</v>
      </c>
      <c r="SM24" s="21">
        <v>0</v>
      </c>
      <c r="SN24" s="21">
        <f t="shared" si="212"/>
        <v>0</v>
      </c>
      <c r="SO24" s="21">
        <f t="shared" si="213"/>
        <v>0</v>
      </c>
      <c r="SP24" s="21"/>
      <c r="SQ24" s="23">
        <f t="shared" si="386"/>
        <v>0</v>
      </c>
      <c r="SR24" s="22"/>
      <c r="SS24" s="22"/>
      <c r="ST24" s="22"/>
      <c r="SU24" s="23">
        <v>0</v>
      </c>
      <c r="SV24" s="21">
        <f t="shared" si="338"/>
        <v>0</v>
      </c>
      <c r="SW24" s="21">
        <f t="shared" si="215"/>
        <v>0</v>
      </c>
      <c r="SX24" s="21">
        <v>0</v>
      </c>
      <c r="SY24" s="21">
        <f t="shared" si="216"/>
        <v>0</v>
      </c>
      <c r="SZ24" s="21">
        <v>0</v>
      </c>
      <c r="TA24" s="21">
        <f t="shared" si="217"/>
        <v>0</v>
      </c>
      <c r="TB24" s="21">
        <v>0</v>
      </c>
      <c r="TC24" s="21">
        <f t="shared" si="218"/>
        <v>0</v>
      </c>
      <c r="TD24" s="21">
        <v>0</v>
      </c>
      <c r="TE24" s="21">
        <f t="shared" si="219"/>
        <v>0</v>
      </c>
      <c r="TF24" s="21">
        <v>0</v>
      </c>
      <c r="TG24" s="21">
        <f t="shared" si="220"/>
        <v>0</v>
      </c>
      <c r="TH24" s="21">
        <f t="shared" si="37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22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23"/>
        <v>0</v>
      </c>
      <c r="TU24" s="21">
        <v>0</v>
      </c>
      <c r="TV24" s="21">
        <f t="shared" si="224"/>
        <v>0</v>
      </c>
      <c r="TW24" s="21">
        <v>0</v>
      </c>
      <c r="TX24" s="21">
        <f t="shared" si="225"/>
        <v>0</v>
      </c>
      <c r="TY24" s="21">
        <v>0</v>
      </c>
      <c r="TZ24" s="21">
        <f t="shared" si="226"/>
        <v>0</v>
      </c>
      <c r="UA24" s="21">
        <v>0</v>
      </c>
      <c r="UB24" s="21">
        <f t="shared" si="227"/>
        <v>0</v>
      </c>
      <c r="UC24" s="21">
        <v>0</v>
      </c>
      <c r="UD24" s="21">
        <f t="shared" si="228"/>
        <v>0</v>
      </c>
      <c r="UE24" s="21">
        <f t="shared" si="229"/>
        <v>0</v>
      </c>
      <c r="UF24" s="21"/>
      <c r="UG24" s="23">
        <f t="shared" si="387"/>
        <v>0</v>
      </c>
      <c r="UH24" s="22"/>
      <c r="UI24" s="22"/>
      <c r="UJ24" s="22"/>
      <c r="UK24" s="23">
        <v>0</v>
      </c>
      <c r="UL24" s="21">
        <f t="shared" si="339"/>
        <v>0</v>
      </c>
      <c r="UM24" s="21">
        <f t="shared" si="231"/>
        <v>0</v>
      </c>
      <c r="UN24" s="21">
        <v>0</v>
      </c>
      <c r="UO24" s="21">
        <f t="shared" si="232"/>
        <v>0</v>
      </c>
      <c r="UP24" s="21">
        <v>0</v>
      </c>
      <c r="UQ24" s="21">
        <f t="shared" si="233"/>
        <v>0</v>
      </c>
      <c r="UR24" s="21">
        <v>0</v>
      </c>
      <c r="US24" s="21">
        <f t="shared" si="234"/>
        <v>0</v>
      </c>
      <c r="UT24" s="21">
        <v>0</v>
      </c>
      <c r="UU24" s="21">
        <f t="shared" si="235"/>
        <v>0</v>
      </c>
      <c r="UV24" s="21">
        <v>0</v>
      </c>
      <c r="UW24" s="21">
        <f t="shared" si="236"/>
        <v>0</v>
      </c>
      <c r="UX24" s="21">
        <f t="shared" si="37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38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39"/>
        <v>0</v>
      </c>
      <c r="VK24" s="21">
        <v>0</v>
      </c>
      <c r="VL24" s="21">
        <f t="shared" si="240"/>
        <v>0</v>
      </c>
      <c r="VM24" s="21">
        <v>0</v>
      </c>
      <c r="VN24" s="21">
        <f t="shared" si="241"/>
        <v>0</v>
      </c>
      <c r="VO24" s="21">
        <v>0</v>
      </c>
      <c r="VP24" s="21">
        <f t="shared" si="242"/>
        <v>0</v>
      </c>
      <c r="VQ24" s="21">
        <v>0</v>
      </c>
      <c r="VR24" s="21">
        <f t="shared" si="243"/>
        <v>0</v>
      </c>
      <c r="VS24" s="21">
        <v>0</v>
      </c>
      <c r="VT24" s="21">
        <f t="shared" si="244"/>
        <v>0</v>
      </c>
      <c r="VU24" s="21">
        <f t="shared" si="245"/>
        <v>0</v>
      </c>
      <c r="VV24" s="21"/>
      <c r="VW24" s="23">
        <f t="shared" si="388"/>
        <v>0</v>
      </c>
      <c r="VX24" s="22"/>
      <c r="VY24" s="22"/>
      <c r="VZ24" s="22"/>
      <c r="WA24" s="23">
        <v>0</v>
      </c>
      <c r="WB24" s="21">
        <f t="shared" si="340"/>
        <v>0</v>
      </c>
      <c r="WC24" s="21">
        <f t="shared" si="247"/>
        <v>0</v>
      </c>
      <c r="WD24" s="21">
        <v>0</v>
      </c>
      <c r="WE24" s="21">
        <f t="shared" si="248"/>
        <v>0</v>
      </c>
      <c r="WF24" s="21">
        <v>0</v>
      </c>
      <c r="WG24" s="21">
        <f t="shared" si="249"/>
        <v>0</v>
      </c>
      <c r="WH24" s="21">
        <v>0</v>
      </c>
      <c r="WI24" s="21">
        <f t="shared" si="250"/>
        <v>0</v>
      </c>
      <c r="WJ24" s="21">
        <v>0</v>
      </c>
      <c r="WK24" s="21">
        <f t="shared" si="251"/>
        <v>0</v>
      </c>
      <c r="WL24" s="21">
        <v>0</v>
      </c>
      <c r="WM24" s="21">
        <f t="shared" si="252"/>
        <v>0</v>
      </c>
      <c r="WN24" s="21">
        <f t="shared" si="37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4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5"/>
        <v>0</v>
      </c>
      <c r="XA24" s="21">
        <v>0</v>
      </c>
      <c r="XB24" s="21">
        <f t="shared" si="256"/>
        <v>0</v>
      </c>
      <c r="XC24" s="21">
        <v>0</v>
      </c>
      <c r="XD24" s="21">
        <f t="shared" si="257"/>
        <v>0</v>
      </c>
      <c r="XE24" s="21">
        <v>0</v>
      </c>
      <c r="XF24" s="21">
        <f t="shared" si="258"/>
        <v>0</v>
      </c>
      <c r="XG24" s="21">
        <v>0</v>
      </c>
      <c r="XH24" s="21">
        <f t="shared" si="259"/>
        <v>0</v>
      </c>
      <c r="XI24" s="21">
        <v>0</v>
      </c>
      <c r="XJ24" s="21">
        <f t="shared" si="260"/>
        <v>0</v>
      </c>
      <c r="XK24" s="21">
        <f t="shared" si="261"/>
        <v>0</v>
      </c>
      <c r="XL24" s="21"/>
      <c r="XM24" s="23">
        <f t="shared" si="389"/>
        <v>0</v>
      </c>
      <c r="XN24" s="22"/>
      <c r="XO24" s="22"/>
      <c r="XP24" s="22"/>
      <c r="XQ24" s="23">
        <v>0</v>
      </c>
      <c r="XR24" s="21">
        <f t="shared" si="341"/>
        <v>0</v>
      </c>
      <c r="XS24" s="21">
        <f t="shared" si="263"/>
        <v>0</v>
      </c>
      <c r="XT24" s="21">
        <v>0</v>
      </c>
      <c r="XU24" s="21">
        <f t="shared" si="264"/>
        <v>0</v>
      </c>
      <c r="XV24" s="21">
        <v>0</v>
      </c>
      <c r="XW24" s="21">
        <f t="shared" si="265"/>
        <v>0</v>
      </c>
      <c r="XX24" s="21">
        <v>0</v>
      </c>
      <c r="XY24" s="21">
        <f t="shared" si="266"/>
        <v>0</v>
      </c>
      <c r="XZ24" s="21">
        <v>0</v>
      </c>
      <c r="YA24" s="21">
        <f t="shared" si="267"/>
        <v>0</v>
      </c>
      <c r="YB24" s="21">
        <v>0</v>
      </c>
      <c r="YC24" s="21">
        <f t="shared" si="268"/>
        <v>0</v>
      </c>
      <c r="YD24" s="21">
        <f t="shared" si="374"/>
        <v>0</v>
      </c>
      <c r="YE24" s="21"/>
      <c r="YF24" s="21">
        <f t="shared" si="17"/>
        <v>0</v>
      </c>
      <c r="YG24" s="21"/>
      <c r="YH24" s="21"/>
      <c r="YI24" s="21">
        <v>0</v>
      </c>
      <c r="YJ24" s="21">
        <f t="shared" si="270"/>
        <v>0</v>
      </c>
      <c r="YK24" s="21">
        <v>0</v>
      </c>
      <c r="YL24" s="21">
        <v>0</v>
      </c>
      <c r="YM24" s="22"/>
      <c r="YN24" s="22"/>
      <c r="YO24" s="21">
        <v>0</v>
      </c>
      <c r="YP24" s="21">
        <f t="shared" si="271"/>
        <v>0</v>
      </c>
      <c r="YQ24" s="21">
        <v>0</v>
      </c>
      <c r="YR24" s="21">
        <f t="shared" si="272"/>
        <v>0</v>
      </c>
      <c r="YS24" s="21">
        <v>0</v>
      </c>
      <c r="YT24" s="21">
        <f t="shared" si="273"/>
        <v>0</v>
      </c>
      <c r="YU24" s="21">
        <v>0</v>
      </c>
      <c r="YV24" s="21">
        <f t="shared" si="274"/>
        <v>0</v>
      </c>
      <c r="YW24" s="21">
        <v>0</v>
      </c>
      <c r="YX24" s="21">
        <f t="shared" si="275"/>
        <v>0</v>
      </c>
      <c r="YY24" s="21">
        <v>0</v>
      </c>
      <c r="YZ24" s="21">
        <f t="shared" si="276"/>
        <v>0</v>
      </c>
      <c r="ZA24" s="21">
        <f t="shared" si="277"/>
        <v>0</v>
      </c>
      <c r="ZB24" s="21"/>
      <c r="ZC24" s="23">
        <f t="shared" si="390"/>
        <v>0</v>
      </c>
      <c r="ZD24" s="22"/>
      <c r="ZE24" s="22"/>
      <c r="ZF24" s="22"/>
      <c r="ZG24" s="23">
        <v>0</v>
      </c>
      <c r="ZH24" s="21">
        <f t="shared" si="342"/>
        <v>0</v>
      </c>
      <c r="ZI24" s="21">
        <f t="shared" si="279"/>
        <v>0</v>
      </c>
      <c r="ZJ24" s="21">
        <v>0</v>
      </c>
      <c r="ZK24" s="21">
        <f t="shared" si="280"/>
        <v>0</v>
      </c>
      <c r="ZL24" s="21">
        <v>0</v>
      </c>
      <c r="ZM24" s="21">
        <f t="shared" si="281"/>
        <v>0</v>
      </c>
      <c r="ZN24" s="21">
        <v>0</v>
      </c>
      <c r="ZO24" s="21">
        <f t="shared" si="282"/>
        <v>0</v>
      </c>
      <c r="ZP24" s="21">
        <v>0</v>
      </c>
      <c r="ZQ24" s="21">
        <f t="shared" si="283"/>
        <v>0</v>
      </c>
      <c r="ZR24" s="21">
        <v>0</v>
      </c>
      <c r="ZS24" s="21">
        <f t="shared" si="284"/>
        <v>0</v>
      </c>
      <c r="ZT24" s="21">
        <f t="shared" si="375"/>
        <v>0</v>
      </c>
      <c r="ZU24" s="21"/>
      <c r="ZV24" s="21">
        <f t="shared" si="18"/>
        <v>0</v>
      </c>
      <c r="ZW24" s="21"/>
      <c r="ZX24" s="21"/>
      <c r="ZY24" s="21">
        <v>0</v>
      </c>
      <c r="ZZ24" s="21">
        <f t="shared" si="286"/>
        <v>0</v>
      </c>
      <c r="AAA24" s="21">
        <v>0</v>
      </c>
      <c r="AAB24" s="21">
        <v>0</v>
      </c>
      <c r="AAC24" s="22"/>
      <c r="AAD24" s="22"/>
      <c r="AAE24" s="21">
        <v>0</v>
      </c>
      <c r="AAF24" s="21">
        <f t="shared" si="287"/>
        <v>0</v>
      </c>
      <c r="AAG24" s="21">
        <v>0</v>
      </c>
      <c r="AAH24" s="21">
        <f t="shared" si="288"/>
        <v>0</v>
      </c>
      <c r="AAI24" s="21">
        <v>0</v>
      </c>
      <c r="AAJ24" s="21">
        <f t="shared" si="289"/>
        <v>0</v>
      </c>
      <c r="AAK24" s="21">
        <v>0</v>
      </c>
      <c r="AAL24" s="21">
        <f t="shared" si="290"/>
        <v>0</v>
      </c>
      <c r="AAM24" s="21">
        <v>0</v>
      </c>
      <c r="AAN24" s="21">
        <f t="shared" si="291"/>
        <v>0</v>
      </c>
      <c r="AAO24" s="21">
        <v>0</v>
      </c>
      <c r="AAP24" s="21">
        <f t="shared" si="292"/>
        <v>0</v>
      </c>
      <c r="AAQ24" s="21">
        <f t="shared" si="293"/>
        <v>0</v>
      </c>
      <c r="AAR24" s="21"/>
      <c r="AAS24" s="23">
        <f t="shared" si="391"/>
        <v>0</v>
      </c>
      <c r="AAT24" s="22"/>
      <c r="AAU24" s="22"/>
      <c r="AAV24" s="22"/>
      <c r="AAW24" s="23">
        <v>0</v>
      </c>
      <c r="AAX24" s="21">
        <f t="shared" si="343"/>
        <v>0</v>
      </c>
      <c r="AAY24" s="21">
        <f t="shared" si="295"/>
        <v>0</v>
      </c>
      <c r="AAZ24" s="21">
        <v>0</v>
      </c>
      <c r="ABA24" s="21">
        <f t="shared" si="296"/>
        <v>0</v>
      </c>
      <c r="ABB24" s="21">
        <v>0</v>
      </c>
      <c r="ABC24" s="21">
        <f t="shared" si="297"/>
        <v>0</v>
      </c>
      <c r="ABD24" s="21">
        <v>0</v>
      </c>
      <c r="ABE24" s="21">
        <f t="shared" si="298"/>
        <v>0</v>
      </c>
      <c r="ABF24" s="21">
        <v>0</v>
      </c>
      <c r="ABG24" s="21">
        <f t="shared" si="299"/>
        <v>0</v>
      </c>
      <c r="ABH24" s="21">
        <v>0</v>
      </c>
      <c r="ABI24" s="21">
        <f t="shared" si="300"/>
        <v>0</v>
      </c>
      <c r="ABJ24" s="21">
        <f t="shared" si="376"/>
        <v>0</v>
      </c>
      <c r="ABK24" s="21"/>
      <c r="ABL24" s="21">
        <f t="shared" si="19"/>
        <v>0</v>
      </c>
      <c r="ABM24" s="21"/>
      <c r="ABN24" s="21"/>
      <c r="ABO24" s="21">
        <v>0</v>
      </c>
      <c r="ABP24" s="21">
        <f t="shared" si="302"/>
        <v>0</v>
      </c>
      <c r="ABQ24" s="21">
        <v>0</v>
      </c>
      <c r="ABR24" s="21">
        <v>0</v>
      </c>
      <c r="ABS24" s="22"/>
      <c r="ABT24" s="22"/>
      <c r="ABU24" s="21">
        <v>0</v>
      </c>
      <c r="ABV24" s="21">
        <f t="shared" si="20"/>
        <v>0</v>
      </c>
      <c r="ABW24" s="21">
        <v>0</v>
      </c>
      <c r="ABX24" s="21">
        <f t="shared" si="303"/>
        <v>0</v>
      </c>
      <c r="ABY24" s="21">
        <v>0</v>
      </c>
      <c r="ABZ24" s="21">
        <f t="shared" si="304"/>
        <v>0</v>
      </c>
      <c r="ACA24" s="21">
        <v>0</v>
      </c>
      <c r="ACB24" s="21">
        <f t="shared" si="305"/>
        <v>0</v>
      </c>
      <c r="ACC24" s="21">
        <v>0</v>
      </c>
      <c r="ACD24" s="21">
        <f t="shared" si="306"/>
        <v>0</v>
      </c>
      <c r="ACE24" s="21">
        <v>0</v>
      </c>
      <c r="ACF24" s="21">
        <f t="shared" si="307"/>
        <v>0</v>
      </c>
      <c r="ACG24" s="21">
        <f t="shared" si="21"/>
        <v>0</v>
      </c>
      <c r="ACH24" s="21"/>
      <c r="ACI24" s="23">
        <f t="shared" si="392"/>
        <v>0</v>
      </c>
      <c r="ACJ24" s="24">
        <f t="shared" si="308"/>
        <v>0</v>
      </c>
      <c r="ACK24" s="24">
        <f t="shared" si="22"/>
        <v>0</v>
      </c>
      <c r="ACL24" s="24">
        <f t="shared" si="309"/>
        <v>0</v>
      </c>
    </row>
    <row r="25" spans="1:766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3"/>
        <v>0</v>
      </c>
      <c r="M25" s="21">
        <f t="shared" si="24"/>
        <v>0</v>
      </c>
      <c r="N25" s="21">
        <v>0</v>
      </c>
      <c r="O25" s="21">
        <f t="shared" si="25"/>
        <v>0</v>
      </c>
      <c r="P25" s="21">
        <v>0</v>
      </c>
      <c r="Q25" s="21">
        <f t="shared" si="26"/>
        <v>0</v>
      </c>
      <c r="R25" s="21">
        <v>0</v>
      </c>
      <c r="S25" s="21">
        <f t="shared" si="27"/>
        <v>0</v>
      </c>
      <c r="T25" s="21">
        <v>0</v>
      </c>
      <c r="U25" s="21">
        <f t="shared" si="28"/>
        <v>0</v>
      </c>
      <c r="V25" s="21">
        <v>0</v>
      </c>
      <c r="W25" s="21">
        <f t="shared" si="29"/>
        <v>0</v>
      </c>
      <c r="X25" s="21">
        <f t="shared" si="30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31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32"/>
        <v>0</v>
      </c>
      <c r="AK25" s="21">
        <v>0</v>
      </c>
      <c r="AL25" s="21">
        <f t="shared" si="33"/>
        <v>0</v>
      </c>
      <c r="AM25" s="21">
        <v>0</v>
      </c>
      <c r="AN25" s="21">
        <f t="shared" si="34"/>
        <v>0</v>
      </c>
      <c r="AO25" s="21">
        <v>0</v>
      </c>
      <c r="AP25" s="21">
        <f t="shared" si="35"/>
        <v>0</v>
      </c>
      <c r="AQ25" s="21">
        <v>0</v>
      </c>
      <c r="AR25" s="21">
        <f t="shared" si="36"/>
        <v>0</v>
      </c>
      <c r="AS25" s="21">
        <v>0</v>
      </c>
      <c r="AT25" s="21">
        <f t="shared" si="37"/>
        <v>0</v>
      </c>
      <c r="AU25" s="21">
        <f t="shared" si="38"/>
        <v>0</v>
      </c>
      <c r="AV25" s="21"/>
      <c r="AW25" s="23">
        <f t="shared" si="310"/>
        <v>0</v>
      </c>
      <c r="AX25" s="22"/>
      <c r="AY25" s="22"/>
      <c r="AZ25" s="22"/>
      <c r="BA25" s="23">
        <v>0</v>
      </c>
      <c r="BB25" s="21">
        <f t="shared" si="327"/>
        <v>0</v>
      </c>
      <c r="BC25" s="21">
        <f t="shared" si="40"/>
        <v>0</v>
      </c>
      <c r="BD25" s="21">
        <v>0</v>
      </c>
      <c r="BE25" s="21">
        <f t="shared" si="41"/>
        <v>0</v>
      </c>
      <c r="BF25" s="21">
        <v>0</v>
      </c>
      <c r="BG25" s="21">
        <f t="shared" si="42"/>
        <v>0</v>
      </c>
      <c r="BH25" s="21">
        <v>0</v>
      </c>
      <c r="BI25" s="21">
        <f t="shared" si="43"/>
        <v>0</v>
      </c>
      <c r="BJ25" s="21">
        <v>0</v>
      </c>
      <c r="BK25" s="21">
        <f t="shared" si="44"/>
        <v>0</v>
      </c>
      <c r="BL25" s="21">
        <v>0</v>
      </c>
      <c r="BM25" s="21">
        <f t="shared" si="45"/>
        <v>0</v>
      </c>
      <c r="BN25" s="21">
        <f t="shared" si="36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7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48"/>
        <v>0</v>
      </c>
      <c r="CA25" s="21">
        <v>0</v>
      </c>
      <c r="CB25" s="21">
        <f t="shared" si="49"/>
        <v>0</v>
      </c>
      <c r="CC25" s="21">
        <v>0</v>
      </c>
      <c r="CD25" s="21">
        <f t="shared" si="50"/>
        <v>0</v>
      </c>
      <c r="CE25" s="21">
        <v>0</v>
      </c>
      <c r="CF25" s="21">
        <f t="shared" si="51"/>
        <v>0</v>
      </c>
      <c r="CG25" s="21">
        <v>0</v>
      </c>
      <c r="CH25" s="21">
        <f t="shared" si="52"/>
        <v>0</v>
      </c>
      <c r="CI25" s="21">
        <v>0</v>
      </c>
      <c r="CJ25" s="21">
        <f t="shared" si="53"/>
        <v>0</v>
      </c>
      <c r="CK25" s="21">
        <f t="shared" si="54"/>
        <v>0</v>
      </c>
      <c r="CL25" s="21"/>
      <c r="CM25" s="23">
        <f t="shared" si="377"/>
        <v>0</v>
      </c>
      <c r="CN25" s="22"/>
      <c r="CO25" s="22"/>
      <c r="CP25" s="22"/>
      <c r="CQ25" s="23">
        <v>0</v>
      </c>
      <c r="CR25" s="21">
        <f t="shared" si="328"/>
        <v>0</v>
      </c>
      <c r="CS25" s="21">
        <f t="shared" si="56"/>
        <v>0</v>
      </c>
      <c r="CT25" s="21">
        <v>0</v>
      </c>
      <c r="CU25" s="21">
        <f t="shared" si="57"/>
        <v>0</v>
      </c>
      <c r="CV25" s="21">
        <v>0</v>
      </c>
      <c r="CW25" s="21">
        <f t="shared" si="58"/>
        <v>0</v>
      </c>
      <c r="CX25" s="21">
        <v>0</v>
      </c>
      <c r="CY25" s="21">
        <f t="shared" si="59"/>
        <v>0</v>
      </c>
      <c r="CZ25" s="21">
        <v>0</v>
      </c>
      <c r="DA25" s="21">
        <f t="shared" si="60"/>
        <v>0</v>
      </c>
      <c r="DB25" s="21">
        <v>0</v>
      </c>
      <c r="DC25" s="21">
        <f t="shared" si="61"/>
        <v>0</v>
      </c>
      <c r="DD25" s="21">
        <f t="shared" si="36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63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4"/>
        <v>0</v>
      </c>
      <c r="DS25" s="21">
        <v>0</v>
      </c>
      <c r="DT25" s="21">
        <f t="shared" si="65"/>
        <v>0</v>
      </c>
      <c r="DU25" s="21">
        <v>0</v>
      </c>
      <c r="DV25" s="21">
        <f t="shared" si="66"/>
        <v>0</v>
      </c>
      <c r="DW25" s="21">
        <v>0</v>
      </c>
      <c r="DX25" s="21">
        <f t="shared" si="67"/>
        <v>0</v>
      </c>
      <c r="DY25" s="21">
        <v>0</v>
      </c>
      <c r="DZ25" s="21">
        <f t="shared" si="68"/>
        <v>0</v>
      </c>
      <c r="EA25" s="21">
        <f t="shared" si="69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329"/>
        <v>0</v>
      </c>
      <c r="EI25" s="21">
        <f t="shared" si="71"/>
        <v>0</v>
      </c>
      <c r="EJ25" s="21">
        <v>0</v>
      </c>
      <c r="EK25" s="21">
        <f t="shared" si="72"/>
        <v>0</v>
      </c>
      <c r="EL25" s="21">
        <v>0</v>
      </c>
      <c r="EM25" s="21">
        <f t="shared" si="73"/>
        <v>0</v>
      </c>
      <c r="EN25" s="21">
        <v>0</v>
      </c>
      <c r="EO25" s="21">
        <f t="shared" si="74"/>
        <v>0</v>
      </c>
      <c r="EP25" s="21">
        <v>0</v>
      </c>
      <c r="EQ25" s="21">
        <f t="shared" si="75"/>
        <v>0</v>
      </c>
      <c r="ER25" s="21">
        <v>0</v>
      </c>
      <c r="ES25" s="21">
        <f t="shared" si="76"/>
        <v>0</v>
      </c>
      <c r="ET25" s="21">
        <f t="shared" si="36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78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79"/>
        <v>0</v>
      </c>
      <c r="FG25" s="21">
        <v>0</v>
      </c>
      <c r="FH25" s="21">
        <f t="shared" si="80"/>
        <v>0</v>
      </c>
      <c r="FI25" s="21">
        <v>0</v>
      </c>
      <c r="FJ25" s="21">
        <f t="shared" si="81"/>
        <v>0</v>
      </c>
      <c r="FK25" s="21">
        <v>0</v>
      </c>
      <c r="FL25" s="21">
        <f t="shared" si="82"/>
        <v>0</v>
      </c>
      <c r="FM25" s="21">
        <v>0</v>
      </c>
      <c r="FN25" s="21">
        <f t="shared" si="83"/>
        <v>0</v>
      </c>
      <c r="FO25" s="21">
        <v>0</v>
      </c>
      <c r="FP25" s="21">
        <f t="shared" si="84"/>
        <v>0</v>
      </c>
      <c r="FQ25" s="21">
        <f t="shared" si="85"/>
        <v>0</v>
      </c>
      <c r="FR25" s="21"/>
      <c r="FS25" s="23">
        <f t="shared" si="378"/>
        <v>0</v>
      </c>
      <c r="FT25" s="22"/>
      <c r="FU25" s="22"/>
      <c r="FV25" s="22"/>
      <c r="FW25" s="23">
        <v>0</v>
      </c>
      <c r="FX25" s="21">
        <f t="shared" si="330"/>
        <v>0</v>
      </c>
      <c r="FY25" s="21">
        <f t="shared" si="87"/>
        <v>0</v>
      </c>
      <c r="FZ25" s="21">
        <v>0</v>
      </c>
      <c r="GA25" s="21">
        <f t="shared" si="88"/>
        <v>0</v>
      </c>
      <c r="GB25" s="21">
        <v>0</v>
      </c>
      <c r="GC25" s="21">
        <f t="shared" si="89"/>
        <v>0</v>
      </c>
      <c r="GD25" s="21">
        <v>0</v>
      </c>
      <c r="GE25" s="21">
        <f t="shared" si="90"/>
        <v>0</v>
      </c>
      <c r="GF25" s="21">
        <v>0</v>
      </c>
      <c r="GG25" s="21">
        <f t="shared" si="91"/>
        <v>0</v>
      </c>
      <c r="GH25" s="21">
        <v>0</v>
      </c>
      <c r="GI25" s="21">
        <f t="shared" si="92"/>
        <v>0</v>
      </c>
      <c r="GJ25" s="21">
        <f t="shared" si="36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4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5"/>
        <v>0</v>
      </c>
      <c r="GW25" s="21">
        <v>0</v>
      </c>
      <c r="GX25" s="21">
        <f t="shared" si="96"/>
        <v>0</v>
      </c>
      <c r="GY25" s="21">
        <v>0</v>
      </c>
      <c r="GZ25" s="21">
        <f t="shared" si="97"/>
        <v>0</v>
      </c>
      <c r="HA25" s="21">
        <v>0</v>
      </c>
      <c r="HB25" s="21">
        <f t="shared" si="98"/>
        <v>0</v>
      </c>
      <c r="HC25" s="21">
        <v>0</v>
      </c>
      <c r="HD25" s="21">
        <f t="shared" si="99"/>
        <v>0</v>
      </c>
      <c r="HE25" s="21">
        <v>0</v>
      </c>
      <c r="HF25" s="21">
        <f t="shared" si="100"/>
        <v>0</v>
      </c>
      <c r="HG25" s="21">
        <f t="shared" si="101"/>
        <v>0</v>
      </c>
      <c r="HH25" s="21"/>
      <c r="HI25" s="23">
        <f t="shared" si="379"/>
        <v>0</v>
      </c>
      <c r="HJ25" s="22"/>
      <c r="HK25" s="22"/>
      <c r="HL25" s="22"/>
      <c r="HM25" s="23">
        <v>0</v>
      </c>
      <c r="HN25" s="21">
        <f t="shared" si="331"/>
        <v>0</v>
      </c>
      <c r="HO25" s="21">
        <f t="shared" si="103"/>
        <v>0</v>
      </c>
      <c r="HP25" s="21">
        <v>0</v>
      </c>
      <c r="HQ25" s="21">
        <f t="shared" si="104"/>
        <v>0</v>
      </c>
      <c r="HR25" s="21">
        <v>0</v>
      </c>
      <c r="HS25" s="21">
        <f t="shared" si="105"/>
        <v>0</v>
      </c>
      <c r="HT25" s="21">
        <v>0</v>
      </c>
      <c r="HU25" s="21">
        <f t="shared" si="106"/>
        <v>0</v>
      </c>
      <c r="HV25" s="21">
        <v>0</v>
      </c>
      <c r="HW25" s="21">
        <f t="shared" si="107"/>
        <v>0</v>
      </c>
      <c r="HX25" s="21">
        <v>0</v>
      </c>
      <c r="HY25" s="21">
        <f t="shared" si="108"/>
        <v>0</v>
      </c>
      <c r="HZ25" s="21">
        <f t="shared" si="36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10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11"/>
        <v>0</v>
      </c>
      <c r="IM25" s="21">
        <v>0</v>
      </c>
      <c r="IN25" s="21">
        <f t="shared" si="112"/>
        <v>0</v>
      </c>
      <c r="IO25" s="21">
        <v>0</v>
      </c>
      <c r="IP25" s="21">
        <f t="shared" si="113"/>
        <v>0</v>
      </c>
      <c r="IQ25" s="21">
        <v>0</v>
      </c>
      <c r="IR25" s="21">
        <f t="shared" si="114"/>
        <v>0</v>
      </c>
      <c r="IS25" s="21">
        <v>0</v>
      </c>
      <c r="IT25" s="21">
        <f t="shared" si="115"/>
        <v>0</v>
      </c>
      <c r="IU25" s="21">
        <v>0</v>
      </c>
      <c r="IV25" s="21">
        <f t="shared" si="116"/>
        <v>0</v>
      </c>
      <c r="IW25" s="21">
        <f t="shared" si="117"/>
        <v>0</v>
      </c>
      <c r="IX25" s="21"/>
      <c r="IY25" s="23">
        <f t="shared" si="380"/>
        <v>0</v>
      </c>
      <c r="IZ25" s="22"/>
      <c r="JA25" s="22"/>
      <c r="JB25" s="22"/>
      <c r="JC25" s="23">
        <v>0</v>
      </c>
      <c r="JD25" s="21">
        <f t="shared" si="332"/>
        <v>0</v>
      </c>
      <c r="JE25" s="21">
        <f t="shared" si="119"/>
        <v>0</v>
      </c>
      <c r="JF25" s="21">
        <v>0</v>
      </c>
      <c r="JG25" s="21">
        <f t="shared" si="120"/>
        <v>0</v>
      </c>
      <c r="JH25" s="21">
        <v>0</v>
      </c>
      <c r="JI25" s="21">
        <f t="shared" si="121"/>
        <v>0</v>
      </c>
      <c r="JJ25" s="21">
        <v>0</v>
      </c>
      <c r="JK25" s="21">
        <f t="shared" si="122"/>
        <v>0</v>
      </c>
      <c r="JL25" s="21">
        <v>0</v>
      </c>
      <c r="JM25" s="21">
        <f t="shared" si="123"/>
        <v>0</v>
      </c>
      <c r="JN25" s="21">
        <v>0</v>
      </c>
      <c r="JO25" s="21">
        <f t="shared" si="124"/>
        <v>0</v>
      </c>
      <c r="JP25" s="21">
        <f t="shared" si="36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6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7"/>
        <v>0</v>
      </c>
      <c r="KC25" s="21">
        <v>0</v>
      </c>
      <c r="KD25" s="21">
        <f t="shared" si="128"/>
        <v>0</v>
      </c>
      <c r="KE25" s="21">
        <v>0</v>
      </c>
      <c r="KF25" s="21">
        <f t="shared" si="129"/>
        <v>0</v>
      </c>
      <c r="KG25" s="21">
        <v>0</v>
      </c>
      <c r="KH25" s="21">
        <f t="shared" si="130"/>
        <v>0</v>
      </c>
      <c r="KI25" s="21">
        <v>0</v>
      </c>
      <c r="KJ25" s="21">
        <f t="shared" si="131"/>
        <v>0</v>
      </c>
      <c r="KK25" s="21">
        <v>0</v>
      </c>
      <c r="KL25" s="21">
        <f t="shared" si="132"/>
        <v>0</v>
      </c>
      <c r="KM25" s="21">
        <f t="shared" si="133"/>
        <v>0</v>
      </c>
      <c r="KN25" s="21"/>
      <c r="KO25" s="23">
        <f t="shared" si="381"/>
        <v>0</v>
      </c>
      <c r="KP25" s="22"/>
      <c r="KQ25" s="22"/>
      <c r="KR25" s="22"/>
      <c r="KS25" s="23">
        <v>0</v>
      </c>
      <c r="KT25" s="21">
        <f t="shared" si="333"/>
        <v>0</v>
      </c>
      <c r="KU25" s="21">
        <f t="shared" si="135"/>
        <v>0</v>
      </c>
      <c r="KV25" s="21">
        <v>0</v>
      </c>
      <c r="KW25" s="21">
        <f t="shared" si="136"/>
        <v>0</v>
      </c>
      <c r="KX25" s="21">
        <v>0</v>
      </c>
      <c r="KY25" s="21">
        <f t="shared" si="137"/>
        <v>0</v>
      </c>
      <c r="KZ25" s="21">
        <v>0</v>
      </c>
      <c r="LA25" s="21">
        <f t="shared" si="138"/>
        <v>0</v>
      </c>
      <c r="LB25" s="21">
        <v>0</v>
      </c>
      <c r="LC25" s="21">
        <f t="shared" si="139"/>
        <v>0</v>
      </c>
      <c r="LD25" s="21">
        <v>0</v>
      </c>
      <c r="LE25" s="21">
        <f t="shared" si="140"/>
        <v>0</v>
      </c>
      <c r="LF25" s="21">
        <f t="shared" si="36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42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43"/>
        <v>0</v>
      </c>
      <c r="LS25" s="21">
        <v>0</v>
      </c>
      <c r="LT25" s="21">
        <f t="shared" si="144"/>
        <v>0</v>
      </c>
      <c r="LU25" s="21">
        <v>0</v>
      </c>
      <c r="LV25" s="21">
        <f t="shared" si="145"/>
        <v>0</v>
      </c>
      <c r="LW25" s="21">
        <v>0</v>
      </c>
      <c r="LX25" s="21">
        <f t="shared" si="146"/>
        <v>0</v>
      </c>
      <c r="LY25" s="21">
        <v>0</v>
      </c>
      <c r="LZ25" s="21">
        <f t="shared" si="147"/>
        <v>0</v>
      </c>
      <c r="MA25" s="21">
        <v>0</v>
      </c>
      <c r="MB25" s="21">
        <f t="shared" si="148"/>
        <v>0</v>
      </c>
      <c r="MC25" s="21">
        <f t="shared" si="149"/>
        <v>0</v>
      </c>
      <c r="MD25" s="21"/>
      <c r="ME25" s="23">
        <f t="shared" si="382"/>
        <v>0</v>
      </c>
      <c r="MF25" s="22"/>
      <c r="MG25" s="22"/>
      <c r="MH25" s="22"/>
      <c r="MI25" s="23">
        <v>0</v>
      </c>
      <c r="MJ25" s="21">
        <f t="shared" si="334"/>
        <v>0</v>
      </c>
      <c r="MK25" s="21">
        <f t="shared" si="151"/>
        <v>0</v>
      </c>
      <c r="ML25" s="21">
        <v>0</v>
      </c>
      <c r="MM25" s="21">
        <f t="shared" si="152"/>
        <v>0</v>
      </c>
      <c r="MN25" s="21">
        <v>0</v>
      </c>
      <c r="MO25" s="21">
        <f t="shared" si="153"/>
        <v>0</v>
      </c>
      <c r="MP25" s="21">
        <v>0</v>
      </c>
      <c r="MQ25" s="21">
        <f t="shared" si="154"/>
        <v>0</v>
      </c>
      <c r="MR25" s="21">
        <v>0</v>
      </c>
      <c r="MS25" s="21">
        <f t="shared" si="155"/>
        <v>0</v>
      </c>
      <c r="MT25" s="21">
        <v>0</v>
      </c>
      <c r="MU25" s="21">
        <f t="shared" si="156"/>
        <v>0</v>
      </c>
      <c r="MV25" s="21">
        <f t="shared" si="36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58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59"/>
        <v>0</v>
      </c>
      <c r="NI25" s="21">
        <v>0</v>
      </c>
      <c r="NJ25" s="21">
        <f t="shared" si="160"/>
        <v>0</v>
      </c>
      <c r="NK25" s="21">
        <v>0</v>
      </c>
      <c r="NL25" s="21">
        <f t="shared" si="161"/>
        <v>0</v>
      </c>
      <c r="NM25" s="21">
        <v>0</v>
      </c>
      <c r="NN25" s="21">
        <f t="shared" si="162"/>
        <v>0</v>
      </c>
      <c r="NO25" s="21">
        <v>0</v>
      </c>
      <c r="NP25" s="21">
        <f t="shared" si="163"/>
        <v>0</v>
      </c>
      <c r="NQ25" s="21">
        <v>0</v>
      </c>
      <c r="NR25" s="21">
        <f t="shared" si="164"/>
        <v>0</v>
      </c>
      <c r="NS25" s="21">
        <f t="shared" si="165"/>
        <v>0</v>
      </c>
      <c r="NT25" s="21"/>
      <c r="NU25" s="23">
        <f t="shared" si="383"/>
        <v>0</v>
      </c>
      <c r="NV25" s="22"/>
      <c r="NW25" s="22"/>
      <c r="NX25" s="22"/>
      <c r="NY25" s="23">
        <v>0</v>
      </c>
      <c r="NZ25" s="21">
        <f t="shared" si="335"/>
        <v>0</v>
      </c>
      <c r="OA25" s="21">
        <f t="shared" si="167"/>
        <v>0</v>
      </c>
      <c r="OB25" s="21">
        <v>0</v>
      </c>
      <c r="OC25" s="21">
        <f t="shared" si="168"/>
        <v>0</v>
      </c>
      <c r="OD25" s="21">
        <v>0</v>
      </c>
      <c r="OE25" s="21">
        <f t="shared" si="169"/>
        <v>0</v>
      </c>
      <c r="OF25" s="21">
        <v>0</v>
      </c>
      <c r="OG25" s="21">
        <f t="shared" si="170"/>
        <v>0</v>
      </c>
      <c r="OH25" s="21">
        <v>0</v>
      </c>
      <c r="OI25" s="21">
        <f t="shared" si="171"/>
        <v>0</v>
      </c>
      <c r="OJ25" s="21">
        <v>0</v>
      </c>
      <c r="OK25" s="21">
        <f t="shared" si="172"/>
        <v>0</v>
      </c>
      <c r="OL25" s="21">
        <f t="shared" si="36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4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5"/>
        <v>0</v>
      </c>
      <c r="OY25" s="21">
        <v>0</v>
      </c>
      <c r="OZ25" s="21">
        <f t="shared" si="176"/>
        <v>0</v>
      </c>
      <c r="PA25" s="21">
        <v>0</v>
      </c>
      <c r="PB25" s="21">
        <f t="shared" si="177"/>
        <v>0</v>
      </c>
      <c r="PC25" s="21">
        <v>0</v>
      </c>
      <c r="PD25" s="21">
        <f t="shared" si="178"/>
        <v>0</v>
      </c>
      <c r="PE25" s="21">
        <v>0</v>
      </c>
      <c r="PF25" s="21">
        <f t="shared" si="179"/>
        <v>0</v>
      </c>
      <c r="PG25" s="21">
        <v>0</v>
      </c>
      <c r="PH25" s="21">
        <f t="shared" si="180"/>
        <v>0</v>
      </c>
      <c r="PI25" s="21">
        <f t="shared" si="181"/>
        <v>0</v>
      </c>
      <c r="PJ25" s="21"/>
      <c r="PK25" s="23">
        <f t="shared" si="384"/>
        <v>0</v>
      </c>
      <c r="PL25" s="22"/>
      <c r="PM25" s="22"/>
      <c r="PN25" s="22"/>
      <c r="PO25" s="23">
        <v>0</v>
      </c>
      <c r="PP25" s="21">
        <f t="shared" si="336"/>
        <v>0</v>
      </c>
      <c r="PQ25" s="21">
        <f t="shared" si="183"/>
        <v>0</v>
      </c>
      <c r="PR25" s="21">
        <v>0</v>
      </c>
      <c r="PS25" s="21">
        <f t="shared" si="184"/>
        <v>0</v>
      </c>
      <c r="PT25" s="21">
        <v>0</v>
      </c>
      <c r="PU25" s="21">
        <f t="shared" si="185"/>
        <v>0</v>
      </c>
      <c r="PV25" s="21">
        <v>0</v>
      </c>
      <c r="PW25" s="21">
        <f t="shared" si="186"/>
        <v>0</v>
      </c>
      <c r="PX25" s="21">
        <v>0</v>
      </c>
      <c r="PY25" s="21">
        <f t="shared" si="187"/>
        <v>0</v>
      </c>
      <c r="PZ25" s="21">
        <v>0</v>
      </c>
      <c r="QA25" s="21">
        <f t="shared" si="188"/>
        <v>0</v>
      </c>
      <c r="QB25" s="21">
        <f t="shared" si="36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90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91"/>
        <v>0</v>
      </c>
      <c r="QO25" s="21">
        <v>0</v>
      </c>
      <c r="QP25" s="21">
        <f t="shared" si="192"/>
        <v>0</v>
      </c>
      <c r="QQ25" s="21">
        <v>0</v>
      </c>
      <c r="QR25" s="21">
        <f t="shared" si="193"/>
        <v>0</v>
      </c>
      <c r="QS25" s="21">
        <v>0</v>
      </c>
      <c r="QT25" s="21">
        <f t="shared" si="194"/>
        <v>0</v>
      </c>
      <c r="QU25" s="21">
        <v>0</v>
      </c>
      <c r="QV25" s="21">
        <f t="shared" si="195"/>
        <v>0</v>
      </c>
      <c r="QW25" s="21">
        <v>0</v>
      </c>
      <c r="QX25" s="21">
        <f t="shared" si="196"/>
        <v>0</v>
      </c>
      <c r="QY25" s="21">
        <f t="shared" si="197"/>
        <v>0</v>
      </c>
      <c r="QZ25" s="21"/>
      <c r="RA25" s="23">
        <f t="shared" si="385"/>
        <v>0</v>
      </c>
      <c r="RB25" s="22"/>
      <c r="RC25" s="22"/>
      <c r="RD25" s="22"/>
      <c r="RE25" s="23">
        <v>0</v>
      </c>
      <c r="RF25" s="21">
        <f t="shared" si="337"/>
        <v>0</v>
      </c>
      <c r="RG25" s="21">
        <f t="shared" si="199"/>
        <v>0</v>
      </c>
      <c r="RH25" s="21">
        <v>0</v>
      </c>
      <c r="RI25" s="21">
        <f t="shared" si="200"/>
        <v>0</v>
      </c>
      <c r="RJ25" s="21">
        <v>0</v>
      </c>
      <c r="RK25" s="21">
        <f t="shared" si="201"/>
        <v>0</v>
      </c>
      <c r="RL25" s="21">
        <v>0</v>
      </c>
      <c r="RM25" s="21">
        <f t="shared" si="202"/>
        <v>0</v>
      </c>
      <c r="RN25" s="21">
        <v>0</v>
      </c>
      <c r="RO25" s="21">
        <f t="shared" si="203"/>
        <v>0</v>
      </c>
      <c r="RP25" s="21">
        <v>0</v>
      </c>
      <c r="RQ25" s="21">
        <f t="shared" si="204"/>
        <v>0</v>
      </c>
      <c r="RR25" s="21">
        <f t="shared" si="37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6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7"/>
        <v>0</v>
      </c>
      <c r="SE25" s="21">
        <v>0</v>
      </c>
      <c r="SF25" s="21">
        <f t="shared" si="208"/>
        <v>0</v>
      </c>
      <c r="SG25" s="21">
        <v>0</v>
      </c>
      <c r="SH25" s="21">
        <f t="shared" si="209"/>
        <v>0</v>
      </c>
      <c r="SI25" s="21">
        <v>0</v>
      </c>
      <c r="SJ25" s="21">
        <f t="shared" si="210"/>
        <v>0</v>
      </c>
      <c r="SK25" s="21">
        <v>0</v>
      </c>
      <c r="SL25" s="21">
        <f t="shared" si="211"/>
        <v>0</v>
      </c>
      <c r="SM25" s="21">
        <v>0</v>
      </c>
      <c r="SN25" s="21">
        <f t="shared" si="212"/>
        <v>0</v>
      </c>
      <c r="SO25" s="21">
        <f t="shared" si="213"/>
        <v>0</v>
      </c>
      <c r="SP25" s="21"/>
      <c r="SQ25" s="23">
        <f t="shared" si="386"/>
        <v>0</v>
      </c>
      <c r="SR25" s="22"/>
      <c r="SS25" s="22"/>
      <c r="ST25" s="22"/>
      <c r="SU25" s="23">
        <v>0</v>
      </c>
      <c r="SV25" s="21">
        <f t="shared" si="338"/>
        <v>0</v>
      </c>
      <c r="SW25" s="21">
        <f t="shared" si="215"/>
        <v>0</v>
      </c>
      <c r="SX25" s="21">
        <v>0</v>
      </c>
      <c r="SY25" s="21">
        <f t="shared" si="216"/>
        <v>0</v>
      </c>
      <c r="SZ25" s="21">
        <v>0</v>
      </c>
      <c r="TA25" s="21">
        <f t="shared" si="217"/>
        <v>0</v>
      </c>
      <c r="TB25" s="21">
        <v>0</v>
      </c>
      <c r="TC25" s="21">
        <f t="shared" si="218"/>
        <v>0</v>
      </c>
      <c r="TD25" s="21">
        <v>0</v>
      </c>
      <c r="TE25" s="21">
        <f t="shared" si="219"/>
        <v>0</v>
      </c>
      <c r="TF25" s="21">
        <v>0</v>
      </c>
      <c r="TG25" s="21">
        <f t="shared" si="220"/>
        <v>0</v>
      </c>
      <c r="TH25" s="21">
        <f t="shared" si="37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22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23"/>
        <v>0</v>
      </c>
      <c r="TU25" s="21">
        <v>0</v>
      </c>
      <c r="TV25" s="21">
        <f t="shared" si="224"/>
        <v>0</v>
      </c>
      <c r="TW25" s="21">
        <v>0</v>
      </c>
      <c r="TX25" s="21">
        <f t="shared" si="225"/>
        <v>0</v>
      </c>
      <c r="TY25" s="21">
        <v>0</v>
      </c>
      <c r="TZ25" s="21">
        <f t="shared" si="226"/>
        <v>0</v>
      </c>
      <c r="UA25" s="21">
        <v>0</v>
      </c>
      <c r="UB25" s="21">
        <f t="shared" si="227"/>
        <v>0</v>
      </c>
      <c r="UC25" s="21">
        <v>0</v>
      </c>
      <c r="UD25" s="21">
        <f t="shared" si="228"/>
        <v>0</v>
      </c>
      <c r="UE25" s="21">
        <f t="shared" si="229"/>
        <v>0</v>
      </c>
      <c r="UF25" s="21"/>
      <c r="UG25" s="23">
        <f t="shared" si="387"/>
        <v>0</v>
      </c>
      <c r="UH25" s="22"/>
      <c r="UI25" s="22"/>
      <c r="UJ25" s="22"/>
      <c r="UK25" s="23">
        <v>0</v>
      </c>
      <c r="UL25" s="21">
        <f t="shared" si="339"/>
        <v>0</v>
      </c>
      <c r="UM25" s="21">
        <f t="shared" si="231"/>
        <v>0</v>
      </c>
      <c r="UN25" s="21">
        <v>0</v>
      </c>
      <c r="UO25" s="21">
        <f t="shared" si="232"/>
        <v>0</v>
      </c>
      <c r="UP25" s="21">
        <v>0</v>
      </c>
      <c r="UQ25" s="21">
        <f t="shared" si="233"/>
        <v>0</v>
      </c>
      <c r="UR25" s="21">
        <v>0</v>
      </c>
      <c r="US25" s="21">
        <f t="shared" si="234"/>
        <v>0</v>
      </c>
      <c r="UT25" s="21">
        <v>0</v>
      </c>
      <c r="UU25" s="21">
        <f t="shared" si="235"/>
        <v>0</v>
      </c>
      <c r="UV25" s="21">
        <v>0</v>
      </c>
      <c r="UW25" s="21">
        <f t="shared" si="236"/>
        <v>0</v>
      </c>
      <c r="UX25" s="21">
        <f t="shared" si="37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38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39"/>
        <v>0</v>
      </c>
      <c r="VK25" s="21">
        <v>0</v>
      </c>
      <c r="VL25" s="21">
        <f t="shared" si="240"/>
        <v>0</v>
      </c>
      <c r="VM25" s="21">
        <v>0</v>
      </c>
      <c r="VN25" s="21">
        <f t="shared" si="241"/>
        <v>0</v>
      </c>
      <c r="VO25" s="21">
        <v>0</v>
      </c>
      <c r="VP25" s="21">
        <f t="shared" si="242"/>
        <v>0</v>
      </c>
      <c r="VQ25" s="21">
        <v>0</v>
      </c>
      <c r="VR25" s="21">
        <f t="shared" si="243"/>
        <v>0</v>
      </c>
      <c r="VS25" s="21">
        <v>0</v>
      </c>
      <c r="VT25" s="21">
        <f t="shared" si="244"/>
        <v>0</v>
      </c>
      <c r="VU25" s="21">
        <f t="shared" si="245"/>
        <v>0</v>
      </c>
      <c r="VV25" s="21"/>
      <c r="VW25" s="23">
        <f t="shared" si="388"/>
        <v>0</v>
      </c>
      <c r="VX25" s="22"/>
      <c r="VY25" s="22"/>
      <c r="VZ25" s="22"/>
      <c r="WA25" s="23">
        <v>0</v>
      </c>
      <c r="WB25" s="21">
        <f t="shared" si="340"/>
        <v>0</v>
      </c>
      <c r="WC25" s="21">
        <f t="shared" si="247"/>
        <v>0</v>
      </c>
      <c r="WD25" s="21">
        <v>0</v>
      </c>
      <c r="WE25" s="21">
        <f t="shared" si="248"/>
        <v>0</v>
      </c>
      <c r="WF25" s="21">
        <v>0</v>
      </c>
      <c r="WG25" s="21">
        <f t="shared" si="249"/>
        <v>0</v>
      </c>
      <c r="WH25" s="21">
        <v>0</v>
      </c>
      <c r="WI25" s="21">
        <f t="shared" si="250"/>
        <v>0</v>
      </c>
      <c r="WJ25" s="21">
        <v>0</v>
      </c>
      <c r="WK25" s="21">
        <f t="shared" si="251"/>
        <v>0</v>
      </c>
      <c r="WL25" s="21">
        <v>0</v>
      </c>
      <c r="WM25" s="21">
        <f t="shared" si="252"/>
        <v>0</v>
      </c>
      <c r="WN25" s="21">
        <f t="shared" si="37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4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5"/>
        <v>0</v>
      </c>
      <c r="XA25" s="21">
        <v>0</v>
      </c>
      <c r="XB25" s="21">
        <f t="shared" si="256"/>
        <v>0</v>
      </c>
      <c r="XC25" s="21">
        <v>0</v>
      </c>
      <c r="XD25" s="21">
        <f t="shared" si="257"/>
        <v>0</v>
      </c>
      <c r="XE25" s="21">
        <v>0</v>
      </c>
      <c r="XF25" s="21">
        <f t="shared" si="258"/>
        <v>0</v>
      </c>
      <c r="XG25" s="21">
        <v>0</v>
      </c>
      <c r="XH25" s="21">
        <f t="shared" si="259"/>
        <v>0</v>
      </c>
      <c r="XI25" s="21">
        <v>0</v>
      </c>
      <c r="XJ25" s="21">
        <f t="shared" si="260"/>
        <v>0</v>
      </c>
      <c r="XK25" s="21">
        <f t="shared" si="261"/>
        <v>0</v>
      </c>
      <c r="XL25" s="21"/>
      <c r="XM25" s="23">
        <f t="shared" si="389"/>
        <v>0</v>
      </c>
      <c r="XN25" s="22"/>
      <c r="XO25" s="22"/>
      <c r="XP25" s="22"/>
      <c r="XQ25" s="23">
        <v>0</v>
      </c>
      <c r="XR25" s="21">
        <f t="shared" si="341"/>
        <v>0</v>
      </c>
      <c r="XS25" s="21">
        <f t="shared" si="263"/>
        <v>0</v>
      </c>
      <c r="XT25" s="21">
        <v>0</v>
      </c>
      <c r="XU25" s="21">
        <f t="shared" si="264"/>
        <v>0</v>
      </c>
      <c r="XV25" s="21">
        <v>0</v>
      </c>
      <c r="XW25" s="21">
        <f t="shared" si="265"/>
        <v>0</v>
      </c>
      <c r="XX25" s="21">
        <v>0</v>
      </c>
      <c r="XY25" s="21">
        <f t="shared" si="266"/>
        <v>0</v>
      </c>
      <c r="XZ25" s="21">
        <v>0</v>
      </c>
      <c r="YA25" s="21">
        <f t="shared" si="267"/>
        <v>0</v>
      </c>
      <c r="YB25" s="21">
        <v>0</v>
      </c>
      <c r="YC25" s="21">
        <f t="shared" si="268"/>
        <v>0</v>
      </c>
      <c r="YD25" s="21">
        <f t="shared" si="374"/>
        <v>0</v>
      </c>
      <c r="YE25" s="21"/>
      <c r="YF25" s="21">
        <f t="shared" si="17"/>
        <v>0</v>
      </c>
      <c r="YG25" s="21"/>
      <c r="YH25" s="21"/>
      <c r="YI25" s="21">
        <v>0</v>
      </c>
      <c r="YJ25" s="21">
        <f t="shared" si="270"/>
        <v>0</v>
      </c>
      <c r="YK25" s="21">
        <v>0</v>
      </c>
      <c r="YL25" s="21">
        <v>0</v>
      </c>
      <c r="YM25" s="22"/>
      <c r="YN25" s="22"/>
      <c r="YO25" s="21">
        <v>0</v>
      </c>
      <c r="YP25" s="21">
        <f t="shared" si="271"/>
        <v>0</v>
      </c>
      <c r="YQ25" s="21">
        <v>0</v>
      </c>
      <c r="YR25" s="21">
        <f t="shared" si="272"/>
        <v>0</v>
      </c>
      <c r="YS25" s="21">
        <v>0</v>
      </c>
      <c r="YT25" s="21">
        <f t="shared" si="273"/>
        <v>0</v>
      </c>
      <c r="YU25" s="21">
        <v>0</v>
      </c>
      <c r="YV25" s="21">
        <f t="shared" si="274"/>
        <v>0</v>
      </c>
      <c r="YW25" s="21">
        <v>0</v>
      </c>
      <c r="YX25" s="21">
        <f t="shared" si="275"/>
        <v>0</v>
      </c>
      <c r="YY25" s="21">
        <v>0</v>
      </c>
      <c r="YZ25" s="21">
        <f t="shared" si="276"/>
        <v>0</v>
      </c>
      <c r="ZA25" s="21">
        <f t="shared" si="277"/>
        <v>0</v>
      </c>
      <c r="ZB25" s="21"/>
      <c r="ZC25" s="23">
        <f t="shared" si="390"/>
        <v>0</v>
      </c>
      <c r="ZD25" s="22"/>
      <c r="ZE25" s="22"/>
      <c r="ZF25" s="22"/>
      <c r="ZG25" s="23">
        <v>0</v>
      </c>
      <c r="ZH25" s="21">
        <f t="shared" si="342"/>
        <v>0</v>
      </c>
      <c r="ZI25" s="21">
        <f t="shared" si="279"/>
        <v>0</v>
      </c>
      <c r="ZJ25" s="21">
        <v>0</v>
      </c>
      <c r="ZK25" s="21">
        <f t="shared" si="280"/>
        <v>0</v>
      </c>
      <c r="ZL25" s="21">
        <v>0</v>
      </c>
      <c r="ZM25" s="21">
        <f t="shared" si="281"/>
        <v>0</v>
      </c>
      <c r="ZN25" s="21">
        <v>0</v>
      </c>
      <c r="ZO25" s="21">
        <f t="shared" si="282"/>
        <v>0</v>
      </c>
      <c r="ZP25" s="21">
        <v>0</v>
      </c>
      <c r="ZQ25" s="21">
        <f t="shared" si="283"/>
        <v>0</v>
      </c>
      <c r="ZR25" s="21">
        <v>0</v>
      </c>
      <c r="ZS25" s="21">
        <f t="shared" si="284"/>
        <v>0</v>
      </c>
      <c r="ZT25" s="21">
        <f t="shared" si="375"/>
        <v>0</v>
      </c>
      <c r="ZU25" s="21"/>
      <c r="ZV25" s="21">
        <f t="shared" si="18"/>
        <v>0</v>
      </c>
      <c r="ZW25" s="21"/>
      <c r="ZX25" s="21"/>
      <c r="ZY25" s="21">
        <v>0</v>
      </c>
      <c r="ZZ25" s="21">
        <f t="shared" si="286"/>
        <v>0</v>
      </c>
      <c r="AAA25" s="21">
        <v>0</v>
      </c>
      <c r="AAB25" s="21">
        <v>0</v>
      </c>
      <c r="AAC25" s="22"/>
      <c r="AAD25" s="22"/>
      <c r="AAE25" s="21">
        <v>0</v>
      </c>
      <c r="AAF25" s="21">
        <f t="shared" si="287"/>
        <v>0</v>
      </c>
      <c r="AAG25" s="21">
        <v>0</v>
      </c>
      <c r="AAH25" s="21">
        <f t="shared" si="288"/>
        <v>0</v>
      </c>
      <c r="AAI25" s="21">
        <v>0</v>
      </c>
      <c r="AAJ25" s="21">
        <f t="shared" si="289"/>
        <v>0</v>
      </c>
      <c r="AAK25" s="21">
        <v>0</v>
      </c>
      <c r="AAL25" s="21">
        <f t="shared" si="290"/>
        <v>0</v>
      </c>
      <c r="AAM25" s="21">
        <v>0</v>
      </c>
      <c r="AAN25" s="21">
        <f t="shared" si="291"/>
        <v>0</v>
      </c>
      <c r="AAO25" s="21">
        <v>0</v>
      </c>
      <c r="AAP25" s="21">
        <f t="shared" si="292"/>
        <v>0</v>
      </c>
      <c r="AAQ25" s="21">
        <f t="shared" si="293"/>
        <v>0</v>
      </c>
      <c r="AAR25" s="21"/>
      <c r="AAS25" s="23">
        <f t="shared" si="391"/>
        <v>0</v>
      </c>
      <c r="AAT25" s="22"/>
      <c r="AAU25" s="22"/>
      <c r="AAV25" s="22"/>
      <c r="AAW25" s="23">
        <v>0</v>
      </c>
      <c r="AAX25" s="21">
        <f t="shared" si="343"/>
        <v>0</v>
      </c>
      <c r="AAY25" s="21">
        <f t="shared" si="295"/>
        <v>0</v>
      </c>
      <c r="AAZ25" s="21">
        <v>0</v>
      </c>
      <c r="ABA25" s="21">
        <f t="shared" si="296"/>
        <v>0</v>
      </c>
      <c r="ABB25" s="21">
        <v>0</v>
      </c>
      <c r="ABC25" s="21">
        <f t="shared" si="297"/>
        <v>0</v>
      </c>
      <c r="ABD25" s="21">
        <v>0</v>
      </c>
      <c r="ABE25" s="21">
        <f t="shared" si="298"/>
        <v>0</v>
      </c>
      <c r="ABF25" s="21">
        <v>0</v>
      </c>
      <c r="ABG25" s="21">
        <f t="shared" si="299"/>
        <v>0</v>
      </c>
      <c r="ABH25" s="21">
        <v>0</v>
      </c>
      <c r="ABI25" s="21">
        <f t="shared" si="300"/>
        <v>0</v>
      </c>
      <c r="ABJ25" s="21">
        <f t="shared" si="376"/>
        <v>0</v>
      </c>
      <c r="ABK25" s="21"/>
      <c r="ABL25" s="21">
        <f t="shared" si="19"/>
        <v>0</v>
      </c>
      <c r="ABM25" s="21"/>
      <c r="ABN25" s="21"/>
      <c r="ABO25" s="21">
        <v>0</v>
      </c>
      <c r="ABP25" s="21">
        <f t="shared" si="302"/>
        <v>0</v>
      </c>
      <c r="ABQ25" s="21">
        <v>0</v>
      </c>
      <c r="ABR25" s="21">
        <v>0</v>
      </c>
      <c r="ABS25" s="22"/>
      <c r="ABT25" s="22"/>
      <c r="ABU25" s="21">
        <v>0</v>
      </c>
      <c r="ABV25" s="21">
        <f t="shared" si="20"/>
        <v>0</v>
      </c>
      <c r="ABW25" s="21">
        <v>0</v>
      </c>
      <c r="ABX25" s="21">
        <f t="shared" si="303"/>
        <v>0</v>
      </c>
      <c r="ABY25" s="21">
        <v>0</v>
      </c>
      <c r="ABZ25" s="21">
        <f t="shared" si="304"/>
        <v>0</v>
      </c>
      <c r="ACA25" s="21">
        <v>0</v>
      </c>
      <c r="ACB25" s="21">
        <f t="shared" si="305"/>
        <v>0</v>
      </c>
      <c r="ACC25" s="21">
        <v>0</v>
      </c>
      <c r="ACD25" s="21">
        <f t="shared" si="306"/>
        <v>0</v>
      </c>
      <c r="ACE25" s="21">
        <v>0</v>
      </c>
      <c r="ACF25" s="21">
        <f t="shared" si="307"/>
        <v>0</v>
      </c>
      <c r="ACG25" s="21">
        <f t="shared" si="21"/>
        <v>0</v>
      </c>
      <c r="ACH25" s="21"/>
      <c r="ACI25" s="23">
        <f t="shared" si="392"/>
        <v>0</v>
      </c>
      <c r="ACJ25" s="24">
        <f t="shared" si="308"/>
        <v>0</v>
      </c>
      <c r="ACK25" s="24">
        <f t="shared" si="22"/>
        <v>0</v>
      </c>
      <c r="ACL25" s="24">
        <f t="shared" si="309"/>
        <v>0</v>
      </c>
    </row>
    <row r="26" spans="1:766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3"/>
        <v>0</v>
      </c>
      <c r="M26" s="21">
        <f t="shared" si="24"/>
        <v>0</v>
      </c>
      <c r="N26" s="21">
        <v>0</v>
      </c>
      <c r="O26" s="21">
        <f t="shared" si="25"/>
        <v>0</v>
      </c>
      <c r="P26" s="21">
        <v>0</v>
      </c>
      <c r="Q26" s="21">
        <f t="shared" si="26"/>
        <v>0</v>
      </c>
      <c r="R26" s="21">
        <v>0</v>
      </c>
      <c r="S26" s="21">
        <f t="shared" si="27"/>
        <v>0</v>
      </c>
      <c r="T26" s="21">
        <v>0</v>
      </c>
      <c r="U26" s="21">
        <f t="shared" si="28"/>
        <v>0</v>
      </c>
      <c r="V26" s="21">
        <v>0</v>
      </c>
      <c r="W26" s="21">
        <f t="shared" si="29"/>
        <v>0</v>
      </c>
      <c r="X26" s="21">
        <f t="shared" si="30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31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32"/>
        <v>0</v>
      </c>
      <c r="AK26" s="21">
        <v>0</v>
      </c>
      <c r="AL26" s="21">
        <f t="shared" si="33"/>
        <v>0</v>
      </c>
      <c r="AM26" s="21">
        <v>0</v>
      </c>
      <c r="AN26" s="21">
        <f t="shared" si="34"/>
        <v>0</v>
      </c>
      <c r="AO26" s="21">
        <v>0</v>
      </c>
      <c r="AP26" s="21">
        <f t="shared" si="35"/>
        <v>0</v>
      </c>
      <c r="AQ26" s="21">
        <v>0</v>
      </c>
      <c r="AR26" s="21">
        <f t="shared" si="36"/>
        <v>0</v>
      </c>
      <c r="AS26" s="21">
        <v>0</v>
      </c>
      <c r="AT26" s="21">
        <f t="shared" si="37"/>
        <v>0</v>
      </c>
      <c r="AU26" s="21">
        <f t="shared" si="38"/>
        <v>0</v>
      </c>
      <c r="AV26" s="21"/>
      <c r="AW26" s="23">
        <f t="shared" si="310"/>
        <v>0</v>
      </c>
      <c r="AX26" s="22"/>
      <c r="AY26" s="22"/>
      <c r="AZ26" s="22"/>
      <c r="BA26" s="23">
        <v>0</v>
      </c>
      <c r="BB26" s="21">
        <f t="shared" si="327"/>
        <v>0</v>
      </c>
      <c r="BC26" s="21">
        <f t="shared" si="40"/>
        <v>0</v>
      </c>
      <c r="BD26" s="21">
        <v>0</v>
      </c>
      <c r="BE26" s="21">
        <f t="shared" si="41"/>
        <v>0</v>
      </c>
      <c r="BF26" s="21">
        <v>0</v>
      </c>
      <c r="BG26" s="21">
        <f t="shared" si="42"/>
        <v>0</v>
      </c>
      <c r="BH26" s="21">
        <v>0</v>
      </c>
      <c r="BI26" s="21">
        <f t="shared" si="43"/>
        <v>0</v>
      </c>
      <c r="BJ26" s="21">
        <v>0</v>
      </c>
      <c r="BK26" s="21">
        <f t="shared" si="44"/>
        <v>0</v>
      </c>
      <c r="BL26" s="21">
        <v>0</v>
      </c>
      <c r="BM26" s="21">
        <f t="shared" si="45"/>
        <v>0</v>
      </c>
      <c r="BN26" s="21">
        <f t="shared" si="36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7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48"/>
        <v>0</v>
      </c>
      <c r="CA26" s="21">
        <v>0</v>
      </c>
      <c r="CB26" s="21">
        <f t="shared" si="49"/>
        <v>0</v>
      </c>
      <c r="CC26" s="21">
        <v>0</v>
      </c>
      <c r="CD26" s="21">
        <f t="shared" si="50"/>
        <v>0</v>
      </c>
      <c r="CE26" s="21">
        <v>0</v>
      </c>
      <c r="CF26" s="21">
        <f t="shared" si="51"/>
        <v>0</v>
      </c>
      <c r="CG26" s="21">
        <v>0</v>
      </c>
      <c r="CH26" s="21">
        <f t="shared" si="52"/>
        <v>0</v>
      </c>
      <c r="CI26" s="21">
        <v>0</v>
      </c>
      <c r="CJ26" s="21">
        <f t="shared" si="53"/>
        <v>0</v>
      </c>
      <c r="CK26" s="21">
        <f t="shared" si="54"/>
        <v>0</v>
      </c>
      <c r="CL26" s="21"/>
      <c r="CM26" s="23">
        <f t="shared" si="377"/>
        <v>0</v>
      </c>
      <c r="CN26" s="22"/>
      <c r="CO26" s="22"/>
      <c r="CP26" s="22"/>
      <c r="CQ26" s="23">
        <v>0</v>
      </c>
      <c r="CR26" s="21">
        <f t="shared" si="328"/>
        <v>0</v>
      </c>
      <c r="CS26" s="21">
        <f t="shared" si="56"/>
        <v>0</v>
      </c>
      <c r="CT26" s="21">
        <v>0</v>
      </c>
      <c r="CU26" s="21">
        <f t="shared" si="57"/>
        <v>0</v>
      </c>
      <c r="CV26" s="21">
        <v>0</v>
      </c>
      <c r="CW26" s="21">
        <f t="shared" si="58"/>
        <v>0</v>
      </c>
      <c r="CX26" s="21">
        <v>0</v>
      </c>
      <c r="CY26" s="21">
        <f t="shared" si="59"/>
        <v>0</v>
      </c>
      <c r="CZ26" s="21">
        <v>0</v>
      </c>
      <c r="DA26" s="21">
        <f t="shared" si="60"/>
        <v>0</v>
      </c>
      <c r="DB26" s="21">
        <v>0</v>
      </c>
      <c r="DC26" s="21">
        <f t="shared" si="61"/>
        <v>0</v>
      </c>
      <c r="DD26" s="21">
        <f t="shared" si="36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63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4"/>
        <v>0</v>
      </c>
      <c r="DS26" s="21">
        <v>0</v>
      </c>
      <c r="DT26" s="21">
        <f t="shared" si="65"/>
        <v>0</v>
      </c>
      <c r="DU26" s="21">
        <v>0</v>
      </c>
      <c r="DV26" s="21">
        <f t="shared" si="66"/>
        <v>0</v>
      </c>
      <c r="DW26" s="21">
        <v>0</v>
      </c>
      <c r="DX26" s="21">
        <f t="shared" si="67"/>
        <v>0</v>
      </c>
      <c r="DY26" s="21">
        <v>0</v>
      </c>
      <c r="DZ26" s="21">
        <f t="shared" si="68"/>
        <v>0</v>
      </c>
      <c r="EA26" s="21">
        <f t="shared" si="69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329"/>
        <v>0</v>
      </c>
      <c r="EI26" s="21">
        <f t="shared" si="71"/>
        <v>0</v>
      </c>
      <c r="EJ26" s="21">
        <v>0</v>
      </c>
      <c r="EK26" s="21">
        <f t="shared" si="72"/>
        <v>0</v>
      </c>
      <c r="EL26" s="21">
        <v>0</v>
      </c>
      <c r="EM26" s="21">
        <f t="shared" si="73"/>
        <v>0</v>
      </c>
      <c r="EN26" s="21">
        <v>0</v>
      </c>
      <c r="EO26" s="21">
        <f t="shared" si="74"/>
        <v>0</v>
      </c>
      <c r="EP26" s="21">
        <v>0</v>
      </c>
      <c r="EQ26" s="21">
        <f t="shared" si="75"/>
        <v>0</v>
      </c>
      <c r="ER26" s="21">
        <v>0</v>
      </c>
      <c r="ES26" s="21">
        <f t="shared" si="76"/>
        <v>0</v>
      </c>
      <c r="ET26" s="21">
        <f t="shared" si="36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78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79"/>
        <v>0</v>
      </c>
      <c r="FG26" s="21">
        <v>0</v>
      </c>
      <c r="FH26" s="21">
        <f t="shared" si="80"/>
        <v>0</v>
      </c>
      <c r="FI26" s="21">
        <v>0</v>
      </c>
      <c r="FJ26" s="21">
        <f t="shared" si="81"/>
        <v>0</v>
      </c>
      <c r="FK26" s="21">
        <v>0</v>
      </c>
      <c r="FL26" s="21">
        <f t="shared" si="82"/>
        <v>0</v>
      </c>
      <c r="FM26" s="21">
        <v>0</v>
      </c>
      <c r="FN26" s="21">
        <f t="shared" si="83"/>
        <v>0</v>
      </c>
      <c r="FO26" s="21">
        <v>0</v>
      </c>
      <c r="FP26" s="21">
        <f t="shared" si="84"/>
        <v>0</v>
      </c>
      <c r="FQ26" s="21">
        <f t="shared" si="85"/>
        <v>0</v>
      </c>
      <c r="FR26" s="21"/>
      <c r="FS26" s="23">
        <f t="shared" si="378"/>
        <v>0</v>
      </c>
      <c r="FT26" s="22"/>
      <c r="FU26" s="22"/>
      <c r="FV26" s="22"/>
      <c r="FW26" s="23">
        <v>0</v>
      </c>
      <c r="FX26" s="21">
        <f t="shared" si="330"/>
        <v>0</v>
      </c>
      <c r="FY26" s="21">
        <f t="shared" si="87"/>
        <v>0</v>
      </c>
      <c r="FZ26" s="21">
        <v>0</v>
      </c>
      <c r="GA26" s="21">
        <f t="shared" si="88"/>
        <v>0</v>
      </c>
      <c r="GB26" s="21">
        <v>0</v>
      </c>
      <c r="GC26" s="21">
        <f t="shared" si="89"/>
        <v>0</v>
      </c>
      <c r="GD26" s="21">
        <v>0</v>
      </c>
      <c r="GE26" s="21">
        <f t="shared" si="90"/>
        <v>0</v>
      </c>
      <c r="GF26" s="21">
        <v>0</v>
      </c>
      <c r="GG26" s="21">
        <f t="shared" si="91"/>
        <v>0</v>
      </c>
      <c r="GH26" s="21">
        <v>0</v>
      </c>
      <c r="GI26" s="21">
        <f t="shared" si="92"/>
        <v>0</v>
      </c>
      <c r="GJ26" s="21">
        <f t="shared" si="36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4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5"/>
        <v>0</v>
      </c>
      <c r="GW26" s="21">
        <v>0</v>
      </c>
      <c r="GX26" s="21">
        <f t="shared" si="96"/>
        <v>0</v>
      </c>
      <c r="GY26" s="21">
        <v>0</v>
      </c>
      <c r="GZ26" s="21">
        <f t="shared" si="97"/>
        <v>0</v>
      </c>
      <c r="HA26" s="21">
        <v>0</v>
      </c>
      <c r="HB26" s="21">
        <f t="shared" si="98"/>
        <v>0</v>
      </c>
      <c r="HC26" s="21">
        <v>0</v>
      </c>
      <c r="HD26" s="21">
        <f t="shared" si="99"/>
        <v>0</v>
      </c>
      <c r="HE26" s="21">
        <v>0</v>
      </c>
      <c r="HF26" s="21">
        <f t="shared" si="100"/>
        <v>0</v>
      </c>
      <c r="HG26" s="21">
        <f t="shared" si="101"/>
        <v>0</v>
      </c>
      <c r="HH26" s="21"/>
      <c r="HI26" s="23">
        <f t="shared" si="379"/>
        <v>0</v>
      </c>
      <c r="HJ26" s="22"/>
      <c r="HK26" s="22"/>
      <c r="HL26" s="22"/>
      <c r="HM26" s="23">
        <v>0</v>
      </c>
      <c r="HN26" s="21">
        <f t="shared" si="331"/>
        <v>0</v>
      </c>
      <c r="HO26" s="21">
        <f t="shared" si="103"/>
        <v>0</v>
      </c>
      <c r="HP26" s="21">
        <v>0</v>
      </c>
      <c r="HQ26" s="21">
        <f t="shared" si="104"/>
        <v>0</v>
      </c>
      <c r="HR26" s="21">
        <v>0</v>
      </c>
      <c r="HS26" s="21">
        <f t="shared" si="105"/>
        <v>0</v>
      </c>
      <c r="HT26" s="21">
        <v>0</v>
      </c>
      <c r="HU26" s="21">
        <f t="shared" si="106"/>
        <v>0</v>
      </c>
      <c r="HV26" s="21">
        <v>0</v>
      </c>
      <c r="HW26" s="21">
        <f t="shared" si="107"/>
        <v>0</v>
      </c>
      <c r="HX26" s="21">
        <v>0</v>
      </c>
      <c r="HY26" s="21">
        <f t="shared" si="108"/>
        <v>0</v>
      </c>
      <c r="HZ26" s="21">
        <f t="shared" si="36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10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11"/>
        <v>0</v>
      </c>
      <c r="IM26" s="21">
        <v>0</v>
      </c>
      <c r="IN26" s="21">
        <f t="shared" si="112"/>
        <v>0</v>
      </c>
      <c r="IO26" s="21">
        <v>0</v>
      </c>
      <c r="IP26" s="21">
        <f t="shared" si="113"/>
        <v>0</v>
      </c>
      <c r="IQ26" s="21">
        <v>0</v>
      </c>
      <c r="IR26" s="21">
        <f t="shared" si="114"/>
        <v>0</v>
      </c>
      <c r="IS26" s="21">
        <v>0</v>
      </c>
      <c r="IT26" s="21">
        <f t="shared" si="115"/>
        <v>0</v>
      </c>
      <c r="IU26" s="21">
        <v>0</v>
      </c>
      <c r="IV26" s="21">
        <f t="shared" si="116"/>
        <v>0</v>
      </c>
      <c r="IW26" s="21">
        <f t="shared" si="117"/>
        <v>0</v>
      </c>
      <c r="IX26" s="21"/>
      <c r="IY26" s="23">
        <f t="shared" si="380"/>
        <v>0</v>
      </c>
      <c r="IZ26" s="22"/>
      <c r="JA26" s="22"/>
      <c r="JB26" s="22"/>
      <c r="JC26" s="23">
        <v>0</v>
      </c>
      <c r="JD26" s="21">
        <f t="shared" si="332"/>
        <v>0</v>
      </c>
      <c r="JE26" s="21">
        <f t="shared" si="119"/>
        <v>0</v>
      </c>
      <c r="JF26" s="21">
        <v>0</v>
      </c>
      <c r="JG26" s="21">
        <f t="shared" si="120"/>
        <v>0</v>
      </c>
      <c r="JH26" s="21">
        <v>0</v>
      </c>
      <c r="JI26" s="21">
        <f t="shared" si="121"/>
        <v>0</v>
      </c>
      <c r="JJ26" s="21">
        <v>0</v>
      </c>
      <c r="JK26" s="21">
        <f t="shared" si="122"/>
        <v>0</v>
      </c>
      <c r="JL26" s="21">
        <v>0</v>
      </c>
      <c r="JM26" s="21">
        <f t="shared" si="123"/>
        <v>0</v>
      </c>
      <c r="JN26" s="21">
        <v>0</v>
      </c>
      <c r="JO26" s="21">
        <f t="shared" si="124"/>
        <v>0</v>
      </c>
      <c r="JP26" s="21">
        <f t="shared" si="36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6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7"/>
        <v>0</v>
      </c>
      <c r="KC26" s="21">
        <v>0</v>
      </c>
      <c r="KD26" s="21">
        <f t="shared" si="128"/>
        <v>0</v>
      </c>
      <c r="KE26" s="21">
        <v>0</v>
      </c>
      <c r="KF26" s="21">
        <f t="shared" si="129"/>
        <v>0</v>
      </c>
      <c r="KG26" s="21">
        <v>0</v>
      </c>
      <c r="KH26" s="21">
        <f t="shared" si="130"/>
        <v>0</v>
      </c>
      <c r="KI26" s="21">
        <v>0</v>
      </c>
      <c r="KJ26" s="21">
        <f t="shared" si="131"/>
        <v>0</v>
      </c>
      <c r="KK26" s="21">
        <v>0</v>
      </c>
      <c r="KL26" s="21">
        <f t="shared" si="132"/>
        <v>0</v>
      </c>
      <c r="KM26" s="21">
        <f t="shared" si="133"/>
        <v>0</v>
      </c>
      <c r="KN26" s="21"/>
      <c r="KO26" s="23">
        <f t="shared" si="381"/>
        <v>0</v>
      </c>
      <c r="KP26" s="22"/>
      <c r="KQ26" s="22"/>
      <c r="KR26" s="22"/>
      <c r="KS26" s="23">
        <v>0</v>
      </c>
      <c r="KT26" s="21">
        <f t="shared" si="333"/>
        <v>0</v>
      </c>
      <c r="KU26" s="21">
        <f t="shared" si="135"/>
        <v>0</v>
      </c>
      <c r="KV26" s="21">
        <v>0</v>
      </c>
      <c r="KW26" s="21">
        <f t="shared" si="136"/>
        <v>0</v>
      </c>
      <c r="KX26" s="21">
        <v>0</v>
      </c>
      <c r="KY26" s="21">
        <f t="shared" si="137"/>
        <v>0</v>
      </c>
      <c r="KZ26" s="21">
        <v>0</v>
      </c>
      <c r="LA26" s="21">
        <f t="shared" si="138"/>
        <v>0</v>
      </c>
      <c r="LB26" s="21">
        <v>0</v>
      </c>
      <c r="LC26" s="21">
        <f t="shared" si="139"/>
        <v>0</v>
      </c>
      <c r="LD26" s="21">
        <v>0</v>
      </c>
      <c r="LE26" s="21">
        <f t="shared" si="140"/>
        <v>0</v>
      </c>
      <c r="LF26" s="21">
        <f t="shared" si="36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42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43"/>
        <v>0</v>
      </c>
      <c r="LS26" s="21">
        <v>0</v>
      </c>
      <c r="LT26" s="21">
        <f t="shared" si="144"/>
        <v>0</v>
      </c>
      <c r="LU26" s="21">
        <v>0</v>
      </c>
      <c r="LV26" s="21">
        <f t="shared" si="145"/>
        <v>0</v>
      </c>
      <c r="LW26" s="21">
        <v>0</v>
      </c>
      <c r="LX26" s="21">
        <f t="shared" si="146"/>
        <v>0</v>
      </c>
      <c r="LY26" s="21">
        <v>0</v>
      </c>
      <c r="LZ26" s="21">
        <f t="shared" si="147"/>
        <v>0</v>
      </c>
      <c r="MA26" s="21">
        <v>0</v>
      </c>
      <c r="MB26" s="21">
        <f t="shared" si="148"/>
        <v>0</v>
      </c>
      <c r="MC26" s="21">
        <f t="shared" si="149"/>
        <v>0</v>
      </c>
      <c r="MD26" s="21"/>
      <c r="ME26" s="23">
        <f t="shared" si="382"/>
        <v>0</v>
      </c>
      <c r="MF26" s="22"/>
      <c r="MG26" s="22"/>
      <c r="MH26" s="22"/>
      <c r="MI26" s="23">
        <v>0</v>
      </c>
      <c r="MJ26" s="21">
        <f t="shared" si="334"/>
        <v>0</v>
      </c>
      <c r="MK26" s="21">
        <f t="shared" si="151"/>
        <v>0</v>
      </c>
      <c r="ML26" s="21">
        <v>0</v>
      </c>
      <c r="MM26" s="21">
        <f t="shared" si="152"/>
        <v>0</v>
      </c>
      <c r="MN26" s="21">
        <v>0</v>
      </c>
      <c r="MO26" s="21">
        <f t="shared" si="153"/>
        <v>0</v>
      </c>
      <c r="MP26" s="21">
        <v>0</v>
      </c>
      <c r="MQ26" s="21">
        <f t="shared" si="154"/>
        <v>0</v>
      </c>
      <c r="MR26" s="21">
        <v>0</v>
      </c>
      <c r="MS26" s="21">
        <f t="shared" si="155"/>
        <v>0</v>
      </c>
      <c r="MT26" s="21">
        <v>0</v>
      </c>
      <c r="MU26" s="21">
        <f t="shared" si="156"/>
        <v>0</v>
      </c>
      <c r="MV26" s="21">
        <f t="shared" si="36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58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59"/>
        <v>0</v>
      </c>
      <c r="NI26" s="21">
        <v>0</v>
      </c>
      <c r="NJ26" s="21">
        <f t="shared" si="160"/>
        <v>0</v>
      </c>
      <c r="NK26" s="21">
        <v>0</v>
      </c>
      <c r="NL26" s="21">
        <f t="shared" si="161"/>
        <v>0</v>
      </c>
      <c r="NM26" s="21">
        <v>0</v>
      </c>
      <c r="NN26" s="21">
        <f t="shared" si="162"/>
        <v>0</v>
      </c>
      <c r="NO26" s="21">
        <v>0</v>
      </c>
      <c r="NP26" s="21">
        <f t="shared" si="163"/>
        <v>0</v>
      </c>
      <c r="NQ26" s="21">
        <v>0</v>
      </c>
      <c r="NR26" s="21">
        <f t="shared" si="164"/>
        <v>0</v>
      </c>
      <c r="NS26" s="21">
        <f t="shared" si="165"/>
        <v>0</v>
      </c>
      <c r="NT26" s="21"/>
      <c r="NU26" s="23">
        <f t="shared" si="383"/>
        <v>0</v>
      </c>
      <c r="NV26" s="22"/>
      <c r="NW26" s="22"/>
      <c r="NX26" s="22"/>
      <c r="NY26" s="23">
        <v>0</v>
      </c>
      <c r="NZ26" s="21">
        <f t="shared" si="335"/>
        <v>0</v>
      </c>
      <c r="OA26" s="21">
        <f t="shared" si="167"/>
        <v>0</v>
      </c>
      <c r="OB26" s="21">
        <v>0</v>
      </c>
      <c r="OC26" s="21">
        <f t="shared" si="168"/>
        <v>0</v>
      </c>
      <c r="OD26" s="21">
        <v>0</v>
      </c>
      <c r="OE26" s="21">
        <f t="shared" si="169"/>
        <v>0</v>
      </c>
      <c r="OF26" s="21">
        <v>0</v>
      </c>
      <c r="OG26" s="21">
        <f t="shared" si="170"/>
        <v>0</v>
      </c>
      <c r="OH26" s="21">
        <v>0</v>
      </c>
      <c r="OI26" s="21">
        <f t="shared" si="171"/>
        <v>0</v>
      </c>
      <c r="OJ26" s="21">
        <v>0</v>
      </c>
      <c r="OK26" s="21">
        <f t="shared" si="172"/>
        <v>0</v>
      </c>
      <c r="OL26" s="21">
        <f t="shared" si="36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4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5"/>
        <v>0</v>
      </c>
      <c r="OY26" s="21">
        <v>0</v>
      </c>
      <c r="OZ26" s="21">
        <f t="shared" si="176"/>
        <v>0</v>
      </c>
      <c r="PA26" s="21">
        <v>0</v>
      </c>
      <c r="PB26" s="21">
        <f t="shared" si="177"/>
        <v>0</v>
      </c>
      <c r="PC26" s="21">
        <v>0</v>
      </c>
      <c r="PD26" s="21">
        <f t="shared" si="178"/>
        <v>0</v>
      </c>
      <c r="PE26" s="21">
        <v>0</v>
      </c>
      <c r="PF26" s="21">
        <f t="shared" si="179"/>
        <v>0</v>
      </c>
      <c r="PG26" s="21">
        <v>0</v>
      </c>
      <c r="PH26" s="21">
        <f t="shared" si="180"/>
        <v>0</v>
      </c>
      <c r="PI26" s="21">
        <f t="shared" si="181"/>
        <v>0</v>
      </c>
      <c r="PJ26" s="21"/>
      <c r="PK26" s="23">
        <f t="shared" si="384"/>
        <v>0</v>
      </c>
      <c r="PL26" s="22"/>
      <c r="PM26" s="22"/>
      <c r="PN26" s="22"/>
      <c r="PO26" s="23">
        <v>0</v>
      </c>
      <c r="PP26" s="21">
        <f t="shared" si="336"/>
        <v>0</v>
      </c>
      <c r="PQ26" s="21">
        <f t="shared" si="183"/>
        <v>0</v>
      </c>
      <c r="PR26" s="21">
        <v>0</v>
      </c>
      <c r="PS26" s="21">
        <f t="shared" si="184"/>
        <v>0</v>
      </c>
      <c r="PT26" s="21">
        <v>0</v>
      </c>
      <c r="PU26" s="21">
        <f t="shared" si="185"/>
        <v>0</v>
      </c>
      <c r="PV26" s="21">
        <v>0</v>
      </c>
      <c r="PW26" s="21">
        <f t="shared" si="186"/>
        <v>0</v>
      </c>
      <c r="PX26" s="21">
        <v>0</v>
      </c>
      <c r="PY26" s="21">
        <f t="shared" si="187"/>
        <v>0</v>
      </c>
      <c r="PZ26" s="21">
        <v>0</v>
      </c>
      <c r="QA26" s="21">
        <f t="shared" si="188"/>
        <v>0</v>
      </c>
      <c r="QB26" s="21">
        <f t="shared" si="36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90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91"/>
        <v>0</v>
      </c>
      <c r="QO26" s="21">
        <v>0</v>
      </c>
      <c r="QP26" s="21">
        <f t="shared" si="192"/>
        <v>0</v>
      </c>
      <c r="QQ26" s="21">
        <v>0</v>
      </c>
      <c r="QR26" s="21">
        <f t="shared" si="193"/>
        <v>0</v>
      </c>
      <c r="QS26" s="21">
        <v>0</v>
      </c>
      <c r="QT26" s="21">
        <f t="shared" si="194"/>
        <v>0</v>
      </c>
      <c r="QU26" s="21">
        <v>0</v>
      </c>
      <c r="QV26" s="21">
        <f t="shared" si="195"/>
        <v>0</v>
      </c>
      <c r="QW26" s="21">
        <v>0</v>
      </c>
      <c r="QX26" s="21">
        <f t="shared" si="196"/>
        <v>0</v>
      </c>
      <c r="QY26" s="21">
        <f t="shared" si="197"/>
        <v>0</v>
      </c>
      <c r="QZ26" s="21"/>
      <c r="RA26" s="23">
        <f t="shared" si="385"/>
        <v>0</v>
      </c>
      <c r="RB26" s="22"/>
      <c r="RC26" s="22"/>
      <c r="RD26" s="22"/>
      <c r="RE26" s="23">
        <v>0</v>
      </c>
      <c r="RF26" s="21">
        <f t="shared" si="337"/>
        <v>0</v>
      </c>
      <c r="RG26" s="21">
        <f t="shared" si="199"/>
        <v>0</v>
      </c>
      <c r="RH26" s="21">
        <v>0</v>
      </c>
      <c r="RI26" s="21">
        <f t="shared" si="200"/>
        <v>0</v>
      </c>
      <c r="RJ26" s="21">
        <v>0</v>
      </c>
      <c r="RK26" s="21">
        <f t="shared" si="201"/>
        <v>0</v>
      </c>
      <c r="RL26" s="21">
        <v>0</v>
      </c>
      <c r="RM26" s="21">
        <f t="shared" si="202"/>
        <v>0</v>
      </c>
      <c r="RN26" s="21">
        <v>0</v>
      </c>
      <c r="RO26" s="21">
        <f t="shared" si="203"/>
        <v>0</v>
      </c>
      <c r="RP26" s="21">
        <v>0</v>
      </c>
      <c r="RQ26" s="21">
        <f t="shared" si="204"/>
        <v>0</v>
      </c>
      <c r="RR26" s="21">
        <f t="shared" si="37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6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7"/>
        <v>0</v>
      </c>
      <c r="SE26" s="21">
        <v>0</v>
      </c>
      <c r="SF26" s="21">
        <f t="shared" si="208"/>
        <v>0</v>
      </c>
      <c r="SG26" s="21">
        <v>0</v>
      </c>
      <c r="SH26" s="21">
        <f t="shared" si="209"/>
        <v>0</v>
      </c>
      <c r="SI26" s="21">
        <v>0</v>
      </c>
      <c r="SJ26" s="21">
        <f t="shared" si="210"/>
        <v>0</v>
      </c>
      <c r="SK26" s="21">
        <v>0</v>
      </c>
      <c r="SL26" s="21">
        <f t="shared" si="211"/>
        <v>0</v>
      </c>
      <c r="SM26" s="21">
        <v>0</v>
      </c>
      <c r="SN26" s="21">
        <f t="shared" si="212"/>
        <v>0</v>
      </c>
      <c r="SO26" s="21">
        <f t="shared" si="213"/>
        <v>0</v>
      </c>
      <c r="SP26" s="21"/>
      <c r="SQ26" s="23">
        <f t="shared" si="386"/>
        <v>0</v>
      </c>
      <c r="SR26" s="22"/>
      <c r="SS26" s="22"/>
      <c r="ST26" s="22"/>
      <c r="SU26" s="23">
        <v>0</v>
      </c>
      <c r="SV26" s="21">
        <f t="shared" si="338"/>
        <v>0</v>
      </c>
      <c r="SW26" s="21">
        <f t="shared" si="215"/>
        <v>0</v>
      </c>
      <c r="SX26" s="21">
        <v>0</v>
      </c>
      <c r="SY26" s="21">
        <f t="shared" si="216"/>
        <v>0</v>
      </c>
      <c r="SZ26" s="21">
        <v>0</v>
      </c>
      <c r="TA26" s="21">
        <f t="shared" si="217"/>
        <v>0</v>
      </c>
      <c r="TB26" s="21">
        <v>0</v>
      </c>
      <c r="TC26" s="21">
        <f t="shared" si="218"/>
        <v>0</v>
      </c>
      <c r="TD26" s="21">
        <v>0</v>
      </c>
      <c r="TE26" s="21">
        <f t="shared" si="219"/>
        <v>0</v>
      </c>
      <c r="TF26" s="21">
        <v>0</v>
      </c>
      <c r="TG26" s="21">
        <f t="shared" si="220"/>
        <v>0</v>
      </c>
      <c r="TH26" s="21">
        <f t="shared" si="37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22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23"/>
        <v>0</v>
      </c>
      <c r="TU26" s="21">
        <v>0</v>
      </c>
      <c r="TV26" s="21">
        <f t="shared" si="224"/>
        <v>0</v>
      </c>
      <c r="TW26" s="21">
        <v>0</v>
      </c>
      <c r="TX26" s="21">
        <f t="shared" si="225"/>
        <v>0</v>
      </c>
      <c r="TY26" s="21">
        <v>0</v>
      </c>
      <c r="TZ26" s="21">
        <f t="shared" si="226"/>
        <v>0</v>
      </c>
      <c r="UA26" s="21">
        <v>0</v>
      </c>
      <c r="UB26" s="21">
        <f t="shared" si="227"/>
        <v>0</v>
      </c>
      <c r="UC26" s="21">
        <v>0</v>
      </c>
      <c r="UD26" s="21">
        <f t="shared" si="228"/>
        <v>0</v>
      </c>
      <c r="UE26" s="21">
        <f t="shared" si="229"/>
        <v>0</v>
      </c>
      <c r="UF26" s="21"/>
      <c r="UG26" s="23">
        <f t="shared" si="387"/>
        <v>0</v>
      </c>
      <c r="UH26" s="22"/>
      <c r="UI26" s="22"/>
      <c r="UJ26" s="22"/>
      <c r="UK26" s="23">
        <v>0</v>
      </c>
      <c r="UL26" s="21">
        <f t="shared" si="339"/>
        <v>0</v>
      </c>
      <c r="UM26" s="21">
        <f t="shared" si="231"/>
        <v>0</v>
      </c>
      <c r="UN26" s="21">
        <v>0</v>
      </c>
      <c r="UO26" s="21">
        <f t="shared" si="232"/>
        <v>0</v>
      </c>
      <c r="UP26" s="21">
        <v>0</v>
      </c>
      <c r="UQ26" s="21">
        <f t="shared" si="233"/>
        <v>0</v>
      </c>
      <c r="UR26" s="21">
        <v>0</v>
      </c>
      <c r="US26" s="21">
        <f t="shared" si="234"/>
        <v>0</v>
      </c>
      <c r="UT26" s="21">
        <v>0</v>
      </c>
      <c r="UU26" s="21">
        <f t="shared" si="235"/>
        <v>0</v>
      </c>
      <c r="UV26" s="21">
        <v>0</v>
      </c>
      <c r="UW26" s="21">
        <f t="shared" si="236"/>
        <v>0</v>
      </c>
      <c r="UX26" s="21">
        <f t="shared" si="37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38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39"/>
        <v>0</v>
      </c>
      <c r="VK26" s="21">
        <v>0</v>
      </c>
      <c r="VL26" s="21">
        <f t="shared" si="240"/>
        <v>0</v>
      </c>
      <c r="VM26" s="21">
        <v>0</v>
      </c>
      <c r="VN26" s="21">
        <f t="shared" si="241"/>
        <v>0</v>
      </c>
      <c r="VO26" s="21">
        <v>0</v>
      </c>
      <c r="VP26" s="21">
        <f t="shared" si="242"/>
        <v>0</v>
      </c>
      <c r="VQ26" s="21">
        <v>0</v>
      </c>
      <c r="VR26" s="21">
        <f t="shared" si="243"/>
        <v>0</v>
      </c>
      <c r="VS26" s="21">
        <v>0</v>
      </c>
      <c r="VT26" s="21">
        <f t="shared" si="244"/>
        <v>0</v>
      </c>
      <c r="VU26" s="21">
        <f t="shared" si="245"/>
        <v>0</v>
      </c>
      <c r="VV26" s="21"/>
      <c r="VW26" s="23">
        <f t="shared" si="388"/>
        <v>0</v>
      </c>
      <c r="VX26" s="22"/>
      <c r="VY26" s="22"/>
      <c r="VZ26" s="22"/>
      <c r="WA26" s="23">
        <v>0</v>
      </c>
      <c r="WB26" s="21">
        <f t="shared" si="340"/>
        <v>0</v>
      </c>
      <c r="WC26" s="21">
        <f t="shared" si="247"/>
        <v>0</v>
      </c>
      <c r="WD26" s="21">
        <v>0</v>
      </c>
      <c r="WE26" s="21">
        <f t="shared" si="248"/>
        <v>0</v>
      </c>
      <c r="WF26" s="21">
        <v>0</v>
      </c>
      <c r="WG26" s="21">
        <f t="shared" si="249"/>
        <v>0</v>
      </c>
      <c r="WH26" s="21">
        <v>0</v>
      </c>
      <c r="WI26" s="21">
        <f t="shared" si="250"/>
        <v>0</v>
      </c>
      <c r="WJ26" s="21">
        <v>0</v>
      </c>
      <c r="WK26" s="21">
        <f t="shared" si="251"/>
        <v>0</v>
      </c>
      <c r="WL26" s="21">
        <v>0</v>
      </c>
      <c r="WM26" s="21">
        <f t="shared" si="252"/>
        <v>0</v>
      </c>
      <c r="WN26" s="21">
        <f t="shared" si="37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4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5"/>
        <v>0</v>
      </c>
      <c r="XA26" s="21">
        <v>0</v>
      </c>
      <c r="XB26" s="21">
        <f t="shared" si="256"/>
        <v>0</v>
      </c>
      <c r="XC26" s="21">
        <v>0</v>
      </c>
      <c r="XD26" s="21">
        <f t="shared" si="257"/>
        <v>0</v>
      </c>
      <c r="XE26" s="21">
        <v>0</v>
      </c>
      <c r="XF26" s="21">
        <f t="shared" si="258"/>
        <v>0</v>
      </c>
      <c r="XG26" s="21">
        <v>0</v>
      </c>
      <c r="XH26" s="21">
        <f t="shared" si="259"/>
        <v>0</v>
      </c>
      <c r="XI26" s="21">
        <v>0</v>
      </c>
      <c r="XJ26" s="21">
        <f t="shared" si="260"/>
        <v>0</v>
      </c>
      <c r="XK26" s="21">
        <f t="shared" si="261"/>
        <v>0</v>
      </c>
      <c r="XL26" s="21"/>
      <c r="XM26" s="23">
        <f t="shared" si="389"/>
        <v>0</v>
      </c>
      <c r="XN26" s="22"/>
      <c r="XO26" s="22"/>
      <c r="XP26" s="22"/>
      <c r="XQ26" s="23">
        <v>0</v>
      </c>
      <c r="XR26" s="21">
        <f t="shared" si="341"/>
        <v>0</v>
      </c>
      <c r="XS26" s="21">
        <f t="shared" si="263"/>
        <v>0</v>
      </c>
      <c r="XT26" s="21">
        <v>0</v>
      </c>
      <c r="XU26" s="21">
        <f t="shared" si="264"/>
        <v>0</v>
      </c>
      <c r="XV26" s="21">
        <v>0</v>
      </c>
      <c r="XW26" s="21">
        <f t="shared" si="265"/>
        <v>0</v>
      </c>
      <c r="XX26" s="21">
        <v>0</v>
      </c>
      <c r="XY26" s="21">
        <f t="shared" si="266"/>
        <v>0</v>
      </c>
      <c r="XZ26" s="21">
        <v>0</v>
      </c>
      <c r="YA26" s="21">
        <f t="shared" si="267"/>
        <v>0</v>
      </c>
      <c r="YB26" s="21">
        <v>0</v>
      </c>
      <c r="YC26" s="21">
        <f t="shared" si="268"/>
        <v>0</v>
      </c>
      <c r="YD26" s="21">
        <f t="shared" si="374"/>
        <v>0</v>
      </c>
      <c r="YE26" s="21"/>
      <c r="YF26" s="21">
        <f t="shared" si="17"/>
        <v>0</v>
      </c>
      <c r="YG26" s="21"/>
      <c r="YH26" s="21"/>
      <c r="YI26" s="21">
        <v>0</v>
      </c>
      <c r="YJ26" s="21">
        <f t="shared" si="270"/>
        <v>0</v>
      </c>
      <c r="YK26" s="21">
        <v>0</v>
      </c>
      <c r="YL26" s="21">
        <v>0</v>
      </c>
      <c r="YM26" s="22"/>
      <c r="YN26" s="22"/>
      <c r="YO26" s="21">
        <v>0</v>
      </c>
      <c r="YP26" s="21">
        <f t="shared" si="271"/>
        <v>0</v>
      </c>
      <c r="YQ26" s="21">
        <v>0</v>
      </c>
      <c r="YR26" s="21">
        <f t="shared" si="272"/>
        <v>0</v>
      </c>
      <c r="YS26" s="21">
        <v>0</v>
      </c>
      <c r="YT26" s="21">
        <f t="shared" si="273"/>
        <v>0</v>
      </c>
      <c r="YU26" s="21">
        <v>0</v>
      </c>
      <c r="YV26" s="21">
        <f t="shared" si="274"/>
        <v>0</v>
      </c>
      <c r="YW26" s="21">
        <v>0</v>
      </c>
      <c r="YX26" s="21">
        <f t="shared" si="275"/>
        <v>0</v>
      </c>
      <c r="YY26" s="21">
        <v>0</v>
      </c>
      <c r="YZ26" s="21">
        <f t="shared" si="276"/>
        <v>0</v>
      </c>
      <c r="ZA26" s="21">
        <f t="shared" si="277"/>
        <v>0</v>
      </c>
      <c r="ZB26" s="21"/>
      <c r="ZC26" s="23">
        <f t="shared" si="390"/>
        <v>0</v>
      </c>
      <c r="ZD26" s="22"/>
      <c r="ZE26" s="22"/>
      <c r="ZF26" s="22"/>
      <c r="ZG26" s="23">
        <v>0</v>
      </c>
      <c r="ZH26" s="21">
        <f t="shared" si="342"/>
        <v>0</v>
      </c>
      <c r="ZI26" s="21">
        <f t="shared" si="279"/>
        <v>0</v>
      </c>
      <c r="ZJ26" s="21">
        <v>0</v>
      </c>
      <c r="ZK26" s="21">
        <f t="shared" si="280"/>
        <v>0</v>
      </c>
      <c r="ZL26" s="21">
        <v>0</v>
      </c>
      <c r="ZM26" s="21">
        <f t="shared" si="281"/>
        <v>0</v>
      </c>
      <c r="ZN26" s="21">
        <v>0</v>
      </c>
      <c r="ZO26" s="21">
        <f t="shared" si="282"/>
        <v>0</v>
      </c>
      <c r="ZP26" s="21">
        <v>0</v>
      </c>
      <c r="ZQ26" s="21">
        <f t="shared" si="283"/>
        <v>0</v>
      </c>
      <c r="ZR26" s="21">
        <v>0</v>
      </c>
      <c r="ZS26" s="21">
        <f t="shared" si="284"/>
        <v>0</v>
      </c>
      <c r="ZT26" s="21">
        <f t="shared" si="375"/>
        <v>0</v>
      </c>
      <c r="ZU26" s="21"/>
      <c r="ZV26" s="21">
        <f t="shared" si="18"/>
        <v>0</v>
      </c>
      <c r="ZW26" s="21"/>
      <c r="ZX26" s="21"/>
      <c r="ZY26" s="21">
        <v>0</v>
      </c>
      <c r="ZZ26" s="21">
        <f t="shared" si="286"/>
        <v>0</v>
      </c>
      <c r="AAA26" s="21">
        <v>0</v>
      </c>
      <c r="AAB26" s="21">
        <v>0</v>
      </c>
      <c r="AAC26" s="22"/>
      <c r="AAD26" s="22"/>
      <c r="AAE26" s="21">
        <v>0</v>
      </c>
      <c r="AAF26" s="21">
        <f t="shared" si="287"/>
        <v>0</v>
      </c>
      <c r="AAG26" s="21">
        <v>0</v>
      </c>
      <c r="AAH26" s="21">
        <f t="shared" si="288"/>
        <v>0</v>
      </c>
      <c r="AAI26" s="21">
        <v>0</v>
      </c>
      <c r="AAJ26" s="21">
        <f t="shared" si="289"/>
        <v>0</v>
      </c>
      <c r="AAK26" s="21">
        <v>0</v>
      </c>
      <c r="AAL26" s="21">
        <f t="shared" si="290"/>
        <v>0</v>
      </c>
      <c r="AAM26" s="21">
        <v>0</v>
      </c>
      <c r="AAN26" s="21">
        <f t="shared" si="291"/>
        <v>0</v>
      </c>
      <c r="AAO26" s="21">
        <v>0</v>
      </c>
      <c r="AAP26" s="21">
        <f t="shared" si="292"/>
        <v>0</v>
      </c>
      <c r="AAQ26" s="21">
        <f t="shared" si="293"/>
        <v>0</v>
      </c>
      <c r="AAR26" s="21"/>
      <c r="AAS26" s="23">
        <f t="shared" si="391"/>
        <v>0</v>
      </c>
      <c r="AAT26" s="22"/>
      <c r="AAU26" s="22"/>
      <c r="AAV26" s="22"/>
      <c r="AAW26" s="23">
        <v>0</v>
      </c>
      <c r="AAX26" s="21">
        <f t="shared" si="343"/>
        <v>0</v>
      </c>
      <c r="AAY26" s="21">
        <f t="shared" si="295"/>
        <v>0</v>
      </c>
      <c r="AAZ26" s="21">
        <v>0</v>
      </c>
      <c r="ABA26" s="21">
        <f t="shared" si="296"/>
        <v>0</v>
      </c>
      <c r="ABB26" s="21">
        <v>0</v>
      </c>
      <c r="ABC26" s="21">
        <f t="shared" si="297"/>
        <v>0</v>
      </c>
      <c r="ABD26" s="21">
        <v>0</v>
      </c>
      <c r="ABE26" s="21">
        <f t="shared" si="298"/>
        <v>0</v>
      </c>
      <c r="ABF26" s="21">
        <v>0</v>
      </c>
      <c r="ABG26" s="21">
        <f t="shared" si="299"/>
        <v>0</v>
      </c>
      <c r="ABH26" s="21">
        <v>0</v>
      </c>
      <c r="ABI26" s="21">
        <f t="shared" si="300"/>
        <v>0</v>
      </c>
      <c r="ABJ26" s="21">
        <f t="shared" si="376"/>
        <v>0</v>
      </c>
      <c r="ABK26" s="21"/>
      <c r="ABL26" s="21">
        <f t="shared" si="19"/>
        <v>0</v>
      </c>
      <c r="ABM26" s="21"/>
      <c r="ABN26" s="21"/>
      <c r="ABO26" s="21">
        <v>0</v>
      </c>
      <c r="ABP26" s="21">
        <f t="shared" si="302"/>
        <v>0</v>
      </c>
      <c r="ABQ26" s="21">
        <v>0</v>
      </c>
      <c r="ABR26" s="21">
        <v>0</v>
      </c>
      <c r="ABS26" s="22"/>
      <c r="ABT26" s="22"/>
      <c r="ABU26" s="21">
        <v>0</v>
      </c>
      <c r="ABV26" s="21">
        <f t="shared" si="20"/>
        <v>0</v>
      </c>
      <c r="ABW26" s="21">
        <v>0</v>
      </c>
      <c r="ABX26" s="21">
        <f t="shared" si="303"/>
        <v>0</v>
      </c>
      <c r="ABY26" s="21">
        <v>0</v>
      </c>
      <c r="ABZ26" s="21">
        <f t="shared" si="304"/>
        <v>0</v>
      </c>
      <c r="ACA26" s="21">
        <v>0</v>
      </c>
      <c r="ACB26" s="21">
        <f t="shared" si="305"/>
        <v>0</v>
      </c>
      <c r="ACC26" s="21">
        <v>0</v>
      </c>
      <c r="ACD26" s="21">
        <f t="shared" si="306"/>
        <v>0</v>
      </c>
      <c r="ACE26" s="21">
        <v>0</v>
      </c>
      <c r="ACF26" s="21">
        <f t="shared" si="307"/>
        <v>0</v>
      </c>
      <c r="ACG26" s="21">
        <f t="shared" si="21"/>
        <v>0</v>
      </c>
      <c r="ACH26" s="21"/>
      <c r="ACI26" s="23">
        <f t="shared" si="392"/>
        <v>0</v>
      </c>
      <c r="ACJ26" s="24">
        <f t="shared" si="308"/>
        <v>0</v>
      </c>
      <c r="ACK26" s="24">
        <f t="shared" si="22"/>
        <v>0</v>
      </c>
      <c r="ACL26" s="24">
        <f t="shared" si="309"/>
        <v>0</v>
      </c>
    </row>
    <row r="27" spans="1:766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3"/>
        <v>0</v>
      </c>
      <c r="M27" s="21">
        <f t="shared" si="24"/>
        <v>0</v>
      </c>
      <c r="N27" s="21">
        <v>0</v>
      </c>
      <c r="O27" s="21">
        <f t="shared" si="25"/>
        <v>0</v>
      </c>
      <c r="P27" s="21">
        <v>0</v>
      </c>
      <c r="Q27" s="21">
        <f t="shared" si="26"/>
        <v>0</v>
      </c>
      <c r="R27" s="21">
        <v>0</v>
      </c>
      <c r="S27" s="21">
        <f t="shared" si="27"/>
        <v>0</v>
      </c>
      <c r="T27" s="21">
        <v>0</v>
      </c>
      <c r="U27" s="21">
        <f t="shared" si="28"/>
        <v>0</v>
      </c>
      <c r="V27" s="21">
        <v>0</v>
      </c>
      <c r="W27" s="21">
        <f t="shared" si="29"/>
        <v>0</v>
      </c>
      <c r="X27" s="21">
        <f t="shared" si="30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31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32"/>
        <v>0</v>
      </c>
      <c r="AK27" s="21">
        <v>0</v>
      </c>
      <c r="AL27" s="21">
        <f t="shared" si="33"/>
        <v>0</v>
      </c>
      <c r="AM27" s="21">
        <v>0</v>
      </c>
      <c r="AN27" s="21">
        <f t="shared" si="34"/>
        <v>0</v>
      </c>
      <c r="AO27" s="21">
        <v>0</v>
      </c>
      <c r="AP27" s="21">
        <f t="shared" si="35"/>
        <v>0</v>
      </c>
      <c r="AQ27" s="21">
        <v>0</v>
      </c>
      <c r="AR27" s="21">
        <f t="shared" si="36"/>
        <v>0</v>
      </c>
      <c r="AS27" s="21">
        <v>0</v>
      </c>
      <c r="AT27" s="21">
        <f t="shared" si="37"/>
        <v>0</v>
      </c>
      <c r="AU27" s="21">
        <f t="shared" si="38"/>
        <v>0</v>
      </c>
      <c r="AV27" s="21"/>
      <c r="AW27" s="23">
        <f t="shared" si="310"/>
        <v>0</v>
      </c>
      <c r="AX27" s="22"/>
      <c r="AY27" s="22"/>
      <c r="AZ27" s="22"/>
      <c r="BA27" s="23">
        <v>0</v>
      </c>
      <c r="BB27" s="21">
        <f t="shared" si="327"/>
        <v>0</v>
      </c>
      <c r="BC27" s="21">
        <f t="shared" si="40"/>
        <v>0</v>
      </c>
      <c r="BD27" s="21">
        <v>0</v>
      </c>
      <c r="BE27" s="21">
        <f t="shared" si="41"/>
        <v>0</v>
      </c>
      <c r="BF27" s="21">
        <v>0</v>
      </c>
      <c r="BG27" s="21">
        <f t="shared" si="42"/>
        <v>0</v>
      </c>
      <c r="BH27" s="21">
        <v>0</v>
      </c>
      <c r="BI27" s="21">
        <f t="shared" si="43"/>
        <v>0</v>
      </c>
      <c r="BJ27" s="21">
        <v>0</v>
      </c>
      <c r="BK27" s="21">
        <f t="shared" si="44"/>
        <v>0</v>
      </c>
      <c r="BL27" s="21">
        <v>0</v>
      </c>
      <c r="BM27" s="21">
        <f t="shared" si="45"/>
        <v>0</v>
      </c>
      <c r="BN27" s="21">
        <f t="shared" si="36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7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48"/>
        <v>0</v>
      </c>
      <c r="CA27" s="21">
        <v>0</v>
      </c>
      <c r="CB27" s="21">
        <f t="shared" si="49"/>
        <v>0</v>
      </c>
      <c r="CC27" s="21">
        <v>0</v>
      </c>
      <c r="CD27" s="21">
        <f t="shared" si="50"/>
        <v>0</v>
      </c>
      <c r="CE27" s="21">
        <v>0</v>
      </c>
      <c r="CF27" s="21">
        <f t="shared" si="51"/>
        <v>0</v>
      </c>
      <c r="CG27" s="21">
        <v>0</v>
      </c>
      <c r="CH27" s="21">
        <f t="shared" si="52"/>
        <v>0</v>
      </c>
      <c r="CI27" s="21">
        <v>0</v>
      </c>
      <c r="CJ27" s="21">
        <f t="shared" si="53"/>
        <v>0</v>
      </c>
      <c r="CK27" s="21">
        <f t="shared" si="54"/>
        <v>0</v>
      </c>
      <c r="CL27" s="21"/>
      <c r="CM27" s="23">
        <f t="shared" si="377"/>
        <v>0</v>
      </c>
      <c r="CN27" s="22"/>
      <c r="CO27" s="22"/>
      <c r="CP27" s="22"/>
      <c r="CQ27" s="23">
        <v>0</v>
      </c>
      <c r="CR27" s="21">
        <f t="shared" si="328"/>
        <v>0</v>
      </c>
      <c r="CS27" s="21">
        <f t="shared" si="56"/>
        <v>0</v>
      </c>
      <c r="CT27" s="21">
        <v>0</v>
      </c>
      <c r="CU27" s="21">
        <f t="shared" si="57"/>
        <v>0</v>
      </c>
      <c r="CV27" s="21">
        <v>0</v>
      </c>
      <c r="CW27" s="21">
        <f t="shared" si="58"/>
        <v>0</v>
      </c>
      <c r="CX27" s="21">
        <v>0</v>
      </c>
      <c r="CY27" s="21">
        <f t="shared" si="59"/>
        <v>0</v>
      </c>
      <c r="CZ27" s="21">
        <v>0</v>
      </c>
      <c r="DA27" s="21">
        <f t="shared" si="60"/>
        <v>0</v>
      </c>
      <c r="DB27" s="21">
        <v>0</v>
      </c>
      <c r="DC27" s="21">
        <f t="shared" si="61"/>
        <v>0</v>
      </c>
      <c r="DD27" s="21">
        <f t="shared" si="36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63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4"/>
        <v>0</v>
      </c>
      <c r="DS27" s="21">
        <v>0</v>
      </c>
      <c r="DT27" s="21">
        <f t="shared" si="65"/>
        <v>0</v>
      </c>
      <c r="DU27" s="21">
        <v>0</v>
      </c>
      <c r="DV27" s="21">
        <f t="shared" si="66"/>
        <v>0</v>
      </c>
      <c r="DW27" s="21">
        <v>0</v>
      </c>
      <c r="DX27" s="21">
        <f t="shared" si="67"/>
        <v>0</v>
      </c>
      <c r="DY27" s="21">
        <v>0</v>
      </c>
      <c r="DZ27" s="21">
        <f t="shared" si="68"/>
        <v>0</v>
      </c>
      <c r="EA27" s="21">
        <f t="shared" si="69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329"/>
        <v>0</v>
      </c>
      <c r="EI27" s="21">
        <f t="shared" si="71"/>
        <v>0</v>
      </c>
      <c r="EJ27" s="21">
        <v>0</v>
      </c>
      <c r="EK27" s="21">
        <f t="shared" si="72"/>
        <v>0</v>
      </c>
      <c r="EL27" s="21">
        <v>0</v>
      </c>
      <c r="EM27" s="21">
        <f t="shared" si="73"/>
        <v>0</v>
      </c>
      <c r="EN27" s="21">
        <v>0</v>
      </c>
      <c r="EO27" s="21">
        <f t="shared" si="74"/>
        <v>0</v>
      </c>
      <c r="EP27" s="21">
        <v>0</v>
      </c>
      <c r="EQ27" s="21">
        <f t="shared" si="75"/>
        <v>0</v>
      </c>
      <c r="ER27" s="21">
        <v>0</v>
      </c>
      <c r="ES27" s="21">
        <f t="shared" si="76"/>
        <v>0</v>
      </c>
      <c r="ET27" s="21">
        <f t="shared" si="36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78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79"/>
        <v>0</v>
      </c>
      <c r="FG27" s="21">
        <v>0</v>
      </c>
      <c r="FH27" s="21">
        <f t="shared" si="80"/>
        <v>0</v>
      </c>
      <c r="FI27" s="21">
        <v>0</v>
      </c>
      <c r="FJ27" s="21">
        <f t="shared" si="81"/>
        <v>0</v>
      </c>
      <c r="FK27" s="21">
        <v>0</v>
      </c>
      <c r="FL27" s="21">
        <f t="shared" si="82"/>
        <v>0</v>
      </c>
      <c r="FM27" s="21">
        <v>0</v>
      </c>
      <c r="FN27" s="21">
        <f t="shared" si="83"/>
        <v>0</v>
      </c>
      <c r="FO27" s="21">
        <v>0</v>
      </c>
      <c r="FP27" s="21">
        <f t="shared" si="84"/>
        <v>0</v>
      </c>
      <c r="FQ27" s="21">
        <f t="shared" si="85"/>
        <v>0</v>
      </c>
      <c r="FR27" s="21"/>
      <c r="FS27" s="23">
        <f t="shared" si="378"/>
        <v>0</v>
      </c>
      <c r="FT27" s="22"/>
      <c r="FU27" s="22"/>
      <c r="FV27" s="22"/>
      <c r="FW27" s="23">
        <v>0</v>
      </c>
      <c r="FX27" s="21">
        <f t="shared" si="330"/>
        <v>0</v>
      </c>
      <c r="FY27" s="21">
        <f t="shared" si="87"/>
        <v>0</v>
      </c>
      <c r="FZ27" s="21">
        <v>0</v>
      </c>
      <c r="GA27" s="21">
        <f t="shared" si="88"/>
        <v>0</v>
      </c>
      <c r="GB27" s="21">
        <v>0</v>
      </c>
      <c r="GC27" s="21">
        <f t="shared" si="89"/>
        <v>0</v>
      </c>
      <c r="GD27" s="21">
        <v>0</v>
      </c>
      <c r="GE27" s="21">
        <f t="shared" si="90"/>
        <v>0</v>
      </c>
      <c r="GF27" s="21">
        <v>0</v>
      </c>
      <c r="GG27" s="21">
        <f t="shared" si="91"/>
        <v>0</v>
      </c>
      <c r="GH27" s="21">
        <v>0</v>
      </c>
      <c r="GI27" s="21">
        <f t="shared" si="92"/>
        <v>0</v>
      </c>
      <c r="GJ27" s="21">
        <f t="shared" si="36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4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5"/>
        <v>0</v>
      </c>
      <c r="GW27" s="21">
        <v>0</v>
      </c>
      <c r="GX27" s="21">
        <f t="shared" si="96"/>
        <v>0</v>
      </c>
      <c r="GY27" s="21">
        <v>0</v>
      </c>
      <c r="GZ27" s="21">
        <f t="shared" si="97"/>
        <v>0</v>
      </c>
      <c r="HA27" s="21">
        <v>0</v>
      </c>
      <c r="HB27" s="21">
        <f t="shared" si="98"/>
        <v>0</v>
      </c>
      <c r="HC27" s="21">
        <v>0</v>
      </c>
      <c r="HD27" s="21">
        <f t="shared" si="99"/>
        <v>0</v>
      </c>
      <c r="HE27" s="21">
        <v>0</v>
      </c>
      <c r="HF27" s="21">
        <f t="shared" si="100"/>
        <v>0</v>
      </c>
      <c r="HG27" s="21">
        <f t="shared" si="101"/>
        <v>0</v>
      </c>
      <c r="HH27" s="21"/>
      <c r="HI27" s="23">
        <f t="shared" si="379"/>
        <v>0</v>
      </c>
      <c r="HJ27" s="22"/>
      <c r="HK27" s="22"/>
      <c r="HL27" s="22"/>
      <c r="HM27" s="23">
        <v>0</v>
      </c>
      <c r="HN27" s="21">
        <f t="shared" si="331"/>
        <v>0</v>
      </c>
      <c r="HO27" s="21">
        <f t="shared" si="103"/>
        <v>0</v>
      </c>
      <c r="HP27" s="21">
        <v>0</v>
      </c>
      <c r="HQ27" s="21">
        <f t="shared" si="104"/>
        <v>0</v>
      </c>
      <c r="HR27" s="21">
        <v>0</v>
      </c>
      <c r="HS27" s="21">
        <f t="shared" si="105"/>
        <v>0</v>
      </c>
      <c r="HT27" s="21">
        <v>0</v>
      </c>
      <c r="HU27" s="21">
        <f t="shared" si="106"/>
        <v>0</v>
      </c>
      <c r="HV27" s="21">
        <v>0</v>
      </c>
      <c r="HW27" s="21">
        <f t="shared" si="107"/>
        <v>0</v>
      </c>
      <c r="HX27" s="21">
        <v>0</v>
      </c>
      <c r="HY27" s="21">
        <f t="shared" si="108"/>
        <v>0</v>
      </c>
      <c r="HZ27" s="21">
        <f t="shared" si="36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10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11"/>
        <v>0</v>
      </c>
      <c r="IM27" s="21">
        <v>0</v>
      </c>
      <c r="IN27" s="21">
        <f t="shared" si="112"/>
        <v>0</v>
      </c>
      <c r="IO27" s="21">
        <v>0</v>
      </c>
      <c r="IP27" s="21">
        <f t="shared" si="113"/>
        <v>0</v>
      </c>
      <c r="IQ27" s="21">
        <v>0</v>
      </c>
      <c r="IR27" s="21">
        <f t="shared" si="114"/>
        <v>0</v>
      </c>
      <c r="IS27" s="21">
        <v>0</v>
      </c>
      <c r="IT27" s="21">
        <f t="shared" si="115"/>
        <v>0</v>
      </c>
      <c r="IU27" s="21">
        <v>0</v>
      </c>
      <c r="IV27" s="21">
        <f t="shared" si="116"/>
        <v>0</v>
      </c>
      <c r="IW27" s="21">
        <f t="shared" si="117"/>
        <v>0</v>
      </c>
      <c r="IX27" s="21"/>
      <c r="IY27" s="23">
        <f t="shared" si="380"/>
        <v>0</v>
      </c>
      <c r="IZ27" s="22"/>
      <c r="JA27" s="22"/>
      <c r="JB27" s="22"/>
      <c r="JC27" s="23">
        <v>0</v>
      </c>
      <c r="JD27" s="21">
        <f t="shared" si="332"/>
        <v>0</v>
      </c>
      <c r="JE27" s="21">
        <f t="shared" si="119"/>
        <v>0</v>
      </c>
      <c r="JF27" s="21">
        <v>0</v>
      </c>
      <c r="JG27" s="21">
        <f t="shared" si="120"/>
        <v>0</v>
      </c>
      <c r="JH27" s="21">
        <v>0</v>
      </c>
      <c r="JI27" s="21">
        <f t="shared" si="121"/>
        <v>0</v>
      </c>
      <c r="JJ27" s="21">
        <v>0</v>
      </c>
      <c r="JK27" s="21">
        <f t="shared" si="122"/>
        <v>0</v>
      </c>
      <c r="JL27" s="21">
        <v>0</v>
      </c>
      <c r="JM27" s="21">
        <f t="shared" si="123"/>
        <v>0</v>
      </c>
      <c r="JN27" s="21">
        <v>0</v>
      </c>
      <c r="JO27" s="21">
        <f t="shared" si="124"/>
        <v>0</v>
      </c>
      <c r="JP27" s="21">
        <f t="shared" si="36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6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7"/>
        <v>0</v>
      </c>
      <c r="KC27" s="21">
        <v>0</v>
      </c>
      <c r="KD27" s="21">
        <f t="shared" si="128"/>
        <v>0</v>
      </c>
      <c r="KE27" s="21">
        <v>0</v>
      </c>
      <c r="KF27" s="21">
        <f t="shared" si="129"/>
        <v>0</v>
      </c>
      <c r="KG27" s="21">
        <v>0</v>
      </c>
      <c r="KH27" s="21">
        <f t="shared" si="130"/>
        <v>0</v>
      </c>
      <c r="KI27" s="21">
        <v>0</v>
      </c>
      <c r="KJ27" s="21">
        <f t="shared" si="131"/>
        <v>0</v>
      </c>
      <c r="KK27" s="21">
        <v>0</v>
      </c>
      <c r="KL27" s="21">
        <f t="shared" si="132"/>
        <v>0</v>
      </c>
      <c r="KM27" s="21">
        <f t="shared" si="133"/>
        <v>0</v>
      </c>
      <c r="KN27" s="21"/>
      <c r="KO27" s="23">
        <f t="shared" si="381"/>
        <v>0</v>
      </c>
      <c r="KP27" s="22"/>
      <c r="KQ27" s="22"/>
      <c r="KR27" s="22"/>
      <c r="KS27" s="23">
        <v>0</v>
      </c>
      <c r="KT27" s="21">
        <f t="shared" si="333"/>
        <v>0</v>
      </c>
      <c r="KU27" s="21">
        <f t="shared" si="135"/>
        <v>0</v>
      </c>
      <c r="KV27" s="21">
        <v>0</v>
      </c>
      <c r="KW27" s="21">
        <f t="shared" si="136"/>
        <v>0</v>
      </c>
      <c r="KX27" s="21">
        <v>0</v>
      </c>
      <c r="KY27" s="21">
        <f t="shared" si="137"/>
        <v>0</v>
      </c>
      <c r="KZ27" s="21">
        <v>0</v>
      </c>
      <c r="LA27" s="21">
        <f t="shared" si="138"/>
        <v>0</v>
      </c>
      <c r="LB27" s="21">
        <v>0</v>
      </c>
      <c r="LC27" s="21">
        <f t="shared" si="139"/>
        <v>0</v>
      </c>
      <c r="LD27" s="21">
        <v>0</v>
      </c>
      <c r="LE27" s="21">
        <f t="shared" si="140"/>
        <v>0</v>
      </c>
      <c r="LF27" s="21">
        <f t="shared" si="36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42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43"/>
        <v>0</v>
      </c>
      <c r="LS27" s="21">
        <v>0</v>
      </c>
      <c r="LT27" s="21">
        <f t="shared" si="144"/>
        <v>0</v>
      </c>
      <c r="LU27" s="21">
        <v>0</v>
      </c>
      <c r="LV27" s="21">
        <f t="shared" si="145"/>
        <v>0</v>
      </c>
      <c r="LW27" s="21">
        <v>0</v>
      </c>
      <c r="LX27" s="21">
        <f t="shared" si="146"/>
        <v>0</v>
      </c>
      <c r="LY27" s="21">
        <v>0</v>
      </c>
      <c r="LZ27" s="21">
        <f t="shared" si="147"/>
        <v>0</v>
      </c>
      <c r="MA27" s="21">
        <v>0</v>
      </c>
      <c r="MB27" s="21">
        <f t="shared" si="148"/>
        <v>0</v>
      </c>
      <c r="MC27" s="21">
        <f t="shared" si="149"/>
        <v>0</v>
      </c>
      <c r="MD27" s="21"/>
      <c r="ME27" s="23">
        <f t="shared" si="382"/>
        <v>0</v>
      </c>
      <c r="MF27" s="22"/>
      <c r="MG27" s="22"/>
      <c r="MH27" s="22"/>
      <c r="MI27" s="23">
        <v>0</v>
      </c>
      <c r="MJ27" s="21">
        <f t="shared" si="334"/>
        <v>0</v>
      </c>
      <c r="MK27" s="21">
        <f t="shared" si="151"/>
        <v>0</v>
      </c>
      <c r="ML27" s="21">
        <v>0</v>
      </c>
      <c r="MM27" s="21">
        <f t="shared" si="152"/>
        <v>0</v>
      </c>
      <c r="MN27" s="21">
        <v>0</v>
      </c>
      <c r="MO27" s="21">
        <f t="shared" si="153"/>
        <v>0</v>
      </c>
      <c r="MP27" s="21">
        <v>0</v>
      </c>
      <c r="MQ27" s="21">
        <f t="shared" si="154"/>
        <v>0</v>
      </c>
      <c r="MR27" s="21">
        <v>0</v>
      </c>
      <c r="MS27" s="21">
        <f t="shared" si="155"/>
        <v>0</v>
      </c>
      <c r="MT27" s="21">
        <v>0</v>
      </c>
      <c r="MU27" s="21">
        <f t="shared" si="156"/>
        <v>0</v>
      </c>
      <c r="MV27" s="21">
        <f t="shared" si="36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58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59"/>
        <v>0</v>
      </c>
      <c r="NI27" s="21">
        <v>0</v>
      </c>
      <c r="NJ27" s="21">
        <f t="shared" si="160"/>
        <v>0</v>
      </c>
      <c r="NK27" s="21">
        <v>0</v>
      </c>
      <c r="NL27" s="21">
        <f t="shared" si="161"/>
        <v>0</v>
      </c>
      <c r="NM27" s="21">
        <v>0</v>
      </c>
      <c r="NN27" s="21">
        <f t="shared" si="162"/>
        <v>0</v>
      </c>
      <c r="NO27" s="21">
        <v>0</v>
      </c>
      <c r="NP27" s="21">
        <f t="shared" si="163"/>
        <v>0</v>
      </c>
      <c r="NQ27" s="21">
        <v>0</v>
      </c>
      <c r="NR27" s="21">
        <f t="shared" si="164"/>
        <v>0</v>
      </c>
      <c r="NS27" s="21">
        <f t="shared" si="165"/>
        <v>0</v>
      </c>
      <c r="NT27" s="21"/>
      <c r="NU27" s="23">
        <f t="shared" si="383"/>
        <v>0</v>
      </c>
      <c r="NV27" s="22"/>
      <c r="NW27" s="22"/>
      <c r="NX27" s="22"/>
      <c r="NY27" s="23">
        <v>0</v>
      </c>
      <c r="NZ27" s="21">
        <f t="shared" si="335"/>
        <v>0</v>
      </c>
      <c r="OA27" s="21">
        <f t="shared" si="167"/>
        <v>0</v>
      </c>
      <c r="OB27" s="21">
        <v>0</v>
      </c>
      <c r="OC27" s="21">
        <f t="shared" si="168"/>
        <v>0</v>
      </c>
      <c r="OD27" s="21">
        <v>0</v>
      </c>
      <c r="OE27" s="21">
        <f t="shared" si="169"/>
        <v>0</v>
      </c>
      <c r="OF27" s="21">
        <v>0</v>
      </c>
      <c r="OG27" s="21">
        <f t="shared" si="170"/>
        <v>0</v>
      </c>
      <c r="OH27" s="21">
        <v>0</v>
      </c>
      <c r="OI27" s="21">
        <f t="shared" si="171"/>
        <v>0</v>
      </c>
      <c r="OJ27" s="21">
        <v>0</v>
      </c>
      <c r="OK27" s="21">
        <f t="shared" si="172"/>
        <v>0</v>
      </c>
      <c r="OL27" s="21">
        <f t="shared" si="36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4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5"/>
        <v>0</v>
      </c>
      <c r="OY27" s="21">
        <v>0</v>
      </c>
      <c r="OZ27" s="21">
        <f t="shared" si="176"/>
        <v>0</v>
      </c>
      <c r="PA27" s="21">
        <v>0</v>
      </c>
      <c r="PB27" s="21">
        <f t="shared" si="177"/>
        <v>0</v>
      </c>
      <c r="PC27" s="21">
        <v>0</v>
      </c>
      <c r="PD27" s="21">
        <f t="shared" si="178"/>
        <v>0</v>
      </c>
      <c r="PE27" s="21">
        <v>0</v>
      </c>
      <c r="PF27" s="21">
        <f t="shared" si="179"/>
        <v>0</v>
      </c>
      <c r="PG27" s="21">
        <v>0</v>
      </c>
      <c r="PH27" s="21">
        <f t="shared" si="180"/>
        <v>0</v>
      </c>
      <c r="PI27" s="21">
        <f t="shared" si="181"/>
        <v>0</v>
      </c>
      <c r="PJ27" s="21"/>
      <c r="PK27" s="23">
        <f t="shared" si="384"/>
        <v>0</v>
      </c>
      <c r="PL27" s="22"/>
      <c r="PM27" s="22"/>
      <c r="PN27" s="22"/>
      <c r="PO27" s="23">
        <v>0</v>
      </c>
      <c r="PP27" s="21">
        <f t="shared" si="336"/>
        <v>0</v>
      </c>
      <c r="PQ27" s="21">
        <f t="shared" si="183"/>
        <v>0</v>
      </c>
      <c r="PR27" s="21">
        <v>0</v>
      </c>
      <c r="PS27" s="21">
        <f t="shared" si="184"/>
        <v>0</v>
      </c>
      <c r="PT27" s="21">
        <v>0</v>
      </c>
      <c r="PU27" s="21">
        <f t="shared" si="185"/>
        <v>0</v>
      </c>
      <c r="PV27" s="21">
        <v>0</v>
      </c>
      <c r="PW27" s="21">
        <f t="shared" si="186"/>
        <v>0</v>
      </c>
      <c r="PX27" s="21">
        <v>0</v>
      </c>
      <c r="PY27" s="21">
        <f t="shared" si="187"/>
        <v>0</v>
      </c>
      <c r="PZ27" s="21">
        <v>0</v>
      </c>
      <c r="QA27" s="21">
        <f t="shared" si="188"/>
        <v>0</v>
      </c>
      <c r="QB27" s="21">
        <f t="shared" si="36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90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91"/>
        <v>0</v>
      </c>
      <c r="QO27" s="21">
        <v>0</v>
      </c>
      <c r="QP27" s="21">
        <f t="shared" si="192"/>
        <v>0</v>
      </c>
      <c r="QQ27" s="21">
        <v>0</v>
      </c>
      <c r="QR27" s="21">
        <f t="shared" si="193"/>
        <v>0</v>
      </c>
      <c r="QS27" s="21">
        <v>0</v>
      </c>
      <c r="QT27" s="21">
        <f t="shared" si="194"/>
        <v>0</v>
      </c>
      <c r="QU27" s="21">
        <v>0</v>
      </c>
      <c r="QV27" s="21">
        <f t="shared" si="195"/>
        <v>0</v>
      </c>
      <c r="QW27" s="21">
        <v>0</v>
      </c>
      <c r="QX27" s="21">
        <f t="shared" si="196"/>
        <v>0</v>
      </c>
      <c r="QY27" s="21">
        <f t="shared" si="197"/>
        <v>0</v>
      </c>
      <c r="QZ27" s="21"/>
      <c r="RA27" s="23">
        <f t="shared" si="385"/>
        <v>0</v>
      </c>
      <c r="RB27" s="22"/>
      <c r="RC27" s="22"/>
      <c r="RD27" s="22"/>
      <c r="RE27" s="23">
        <v>0</v>
      </c>
      <c r="RF27" s="21">
        <f t="shared" si="337"/>
        <v>0</v>
      </c>
      <c r="RG27" s="21">
        <f t="shared" si="199"/>
        <v>0</v>
      </c>
      <c r="RH27" s="21">
        <v>0</v>
      </c>
      <c r="RI27" s="21">
        <f t="shared" si="200"/>
        <v>0</v>
      </c>
      <c r="RJ27" s="21">
        <v>0</v>
      </c>
      <c r="RK27" s="21">
        <f t="shared" si="201"/>
        <v>0</v>
      </c>
      <c r="RL27" s="21">
        <v>0</v>
      </c>
      <c r="RM27" s="21">
        <f t="shared" si="202"/>
        <v>0</v>
      </c>
      <c r="RN27" s="21">
        <v>0</v>
      </c>
      <c r="RO27" s="21">
        <f t="shared" si="203"/>
        <v>0</v>
      </c>
      <c r="RP27" s="21">
        <v>0</v>
      </c>
      <c r="RQ27" s="21">
        <f t="shared" si="204"/>
        <v>0</v>
      </c>
      <c r="RR27" s="21">
        <f t="shared" si="37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6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7"/>
        <v>0</v>
      </c>
      <c r="SE27" s="21">
        <v>0</v>
      </c>
      <c r="SF27" s="21">
        <f t="shared" si="208"/>
        <v>0</v>
      </c>
      <c r="SG27" s="21">
        <v>0</v>
      </c>
      <c r="SH27" s="21">
        <f t="shared" si="209"/>
        <v>0</v>
      </c>
      <c r="SI27" s="21">
        <v>0</v>
      </c>
      <c r="SJ27" s="21">
        <f t="shared" si="210"/>
        <v>0</v>
      </c>
      <c r="SK27" s="21">
        <v>0</v>
      </c>
      <c r="SL27" s="21">
        <f t="shared" si="211"/>
        <v>0</v>
      </c>
      <c r="SM27" s="21">
        <v>0</v>
      </c>
      <c r="SN27" s="21">
        <f t="shared" si="212"/>
        <v>0</v>
      </c>
      <c r="SO27" s="21">
        <f t="shared" si="213"/>
        <v>0</v>
      </c>
      <c r="SP27" s="21"/>
      <c r="SQ27" s="23">
        <f t="shared" si="386"/>
        <v>0</v>
      </c>
      <c r="SR27" s="22"/>
      <c r="SS27" s="22"/>
      <c r="ST27" s="22"/>
      <c r="SU27" s="23">
        <v>0</v>
      </c>
      <c r="SV27" s="21">
        <f t="shared" si="338"/>
        <v>0</v>
      </c>
      <c r="SW27" s="21">
        <f t="shared" si="215"/>
        <v>0</v>
      </c>
      <c r="SX27" s="21">
        <v>0</v>
      </c>
      <c r="SY27" s="21">
        <f t="shared" si="216"/>
        <v>0</v>
      </c>
      <c r="SZ27" s="21">
        <v>0</v>
      </c>
      <c r="TA27" s="21">
        <f t="shared" si="217"/>
        <v>0</v>
      </c>
      <c r="TB27" s="21">
        <v>0</v>
      </c>
      <c r="TC27" s="21">
        <f t="shared" si="218"/>
        <v>0</v>
      </c>
      <c r="TD27" s="21">
        <v>0</v>
      </c>
      <c r="TE27" s="21">
        <f t="shared" si="219"/>
        <v>0</v>
      </c>
      <c r="TF27" s="21">
        <v>0</v>
      </c>
      <c r="TG27" s="21">
        <f t="shared" si="220"/>
        <v>0</v>
      </c>
      <c r="TH27" s="21">
        <f t="shared" si="37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22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23"/>
        <v>0</v>
      </c>
      <c r="TU27" s="21">
        <v>0</v>
      </c>
      <c r="TV27" s="21">
        <f t="shared" si="224"/>
        <v>0</v>
      </c>
      <c r="TW27" s="21">
        <v>0</v>
      </c>
      <c r="TX27" s="21">
        <f t="shared" si="225"/>
        <v>0</v>
      </c>
      <c r="TY27" s="21">
        <v>0</v>
      </c>
      <c r="TZ27" s="21">
        <f t="shared" si="226"/>
        <v>0</v>
      </c>
      <c r="UA27" s="21">
        <v>0</v>
      </c>
      <c r="UB27" s="21">
        <f t="shared" si="227"/>
        <v>0</v>
      </c>
      <c r="UC27" s="21">
        <v>0</v>
      </c>
      <c r="UD27" s="21">
        <f t="shared" si="228"/>
        <v>0</v>
      </c>
      <c r="UE27" s="21">
        <f t="shared" si="229"/>
        <v>0</v>
      </c>
      <c r="UF27" s="21"/>
      <c r="UG27" s="23">
        <f t="shared" si="387"/>
        <v>0</v>
      </c>
      <c r="UH27" s="22"/>
      <c r="UI27" s="22"/>
      <c r="UJ27" s="22"/>
      <c r="UK27" s="23">
        <v>0</v>
      </c>
      <c r="UL27" s="21">
        <f t="shared" si="339"/>
        <v>0</v>
      </c>
      <c r="UM27" s="21">
        <f t="shared" si="231"/>
        <v>0</v>
      </c>
      <c r="UN27" s="21">
        <v>0</v>
      </c>
      <c r="UO27" s="21">
        <f t="shared" si="232"/>
        <v>0</v>
      </c>
      <c r="UP27" s="21">
        <v>0</v>
      </c>
      <c r="UQ27" s="21">
        <f t="shared" si="233"/>
        <v>0</v>
      </c>
      <c r="UR27" s="21">
        <v>0</v>
      </c>
      <c r="US27" s="21">
        <f t="shared" si="234"/>
        <v>0</v>
      </c>
      <c r="UT27" s="21">
        <v>0</v>
      </c>
      <c r="UU27" s="21">
        <f t="shared" si="235"/>
        <v>0</v>
      </c>
      <c r="UV27" s="21">
        <v>0</v>
      </c>
      <c r="UW27" s="21">
        <f t="shared" si="236"/>
        <v>0</v>
      </c>
      <c r="UX27" s="21">
        <f t="shared" si="37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38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39"/>
        <v>0</v>
      </c>
      <c r="VK27" s="21">
        <v>0</v>
      </c>
      <c r="VL27" s="21">
        <f t="shared" si="240"/>
        <v>0</v>
      </c>
      <c r="VM27" s="21">
        <v>0</v>
      </c>
      <c r="VN27" s="21">
        <f t="shared" si="241"/>
        <v>0</v>
      </c>
      <c r="VO27" s="21">
        <v>0</v>
      </c>
      <c r="VP27" s="21">
        <f t="shared" si="242"/>
        <v>0</v>
      </c>
      <c r="VQ27" s="21">
        <v>0</v>
      </c>
      <c r="VR27" s="21">
        <f t="shared" si="243"/>
        <v>0</v>
      </c>
      <c r="VS27" s="21">
        <v>0</v>
      </c>
      <c r="VT27" s="21">
        <f t="shared" si="244"/>
        <v>0</v>
      </c>
      <c r="VU27" s="21">
        <f t="shared" si="245"/>
        <v>0</v>
      </c>
      <c r="VV27" s="21"/>
      <c r="VW27" s="23">
        <f t="shared" si="388"/>
        <v>0</v>
      </c>
      <c r="VX27" s="22"/>
      <c r="VY27" s="22"/>
      <c r="VZ27" s="22"/>
      <c r="WA27" s="23">
        <v>0</v>
      </c>
      <c r="WB27" s="21">
        <f t="shared" si="340"/>
        <v>0</v>
      </c>
      <c r="WC27" s="21">
        <f t="shared" si="247"/>
        <v>0</v>
      </c>
      <c r="WD27" s="21">
        <v>0</v>
      </c>
      <c r="WE27" s="21">
        <f t="shared" si="248"/>
        <v>0</v>
      </c>
      <c r="WF27" s="21">
        <v>0</v>
      </c>
      <c r="WG27" s="21">
        <f t="shared" si="249"/>
        <v>0</v>
      </c>
      <c r="WH27" s="21">
        <v>0</v>
      </c>
      <c r="WI27" s="21">
        <f t="shared" si="250"/>
        <v>0</v>
      </c>
      <c r="WJ27" s="21">
        <v>0</v>
      </c>
      <c r="WK27" s="21">
        <f t="shared" si="251"/>
        <v>0</v>
      </c>
      <c r="WL27" s="21">
        <v>0</v>
      </c>
      <c r="WM27" s="21">
        <f t="shared" si="252"/>
        <v>0</v>
      </c>
      <c r="WN27" s="21">
        <f t="shared" si="37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4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5"/>
        <v>0</v>
      </c>
      <c r="XA27" s="21">
        <v>0</v>
      </c>
      <c r="XB27" s="21">
        <f t="shared" si="256"/>
        <v>0</v>
      </c>
      <c r="XC27" s="21">
        <v>0</v>
      </c>
      <c r="XD27" s="21">
        <f t="shared" si="257"/>
        <v>0</v>
      </c>
      <c r="XE27" s="21">
        <v>0</v>
      </c>
      <c r="XF27" s="21">
        <f t="shared" si="258"/>
        <v>0</v>
      </c>
      <c r="XG27" s="21">
        <v>0</v>
      </c>
      <c r="XH27" s="21">
        <f t="shared" si="259"/>
        <v>0</v>
      </c>
      <c r="XI27" s="21">
        <v>0</v>
      </c>
      <c r="XJ27" s="21">
        <f t="shared" si="260"/>
        <v>0</v>
      </c>
      <c r="XK27" s="21">
        <f t="shared" si="261"/>
        <v>0</v>
      </c>
      <c r="XL27" s="21"/>
      <c r="XM27" s="23">
        <f t="shared" si="389"/>
        <v>0</v>
      </c>
      <c r="XN27" s="22"/>
      <c r="XO27" s="22"/>
      <c r="XP27" s="22"/>
      <c r="XQ27" s="23">
        <v>0</v>
      </c>
      <c r="XR27" s="21">
        <f t="shared" si="341"/>
        <v>0</v>
      </c>
      <c r="XS27" s="21">
        <f t="shared" si="263"/>
        <v>0</v>
      </c>
      <c r="XT27" s="21">
        <v>0</v>
      </c>
      <c r="XU27" s="21">
        <f t="shared" si="264"/>
        <v>0</v>
      </c>
      <c r="XV27" s="21">
        <v>0</v>
      </c>
      <c r="XW27" s="21">
        <f t="shared" si="265"/>
        <v>0</v>
      </c>
      <c r="XX27" s="21">
        <v>0</v>
      </c>
      <c r="XY27" s="21">
        <f t="shared" si="266"/>
        <v>0</v>
      </c>
      <c r="XZ27" s="21">
        <v>0</v>
      </c>
      <c r="YA27" s="21">
        <f t="shared" si="267"/>
        <v>0</v>
      </c>
      <c r="YB27" s="21">
        <v>0</v>
      </c>
      <c r="YC27" s="21">
        <f t="shared" si="268"/>
        <v>0</v>
      </c>
      <c r="YD27" s="21">
        <f t="shared" si="374"/>
        <v>0</v>
      </c>
      <c r="YE27" s="21"/>
      <c r="YF27" s="21">
        <f t="shared" si="17"/>
        <v>0</v>
      </c>
      <c r="YG27" s="21"/>
      <c r="YH27" s="21"/>
      <c r="YI27" s="21">
        <v>0</v>
      </c>
      <c r="YJ27" s="21">
        <f t="shared" si="270"/>
        <v>0</v>
      </c>
      <c r="YK27" s="21">
        <v>0</v>
      </c>
      <c r="YL27" s="21">
        <v>0</v>
      </c>
      <c r="YM27" s="22"/>
      <c r="YN27" s="22"/>
      <c r="YO27" s="21">
        <v>0</v>
      </c>
      <c r="YP27" s="21">
        <f t="shared" si="271"/>
        <v>0</v>
      </c>
      <c r="YQ27" s="21">
        <v>0</v>
      </c>
      <c r="YR27" s="21">
        <f t="shared" si="272"/>
        <v>0</v>
      </c>
      <c r="YS27" s="21">
        <v>0</v>
      </c>
      <c r="YT27" s="21">
        <f t="shared" si="273"/>
        <v>0</v>
      </c>
      <c r="YU27" s="21">
        <v>0</v>
      </c>
      <c r="YV27" s="21">
        <f t="shared" si="274"/>
        <v>0</v>
      </c>
      <c r="YW27" s="21">
        <v>0</v>
      </c>
      <c r="YX27" s="21">
        <f t="shared" si="275"/>
        <v>0</v>
      </c>
      <c r="YY27" s="21">
        <v>0</v>
      </c>
      <c r="YZ27" s="21">
        <f t="shared" si="276"/>
        <v>0</v>
      </c>
      <c r="ZA27" s="21">
        <f t="shared" si="277"/>
        <v>0</v>
      </c>
      <c r="ZB27" s="21"/>
      <c r="ZC27" s="23">
        <f t="shared" si="390"/>
        <v>0</v>
      </c>
      <c r="ZD27" s="22"/>
      <c r="ZE27" s="22"/>
      <c r="ZF27" s="22"/>
      <c r="ZG27" s="23">
        <v>0</v>
      </c>
      <c r="ZH27" s="21">
        <f t="shared" si="342"/>
        <v>0</v>
      </c>
      <c r="ZI27" s="21">
        <f t="shared" si="279"/>
        <v>0</v>
      </c>
      <c r="ZJ27" s="21">
        <v>0</v>
      </c>
      <c r="ZK27" s="21">
        <f t="shared" si="280"/>
        <v>0</v>
      </c>
      <c r="ZL27" s="21">
        <v>0</v>
      </c>
      <c r="ZM27" s="21">
        <f t="shared" si="281"/>
        <v>0</v>
      </c>
      <c r="ZN27" s="21">
        <v>0</v>
      </c>
      <c r="ZO27" s="21">
        <f t="shared" si="282"/>
        <v>0</v>
      </c>
      <c r="ZP27" s="21">
        <v>0</v>
      </c>
      <c r="ZQ27" s="21">
        <f t="shared" si="283"/>
        <v>0</v>
      </c>
      <c r="ZR27" s="21">
        <v>0</v>
      </c>
      <c r="ZS27" s="21">
        <f t="shared" si="284"/>
        <v>0</v>
      </c>
      <c r="ZT27" s="21">
        <f t="shared" si="375"/>
        <v>0</v>
      </c>
      <c r="ZU27" s="21"/>
      <c r="ZV27" s="21">
        <f t="shared" si="18"/>
        <v>0</v>
      </c>
      <c r="ZW27" s="21"/>
      <c r="ZX27" s="21"/>
      <c r="ZY27" s="21">
        <v>0</v>
      </c>
      <c r="ZZ27" s="21">
        <f t="shared" si="286"/>
        <v>0</v>
      </c>
      <c r="AAA27" s="21">
        <v>0</v>
      </c>
      <c r="AAB27" s="21">
        <v>0</v>
      </c>
      <c r="AAC27" s="22"/>
      <c r="AAD27" s="22"/>
      <c r="AAE27" s="21">
        <v>0</v>
      </c>
      <c r="AAF27" s="21">
        <f t="shared" si="287"/>
        <v>0</v>
      </c>
      <c r="AAG27" s="21">
        <v>0</v>
      </c>
      <c r="AAH27" s="21">
        <f t="shared" si="288"/>
        <v>0</v>
      </c>
      <c r="AAI27" s="21">
        <v>0</v>
      </c>
      <c r="AAJ27" s="21">
        <f t="shared" si="289"/>
        <v>0</v>
      </c>
      <c r="AAK27" s="21">
        <v>0</v>
      </c>
      <c r="AAL27" s="21">
        <f t="shared" si="290"/>
        <v>0</v>
      </c>
      <c r="AAM27" s="21">
        <v>0</v>
      </c>
      <c r="AAN27" s="21">
        <f t="shared" si="291"/>
        <v>0</v>
      </c>
      <c r="AAO27" s="21">
        <v>0</v>
      </c>
      <c r="AAP27" s="21">
        <f t="shared" si="292"/>
        <v>0</v>
      </c>
      <c r="AAQ27" s="21">
        <f t="shared" si="293"/>
        <v>0</v>
      </c>
      <c r="AAR27" s="21"/>
      <c r="AAS27" s="23">
        <f t="shared" si="391"/>
        <v>0</v>
      </c>
      <c r="AAT27" s="22"/>
      <c r="AAU27" s="22"/>
      <c r="AAV27" s="22"/>
      <c r="AAW27" s="23">
        <v>0</v>
      </c>
      <c r="AAX27" s="21">
        <f t="shared" si="343"/>
        <v>0</v>
      </c>
      <c r="AAY27" s="21">
        <f t="shared" si="295"/>
        <v>0</v>
      </c>
      <c r="AAZ27" s="21">
        <v>0</v>
      </c>
      <c r="ABA27" s="21">
        <f t="shared" si="296"/>
        <v>0</v>
      </c>
      <c r="ABB27" s="21">
        <v>0</v>
      </c>
      <c r="ABC27" s="21">
        <f t="shared" si="297"/>
        <v>0</v>
      </c>
      <c r="ABD27" s="21">
        <v>0</v>
      </c>
      <c r="ABE27" s="21">
        <f t="shared" si="298"/>
        <v>0</v>
      </c>
      <c r="ABF27" s="21">
        <v>0</v>
      </c>
      <c r="ABG27" s="21">
        <f t="shared" si="299"/>
        <v>0</v>
      </c>
      <c r="ABH27" s="21">
        <v>0</v>
      </c>
      <c r="ABI27" s="21">
        <f t="shared" si="300"/>
        <v>0</v>
      </c>
      <c r="ABJ27" s="21">
        <f t="shared" si="376"/>
        <v>0</v>
      </c>
      <c r="ABK27" s="21"/>
      <c r="ABL27" s="21">
        <f t="shared" si="19"/>
        <v>0</v>
      </c>
      <c r="ABM27" s="21"/>
      <c r="ABN27" s="21"/>
      <c r="ABO27" s="21">
        <v>0</v>
      </c>
      <c r="ABP27" s="21">
        <f t="shared" si="302"/>
        <v>0</v>
      </c>
      <c r="ABQ27" s="21">
        <v>0</v>
      </c>
      <c r="ABR27" s="21">
        <v>0</v>
      </c>
      <c r="ABS27" s="22"/>
      <c r="ABT27" s="22"/>
      <c r="ABU27" s="21">
        <v>0</v>
      </c>
      <c r="ABV27" s="21">
        <f t="shared" si="20"/>
        <v>0</v>
      </c>
      <c r="ABW27" s="21">
        <v>0</v>
      </c>
      <c r="ABX27" s="21">
        <f t="shared" si="303"/>
        <v>0</v>
      </c>
      <c r="ABY27" s="21">
        <v>0</v>
      </c>
      <c r="ABZ27" s="21">
        <f t="shared" si="304"/>
        <v>0</v>
      </c>
      <c r="ACA27" s="21">
        <v>0</v>
      </c>
      <c r="ACB27" s="21">
        <f t="shared" si="305"/>
        <v>0</v>
      </c>
      <c r="ACC27" s="21">
        <v>0</v>
      </c>
      <c r="ACD27" s="21">
        <f t="shared" si="306"/>
        <v>0</v>
      </c>
      <c r="ACE27" s="21">
        <v>0</v>
      </c>
      <c r="ACF27" s="21">
        <f t="shared" si="307"/>
        <v>0</v>
      </c>
      <c r="ACG27" s="21">
        <f t="shared" si="21"/>
        <v>0</v>
      </c>
      <c r="ACH27" s="21"/>
      <c r="ACI27" s="23">
        <f t="shared" si="392"/>
        <v>0</v>
      </c>
      <c r="ACJ27" s="24">
        <f t="shared" si="308"/>
        <v>0</v>
      </c>
      <c r="ACK27" s="24">
        <f t="shared" si="22"/>
        <v>0</v>
      </c>
      <c r="ACL27" s="24">
        <f t="shared" si="309"/>
        <v>0</v>
      </c>
    </row>
    <row r="28" spans="1:766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3"/>
        <v>0</v>
      </c>
      <c r="M28" s="21">
        <f t="shared" si="24"/>
        <v>0</v>
      </c>
      <c r="N28" s="21">
        <v>0</v>
      </c>
      <c r="O28" s="21">
        <f t="shared" si="25"/>
        <v>0</v>
      </c>
      <c r="P28" s="21">
        <v>0</v>
      </c>
      <c r="Q28" s="21">
        <f t="shared" si="26"/>
        <v>0</v>
      </c>
      <c r="R28" s="21">
        <v>0</v>
      </c>
      <c r="S28" s="21">
        <f t="shared" si="27"/>
        <v>0</v>
      </c>
      <c r="T28" s="21">
        <v>0</v>
      </c>
      <c r="U28" s="21">
        <f t="shared" si="28"/>
        <v>0</v>
      </c>
      <c r="V28" s="21">
        <v>0</v>
      </c>
      <c r="W28" s="21">
        <f t="shared" si="29"/>
        <v>0</v>
      </c>
      <c r="X28" s="21">
        <f t="shared" si="30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31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32"/>
        <v>0</v>
      </c>
      <c r="AK28" s="21">
        <v>0</v>
      </c>
      <c r="AL28" s="21">
        <f t="shared" si="33"/>
        <v>0</v>
      </c>
      <c r="AM28" s="21">
        <v>0</v>
      </c>
      <c r="AN28" s="21">
        <f t="shared" si="34"/>
        <v>0</v>
      </c>
      <c r="AO28" s="21">
        <v>0</v>
      </c>
      <c r="AP28" s="21">
        <f t="shared" si="35"/>
        <v>0</v>
      </c>
      <c r="AQ28" s="21">
        <v>0</v>
      </c>
      <c r="AR28" s="21">
        <f t="shared" si="36"/>
        <v>0</v>
      </c>
      <c r="AS28" s="21">
        <v>0</v>
      </c>
      <c r="AT28" s="21">
        <f t="shared" si="37"/>
        <v>0</v>
      </c>
      <c r="AU28" s="21">
        <f t="shared" si="38"/>
        <v>0</v>
      </c>
      <c r="AV28" s="21"/>
      <c r="AW28" s="23">
        <f t="shared" si="310"/>
        <v>0</v>
      </c>
      <c r="AX28" s="22"/>
      <c r="AY28" s="22"/>
      <c r="AZ28" s="22"/>
      <c r="BA28" s="23">
        <v>0</v>
      </c>
      <c r="BB28" s="21">
        <f t="shared" si="327"/>
        <v>0</v>
      </c>
      <c r="BC28" s="21">
        <f t="shared" si="40"/>
        <v>0</v>
      </c>
      <c r="BD28" s="21">
        <v>0</v>
      </c>
      <c r="BE28" s="21">
        <f t="shared" si="41"/>
        <v>0</v>
      </c>
      <c r="BF28" s="21">
        <v>0</v>
      </c>
      <c r="BG28" s="21">
        <f t="shared" si="42"/>
        <v>0</v>
      </c>
      <c r="BH28" s="21">
        <v>0</v>
      </c>
      <c r="BI28" s="21">
        <f t="shared" si="43"/>
        <v>0</v>
      </c>
      <c r="BJ28" s="21">
        <v>0</v>
      </c>
      <c r="BK28" s="21">
        <f t="shared" si="44"/>
        <v>0</v>
      </c>
      <c r="BL28" s="21">
        <v>0</v>
      </c>
      <c r="BM28" s="21">
        <f t="shared" si="45"/>
        <v>0</v>
      </c>
      <c r="BN28" s="21">
        <f t="shared" si="36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7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48"/>
        <v>0</v>
      </c>
      <c r="CA28" s="21">
        <v>0</v>
      </c>
      <c r="CB28" s="21">
        <f t="shared" si="49"/>
        <v>0</v>
      </c>
      <c r="CC28" s="21">
        <v>0</v>
      </c>
      <c r="CD28" s="21">
        <f t="shared" si="50"/>
        <v>0</v>
      </c>
      <c r="CE28" s="21">
        <v>0</v>
      </c>
      <c r="CF28" s="21">
        <f t="shared" si="51"/>
        <v>0</v>
      </c>
      <c r="CG28" s="21">
        <v>0</v>
      </c>
      <c r="CH28" s="21">
        <f t="shared" si="52"/>
        <v>0</v>
      </c>
      <c r="CI28" s="21">
        <v>0</v>
      </c>
      <c r="CJ28" s="21">
        <f t="shared" si="53"/>
        <v>0</v>
      </c>
      <c r="CK28" s="21">
        <f t="shared" si="54"/>
        <v>0</v>
      </c>
      <c r="CL28" s="21"/>
      <c r="CM28" s="23">
        <f t="shared" si="377"/>
        <v>0</v>
      </c>
      <c r="CN28" s="22"/>
      <c r="CO28" s="22"/>
      <c r="CP28" s="22"/>
      <c r="CQ28" s="23">
        <v>0</v>
      </c>
      <c r="CR28" s="21">
        <f t="shared" si="328"/>
        <v>0</v>
      </c>
      <c r="CS28" s="21">
        <f t="shared" si="56"/>
        <v>0</v>
      </c>
      <c r="CT28" s="21">
        <v>0</v>
      </c>
      <c r="CU28" s="21">
        <f t="shared" si="57"/>
        <v>0</v>
      </c>
      <c r="CV28" s="21">
        <v>0</v>
      </c>
      <c r="CW28" s="21">
        <f t="shared" si="58"/>
        <v>0</v>
      </c>
      <c r="CX28" s="21">
        <v>0</v>
      </c>
      <c r="CY28" s="21">
        <f t="shared" si="59"/>
        <v>0</v>
      </c>
      <c r="CZ28" s="21">
        <v>0</v>
      </c>
      <c r="DA28" s="21">
        <f t="shared" si="60"/>
        <v>0</v>
      </c>
      <c r="DB28" s="21">
        <v>0</v>
      </c>
      <c r="DC28" s="21">
        <f t="shared" si="61"/>
        <v>0</v>
      </c>
      <c r="DD28" s="21">
        <f t="shared" si="36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63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4"/>
        <v>0</v>
      </c>
      <c r="DS28" s="21">
        <v>0</v>
      </c>
      <c r="DT28" s="21">
        <f t="shared" si="65"/>
        <v>0</v>
      </c>
      <c r="DU28" s="21">
        <v>0</v>
      </c>
      <c r="DV28" s="21">
        <f t="shared" si="66"/>
        <v>0</v>
      </c>
      <c r="DW28" s="21">
        <v>0</v>
      </c>
      <c r="DX28" s="21">
        <f t="shared" si="67"/>
        <v>0</v>
      </c>
      <c r="DY28" s="21">
        <v>0</v>
      </c>
      <c r="DZ28" s="21">
        <f t="shared" si="68"/>
        <v>0</v>
      </c>
      <c r="EA28" s="21">
        <f t="shared" si="69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329"/>
        <v>0</v>
      </c>
      <c r="EI28" s="21">
        <f t="shared" si="71"/>
        <v>0</v>
      </c>
      <c r="EJ28" s="21">
        <v>0</v>
      </c>
      <c r="EK28" s="21">
        <f t="shared" si="72"/>
        <v>0</v>
      </c>
      <c r="EL28" s="21">
        <v>0</v>
      </c>
      <c r="EM28" s="21">
        <f t="shared" si="73"/>
        <v>0</v>
      </c>
      <c r="EN28" s="21">
        <v>0</v>
      </c>
      <c r="EO28" s="21">
        <f t="shared" si="74"/>
        <v>0</v>
      </c>
      <c r="EP28" s="21">
        <v>0</v>
      </c>
      <c r="EQ28" s="21">
        <f t="shared" si="75"/>
        <v>0</v>
      </c>
      <c r="ER28" s="21">
        <v>0</v>
      </c>
      <c r="ES28" s="21">
        <f t="shared" si="76"/>
        <v>0</v>
      </c>
      <c r="ET28" s="21">
        <f t="shared" si="36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78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79"/>
        <v>0</v>
      </c>
      <c r="FG28" s="21">
        <v>0</v>
      </c>
      <c r="FH28" s="21">
        <f t="shared" si="80"/>
        <v>0</v>
      </c>
      <c r="FI28" s="21">
        <v>0</v>
      </c>
      <c r="FJ28" s="21">
        <f t="shared" si="81"/>
        <v>0</v>
      </c>
      <c r="FK28" s="21">
        <v>0</v>
      </c>
      <c r="FL28" s="21">
        <f t="shared" si="82"/>
        <v>0</v>
      </c>
      <c r="FM28" s="21">
        <v>0</v>
      </c>
      <c r="FN28" s="21">
        <f t="shared" si="83"/>
        <v>0</v>
      </c>
      <c r="FO28" s="21">
        <v>0</v>
      </c>
      <c r="FP28" s="21">
        <f t="shared" si="84"/>
        <v>0</v>
      </c>
      <c r="FQ28" s="21">
        <f t="shared" si="85"/>
        <v>0</v>
      </c>
      <c r="FR28" s="21"/>
      <c r="FS28" s="23">
        <f t="shared" si="378"/>
        <v>0</v>
      </c>
      <c r="FT28" s="22"/>
      <c r="FU28" s="22"/>
      <c r="FV28" s="22"/>
      <c r="FW28" s="23">
        <v>0</v>
      </c>
      <c r="FX28" s="21">
        <f t="shared" si="330"/>
        <v>0</v>
      </c>
      <c r="FY28" s="21">
        <f t="shared" si="87"/>
        <v>0</v>
      </c>
      <c r="FZ28" s="21">
        <v>0</v>
      </c>
      <c r="GA28" s="21">
        <f t="shared" si="88"/>
        <v>0</v>
      </c>
      <c r="GB28" s="21">
        <v>0</v>
      </c>
      <c r="GC28" s="21">
        <f t="shared" si="89"/>
        <v>0</v>
      </c>
      <c r="GD28" s="21">
        <v>0</v>
      </c>
      <c r="GE28" s="21">
        <f t="shared" si="90"/>
        <v>0</v>
      </c>
      <c r="GF28" s="21">
        <v>0</v>
      </c>
      <c r="GG28" s="21">
        <f t="shared" si="91"/>
        <v>0</v>
      </c>
      <c r="GH28" s="21">
        <v>0</v>
      </c>
      <c r="GI28" s="21">
        <f t="shared" si="92"/>
        <v>0</v>
      </c>
      <c r="GJ28" s="21">
        <f t="shared" si="36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4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5"/>
        <v>0</v>
      </c>
      <c r="GW28" s="21">
        <v>0</v>
      </c>
      <c r="GX28" s="21">
        <f t="shared" si="96"/>
        <v>0</v>
      </c>
      <c r="GY28" s="21">
        <v>0</v>
      </c>
      <c r="GZ28" s="21">
        <f t="shared" si="97"/>
        <v>0</v>
      </c>
      <c r="HA28" s="21">
        <v>0</v>
      </c>
      <c r="HB28" s="21">
        <f t="shared" si="98"/>
        <v>0</v>
      </c>
      <c r="HC28" s="21">
        <v>0</v>
      </c>
      <c r="HD28" s="21">
        <f t="shared" si="99"/>
        <v>0</v>
      </c>
      <c r="HE28" s="21">
        <v>0</v>
      </c>
      <c r="HF28" s="21">
        <f t="shared" si="100"/>
        <v>0</v>
      </c>
      <c r="HG28" s="21">
        <f t="shared" si="101"/>
        <v>0</v>
      </c>
      <c r="HH28" s="21"/>
      <c r="HI28" s="23">
        <f t="shared" si="379"/>
        <v>0</v>
      </c>
      <c r="HJ28" s="22"/>
      <c r="HK28" s="22"/>
      <c r="HL28" s="22"/>
      <c r="HM28" s="23">
        <v>0</v>
      </c>
      <c r="HN28" s="21">
        <f t="shared" si="331"/>
        <v>0</v>
      </c>
      <c r="HO28" s="21">
        <f t="shared" si="103"/>
        <v>0</v>
      </c>
      <c r="HP28" s="21">
        <v>0</v>
      </c>
      <c r="HQ28" s="21">
        <f t="shared" si="104"/>
        <v>0</v>
      </c>
      <c r="HR28" s="21">
        <v>0</v>
      </c>
      <c r="HS28" s="21">
        <f t="shared" si="105"/>
        <v>0</v>
      </c>
      <c r="HT28" s="21">
        <v>0</v>
      </c>
      <c r="HU28" s="21">
        <f t="shared" si="106"/>
        <v>0</v>
      </c>
      <c r="HV28" s="21">
        <v>0</v>
      </c>
      <c r="HW28" s="21">
        <f t="shared" si="107"/>
        <v>0</v>
      </c>
      <c r="HX28" s="21">
        <v>0</v>
      </c>
      <c r="HY28" s="21">
        <f t="shared" si="108"/>
        <v>0</v>
      </c>
      <c r="HZ28" s="21">
        <f t="shared" si="36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10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11"/>
        <v>0</v>
      </c>
      <c r="IM28" s="21">
        <v>0</v>
      </c>
      <c r="IN28" s="21">
        <f t="shared" si="112"/>
        <v>0</v>
      </c>
      <c r="IO28" s="21">
        <v>0</v>
      </c>
      <c r="IP28" s="21">
        <f t="shared" si="113"/>
        <v>0</v>
      </c>
      <c r="IQ28" s="21">
        <v>0</v>
      </c>
      <c r="IR28" s="21">
        <f t="shared" si="114"/>
        <v>0</v>
      </c>
      <c r="IS28" s="21">
        <v>0</v>
      </c>
      <c r="IT28" s="21">
        <f t="shared" si="115"/>
        <v>0</v>
      </c>
      <c r="IU28" s="21">
        <v>0</v>
      </c>
      <c r="IV28" s="21">
        <f t="shared" si="116"/>
        <v>0</v>
      </c>
      <c r="IW28" s="21">
        <f t="shared" si="117"/>
        <v>0</v>
      </c>
      <c r="IX28" s="21"/>
      <c r="IY28" s="23">
        <f t="shared" si="380"/>
        <v>0</v>
      </c>
      <c r="IZ28" s="22"/>
      <c r="JA28" s="22"/>
      <c r="JB28" s="22"/>
      <c r="JC28" s="23">
        <v>0</v>
      </c>
      <c r="JD28" s="21">
        <f t="shared" si="332"/>
        <v>0</v>
      </c>
      <c r="JE28" s="21">
        <f t="shared" si="119"/>
        <v>0</v>
      </c>
      <c r="JF28" s="21">
        <v>0</v>
      </c>
      <c r="JG28" s="21">
        <f t="shared" si="120"/>
        <v>0</v>
      </c>
      <c r="JH28" s="21">
        <v>0</v>
      </c>
      <c r="JI28" s="21">
        <f t="shared" si="121"/>
        <v>0</v>
      </c>
      <c r="JJ28" s="21">
        <v>0</v>
      </c>
      <c r="JK28" s="21">
        <f t="shared" si="122"/>
        <v>0</v>
      </c>
      <c r="JL28" s="21">
        <v>0</v>
      </c>
      <c r="JM28" s="21">
        <f t="shared" si="123"/>
        <v>0</v>
      </c>
      <c r="JN28" s="21">
        <v>0</v>
      </c>
      <c r="JO28" s="21">
        <f t="shared" si="124"/>
        <v>0</v>
      </c>
      <c r="JP28" s="21">
        <f t="shared" si="36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6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7"/>
        <v>0</v>
      </c>
      <c r="KC28" s="21">
        <v>0</v>
      </c>
      <c r="KD28" s="21">
        <f t="shared" si="128"/>
        <v>0</v>
      </c>
      <c r="KE28" s="21">
        <v>0</v>
      </c>
      <c r="KF28" s="21">
        <f t="shared" si="129"/>
        <v>0</v>
      </c>
      <c r="KG28" s="21">
        <v>0</v>
      </c>
      <c r="KH28" s="21">
        <f t="shared" si="130"/>
        <v>0</v>
      </c>
      <c r="KI28" s="21">
        <v>0</v>
      </c>
      <c r="KJ28" s="21">
        <f t="shared" si="131"/>
        <v>0</v>
      </c>
      <c r="KK28" s="21">
        <v>0</v>
      </c>
      <c r="KL28" s="21">
        <f t="shared" si="132"/>
        <v>0</v>
      </c>
      <c r="KM28" s="21">
        <f t="shared" si="133"/>
        <v>0</v>
      </c>
      <c r="KN28" s="21"/>
      <c r="KO28" s="23">
        <f t="shared" si="381"/>
        <v>0</v>
      </c>
      <c r="KP28" s="22"/>
      <c r="KQ28" s="22"/>
      <c r="KR28" s="22"/>
      <c r="KS28" s="23">
        <v>0</v>
      </c>
      <c r="KT28" s="21">
        <f t="shared" si="333"/>
        <v>0</v>
      </c>
      <c r="KU28" s="21">
        <f t="shared" si="135"/>
        <v>0</v>
      </c>
      <c r="KV28" s="21">
        <v>0</v>
      </c>
      <c r="KW28" s="21">
        <f t="shared" si="136"/>
        <v>0</v>
      </c>
      <c r="KX28" s="21">
        <v>0</v>
      </c>
      <c r="KY28" s="21">
        <f t="shared" si="137"/>
        <v>0</v>
      </c>
      <c r="KZ28" s="21">
        <v>0</v>
      </c>
      <c r="LA28" s="21">
        <f t="shared" si="138"/>
        <v>0</v>
      </c>
      <c r="LB28" s="21">
        <v>0</v>
      </c>
      <c r="LC28" s="21">
        <f t="shared" si="139"/>
        <v>0</v>
      </c>
      <c r="LD28" s="21">
        <v>0</v>
      </c>
      <c r="LE28" s="21">
        <f t="shared" si="140"/>
        <v>0</v>
      </c>
      <c r="LF28" s="21">
        <f t="shared" si="36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42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43"/>
        <v>0</v>
      </c>
      <c r="LS28" s="21">
        <v>0</v>
      </c>
      <c r="LT28" s="21">
        <f t="shared" si="144"/>
        <v>0</v>
      </c>
      <c r="LU28" s="21">
        <v>0</v>
      </c>
      <c r="LV28" s="21">
        <f t="shared" si="145"/>
        <v>0</v>
      </c>
      <c r="LW28" s="21">
        <v>0</v>
      </c>
      <c r="LX28" s="21">
        <f t="shared" si="146"/>
        <v>0</v>
      </c>
      <c r="LY28" s="21">
        <v>0</v>
      </c>
      <c r="LZ28" s="21">
        <f t="shared" si="147"/>
        <v>0</v>
      </c>
      <c r="MA28" s="21">
        <v>0</v>
      </c>
      <c r="MB28" s="21">
        <f t="shared" si="148"/>
        <v>0</v>
      </c>
      <c r="MC28" s="21">
        <f t="shared" si="149"/>
        <v>0</v>
      </c>
      <c r="MD28" s="21"/>
      <c r="ME28" s="23">
        <f t="shared" si="382"/>
        <v>0</v>
      </c>
      <c r="MF28" s="22"/>
      <c r="MG28" s="22"/>
      <c r="MH28" s="22"/>
      <c r="MI28" s="23">
        <v>0</v>
      </c>
      <c r="MJ28" s="21">
        <f t="shared" si="334"/>
        <v>0</v>
      </c>
      <c r="MK28" s="21">
        <f t="shared" si="151"/>
        <v>0</v>
      </c>
      <c r="ML28" s="21">
        <v>0</v>
      </c>
      <c r="MM28" s="21">
        <f t="shared" si="152"/>
        <v>0</v>
      </c>
      <c r="MN28" s="21">
        <v>0</v>
      </c>
      <c r="MO28" s="21">
        <f t="shared" si="153"/>
        <v>0</v>
      </c>
      <c r="MP28" s="21">
        <v>0</v>
      </c>
      <c r="MQ28" s="21">
        <f t="shared" si="154"/>
        <v>0</v>
      </c>
      <c r="MR28" s="21">
        <v>0</v>
      </c>
      <c r="MS28" s="21">
        <f t="shared" si="155"/>
        <v>0</v>
      </c>
      <c r="MT28" s="21">
        <v>0</v>
      </c>
      <c r="MU28" s="21">
        <f t="shared" si="156"/>
        <v>0</v>
      </c>
      <c r="MV28" s="21">
        <f t="shared" si="36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58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59"/>
        <v>0</v>
      </c>
      <c r="NI28" s="21">
        <v>0</v>
      </c>
      <c r="NJ28" s="21">
        <f t="shared" si="160"/>
        <v>0</v>
      </c>
      <c r="NK28" s="21">
        <v>0</v>
      </c>
      <c r="NL28" s="21">
        <f t="shared" si="161"/>
        <v>0</v>
      </c>
      <c r="NM28" s="21">
        <v>0</v>
      </c>
      <c r="NN28" s="21">
        <f t="shared" si="162"/>
        <v>0</v>
      </c>
      <c r="NO28" s="21">
        <v>0</v>
      </c>
      <c r="NP28" s="21">
        <f t="shared" si="163"/>
        <v>0</v>
      </c>
      <c r="NQ28" s="21">
        <v>0</v>
      </c>
      <c r="NR28" s="21">
        <f t="shared" si="164"/>
        <v>0</v>
      </c>
      <c r="NS28" s="21">
        <f t="shared" si="165"/>
        <v>0</v>
      </c>
      <c r="NT28" s="21"/>
      <c r="NU28" s="23">
        <f t="shared" si="383"/>
        <v>0</v>
      </c>
      <c r="NV28" s="22"/>
      <c r="NW28" s="22"/>
      <c r="NX28" s="22"/>
      <c r="NY28" s="23">
        <v>0</v>
      </c>
      <c r="NZ28" s="21">
        <f t="shared" si="335"/>
        <v>0</v>
      </c>
      <c r="OA28" s="21">
        <f t="shared" si="167"/>
        <v>0</v>
      </c>
      <c r="OB28" s="21">
        <v>0</v>
      </c>
      <c r="OC28" s="21">
        <f t="shared" si="168"/>
        <v>0</v>
      </c>
      <c r="OD28" s="21">
        <v>0</v>
      </c>
      <c r="OE28" s="21">
        <f t="shared" si="169"/>
        <v>0</v>
      </c>
      <c r="OF28" s="21">
        <v>0</v>
      </c>
      <c r="OG28" s="21">
        <f t="shared" si="170"/>
        <v>0</v>
      </c>
      <c r="OH28" s="21">
        <v>0</v>
      </c>
      <c r="OI28" s="21">
        <f t="shared" si="171"/>
        <v>0</v>
      </c>
      <c r="OJ28" s="21">
        <v>0</v>
      </c>
      <c r="OK28" s="21">
        <f t="shared" si="172"/>
        <v>0</v>
      </c>
      <c r="OL28" s="21">
        <f t="shared" si="36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4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5"/>
        <v>0</v>
      </c>
      <c r="OY28" s="21">
        <v>0</v>
      </c>
      <c r="OZ28" s="21">
        <f t="shared" si="176"/>
        <v>0</v>
      </c>
      <c r="PA28" s="21">
        <v>0</v>
      </c>
      <c r="PB28" s="21">
        <f t="shared" si="177"/>
        <v>0</v>
      </c>
      <c r="PC28" s="21">
        <v>0</v>
      </c>
      <c r="PD28" s="21">
        <f t="shared" si="178"/>
        <v>0</v>
      </c>
      <c r="PE28" s="21">
        <v>0</v>
      </c>
      <c r="PF28" s="21">
        <f t="shared" si="179"/>
        <v>0</v>
      </c>
      <c r="PG28" s="21">
        <v>0</v>
      </c>
      <c r="PH28" s="21">
        <f t="shared" si="180"/>
        <v>0</v>
      </c>
      <c r="PI28" s="21">
        <f t="shared" si="181"/>
        <v>0</v>
      </c>
      <c r="PJ28" s="21"/>
      <c r="PK28" s="23">
        <f t="shared" si="384"/>
        <v>0</v>
      </c>
      <c r="PL28" s="22"/>
      <c r="PM28" s="22"/>
      <c r="PN28" s="22"/>
      <c r="PO28" s="23">
        <v>0</v>
      </c>
      <c r="PP28" s="21">
        <f t="shared" si="336"/>
        <v>0</v>
      </c>
      <c r="PQ28" s="21">
        <f t="shared" si="183"/>
        <v>0</v>
      </c>
      <c r="PR28" s="21">
        <v>0</v>
      </c>
      <c r="PS28" s="21">
        <f t="shared" si="184"/>
        <v>0</v>
      </c>
      <c r="PT28" s="21">
        <v>0</v>
      </c>
      <c r="PU28" s="21">
        <f t="shared" si="185"/>
        <v>0</v>
      </c>
      <c r="PV28" s="21">
        <v>0</v>
      </c>
      <c r="PW28" s="21">
        <f t="shared" si="186"/>
        <v>0</v>
      </c>
      <c r="PX28" s="21">
        <v>0</v>
      </c>
      <c r="PY28" s="21">
        <f t="shared" si="187"/>
        <v>0</v>
      </c>
      <c r="PZ28" s="21">
        <v>0</v>
      </c>
      <c r="QA28" s="21">
        <f t="shared" si="188"/>
        <v>0</v>
      </c>
      <c r="QB28" s="21">
        <f t="shared" si="36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90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91"/>
        <v>0</v>
      </c>
      <c r="QO28" s="21">
        <v>0</v>
      </c>
      <c r="QP28" s="21">
        <f t="shared" si="192"/>
        <v>0</v>
      </c>
      <c r="QQ28" s="21">
        <v>0</v>
      </c>
      <c r="QR28" s="21">
        <f t="shared" si="193"/>
        <v>0</v>
      </c>
      <c r="QS28" s="21">
        <v>0</v>
      </c>
      <c r="QT28" s="21">
        <f t="shared" si="194"/>
        <v>0</v>
      </c>
      <c r="QU28" s="21">
        <v>0</v>
      </c>
      <c r="QV28" s="21">
        <f t="shared" si="195"/>
        <v>0</v>
      </c>
      <c r="QW28" s="21">
        <v>0</v>
      </c>
      <c r="QX28" s="21">
        <f t="shared" si="196"/>
        <v>0</v>
      </c>
      <c r="QY28" s="21">
        <f t="shared" si="197"/>
        <v>0</v>
      </c>
      <c r="QZ28" s="21"/>
      <c r="RA28" s="23">
        <f t="shared" si="385"/>
        <v>0</v>
      </c>
      <c r="RB28" s="22"/>
      <c r="RC28" s="22"/>
      <c r="RD28" s="22"/>
      <c r="RE28" s="23">
        <v>0</v>
      </c>
      <c r="RF28" s="21">
        <f t="shared" si="337"/>
        <v>0</v>
      </c>
      <c r="RG28" s="21">
        <f t="shared" si="199"/>
        <v>0</v>
      </c>
      <c r="RH28" s="21">
        <v>0</v>
      </c>
      <c r="RI28" s="21">
        <f t="shared" si="200"/>
        <v>0</v>
      </c>
      <c r="RJ28" s="21">
        <v>0</v>
      </c>
      <c r="RK28" s="21">
        <f t="shared" si="201"/>
        <v>0</v>
      </c>
      <c r="RL28" s="21">
        <v>0</v>
      </c>
      <c r="RM28" s="21">
        <f t="shared" si="202"/>
        <v>0</v>
      </c>
      <c r="RN28" s="21">
        <v>0</v>
      </c>
      <c r="RO28" s="21">
        <f t="shared" si="203"/>
        <v>0</v>
      </c>
      <c r="RP28" s="21">
        <v>0</v>
      </c>
      <c r="RQ28" s="21">
        <f t="shared" si="204"/>
        <v>0</v>
      </c>
      <c r="RR28" s="21">
        <f t="shared" si="37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6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7"/>
        <v>0</v>
      </c>
      <c r="SE28" s="21">
        <v>0</v>
      </c>
      <c r="SF28" s="21">
        <f t="shared" si="208"/>
        <v>0</v>
      </c>
      <c r="SG28" s="21">
        <v>0</v>
      </c>
      <c r="SH28" s="21">
        <f t="shared" si="209"/>
        <v>0</v>
      </c>
      <c r="SI28" s="21">
        <v>0</v>
      </c>
      <c r="SJ28" s="21">
        <f t="shared" si="210"/>
        <v>0</v>
      </c>
      <c r="SK28" s="21">
        <v>0</v>
      </c>
      <c r="SL28" s="21">
        <f t="shared" si="211"/>
        <v>0</v>
      </c>
      <c r="SM28" s="21">
        <v>0</v>
      </c>
      <c r="SN28" s="21">
        <f t="shared" si="212"/>
        <v>0</v>
      </c>
      <c r="SO28" s="21">
        <f t="shared" si="213"/>
        <v>0</v>
      </c>
      <c r="SP28" s="21"/>
      <c r="SQ28" s="23">
        <f t="shared" si="386"/>
        <v>0</v>
      </c>
      <c r="SR28" s="22"/>
      <c r="SS28" s="22"/>
      <c r="ST28" s="22"/>
      <c r="SU28" s="23">
        <v>0</v>
      </c>
      <c r="SV28" s="21">
        <f t="shared" si="338"/>
        <v>0</v>
      </c>
      <c r="SW28" s="21">
        <f t="shared" si="215"/>
        <v>0</v>
      </c>
      <c r="SX28" s="21">
        <v>0</v>
      </c>
      <c r="SY28" s="21">
        <f t="shared" si="216"/>
        <v>0</v>
      </c>
      <c r="SZ28" s="21">
        <v>0</v>
      </c>
      <c r="TA28" s="21">
        <f t="shared" si="217"/>
        <v>0</v>
      </c>
      <c r="TB28" s="21">
        <v>0</v>
      </c>
      <c r="TC28" s="21">
        <f t="shared" si="218"/>
        <v>0</v>
      </c>
      <c r="TD28" s="21">
        <v>0</v>
      </c>
      <c r="TE28" s="21">
        <f t="shared" si="219"/>
        <v>0</v>
      </c>
      <c r="TF28" s="21">
        <v>0</v>
      </c>
      <c r="TG28" s="21">
        <f t="shared" si="220"/>
        <v>0</v>
      </c>
      <c r="TH28" s="21">
        <f t="shared" si="37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22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23"/>
        <v>0</v>
      </c>
      <c r="TU28" s="21">
        <v>0</v>
      </c>
      <c r="TV28" s="21">
        <f t="shared" si="224"/>
        <v>0</v>
      </c>
      <c r="TW28" s="21">
        <v>0</v>
      </c>
      <c r="TX28" s="21">
        <f t="shared" si="225"/>
        <v>0</v>
      </c>
      <c r="TY28" s="21">
        <v>0</v>
      </c>
      <c r="TZ28" s="21">
        <f t="shared" si="226"/>
        <v>0</v>
      </c>
      <c r="UA28" s="21">
        <v>0</v>
      </c>
      <c r="UB28" s="21">
        <f t="shared" si="227"/>
        <v>0</v>
      </c>
      <c r="UC28" s="21">
        <v>0</v>
      </c>
      <c r="UD28" s="21">
        <f t="shared" si="228"/>
        <v>0</v>
      </c>
      <c r="UE28" s="21">
        <f t="shared" si="229"/>
        <v>0</v>
      </c>
      <c r="UF28" s="21"/>
      <c r="UG28" s="23">
        <f t="shared" si="387"/>
        <v>0</v>
      </c>
      <c r="UH28" s="22"/>
      <c r="UI28" s="22"/>
      <c r="UJ28" s="22"/>
      <c r="UK28" s="23">
        <v>0</v>
      </c>
      <c r="UL28" s="21">
        <f t="shared" si="339"/>
        <v>0</v>
      </c>
      <c r="UM28" s="21">
        <f t="shared" si="231"/>
        <v>0</v>
      </c>
      <c r="UN28" s="21">
        <v>0</v>
      </c>
      <c r="UO28" s="21">
        <f t="shared" si="232"/>
        <v>0</v>
      </c>
      <c r="UP28" s="21">
        <v>0</v>
      </c>
      <c r="UQ28" s="21">
        <f t="shared" si="233"/>
        <v>0</v>
      </c>
      <c r="UR28" s="21">
        <v>0</v>
      </c>
      <c r="US28" s="21">
        <f t="shared" si="234"/>
        <v>0</v>
      </c>
      <c r="UT28" s="21">
        <v>0</v>
      </c>
      <c r="UU28" s="21">
        <f t="shared" si="235"/>
        <v>0</v>
      </c>
      <c r="UV28" s="21">
        <v>0</v>
      </c>
      <c r="UW28" s="21">
        <f t="shared" si="236"/>
        <v>0</v>
      </c>
      <c r="UX28" s="21">
        <f t="shared" si="37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38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39"/>
        <v>0</v>
      </c>
      <c r="VK28" s="21">
        <v>0</v>
      </c>
      <c r="VL28" s="21">
        <f t="shared" si="240"/>
        <v>0</v>
      </c>
      <c r="VM28" s="21">
        <v>0</v>
      </c>
      <c r="VN28" s="21">
        <f t="shared" si="241"/>
        <v>0</v>
      </c>
      <c r="VO28" s="21">
        <v>0</v>
      </c>
      <c r="VP28" s="21">
        <f t="shared" si="242"/>
        <v>0</v>
      </c>
      <c r="VQ28" s="21">
        <v>0</v>
      </c>
      <c r="VR28" s="21">
        <f t="shared" si="243"/>
        <v>0</v>
      </c>
      <c r="VS28" s="21">
        <v>0</v>
      </c>
      <c r="VT28" s="21">
        <f t="shared" si="244"/>
        <v>0</v>
      </c>
      <c r="VU28" s="21">
        <f t="shared" si="245"/>
        <v>0</v>
      </c>
      <c r="VV28" s="21"/>
      <c r="VW28" s="23">
        <f t="shared" si="388"/>
        <v>0</v>
      </c>
      <c r="VX28" s="22"/>
      <c r="VY28" s="22"/>
      <c r="VZ28" s="22"/>
      <c r="WA28" s="23">
        <v>0</v>
      </c>
      <c r="WB28" s="21">
        <f t="shared" si="340"/>
        <v>0</v>
      </c>
      <c r="WC28" s="21">
        <f t="shared" si="247"/>
        <v>0</v>
      </c>
      <c r="WD28" s="21">
        <v>0</v>
      </c>
      <c r="WE28" s="21">
        <f t="shared" si="248"/>
        <v>0</v>
      </c>
      <c r="WF28" s="21">
        <v>0</v>
      </c>
      <c r="WG28" s="21">
        <f t="shared" si="249"/>
        <v>0</v>
      </c>
      <c r="WH28" s="21">
        <v>0</v>
      </c>
      <c r="WI28" s="21">
        <f t="shared" si="250"/>
        <v>0</v>
      </c>
      <c r="WJ28" s="21">
        <v>0</v>
      </c>
      <c r="WK28" s="21">
        <f t="shared" si="251"/>
        <v>0</v>
      </c>
      <c r="WL28" s="21">
        <v>0</v>
      </c>
      <c r="WM28" s="21">
        <f t="shared" si="252"/>
        <v>0</v>
      </c>
      <c r="WN28" s="21">
        <f t="shared" si="37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4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5"/>
        <v>0</v>
      </c>
      <c r="XA28" s="21">
        <v>0</v>
      </c>
      <c r="XB28" s="21">
        <f t="shared" si="256"/>
        <v>0</v>
      </c>
      <c r="XC28" s="21">
        <v>0</v>
      </c>
      <c r="XD28" s="21">
        <f t="shared" si="257"/>
        <v>0</v>
      </c>
      <c r="XE28" s="21">
        <v>0</v>
      </c>
      <c r="XF28" s="21">
        <f t="shared" si="258"/>
        <v>0</v>
      </c>
      <c r="XG28" s="21">
        <v>0</v>
      </c>
      <c r="XH28" s="21">
        <f t="shared" si="259"/>
        <v>0</v>
      </c>
      <c r="XI28" s="21">
        <v>0</v>
      </c>
      <c r="XJ28" s="21">
        <f t="shared" si="260"/>
        <v>0</v>
      </c>
      <c r="XK28" s="21">
        <f t="shared" si="261"/>
        <v>0</v>
      </c>
      <c r="XL28" s="21"/>
      <c r="XM28" s="23">
        <f t="shared" si="389"/>
        <v>0</v>
      </c>
      <c r="XN28" s="22"/>
      <c r="XO28" s="22"/>
      <c r="XP28" s="22"/>
      <c r="XQ28" s="23">
        <v>0</v>
      </c>
      <c r="XR28" s="21">
        <f t="shared" si="341"/>
        <v>0</v>
      </c>
      <c r="XS28" s="21">
        <f t="shared" si="263"/>
        <v>0</v>
      </c>
      <c r="XT28" s="21">
        <v>0</v>
      </c>
      <c r="XU28" s="21">
        <f t="shared" si="264"/>
        <v>0</v>
      </c>
      <c r="XV28" s="21">
        <v>0</v>
      </c>
      <c r="XW28" s="21">
        <f t="shared" si="265"/>
        <v>0</v>
      </c>
      <c r="XX28" s="21">
        <v>0</v>
      </c>
      <c r="XY28" s="21">
        <f t="shared" si="266"/>
        <v>0</v>
      </c>
      <c r="XZ28" s="21">
        <v>0</v>
      </c>
      <c r="YA28" s="21">
        <f t="shared" si="267"/>
        <v>0</v>
      </c>
      <c r="YB28" s="21">
        <v>0</v>
      </c>
      <c r="YC28" s="21">
        <f t="shared" si="268"/>
        <v>0</v>
      </c>
      <c r="YD28" s="21">
        <f t="shared" si="374"/>
        <v>0</v>
      </c>
      <c r="YE28" s="21"/>
      <c r="YF28" s="21">
        <f t="shared" si="17"/>
        <v>0</v>
      </c>
      <c r="YG28" s="21"/>
      <c r="YH28" s="21"/>
      <c r="YI28" s="21">
        <v>0</v>
      </c>
      <c r="YJ28" s="21">
        <f t="shared" si="270"/>
        <v>0</v>
      </c>
      <c r="YK28" s="21">
        <v>0</v>
      </c>
      <c r="YL28" s="21">
        <v>0</v>
      </c>
      <c r="YM28" s="22"/>
      <c r="YN28" s="22"/>
      <c r="YO28" s="21">
        <v>0</v>
      </c>
      <c r="YP28" s="21">
        <f t="shared" si="271"/>
        <v>0</v>
      </c>
      <c r="YQ28" s="21">
        <v>0</v>
      </c>
      <c r="YR28" s="21">
        <f t="shared" si="272"/>
        <v>0</v>
      </c>
      <c r="YS28" s="21">
        <v>0</v>
      </c>
      <c r="YT28" s="21">
        <f t="shared" si="273"/>
        <v>0</v>
      </c>
      <c r="YU28" s="21">
        <v>0</v>
      </c>
      <c r="YV28" s="21">
        <f t="shared" si="274"/>
        <v>0</v>
      </c>
      <c r="YW28" s="21">
        <v>0</v>
      </c>
      <c r="YX28" s="21">
        <f t="shared" si="275"/>
        <v>0</v>
      </c>
      <c r="YY28" s="21">
        <v>0</v>
      </c>
      <c r="YZ28" s="21">
        <f t="shared" si="276"/>
        <v>0</v>
      </c>
      <c r="ZA28" s="21">
        <f t="shared" si="277"/>
        <v>0</v>
      </c>
      <c r="ZB28" s="21"/>
      <c r="ZC28" s="23">
        <f t="shared" si="390"/>
        <v>0</v>
      </c>
      <c r="ZD28" s="22"/>
      <c r="ZE28" s="22"/>
      <c r="ZF28" s="22"/>
      <c r="ZG28" s="23">
        <v>0</v>
      </c>
      <c r="ZH28" s="21">
        <f t="shared" si="342"/>
        <v>0</v>
      </c>
      <c r="ZI28" s="21">
        <f t="shared" si="279"/>
        <v>0</v>
      </c>
      <c r="ZJ28" s="21">
        <v>0</v>
      </c>
      <c r="ZK28" s="21">
        <f t="shared" si="280"/>
        <v>0</v>
      </c>
      <c r="ZL28" s="21">
        <v>0</v>
      </c>
      <c r="ZM28" s="21">
        <f t="shared" si="281"/>
        <v>0</v>
      </c>
      <c r="ZN28" s="21">
        <v>0</v>
      </c>
      <c r="ZO28" s="21">
        <f t="shared" si="282"/>
        <v>0</v>
      </c>
      <c r="ZP28" s="21">
        <v>0</v>
      </c>
      <c r="ZQ28" s="21">
        <f t="shared" si="283"/>
        <v>0</v>
      </c>
      <c r="ZR28" s="21">
        <v>0</v>
      </c>
      <c r="ZS28" s="21">
        <f t="shared" si="284"/>
        <v>0</v>
      </c>
      <c r="ZT28" s="21">
        <f t="shared" si="375"/>
        <v>0</v>
      </c>
      <c r="ZU28" s="21"/>
      <c r="ZV28" s="21">
        <f t="shared" si="18"/>
        <v>0</v>
      </c>
      <c r="ZW28" s="21"/>
      <c r="ZX28" s="21"/>
      <c r="ZY28" s="21">
        <v>0</v>
      </c>
      <c r="ZZ28" s="21">
        <f t="shared" si="286"/>
        <v>0</v>
      </c>
      <c r="AAA28" s="21">
        <v>0</v>
      </c>
      <c r="AAB28" s="21">
        <v>0</v>
      </c>
      <c r="AAC28" s="22"/>
      <c r="AAD28" s="22"/>
      <c r="AAE28" s="21">
        <v>0</v>
      </c>
      <c r="AAF28" s="21">
        <f t="shared" si="287"/>
        <v>0</v>
      </c>
      <c r="AAG28" s="21">
        <v>0</v>
      </c>
      <c r="AAH28" s="21">
        <f t="shared" si="288"/>
        <v>0</v>
      </c>
      <c r="AAI28" s="21">
        <v>0</v>
      </c>
      <c r="AAJ28" s="21">
        <f t="shared" si="289"/>
        <v>0</v>
      </c>
      <c r="AAK28" s="21">
        <v>0</v>
      </c>
      <c r="AAL28" s="21">
        <f t="shared" si="290"/>
        <v>0</v>
      </c>
      <c r="AAM28" s="21">
        <v>0</v>
      </c>
      <c r="AAN28" s="21">
        <f t="shared" si="291"/>
        <v>0</v>
      </c>
      <c r="AAO28" s="21">
        <v>0</v>
      </c>
      <c r="AAP28" s="21">
        <f t="shared" si="292"/>
        <v>0</v>
      </c>
      <c r="AAQ28" s="21">
        <f t="shared" si="293"/>
        <v>0</v>
      </c>
      <c r="AAR28" s="21"/>
      <c r="AAS28" s="23">
        <f t="shared" si="391"/>
        <v>0</v>
      </c>
      <c r="AAT28" s="22"/>
      <c r="AAU28" s="22"/>
      <c r="AAV28" s="22"/>
      <c r="AAW28" s="23">
        <v>0</v>
      </c>
      <c r="AAX28" s="21">
        <f t="shared" si="343"/>
        <v>0</v>
      </c>
      <c r="AAY28" s="21">
        <f t="shared" si="295"/>
        <v>0</v>
      </c>
      <c r="AAZ28" s="21">
        <v>0</v>
      </c>
      <c r="ABA28" s="21">
        <f t="shared" si="296"/>
        <v>0</v>
      </c>
      <c r="ABB28" s="21">
        <v>0</v>
      </c>
      <c r="ABC28" s="21">
        <f t="shared" si="297"/>
        <v>0</v>
      </c>
      <c r="ABD28" s="21">
        <v>0</v>
      </c>
      <c r="ABE28" s="21">
        <f t="shared" si="298"/>
        <v>0</v>
      </c>
      <c r="ABF28" s="21">
        <v>0</v>
      </c>
      <c r="ABG28" s="21">
        <f t="shared" si="299"/>
        <v>0</v>
      </c>
      <c r="ABH28" s="21">
        <v>0</v>
      </c>
      <c r="ABI28" s="21">
        <f t="shared" si="300"/>
        <v>0</v>
      </c>
      <c r="ABJ28" s="21">
        <f t="shared" si="376"/>
        <v>0</v>
      </c>
      <c r="ABK28" s="21"/>
      <c r="ABL28" s="21">
        <f t="shared" si="19"/>
        <v>0</v>
      </c>
      <c r="ABM28" s="21"/>
      <c r="ABN28" s="21"/>
      <c r="ABO28" s="21">
        <v>0</v>
      </c>
      <c r="ABP28" s="21">
        <f t="shared" si="302"/>
        <v>0</v>
      </c>
      <c r="ABQ28" s="21">
        <v>0</v>
      </c>
      <c r="ABR28" s="21">
        <v>0</v>
      </c>
      <c r="ABS28" s="22"/>
      <c r="ABT28" s="22"/>
      <c r="ABU28" s="21">
        <v>0</v>
      </c>
      <c r="ABV28" s="21">
        <f t="shared" si="20"/>
        <v>0</v>
      </c>
      <c r="ABW28" s="21">
        <v>0</v>
      </c>
      <c r="ABX28" s="21">
        <f t="shared" si="303"/>
        <v>0</v>
      </c>
      <c r="ABY28" s="21">
        <v>0</v>
      </c>
      <c r="ABZ28" s="21">
        <f t="shared" si="304"/>
        <v>0</v>
      </c>
      <c r="ACA28" s="21">
        <v>0</v>
      </c>
      <c r="ACB28" s="21">
        <f t="shared" si="305"/>
        <v>0</v>
      </c>
      <c r="ACC28" s="21">
        <v>0</v>
      </c>
      <c r="ACD28" s="21">
        <f t="shared" si="306"/>
        <v>0</v>
      </c>
      <c r="ACE28" s="21">
        <v>0</v>
      </c>
      <c r="ACF28" s="21">
        <f t="shared" si="307"/>
        <v>0</v>
      </c>
      <c r="ACG28" s="21">
        <f t="shared" si="21"/>
        <v>0</v>
      </c>
      <c r="ACH28" s="21"/>
      <c r="ACI28" s="23">
        <f t="shared" si="392"/>
        <v>0</v>
      </c>
      <c r="ACJ28" s="24">
        <f t="shared" si="308"/>
        <v>0</v>
      </c>
      <c r="ACK28" s="24">
        <f t="shared" si="22"/>
        <v>0</v>
      </c>
      <c r="ACL28" s="24">
        <f t="shared" si="309"/>
        <v>0</v>
      </c>
    </row>
    <row r="29" spans="1:766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3"/>
        <v>0</v>
      </c>
      <c r="M29" s="21">
        <f t="shared" si="24"/>
        <v>0</v>
      </c>
      <c r="N29" s="21">
        <v>0</v>
      </c>
      <c r="O29" s="21">
        <f t="shared" si="25"/>
        <v>0</v>
      </c>
      <c r="P29" s="21">
        <v>0</v>
      </c>
      <c r="Q29" s="21">
        <f t="shared" si="26"/>
        <v>0</v>
      </c>
      <c r="R29" s="21">
        <v>0</v>
      </c>
      <c r="S29" s="21">
        <f t="shared" si="27"/>
        <v>0</v>
      </c>
      <c r="T29" s="21">
        <v>0</v>
      </c>
      <c r="U29" s="21">
        <f t="shared" si="28"/>
        <v>0</v>
      </c>
      <c r="V29" s="21">
        <v>0</v>
      </c>
      <c r="W29" s="21">
        <f t="shared" si="29"/>
        <v>0</v>
      </c>
      <c r="X29" s="21">
        <f t="shared" si="30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31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32"/>
        <v>0</v>
      </c>
      <c r="AK29" s="21">
        <v>0</v>
      </c>
      <c r="AL29" s="21">
        <f t="shared" si="33"/>
        <v>0</v>
      </c>
      <c r="AM29" s="21">
        <v>0</v>
      </c>
      <c r="AN29" s="21">
        <f t="shared" si="34"/>
        <v>0</v>
      </c>
      <c r="AO29" s="21">
        <v>0</v>
      </c>
      <c r="AP29" s="21">
        <f t="shared" si="35"/>
        <v>0</v>
      </c>
      <c r="AQ29" s="21">
        <v>0</v>
      </c>
      <c r="AR29" s="21">
        <f t="shared" si="36"/>
        <v>0</v>
      </c>
      <c r="AS29" s="21">
        <v>0</v>
      </c>
      <c r="AT29" s="21">
        <f t="shared" si="37"/>
        <v>0</v>
      </c>
      <c r="AU29" s="21">
        <f t="shared" si="38"/>
        <v>0</v>
      </c>
      <c r="AV29" s="21"/>
      <c r="AW29" s="23">
        <f t="shared" si="310"/>
        <v>0</v>
      </c>
      <c r="AX29" s="22"/>
      <c r="AY29" s="22"/>
      <c r="AZ29" s="22"/>
      <c r="BA29" s="23">
        <v>0</v>
      </c>
      <c r="BB29" s="21">
        <f t="shared" si="327"/>
        <v>0</v>
      </c>
      <c r="BC29" s="21">
        <f t="shared" si="40"/>
        <v>0</v>
      </c>
      <c r="BD29" s="21">
        <v>0</v>
      </c>
      <c r="BE29" s="21">
        <f t="shared" si="41"/>
        <v>0</v>
      </c>
      <c r="BF29" s="21">
        <v>0</v>
      </c>
      <c r="BG29" s="21">
        <f t="shared" si="42"/>
        <v>0</v>
      </c>
      <c r="BH29" s="21">
        <v>0</v>
      </c>
      <c r="BI29" s="21">
        <f t="shared" si="43"/>
        <v>0</v>
      </c>
      <c r="BJ29" s="21">
        <v>0</v>
      </c>
      <c r="BK29" s="21">
        <f t="shared" si="44"/>
        <v>0</v>
      </c>
      <c r="BL29" s="21">
        <v>0</v>
      </c>
      <c r="BM29" s="21">
        <f t="shared" si="45"/>
        <v>0</v>
      </c>
      <c r="BN29" s="21">
        <f t="shared" si="36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7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48"/>
        <v>0</v>
      </c>
      <c r="CA29" s="21">
        <v>0</v>
      </c>
      <c r="CB29" s="21">
        <f t="shared" si="49"/>
        <v>0</v>
      </c>
      <c r="CC29" s="21">
        <v>0</v>
      </c>
      <c r="CD29" s="21">
        <f t="shared" si="50"/>
        <v>0</v>
      </c>
      <c r="CE29" s="21">
        <v>0</v>
      </c>
      <c r="CF29" s="21">
        <f t="shared" si="51"/>
        <v>0</v>
      </c>
      <c r="CG29" s="21">
        <v>0</v>
      </c>
      <c r="CH29" s="21">
        <f t="shared" si="52"/>
        <v>0</v>
      </c>
      <c r="CI29" s="21">
        <v>0</v>
      </c>
      <c r="CJ29" s="21">
        <f t="shared" si="53"/>
        <v>0</v>
      </c>
      <c r="CK29" s="21">
        <f t="shared" si="54"/>
        <v>0</v>
      </c>
      <c r="CL29" s="21"/>
      <c r="CM29" s="23">
        <f t="shared" si="377"/>
        <v>0</v>
      </c>
      <c r="CN29" s="22"/>
      <c r="CO29" s="22"/>
      <c r="CP29" s="22"/>
      <c r="CQ29" s="23">
        <v>0</v>
      </c>
      <c r="CR29" s="21">
        <f t="shared" si="328"/>
        <v>0</v>
      </c>
      <c r="CS29" s="21">
        <f t="shared" si="56"/>
        <v>0</v>
      </c>
      <c r="CT29" s="21">
        <v>0</v>
      </c>
      <c r="CU29" s="21">
        <f t="shared" si="57"/>
        <v>0</v>
      </c>
      <c r="CV29" s="21">
        <v>0</v>
      </c>
      <c r="CW29" s="21">
        <f t="shared" si="58"/>
        <v>0</v>
      </c>
      <c r="CX29" s="21">
        <v>0</v>
      </c>
      <c r="CY29" s="21">
        <f t="shared" si="59"/>
        <v>0</v>
      </c>
      <c r="CZ29" s="21">
        <v>0</v>
      </c>
      <c r="DA29" s="21">
        <f t="shared" si="60"/>
        <v>0</v>
      </c>
      <c r="DB29" s="21">
        <v>0</v>
      </c>
      <c r="DC29" s="21">
        <f t="shared" si="61"/>
        <v>0</v>
      </c>
      <c r="DD29" s="21">
        <f t="shared" si="36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63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4"/>
        <v>0</v>
      </c>
      <c r="DS29" s="21">
        <v>0</v>
      </c>
      <c r="DT29" s="21">
        <f t="shared" si="65"/>
        <v>0</v>
      </c>
      <c r="DU29" s="21">
        <v>0</v>
      </c>
      <c r="DV29" s="21">
        <f t="shared" si="66"/>
        <v>0</v>
      </c>
      <c r="DW29" s="21">
        <v>0</v>
      </c>
      <c r="DX29" s="21">
        <f t="shared" si="67"/>
        <v>0</v>
      </c>
      <c r="DY29" s="21">
        <v>0</v>
      </c>
      <c r="DZ29" s="21">
        <f t="shared" si="68"/>
        <v>0</v>
      </c>
      <c r="EA29" s="21">
        <f t="shared" si="69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329"/>
        <v>0</v>
      </c>
      <c r="EI29" s="21">
        <f t="shared" si="71"/>
        <v>0</v>
      </c>
      <c r="EJ29" s="21">
        <v>0</v>
      </c>
      <c r="EK29" s="21">
        <f t="shared" si="72"/>
        <v>0</v>
      </c>
      <c r="EL29" s="21">
        <v>0</v>
      </c>
      <c r="EM29" s="21">
        <f t="shared" si="73"/>
        <v>0</v>
      </c>
      <c r="EN29" s="21">
        <v>0</v>
      </c>
      <c r="EO29" s="21">
        <f t="shared" si="74"/>
        <v>0</v>
      </c>
      <c r="EP29" s="21">
        <v>0</v>
      </c>
      <c r="EQ29" s="21">
        <f t="shared" si="75"/>
        <v>0</v>
      </c>
      <c r="ER29" s="21">
        <v>0</v>
      </c>
      <c r="ES29" s="21">
        <f t="shared" si="76"/>
        <v>0</v>
      </c>
      <c r="ET29" s="21">
        <f t="shared" si="36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78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79"/>
        <v>0</v>
      </c>
      <c r="FG29" s="21">
        <v>0</v>
      </c>
      <c r="FH29" s="21">
        <f t="shared" si="80"/>
        <v>0</v>
      </c>
      <c r="FI29" s="21">
        <v>0</v>
      </c>
      <c r="FJ29" s="21">
        <f t="shared" si="81"/>
        <v>0</v>
      </c>
      <c r="FK29" s="21">
        <v>0</v>
      </c>
      <c r="FL29" s="21">
        <f t="shared" si="82"/>
        <v>0</v>
      </c>
      <c r="FM29" s="21">
        <v>0</v>
      </c>
      <c r="FN29" s="21">
        <f t="shared" si="83"/>
        <v>0</v>
      </c>
      <c r="FO29" s="21">
        <v>0</v>
      </c>
      <c r="FP29" s="21">
        <f t="shared" si="84"/>
        <v>0</v>
      </c>
      <c r="FQ29" s="21">
        <f t="shared" si="85"/>
        <v>0</v>
      </c>
      <c r="FR29" s="21"/>
      <c r="FS29" s="23">
        <f t="shared" si="378"/>
        <v>0</v>
      </c>
      <c r="FT29" s="22"/>
      <c r="FU29" s="22"/>
      <c r="FV29" s="22"/>
      <c r="FW29" s="23">
        <v>0</v>
      </c>
      <c r="FX29" s="21">
        <f t="shared" si="330"/>
        <v>0</v>
      </c>
      <c r="FY29" s="21">
        <f t="shared" si="87"/>
        <v>0</v>
      </c>
      <c r="FZ29" s="21">
        <v>0</v>
      </c>
      <c r="GA29" s="21">
        <f t="shared" si="88"/>
        <v>0</v>
      </c>
      <c r="GB29" s="21">
        <v>0</v>
      </c>
      <c r="GC29" s="21">
        <f t="shared" si="89"/>
        <v>0</v>
      </c>
      <c r="GD29" s="21">
        <v>0</v>
      </c>
      <c r="GE29" s="21">
        <f t="shared" si="90"/>
        <v>0</v>
      </c>
      <c r="GF29" s="21">
        <v>0</v>
      </c>
      <c r="GG29" s="21">
        <f t="shared" si="91"/>
        <v>0</v>
      </c>
      <c r="GH29" s="21">
        <v>0</v>
      </c>
      <c r="GI29" s="21">
        <f t="shared" si="92"/>
        <v>0</v>
      </c>
      <c r="GJ29" s="21">
        <f t="shared" si="36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4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5"/>
        <v>0</v>
      </c>
      <c r="GW29" s="21">
        <v>0</v>
      </c>
      <c r="GX29" s="21">
        <f t="shared" si="96"/>
        <v>0</v>
      </c>
      <c r="GY29" s="21">
        <v>0</v>
      </c>
      <c r="GZ29" s="21">
        <f t="shared" si="97"/>
        <v>0</v>
      </c>
      <c r="HA29" s="21">
        <v>0</v>
      </c>
      <c r="HB29" s="21">
        <f t="shared" si="98"/>
        <v>0</v>
      </c>
      <c r="HC29" s="21">
        <v>0</v>
      </c>
      <c r="HD29" s="21">
        <f t="shared" si="99"/>
        <v>0</v>
      </c>
      <c r="HE29" s="21">
        <v>0</v>
      </c>
      <c r="HF29" s="21">
        <f t="shared" si="100"/>
        <v>0</v>
      </c>
      <c r="HG29" s="21">
        <f t="shared" si="101"/>
        <v>0</v>
      </c>
      <c r="HH29" s="21"/>
      <c r="HI29" s="23">
        <f t="shared" si="379"/>
        <v>0</v>
      </c>
      <c r="HJ29" s="22"/>
      <c r="HK29" s="22"/>
      <c r="HL29" s="22"/>
      <c r="HM29" s="23">
        <v>0</v>
      </c>
      <c r="HN29" s="21">
        <f t="shared" si="331"/>
        <v>0</v>
      </c>
      <c r="HO29" s="21">
        <f t="shared" si="103"/>
        <v>0</v>
      </c>
      <c r="HP29" s="21">
        <v>0</v>
      </c>
      <c r="HQ29" s="21">
        <f t="shared" si="104"/>
        <v>0</v>
      </c>
      <c r="HR29" s="21">
        <v>0</v>
      </c>
      <c r="HS29" s="21">
        <f t="shared" si="105"/>
        <v>0</v>
      </c>
      <c r="HT29" s="21">
        <v>0</v>
      </c>
      <c r="HU29" s="21">
        <f t="shared" si="106"/>
        <v>0</v>
      </c>
      <c r="HV29" s="21">
        <v>0</v>
      </c>
      <c r="HW29" s="21">
        <f t="shared" si="107"/>
        <v>0</v>
      </c>
      <c r="HX29" s="21">
        <v>0</v>
      </c>
      <c r="HY29" s="21">
        <f t="shared" si="108"/>
        <v>0</v>
      </c>
      <c r="HZ29" s="21">
        <f t="shared" si="36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10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11"/>
        <v>0</v>
      </c>
      <c r="IM29" s="21">
        <v>0</v>
      </c>
      <c r="IN29" s="21">
        <f t="shared" si="112"/>
        <v>0</v>
      </c>
      <c r="IO29" s="21">
        <v>0</v>
      </c>
      <c r="IP29" s="21">
        <f t="shared" si="113"/>
        <v>0</v>
      </c>
      <c r="IQ29" s="21">
        <v>0</v>
      </c>
      <c r="IR29" s="21">
        <f t="shared" si="114"/>
        <v>0</v>
      </c>
      <c r="IS29" s="21">
        <v>0</v>
      </c>
      <c r="IT29" s="21">
        <f t="shared" si="115"/>
        <v>0</v>
      </c>
      <c r="IU29" s="21">
        <v>0</v>
      </c>
      <c r="IV29" s="21">
        <f t="shared" si="116"/>
        <v>0</v>
      </c>
      <c r="IW29" s="21">
        <f t="shared" si="117"/>
        <v>0</v>
      </c>
      <c r="IX29" s="21"/>
      <c r="IY29" s="23">
        <f t="shared" si="380"/>
        <v>0</v>
      </c>
      <c r="IZ29" s="22"/>
      <c r="JA29" s="22"/>
      <c r="JB29" s="22"/>
      <c r="JC29" s="23">
        <v>0</v>
      </c>
      <c r="JD29" s="21">
        <f t="shared" si="332"/>
        <v>0</v>
      </c>
      <c r="JE29" s="21">
        <f t="shared" si="119"/>
        <v>0</v>
      </c>
      <c r="JF29" s="21">
        <v>0</v>
      </c>
      <c r="JG29" s="21">
        <f t="shared" si="120"/>
        <v>0</v>
      </c>
      <c r="JH29" s="21">
        <v>0</v>
      </c>
      <c r="JI29" s="21">
        <f t="shared" si="121"/>
        <v>0</v>
      </c>
      <c r="JJ29" s="21">
        <v>0</v>
      </c>
      <c r="JK29" s="21">
        <f t="shared" si="122"/>
        <v>0</v>
      </c>
      <c r="JL29" s="21">
        <v>0</v>
      </c>
      <c r="JM29" s="21">
        <f t="shared" si="123"/>
        <v>0</v>
      </c>
      <c r="JN29" s="21">
        <v>0</v>
      </c>
      <c r="JO29" s="21">
        <f t="shared" si="124"/>
        <v>0</v>
      </c>
      <c r="JP29" s="21">
        <f t="shared" si="36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6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7"/>
        <v>0</v>
      </c>
      <c r="KC29" s="21">
        <v>0</v>
      </c>
      <c r="KD29" s="21">
        <f t="shared" si="128"/>
        <v>0</v>
      </c>
      <c r="KE29" s="21">
        <v>0</v>
      </c>
      <c r="KF29" s="21">
        <f t="shared" si="129"/>
        <v>0</v>
      </c>
      <c r="KG29" s="21">
        <v>0</v>
      </c>
      <c r="KH29" s="21">
        <f t="shared" si="130"/>
        <v>0</v>
      </c>
      <c r="KI29" s="21">
        <v>0</v>
      </c>
      <c r="KJ29" s="21">
        <f t="shared" si="131"/>
        <v>0</v>
      </c>
      <c r="KK29" s="21">
        <v>0</v>
      </c>
      <c r="KL29" s="21">
        <f t="shared" si="132"/>
        <v>0</v>
      </c>
      <c r="KM29" s="21">
        <f t="shared" si="133"/>
        <v>0</v>
      </c>
      <c r="KN29" s="21"/>
      <c r="KO29" s="23">
        <f t="shared" si="381"/>
        <v>0</v>
      </c>
      <c r="KP29" s="22"/>
      <c r="KQ29" s="22"/>
      <c r="KR29" s="22"/>
      <c r="KS29" s="23">
        <v>0</v>
      </c>
      <c r="KT29" s="21">
        <f t="shared" si="333"/>
        <v>0</v>
      </c>
      <c r="KU29" s="21">
        <f t="shared" si="135"/>
        <v>0</v>
      </c>
      <c r="KV29" s="21">
        <v>0</v>
      </c>
      <c r="KW29" s="21">
        <f t="shared" si="136"/>
        <v>0</v>
      </c>
      <c r="KX29" s="21">
        <v>0</v>
      </c>
      <c r="KY29" s="21">
        <f t="shared" si="137"/>
        <v>0</v>
      </c>
      <c r="KZ29" s="21">
        <v>0</v>
      </c>
      <c r="LA29" s="21">
        <f t="shared" si="138"/>
        <v>0</v>
      </c>
      <c r="LB29" s="21">
        <v>0</v>
      </c>
      <c r="LC29" s="21">
        <f t="shared" si="139"/>
        <v>0</v>
      </c>
      <c r="LD29" s="21">
        <v>0</v>
      </c>
      <c r="LE29" s="21">
        <f t="shared" si="140"/>
        <v>0</v>
      </c>
      <c r="LF29" s="21">
        <f t="shared" si="36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42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43"/>
        <v>0</v>
      </c>
      <c r="LS29" s="21">
        <v>0</v>
      </c>
      <c r="LT29" s="21">
        <f t="shared" si="144"/>
        <v>0</v>
      </c>
      <c r="LU29" s="21">
        <v>0</v>
      </c>
      <c r="LV29" s="21">
        <f t="shared" si="145"/>
        <v>0</v>
      </c>
      <c r="LW29" s="21">
        <v>0</v>
      </c>
      <c r="LX29" s="21">
        <f t="shared" si="146"/>
        <v>0</v>
      </c>
      <c r="LY29" s="21">
        <v>0</v>
      </c>
      <c r="LZ29" s="21">
        <f t="shared" si="147"/>
        <v>0</v>
      </c>
      <c r="MA29" s="21">
        <v>0</v>
      </c>
      <c r="MB29" s="21">
        <f t="shared" si="148"/>
        <v>0</v>
      </c>
      <c r="MC29" s="21">
        <f t="shared" si="149"/>
        <v>0</v>
      </c>
      <c r="MD29" s="21"/>
      <c r="ME29" s="23">
        <f t="shared" si="382"/>
        <v>0</v>
      </c>
      <c r="MF29" s="22"/>
      <c r="MG29" s="22"/>
      <c r="MH29" s="22"/>
      <c r="MI29" s="23">
        <v>0</v>
      </c>
      <c r="MJ29" s="21">
        <f t="shared" si="334"/>
        <v>0</v>
      </c>
      <c r="MK29" s="21">
        <f t="shared" si="151"/>
        <v>0</v>
      </c>
      <c r="ML29" s="21">
        <v>0</v>
      </c>
      <c r="MM29" s="21">
        <f t="shared" si="152"/>
        <v>0</v>
      </c>
      <c r="MN29" s="21">
        <v>0</v>
      </c>
      <c r="MO29" s="21">
        <f t="shared" si="153"/>
        <v>0</v>
      </c>
      <c r="MP29" s="21">
        <v>0</v>
      </c>
      <c r="MQ29" s="21">
        <f t="shared" si="154"/>
        <v>0</v>
      </c>
      <c r="MR29" s="21">
        <v>0</v>
      </c>
      <c r="MS29" s="21">
        <f t="shared" si="155"/>
        <v>0</v>
      </c>
      <c r="MT29" s="21">
        <v>0</v>
      </c>
      <c r="MU29" s="21">
        <f t="shared" si="156"/>
        <v>0</v>
      </c>
      <c r="MV29" s="21">
        <f t="shared" si="36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58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59"/>
        <v>0</v>
      </c>
      <c r="NI29" s="21">
        <v>0</v>
      </c>
      <c r="NJ29" s="21">
        <f t="shared" si="160"/>
        <v>0</v>
      </c>
      <c r="NK29" s="21">
        <v>0</v>
      </c>
      <c r="NL29" s="21">
        <f t="shared" si="161"/>
        <v>0</v>
      </c>
      <c r="NM29" s="21">
        <v>0</v>
      </c>
      <c r="NN29" s="21">
        <f t="shared" si="162"/>
        <v>0</v>
      </c>
      <c r="NO29" s="21">
        <v>0</v>
      </c>
      <c r="NP29" s="21">
        <f t="shared" si="163"/>
        <v>0</v>
      </c>
      <c r="NQ29" s="21">
        <v>0</v>
      </c>
      <c r="NR29" s="21">
        <f t="shared" si="164"/>
        <v>0</v>
      </c>
      <c r="NS29" s="21">
        <f t="shared" si="165"/>
        <v>0</v>
      </c>
      <c r="NT29" s="21"/>
      <c r="NU29" s="23">
        <f t="shared" si="383"/>
        <v>0</v>
      </c>
      <c r="NV29" s="22"/>
      <c r="NW29" s="22"/>
      <c r="NX29" s="22"/>
      <c r="NY29" s="23">
        <v>0</v>
      </c>
      <c r="NZ29" s="21">
        <f t="shared" si="335"/>
        <v>0</v>
      </c>
      <c r="OA29" s="21">
        <f t="shared" si="167"/>
        <v>0</v>
      </c>
      <c r="OB29" s="21">
        <v>0</v>
      </c>
      <c r="OC29" s="21">
        <f t="shared" si="168"/>
        <v>0</v>
      </c>
      <c r="OD29" s="21">
        <v>0</v>
      </c>
      <c r="OE29" s="21">
        <f t="shared" si="169"/>
        <v>0</v>
      </c>
      <c r="OF29" s="21">
        <v>0</v>
      </c>
      <c r="OG29" s="21">
        <f t="shared" si="170"/>
        <v>0</v>
      </c>
      <c r="OH29" s="21">
        <v>0</v>
      </c>
      <c r="OI29" s="21">
        <f t="shared" si="171"/>
        <v>0</v>
      </c>
      <c r="OJ29" s="21">
        <v>0</v>
      </c>
      <c r="OK29" s="21">
        <f t="shared" si="172"/>
        <v>0</v>
      </c>
      <c r="OL29" s="21">
        <f t="shared" si="36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4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5"/>
        <v>0</v>
      </c>
      <c r="OY29" s="21">
        <v>0</v>
      </c>
      <c r="OZ29" s="21">
        <f t="shared" si="176"/>
        <v>0</v>
      </c>
      <c r="PA29" s="21">
        <v>0</v>
      </c>
      <c r="PB29" s="21">
        <f t="shared" si="177"/>
        <v>0</v>
      </c>
      <c r="PC29" s="21">
        <v>0</v>
      </c>
      <c r="PD29" s="21">
        <f t="shared" si="178"/>
        <v>0</v>
      </c>
      <c r="PE29" s="21">
        <v>0</v>
      </c>
      <c r="PF29" s="21">
        <f t="shared" si="179"/>
        <v>0</v>
      </c>
      <c r="PG29" s="21">
        <v>0</v>
      </c>
      <c r="PH29" s="21">
        <f t="shared" si="180"/>
        <v>0</v>
      </c>
      <c r="PI29" s="21">
        <f t="shared" si="181"/>
        <v>0</v>
      </c>
      <c r="PJ29" s="21"/>
      <c r="PK29" s="23">
        <f t="shared" si="384"/>
        <v>0</v>
      </c>
      <c r="PL29" s="22"/>
      <c r="PM29" s="22"/>
      <c r="PN29" s="22"/>
      <c r="PO29" s="23">
        <v>0</v>
      </c>
      <c r="PP29" s="21">
        <f t="shared" si="336"/>
        <v>0</v>
      </c>
      <c r="PQ29" s="21">
        <f t="shared" si="183"/>
        <v>0</v>
      </c>
      <c r="PR29" s="21">
        <v>0</v>
      </c>
      <c r="PS29" s="21">
        <f t="shared" si="184"/>
        <v>0</v>
      </c>
      <c r="PT29" s="21">
        <v>0</v>
      </c>
      <c r="PU29" s="21">
        <f t="shared" si="185"/>
        <v>0</v>
      </c>
      <c r="PV29" s="21">
        <v>0</v>
      </c>
      <c r="PW29" s="21">
        <f t="shared" si="186"/>
        <v>0</v>
      </c>
      <c r="PX29" s="21">
        <v>0</v>
      </c>
      <c r="PY29" s="21">
        <f t="shared" si="187"/>
        <v>0</v>
      </c>
      <c r="PZ29" s="21">
        <v>0</v>
      </c>
      <c r="QA29" s="21">
        <f t="shared" si="188"/>
        <v>0</v>
      </c>
      <c r="QB29" s="21">
        <f t="shared" si="36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90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91"/>
        <v>0</v>
      </c>
      <c r="QO29" s="21">
        <v>0</v>
      </c>
      <c r="QP29" s="21">
        <f t="shared" si="192"/>
        <v>0</v>
      </c>
      <c r="QQ29" s="21">
        <v>0</v>
      </c>
      <c r="QR29" s="21">
        <f t="shared" si="193"/>
        <v>0</v>
      </c>
      <c r="QS29" s="21">
        <v>0</v>
      </c>
      <c r="QT29" s="21">
        <f t="shared" si="194"/>
        <v>0</v>
      </c>
      <c r="QU29" s="21">
        <v>0</v>
      </c>
      <c r="QV29" s="21">
        <f t="shared" si="195"/>
        <v>0</v>
      </c>
      <c r="QW29" s="21">
        <v>0</v>
      </c>
      <c r="QX29" s="21">
        <f t="shared" si="196"/>
        <v>0</v>
      </c>
      <c r="QY29" s="21">
        <f t="shared" si="197"/>
        <v>0</v>
      </c>
      <c r="QZ29" s="21"/>
      <c r="RA29" s="23">
        <f t="shared" si="385"/>
        <v>0</v>
      </c>
      <c r="RB29" s="22"/>
      <c r="RC29" s="22"/>
      <c r="RD29" s="22"/>
      <c r="RE29" s="23">
        <v>0</v>
      </c>
      <c r="RF29" s="21">
        <f t="shared" si="337"/>
        <v>0</v>
      </c>
      <c r="RG29" s="21">
        <f t="shared" si="199"/>
        <v>0</v>
      </c>
      <c r="RH29" s="21">
        <v>0</v>
      </c>
      <c r="RI29" s="21">
        <f t="shared" si="200"/>
        <v>0</v>
      </c>
      <c r="RJ29" s="21">
        <v>0</v>
      </c>
      <c r="RK29" s="21">
        <f t="shared" si="201"/>
        <v>0</v>
      </c>
      <c r="RL29" s="21">
        <v>0</v>
      </c>
      <c r="RM29" s="21">
        <f t="shared" si="202"/>
        <v>0</v>
      </c>
      <c r="RN29" s="21">
        <v>0</v>
      </c>
      <c r="RO29" s="21">
        <f t="shared" si="203"/>
        <v>0</v>
      </c>
      <c r="RP29" s="21">
        <v>0</v>
      </c>
      <c r="RQ29" s="21">
        <f t="shared" si="204"/>
        <v>0</v>
      </c>
      <c r="RR29" s="21">
        <f t="shared" si="37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6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7"/>
        <v>0</v>
      </c>
      <c r="SE29" s="21">
        <v>0</v>
      </c>
      <c r="SF29" s="21">
        <f t="shared" si="208"/>
        <v>0</v>
      </c>
      <c r="SG29" s="21">
        <v>0</v>
      </c>
      <c r="SH29" s="21">
        <f t="shared" si="209"/>
        <v>0</v>
      </c>
      <c r="SI29" s="21">
        <v>0</v>
      </c>
      <c r="SJ29" s="21">
        <f t="shared" si="210"/>
        <v>0</v>
      </c>
      <c r="SK29" s="21">
        <v>0</v>
      </c>
      <c r="SL29" s="21">
        <f t="shared" si="211"/>
        <v>0</v>
      </c>
      <c r="SM29" s="21">
        <v>0</v>
      </c>
      <c r="SN29" s="21">
        <f t="shared" si="212"/>
        <v>0</v>
      </c>
      <c r="SO29" s="21">
        <f t="shared" si="213"/>
        <v>0</v>
      </c>
      <c r="SP29" s="21"/>
      <c r="SQ29" s="23">
        <f t="shared" si="386"/>
        <v>0</v>
      </c>
      <c r="SR29" s="22"/>
      <c r="SS29" s="22"/>
      <c r="ST29" s="22"/>
      <c r="SU29" s="23">
        <v>0</v>
      </c>
      <c r="SV29" s="21">
        <f t="shared" si="338"/>
        <v>0</v>
      </c>
      <c r="SW29" s="21">
        <f t="shared" si="215"/>
        <v>0</v>
      </c>
      <c r="SX29" s="21">
        <v>0</v>
      </c>
      <c r="SY29" s="21">
        <f t="shared" si="216"/>
        <v>0</v>
      </c>
      <c r="SZ29" s="21">
        <v>0</v>
      </c>
      <c r="TA29" s="21">
        <f t="shared" si="217"/>
        <v>0</v>
      </c>
      <c r="TB29" s="21">
        <v>0</v>
      </c>
      <c r="TC29" s="21">
        <f t="shared" si="218"/>
        <v>0</v>
      </c>
      <c r="TD29" s="21">
        <v>0</v>
      </c>
      <c r="TE29" s="21">
        <f t="shared" si="219"/>
        <v>0</v>
      </c>
      <c r="TF29" s="21">
        <v>0</v>
      </c>
      <c r="TG29" s="21">
        <f t="shared" si="220"/>
        <v>0</v>
      </c>
      <c r="TH29" s="21">
        <f t="shared" si="37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22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23"/>
        <v>0</v>
      </c>
      <c r="TU29" s="21">
        <v>0</v>
      </c>
      <c r="TV29" s="21">
        <f t="shared" si="224"/>
        <v>0</v>
      </c>
      <c r="TW29" s="21">
        <v>0</v>
      </c>
      <c r="TX29" s="21">
        <f t="shared" si="225"/>
        <v>0</v>
      </c>
      <c r="TY29" s="21">
        <v>0</v>
      </c>
      <c r="TZ29" s="21">
        <f t="shared" si="226"/>
        <v>0</v>
      </c>
      <c r="UA29" s="21">
        <v>0</v>
      </c>
      <c r="UB29" s="21">
        <f t="shared" si="227"/>
        <v>0</v>
      </c>
      <c r="UC29" s="21">
        <v>0</v>
      </c>
      <c r="UD29" s="21">
        <f t="shared" si="228"/>
        <v>0</v>
      </c>
      <c r="UE29" s="21">
        <f t="shared" si="229"/>
        <v>0</v>
      </c>
      <c r="UF29" s="21"/>
      <c r="UG29" s="23">
        <f t="shared" si="387"/>
        <v>0</v>
      </c>
      <c r="UH29" s="22"/>
      <c r="UI29" s="22"/>
      <c r="UJ29" s="22"/>
      <c r="UK29" s="23">
        <v>0</v>
      </c>
      <c r="UL29" s="21">
        <f t="shared" si="339"/>
        <v>0</v>
      </c>
      <c r="UM29" s="21">
        <f t="shared" si="231"/>
        <v>0</v>
      </c>
      <c r="UN29" s="21">
        <v>0</v>
      </c>
      <c r="UO29" s="21">
        <f t="shared" si="232"/>
        <v>0</v>
      </c>
      <c r="UP29" s="21">
        <v>0</v>
      </c>
      <c r="UQ29" s="21">
        <f t="shared" si="233"/>
        <v>0</v>
      </c>
      <c r="UR29" s="21">
        <v>0</v>
      </c>
      <c r="US29" s="21">
        <f t="shared" si="234"/>
        <v>0</v>
      </c>
      <c r="UT29" s="21">
        <v>0</v>
      </c>
      <c r="UU29" s="21">
        <f t="shared" si="235"/>
        <v>0</v>
      </c>
      <c r="UV29" s="21">
        <v>0</v>
      </c>
      <c r="UW29" s="21">
        <f t="shared" si="236"/>
        <v>0</v>
      </c>
      <c r="UX29" s="21">
        <f t="shared" si="37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38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39"/>
        <v>0</v>
      </c>
      <c r="VK29" s="21">
        <v>0</v>
      </c>
      <c r="VL29" s="21">
        <f t="shared" si="240"/>
        <v>0</v>
      </c>
      <c r="VM29" s="21">
        <v>0</v>
      </c>
      <c r="VN29" s="21">
        <f t="shared" si="241"/>
        <v>0</v>
      </c>
      <c r="VO29" s="21">
        <v>0</v>
      </c>
      <c r="VP29" s="21">
        <f t="shared" si="242"/>
        <v>0</v>
      </c>
      <c r="VQ29" s="21">
        <v>0</v>
      </c>
      <c r="VR29" s="21">
        <f t="shared" si="243"/>
        <v>0</v>
      </c>
      <c r="VS29" s="21">
        <v>0</v>
      </c>
      <c r="VT29" s="21">
        <f t="shared" si="244"/>
        <v>0</v>
      </c>
      <c r="VU29" s="21">
        <f t="shared" si="245"/>
        <v>0</v>
      </c>
      <c r="VV29" s="21"/>
      <c r="VW29" s="23">
        <f t="shared" si="388"/>
        <v>0</v>
      </c>
      <c r="VX29" s="22"/>
      <c r="VY29" s="22"/>
      <c r="VZ29" s="22"/>
      <c r="WA29" s="23">
        <v>0</v>
      </c>
      <c r="WB29" s="21">
        <f t="shared" si="340"/>
        <v>0</v>
      </c>
      <c r="WC29" s="21">
        <f t="shared" si="247"/>
        <v>0</v>
      </c>
      <c r="WD29" s="21">
        <v>0</v>
      </c>
      <c r="WE29" s="21">
        <f t="shared" si="248"/>
        <v>0</v>
      </c>
      <c r="WF29" s="21">
        <v>0</v>
      </c>
      <c r="WG29" s="21">
        <f t="shared" si="249"/>
        <v>0</v>
      </c>
      <c r="WH29" s="21">
        <v>0</v>
      </c>
      <c r="WI29" s="21">
        <f t="shared" si="250"/>
        <v>0</v>
      </c>
      <c r="WJ29" s="21">
        <v>0</v>
      </c>
      <c r="WK29" s="21">
        <f t="shared" si="251"/>
        <v>0</v>
      </c>
      <c r="WL29" s="21">
        <v>0</v>
      </c>
      <c r="WM29" s="21">
        <f t="shared" si="252"/>
        <v>0</v>
      </c>
      <c r="WN29" s="21">
        <f t="shared" si="37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4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5"/>
        <v>0</v>
      </c>
      <c r="XA29" s="21">
        <v>0</v>
      </c>
      <c r="XB29" s="21">
        <f t="shared" si="256"/>
        <v>0</v>
      </c>
      <c r="XC29" s="21">
        <v>0</v>
      </c>
      <c r="XD29" s="21">
        <f t="shared" si="257"/>
        <v>0</v>
      </c>
      <c r="XE29" s="21">
        <v>0</v>
      </c>
      <c r="XF29" s="21">
        <f t="shared" si="258"/>
        <v>0</v>
      </c>
      <c r="XG29" s="21">
        <v>0</v>
      </c>
      <c r="XH29" s="21">
        <f t="shared" si="259"/>
        <v>0</v>
      </c>
      <c r="XI29" s="21">
        <v>0</v>
      </c>
      <c r="XJ29" s="21">
        <f t="shared" si="260"/>
        <v>0</v>
      </c>
      <c r="XK29" s="21">
        <f t="shared" si="261"/>
        <v>0</v>
      </c>
      <c r="XL29" s="21"/>
      <c r="XM29" s="23">
        <f t="shared" si="389"/>
        <v>0</v>
      </c>
      <c r="XN29" s="22"/>
      <c r="XO29" s="22"/>
      <c r="XP29" s="22"/>
      <c r="XQ29" s="23">
        <v>0</v>
      </c>
      <c r="XR29" s="21">
        <f t="shared" si="341"/>
        <v>0</v>
      </c>
      <c r="XS29" s="21">
        <f t="shared" si="263"/>
        <v>0</v>
      </c>
      <c r="XT29" s="21">
        <v>0</v>
      </c>
      <c r="XU29" s="21">
        <f t="shared" si="264"/>
        <v>0</v>
      </c>
      <c r="XV29" s="21">
        <v>0</v>
      </c>
      <c r="XW29" s="21">
        <f t="shared" si="265"/>
        <v>0</v>
      </c>
      <c r="XX29" s="21">
        <v>0</v>
      </c>
      <c r="XY29" s="21">
        <f t="shared" si="266"/>
        <v>0</v>
      </c>
      <c r="XZ29" s="21">
        <v>0</v>
      </c>
      <c r="YA29" s="21">
        <f t="shared" si="267"/>
        <v>0</v>
      </c>
      <c r="YB29" s="21">
        <v>0</v>
      </c>
      <c r="YC29" s="21">
        <f t="shared" si="268"/>
        <v>0</v>
      </c>
      <c r="YD29" s="21">
        <f t="shared" si="374"/>
        <v>0</v>
      </c>
      <c r="YE29" s="21"/>
      <c r="YF29" s="21">
        <f t="shared" si="17"/>
        <v>0</v>
      </c>
      <c r="YG29" s="21"/>
      <c r="YH29" s="21"/>
      <c r="YI29" s="21">
        <v>0</v>
      </c>
      <c r="YJ29" s="21">
        <f t="shared" si="270"/>
        <v>0</v>
      </c>
      <c r="YK29" s="21">
        <v>0</v>
      </c>
      <c r="YL29" s="21">
        <v>0</v>
      </c>
      <c r="YM29" s="22"/>
      <c r="YN29" s="22"/>
      <c r="YO29" s="21">
        <v>0</v>
      </c>
      <c r="YP29" s="21">
        <f t="shared" si="271"/>
        <v>0</v>
      </c>
      <c r="YQ29" s="21">
        <v>0</v>
      </c>
      <c r="YR29" s="21">
        <f t="shared" si="272"/>
        <v>0</v>
      </c>
      <c r="YS29" s="21">
        <v>0</v>
      </c>
      <c r="YT29" s="21">
        <f t="shared" si="273"/>
        <v>0</v>
      </c>
      <c r="YU29" s="21">
        <v>0</v>
      </c>
      <c r="YV29" s="21">
        <f t="shared" si="274"/>
        <v>0</v>
      </c>
      <c r="YW29" s="21">
        <v>0</v>
      </c>
      <c r="YX29" s="21">
        <f t="shared" si="275"/>
        <v>0</v>
      </c>
      <c r="YY29" s="21">
        <v>0</v>
      </c>
      <c r="YZ29" s="21">
        <f t="shared" si="276"/>
        <v>0</v>
      </c>
      <c r="ZA29" s="21">
        <f t="shared" si="277"/>
        <v>0</v>
      </c>
      <c r="ZB29" s="21"/>
      <c r="ZC29" s="23">
        <f t="shared" si="390"/>
        <v>0</v>
      </c>
      <c r="ZD29" s="22"/>
      <c r="ZE29" s="22"/>
      <c r="ZF29" s="22"/>
      <c r="ZG29" s="23">
        <v>0</v>
      </c>
      <c r="ZH29" s="21">
        <f t="shared" si="342"/>
        <v>0</v>
      </c>
      <c r="ZI29" s="21">
        <f t="shared" si="279"/>
        <v>0</v>
      </c>
      <c r="ZJ29" s="21">
        <v>0</v>
      </c>
      <c r="ZK29" s="21">
        <f t="shared" si="280"/>
        <v>0</v>
      </c>
      <c r="ZL29" s="21">
        <v>0</v>
      </c>
      <c r="ZM29" s="21">
        <f t="shared" si="281"/>
        <v>0</v>
      </c>
      <c r="ZN29" s="21">
        <v>0</v>
      </c>
      <c r="ZO29" s="21">
        <f t="shared" si="282"/>
        <v>0</v>
      </c>
      <c r="ZP29" s="21">
        <v>0</v>
      </c>
      <c r="ZQ29" s="21">
        <f t="shared" si="283"/>
        <v>0</v>
      </c>
      <c r="ZR29" s="21">
        <v>0</v>
      </c>
      <c r="ZS29" s="21">
        <f t="shared" si="284"/>
        <v>0</v>
      </c>
      <c r="ZT29" s="21">
        <f t="shared" si="375"/>
        <v>0</v>
      </c>
      <c r="ZU29" s="21"/>
      <c r="ZV29" s="21">
        <f t="shared" si="18"/>
        <v>0</v>
      </c>
      <c r="ZW29" s="21"/>
      <c r="ZX29" s="21"/>
      <c r="ZY29" s="21">
        <v>0</v>
      </c>
      <c r="ZZ29" s="21">
        <f t="shared" si="286"/>
        <v>0</v>
      </c>
      <c r="AAA29" s="21">
        <v>0</v>
      </c>
      <c r="AAB29" s="21">
        <v>0</v>
      </c>
      <c r="AAC29" s="22"/>
      <c r="AAD29" s="22"/>
      <c r="AAE29" s="21">
        <v>0</v>
      </c>
      <c r="AAF29" s="21">
        <f t="shared" si="287"/>
        <v>0</v>
      </c>
      <c r="AAG29" s="21">
        <v>0</v>
      </c>
      <c r="AAH29" s="21">
        <f t="shared" si="288"/>
        <v>0</v>
      </c>
      <c r="AAI29" s="21">
        <v>0</v>
      </c>
      <c r="AAJ29" s="21">
        <f t="shared" si="289"/>
        <v>0</v>
      </c>
      <c r="AAK29" s="21">
        <v>0</v>
      </c>
      <c r="AAL29" s="21">
        <f t="shared" si="290"/>
        <v>0</v>
      </c>
      <c r="AAM29" s="21">
        <v>0</v>
      </c>
      <c r="AAN29" s="21">
        <f t="shared" si="291"/>
        <v>0</v>
      </c>
      <c r="AAO29" s="21">
        <v>0</v>
      </c>
      <c r="AAP29" s="21">
        <f t="shared" si="292"/>
        <v>0</v>
      </c>
      <c r="AAQ29" s="21">
        <f t="shared" si="293"/>
        <v>0</v>
      </c>
      <c r="AAR29" s="21"/>
      <c r="AAS29" s="23">
        <f t="shared" si="391"/>
        <v>0</v>
      </c>
      <c r="AAT29" s="22"/>
      <c r="AAU29" s="22"/>
      <c r="AAV29" s="22"/>
      <c r="AAW29" s="23">
        <v>0</v>
      </c>
      <c r="AAX29" s="21">
        <f t="shared" si="343"/>
        <v>0</v>
      </c>
      <c r="AAY29" s="21">
        <f t="shared" si="295"/>
        <v>0</v>
      </c>
      <c r="AAZ29" s="21">
        <v>0</v>
      </c>
      <c r="ABA29" s="21">
        <f t="shared" si="296"/>
        <v>0</v>
      </c>
      <c r="ABB29" s="21">
        <v>0</v>
      </c>
      <c r="ABC29" s="21">
        <f t="shared" si="297"/>
        <v>0</v>
      </c>
      <c r="ABD29" s="21">
        <v>0</v>
      </c>
      <c r="ABE29" s="21">
        <f t="shared" si="298"/>
        <v>0</v>
      </c>
      <c r="ABF29" s="21">
        <v>0</v>
      </c>
      <c r="ABG29" s="21">
        <f t="shared" si="299"/>
        <v>0</v>
      </c>
      <c r="ABH29" s="21">
        <v>0</v>
      </c>
      <c r="ABI29" s="21">
        <f t="shared" si="300"/>
        <v>0</v>
      </c>
      <c r="ABJ29" s="21">
        <f t="shared" si="376"/>
        <v>0</v>
      </c>
      <c r="ABK29" s="21"/>
      <c r="ABL29" s="21">
        <f t="shared" si="19"/>
        <v>0</v>
      </c>
      <c r="ABM29" s="21"/>
      <c r="ABN29" s="21"/>
      <c r="ABO29" s="21">
        <v>0</v>
      </c>
      <c r="ABP29" s="21">
        <f t="shared" si="302"/>
        <v>0</v>
      </c>
      <c r="ABQ29" s="21">
        <v>0</v>
      </c>
      <c r="ABR29" s="21">
        <v>0</v>
      </c>
      <c r="ABS29" s="22"/>
      <c r="ABT29" s="22"/>
      <c r="ABU29" s="21">
        <v>0</v>
      </c>
      <c r="ABV29" s="21">
        <f t="shared" si="20"/>
        <v>0</v>
      </c>
      <c r="ABW29" s="21">
        <v>0</v>
      </c>
      <c r="ABX29" s="21">
        <f t="shared" si="303"/>
        <v>0</v>
      </c>
      <c r="ABY29" s="21">
        <v>0</v>
      </c>
      <c r="ABZ29" s="21">
        <f t="shared" si="304"/>
        <v>0</v>
      </c>
      <c r="ACA29" s="21">
        <v>0</v>
      </c>
      <c r="ACB29" s="21">
        <f t="shared" si="305"/>
        <v>0</v>
      </c>
      <c r="ACC29" s="21">
        <v>0</v>
      </c>
      <c r="ACD29" s="21">
        <f t="shared" si="306"/>
        <v>0</v>
      </c>
      <c r="ACE29" s="21">
        <v>0</v>
      </c>
      <c r="ACF29" s="21">
        <f t="shared" si="307"/>
        <v>0</v>
      </c>
      <c r="ACG29" s="21">
        <f t="shared" si="21"/>
        <v>0</v>
      </c>
      <c r="ACH29" s="21"/>
      <c r="ACI29" s="23">
        <f t="shared" si="392"/>
        <v>0</v>
      </c>
      <c r="ACJ29" s="24">
        <f t="shared" si="308"/>
        <v>0</v>
      </c>
      <c r="ACK29" s="24">
        <f t="shared" si="22"/>
        <v>0</v>
      </c>
      <c r="ACL29" s="24">
        <f t="shared" si="309"/>
        <v>0</v>
      </c>
    </row>
    <row r="30" spans="1:766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3"/>
        <v>0</v>
      </c>
      <c r="M30" s="21">
        <f t="shared" si="24"/>
        <v>0</v>
      </c>
      <c r="N30" s="21">
        <v>0</v>
      </c>
      <c r="O30" s="21">
        <f t="shared" si="25"/>
        <v>0</v>
      </c>
      <c r="P30" s="21">
        <v>0</v>
      </c>
      <c r="Q30" s="21">
        <f t="shared" si="26"/>
        <v>0</v>
      </c>
      <c r="R30" s="21">
        <v>0</v>
      </c>
      <c r="S30" s="21">
        <f t="shared" si="27"/>
        <v>0</v>
      </c>
      <c r="T30" s="21">
        <v>0</v>
      </c>
      <c r="U30" s="21">
        <f t="shared" si="28"/>
        <v>0</v>
      </c>
      <c r="V30" s="21">
        <v>0</v>
      </c>
      <c r="W30" s="21">
        <f t="shared" si="29"/>
        <v>0</v>
      </c>
      <c r="X30" s="21">
        <f t="shared" si="30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31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32"/>
        <v>0</v>
      </c>
      <c r="AK30" s="21">
        <v>0</v>
      </c>
      <c r="AL30" s="21">
        <f t="shared" si="33"/>
        <v>0</v>
      </c>
      <c r="AM30" s="21">
        <v>0</v>
      </c>
      <c r="AN30" s="21">
        <f t="shared" si="34"/>
        <v>0</v>
      </c>
      <c r="AO30" s="21">
        <v>0</v>
      </c>
      <c r="AP30" s="21">
        <f t="shared" si="35"/>
        <v>0</v>
      </c>
      <c r="AQ30" s="21">
        <v>0</v>
      </c>
      <c r="AR30" s="21">
        <f t="shared" si="36"/>
        <v>0</v>
      </c>
      <c r="AS30" s="21">
        <v>0</v>
      </c>
      <c r="AT30" s="21">
        <f t="shared" si="37"/>
        <v>0</v>
      </c>
      <c r="AU30" s="21">
        <f t="shared" si="38"/>
        <v>0</v>
      </c>
      <c r="AV30" s="21"/>
      <c r="AW30" s="23">
        <f t="shared" si="310"/>
        <v>0</v>
      </c>
      <c r="AX30" s="22"/>
      <c r="AY30" s="22"/>
      <c r="AZ30" s="22"/>
      <c r="BA30" s="23">
        <v>0</v>
      </c>
      <c r="BB30" s="21">
        <f t="shared" si="327"/>
        <v>0</v>
      </c>
      <c r="BC30" s="21">
        <f t="shared" si="40"/>
        <v>0</v>
      </c>
      <c r="BD30" s="21">
        <v>0</v>
      </c>
      <c r="BE30" s="21">
        <f t="shared" si="41"/>
        <v>0</v>
      </c>
      <c r="BF30" s="21">
        <v>0</v>
      </c>
      <c r="BG30" s="21">
        <f t="shared" si="42"/>
        <v>0</v>
      </c>
      <c r="BH30" s="21">
        <v>0</v>
      </c>
      <c r="BI30" s="21">
        <f t="shared" si="43"/>
        <v>0</v>
      </c>
      <c r="BJ30" s="21">
        <v>0</v>
      </c>
      <c r="BK30" s="21">
        <f t="shared" si="44"/>
        <v>0</v>
      </c>
      <c r="BL30" s="21">
        <v>0</v>
      </c>
      <c r="BM30" s="21">
        <f t="shared" si="45"/>
        <v>0</v>
      </c>
      <c r="BN30" s="21">
        <f t="shared" si="36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7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48"/>
        <v>0</v>
      </c>
      <c r="CA30" s="21">
        <v>0</v>
      </c>
      <c r="CB30" s="21">
        <f t="shared" si="49"/>
        <v>0</v>
      </c>
      <c r="CC30" s="21">
        <v>0</v>
      </c>
      <c r="CD30" s="21">
        <f t="shared" si="50"/>
        <v>0</v>
      </c>
      <c r="CE30" s="21">
        <v>0</v>
      </c>
      <c r="CF30" s="21">
        <f t="shared" si="51"/>
        <v>0</v>
      </c>
      <c r="CG30" s="21">
        <v>0</v>
      </c>
      <c r="CH30" s="21">
        <f t="shared" si="52"/>
        <v>0</v>
      </c>
      <c r="CI30" s="21">
        <v>0</v>
      </c>
      <c r="CJ30" s="21">
        <f t="shared" si="53"/>
        <v>0</v>
      </c>
      <c r="CK30" s="21">
        <f t="shared" si="54"/>
        <v>0</v>
      </c>
      <c r="CL30" s="21"/>
      <c r="CM30" s="23">
        <f t="shared" si="377"/>
        <v>0</v>
      </c>
      <c r="CN30" s="22"/>
      <c r="CO30" s="22"/>
      <c r="CP30" s="22"/>
      <c r="CQ30" s="23">
        <v>0</v>
      </c>
      <c r="CR30" s="21">
        <f t="shared" si="328"/>
        <v>0</v>
      </c>
      <c r="CS30" s="21">
        <f t="shared" si="56"/>
        <v>0</v>
      </c>
      <c r="CT30" s="21">
        <v>0</v>
      </c>
      <c r="CU30" s="21">
        <f t="shared" si="57"/>
        <v>0</v>
      </c>
      <c r="CV30" s="21">
        <v>0</v>
      </c>
      <c r="CW30" s="21">
        <f t="shared" si="58"/>
        <v>0</v>
      </c>
      <c r="CX30" s="21">
        <v>0</v>
      </c>
      <c r="CY30" s="21">
        <f t="shared" si="59"/>
        <v>0</v>
      </c>
      <c r="CZ30" s="21">
        <v>0</v>
      </c>
      <c r="DA30" s="21">
        <f t="shared" si="60"/>
        <v>0</v>
      </c>
      <c r="DB30" s="21">
        <v>0</v>
      </c>
      <c r="DC30" s="21">
        <f t="shared" si="61"/>
        <v>0</v>
      </c>
      <c r="DD30" s="21">
        <f t="shared" si="36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63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4"/>
        <v>0</v>
      </c>
      <c r="DS30" s="21">
        <v>0</v>
      </c>
      <c r="DT30" s="21">
        <f t="shared" si="65"/>
        <v>0</v>
      </c>
      <c r="DU30" s="21">
        <v>0</v>
      </c>
      <c r="DV30" s="21">
        <f t="shared" si="66"/>
        <v>0</v>
      </c>
      <c r="DW30" s="21">
        <v>0</v>
      </c>
      <c r="DX30" s="21">
        <f t="shared" si="67"/>
        <v>0</v>
      </c>
      <c r="DY30" s="21">
        <v>0</v>
      </c>
      <c r="DZ30" s="21">
        <f t="shared" si="68"/>
        <v>0</v>
      </c>
      <c r="EA30" s="21">
        <f t="shared" si="69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329"/>
        <v>0</v>
      </c>
      <c r="EI30" s="21">
        <f t="shared" si="71"/>
        <v>0</v>
      </c>
      <c r="EJ30" s="21">
        <v>0</v>
      </c>
      <c r="EK30" s="21">
        <f t="shared" si="72"/>
        <v>0</v>
      </c>
      <c r="EL30" s="21">
        <v>0</v>
      </c>
      <c r="EM30" s="21">
        <f t="shared" si="73"/>
        <v>0</v>
      </c>
      <c r="EN30" s="21">
        <v>0</v>
      </c>
      <c r="EO30" s="21">
        <f t="shared" si="74"/>
        <v>0</v>
      </c>
      <c r="EP30" s="21">
        <v>0</v>
      </c>
      <c r="EQ30" s="21">
        <f t="shared" si="75"/>
        <v>0</v>
      </c>
      <c r="ER30" s="21">
        <v>0</v>
      </c>
      <c r="ES30" s="21">
        <f t="shared" si="76"/>
        <v>0</v>
      </c>
      <c r="ET30" s="21">
        <f t="shared" si="36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78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79"/>
        <v>0</v>
      </c>
      <c r="FG30" s="21">
        <v>0</v>
      </c>
      <c r="FH30" s="21">
        <f t="shared" si="80"/>
        <v>0</v>
      </c>
      <c r="FI30" s="21">
        <v>0</v>
      </c>
      <c r="FJ30" s="21">
        <f t="shared" si="81"/>
        <v>0</v>
      </c>
      <c r="FK30" s="21">
        <v>0</v>
      </c>
      <c r="FL30" s="21">
        <f t="shared" si="82"/>
        <v>0</v>
      </c>
      <c r="FM30" s="21">
        <v>0</v>
      </c>
      <c r="FN30" s="21">
        <f t="shared" si="83"/>
        <v>0</v>
      </c>
      <c r="FO30" s="21">
        <v>0</v>
      </c>
      <c r="FP30" s="21">
        <f t="shared" si="84"/>
        <v>0</v>
      </c>
      <c r="FQ30" s="21">
        <f t="shared" si="85"/>
        <v>0</v>
      </c>
      <c r="FR30" s="21"/>
      <c r="FS30" s="23">
        <f t="shared" si="378"/>
        <v>0</v>
      </c>
      <c r="FT30" s="22"/>
      <c r="FU30" s="22"/>
      <c r="FV30" s="22"/>
      <c r="FW30" s="23">
        <v>0</v>
      </c>
      <c r="FX30" s="21">
        <f t="shared" si="330"/>
        <v>0</v>
      </c>
      <c r="FY30" s="21">
        <f t="shared" si="87"/>
        <v>0</v>
      </c>
      <c r="FZ30" s="21">
        <v>0</v>
      </c>
      <c r="GA30" s="21">
        <f t="shared" si="88"/>
        <v>0</v>
      </c>
      <c r="GB30" s="21">
        <v>0</v>
      </c>
      <c r="GC30" s="21">
        <f t="shared" si="89"/>
        <v>0</v>
      </c>
      <c r="GD30" s="21">
        <v>0</v>
      </c>
      <c r="GE30" s="21">
        <f t="shared" si="90"/>
        <v>0</v>
      </c>
      <c r="GF30" s="21">
        <v>0</v>
      </c>
      <c r="GG30" s="21">
        <f t="shared" si="91"/>
        <v>0</v>
      </c>
      <c r="GH30" s="21">
        <v>0</v>
      </c>
      <c r="GI30" s="21">
        <f t="shared" si="92"/>
        <v>0</v>
      </c>
      <c r="GJ30" s="21">
        <f t="shared" si="36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4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5"/>
        <v>0</v>
      </c>
      <c r="GW30" s="21">
        <v>0</v>
      </c>
      <c r="GX30" s="21">
        <f t="shared" si="96"/>
        <v>0</v>
      </c>
      <c r="GY30" s="21">
        <v>0</v>
      </c>
      <c r="GZ30" s="21">
        <f t="shared" si="97"/>
        <v>0</v>
      </c>
      <c r="HA30" s="21">
        <v>0</v>
      </c>
      <c r="HB30" s="21">
        <f t="shared" si="98"/>
        <v>0</v>
      </c>
      <c r="HC30" s="21">
        <v>0</v>
      </c>
      <c r="HD30" s="21">
        <f t="shared" si="99"/>
        <v>0</v>
      </c>
      <c r="HE30" s="21">
        <v>0</v>
      </c>
      <c r="HF30" s="21">
        <f t="shared" si="100"/>
        <v>0</v>
      </c>
      <c r="HG30" s="21">
        <f t="shared" si="101"/>
        <v>0</v>
      </c>
      <c r="HH30" s="21"/>
      <c r="HI30" s="23">
        <f t="shared" si="379"/>
        <v>0</v>
      </c>
      <c r="HJ30" s="22"/>
      <c r="HK30" s="22"/>
      <c r="HL30" s="22"/>
      <c r="HM30" s="23">
        <v>0</v>
      </c>
      <c r="HN30" s="21">
        <f t="shared" si="331"/>
        <v>0</v>
      </c>
      <c r="HO30" s="21">
        <f t="shared" si="103"/>
        <v>0</v>
      </c>
      <c r="HP30" s="21">
        <v>0</v>
      </c>
      <c r="HQ30" s="21">
        <f t="shared" si="104"/>
        <v>0</v>
      </c>
      <c r="HR30" s="21">
        <v>0</v>
      </c>
      <c r="HS30" s="21">
        <f t="shared" si="105"/>
        <v>0</v>
      </c>
      <c r="HT30" s="21">
        <v>0</v>
      </c>
      <c r="HU30" s="21">
        <f t="shared" si="106"/>
        <v>0</v>
      </c>
      <c r="HV30" s="21">
        <v>0</v>
      </c>
      <c r="HW30" s="21">
        <f t="shared" si="107"/>
        <v>0</v>
      </c>
      <c r="HX30" s="21">
        <v>0</v>
      </c>
      <c r="HY30" s="21">
        <f t="shared" si="108"/>
        <v>0</v>
      </c>
      <c r="HZ30" s="21">
        <f t="shared" si="36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10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11"/>
        <v>0</v>
      </c>
      <c r="IM30" s="21">
        <v>0</v>
      </c>
      <c r="IN30" s="21">
        <f t="shared" si="112"/>
        <v>0</v>
      </c>
      <c r="IO30" s="21">
        <v>0</v>
      </c>
      <c r="IP30" s="21">
        <f t="shared" si="113"/>
        <v>0</v>
      </c>
      <c r="IQ30" s="21">
        <v>0</v>
      </c>
      <c r="IR30" s="21">
        <f t="shared" si="114"/>
        <v>0</v>
      </c>
      <c r="IS30" s="21">
        <v>0</v>
      </c>
      <c r="IT30" s="21">
        <f t="shared" si="115"/>
        <v>0</v>
      </c>
      <c r="IU30" s="21">
        <v>0</v>
      </c>
      <c r="IV30" s="21">
        <f t="shared" si="116"/>
        <v>0</v>
      </c>
      <c r="IW30" s="21">
        <f t="shared" si="117"/>
        <v>0</v>
      </c>
      <c r="IX30" s="21"/>
      <c r="IY30" s="23">
        <f t="shared" si="380"/>
        <v>0</v>
      </c>
      <c r="IZ30" s="22"/>
      <c r="JA30" s="22"/>
      <c r="JB30" s="22"/>
      <c r="JC30" s="23">
        <v>0</v>
      </c>
      <c r="JD30" s="21">
        <f t="shared" si="332"/>
        <v>0</v>
      </c>
      <c r="JE30" s="21">
        <f t="shared" si="119"/>
        <v>0</v>
      </c>
      <c r="JF30" s="21">
        <v>0</v>
      </c>
      <c r="JG30" s="21">
        <f t="shared" si="120"/>
        <v>0</v>
      </c>
      <c r="JH30" s="21">
        <v>0</v>
      </c>
      <c r="JI30" s="21">
        <f t="shared" si="121"/>
        <v>0</v>
      </c>
      <c r="JJ30" s="21">
        <v>0</v>
      </c>
      <c r="JK30" s="21">
        <f t="shared" si="122"/>
        <v>0</v>
      </c>
      <c r="JL30" s="21">
        <v>0</v>
      </c>
      <c r="JM30" s="21">
        <f t="shared" si="123"/>
        <v>0</v>
      </c>
      <c r="JN30" s="21">
        <v>0</v>
      </c>
      <c r="JO30" s="21">
        <f t="shared" si="124"/>
        <v>0</v>
      </c>
      <c r="JP30" s="21">
        <f t="shared" si="36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6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7"/>
        <v>0</v>
      </c>
      <c r="KC30" s="21">
        <v>0</v>
      </c>
      <c r="KD30" s="21">
        <f t="shared" si="128"/>
        <v>0</v>
      </c>
      <c r="KE30" s="21">
        <v>0</v>
      </c>
      <c r="KF30" s="21">
        <f t="shared" si="129"/>
        <v>0</v>
      </c>
      <c r="KG30" s="21">
        <v>0</v>
      </c>
      <c r="KH30" s="21">
        <f t="shared" si="130"/>
        <v>0</v>
      </c>
      <c r="KI30" s="21">
        <v>0</v>
      </c>
      <c r="KJ30" s="21">
        <f t="shared" si="131"/>
        <v>0</v>
      </c>
      <c r="KK30" s="21">
        <v>0</v>
      </c>
      <c r="KL30" s="21">
        <f t="shared" si="132"/>
        <v>0</v>
      </c>
      <c r="KM30" s="21">
        <f t="shared" si="133"/>
        <v>0</v>
      </c>
      <c r="KN30" s="21"/>
      <c r="KO30" s="23">
        <f t="shared" si="381"/>
        <v>0</v>
      </c>
      <c r="KP30" s="22"/>
      <c r="KQ30" s="22"/>
      <c r="KR30" s="22"/>
      <c r="KS30" s="23">
        <v>0</v>
      </c>
      <c r="KT30" s="21">
        <f t="shared" si="333"/>
        <v>0</v>
      </c>
      <c r="KU30" s="21">
        <f t="shared" si="135"/>
        <v>0</v>
      </c>
      <c r="KV30" s="21">
        <v>0</v>
      </c>
      <c r="KW30" s="21">
        <f t="shared" si="136"/>
        <v>0</v>
      </c>
      <c r="KX30" s="21">
        <v>0</v>
      </c>
      <c r="KY30" s="21">
        <f t="shared" si="137"/>
        <v>0</v>
      </c>
      <c r="KZ30" s="21">
        <v>0</v>
      </c>
      <c r="LA30" s="21">
        <f t="shared" si="138"/>
        <v>0</v>
      </c>
      <c r="LB30" s="21">
        <v>0</v>
      </c>
      <c r="LC30" s="21">
        <f t="shared" si="139"/>
        <v>0</v>
      </c>
      <c r="LD30" s="21">
        <v>0</v>
      </c>
      <c r="LE30" s="21">
        <f t="shared" si="140"/>
        <v>0</v>
      </c>
      <c r="LF30" s="21">
        <f t="shared" si="36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42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43"/>
        <v>0</v>
      </c>
      <c r="LS30" s="21">
        <v>0</v>
      </c>
      <c r="LT30" s="21">
        <f t="shared" si="144"/>
        <v>0</v>
      </c>
      <c r="LU30" s="21">
        <v>0</v>
      </c>
      <c r="LV30" s="21">
        <f t="shared" si="145"/>
        <v>0</v>
      </c>
      <c r="LW30" s="21">
        <v>0</v>
      </c>
      <c r="LX30" s="21">
        <f t="shared" si="146"/>
        <v>0</v>
      </c>
      <c r="LY30" s="21">
        <v>0</v>
      </c>
      <c r="LZ30" s="21">
        <f t="shared" si="147"/>
        <v>0</v>
      </c>
      <c r="MA30" s="21">
        <v>0</v>
      </c>
      <c r="MB30" s="21">
        <f t="shared" si="148"/>
        <v>0</v>
      </c>
      <c r="MC30" s="21">
        <f t="shared" si="149"/>
        <v>0</v>
      </c>
      <c r="MD30" s="21"/>
      <c r="ME30" s="23">
        <f t="shared" si="382"/>
        <v>0</v>
      </c>
      <c r="MF30" s="22"/>
      <c r="MG30" s="22"/>
      <c r="MH30" s="22"/>
      <c r="MI30" s="23">
        <v>0</v>
      </c>
      <c r="MJ30" s="21">
        <f t="shared" si="334"/>
        <v>0</v>
      </c>
      <c r="MK30" s="21">
        <f t="shared" si="151"/>
        <v>0</v>
      </c>
      <c r="ML30" s="21">
        <v>0</v>
      </c>
      <c r="MM30" s="21">
        <f t="shared" si="152"/>
        <v>0</v>
      </c>
      <c r="MN30" s="21">
        <v>0</v>
      </c>
      <c r="MO30" s="21">
        <f t="shared" si="153"/>
        <v>0</v>
      </c>
      <c r="MP30" s="21">
        <v>0</v>
      </c>
      <c r="MQ30" s="21">
        <f t="shared" si="154"/>
        <v>0</v>
      </c>
      <c r="MR30" s="21">
        <v>0</v>
      </c>
      <c r="MS30" s="21">
        <f t="shared" si="155"/>
        <v>0</v>
      </c>
      <c r="MT30" s="21">
        <v>0</v>
      </c>
      <c r="MU30" s="21">
        <f t="shared" si="156"/>
        <v>0</v>
      </c>
      <c r="MV30" s="21">
        <f t="shared" si="36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58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59"/>
        <v>0</v>
      </c>
      <c r="NI30" s="21">
        <v>0</v>
      </c>
      <c r="NJ30" s="21">
        <f t="shared" si="160"/>
        <v>0</v>
      </c>
      <c r="NK30" s="21">
        <v>0</v>
      </c>
      <c r="NL30" s="21">
        <f t="shared" si="161"/>
        <v>0</v>
      </c>
      <c r="NM30" s="21">
        <v>0</v>
      </c>
      <c r="NN30" s="21">
        <f t="shared" si="162"/>
        <v>0</v>
      </c>
      <c r="NO30" s="21">
        <v>0</v>
      </c>
      <c r="NP30" s="21">
        <f t="shared" si="163"/>
        <v>0</v>
      </c>
      <c r="NQ30" s="21">
        <v>0</v>
      </c>
      <c r="NR30" s="21">
        <f t="shared" si="164"/>
        <v>0</v>
      </c>
      <c r="NS30" s="21">
        <f t="shared" si="165"/>
        <v>0</v>
      </c>
      <c r="NT30" s="21"/>
      <c r="NU30" s="23">
        <f t="shared" si="383"/>
        <v>0</v>
      </c>
      <c r="NV30" s="22"/>
      <c r="NW30" s="22"/>
      <c r="NX30" s="22"/>
      <c r="NY30" s="23">
        <v>0</v>
      </c>
      <c r="NZ30" s="21">
        <f t="shared" si="335"/>
        <v>0</v>
      </c>
      <c r="OA30" s="21">
        <f t="shared" si="167"/>
        <v>0</v>
      </c>
      <c r="OB30" s="21">
        <v>0</v>
      </c>
      <c r="OC30" s="21">
        <f t="shared" si="168"/>
        <v>0</v>
      </c>
      <c r="OD30" s="21">
        <v>0</v>
      </c>
      <c r="OE30" s="21">
        <f t="shared" si="169"/>
        <v>0</v>
      </c>
      <c r="OF30" s="21">
        <v>0</v>
      </c>
      <c r="OG30" s="21">
        <f t="shared" si="170"/>
        <v>0</v>
      </c>
      <c r="OH30" s="21">
        <v>0</v>
      </c>
      <c r="OI30" s="21">
        <f t="shared" si="171"/>
        <v>0</v>
      </c>
      <c r="OJ30" s="21">
        <v>0</v>
      </c>
      <c r="OK30" s="21">
        <f t="shared" si="172"/>
        <v>0</v>
      </c>
      <c r="OL30" s="21">
        <f t="shared" si="36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4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5"/>
        <v>0</v>
      </c>
      <c r="OY30" s="21">
        <v>0</v>
      </c>
      <c r="OZ30" s="21">
        <f t="shared" si="176"/>
        <v>0</v>
      </c>
      <c r="PA30" s="21">
        <v>0</v>
      </c>
      <c r="PB30" s="21">
        <f t="shared" si="177"/>
        <v>0</v>
      </c>
      <c r="PC30" s="21">
        <v>0</v>
      </c>
      <c r="PD30" s="21">
        <f t="shared" si="178"/>
        <v>0</v>
      </c>
      <c r="PE30" s="21">
        <v>0</v>
      </c>
      <c r="PF30" s="21">
        <f t="shared" si="179"/>
        <v>0</v>
      </c>
      <c r="PG30" s="21">
        <v>0</v>
      </c>
      <c r="PH30" s="21">
        <f t="shared" si="180"/>
        <v>0</v>
      </c>
      <c r="PI30" s="21">
        <f t="shared" si="181"/>
        <v>0</v>
      </c>
      <c r="PJ30" s="21"/>
      <c r="PK30" s="23">
        <f t="shared" si="384"/>
        <v>0</v>
      </c>
      <c r="PL30" s="22"/>
      <c r="PM30" s="22"/>
      <c r="PN30" s="22"/>
      <c r="PO30" s="23">
        <v>0</v>
      </c>
      <c r="PP30" s="21">
        <f t="shared" si="336"/>
        <v>0</v>
      </c>
      <c r="PQ30" s="21">
        <f t="shared" si="183"/>
        <v>0</v>
      </c>
      <c r="PR30" s="21">
        <v>0</v>
      </c>
      <c r="PS30" s="21">
        <f t="shared" si="184"/>
        <v>0</v>
      </c>
      <c r="PT30" s="21">
        <v>0</v>
      </c>
      <c r="PU30" s="21">
        <f t="shared" si="185"/>
        <v>0</v>
      </c>
      <c r="PV30" s="21">
        <v>0</v>
      </c>
      <c r="PW30" s="21">
        <f t="shared" si="186"/>
        <v>0</v>
      </c>
      <c r="PX30" s="21">
        <v>0</v>
      </c>
      <c r="PY30" s="21">
        <f t="shared" si="187"/>
        <v>0</v>
      </c>
      <c r="PZ30" s="21">
        <v>0</v>
      </c>
      <c r="QA30" s="21">
        <f t="shared" si="188"/>
        <v>0</v>
      </c>
      <c r="QB30" s="21">
        <f t="shared" si="36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90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91"/>
        <v>0</v>
      </c>
      <c r="QO30" s="21">
        <v>0</v>
      </c>
      <c r="QP30" s="21">
        <f t="shared" si="192"/>
        <v>0</v>
      </c>
      <c r="QQ30" s="21">
        <v>0</v>
      </c>
      <c r="QR30" s="21">
        <f t="shared" si="193"/>
        <v>0</v>
      </c>
      <c r="QS30" s="21">
        <v>0</v>
      </c>
      <c r="QT30" s="21">
        <f t="shared" si="194"/>
        <v>0</v>
      </c>
      <c r="QU30" s="21">
        <v>0</v>
      </c>
      <c r="QV30" s="21">
        <f t="shared" si="195"/>
        <v>0</v>
      </c>
      <c r="QW30" s="21">
        <v>0</v>
      </c>
      <c r="QX30" s="21">
        <f t="shared" si="196"/>
        <v>0</v>
      </c>
      <c r="QY30" s="21">
        <f t="shared" si="197"/>
        <v>0</v>
      </c>
      <c r="QZ30" s="21"/>
      <c r="RA30" s="23">
        <f t="shared" si="385"/>
        <v>0</v>
      </c>
      <c r="RB30" s="22"/>
      <c r="RC30" s="22"/>
      <c r="RD30" s="22"/>
      <c r="RE30" s="23">
        <v>0</v>
      </c>
      <c r="RF30" s="21">
        <f t="shared" si="337"/>
        <v>0</v>
      </c>
      <c r="RG30" s="21">
        <f t="shared" si="199"/>
        <v>0</v>
      </c>
      <c r="RH30" s="21">
        <v>0</v>
      </c>
      <c r="RI30" s="21">
        <f t="shared" si="200"/>
        <v>0</v>
      </c>
      <c r="RJ30" s="21">
        <v>0</v>
      </c>
      <c r="RK30" s="21">
        <f t="shared" si="201"/>
        <v>0</v>
      </c>
      <c r="RL30" s="21">
        <v>0</v>
      </c>
      <c r="RM30" s="21">
        <f t="shared" si="202"/>
        <v>0</v>
      </c>
      <c r="RN30" s="21">
        <v>0</v>
      </c>
      <c r="RO30" s="21">
        <f t="shared" si="203"/>
        <v>0</v>
      </c>
      <c r="RP30" s="21">
        <v>0</v>
      </c>
      <c r="RQ30" s="21">
        <f t="shared" si="204"/>
        <v>0</v>
      </c>
      <c r="RR30" s="21">
        <f t="shared" si="37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6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7"/>
        <v>0</v>
      </c>
      <c r="SE30" s="21">
        <v>0</v>
      </c>
      <c r="SF30" s="21">
        <f t="shared" si="208"/>
        <v>0</v>
      </c>
      <c r="SG30" s="21">
        <v>0</v>
      </c>
      <c r="SH30" s="21">
        <f t="shared" si="209"/>
        <v>0</v>
      </c>
      <c r="SI30" s="21">
        <v>0</v>
      </c>
      <c r="SJ30" s="21">
        <f t="shared" si="210"/>
        <v>0</v>
      </c>
      <c r="SK30" s="21">
        <v>0</v>
      </c>
      <c r="SL30" s="21">
        <f t="shared" si="211"/>
        <v>0</v>
      </c>
      <c r="SM30" s="21">
        <v>0</v>
      </c>
      <c r="SN30" s="21">
        <f t="shared" si="212"/>
        <v>0</v>
      </c>
      <c r="SO30" s="21">
        <f t="shared" si="213"/>
        <v>0</v>
      </c>
      <c r="SP30" s="21"/>
      <c r="SQ30" s="23">
        <f t="shared" si="386"/>
        <v>0</v>
      </c>
      <c r="SR30" s="22"/>
      <c r="SS30" s="22"/>
      <c r="ST30" s="22"/>
      <c r="SU30" s="23">
        <v>0</v>
      </c>
      <c r="SV30" s="21">
        <f t="shared" si="338"/>
        <v>0</v>
      </c>
      <c r="SW30" s="21">
        <f t="shared" si="215"/>
        <v>0</v>
      </c>
      <c r="SX30" s="21">
        <v>0</v>
      </c>
      <c r="SY30" s="21">
        <f t="shared" si="216"/>
        <v>0</v>
      </c>
      <c r="SZ30" s="21">
        <v>0</v>
      </c>
      <c r="TA30" s="21">
        <f t="shared" si="217"/>
        <v>0</v>
      </c>
      <c r="TB30" s="21">
        <v>0</v>
      </c>
      <c r="TC30" s="21">
        <f t="shared" si="218"/>
        <v>0</v>
      </c>
      <c r="TD30" s="21">
        <v>0</v>
      </c>
      <c r="TE30" s="21">
        <f t="shared" si="219"/>
        <v>0</v>
      </c>
      <c r="TF30" s="21">
        <v>0</v>
      </c>
      <c r="TG30" s="21">
        <f t="shared" si="220"/>
        <v>0</v>
      </c>
      <c r="TH30" s="21">
        <f t="shared" si="37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22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23"/>
        <v>0</v>
      </c>
      <c r="TU30" s="21">
        <v>0</v>
      </c>
      <c r="TV30" s="21">
        <f t="shared" si="224"/>
        <v>0</v>
      </c>
      <c r="TW30" s="21">
        <v>0</v>
      </c>
      <c r="TX30" s="21">
        <f t="shared" si="225"/>
        <v>0</v>
      </c>
      <c r="TY30" s="21">
        <v>0</v>
      </c>
      <c r="TZ30" s="21">
        <f t="shared" si="226"/>
        <v>0</v>
      </c>
      <c r="UA30" s="21">
        <v>0</v>
      </c>
      <c r="UB30" s="21">
        <f t="shared" si="227"/>
        <v>0</v>
      </c>
      <c r="UC30" s="21">
        <v>0</v>
      </c>
      <c r="UD30" s="21">
        <f t="shared" si="228"/>
        <v>0</v>
      </c>
      <c r="UE30" s="21">
        <f t="shared" si="229"/>
        <v>0</v>
      </c>
      <c r="UF30" s="21"/>
      <c r="UG30" s="23">
        <f t="shared" si="387"/>
        <v>0</v>
      </c>
      <c r="UH30" s="22"/>
      <c r="UI30" s="22"/>
      <c r="UJ30" s="22"/>
      <c r="UK30" s="23">
        <v>0</v>
      </c>
      <c r="UL30" s="21">
        <f t="shared" si="339"/>
        <v>0</v>
      </c>
      <c r="UM30" s="21">
        <f t="shared" si="231"/>
        <v>0</v>
      </c>
      <c r="UN30" s="21">
        <v>0</v>
      </c>
      <c r="UO30" s="21">
        <f t="shared" si="232"/>
        <v>0</v>
      </c>
      <c r="UP30" s="21">
        <v>0</v>
      </c>
      <c r="UQ30" s="21">
        <f t="shared" si="233"/>
        <v>0</v>
      </c>
      <c r="UR30" s="21">
        <v>0</v>
      </c>
      <c r="US30" s="21">
        <f t="shared" si="234"/>
        <v>0</v>
      </c>
      <c r="UT30" s="21">
        <v>0</v>
      </c>
      <c r="UU30" s="21">
        <f t="shared" si="235"/>
        <v>0</v>
      </c>
      <c r="UV30" s="21">
        <v>0</v>
      </c>
      <c r="UW30" s="21">
        <f t="shared" si="236"/>
        <v>0</v>
      </c>
      <c r="UX30" s="21">
        <f t="shared" si="37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38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39"/>
        <v>0</v>
      </c>
      <c r="VK30" s="21">
        <v>0</v>
      </c>
      <c r="VL30" s="21">
        <f t="shared" si="240"/>
        <v>0</v>
      </c>
      <c r="VM30" s="21">
        <v>0</v>
      </c>
      <c r="VN30" s="21">
        <f t="shared" si="241"/>
        <v>0</v>
      </c>
      <c r="VO30" s="21">
        <v>0</v>
      </c>
      <c r="VP30" s="21">
        <f t="shared" si="242"/>
        <v>0</v>
      </c>
      <c r="VQ30" s="21">
        <v>0</v>
      </c>
      <c r="VR30" s="21">
        <f t="shared" si="243"/>
        <v>0</v>
      </c>
      <c r="VS30" s="21">
        <v>0</v>
      </c>
      <c r="VT30" s="21">
        <f t="shared" si="244"/>
        <v>0</v>
      </c>
      <c r="VU30" s="21">
        <f t="shared" si="245"/>
        <v>0</v>
      </c>
      <c r="VV30" s="21"/>
      <c r="VW30" s="23">
        <f t="shared" si="388"/>
        <v>0</v>
      </c>
      <c r="VX30" s="22"/>
      <c r="VY30" s="22"/>
      <c r="VZ30" s="22"/>
      <c r="WA30" s="23">
        <v>0</v>
      </c>
      <c r="WB30" s="21">
        <f t="shared" si="340"/>
        <v>0</v>
      </c>
      <c r="WC30" s="21">
        <f t="shared" si="247"/>
        <v>0</v>
      </c>
      <c r="WD30" s="21">
        <v>0</v>
      </c>
      <c r="WE30" s="21">
        <f t="shared" si="248"/>
        <v>0</v>
      </c>
      <c r="WF30" s="21">
        <v>0</v>
      </c>
      <c r="WG30" s="21">
        <f t="shared" si="249"/>
        <v>0</v>
      </c>
      <c r="WH30" s="21">
        <v>0</v>
      </c>
      <c r="WI30" s="21">
        <f t="shared" si="250"/>
        <v>0</v>
      </c>
      <c r="WJ30" s="21">
        <v>0</v>
      </c>
      <c r="WK30" s="21">
        <f t="shared" si="251"/>
        <v>0</v>
      </c>
      <c r="WL30" s="21">
        <v>0</v>
      </c>
      <c r="WM30" s="21">
        <f t="shared" si="252"/>
        <v>0</v>
      </c>
      <c r="WN30" s="21">
        <f t="shared" si="37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4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5"/>
        <v>0</v>
      </c>
      <c r="XA30" s="21">
        <v>0</v>
      </c>
      <c r="XB30" s="21">
        <f t="shared" si="256"/>
        <v>0</v>
      </c>
      <c r="XC30" s="21">
        <v>0</v>
      </c>
      <c r="XD30" s="21">
        <f t="shared" si="257"/>
        <v>0</v>
      </c>
      <c r="XE30" s="21">
        <v>0</v>
      </c>
      <c r="XF30" s="21">
        <f t="shared" si="258"/>
        <v>0</v>
      </c>
      <c r="XG30" s="21">
        <v>0</v>
      </c>
      <c r="XH30" s="21">
        <f t="shared" si="259"/>
        <v>0</v>
      </c>
      <c r="XI30" s="21">
        <v>0</v>
      </c>
      <c r="XJ30" s="21">
        <f t="shared" si="260"/>
        <v>0</v>
      </c>
      <c r="XK30" s="21">
        <f t="shared" si="261"/>
        <v>0</v>
      </c>
      <c r="XL30" s="21"/>
      <c r="XM30" s="23">
        <f t="shared" si="389"/>
        <v>0</v>
      </c>
      <c r="XN30" s="22"/>
      <c r="XO30" s="22"/>
      <c r="XP30" s="22"/>
      <c r="XQ30" s="23">
        <v>0</v>
      </c>
      <c r="XR30" s="21">
        <f t="shared" si="341"/>
        <v>0</v>
      </c>
      <c r="XS30" s="21">
        <f t="shared" si="263"/>
        <v>0</v>
      </c>
      <c r="XT30" s="21">
        <v>0</v>
      </c>
      <c r="XU30" s="21">
        <f t="shared" si="264"/>
        <v>0</v>
      </c>
      <c r="XV30" s="21">
        <v>0</v>
      </c>
      <c r="XW30" s="21">
        <f t="shared" si="265"/>
        <v>0</v>
      </c>
      <c r="XX30" s="21">
        <v>0</v>
      </c>
      <c r="XY30" s="21">
        <f t="shared" si="266"/>
        <v>0</v>
      </c>
      <c r="XZ30" s="21">
        <v>0</v>
      </c>
      <c r="YA30" s="21">
        <f t="shared" si="267"/>
        <v>0</v>
      </c>
      <c r="YB30" s="21">
        <v>0</v>
      </c>
      <c r="YC30" s="21">
        <f t="shared" si="268"/>
        <v>0</v>
      </c>
      <c r="YD30" s="21">
        <f t="shared" si="374"/>
        <v>0</v>
      </c>
      <c r="YE30" s="21"/>
      <c r="YF30" s="21">
        <f t="shared" si="17"/>
        <v>0</v>
      </c>
      <c r="YG30" s="21"/>
      <c r="YH30" s="21"/>
      <c r="YI30" s="21">
        <v>0</v>
      </c>
      <c r="YJ30" s="21">
        <f t="shared" si="270"/>
        <v>0</v>
      </c>
      <c r="YK30" s="21">
        <v>0</v>
      </c>
      <c r="YL30" s="21">
        <v>0</v>
      </c>
      <c r="YM30" s="22"/>
      <c r="YN30" s="22"/>
      <c r="YO30" s="21">
        <v>0</v>
      </c>
      <c r="YP30" s="21">
        <f t="shared" si="271"/>
        <v>0</v>
      </c>
      <c r="YQ30" s="21">
        <v>0</v>
      </c>
      <c r="YR30" s="21">
        <f t="shared" si="272"/>
        <v>0</v>
      </c>
      <c r="YS30" s="21">
        <v>0</v>
      </c>
      <c r="YT30" s="21">
        <f t="shared" si="273"/>
        <v>0</v>
      </c>
      <c r="YU30" s="21">
        <v>0</v>
      </c>
      <c r="YV30" s="21">
        <f t="shared" si="274"/>
        <v>0</v>
      </c>
      <c r="YW30" s="21">
        <v>0</v>
      </c>
      <c r="YX30" s="21">
        <f t="shared" si="275"/>
        <v>0</v>
      </c>
      <c r="YY30" s="21">
        <v>0</v>
      </c>
      <c r="YZ30" s="21">
        <f t="shared" si="276"/>
        <v>0</v>
      </c>
      <c r="ZA30" s="21">
        <f t="shared" si="277"/>
        <v>0</v>
      </c>
      <c r="ZB30" s="21"/>
      <c r="ZC30" s="23">
        <f t="shared" si="390"/>
        <v>0</v>
      </c>
      <c r="ZD30" s="22"/>
      <c r="ZE30" s="22"/>
      <c r="ZF30" s="22"/>
      <c r="ZG30" s="23">
        <v>0</v>
      </c>
      <c r="ZH30" s="21">
        <f t="shared" si="342"/>
        <v>0</v>
      </c>
      <c r="ZI30" s="21">
        <f t="shared" si="279"/>
        <v>0</v>
      </c>
      <c r="ZJ30" s="21">
        <v>0</v>
      </c>
      <c r="ZK30" s="21">
        <f t="shared" si="280"/>
        <v>0</v>
      </c>
      <c r="ZL30" s="21">
        <v>0</v>
      </c>
      <c r="ZM30" s="21">
        <f t="shared" si="281"/>
        <v>0</v>
      </c>
      <c r="ZN30" s="21">
        <v>0</v>
      </c>
      <c r="ZO30" s="21">
        <f t="shared" si="282"/>
        <v>0</v>
      </c>
      <c r="ZP30" s="21">
        <v>0</v>
      </c>
      <c r="ZQ30" s="21">
        <f t="shared" si="283"/>
        <v>0</v>
      </c>
      <c r="ZR30" s="21">
        <v>0</v>
      </c>
      <c r="ZS30" s="21">
        <f t="shared" si="284"/>
        <v>0</v>
      </c>
      <c r="ZT30" s="21">
        <f t="shared" si="375"/>
        <v>0</v>
      </c>
      <c r="ZU30" s="21"/>
      <c r="ZV30" s="21">
        <f t="shared" si="18"/>
        <v>0</v>
      </c>
      <c r="ZW30" s="21"/>
      <c r="ZX30" s="21"/>
      <c r="ZY30" s="21">
        <v>0</v>
      </c>
      <c r="ZZ30" s="21">
        <f t="shared" si="286"/>
        <v>0</v>
      </c>
      <c r="AAA30" s="21">
        <v>0</v>
      </c>
      <c r="AAB30" s="21">
        <v>0</v>
      </c>
      <c r="AAC30" s="22"/>
      <c r="AAD30" s="22"/>
      <c r="AAE30" s="21">
        <v>0</v>
      </c>
      <c r="AAF30" s="21">
        <f t="shared" si="287"/>
        <v>0</v>
      </c>
      <c r="AAG30" s="21">
        <v>0</v>
      </c>
      <c r="AAH30" s="21">
        <f t="shared" si="288"/>
        <v>0</v>
      </c>
      <c r="AAI30" s="21">
        <v>0</v>
      </c>
      <c r="AAJ30" s="21">
        <f t="shared" si="289"/>
        <v>0</v>
      </c>
      <c r="AAK30" s="21">
        <v>0</v>
      </c>
      <c r="AAL30" s="21">
        <f t="shared" si="290"/>
        <v>0</v>
      </c>
      <c r="AAM30" s="21">
        <v>0</v>
      </c>
      <c r="AAN30" s="21">
        <f t="shared" si="291"/>
        <v>0</v>
      </c>
      <c r="AAO30" s="21">
        <v>0</v>
      </c>
      <c r="AAP30" s="21">
        <f t="shared" si="292"/>
        <v>0</v>
      </c>
      <c r="AAQ30" s="21">
        <f t="shared" si="293"/>
        <v>0</v>
      </c>
      <c r="AAR30" s="21"/>
      <c r="AAS30" s="23">
        <f t="shared" si="391"/>
        <v>0</v>
      </c>
      <c r="AAT30" s="22"/>
      <c r="AAU30" s="22"/>
      <c r="AAV30" s="22"/>
      <c r="AAW30" s="23">
        <v>0</v>
      </c>
      <c r="AAX30" s="21">
        <f t="shared" si="343"/>
        <v>0</v>
      </c>
      <c r="AAY30" s="21">
        <f t="shared" si="295"/>
        <v>0</v>
      </c>
      <c r="AAZ30" s="21">
        <v>0</v>
      </c>
      <c r="ABA30" s="21">
        <f t="shared" si="296"/>
        <v>0</v>
      </c>
      <c r="ABB30" s="21">
        <v>0</v>
      </c>
      <c r="ABC30" s="21">
        <f t="shared" si="297"/>
        <v>0</v>
      </c>
      <c r="ABD30" s="21">
        <v>0</v>
      </c>
      <c r="ABE30" s="21">
        <f t="shared" si="298"/>
        <v>0</v>
      </c>
      <c r="ABF30" s="21">
        <v>0</v>
      </c>
      <c r="ABG30" s="21">
        <f t="shared" si="299"/>
        <v>0</v>
      </c>
      <c r="ABH30" s="21">
        <v>0</v>
      </c>
      <c r="ABI30" s="21">
        <f t="shared" si="300"/>
        <v>0</v>
      </c>
      <c r="ABJ30" s="21">
        <f t="shared" si="376"/>
        <v>0</v>
      </c>
      <c r="ABK30" s="21"/>
      <c r="ABL30" s="21">
        <f t="shared" si="19"/>
        <v>0</v>
      </c>
      <c r="ABM30" s="21"/>
      <c r="ABN30" s="21"/>
      <c r="ABO30" s="21">
        <v>0</v>
      </c>
      <c r="ABP30" s="21">
        <f t="shared" si="302"/>
        <v>0</v>
      </c>
      <c r="ABQ30" s="21">
        <v>0</v>
      </c>
      <c r="ABR30" s="21">
        <v>0</v>
      </c>
      <c r="ABS30" s="22"/>
      <c r="ABT30" s="22"/>
      <c r="ABU30" s="21">
        <v>0</v>
      </c>
      <c r="ABV30" s="21">
        <f t="shared" si="20"/>
        <v>0</v>
      </c>
      <c r="ABW30" s="21">
        <v>0</v>
      </c>
      <c r="ABX30" s="21">
        <f t="shared" si="303"/>
        <v>0</v>
      </c>
      <c r="ABY30" s="21">
        <v>0</v>
      </c>
      <c r="ABZ30" s="21">
        <f t="shared" si="304"/>
        <v>0</v>
      </c>
      <c r="ACA30" s="21">
        <v>0</v>
      </c>
      <c r="ACB30" s="21">
        <f t="shared" si="305"/>
        <v>0</v>
      </c>
      <c r="ACC30" s="21">
        <v>0</v>
      </c>
      <c r="ACD30" s="21">
        <f t="shared" si="306"/>
        <v>0</v>
      </c>
      <c r="ACE30" s="21">
        <v>0</v>
      </c>
      <c r="ACF30" s="21">
        <f t="shared" si="307"/>
        <v>0</v>
      </c>
      <c r="ACG30" s="21">
        <f t="shared" si="21"/>
        <v>0</v>
      </c>
      <c r="ACH30" s="21"/>
      <c r="ACI30" s="23">
        <f t="shared" si="392"/>
        <v>0</v>
      </c>
      <c r="ACJ30" s="24">
        <f t="shared" si="308"/>
        <v>0</v>
      </c>
      <c r="ACK30" s="24">
        <f t="shared" si="22"/>
        <v>0</v>
      </c>
      <c r="ACL30" s="24">
        <f t="shared" si="309"/>
        <v>0</v>
      </c>
    </row>
    <row r="31" spans="1:766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3"/>
        <v>0</v>
      </c>
      <c r="M31" s="21">
        <f t="shared" si="24"/>
        <v>0</v>
      </c>
      <c r="N31" s="21">
        <v>0</v>
      </c>
      <c r="O31" s="21">
        <f t="shared" si="25"/>
        <v>0</v>
      </c>
      <c r="P31" s="21">
        <v>0</v>
      </c>
      <c r="Q31" s="21">
        <f t="shared" si="26"/>
        <v>0</v>
      </c>
      <c r="R31" s="21">
        <v>0</v>
      </c>
      <c r="S31" s="21">
        <f t="shared" si="27"/>
        <v>0</v>
      </c>
      <c r="T31" s="21">
        <v>0</v>
      </c>
      <c r="U31" s="21">
        <f t="shared" si="28"/>
        <v>0</v>
      </c>
      <c r="V31" s="21">
        <v>0</v>
      </c>
      <c r="W31" s="21">
        <f t="shared" si="29"/>
        <v>0</v>
      </c>
      <c r="X31" s="21">
        <f t="shared" si="30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31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32"/>
        <v>0</v>
      </c>
      <c r="AK31" s="21">
        <v>0</v>
      </c>
      <c r="AL31" s="21">
        <f t="shared" si="33"/>
        <v>0</v>
      </c>
      <c r="AM31" s="21">
        <v>0</v>
      </c>
      <c r="AN31" s="21">
        <f t="shared" si="34"/>
        <v>0</v>
      </c>
      <c r="AO31" s="21">
        <v>0</v>
      </c>
      <c r="AP31" s="21">
        <f t="shared" si="35"/>
        <v>0</v>
      </c>
      <c r="AQ31" s="21">
        <v>0</v>
      </c>
      <c r="AR31" s="21">
        <f t="shared" si="36"/>
        <v>0</v>
      </c>
      <c r="AS31" s="21">
        <v>0</v>
      </c>
      <c r="AT31" s="21">
        <f t="shared" si="37"/>
        <v>0</v>
      </c>
      <c r="AU31" s="21">
        <f t="shared" si="38"/>
        <v>0</v>
      </c>
      <c r="AV31" s="21"/>
      <c r="AW31" s="23">
        <f t="shared" si="310"/>
        <v>0</v>
      </c>
      <c r="AX31" s="22"/>
      <c r="AY31" s="22"/>
      <c r="AZ31" s="22"/>
      <c r="BA31" s="23">
        <v>0</v>
      </c>
      <c r="BB31" s="21">
        <f t="shared" si="327"/>
        <v>0</v>
      </c>
      <c r="BC31" s="21">
        <f t="shared" si="40"/>
        <v>0</v>
      </c>
      <c r="BD31" s="21">
        <v>0</v>
      </c>
      <c r="BE31" s="21">
        <f t="shared" si="41"/>
        <v>0</v>
      </c>
      <c r="BF31" s="21">
        <v>0</v>
      </c>
      <c r="BG31" s="21">
        <f t="shared" si="42"/>
        <v>0</v>
      </c>
      <c r="BH31" s="21">
        <v>0</v>
      </c>
      <c r="BI31" s="21">
        <f t="shared" si="43"/>
        <v>0</v>
      </c>
      <c r="BJ31" s="21">
        <v>0</v>
      </c>
      <c r="BK31" s="21">
        <f t="shared" si="44"/>
        <v>0</v>
      </c>
      <c r="BL31" s="21">
        <v>0</v>
      </c>
      <c r="BM31" s="21">
        <f t="shared" si="45"/>
        <v>0</v>
      </c>
      <c r="BN31" s="21">
        <f t="shared" si="36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7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48"/>
        <v>0</v>
      </c>
      <c r="CA31" s="21">
        <v>0</v>
      </c>
      <c r="CB31" s="21">
        <f t="shared" si="49"/>
        <v>0</v>
      </c>
      <c r="CC31" s="21">
        <v>0</v>
      </c>
      <c r="CD31" s="21">
        <f t="shared" si="50"/>
        <v>0</v>
      </c>
      <c r="CE31" s="21">
        <v>0</v>
      </c>
      <c r="CF31" s="21">
        <f t="shared" si="51"/>
        <v>0</v>
      </c>
      <c r="CG31" s="21">
        <v>0</v>
      </c>
      <c r="CH31" s="21">
        <f t="shared" si="52"/>
        <v>0</v>
      </c>
      <c r="CI31" s="21">
        <v>0</v>
      </c>
      <c r="CJ31" s="21">
        <f t="shared" si="53"/>
        <v>0</v>
      </c>
      <c r="CK31" s="21">
        <f t="shared" si="54"/>
        <v>0</v>
      </c>
      <c r="CL31" s="21"/>
      <c r="CM31" s="23">
        <f t="shared" si="377"/>
        <v>0</v>
      </c>
      <c r="CN31" s="22"/>
      <c r="CO31" s="22"/>
      <c r="CP31" s="22"/>
      <c r="CQ31" s="23">
        <v>0</v>
      </c>
      <c r="CR31" s="21">
        <f t="shared" si="328"/>
        <v>0</v>
      </c>
      <c r="CS31" s="21">
        <f t="shared" si="56"/>
        <v>0</v>
      </c>
      <c r="CT31" s="21">
        <v>0</v>
      </c>
      <c r="CU31" s="21">
        <f t="shared" si="57"/>
        <v>0</v>
      </c>
      <c r="CV31" s="21">
        <v>0</v>
      </c>
      <c r="CW31" s="21">
        <f t="shared" si="58"/>
        <v>0</v>
      </c>
      <c r="CX31" s="21">
        <v>0</v>
      </c>
      <c r="CY31" s="21">
        <f t="shared" si="59"/>
        <v>0</v>
      </c>
      <c r="CZ31" s="21">
        <v>0</v>
      </c>
      <c r="DA31" s="21">
        <f t="shared" si="60"/>
        <v>0</v>
      </c>
      <c r="DB31" s="21">
        <v>0</v>
      </c>
      <c r="DC31" s="21">
        <f t="shared" si="61"/>
        <v>0</v>
      </c>
      <c r="DD31" s="21">
        <f t="shared" si="36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63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4"/>
        <v>0</v>
      </c>
      <c r="DS31" s="21">
        <v>0</v>
      </c>
      <c r="DT31" s="21">
        <f t="shared" si="65"/>
        <v>0</v>
      </c>
      <c r="DU31" s="21">
        <v>0</v>
      </c>
      <c r="DV31" s="21">
        <f t="shared" si="66"/>
        <v>0</v>
      </c>
      <c r="DW31" s="21">
        <v>0</v>
      </c>
      <c r="DX31" s="21">
        <f t="shared" si="67"/>
        <v>0</v>
      </c>
      <c r="DY31" s="21">
        <v>0</v>
      </c>
      <c r="DZ31" s="21">
        <f t="shared" si="68"/>
        <v>0</v>
      </c>
      <c r="EA31" s="21">
        <f t="shared" si="69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329"/>
        <v>0</v>
      </c>
      <c r="EI31" s="21">
        <f t="shared" si="71"/>
        <v>0</v>
      </c>
      <c r="EJ31" s="21">
        <v>0</v>
      </c>
      <c r="EK31" s="21">
        <f t="shared" si="72"/>
        <v>0</v>
      </c>
      <c r="EL31" s="21">
        <v>0</v>
      </c>
      <c r="EM31" s="21">
        <f t="shared" si="73"/>
        <v>0</v>
      </c>
      <c r="EN31" s="21">
        <v>0</v>
      </c>
      <c r="EO31" s="21">
        <f t="shared" si="74"/>
        <v>0</v>
      </c>
      <c r="EP31" s="21">
        <v>0</v>
      </c>
      <c r="EQ31" s="21">
        <f t="shared" si="75"/>
        <v>0</v>
      </c>
      <c r="ER31" s="21">
        <v>0</v>
      </c>
      <c r="ES31" s="21">
        <f t="shared" si="76"/>
        <v>0</v>
      </c>
      <c r="ET31" s="21">
        <f t="shared" si="36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78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79"/>
        <v>0</v>
      </c>
      <c r="FG31" s="21">
        <v>0</v>
      </c>
      <c r="FH31" s="21">
        <f t="shared" si="80"/>
        <v>0</v>
      </c>
      <c r="FI31" s="21">
        <v>0</v>
      </c>
      <c r="FJ31" s="21">
        <f t="shared" si="81"/>
        <v>0</v>
      </c>
      <c r="FK31" s="21">
        <v>0</v>
      </c>
      <c r="FL31" s="21">
        <f t="shared" si="82"/>
        <v>0</v>
      </c>
      <c r="FM31" s="21">
        <v>0</v>
      </c>
      <c r="FN31" s="21">
        <f t="shared" si="83"/>
        <v>0</v>
      </c>
      <c r="FO31" s="21">
        <v>0</v>
      </c>
      <c r="FP31" s="21">
        <f t="shared" si="84"/>
        <v>0</v>
      </c>
      <c r="FQ31" s="21">
        <f t="shared" si="85"/>
        <v>0</v>
      </c>
      <c r="FR31" s="21"/>
      <c r="FS31" s="23">
        <f t="shared" si="378"/>
        <v>0</v>
      </c>
      <c r="FT31" s="22"/>
      <c r="FU31" s="22"/>
      <c r="FV31" s="22"/>
      <c r="FW31" s="23">
        <v>0</v>
      </c>
      <c r="FX31" s="21">
        <f t="shared" si="330"/>
        <v>0</v>
      </c>
      <c r="FY31" s="21">
        <f t="shared" si="87"/>
        <v>0</v>
      </c>
      <c r="FZ31" s="21">
        <v>0</v>
      </c>
      <c r="GA31" s="21">
        <f t="shared" si="88"/>
        <v>0</v>
      </c>
      <c r="GB31" s="21">
        <v>0</v>
      </c>
      <c r="GC31" s="21">
        <f t="shared" si="89"/>
        <v>0</v>
      </c>
      <c r="GD31" s="21">
        <v>0</v>
      </c>
      <c r="GE31" s="21">
        <f t="shared" si="90"/>
        <v>0</v>
      </c>
      <c r="GF31" s="21">
        <v>0</v>
      </c>
      <c r="GG31" s="21">
        <f t="shared" si="91"/>
        <v>0</v>
      </c>
      <c r="GH31" s="21">
        <v>0</v>
      </c>
      <c r="GI31" s="21">
        <f t="shared" si="92"/>
        <v>0</v>
      </c>
      <c r="GJ31" s="21">
        <f t="shared" si="36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4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5"/>
        <v>0</v>
      </c>
      <c r="GW31" s="21">
        <v>0</v>
      </c>
      <c r="GX31" s="21">
        <f t="shared" si="96"/>
        <v>0</v>
      </c>
      <c r="GY31" s="21">
        <v>0</v>
      </c>
      <c r="GZ31" s="21">
        <f t="shared" si="97"/>
        <v>0</v>
      </c>
      <c r="HA31" s="21">
        <v>0</v>
      </c>
      <c r="HB31" s="21">
        <f t="shared" si="98"/>
        <v>0</v>
      </c>
      <c r="HC31" s="21">
        <v>0</v>
      </c>
      <c r="HD31" s="21">
        <f t="shared" si="99"/>
        <v>0</v>
      </c>
      <c r="HE31" s="21">
        <v>0</v>
      </c>
      <c r="HF31" s="21">
        <f t="shared" si="100"/>
        <v>0</v>
      </c>
      <c r="HG31" s="21">
        <f t="shared" si="101"/>
        <v>0</v>
      </c>
      <c r="HH31" s="21"/>
      <c r="HI31" s="23">
        <f t="shared" si="379"/>
        <v>0</v>
      </c>
      <c r="HJ31" s="22"/>
      <c r="HK31" s="22"/>
      <c r="HL31" s="22"/>
      <c r="HM31" s="23">
        <v>0</v>
      </c>
      <c r="HN31" s="21">
        <f t="shared" si="331"/>
        <v>0</v>
      </c>
      <c r="HO31" s="21">
        <f t="shared" si="103"/>
        <v>0</v>
      </c>
      <c r="HP31" s="21">
        <v>0</v>
      </c>
      <c r="HQ31" s="21">
        <f t="shared" si="104"/>
        <v>0</v>
      </c>
      <c r="HR31" s="21">
        <v>0</v>
      </c>
      <c r="HS31" s="21">
        <f t="shared" si="105"/>
        <v>0</v>
      </c>
      <c r="HT31" s="21">
        <v>0</v>
      </c>
      <c r="HU31" s="21">
        <f t="shared" si="106"/>
        <v>0</v>
      </c>
      <c r="HV31" s="21">
        <v>0</v>
      </c>
      <c r="HW31" s="21">
        <f t="shared" si="107"/>
        <v>0</v>
      </c>
      <c r="HX31" s="21">
        <v>0</v>
      </c>
      <c r="HY31" s="21">
        <f t="shared" si="108"/>
        <v>0</v>
      </c>
      <c r="HZ31" s="21">
        <f t="shared" si="36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10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11"/>
        <v>0</v>
      </c>
      <c r="IM31" s="21">
        <v>0</v>
      </c>
      <c r="IN31" s="21">
        <f t="shared" si="112"/>
        <v>0</v>
      </c>
      <c r="IO31" s="21">
        <v>0</v>
      </c>
      <c r="IP31" s="21">
        <f t="shared" si="113"/>
        <v>0</v>
      </c>
      <c r="IQ31" s="21">
        <v>0</v>
      </c>
      <c r="IR31" s="21">
        <f t="shared" si="114"/>
        <v>0</v>
      </c>
      <c r="IS31" s="21">
        <v>0</v>
      </c>
      <c r="IT31" s="21">
        <f t="shared" si="115"/>
        <v>0</v>
      </c>
      <c r="IU31" s="21">
        <v>0</v>
      </c>
      <c r="IV31" s="21">
        <f t="shared" si="116"/>
        <v>0</v>
      </c>
      <c r="IW31" s="21">
        <f t="shared" si="117"/>
        <v>0</v>
      </c>
      <c r="IX31" s="21"/>
      <c r="IY31" s="23">
        <f t="shared" si="380"/>
        <v>0</v>
      </c>
      <c r="IZ31" s="22"/>
      <c r="JA31" s="22"/>
      <c r="JB31" s="22"/>
      <c r="JC31" s="23">
        <v>0</v>
      </c>
      <c r="JD31" s="21">
        <f t="shared" si="332"/>
        <v>0</v>
      </c>
      <c r="JE31" s="21">
        <f t="shared" si="119"/>
        <v>0</v>
      </c>
      <c r="JF31" s="21">
        <v>0</v>
      </c>
      <c r="JG31" s="21">
        <f t="shared" si="120"/>
        <v>0</v>
      </c>
      <c r="JH31" s="21">
        <v>0</v>
      </c>
      <c r="JI31" s="21">
        <f t="shared" si="121"/>
        <v>0</v>
      </c>
      <c r="JJ31" s="21">
        <v>0</v>
      </c>
      <c r="JK31" s="21">
        <f t="shared" si="122"/>
        <v>0</v>
      </c>
      <c r="JL31" s="21">
        <v>0</v>
      </c>
      <c r="JM31" s="21">
        <f t="shared" si="123"/>
        <v>0</v>
      </c>
      <c r="JN31" s="21">
        <v>0</v>
      </c>
      <c r="JO31" s="21">
        <f t="shared" si="124"/>
        <v>0</v>
      </c>
      <c r="JP31" s="21">
        <f t="shared" si="36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6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7"/>
        <v>0</v>
      </c>
      <c r="KC31" s="21">
        <v>0</v>
      </c>
      <c r="KD31" s="21">
        <f t="shared" si="128"/>
        <v>0</v>
      </c>
      <c r="KE31" s="21">
        <v>0</v>
      </c>
      <c r="KF31" s="21">
        <f t="shared" si="129"/>
        <v>0</v>
      </c>
      <c r="KG31" s="21">
        <v>0</v>
      </c>
      <c r="KH31" s="21">
        <f t="shared" si="130"/>
        <v>0</v>
      </c>
      <c r="KI31" s="21">
        <v>0</v>
      </c>
      <c r="KJ31" s="21">
        <f t="shared" si="131"/>
        <v>0</v>
      </c>
      <c r="KK31" s="21">
        <v>0</v>
      </c>
      <c r="KL31" s="21">
        <f t="shared" si="132"/>
        <v>0</v>
      </c>
      <c r="KM31" s="21">
        <f t="shared" si="133"/>
        <v>0</v>
      </c>
      <c r="KN31" s="21"/>
      <c r="KO31" s="23">
        <f t="shared" si="381"/>
        <v>0</v>
      </c>
      <c r="KP31" s="22"/>
      <c r="KQ31" s="22"/>
      <c r="KR31" s="22"/>
      <c r="KS31" s="23">
        <v>0</v>
      </c>
      <c r="KT31" s="21">
        <f t="shared" si="333"/>
        <v>0</v>
      </c>
      <c r="KU31" s="21">
        <f t="shared" si="135"/>
        <v>0</v>
      </c>
      <c r="KV31" s="21">
        <v>0</v>
      </c>
      <c r="KW31" s="21">
        <f t="shared" si="136"/>
        <v>0</v>
      </c>
      <c r="KX31" s="21">
        <v>0</v>
      </c>
      <c r="KY31" s="21">
        <f t="shared" si="137"/>
        <v>0</v>
      </c>
      <c r="KZ31" s="21">
        <v>0</v>
      </c>
      <c r="LA31" s="21">
        <f t="shared" si="138"/>
        <v>0</v>
      </c>
      <c r="LB31" s="21">
        <v>0</v>
      </c>
      <c r="LC31" s="21">
        <f t="shared" si="139"/>
        <v>0</v>
      </c>
      <c r="LD31" s="21">
        <v>0</v>
      </c>
      <c r="LE31" s="21">
        <f t="shared" si="140"/>
        <v>0</v>
      </c>
      <c r="LF31" s="21">
        <f t="shared" si="36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42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43"/>
        <v>0</v>
      </c>
      <c r="LS31" s="21">
        <v>0</v>
      </c>
      <c r="LT31" s="21">
        <f t="shared" si="144"/>
        <v>0</v>
      </c>
      <c r="LU31" s="21">
        <v>0</v>
      </c>
      <c r="LV31" s="21">
        <f t="shared" si="145"/>
        <v>0</v>
      </c>
      <c r="LW31" s="21">
        <v>0</v>
      </c>
      <c r="LX31" s="21">
        <f t="shared" si="146"/>
        <v>0</v>
      </c>
      <c r="LY31" s="21">
        <v>0</v>
      </c>
      <c r="LZ31" s="21">
        <f t="shared" si="147"/>
        <v>0</v>
      </c>
      <c r="MA31" s="21">
        <v>0</v>
      </c>
      <c r="MB31" s="21">
        <f t="shared" si="148"/>
        <v>0</v>
      </c>
      <c r="MC31" s="21">
        <f t="shared" si="149"/>
        <v>0</v>
      </c>
      <c r="MD31" s="21"/>
      <c r="ME31" s="23">
        <f t="shared" si="382"/>
        <v>0</v>
      </c>
      <c r="MF31" s="22"/>
      <c r="MG31" s="22"/>
      <c r="MH31" s="22"/>
      <c r="MI31" s="23">
        <v>0</v>
      </c>
      <c r="MJ31" s="21">
        <f t="shared" si="334"/>
        <v>0</v>
      </c>
      <c r="MK31" s="21">
        <f t="shared" si="151"/>
        <v>0</v>
      </c>
      <c r="ML31" s="21">
        <v>0</v>
      </c>
      <c r="MM31" s="21">
        <f t="shared" si="152"/>
        <v>0</v>
      </c>
      <c r="MN31" s="21">
        <v>0</v>
      </c>
      <c r="MO31" s="21">
        <f t="shared" si="153"/>
        <v>0</v>
      </c>
      <c r="MP31" s="21">
        <v>0</v>
      </c>
      <c r="MQ31" s="21">
        <f t="shared" si="154"/>
        <v>0</v>
      </c>
      <c r="MR31" s="21">
        <v>0</v>
      </c>
      <c r="MS31" s="21">
        <f t="shared" si="155"/>
        <v>0</v>
      </c>
      <c r="MT31" s="21">
        <v>0</v>
      </c>
      <c r="MU31" s="21">
        <f t="shared" si="156"/>
        <v>0</v>
      </c>
      <c r="MV31" s="21">
        <f t="shared" si="36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58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59"/>
        <v>0</v>
      </c>
      <c r="NI31" s="21">
        <v>0</v>
      </c>
      <c r="NJ31" s="21">
        <f t="shared" si="160"/>
        <v>0</v>
      </c>
      <c r="NK31" s="21">
        <v>0</v>
      </c>
      <c r="NL31" s="21">
        <f t="shared" si="161"/>
        <v>0</v>
      </c>
      <c r="NM31" s="21">
        <v>0</v>
      </c>
      <c r="NN31" s="21">
        <f t="shared" si="162"/>
        <v>0</v>
      </c>
      <c r="NO31" s="21">
        <v>0</v>
      </c>
      <c r="NP31" s="21">
        <f t="shared" si="163"/>
        <v>0</v>
      </c>
      <c r="NQ31" s="21">
        <v>0</v>
      </c>
      <c r="NR31" s="21">
        <f t="shared" si="164"/>
        <v>0</v>
      </c>
      <c r="NS31" s="21">
        <f t="shared" si="165"/>
        <v>0</v>
      </c>
      <c r="NT31" s="21"/>
      <c r="NU31" s="23">
        <f t="shared" si="383"/>
        <v>0</v>
      </c>
      <c r="NV31" s="22"/>
      <c r="NW31" s="22"/>
      <c r="NX31" s="22"/>
      <c r="NY31" s="23">
        <v>0</v>
      </c>
      <c r="NZ31" s="21">
        <f t="shared" si="335"/>
        <v>0</v>
      </c>
      <c r="OA31" s="21">
        <f t="shared" si="167"/>
        <v>0</v>
      </c>
      <c r="OB31" s="21">
        <v>0</v>
      </c>
      <c r="OC31" s="21">
        <f t="shared" si="168"/>
        <v>0</v>
      </c>
      <c r="OD31" s="21">
        <v>0</v>
      </c>
      <c r="OE31" s="21">
        <f t="shared" si="169"/>
        <v>0</v>
      </c>
      <c r="OF31" s="21">
        <v>0</v>
      </c>
      <c r="OG31" s="21">
        <f t="shared" si="170"/>
        <v>0</v>
      </c>
      <c r="OH31" s="21">
        <v>0</v>
      </c>
      <c r="OI31" s="21">
        <f t="shared" si="171"/>
        <v>0</v>
      </c>
      <c r="OJ31" s="21">
        <v>0</v>
      </c>
      <c r="OK31" s="21">
        <f t="shared" si="172"/>
        <v>0</v>
      </c>
      <c r="OL31" s="21">
        <f t="shared" si="36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4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5"/>
        <v>0</v>
      </c>
      <c r="OY31" s="21">
        <v>0</v>
      </c>
      <c r="OZ31" s="21">
        <f t="shared" si="176"/>
        <v>0</v>
      </c>
      <c r="PA31" s="21">
        <v>0</v>
      </c>
      <c r="PB31" s="21">
        <f t="shared" si="177"/>
        <v>0</v>
      </c>
      <c r="PC31" s="21">
        <v>0</v>
      </c>
      <c r="PD31" s="21">
        <f t="shared" si="178"/>
        <v>0</v>
      </c>
      <c r="PE31" s="21">
        <v>0</v>
      </c>
      <c r="PF31" s="21">
        <f t="shared" si="179"/>
        <v>0</v>
      </c>
      <c r="PG31" s="21">
        <v>0</v>
      </c>
      <c r="PH31" s="21">
        <f t="shared" si="180"/>
        <v>0</v>
      </c>
      <c r="PI31" s="21">
        <f t="shared" si="181"/>
        <v>0</v>
      </c>
      <c r="PJ31" s="21"/>
      <c r="PK31" s="23">
        <f t="shared" si="384"/>
        <v>0</v>
      </c>
      <c r="PL31" s="22"/>
      <c r="PM31" s="22"/>
      <c r="PN31" s="22"/>
      <c r="PO31" s="23">
        <v>0</v>
      </c>
      <c r="PP31" s="21">
        <f t="shared" si="336"/>
        <v>0</v>
      </c>
      <c r="PQ31" s="21">
        <f t="shared" si="183"/>
        <v>0</v>
      </c>
      <c r="PR31" s="21">
        <v>0</v>
      </c>
      <c r="PS31" s="21">
        <f t="shared" si="184"/>
        <v>0</v>
      </c>
      <c r="PT31" s="21">
        <v>0</v>
      </c>
      <c r="PU31" s="21">
        <f t="shared" si="185"/>
        <v>0</v>
      </c>
      <c r="PV31" s="21">
        <v>0</v>
      </c>
      <c r="PW31" s="21">
        <f t="shared" si="186"/>
        <v>0</v>
      </c>
      <c r="PX31" s="21">
        <v>0</v>
      </c>
      <c r="PY31" s="21">
        <f t="shared" si="187"/>
        <v>0</v>
      </c>
      <c r="PZ31" s="21">
        <v>0</v>
      </c>
      <c r="QA31" s="21">
        <f t="shared" si="188"/>
        <v>0</v>
      </c>
      <c r="QB31" s="21">
        <f t="shared" si="36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90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91"/>
        <v>0</v>
      </c>
      <c r="QO31" s="21">
        <v>0</v>
      </c>
      <c r="QP31" s="21">
        <f t="shared" si="192"/>
        <v>0</v>
      </c>
      <c r="QQ31" s="21">
        <v>0</v>
      </c>
      <c r="QR31" s="21">
        <f t="shared" si="193"/>
        <v>0</v>
      </c>
      <c r="QS31" s="21">
        <v>0</v>
      </c>
      <c r="QT31" s="21">
        <f t="shared" si="194"/>
        <v>0</v>
      </c>
      <c r="QU31" s="21">
        <v>0</v>
      </c>
      <c r="QV31" s="21">
        <f t="shared" si="195"/>
        <v>0</v>
      </c>
      <c r="QW31" s="21">
        <v>0</v>
      </c>
      <c r="QX31" s="21">
        <f t="shared" si="196"/>
        <v>0</v>
      </c>
      <c r="QY31" s="21">
        <f t="shared" si="197"/>
        <v>0</v>
      </c>
      <c r="QZ31" s="21"/>
      <c r="RA31" s="23">
        <f t="shared" si="385"/>
        <v>0</v>
      </c>
      <c r="RB31" s="22"/>
      <c r="RC31" s="22"/>
      <c r="RD31" s="22"/>
      <c r="RE31" s="23">
        <v>0</v>
      </c>
      <c r="RF31" s="21">
        <f t="shared" si="337"/>
        <v>0</v>
      </c>
      <c r="RG31" s="21">
        <f t="shared" si="199"/>
        <v>0</v>
      </c>
      <c r="RH31" s="21">
        <v>0</v>
      </c>
      <c r="RI31" s="21">
        <f t="shared" si="200"/>
        <v>0</v>
      </c>
      <c r="RJ31" s="21">
        <v>0</v>
      </c>
      <c r="RK31" s="21">
        <f t="shared" si="201"/>
        <v>0</v>
      </c>
      <c r="RL31" s="21">
        <v>0</v>
      </c>
      <c r="RM31" s="21">
        <f t="shared" si="202"/>
        <v>0</v>
      </c>
      <c r="RN31" s="21">
        <v>0</v>
      </c>
      <c r="RO31" s="21">
        <f t="shared" si="203"/>
        <v>0</v>
      </c>
      <c r="RP31" s="21">
        <v>0</v>
      </c>
      <c r="RQ31" s="21">
        <f t="shared" si="204"/>
        <v>0</v>
      </c>
      <c r="RR31" s="21">
        <f t="shared" si="37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6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7"/>
        <v>0</v>
      </c>
      <c r="SE31" s="21">
        <v>0</v>
      </c>
      <c r="SF31" s="21">
        <f t="shared" si="208"/>
        <v>0</v>
      </c>
      <c r="SG31" s="21">
        <v>0</v>
      </c>
      <c r="SH31" s="21">
        <f t="shared" si="209"/>
        <v>0</v>
      </c>
      <c r="SI31" s="21">
        <v>0</v>
      </c>
      <c r="SJ31" s="21">
        <f t="shared" si="210"/>
        <v>0</v>
      </c>
      <c r="SK31" s="21">
        <v>0</v>
      </c>
      <c r="SL31" s="21">
        <f t="shared" si="211"/>
        <v>0</v>
      </c>
      <c r="SM31" s="21">
        <v>0</v>
      </c>
      <c r="SN31" s="21">
        <f t="shared" si="212"/>
        <v>0</v>
      </c>
      <c r="SO31" s="21">
        <f t="shared" si="213"/>
        <v>0</v>
      </c>
      <c r="SP31" s="21"/>
      <c r="SQ31" s="23">
        <f t="shared" si="386"/>
        <v>0</v>
      </c>
      <c r="SR31" s="22"/>
      <c r="SS31" s="22"/>
      <c r="ST31" s="22"/>
      <c r="SU31" s="23">
        <v>0</v>
      </c>
      <c r="SV31" s="21">
        <f t="shared" si="338"/>
        <v>0</v>
      </c>
      <c r="SW31" s="21">
        <f t="shared" si="215"/>
        <v>0</v>
      </c>
      <c r="SX31" s="21">
        <v>0</v>
      </c>
      <c r="SY31" s="21">
        <f t="shared" si="216"/>
        <v>0</v>
      </c>
      <c r="SZ31" s="21">
        <v>0</v>
      </c>
      <c r="TA31" s="21">
        <f t="shared" si="217"/>
        <v>0</v>
      </c>
      <c r="TB31" s="21">
        <v>0</v>
      </c>
      <c r="TC31" s="21">
        <f t="shared" si="218"/>
        <v>0</v>
      </c>
      <c r="TD31" s="21">
        <v>0</v>
      </c>
      <c r="TE31" s="21">
        <f t="shared" si="219"/>
        <v>0</v>
      </c>
      <c r="TF31" s="21">
        <v>0</v>
      </c>
      <c r="TG31" s="21">
        <f t="shared" si="220"/>
        <v>0</v>
      </c>
      <c r="TH31" s="21">
        <f t="shared" si="37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22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23"/>
        <v>0</v>
      </c>
      <c r="TU31" s="21">
        <v>0</v>
      </c>
      <c r="TV31" s="21">
        <f t="shared" si="224"/>
        <v>0</v>
      </c>
      <c r="TW31" s="21">
        <v>0</v>
      </c>
      <c r="TX31" s="21">
        <f t="shared" si="225"/>
        <v>0</v>
      </c>
      <c r="TY31" s="21">
        <v>0</v>
      </c>
      <c r="TZ31" s="21">
        <f t="shared" si="226"/>
        <v>0</v>
      </c>
      <c r="UA31" s="21">
        <v>0</v>
      </c>
      <c r="UB31" s="21">
        <f t="shared" si="227"/>
        <v>0</v>
      </c>
      <c r="UC31" s="21">
        <v>0</v>
      </c>
      <c r="UD31" s="21">
        <f t="shared" si="228"/>
        <v>0</v>
      </c>
      <c r="UE31" s="21">
        <f t="shared" si="229"/>
        <v>0</v>
      </c>
      <c r="UF31" s="21"/>
      <c r="UG31" s="23">
        <f t="shared" si="387"/>
        <v>0</v>
      </c>
      <c r="UH31" s="22"/>
      <c r="UI31" s="22"/>
      <c r="UJ31" s="22"/>
      <c r="UK31" s="23">
        <v>0</v>
      </c>
      <c r="UL31" s="21">
        <f t="shared" si="339"/>
        <v>0</v>
      </c>
      <c r="UM31" s="21">
        <f t="shared" si="231"/>
        <v>0</v>
      </c>
      <c r="UN31" s="21">
        <v>0</v>
      </c>
      <c r="UO31" s="21">
        <f t="shared" si="232"/>
        <v>0</v>
      </c>
      <c r="UP31" s="21">
        <v>0</v>
      </c>
      <c r="UQ31" s="21">
        <f t="shared" si="233"/>
        <v>0</v>
      </c>
      <c r="UR31" s="21">
        <v>0</v>
      </c>
      <c r="US31" s="21">
        <f t="shared" si="234"/>
        <v>0</v>
      </c>
      <c r="UT31" s="21">
        <v>0</v>
      </c>
      <c r="UU31" s="21">
        <f t="shared" si="235"/>
        <v>0</v>
      </c>
      <c r="UV31" s="21">
        <v>0</v>
      </c>
      <c r="UW31" s="21">
        <f t="shared" si="236"/>
        <v>0</v>
      </c>
      <c r="UX31" s="21">
        <f t="shared" si="37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38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39"/>
        <v>0</v>
      </c>
      <c r="VK31" s="21">
        <v>0</v>
      </c>
      <c r="VL31" s="21">
        <f t="shared" si="240"/>
        <v>0</v>
      </c>
      <c r="VM31" s="21">
        <v>0</v>
      </c>
      <c r="VN31" s="21">
        <f t="shared" si="241"/>
        <v>0</v>
      </c>
      <c r="VO31" s="21">
        <v>0</v>
      </c>
      <c r="VP31" s="21">
        <f t="shared" si="242"/>
        <v>0</v>
      </c>
      <c r="VQ31" s="21">
        <v>0</v>
      </c>
      <c r="VR31" s="21">
        <f t="shared" si="243"/>
        <v>0</v>
      </c>
      <c r="VS31" s="21">
        <v>0</v>
      </c>
      <c r="VT31" s="21">
        <f t="shared" si="244"/>
        <v>0</v>
      </c>
      <c r="VU31" s="21">
        <f t="shared" si="245"/>
        <v>0</v>
      </c>
      <c r="VV31" s="21"/>
      <c r="VW31" s="23">
        <f t="shared" si="388"/>
        <v>0</v>
      </c>
      <c r="VX31" s="22"/>
      <c r="VY31" s="22"/>
      <c r="VZ31" s="22"/>
      <c r="WA31" s="23">
        <v>0</v>
      </c>
      <c r="WB31" s="21">
        <f t="shared" si="340"/>
        <v>0</v>
      </c>
      <c r="WC31" s="21">
        <f t="shared" si="247"/>
        <v>0</v>
      </c>
      <c r="WD31" s="21">
        <v>0</v>
      </c>
      <c r="WE31" s="21">
        <f t="shared" si="248"/>
        <v>0</v>
      </c>
      <c r="WF31" s="21">
        <v>0</v>
      </c>
      <c r="WG31" s="21">
        <f t="shared" si="249"/>
        <v>0</v>
      </c>
      <c r="WH31" s="21">
        <v>0</v>
      </c>
      <c r="WI31" s="21">
        <f t="shared" si="250"/>
        <v>0</v>
      </c>
      <c r="WJ31" s="21">
        <v>0</v>
      </c>
      <c r="WK31" s="21">
        <f t="shared" si="251"/>
        <v>0</v>
      </c>
      <c r="WL31" s="21">
        <v>0</v>
      </c>
      <c r="WM31" s="21">
        <f t="shared" si="252"/>
        <v>0</v>
      </c>
      <c r="WN31" s="21">
        <f t="shared" si="37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4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5"/>
        <v>0</v>
      </c>
      <c r="XA31" s="21">
        <v>0</v>
      </c>
      <c r="XB31" s="21">
        <f t="shared" si="256"/>
        <v>0</v>
      </c>
      <c r="XC31" s="21">
        <v>0</v>
      </c>
      <c r="XD31" s="21">
        <f t="shared" si="257"/>
        <v>0</v>
      </c>
      <c r="XE31" s="21">
        <v>0</v>
      </c>
      <c r="XF31" s="21">
        <f t="shared" si="258"/>
        <v>0</v>
      </c>
      <c r="XG31" s="21">
        <v>0</v>
      </c>
      <c r="XH31" s="21">
        <f t="shared" si="259"/>
        <v>0</v>
      </c>
      <c r="XI31" s="21">
        <v>0</v>
      </c>
      <c r="XJ31" s="21">
        <f t="shared" si="260"/>
        <v>0</v>
      </c>
      <c r="XK31" s="21">
        <f t="shared" si="261"/>
        <v>0</v>
      </c>
      <c r="XL31" s="21"/>
      <c r="XM31" s="23">
        <f t="shared" si="389"/>
        <v>0</v>
      </c>
      <c r="XN31" s="22"/>
      <c r="XO31" s="22"/>
      <c r="XP31" s="22"/>
      <c r="XQ31" s="23">
        <v>0</v>
      </c>
      <c r="XR31" s="21">
        <f t="shared" si="341"/>
        <v>0</v>
      </c>
      <c r="XS31" s="21">
        <f t="shared" si="263"/>
        <v>0</v>
      </c>
      <c r="XT31" s="21">
        <v>0</v>
      </c>
      <c r="XU31" s="21">
        <f t="shared" si="264"/>
        <v>0</v>
      </c>
      <c r="XV31" s="21">
        <v>0</v>
      </c>
      <c r="XW31" s="21">
        <f t="shared" si="265"/>
        <v>0</v>
      </c>
      <c r="XX31" s="21">
        <v>0</v>
      </c>
      <c r="XY31" s="21">
        <f t="shared" si="266"/>
        <v>0</v>
      </c>
      <c r="XZ31" s="21">
        <v>0</v>
      </c>
      <c r="YA31" s="21">
        <f t="shared" si="267"/>
        <v>0</v>
      </c>
      <c r="YB31" s="21">
        <v>0</v>
      </c>
      <c r="YC31" s="21">
        <f t="shared" si="268"/>
        <v>0</v>
      </c>
      <c r="YD31" s="21">
        <f t="shared" si="374"/>
        <v>0</v>
      </c>
      <c r="YE31" s="21"/>
      <c r="YF31" s="21">
        <f t="shared" si="17"/>
        <v>0</v>
      </c>
      <c r="YG31" s="21"/>
      <c r="YH31" s="21"/>
      <c r="YI31" s="21">
        <v>0</v>
      </c>
      <c r="YJ31" s="21">
        <f t="shared" si="270"/>
        <v>0</v>
      </c>
      <c r="YK31" s="21">
        <v>0</v>
      </c>
      <c r="YL31" s="21">
        <v>0</v>
      </c>
      <c r="YM31" s="22"/>
      <c r="YN31" s="22"/>
      <c r="YO31" s="21">
        <v>0</v>
      </c>
      <c r="YP31" s="21">
        <f t="shared" si="271"/>
        <v>0</v>
      </c>
      <c r="YQ31" s="21">
        <v>0</v>
      </c>
      <c r="YR31" s="21">
        <f t="shared" si="272"/>
        <v>0</v>
      </c>
      <c r="YS31" s="21">
        <v>0</v>
      </c>
      <c r="YT31" s="21">
        <f t="shared" si="273"/>
        <v>0</v>
      </c>
      <c r="YU31" s="21">
        <v>0</v>
      </c>
      <c r="YV31" s="21">
        <f t="shared" si="274"/>
        <v>0</v>
      </c>
      <c r="YW31" s="21">
        <v>0</v>
      </c>
      <c r="YX31" s="21">
        <f t="shared" si="275"/>
        <v>0</v>
      </c>
      <c r="YY31" s="21">
        <v>0</v>
      </c>
      <c r="YZ31" s="21">
        <f t="shared" si="276"/>
        <v>0</v>
      </c>
      <c r="ZA31" s="21">
        <f t="shared" si="277"/>
        <v>0</v>
      </c>
      <c r="ZB31" s="21"/>
      <c r="ZC31" s="23">
        <f t="shared" si="390"/>
        <v>0</v>
      </c>
      <c r="ZD31" s="22"/>
      <c r="ZE31" s="22"/>
      <c r="ZF31" s="22"/>
      <c r="ZG31" s="23">
        <v>0</v>
      </c>
      <c r="ZH31" s="21">
        <f t="shared" si="342"/>
        <v>0</v>
      </c>
      <c r="ZI31" s="21">
        <f t="shared" si="279"/>
        <v>0</v>
      </c>
      <c r="ZJ31" s="21">
        <v>0</v>
      </c>
      <c r="ZK31" s="21">
        <f t="shared" si="280"/>
        <v>0</v>
      </c>
      <c r="ZL31" s="21">
        <v>0</v>
      </c>
      <c r="ZM31" s="21">
        <f t="shared" si="281"/>
        <v>0</v>
      </c>
      <c r="ZN31" s="21">
        <v>0</v>
      </c>
      <c r="ZO31" s="21">
        <f t="shared" si="282"/>
        <v>0</v>
      </c>
      <c r="ZP31" s="21">
        <v>0</v>
      </c>
      <c r="ZQ31" s="21">
        <f t="shared" si="283"/>
        <v>0</v>
      </c>
      <c r="ZR31" s="21">
        <v>0</v>
      </c>
      <c r="ZS31" s="21">
        <f t="shared" si="284"/>
        <v>0</v>
      </c>
      <c r="ZT31" s="21">
        <f t="shared" si="375"/>
        <v>0</v>
      </c>
      <c r="ZU31" s="21"/>
      <c r="ZV31" s="21">
        <f t="shared" si="18"/>
        <v>0</v>
      </c>
      <c r="ZW31" s="21"/>
      <c r="ZX31" s="21"/>
      <c r="ZY31" s="21">
        <v>0</v>
      </c>
      <c r="ZZ31" s="21">
        <f t="shared" si="286"/>
        <v>0</v>
      </c>
      <c r="AAA31" s="21">
        <v>0</v>
      </c>
      <c r="AAB31" s="21">
        <v>0</v>
      </c>
      <c r="AAC31" s="22"/>
      <c r="AAD31" s="22"/>
      <c r="AAE31" s="21">
        <v>0</v>
      </c>
      <c r="AAF31" s="21">
        <f t="shared" si="287"/>
        <v>0</v>
      </c>
      <c r="AAG31" s="21">
        <v>0</v>
      </c>
      <c r="AAH31" s="21">
        <f t="shared" si="288"/>
        <v>0</v>
      </c>
      <c r="AAI31" s="21">
        <v>0</v>
      </c>
      <c r="AAJ31" s="21">
        <f t="shared" si="289"/>
        <v>0</v>
      </c>
      <c r="AAK31" s="21">
        <v>0</v>
      </c>
      <c r="AAL31" s="21">
        <f t="shared" si="290"/>
        <v>0</v>
      </c>
      <c r="AAM31" s="21">
        <v>0</v>
      </c>
      <c r="AAN31" s="21">
        <f t="shared" si="291"/>
        <v>0</v>
      </c>
      <c r="AAO31" s="21">
        <v>0</v>
      </c>
      <c r="AAP31" s="21">
        <f t="shared" si="292"/>
        <v>0</v>
      </c>
      <c r="AAQ31" s="21">
        <f t="shared" si="293"/>
        <v>0</v>
      </c>
      <c r="AAR31" s="21"/>
      <c r="AAS31" s="23">
        <f t="shared" si="391"/>
        <v>0</v>
      </c>
      <c r="AAT31" s="22"/>
      <c r="AAU31" s="22"/>
      <c r="AAV31" s="22"/>
      <c r="AAW31" s="23">
        <v>0</v>
      </c>
      <c r="AAX31" s="21">
        <f t="shared" si="343"/>
        <v>0</v>
      </c>
      <c r="AAY31" s="21">
        <f t="shared" si="295"/>
        <v>0</v>
      </c>
      <c r="AAZ31" s="21">
        <v>0</v>
      </c>
      <c r="ABA31" s="21">
        <f t="shared" si="296"/>
        <v>0</v>
      </c>
      <c r="ABB31" s="21">
        <v>0</v>
      </c>
      <c r="ABC31" s="21">
        <f t="shared" si="297"/>
        <v>0</v>
      </c>
      <c r="ABD31" s="21">
        <v>0</v>
      </c>
      <c r="ABE31" s="21">
        <f t="shared" si="298"/>
        <v>0</v>
      </c>
      <c r="ABF31" s="21">
        <v>0</v>
      </c>
      <c r="ABG31" s="21">
        <f t="shared" si="299"/>
        <v>0</v>
      </c>
      <c r="ABH31" s="21">
        <v>0</v>
      </c>
      <c r="ABI31" s="21">
        <f t="shared" si="300"/>
        <v>0</v>
      </c>
      <c r="ABJ31" s="21">
        <f t="shared" si="376"/>
        <v>0</v>
      </c>
      <c r="ABK31" s="21"/>
      <c r="ABL31" s="21">
        <f t="shared" si="19"/>
        <v>0</v>
      </c>
      <c r="ABM31" s="21"/>
      <c r="ABN31" s="21"/>
      <c r="ABO31" s="21">
        <v>0</v>
      </c>
      <c r="ABP31" s="21">
        <f t="shared" si="302"/>
        <v>0</v>
      </c>
      <c r="ABQ31" s="21">
        <v>0</v>
      </c>
      <c r="ABR31" s="21">
        <v>0</v>
      </c>
      <c r="ABS31" s="22"/>
      <c r="ABT31" s="22"/>
      <c r="ABU31" s="21">
        <v>0</v>
      </c>
      <c r="ABV31" s="21">
        <f t="shared" si="20"/>
        <v>0</v>
      </c>
      <c r="ABW31" s="21">
        <v>0</v>
      </c>
      <c r="ABX31" s="21">
        <f t="shared" si="303"/>
        <v>0</v>
      </c>
      <c r="ABY31" s="21">
        <v>0</v>
      </c>
      <c r="ABZ31" s="21">
        <f t="shared" si="304"/>
        <v>0</v>
      </c>
      <c r="ACA31" s="21">
        <v>0</v>
      </c>
      <c r="ACB31" s="21">
        <f t="shared" si="305"/>
        <v>0</v>
      </c>
      <c r="ACC31" s="21">
        <v>0</v>
      </c>
      <c r="ACD31" s="21">
        <f t="shared" si="306"/>
        <v>0</v>
      </c>
      <c r="ACE31" s="21">
        <v>0</v>
      </c>
      <c r="ACF31" s="21">
        <f t="shared" si="307"/>
        <v>0</v>
      </c>
      <c r="ACG31" s="21">
        <f t="shared" si="21"/>
        <v>0</v>
      </c>
      <c r="ACH31" s="21"/>
      <c r="ACI31" s="23">
        <f t="shared" si="392"/>
        <v>0</v>
      </c>
      <c r="ACJ31" s="24">
        <f t="shared" si="308"/>
        <v>0</v>
      </c>
      <c r="ACK31" s="24">
        <f t="shared" si="22"/>
        <v>0</v>
      </c>
      <c r="ACL31" s="24">
        <f t="shared" si="309"/>
        <v>0</v>
      </c>
    </row>
    <row r="32" spans="1:766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3"/>
        <v>0</v>
      </c>
      <c r="M32" s="21">
        <f t="shared" si="24"/>
        <v>0</v>
      </c>
      <c r="N32" s="21">
        <v>0</v>
      </c>
      <c r="O32" s="21">
        <f t="shared" si="25"/>
        <v>0</v>
      </c>
      <c r="P32" s="21">
        <v>0</v>
      </c>
      <c r="Q32" s="21">
        <f t="shared" si="26"/>
        <v>0</v>
      </c>
      <c r="R32" s="21">
        <v>0</v>
      </c>
      <c r="S32" s="21">
        <f t="shared" si="27"/>
        <v>0</v>
      </c>
      <c r="T32" s="21">
        <v>0</v>
      </c>
      <c r="U32" s="21">
        <f t="shared" si="28"/>
        <v>0</v>
      </c>
      <c r="V32" s="21">
        <v>0</v>
      </c>
      <c r="W32" s="21">
        <f t="shared" si="29"/>
        <v>0</v>
      </c>
      <c r="X32" s="21">
        <f t="shared" si="30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31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32"/>
        <v>0</v>
      </c>
      <c r="AK32" s="21">
        <v>0</v>
      </c>
      <c r="AL32" s="21">
        <f t="shared" si="33"/>
        <v>0</v>
      </c>
      <c r="AM32" s="21">
        <v>0</v>
      </c>
      <c r="AN32" s="21">
        <f t="shared" si="34"/>
        <v>0</v>
      </c>
      <c r="AO32" s="21">
        <v>0</v>
      </c>
      <c r="AP32" s="21">
        <f t="shared" si="35"/>
        <v>0</v>
      </c>
      <c r="AQ32" s="21">
        <v>0</v>
      </c>
      <c r="AR32" s="21">
        <f t="shared" si="36"/>
        <v>0</v>
      </c>
      <c r="AS32" s="21">
        <v>0</v>
      </c>
      <c r="AT32" s="21">
        <f t="shared" si="37"/>
        <v>0</v>
      </c>
      <c r="AU32" s="21">
        <f t="shared" si="38"/>
        <v>0</v>
      </c>
      <c r="AV32" s="21"/>
      <c r="AW32" s="23">
        <f t="shared" si="310"/>
        <v>0</v>
      </c>
      <c r="AX32" s="22"/>
      <c r="AY32" s="22"/>
      <c r="AZ32" s="22"/>
      <c r="BA32" s="23">
        <v>0</v>
      </c>
      <c r="BB32" s="21">
        <f t="shared" si="327"/>
        <v>0</v>
      </c>
      <c r="BC32" s="21">
        <f t="shared" si="40"/>
        <v>0</v>
      </c>
      <c r="BD32" s="21">
        <v>0</v>
      </c>
      <c r="BE32" s="21">
        <f t="shared" si="41"/>
        <v>0</v>
      </c>
      <c r="BF32" s="21">
        <v>0</v>
      </c>
      <c r="BG32" s="21">
        <f t="shared" si="42"/>
        <v>0</v>
      </c>
      <c r="BH32" s="21">
        <v>0</v>
      </c>
      <c r="BI32" s="21">
        <f t="shared" si="43"/>
        <v>0</v>
      </c>
      <c r="BJ32" s="21">
        <v>0</v>
      </c>
      <c r="BK32" s="21">
        <f t="shared" si="44"/>
        <v>0</v>
      </c>
      <c r="BL32" s="21">
        <v>0</v>
      </c>
      <c r="BM32" s="21">
        <f t="shared" si="45"/>
        <v>0</v>
      </c>
      <c r="BN32" s="21">
        <f t="shared" si="36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7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48"/>
        <v>0</v>
      </c>
      <c r="CA32" s="21">
        <v>0</v>
      </c>
      <c r="CB32" s="21">
        <f t="shared" si="49"/>
        <v>0</v>
      </c>
      <c r="CC32" s="21">
        <v>0</v>
      </c>
      <c r="CD32" s="21">
        <f t="shared" si="50"/>
        <v>0</v>
      </c>
      <c r="CE32" s="21">
        <v>0</v>
      </c>
      <c r="CF32" s="21">
        <f t="shared" si="51"/>
        <v>0</v>
      </c>
      <c r="CG32" s="21">
        <v>0</v>
      </c>
      <c r="CH32" s="21">
        <f t="shared" si="52"/>
        <v>0</v>
      </c>
      <c r="CI32" s="21">
        <v>0</v>
      </c>
      <c r="CJ32" s="21">
        <f t="shared" si="53"/>
        <v>0</v>
      </c>
      <c r="CK32" s="21">
        <f t="shared" si="54"/>
        <v>0</v>
      </c>
      <c r="CL32" s="21"/>
      <c r="CM32" s="23">
        <f t="shared" si="377"/>
        <v>0</v>
      </c>
      <c r="CN32" s="22"/>
      <c r="CO32" s="22"/>
      <c r="CP32" s="22"/>
      <c r="CQ32" s="23">
        <v>0</v>
      </c>
      <c r="CR32" s="21">
        <f t="shared" si="328"/>
        <v>0</v>
      </c>
      <c r="CS32" s="21">
        <f t="shared" si="56"/>
        <v>0</v>
      </c>
      <c r="CT32" s="21">
        <v>0</v>
      </c>
      <c r="CU32" s="21">
        <f t="shared" si="57"/>
        <v>0</v>
      </c>
      <c r="CV32" s="21">
        <v>0</v>
      </c>
      <c r="CW32" s="21">
        <f t="shared" si="58"/>
        <v>0</v>
      </c>
      <c r="CX32" s="21">
        <v>0</v>
      </c>
      <c r="CY32" s="21">
        <f t="shared" si="59"/>
        <v>0</v>
      </c>
      <c r="CZ32" s="21">
        <v>0</v>
      </c>
      <c r="DA32" s="21">
        <f t="shared" si="60"/>
        <v>0</v>
      </c>
      <c r="DB32" s="21">
        <v>0</v>
      </c>
      <c r="DC32" s="21">
        <f t="shared" si="61"/>
        <v>0</v>
      </c>
      <c r="DD32" s="21">
        <f t="shared" si="36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63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4"/>
        <v>0</v>
      </c>
      <c r="DS32" s="21">
        <v>0</v>
      </c>
      <c r="DT32" s="21">
        <f t="shared" si="65"/>
        <v>0</v>
      </c>
      <c r="DU32" s="21">
        <v>0</v>
      </c>
      <c r="DV32" s="21">
        <f t="shared" si="66"/>
        <v>0</v>
      </c>
      <c r="DW32" s="21">
        <v>0</v>
      </c>
      <c r="DX32" s="21">
        <f t="shared" si="67"/>
        <v>0</v>
      </c>
      <c r="DY32" s="21">
        <v>0</v>
      </c>
      <c r="DZ32" s="21">
        <f t="shared" si="68"/>
        <v>0</v>
      </c>
      <c r="EA32" s="21">
        <f t="shared" si="69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329"/>
        <v>0</v>
      </c>
      <c r="EI32" s="21">
        <f t="shared" si="71"/>
        <v>0</v>
      </c>
      <c r="EJ32" s="21">
        <v>0</v>
      </c>
      <c r="EK32" s="21">
        <f t="shared" si="72"/>
        <v>0</v>
      </c>
      <c r="EL32" s="21">
        <v>0</v>
      </c>
      <c r="EM32" s="21">
        <f t="shared" si="73"/>
        <v>0</v>
      </c>
      <c r="EN32" s="21">
        <v>0</v>
      </c>
      <c r="EO32" s="21">
        <f t="shared" si="74"/>
        <v>0</v>
      </c>
      <c r="EP32" s="21">
        <v>0</v>
      </c>
      <c r="EQ32" s="21">
        <f t="shared" si="75"/>
        <v>0</v>
      </c>
      <c r="ER32" s="21">
        <v>0</v>
      </c>
      <c r="ES32" s="21">
        <f t="shared" si="76"/>
        <v>0</v>
      </c>
      <c r="ET32" s="21">
        <f t="shared" si="36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78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79"/>
        <v>0</v>
      </c>
      <c r="FG32" s="21">
        <v>0</v>
      </c>
      <c r="FH32" s="21">
        <f t="shared" si="80"/>
        <v>0</v>
      </c>
      <c r="FI32" s="21">
        <v>0</v>
      </c>
      <c r="FJ32" s="21">
        <f t="shared" si="81"/>
        <v>0</v>
      </c>
      <c r="FK32" s="21">
        <v>0</v>
      </c>
      <c r="FL32" s="21">
        <f t="shared" si="82"/>
        <v>0</v>
      </c>
      <c r="FM32" s="21">
        <v>0</v>
      </c>
      <c r="FN32" s="21">
        <f t="shared" si="83"/>
        <v>0</v>
      </c>
      <c r="FO32" s="21">
        <v>0</v>
      </c>
      <c r="FP32" s="21">
        <f t="shared" si="84"/>
        <v>0</v>
      </c>
      <c r="FQ32" s="21">
        <f t="shared" si="85"/>
        <v>0</v>
      </c>
      <c r="FR32" s="21"/>
      <c r="FS32" s="23">
        <f t="shared" si="378"/>
        <v>0</v>
      </c>
      <c r="FT32" s="22"/>
      <c r="FU32" s="22"/>
      <c r="FV32" s="22"/>
      <c r="FW32" s="23">
        <v>0</v>
      </c>
      <c r="FX32" s="21">
        <f t="shared" si="330"/>
        <v>0</v>
      </c>
      <c r="FY32" s="21">
        <f t="shared" si="87"/>
        <v>0</v>
      </c>
      <c r="FZ32" s="21">
        <v>0</v>
      </c>
      <c r="GA32" s="21">
        <f t="shared" si="88"/>
        <v>0</v>
      </c>
      <c r="GB32" s="21">
        <v>0</v>
      </c>
      <c r="GC32" s="21">
        <f t="shared" si="89"/>
        <v>0</v>
      </c>
      <c r="GD32" s="21">
        <v>0</v>
      </c>
      <c r="GE32" s="21">
        <f t="shared" si="90"/>
        <v>0</v>
      </c>
      <c r="GF32" s="21">
        <v>0</v>
      </c>
      <c r="GG32" s="21">
        <f t="shared" si="91"/>
        <v>0</v>
      </c>
      <c r="GH32" s="21">
        <v>0</v>
      </c>
      <c r="GI32" s="21">
        <f t="shared" si="92"/>
        <v>0</v>
      </c>
      <c r="GJ32" s="21">
        <f t="shared" si="36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4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5"/>
        <v>0</v>
      </c>
      <c r="GW32" s="21">
        <v>0</v>
      </c>
      <c r="GX32" s="21">
        <f t="shared" si="96"/>
        <v>0</v>
      </c>
      <c r="GY32" s="21">
        <v>0</v>
      </c>
      <c r="GZ32" s="21">
        <f t="shared" si="97"/>
        <v>0</v>
      </c>
      <c r="HA32" s="21">
        <v>0</v>
      </c>
      <c r="HB32" s="21">
        <f t="shared" si="98"/>
        <v>0</v>
      </c>
      <c r="HC32" s="21">
        <v>0</v>
      </c>
      <c r="HD32" s="21">
        <f t="shared" si="99"/>
        <v>0</v>
      </c>
      <c r="HE32" s="21">
        <v>0</v>
      </c>
      <c r="HF32" s="21">
        <f t="shared" si="100"/>
        <v>0</v>
      </c>
      <c r="HG32" s="21">
        <f t="shared" si="101"/>
        <v>0</v>
      </c>
      <c r="HH32" s="21"/>
      <c r="HI32" s="23">
        <f t="shared" si="379"/>
        <v>0</v>
      </c>
      <c r="HJ32" s="22"/>
      <c r="HK32" s="22"/>
      <c r="HL32" s="22"/>
      <c r="HM32" s="23">
        <v>0</v>
      </c>
      <c r="HN32" s="21">
        <f t="shared" si="331"/>
        <v>0</v>
      </c>
      <c r="HO32" s="21">
        <f t="shared" si="103"/>
        <v>0</v>
      </c>
      <c r="HP32" s="21">
        <v>0</v>
      </c>
      <c r="HQ32" s="21">
        <f t="shared" si="104"/>
        <v>0</v>
      </c>
      <c r="HR32" s="21">
        <v>0</v>
      </c>
      <c r="HS32" s="21">
        <f t="shared" si="105"/>
        <v>0</v>
      </c>
      <c r="HT32" s="21">
        <v>0</v>
      </c>
      <c r="HU32" s="21">
        <f t="shared" si="106"/>
        <v>0</v>
      </c>
      <c r="HV32" s="21">
        <v>0</v>
      </c>
      <c r="HW32" s="21">
        <f t="shared" si="107"/>
        <v>0</v>
      </c>
      <c r="HX32" s="21">
        <v>0</v>
      </c>
      <c r="HY32" s="21">
        <f t="shared" si="108"/>
        <v>0</v>
      </c>
      <c r="HZ32" s="21">
        <f t="shared" si="36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10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11"/>
        <v>0</v>
      </c>
      <c r="IM32" s="21">
        <v>0</v>
      </c>
      <c r="IN32" s="21">
        <f t="shared" si="112"/>
        <v>0</v>
      </c>
      <c r="IO32" s="21">
        <v>0</v>
      </c>
      <c r="IP32" s="21">
        <f t="shared" si="113"/>
        <v>0</v>
      </c>
      <c r="IQ32" s="21">
        <v>0</v>
      </c>
      <c r="IR32" s="21">
        <f t="shared" si="114"/>
        <v>0</v>
      </c>
      <c r="IS32" s="21">
        <v>0</v>
      </c>
      <c r="IT32" s="21">
        <f t="shared" si="115"/>
        <v>0</v>
      </c>
      <c r="IU32" s="21">
        <v>0</v>
      </c>
      <c r="IV32" s="21">
        <f t="shared" si="116"/>
        <v>0</v>
      </c>
      <c r="IW32" s="21">
        <f t="shared" si="117"/>
        <v>0</v>
      </c>
      <c r="IX32" s="21"/>
      <c r="IY32" s="23">
        <f t="shared" si="380"/>
        <v>0</v>
      </c>
      <c r="IZ32" s="22"/>
      <c r="JA32" s="22"/>
      <c r="JB32" s="22"/>
      <c r="JC32" s="23">
        <v>0</v>
      </c>
      <c r="JD32" s="21">
        <f t="shared" si="332"/>
        <v>0</v>
      </c>
      <c r="JE32" s="21">
        <f t="shared" si="119"/>
        <v>0</v>
      </c>
      <c r="JF32" s="21">
        <v>0</v>
      </c>
      <c r="JG32" s="21">
        <f t="shared" si="120"/>
        <v>0</v>
      </c>
      <c r="JH32" s="21">
        <v>0</v>
      </c>
      <c r="JI32" s="21">
        <f t="shared" si="121"/>
        <v>0</v>
      </c>
      <c r="JJ32" s="21">
        <v>0</v>
      </c>
      <c r="JK32" s="21">
        <f t="shared" si="122"/>
        <v>0</v>
      </c>
      <c r="JL32" s="21">
        <v>0</v>
      </c>
      <c r="JM32" s="21">
        <f t="shared" si="123"/>
        <v>0</v>
      </c>
      <c r="JN32" s="21">
        <v>0</v>
      </c>
      <c r="JO32" s="21">
        <f t="shared" si="124"/>
        <v>0</v>
      </c>
      <c r="JP32" s="21">
        <f t="shared" si="36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6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7"/>
        <v>0</v>
      </c>
      <c r="KC32" s="21">
        <v>0</v>
      </c>
      <c r="KD32" s="21">
        <f t="shared" si="128"/>
        <v>0</v>
      </c>
      <c r="KE32" s="21">
        <v>0</v>
      </c>
      <c r="KF32" s="21">
        <f t="shared" si="129"/>
        <v>0</v>
      </c>
      <c r="KG32" s="21">
        <v>0</v>
      </c>
      <c r="KH32" s="21">
        <f t="shared" si="130"/>
        <v>0</v>
      </c>
      <c r="KI32" s="21">
        <v>0</v>
      </c>
      <c r="KJ32" s="21">
        <f t="shared" si="131"/>
        <v>0</v>
      </c>
      <c r="KK32" s="21">
        <v>0</v>
      </c>
      <c r="KL32" s="21">
        <f t="shared" si="132"/>
        <v>0</v>
      </c>
      <c r="KM32" s="21">
        <f t="shared" si="133"/>
        <v>0</v>
      </c>
      <c r="KN32" s="21"/>
      <c r="KO32" s="23">
        <f t="shared" si="381"/>
        <v>0</v>
      </c>
      <c r="KP32" s="22"/>
      <c r="KQ32" s="22"/>
      <c r="KR32" s="22"/>
      <c r="KS32" s="23">
        <v>0</v>
      </c>
      <c r="KT32" s="21">
        <f t="shared" si="333"/>
        <v>0</v>
      </c>
      <c r="KU32" s="21">
        <f t="shared" si="135"/>
        <v>0</v>
      </c>
      <c r="KV32" s="21">
        <v>0</v>
      </c>
      <c r="KW32" s="21">
        <f t="shared" si="136"/>
        <v>0</v>
      </c>
      <c r="KX32" s="21">
        <v>0</v>
      </c>
      <c r="KY32" s="21">
        <f t="shared" si="137"/>
        <v>0</v>
      </c>
      <c r="KZ32" s="21">
        <v>0</v>
      </c>
      <c r="LA32" s="21">
        <f t="shared" si="138"/>
        <v>0</v>
      </c>
      <c r="LB32" s="21">
        <v>0</v>
      </c>
      <c r="LC32" s="21">
        <f t="shared" si="139"/>
        <v>0</v>
      </c>
      <c r="LD32" s="21">
        <v>0</v>
      </c>
      <c r="LE32" s="21">
        <f t="shared" si="140"/>
        <v>0</v>
      </c>
      <c r="LF32" s="21">
        <f t="shared" si="36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42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43"/>
        <v>0</v>
      </c>
      <c r="LS32" s="21">
        <v>0</v>
      </c>
      <c r="LT32" s="21">
        <f t="shared" si="144"/>
        <v>0</v>
      </c>
      <c r="LU32" s="21">
        <v>0</v>
      </c>
      <c r="LV32" s="21">
        <f t="shared" si="145"/>
        <v>0</v>
      </c>
      <c r="LW32" s="21">
        <v>0</v>
      </c>
      <c r="LX32" s="21">
        <f t="shared" si="146"/>
        <v>0</v>
      </c>
      <c r="LY32" s="21">
        <v>0</v>
      </c>
      <c r="LZ32" s="21">
        <f t="shared" si="147"/>
        <v>0</v>
      </c>
      <c r="MA32" s="21">
        <v>0</v>
      </c>
      <c r="MB32" s="21">
        <f t="shared" si="148"/>
        <v>0</v>
      </c>
      <c r="MC32" s="21">
        <f t="shared" si="149"/>
        <v>0</v>
      </c>
      <c r="MD32" s="21"/>
      <c r="ME32" s="23">
        <f t="shared" si="382"/>
        <v>0</v>
      </c>
      <c r="MF32" s="22"/>
      <c r="MG32" s="22"/>
      <c r="MH32" s="22"/>
      <c r="MI32" s="23">
        <v>0</v>
      </c>
      <c r="MJ32" s="21">
        <f t="shared" si="334"/>
        <v>0</v>
      </c>
      <c r="MK32" s="21">
        <f t="shared" si="151"/>
        <v>0</v>
      </c>
      <c r="ML32" s="21">
        <v>0</v>
      </c>
      <c r="MM32" s="21">
        <f t="shared" si="152"/>
        <v>0</v>
      </c>
      <c r="MN32" s="21">
        <v>0</v>
      </c>
      <c r="MO32" s="21">
        <f t="shared" si="153"/>
        <v>0</v>
      </c>
      <c r="MP32" s="21">
        <v>0</v>
      </c>
      <c r="MQ32" s="21">
        <f t="shared" si="154"/>
        <v>0</v>
      </c>
      <c r="MR32" s="21">
        <v>0</v>
      </c>
      <c r="MS32" s="21">
        <f t="shared" si="155"/>
        <v>0</v>
      </c>
      <c r="MT32" s="21">
        <v>0</v>
      </c>
      <c r="MU32" s="21">
        <f t="shared" si="156"/>
        <v>0</v>
      </c>
      <c r="MV32" s="21">
        <f t="shared" si="36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58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59"/>
        <v>0</v>
      </c>
      <c r="NI32" s="21">
        <v>0</v>
      </c>
      <c r="NJ32" s="21">
        <f t="shared" si="160"/>
        <v>0</v>
      </c>
      <c r="NK32" s="21">
        <v>0</v>
      </c>
      <c r="NL32" s="21">
        <f t="shared" si="161"/>
        <v>0</v>
      </c>
      <c r="NM32" s="21">
        <v>0</v>
      </c>
      <c r="NN32" s="21">
        <f t="shared" si="162"/>
        <v>0</v>
      </c>
      <c r="NO32" s="21">
        <v>0</v>
      </c>
      <c r="NP32" s="21">
        <f t="shared" si="163"/>
        <v>0</v>
      </c>
      <c r="NQ32" s="21">
        <v>0</v>
      </c>
      <c r="NR32" s="21">
        <f t="shared" si="164"/>
        <v>0</v>
      </c>
      <c r="NS32" s="21">
        <f t="shared" si="165"/>
        <v>0</v>
      </c>
      <c r="NT32" s="21"/>
      <c r="NU32" s="23">
        <f t="shared" si="383"/>
        <v>0</v>
      </c>
      <c r="NV32" s="22"/>
      <c r="NW32" s="22"/>
      <c r="NX32" s="22"/>
      <c r="NY32" s="23">
        <v>0</v>
      </c>
      <c r="NZ32" s="21">
        <f t="shared" si="335"/>
        <v>0</v>
      </c>
      <c r="OA32" s="21">
        <f t="shared" si="167"/>
        <v>0</v>
      </c>
      <c r="OB32" s="21">
        <v>0</v>
      </c>
      <c r="OC32" s="21">
        <f t="shared" si="168"/>
        <v>0</v>
      </c>
      <c r="OD32" s="21">
        <v>0</v>
      </c>
      <c r="OE32" s="21">
        <f t="shared" si="169"/>
        <v>0</v>
      </c>
      <c r="OF32" s="21">
        <v>0</v>
      </c>
      <c r="OG32" s="21">
        <f t="shared" si="170"/>
        <v>0</v>
      </c>
      <c r="OH32" s="21">
        <v>0</v>
      </c>
      <c r="OI32" s="21">
        <f t="shared" si="171"/>
        <v>0</v>
      </c>
      <c r="OJ32" s="21">
        <v>0</v>
      </c>
      <c r="OK32" s="21">
        <f t="shared" si="172"/>
        <v>0</v>
      </c>
      <c r="OL32" s="21">
        <f t="shared" si="36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4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5"/>
        <v>0</v>
      </c>
      <c r="OY32" s="21">
        <v>0</v>
      </c>
      <c r="OZ32" s="21">
        <f t="shared" si="176"/>
        <v>0</v>
      </c>
      <c r="PA32" s="21">
        <v>0</v>
      </c>
      <c r="PB32" s="21">
        <f t="shared" si="177"/>
        <v>0</v>
      </c>
      <c r="PC32" s="21">
        <v>0</v>
      </c>
      <c r="PD32" s="21">
        <f t="shared" si="178"/>
        <v>0</v>
      </c>
      <c r="PE32" s="21">
        <v>0</v>
      </c>
      <c r="PF32" s="21">
        <f t="shared" si="179"/>
        <v>0</v>
      </c>
      <c r="PG32" s="21">
        <v>0</v>
      </c>
      <c r="PH32" s="21">
        <f t="shared" si="180"/>
        <v>0</v>
      </c>
      <c r="PI32" s="21">
        <f t="shared" si="181"/>
        <v>0</v>
      </c>
      <c r="PJ32" s="21"/>
      <c r="PK32" s="23">
        <f t="shared" si="384"/>
        <v>0</v>
      </c>
      <c r="PL32" s="22"/>
      <c r="PM32" s="22"/>
      <c r="PN32" s="22"/>
      <c r="PO32" s="23">
        <v>0</v>
      </c>
      <c r="PP32" s="21">
        <f t="shared" si="336"/>
        <v>0</v>
      </c>
      <c r="PQ32" s="21">
        <f t="shared" si="183"/>
        <v>0</v>
      </c>
      <c r="PR32" s="21">
        <v>0</v>
      </c>
      <c r="PS32" s="21">
        <f t="shared" si="184"/>
        <v>0</v>
      </c>
      <c r="PT32" s="21">
        <v>0</v>
      </c>
      <c r="PU32" s="21">
        <f t="shared" si="185"/>
        <v>0</v>
      </c>
      <c r="PV32" s="21">
        <v>0</v>
      </c>
      <c r="PW32" s="21">
        <f t="shared" si="186"/>
        <v>0</v>
      </c>
      <c r="PX32" s="21">
        <v>0</v>
      </c>
      <c r="PY32" s="21">
        <f t="shared" si="187"/>
        <v>0</v>
      </c>
      <c r="PZ32" s="21">
        <v>0</v>
      </c>
      <c r="QA32" s="21">
        <f t="shared" si="188"/>
        <v>0</v>
      </c>
      <c r="QB32" s="21">
        <f t="shared" si="36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90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91"/>
        <v>0</v>
      </c>
      <c r="QO32" s="21">
        <v>0</v>
      </c>
      <c r="QP32" s="21">
        <f t="shared" si="192"/>
        <v>0</v>
      </c>
      <c r="QQ32" s="21">
        <v>0</v>
      </c>
      <c r="QR32" s="21">
        <f t="shared" si="193"/>
        <v>0</v>
      </c>
      <c r="QS32" s="21">
        <v>0</v>
      </c>
      <c r="QT32" s="21">
        <f t="shared" si="194"/>
        <v>0</v>
      </c>
      <c r="QU32" s="21">
        <v>0</v>
      </c>
      <c r="QV32" s="21">
        <f t="shared" si="195"/>
        <v>0</v>
      </c>
      <c r="QW32" s="21">
        <v>0</v>
      </c>
      <c r="QX32" s="21">
        <f t="shared" si="196"/>
        <v>0</v>
      </c>
      <c r="QY32" s="21">
        <f t="shared" si="197"/>
        <v>0</v>
      </c>
      <c r="QZ32" s="21"/>
      <c r="RA32" s="23">
        <f t="shared" si="385"/>
        <v>0</v>
      </c>
      <c r="RB32" s="22"/>
      <c r="RC32" s="22"/>
      <c r="RD32" s="22"/>
      <c r="RE32" s="23">
        <v>0</v>
      </c>
      <c r="RF32" s="21">
        <f t="shared" si="337"/>
        <v>0</v>
      </c>
      <c r="RG32" s="21">
        <f t="shared" si="199"/>
        <v>0</v>
      </c>
      <c r="RH32" s="21">
        <v>0</v>
      </c>
      <c r="RI32" s="21">
        <f t="shared" si="200"/>
        <v>0</v>
      </c>
      <c r="RJ32" s="21">
        <v>0</v>
      </c>
      <c r="RK32" s="21">
        <f t="shared" si="201"/>
        <v>0</v>
      </c>
      <c r="RL32" s="21">
        <v>0</v>
      </c>
      <c r="RM32" s="21">
        <f t="shared" si="202"/>
        <v>0</v>
      </c>
      <c r="RN32" s="21">
        <v>0</v>
      </c>
      <c r="RO32" s="21">
        <f t="shared" si="203"/>
        <v>0</v>
      </c>
      <c r="RP32" s="21">
        <v>0</v>
      </c>
      <c r="RQ32" s="21">
        <f t="shared" si="204"/>
        <v>0</v>
      </c>
      <c r="RR32" s="21">
        <f t="shared" si="37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6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7"/>
        <v>0</v>
      </c>
      <c r="SE32" s="21">
        <v>0</v>
      </c>
      <c r="SF32" s="21">
        <f t="shared" si="208"/>
        <v>0</v>
      </c>
      <c r="SG32" s="21">
        <v>0</v>
      </c>
      <c r="SH32" s="21">
        <f t="shared" si="209"/>
        <v>0</v>
      </c>
      <c r="SI32" s="21">
        <v>0</v>
      </c>
      <c r="SJ32" s="21">
        <f t="shared" si="210"/>
        <v>0</v>
      </c>
      <c r="SK32" s="21">
        <v>0</v>
      </c>
      <c r="SL32" s="21">
        <f t="shared" si="211"/>
        <v>0</v>
      </c>
      <c r="SM32" s="21">
        <v>0</v>
      </c>
      <c r="SN32" s="21">
        <f t="shared" si="212"/>
        <v>0</v>
      </c>
      <c r="SO32" s="21">
        <f t="shared" si="213"/>
        <v>0</v>
      </c>
      <c r="SP32" s="21"/>
      <c r="SQ32" s="23">
        <f t="shared" si="386"/>
        <v>0</v>
      </c>
      <c r="SR32" s="22"/>
      <c r="SS32" s="22"/>
      <c r="ST32" s="22"/>
      <c r="SU32" s="23">
        <v>0</v>
      </c>
      <c r="SV32" s="21">
        <f t="shared" si="338"/>
        <v>0</v>
      </c>
      <c r="SW32" s="21">
        <f t="shared" si="215"/>
        <v>0</v>
      </c>
      <c r="SX32" s="21">
        <v>0</v>
      </c>
      <c r="SY32" s="21">
        <f t="shared" si="216"/>
        <v>0</v>
      </c>
      <c r="SZ32" s="21">
        <v>0</v>
      </c>
      <c r="TA32" s="21">
        <f t="shared" si="217"/>
        <v>0</v>
      </c>
      <c r="TB32" s="21">
        <v>0</v>
      </c>
      <c r="TC32" s="21">
        <f t="shared" si="218"/>
        <v>0</v>
      </c>
      <c r="TD32" s="21">
        <v>0</v>
      </c>
      <c r="TE32" s="21">
        <f t="shared" si="219"/>
        <v>0</v>
      </c>
      <c r="TF32" s="21">
        <v>0</v>
      </c>
      <c r="TG32" s="21">
        <f t="shared" si="220"/>
        <v>0</v>
      </c>
      <c r="TH32" s="21">
        <f t="shared" si="37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22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23"/>
        <v>0</v>
      </c>
      <c r="TU32" s="21">
        <v>0</v>
      </c>
      <c r="TV32" s="21">
        <f t="shared" si="224"/>
        <v>0</v>
      </c>
      <c r="TW32" s="21">
        <v>0</v>
      </c>
      <c r="TX32" s="21">
        <f t="shared" si="225"/>
        <v>0</v>
      </c>
      <c r="TY32" s="21">
        <v>0</v>
      </c>
      <c r="TZ32" s="21">
        <f t="shared" si="226"/>
        <v>0</v>
      </c>
      <c r="UA32" s="21">
        <v>0</v>
      </c>
      <c r="UB32" s="21">
        <f t="shared" si="227"/>
        <v>0</v>
      </c>
      <c r="UC32" s="21">
        <v>0</v>
      </c>
      <c r="UD32" s="21">
        <f t="shared" si="228"/>
        <v>0</v>
      </c>
      <c r="UE32" s="21">
        <f t="shared" si="229"/>
        <v>0</v>
      </c>
      <c r="UF32" s="21"/>
      <c r="UG32" s="23">
        <f t="shared" si="387"/>
        <v>0</v>
      </c>
      <c r="UH32" s="22"/>
      <c r="UI32" s="22"/>
      <c r="UJ32" s="22"/>
      <c r="UK32" s="23">
        <v>0</v>
      </c>
      <c r="UL32" s="21">
        <f t="shared" si="339"/>
        <v>0</v>
      </c>
      <c r="UM32" s="21">
        <f t="shared" si="231"/>
        <v>0</v>
      </c>
      <c r="UN32" s="21">
        <v>0</v>
      </c>
      <c r="UO32" s="21">
        <f t="shared" si="232"/>
        <v>0</v>
      </c>
      <c r="UP32" s="21">
        <v>0</v>
      </c>
      <c r="UQ32" s="21">
        <f t="shared" si="233"/>
        <v>0</v>
      </c>
      <c r="UR32" s="21">
        <v>0</v>
      </c>
      <c r="US32" s="21">
        <f t="shared" si="234"/>
        <v>0</v>
      </c>
      <c r="UT32" s="21">
        <v>0</v>
      </c>
      <c r="UU32" s="21">
        <f t="shared" si="235"/>
        <v>0</v>
      </c>
      <c r="UV32" s="21">
        <v>0</v>
      </c>
      <c r="UW32" s="21">
        <f t="shared" si="236"/>
        <v>0</v>
      </c>
      <c r="UX32" s="21">
        <f t="shared" si="37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38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39"/>
        <v>0</v>
      </c>
      <c r="VK32" s="21">
        <v>0</v>
      </c>
      <c r="VL32" s="21">
        <f t="shared" si="240"/>
        <v>0</v>
      </c>
      <c r="VM32" s="21">
        <v>0</v>
      </c>
      <c r="VN32" s="21">
        <f t="shared" si="241"/>
        <v>0</v>
      </c>
      <c r="VO32" s="21">
        <v>0</v>
      </c>
      <c r="VP32" s="21">
        <f t="shared" si="242"/>
        <v>0</v>
      </c>
      <c r="VQ32" s="21">
        <v>0</v>
      </c>
      <c r="VR32" s="21">
        <f t="shared" si="243"/>
        <v>0</v>
      </c>
      <c r="VS32" s="21">
        <v>0</v>
      </c>
      <c r="VT32" s="21">
        <f t="shared" si="244"/>
        <v>0</v>
      </c>
      <c r="VU32" s="21">
        <f t="shared" si="245"/>
        <v>0</v>
      </c>
      <c r="VV32" s="21"/>
      <c r="VW32" s="23">
        <f t="shared" si="388"/>
        <v>0</v>
      </c>
      <c r="VX32" s="22"/>
      <c r="VY32" s="22"/>
      <c r="VZ32" s="22"/>
      <c r="WA32" s="23">
        <v>0</v>
      </c>
      <c r="WB32" s="21">
        <f t="shared" si="340"/>
        <v>0</v>
      </c>
      <c r="WC32" s="21">
        <f t="shared" si="247"/>
        <v>0</v>
      </c>
      <c r="WD32" s="21">
        <v>0</v>
      </c>
      <c r="WE32" s="21">
        <f t="shared" si="248"/>
        <v>0</v>
      </c>
      <c r="WF32" s="21">
        <v>0</v>
      </c>
      <c r="WG32" s="21">
        <f t="shared" si="249"/>
        <v>0</v>
      </c>
      <c r="WH32" s="21">
        <v>0</v>
      </c>
      <c r="WI32" s="21">
        <f t="shared" si="250"/>
        <v>0</v>
      </c>
      <c r="WJ32" s="21">
        <v>0</v>
      </c>
      <c r="WK32" s="21">
        <f t="shared" si="251"/>
        <v>0</v>
      </c>
      <c r="WL32" s="21">
        <v>0</v>
      </c>
      <c r="WM32" s="21">
        <f t="shared" si="252"/>
        <v>0</v>
      </c>
      <c r="WN32" s="21">
        <f t="shared" si="37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4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5"/>
        <v>0</v>
      </c>
      <c r="XA32" s="21">
        <v>0</v>
      </c>
      <c r="XB32" s="21">
        <f t="shared" si="256"/>
        <v>0</v>
      </c>
      <c r="XC32" s="21">
        <v>0</v>
      </c>
      <c r="XD32" s="21">
        <f t="shared" si="257"/>
        <v>0</v>
      </c>
      <c r="XE32" s="21">
        <v>0</v>
      </c>
      <c r="XF32" s="21">
        <f t="shared" si="258"/>
        <v>0</v>
      </c>
      <c r="XG32" s="21">
        <v>0</v>
      </c>
      <c r="XH32" s="21">
        <f t="shared" si="259"/>
        <v>0</v>
      </c>
      <c r="XI32" s="21">
        <v>0</v>
      </c>
      <c r="XJ32" s="21">
        <f t="shared" si="260"/>
        <v>0</v>
      </c>
      <c r="XK32" s="21">
        <f t="shared" si="261"/>
        <v>0</v>
      </c>
      <c r="XL32" s="21"/>
      <c r="XM32" s="23">
        <f t="shared" si="389"/>
        <v>0</v>
      </c>
      <c r="XN32" s="22"/>
      <c r="XO32" s="22"/>
      <c r="XP32" s="22"/>
      <c r="XQ32" s="23">
        <v>0</v>
      </c>
      <c r="XR32" s="21">
        <f t="shared" si="341"/>
        <v>0</v>
      </c>
      <c r="XS32" s="21">
        <f t="shared" si="263"/>
        <v>0</v>
      </c>
      <c r="XT32" s="21">
        <v>0</v>
      </c>
      <c r="XU32" s="21">
        <f t="shared" si="264"/>
        <v>0</v>
      </c>
      <c r="XV32" s="21">
        <v>0</v>
      </c>
      <c r="XW32" s="21">
        <f t="shared" si="265"/>
        <v>0</v>
      </c>
      <c r="XX32" s="21">
        <v>0</v>
      </c>
      <c r="XY32" s="21">
        <f t="shared" si="266"/>
        <v>0</v>
      </c>
      <c r="XZ32" s="21">
        <v>0</v>
      </c>
      <c r="YA32" s="21">
        <f t="shared" si="267"/>
        <v>0</v>
      </c>
      <c r="YB32" s="21">
        <v>0</v>
      </c>
      <c r="YC32" s="21">
        <f t="shared" si="268"/>
        <v>0</v>
      </c>
      <c r="YD32" s="21">
        <f t="shared" si="374"/>
        <v>0</v>
      </c>
      <c r="YE32" s="21"/>
      <c r="YF32" s="21">
        <f t="shared" si="17"/>
        <v>0</v>
      </c>
      <c r="YG32" s="21"/>
      <c r="YH32" s="21"/>
      <c r="YI32" s="21">
        <v>0</v>
      </c>
      <c r="YJ32" s="21">
        <f t="shared" si="270"/>
        <v>0</v>
      </c>
      <c r="YK32" s="21">
        <v>0</v>
      </c>
      <c r="YL32" s="21">
        <v>0</v>
      </c>
      <c r="YM32" s="22"/>
      <c r="YN32" s="22"/>
      <c r="YO32" s="21">
        <v>0</v>
      </c>
      <c r="YP32" s="21">
        <f t="shared" si="271"/>
        <v>0</v>
      </c>
      <c r="YQ32" s="21">
        <v>0</v>
      </c>
      <c r="YR32" s="21">
        <f t="shared" si="272"/>
        <v>0</v>
      </c>
      <c r="YS32" s="21">
        <v>0</v>
      </c>
      <c r="YT32" s="21">
        <f t="shared" si="273"/>
        <v>0</v>
      </c>
      <c r="YU32" s="21">
        <v>0</v>
      </c>
      <c r="YV32" s="21">
        <f t="shared" si="274"/>
        <v>0</v>
      </c>
      <c r="YW32" s="21">
        <v>0</v>
      </c>
      <c r="YX32" s="21">
        <f t="shared" si="275"/>
        <v>0</v>
      </c>
      <c r="YY32" s="21">
        <v>0</v>
      </c>
      <c r="YZ32" s="21">
        <f t="shared" si="276"/>
        <v>0</v>
      </c>
      <c r="ZA32" s="21">
        <f t="shared" si="277"/>
        <v>0</v>
      </c>
      <c r="ZB32" s="21"/>
      <c r="ZC32" s="23">
        <f t="shared" si="390"/>
        <v>0</v>
      </c>
      <c r="ZD32" s="22"/>
      <c r="ZE32" s="22"/>
      <c r="ZF32" s="22"/>
      <c r="ZG32" s="23">
        <v>0</v>
      </c>
      <c r="ZH32" s="21">
        <f t="shared" si="342"/>
        <v>0</v>
      </c>
      <c r="ZI32" s="21">
        <f t="shared" si="279"/>
        <v>0</v>
      </c>
      <c r="ZJ32" s="21">
        <v>0</v>
      </c>
      <c r="ZK32" s="21">
        <f t="shared" si="280"/>
        <v>0</v>
      </c>
      <c r="ZL32" s="21">
        <v>0</v>
      </c>
      <c r="ZM32" s="21">
        <f t="shared" si="281"/>
        <v>0</v>
      </c>
      <c r="ZN32" s="21">
        <v>0</v>
      </c>
      <c r="ZO32" s="21">
        <f t="shared" si="282"/>
        <v>0</v>
      </c>
      <c r="ZP32" s="21">
        <v>0</v>
      </c>
      <c r="ZQ32" s="21">
        <f t="shared" si="283"/>
        <v>0</v>
      </c>
      <c r="ZR32" s="21">
        <v>0</v>
      </c>
      <c r="ZS32" s="21">
        <f t="shared" si="284"/>
        <v>0</v>
      </c>
      <c r="ZT32" s="21">
        <f t="shared" si="375"/>
        <v>0</v>
      </c>
      <c r="ZU32" s="21"/>
      <c r="ZV32" s="21">
        <f t="shared" si="18"/>
        <v>0</v>
      </c>
      <c r="ZW32" s="21"/>
      <c r="ZX32" s="21"/>
      <c r="ZY32" s="21">
        <v>0</v>
      </c>
      <c r="ZZ32" s="21">
        <f t="shared" si="286"/>
        <v>0</v>
      </c>
      <c r="AAA32" s="21">
        <v>0</v>
      </c>
      <c r="AAB32" s="21">
        <v>0</v>
      </c>
      <c r="AAC32" s="22"/>
      <c r="AAD32" s="22"/>
      <c r="AAE32" s="21">
        <v>0</v>
      </c>
      <c r="AAF32" s="21">
        <f t="shared" si="287"/>
        <v>0</v>
      </c>
      <c r="AAG32" s="21">
        <v>0</v>
      </c>
      <c r="AAH32" s="21">
        <f t="shared" si="288"/>
        <v>0</v>
      </c>
      <c r="AAI32" s="21">
        <v>0</v>
      </c>
      <c r="AAJ32" s="21">
        <f t="shared" si="289"/>
        <v>0</v>
      </c>
      <c r="AAK32" s="21">
        <v>0</v>
      </c>
      <c r="AAL32" s="21">
        <f t="shared" si="290"/>
        <v>0</v>
      </c>
      <c r="AAM32" s="21">
        <v>0</v>
      </c>
      <c r="AAN32" s="21">
        <f t="shared" si="291"/>
        <v>0</v>
      </c>
      <c r="AAO32" s="21">
        <v>0</v>
      </c>
      <c r="AAP32" s="21">
        <f t="shared" si="292"/>
        <v>0</v>
      </c>
      <c r="AAQ32" s="21">
        <f t="shared" si="293"/>
        <v>0</v>
      </c>
      <c r="AAR32" s="21"/>
      <c r="AAS32" s="23">
        <f t="shared" si="391"/>
        <v>0</v>
      </c>
      <c r="AAT32" s="22"/>
      <c r="AAU32" s="22"/>
      <c r="AAV32" s="22"/>
      <c r="AAW32" s="23">
        <v>0</v>
      </c>
      <c r="AAX32" s="21">
        <f t="shared" si="343"/>
        <v>0</v>
      </c>
      <c r="AAY32" s="21">
        <f t="shared" si="295"/>
        <v>0</v>
      </c>
      <c r="AAZ32" s="21">
        <v>0</v>
      </c>
      <c r="ABA32" s="21">
        <f t="shared" si="296"/>
        <v>0</v>
      </c>
      <c r="ABB32" s="21">
        <v>0</v>
      </c>
      <c r="ABC32" s="21">
        <f t="shared" si="297"/>
        <v>0</v>
      </c>
      <c r="ABD32" s="21">
        <v>0</v>
      </c>
      <c r="ABE32" s="21">
        <f t="shared" si="298"/>
        <v>0</v>
      </c>
      <c r="ABF32" s="21">
        <v>0</v>
      </c>
      <c r="ABG32" s="21">
        <f t="shared" si="299"/>
        <v>0</v>
      </c>
      <c r="ABH32" s="21">
        <v>0</v>
      </c>
      <c r="ABI32" s="21">
        <f t="shared" si="300"/>
        <v>0</v>
      </c>
      <c r="ABJ32" s="21">
        <f t="shared" si="376"/>
        <v>0</v>
      </c>
      <c r="ABK32" s="21"/>
      <c r="ABL32" s="21">
        <f t="shared" si="19"/>
        <v>0</v>
      </c>
      <c r="ABM32" s="21"/>
      <c r="ABN32" s="21"/>
      <c r="ABO32" s="21">
        <v>0</v>
      </c>
      <c r="ABP32" s="21">
        <f t="shared" si="302"/>
        <v>0</v>
      </c>
      <c r="ABQ32" s="21">
        <v>0</v>
      </c>
      <c r="ABR32" s="21">
        <v>0</v>
      </c>
      <c r="ABS32" s="22"/>
      <c r="ABT32" s="22"/>
      <c r="ABU32" s="21">
        <v>0</v>
      </c>
      <c r="ABV32" s="21">
        <f t="shared" si="20"/>
        <v>0</v>
      </c>
      <c r="ABW32" s="21">
        <v>0</v>
      </c>
      <c r="ABX32" s="21">
        <f t="shared" si="303"/>
        <v>0</v>
      </c>
      <c r="ABY32" s="21">
        <v>0</v>
      </c>
      <c r="ABZ32" s="21">
        <f t="shared" si="304"/>
        <v>0</v>
      </c>
      <c r="ACA32" s="21">
        <v>0</v>
      </c>
      <c r="ACB32" s="21">
        <f t="shared" si="305"/>
        <v>0</v>
      </c>
      <c r="ACC32" s="21">
        <v>0</v>
      </c>
      <c r="ACD32" s="21">
        <f t="shared" si="306"/>
        <v>0</v>
      </c>
      <c r="ACE32" s="21">
        <v>0</v>
      </c>
      <c r="ACF32" s="21">
        <f t="shared" si="307"/>
        <v>0</v>
      </c>
      <c r="ACG32" s="21">
        <f t="shared" si="21"/>
        <v>0</v>
      </c>
      <c r="ACH32" s="21"/>
      <c r="ACI32" s="23">
        <f t="shared" si="392"/>
        <v>0</v>
      </c>
      <c r="ACJ32" s="24">
        <f t="shared" si="308"/>
        <v>0</v>
      </c>
      <c r="ACK32" s="24">
        <f t="shared" si="22"/>
        <v>0</v>
      </c>
      <c r="ACL32" s="24">
        <f t="shared" si="309"/>
        <v>0</v>
      </c>
    </row>
    <row r="33" spans="1:766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3"/>
        <v>0</v>
      </c>
      <c r="M33" s="21">
        <f t="shared" si="24"/>
        <v>0</v>
      </c>
      <c r="N33" s="21">
        <v>0</v>
      </c>
      <c r="O33" s="21">
        <f t="shared" si="25"/>
        <v>0</v>
      </c>
      <c r="P33" s="21">
        <v>0</v>
      </c>
      <c r="Q33" s="21">
        <f t="shared" si="26"/>
        <v>0</v>
      </c>
      <c r="R33" s="21">
        <v>0</v>
      </c>
      <c r="S33" s="21">
        <f t="shared" si="27"/>
        <v>0</v>
      </c>
      <c r="T33" s="21">
        <v>0</v>
      </c>
      <c r="U33" s="21">
        <f t="shared" si="28"/>
        <v>0</v>
      </c>
      <c r="V33" s="21">
        <v>0</v>
      </c>
      <c r="W33" s="21">
        <f t="shared" si="29"/>
        <v>0</v>
      </c>
      <c r="X33" s="21">
        <f t="shared" si="30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31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32"/>
        <v>0</v>
      </c>
      <c r="AK33" s="21">
        <v>0</v>
      </c>
      <c r="AL33" s="21">
        <f t="shared" si="33"/>
        <v>0</v>
      </c>
      <c r="AM33" s="21">
        <v>0</v>
      </c>
      <c r="AN33" s="21">
        <f t="shared" si="34"/>
        <v>0</v>
      </c>
      <c r="AO33" s="21">
        <v>0</v>
      </c>
      <c r="AP33" s="21">
        <f t="shared" si="35"/>
        <v>0</v>
      </c>
      <c r="AQ33" s="21">
        <v>0</v>
      </c>
      <c r="AR33" s="21">
        <f t="shared" si="36"/>
        <v>0</v>
      </c>
      <c r="AS33" s="21">
        <v>0</v>
      </c>
      <c r="AT33" s="21">
        <f t="shared" si="37"/>
        <v>0</v>
      </c>
      <c r="AU33" s="21">
        <f t="shared" si="38"/>
        <v>0</v>
      </c>
      <c r="AV33" s="21"/>
      <c r="AW33" s="23">
        <f t="shared" si="310"/>
        <v>0</v>
      </c>
      <c r="AX33" s="22"/>
      <c r="AY33" s="22"/>
      <c r="AZ33" s="22"/>
      <c r="BA33" s="23">
        <v>0</v>
      </c>
      <c r="BB33" s="21">
        <f t="shared" si="327"/>
        <v>0</v>
      </c>
      <c r="BC33" s="21">
        <f t="shared" si="40"/>
        <v>0</v>
      </c>
      <c r="BD33" s="21">
        <v>0</v>
      </c>
      <c r="BE33" s="21">
        <f t="shared" si="41"/>
        <v>0</v>
      </c>
      <c r="BF33" s="21">
        <v>0</v>
      </c>
      <c r="BG33" s="21">
        <f t="shared" si="42"/>
        <v>0</v>
      </c>
      <c r="BH33" s="21">
        <v>0</v>
      </c>
      <c r="BI33" s="21">
        <f t="shared" si="43"/>
        <v>0</v>
      </c>
      <c r="BJ33" s="21">
        <v>0</v>
      </c>
      <c r="BK33" s="21">
        <f t="shared" si="44"/>
        <v>0</v>
      </c>
      <c r="BL33" s="21">
        <v>0</v>
      </c>
      <c r="BM33" s="21">
        <f t="shared" si="45"/>
        <v>0</v>
      </c>
      <c r="BN33" s="21">
        <f t="shared" si="36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7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48"/>
        <v>0</v>
      </c>
      <c r="CA33" s="21">
        <v>0</v>
      </c>
      <c r="CB33" s="21">
        <f t="shared" si="49"/>
        <v>0</v>
      </c>
      <c r="CC33" s="21">
        <v>0</v>
      </c>
      <c r="CD33" s="21">
        <f t="shared" si="50"/>
        <v>0</v>
      </c>
      <c r="CE33" s="21">
        <v>0</v>
      </c>
      <c r="CF33" s="21">
        <f t="shared" si="51"/>
        <v>0</v>
      </c>
      <c r="CG33" s="21">
        <v>0</v>
      </c>
      <c r="CH33" s="21">
        <f t="shared" si="52"/>
        <v>0</v>
      </c>
      <c r="CI33" s="21">
        <v>0</v>
      </c>
      <c r="CJ33" s="21">
        <f t="shared" si="53"/>
        <v>0</v>
      </c>
      <c r="CK33" s="21">
        <f t="shared" si="54"/>
        <v>0</v>
      </c>
      <c r="CL33" s="21"/>
      <c r="CM33" s="23">
        <f t="shared" si="377"/>
        <v>0</v>
      </c>
      <c r="CN33" s="22"/>
      <c r="CO33" s="22"/>
      <c r="CP33" s="22"/>
      <c r="CQ33" s="23">
        <v>0</v>
      </c>
      <c r="CR33" s="21">
        <f t="shared" si="328"/>
        <v>0</v>
      </c>
      <c r="CS33" s="21">
        <f t="shared" si="56"/>
        <v>0</v>
      </c>
      <c r="CT33" s="21">
        <v>0</v>
      </c>
      <c r="CU33" s="21">
        <f t="shared" si="57"/>
        <v>0</v>
      </c>
      <c r="CV33" s="21">
        <v>0</v>
      </c>
      <c r="CW33" s="21">
        <f t="shared" si="58"/>
        <v>0</v>
      </c>
      <c r="CX33" s="21">
        <v>0</v>
      </c>
      <c r="CY33" s="21">
        <f t="shared" si="59"/>
        <v>0</v>
      </c>
      <c r="CZ33" s="21">
        <v>0</v>
      </c>
      <c r="DA33" s="21">
        <f t="shared" si="60"/>
        <v>0</v>
      </c>
      <c r="DB33" s="21">
        <v>0</v>
      </c>
      <c r="DC33" s="21">
        <f t="shared" si="61"/>
        <v>0</v>
      </c>
      <c r="DD33" s="21">
        <f t="shared" si="36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63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4"/>
        <v>0</v>
      </c>
      <c r="DS33" s="21">
        <v>0</v>
      </c>
      <c r="DT33" s="21">
        <f t="shared" si="65"/>
        <v>0</v>
      </c>
      <c r="DU33" s="21">
        <v>0</v>
      </c>
      <c r="DV33" s="21">
        <f t="shared" si="66"/>
        <v>0</v>
      </c>
      <c r="DW33" s="21">
        <v>0</v>
      </c>
      <c r="DX33" s="21">
        <f t="shared" si="67"/>
        <v>0</v>
      </c>
      <c r="DY33" s="21">
        <v>0</v>
      </c>
      <c r="DZ33" s="21">
        <f t="shared" si="68"/>
        <v>0</v>
      </c>
      <c r="EA33" s="21">
        <f t="shared" si="69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329"/>
        <v>0</v>
      </c>
      <c r="EI33" s="21">
        <f t="shared" si="71"/>
        <v>0</v>
      </c>
      <c r="EJ33" s="21">
        <v>0</v>
      </c>
      <c r="EK33" s="21">
        <f t="shared" si="72"/>
        <v>0</v>
      </c>
      <c r="EL33" s="21">
        <v>0</v>
      </c>
      <c r="EM33" s="21">
        <f t="shared" si="73"/>
        <v>0</v>
      </c>
      <c r="EN33" s="21">
        <v>0</v>
      </c>
      <c r="EO33" s="21">
        <f t="shared" si="74"/>
        <v>0</v>
      </c>
      <c r="EP33" s="21">
        <v>0</v>
      </c>
      <c r="EQ33" s="21">
        <f t="shared" si="75"/>
        <v>0</v>
      </c>
      <c r="ER33" s="21">
        <v>0</v>
      </c>
      <c r="ES33" s="21">
        <f t="shared" si="76"/>
        <v>0</v>
      </c>
      <c r="ET33" s="21">
        <f t="shared" si="36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78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79"/>
        <v>0</v>
      </c>
      <c r="FG33" s="21">
        <v>0</v>
      </c>
      <c r="FH33" s="21">
        <f t="shared" si="80"/>
        <v>0</v>
      </c>
      <c r="FI33" s="21">
        <v>0</v>
      </c>
      <c r="FJ33" s="21">
        <f t="shared" si="81"/>
        <v>0</v>
      </c>
      <c r="FK33" s="21">
        <v>0</v>
      </c>
      <c r="FL33" s="21">
        <f t="shared" si="82"/>
        <v>0</v>
      </c>
      <c r="FM33" s="21">
        <v>0</v>
      </c>
      <c r="FN33" s="21">
        <f t="shared" si="83"/>
        <v>0</v>
      </c>
      <c r="FO33" s="21">
        <v>0</v>
      </c>
      <c r="FP33" s="21">
        <f t="shared" si="84"/>
        <v>0</v>
      </c>
      <c r="FQ33" s="21">
        <f t="shared" si="85"/>
        <v>0</v>
      </c>
      <c r="FR33" s="21"/>
      <c r="FS33" s="23">
        <f t="shared" si="378"/>
        <v>0</v>
      </c>
      <c r="FT33" s="22"/>
      <c r="FU33" s="22"/>
      <c r="FV33" s="22"/>
      <c r="FW33" s="23">
        <v>0</v>
      </c>
      <c r="FX33" s="21">
        <f t="shared" si="330"/>
        <v>0</v>
      </c>
      <c r="FY33" s="21">
        <f t="shared" si="87"/>
        <v>0</v>
      </c>
      <c r="FZ33" s="21">
        <v>0</v>
      </c>
      <c r="GA33" s="21">
        <f t="shared" si="88"/>
        <v>0</v>
      </c>
      <c r="GB33" s="21">
        <v>0</v>
      </c>
      <c r="GC33" s="21">
        <f t="shared" si="89"/>
        <v>0</v>
      </c>
      <c r="GD33" s="21">
        <v>0</v>
      </c>
      <c r="GE33" s="21">
        <f t="shared" si="90"/>
        <v>0</v>
      </c>
      <c r="GF33" s="21">
        <v>0</v>
      </c>
      <c r="GG33" s="21">
        <f t="shared" si="91"/>
        <v>0</v>
      </c>
      <c r="GH33" s="21">
        <v>0</v>
      </c>
      <c r="GI33" s="21">
        <f t="shared" si="92"/>
        <v>0</v>
      </c>
      <c r="GJ33" s="21">
        <f t="shared" si="36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4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5"/>
        <v>0</v>
      </c>
      <c r="GW33" s="21">
        <v>0</v>
      </c>
      <c r="GX33" s="21">
        <f t="shared" si="96"/>
        <v>0</v>
      </c>
      <c r="GY33" s="21">
        <v>0</v>
      </c>
      <c r="GZ33" s="21">
        <f t="shared" si="97"/>
        <v>0</v>
      </c>
      <c r="HA33" s="21">
        <v>0</v>
      </c>
      <c r="HB33" s="21">
        <f t="shared" si="98"/>
        <v>0</v>
      </c>
      <c r="HC33" s="21">
        <v>0</v>
      </c>
      <c r="HD33" s="21">
        <f t="shared" si="99"/>
        <v>0</v>
      </c>
      <c r="HE33" s="21">
        <v>0</v>
      </c>
      <c r="HF33" s="21">
        <f t="shared" si="100"/>
        <v>0</v>
      </c>
      <c r="HG33" s="21">
        <f t="shared" si="101"/>
        <v>0</v>
      </c>
      <c r="HH33" s="21"/>
      <c r="HI33" s="23">
        <f t="shared" si="379"/>
        <v>0</v>
      </c>
      <c r="HJ33" s="22"/>
      <c r="HK33" s="22"/>
      <c r="HL33" s="22"/>
      <c r="HM33" s="23">
        <v>0</v>
      </c>
      <c r="HN33" s="21">
        <f t="shared" si="331"/>
        <v>0</v>
      </c>
      <c r="HO33" s="21">
        <f t="shared" si="103"/>
        <v>0</v>
      </c>
      <c r="HP33" s="21">
        <v>0</v>
      </c>
      <c r="HQ33" s="21">
        <f t="shared" si="104"/>
        <v>0</v>
      </c>
      <c r="HR33" s="21">
        <v>0</v>
      </c>
      <c r="HS33" s="21">
        <f t="shared" si="105"/>
        <v>0</v>
      </c>
      <c r="HT33" s="21">
        <v>0</v>
      </c>
      <c r="HU33" s="21">
        <f t="shared" si="106"/>
        <v>0</v>
      </c>
      <c r="HV33" s="21">
        <v>0</v>
      </c>
      <c r="HW33" s="21">
        <f t="shared" si="107"/>
        <v>0</v>
      </c>
      <c r="HX33" s="21">
        <v>0</v>
      </c>
      <c r="HY33" s="21">
        <f t="shared" si="108"/>
        <v>0</v>
      </c>
      <c r="HZ33" s="21">
        <f t="shared" si="36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10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11"/>
        <v>0</v>
      </c>
      <c r="IM33" s="21">
        <v>0</v>
      </c>
      <c r="IN33" s="21">
        <f t="shared" si="112"/>
        <v>0</v>
      </c>
      <c r="IO33" s="21">
        <v>0</v>
      </c>
      <c r="IP33" s="21">
        <f t="shared" si="113"/>
        <v>0</v>
      </c>
      <c r="IQ33" s="21">
        <v>0</v>
      </c>
      <c r="IR33" s="21">
        <f t="shared" si="114"/>
        <v>0</v>
      </c>
      <c r="IS33" s="21">
        <v>0</v>
      </c>
      <c r="IT33" s="21">
        <f t="shared" si="115"/>
        <v>0</v>
      </c>
      <c r="IU33" s="21">
        <v>0</v>
      </c>
      <c r="IV33" s="21">
        <f t="shared" si="116"/>
        <v>0</v>
      </c>
      <c r="IW33" s="21">
        <f t="shared" si="117"/>
        <v>0</v>
      </c>
      <c r="IX33" s="21"/>
      <c r="IY33" s="23">
        <f t="shared" si="380"/>
        <v>0</v>
      </c>
      <c r="IZ33" s="22"/>
      <c r="JA33" s="22"/>
      <c r="JB33" s="22"/>
      <c r="JC33" s="23">
        <v>0</v>
      </c>
      <c r="JD33" s="21">
        <f t="shared" si="332"/>
        <v>0</v>
      </c>
      <c r="JE33" s="21">
        <f t="shared" si="119"/>
        <v>0</v>
      </c>
      <c r="JF33" s="21">
        <v>0</v>
      </c>
      <c r="JG33" s="21">
        <f t="shared" si="120"/>
        <v>0</v>
      </c>
      <c r="JH33" s="21">
        <v>0</v>
      </c>
      <c r="JI33" s="21">
        <f t="shared" si="121"/>
        <v>0</v>
      </c>
      <c r="JJ33" s="21">
        <v>0</v>
      </c>
      <c r="JK33" s="21">
        <f t="shared" si="122"/>
        <v>0</v>
      </c>
      <c r="JL33" s="21">
        <v>0</v>
      </c>
      <c r="JM33" s="21">
        <f t="shared" si="123"/>
        <v>0</v>
      </c>
      <c r="JN33" s="21">
        <v>0</v>
      </c>
      <c r="JO33" s="21">
        <f t="shared" si="124"/>
        <v>0</v>
      </c>
      <c r="JP33" s="21">
        <f t="shared" si="36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6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7"/>
        <v>0</v>
      </c>
      <c r="KC33" s="21">
        <v>0</v>
      </c>
      <c r="KD33" s="21">
        <f t="shared" si="128"/>
        <v>0</v>
      </c>
      <c r="KE33" s="21">
        <v>0</v>
      </c>
      <c r="KF33" s="21">
        <f t="shared" si="129"/>
        <v>0</v>
      </c>
      <c r="KG33" s="21">
        <v>0</v>
      </c>
      <c r="KH33" s="21">
        <f t="shared" si="130"/>
        <v>0</v>
      </c>
      <c r="KI33" s="21">
        <v>0</v>
      </c>
      <c r="KJ33" s="21">
        <f t="shared" si="131"/>
        <v>0</v>
      </c>
      <c r="KK33" s="21">
        <v>0</v>
      </c>
      <c r="KL33" s="21">
        <f t="shared" si="132"/>
        <v>0</v>
      </c>
      <c r="KM33" s="21">
        <f t="shared" si="133"/>
        <v>0</v>
      </c>
      <c r="KN33" s="21"/>
      <c r="KO33" s="23">
        <f t="shared" si="381"/>
        <v>0</v>
      </c>
      <c r="KP33" s="22"/>
      <c r="KQ33" s="22"/>
      <c r="KR33" s="22"/>
      <c r="KS33" s="23">
        <v>0</v>
      </c>
      <c r="KT33" s="21">
        <f t="shared" si="333"/>
        <v>0</v>
      </c>
      <c r="KU33" s="21">
        <f t="shared" si="135"/>
        <v>0</v>
      </c>
      <c r="KV33" s="21">
        <v>0</v>
      </c>
      <c r="KW33" s="21">
        <f t="shared" si="136"/>
        <v>0</v>
      </c>
      <c r="KX33" s="21">
        <v>0</v>
      </c>
      <c r="KY33" s="21">
        <f t="shared" si="137"/>
        <v>0</v>
      </c>
      <c r="KZ33" s="21">
        <v>0</v>
      </c>
      <c r="LA33" s="21">
        <f t="shared" si="138"/>
        <v>0</v>
      </c>
      <c r="LB33" s="21">
        <v>0</v>
      </c>
      <c r="LC33" s="21">
        <f t="shared" si="139"/>
        <v>0</v>
      </c>
      <c r="LD33" s="21">
        <v>0</v>
      </c>
      <c r="LE33" s="21">
        <f t="shared" si="140"/>
        <v>0</v>
      </c>
      <c r="LF33" s="21">
        <f t="shared" si="36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42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43"/>
        <v>0</v>
      </c>
      <c r="LS33" s="21">
        <v>0</v>
      </c>
      <c r="LT33" s="21">
        <f t="shared" si="144"/>
        <v>0</v>
      </c>
      <c r="LU33" s="21">
        <v>0</v>
      </c>
      <c r="LV33" s="21">
        <f t="shared" si="145"/>
        <v>0</v>
      </c>
      <c r="LW33" s="21">
        <v>0</v>
      </c>
      <c r="LX33" s="21">
        <f t="shared" si="146"/>
        <v>0</v>
      </c>
      <c r="LY33" s="21">
        <v>0</v>
      </c>
      <c r="LZ33" s="21">
        <f t="shared" si="147"/>
        <v>0</v>
      </c>
      <c r="MA33" s="21">
        <v>0</v>
      </c>
      <c r="MB33" s="21">
        <f t="shared" si="148"/>
        <v>0</v>
      </c>
      <c r="MC33" s="21">
        <f t="shared" si="149"/>
        <v>0</v>
      </c>
      <c r="MD33" s="21"/>
      <c r="ME33" s="23">
        <f t="shared" si="382"/>
        <v>0</v>
      </c>
      <c r="MF33" s="22"/>
      <c r="MG33" s="22"/>
      <c r="MH33" s="22"/>
      <c r="MI33" s="23">
        <v>0</v>
      </c>
      <c r="MJ33" s="21">
        <f t="shared" si="334"/>
        <v>0</v>
      </c>
      <c r="MK33" s="21">
        <f t="shared" si="151"/>
        <v>0</v>
      </c>
      <c r="ML33" s="21">
        <v>0</v>
      </c>
      <c r="MM33" s="21">
        <f t="shared" si="152"/>
        <v>0</v>
      </c>
      <c r="MN33" s="21">
        <v>0</v>
      </c>
      <c r="MO33" s="21">
        <f t="shared" si="153"/>
        <v>0</v>
      </c>
      <c r="MP33" s="21">
        <v>0</v>
      </c>
      <c r="MQ33" s="21">
        <f t="shared" si="154"/>
        <v>0</v>
      </c>
      <c r="MR33" s="21">
        <v>0</v>
      </c>
      <c r="MS33" s="21">
        <f t="shared" si="155"/>
        <v>0</v>
      </c>
      <c r="MT33" s="21">
        <v>0</v>
      </c>
      <c r="MU33" s="21">
        <f t="shared" si="156"/>
        <v>0</v>
      </c>
      <c r="MV33" s="21">
        <f t="shared" si="36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58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59"/>
        <v>0</v>
      </c>
      <c r="NI33" s="21">
        <v>0</v>
      </c>
      <c r="NJ33" s="21">
        <f t="shared" si="160"/>
        <v>0</v>
      </c>
      <c r="NK33" s="21">
        <v>0</v>
      </c>
      <c r="NL33" s="21">
        <f t="shared" si="161"/>
        <v>0</v>
      </c>
      <c r="NM33" s="21">
        <v>0</v>
      </c>
      <c r="NN33" s="21">
        <f t="shared" si="162"/>
        <v>0</v>
      </c>
      <c r="NO33" s="21">
        <v>0</v>
      </c>
      <c r="NP33" s="21">
        <f t="shared" si="163"/>
        <v>0</v>
      </c>
      <c r="NQ33" s="21">
        <v>0</v>
      </c>
      <c r="NR33" s="21">
        <f t="shared" si="164"/>
        <v>0</v>
      </c>
      <c r="NS33" s="21">
        <f t="shared" si="165"/>
        <v>0</v>
      </c>
      <c r="NT33" s="21"/>
      <c r="NU33" s="23">
        <f t="shared" si="383"/>
        <v>0</v>
      </c>
      <c r="NV33" s="22"/>
      <c r="NW33" s="22"/>
      <c r="NX33" s="22"/>
      <c r="NY33" s="23">
        <v>0</v>
      </c>
      <c r="NZ33" s="21">
        <f t="shared" si="335"/>
        <v>0</v>
      </c>
      <c r="OA33" s="21">
        <f t="shared" si="167"/>
        <v>0</v>
      </c>
      <c r="OB33" s="21">
        <v>0</v>
      </c>
      <c r="OC33" s="21">
        <f t="shared" si="168"/>
        <v>0</v>
      </c>
      <c r="OD33" s="21">
        <v>0</v>
      </c>
      <c r="OE33" s="21">
        <f t="shared" si="169"/>
        <v>0</v>
      </c>
      <c r="OF33" s="21">
        <v>0</v>
      </c>
      <c r="OG33" s="21">
        <f t="shared" si="170"/>
        <v>0</v>
      </c>
      <c r="OH33" s="21">
        <v>0</v>
      </c>
      <c r="OI33" s="21">
        <f t="shared" si="171"/>
        <v>0</v>
      </c>
      <c r="OJ33" s="21">
        <v>0</v>
      </c>
      <c r="OK33" s="21">
        <f t="shared" si="172"/>
        <v>0</v>
      </c>
      <c r="OL33" s="21">
        <f t="shared" si="36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4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5"/>
        <v>0</v>
      </c>
      <c r="OY33" s="21">
        <v>0</v>
      </c>
      <c r="OZ33" s="21">
        <f t="shared" si="176"/>
        <v>0</v>
      </c>
      <c r="PA33" s="21">
        <v>0</v>
      </c>
      <c r="PB33" s="21">
        <f t="shared" si="177"/>
        <v>0</v>
      </c>
      <c r="PC33" s="21">
        <v>0</v>
      </c>
      <c r="PD33" s="21">
        <f t="shared" si="178"/>
        <v>0</v>
      </c>
      <c r="PE33" s="21">
        <v>0</v>
      </c>
      <c r="PF33" s="21">
        <f t="shared" si="179"/>
        <v>0</v>
      </c>
      <c r="PG33" s="21">
        <v>0</v>
      </c>
      <c r="PH33" s="21">
        <f t="shared" si="180"/>
        <v>0</v>
      </c>
      <c r="PI33" s="21">
        <f t="shared" si="181"/>
        <v>0</v>
      </c>
      <c r="PJ33" s="21"/>
      <c r="PK33" s="23">
        <f t="shared" si="384"/>
        <v>0</v>
      </c>
      <c r="PL33" s="22"/>
      <c r="PM33" s="22"/>
      <c r="PN33" s="22"/>
      <c r="PO33" s="23">
        <v>0</v>
      </c>
      <c r="PP33" s="21">
        <f t="shared" si="336"/>
        <v>0</v>
      </c>
      <c r="PQ33" s="21">
        <f t="shared" si="183"/>
        <v>0</v>
      </c>
      <c r="PR33" s="21">
        <v>0</v>
      </c>
      <c r="PS33" s="21">
        <f t="shared" si="184"/>
        <v>0</v>
      </c>
      <c r="PT33" s="21">
        <v>0</v>
      </c>
      <c r="PU33" s="21">
        <f t="shared" si="185"/>
        <v>0</v>
      </c>
      <c r="PV33" s="21">
        <v>0</v>
      </c>
      <c r="PW33" s="21">
        <f t="shared" si="186"/>
        <v>0</v>
      </c>
      <c r="PX33" s="21">
        <v>0</v>
      </c>
      <c r="PY33" s="21">
        <f t="shared" si="187"/>
        <v>0</v>
      </c>
      <c r="PZ33" s="21">
        <v>0</v>
      </c>
      <c r="QA33" s="21">
        <f t="shared" si="188"/>
        <v>0</v>
      </c>
      <c r="QB33" s="21">
        <f t="shared" si="36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90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91"/>
        <v>0</v>
      </c>
      <c r="QO33" s="21">
        <v>0</v>
      </c>
      <c r="QP33" s="21">
        <f t="shared" si="192"/>
        <v>0</v>
      </c>
      <c r="QQ33" s="21">
        <v>0</v>
      </c>
      <c r="QR33" s="21">
        <f t="shared" si="193"/>
        <v>0</v>
      </c>
      <c r="QS33" s="21">
        <v>0</v>
      </c>
      <c r="QT33" s="21">
        <f t="shared" si="194"/>
        <v>0</v>
      </c>
      <c r="QU33" s="21">
        <v>0</v>
      </c>
      <c r="QV33" s="21">
        <f t="shared" si="195"/>
        <v>0</v>
      </c>
      <c r="QW33" s="21">
        <v>0</v>
      </c>
      <c r="QX33" s="21">
        <f t="shared" si="196"/>
        <v>0</v>
      </c>
      <c r="QY33" s="21">
        <f t="shared" si="197"/>
        <v>0</v>
      </c>
      <c r="QZ33" s="21"/>
      <c r="RA33" s="23">
        <f t="shared" si="385"/>
        <v>0</v>
      </c>
      <c r="RB33" s="22"/>
      <c r="RC33" s="22"/>
      <c r="RD33" s="22"/>
      <c r="RE33" s="23">
        <v>0</v>
      </c>
      <c r="RF33" s="21">
        <f t="shared" si="337"/>
        <v>0</v>
      </c>
      <c r="RG33" s="21">
        <f t="shared" si="199"/>
        <v>0</v>
      </c>
      <c r="RH33" s="21">
        <v>0</v>
      </c>
      <c r="RI33" s="21">
        <f t="shared" si="200"/>
        <v>0</v>
      </c>
      <c r="RJ33" s="21">
        <v>0</v>
      </c>
      <c r="RK33" s="21">
        <f t="shared" si="201"/>
        <v>0</v>
      </c>
      <c r="RL33" s="21">
        <v>0</v>
      </c>
      <c r="RM33" s="21">
        <f t="shared" si="202"/>
        <v>0</v>
      </c>
      <c r="RN33" s="21">
        <v>0</v>
      </c>
      <c r="RO33" s="21">
        <f t="shared" si="203"/>
        <v>0</v>
      </c>
      <c r="RP33" s="21">
        <v>0</v>
      </c>
      <c r="RQ33" s="21">
        <f t="shared" si="204"/>
        <v>0</v>
      </c>
      <c r="RR33" s="21">
        <f t="shared" si="37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6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7"/>
        <v>0</v>
      </c>
      <c r="SE33" s="21">
        <v>0</v>
      </c>
      <c r="SF33" s="21">
        <f t="shared" si="208"/>
        <v>0</v>
      </c>
      <c r="SG33" s="21">
        <v>0</v>
      </c>
      <c r="SH33" s="21">
        <f t="shared" si="209"/>
        <v>0</v>
      </c>
      <c r="SI33" s="21">
        <v>0</v>
      </c>
      <c r="SJ33" s="21">
        <f t="shared" si="210"/>
        <v>0</v>
      </c>
      <c r="SK33" s="21">
        <v>0</v>
      </c>
      <c r="SL33" s="21">
        <f t="shared" si="211"/>
        <v>0</v>
      </c>
      <c r="SM33" s="21">
        <v>0</v>
      </c>
      <c r="SN33" s="21">
        <f t="shared" si="212"/>
        <v>0</v>
      </c>
      <c r="SO33" s="21">
        <f t="shared" si="213"/>
        <v>0</v>
      </c>
      <c r="SP33" s="21"/>
      <c r="SQ33" s="23">
        <f t="shared" si="386"/>
        <v>0</v>
      </c>
      <c r="SR33" s="22"/>
      <c r="SS33" s="22"/>
      <c r="ST33" s="22"/>
      <c r="SU33" s="23">
        <v>0</v>
      </c>
      <c r="SV33" s="21">
        <f t="shared" si="338"/>
        <v>0</v>
      </c>
      <c r="SW33" s="21">
        <f t="shared" si="215"/>
        <v>0</v>
      </c>
      <c r="SX33" s="21">
        <v>0</v>
      </c>
      <c r="SY33" s="21">
        <f t="shared" si="216"/>
        <v>0</v>
      </c>
      <c r="SZ33" s="21">
        <v>0</v>
      </c>
      <c r="TA33" s="21">
        <f t="shared" si="217"/>
        <v>0</v>
      </c>
      <c r="TB33" s="21">
        <v>0</v>
      </c>
      <c r="TC33" s="21">
        <f t="shared" si="218"/>
        <v>0</v>
      </c>
      <c r="TD33" s="21">
        <v>0</v>
      </c>
      <c r="TE33" s="21">
        <f t="shared" si="219"/>
        <v>0</v>
      </c>
      <c r="TF33" s="21">
        <v>0</v>
      </c>
      <c r="TG33" s="21">
        <f t="shared" si="220"/>
        <v>0</v>
      </c>
      <c r="TH33" s="21">
        <f t="shared" si="37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22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23"/>
        <v>0</v>
      </c>
      <c r="TU33" s="21">
        <v>0</v>
      </c>
      <c r="TV33" s="21">
        <f t="shared" si="224"/>
        <v>0</v>
      </c>
      <c r="TW33" s="21">
        <v>0</v>
      </c>
      <c r="TX33" s="21">
        <f t="shared" si="225"/>
        <v>0</v>
      </c>
      <c r="TY33" s="21">
        <v>0</v>
      </c>
      <c r="TZ33" s="21">
        <f t="shared" si="226"/>
        <v>0</v>
      </c>
      <c r="UA33" s="21">
        <v>0</v>
      </c>
      <c r="UB33" s="21">
        <f t="shared" si="227"/>
        <v>0</v>
      </c>
      <c r="UC33" s="21">
        <v>0</v>
      </c>
      <c r="UD33" s="21">
        <f t="shared" si="228"/>
        <v>0</v>
      </c>
      <c r="UE33" s="21">
        <f t="shared" si="229"/>
        <v>0</v>
      </c>
      <c r="UF33" s="21"/>
      <c r="UG33" s="23">
        <f t="shared" si="387"/>
        <v>0</v>
      </c>
      <c r="UH33" s="22"/>
      <c r="UI33" s="22"/>
      <c r="UJ33" s="22"/>
      <c r="UK33" s="23">
        <v>0</v>
      </c>
      <c r="UL33" s="21">
        <f t="shared" si="339"/>
        <v>0</v>
      </c>
      <c r="UM33" s="21">
        <f t="shared" si="231"/>
        <v>0</v>
      </c>
      <c r="UN33" s="21">
        <v>0</v>
      </c>
      <c r="UO33" s="21">
        <f t="shared" si="232"/>
        <v>0</v>
      </c>
      <c r="UP33" s="21">
        <v>0</v>
      </c>
      <c r="UQ33" s="21">
        <f t="shared" si="233"/>
        <v>0</v>
      </c>
      <c r="UR33" s="21">
        <v>0</v>
      </c>
      <c r="US33" s="21">
        <f t="shared" si="234"/>
        <v>0</v>
      </c>
      <c r="UT33" s="21">
        <v>0</v>
      </c>
      <c r="UU33" s="21">
        <f t="shared" si="235"/>
        <v>0</v>
      </c>
      <c r="UV33" s="21">
        <v>0</v>
      </c>
      <c r="UW33" s="21">
        <f t="shared" si="236"/>
        <v>0</v>
      </c>
      <c r="UX33" s="21">
        <f t="shared" si="37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38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39"/>
        <v>0</v>
      </c>
      <c r="VK33" s="21">
        <v>0</v>
      </c>
      <c r="VL33" s="21">
        <f t="shared" si="240"/>
        <v>0</v>
      </c>
      <c r="VM33" s="21">
        <v>0</v>
      </c>
      <c r="VN33" s="21">
        <f t="shared" si="241"/>
        <v>0</v>
      </c>
      <c r="VO33" s="21">
        <v>0</v>
      </c>
      <c r="VP33" s="21">
        <f t="shared" si="242"/>
        <v>0</v>
      </c>
      <c r="VQ33" s="21">
        <v>0</v>
      </c>
      <c r="VR33" s="21">
        <f t="shared" si="243"/>
        <v>0</v>
      </c>
      <c r="VS33" s="21">
        <v>0</v>
      </c>
      <c r="VT33" s="21">
        <f t="shared" si="244"/>
        <v>0</v>
      </c>
      <c r="VU33" s="21">
        <f t="shared" si="245"/>
        <v>0</v>
      </c>
      <c r="VV33" s="21"/>
      <c r="VW33" s="23">
        <f t="shared" si="388"/>
        <v>0</v>
      </c>
      <c r="VX33" s="22"/>
      <c r="VY33" s="22"/>
      <c r="VZ33" s="22"/>
      <c r="WA33" s="23">
        <v>0</v>
      </c>
      <c r="WB33" s="21">
        <f t="shared" si="340"/>
        <v>0</v>
      </c>
      <c r="WC33" s="21">
        <f t="shared" si="247"/>
        <v>0</v>
      </c>
      <c r="WD33" s="21">
        <v>0</v>
      </c>
      <c r="WE33" s="21">
        <f t="shared" si="248"/>
        <v>0</v>
      </c>
      <c r="WF33" s="21">
        <v>0</v>
      </c>
      <c r="WG33" s="21">
        <f t="shared" si="249"/>
        <v>0</v>
      </c>
      <c r="WH33" s="21">
        <v>0</v>
      </c>
      <c r="WI33" s="21">
        <f t="shared" si="250"/>
        <v>0</v>
      </c>
      <c r="WJ33" s="21">
        <v>0</v>
      </c>
      <c r="WK33" s="21">
        <f t="shared" si="251"/>
        <v>0</v>
      </c>
      <c r="WL33" s="21">
        <v>0</v>
      </c>
      <c r="WM33" s="21">
        <f t="shared" si="252"/>
        <v>0</v>
      </c>
      <c r="WN33" s="21">
        <f t="shared" si="37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4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5"/>
        <v>0</v>
      </c>
      <c r="XA33" s="21">
        <v>0</v>
      </c>
      <c r="XB33" s="21">
        <f t="shared" si="256"/>
        <v>0</v>
      </c>
      <c r="XC33" s="21">
        <v>0</v>
      </c>
      <c r="XD33" s="21">
        <f t="shared" si="257"/>
        <v>0</v>
      </c>
      <c r="XE33" s="21">
        <v>0</v>
      </c>
      <c r="XF33" s="21">
        <f t="shared" si="258"/>
        <v>0</v>
      </c>
      <c r="XG33" s="21">
        <v>0</v>
      </c>
      <c r="XH33" s="21">
        <f t="shared" si="259"/>
        <v>0</v>
      </c>
      <c r="XI33" s="21">
        <v>0</v>
      </c>
      <c r="XJ33" s="21">
        <f t="shared" si="260"/>
        <v>0</v>
      </c>
      <c r="XK33" s="21">
        <f t="shared" si="261"/>
        <v>0</v>
      </c>
      <c r="XL33" s="21"/>
      <c r="XM33" s="23">
        <f t="shared" si="389"/>
        <v>0</v>
      </c>
      <c r="XN33" s="22"/>
      <c r="XO33" s="22"/>
      <c r="XP33" s="22"/>
      <c r="XQ33" s="23">
        <v>0</v>
      </c>
      <c r="XR33" s="21">
        <f t="shared" si="341"/>
        <v>0</v>
      </c>
      <c r="XS33" s="21">
        <f t="shared" si="263"/>
        <v>0</v>
      </c>
      <c r="XT33" s="21">
        <v>0</v>
      </c>
      <c r="XU33" s="21">
        <f t="shared" si="264"/>
        <v>0</v>
      </c>
      <c r="XV33" s="21">
        <v>0</v>
      </c>
      <c r="XW33" s="21">
        <f t="shared" si="265"/>
        <v>0</v>
      </c>
      <c r="XX33" s="21">
        <v>0</v>
      </c>
      <c r="XY33" s="21">
        <f t="shared" si="266"/>
        <v>0</v>
      </c>
      <c r="XZ33" s="21">
        <v>0</v>
      </c>
      <c r="YA33" s="21">
        <f t="shared" si="267"/>
        <v>0</v>
      </c>
      <c r="YB33" s="21">
        <v>0</v>
      </c>
      <c r="YC33" s="21">
        <f t="shared" si="268"/>
        <v>0</v>
      </c>
      <c r="YD33" s="21">
        <f t="shared" si="374"/>
        <v>0</v>
      </c>
      <c r="YE33" s="21"/>
      <c r="YF33" s="21">
        <f t="shared" si="17"/>
        <v>0</v>
      </c>
      <c r="YG33" s="21"/>
      <c r="YH33" s="21"/>
      <c r="YI33" s="21">
        <v>0</v>
      </c>
      <c r="YJ33" s="21">
        <f t="shared" si="270"/>
        <v>0</v>
      </c>
      <c r="YK33" s="21">
        <v>0</v>
      </c>
      <c r="YL33" s="21">
        <v>0</v>
      </c>
      <c r="YM33" s="22"/>
      <c r="YN33" s="22"/>
      <c r="YO33" s="21">
        <v>0</v>
      </c>
      <c r="YP33" s="21">
        <f t="shared" si="271"/>
        <v>0</v>
      </c>
      <c r="YQ33" s="21">
        <v>0</v>
      </c>
      <c r="YR33" s="21">
        <f t="shared" si="272"/>
        <v>0</v>
      </c>
      <c r="YS33" s="21">
        <v>0</v>
      </c>
      <c r="YT33" s="21">
        <f t="shared" si="273"/>
        <v>0</v>
      </c>
      <c r="YU33" s="21">
        <v>0</v>
      </c>
      <c r="YV33" s="21">
        <f t="shared" si="274"/>
        <v>0</v>
      </c>
      <c r="YW33" s="21">
        <v>0</v>
      </c>
      <c r="YX33" s="21">
        <f t="shared" si="275"/>
        <v>0</v>
      </c>
      <c r="YY33" s="21">
        <v>0</v>
      </c>
      <c r="YZ33" s="21">
        <f t="shared" si="276"/>
        <v>0</v>
      </c>
      <c r="ZA33" s="21">
        <f t="shared" si="277"/>
        <v>0</v>
      </c>
      <c r="ZB33" s="21"/>
      <c r="ZC33" s="23">
        <f t="shared" si="390"/>
        <v>0</v>
      </c>
      <c r="ZD33" s="22"/>
      <c r="ZE33" s="22"/>
      <c r="ZF33" s="22"/>
      <c r="ZG33" s="23">
        <v>0</v>
      </c>
      <c r="ZH33" s="21">
        <f t="shared" si="342"/>
        <v>0</v>
      </c>
      <c r="ZI33" s="21">
        <f t="shared" si="279"/>
        <v>0</v>
      </c>
      <c r="ZJ33" s="21">
        <v>0</v>
      </c>
      <c r="ZK33" s="21">
        <f t="shared" si="280"/>
        <v>0</v>
      </c>
      <c r="ZL33" s="21">
        <v>0</v>
      </c>
      <c r="ZM33" s="21">
        <f t="shared" si="281"/>
        <v>0</v>
      </c>
      <c r="ZN33" s="21">
        <v>0</v>
      </c>
      <c r="ZO33" s="21">
        <f t="shared" si="282"/>
        <v>0</v>
      </c>
      <c r="ZP33" s="21">
        <v>0</v>
      </c>
      <c r="ZQ33" s="21">
        <f t="shared" si="283"/>
        <v>0</v>
      </c>
      <c r="ZR33" s="21">
        <v>0</v>
      </c>
      <c r="ZS33" s="21">
        <f t="shared" si="284"/>
        <v>0</v>
      </c>
      <c r="ZT33" s="21">
        <f t="shared" si="375"/>
        <v>0</v>
      </c>
      <c r="ZU33" s="21"/>
      <c r="ZV33" s="21">
        <f t="shared" si="18"/>
        <v>0</v>
      </c>
      <c r="ZW33" s="21"/>
      <c r="ZX33" s="21"/>
      <c r="ZY33" s="21">
        <v>0</v>
      </c>
      <c r="ZZ33" s="21">
        <f t="shared" si="286"/>
        <v>0</v>
      </c>
      <c r="AAA33" s="21">
        <v>0</v>
      </c>
      <c r="AAB33" s="21">
        <v>0</v>
      </c>
      <c r="AAC33" s="22"/>
      <c r="AAD33" s="22"/>
      <c r="AAE33" s="21">
        <v>0</v>
      </c>
      <c r="AAF33" s="21">
        <f t="shared" si="287"/>
        <v>0</v>
      </c>
      <c r="AAG33" s="21">
        <v>0</v>
      </c>
      <c r="AAH33" s="21">
        <f t="shared" si="288"/>
        <v>0</v>
      </c>
      <c r="AAI33" s="21">
        <v>0</v>
      </c>
      <c r="AAJ33" s="21">
        <f t="shared" si="289"/>
        <v>0</v>
      </c>
      <c r="AAK33" s="21">
        <v>0</v>
      </c>
      <c r="AAL33" s="21">
        <f t="shared" si="290"/>
        <v>0</v>
      </c>
      <c r="AAM33" s="21">
        <v>0</v>
      </c>
      <c r="AAN33" s="21">
        <f t="shared" si="291"/>
        <v>0</v>
      </c>
      <c r="AAO33" s="21">
        <v>0</v>
      </c>
      <c r="AAP33" s="21">
        <f t="shared" si="292"/>
        <v>0</v>
      </c>
      <c r="AAQ33" s="21">
        <f t="shared" si="293"/>
        <v>0</v>
      </c>
      <c r="AAR33" s="21"/>
      <c r="AAS33" s="23">
        <f t="shared" si="391"/>
        <v>0</v>
      </c>
      <c r="AAT33" s="22"/>
      <c r="AAU33" s="22"/>
      <c r="AAV33" s="22"/>
      <c r="AAW33" s="23">
        <v>0</v>
      </c>
      <c r="AAX33" s="21">
        <f t="shared" si="343"/>
        <v>0</v>
      </c>
      <c r="AAY33" s="21">
        <f t="shared" si="295"/>
        <v>0</v>
      </c>
      <c r="AAZ33" s="21">
        <v>0</v>
      </c>
      <c r="ABA33" s="21">
        <f t="shared" si="296"/>
        <v>0</v>
      </c>
      <c r="ABB33" s="21">
        <v>0</v>
      </c>
      <c r="ABC33" s="21">
        <f t="shared" si="297"/>
        <v>0</v>
      </c>
      <c r="ABD33" s="21">
        <v>0</v>
      </c>
      <c r="ABE33" s="21">
        <f t="shared" si="298"/>
        <v>0</v>
      </c>
      <c r="ABF33" s="21">
        <v>0</v>
      </c>
      <c r="ABG33" s="21">
        <f t="shared" si="299"/>
        <v>0</v>
      </c>
      <c r="ABH33" s="21">
        <v>0</v>
      </c>
      <c r="ABI33" s="21">
        <f t="shared" si="300"/>
        <v>0</v>
      </c>
      <c r="ABJ33" s="21">
        <f t="shared" si="376"/>
        <v>0</v>
      </c>
      <c r="ABK33" s="21"/>
      <c r="ABL33" s="21">
        <f t="shared" si="19"/>
        <v>0</v>
      </c>
      <c r="ABM33" s="21"/>
      <c r="ABN33" s="21"/>
      <c r="ABO33" s="21">
        <v>0</v>
      </c>
      <c r="ABP33" s="21">
        <f t="shared" si="302"/>
        <v>0</v>
      </c>
      <c r="ABQ33" s="21">
        <v>0</v>
      </c>
      <c r="ABR33" s="21">
        <v>0</v>
      </c>
      <c r="ABS33" s="22"/>
      <c r="ABT33" s="22"/>
      <c r="ABU33" s="21">
        <v>0</v>
      </c>
      <c r="ABV33" s="21">
        <f t="shared" si="20"/>
        <v>0</v>
      </c>
      <c r="ABW33" s="21">
        <v>0</v>
      </c>
      <c r="ABX33" s="21">
        <f t="shared" si="303"/>
        <v>0</v>
      </c>
      <c r="ABY33" s="21">
        <v>0</v>
      </c>
      <c r="ABZ33" s="21">
        <f t="shared" si="304"/>
        <v>0</v>
      </c>
      <c r="ACA33" s="21">
        <v>0</v>
      </c>
      <c r="ACB33" s="21">
        <f t="shared" si="305"/>
        <v>0</v>
      </c>
      <c r="ACC33" s="21">
        <v>0</v>
      </c>
      <c r="ACD33" s="21">
        <f t="shared" si="306"/>
        <v>0</v>
      </c>
      <c r="ACE33" s="21">
        <v>0</v>
      </c>
      <c r="ACF33" s="21">
        <f t="shared" si="307"/>
        <v>0</v>
      </c>
      <c r="ACG33" s="21">
        <f t="shared" si="21"/>
        <v>0</v>
      </c>
      <c r="ACH33" s="21"/>
      <c r="ACI33" s="23">
        <f t="shared" si="392"/>
        <v>0</v>
      </c>
      <c r="ACJ33" s="24">
        <f t="shared" si="308"/>
        <v>0</v>
      </c>
      <c r="ACK33" s="24">
        <f t="shared" si="22"/>
        <v>0</v>
      </c>
      <c r="ACL33" s="24">
        <f t="shared" si="309"/>
        <v>0</v>
      </c>
    </row>
    <row r="34" spans="1:766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3"/>
        <v>0</v>
      </c>
      <c r="M34" s="21">
        <f t="shared" si="24"/>
        <v>0</v>
      </c>
      <c r="N34" s="21">
        <v>0</v>
      </c>
      <c r="O34" s="21">
        <f t="shared" si="25"/>
        <v>0</v>
      </c>
      <c r="P34" s="21">
        <v>0</v>
      </c>
      <c r="Q34" s="21">
        <f t="shared" si="26"/>
        <v>0</v>
      </c>
      <c r="R34" s="21">
        <v>0</v>
      </c>
      <c r="S34" s="21">
        <f t="shared" si="27"/>
        <v>0</v>
      </c>
      <c r="T34" s="21">
        <v>0</v>
      </c>
      <c r="U34" s="21">
        <f t="shared" si="28"/>
        <v>0</v>
      </c>
      <c r="V34" s="21">
        <v>0</v>
      </c>
      <c r="W34" s="21">
        <f t="shared" si="29"/>
        <v>0</v>
      </c>
      <c r="X34" s="21">
        <f t="shared" si="30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31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32"/>
        <v>0</v>
      </c>
      <c r="AK34" s="21">
        <v>0</v>
      </c>
      <c r="AL34" s="21">
        <f t="shared" si="33"/>
        <v>0</v>
      </c>
      <c r="AM34" s="21">
        <v>0</v>
      </c>
      <c r="AN34" s="21">
        <f t="shared" si="34"/>
        <v>0</v>
      </c>
      <c r="AO34" s="21">
        <v>0</v>
      </c>
      <c r="AP34" s="21">
        <f t="shared" si="35"/>
        <v>0</v>
      </c>
      <c r="AQ34" s="21">
        <v>0</v>
      </c>
      <c r="AR34" s="21">
        <f t="shared" si="36"/>
        <v>0</v>
      </c>
      <c r="AS34" s="21">
        <v>0</v>
      </c>
      <c r="AT34" s="21">
        <f t="shared" si="37"/>
        <v>0</v>
      </c>
      <c r="AU34" s="21">
        <f t="shared" si="38"/>
        <v>0</v>
      </c>
      <c r="AV34" s="21"/>
      <c r="AW34" s="23">
        <f t="shared" si="310"/>
        <v>0</v>
      </c>
      <c r="AX34" s="22"/>
      <c r="AY34" s="22"/>
      <c r="AZ34" s="22"/>
      <c r="BA34" s="23">
        <v>0</v>
      </c>
      <c r="BB34" s="21">
        <f t="shared" si="327"/>
        <v>0</v>
      </c>
      <c r="BC34" s="21">
        <f t="shared" si="40"/>
        <v>0</v>
      </c>
      <c r="BD34" s="21">
        <v>0</v>
      </c>
      <c r="BE34" s="21">
        <f t="shared" si="41"/>
        <v>0</v>
      </c>
      <c r="BF34" s="21">
        <v>0</v>
      </c>
      <c r="BG34" s="21">
        <f t="shared" si="42"/>
        <v>0</v>
      </c>
      <c r="BH34" s="21">
        <v>0</v>
      </c>
      <c r="BI34" s="21">
        <f t="shared" si="43"/>
        <v>0</v>
      </c>
      <c r="BJ34" s="21">
        <v>0</v>
      </c>
      <c r="BK34" s="21">
        <f t="shared" si="44"/>
        <v>0</v>
      </c>
      <c r="BL34" s="21">
        <v>0</v>
      </c>
      <c r="BM34" s="21">
        <f t="shared" si="45"/>
        <v>0</v>
      </c>
      <c r="BN34" s="21">
        <f t="shared" si="36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7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48"/>
        <v>0</v>
      </c>
      <c r="CA34" s="21">
        <v>0</v>
      </c>
      <c r="CB34" s="21">
        <f t="shared" si="49"/>
        <v>0</v>
      </c>
      <c r="CC34" s="21">
        <v>0</v>
      </c>
      <c r="CD34" s="21">
        <f t="shared" si="50"/>
        <v>0</v>
      </c>
      <c r="CE34" s="21">
        <v>0</v>
      </c>
      <c r="CF34" s="21">
        <f t="shared" si="51"/>
        <v>0</v>
      </c>
      <c r="CG34" s="21">
        <v>0</v>
      </c>
      <c r="CH34" s="21">
        <f t="shared" si="52"/>
        <v>0</v>
      </c>
      <c r="CI34" s="21">
        <v>0</v>
      </c>
      <c r="CJ34" s="21">
        <f t="shared" si="53"/>
        <v>0</v>
      </c>
      <c r="CK34" s="21">
        <f t="shared" si="54"/>
        <v>0</v>
      </c>
      <c r="CL34" s="21"/>
      <c r="CM34" s="23">
        <f t="shared" si="377"/>
        <v>0</v>
      </c>
      <c r="CN34" s="22"/>
      <c r="CO34" s="22"/>
      <c r="CP34" s="22"/>
      <c r="CQ34" s="23">
        <v>0</v>
      </c>
      <c r="CR34" s="21">
        <f t="shared" si="328"/>
        <v>0</v>
      </c>
      <c r="CS34" s="21">
        <f t="shared" si="56"/>
        <v>0</v>
      </c>
      <c r="CT34" s="21">
        <v>0</v>
      </c>
      <c r="CU34" s="21">
        <f t="shared" si="57"/>
        <v>0</v>
      </c>
      <c r="CV34" s="21">
        <v>0</v>
      </c>
      <c r="CW34" s="21">
        <f t="shared" si="58"/>
        <v>0</v>
      </c>
      <c r="CX34" s="21">
        <v>0</v>
      </c>
      <c r="CY34" s="21">
        <f t="shared" si="59"/>
        <v>0</v>
      </c>
      <c r="CZ34" s="21">
        <v>0</v>
      </c>
      <c r="DA34" s="21">
        <f t="shared" si="60"/>
        <v>0</v>
      </c>
      <c r="DB34" s="21">
        <v>0</v>
      </c>
      <c r="DC34" s="21">
        <f t="shared" si="61"/>
        <v>0</v>
      </c>
      <c r="DD34" s="21">
        <f t="shared" si="36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63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4"/>
        <v>0</v>
      </c>
      <c r="DS34" s="21">
        <v>0</v>
      </c>
      <c r="DT34" s="21">
        <f t="shared" si="65"/>
        <v>0</v>
      </c>
      <c r="DU34" s="21">
        <v>0</v>
      </c>
      <c r="DV34" s="21">
        <f t="shared" si="66"/>
        <v>0</v>
      </c>
      <c r="DW34" s="21">
        <v>0</v>
      </c>
      <c r="DX34" s="21">
        <f t="shared" si="67"/>
        <v>0</v>
      </c>
      <c r="DY34" s="21">
        <v>0</v>
      </c>
      <c r="DZ34" s="21">
        <f t="shared" si="68"/>
        <v>0</v>
      </c>
      <c r="EA34" s="21">
        <f t="shared" si="69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329"/>
        <v>0</v>
      </c>
      <c r="EI34" s="21">
        <f t="shared" si="71"/>
        <v>0</v>
      </c>
      <c r="EJ34" s="21">
        <v>0</v>
      </c>
      <c r="EK34" s="21">
        <f t="shared" si="72"/>
        <v>0</v>
      </c>
      <c r="EL34" s="21">
        <v>0</v>
      </c>
      <c r="EM34" s="21">
        <f t="shared" si="73"/>
        <v>0</v>
      </c>
      <c r="EN34" s="21">
        <v>0</v>
      </c>
      <c r="EO34" s="21">
        <f t="shared" si="74"/>
        <v>0</v>
      </c>
      <c r="EP34" s="21">
        <v>0</v>
      </c>
      <c r="EQ34" s="21">
        <f t="shared" si="75"/>
        <v>0</v>
      </c>
      <c r="ER34" s="21">
        <v>0</v>
      </c>
      <c r="ES34" s="21">
        <f t="shared" si="76"/>
        <v>0</v>
      </c>
      <c r="ET34" s="21">
        <f t="shared" si="36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78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79"/>
        <v>0</v>
      </c>
      <c r="FG34" s="21">
        <v>0</v>
      </c>
      <c r="FH34" s="21">
        <f t="shared" si="80"/>
        <v>0</v>
      </c>
      <c r="FI34" s="21">
        <v>0</v>
      </c>
      <c r="FJ34" s="21">
        <f t="shared" si="81"/>
        <v>0</v>
      </c>
      <c r="FK34" s="21">
        <v>0</v>
      </c>
      <c r="FL34" s="21">
        <f t="shared" si="82"/>
        <v>0</v>
      </c>
      <c r="FM34" s="21">
        <v>0</v>
      </c>
      <c r="FN34" s="21">
        <f t="shared" si="83"/>
        <v>0</v>
      </c>
      <c r="FO34" s="21">
        <v>0</v>
      </c>
      <c r="FP34" s="21">
        <f t="shared" si="84"/>
        <v>0</v>
      </c>
      <c r="FQ34" s="21">
        <f t="shared" si="85"/>
        <v>0</v>
      </c>
      <c r="FR34" s="21"/>
      <c r="FS34" s="23">
        <f t="shared" si="378"/>
        <v>0</v>
      </c>
      <c r="FT34" s="22"/>
      <c r="FU34" s="22"/>
      <c r="FV34" s="22"/>
      <c r="FW34" s="23">
        <v>0</v>
      </c>
      <c r="FX34" s="21">
        <f t="shared" si="330"/>
        <v>0</v>
      </c>
      <c r="FY34" s="21">
        <f t="shared" si="87"/>
        <v>0</v>
      </c>
      <c r="FZ34" s="21">
        <v>0</v>
      </c>
      <c r="GA34" s="21">
        <f t="shared" si="88"/>
        <v>0</v>
      </c>
      <c r="GB34" s="21">
        <v>0</v>
      </c>
      <c r="GC34" s="21">
        <f t="shared" si="89"/>
        <v>0</v>
      </c>
      <c r="GD34" s="21">
        <v>0</v>
      </c>
      <c r="GE34" s="21">
        <f t="shared" si="90"/>
        <v>0</v>
      </c>
      <c r="GF34" s="21">
        <v>0</v>
      </c>
      <c r="GG34" s="21">
        <f t="shared" si="91"/>
        <v>0</v>
      </c>
      <c r="GH34" s="21">
        <v>0</v>
      </c>
      <c r="GI34" s="21">
        <f t="shared" si="92"/>
        <v>0</v>
      </c>
      <c r="GJ34" s="21">
        <f t="shared" si="36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4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5"/>
        <v>0</v>
      </c>
      <c r="GW34" s="21">
        <v>0</v>
      </c>
      <c r="GX34" s="21">
        <f t="shared" si="96"/>
        <v>0</v>
      </c>
      <c r="GY34" s="21">
        <v>0</v>
      </c>
      <c r="GZ34" s="21">
        <f t="shared" si="97"/>
        <v>0</v>
      </c>
      <c r="HA34" s="21">
        <v>0</v>
      </c>
      <c r="HB34" s="21">
        <f t="shared" si="98"/>
        <v>0</v>
      </c>
      <c r="HC34" s="21">
        <v>0</v>
      </c>
      <c r="HD34" s="21">
        <f t="shared" si="99"/>
        <v>0</v>
      </c>
      <c r="HE34" s="21">
        <v>0</v>
      </c>
      <c r="HF34" s="21">
        <f t="shared" si="100"/>
        <v>0</v>
      </c>
      <c r="HG34" s="21">
        <f t="shared" si="101"/>
        <v>0</v>
      </c>
      <c r="HH34" s="21"/>
      <c r="HI34" s="23">
        <f t="shared" si="379"/>
        <v>0</v>
      </c>
      <c r="HJ34" s="22"/>
      <c r="HK34" s="22"/>
      <c r="HL34" s="22"/>
      <c r="HM34" s="23">
        <v>0</v>
      </c>
      <c r="HN34" s="21">
        <f t="shared" si="331"/>
        <v>0</v>
      </c>
      <c r="HO34" s="21">
        <f t="shared" si="103"/>
        <v>0</v>
      </c>
      <c r="HP34" s="21">
        <v>0</v>
      </c>
      <c r="HQ34" s="21">
        <f t="shared" si="104"/>
        <v>0</v>
      </c>
      <c r="HR34" s="21">
        <v>0</v>
      </c>
      <c r="HS34" s="21">
        <f t="shared" si="105"/>
        <v>0</v>
      </c>
      <c r="HT34" s="21">
        <v>0</v>
      </c>
      <c r="HU34" s="21">
        <f t="shared" si="106"/>
        <v>0</v>
      </c>
      <c r="HV34" s="21">
        <v>0</v>
      </c>
      <c r="HW34" s="21">
        <f t="shared" si="107"/>
        <v>0</v>
      </c>
      <c r="HX34" s="21">
        <v>0</v>
      </c>
      <c r="HY34" s="21">
        <f t="shared" si="108"/>
        <v>0</v>
      </c>
      <c r="HZ34" s="21">
        <f t="shared" si="36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10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11"/>
        <v>0</v>
      </c>
      <c r="IM34" s="21">
        <v>0</v>
      </c>
      <c r="IN34" s="21">
        <f t="shared" si="112"/>
        <v>0</v>
      </c>
      <c r="IO34" s="21">
        <v>0</v>
      </c>
      <c r="IP34" s="21">
        <f t="shared" si="113"/>
        <v>0</v>
      </c>
      <c r="IQ34" s="21">
        <v>0</v>
      </c>
      <c r="IR34" s="21">
        <f t="shared" si="114"/>
        <v>0</v>
      </c>
      <c r="IS34" s="21">
        <v>0</v>
      </c>
      <c r="IT34" s="21">
        <f t="shared" si="115"/>
        <v>0</v>
      </c>
      <c r="IU34" s="21">
        <v>0</v>
      </c>
      <c r="IV34" s="21">
        <f t="shared" si="116"/>
        <v>0</v>
      </c>
      <c r="IW34" s="21">
        <f t="shared" si="117"/>
        <v>0</v>
      </c>
      <c r="IX34" s="21"/>
      <c r="IY34" s="23">
        <f t="shared" si="380"/>
        <v>0</v>
      </c>
      <c r="IZ34" s="22"/>
      <c r="JA34" s="22"/>
      <c r="JB34" s="22"/>
      <c r="JC34" s="23">
        <v>0</v>
      </c>
      <c r="JD34" s="21">
        <f t="shared" si="332"/>
        <v>0</v>
      </c>
      <c r="JE34" s="21">
        <f t="shared" si="119"/>
        <v>0</v>
      </c>
      <c r="JF34" s="21">
        <v>0</v>
      </c>
      <c r="JG34" s="21">
        <f t="shared" si="120"/>
        <v>0</v>
      </c>
      <c r="JH34" s="21">
        <v>0</v>
      </c>
      <c r="JI34" s="21">
        <f t="shared" si="121"/>
        <v>0</v>
      </c>
      <c r="JJ34" s="21">
        <v>0</v>
      </c>
      <c r="JK34" s="21">
        <f t="shared" si="122"/>
        <v>0</v>
      </c>
      <c r="JL34" s="21">
        <v>0</v>
      </c>
      <c r="JM34" s="21">
        <f t="shared" si="123"/>
        <v>0</v>
      </c>
      <c r="JN34" s="21">
        <v>0</v>
      </c>
      <c r="JO34" s="21">
        <f t="shared" si="124"/>
        <v>0</v>
      </c>
      <c r="JP34" s="21">
        <f t="shared" si="36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6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7"/>
        <v>0</v>
      </c>
      <c r="KC34" s="21">
        <v>0</v>
      </c>
      <c r="KD34" s="21">
        <f t="shared" si="128"/>
        <v>0</v>
      </c>
      <c r="KE34" s="21">
        <v>0</v>
      </c>
      <c r="KF34" s="21">
        <f t="shared" si="129"/>
        <v>0</v>
      </c>
      <c r="KG34" s="21">
        <v>0</v>
      </c>
      <c r="KH34" s="21">
        <f t="shared" si="130"/>
        <v>0</v>
      </c>
      <c r="KI34" s="21">
        <v>0</v>
      </c>
      <c r="KJ34" s="21">
        <f t="shared" si="131"/>
        <v>0</v>
      </c>
      <c r="KK34" s="21">
        <v>0</v>
      </c>
      <c r="KL34" s="21">
        <f t="shared" si="132"/>
        <v>0</v>
      </c>
      <c r="KM34" s="21">
        <f t="shared" si="133"/>
        <v>0</v>
      </c>
      <c r="KN34" s="21"/>
      <c r="KO34" s="23">
        <f t="shared" si="381"/>
        <v>0</v>
      </c>
      <c r="KP34" s="22"/>
      <c r="KQ34" s="22"/>
      <c r="KR34" s="22"/>
      <c r="KS34" s="23">
        <v>0</v>
      </c>
      <c r="KT34" s="21">
        <f t="shared" si="333"/>
        <v>0</v>
      </c>
      <c r="KU34" s="21">
        <f t="shared" si="135"/>
        <v>0</v>
      </c>
      <c r="KV34" s="21">
        <v>0</v>
      </c>
      <c r="KW34" s="21">
        <f t="shared" si="136"/>
        <v>0</v>
      </c>
      <c r="KX34" s="21">
        <v>0</v>
      </c>
      <c r="KY34" s="21">
        <f t="shared" si="137"/>
        <v>0</v>
      </c>
      <c r="KZ34" s="21">
        <v>0</v>
      </c>
      <c r="LA34" s="21">
        <f t="shared" si="138"/>
        <v>0</v>
      </c>
      <c r="LB34" s="21">
        <v>0</v>
      </c>
      <c r="LC34" s="21">
        <f t="shared" si="139"/>
        <v>0</v>
      </c>
      <c r="LD34" s="21">
        <v>0</v>
      </c>
      <c r="LE34" s="21">
        <f t="shared" si="140"/>
        <v>0</v>
      </c>
      <c r="LF34" s="21">
        <f t="shared" si="36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42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43"/>
        <v>0</v>
      </c>
      <c r="LS34" s="21">
        <v>0</v>
      </c>
      <c r="LT34" s="21">
        <f t="shared" si="144"/>
        <v>0</v>
      </c>
      <c r="LU34" s="21">
        <v>0</v>
      </c>
      <c r="LV34" s="21">
        <f t="shared" si="145"/>
        <v>0</v>
      </c>
      <c r="LW34" s="21">
        <v>0</v>
      </c>
      <c r="LX34" s="21">
        <f t="shared" si="146"/>
        <v>0</v>
      </c>
      <c r="LY34" s="21">
        <v>0</v>
      </c>
      <c r="LZ34" s="21">
        <f t="shared" si="147"/>
        <v>0</v>
      </c>
      <c r="MA34" s="21">
        <v>0</v>
      </c>
      <c r="MB34" s="21">
        <f t="shared" si="148"/>
        <v>0</v>
      </c>
      <c r="MC34" s="21">
        <f t="shared" si="149"/>
        <v>0</v>
      </c>
      <c r="MD34" s="21"/>
      <c r="ME34" s="23">
        <f t="shared" si="382"/>
        <v>0</v>
      </c>
      <c r="MF34" s="22"/>
      <c r="MG34" s="22"/>
      <c r="MH34" s="22"/>
      <c r="MI34" s="23">
        <v>0</v>
      </c>
      <c r="MJ34" s="21">
        <f t="shared" si="334"/>
        <v>0</v>
      </c>
      <c r="MK34" s="21">
        <f t="shared" si="151"/>
        <v>0</v>
      </c>
      <c r="ML34" s="21">
        <v>0</v>
      </c>
      <c r="MM34" s="21">
        <f t="shared" si="152"/>
        <v>0</v>
      </c>
      <c r="MN34" s="21">
        <v>0</v>
      </c>
      <c r="MO34" s="21">
        <f t="shared" si="153"/>
        <v>0</v>
      </c>
      <c r="MP34" s="21">
        <v>0</v>
      </c>
      <c r="MQ34" s="21">
        <f t="shared" si="154"/>
        <v>0</v>
      </c>
      <c r="MR34" s="21">
        <v>0</v>
      </c>
      <c r="MS34" s="21">
        <f t="shared" si="155"/>
        <v>0</v>
      </c>
      <c r="MT34" s="21">
        <v>0</v>
      </c>
      <c r="MU34" s="21">
        <f t="shared" si="156"/>
        <v>0</v>
      </c>
      <c r="MV34" s="21">
        <f t="shared" si="36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58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59"/>
        <v>0</v>
      </c>
      <c r="NI34" s="21">
        <v>0</v>
      </c>
      <c r="NJ34" s="21">
        <f t="shared" si="160"/>
        <v>0</v>
      </c>
      <c r="NK34" s="21">
        <v>0</v>
      </c>
      <c r="NL34" s="21">
        <f t="shared" si="161"/>
        <v>0</v>
      </c>
      <c r="NM34" s="21">
        <v>0</v>
      </c>
      <c r="NN34" s="21">
        <f t="shared" si="162"/>
        <v>0</v>
      </c>
      <c r="NO34" s="21">
        <v>0</v>
      </c>
      <c r="NP34" s="21">
        <f t="shared" si="163"/>
        <v>0</v>
      </c>
      <c r="NQ34" s="21">
        <v>0</v>
      </c>
      <c r="NR34" s="21">
        <f t="shared" si="164"/>
        <v>0</v>
      </c>
      <c r="NS34" s="21">
        <f t="shared" si="165"/>
        <v>0</v>
      </c>
      <c r="NT34" s="21"/>
      <c r="NU34" s="23">
        <f t="shared" si="383"/>
        <v>0</v>
      </c>
      <c r="NV34" s="22"/>
      <c r="NW34" s="22"/>
      <c r="NX34" s="22"/>
      <c r="NY34" s="23">
        <v>0</v>
      </c>
      <c r="NZ34" s="21">
        <f t="shared" si="335"/>
        <v>0</v>
      </c>
      <c r="OA34" s="21">
        <f t="shared" si="167"/>
        <v>0</v>
      </c>
      <c r="OB34" s="21">
        <v>0</v>
      </c>
      <c r="OC34" s="21">
        <f t="shared" si="168"/>
        <v>0</v>
      </c>
      <c r="OD34" s="21">
        <v>0</v>
      </c>
      <c r="OE34" s="21">
        <f t="shared" si="169"/>
        <v>0</v>
      </c>
      <c r="OF34" s="21">
        <v>0</v>
      </c>
      <c r="OG34" s="21">
        <f t="shared" si="170"/>
        <v>0</v>
      </c>
      <c r="OH34" s="21">
        <v>0</v>
      </c>
      <c r="OI34" s="21">
        <f t="shared" si="171"/>
        <v>0</v>
      </c>
      <c r="OJ34" s="21">
        <v>0</v>
      </c>
      <c r="OK34" s="21">
        <f t="shared" si="172"/>
        <v>0</v>
      </c>
      <c r="OL34" s="21">
        <f t="shared" si="36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4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5"/>
        <v>0</v>
      </c>
      <c r="OY34" s="21">
        <v>0</v>
      </c>
      <c r="OZ34" s="21">
        <f t="shared" si="176"/>
        <v>0</v>
      </c>
      <c r="PA34" s="21">
        <v>0</v>
      </c>
      <c r="PB34" s="21">
        <f t="shared" si="177"/>
        <v>0</v>
      </c>
      <c r="PC34" s="21">
        <v>0</v>
      </c>
      <c r="PD34" s="21">
        <f t="shared" si="178"/>
        <v>0</v>
      </c>
      <c r="PE34" s="21">
        <v>0</v>
      </c>
      <c r="PF34" s="21">
        <f t="shared" si="179"/>
        <v>0</v>
      </c>
      <c r="PG34" s="21">
        <v>0</v>
      </c>
      <c r="PH34" s="21">
        <f t="shared" si="180"/>
        <v>0</v>
      </c>
      <c r="PI34" s="21">
        <f t="shared" si="181"/>
        <v>0</v>
      </c>
      <c r="PJ34" s="21"/>
      <c r="PK34" s="23">
        <f t="shared" si="384"/>
        <v>0</v>
      </c>
      <c r="PL34" s="22"/>
      <c r="PM34" s="22"/>
      <c r="PN34" s="22"/>
      <c r="PO34" s="23">
        <v>0</v>
      </c>
      <c r="PP34" s="21">
        <f t="shared" si="336"/>
        <v>0</v>
      </c>
      <c r="PQ34" s="21">
        <f t="shared" si="183"/>
        <v>0</v>
      </c>
      <c r="PR34" s="21">
        <v>0</v>
      </c>
      <c r="PS34" s="21">
        <f t="shared" si="184"/>
        <v>0</v>
      </c>
      <c r="PT34" s="21">
        <v>0</v>
      </c>
      <c r="PU34" s="21">
        <f t="shared" si="185"/>
        <v>0</v>
      </c>
      <c r="PV34" s="21">
        <v>0</v>
      </c>
      <c r="PW34" s="21">
        <f t="shared" si="186"/>
        <v>0</v>
      </c>
      <c r="PX34" s="21">
        <v>0</v>
      </c>
      <c r="PY34" s="21">
        <f t="shared" si="187"/>
        <v>0</v>
      </c>
      <c r="PZ34" s="21">
        <v>0</v>
      </c>
      <c r="QA34" s="21">
        <f t="shared" si="188"/>
        <v>0</v>
      </c>
      <c r="QB34" s="21">
        <f t="shared" si="36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90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91"/>
        <v>0</v>
      </c>
      <c r="QO34" s="21">
        <v>0</v>
      </c>
      <c r="QP34" s="21">
        <f t="shared" si="192"/>
        <v>0</v>
      </c>
      <c r="QQ34" s="21">
        <v>0</v>
      </c>
      <c r="QR34" s="21">
        <f t="shared" si="193"/>
        <v>0</v>
      </c>
      <c r="QS34" s="21">
        <v>0</v>
      </c>
      <c r="QT34" s="21">
        <f t="shared" si="194"/>
        <v>0</v>
      </c>
      <c r="QU34" s="21">
        <v>0</v>
      </c>
      <c r="QV34" s="21">
        <f t="shared" si="195"/>
        <v>0</v>
      </c>
      <c r="QW34" s="21">
        <v>0</v>
      </c>
      <c r="QX34" s="21">
        <f t="shared" si="196"/>
        <v>0</v>
      </c>
      <c r="QY34" s="21">
        <f t="shared" si="197"/>
        <v>0</v>
      </c>
      <c r="QZ34" s="21"/>
      <c r="RA34" s="23">
        <f t="shared" si="385"/>
        <v>0</v>
      </c>
      <c r="RB34" s="22"/>
      <c r="RC34" s="22"/>
      <c r="RD34" s="22"/>
      <c r="RE34" s="23">
        <v>0</v>
      </c>
      <c r="RF34" s="21">
        <f t="shared" si="337"/>
        <v>0</v>
      </c>
      <c r="RG34" s="21">
        <f t="shared" si="199"/>
        <v>0</v>
      </c>
      <c r="RH34" s="21">
        <v>0</v>
      </c>
      <c r="RI34" s="21">
        <f t="shared" si="200"/>
        <v>0</v>
      </c>
      <c r="RJ34" s="21">
        <v>0</v>
      </c>
      <c r="RK34" s="21">
        <f t="shared" si="201"/>
        <v>0</v>
      </c>
      <c r="RL34" s="21">
        <v>0</v>
      </c>
      <c r="RM34" s="21">
        <f t="shared" si="202"/>
        <v>0</v>
      </c>
      <c r="RN34" s="21">
        <v>0</v>
      </c>
      <c r="RO34" s="21">
        <f t="shared" si="203"/>
        <v>0</v>
      </c>
      <c r="RP34" s="21">
        <v>0</v>
      </c>
      <c r="RQ34" s="21">
        <f t="shared" si="204"/>
        <v>0</v>
      </c>
      <c r="RR34" s="21">
        <f t="shared" si="37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6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7"/>
        <v>0</v>
      </c>
      <c r="SE34" s="21">
        <v>0</v>
      </c>
      <c r="SF34" s="21">
        <f t="shared" si="208"/>
        <v>0</v>
      </c>
      <c r="SG34" s="21">
        <v>0</v>
      </c>
      <c r="SH34" s="21">
        <f t="shared" si="209"/>
        <v>0</v>
      </c>
      <c r="SI34" s="21">
        <v>0</v>
      </c>
      <c r="SJ34" s="21">
        <f t="shared" si="210"/>
        <v>0</v>
      </c>
      <c r="SK34" s="21">
        <v>0</v>
      </c>
      <c r="SL34" s="21">
        <f t="shared" si="211"/>
        <v>0</v>
      </c>
      <c r="SM34" s="21">
        <v>0</v>
      </c>
      <c r="SN34" s="21">
        <f t="shared" si="212"/>
        <v>0</v>
      </c>
      <c r="SO34" s="21">
        <f t="shared" si="213"/>
        <v>0</v>
      </c>
      <c r="SP34" s="21"/>
      <c r="SQ34" s="23">
        <f t="shared" si="386"/>
        <v>0</v>
      </c>
      <c r="SR34" s="22"/>
      <c r="SS34" s="22"/>
      <c r="ST34" s="22"/>
      <c r="SU34" s="23">
        <v>0</v>
      </c>
      <c r="SV34" s="21">
        <f t="shared" si="338"/>
        <v>0</v>
      </c>
      <c r="SW34" s="21">
        <f t="shared" si="215"/>
        <v>0</v>
      </c>
      <c r="SX34" s="21">
        <v>0</v>
      </c>
      <c r="SY34" s="21">
        <f t="shared" si="216"/>
        <v>0</v>
      </c>
      <c r="SZ34" s="21">
        <v>0</v>
      </c>
      <c r="TA34" s="21">
        <f t="shared" si="217"/>
        <v>0</v>
      </c>
      <c r="TB34" s="21">
        <v>0</v>
      </c>
      <c r="TC34" s="21">
        <f t="shared" si="218"/>
        <v>0</v>
      </c>
      <c r="TD34" s="21">
        <v>0</v>
      </c>
      <c r="TE34" s="21">
        <f t="shared" si="219"/>
        <v>0</v>
      </c>
      <c r="TF34" s="21">
        <v>0</v>
      </c>
      <c r="TG34" s="21">
        <f t="shared" si="220"/>
        <v>0</v>
      </c>
      <c r="TH34" s="21">
        <f t="shared" si="37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22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23"/>
        <v>0</v>
      </c>
      <c r="TU34" s="21">
        <v>0</v>
      </c>
      <c r="TV34" s="21">
        <f t="shared" si="224"/>
        <v>0</v>
      </c>
      <c r="TW34" s="21">
        <v>0</v>
      </c>
      <c r="TX34" s="21">
        <f t="shared" si="225"/>
        <v>0</v>
      </c>
      <c r="TY34" s="21">
        <v>0</v>
      </c>
      <c r="TZ34" s="21">
        <f t="shared" si="226"/>
        <v>0</v>
      </c>
      <c r="UA34" s="21">
        <v>0</v>
      </c>
      <c r="UB34" s="21">
        <f t="shared" si="227"/>
        <v>0</v>
      </c>
      <c r="UC34" s="21">
        <v>0</v>
      </c>
      <c r="UD34" s="21">
        <f t="shared" si="228"/>
        <v>0</v>
      </c>
      <c r="UE34" s="21">
        <f t="shared" si="229"/>
        <v>0</v>
      </c>
      <c r="UF34" s="21"/>
      <c r="UG34" s="23">
        <f t="shared" si="387"/>
        <v>0</v>
      </c>
      <c r="UH34" s="22"/>
      <c r="UI34" s="22"/>
      <c r="UJ34" s="22"/>
      <c r="UK34" s="23">
        <v>0</v>
      </c>
      <c r="UL34" s="21">
        <f t="shared" si="339"/>
        <v>0</v>
      </c>
      <c r="UM34" s="21">
        <f t="shared" si="231"/>
        <v>0</v>
      </c>
      <c r="UN34" s="21">
        <v>0</v>
      </c>
      <c r="UO34" s="21">
        <f t="shared" si="232"/>
        <v>0</v>
      </c>
      <c r="UP34" s="21">
        <v>0</v>
      </c>
      <c r="UQ34" s="21">
        <f t="shared" si="233"/>
        <v>0</v>
      </c>
      <c r="UR34" s="21">
        <v>0</v>
      </c>
      <c r="US34" s="21">
        <f t="shared" si="234"/>
        <v>0</v>
      </c>
      <c r="UT34" s="21">
        <v>0</v>
      </c>
      <c r="UU34" s="21">
        <f t="shared" si="235"/>
        <v>0</v>
      </c>
      <c r="UV34" s="21">
        <v>0</v>
      </c>
      <c r="UW34" s="21">
        <f t="shared" si="236"/>
        <v>0</v>
      </c>
      <c r="UX34" s="21">
        <f t="shared" si="37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38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39"/>
        <v>0</v>
      </c>
      <c r="VK34" s="21">
        <v>0</v>
      </c>
      <c r="VL34" s="21">
        <f t="shared" si="240"/>
        <v>0</v>
      </c>
      <c r="VM34" s="21">
        <v>0</v>
      </c>
      <c r="VN34" s="21">
        <f t="shared" si="241"/>
        <v>0</v>
      </c>
      <c r="VO34" s="21">
        <v>0</v>
      </c>
      <c r="VP34" s="21">
        <f t="shared" si="242"/>
        <v>0</v>
      </c>
      <c r="VQ34" s="21">
        <v>0</v>
      </c>
      <c r="VR34" s="21">
        <f t="shared" si="243"/>
        <v>0</v>
      </c>
      <c r="VS34" s="21">
        <v>0</v>
      </c>
      <c r="VT34" s="21">
        <f t="shared" si="244"/>
        <v>0</v>
      </c>
      <c r="VU34" s="21">
        <f t="shared" si="245"/>
        <v>0</v>
      </c>
      <c r="VV34" s="21"/>
      <c r="VW34" s="23">
        <f t="shared" si="388"/>
        <v>0</v>
      </c>
      <c r="VX34" s="22"/>
      <c r="VY34" s="22"/>
      <c r="VZ34" s="22"/>
      <c r="WA34" s="23">
        <v>0</v>
      </c>
      <c r="WB34" s="21">
        <f t="shared" si="340"/>
        <v>0</v>
      </c>
      <c r="WC34" s="21">
        <f t="shared" si="247"/>
        <v>0</v>
      </c>
      <c r="WD34" s="21">
        <v>0</v>
      </c>
      <c r="WE34" s="21">
        <f t="shared" si="248"/>
        <v>0</v>
      </c>
      <c r="WF34" s="21">
        <v>0</v>
      </c>
      <c r="WG34" s="21">
        <f t="shared" si="249"/>
        <v>0</v>
      </c>
      <c r="WH34" s="21">
        <v>0</v>
      </c>
      <c r="WI34" s="21">
        <f t="shared" si="250"/>
        <v>0</v>
      </c>
      <c r="WJ34" s="21">
        <v>0</v>
      </c>
      <c r="WK34" s="21">
        <f t="shared" si="251"/>
        <v>0</v>
      </c>
      <c r="WL34" s="21">
        <v>0</v>
      </c>
      <c r="WM34" s="21">
        <f t="shared" si="252"/>
        <v>0</v>
      </c>
      <c r="WN34" s="21">
        <f t="shared" si="37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4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5"/>
        <v>0</v>
      </c>
      <c r="XA34" s="21">
        <v>0</v>
      </c>
      <c r="XB34" s="21">
        <f t="shared" si="256"/>
        <v>0</v>
      </c>
      <c r="XC34" s="21">
        <v>0</v>
      </c>
      <c r="XD34" s="21">
        <f t="shared" si="257"/>
        <v>0</v>
      </c>
      <c r="XE34" s="21">
        <v>0</v>
      </c>
      <c r="XF34" s="21">
        <f t="shared" si="258"/>
        <v>0</v>
      </c>
      <c r="XG34" s="21">
        <v>0</v>
      </c>
      <c r="XH34" s="21">
        <f t="shared" si="259"/>
        <v>0</v>
      </c>
      <c r="XI34" s="21">
        <v>0</v>
      </c>
      <c r="XJ34" s="21">
        <f t="shared" si="260"/>
        <v>0</v>
      </c>
      <c r="XK34" s="21">
        <f t="shared" si="261"/>
        <v>0</v>
      </c>
      <c r="XL34" s="21"/>
      <c r="XM34" s="23">
        <f t="shared" si="389"/>
        <v>0</v>
      </c>
      <c r="XN34" s="22"/>
      <c r="XO34" s="22"/>
      <c r="XP34" s="22"/>
      <c r="XQ34" s="23">
        <v>0</v>
      </c>
      <c r="XR34" s="21">
        <f t="shared" si="341"/>
        <v>0</v>
      </c>
      <c r="XS34" s="21">
        <f t="shared" si="263"/>
        <v>0</v>
      </c>
      <c r="XT34" s="21">
        <v>0</v>
      </c>
      <c r="XU34" s="21">
        <f t="shared" si="264"/>
        <v>0</v>
      </c>
      <c r="XV34" s="21">
        <v>0</v>
      </c>
      <c r="XW34" s="21">
        <f t="shared" si="265"/>
        <v>0</v>
      </c>
      <c r="XX34" s="21">
        <v>0</v>
      </c>
      <c r="XY34" s="21">
        <f t="shared" si="266"/>
        <v>0</v>
      </c>
      <c r="XZ34" s="21">
        <v>0</v>
      </c>
      <c r="YA34" s="21">
        <f t="shared" si="267"/>
        <v>0</v>
      </c>
      <c r="YB34" s="21">
        <v>0</v>
      </c>
      <c r="YC34" s="21">
        <f t="shared" si="268"/>
        <v>0</v>
      </c>
      <c r="YD34" s="21">
        <f t="shared" si="374"/>
        <v>0</v>
      </c>
      <c r="YE34" s="21"/>
      <c r="YF34" s="21">
        <f t="shared" si="17"/>
        <v>0</v>
      </c>
      <c r="YG34" s="21"/>
      <c r="YH34" s="21"/>
      <c r="YI34" s="21">
        <v>0</v>
      </c>
      <c r="YJ34" s="21">
        <f t="shared" si="270"/>
        <v>0</v>
      </c>
      <c r="YK34" s="21">
        <v>0</v>
      </c>
      <c r="YL34" s="21">
        <v>0</v>
      </c>
      <c r="YM34" s="22"/>
      <c r="YN34" s="22"/>
      <c r="YO34" s="21">
        <v>0</v>
      </c>
      <c r="YP34" s="21">
        <f t="shared" si="271"/>
        <v>0</v>
      </c>
      <c r="YQ34" s="21">
        <v>0</v>
      </c>
      <c r="YR34" s="21">
        <f t="shared" si="272"/>
        <v>0</v>
      </c>
      <c r="YS34" s="21">
        <v>0</v>
      </c>
      <c r="YT34" s="21">
        <f t="shared" si="273"/>
        <v>0</v>
      </c>
      <c r="YU34" s="21">
        <v>0</v>
      </c>
      <c r="YV34" s="21">
        <f t="shared" si="274"/>
        <v>0</v>
      </c>
      <c r="YW34" s="21">
        <v>0</v>
      </c>
      <c r="YX34" s="21">
        <f t="shared" si="275"/>
        <v>0</v>
      </c>
      <c r="YY34" s="21">
        <v>0</v>
      </c>
      <c r="YZ34" s="21">
        <f t="shared" si="276"/>
        <v>0</v>
      </c>
      <c r="ZA34" s="21">
        <f t="shared" si="277"/>
        <v>0</v>
      </c>
      <c r="ZB34" s="21"/>
      <c r="ZC34" s="23">
        <f t="shared" si="390"/>
        <v>0</v>
      </c>
      <c r="ZD34" s="22"/>
      <c r="ZE34" s="22"/>
      <c r="ZF34" s="22"/>
      <c r="ZG34" s="23">
        <v>0</v>
      </c>
      <c r="ZH34" s="21">
        <f t="shared" si="342"/>
        <v>0</v>
      </c>
      <c r="ZI34" s="21">
        <f t="shared" si="279"/>
        <v>0</v>
      </c>
      <c r="ZJ34" s="21">
        <v>0</v>
      </c>
      <c r="ZK34" s="21">
        <f t="shared" si="280"/>
        <v>0</v>
      </c>
      <c r="ZL34" s="21">
        <v>0</v>
      </c>
      <c r="ZM34" s="21">
        <f t="shared" si="281"/>
        <v>0</v>
      </c>
      <c r="ZN34" s="21">
        <v>0</v>
      </c>
      <c r="ZO34" s="21">
        <f t="shared" si="282"/>
        <v>0</v>
      </c>
      <c r="ZP34" s="21">
        <v>0</v>
      </c>
      <c r="ZQ34" s="21">
        <f t="shared" si="283"/>
        <v>0</v>
      </c>
      <c r="ZR34" s="21">
        <v>0</v>
      </c>
      <c r="ZS34" s="21">
        <f t="shared" si="284"/>
        <v>0</v>
      </c>
      <c r="ZT34" s="21">
        <f t="shared" si="375"/>
        <v>0</v>
      </c>
      <c r="ZU34" s="21"/>
      <c r="ZV34" s="21">
        <f t="shared" si="18"/>
        <v>0</v>
      </c>
      <c r="ZW34" s="21"/>
      <c r="ZX34" s="21"/>
      <c r="ZY34" s="21">
        <v>0</v>
      </c>
      <c r="ZZ34" s="21">
        <f t="shared" si="286"/>
        <v>0</v>
      </c>
      <c r="AAA34" s="21">
        <v>0</v>
      </c>
      <c r="AAB34" s="21">
        <v>0</v>
      </c>
      <c r="AAC34" s="22"/>
      <c r="AAD34" s="22"/>
      <c r="AAE34" s="21">
        <v>0</v>
      </c>
      <c r="AAF34" s="21">
        <f t="shared" si="287"/>
        <v>0</v>
      </c>
      <c r="AAG34" s="21">
        <v>0</v>
      </c>
      <c r="AAH34" s="21">
        <f t="shared" si="288"/>
        <v>0</v>
      </c>
      <c r="AAI34" s="21">
        <v>0</v>
      </c>
      <c r="AAJ34" s="21">
        <f t="shared" si="289"/>
        <v>0</v>
      </c>
      <c r="AAK34" s="21">
        <v>0</v>
      </c>
      <c r="AAL34" s="21">
        <f t="shared" si="290"/>
        <v>0</v>
      </c>
      <c r="AAM34" s="21">
        <v>0</v>
      </c>
      <c r="AAN34" s="21">
        <f t="shared" si="291"/>
        <v>0</v>
      </c>
      <c r="AAO34" s="21">
        <v>0</v>
      </c>
      <c r="AAP34" s="21">
        <f t="shared" si="292"/>
        <v>0</v>
      </c>
      <c r="AAQ34" s="21">
        <f t="shared" si="293"/>
        <v>0</v>
      </c>
      <c r="AAR34" s="21"/>
      <c r="AAS34" s="23">
        <f t="shared" si="391"/>
        <v>0</v>
      </c>
      <c r="AAT34" s="22"/>
      <c r="AAU34" s="22"/>
      <c r="AAV34" s="22"/>
      <c r="AAW34" s="23">
        <v>0</v>
      </c>
      <c r="AAX34" s="21">
        <f t="shared" si="343"/>
        <v>0</v>
      </c>
      <c r="AAY34" s="21">
        <f t="shared" si="295"/>
        <v>0</v>
      </c>
      <c r="AAZ34" s="21">
        <v>0</v>
      </c>
      <c r="ABA34" s="21">
        <f t="shared" si="296"/>
        <v>0</v>
      </c>
      <c r="ABB34" s="21">
        <v>0</v>
      </c>
      <c r="ABC34" s="21">
        <f t="shared" si="297"/>
        <v>0</v>
      </c>
      <c r="ABD34" s="21">
        <v>0</v>
      </c>
      <c r="ABE34" s="21">
        <f t="shared" si="298"/>
        <v>0</v>
      </c>
      <c r="ABF34" s="21">
        <v>0</v>
      </c>
      <c r="ABG34" s="21">
        <f t="shared" si="299"/>
        <v>0</v>
      </c>
      <c r="ABH34" s="21">
        <v>0</v>
      </c>
      <c r="ABI34" s="21">
        <f t="shared" si="300"/>
        <v>0</v>
      </c>
      <c r="ABJ34" s="21">
        <f t="shared" si="376"/>
        <v>0</v>
      </c>
      <c r="ABK34" s="21"/>
      <c r="ABL34" s="21">
        <f t="shared" si="19"/>
        <v>0</v>
      </c>
      <c r="ABM34" s="21"/>
      <c r="ABN34" s="21"/>
      <c r="ABO34" s="21">
        <v>0</v>
      </c>
      <c r="ABP34" s="21">
        <f t="shared" si="302"/>
        <v>0</v>
      </c>
      <c r="ABQ34" s="21">
        <v>0</v>
      </c>
      <c r="ABR34" s="21">
        <v>0</v>
      </c>
      <c r="ABS34" s="22"/>
      <c r="ABT34" s="22"/>
      <c r="ABU34" s="21">
        <v>0</v>
      </c>
      <c r="ABV34" s="21">
        <f t="shared" si="20"/>
        <v>0</v>
      </c>
      <c r="ABW34" s="21">
        <v>0</v>
      </c>
      <c r="ABX34" s="21">
        <f t="shared" si="303"/>
        <v>0</v>
      </c>
      <c r="ABY34" s="21">
        <v>0</v>
      </c>
      <c r="ABZ34" s="21">
        <f t="shared" si="304"/>
        <v>0</v>
      </c>
      <c r="ACA34" s="21">
        <v>0</v>
      </c>
      <c r="ACB34" s="21">
        <f t="shared" si="305"/>
        <v>0</v>
      </c>
      <c r="ACC34" s="21">
        <v>0</v>
      </c>
      <c r="ACD34" s="21">
        <f t="shared" si="306"/>
        <v>0</v>
      </c>
      <c r="ACE34" s="21">
        <v>0</v>
      </c>
      <c r="ACF34" s="21">
        <f t="shared" si="307"/>
        <v>0</v>
      </c>
      <c r="ACG34" s="21">
        <f t="shared" si="21"/>
        <v>0</v>
      </c>
      <c r="ACH34" s="21"/>
      <c r="ACI34" s="23">
        <f t="shared" si="392"/>
        <v>0</v>
      </c>
      <c r="ACJ34" s="24">
        <f t="shared" si="308"/>
        <v>0</v>
      </c>
      <c r="ACK34" s="24">
        <f t="shared" si="22"/>
        <v>0</v>
      </c>
      <c r="ACL34" s="24">
        <f t="shared" si="309"/>
        <v>0</v>
      </c>
    </row>
    <row r="35" spans="1:766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3"/>
        <v>0</v>
      </c>
      <c r="M35" s="21">
        <f t="shared" si="24"/>
        <v>0</v>
      </c>
      <c r="N35" s="21">
        <v>0</v>
      </c>
      <c r="O35" s="21">
        <f t="shared" si="25"/>
        <v>0</v>
      </c>
      <c r="P35" s="21">
        <v>0</v>
      </c>
      <c r="Q35" s="21">
        <f t="shared" si="26"/>
        <v>0</v>
      </c>
      <c r="R35" s="21">
        <v>0</v>
      </c>
      <c r="S35" s="21">
        <f t="shared" si="27"/>
        <v>0</v>
      </c>
      <c r="T35" s="21">
        <v>0</v>
      </c>
      <c r="U35" s="21">
        <f t="shared" si="28"/>
        <v>0</v>
      </c>
      <c r="V35" s="21">
        <v>0</v>
      </c>
      <c r="W35" s="21">
        <f t="shared" si="29"/>
        <v>0</v>
      </c>
      <c r="X35" s="21">
        <f t="shared" si="30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31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32"/>
        <v>0</v>
      </c>
      <c r="AK35" s="21">
        <v>0</v>
      </c>
      <c r="AL35" s="21">
        <f t="shared" si="33"/>
        <v>0</v>
      </c>
      <c r="AM35" s="21">
        <v>0</v>
      </c>
      <c r="AN35" s="21">
        <f t="shared" si="34"/>
        <v>0</v>
      </c>
      <c r="AO35" s="21">
        <v>0</v>
      </c>
      <c r="AP35" s="21">
        <f t="shared" si="35"/>
        <v>0</v>
      </c>
      <c r="AQ35" s="21">
        <v>0</v>
      </c>
      <c r="AR35" s="21">
        <f t="shared" si="36"/>
        <v>0</v>
      </c>
      <c r="AS35" s="21">
        <v>0</v>
      </c>
      <c r="AT35" s="21">
        <f t="shared" si="37"/>
        <v>0</v>
      </c>
      <c r="AU35" s="21">
        <f t="shared" si="38"/>
        <v>0</v>
      </c>
      <c r="AV35" s="21"/>
      <c r="AW35" s="23">
        <f t="shared" si="310"/>
        <v>0</v>
      </c>
      <c r="AX35" s="22"/>
      <c r="AY35" s="22"/>
      <c r="AZ35" s="22"/>
      <c r="BA35" s="23">
        <v>0</v>
      </c>
      <c r="BB35" s="21">
        <f t="shared" si="327"/>
        <v>0</v>
      </c>
      <c r="BC35" s="21">
        <f t="shared" si="40"/>
        <v>0</v>
      </c>
      <c r="BD35" s="21">
        <v>0</v>
      </c>
      <c r="BE35" s="21">
        <f t="shared" si="41"/>
        <v>0</v>
      </c>
      <c r="BF35" s="21">
        <v>0</v>
      </c>
      <c r="BG35" s="21">
        <f t="shared" si="42"/>
        <v>0</v>
      </c>
      <c r="BH35" s="21">
        <v>0</v>
      </c>
      <c r="BI35" s="21">
        <f t="shared" si="43"/>
        <v>0</v>
      </c>
      <c r="BJ35" s="21">
        <v>0</v>
      </c>
      <c r="BK35" s="21">
        <f t="shared" si="44"/>
        <v>0</v>
      </c>
      <c r="BL35" s="21">
        <v>0</v>
      </c>
      <c r="BM35" s="21">
        <f t="shared" si="45"/>
        <v>0</v>
      </c>
      <c r="BN35" s="21">
        <f t="shared" si="36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7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48"/>
        <v>0</v>
      </c>
      <c r="CA35" s="21">
        <v>0</v>
      </c>
      <c r="CB35" s="21">
        <f t="shared" si="49"/>
        <v>0</v>
      </c>
      <c r="CC35" s="21">
        <v>0</v>
      </c>
      <c r="CD35" s="21">
        <f t="shared" si="50"/>
        <v>0</v>
      </c>
      <c r="CE35" s="21">
        <v>0</v>
      </c>
      <c r="CF35" s="21">
        <f t="shared" si="51"/>
        <v>0</v>
      </c>
      <c r="CG35" s="21">
        <v>0</v>
      </c>
      <c r="CH35" s="21">
        <f t="shared" si="52"/>
        <v>0</v>
      </c>
      <c r="CI35" s="21">
        <v>0</v>
      </c>
      <c r="CJ35" s="21">
        <f t="shared" si="53"/>
        <v>0</v>
      </c>
      <c r="CK35" s="21">
        <f t="shared" si="54"/>
        <v>0</v>
      </c>
      <c r="CL35" s="21"/>
      <c r="CM35" s="23">
        <f t="shared" si="377"/>
        <v>0</v>
      </c>
      <c r="CN35" s="22"/>
      <c r="CO35" s="22"/>
      <c r="CP35" s="22"/>
      <c r="CQ35" s="23">
        <v>0</v>
      </c>
      <c r="CR35" s="21">
        <f t="shared" si="328"/>
        <v>0</v>
      </c>
      <c r="CS35" s="21">
        <f t="shared" si="56"/>
        <v>0</v>
      </c>
      <c r="CT35" s="21">
        <v>0</v>
      </c>
      <c r="CU35" s="21">
        <f t="shared" si="57"/>
        <v>0</v>
      </c>
      <c r="CV35" s="21">
        <v>0</v>
      </c>
      <c r="CW35" s="21">
        <f t="shared" si="58"/>
        <v>0</v>
      </c>
      <c r="CX35" s="21">
        <v>0</v>
      </c>
      <c r="CY35" s="21">
        <f t="shared" si="59"/>
        <v>0</v>
      </c>
      <c r="CZ35" s="21">
        <v>0</v>
      </c>
      <c r="DA35" s="21">
        <f t="shared" si="60"/>
        <v>0</v>
      </c>
      <c r="DB35" s="21">
        <v>0</v>
      </c>
      <c r="DC35" s="21">
        <f t="shared" si="61"/>
        <v>0</v>
      </c>
      <c r="DD35" s="21">
        <f t="shared" si="36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63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4"/>
        <v>0</v>
      </c>
      <c r="DS35" s="21">
        <v>0</v>
      </c>
      <c r="DT35" s="21">
        <f t="shared" si="65"/>
        <v>0</v>
      </c>
      <c r="DU35" s="21">
        <v>0</v>
      </c>
      <c r="DV35" s="21">
        <f t="shared" si="66"/>
        <v>0</v>
      </c>
      <c r="DW35" s="21">
        <v>0</v>
      </c>
      <c r="DX35" s="21">
        <f t="shared" si="67"/>
        <v>0</v>
      </c>
      <c r="DY35" s="21">
        <v>0</v>
      </c>
      <c r="DZ35" s="21">
        <f t="shared" si="68"/>
        <v>0</v>
      </c>
      <c r="EA35" s="21">
        <f t="shared" si="69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329"/>
        <v>0</v>
      </c>
      <c r="EI35" s="21">
        <f t="shared" si="71"/>
        <v>0</v>
      </c>
      <c r="EJ35" s="21">
        <v>0</v>
      </c>
      <c r="EK35" s="21">
        <f t="shared" si="72"/>
        <v>0</v>
      </c>
      <c r="EL35" s="21">
        <v>0</v>
      </c>
      <c r="EM35" s="21">
        <f t="shared" si="73"/>
        <v>0</v>
      </c>
      <c r="EN35" s="21">
        <v>0</v>
      </c>
      <c r="EO35" s="21">
        <f t="shared" si="74"/>
        <v>0</v>
      </c>
      <c r="EP35" s="21">
        <v>0</v>
      </c>
      <c r="EQ35" s="21">
        <f t="shared" si="75"/>
        <v>0</v>
      </c>
      <c r="ER35" s="21">
        <v>0</v>
      </c>
      <c r="ES35" s="21">
        <f t="shared" si="76"/>
        <v>0</v>
      </c>
      <c r="ET35" s="21">
        <f t="shared" si="36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78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79"/>
        <v>0</v>
      </c>
      <c r="FG35" s="21">
        <v>0</v>
      </c>
      <c r="FH35" s="21">
        <f t="shared" si="80"/>
        <v>0</v>
      </c>
      <c r="FI35" s="21">
        <v>0</v>
      </c>
      <c r="FJ35" s="21">
        <f t="shared" si="81"/>
        <v>0</v>
      </c>
      <c r="FK35" s="21">
        <v>0</v>
      </c>
      <c r="FL35" s="21">
        <f t="shared" si="82"/>
        <v>0</v>
      </c>
      <c r="FM35" s="21">
        <v>0</v>
      </c>
      <c r="FN35" s="21">
        <f t="shared" si="83"/>
        <v>0</v>
      </c>
      <c r="FO35" s="21">
        <v>0</v>
      </c>
      <c r="FP35" s="21">
        <f t="shared" si="84"/>
        <v>0</v>
      </c>
      <c r="FQ35" s="21">
        <f t="shared" si="85"/>
        <v>0</v>
      </c>
      <c r="FR35" s="21"/>
      <c r="FS35" s="23">
        <f t="shared" si="378"/>
        <v>0</v>
      </c>
      <c r="FT35" s="22"/>
      <c r="FU35" s="22"/>
      <c r="FV35" s="22"/>
      <c r="FW35" s="23">
        <v>0</v>
      </c>
      <c r="FX35" s="21">
        <f t="shared" si="330"/>
        <v>0</v>
      </c>
      <c r="FY35" s="21">
        <f t="shared" si="87"/>
        <v>0</v>
      </c>
      <c r="FZ35" s="21">
        <v>0</v>
      </c>
      <c r="GA35" s="21">
        <f t="shared" si="88"/>
        <v>0</v>
      </c>
      <c r="GB35" s="21">
        <v>0</v>
      </c>
      <c r="GC35" s="21">
        <f t="shared" si="89"/>
        <v>0</v>
      </c>
      <c r="GD35" s="21">
        <v>0</v>
      </c>
      <c r="GE35" s="21">
        <f t="shared" si="90"/>
        <v>0</v>
      </c>
      <c r="GF35" s="21">
        <v>0</v>
      </c>
      <c r="GG35" s="21">
        <f t="shared" si="91"/>
        <v>0</v>
      </c>
      <c r="GH35" s="21">
        <v>0</v>
      </c>
      <c r="GI35" s="21">
        <f t="shared" si="92"/>
        <v>0</v>
      </c>
      <c r="GJ35" s="21">
        <f t="shared" si="36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4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5"/>
        <v>0</v>
      </c>
      <c r="GW35" s="21">
        <v>0</v>
      </c>
      <c r="GX35" s="21">
        <f t="shared" si="96"/>
        <v>0</v>
      </c>
      <c r="GY35" s="21">
        <v>0</v>
      </c>
      <c r="GZ35" s="21">
        <f t="shared" si="97"/>
        <v>0</v>
      </c>
      <c r="HA35" s="21">
        <v>0</v>
      </c>
      <c r="HB35" s="21">
        <f t="shared" si="98"/>
        <v>0</v>
      </c>
      <c r="HC35" s="21">
        <v>0</v>
      </c>
      <c r="HD35" s="21">
        <f t="shared" si="99"/>
        <v>0</v>
      </c>
      <c r="HE35" s="21">
        <v>0</v>
      </c>
      <c r="HF35" s="21">
        <f t="shared" si="100"/>
        <v>0</v>
      </c>
      <c r="HG35" s="21">
        <f t="shared" si="101"/>
        <v>0</v>
      </c>
      <c r="HH35" s="21"/>
      <c r="HI35" s="23">
        <f t="shared" si="379"/>
        <v>0</v>
      </c>
      <c r="HJ35" s="22"/>
      <c r="HK35" s="22"/>
      <c r="HL35" s="22"/>
      <c r="HM35" s="23">
        <v>0</v>
      </c>
      <c r="HN35" s="21">
        <f t="shared" si="331"/>
        <v>0</v>
      </c>
      <c r="HO35" s="21">
        <f t="shared" si="103"/>
        <v>0</v>
      </c>
      <c r="HP35" s="21">
        <v>0</v>
      </c>
      <c r="HQ35" s="21">
        <f t="shared" si="104"/>
        <v>0</v>
      </c>
      <c r="HR35" s="21">
        <v>0</v>
      </c>
      <c r="HS35" s="21">
        <f t="shared" si="105"/>
        <v>0</v>
      </c>
      <c r="HT35" s="21">
        <v>0</v>
      </c>
      <c r="HU35" s="21">
        <f t="shared" si="106"/>
        <v>0</v>
      </c>
      <c r="HV35" s="21">
        <v>0</v>
      </c>
      <c r="HW35" s="21">
        <f t="shared" si="107"/>
        <v>0</v>
      </c>
      <c r="HX35" s="21">
        <v>0</v>
      </c>
      <c r="HY35" s="21">
        <f t="shared" si="108"/>
        <v>0</v>
      </c>
      <c r="HZ35" s="21">
        <f t="shared" si="36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10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11"/>
        <v>0</v>
      </c>
      <c r="IM35" s="21">
        <v>0</v>
      </c>
      <c r="IN35" s="21">
        <f t="shared" si="112"/>
        <v>0</v>
      </c>
      <c r="IO35" s="21">
        <v>0</v>
      </c>
      <c r="IP35" s="21">
        <f t="shared" si="113"/>
        <v>0</v>
      </c>
      <c r="IQ35" s="21">
        <v>0</v>
      </c>
      <c r="IR35" s="21">
        <f t="shared" si="114"/>
        <v>0</v>
      </c>
      <c r="IS35" s="21">
        <v>0</v>
      </c>
      <c r="IT35" s="21">
        <f t="shared" si="115"/>
        <v>0</v>
      </c>
      <c r="IU35" s="21">
        <v>0</v>
      </c>
      <c r="IV35" s="21">
        <f t="shared" si="116"/>
        <v>0</v>
      </c>
      <c r="IW35" s="21">
        <f t="shared" si="117"/>
        <v>0</v>
      </c>
      <c r="IX35" s="21"/>
      <c r="IY35" s="23">
        <f t="shared" si="380"/>
        <v>0</v>
      </c>
      <c r="IZ35" s="22"/>
      <c r="JA35" s="22"/>
      <c r="JB35" s="22"/>
      <c r="JC35" s="23">
        <v>0</v>
      </c>
      <c r="JD35" s="21">
        <f t="shared" si="332"/>
        <v>0</v>
      </c>
      <c r="JE35" s="21">
        <f t="shared" si="119"/>
        <v>0</v>
      </c>
      <c r="JF35" s="21">
        <v>0</v>
      </c>
      <c r="JG35" s="21">
        <f t="shared" si="120"/>
        <v>0</v>
      </c>
      <c r="JH35" s="21">
        <v>0</v>
      </c>
      <c r="JI35" s="21">
        <f t="shared" si="121"/>
        <v>0</v>
      </c>
      <c r="JJ35" s="21">
        <v>0</v>
      </c>
      <c r="JK35" s="21">
        <f t="shared" si="122"/>
        <v>0</v>
      </c>
      <c r="JL35" s="21">
        <v>0</v>
      </c>
      <c r="JM35" s="21">
        <f t="shared" si="123"/>
        <v>0</v>
      </c>
      <c r="JN35" s="21">
        <v>0</v>
      </c>
      <c r="JO35" s="21">
        <f t="shared" si="124"/>
        <v>0</v>
      </c>
      <c r="JP35" s="21">
        <f t="shared" si="36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6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7"/>
        <v>0</v>
      </c>
      <c r="KC35" s="21">
        <v>0</v>
      </c>
      <c r="KD35" s="21">
        <f t="shared" si="128"/>
        <v>0</v>
      </c>
      <c r="KE35" s="21">
        <v>0</v>
      </c>
      <c r="KF35" s="21">
        <f t="shared" si="129"/>
        <v>0</v>
      </c>
      <c r="KG35" s="21">
        <v>0</v>
      </c>
      <c r="KH35" s="21">
        <f t="shared" si="130"/>
        <v>0</v>
      </c>
      <c r="KI35" s="21">
        <v>0</v>
      </c>
      <c r="KJ35" s="21">
        <f t="shared" si="131"/>
        <v>0</v>
      </c>
      <c r="KK35" s="21">
        <v>0</v>
      </c>
      <c r="KL35" s="21">
        <f t="shared" si="132"/>
        <v>0</v>
      </c>
      <c r="KM35" s="21">
        <f t="shared" si="133"/>
        <v>0</v>
      </c>
      <c r="KN35" s="21"/>
      <c r="KO35" s="23">
        <f t="shared" si="381"/>
        <v>0</v>
      </c>
      <c r="KP35" s="22"/>
      <c r="KQ35" s="22"/>
      <c r="KR35" s="22"/>
      <c r="KS35" s="23">
        <v>0</v>
      </c>
      <c r="KT35" s="21">
        <f t="shared" si="333"/>
        <v>0</v>
      </c>
      <c r="KU35" s="21">
        <f t="shared" si="135"/>
        <v>0</v>
      </c>
      <c r="KV35" s="21">
        <v>0</v>
      </c>
      <c r="KW35" s="21">
        <f t="shared" si="136"/>
        <v>0</v>
      </c>
      <c r="KX35" s="21">
        <v>0</v>
      </c>
      <c r="KY35" s="21">
        <f t="shared" si="137"/>
        <v>0</v>
      </c>
      <c r="KZ35" s="21">
        <v>0</v>
      </c>
      <c r="LA35" s="21">
        <f t="shared" si="138"/>
        <v>0</v>
      </c>
      <c r="LB35" s="21">
        <v>0</v>
      </c>
      <c r="LC35" s="21">
        <f t="shared" si="139"/>
        <v>0</v>
      </c>
      <c r="LD35" s="21">
        <v>0</v>
      </c>
      <c r="LE35" s="21">
        <f t="shared" si="140"/>
        <v>0</v>
      </c>
      <c r="LF35" s="21">
        <f t="shared" si="36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42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43"/>
        <v>0</v>
      </c>
      <c r="LS35" s="21">
        <v>0</v>
      </c>
      <c r="LT35" s="21">
        <f t="shared" si="144"/>
        <v>0</v>
      </c>
      <c r="LU35" s="21">
        <v>0</v>
      </c>
      <c r="LV35" s="21">
        <f t="shared" si="145"/>
        <v>0</v>
      </c>
      <c r="LW35" s="21">
        <v>0</v>
      </c>
      <c r="LX35" s="21">
        <f t="shared" si="146"/>
        <v>0</v>
      </c>
      <c r="LY35" s="21">
        <v>0</v>
      </c>
      <c r="LZ35" s="21">
        <f t="shared" si="147"/>
        <v>0</v>
      </c>
      <c r="MA35" s="21">
        <v>0</v>
      </c>
      <c r="MB35" s="21">
        <f t="shared" si="148"/>
        <v>0</v>
      </c>
      <c r="MC35" s="21">
        <f t="shared" si="149"/>
        <v>0</v>
      </c>
      <c r="MD35" s="21"/>
      <c r="ME35" s="23">
        <f t="shared" si="382"/>
        <v>0</v>
      </c>
      <c r="MF35" s="22"/>
      <c r="MG35" s="22"/>
      <c r="MH35" s="22"/>
      <c r="MI35" s="23">
        <v>0</v>
      </c>
      <c r="MJ35" s="21">
        <f t="shared" si="334"/>
        <v>0</v>
      </c>
      <c r="MK35" s="21">
        <f t="shared" si="151"/>
        <v>0</v>
      </c>
      <c r="ML35" s="21">
        <v>0</v>
      </c>
      <c r="MM35" s="21">
        <f t="shared" si="152"/>
        <v>0</v>
      </c>
      <c r="MN35" s="21">
        <v>0</v>
      </c>
      <c r="MO35" s="21">
        <f t="shared" si="153"/>
        <v>0</v>
      </c>
      <c r="MP35" s="21">
        <v>0</v>
      </c>
      <c r="MQ35" s="21">
        <f t="shared" si="154"/>
        <v>0</v>
      </c>
      <c r="MR35" s="21">
        <v>0</v>
      </c>
      <c r="MS35" s="21">
        <f t="shared" si="155"/>
        <v>0</v>
      </c>
      <c r="MT35" s="21">
        <v>0</v>
      </c>
      <c r="MU35" s="21">
        <f t="shared" si="156"/>
        <v>0</v>
      </c>
      <c r="MV35" s="21">
        <f t="shared" si="36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58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59"/>
        <v>0</v>
      </c>
      <c r="NI35" s="21">
        <v>0</v>
      </c>
      <c r="NJ35" s="21">
        <f t="shared" si="160"/>
        <v>0</v>
      </c>
      <c r="NK35" s="21">
        <v>0</v>
      </c>
      <c r="NL35" s="21">
        <f t="shared" si="161"/>
        <v>0</v>
      </c>
      <c r="NM35" s="21">
        <v>0</v>
      </c>
      <c r="NN35" s="21">
        <f t="shared" si="162"/>
        <v>0</v>
      </c>
      <c r="NO35" s="21">
        <v>0</v>
      </c>
      <c r="NP35" s="21">
        <f t="shared" si="163"/>
        <v>0</v>
      </c>
      <c r="NQ35" s="21">
        <v>0</v>
      </c>
      <c r="NR35" s="21">
        <f t="shared" si="164"/>
        <v>0</v>
      </c>
      <c r="NS35" s="21">
        <f t="shared" si="165"/>
        <v>0</v>
      </c>
      <c r="NT35" s="21"/>
      <c r="NU35" s="23">
        <f t="shared" si="383"/>
        <v>0</v>
      </c>
      <c r="NV35" s="22"/>
      <c r="NW35" s="22"/>
      <c r="NX35" s="22"/>
      <c r="NY35" s="23">
        <v>0</v>
      </c>
      <c r="NZ35" s="21">
        <f t="shared" si="335"/>
        <v>0</v>
      </c>
      <c r="OA35" s="21">
        <f t="shared" si="167"/>
        <v>0</v>
      </c>
      <c r="OB35" s="21">
        <v>0</v>
      </c>
      <c r="OC35" s="21">
        <f t="shared" si="168"/>
        <v>0</v>
      </c>
      <c r="OD35" s="21">
        <v>0</v>
      </c>
      <c r="OE35" s="21">
        <f t="shared" si="169"/>
        <v>0</v>
      </c>
      <c r="OF35" s="21">
        <v>0</v>
      </c>
      <c r="OG35" s="21">
        <f t="shared" si="170"/>
        <v>0</v>
      </c>
      <c r="OH35" s="21">
        <v>0</v>
      </c>
      <c r="OI35" s="21">
        <f t="shared" si="171"/>
        <v>0</v>
      </c>
      <c r="OJ35" s="21">
        <v>0</v>
      </c>
      <c r="OK35" s="21">
        <f t="shared" si="172"/>
        <v>0</v>
      </c>
      <c r="OL35" s="21">
        <f t="shared" si="36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4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5"/>
        <v>0</v>
      </c>
      <c r="OY35" s="21">
        <v>0</v>
      </c>
      <c r="OZ35" s="21">
        <f t="shared" si="176"/>
        <v>0</v>
      </c>
      <c r="PA35" s="21">
        <v>0</v>
      </c>
      <c r="PB35" s="21">
        <f t="shared" si="177"/>
        <v>0</v>
      </c>
      <c r="PC35" s="21">
        <v>0</v>
      </c>
      <c r="PD35" s="21">
        <f t="shared" si="178"/>
        <v>0</v>
      </c>
      <c r="PE35" s="21">
        <v>0</v>
      </c>
      <c r="PF35" s="21">
        <f t="shared" si="179"/>
        <v>0</v>
      </c>
      <c r="PG35" s="21">
        <v>0</v>
      </c>
      <c r="PH35" s="21">
        <f t="shared" si="180"/>
        <v>0</v>
      </c>
      <c r="PI35" s="21">
        <f t="shared" si="181"/>
        <v>0</v>
      </c>
      <c r="PJ35" s="21"/>
      <c r="PK35" s="23">
        <f t="shared" si="384"/>
        <v>0</v>
      </c>
      <c r="PL35" s="22"/>
      <c r="PM35" s="22"/>
      <c r="PN35" s="22"/>
      <c r="PO35" s="23">
        <v>0</v>
      </c>
      <c r="PP35" s="21">
        <f t="shared" si="336"/>
        <v>0</v>
      </c>
      <c r="PQ35" s="21">
        <f t="shared" si="183"/>
        <v>0</v>
      </c>
      <c r="PR35" s="21">
        <v>0</v>
      </c>
      <c r="PS35" s="21">
        <f t="shared" si="184"/>
        <v>0</v>
      </c>
      <c r="PT35" s="21">
        <v>0</v>
      </c>
      <c r="PU35" s="21">
        <f t="shared" si="185"/>
        <v>0</v>
      </c>
      <c r="PV35" s="21">
        <v>0</v>
      </c>
      <c r="PW35" s="21">
        <f t="shared" si="186"/>
        <v>0</v>
      </c>
      <c r="PX35" s="21">
        <v>0</v>
      </c>
      <c r="PY35" s="21">
        <f t="shared" si="187"/>
        <v>0</v>
      </c>
      <c r="PZ35" s="21">
        <v>0</v>
      </c>
      <c r="QA35" s="21">
        <f t="shared" si="188"/>
        <v>0</v>
      </c>
      <c r="QB35" s="21">
        <f t="shared" si="36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90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91"/>
        <v>0</v>
      </c>
      <c r="QO35" s="21">
        <v>0</v>
      </c>
      <c r="QP35" s="21">
        <f t="shared" si="192"/>
        <v>0</v>
      </c>
      <c r="QQ35" s="21">
        <v>0</v>
      </c>
      <c r="QR35" s="21">
        <f t="shared" si="193"/>
        <v>0</v>
      </c>
      <c r="QS35" s="21">
        <v>0</v>
      </c>
      <c r="QT35" s="21">
        <f t="shared" si="194"/>
        <v>0</v>
      </c>
      <c r="QU35" s="21">
        <v>0</v>
      </c>
      <c r="QV35" s="21">
        <f t="shared" si="195"/>
        <v>0</v>
      </c>
      <c r="QW35" s="21">
        <v>0</v>
      </c>
      <c r="QX35" s="21">
        <f t="shared" si="196"/>
        <v>0</v>
      </c>
      <c r="QY35" s="21">
        <f t="shared" si="197"/>
        <v>0</v>
      </c>
      <c r="QZ35" s="21"/>
      <c r="RA35" s="23">
        <f t="shared" si="385"/>
        <v>0</v>
      </c>
      <c r="RB35" s="22"/>
      <c r="RC35" s="22"/>
      <c r="RD35" s="22"/>
      <c r="RE35" s="23">
        <v>0</v>
      </c>
      <c r="RF35" s="21">
        <f t="shared" si="337"/>
        <v>0</v>
      </c>
      <c r="RG35" s="21">
        <f t="shared" si="199"/>
        <v>0</v>
      </c>
      <c r="RH35" s="21">
        <v>0</v>
      </c>
      <c r="RI35" s="21">
        <f t="shared" si="200"/>
        <v>0</v>
      </c>
      <c r="RJ35" s="21">
        <v>0</v>
      </c>
      <c r="RK35" s="21">
        <f t="shared" si="201"/>
        <v>0</v>
      </c>
      <c r="RL35" s="21">
        <v>0</v>
      </c>
      <c r="RM35" s="21">
        <f t="shared" si="202"/>
        <v>0</v>
      </c>
      <c r="RN35" s="21">
        <v>0</v>
      </c>
      <c r="RO35" s="21">
        <f t="shared" si="203"/>
        <v>0</v>
      </c>
      <c r="RP35" s="21">
        <v>0</v>
      </c>
      <c r="RQ35" s="21">
        <f t="shared" si="204"/>
        <v>0</v>
      </c>
      <c r="RR35" s="21">
        <f t="shared" si="37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6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7"/>
        <v>0</v>
      </c>
      <c r="SE35" s="21">
        <v>0</v>
      </c>
      <c r="SF35" s="21">
        <f t="shared" si="208"/>
        <v>0</v>
      </c>
      <c r="SG35" s="21">
        <v>0</v>
      </c>
      <c r="SH35" s="21">
        <f t="shared" si="209"/>
        <v>0</v>
      </c>
      <c r="SI35" s="21">
        <v>0</v>
      </c>
      <c r="SJ35" s="21">
        <f t="shared" si="210"/>
        <v>0</v>
      </c>
      <c r="SK35" s="21">
        <v>0</v>
      </c>
      <c r="SL35" s="21">
        <f t="shared" si="211"/>
        <v>0</v>
      </c>
      <c r="SM35" s="21">
        <v>0</v>
      </c>
      <c r="SN35" s="21">
        <f t="shared" si="212"/>
        <v>0</v>
      </c>
      <c r="SO35" s="21">
        <f t="shared" si="213"/>
        <v>0</v>
      </c>
      <c r="SP35" s="21"/>
      <c r="SQ35" s="23">
        <f t="shared" si="386"/>
        <v>0</v>
      </c>
      <c r="SR35" s="22"/>
      <c r="SS35" s="22"/>
      <c r="ST35" s="22"/>
      <c r="SU35" s="23">
        <v>0</v>
      </c>
      <c r="SV35" s="21">
        <f t="shared" si="338"/>
        <v>0</v>
      </c>
      <c r="SW35" s="21">
        <f t="shared" si="215"/>
        <v>0</v>
      </c>
      <c r="SX35" s="21">
        <v>0</v>
      </c>
      <c r="SY35" s="21">
        <f t="shared" si="216"/>
        <v>0</v>
      </c>
      <c r="SZ35" s="21">
        <v>0</v>
      </c>
      <c r="TA35" s="21">
        <f t="shared" si="217"/>
        <v>0</v>
      </c>
      <c r="TB35" s="21">
        <v>0</v>
      </c>
      <c r="TC35" s="21">
        <f t="shared" si="218"/>
        <v>0</v>
      </c>
      <c r="TD35" s="21">
        <v>0</v>
      </c>
      <c r="TE35" s="21">
        <f t="shared" si="219"/>
        <v>0</v>
      </c>
      <c r="TF35" s="21">
        <v>0</v>
      </c>
      <c r="TG35" s="21">
        <f t="shared" si="220"/>
        <v>0</v>
      </c>
      <c r="TH35" s="21">
        <f t="shared" si="37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22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23"/>
        <v>0</v>
      </c>
      <c r="TU35" s="21">
        <v>0</v>
      </c>
      <c r="TV35" s="21">
        <f t="shared" si="224"/>
        <v>0</v>
      </c>
      <c r="TW35" s="21">
        <v>0</v>
      </c>
      <c r="TX35" s="21">
        <f t="shared" si="225"/>
        <v>0</v>
      </c>
      <c r="TY35" s="21">
        <v>0</v>
      </c>
      <c r="TZ35" s="21">
        <f t="shared" si="226"/>
        <v>0</v>
      </c>
      <c r="UA35" s="21">
        <v>0</v>
      </c>
      <c r="UB35" s="21">
        <f t="shared" si="227"/>
        <v>0</v>
      </c>
      <c r="UC35" s="21">
        <v>0</v>
      </c>
      <c r="UD35" s="21">
        <f t="shared" si="228"/>
        <v>0</v>
      </c>
      <c r="UE35" s="21">
        <f t="shared" si="229"/>
        <v>0</v>
      </c>
      <c r="UF35" s="21"/>
      <c r="UG35" s="23">
        <f t="shared" si="387"/>
        <v>0</v>
      </c>
      <c r="UH35" s="22"/>
      <c r="UI35" s="22"/>
      <c r="UJ35" s="22"/>
      <c r="UK35" s="23">
        <v>0</v>
      </c>
      <c r="UL35" s="21">
        <f t="shared" si="339"/>
        <v>0</v>
      </c>
      <c r="UM35" s="21">
        <f t="shared" si="231"/>
        <v>0</v>
      </c>
      <c r="UN35" s="21">
        <v>0</v>
      </c>
      <c r="UO35" s="21">
        <f t="shared" si="232"/>
        <v>0</v>
      </c>
      <c r="UP35" s="21">
        <v>0</v>
      </c>
      <c r="UQ35" s="21">
        <f t="shared" si="233"/>
        <v>0</v>
      </c>
      <c r="UR35" s="21">
        <v>0</v>
      </c>
      <c r="US35" s="21">
        <f t="shared" si="234"/>
        <v>0</v>
      </c>
      <c r="UT35" s="21">
        <v>0</v>
      </c>
      <c r="UU35" s="21">
        <f t="shared" si="235"/>
        <v>0</v>
      </c>
      <c r="UV35" s="21">
        <v>0</v>
      </c>
      <c r="UW35" s="21">
        <f t="shared" si="236"/>
        <v>0</v>
      </c>
      <c r="UX35" s="21">
        <f t="shared" si="37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38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39"/>
        <v>0</v>
      </c>
      <c r="VK35" s="21">
        <v>0</v>
      </c>
      <c r="VL35" s="21">
        <f t="shared" si="240"/>
        <v>0</v>
      </c>
      <c r="VM35" s="21">
        <v>0</v>
      </c>
      <c r="VN35" s="21">
        <f t="shared" si="241"/>
        <v>0</v>
      </c>
      <c r="VO35" s="21">
        <v>0</v>
      </c>
      <c r="VP35" s="21">
        <f t="shared" si="242"/>
        <v>0</v>
      </c>
      <c r="VQ35" s="21">
        <v>0</v>
      </c>
      <c r="VR35" s="21">
        <f t="shared" si="243"/>
        <v>0</v>
      </c>
      <c r="VS35" s="21">
        <v>0</v>
      </c>
      <c r="VT35" s="21">
        <f t="shared" si="244"/>
        <v>0</v>
      </c>
      <c r="VU35" s="21">
        <f t="shared" si="245"/>
        <v>0</v>
      </c>
      <c r="VV35" s="21"/>
      <c r="VW35" s="23">
        <f t="shared" si="388"/>
        <v>0</v>
      </c>
      <c r="VX35" s="22"/>
      <c r="VY35" s="22"/>
      <c r="VZ35" s="22"/>
      <c r="WA35" s="23">
        <v>0</v>
      </c>
      <c r="WB35" s="21">
        <f t="shared" si="340"/>
        <v>0</v>
      </c>
      <c r="WC35" s="21">
        <f t="shared" si="247"/>
        <v>0</v>
      </c>
      <c r="WD35" s="21">
        <v>0</v>
      </c>
      <c r="WE35" s="21">
        <f t="shared" si="248"/>
        <v>0</v>
      </c>
      <c r="WF35" s="21">
        <v>0</v>
      </c>
      <c r="WG35" s="21">
        <f t="shared" si="249"/>
        <v>0</v>
      </c>
      <c r="WH35" s="21">
        <v>0</v>
      </c>
      <c r="WI35" s="21">
        <f t="shared" si="250"/>
        <v>0</v>
      </c>
      <c r="WJ35" s="21">
        <v>0</v>
      </c>
      <c r="WK35" s="21">
        <f t="shared" si="251"/>
        <v>0</v>
      </c>
      <c r="WL35" s="21">
        <v>0</v>
      </c>
      <c r="WM35" s="21">
        <f t="shared" si="252"/>
        <v>0</v>
      </c>
      <c r="WN35" s="21">
        <f t="shared" si="37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4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5"/>
        <v>0</v>
      </c>
      <c r="XA35" s="21">
        <v>0</v>
      </c>
      <c r="XB35" s="21">
        <f t="shared" si="256"/>
        <v>0</v>
      </c>
      <c r="XC35" s="21">
        <v>0</v>
      </c>
      <c r="XD35" s="21">
        <f t="shared" si="257"/>
        <v>0</v>
      </c>
      <c r="XE35" s="21">
        <v>0</v>
      </c>
      <c r="XF35" s="21">
        <f t="shared" si="258"/>
        <v>0</v>
      </c>
      <c r="XG35" s="21">
        <v>0</v>
      </c>
      <c r="XH35" s="21">
        <f t="shared" si="259"/>
        <v>0</v>
      </c>
      <c r="XI35" s="21">
        <v>0</v>
      </c>
      <c r="XJ35" s="21">
        <f t="shared" si="260"/>
        <v>0</v>
      </c>
      <c r="XK35" s="21">
        <f t="shared" si="261"/>
        <v>0</v>
      </c>
      <c r="XL35" s="21"/>
      <c r="XM35" s="23">
        <f t="shared" si="389"/>
        <v>0</v>
      </c>
      <c r="XN35" s="22"/>
      <c r="XO35" s="22"/>
      <c r="XP35" s="22"/>
      <c r="XQ35" s="23">
        <v>0</v>
      </c>
      <c r="XR35" s="21">
        <f t="shared" si="341"/>
        <v>0</v>
      </c>
      <c r="XS35" s="21">
        <f t="shared" si="263"/>
        <v>0</v>
      </c>
      <c r="XT35" s="21">
        <v>0</v>
      </c>
      <c r="XU35" s="21">
        <f t="shared" si="264"/>
        <v>0</v>
      </c>
      <c r="XV35" s="21">
        <v>0</v>
      </c>
      <c r="XW35" s="21">
        <f t="shared" si="265"/>
        <v>0</v>
      </c>
      <c r="XX35" s="21">
        <v>0</v>
      </c>
      <c r="XY35" s="21">
        <f t="shared" si="266"/>
        <v>0</v>
      </c>
      <c r="XZ35" s="21">
        <v>0</v>
      </c>
      <c r="YA35" s="21">
        <f t="shared" si="267"/>
        <v>0</v>
      </c>
      <c r="YB35" s="21">
        <v>0</v>
      </c>
      <c r="YC35" s="21">
        <f t="shared" si="268"/>
        <v>0</v>
      </c>
      <c r="YD35" s="21">
        <f t="shared" si="374"/>
        <v>0</v>
      </c>
      <c r="YE35" s="21"/>
      <c r="YF35" s="21">
        <f t="shared" si="17"/>
        <v>0</v>
      </c>
      <c r="YG35" s="21"/>
      <c r="YH35" s="21"/>
      <c r="YI35" s="21">
        <v>0</v>
      </c>
      <c r="YJ35" s="21">
        <f t="shared" si="270"/>
        <v>0</v>
      </c>
      <c r="YK35" s="21">
        <v>0</v>
      </c>
      <c r="YL35" s="21">
        <v>0</v>
      </c>
      <c r="YM35" s="22"/>
      <c r="YN35" s="22"/>
      <c r="YO35" s="21">
        <v>0</v>
      </c>
      <c r="YP35" s="21">
        <f t="shared" si="271"/>
        <v>0</v>
      </c>
      <c r="YQ35" s="21">
        <v>0</v>
      </c>
      <c r="YR35" s="21">
        <f t="shared" si="272"/>
        <v>0</v>
      </c>
      <c r="YS35" s="21">
        <v>0</v>
      </c>
      <c r="YT35" s="21">
        <f t="shared" si="273"/>
        <v>0</v>
      </c>
      <c r="YU35" s="21">
        <v>0</v>
      </c>
      <c r="YV35" s="21">
        <f t="shared" si="274"/>
        <v>0</v>
      </c>
      <c r="YW35" s="21">
        <v>0</v>
      </c>
      <c r="YX35" s="21">
        <f t="shared" si="275"/>
        <v>0</v>
      </c>
      <c r="YY35" s="21">
        <v>0</v>
      </c>
      <c r="YZ35" s="21">
        <f t="shared" si="276"/>
        <v>0</v>
      </c>
      <c r="ZA35" s="21">
        <f t="shared" si="277"/>
        <v>0</v>
      </c>
      <c r="ZB35" s="21"/>
      <c r="ZC35" s="23">
        <f t="shared" si="390"/>
        <v>0</v>
      </c>
      <c r="ZD35" s="22"/>
      <c r="ZE35" s="22"/>
      <c r="ZF35" s="22"/>
      <c r="ZG35" s="23">
        <v>0</v>
      </c>
      <c r="ZH35" s="21">
        <f t="shared" si="342"/>
        <v>0</v>
      </c>
      <c r="ZI35" s="21">
        <f t="shared" si="279"/>
        <v>0</v>
      </c>
      <c r="ZJ35" s="21">
        <v>0</v>
      </c>
      <c r="ZK35" s="21">
        <f t="shared" si="280"/>
        <v>0</v>
      </c>
      <c r="ZL35" s="21">
        <v>0</v>
      </c>
      <c r="ZM35" s="21">
        <f t="shared" si="281"/>
        <v>0</v>
      </c>
      <c r="ZN35" s="21">
        <v>0</v>
      </c>
      <c r="ZO35" s="21">
        <f t="shared" si="282"/>
        <v>0</v>
      </c>
      <c r="ZP35" s="21">
        <v>0</v>
      </c>
      <c r="ZQ35" s="21">
        <f t="shared" si="283"/>
        <v>0</v>
      </c>
      <c r="ZR35" s="21">
        <v>0</v>
      </c>
      <c r="ZS35" s="21">
        <f t="shared" si="284"/>
        <v>0</v>
      </c>
      <c r="ZT35" s="21">
        <f t="shared" si="375"/>
        <v>0</v>
      </c>
      <c r="ZU35" s="21"/>
      <c r="ZV35" s="21">
        <f t="shared" si="18"/>
        <v>0</v>
      </c>
      <c r="ZW35" s="21"/>
      <c r="ZX35" s="21"/>
      <c r="ZY35" s="21">
        <v>0</v>
      </c>
      <c r="ZZ35" s="21">
        <f t="shared" si="286"/>
        <v>0</v>
      </c>
      <c r="AAA35" s="21">
        <v>0</v>
      </c>
      <c r="AAB35" s="21">
        <v>0</v>
      </c>
      <c r="AAC35" s="22"/>
      <c r="AAD35" s="22"/>
      <c r="AAE35" s="21">
        <v>0</v>
      </c>
      <c r="AAF35" s="21">
        <f t="shared" si="287"/>
        <v>0</v>
      </c>
      <c r="AAG35" s="21">
        <v>0</v>
      </c>
      <c r="AAH35" s="21">
        <f t="shared" si="288"/>
        <v>0</v>
      </c>
      <c r="AAI35" s="21">
        <v>0</v>
      </c>
      <c r="AAJ35" s="21">
        <f t="shared" si="289"/>
        <v>0</v>
      </c>
      <c r="AAK35" s="21">
        <v>0</v>
      </c>
      <c r="AAL35" s="21">
        <f t="shared" si="290"/>
        <v>0</v>
      </c>
      <c r="AAM35" s="21">
        <v>0</v>
      </c>
      <c r="AAN35" s="21">
        <f t="shared" si="291"/>
        <v>0</v>
      </c>
      <c r="AAO35" s="21">
        <v>0</v>
      </c>
      <c r="AAP35" s="21">
        <f t="shared" si="292"/>
        <v>0</v>
      </c>
      <c r="AAQ35" s="21">
        <f t="shared" si="293"/>
        <v>0</v>
      </c>
      <c r="AAR35" s="21"/>
      <c r="AAS35" s="23">
        <f t="shared" si="391"/>
        <v>0</v>
      </c>
      <c r="AAT35" s="22"/>
      <c r="AAU35" s="22"/>
      <c r="AAV35" s="22"/>
      <c r="AAW35" s="23">
        <v>0</v>
      </c>
      <c r="AAX35" s="21">
        <f t="shared" si="343"/>
        <v>0</v>
      </c>
      <c r="AAY35" s="21">
        <f t="shared" si="295"/>
        <v>0</v>
      </c>
      <c r="AAZ35" s="21">
        <v>0</v>
      </c>
      <c r="ABA35" s="21">
        <f t="shared" si="296"/>
        <v>0</v>
      </c>
      <c r="ABB35" s="21">
        <v>0</v>
      </c>
      <c r="ABC35" s="21">
        <f t="shared" si="297"/>
        <v>0</v>
      </c>
      <c r="ABD35" s="21">
        <v>0</v>
      </c>
      <c r="ABE35" s="21">
        <f t="shared" si="298"/>
        <v>0</v>
      </c>
      <c r="ABF35" s="21">
        <v>0</v>
      </c>
      <c r="ABG35" s="21">
        <f t="shared" si="299"/>
        <v>0</v>
      </c>
      <c r="ABH35" s="21">
        <v>0</v>
      </c>
      <c r="ABI35" s="21">
        <f t="shared" si="300"/>
        <v>0</v>
      </c>
      <c r="ABJ35" s="21">
        <f t="shared" si="376"/>
        <v>0</v>
      </c>
      <c r="ABK35" s="21"/>
      <c r="ABL35" s="21">
        <f t="shared" si="19"/>
        <v>0</v>
      </c>
      <c r="ABM35" s="21"/>
      <c r="ABN35" s="21"/>
      <c r="ABO35" s="21">
        <v>0</v>
      </c>
      <c r="ABP35" s="21">
        <f t="shared" si="302"/>
        <v>0</v>
      </c>
      <c r="ABQ35" s="21">
        <v>0</v>
      </c>
      <c r="ABR35" s="21">
        <v>0</v>
      </c>
      <c r="ABS35" s="22"/>
      <c r="ABT35" s="22"/>
      <c r="ABU35" s="21">
        <v>0</v>
      </c>
      <c r="ABV35" s="21">
        <f t="shared" si="20"/>
        <v>0</v>
      </c>
      <c r="ABW35" s="21">
        <v>0</v>
      </c>
      <c r="ABX35" s="21">
        <f t="shared" si="303"/>
        <v>0</v>
      </c>
      <c r="ABY35" s="21">
        <v>0</v>
      </c>
      <c r="ABZ35" s="21">
        <f t="shared" si="304"/>
        <v>0</v>
      </c>
      <c r="ACA35" s="21">
        <v>0</v>
      </c>
      <c r="ACB35" s="21">
        <f t="shared" si="305"/>
        <v>0</v>
      </c>
      <c r="ACC35" s="21">
        <v>0</v>
      </c>
      <c r="ACD35" s="21">
        <f t="shared" si="306"/>
        <v>0</v>
      </c>
      <c r="ACE35" s="21">
        <v>0</v>
      </c>
      <c r="ACF35" s="21">
        <f t="shared" si="307"/>
        <v>0</v>
      </c>
      <c r="ACG35" s="21">
        <f t="shared" si="21"/>
        <v>0</v>
      </c>
      <c r="ACH35" s="21"/>
      <c r="ACI35" s="23">
        <f t="shared" si="392"/>
        <v>0</v>
      </c>
      <c r="ACJ35" s="24">
        <f t="shared" si="308"/>
        <v>0</v>
      </c>
      <c r="ACK35" s="24">
        <f t="shared" si="22"/>
        <v>0</v>
      </c>
      <c r="ACL35" s="24">
        <f t="shared" si="309"/>
        <v>0</v>
      </c>
    </row>
    <row r="36" spans="1:766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3"/>
        <v>0</v>
      </c>
      <c r="M36" s="21">
        <f t="shared" si="24"/>
        <v>0</v>
      </c>
      <c r="N36" s="21">
        <v>0</v>
      </c>
      <c r="O36" s="21">
        <f t="shared" si="25"/>
        <v>0</v>
      </c>
      <c r="P36" s="21">
        <v>0</v>
      </c>
      <c r="Q36" s="21">
        <f t="shared" si="26"/>
        <v>0</v>
      </c>
      <c r="R36" s="21">
        <v>0</v>
      </c>
      <c r="S36" s="21">
        <f t="shared" si="27"/>
        <v>0</v>
      </c>
      <c r="T36" s="21">
        <v>0</v>
      </c>
      <c r="U36" s="21">
        <f t="shared" si="28"/>
        <v>0</v>
      </c>
      <c r="V36" s="21">
        <v>0</v>
      </c>
      <c r="W36" s="21">
        <f t="shared" si="29"/>
        <v>0</v>
      </c>
      <c r="X36" s="21">
        <f t="shared" si="30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31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32"/>
        <v>0</v>
      </c>
      <c r="AK36" s="21">
        <v>0</v>
      </c>
      <c r="AL36" s="21">
        <f t="shared" si="33"/>
        <v>0</v>
      </c>
      <c r="AM36" s="21">
        <v>0</v>
      </c>
      <c r="AN36" s="21">
        <f t="shared" si="34"/>
        <v>0</v>
      </c>
      <c r="AO36" s="21">
        <v>0</v>
      </c>
      <c r="AP36" s="21">
        <f t="shared" si="35"/>
        <v>0</v>
      </c>
      <c r="AQ36" s="21">
        <v>0</v>
      </c>
      <c r="AR36" s="21">
        <f t="shared" si="36"/>
        <v>0</v>
      </c>
      <c r="AS36" s="21">
        <v>0</v>
      </c>
      <c r="AT36" s="21">
        <f t="shared" si="37"/>
        <v>0</v>
      </c>
      <c r="AU36" s="21">
        <f t="shared" si="38"/>
        <v>0</v>
      </c>
      <c r="AV36" s="21"/>
      <c r="AW36" s="23">
        <f t="shared" si="310"/>
        <v>0</v>
      </c>
      <c r="AX36" s="22"/>
      <c r="AY36" s="22"/>
      <c r="AZ36" s="22"/>
      <c r="BA36" s="23">
        <v>0</v>
      </c>
      <c r="BB36" s="21">
        <f t="shared" si="327"/>
        <v>0</v>
      </c>
      <c r="BC36" s="21">
        <f t="shared" si="40"/>
        <v>0</v>
      </c>
      <c r="BD36" s="21">
        <v>0</v>
      </c>
      <c r="BE36" s="21">
        <f t="shared" si="41"/>
        <v>0</v>
      </c>
      <c r="BF36" s="21">
        <v>0</v>
      </c>
      <c r="BG36" s="21">
        <f t="shared" si="42"/>
        <v>0</v>
      </c>
      <c r="BH36" s="21">
        <v>0</v>
      </c>
      <c r="BI36" s="21">
        <f t="shared" si="43"/>
        <v>0</v>
      </c>
      <c r="BJ36" s="21">
        <v>0</v>
      </c>
      <c r="BK36" s="21">
        <f t="shared" si="44"/>
        <v>0</v>
      </c>
      <c r="BL36" s="21">
        <v>0</v>
      </c>
      <c r="BM36" s="21">
        <f t="shared" si="45"/>
        <v>0</v>
      </c>
      <c r="BN36" s="21">
        <f t="shared" si="36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7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48"/>
        <v>0</v>
      </c>
      <c r="CA36" s="21">
        <v>0</v>
      </c>
      <c r="CB36" s="21">
        <f t="shared" si="49"/>
        <v>0</v>
      </c>
      <c r="CC36" s="21">
        <v>0</v>
      </c>
      <c r="CD36" s="21">
        <f t="shared" si="50"/>
        <v>0</v>
      </c>
      <c r="CE36" s="21">
        <v>0</v>
      </c>
      <c r="CF36" s="21">
        <f t="shared" si="51"/>
        <v>0</v>
      </c>
      <c r="CG36" s="21">
        <v>0</v>
      </c>
      <c r="CH36" s="21">
        <f t="shared" si="52"/>
        <v>0</v>
      </c>
      <c r="CI36" s="21">
        <v>0</v>
      </c>
      <c r="CJ36" s="21">
        <f t="shared" si="53"/>
        <v>0</v>
      </c>
      <c r="CK36" s="21">
        <f t="shared" si="54"/>
        <v>0</v>
      </c>
      <c r="CL36" s="21"/>
      <c r="CM36" s="23">
        <f t="shared" si="377"/>
        <v>0</v>
      </c>
      <c r="CN36" s="22"/>
      <c r="CO36" s="22"/>
      <c r="CP36" s="22"/>
      <c r="CQ36" s="23">
        <v>0</v>
      </c>
      <c r="CR36" s="21">
        <f t="shared" si="328"/>
        <v>0</v>
      </c>
      <c r="CS36" s="21">
        <f t="shared" si="56"/>
        <v>0</v>
      </c>
      <c r="CT36" s="21">
        <v>0</v>
      </c>
      <c r="CU36" s="21">
        <f t="shared" si="57"/>
        <v>0</v>
      </c>
      <c r="CV36" s="21">
        <v>0</v>
      </c>
      <c r="CW36" s="21">
        <f t="shared" si="58"/>
        <v>0</v>
      </c>
      <c r="CX36" s="21">
        <v>0</v>
      </c>
      <c r="CY36" s="21">
        <f t="shared" si="59"/>
        <v>0</v>
      </c>
      <c r="CZ36" s="21">
        <v>0</v>
      </c>
      <c r="DA36" s="21">
        <f t="shared" si="60"/>
        <v>0</v>
      </c>
      <c r="DB36" s="21">
        <v>0</v>
      </c>
      <c r="DC36" s="21">
        <f t="shared" si="61"/>
        <v>0</v>
      </c>
      <c r="DD36" s="21">
        <f t="shared" si="36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63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4"/>
        <v>0</v>
      </c>
      <c r="DS36" s="21">
        <v>0</v>
      </c>
      <c r="DT36" s="21">
        <f t="shared" si="65"/>
        <v>0</v>
      </c>
      <c r="DU36" s="21">
        <v>0</v>
      </c>
      <c r="DV36" s="21">
        <f t="shared" si="66"/>
        <v>0</v>
      </c>
      <c r="DW36" s="21">
        <v>0</v>
      </c>
      <c r="DX36" s="21">
        <f t="shared" si="67"/>
        <v>0</v>
      </c>
      <c r="DY36" s="21">
        <v>0</v>
      </c>
      <c r="DZ36" s="21">
        <f t="shared" si="68"/>
        <v>0</v>
      </c>
      <c r="EA36" s="21">
        <f t="shared" si="69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329"/>
        <v>0</v>
      </c>
      <c r="EI36" s="21">
        <f t="shared" si="71"/>
        <v>0</v>
      </c>
      <c r="EJ36" s="21">
        <v>0</v>
      </c>
      <c r="EK36" s="21">
        <f t="shared" si="72"/>
        <v>0</v>
      </c>
      <c r="EL36" s="21">
        <v>0</v>
      </c>
      <c r="EM36" s="21">
        <f t="shared" si="73"/>
        <v>0</v>
      </c>
      <c r="EN36" s="21">
        <v>0</v>
      </c>
      <c r="EO36" s="21">
        <f t="shared" si="74"/>
        <v>0</v>
      </c>
      <c r="EP36" s="21">
        <v>0</v>
      </c>
      <c r="EQ36" s="21">
        <f t="shared" si="75"/>
        <v>0</v>
      </c>
      <c r="ER36" s="21">
        <v>0</v>
      </c>
      <c r="ES36" s="21">
        <f t="shared" si="76"/>
        <v>0</v>
      </c>
      <c r="ET36" s="21">
        <f t="shared" si="36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78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79"/>
        <v>0</v>
      </c>
      <c r="FG36" s="21">
        <v>0</v>
      </c>
      <c r="FH36" s="21">
        <f t="shared" si="80"/>
        <v>0</v>
      </c>
      <c r="FI36" s="21">
        <v>0</v>
      </c>
      <c r="FJ36" s="21">
        <f t="shared" si="81"/>
        <v>0</v>
      </c>
      <c r="FK36" s="21">
        <v>0</v>
      </c>
      <c r="FL36" s="21">
        <f t="shared" si="82"/>
        <v>0</v>
      </c>
      <c r="FM36" s="21">
        <v>0</v>
      </c>
      <c r="FN36" s="21">
        <f t="shared" si="83"/>
        <v>0</v>
      </c>
      <c r="FO36" s="21">
        <v>0</v>
      </c>
      <c r="FP36" s="21">
        <f t="shared" si="84"/>
        <v>0</v>
      </c>
      <c r="FQ36" s="21">
        <f t="shared" si="85"/>
        <v>0</v>
      </c>
      <c r="FR36" s="21"/>
      <c r="FS36" s="23">
        <f t="shared" si="378"/>
        <v>0</v>
      </c>
      <c r="FT36" s="22"/>
      <c r="FU36" s="22"/>
      <c r="FV36" s="22"/>
      <c r="FW36" s="23">
        <v>0</v>
      </c>
      <c r="FX36" s="21">
        <f t="shared" si="330"/>
        <v>0</v>
      </c>
      <c r="FY36" s="21">
        <f t="shared" si="87"/>
        <v>0</v>
      </c>
      <c r="FZ36" s="21">
        <v>0</v>
      </c>
      <c r="GA36" s="21">
        <f t="shared" si="88"/>
        <v>0</v>
      </c>
      <c r="GB36" s="21">
        <v>0</v>
      </c>
      <c r="GC36" s="21">
        <f t="shared" si="89"/>
        <v>0</v>
      </c>
      <c r="GD36" s="21">
        <v>0</v>
      </c>
      <c r="GE36" s="21">
        <f t="shared" si="90"/>
        <v>0</v>
      </c>
      <c r="GF36" s="21">
        <v>0</v>
      </c>
      <c r="GG36" s="21">
        <f t="shared" si="91"/>
        <v>0</v>
      </c>
      <c r="GH36" s="21">
        <v>0</v>
      </c>
      <c r="GI36" s="21">
        <f t="shared" si="92"/>
        <v>0</v>
      </c>
      <c r="GJ36" s="21">
        <f t="shared" si="36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4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5"/>
        <v>0</v>
      </c>
      <c r="GW36" s="21">
        <v>0</v>
      </c>
      <c r="GX36" s="21">
        <f t="shared" si="96"/>
        <v>0</v>
      </c>
      <c r="GY36" s="21">
        <v>0</v>
      </c>
      <c r="GZ36" s="21">
        <f t="shared" si="97"/>
        <v>0</v>
      </c>
      <c r="HA36" s="21">
        <v>0</v>
      </c>
      <c r="HB36" s="21">
        <f t="shared" si="98"/>
        <v>0</v>
      </c>
      <c r="HC36" s="21">
        <v>0</v>
      </c>
      <c r="HD36" s="21">
        <f t="shared" si="99"/>
        <v>0</v>
      </c>
      <c r="HE36" s="21">
        <v>0</v>
      </c>
      <c r="HF36" s="21">
        <f t="shared" si="100"/>
        <v>0</v>
      </c>
      <c r="HG36" s="21">
        <f t="shared" si="101"/>
        <v>0</v>
      </c>
      <c r="HH36" s="21"/>
      <c r="HI36" s="23">
        <f t="shared" si="379"/>
        <v>0</v>
      </c>
      <c r="HJ36" s="22"/>
      <c r="HK36" s="22"/>
      <c r="HL36" s="22"/>
      <c r="HM36" s="23">
        <v>0</v>
      </c>
      <c r="HN36" s="21">
        <f t="shared" si="331"/>
        <v>0</v>
      </c>
      <c r="HO36" s="21">
        <f t="shared" si="103"/>
        <v>0</v>
      </c>
      <c r="HP36" s="21">
        <v>0</v>
      </c>
      <c r="HQ36" s="21">
        <f t="shared" si="104"/>
        <v>0</v>
      </c>
      <c r="HR36" s="21">
        <v>0</v>
      </c>
      <c r="HS36" s="21">
        <f t="shared" si="105"/>
        <v>0</v>
      </c>
      <c r="HT36" s="21">
        <v>0</v>
      </c>
      <c r="HU36" s="21">
        <f t="shared" si="106"/>
        <v>0</v>
      </c>
      <c r="HV36" s="21">
        <v>0</v>
      </c>
      <c r="HW36" s="21">
        <f t="shared" si="107"/>
        <v>0</v>
      </c>
      <c r="HX36" s="21">
        <v>0</v>
      </c>
      <c r="HY36" s="21">
        <f t="shared" si="108"/>
        <v>0</v>
      </c>
      <c r="HZ36" s="21">
        <f t="shared" si="36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10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11"/>
        <v>0</v>
      </c>
      <c r="IM36" s="21">
        <v>0</v>
      </c>
      <c r="IN36" s="21">
        <f t="shared" si="112"/>
        <v>0</v>
      </c>
      <c r="IO36" s="21">
        <v>0</v>
      </c>
      <c r="IP36" s="21">
        <f t="shared" si="113"/>
        <v>0</v>
      </c>
      <c r="IQ36" s="21">
        <v>0</v>
      </c>
      <c r="IR36" s="21">
        <f t="shared" si="114"/>
        <v>0</v>
      </c>
      <c r="IS36" s="21">
        <v>0</v>
      </c>
      <c r="IT36" s="21">
        <f t="shared" si="115"/>
        <v>0</v>
      </c>
      <c r="IU36" s="21">
        <v>0</v>
      </c>
      <c r="IV36" s="21">
        <f t="shared" si="116"/>
        <v>0</v>
      </c>
      <c r="IW36" s="21">
        <f t="shared" si="117"/>
        <v>0</v>
      </c>
      <c r="IX36" s="21"/>
      <c r="IY36" s="23">
        <f t="shared" si="380"/>
        <v>0</v>
      </c>
      <c r="IZ36" s="22"/>
      <c r="JA36" s="22"/>
      <c r="JB36" s="22"/>
      <c r="JC36" s="23">
        <v>0</v>
      </c>
      <c r="JD36" s="21">
        <f t="shared" si="332"/>
        <v>0</v>
      </c>
      <c r="JE36" s="21">
        <f t="shared" si="119"/>
        <v>0</v>
      </c>
      <c r="JF36" s="21">
        <v>0</v>
      </c>
      <c r="JG36" s="21">
        <f t="shared" si="120"/>
        <v>0</v>
      </c>
      <c r="JH36" s="21">
        <v>0</v>
      </c>
      <c r="JI36" s="21">
        <f t="shared" si="121"/>
        <v>0</v>
      </c>
      <c r="JJ36" s="21">
        <v>0</v>
      </c>
      <c r="JK36" s="21">
        <f t="shared" si="122"/>
        <v>0</v>
      </c>
      <c r="JL36" s="21">
        <v>0</v>
      </c>
      <c r="JM36" s="21">
        <f t="shared" si="123"/>
        <v>0</v>
      </c>
      <c r="JN36" s="21">
        <v>0</v>
      </c>
      <c r="JO36" s="21">
        <f t="shared" si="124"/>
        <v>0</v>
      </c>
      <c r="JP36" s="21">
        <f t="shared" si="36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6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7"/>
        <v>0</v>
      </c>
      <c r="KC36" s="21">
        <v>0</v>
      </c>
      <c r="KD36" s="21">
        <f t="shared" si="128"/>
        <v>0</v>
      </c>
      <c r="KE36" s="21">
        <v>0</v>
      </c>
      <c r="KF36" s="21">
        <f t="shared" si="129"/>
        <v>0</v>
      </c>
      <c r="KG36" s="21">
        <v>0</v>
      </c>
      <c r="KH36" s="21">
        <f t="shared" si="130"/>
        <v>0</v>
      </c>
      <c r="KI36" s="21">
        <v>0</v>
      </c>
      <c r="KJ36" s="21">
        <f t="shared" si="131"/>
        <v>0</v>
      </c>
      <c r="KK36" s="21">
        <v>0</v>
      </c>
      <c r="KL36" s="21">
        <f t="shared" si="132"/>
        <v>0</v>
      </c>
      <c r="KM36" s="21">
        <f t="shared" si="133"/>
        <v>0</v>
      </c>
      <c r="KN36" s="21"/>
      <c r="KO36" s="23">
        <f t="shared" si="381"/>
        <v>0</v>
      </c>
      <c r="KP36" s="22"/>
      <c r="KQ36" s="22"/>
      <c r="KR36" s="22"/>
      <c r="KS36" s="23">
        <v>0</v>
      </c>
      <c r="KT36" s="21">
        <f t="shared" si="333"/>
        <v>0</v>
      </c>
      <c r="KU36" s="21">
        <f t="shared" si="135"/>
        <v>0</v>
      </c>
      <c r="KV36" s="21">
        <v>0</v>
      </c>
      <c r="KW36" s="21">
        <f t="shared" si="136"/>
        <v>0</v>
      </c>
      <c r="KX36" s="21">
        <v>0</v>
      </c>
      <c r="KY36" s="21">
        <f t="shared" si="137"/>
        <v>0</v>
      </c>
      <c r="KZ36" s="21">
        <v>0</v>
      </c>
      <c r="LA36" s="21">
        <f t="shared" si="138"/>
        <v>0</v>
      </c>
      <c r="LB36" s="21">
        <v>0</v>
      </c>
      <c r="LC36" s="21">
        <f t="shared" si="139"/>
        <v>0</v>
      </c>
      <c r="LD36" s="21">
        <v>0</v>
      </c>
      <c r="LE36" s="21">
        <f t="shared" si="140"/>
        <v>0</v>
      </c>
      <c r="LF36" s="21">
        <f t="shared" si="36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42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43"/>
        <v>0</v>
      </c>
      <c r="LS36" s="21">
        <v>0</v>
      </c>
      <c r="LT36" s="21">
        <f t="shared" si="144"/>
        <v>0</v>
      </c>
      <c r="LU36" s="21">
        <v>0</v>
      </c>
      <c r="LV36" s="21">
        <f t="shared" si="145"/>
        <v>0</v>
      </c>
      <c r="LW36" s="21">
        <v>0</v>
      </c>
      <c r="LX36" s="21">
        <f t="shared" si="146"/>
        <v>0</v>
      </c>
      <c r="LY36" s="21">
        <v>0</v>
      </c>
      <c r="LZ36" s="21">
        <f t="shared" si="147"/>
        <v>0</v>
      </c>
      <c r="MA36" s="21">
        <v>0</v>
      </c>
      <c r="MB36" s="21">
        <f t="shared" si="148"/>
        <v>0</v>
      </c>
      <c r="MC36" s="21">
        <f t="shared" si="149"/>
        <v>0</v>
      </c>
      <c r="MD36" s="21"/>
      <c r="ME36" s="23">
        <f t="shared" si="382"/>
        <v>0</v>
      </c>
      <c r="MF36" s="22"/>
      <c r="MG36" s="22"/>
      <c r="MH36" s="22"/>
      <c r="MI36" s="23">
        <v>0</v>
      </c>
      <c r="MJ36" s="21">
        <f t="shared" si="334"/>
        <v>0</v>
      </c>
      <c r="MK36" s="21">
        <f t="shared" si="151"/>
        <v>0</v>
      </c>
      <c r="ML36" s="21">
        <v>0</v>
      </c>
      <c r="MM36" s="21">
        <f t="shared" si="152"/>
        <v>0</v>
      </c>
      <c r="MN36" s="21">
        <v>0</v>
      </c>
      <c r="MO36" s="21">
        <f t="shared" si="153"/>
        <v>0</v>
      </c>
      <c r="MP36" s="21">
        <v>0</v>
      </c>
      <c r="MQ36" s="21">
        <f t="shared" si="154"/>
        <v>0</v>
      </c>
      <c r="MR36" s="21">
        <v>0</v>
      </c>
      <c r="MS36" s="21">
        <f t="shared" si="155"/>
        <v>0</v>
      </c>
      <c r="MT36" s="21">
        <v>0</v>
      </c>
      <c r="MU36" s="21">
        <f t="shared" si="156"/>
        <v>0</v>
      </c>
      <c r="MV36" s="21">
        <f t="shared" si="36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58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59"/>
        <v>0</v>
      </c>
      <c r="NI36" s="21">
        <v>0</v>
      </c>
      <c r="NJ36" s="21">
        <f t="shared" si="160"/>
        <v>0</v>
      </c>
      <c r="NK36" s="21">
        <v>0</v>
      </c>
      <c r="NL36" s="21">
        <f t="shared" si="161"/>
        <v>0</v>
      </c>
      <c r="NM36" s="21">
        <v>0</v>
      </c>
      <c r="NN36" s="21">
        <f t="shared" si="162"/>
        <v>0</v>
      </c>
      <c r="NO36" s="21">
        <v>0</v>
      </c>
      <c r="NP36" s="21">
        <f t="shared" si="163"/>
        <v>0</v>
      </c>
      <c r="NQ36" s="21">
        <v>0</v>
      </c>
      <c r="NR36" s="21">
        <f t="shared" si="164"/>
        <v>0</v>
      </c>
      <c r="NS36" s="21">
        <f t="shared" si="165"/>
        <v>0</v>
      </c>
      <c r="NT36" s="21"/>
      <c r="NU36" s="23">
        <f t="shared" si="383"/>
        <v>0</v>
      </c>
      <c r="NV36" s="22"/>
      <c r="NW36" s="22"/>
      <c r="NX36" s="22"/>
      <c r="NY36" s="23">
        <v>0</v>
      </c>
      <c r="NZ36" s="21">
        <f t="shared" si="335"/>
        <v>0</v>
      </c>
      <c r="OA36" s="21">
        <f t="shared" si="167"/>
        <v>0</v>
      </c>
      <c r="OB36" s="21">
        <v>0</v>
      </c>
      <c r="OC36" s="21">
        <f t="shared" si="168"/>
        <v>0</v>
      </c>
      <c r="OD36" s="21">
        <v>0</v>
      </c>
      <c r="OE36" s="21">
        <f t="shared" si="169"/>
        <v>0</v>
      </c>
      <c r="OF36" s="21">
        <v>0</v>
      </c>
      <c r="OG36" s="21">
        <f t="shared" si="170"/>
        <v>0</v>
      </c>
      <c r="OH36" s="21">
        <v>0</v>
      </c>
      <c r="OI36" s="21">
        <f t="shared" si="171"/>
        <v>0</v>
      </c>
      <c r="OJ36" s="21">
        <v>0</v>
      </c>
      <c r="OK36" s="21">
        <f t="shared" si="172"/>
        <v>0</v>
      </c>
      <c r="OL36" s="21">
        <f t="shared" si="36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4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5"/>
        <v>0</v>
      </c>
      <c r="OY36" s="21">
        <v>0</v>
      </c>
      <c r="OZ36" s="21">
        <f t="shared" si="176"/>
        <v>0</v>
      </c>
      <c r="PA36" s="21">
        <v>0</v>
      </c>
      <c r="PB36" s="21">
        <f t="shared" si="177"/>
        <v>0</v>
      </c>
      <c r="PC36" s="21">
        <v>0</v>
      </c>
      <c r="PD36" s="21">
        <f t="shared" si="178"/>
        <v>0</v>
      </c>
      <c r="PE36" s="21">
        <v>0</v>
      </c>
      <c r="PF36" s="21">
        <f t="shared" si="179"/>
        <v>0</v>
      </c>
      <c r="PG36" s="21">
        <v>0</v>
      </c>
      <c r="PH36" s="21">
        <f t="shared" si="180"/>
        <v>0</v>
      </c>
      <c r="PI36" s="21">
        <f t="shared" si="181"/>
        <v>0</v>
      </c>
      <c r="PJ36" s="21"/>
      <c r="PK36" s="23">
        <f t="shared" si="384"/>
        <v>0</v>
      </c>
      <c r="PL36" s="22"/>
      <c r="PM36" s="22"/>
      <c r="PN36" s="22"/>
      <c r="PO36" s="23">
        <v>0</v>
      </c>
      <c r="PP36" s="21">
        <f t="shared" si="336"/>
        <v>0</v>
      </c>
      <c r="PQ36" s="21">
        <f t="shared" si="183"/>
        <v>0</v>
      </c>
      <c r="PR36" s="21">
        <v>0</v>
      </c>
      <c r="PS36" s="21">
        <f t="shared" si="184"/>
        <v>0</v>
      </c>
      <c r="PT36" s="21">
        <v>0</v>
      </c>
      <c r="PU36" s="21">
        <f t="shared" si="185"/>
        <v>0</v>
      </c>
      <c r="PV36" s="21">
        <v>0</v>
      </c>
      <c r="PW36" s="21">
        <f t="shared" si="186"/>
        <v>0</v>
      </c>
      <c r="PX36" s="21">
        <v>0</v>
      </c>
      <c r="PY36" s="21">
        <f t="shared" si="187"/>
        <v>0</v>
      </c>
      <c r="PZ36" s="21">
        <v>0</v>
      </c>
      <c r="QA36" s="21">
        <f t="shared" si="188"/>
        <v>0</v>
      </c>
      <c r="QB36" s="21">
        <f t="shared" si="36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90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91"/>
        <v>0</v>
      </c>
      <c r="QO36" s="21">
        <v>0</v>
      </c>
      <c r="QP36" s="21">
        <f t="shared" si="192"/>
        <v>0</v>
      </c>
      <c r="QQ36" s="21">
        <v>0</v>
      </c>
      <c r="QR36" s="21">
        <f t="shared" si="193"/>
        <v>0</v>
      </c>
      <c r="QS36" s="21">
        <v>0</v>
      </c>
      <c r="QT36" s="21">
        <f t="shared" si="194"/>
        <v>0</v>
      </c>
      <c r="QU36" s="21">
        <v>0</v>
      </c>
      <c r="QV36" s="21">
        <f t="shared" si="195"/>
        <v>0</v>
      </c>
      <c r="QW36" s="21">
        <v>0</v>
      </c>
      <c r="QX36" s="21">
        <f t="shared" si="196"/>
        <v>0</v>
      </c>
      <c r="QY36" s="21">
        <f t="shared" si="197"/>
        <v>0</v>
      </c>
      <c r="QZ36" s="21"/>
      <c r="RA36" s="23">
        <f t="shared" si="385"/>
        <v>0</v>
      </c>
      <c r="RB36" s="22"/>
      <c r="RC36" s="22"/>
      <c r="RD36" s="22"/>
      <c r="RE36" s="23">
        <v>0</v>
      </c>
      <c r="RF36" s="21">
        <f t="shared" si="337"/>
        <v>0</v>
      </c>
      <c r="RG36" s="21">
        <f t="shared" si="199"/>
        <v>0</v>
      </c>
      <c r="RH36" s="21">
        <v>0</v>
      </c>
      <c r="RI36" s="21">
        <f t="shared" si="200"/>
        <v>0</v>
      </c>
      <c r="RJ36" s="21">
        <v>0</v>
      </c>
      <c r="RK36" s="21">
        <f t="shared" si="201"/>
        <v>0</v>
      </c>
      <c r="RL36" s="21">
        <v>0</v>
      </c>
      <c r="RM36" s="21">
        <f t="shared" si="202"/>
        <v>0</v>
      </c>
      <c r="RN36" s="21">
        <v>0</v>
      </c>
      <c r="RO36" s="21">
        <f t="shared" si="203"/>
        <v>0</v>
      </c>
      <c r="RP36" s="21">
        <v>0</v>
      </c>
      <c r="RQ36" s="21">
        <f t="shared" si="204"/>
        <v>0</v>
      </c>
      <c r="RR36" s="21">
        <f t="shared" si="37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6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7"/>
        <v>0</v>
      </c>
      <c r="SE36" s="21">
        <v>0</v>
      </c>
      <c r="SF36" s="21">
        <f t="shared" si="208"/>
        <v>0</v>
      </c>
      <c r="SG36" s="21">
        <v>0</v>
      </c>
      <c r="SH36" s="21">
        <f t="shared" si="209"/>
        <v>0</v>
      </c>
      <c r="SI36" s="21">
        <v>0</v>
      </c>
      <c r="SJ36" s="21">
        <f t="shared" si="210"/>
        <v>0</v>
      </c>
      <c r="SK36" s="21">
        <v>0</v>
      </c>
      <c r="SL36" s="21">
        <f t="shared" si="211"/>
        <v>0</v>
      </c>
      <c r="SM36" s="21">
        <v>0</v>
      </c>
      <c r="SN36" s="21">
        <f t="shared" si="212"/>
        <v>0</v>
      </c>
      <c r="SO36" s="21">
        <f t="shared" si="213"/>
        <v>0</v>
      </c>
      <c r="SP36" s="21"/>
      <c r="SQ36" s="23">
        <f t="shared" si="386"/>
        <v>0</v>
      </c>
      <c r="SR36" s="22"/>
      <c r="SS36" s="22"/>
      <c r="ST36" s="22"/>
      <c r="SU36" s="23">
        <v>0</v>
      </c>
      <c r="SV36" s="21">
        <f t="shared" si="338"/>
        <v>0</v>
      </c>
      <c r="SW36" s="21">
        <f t="shared" si="215"/>
        <v>0</v>
      </c>
      <c r="SX36" s="21">
        <v>0</v>
      </c>
      <c r="SY36" s="21">
        <f t="shared" si="216"/>
        <v>0</v>
      </c>
      <c r="SZ36" s="21">
        <v>0</v>
      </c>
      <c r="TA36" s="21">
        <f t="shared" si="217"/>
        <v>0</v>
      </c>
      <c r="TB36" s="21">
        <v>0</v>
      </c>
      <c r="TC36" s="21">
        <f t="shared" si="218"/>
        <v>0</v>
      </c>
      <c r="TD36" s="21">
        <v>0</v>
      </c>
      <c r="TE36" s="21">
        <f t="shared" si="219"/>
        <v>0</v>
      </c>
      <c r="TF36" s="21">
        <v>0</v>
      </c>
      <c r="TG36" s="21">
        <f t="shared" si="220"/>
        <v>0</v>
      </c>
      <c r="TH36" s="21">
        <f t="shared" si="37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22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23"/>
        <v>0</v>
      </c>
      <c r="TU36" s="21">
        <v>0</v>
      </c>
      <c r="TV36" s="21">
        <f t="shared" si="224"/>
        <v>0</v>
      </c>
      <c r="TW36" s="21">
        <v>0</v>
      </c>
      <c r="TX36" s="21">
        <f t="shared" si="225"/>
        <v>0</v>
      </c>
      <c r="TY36" s="21">
        <v>0</v>
      </c>
      <c r="TZ36" s="21">
        <f t="shared" si="226"/>
        <v>0</v>
      </c>
      <c r="UA36" s="21">
        <v>0</v>
      </c>
      <c r="UB36" s="21">
        <f t="shared" si="227"/>
        <v>0</v>
      </c>
      <c r="UC36" s="21">
        <v>0</v>
      </c>
      <c r="UD36" s="21">
        <f t="shared" si="228"/>
        <v>0</v>
      </c>
      <c r="UE36" s="21">
        <f t="shared" si="229"/>
        <v>0</v>
      </c>
      <c r="UF36" s="21"/>
      <c r="UG36" s="23">
        <f t="shared" si="387"/>
        <v>0</v>
      </c>
      <c r="UH36" s="22"/>
      <c r="UI36" s="22"/>
      <c r="UJ36" s="22"/>
      <c r="UK36" s="23">
        <v>0</v>
      </c>
      <c r="UL36" s="21">
        <f t="shared" si="339"/>
        <v>0</v>
      </c>
      <c r="UM36" s="21">
        <f t="shared" si="231"/>
        <v>0</v>
      </c>
      <c r="UN36" s="21">
        <v>0</v>
      </c>
      <c r="UO36" s="21">
        <f t="shared" si="232"/>
        <v>0</v>
      </c>
      <c r="UP36" s="21">
        <v>0</v>
      </c>
      <c r="UQ36" s="21">
        <f t="shared" si="233"/>
        <v>0</v>
      </c>
      <c r="UR36" s="21">
        <v>0</v>
      </c>
      <c r="US36" s="21">
        <f t="shared" si="234"/>
        <v>0</v>
      </c>
      <c r="UT36" s="21">
        <v>0</v>
      </c>
      <c r="UU36" s="21">
        <f t="shared" si="235"/>
        <v>0</v>
      </c>
      <c r="UV36" s="21">
        <v>0</v>
      </c>
      <c r="UW36" s="21">
        <f t="shared" si="236"/>
        <v>0</v>
      </c>
      <c r="UX36" s="21">
        <f t="shared" si="37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38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39"/>
        <v>0</v>
      </c>
      <c r="VK36" s="21">
        <v>0</v>
      </c>
      <c r="VL36" s="21">
        <f t="shared" si="240"/>
        <v>0</v>
      </c>
      <c r="VM36" s="21">
        <v>0</v>
      </c>
      <c r="VN36" s="21">
        <f t="shared" si="241"/>
        <v>0</v>
      </c>
      <c r="VO36" s="21">
        <v>0</v>
      </c>
      <c r="VP36" s="21">
        <f t="shared" si="242"/>
        <v>0</v>
      </c>
      <c r="VQ36" s="21">
        <v>0</v>
      </c>
      <c r="VR36" s="21">
        <f t="shared" si="243"/>
        <v>0</v>
      </c>
      <c r="VS36" s="21">
        <v>0</v>
      </c>
      <c r="VT36" s="21">
        <f t="shared" si="244"/>
        <v>0</v>
      </c>
      <c r="VU36" s="21">
        <f t="shared" si="245"/>
        <v>0</v>
      </c>
      <c r="VV36" s="21"/>
      <c r="VW36" s="23">
        <f t="shared" si="388"/>
        <v>0</v>
      </c>
      <c r="VX36" s="22"/>
      <c r="VY36" s="22"/>
      <c r="VZ36" s="22"/>
      <c r="WA36" s="23">
        <v>0</v>
      </c>
      <c r="WB36" s="21">
        <f t="shared" si="340"/>
        <v>0</v>
      </c>
      <c r="WC36" s="21">
        <f t="shared" si="247"/>
        <v>0</v>
      </c>
      <c r="WD36" s="21">
        <v>0</v>
      </c>
      <c r="WE36" s="21">
        <f t="shared" si="248"/>
        <v>0</v>
      </c>
      <c r="WF36" s="21">
        <v>0</v>
      </c>
      <c r="WG36" s="21">
        <f t="shared" si="249"/>
        <v>0</v>
      </c>
      <c r="WH36" s="21">
        <v>0</v>
      </c>
      <c r="WI36" s="21">
        <f t="shared" si="250"/>
        <v>0</v>
      </c>
      <c r="WJ36" s="21">
        <v>0</v>
      </c>
      <c r="WK36" s="21">
        <f t="shared" si="251"/>
        <v>0</v>
      </c>
      <c r="WL36" s="21">
        <v>0</v>
      </c>
      <c r="WM36" s="21">
        <f t="shared" si="252"/>
        <v>0</v>
      </c>
      <c r="WN36" s="21">
        <f t="shared" si="37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4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5"/>
        <v>0</v>
      </c>
      <c r="XA36" s="21">
        <v>0</v>
      </c>
      <c r="XB36" s="21">
        <f t="shared" si="256"/>
        <v>0</v>
      </c>
      <c r="XC36" s="21">
        <v>0</v>
      </c>
      <c r="XD36" s="21">
        <f t="shared" si="257"/>
        <v>0</v>
      </c>
      <c r="XE36" s="21">
        <v>0</v>
      </c>
      <c r="XF36" s="21">
        <f t="shared" si="258"/>
        <v>0</v>
      </c>
      <c r="XG36" s="21">
        <v>0</v>
      </c>
      <c r="XH36" s="21">
        <f t="shared" si="259"/>
        <v>0</v>
      </c>
      <c r="XI36" s="21">
        <v>0</v>
      </c>
      <c r="XJ36" s="21">
        <f t="shared" si="260"/>
        <v>0</v>
      </c>
      <c r="XK36" s="21">
        <f t="shared" si="261"/>
        <v>0</v>
      </c>
      <c r="XL36" s="21"/>
      <c r="XM36" s="23">
        <f t="shared" si="389"/>
        <v>0</v>
      </c>
      <c r="XN36" s="22"/>
      <c r="XO36" s="22"/>
      <c r="XP36" s="22"/>
      <c r="XQ36" s="23">
        <v>0</v>
      </c>
      <c r="XR36" s="21">
        <f t="shared" si="341"/>
        <v>0</v>
      </c>
      <c r="XS36" s="21">
        <f t="shared" si="263"/>
        <v>0</v>
      </c>
      <c r="XT36" s="21">
        <v>0</v>
      </c>
      <c r="XU36" s="21">
        <f t="shared" si="264"/>
        <v>0</v>
      </c>
      <c r="XV36" s="21">
        <v>0</v>
      </c>
      <c r="XW36" s="21">
        <f t="shared" si="265"/>
        <v>0</v>
      </c>
      <c r="XX36" s="21">
        <v>0</v>
      </c>
      <c r="XY36" s="21">
        <f t="shared" si="266"/>
        <v>0</v>
      </c>
      <c r="XZ36" s="21">
        <v>0</v>
      </c>
      <c r="YA36" s="21">
        <f t="shared" si="267"/>
        <v>0</v>
      </c>
      <c r="YB36" s="21">
        <v>0</v>
      </c>
      <c r="YC36" s="21">
        <f t="shared" si="268"/>
        <v>0</v>
      </c>
      <c r="YD36" s="21">
        <f t="shared" si="374"/>
        <v>0</v>
      </c>
      <c r="YE36" s="21"/>
      <c r="YF36" s="21">
        <f t="shared" si="17"/>
        <v>0</v>
      </c>
      <c r="YG36" s="21"/>
      <c r="YH36" s="21"/>
      <c r="YI36" s="21">
        <v>0</v>
      </c>
      <c r="YJ36" s="21">
        <f t="shared" si="270"/>
        <v>0</v>
      </c>
      <c r="YK36" s="21">
        <v>0</v>
      </c>
      <c r="YL36" s="21">
        <v>0</v>
      </c>
      <c r="YM36" s="22"/>
      <c r="YN36" s="22"/>
      <c r="YO36" s="21">
        <v>0</v>
      </c>
      <c r="YP36" s="21">
        <f t="shared" si="271"/>
        <v>0</v>
      </c>
      <c r="YQ36" s="21">
        <v>0</v>
      </c>
      <c r="YR36" s="21">
        <f t="shared" si="272"/>
        <v>0</v>
      </c>
      <c r="YS36" s="21">
        <v>0</v>
      </c>
      <c r="YT36" s="21">
        <f t="shared" si="273"/>
        <v>0</v>
      </c>
      <c r="YU36" s="21">
        <v>0</v>
      </c>
      <c r="YV36" s="21">
        <f t="shared" si="274"/>
        <v>0</v>
      </c>
      <c r="YW36" s="21">
        <v>0</v>
      </c>
      <c r="YX36" s="21">
        <f t="shared" si="275"/>
        <v>0</v>
      </c>
      <c r="YY36" s="21">
        <v>0</v>
      </c>
      <c r="YZ36" s="21">
        <f t="shared" si="276"/>
        <v>0</v>
      </c>
      <c r="ZA36" s="21">
        <f t="shared" si="277"/>
        <v>0</v>
      </c>
      <c r="ZB36" s="21"/>
      <c r="ZC36" s="23">
        <f t="shared" si="390"/>
        <v>0</v>
      </c>
      <c r="ZD36" s="22"/>
      <c r="ZE36" s="22"/>
      <c r="ZF36" s="22"/>
      <c r="ZG36" s="23">
        <v>0</v>
      </c>
      <c r="ZH36" s="21">
        <f t="shared" si="342"/>
        <v>0</v>
      </c>
      <c r="ZI36" s="21">
        <f t="shared" si="279"/>
        <v>0</v>
      </c>
      <c r="ZJ36" s="21">
        <v>0</v>
      </c>
      <c r="ZK36" s="21">
        <f t="shared" si="280"/>
        <v>0</v>
      </c>
      <c r="ZL36" s="21">
        <v>0</v>
      </c>
      <c r="ZM36" s="21">
        <f t="shared" si="281"/>
        <v>0</v>
      </c>
      <c r="ZN36" s="21">
        <v>0</v>
      </c>
      <c r="ZO36" s="21">
        <f t="shared" si="282"/>
        <v>0</v>
      </c>
      <c r="ZP36" s="21">
        <v>0</v>
      </c>
      <c r="ZQ36" s="21">
        <f t="shared" si="283"/>
        <v>0</v>
      </c>
      <c r="ZR36" s="21">
        <v>0</v>
      </c>
      <c r="ZS36" s="21">
        <f t="shared" si="284"/>
        <v>0</v>
      </c>
      <c r="ZT36" s="21">
        <f t="shared" si="375"/>
        <v>0</v>
      </c>
      <c r="ZU36" s="21"/>
      <c r="ZV36" s="21">
        <f t="shared" si="18"/>
        <v>0</v>
      </c>
      <c r="ZW36" s="21"/>
      <c r="ZX36" s="21"/>
      <c r="ZY36" s="21">
        <v>0</v>
      </c>
      <c r="ZZ36" s="21">
        <f t="shared" si="286"/>
        <v>0</v>
      </c>
      <c r="AAA36" s="21">
        <v>0</v>
      </c>
      <c r="AAB36" s="21">
        <v>0</v>
      </c>
      <c r="AAC36" s="22"/>
      <c r="AAD36" s="22"/>
      <c r="AAE36" s="21">
        <v>0</v>
      </c>
      <c r="AAF36" s="21">
        <f t="shared" si="287"/>
        <v>0</v>
      </c>
      <c r="AAG36" s="21">
        <v>0</v>
      </c>
      <c r="AAH36" s="21">
        <f t="shared" si="288"/>
        <v>0</v>
      </c>
      <c r="AAI36" s="21">
        <v>0</v>
      </c>
      <c r="AAJ36" s="21">
        <f t="shared" si="289"/>
        <v>0</v>
      </c>
      <c r="AAK36" s="21">
        <v>0</v>
      </c>
      <c r="AAL36" s="21">
        <f t="shared" si="290"/>
        <v>0</v>
      </c>
      <c r="AAM36" s="21">
        <v>0</v>
      </c>
      <c r="AAN36" s="21">
        <f t="shared" si="291"/>
        <v>0</v>
      </c>
      <c r="AAO36" s="21">
        <v>0</v>
      </c>
      <c r="AAP36" s="21">
        <f t="shared" si="292"/>
        <v>0</v>
      </c>
      <c r="AAQ36" s="21">
        <f t="shared" si="293"/>
        <v>0</v>
      </c>
      <c r="AAR36" s="21"/>
      <c r="AAS36" s="23">
        <f t="shared" si="391"/>
        <v>0</v>
      </c>
      <c r="AAT36" s="22"/>
      <c r="AAU36" s="22"/>
      <c r="AAV36" s="22"/>
      <c r="AAW36" s="23">
        <v>0</v>
      </c>
      <c r="AAX36" s="21">
        <f t="shared" si="343"/>
        <v>0</v>
      </c>
      <c r="AAY36" s="21">
        <f t="shared" si="295"/>
        <v>0</v>
      </c>
      <c r="AAZ36" s="21">
        <v>0</v>
      </c>
      <c r="ABA36" s="21">
        <f t="shared" si="296"/>
        <v>0</v>
      </c>
      <c r="ABB36" s="21">
        <v>0</v>
      </c>
      <c r="ABC36" s="21">
        <f t="shared" si="297"/>
        <v>0</v>
      </c>
      <c r="ABD36" s="21">
        <v>0</v>
      </c>
      <c r="ABE36" s="21">
        <f t="shared" si="298"/>
        <v>0</v>
      </c>
      <c r="ABF36" s="21">
        <v>0</v>
      </c>
      <c r="ABG36" s="21">
        <f t="shared" si="299"/>
        <v>0</v>
      </c>
      <c r="ABH36" s="21">
        <v>0</v>
      </c>
      <c r="ABI36" s="21">
        <f t="shared" si="300"/>
        <v>0</v>
      </c>
      <c r="ABJ36" s="21">
        <f t="shared" si="376"/>
        <v>0</v>
      </c>
      <c r="ABK36" s="21"/>
      <c r="ABL36" s="21">
        <f t="shared" si="19"/>
        <v>0</v>
      </c>
      <c r="ABM36" s="21"/>
      <c r="ABN36" s="21"/>
      <c r="ABO36" s="21">
        <v>0</v>
      </c>
      <c r="ABP36" s="21">
        <f t="shared" si="302"/>
        <v>0</v>
      </c>
      <c r="ABQ36" s="21">
        <v>0</v>
      </c>
      <c r="ABR36" s="21">
        <v>0</v>
      </c>
      <c r="ABS36" s="22"/>
      <c r="ABT36" s="22"/>
      <c r="ABU36" s="21">
        <v>0</v>
      </c>
      <c r="ABV36" s="21">
        <f t="shared" si="20"/>
        <v>0</v>
      </c>
      <c r="ABW36" s="21">
        <v>0</v>
      </c>
      <c r="ABX36" s="21">
        <f t="shared" si="303"/>
        <v>0</v>
      </c>
      <c r="ABY36" s="21">
        <v>0</v>
      </c>
      <c r="ABZ36" s="21">
        <f t="shared" si="304"/>
        <v>0</v>
      </c>
      <c r="ACA36" s="21">
        <v>0</v>
      </c>
      <c r="ACB36" s="21">
        <f t="shared" si="305"/>
        <v>0</v>
      </c>
      <c r="ACC36" s="21">
        <v>0</v>
      </c>
      <c r="ACD36" s="21">
        <f t="shared" si="306"/>
        <v>0</v>
      </c>
      <c r="ACE36" s="21">
        <v>0</v>
      </c>
      <c r="ACF36" s="21">
        <f t="shared" si="307"/>
        <v>0</v>
      </c>
      <c r="ACG36" s="21">
        <f t="shared" si="21"/>
        <v>0</v>
      </c>
      <c r="ACH36" s="21"/>
      <c r="ACI36" s="23">
        <f t="shared" si="392"/>
        <v>0</v>
      </c>
      <c r="ACJ36" s="24">
        <f t="shared" si="308"/>
        <v>0</v>
      </c>
      <c r="ACK36" s="24">
        <f t="shared" si="22"/>
        <v>0</v>
      </c>
      <c r="ACL36" s="24">
        <f t="shared" si="309"/>
        <v>0</v>
      </c>
    </row>
    <row r="37" spans="1:766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3"/>
        <v>0</v>
      </c>
      <c r="M37" s="21">
        <f t="shared" si="24"/>
        <v>0</v>
      </c>
      <c r="N37" s="21">
        <v>0</v>
      </c>
      <c r="O37" s="21">
        <f t="shared" si="25"/>
        <v>0</v>
      </c>
      <c r="P37" s="21">
        <v>0</v>
      </c>
      <c r="Q37" s="21">
        <f t="shared" si="26"/>
        <v>0</v>
      </c>
      <c r="R37" s="21">
        <v>0</v>
      </c>
      <c r="S37" s="21">
        <f t="shared" si="27"/>
        <v>0</v>
      </c>
      <c r="T37" s="21">
        <v>0</v>
      </c>
      <c r="U37" s="21">
        <f t="shared" si="28"/>
        <v>0</v>
      </c>
      <c r="V37" s="21">
        <v>0</v>
      </c>
      <c r="W37" s="21">
        <f t="shared" si="29"/>
        <v>0</v>
      </c>
      <c r="X37" s="21">
        <f t="shared" si="30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31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32"/>
        <v>0</v>
      </c>
      <c r="AK37" s="21">
        <v>0</v>
      </c>
      <c r="AL37" s="21">
        <f t="shared" si="33"/>
        <v>0</v>
      </c>
      <c r="AM37" s="21">
        <v>0</v>
      </c>
      <c r="AN37" s="21">
        <f t="shared" si="34"/>
        <v>0</v>
      </c>
      <c r="AO37" s="21">
        <v>0</v>
      </c>
      <c r="AP37" s="21">
        <f t="shared" si="35"/>
        <v>0</v>
      </c>
      <c r="AQ37" s="21">
        <v>0</v>
      </c>
      <c r="AR37" s="21">
        <f t="shared" si="36"/>
        <v>0</v>
      </c>
      <c r="AS37" s="21">
        <v>0</v>
      </c>
      <c r="AT37" s="21">
        <f t="shared" si="37"/>
        <v>0</v>
      </c>
      <c r="AU37" s="21">
        <f t="shared" si="38"/>
        <v>0</v>
      </c>
      <c r="AV37" s="21"/>
      <c r="AW37" s="23">
        <f t="shared" si="310"/>
        <v>0</v>
      </c>
      <c r="AX37" s="22"/>
      <c r="AY37" s="22"/>
      <c r="AZ37" s="22"/>
      <c r="BA37" s="23">
        <v>0</v>
      </c>
      <c r="BB37" s="21">
        <f t="shared" si="327"/>
        <v>0</v>
      </c>
      <c r="BC37" s="21">
        <f t="shared" si="40"/>
        <v>0</v>
      </c>
      <c r="BD37" s="21">
        <v>0</v>
      </c>
      <c r="BE37" s="21">
        <f t="shared" si="41"/>
        <v>0</v>
      </c>
      <c r="BF37" s="21">
        <v>0</v>
      </c>
      <c r="BG37" s="21">
        <f t="shared" si="42"/>
        <v>0</v>
      </c>
      <c r="BH37" s="21">
        <v>0</v>
      </c>
      <c r="BI37" s="21">
        <f t="shared" si="43"/>
        <v>0</v>
      </c>
      <c r="BJ37" s="21">
        <v>0</v>
      </c>
      <c r="BK37" s="21">
        <f t="shared" si="44"/>
        <v>0</v>
      </c>
      <c r="BL37" s="21">
        <v>0</v>
      </c>
      <c r="BM37" s="21">
        <f t="shared" si="45"/>
        <v>0</v>
      </c>
      <c r="BN37" s="21">
        <f t="shared" si="36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7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48"/>
        <v>0</v>
      </c>
      <c r="CA37" s="21">
        <v>0</v>
      </c>
      <c r="CB37" s="21">
        <f t="shared" si="49"/>
        <v>0</v>
      </c>
      <c r="CC37" s="21">
        <v>0</v>
      </c>
      <c r="CD37" s="21">
        <f t="shared" si="50"/>
        <v>0</v>
      </c>
      <c r="CE37" s="21">
        <v>0</v>
      </c>
      <c r="CF37" s="21">
        <f t="shared" si="51"/>
        <v>0</v>
      </c>
      <c r="CG37" s="21">
        <v>0</v>
      </c>
      <c r="CH37" s="21">
        <f t="shared" si="52"/>
        <v>0</v>
      </c>
      <c r="CI37" s="21">
        <v>0</v>
      </c>
      <c r="CJ37" s="21">
        <f t="shared" si="53"/>
        <v>0</v>
      </c>
      <c r="CK37" s="21">
        <f t="shared" si="54"/>
        <v>0</v>
      </c>
      <c r="CL37" s="21"/>
      <c r="CM37" s="23">
        <f t="shared" si="377"/>
        <v>0</v>
      </c>
      <c r="CN37" s="22"/>
      <c r="CO37" s="22"/>
      <c r="CP37" s="22"/>
      <c r="CQ37" s="23">
        <v>0</v>
      </c>
      <c r="CR37" s="21">
        <f t="shared" si="328"/>
        <v>0</v>
      </c>
      <c r="CS37" s="21">
        <f t="shared" si="56"/>
        <v>0</v>
      </c>
      <c r="CT37" s="21">
        <v>0</v>
      </c>
      <c r="CU37" s="21">
        <f t="shared" si="57"/>
        <v>0</v>
      </c>
      <c r="CV37" s="21">
        <v>0</v>
      </c>
      <c r="CW37" s="21">
        <f t="shared" si="58"/>
        <v>0</v>
      </c>
      <c r="CX37" s="21">
        <v>0</v>
      </c>
      <c r="CY37" s="21">
        <f t="shared" si="59"/>
        <v>0</v>
      </c>
      <c r="CZ37" s="21">
        <v>0</v>
      </c>
      <c r="DA37" s="21">
        <f t="shared" si="60"/>
        <v>0</v>
      </c>
      <c r="DB37" s="21">
        <v>0</v>
      </c>
      <c r="DC37" s="21">
        <f t="shared" si="61"/>
        <v>0</v>
      </c>
      <c r="DD37" s="21">
        <f t="shared" si="36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63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4"/>
        <v>0</v>
      </c>
      <c r="DS37" s="21">
        <v>0</v>
      </c>
      <c r="DT37" s="21">
        <f t="shared" si="65"/>
        <v>0</v>
      </c>
      <c r="DU37" s="21">
        <v>0</v>
      </c>
      <c r="DV37" s="21">
        <f t="shared" si="66"/>
        <v>0</v>
      </c>
      <c r="DW37" s="21">
        <v>0</v>
      </c>
      <c r="DX37" s="21">
        <f t="shared" si="67"/>
        <v>0</v>
      </c>
      <c r="DY37" s="21">
        <v>0</v>
      </c>
      <c r="DZ37" s="21">
        <f t="shared" si="68"/>
        <v>0</v>
      </c>
      <c r="EA37" s="21">
        <f t="shared" si="69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329"/>
        <v>0</v>
      </c>
      <c r="EI37" s="21">
        <f t="shared" si="71"/>
        <v>0</v>
      </c>
      <c r="EJ37" s="21">
        <v>0</v>
      </c>
      <c r="EK37" s="21">
        <f t="shared" si="72"/>
        <v>0</v>
      </c>
      <c r="EL37" s="21">
        <v>0</v>
      </c>
      <c r="EM37" s="21">
        <f t="shared" si="73"/>
        <v>0</v>
      </c>
      <c r="EN37" s="21">
        <v>0</v>
      </c>
      <c r="EO37" s="21">
        <f t="shared" si="74"/>
        <v>0</v>
      </c>
      <c r="EP37" s="21">
        <v>0</v>
      </c>
      <c r="EQ37" s="21">
        <f t="shared" si="75"/>
        <v>0</v>
      </c>
      <c r="ER37" s="21">
        <v>0</v>
      </c>
      <c r="ES37" s="21">
        <f t="shared" si="76"/>
        <v>0</v>
      </c>
      <c r="ET37" s="21">
        <f t="shared" si="36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78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79"/>
        <v>0</v>
      </c>
      <c r="FG37" s="21">
        <v>0</v>
      </c>
      <c r="FH37" s="21">
        <f t="shared" si="80"/>
        <v>0</v>
      </c>
      <c r="FI37" s="21">
        <v>0</v>
      </c>
      <c r="FJ37" s="21">
        <f t="shared" si="81"/>
        <v>0</v>
      </c>
      <c r="FK37" s="21">
        <v>0</v>
      </c>
      <c r="FL37" s="21">
        <f t="shared" si="82"/>
        <v>0</v>
      </c>
      <c r="FM37" s="21">
        <v>0</v>
      </c>
      <c r="FN37" s="21">
        <f t="shared" si="83"/>
        <v>0</v>
      </c>
      <c r="FO37" s="21">
        <v>0</v>
      </c>
      <c r="FP37" s="21">
        <f t="shared" si="84"/>
        <v>0</v>
      </c>
      <c r="FQ37" s="21">
        <f t="shared" si="85"/>
        <v>0</v>
      </c>
      <c r="FR37" s="21"/>
      <c r="FS37" s="23">
        <f t="shared" si="378"/>
        <v>0</v>
      </c>
      <c r="FT37" s="22"/>
      <c r="FU37" s="22"/>
      <c r="FV37" s="22"/>
      <c r="FW37" s="23">
        <v>0</v>
      </c>
      <c r="FX37" s="21">
        <f t="shared" si="330"/>
        <v>0</v>
      </c>
      <c r="FY37" s="21">
        <f t="shared" si="87"/>
        <v>0</v>
      </c>
      <c r="FZ37" s="21">
        <v>0</v>
      </c>
      <c r="GA37" s="21">
        <f t="shared" si="88"/>
        <v>0</v>
      </c>
      <c r="GB37" s="21">
        <v>0</v>
      </c>
      <c r="GC37" s="21">
        <f t="shared" si="89"/>
        <v>0</v>
      </c>
      <c r="GD37" s="21">
        <v>0</v>
      </c>
      <c r="GE37" s="21">
        <f t="shared" si="90"/>
        <v>0</v>
      </c>
      <c r="GF37" s="21">
        <v>0</v>
      </c>
      <c r="GG37" s="21">
        <f t="shared" si="91"/>
        <v>0</v>
      </c>
      <c r="GH37" s="21">
        <v>0</v>
      </c>
      <c r="GI37" s="21">
        <f t="shared" si="92"/>
        <v>0</v>
      </c>
      <c r="GJ37" s="21">
        <f t="shared" si="36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4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5"/>
        <v>0</v>
      </c>
      <c r="GW37" s="21">
        <v>0</v>
      </c>
      <c r="GX37" s="21">
        <f t="shared" si="96"/>
        <v>0</v>
      </c>
      <c r="GY37" s="21">
        <v>0</v>
      </c>
      <c r="GZ37" s="21">
        <f t="shared" si="97"/>
        <v>0</v>
      </c>
      <c r="HA37" s="21">
        <v>0</v>
      </c>
      <c r="HB37" s="21">
        <f t="shared" si="98"/>
        <v>0</v>
      </c>
      <c r="HC37" s="21">
        <v>0</v>
      </c>
      <c r="HD37" s="21">
        <f t="shared" si="99"/>
        <v>0</v>
      </c>
      <c r="HE37" s="21">
        <v>0</v>
      </c>
      <c r="HF37" s="21">
        <f t="shared" si="100"/>
        <v>0</v>
      </c>
      <c r="HG37" s="21">
        <f t="shared" si="101"/>
        <v>0</v>
      </c>
      <c r="HH37" s="21"/>
      <c r="HI37" s="23">
        <f t="shared" si="379"/>
        <v>0</v>
      </c>
      <c r="HJ37" s="22"/>
      <c r="HK37" s="22"/>
      <c r="HL37" s="22"/>
      <c r="HM37" s="23">
        <v>0</v>
      </c>
      <c r="HN37" s="21">
        <f t="shared" si="331"/>
        <v>0</v>
      </c>
      <c r="HO37" s="21">
        <f t="shared" si="103"/>
        <v>0</v>
      </c>
      <c r="HP37" s="21">
        <v>0</v>
      </c>
      <c r="HQ37" s="21">
        <f t="shared" si="104"/>
        <v>0</v>
      </c>
      <c r="HR37" s="21">
        <v>0</v>
      </c>
      <c r="HS37" s="21">
        <f t="shared" si="105"/>
        <v>0</v>
      </c>
      <c r="HT37" s="21">
        <v>0</v>
      </c>
      <c r="HU37" s="21">
        <f t="shared" si="106"/>
        <v>0</v>
      </c>
      <c r="HV37" s="21">
        <v>0</v>
      </c>
      <c r="HW37" s="21">
        <f t="shared" si="107"/>
        <v>0</v>
      </c>
      <c r="HX37" s="21">
        <v>0</v>
      </c>
      <c r="HY37" s="21">
        <f t="shared" si="108"/>
        <v>0</v>
      </c>
      <c r="HZ37" s="21">
        <f t="shared" si="36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10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11"/>
        <v>0</v>
      </c>
      <c r="IM37" s="21">
        <v>0</v>
      </c>
      <c r="IN37" s="21">
        <f t="shared" si="112"/>
        <v>0</v>
      </c>
      <c r="IO37" s="21">
        <v>0</v>
      </c>
      <c r="IP37" s="21">
        <f t="shared" si="113"/>
        <v>0</v>
      </c>
      <c r="IQ37" s="21">
        <v>0</v>
      </c>
      <c r="IR37" s="21">
        <f t="shared" si="114"/>
        <v>0</v>
      </c>
      <c r="IS37" s="21">
        <v>0</v>
      </c>
      <c r="IT37" s="21">
        <f t="shared" si="115"/>
        <v>0</v>
      </c>
      <c r="IU37" s="21">
        <v>0</v>
      </c>
      <c r="IV37" s="21">
        <f t="shared" si="116"/>
        <v>0</v>
      </c>
      <c r="IW37" s="21">
        <f t="shared" si="117"/>
        <v>0</v>
      </c>
      <c r="IX37" s="21"/>
      <c r="IY37" s="23">
        <f t="shared" si="380"/>
        <v>0</v>
      </c>
      <c r="IZ37" s="22"/>
      <c r="JA37" s="22"/>
      <c r="JB37" s="22"/>
      <c r="JC37" s="23">
        <v>0</v>
      </c>
      <c r="JD37" s="21">
        <f t="shared" si="332"/>
        <v>0</v>
      </c>
      <c r="JE37" s="21">
        <f t="shared" si="119"/>
        <v>0</v>
      </c>
      <c r="JF37" s="21">
        <v>0</v>
      </c>
      <c r="JG37" s="21">
        <f t="shared" si="120"/>
        <v>0</v>
      </c>
      <c r="JH37" s="21">
        <v>0</v>
      </c>
      <c r="JI37" s="21">
        <f t="shared" si="121"/>
        <v>0</v>
      </c>
      <c r="JJ37" s="21">
        <v>0</v>
      </c>
      <c r="JK37" s="21">
        <f t="shared" si="122"/>
        <v>0</v>
      </c>
      <c r="JL37" s="21">
        <v>0</v>
      </c>
      <c r="JM37" s="21">
        <f t="shared" si="123"/>
        <v>0</v>
      </c>
      <c r="JN37" s="21">
        <v>0</v>
      </c>
      <c r="JO37" s="21">
        <f t="shared" si="124"/>
        <v>0</v>
      </c>
      <c r="JP37" s="21">
        <f t="shared" si="36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6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7"/>
        <v>0</v>
      </c>
      <c r="KC37" s="21">
        <v>0</v>
      </c>
      <c r="KD37" s="21">
        <f t="shared" si="128"/>
        <v>0</v>
      </c>
      <c r="KE37" s="21">
        <v>0</v>
      </c>
      <c r="KF37" s="21">
        <f t="shared" si="129"/>
        <v>0</v>
      </c>
      <c r="KG37" s="21">
        <v>0</v>
      </c>
      <c r="KH37" s="21">
        <f t="shared" si="130"/>
        <v>0</v>
      </c>
      <c r="KI37" s="21">
        <v>0</v>
      </c>
      <c r="KJ37" s="21">
        <f t="shared" si="131"/>
        <v>0</v>
      </c>
      <c r="KK37" s="21">
        <v>0</v>
      </c>
      <c r="KL37" s="21">
        <f t="shared" si="132"/>
        <v>0</v>
      </c>
      <c r="KM37" s="21">
        <f t="shared" si="133"/>
        <v>0</v>
      </c>
      <c r="KN37" s="21"/>
      <c r="KO37" s="23">
        <f t="shared" si="381"/>
        <v>0</v>
      </c>
      <c r="KP37" s="22"/>
      <c r="KQ37" s="22"/>
      <c r="KR37" s="22"/>
      <c r="KS37" s="23">
        <v>0</v>
      </c>
      <c r="KT37" s="21">
        <f t="shared" si="333"/>
        <v>0</v>
      </c>
      <c r="KU37" s="21">
        <f t="shared" si="135"/>
        <v>0</v>
      </c>
      <c r="KV37" s="21">
        <v>0</v>
      </c>
      <c r="KW37" s="21">
        <f t="shared" si="136"/>
        <v>0</v>
      </c>
      <c r="KX37" s="21">
        <v>0</v>
      </c>
      <c r="KY37" s="21">
        <f t="shared" si="137"/>
        <v>0</v>
      </c>
      <c r="KZ37" s="21">
        <v>0</v>
      </c>
      <c r="LA37" s="21">
        <f t="shared" si="138"/>
        <v>0</v>
      </c>
      <c r="LB37" s="21">
        <v>0</v>
      </c>
      <c r="LC37" s="21">
        <f t="shared" si="139"/>
        <v>0</v>
      </c>
      <c r="LD37" s="21">
        <v>0</v>
      </c>
      <c r="LE37" s="21">
        <f t="shared" si="140"/>
        <v>0</v>
      </c>
      <c r="LF37" s="21">
        <f t="shared" si="36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42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43"/>
        <v>0</v>
      </c>
      <c r="LS37" s="21">
        <v>0</v>
      </c>
      <c r="LT37" s="21">
        <f t="shared" si="144"/>
        <v>0</v>
      </c>
      <c r="LU37" s="21">
        <v>0</v>
      </c>
      <c r="LV37" s="21">
        <f t="shared" si="145"/>
        <v>0</v>
      </c>
      <c r="LW37" s="21">
        <v>0</v>
      </c>
      <c r="LX37" s="21">
        <f t="shared" si="146"/>
        <v>0</v>
      </c>
      <c r="LY37" s="21">
        <v>0</v>
      </c>
      <c r="LZ37" s="21">
        <f t="shared" si="147"/>
        <v>0</v>
      </c>
      <c r="MA37" s="21">
        <v>0</v>
      </c>
      <c r="MB37" s="21">
        <f t="shared" si="148"/>
        <v>0</v>
      </c>
      <c r="MC37" s="21">
        <f t="shared" si="149"/>
        <v>0</v>
      </c>
      <c r="MD37" s="21"/>
      <c r="ME37" s="23">
        <f t="shared" si="382"/>
        <v>0</v>
      </c>
      <c r="MF37" s="22"/>
      <c r="MG37" s="22"/>
      <c r="MH37" s="22"/>
      <c r="MI37" s="23">
        <v>0</v>
      </c>
      <c r="MJ37" s="21">
        <f t="shared" si="334"/>
        <v>0</v>
      </c>
      <c r="MK37" s="21">
        <f t="shared" si="151"/>
        <v>0</v>
      </c>
      <c r="ML37" s="21">
        <v>0</v>
      </c>
      <c r="MM37" s="21">
        <f t="shared" si="152"/>
        <v>0</v>
      </c>
      <c r="MN37" s="21">
        <v>0</v>
      </c>
      <c r="MO37" s="21">
        <f t="shared" si="153"/>
        <v>0</v>
      </c>
      <c r="MP37" s="21">
        <v>0</v>
      </c>
      <c r="MQ37" s="21">
        <f t="shared" si="154"/>
        <v>0</v>
      </c>
      <c r="MR37" s="21">
        <v>0</v>
      </c>
      <c r="MS37" s="21">
        <f t="shared" si="155"/>
        <v>0</v>
      </c>
      <c r="MT37" s="21">
        <v>0</v>
      </c>
      <c r="MU37" s="21">
        <f t="shared" si="156"/>
        <v>0</v>
      </c>
      <c r="MV37" s="21">
        <f t="shared" si="36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58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59"/>
        <v>0</v>
      </c>
      <c r="NI37" s="21">
        <v>0</v>
      </c>
      <c r="NJ37" s="21">
        <f t="shared" si="160"/>
        <v>0</v>
      </c>
      <c r="NK37" s="21">
        <v>0</v>
      </c>
      <c r="NL37" s="21">
        <f t="shared" si="161"/>
        <v>0</v>
      </c>
      <c r="NM37" s="21">
        <v>0</v>
      </c>
      <c r="NN37" s="21">
        <f t="shared" si="162"/>
        <v>0</v>
      </c>
      <c r="NO37" s="21">
        <v>0</v>
      </c>
      <c r="NP37" s="21">
        <f t="shared" si="163"/>
        <v>0</v>
      </c>
      <c r="NQ37" s="21">
        <v>0</v>
      </c>
      <c r="NR37" s="21">
        <f t="shared" si="164"/>
        <v>0</v>
      </c>
      <c r="NS37" s="21">
        <f t="shared" si="165"/>
        <v>0</v>
      </c>
      <c r="NT37" s="21"/>
      <c r="NU37" s="23">
        <f t="shared" si="383"/>
        <v>0</v>
      </c>
      <c r="NV37" s="22"/>
      <c r="NW37" s="22"/>
      <c r="NX37" s="22"/>
      <c r="NY37" s="23">
        <v>0</v>
      </c>
      <c r="NZ37" s="21">
        <f t="shared" si="335"/>
        <v>0</v>
      </c>
      <c r="OA37" s="21">
        <f t="shared" si="167"/>
        <v>0</v>
      </c>
      <c r="OB37" s="21">
        <v>0</v>
      </c>
      <c r="OC37" s="21">
        <f t="shared" si="168"/>
        <v>0</v>
      </c>
      <c r="OD37" s="21">
        <v>0</v>
      </c>
      <c r="OE37" s="21">
        <f t="shared" si="169"/>
        <v>0</v>
      </c>
      <c r="OF37" s="21">
        <v>0</v>
      </c>
      <c r="OG37" s="21">
        <f t="shared" si="170"/>
        <v>0</v>
      </c>
      <c r="OH37" s="21">
        <v>0</v>
      </c>
      <c r="OI37" s="21">
        <f t="shared" si="171"/>
        <v>0</v>
      </c>
      <c r="OJ37" s="21">
        <v>0</v>
      </c>
      <c r="OK37" s="21">
        <f t="shared" si="172"/>
        <v>0</v>
      </c>
      <c r="OL37" s="21">
        <f t="shared" si="36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4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5"/>
        <v>0</v>
      </c>
      <c r="OY37" s="21">
        <v>0</v>
      </c>
      <c r="OZ37" s="21">
        <f t="shared" si="176"/>
        <v>0</v>
      </c>
      <c r="PA37" s="21">
        <v>0</v>
      </c>
      <c r="PB37" s="21">
        <f t="shared" si="177"/>
        <v>0</v>
      </c>
      <c r="PC37" s="21">
        <v>0</v>
      </c>
      <c r="PD37" s="21">
        <f t="shared" si="178"/>
        <v>0</v>
      </c>
      <c r="PE37" s="21">
        <v>0</v>
      </c>
      <c r="PF37" s="21">
        <f t="shared" si="179"/>
        <v>0</v>
      </c>
      <c r="PG37" s="21">
        <v>0</v>
      </c>
      <c r="PH37" s="21">
        <f t="shared" si="180"/>
        <v>0</v>
      </c>
      <c r="PI37" s="21">
        <f t="shared" si="181"/>
        <v>0</v>
      </c>
      <c r="PJ37" s="21"/>
      <c r="PK37" s="23">
        <f t="shared" si="384"/>
        <v>0</v>
      </c>
      <c r="PL37" s="22"/>
      <c r="PM37" s="22"/>
      <c r="PN37" s="22"/>
      <c r="PO37" s="23">
        <v>0</v>
      </c>
      <c r="PP37" s="21">
        <f t="shared" si="336"/>
        <v>0</v>
      </c>
      <c r="PQ37" s="21">
        <f t="shared" si="183"/>
        <v>0</v>
      </c>
      <c r="PR37" s="21">
        <v>0</v>
      </c>
      <c r="PS37" s="21">
        <f t="shared" si="184"/>
        <v>0</v>
      </c>
      <c r="PT37" s="21">
        <v>0</v>
      </c>
      <c r="PU37" s="21">
        <f t="shared" si="185"/>
        <v>0</v>
      </c>
      <c r="PV37" s="21">
        <v>0</v>
      </c>
      <c r="PW37" s="21">
        <f t="shared" si="186"/>
        <v>0</v>
      </c>
      <c r="PX37" s="21">
        <v>0</v>
      </c>
      <c r="PY37" s="21">
        <f t="shared" si="187"/>
        <v>0</v>
      </c>
      <c r="PZ37" s="21">
        <v>0</v>
      </c>
      <c r="QA37" s="21">
        <f t="shared" si="188"/>
        <v>0</v>
      </c>
      <c r="QB37" s="21">
        <f t="shared" si="36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90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91"/>
        <v>0</v>
      </c>
      <c r="QO37" s="21">
        <v>0</v>
      </c>
      <c r="QP37" s="21">
        <f t="shared" si="192"/>
        <v>0</v>
      </c>
      <c r="QQ37" s="21">
        <v>0</v>
      </c>
      <c r="QR37" s="21">
        <f t="shared" si="193"/>
        <v>0</v>
      </c>
      <c r="QS37" s="21">
        <v>0</v>
      </c>
      <c r="QT37" s="21">
        <f t="shared" si="194"/>
        <v>0</v>
      </c>
      <c r="QU37" s="21">
        <v>0</v>
      </c>
      <c r="QV37" s="21">
        <f t="shared" si="195"/>
        <v>0</v>
      </c>
      <c r="QW37" s="21">
        <v>0</v>
      </c>
      <c r="QX37" s="21">
        <f t="shared" si="196"/>
        <v>0</v>
      </c>
      <c r="QY37" s="21">
        <f t="shared" si="197"/>
        <v>0</v>
      </c>
      <c r="QZ37" s="21"/>
      <c r="RA37" s="23">
        <f t="shared" si="385"/>
        <v>0</v>
      </c>
      <c r="RB37" s="22"/>
      <c r="RC37" s="22"/>
      <c r="RD37" s="22"/>
      <c r="RE37" s="23">
        <v>0</v>
      </c>
      <c r="RF37" s="21">
        <f t="shared" si="337"/>
        <v>0</v>
      </c>
      <c r="RG37" s="21">
        <f t="shared" si="199"/>
        <v>0</v>
      </c>
      <c r="RH37" s="21">
        <v>0</v>
      </c>
      <c r="RI37" s="21">
        <f t="shared" si="200"/>
        <v>0</v>
      </c>
      <c r="RJ37" s="21">
        <v>0</v>
      </c>
      <c r="RK37" s="21">
        <f t="shared" si="201"/>
        <v>0</v>
      </c>
      <c r="RL37" s="21">
        <v>0</v>
      </c>
      <c r="RM37" s="21">
        <f t="shared" si="202"/>
        <v>0</v>
      </c>
      <c r="RN37" s="21">
        <v>0</v>
      </c>
      <c r="RO37" s="21">
        <f t="shared" si="203"/>
        <v>0</v>
      </c>
      <c r="RP37" s="21">
        <v>0</v>
      </c>
      <c r="RQ37" s="21">
        <f t="shared" si="204"/>
        <v>0</v>
      </c>
      <c r="RR37" s="21">
        <f t="shared" si="37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6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7"/>
        <v>0</v>
      </c>
      <c r="SE37" s="21">
        <v>0</v>
      </c>
      <c r="SF37" s="21">
        <f t="shared" si="208"/>
        <v>0</v>
      </c>
      <c r="SG37" s="21">
        <v>0</v>
      </c>
      <c r="SH37" s="21">
        <f t="shared" si="209"/>
        <v>0</v>
      </c>
      <c r="SI37" s="21">
        <v>0</v>
      </c>
      <c r="SJ37" s="21">
        <f t="shared" si="210"/>
        <v>0</v>
      </c>
      <c r="SK37" s="21">
        <v>0</v>
      </c>
      <c r="SL37" s="21">
        <f t="shared" si="211"/>
        <v>0</v>
      </c>
      <c r="SM37" s="21">
        <v>0</v>
      </c>
      <c r="SN37" s="21">
        <f t="shared" si="212"/>
        <v>0</v>
      </c>
      <c r="SO37" s="21">
        <f t="shared" si="213"/>
        <v>0</v>
      </c>
      <c r="SP37" s="21"/>
      <c r="SQ37" s="23">
        <f t="shared" si="386"/>
        <v>0</v>
      </c>
      <c r="SR37" s="22"/>
      <c r="SS37" s="22"/>
      <c r="ST37" s="22"/>
      <c r="SU37" s="23">
        <v>0</v>
      </c>
      <c r="SV37" s="21">
        <f t="shared" si="338"/>
        <v>0</v>
      </c>
      <c r="SW37" s="21">
        <f t="shared" si="215"/>
        <v>0</v>
      </c>
      <c r="SX37" s="21">
        <v>0</v>
      </c>
      <c r="SY37" s="21">
        <f t="shared" si="216"/>
        <v>0</v>
      </c>
      <c r="SZ37" s="21">
        <v>0</v>
      </c>
      <c r="TA37" s="21">
        <f t="shared" si="217"/>
        <v>0</v>
      </c>
      <c r="TB37" s="21">
        <v>0</v>
      </c>
      <c r="TC37" s="21">
        <f t="shared" si="218"/>
        <v>0</v>
      </c>
      <c r="TD37" s="21">
        <v>0</v>
      </c>
      <c r="TE37" s="21">
        <f t="shared" si="219"/>
        <v>0</v>
      </c>
      <c r="TF37" s="21">
        <v>0</v>
      </c>
      <c r="TG37" s="21">
        <f t="shared" si="220"/>
        <v>0</v>
      </c>
      <c r="TH37" s="21">
        <f t="shared" si="37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22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23"/>
        <v>0</v>
      </c>
      <c r="TU37" s="21">
        <v>0</v>
      </c>
      <c r="TV37" s="21">
        <f t="shared" si="224"/>
        <v>0</v>
      </c>
      <c r="TW37" s="21">
        <v>0</v>
      </c>
      <c r="TX37" s="21">
        <f t="shared" si="225"/>
        <v>0</v>
      </c>
      <c r="TY37" s="21">
        <v>0</v>
      </c>
      <c r="TZ37" s="21">
        <f t="shared" si="226"/>
        <v>0</v>
      </c>
      <c r="UA37" s="21">
        <v>0</v>
      </c>
      <c r="UB37" s="21">
        <f t="shared" si="227"/>
        <v>0</v>
      </c>
      <c r="UC37" s="21">
        <v>0</v>
      </c>
      <c r="UD37" s="21">
        <f t="shared" si="228"/>
        <v>0</v>
      </c>
      <c r="UE37" s="21">
        <f t="shared" si="229"/>
        <v>0</v>
      </c>
      <c r="UF37" s="21"/>
      <c r="UG37" s="23">
        <f t="shared" si="387"/>
        <v>0</v>
      </c>
      <c r="UH37" s="22"/>
      <c r="UI37" s="22"/>
      <c r="UJ37" s="22"/>
      <c r="UK37" s="23">
        <v>0</v>
      </c>
      <c r="UL37" s="21">
        <f t="shared" si="339"/>
        <v>0</v>
      </c>
      <c r="UM37" s="21">
        <f t="shared" si="231"/>
        <v>0</v>
      </c>
      <c r="UN37" s="21">
        <v>0</v>
      </c>
      <c r="UO37" s="21">
        <f t="shared" si="232"/>
        <v>0</v>
      </c>
      <c r="UP37" s="21">
        <v>0</v>
      </c>
      <c r="UQ37" s="21">
        <f t="shared" si="233"/>
        <v>0</v>
      </c>
      <c r="UR37" s="21">
        <v>0</v>
      </c>
      <c r="US37" s="21">
        <f t="shared" si="234"/>
        <v>0</v>
      </c>
      <c r="UT37" s="21">
        <v>0</v>
      </c>
      <c r="UU37" s="21">
        <f t="shared" si="235"/>
        <v>0</v>
      </c>
      <c r="UV37" s="21">
        <v>0</v>
      </c>
      <c r="UW37" s="21">
        <f t="shared" si="236"/>
        <v>0</v>
      </c>
      <c r="UX37" s="21">
        <f t="shared" si="37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38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39"/>
        <v>0</v>
      </c>
      <c r="VK37" s="21">
        <v>0</v>
      </c>
      <c r="VL37" s="21">
        <f t="shared" si="240"/>
        <v>0</v>
      </c>
      <c r="VM37" s="21">
        <v>0</v>
      </c>
      <c r="VN37" s="21">
        <f t="shared" si="241"/>
        <v>0</v>
      </c>
      <c r="VO37" s="21">
        <v>0</v>
      </c>
      <c r="VP37" s="21">
        <f t="shared" si="242"/>
        <v>0</v>
      </c>
      <c r="VQ37" s="21">
        <v>0</v>
      </c>
      <c r="VR37" s="21">
        <f t="shared" si="243"/>
        <v>0</v>
      </c>
      <c r="VS37" s="21">
        <v>0</v>
      </c>
      <c r="VT37" s="21">
        <f t="shared" si="244"/>
        <v>0</v>
      </c>
      <c r="VU37" s="21">
        <f t="shared" si="245"/>
        <v>0</v>
      </c>
      <c r="VV37" s="21"/>
      <c r="VW37" s="23">
        <f t="shared" si="388"/>
        <v>0</v>
      </c>
      <c r="VX37" s="22"/>
      <c r="VY37" s="22"/>
      <c r="VZ37" s="22"/>
      <c r="WA37" s="23">
        <v>0</v>
      </c>
      <c r="WB37" s="21">
        <f t="shared" si="340"/>
        <v>0</v>
      </c>
      <c r="WC37" s="21">
        <f t="shared" si="247"/>
        <v>0</v>
      </c>
      <c r="WD37" s="21">
        <v>0</v>
      </c>
      <c r="WE37" s="21">
        <f t="shared" si="248"/>
        <v>0</v>
      </c>
      <c r="WF37" s="21">
        <v>0</v>
      </c>
      <c r="WG37" s="21">
        <f t="shared" si="249"/>
        <v>0</v>
      </c>
      <c r="WH37" s="21">
        <v>0</v>
      </c>
      <c r="WI37" s="21">
        <f t="shared" si="250"/>
        <v>0</v>
      </c>
      <c r="WJ37" s="21">
        <v>0</v>
      </c>
      <c r="WK37" s="21">
        <f t="shared" si="251"/>
        <v>0</v>
      </c>
      <c r="WL37" s="21">
        <v>0</v>
      </c>
      <c r="WM37" s="21">
        <f t="shared" si="252"/>
        <v>0</v>
      </c>
      <c r="WN37" s="21">
        <f t="shared" si="37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4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5"/>
        <v>0</v>
      </c>
      <c r="XA37" s="21">
        <v>0</v>
      </c>
      <c r="XB37" s="21">
        <f t="shared" si="256"/>
        <v>0</v>
      </c>
      <c r="XC37" s="21">
        <v>0</v>
      </c>
      <c r="XD37" s="21">
        <f t="shared" si="257"/>
        <v>0</v>
      </c>
      <c r="XE37" s="21">
        <v>0</v>
      </c>
      <c r="XF37" s="21">
        <f t="shared" si="258"/>
        <v>0</v>
      </c>
      <c r="XG37" s="21">
        <v>0</v>
      </c>
      <c r="XH37" s="21">
        <f t="shared" si="259"/>
        <v>0</v>
      </c>
      <c r="XI37" s="21">
        <v>0</v>
      </c>
      <c r="XJ37" s="21">
        <f t="shared" si="260"/>
        <v>0</v>
      </c>
      <c r="XK37" s="21">
        <f t="shared" si="261"/>
        <v>0</v>
      </c>
      <c r="XL37" s="21"/>
      <c r="XM37" s="23">
        <f t="shared" si="389"/>
        <v>0</v>
      </c>
      <c r="XN37" s="22"/>
      <c r="XO37" s="22"/>
      <c r="XP37" s="22"/>
      <c r="XQ37" s="23">
        <v>0</v>
      </c>
      <c r="XR37" s="21">
        <f t="shared" si="341"/>
        <v>0</v>
      </c>
      <c r="XS37" s="21">
        <f t="shared" si="263"/>
        <v>0</v>
      </c>
      <c r="XT37" s="21">
        <v>0</v>
      </c>
      <c r="XU37" s="21">
        <f t="shared" si="264"/>
        <v>0</v>
      </c>
      <c r="XV37" s="21">
        <v>0</v>
      </c>
      <c r="XW37" s="21">
        <f t="shared" si="265"/>
        <v>0</v>
      </c>
      <c r="XX37" s="21">
        <v>0</v>
      </c>
      <c r="XY37" s="21">
        <f t="shared" si="266"/>
        <v>0</v>
      </c>
      <c r="XZ37" s="21">
        <v>0</v>
      </c>
      <c r="YA37" s="21">
        <f t="shared" si="267"/>
        <v>0</v>
      </c>
      <c r="YB37" s="21">
        <v>0</v>
      </c>
      <c r="YC37" s="21">
        <f t="shared" si="268"/>
        <v>0</v>
      </c>
      <c r="YD37" s="21">
        <f t="shared" si="374"/>
        <v>0</v>
      </c>
      <c r="YE37" s="21"/>
      <c r="YF37" s="21">
        <f t="shared" si="17"/>
        <v>0</v>
      </c>
      <c r="YG37" s="21"/>
      <c r="YH37" s="21"/>
      <c r="YI37" s="21">
        <v>0</v>
      </c>
      <c r="YJ37" s="21">
        <f t="shared" si="270"/>
        <v>0</v>
      </c>
      <c r="YK37" s="21">
        <v>0</v>
      </c>
      <c r="YL37" s="21">
        <v>0</v>
      </c>
      <c r="YM37" s="22"/>
      <c r="YN37" s="22"/>
      <c r="YO37" s="21">
        <v>0</v>
      </c>
      <c r="YP37" s="21">
        <f t="shared" si="271"/>
        <v>0</v>
      </c>
      <c r="YQ37" s="21">
        <v>0</v>
      </c>
      <c r="YR37" s="21">
        <f t="shared" si="272"/>
        <v>0</v>
      </c>
      <c r="YS37" s="21">
        <v>0</v>
      </c>
      <c r="YT37" s="21">
        <f t="shared" si="273"/>
        <v>0</v>
      </c>
      <c r="YU37" s="21">
        <v>0</v>
      </c>
      <c r="YV37" s="21">
        <f t="shared" si="274"/>
        <v>0</v>
      </c>
      <c r="YW37" s="21">
        <v>0</v>
      </c>
      <c r="YX37" s="21">
        <f t="shared" si="275"/>
        <v>0</v>
      </c>
      <c r="YY37" s="21">
        <v>0</v>
      </c>
      <c r="YZ37" s="21">
        <f t="shared" si="276"/>
        <v>0</v>
      </c>
      <c r="ZA37" s="21">
        <f t="shared" si="277"/>
        <v>0</v>
      </c>
      <c r="ZB37" s="21"/>
      <c r="ZC37" s="23">
        <f t="shared" si="390"/>
        <v>0</v>
      </c>
      <c r="ZD37" s="22"/>
      <c r="ZE37" s="22"/>
      <c r="ZF37" s="22"/>
      <c r="ZG37" s="23">
        <v>0</v>
      </c>
      <c r="ZH37" s="21">
        <f t="shared" si="342"/>
        <v>0</v>
      </c>
      <c r="ZI37" s="21">
        <f t="shared" si="279"/>
        <v>0</v>
      </c>
      <c r="ZJ37" s="21">
        <v>0</v>
      </c>
      <c r="ZK37" s="21">
        <f t="shared" si="280"/>
        <v>0</v>
      </c>
      <c r="ZL37" s="21">
        <v>0</v>
      </c>
      <c r="ZM37" s="21">
        <f t="shared" si="281"/>
        <v>0</v>
      </c>
      <c r="ZN37" s="21">
        <v>0</v>
      </c>
      <c r="ZO37" s="21">
        <f t="shared" si="282"/>
        <v>0</v>
      </c>
      <c r="ZP37" s="21">
        <v>0</v>
      </c>
      <c r="ZQ37" s="21">
        <f t="shared" si="283"/>
        <v>0</v>
      </c>
      <c r="ZR37" s="21">
        <v>0</v>
      </c>
      <c r="ZS37" s="21">
        <f t="shared" si="284"/>
        <v>0</v>
      </c>
      <c r="ZT37" s="21">
        <f t="shared" si="375"/>
        <v>0</v>
      </c>
      <c r="ZU37" s="21"/>
      <c r="ZV37" s="21">
        <f t="shared" si="18"/>
        <v>0</v>
      </c>
      <c r="ZW37" s="21"/>
      <c r="ZX37" s="21"/>
      <c r="ZY37" s="21">
        <v>0</v>
      </c>
      <c r="ZZ37" s="21">
        <f t="shared" si="286"/>
        <v>0</v>
      </c>
      <c r="AAA37" s="21">
        <v>0</v>
      </c>
      <c r="AAB37" s="21">
        <v>0</v>
      </c>
      <c r="AAC37" s="22"/>
      <c r="AAD37" s="22"/>
      <c r="AAE37" s="21">
        <v>0</v>
      </c>
      <c r="AAF37" s="21">
        <f t="shared" si="287"/>
        <v>0</v>
      </c>
      <c r="AAG37" s="21">
        <v>0</v>
      </c>
      <c r="AAH37" s="21">
        <f t="shared" si="288"/>
        <v>0</v>
      </c>
      <c r="AAI37" s="21">
        <v>0</v>
      </c>
      <c r="AAJ37" s="21">
        <f t="shared" si="289"/>
        <v>0</v>
      </c>
      <c r="AAK37" s="21">
        <v>0</v>
      </c>
      <c r="AAL37" s="21">
        <f t="shared" si="290"/>
        <v>0</v>
      </c>
      <c r="AAM37" s="21">
        <v>0</v>
      </c>
      <c r="AAN37" s="21">
        <f t="shared" si="291"/>
        <v>0</v>
      </c>
      <c r="AAO37" s="21">
        <v>0</v>
      </c>
      <c r="AAP37" s="21">
        <f t="shared" si="292"/>
        <v>0</v>
      </c>
      <c r="AAQ37" s="21">
        <f t="shared" si="293"/>
        <v>0</v>
      </c>
      <c r="AAR37" s="21"/>
      <c r="AAS37" s="23">
        <f t="shared" si="391"/>
        <v>0</v>
      </c>
      <c r="AAT37" s="22"/>
      <c r="AAU37" s="22"/>
      <c r="AAV37" s="22"/>
      <c r="AAW37" s="23">
        <v>0</v>
      </c>
      <c r="AAX37" s="21">
        <f t="shared" si="343"/>
        <v>0</v>
      </c>
      <c r="AAY37" s="21">
        <f t="shared" si="295"/>
        <v>0</v>
      </c>
      <c r="AAZ37" s="21">
        <v>0</v>
      </c>
      <c r="ABA37" s="21">
        <f t="shared" si="296"/>
        <v>0</v>
      </c>
      <c r="ABB37" s="21">
        <v>0</v>
      </c>
      <c r="ABC37" s="21">
        <f t="shared" si="297"/>
        <v>0</v>
      </c>
      <c r="ABD37" s="21">
        <v>0</v>
      </c>
      <c r="ABE37" s="21">
        <f t="shared" si="298"/>
        <v>0</v>
      </c>
      <c r="ABF37" s="21">
        <v>0</v>
      </c>
      <c r="ABG37" s="21">
        <f t="shared" si="299"/>
        <v>0</v>
      </c>
      <c r="ABH37" s="21">
        <v>0</v>
      </c>
      <c r="ABI37" s="21">
        <f t="shared" si="300"/>
        <v>0</v>
      </c>
      <c r="ABJ37" s="21">
        <f t="shared" si="376"/>
        <v>0</v>
      </c>
      <c r="ABK37" s="21"/>
      <c r="ABL37" s="21">
        <f t="shared" si="19"/>
        <v>0</v>
      </c>
      <c r="ABM37" s="21"/>
      <c r="ABN37" s="21"/>
      <c r="ABO37" s="21">
        <v>0</v>
      </c>
      <c r="ABP37" s="21">
        <f t="shared" si="302"/>
        <v>0</v>
      </c>
      <c r="ABQ37" s="21">
        <v>0</v>
      </c>
      <c r="ABR37" s="21">
        <v>0</v>
      </c>
      <c r="ABS37" s="22"/>
      <c r="ABT37" s="22"/>
      <c r="ABU37" s="21">
        <v>0</v>
      </c>
      <c r="ABV37" s="21">
        <f t="shared" si="20"/>
        <v>0</v>
      </c>
      <c r="ABW37" s="21">
        <v>0</v>
      </c>
      <c r="ABX37" s="21">
        <f t="shared" si="303"/>
        <v>0</v>
      </c>
      <c r="ABY37" s="21">
        <v>0</v>
      </c>
      <c r="ABZ37" s="21">
        <f t="shared" si="304"/>
        <v>0</v>
      </c>
      <c r="ACA37" s="21">
        <v>0</v>
      </c>
      <c r="ACB37" s="21">
        <f t="shared" si="305"/>
        <v>0</v>
      </c>
      <c r="ACC37" s="21">
        <v>0</v>
      </c>
      <c r="ACD37" s="21">
        <f t="shared" si="306"/>
        <v>0</v>
      </c>
      <c r="ACE37" s="21">
        <v>0</v>
      </c>
      <c r="ACF37" s="21">
        <f t="shared" si="307"/>
        <v>0</v>
      </c>
      <c r="ACG37" s="21">
        <f t="shared" si="21"/>
        <v>0</v>
      </c>
      <c r="ACH37" s="21"/>
      <c r="ACI37" s="23">
        <f t="shared" si="392"/>
        <v>0</v>
      </c>
      <c r="ACJ37" s="24">
        <f t="shared" si="308"/>
        <v>0</v>
      </c>
      <c r="ACK37" s="24">
        <f t="shared" si="22"/>
        <v>0</v>
      </c>
      <c r="ACL37" s="24">
        <f t="shared" si="309"/>
        <v>0</v>
      </c>
    </row>
    <row r="38" spans="1:766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3"/>
        <v>0</v>
      </c>
      <c r="M38" s="21">
        <f t="shared" si="24"/>
        <v>0</v>
      </c>
      <c r="N38" s="21">
        <v>0</v>
      </c>
      <c r="O38" s="21">
        <f t="shared" si="25"/>
        <v>0</v>
      </c>
      <c r="P38" s="21">
        <v>0</v>
      </c>
      <c r="Q38" s="21">
        <f t="shared" si="26"/>
        <v>0</v>
      </c>
      <c r="R38" s="21">
        <v>0</v>
      </c>
      <c r="S38" s="21">
        <f t="shared" si="27"/>
        <v>0</v>
      </c>
      <c r="T38" s="21">
        <v>0</v>
      </c>
      <c r="U38" s="21">
        <f t="shared" si="28"/>
        <v>0</v>
      </c>
      <c r="V38" s="21">
        <v>0</v>
      </c>
      <c r="W38" s="21">
        <f t="shared" si="29"/>
        <v>0</v>
      </c>
      <c r="X38" s="21">
        <f t="shared" si="30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31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32"/>
        <v>0</v>
      </c>
      <c r="AK38" s="21">
        <v>0</v>
      </c>
      <c r="AL38" s="21">
        <f t="shared" si="33"/>
        <v>0</v>
      </c>
      <c r="AM38" s="21">
        <v>0</v>
      </c>
      <c r="AN38" s="21">
        <f t="shared" si="34"/>
        <v>0</v>
      </c>
      <c r="AO38" s="21">
        <v>0</v>
      </c>
      <c r="AP38" s="21">
        <f t="shared" si="35"/>
        <v>0</v>
      </c>
      <c r="AQ38" s="21">
        <v>0</v>
      </c>
      <c r="AR38" s="21">
        <f t="shared" si="36"/>
        <v>0</v>
      </c>
      <c r="AS38" s="21">
        <v>0</v>
      </c>
      <c r="AT38" s="21">
        <f t="shared" si="37"/>
        <v>0</v>
      </c>
      <c r="AU38" s="21">
        <f t="shared" si="38"/>
        <v>0</v>
      </c>
      <c r="AV38" s="21"/>
      <c r="AW38" s="23">
        <f t="shared" si="310"/>
        <v>0</v>
      </c>
      <c r="AX38" s="22"/>
      <c r="AY38" s="22"/>
      <c r="AZ38" s="22"/>
      <c r="BA38" s="23">
        <v>0</v>
      </c>
      <c r="BB38" s="21">
        <f t="shared" si="327"/>
        <v>0</v>
      </c>
      <c r="BC38" s="21">
        <f t="shared" si="40"/>
        <v>0</v>
      </c>
      <c r="BD38" s="21">
        <v>0</v>
      </c>
      <c r="BE38" s="21">
        <f t="shared" si="41"/>
        <v>0</v>
      </c>
      <c r="BF38" s="21">
        <v>0</v>
      </c>
      <c r="BG38" s="21">
        <f t="shared" si="42"/>
        <v>0</v>
      </c>
      <c r="BH38" s="21">
        <v>0</v>
      </c>
      <c r="BI38" s="21">
        <f t="shared" si="43"/>
        <v>0</v>
      </c>
      <c r="BJ38" s="21">
        <v>0</v>
      </c>
      <c r="BK38" s="21">
        <f t="shared" si="44"/>
        <v>0</v>
      </c>
      <c r="BL38" s="21">
        <v>0</v>
      </c>
      <c r="BM38" s="21">
        <f t="shared" si="45"/>
        <v>0</v>
      </c>
      <c r="BN38" s="21">
        <f t="shared" si="36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7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48"/>
        <v>0</v>
      </c>
      <c r="CA38" s="21">
        <v>0</v>
      </c>
      <c r="CB38" s="21">
        <f t="shared" si="49"/>
        <v>0</v>
      </c>
      <c r="CC38" s="21">
        <v>0</v>
      </c>
      <c r="CD38" s="21">
        <f t="shared" si="50"/>
        <v>0</v>
      </c>
      <c r="CE38" s="21">
        <v>0</v>
      </c>
      <c r="CF38" s="21">
        <f t="shared" si="51"/>
        <v>0</v>
      </c>
      <c r="CG38" s="21">
        <v>0</v>
      </c>
      <c r="CH38" s="21">
        <f t="shared" si="52"/>
        <v>0</v>
      </c>
      <c r="CI38" s="21">
        <v>0</v>
      </c>
      <c r="CJ38" s="21">
        <f t="shared" si="53"/>
        <v>0</v>
      </c>
      <c r="CK38" s="21">
        <f t="shared" si="54"/>
        <v>0</v>
      </c>
      <c r="CL38" s="21"/>
      <c r="CM38" s="23">
        <f t="shared" si="377"/>
        <v>0</v>
      </c>
      <c r="CN38" s="22"/>
      <c r="CO38" s="22"/>
      <c r="CP38" s="22"/>
      <c r="CQ38" s="23">
        <v>0</v>
      </c>
      <c r="CR38" s="21">
        <f t="shared" si="328"/>
        <v>0</v>
      </c>
      <c r="CS38" s="21">
        <f t="shared" si="56"/>
        <v>0</v>
      </c>
      <c r="CT38" s="21">
        <v>0</v>
      </c>
      <c r="CU38" s="21">
        <f t="shared" si="57"/>
        <v>0</v>
      </c>
      <c r="CV38" s="21">
        <v>0</v>
      </c>
      <c r="CW38" s="21">
        <f t="shared" si="58"/>
        <v>0</v>
      </c>
      <c r="CX38" s="21">
        <v>0</v>
      </c>
      <c r="CY38" s="21">
        <f t="shared" si="59"/>
        <v>0</v>
      </c>
      <c r="CZ38" s="21">
        <v>0</v>
      </c>
      <c r="DA38" s="21">
        <f t="shared" si="60"/>
        <v>0</v>
      </c>
      <c r="DB38" s="21">
        <v>0</v>
      </c>
      <c r="DC38" s="21">
        <f t="shared" si="61"/>
        <v>0</v>
      </c>
      <c r="DD38" s="21">
        <f t="shared" si="36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63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4"/>
        <v>0</v>
      </c>
      <c r="DS38" s="21">
        <v>0</v>
      </c>
      <c r="DT38" s="21">
        <f t="shared" si="65"/>
        <v>0</v>
      </c>
      <c r="DU38" s="21">
        <v>0</v>
      </c>
      <c r="DV38" s="21">
        <f t="shared" si="66"/>
        <v>0</v>
      </c>
      <c r="DW38" s="21">
        <v>0</v>
      </c>
      <c r="DX38" s="21">
        <f t="shared" si="67"/>
        <v>0</v>
      </c>
      <c r="DY38" s="21">
        <v>0</v>
      </c>
      <c r="DZ38" s="21">
        <f t="shared" si="68"/>
        <v>0</v>
      </c>
      <c r="EA38" s="21">
        <f t="shared" si="69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329"/>
        <v>0</v>
      </c>
      <c r="EI38" s="21">
        <f t="shared" si="71"/>
        <v>0</v>
      </c>
      <c r="EJ38" s="21">
        <v>0</v>
      </c>
      <c r="EK38" s="21">
        <f t="shared" si="72"/>
        <v>0</v>
      </c>
      <c r="EL38" s="21">
        <v>0</v>
      </c>
      <c r="EM38" s="21">
        <f t="shared" si="73"/>
        <v>0</v>
      </c>
      <c r="EN38" s="21">
        <v>0</v>
      </c>
      <c r="EO38" s="21">
        <f t="shared" si="74"/>
        <v>0</v>
      </c>
      <c r="EP38" s="21">
        <v>0</v>
      </c>
      <c r="EQ38" s="21">
        <f t="shared" si="75"/>
        <v>0</v>
      </c>
      <c r="ER38" s="21">
        <v>0</v>
      </c>
      <c r="ES38" s="21">
        <f t="shared" si="76"/>
        <v>0</v>
      </c>
      <c r="ET38" s="21">
        <f t="shared" si="36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78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79"/>
        <v>0</v>
      </c>
      <c r="FG38" s="21">
        <v>0</v>
      </c>
      <c r="FH38" s="21">
        <f t="shared" si="80"/>
        <v>0</v>
      </c>
      <c r="FI38" s="21">
        <v>0</v>
      </c>
      <c r="FJ38" s="21">
        <f t="shared" si="81"/>
        <v>0</v>
      </c>
      <c r="FK38" s="21">
        <v>0</v>
      </c>
      <c r="FL38" s="21">
        <f t="shared" si="82"/>
        <v>0</v>
      </c>
      <c r="FM38" s="21">
        <v>0</v>
      </c>
      <c r="FN38" s="21">
        <f t="shared" si="83"/>
        <v>0</v>
      </c>
      <c r="FO38" s="21">
        <v>0</v>
      </c>
      <c r="FP38" s="21">
        <f t="shared" si="84"/>
        <v>0</v>
      </c>
      <c r="FQ38" s="21">
        <f t="shared" si="85"/>
        <v>0</v>
      </c>
      <c r="FR38" s="21"/>
      <c r="FS38" s="23">
        <f t="shared" si="378"/>
        <v>0</v>
      </c>
      <c r="FT38" s="22"/>
      <c r="FU38" s="22"/>
      <c r="FV38" s="22"/>
      <c r="FW38" s="23">
        <v>0</v>
      </c>
      <c r="FX38" s="21">
        <f t="shared" si="330"/>
        <v>0</v>
      </c>
      <c r="FY38" s="21">
        <f t="shared" si="87"/>
        <v>0</v>
      </c>
      <c r="FZ38" s="21">
        <v>0</v>
      </c>
      <c r="GA38" s="21">
        <f t="shared" si="88"/>
        <v>0</v>
      </c>
      <c r="GB38" s="21">
        <v>0</v>
      </c>
      <c r="GC38" s="21">
        <f t="shared" si="89"/>
        <v>0</v>
      </c>
      <c r="GD38" s="21">
        <v>0</v>
      </c>
      <c r="GE38" s="21">
        <f t="shared" si="90"/>
        <v>0</v>
      </c>
      <c r="GF38" s="21">
        <v>0</v>
      </c>
      <c r="GG38" s="21">
        <f t="shared" si="91"/>
        <v>0</v>
      </c>
      <c r="GH38" s="21">
        <v>0</v>
      </c>
      <c r="GI38" s="21">
        <f t="shared" si="92"/>
        <v>0</v>
      </c>
      <c r="GJ38" s="21">
        <f t="shared" si="36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4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5"/>
        <v>0</v>
      </c>
      <c r="GW38" s="21">
        <v>0</v>
      </c>
      <c r="GX38" s="21">
        <f t="shared" si="96"/>
        <v>0</v>
      </c>
      <c r="GY38" s="21">
        <v>0</v>
      </c>
      <c r="GZ38" s="21">
        <f t="shared" si="97"/>
        <v>0</v>
      </c>
      <c r="HA38" s="21">
        <v>0</v>
      </c>
      <c r="HB38" s="21">
        <f t="shared" si="98"/>
        <v>0</v>
      </c>
      <c r="HC38" s="21">
        <v>0</v>
      </c>
      <c r="HD38" s="21">
        <f t="shared" si="99"/>
        <v>0</v>
      </c>
      <c r="HE38" s="21">
        <v>0</v>
      </c>
      <c r="HF38" s="21">
        <f t="shared" si="100"/>
        <v>0</v>
      </c>
      <c r="HG38" s="21">
        <f t="shared" si="101"/>
        <v>0</v>
      </c>
      <c r="HH38" s="21"/>
      <c r="HI38" s="23">
        <f t="shared" si="379"/>
        <v>0</v>
      </c>
      <c r="HJ38" s="22"/>
      <c r="HK38" s="22"/>
      <c r="HL38" s="22"/>
      <c r="HM38" s="23">
        <v>0</v>
      </c>
      <c r="HN38" s="21">
        <f t="shared" si="331"/>
        <v>0</v>
      </c>
      <c r="HO38" s="21">
        <f t="shared" si="103"/>
        <v>0</v>
      </c>
      <c r="HP38" s="21">
        <v>0</v>
      </c>
      <c r="HQ38" s="21">
        <f t="shared" si="104"/>
        <v>0</v>
      </c>
      <c r="HR38" s="21">
        <v>0</v>
      </c>
      <c r="HS38" s="21">
        <f t="shared" si="105"/>
        <v>0</v>
      </c>
      <c r="HT38" s="21">
        <v>0</v>
      </c>
      <c r="HU38" s="21">
        <f t="shared" si="106"/>
        <v>0</v>
      </c>
      <c r="HV38" s="21">
        <v>0</v>
      </c>
      <c r="HW38" s="21">
        <f t="shared" si="107"/>
        <v>0</v>
      </c>
      <c r="HX38" s="21">
        <v>0</v>
      </c>
      <c r="HY38" s="21">
        <f t="shared" si="108"/>
        <v>0</v>
      </c>
      <c r="HZ38" s="21">
        <f t="shared" si="36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10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11"/>
        <v>0</v>
      </c>
      <c r="IM38" s="21">
        <v>0</v>
      </c>
      <c r="IN38" s="21">
        <f t="shared" si="112"/>
        <v>0</v>
      </c>
      <c r="IO38" s="21">
        <v>0</v>
      </c>
      <c r="IP38" s="21">
        <f t="shared" si="113"/>
        <v>0</v>
      </c>
      <c r="IQ38" s="21">
        <v>0</v>
      </c>
      <c r="IR38" s="21">
        <f t="shared" si="114"/>
        <v>0</v>
      </c>
      <c r="IS38" s="21">
        <v>0</v>
      </c>
      <c r="IT38" s="21">
        <f t="shared" si="115"/>
        <v>0</v>
      </c>
      <c r="IU38" s="21">
        <v>0</v>
      </c>
      <c r="IV38" s="21">
        <f t="shared" si="116"/>
        <v>0</v>
      </c>
      <c r="IW38" s="21">
        <f t="shared" si="117"/>
        <v>0</v>
      </c>
      <c r="IX38" s="21"/>
      <c r="IY38" s="23">
        <f t="shared" si="380"/>
        <v>0</v>
      </c>
      <c r="IZ38" s="22"/>
      <c r="JA38" s="22"/>
      <c r="JB38" s="22"/>
      <c r="JC38" s="23">
        <v>0</v>
      </c>
      <c r="JD38" s="21">
        <f t="shared" si="332"/>
        <v>0</v>
      </c>
      <c r="JE38" s="21">
        <f t="shared" si="119"/>
        <v>0</v>
      </c>
      <c r="JF38" s="21">
        <v>0</v>
      </c>
      <c r="JG38" s="21">
        <f t="shared" si="120"/>
        <v>0</v>
      </c>
      <c r="JH38" s="21">
        <v>0</v>
      </c>
      <c r="JI38" s="21">
        <f t="shared" si="121"/>
        <v>0</v>
      </c>
      <c r="JJ38" s="21">
        <v>0</v>
      </c>
      <c r="JK38" s="21">
        <f t="shared" si="122"/>
        <v>0</v>
      </c>
      <c r="JL38" s="21">
        <v>0</v>
      </c>
      <c r="JM38" s="21">
        <f t="shared" si="123"/>
        <v>0</v>
      </c>
      <c r="JN38" s="21">
        <v>0</v>
      </c>
      <c r="JO38" s="21">
        <f t="shared" si="124"/>
        <v>0</v>
      </c>
      <c r="JP38" s="21">
        <f t="shared" si="36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6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7"/>
        <v>0</v>
      </c>
      <c r="KC38" s="21">
        <v>0</v>
      </c>
      <c r="KD38" s="21">
        <f t="shared" si="128"/>
        <v>0</v>
      </c>
      <c r="KE38" s="21">
        <v>0</v>
      </c>
      <c r="KF38" s="21">
        <f t="shared" si="129"/>
        <v>0</v>
      </c>
      <c r="KG38" s="21">
        <v>0</v>
      </c>
      <c r="KH38" s="21">
        <f t="shared" si="130"/>
        <v>0</v>
      </c>
      <c r="KI38" s="21">
        <v>0</v>
      </c>
      <c r="KJ38" s="21">
        <f t="shared" si="131"/>
        <v>0</v>
      </c>
      <c r="KK38" s="21">
        <v>0</v>
      </c>
      <c r="KL38" s="21">
        <f t="shared" si="132"/>
        <v>0</v>
      </c>
      <c r="KM38" s="21">
        <f t="shared" si="133"/>
        <v>0</v>
      </c>
      <c r="KN38" s="21"/>
      <c r="KO38" s="23">
        <f t="shared" si="381"/>
        <v>0</v>
      </c>
      <c r="KP38" s="22"/>
      <c r="KQ38" s="22"/>
      <c r="KR38" s="22"/>
      <c r="KS38" s="23">
        <v>0</v>
      </c>
      <c r="KT38" s="21">
        <f t="shared" si="333"/>
        <v>0</v>
      </c>
      <c r="KU38" s="21">
        <f t="shared" si="135"/>
        <v>0</v>
      </c>
      <c r="KV38" s="21">
        <v>0</v>
      </c>
      <c r="KW38" s="21">
        <f t="shared" si="136"/>
        <v>0</v>
      </c>
      <c r="KX38" s="21">
        <v>0</v>
      </c>
      <c r="KY38" s="21">
        <f t="shared" si="137"/>
        <v>0</v>
      </c>
      <c r="KZ38" s="21">
        <v>0</v>
      </c>
      <c r="LA38" s="21">
        <f t="shared" si="138"/>
        <v>0</v>
      </c>
      <c r="LB38" s="21">
        <v>0</v>
      </c>
      <c r="LC38" s="21">
        <f t="shared" si="139"/>
        <v>0</v>
      </c>
      <c r="LD38" s="21">
        <v>0</v>
      </c>
      <c r="LE38" s="21">
        <f t="shared" si="140"/>
        <v>0</v>
      </c>
      <c r="LF38" s="21">
        <f t="shared" si="36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42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43"/>
        <v>0</v>
      </c>
      <c r="LS38" s="21">
        <v>0</v>
      </c>
      <c r="LT38" s="21">
        <f t="shared" si="144"/>
        <v>0</v>
      </c>
      <c r="LU38" s="21">
        <v>0</v>
      </c>
      <c r="LV38" s="21">
        <f t="shared" si="145"/>
        <v>0</v>
      </c>
      <c r="LW38" s="21">
        <v>0</v>
      </c>
      <c r="LX38" s="21">
        <f t="shared" si="146"/>
        <v>0</v>
      </c>
      <c r="LY38" s="21">
        <v>0</v>
      </c>
      <c r="LZ38" s="21">
        <f t="shared" si="147"/>
        <v>0</v>
      </c>
      <c r="MA38" s="21">
        <v>0</v>
      </c>
      <c r="MB38" s="21">
        <f t="shared" si="148"/>
        <v>0</v>
      </c>
      <c r="MC38" s="21">
        <f t="shared" si="149"/>
        <v>0</v>
      </c>
      <c r="MD38" s="21"/>
      <c r="ME38" s="23">
        <f t="shared" si="382"/>
        <v>0</v>
      </c>
      <c r="MF38" s="22"/>
      <c r="MG38" s="22"/>
      <c r="MH38" s="22"/>
      <c r="MI38" s="23">
        <v>0</v>
      </c>
      <c r="MJ38" s="21">
        <f t="shared" si="334"/>
        <v>0</v>
      </c>
      <c r="MK38" s="21">
        <f t="shared" si="151"/>
        <v>0</v>
      </c>
      <c r="ML38" s="21">
        <v>0</v>
      </c>
      <c r="MM38" s="21">
        <f t="shared" si="152"/>
        <v>0</v>
      </c>
      <c r="MN38" s="21">
        <v>0</v>
      </c>
      <c r="MO38" s="21">
        <f t="shared" si="153"/>
        <v>0</v>
      </c>
      <c r="MP38" s="21">
        <v>0</v>
      </c>
      <c r="MQ38" s="21">
        <f t="shared" si="154"/>
        <v>0</v>
      </c>
      <c r="MR38" s="21">
        <v>0</v>
      </c>
      <c r="MS38" s="21">
        <f t="shared" si="155"/>
        <v>0</v>
      </c>
      <c r="MT38" s="21">
        <v>0</v>
      </c>
      <c r="MU38" s="21">
        <f t="shared" si="156"/>
        <v>0</v>
      </c>
      <c r="MV38" s="21">
        <f t="shared" si="36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58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59"/>
        <v>0</v>
      </c>
      <c r="NI38" s="21">
        <v>0</v>
      </c>
      <c r="NJ38" s="21">
        <f t="shared" si="160"/>
        <v>0</v>
      </c>
      <c r="NK38" s="21">
        <v>0</v>
      </c>
      <c r="NL38" s="21">
        <f t="shared" si="161"/>
        <v>0</v>
      </c>
      <c r="NM38" s="21">
        <v>0</v>
      </c>
      <c r="NN38" s="21">
        <f t="shared" si="162"/>
        <v>0</v>
      </c>
      <c r="NO38" s="21">
        <v>0</v>
      </c>
      <c r="NP38" s="21">
        <f t="shared" si="163"/>
        <v>0</v>
      </c>
      <c r="NQ38" s="21">
        <v>0</v>
      </c>
      <c r="NR38" s="21">
        <f t="shared" si="164"/>
        <v>0</v>
      </c>
      <c r="NS38" s="21">
        <f t="shared" si="165"/>
        <v>0</v>
      </c>
      <c r="NT38" s="21"/>
      <c r="NU38" s="23">
        <f t="shared" si="383"/>
        <v>0</v>
      </c>
      <c r="NV38" s="22"/>
      <c r="NW38" s="22"/>
      <c r="NX38" s="22"/>
      <c r="NY38" s="23">
        <v>0</v>
      </c>
      <c r="NZ38" s="21">
        <f t="shared" si="335"/>
        <v>0</v>
      </c>
      <c r="OA38" s="21">
        <f t="shared" si="167"/>
        <v>0</v>
      </c>
      <c r="OB38" s="21">
        <v>0</v>
      </c>
      <c r="OC38" s="21">
        <f t="shared" si="168"/>
        <v>0</v>
      </c>
      <c r="OD38" s="21">
        <v>0</v>
      </c>
      <c r="OE38" s="21">
        <f t="shared" si="169"/>
        <v>0</v>
      </c>
      <c r="OF38" s="21">
        <v>0</v>
      </c>
      <c r="OG38" s="21">
        <f t="shared" si="170"/>
        <v>0</v>
      </c>
      <c r="OH38" s="21">
        <v>0</v>
      </c>
      <c r="OI38" s="21">
        <f t="shared" si="171"/>
        <v>0</v>
      </c>
      <c r="OJ38" s="21">
        <v>0</v>
      </c>
      <c r="OK38" s="21">
        <f t="shared" si="172"/>
        <v>0</v>
      </c>
      <c r="OL38" s="21">
        <f t="shared" si="36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4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5"/>
        <v>0</v>
      </c>
      <c r="OY38" s="21">
        <v>0</v>
      </c>
      <c r="OZ38" s="21">
        <f t="shared" si="176"/>
        <v>0</v>
      </c>
      <c r="PA38" s="21">
        <v>0</v>
      </c>
      <c r="PB38" s="21">
        <f t="shared" si="177"/>
        <v>0</v>
      </c>
      <c r="PC38" s="21">
        <v>0</v>
      </c>
      <c r="PD38" s="21">
        <f t="shared" si="178"/>
        <v>0</v>
      </c>
      <c r="PE38" s="21">
        <v>0</v>
      </c>
      <c r="PF38" s="21">
        <f t="shared" si="179"/>
        <v>0</v>
      </c>
      <c r="PG38" s="21">
        <v>0</v>
      </c>
      <c r="PH38" s="21">
        <f t="shared" si="180"/>
        <v>0</v>
      </c>
      <c r="PI38" s="21">
        <f t="shared" si="181"/>
        <v>0</v>
      </c>
      <c r="PJ38" s="21"/>
      <c r="PK38" s="23">
        <f t="shared" si="384"/>
        <v>0</v>
      </c>
      <c r="PL38" s="22"/>
      <c r="PM38" s="22"/>
      <c r="PN38" s="22"/>
      <c r="PO38" s="23">
        <v>0</v>
      </c>
      <c r="PP38" s="21">
        <f t="shared" si="336"/>
        <v>0</v>
      </c>
      <c r="PQ38" s="21">
        <f t="shared" si="183"/>
        <v>0</v>
      </c>
      <c r="PR38" s="21">
        <v>0</v>
      </c>
      <c r="PS38" s="21">
        <f t="shared" si="184"/>
        <v>0</v>
      </c>
      <c r="PT38" s="21">
        <v>0</v>
      </c>
      <c r="PU38" s="21">
        <f t="shared" si="185"/>
        <v>0</v>
      </c>
      <c r="PV38" s="21">
        <v>0</v>
      </c>
      <c r="PW38" s="21">
        <f t="shared" si="186"/>
        <v>0</v>
      </c>
      <c r="PX38" s="21">
        <v>0</v>
      </c>
      <c r="PY38" s="21">
        <f t="shared" si="187"/>
        <v>0</v>
      </c>
      <c r="PZ38" s="21">
        <v>0</v>
      </c>
      <c r="QA38" s="21">
        <f t="shared" si="188"/>
        <v>0</v>
      </c>
      <c r="QB38" s="21">
        <f t="shared" si="36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90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91"/>
        <v>0</v>
      </c>
      <c r="QO38" s="21">
        <v>0</v>
      </c>
      <c r="QP38" s="21">
        <f t="shared" si="192"/>
        <v>0</v>
      </c>
      <c r="QQ38" s="21">
        <v>0</v>
      </c>
      <c r="QR38" s="21">
        <f t="shared" si="193"/>
        <v>0</v>
      </c>
      <c r="QS38" s="21">
        <v>0</v>
      </c>
      <c r="QT38" s="21">
        <f t="shared" si="194"/>
        <v>0</v>
      </c>
      <c r="QU38" s="21">
        <v>0</v>
      </c>
      <c r="QV38" s="21">
        <f t="shared" si="195"/>
        <v>0</v>
      </c>
      <c r="QW38" s="21">
        <v>0</v>
      </c>
      <c r="QX38" s="21">
        <f t="shared" si="196"/>
        <v>0</v>
      </c>
      <c r="QY38" s="21">
        <f t="shared" si="197"/>
        <v>0</v>
      </c>
      <c r="QZ38" s="21"/>
      <c r="RA38" s="23">
        <f t="shared" si="385"/>
        <v>0</v>
      </c>
      <c r="RB38" s="22"/>
      <c r="RC38" s="22"/>
      <c r="RD38" s="22"/>
      <c r="RE38" s="23">
        <v>0</v>
      </c>
      <c r="RF38" s="21">
        <f t="shared" si="337"/>
        <v>0</v>
      </c>
      <c r="RG38" s="21">
        <f t="shared" si="199"/>
        <v>0</v>
      </c>
      <c r="RH38" s="21">
        <v>0</v>
      </c>
      <c r="RI38" s="21">
        <f t="shared" si="200"/>
        <v>0</v>
      </c>
      <c r="RJ38" s="21">
        <v>0</v>
      </c>
      <c r="RK38" s="21">
        <f t="shared" si="201"/>
        <v>0</v>
      </c>
      <c r="RL38" s="21">
        <v>0</v>
      </c>
      <c r="RM38" s="21">
        <f t="shared" si="202"/>
        <v>0</v>
      </c>
      <c r="RN38" s="21">
        <v>0</v>
      </c>
      <c r="RO38" s="21">
        <f t="shared" si="203"/>
        <v>0</v>
      </c>
      <c r="RP38" s="21">
        <v>0</v>
      </c>
      <c r="RQ38" s="21">
        <f t="shared" si="204"/>
        <v>0</v>
      </c>
      <c r="RR38" s="21">
        <f t="shared" si="37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6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7"/>
        <v>0</v>
      </c>
      <c r="SE38" s="21">
        <v>0</v>
      </c>
      <c r="SF38" s="21">
        <f t="shared" si="208"/>
        <v>0</v>
      </c>
      <c r="SG38" s="21">
        <v>0</v>
      </c>
      <c r="SH38" s="21">
        <f t="shared" si="209"/>
        <v>0</v>
      </c>
      <c r="SI38" s="21">
        <v>0</v>
      </c>
      <c r="SJ38" s="21">
        <f t="shared" si="210"/>
        <v>0</v>
      </c>
      <c r="SK38" s="21">
        <v>0</v>
      </c>
      <c r="SL38" s="21">
        <f t="shared" si="211"/>
        <v>0</v>
      </c>
      <c r="SM38" s="21">
        <v>0</v>
      </c>
      <c r="SN38" s="21">
        <f t="shared" si="212"/>
        <v>0</v>
      </c>
      <c r="SO38" s="21">
        <f t="shared" si="213"/>
        <v>0</v>
      </c>
      <c r="SP38" s="21"/>
      <c r="SQ38" s="23">
        <f t="shared" si="386"/>
        <v>0</v>
      </c>
      <c r="SR38" s="22"/>
      <c r="SS38" s="22"/>
      <c r="ST38" s="22"/>
      <c r="SU38" s="23">
        <v>0</v>
      </c>
      <c r="SV38" s="21">
        <f t="shared" si="338"/>
        <v>0</v>
      </c>
      <c r="SW38" s="21">
        <f t="shared" si="215"/>
        <v>0</v>
      </c>
      <c r="SX38" s="21">
        <v>0</v>
      </c>
      <c r="SY38" s="21">
        <f t="shared" si="216"/>
        <v>0</v>
      </c>
      <c r="SZ38" s="21">
        <v>0</v>
      </c>
      <c r="TA38" s="21">
        <f t="shared" si="217"/>
        <v>0</v>
      </c>
      <c r="TB38" s="21">
        <v>0</v>
      </c>
      <c r="TC38" s="21">
        <f t="shared" si="218"/>
        <v>0</v>
      </c>
      <c r="TD38" s="21">
        <v>0</v>
      </c>
      <c r="TE38" s="21">
        <f t="shared" si="219"/>
        <v>0</v>
      </c>
      <c r="TF38" s="21">
        <v>0</v>
      </c>
      <c r="TG38" s="21">
        <f t="shared" si="220"/>
        <v>0</v>
      </c>
      <c r="TH38" s="21">
        <f t="shared" si="37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22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23"/>
        <v>0</v>
      </c>
      <c r="TU38" s="21">
        <v>0</v>
      </c>
      <c r="TV38" s="21">
        <f t="shared" si="224"/>
        <v>0</v>
      </c>
      <c r="TW38" s="21">
        <v>0</v>
      </c>
      <c r="TX38" s="21">
        <f t="shared" si="225"/>
        <v>0</v>
      </c>
      <c r="TY38" s="21">
        <v>0</v>
      </c>
      <c r="TZ38" s="21">
        <f t="shared" si="226"/>
        <v>0</v>
      </c>
      <c r="UA38" s="21">
        <v>0</v>
      </c>
      <c r="UB38" s="21">
        <f t="shared" si="227"/>
        <v>0</v>
      </c>
      <c r="UC38" s="21">
        <v>0</v>
      </c>
      <c r="UD38" s="21">
        <f t="shared" si="228"/>
        <v>0</v>
      </c>
      <c r="UE38" s="21">
        <f t="shared" si="229"/>
        <v>0</v>
      </c>
      <c r="UF38" s="21"/>
      <c r="UG38" s="23">
        <f t="shared" si="387"/>
        <v>0</v>
      </c>
      <c r="UH38" s="22"/>
      <c r="UI38" s="22"/>
      <c r="UJ38" s="22"/>
      <c r="UK38" s="23">
        <v>0</v>
      </c>
      <c r="UL38" s="21">
        <f t="shared" si="339"/>
        <v>0</v>
      </c>
      <c r="UM38" s="21">
        <f t="shared" si="231"/>
        <v>0</v>
      </c>
      <c r="UN38" s="21">
        <v>0</v>
      </c>
      <c r="UO38" s="21">
        <f t="shared" si="232"/>
        <v>0</v>
      </c>
      <c r="UP38" s="21">
        <v>0</v>
      </c>
      <c r="UQ38" s="21">
        <f t="shared" si="233"/>
        <v>0</v>
      </c>
      <c r="UR38" s="21">
        <v>0</v>
      </c>
      <c r="US38" s="21">
        <f t="shared" si="234"/>
        <v>0</v>
      </c>
      <c r="UT38" s="21">
        <v>0</v>
      </c>
      <c r="UU38" s="21">
        <f t="shared" si="235"/>
        <v>0</v>
      </c>
      <c r="UV38" s="21">
        <v>0</v>
      </c>
      <c r="UW38" s="21">
        <f t="shared" si="236"/>
        <v>0</v>
      </c>
      <c r="UX38" s="21">
        <f t="shared" si="37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38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39"/>
        <v>0</v>
      </c>
      <c r="VK38" s="21">
        <v>0</v>
      </c>
      <c r="VL38" s="21">
        <f t="shared" si="240"/>
        <v>0</v>
      </c>
      <c r="VM38" s="21">
        <v>0</v>
      </c>
      <c r="VN38" s="21">
        <f t="shared" si="241"/>
        <v>0</v>
      </c>
      <c r="VO38" s="21">
        <v>0</v>
      </c>
      <c r="VP38" s="21">
        <f t="shared" si="242"/>
        <v>0</v>
      </c>
      <c r="VQ38" s="21">
        <v>0</v>
      </c>
      <c r="VR38" s="21">
        <f t="shared" si="243"/>
        <v>0</v>
      </c>
      <c r="VS38" s="21">
        <v>0</v>
      </c>
      <c r="VT38" s="21">
        <f t="shared" si="244"/>
        <v>0</v>
      </c>
      <c r="VU38" s="21">
        <f t="shared" si="245"/>
        <v>0</v>
      </c>
      <c r="VV38" s="21"/>
      <c r="VW38" s="23">
        <f t="shared" si="388"/>
        <v>0</v>
      </c>
      <c r="VX38" s="22"/>
      <c r="VY38" s="22"/>
      <c r="VZ38" s="22"/>
      <c r="WA38" s="23">
        <v>0</v>
      </c>
      <c r="WB38" s="21">
        <f t="shared" si="340"/>
        <v>0</v>
      </c>
      <c r="WC38" s="21">
        <f t="shared" si="247"/>
        <v>0</v>
      </c>
      <c r="WD38" s="21">
        <v>0</v>
      </c>
      <c r="WE38" s="21">
        <f t="shared" si="248"/>
        <v>0</v>
      </c>
      <c r="WF38" s="21">
        <v>0</v>
      </c>
      <c r="WG38" s="21">
        <f t="shared" si="249"/>
        <v>0</v>
      </c>
      <c r="WH38" s="21">
        <v>0</v>
      </c>
      <c r="WI38" s="21">
        <f t="shared" si="250"/>
        <v>0</v>
      </c>
      <c r="WJ38" s="21">
        <v>0</v>
      </c>
      <c r="WK38" s="21">
        <f t="shared" si="251"/>
        <v>0</v>
      </c>
      <c r="WL38" s="21">
        <v>0</v>
      </c>
      <c r="WM38" s="21">
        <f t="shared" si="252"/>
        <v>0</v>
      </c>
      <c r="WN38" s="21">
        <f t="shared" si="37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4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5"/>
        <v>0</v>
      </c>
      <c r="XA38" s="21">
        <v>0</v>
      </c>
      <c r="XB38" s="21">
        <f t="shared" si="256"/>
        <v>0</v>
      </c>
      <c r="XC38" s="21">
        <v>0</v>
      </c>
      <c r="XD38" s="21">
        <f t="shared" si="257"/>
        <v>0</v>
      </c>
      <c r="XE38" s="21">
        <v>0</v>
      </c>
      <c r="XF38" s="21">
        <f t="shared" si="258"/>
        <v>0</v>
      </c>
      <c r="XG38" s="21">
        <v>0</v>
      </c>
      <c r="XH38" s="21">
        <f t="shared" si="259"/>
        <v>0</v>
      </c>
      <c r="XI38" s="21">
        <v>0</v>
      </c>
      <c r="XJ38" s="21">
        <f t="shared" si="260"/>
        <v>0</v>
      </c>
      <c r="XK38" s="21">
        <f t="shared" si="261"/>
        <v>0</v>
      </c>
      <c r="XL38" s="21"/>
      <c r="XM38" s="23">
        <f t="shared" si="389"/>
        <v>0</v>
      </c>
      <c r="XN38" s="22"/>
      <c r="XO38" s="22"/>
      <c r="XP38" s="22"/>
      <c r="XQ38" s="23">
        <v>0</v>
      </c>
      <c r="XR38" s="21">
        <f t="shared" si="341"/>
        <v>0</v>
      </c>
      <c r="XS38" s="21">
        <f t="shared" si="263"/>
        <v>0</v>
      </c>
      <c r="XT38" s="21">
        <v>0</v>
      </c>
      <c r="XU38" s="21">
        <f t="shared" si="264"/>
        <v>0</v>
      </c>
      <c r="XV38" s="21">
        <v>0</v>
      </c>
      <c r="XW38" s="21">
        <f t="shared" si="265"/>
        <v>0</v>
      </c>
      <c r="XX38" s="21">
        <v>0</v>
      </c>
      <c r="XY38" s="21">
        <f t="shared" si="266"/>
        <v>0</v>
      </c>
      <c r="XZ38" s="21">
        <v>0</v>
      </c>
      <c r="YA38" s="21">
        <f t="shared" si="267"/>
        <v>0</v>
      </c>
      <c r="YB38" s="21">
        <v>0</v>
      </c>
      <c r="YC38" s="21">
        <f t="shared" si="268"/>
        <v>0</v>
      </c>
      <c r="YD38" s="21">
        <f t="shared" si="374"/>
        <v>0</v>
      </c>
      <c r="YE38" s="21"/>
      <c r="YF38" s="21">
        <f t="shared" si="17"/>
        <v>0</v>
      </c>
      <c r="YG38" s="21"/>
      <c r="YH38" s="21"/>
      <c r="YI38" s="21">
        <v>0</v>
      </c>
      <c r="YJ38" s="21">
        <f t="shared" si="270"/>
        <v>0</v>
      </c>
      <c r="YK38" s="21">
        <v>0</v>
      </c>
      <c r="YL38" s="21">
        <v>0</v>
      </c>
      <c r="YM38" s="22"/>
      <c r="YN38" s="22"/>
      <c r="YO38" s="21">
        <v>0</v>
      </c>
      <c r="YP38" s="21">
        <f t="shared" si="271"/>
        <v>0</v>
      </c>
      <c r="YQ38" s="21">
        <v>0</v>
      </c>
      <c r="YR38" s="21">
        <f t="shared" si="272"/>
        <v>0</v>
      </c>
      <c r="YS38" s="21">
        <v>0</v>
      </c>
      <c r="YT38" s="21">
        <f t="shared" si="273"/>
        <v>0</v>
      </c>
      <c r="YU38" s="21">
        <v>0</v>
      </c>
      <c r="YV38" s="21">
        <f t="shared" si="274"/>
        <v>0</v>
      </c>
      <c r="YW38" s="21">
        <v>0</v>
      </c>
      <c r="YX38" s="21">
        <f t="shared" si="275"/>
        <v>0</v>
      </c>
      <c r="YY38" s="21">
        <v>0</v>
      </c>
      <c r="YZ38" s="21">
        <f t="shared" si="276"/>
        <v>0</v>
      </c>
      <c r="ZA38" s="21">
        <f t="shared" si="277"/>
        <v>0</v>
      </c>
      <c r="ZB38" s="21"/>
      <c r="ZC38" s="23">
        <f t="shared" si="390"/>
        <v>0</v>
      </c>
      <c r="ZD38" s="22"/>
      <c r="ZE38" s="22"/>
      <c r="ZF38" s="22"/>
      <c r="ZG38" s="23">
        <v>0</v>
      </c>
      <c r="ZH38" s="21">
        <f t="shared" si="342"/>
        <v>0</v>
      </c>
      <c r="ZI38" s="21">
        <f t="shared" si="279"/>
        <v>0</v>
      </c>
      <c r="ZJ38" s="21">
        <v>0</v>
      </c>
      <c r="ZK38" s="21">
        <f t="shared" si="280"/>
        <v>0</v>
      </c>
      <c r="ZL38" s="21">
        <v>0</v>
      </c>
      <c r="ZM38" s="21">
        <f t="shared" si="281"/>
        <v>0</v>
      </c>
      <c r="ZN38" s="21">
        <v>0</v>
      </c>
      <c r="ZO38" s="21">
        <f t="shared" si="282"/>
        <v>0</v>
      </c>
      <c r="ZP38" s="21">
        <v>0</v>
      </c>
      <c r="ZQ38" s="21">
        <f t="shared" si="283"/>
        <v>0</v>
      </c>
      <c r="ZR38" s="21">
        <v>0</v>
      </c>
      <c r="ZS38" s="21">
        <f t="shared" si="284"/>
        <v>0</v>
      </c>
      <c r="ZT38" s="21">
        <f t="shared" si="375"/>
        <v>0</v>
      </c>
      <c r="ZU38" s="21"/>
      <c r="ZV38" s="21">
        <f t="shared" si="18"/>
        <v>0</v>
      </c>
      <c r="ZW38" s="21"/>
      <c r="ZX38" s="21"/>
      <c r="ZY38" s="21">
        <v>0</v>
      </c>
      <c r="ZZ38" s="21">
        <f t="shared" si="286"/>
        <v>0</v>
      </c>
      <c r="AAA38" s="21">
        <v>0</v>
      </c>
      <c r="AAB38" s="21">
        <v>0</v>
      </c>
      <c r="AAC38" s="22"/>
      <c r="AAD38" s="22"/>
      <c r="AAE38" s="21">
        <v>0</v>
      </c>
      <c r="AAF38" s="21">
        <f t="shared" si="287"/>
        <v>0</v>
      </c>
      <c r="AAG38" s="21">
        <v>0</v>
      </c>
      <c r="AAH38" s="21">
        <f t="shared" si="288"/>
        <v>0</v>
      </c>
      <c r="AAI38" s="21">
        <v>0</v>
      </c>
      <c r="AAJ38" s="21">
        <f t="shared" si="289"/>
        <v>0</v>
      </c>
      <c r="AAK38" s="21">
        <v>0</v>
      </c>
      <c r="AAL38" s="21">
        <f t="shared" si="290"/>
        <v>0</v>
      </c>
      <c r="AAM38" s="21">
        <v>0</v>
      </c>
      <c r="AAN38" s="21">
        <f t="shared" si="291"/>
        <v>0</v>
      </c>
      <c r="AAO38" s="21">
        <v>0</v>
      </c>
      <c r="AAP38" s="21">
        <f t="shared" si="292"/>
        <v>0</v>
      </c>
      <c r="AAQ38" s="21">
        <f t="shared" si="293"/>
        <v>0</v>
      </c>
      <c r="AAR38" s="21"/>
      <c r="AAS38" s="23">
        <f t="shared" si="391"/>
        <v>0</v>
      </c>
      <c r="AAT38" s="22"/>
      <c r="AAU38" s="22"/>
      <c r="AAV38" s="22"/>
      <c r="AAW38" s="23">
        <v>0</v>
      </c>
      <c r="AAX38" s="21">
        <f t="shared" si="343"/>
        <v>0</v>
      </c>
      <c r="AAY38" s="21">
        <f t="shared" si="295"/>
        <v>0</v>
      </c>
      <c r="AAZ38" s="21">
        <v>0</v>
      </c>
      <c r="ABA38" s="21">
        <f t="shared" si="296"/>
        <v>0</v>
      </c>
      <c r="ABB38" s="21">
        <v>0</v>
      </c>
      <c r="ABC38" s="21">
        <f t="shared" si="297"/>
        <v>0</v>
      </c>
      <c r="ABD38" s="21">
        <v>0</v>
      </c>
      <c r="ABE38" s="21">
        <f t="shared" si="298"/>
        <v>0</v>
      </c>
      <c r="ABF38" s="21">
        <v>0</v>
      </c>
      <c r="ABG38" s="21">
        <f t="shared" si="299"/>
        <v>0</v>
      </c>
      <c r="ABH38" s="21">
        <v>0</v>
      </c>
      <c r="ABI38" s="21">
        <f t="shared" si="300"/>
        <v>0</v>
      </c>
      <c r="ABJ38" s="21">
        <f t="shared" si="376"/>
        <v>0</v>
      </c>
      <c r="ABK38" s="21"/>
      <c r="ABL38" s="21">
        <f t="shared" si="19"/>
        <v>0</v>
      </c>
      <c r="ABM38" s="21"/>
      <c r="ABN38" s="21"/>
      <c r="ABO38" s="21">
        <v>0</v>
      </c>
      <c r="ABP38" s="21">
        <f t="shared" si="302"/>
        <v>0</v>
      </c>
      <c r="ABQ38" s="21">
        <v>0</v>
      </c>
      <c r="ABR38" s="21">
        <v>0</v>
      </c>
      <c r="ABS38" s="22"/>
      <c r="ABT38" s="22"/>
      <c r="ABU38" s="21">
        <v>0</v>
      </c>
      <c r="ABV38" s="21">
        <f t="shared" si="20"/>
        <v>0</v>
      </c>
      <c r="ABW38" s="21">
        <v>0</v>
      </c>
      <c r="ABX38" s="21">
        <f t="shared" si="303"/>
        <v>0</v>
      </c>
      <c r="ABY38" s="21">
        <v>0</v>
      </c>
      <c r="ABZ38" s="21">
        <f t="shared" si="304"/>
        <v>0</v>
      </c>
      <c r="ACA38" s="21">
        <v>0</v>
      </c>
      <c r="ACB38" s="21">
        <f t="shared" si="305"/>
        <v>0</v>
      </c>
      <c r="ACC38" s="21">
        <v>0</v>
      </c>
      <c r="ACD38" s="21">
        <f t="shared" si="306"/>
        <v>0</v>
      </c>
      <c r="ACE38" s="21">
        <v>0</v>
      </c>
      <c r="ACF38" s="21">
        <f t="shared" si="307"/>
        <v>0</v>
      </c>
      <c r="ACG38" s="21">
        <f t="shared" si="21"/>
        <v>0</v>
      </c>
      <c r="ACH38" s="21"/>
      <c r="ACI38" s="23">
        <f t="shared" si="392"/>
        <v>0</v>
      </c>
      <c r="ACJ38" s="24">
        <f t="shared" si="308"/>
        <v>0</v>
      </c>
      <c r="ACK38" s="24">
        <f t="shared" si="22"/>
        <v>0</v>
      </c>
      <c r="ACL38" s="24">
        <f t="shared" si="309"/>
        <v>0</v>
      </c>
    </row>
    <row r="39" spans="1:766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3"/>
        <v>0</v>
      </c>
      <c r="M39" s="21">
        <f t="shared" si="24"/>
        <v>0</v>
      </c>
      <c r="N39" s="21">
        <v>0</v>
      </c>
      <c r="O39" s="21">
        <f t="shared" si="25"/>
        <v>0</v>
      </c>
      <c r="P39" s="21">
        <v>0</v>
      </c>
      <c r="Q39" s="21">
        <f t="shared" si="26"/>
        <v>0</v>
      </c>
      <c r="R39" s="21">
        <v>0</v>
      </c>
      <c r="S39" s="21">
        <f t="shared" si="27"/>
        <v>0</v>
      </c>
      <c r="T39" s="21">
        <v>0</v>
      </c>
      <c r="U39" s="21">
        <f t="shared" si="28"/>
        <v>0</v>
      </c>
      <c r="V39" s="21">
        <v>0</v>
      </c>
      <c r="W39" s="21">
        <f t="shared" si="29"/>
        <v>0</v>
      </c>
      <c r="X39" s="21">
        <f t="shared" si="30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31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32"/>
        <v>0</v>
      </c>
      <c r="AK39" s="21">
        <v>0</v>
      </c>
      <c r="AL39" s="21">
        <f t="shared" si="33"/>
        <v>0</v>
      </c>
      <c r="AM39" s="21">
        <v>0</v>
      </c>
      <c r="AN39" s="21">
        <f t="shared" si="34"/>
        <v>0</v>
      </c>
      <c r="AO39" s="21">
        <v>0</v>
      </c>
      <c r="AP39" s="21">
        <f t="shared" si="35"/>
        <v>0</v>
      </c>
      <c r="AQ39" s="21">
        <v>0</v>
      </c>
      <c r="AR39" s="21">
        <f t="shared" si="36"/>
        <v>0</v>
      </c>
      <c r="AS39" s="21">
        <v>0</v>
      </c>
      <c r="AT39" s="21">
        <f t="shared" si="37"/>
        <v>0</v>
      </c>
      <c r="AU39" s="21">
        <f t="shared" si="38"/>
        <v>0</v>
      </c>
      <c r="AV39" s="21"/>
      <c r="AW39" s="23">
        <f t="shared" si="310"/>
        <v>0</v>
      </c>
      <c r="AX39" s="22"/>
      <c r="AY39" s="22"/>
      <c r="AZ39" s="22"/>
      <c r="BA39" s="23">
        <v>0</v>
      </c>
      <c r="BB39" s="21">
        <f t="shared" si="327"/>
        <v>0</v>
      </c>
      <c r="BC39" s="21">
        <f t="shared" si="40"/>
        <v>0</v>
      </c>
      <c r="BD39" s="21">
        <v>0</v>
      </c>
      <c r="BE39" s="21">
        <f t="shared" si="41"/>
        <v>0</v>
      </c>
      <c r="BF39" s="21">
        <v>0</v>
      </c>
      <c r="BG39" s="21">
        <f t="shared" si="42"/>
        <v>0</v>
      </c>
      <c r="BH39" s="21">
        <v>0</v>
      </c>
      <c r="BI39" s="21">
        <f t="shared" si="43"/>
        <v>0</v>
      </c>
      <c r="BJ39" s="21">
        <v>0</v>
      </c>
      <c r="BK39" s="21">
        <f t="shared" si="44"/>
        <v>0</v>
      </c>
      <c r="BL39" s="21">
        <v>0</v>
      </c>
      <c r="BM39" s="21">
        <f t="shared" si="45"/>
        <v>0</v>
      </c>
      <c r="BN39" s="21">
        <f t="shared" si="36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7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48"/>
        <v>0</v>
      </c>
      <c r="CA39" s="21">
        <v>0</v>
      </c>
      <c r="CB39" s="21">
        <f t="shared" si="49"/>
        <v>0</v>
      </c>
      <c r="CC39" s="21">
        <v>0</v>
      </c>
      <c r="CD39" s="21">
        <f t="shared" si="50"/>
        <v>0</v>
      </c>
      <c r="CE39" s="21">
        <v>0</v>
      </c>
      <c r="CF39" s="21">
        <f t="shared" si="51"/>
        <v>0</v>
      </c>
      <c r="CG39" s="21">
        <v>0</v>
      </c>
      <c r="CH39" s="21">
        <f t="shared" si="52"/>
        <v>0</v>
      </c>
      <c r="CI39" s="21">
        <v>0</v>
      </c>
      <c r="CJ39" s="21">
        <f t="shared" si="53"/>
        <v>0</v>
      </c>
      <c r="CK39" s="21">
        <f t="shared" si="54"/>
        <v>0</v>
      </c>
      <c r="CL39" s="21"/>
      <c r="CM39" s="23">
        <f t="shared" si="377"/>
        <v>0</v>
      </c>
      <c r="CN39" s="22"/>
      <c r="CO39" s="22"/>
      <c r="CP39" s="22"/>
      <c r="CQ39" s="23">
        <v>0</v>
      </c>
      <c r="CR39" s="21">
        <f t="shared" si="328"/>
        <v>0</v>
      </c>
      <c r="CS39" s="21">
        <f t="shared" si="56"/>
        <v>0</v>
      </c>
      <c r="CT39" s="21">
        <v>0</v>
      </c>
      <c r="CU39" s="21">
        <f t="shared" si="57"/>
        <v>0</v>
      </c>
      <c r="CV39" s="21">
        <v>0</v>
      </c>
      <c r="CW39" s="21">
        <f t="shared" si="58"/>
        <v>0</v>
      </c>
      <c r="CX39" s="21">
        <v>0</v>
      </c>
      <c r="CY39" s="21">
        <f t="shared" si="59"/>
        <v>0</v>
      </c>
      <c r="CZ39" s="21">
        <v>0</v>
      </c>
      <c r="DA39" s="21">
        <f t="shared" si="60"/>
        <v>0</v>
      </c>
      <c r="DB39" s="21">
        <v>0</v>
      </c>
      <c r="DC39" s="21">
        <f t="shared" si="61"/>
        <v>0</v>
      </c>
      <c r="DD39" s="21">
        <f t="shared" si="36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63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4"/>
        <v>0</v>
      </c>
      <c r="DS39" s="21">
        <v>0</v>
      </c>
      <c r="DT39" s="21">
        <f t="shared" si="65"/>
        <v>0</v>
      </c>
      <c r="DU39" s="21">
        <v>0</v>
      </c>
      <c r="DV39" s="21">
        <f t="shared" si="66"/>
        <v>0</v>
      </c>
      <c r="DW39" s="21">
        <v>0</v>
      </c>
      <c r="DX39" s="21">
        <f t="shared" si="67"/>
        <v>0</v>
      </c>
      <c r="DY39" s="21">
        <v>0</v>
      </c>
      <c r="DZ39" s="21">
        <f t="shared" si="68"/>
        <v>0</v>
      </c>
      <c r="EA39" s="21">
        <f t="shared" si="69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329"/>
        <v>0</v>
      </c>
      <c r="EI39" s="21">
        <f t="shared" si="71"/>
        <v>0</v>
      </c>
      <c r="EJ39" s="21">
        <v>0</v>
      </c>
      <c r="EK39" s="21">
        <f t="shared" si="72"/>
        <v>0</v>
      </c>
      <c r="EL39" s="21">
        <v>0</v>
      </c>
      <c r="EM39" s="21">
        <f t="shared" si="73"/>
        <v>0</v>
      </c>
      <c r="EN39" s="21">
        <v>0</v>
      </c>
      <c r="EO39" s="21">
        <f t="shared" si="74"/>
        <v>0</v>
      </c>
      <c r="EP39" s="21">
        <v>0</v>
      </c>
      <c r="EQ39" s="21">
        <f t="shared" si="75"/>
        <v>0</v>
      </c>
      <c r="ER39" s="21">
        <v>0</v>
      </c>
      <c r="ES39" s="21">
        <f t="shared" si="76"/>
        <v>0</v>
      </c>
      <c r="ET39" s="21">
        <f t="shared" si="36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78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79"/>
        <v>0</v>
      </c>
      <c r="FG39" s="21">
        <v>0</v>
      </c>
      <c r="FH39" s="21">
        <f t="shared" si="80"/>
        <v>0</v>
      </c>
      <c r="FI39" s="21">
        <v>0</v>
      </c>
      <c r="FJ39" s="21">
        <f t="shared" si="81"/>
        <v>0</v>
      </c>
      <c r="FK39" s="21">
        <v>0</v>
      </c>
      <c r="FL39" s="21">
        <f t="shared" si="82"/>
        <v>0</v>
      </c>
      <c r="FM39" s="21">
        <v>0</v>
      </c>
      <c r="FN39" s="21">
        <f t="shared" si="83"/>
        <v>0</v>
      </c>
      <c r="FO39" s="21">
        <v>0</v>
      </c>
      <c r="FP39" s="21">
        <f t="shared" si="84"/>
        <v>0</v>
      </c>
      <c r="FQ39" s="21">
        <f t="shared" si="85"/>
        <v>0</v>
      </c>
      <c r="FR39" s="21"/>
      <c r="FS39" s="23">
        <f t="shared" si="378"/>
        <v>0</v>
      </c>
      <c r="FT39" s="22"/>
      <c r="FU39" s="22"/>
      <c r="FV39" s="22"/>
      <c r="FW39" s="23">
        <v>0</v>
      </c>
      <c r="FX39" s="21">
        <f t="shared" si="330"/>
        <v>0</v>
      </c>
      <c r="FY39" s="21">
        <f t="shared" si="87"/>
        <v>0</v>
      </c>
      <c r="FZ39" s="21">
        <v>0</v>
      </c>
      <c r="GA39" s="21">
        <f t="shared" si="88"/>
        <v>0</v>
      </c>
      <c r="GB39" s="21">
        <v>0</v>
      </c>
      <c r="GC39" s="21">
        <f t="shared" si="89"/>
        <v>0</v>
      </c>
      <c r="GD39" s="21">
        <v>0</v>
      </c>
      <c r="GE39" s="21">
        <f t="shared" si="90"/>
        <v>0</v>
      </c>
      <c r="GF39" s="21">
        <v>0</v>
      </c>
      <c r="GG39" s="21">
        <f t="shared" si="91"/>
        <v>0</v>
      </c>
      <c r="GH39" s="21">
        <v>0</v>
      </c>
      <c r="GI39" s="21">
        <f t="shared" si="92"/>
        <v>0</v>
      </c>
      <c r="GJ39" s="21">
        <f t="shared" si="36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4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5"/>
        <v>0</v>
      </c>
      <c r="GW39" s="21">
        <v>0</v>
      </c>
      <c r="GX39" s="21">
        <f t="shared" si="96"/>
        <v>0</v>
      </c>
      <c r="GY39" s="21">
        <v>0</v>
      </c>
      <c r="GZ39" s="21">
        <f t="shared" si="97"/>
        <v>0</v>
      </c>
      <c r="HA39" s="21">
        <v>0</v>
      </c>
      <c r="HB39" s="21">
        <f t="shared" si="98"/>
        <v>0</v>
      </c>
      <c r="HC39" s="21">
        <v>0</v>
      </c>
      <c r="HD39" s="21">
        <f t="shared" si="99"/>
        <v>0</v>
      </c>
      <c r="HE39" s="21">
        <v>0</v>
      </c>
      <c r="HF39" s="21">
        <f t="shared" si="100"/>
        <v>0</v>
      </c>
      <c r="HG39" s="21">
        <f t="shared" si="101"/>
        <v>0</v>
      </c>
      <c r="HH39" s="21"/>
      <c r="HI39" s="23">
        <f t="shared" si="379"/>
        <v>0</v>
      </c>
      <c r="HJ39" s="22"/>
      <c r="HK39" s="22"/>
      <c r="HL39" s="22"/>
      <c r="HM39" s="23">
        <v>0</v>
      </c>
      <c r="HN39" s="21">
        <f t="shared" si="331"/>
        <v>0</v>
      </c>
      <c r="HO39" s="21">
        <f t="shared" si="103"/>
        <v>0</v>
      </c>
      <c r="HP39" s="21">
        <v>0</v>
      </c>
      <c r="HQ39" s="21">
        <f t="shared" si="104"/>
        <v>0</v>
      </c>
      <c r="HR39" s="21">
        <v>0</v>
      </c>
      <c r="HS39" s="21">
        <f t="shared" si="105"/>
        <v>0</v>
      </c>
      <c r="HT39" s="21">
        <v>0</v>
      </c>
      <c r="HU39" s="21">
        <f t="shared" si="106"/>
        <v>0</v>
      </c>
      <c r="HV39" s="21">
        <v>0</v>
      </c>
      <c r="HW39" s="21">
        <f t="shared" si="107"/>
        <v>0</v>
      </c>
      <c r="HX39" s="21">
        <v>0</v>
      </c>
      <c r="HY39" s="21">
        <f t="shared" si="108"/>
        <v>0</v>
      </c>
      <c r="HZ39" s="21">
        <f t="shared" si="36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10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11"/>
        <v>0</v>
      </c>
      <c r="IM39" s="21">
        <v>0</v>
      </c>
      <c r="IN39" s="21">
        <f t="shared" si="112"/>
        <v>0</v>
      </c>
      <c r="IO39" s="21">
        <v>0</v>
      </c>
      <c r="IP39" s="21">
        <f t="shared" si="113"/>
        <v>0</v>
      </c>
      <c r="IQ39" s="21">
        <v>0</v>
      </c>
      <c r="IR39" s="21">
        <f t="shared" si="114"/>
        <v>0</v>
      </c>
      <c r="IS39" s="21">
        <v>0</v>
      </c>
      <c r="IT39" s="21">
        <f t="shared" si="115"/>
        <v>0</v>
      </c>
      <c r="IU39" s="21">
        <v>0</v>
      </c>
      <c r="IV39" s="21">
        <f t="shared" si="116"/>
        <v>0</v>
      </c>
      <c r="IW39" s="21">
        <f t="shared" si="117"/>
        <v>0</v>
      </c>
      <c r="IX39" s="21"/>
      <c r="IY39" s="23">
        <f t="shared" si="380"/>
        <v>0</v>
      </c>
      <c r="IZ39" s="22"/>
      <c r="JA39" s="22"/>
      <c r="JB39" s="22"/>
      <c r="JC39" s="23">
        <v>0</v>
      </c>
      <c r="JD39" s="21">
        <f t="shared" si="332"/>
        <v>0</v>
      </c>
      <c r="JE39" s="21">
        <f t="shared" si="119"/>
        <v>0</v>
      </c>
      <c r="JF39" s="21">
        <v>0</v>
      </c>
      <c r="JG39" s="21">
        <f t="shared" si="120"/>
        <v>0</v>
      </c>
      <c r="JH39" s="21">
        <v>0</v>
      </c>
      <c r="JI39" s="21">
        <f t="shared" si="121"/>
        <v>0</v>
      </c>
      <c r="JJ39" s="21">
        <v>0</v>
      </c>
      <c r="JK39" s="21">
        <f t="shared" si="122"/>
        <v>0</v>
      </c>
      <c r="JL39" s="21">
        <v>0</v>
      </c>
      <c r="JM39" s="21">
        <f t="shared" si="123"/>
        <v>0</v>
      </c>
      <c r="JN39" s="21">
        <v>0</v>
      </c>
      <c r="JO39" s="21">
        <f t="shared" si="124"/>
        <v>0</v>
      </c>
      <c r="JP39" s="21">
        <f t="shared" si="36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6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7"/>
        <v>0</v>
      </c>
      <c r="KC39" s="21">
        <v>0</v>
      </c>
      <c r="KD39" s="21">
        <f t="shared" si="128"/>
        <v>0</v>
      </c>
      <c r="KE39" s="21">
        <v>0</v>
      </c>
      <c r="KF39" s="21">
        <f t="shared" si="129"/>
        <v>0</v>
      </c>
      <c r="KG39" s="21">
        <v>0</v>
      </c>
      <c r="KH39" s="21">
        <f t="shared" si="130"/>
        <v>0</v>
      </c>
      <c r="KI39" s="21">
        <v>0</v>
      </c>
      <c r="KJ39" s="21">
        <f t="shared" si="131"/>
        <v>0</v>
      </c>
      <c r="KK39" s="21">
        <v>0</v>
      </c>
      <c r="KL39" s="21">
        <f t="shared" si="132"/>
        <v>0</v>
      </c>
      <c r="KM39" s="21">
        <f t="shared" si="133"/>
        <v>0</v>
      </c>
      <c r="KN39" s="21"/>
      <c r="KO39" s="23">
        <f t="shared" si="381"/>
        <v>0</v>
      </c>
      <c r="KP39" s="22"/>
      <c r="KQ39" s="22"/>
      <c r="KR39" s="22"/>
      <c r="KS39" s="23">
        <v>0</v>
      </c>
      <c r="KT39" s="21">
        <f t="shared" si="333"/>
        <v>0</v>
      </c>
      <c r="KU39" s="21">
        <f t="shared" si="135"/>
        <v>0</v>
      </c>
      <c r="KV39" s="21">
        <v>0</v>
      </c>
      <c r="KW39" s="21">
        <f t="shared" si="136"/>
        <v>0</v>
      </c>
      <c r="KX39" s="21">
        <v>0</v>
      </c>
      <c r="KY39" s="21">
        <f t="shared" si="137"/>
        <v>0</v>
      </c>
      <c r="KZ39" s="21">
        <v>0</v>
      </c>
      <c r="LA39" s="21">
        <f t="shared" si="138"/>
        <v>0</v>
      </c>
      <c r="LB39" s="21">
        <v>0</v>
      </c>
      <c r="LC39" s="21">
        <f t="shared" si="139"/>
        <v>0</v>
      </c>
      <c r="LD39" s="21">
        <v>0</v>
      </c>
      <c r="LE39" s="21">
        <f t="shared" si="140"/>
        <v>0</v>
      </c>
      <c r="LF39" s="21">
        <f t="shared" si="36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42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43"/>
        <v>0</v>
      </c>
      <c r="LS39" s="21">
        <v>0</v>
      </c>
      <c r="LT39" s="21">
        <f t="shared" si="144"/>
        <v>0</v>
      </c>
      <c r="LU39" s="21">
        <v>0</v>
      </c>
      <c r="LV39" s="21">
        <f t="shared" si="145"/>
        <v>0</v>
      </c>
      <c r="LW39" s="21">
        <v>0</v>
      </c>
      <c r="LX39" s="21">
        <f t="shared" si="146"/>
        <v>0</v>
      </c>
      <c r="LY39" s="21">
        <v>0</v>
      </c>
      <c r="LZ39" s="21">
        <f t="shared" si="147"/>
        <v>0</v>
      </c>
      <c r="MA39" s="21">
        <v>0</v>
      </c>
      <c r="MB39" s="21">
        <f t="shared" si="148"/>
        <v>0</v>
      </c>
      <c r="MC39" s="21">
        <f t="shared" si="149"/>
        <v>0</v>
      </c>
      <c r="MD39" s="21"/>
      <c r="ME39" s="23">
        <f t="shared" si="382"/>
        <v>0</v>
      </c>
      <c r="MF39" s="22"/>
      <c r="MG39" s="22"/>
      <c r="MH39" s="22"/>
      <c r="MI39" s="23">
        <v>0</v>
      </c>
      <c r="MJ39" s="21">
        <f t="shared" si="334"/>
        <v>0</v>
      </c>
      <c r="MK39" s="21">
        <f t="shared" si="151"/>
        <v>0</v>
      </c>
      <c r="ML39" s="21">
        <v>0</v>
      </c>
      <c r="MM39" s="21">
        <f t="shared" si="152"/>
        <v>0</v>
      </c>
      <c r="MN39" s="21">
        <v>0</v>
      </c>
      <c r="MO39" s="21">
        <f t="shared" si="153"/>
        <v>0</v>
      </c>
      <c r="MP39" s="21">
        <v>0</v>
      </c>
      <c r="MQ39" s="21">
        <f t="shared" si="154"/>
        <v>0</v>
      </c>
      <c r="MR39" s="21">
        <v>0</v>
      </c>
      <c r="MS39" s="21">
        <f t="shared" si="155"/>
        <v>0</v>
      </c>
      <c r="MT39" s="21">
        <v>0</v>
      </c>
      <c r="MU39" s="21">
        <f t="shared" si="156"/>
        <v>0</v>
      </c>
      <c r="MV39" s="21">
        <f t="shared" si="36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58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59"/>
        <v>0</v>
      </c>
      <c r="NI39" s="21">
        <v>0</v>
      </c>
      <c r="NJ39" s="21">
        <f t="shared" si="160"/>
        <v>0</v>
      </c>
      <c r="NK39" s="21">
        <v>0</v>
      </c>
      <c r="NL39" s="21">
        <f t="shared" si="161"/>
        <v>0</v>
      </c>
      <c r="NM39" s="21">
        <v>0</v>
      </c>
      <c r="NN39" s="21">
        <f t="shared" si="162"/>
        <v>0</v>
      </c>
      <c r="NO39" s="21">
        <v>0</v>
      </c>
      <c r="NP39" s="21">
        <f t="shared" si="163"/>
        <v>0</v>
      </c>
      <c r="NQ39" s="21">
        <v>0</v>
      </c>
      <c r="NR39" s="21">
        <f t="shared" si="164"/>
        <v>0</v>
      </c>
      <c r="NS39" s="21">
        <f t="shared" si="165"/>
        <v>0</v>
      </c>
      <c r="NT39" s="21"/>
      <c r="NU39" s="23">
        <f t="shared" si="383"/>
        <v>0</v>
      </c>
      <c r="NV39" s="22"/>
      <c r="NW39" s="22"/>
      <c r="NX39" s="22"/>
      <c r="NY39" s="23">
        <v>0</v>
      </c>
      <c r="NZ39" s="21">
        <f t="shared" si="335"/>
        <v>0</v>
      </c>
      <c r="OA39" s="21">
        <f t="shared" si="167"/>
        <v>0</v>
      </c>
      <c r="OB39" s="21">
        <v>0</v>
      </c>
      <c r="OC39" s="21">
        <f t="shared" si="168"/>
        <v>0</v>
      </c>
      <c r="OD39" s="21">
        <v>0</v>
      </c>
      <c r="OE39" s="21">
        <f t="shared" si="169"/>
        <v>0</v>
      </c>
      <c r="OF39" s="21">
        <v>0</v>
      </c>
      <c r="OG39" s="21">
        <f t="shared" si="170"/>
        <v>0</v>
      </c>
      <c r="OH39" s="21">
        <v>0</v>
      </c>
      <c r="OI39" s="21">
        <f t="shared" si="171"/>
        <v>0</v>
      </c>
      <c r="OJ39" s="21">
        <v>0</v>
      </c>
      <c r="OK39" s="21">
        <f t="shared" si="172"/>
        <v>0</v>
      </c>
      <c r="OL39" s="21">
        <f t="shared" si="36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4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5"/>
        <v>0</v>
      </c>
      <c r="OY39" s="21">
        <v>0</v>
      </c>
      <c r="OZ39" s="21">
        <f t="shared" si="176"/>
        <v>0</v>
      </c>
      <c r="PA39" s="21">
        <v>0</v>
      </c>
      <c r="PB39" s="21">
        <f t="shared" si="177"/>
        <v>0</v>
      </c>
      <c r="PC39" s="21">
        <v>0</v>
      </c>
      <c r="PD39" s="21">
        <f t="shared" si="178"/>
        <v>0</v>
      </c>
      <c r="PE39" s="21">
        <v>0</v>
      </c>
      <c r="PF39" s="21">
        <f t="shared" si="179"/>
        <v>0</v>
      </c>
      <c r="PG39" s="21">
        <v>0</v>
      </c>
      <c r="PH39" s="21">
        <f t="shared" si="180"/>
        <v>0</v>
      </c>
      <c r="PI39" s="21">
        <f t="shared" si="181"/>
        <v>0</v>
      </c>
      <c r="PJ39" s="21"/>
      <c r="PK39" s="23">
        <f t="shared" si="384"/>
        <v>0</v>
      </c>
      <c r="PL39" s="22"/>
      <c r="PM39" s="22"/>
      <c r="PN39" s="22"/>
      <c r="PO39" s="23">
        <v>0</v>
      </c>
      <c r="PP39" s="21">
        <f t="shared" si="336"/>
        <v>0</v>
      </c>
      <c r="PQ39" s="21">
        <f t="shared" si="183"/>
        <v>0</v>
      </c>
      <c r="PR39" s="21">
        <v>0</v>
      </c>
      <c r="PS39" s="21">
        <f t="shared" si="184"/>
        <v>0</v>
      </c>
      <c r="PT39" s="21">
        <v>0</v>
      </c>
      <c r="PU39" s="21">
        <f t="shared" si="185"/>
        <v>0</v>
      </c>
      <c r="PV39" s="21">
        <v>0</v>
      </c>
      <c r="PW39" s="21">
        <f t="shared" si="186"/>
        <v>0</v>
      </c>
      <c r="PX39" s="21">
        <v>0</v>
      </c>
      <c r="PY39" s="21">
        <f t="shared" si="187"/>
        <v>0</v>
      </c>
      <c r="PZ39" s="21">
        <v>0</v>
      </c>
      <c r="QA39" s="21">
        <f t="shared" si="188"/>
        <v>0</v>
      </c>
      <c r="QB39" s="21">
        <f t="shared" si="36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90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91"/>
        <v>0</v>
      </c>
      <c r="QO39" s="21">
        <v>0</v>
      </c>
      <c r="QP39" s="21">
        <f t="shared" si="192"/>
        <v>0</v>
      </c>
      <c r="QQ39" s="21">
        <v>0</v>
      </c>
      <c r="QR39" s="21">
        <f t="shared" si="193"/>
        <v>0</v>
      </c>
      <c r="QS39" s="21">
        <v>0</v>
      </c>
      <c r="QT39" s="21">
        <f t="shared" si="194"/>
        <v>0</v>
      </c>
      <c r="QU39" s="21">
        <v>0</v>
      </c>
      <c r="QV39" s="21">
        <f t="shared" si="195"/>
        <v>0</v>
      </c>
      <c r="QW39" s="21">
        <v>0</v>
      </c>
      <c r="QX39" s="21">
        <f t="shared" si="196"/>
        <v>0</v>
      </c>
      <c r="QY39" s="21">
        <f t="shared" si="197"/>
        <v>0</v>
      </c>
      <c r="QZ39" s="21"/>
      <c r="RA39" s="23">
        <f t="shared" si="385"/>
        <v>0</v>
      </c>
      <c r="RB39" s="22"/>
      <c r="RC39" s="22"/>
      <c r="RD39" s="22"/>
      <c r="RE39" s="23">
        <v>0</v>
      </c>
      <c r="RF39" s="21">
        <f t="shared" si="337"/>
        <v>0</v>
      </c>
      <c r="RG39" s="21">
        <f t="shared" si="199"/>
        <v>0</v>
      </c>
      <c r="RH39" s="21">
        <v>0</v>
      </c>
      <c r="RI39" s="21">
        <f t="shared" si="200"/>
        <v>0</v>
      </c>
      <c r="RJ39" s="21">
        <v>0</v>
      </c>
      <c r="RK39" s="21">
        <f t="shared" si="201"/>
        <v>0</v>
      </c>
      <c r="RL39" s="21">
        <v>0</v>
      </c>
      <c r="RM39" s="21">
        <f t="shared" si="202"/>
        <v>0</v>
      </c>
      <c r="RN39" s="21">
        <v>0</v>
      </c>
      <c r="RO39" s="21">
        <f t="shared" si="203"/>
        <v>0</v>
      </c>
      <c r="RP39" s="21">
        <v>0</v>
      </c>
      <c r="RQ39" s="21">
        <f t="shared" si="204"/>
        <v>0</v>
      </c>
      <c r="RR39" s="21">
        <f t="shared" si="37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6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7"/>
        <v>0</v>
      </c>
      <c r="SE39" s="21">
        <v>0</v>
      </c>
      <c r="SF39" s="21">
        <f t="shared" si="208"/>
        <v>0</v>
      </c>
      <c r="SG39" s="21">
        <v>0</v>
      </c>
      <c r="SH39" s="21">
        <f t="shared" si="209"/>
        <v>0</v>
      </c>
      <c r="SI39" s="21">
        <v>0</v>
      </c>
      <c r="SJ39" s="21">
        <f t="shared" si="210"/>
        <v>0</v>
      </c>
      <c r="SK39" s="21">
        <v>0</v>
      </c>
      <c r="SL39" s="21">
        <f t="shared" si="211"/>
        <v>0</v>
      </c>
      <c r="SM39" s="21">
        <v>0</v>
      </c>
      <c r="SN39" s="21">
        <f t="shared" si="212"/>
        <v>0</v>
      </c>
      <c r="SO39" s="21">
        <f t="shared" si="213"/>
        <v>0</v>
      </c>
      <c r="SP39" s="21"/>
      <c r="SQ39" s="23">
        <f t="shared" si="386"/>
        <v>0</v>
      </c>
      <c r="SR39" s="22"/>
      <c r="SS39" s="22"/>
      <c r="ST39" s="22"/>
      <c r="SU39" s="23">
        <v>0</v>
      </c>
      <c r="SV39" s="21">
        <f t="shared" si="338"/>
        <v>0</v>
      </c>
      <c r="SW39" s="21">
        <f t="shared" si="215"/>
        <v>0</v>
      </c>
      <c r="SX39" s="21">
        <v>0</v>
      </c>
      <c r="SY39" s="21">
        <f t="shared" si="216"/>
        <v>0</v>
      </c>
      <c r="SZ39" s="21">
        <v>0</v>
      </c>
      <c r="TA39" s="21">
        <f t="shared" si="217"/>
        <v>0</v>
      </c>
      <c r="TB39" s="21">
        <v>0</v>
      </c>
      <c r="TC39" s="21">
        <f t="shared" si="218"/>
        <v>0</v>
      </c>
      <c r="TD39" s="21">
        <v>0</v>
      </c>
      <c r="TE39" s="21">
        <f t="shared" si="219"/>
        <v>0</v>
      </c>
      <c r="TF39" s="21">
        <v>0</v>
      </c>
      <c r="TG39" s="21">
        <f t="shared" si="220"/>
        <v>0</v>
      </c>
      <c r="TH39" s="21">
        <f t="shared" si="37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22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23"/>
        <v>0</v>
      </c>
      <c r="TU39" s="21">
        <v>0</v>
      </c>
      <c r="TV39" s="21">
        <f t="shared" si="224"/>
        <v>0</v>
      </c>
      <c r="TW39" s="21">
        <v>0</v>
      </c>
      <c r="TX39" s="21">
        <f t="shared" si="225"/>
        <v>0</v>
      </c>
      <c r="TY39" s="21">
        <v>0</v>
      </c>
      <c r="TZ39" s="21">
        <f t="shared" si="226"/>
        <v>0</v>
      </c>
      <c r="UA39" s="21">
        <v>0</v>
      </c>
      <c r="UB39" s="21">
        <f t="shared" si="227"/>
        <v>0</v>
      </c>
      <c r="UC39" s="21">
        <v>0</v>
      </c>
      <c r="UD39" s="21">
        <f t="shared" si="228"/>
        <v>0</v>
      </c>
      <c r="UE39" s="21">
        <f t="shared" si="229"/>
        <v>0</v>
      </c>
      <c r="UF39" s="21"/>
      <c r="UG39" s="23">
        <f t="shared" si="387"/>
        <v>0</v>
      </c>
      <c r="UH39" s="22"/>
      <c r="UI39" s="22"/>
      <c r="UJ39" s="22"/>
      <c r="UK39" s="23">
        <v>0</v>
      </c>
      <c r="UL39" s="21">
        <f t="shared" si="339"/>
        <v>0</v>
      </c>
      <c r="UM39" s="21">
        <f t="shared" si="231"/>
        <v>0</v>
      </c>
      <c r="UN39" s="21">
        <v>0</v>
      </c>
      <c r="UO39" s="21">
        <f t="shared" si="232"/>
        <v>0</v>
      </c>
      <c r="UP39" s="21">
        <v>0</v>
      </c>
      <c r="UQ39" s="21">
        <f t="shared" si="233"/>
        <v>0</v>
      </c>
      <c r="UR39" s="21">
        <v>0</v>
      </c>
      <c r="US39" s="21">
        <f t="shared" si="234"/>
        <v>0</v>
      </c>
      <c r="UT39" s="21">
        <v>0</v>
      </c>
      <c r="UU39" s="21">
        <f t="shared" si="235"/>
        <v>0</v>
      </c>
      <c r="UV39" s="21">
        <v>0</v>
      </c>
      <c r="UW39" s="21">
        <f t="shared" si="236"/>
        <v>0</v>
      </c>
      <c r="UX39" s="21">
        <f t="shared" si="37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38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39"/>
        <v>0</v>
      </c>
      <c r="VK39" s="21">
        <v>0</v>
      </c>
      <c r="VL39" s="21">
        <f t="shared" si="240"/>
        <v>0</v>
      </c>
      <c r="VM39" s="21">
        <v>0</v>
      </c>
      <c r="VN39" s="21">
        <f t="shared" si="241"/>
        <v>0</v>
      </c>
      <c r="VO39" s="21">
        <v>0</v>
      </c>
      <c r="VP39" s="21">
        <f t="shared" si="242"/>
        <v>0</v>
      </c>
      <c r="VQ39" s="21">
        <v>0</v>
      </c>
      <c r="VR39" s="21">
        <f t="shared" si="243"/>
        <v>0</v>
      </c>
      <c r="VS39" s="21">
        <v>0</v>
      </c>
      <c r="VT39" s="21">
        <f t="shared" si="244"/>
        <v>0</v>
      </c>
      <c r="VU39" s="21">
        <f t="shared" si="245"/>
        <v>0</v>
      </c>
      <c r="VV39" s="21"/>
      <c r="VW39" s="23">
        <f t="shared" si="388"/>
        <v>0</v>
      </c>
      <c r="VX39" s="22"/>
      <c r="VY39" s="22"/>
      <c r="VZ39" s="22"/>
      <c r="WA39" s="23">
        <v>0</v>
      </c>
      <c r="WB39" s="21">
        <f t="shared" si="340"/>
        <v>0</v>
      </c>
      <c r="WC39" s="21">
        <f t="shared" si="247"/>
        <v>0</v>
      </c>
      <c r="WD39" s="21">
        <v>0</v>
      </c>
      <c r="WE39" s="21">
        <f t="shared" si="248"/>
        <v>0</v>
      </c>
      <c r="WF39" s="21">
        <v>0</v>
      </c>
      <c r="WG39" s="21">
        <f t="shared" si="249"/>
        <v>0</v>
      </c>
      <c r="WH39" s="21">
        <v>0</v>
      </c>
      <c r="WI39" s="21">
        <f t="shared" si="250"/>
        <v>0</v>
      </c>
      <c r="WJ39" s="21">
        <v>0</v>
      </c>
      <c r="WK39" s="21">
        <f t="shared" si="251"/>
        <v>0</v>
      </c>
      <c r="WL39" s="21">
        <v>0</v>
      </c>
      <c r="WM39" s="21">
        <f t="shared" si="252"/>
        <v>0</v>
      </c>
      <c r="WN39" s="21">
        <f t="shared" si="37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4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5"/>
        <v>0</v>
      </c>
      <c r="XA39" s="21">
        <v>0</v>
      </c>
      <c r="XB39" s="21">
        <f t="shared" si="256"/>
        <v>0</v>
      </c>
      <c r="XC39" s="21">
        <v>0</v>
      </c>
      <c r="XD39" s="21">
        <f t="shared" si="257"/>
        <v>0</v>
      </c>
      <c r="XE39" s="21">
        <v>0</v>
      </c>
      <c r="XF39" s="21">
        <f t="shared" si="258"/>
        <v>0</v>
      </c>
      <c r="XG39" s="21">
        <v>0</v>
      </c>
      <c r="XH39" s="21">
        <f t="shared" si="259"/>
        <v>0</v>
      </c>
      <c r="XI39" s="21">
        <v>0</v>
      </c>
      <c r="XJ39" s="21">
        <f t="shared" si="260"/>
        <v>0</v>
      </c>
      <c r="XK39" s="21">
        <f t="shared" si="261"/>
        <v>0</v>
      </c>
      <c r="XL39" s="21"/>
      <c r="XM39" s="23">
        <f t="shared" si="389"/>
        <v>0</v>
      </c>
      <c r="XN39" s="22"/>
      <c r="XO39" s="22"/>
      <c r="XP39" s="22"/>
      <c r="XQ39" s="23">
        <v>0</v>
      </c>
      <c r="XR39" s="21">
        <f t="shared" si="341"/>
        <v>0</v>
      </c>
      <c r="XS39" s="21">
        <f t="shared" si="263"/>
        <v>0</v>
      </c>
      <c r="XT39" s="21">
        <v>0</v>
      </c>
      <c r="XU39" s="21">
        <f t="shared" si="264"/>
        <v>0</v>
      </c>
      <c r="XV39" s="21">
        <v>0</v>
      </c>
      <c r="XW39" s="21">
        <f t="shared" si="265"/>
        <v>0</v>
      </c>
      <c r="XX39" s="21">
        <v>0</v>
      </c>
      <c r="XY39" s="21">
        <f t="shared" si="266"/>
        <v>0</v>
      </c>
      <c r="XZ39" s="21">
        <v>0</v>
      </c>
      <c r="YA39" s="21">
        <f t="shared" si="267"/>
        <v>0</v>
      </c>
      <c r="YB39" s="21">
        <v>0</v>
      </c>
      <c r="YC39" s="21">
        <f t="shared" si="268"/>
        <v>0</v>
      </c>
      <c r="YD39" s="21">
        <f t="shared" si="374"/>
        <v>0</v>
      </c>
      <c r="YE39" s="21"/>
      <c r="YF39" s="21">
        <f t="shared" si="17"/>
        <v>0</v>
      </c>
      <c r="YG39" s="21"/>
      <c r="YH39" s="21"/>
      <c r="YI39" s="21">
        <v>0</v>
      </c>
      <c r="YJ39" s="21">
        <f t="shared" si="270"/>
        <v>0</v>
      </c>
      <c r="YK39" s="21">
        <v>0</v>
      </c>
      <c r="YL39" s="21">
        <v>0</v>
      </c>
      <c r="YM39" s="22"/>
      <c r="YN39" s="22"/>
      <c r="YO39" s="21">
        <v>0</v>
      </c>
      <c r="YP39" s="21">
        <f t="shared" si="271"/>
        <v>0</v>
      </c>
      <c r="YQ39" s="21">
        <v>0</v>
      </c>
      <c r="YR39" s="21">
        <f t="shared" si="272"/>
        <v>0</v>
      </c>
      <c r="YS39" s="21">
        <v>0</v>
      </c>
      <c r="YT39" s="21">
        <f t="shared" si="273"/>
        <v>0</v>
      </c>
      <c r="YU39" s="21">
        <v>0</v>
      </c>
      <c r="YV39" s="21">
        <f t="shared" si="274"/>
        <v>0</v>
      </c>
      <c r="YW39" s="21">
        <v>0</v>
      </c>
      <c r="YX39" s="21">
        <f t="shared" si="275"/>
        <v>0</v>
      </c>
      <c r="YY39" s="21">
        <v>0</v>
      </c>
      <c r="YZ39" s="21">
        <f t="shared" si="276"/>
        <v>0</v>
      </c>
      <c r="ZA39" s="21">
        <f t="shared" si="277"/>
        <v>0</v>
      </c>
      <c r="ZB39" s="21"/>
      <c r="ZC39" s="23">
        <f t="shared" si="390"/>
        <v>0</v>
      </c>
      <c r="ZD39" s="22"/>
      <c r="ZE39" s="22"/>
      <c r="ZF39" s="22"/>
      <c r="ZG39" s="23">
        <v>0</v>
      </c>
      <c r="ZH39" s="21">
        <f t="shared" si="342"/>
        <v>0</v>
      </c>
      <c r="ZI39" s="21">
        <f t="shared" si="279"/>
        <v>0</v>
      </c>
      <c r="ZJ39" s="21">
        <v>0</v>
      </c>
      <c r="ZK39" s="21">
        <f t="shared" si="280"/>
        <v>0</v>
      </c>
      <c r="ZL39" s="21">
        <v>0</v>
      </c>
      <c r="ZM39" s="21">
        <f t="shared" si="281"/>
        <v>0</v>
      </c>
      <c r="ZN39" s="21">
        <v>0</v>
      </c>
      <c r="ZO39" s="21">
        <f t="shared" si="282"/>
        <v>0</v>
      </c>
      <c r="ZP39" s="21">
        <v>0</v>
      </c>
      <c r="ZQ39" s="21">
        <f t="shared" si="283"/>
        <v>0</v>
      </c>
      <c r="ZR39" s="21">
        <v>0</v>
      </c>
      <c r="ZS39" s="21">
        <f t="shared" si="284"/>
        <v>0</v>
      </c>
      <c r="ZT39" s="21">
        <f t="shared" si="375"/>
        <v>0</v>
      </c>
      <c r="ZU39" s="21"/>
      <c r="ZV39" s="21">
        <f t="shared" si="18"/>
        <v>0</v>
      </c>
      <c r="ZW39" s="21"/>
      <c r="ZX39" s="21"/>
      <c r="ZY39" s="21">
        <v>0</v>
      </c>
      <c r="ZZ39" s="21">
        <f t="shared" si="286"/>
        <v>0</v>
      </c>
      <c r="AAA39" s="21">
        <v>0</v>
      </c>
      <c r="AAB39" s="21">
        <v>0</v>
      </c>
      <c r="AAC39" s="22"/>
      <c r="AAD39" s="22"/>
      <c r="AAE39" s="21">
        <v>0</v>
      </c>
      <c r="AAF39" s="21">
        <f t="shared" si="287"/>
        <v>0</v>
      </c>
      <c r="AAG39" s="21">
        <v>0</v>
      </c>
      <c r="AAH39" s="21">
        <f t="shared" si="288"/>
        <v>0</v>
      </c>
      <c r="AAI39" s="21">
        <v>0</v>
      </c>
      <c r="AAJ39" s="21">
        <f t="shared" si="289"/>
        <v>0</v>
      </c>
      <c r="AAK39" s="21">
        <v>0</v>
      </c>
      <c r="AAL39" s="21">
        <f t="shared" si="290"/>
        <v>0</v>
      </c>
      <c r="AAM39" s="21">
        <v>0</v>
      </c>
      <c r="AAN39" s="21">
        <f t="shared" si="291"/>
        <v>0</v>
      </c>
      <c r="AAO39" s="21">
        <v>0</v>
      </c>
      <c r="AAP39" s="21">
        <f t="shared" si="292"/>
        <v>0</v>
      </c>
      <c r="AAQ39" s="21">
        <f t="shared" si="293"/>
        <v>0</v>
      </c>
      <c r="AAR39" s="21"/>
      <c r="AAS39" s="23">
        <f t="shared" si="391"/>
        <v>0</v>
      </c>
      <c r="AAT39" s="22"/>
      <c r="AAU39" s="22"/>
      <c r="AAV39" s="22"/>
      <c r="AAW39" s="23">
        <v>0</v>
      </c>
      <c r="AAX39" s="21">
        <f t="shared" si="343"/>
        <v>0</v>
      </c>
      <c r="AAY39" s="21">
        <f t="shared" si="295"/>
        <v>0</v>
      </c>
      <c r="AAZ39" s="21">
        <v>0</v>
      </c>
      <c r="ABA39" s="21">
        <f t="shared" si="296"/>
        <v>0</v>
      </c>
      <c r="ABB39" s="21">
        <v>0</v>
      </c>
      <c r="ABC39" s="21">
        <f t="shared" si="297"/>
        <v>0</v>
      </c>
      <c r="ABD39" s="21">
        <v>0</v>
      </c>
      <c r="ABE39" s="21">
        <f t="shared" si="298"/>
        <v>0</v>
      </c>
      <c r="ABF39" s="21">
        <v>0</v>
      </c>
      <c r="ABG39" s="21">
        <f t="shared" si="299"/>
        <v>0</v>
      </c>
      <c r="ABH39" s="21">
        <v>0</v>
      </c>
      <c r="ABI39" s="21">
        <f t="shared" si="300"/>
        <v>0</v>
      </c>
      <c r="ABJ39" s="21">
        <f t="shared" si="376"/>
        <v>0</v>
      </c>
      <c r="ABK39" s="21"/>
      <c r="ABL39" s="21">
        <f t="shared" si="19"/>
        <v>0</v>
      </c>
      <c r="ABM39" s="21"/>
      <c r="ABN39" s="21"/>
      <c r="ABO39" s="21">
        <v>0</v>
      </c>
      <c r="ABP39" s="21">
        <f t="shared" si="302"/>
        <v>0</v>
      </c>
      <c r="ABQ39" s="21">
        <v>0</v>
      </c>
      <c r="ABR39" s="21">
        <v>0</v>
      </c>
      <c r="ABS39" s="22"/>
      <c r="ABT39" s="22"/>
      <c r="ABU39" s="21">
        <v>0</v>
      </c>
      <c r="ABV39" s="21">
        <f t="shared" si="20"/>
        <v>0</v>
      </c>
      <c r="ABW39" s="21">
        <v>0</v>
      </c>
      <c r="ABX39" s="21">
        <f t="shared" si="303"/>
        <v>0</v>
      </c>
      <c r="ABY39" s="21">
        <v>0</v>
      </c>
      <c r="ABZ39" s="21">
        <f t="shared" si="304"/>
        <v>0</v>
      </c>
      <c r="ACA39" s="21">
        <v>0</v>
      </c>
      <c r="ACB39" s="21">
        <f t="shared" si="305"/>
        <v>0</v>
      </c>
      <c r="ACC39" s="21">
        <v>0</v>
      </c>
      <c r="ACD39" s="21">
        <f t="shared" si="306"/>
        <v>0</v>
      </c>
      <c r="ACE39" s="21">
        <v>0</v>
      </c>
      <c r="ACF39" s="21">
        <f t="shared" si="307"/>
        <v>0</v>
      </c>
      <c r="ACG39" s="21">
        <f t="shared" si="21"/>
        <v>0</v>
      </c>
      <c r="ACH39" s="21"/>
      <c r="ACI39" s="23">
        <f t="shared" si="392"/>
        <v>0</v>
      </c>
      <c r="ACJ39" s="24">
        <f t="shared" si="308"/>
        <v>0</v>
      </c>
      <c r="ACK39" s="24">
        <f t="shared" si="22"/>
        <v>0</v>
      </c>
      <c r="ACL39" s="24">
        <f t="shared" si="309"/>
        <v>0</v>
      </c>
    </row>
    <row r="40" spans="1:766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3"/>
        <v>0</v>
      </c>
      <c r="M40" s="21">
        <f t="shared" si="24"/>
        <v>0</v>
      </c>
      <c r="N40" s="21">
        <v>0</v>
      </c>
      <c r="O40" s="21">
        <f t="shared" si="25"/>
        <v>0</v>
      </c>
      <c r="P40" s="21">
        <v>0</v>
      </c>
      <c r="Q40" s="21">
        <f t="shared" si="26"/>
        <v>0</v>
      </c>
      <c r="R40" s="21">
        <v>0</v>
      </c>
      <c r="S40" s="21">
        <f t="shared" si="27"/>
        <v>0</v>
      </c>
      <c r="T40" s="21">
        <v>0</v>
      </c>
      <c r="U40" s="21">
        <f t="shared" si="28"/>
        <v>0</v>
      </c>
      <c r="V40" s="21">
        <v>0</v>
      </c>
      <c r="W40" s="21">
        <f t="shared" si="29"/>
        <v>0</v>
      </c>
      <c r="X40" s="21">
        <f t="shared" si="30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31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32"/>
        <v>0</v>
      </c>
      <c r="AK40" s="21">
        <v>0</v>
      </c>
      <c r="AL40" s="21">
        <f t="shared" si="33"/>
        <v>0</v>
      </c>
      <c r="AM40" s="21">
        <v>0</v>
      </c>
      <c r="AN40" s="21">
        <f t="shared" si="34"/>
        <v>0</v>
      </c>
      <c r="AO40" s="21">
        <v>0</v>
      </c>
      <c r="AP40" s="21">
        <f t="shared" si="35"/>
        <v>0</v>
      </c>
      <c r="AQ40" s="21">
        <v>0</v>
      </c>
      <c r="AR40" s="21">
        <f t="shared" si="36"/>
        <v>0</v>
      </c>
      <c r="AS40" s="21">
        <v>0</v>
      </c>
      <c r="AT40" s="21">
        <f t="shared" si="37"/>
        <v>0</v>
      </c>
      <c r="AU40" s="21">
        <f t="shared" si="38"/>
        <v>0</v>
      </c>
      <c r="AV40" s="21"/>
      <c r="AW40" s="23">
        <f t="shared" si="310"/>
        <v>0</v>
      </c>
      <c r="AX40" s="22"/>
      <c r="AY40" s="22"/>
      <c r="AZ40" s="22"/>
      <c r="BA40" s="23">
        <v>0</v>
      </c>
      <c r="BB40" s="21">
        <f t="shared" si="327"/>
        <v>0</v>
      </c>
      <c r="BC40" s="21">
        <f t="shared" si="40"/>
        <v>0</v>
      </c>
      <c r="BD40" s="21">
        <v>0</v>
      </c>
      <c r="BE40" s="21">
        <f t="shared" si="41"/>
        <v>0</v>
      </c>
      <c r="BF40" s="21">
        <v>0</v>
      </c>
      <c r="BG40" s="21">
        <f t="shared" si="42"/>
        <v>0</v>
      </c>
      <c r="BH40" s="21">
        <v>0</v>
      </c>
      <c r="BI40" s="21">
        <f t="shared" si="43"/>
        <v>0</v>
      </c>
      <c r="BJ40" s="21">
        <v>0</v>
      </c>
      <c r="BK40" s="21">
        <f t="shared" si="44"/>
        <v>0</v>
      </c>
      <c r="BL40" s="21">
        <v>0</v>
      </c>
      <c r="BM40" s="21">
        <f t="shared" si="45"/>
        <v>0</v>
      </c>
      <c r="BN40" s="21">
        <f t="shared" si="36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7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48"/>
        <v>0</v>
      </c>
      <c r="CA40" s="21">
        <v>0</v>
      </c>
      <c r="CB40" s="21">
        <f t="shared" si="49"/>
        <v>0</v>
      </c>
      <c r="CC40" s="21">
        <v>0</v>
      </c>
      <c r="CD40" s="21">
        <f t="shared" si="50"/>
        <v>0</v>
      </c>
      <c r="CE40" s="21">
        <v>0</v>
      </c>
      <c r="CF40" s="21">
        <f t="shared" si="51"/>
        <v>0</v>
      </c>
      <c r="CG40" s="21">
        <v>0</v>
      </c>
      <c r="CH40" s="21">
        <f t="shared" si="52"/>
        <v>0</v>
      </c>
      <c r="CI40" s="21">
        <v>0</v>
      </c>
      <c r="CJ40" s="21">
        <f t="shared" si="53"/>
        <v>0</v>
      </c>
      <c r="CK40" s="21">
        <f t="shared" si="54"/>
        <v>0</v>
      </c>
      <c r="CL40" s="21"/>
      <c r="CM40" s="23">
        <f t="shared" si="377"/>
        <v>0</v>
      </c>
      <c r="CN40" s="22"/>
      <c r="CO40" s="22"/>
      <c r="CP40" s="22"/>
      <c r="CQ40" s="23">
        <v>0</v>
      </c>
      <c r="CR40" s="21">
        <f t="shared" si="328"/>
        <v>0</v>
      </c>
      <c r="CS40" s="21">
        <f t="shared" si="56"/>
        <v>0</v>
      </c>
      <c r="CT40" s="21">
        <v>0</v>
      </c>
      <c r="CU40" s="21">
        <f t="shared" si="57"/>
        <v>0</v>
      </c>
      <c r="CV40" s="21">
        <v>0</v>
      </c>
      <c r="CW40" s="21">
        <f t="shared" si="58"/>
        <v>0</v>
      </c>
      <c r="CX40" s="21">
        <v>0</v>
      </c>
      <c r="CY40" s="21">
        <f t="shared" si="59"/>
        <v>0</v>
      </c>
      <c r="CZ40" s="21">
        <v>0</v>
      </c>
      <c r="DA40" s="21">
        <f t="shared" si="60"/>
        <v>0</v>
      </c>
      <c r="DB40" s="21">
        <v>0</v>
      </c>
      <c r="DC40" s="21">
        <f t="shared" si="61"/>
        <v>0</v>
      </c>
      <c r="DD40" s="21">
        <f t="shared" si="36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63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4"/>
        <v>0</v>
      </c>
      <c r="DS40" s="21">
        <v>0</v>
      </c>
      <c r="DT40" s="21">
        <f t="shared" si="65"/>
        <v>0</v>
      </c>
      <c r="DU40" s="21">
        <v>0</v>
      </c>
      <c r="DV40" s="21">
        <f t="shared" si="66"/>
        <v>0</v>
      </c>
      <c r="DW40" s="21">
        <v>0</v>
      </c>
      <c r="DX40" s="21">
        <f t="shared" si="67"/>
        <v>0</v>
      </c>
      <c r="DY40" s="21">
        <v>0</v>
      </c>
      <c r="DZ40" s="21">
        <f t="shared" si="68"/>
        <v>0</v>
      </c>
      <c r="EA40" s="21">
        <f t="shared" si="69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329"/>
        <v>0</v>
      </c>
      <c r="EI40" s="21">
        <f t="shared" si="71"/>
        <v>0</v>
      </c>
      <c r="EJ40" s="21">
        <v>0</v>
      </c>
      <c r="EK40" s="21">
        <f t="shared" si="72"/>
        <v>0</v>
      </c>
      <c r="EL40" s="21">
        <v>0</v>
      </c>
      <c r="EM40" s="21">
        <f t="shared" si="73"/>
        <v>0</v>
      </c>
      <c r="EN40" s="21">
        <v>0</v>
      </c>
      <c r="EO40" s="21">
        <f t="shared" si="74"/>
        <v>0</v>
      </c>
      <c r="EP40" s="21">
        <v>0</v>
      </c>
      <c r="EQ40" s="21">
        <f t="shared" si="75"/>
        <v>0</v>
      </c>
      <c r="ER40" s="21">
        <v>0</v>
      </c>
      <c r="ES40" s="21">
        <f t="shared" si="76"/>
        <v>0</v>
      </c>
      <c r="ET40" s="21">
        <f t="shared" si="36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78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79"/>
        <v>0</v>
      </c>
      <c r="FG40" s="21">
        <v>0</v>
      </c>
      <c r="FH40" s="21">
        <f t="shared" si="80"/>
        <v>0</v>
      </c>
      <c r="FI40" s="21">
        <v>0</v>
      </c>
      <c r="FJ40" s="21">
        <f t="shared" si="81"/>
        <v>0</v>
      </c>
      <c r="FK40" s="21">
        <v>0</v>
      </c>
      <c r="FL40" s="21">
        <f t="shared" si="82"/>
        <v>0</v>
      </c>
      <c r="FM40" s="21">
        <v>0</v>
      </c>
      <c r="FN40" s="21">
        <f t="shared" si="83"/>
        <v>0</v>
      </c>
      <c r="FO40" s="21">
        <v>0</v>
      </c>
      <c r="FP40" s="21">
        <f t="shared" si="84"/>
        <v>0</v>
      </c>
      <c r="FQ40" s="21">
        <f t="shared" si="85"/>
        <v>0</v>
      </c>
      <c r="FR40" s="21"/>
      <c r="FS40" s="23">
        <f t="shared" si="378"/>
        <v>0</v>
      </c>
      <c r="FT40" s="22"/>
      <c r="FU40" s="22"/>
      <c r="FV40" s="22"/>
      <c r="FW40" s="23">
        <v>0</v>
      </c>
      <c r="FX40" s="21">
        <f t="shared" si="330"/>
        <v>0</v>
      </c>
      <c r="FY40" s="21">
        <f t="shared" si="87"/>
        <v>0</v>
      </c>
      <c r="FZ40" s="21">
        <v>0</v>
      </c>
      <c r="GA40" s="21">
        <f t="shared" si="88"/>
        <v>0</v>
      </c>
      <c r="GB40" s="21">
        <v>0</v>
      </c>
      <c r="GC40" s="21">
        <f t="shared" si="89"/>
        <v>0</v>
      </c>
      <c r="GD40" s="21">
        <v>0</v>
      </c>
      <c r="GE40" s="21">
        <f t="shared" si="90"/>
        <v>0</v>
      </c>
      <c r="GF40" s="21">
        <v>0</v>
      </c>
      <c r="GG40" s="21">
        <f t="shared" si="91"/>
        <v>0</v>
      </c>
      <c r="GH40" s="21">
        <v>0</v>
      </c>
      <c r="GI40" s="21">
        <f t="shared" si="92"/>
        <v>0</v>
      </c>
      <c r="GJ40" s="21">
        <f t="shared" si="36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4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5"/>
        <v>0</v>
      </c>
      <c r="GW40" s="21">
        <v>0</v>
      </c>
      <c r="GX40" s="21">
        <f t="shared" si="96"/>
        <v>0</v>
      </c>
      <c r="GY40" s="21">
        <v>0</v>
      </c>
      <c r="GZ40" s="21">
        <f t="shared" si="97"/>
        <v>0</v>
      </c>
      <c r="HA40" s="21">
        <v>0</v>
      </c>
      <c r="HB40" s="21">
        <f t="shared" si="98"/>
        <v>0</v>
      </c>
      <c r="HC40" s="21">
        <v>0</v>
      </c>
      <c r="HD40" s="21">
        <f t="shared" si="99"/>
        <v>0</v>
      </c>
      <c r="HE40" s="21">
        <v>0</v>
      </c>
      <c r="HF40" s="21">
        <f t="shared" si="100"/>
        <v>0</v>
      </c>
      <c r="HG40" s="21">
        <f t="shared" si="101"/>
        <v>0</v>
      </c>
      <c r="HH40" s="21"/>
      <c r="HI40" s="23">
        <f t="shared" si="379"/>
        <v>0</v>
      </c>
      <c r="HJ40" s="22"/>
      <c r="HK40" s="22"/>
      <c r="HL40" s="22"/>
      <c r="HM40" s="23">
        <v>0</v>
      </c>
      <c r="HN40" s="21">
        <f t="shared" si="331"/>
        <v>0</v>
      </c>
      <c r="HO40" s="21">
        <f t="shared" si="103"/>
        <v>0</v>
      </c>
      <c r="HP40" s="21">
        <v>0</v>
      </c>
      <c r="HQ40" s="21">
        <f t="shared" si="104"/>
        <v>0</v>
      </c>
      <c r="HR40" s="21">
        <v>0</v>
      </c>
      <c r="HS40" s="21">
        <f t="shared" si="105"/>
        <v>0</v>
      </c>
      <c r="HT40" s="21">
        <v>0</v>
      </c>
      <c r="HU40" s="21">
        <f t="shared" si="106"/>
        <v>0</v>
      </c>
      <c r="HV40" s="21">
        <v>0</v>
      </c>
      <c r="HW40" s="21">
        <f t="shared" si="107"/>
        <v>0</v>
      </c>
      <c r="HX40" s="21">
        <v>0</v>
      </c>
      <c r="HY40" s="21">
        <f t="shared" si="108"/>
        <v>0</v>
      </c>
      <c r="HZ40" s="21">
        <f t="shared" si="36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10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11"/>
        <v>0</v>
      </c>
      <c r="IM40" s="21">
        <v>0</v>
      </c>
      <c r="IN40" s="21">
        <f t="shared" si="112"/>
        <v>0</v>
      </c>
      <c r="IO40" s="21">
        <v>0</v>
      </c>
      <c r="IP40" s="21">
        <f t="shared" si="113"/>
        <v>0</v>
      </c>
      <c r="IQ40" s="21">
        <v>0</v>
      </c>
      <c r="IR40" s="21">
        <f t="shared" si="114"/>
        <v>0</v>
      </c>
      <c r="IS40" s="21">
        <v>0</v>
      </c>
      <c r="IT40" s="21">
        <f t="shared" si="115"/>
        <v>0</v>
      </c>
      <c r="IU40" s="21">
        <v>0</v>
      </c>
      <c r="IV40" s="21">
        <f t="shared" si="116"/>
        <v>0</v>
      </c>
      <c r="IW40" s="21">
        <f t="shared" si="117"/>
        <v>0</v>
      </c>
      <c r="IX40" s="21"/>
      <c r="IY40" s="23">
        <f t="shared" si="380"/>
        <v>0</v>
      </c>
      <c r="IZ40" s="22"/>
      <c r="JA40" s="22"/>
      <c r="JB40" s="22"/>
      <c r="JC40" s="23">
        <v>0</v>
      </c>
      <c r="JD40" s="21">
        <f t="shared" si="332"/>
        <v>0</v>
      </c>
      <c r="JE40" s="21">
        <f t="shared" si="119"/>
        <v>0</v>
      </c>
      <c r="JF40" s="21">
        <v>0</v>
      </c>
      <c r="JG40" s="21">
        <f t="shared" si="120"/>
        <v>0</v>
      </c>
      <c r="JH40" s="21">
        <v>0</v>
      </c>
      <c r="JI40" s="21">
        <f t="shared" si="121"/>
        <v>0</v>
      </c>
      <c r="JJ40" s="21">
        <v>0</v>
      </c>
      <c r="JK40" s="21">
        <f t="shared" si="122"/>
        <v>0</v>
      </c>
      <c r="JL40" s="21">
        <v>0</v>
      </c>
      <c r="JM40" s="21">
        <f t="shared" si="123"/>
        <v>0</v>
      </c>
      <c r="JN40" s="21">
        <v>0</v>
      </c>
      <c r="JO40" s="21">
        <f t="shared" si="124"/>
        <v>0</v>
      </c>
      <c r="JP40" s="21">
        <f t="shared" si="36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6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7"/>
        <v>0</v>
      </c>
      <c r="KC40" s="21">
        <v>0</v>
      </c>
      <c r="KD40" s="21">
        <f t="shared" si="128"/>
        <v>0</v>
      </c>
      <c r="KE40" s="21">
        <v>0</v>
      </c>
      <c r="KF40" s="21">
        <f t="shared" si="129"/>
        <v>0</v>
      </c>
      <c r="KG40" s="21">
        <v>0</v>
      </c>
      <c r="KH40" s="21">
        <f t="shared" si="130"/>
        <v>0</v>
      </c>
      <c r="KI40" s="21">
        <v>0</v>
      </c>
      <c r="KJ40" s="21">
        <f t="shared" si="131"/>
        <v>0</v>
      </c>
      <c r="KK40" s="21">
        <v>0</v>
      </c>
      <c r="KL40" s="21">
        <f t="shared" si="132"/>
        <v>0</v>
      </c>
      <c r="KM40" s="21">
        <f t="shared" si="133"/>
        <v>0</v>
      </c>
      <c r="KN40" s="21"/>
      <c r="KO40" s="23">
        <f t="shared" si="381"/>
        <v>0</v>
      </c>
      <c r="KP40" s="22"/>
      <c r="KQ40" s="22"/>
      <c r="KR40" s="22"/>
      <c r="KS40" s="23">
        <v>0</v>
      </c>
      <c r="KT40" s="21">
        <f t="shared" si="333"/>
        <v>0</v>
      </c>
      <c r="KU40" s="21">
        <f t="shared" si="135"/>
        <v>0</v>
      </c>
      <c r="KV40" s="21">
        <v>0</v>
      </c>
      <c r="KW40" s="21">
        <f t="shared" si="136"/>
        <v>0</v>
      </c>
      <c r="KX40" s="21">
        <v>0</v>
      </c>
      <c r="KY40" s="21">
        <f t="shared" si="137"/>
        <v>0</v>
      </c>
      <c r="KZ40" s="21">
        <v>0</v>
      </c>
      <c r="LA40" s="21">
        <f t="shared" si="138"/>
        <v>0</v>
      </c>
      <c r="LB40" s="21">
        <v>0</v>
      </c>
      <c r="LC40" s="21">
        <f t="shared" si="139"/>
        <v>0</v>
      </c>
      <c r="LD40" s="21">
        <v>0</v>
      </c>
      <c r="LE40" s="21">
        <f t="shared" si="140"/>
        <v>0</v>
      </c>
      <c r="LF40" s="21">
        <f t="shared" si="36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42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43"/>
        <v>0</v>
      </c>
      <c r="LS40" s="21">
        <v>0</v>
      </c>
      <c r="LT40" s="21">
        <f t="shared" si="144"/>
        <v>0</v>
      </c>
      <c r="LU40" s="21">
        <v>0</v>
      </c>
      <c r="LV40" s="21">
        <f t="shared" si="145"/>
        <v>0</v>
      </c>
      <c r="LW40" s="21">
        <v>0</v>
      </c>
      <c r="LX40" s="21">
        <f t="shared" si="146"/>
        <v>0</v>
      </c>
      <c r="LY40" s="21">
        <v>0</v>
      </c>
      <c r="LZ40" s="21">
        <f t="shared" si="147"/>
        <v>0</v>
      </c>
      <c r="MA40" s="21">
        <v>0</v>
      </c>
      <c r="MB40" s="21">
        <f t="shared" si="148"/>
        <v>0</v>
      </c>
      <c r="MC40" s="21">
        <f t="shared" si="149"/>
        <v>0</v>
      </c>
      <c r="MD40" s="21"/>
      <c r="ME40" s="23">
        <f t="shared" si="382"/>
        <v>0</v>
      </c>
      <c r="MF40" s="22"/>
      <c r="MG40" s="22"/>
      <c r="MH40" s="22"/>
      <c r="MI40" s="23">
        <v>0</v>
      </c>
      <c r="MJ40" s="21">
        <f t="shared" si="334"/>
        <v>0</v>
      </c>
      <c r="MK40" s="21">
        <f t="shared" si="151"/>
        <v>0</v>
      </c>
      <c r="ML40" s="21">
        <v>0</v>
      </c>
      <c r="MM40" s="21">
        <f t="shared" si="152"/>
        <v>0</v>
      </c>
      <c r="MN40" s="21">
        <v>0</v>
      </c>
      <c r="MO40" s="21">
        <f t="shared" si="153"/>
        <v>0</v>
      </c>
      <c r="MP40" s="21">
        <v>0</v>
      </c>
      <c r="MQ40" s="21">
        <f t="shared" si="154"/>
        <v>0</v>
      </c>
      <c r="MR40" s="21">
        <v>0</v>
      </c>
      <c r="MS40" s="21">
        <f t="shared" si="155"/>
        <v>0</v>
      </c>
      <c r="MT40" s="21">
        <v>0</v>
      </c>
      <c r="MU40" s="21">
        <f t="shared" si="156"/>
        <v>0</v>
      </c>
      <c r="MV40" s="21">
        <f t="shared" si="36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58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59"/>
        <v>0</v>
      </c>
      <c r="NI40" s="21">
        <v>0</v>
      </c>
      <c r="NJ40" s="21">
        <f t="shared" si="160"/>
        <v>0</v>
      </c>
      <c r="NK40" s="21">
        <v>0</v>
      </c>
      <c r="NL40" s="21">
        <f t="shared" si="161"/>
        <v>0</v>
      </c>
      <c r="NM40" s="21">
        <v>0</v>
      </c>
      <c r="NN40" s="21">
        <f t="shared" si="162"/>
        <v>0</v>
      </c>
      <c r="NO40" s="21">
        <v>0</v>
      </c>
      <c r="NP40" s="21">
        <f t="shared" si="163"/>
        <v>0</v>
      </c>
      <c r="NQ40" s="21">
        <v>0</v>
      </c>
      <c r="NR40" s="21">
        <f t="shared" si="164"/>
        <v>0</v>
      </c>
      <c r="NS40" s="21">
        <f t="shared" si="165"/>
        <v>0</v>
      </c>
      <c r="NT40" s="21"/>
      <c r="NU40" s="23">
        <f t="shared" si="383"/>
        <v>0</v>
      </c>
      <c r="NV40" s="22"/>
      <c r="NW40" s="22"/>
      <c r="NX40" s="22"/>
      <c r="NY40" s="23">
        <v>0</v>
      </c>
      <c r="NZ40" s="21">
        <f t="shared" si="335"/>
        <v>0</v>
      </c>
      <c r="OA40" s="21">
        <f t="shared" si="167"/>
        <v>0</v>
      </c>
      <c r="OB40" s="21">
        <v>0</v>
      </c>
      <c r="OC40" s="21">
        <f t="shared" si="168"/>
        <v>0</v>
      </c>
      <c r="OD40" s="21">
        <v>0</v>
      </c>
      <c r="OE40" s="21">
        <f t="shared" si="169"/>
        <v>0</v>
      </c>
      <c r="OF40" s="21">
        <v>0</v>
      </c>
      <c r="OG40" s="21">
        <f t="shared" si="170"/>
        <v>0</v>
      </c>
      <c r="OH40" s="21">
        <v>0</v>
      </c>
      <c r="OI40" s="21">
        <f t="shared" si="171"/>
        <v>0</v>
      </c>
      <c r="OJ40" s="21">
        <v>0</v>
      </c>
      <c r="OK40" s="21">
        <f t="shared" si="172"/>
        <v>0</v>
      </c>
      <c r="OL40" s="21">
        <f t="shared" si="36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4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5"/>
        <v>0</v>
      </c>
      <c r="OY40" s="21">
        <v>0</v>
      </c>
      <c r="OZ40" s="21">
        <f t="shared" si="176"/>
        <v>0</v>
      </c>
      <c r="PA40" s="21">
        <v>0</v>
      </c>
      <c r="PB40" s="21">
        <f t="shared" si="177"/>
        <v>0</v>
      </c>
      <c r="PC40" s="21">
        <v>0</v>
      </c>
      <c r="PD40" s="21">
        <f t="shared" si="178"/>
        <v>0</v>
      </c>
      <c r="PE40" s="21">
        <v>0</v>
      </c>
      <c r="PF40" s="21">
        <f t="shared" si="179"/>
        <v>0</v>
      </c>
      <c r="PG40" s="21">
        <v>0</v>
      </c>
      <c r="PH40" s="21">
        <f t="shared" si="180"/>
        <v>0</v>
      </c>
      <c r="PI40" s="21">
        <f t="shared" si="181"/>
        <v>0</v>
      </c>
      <c r="PJ40" s="21"/>
      <c r="PK40" s="23">
        <f t="shared" si="384"/>
        <v>0</v>
      </c>
      <c r="PL40" s="22"/>
      <c r="PM40" s="22"/>
      <c r="PN40" s="22"/>
      <c r="PO40" s="23">
        <v>0</v>
      </c>
      <c r="PP40" s="21">
        <f t="shared" si="336"/>
        <v>0</v>
      </c>
      <c r="PQ40" s="21">
        <f t="shared" si="183"/>
        <v>0</v>
      </c>
      <c r="PR40" s="21">
        <v>0</v>
      </c>
      <c r="PS40" s="21">
        <f t="shared" si="184"/>
        <v>0</v>
      </c>
      <c r="PT40" s="21">
        <v>0</v>
      </c>
      <c r="PU40" s="21">
        <f t="shared" si="185"/>
        <v>0</v>
      </c>
      <c r="PV40" s="21">
        <v>0</v>
      </c>
      <c r="PW40" s="21">
        <f t="shared" si="186"/>
        <v>0</v>
      </c>
      <c r="PX40" s="21">
        <v>0</v>
      </c>
      <c r="PY40" s="21">
        <f t="shared" si="187"/>
        <v>0</v>
      </c>
      <c r="PZ40" s="21">
        <v>0</v>
      </c>
      <c r="QA40" s="21">
        <f t="shared" si="188"/>
        <v>0</v>
      </c>
      <c r="QB40" s="21">
        <f t="shared" si="36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90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91"/>
        <v>0</v>
      </c>
      <c r="QO40" s="21">
        <v>0</v>
      </c>
      <c r="QP40" s="21">
        <f t="shared" si="192"/>
        <v>0</v>
      </c>
      <c r="QQ40" s="21">
        <v>0</v>
      </c>
      <c r="QR40" s="21">
        <f t="shared" si="193"/>
        <v>0</v>
      </c>
      <c r="QS40" s="21">
        <v>0</v>
      </c>
      <c r="QT40" s="21">
        <f t="shared" si="194"/>
        <v>0</v>
      </c>
      <c r="QU40" s="21">
        <v>0</v>
      </c>
      <c r="QV40" s="21">
        <f t="shared" si="195"/>
        <v>0</v>
      </c>
      <c r="QW40" s="21">
        <v>0</v>
      </c>
      <c r="QX40" s="21">
        <f t="shared" si="196"/>
        <v>0</v>
      </c>
      <c r="QY40" s="21">
        <f t="shared" si="197"/>
        <v>0</v>
      </c>
      <c r="QZ40" s="21"/>
      <c r="RA40" s="23">
        <f t="shared" si="385"/>
        <v>0</v>
      </c>
      <c r="RB40" s="22"/>
      <c r="RC40" s="22"/>
      <c r="RD40" s="22"/>
      <c r="RE40" s="23">
        <v>0</v>
      </c>
      <c r="RF40" s="21">
        <f t="shared" si="337"/>
        <v>0</v>
      </c>
      <c r="RG40" s="21">
        <f t="shared" si="199"/>
        <v>0</v>
      </c>
      <c r="RH40" s="21">
        <v>0</v>
      </c>
      <c r="RI40" s="21">
        <f t="shared" si="200"/>
        <v>0</v>
      </c>
      <c r="RJ40" s="21">
        <v>0</v>
      </c>
      <c r="RK40" s="21">
        <f t="shared" si="201"/>
        <v>0</v>
      </c>
      <c r="RL40" s="21">
        <v>0</v>
      </c>
      <c r="RM40" s="21">
        <f t="shared" si="202"/>
        <v>0</v>
      </c>
      <c r="RN40" s="21">
        <v>0</v>
      </c>
      <c r="RO40" s="21">
        <f t="shared" si="203"/>
        <v>0</v>
      </c>
      <c r="RP40" s="21">
        <v>0</v>
      </c>
      <c r="RQ40" s="21">
        <f t="shared" si="204"/>
        <v>0</v>
      </c>
      <c r="RR40" s="21">
        <f t="shared" si="37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6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7"/>
        <v>0</v>
      </c>
      <c r="SE40" s="21">
        <v>0</v>
      </c>
      <c r="SF40" s="21">
        <f t="shared" si="208"/>
        <v>0</v>
      </c>
      <c r="SG40" s="21">
        <v>0</v>
      </c>
      <c r="SH40" s="21">
        <f t="shared" si="209"/>
        <v>0</v>
      </c>
      <c r="SI40" s="21">
        <v>0</v>
      </c>
      <c r="SJ40" s="21">
        <f t="shared" si="210"/>
        <v>0</v>
      </c>
      <c r="SK40" s="21">
        <v>0</v>
      </c>
      <c r="SL40" s="21">
        <f t="shared" si="211"/>
        <v>0</v>
      </c>
      <c r="SM40" s="21">
        <v>0</v>
      </c>
      <c r="SN40" s="21">
        <f t="shared" si="212"/>
        <v>0</v>
      </c>
      <c r="SO40" s="21">
        <f t="shared" si="213"/>
        <v>0</v>
      </c>
      <c r="SP40" s="21"/>
      <c r="SQ40" s="23">
        <f t="shared" si="386"/>
        <v>0</v>
      </c>
      <c r="SR40" s="22"/>
      <c r="SS40" s="22"/>
      <c r="ST40" s="22"/>
      <c r="SU40" s="23">
        <v>0</v>
      </c>
      <c r="SV40" s="21">
        <f t="shared" si="338"/>
        <v>0</v>
      </c>
      <c r="SW40" s="21">
        <f t="shared" si="215"/>
        <v>0</v>
      </c>
      <c r="SX40" s="21">
        <v>0</v>
      </c>
      <c r="SY40" s="21">
        <f t="shared" si="216"/>
        <v>0</v>
      </c>
      <c r="SZ40" s="21">
        <v>0</v>
      </c>
      <c r="TA40" s="21">
        <f t="shared" si="217"/>
        <v>0</v>
      </c>
      <c r="TB40" s="21">
        <v>0</v>
      </c>
      <c r="TC40" s="21">
        <f t="shared" si="218"/>
        <v>0</v>
      </c>
      <c r="TD40" s="21">
        <v>0</v>
      </c>
      <c r="TE40" s="21">
        <f t="shared" si="219"/>
        <v>0</v>
      </c>
      <c r="TF40" s="21">
        <v>0</v>
      </c>
      <c r="TG40" s="21">
        <f t="shared" si="220"/>
        <v>0</v>
      </c>
      <c r="TH40" s="21">
        <f t="shared" si="37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22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23"/>
        <v>0</v>
      </c>
      <c r="TU40" s="21">
        <v>0</v>
      </c>
      <c r="TV40" s="21">
        <f t="shared" si="224"/>
        <v>0</v>
      </c>
      <c r="TW40" s="21">
        <v>0</v>
      </c>
      <c r="TX40" s="21">
        <f t="shared" si="225"/>
        <v>0</v>
      </c>
      <c r="TY40" s="21">
        <v>0</v>
      </c>
      <c r="TZ40" s="21">
        <f t="shared" si="226"/>
        <v>0</v>
      </c>
      <c r="UA40" s="21">
        <v>0</v>
      </c>
      <c r="UB40" s="21">
        <f t="shared" si="227"/>
        <v>0</v>
      </c>
      <c r="UC40" s="21">
        <v>0</v>
      </c>
      <c r="UD40" s="21">
        <f t="shared" si="228"/>
        <v>0</v>
      </c>
      <c r="UE40" s="21">
        <f t="shared" si="229"/>
        <v>0</v>
      </c>
      <c r="UF40" s="21"/>
      <c r="UG40" s="23">
        <f t="shared" si="387"/>
        <v>0</v>
      </c>
      <c r="UH40" s="22"/>
      <c r="UI40" s="22"/>
      <c r="UJ40" s="22"/>
      <c r="UK40" s="23">
        <v>0</v>
      </c>
      <c r="UL40" s="21">
        <f t="shared" si="339"/>
        <v>0</v>
      </c>
      <c r="UM40" s="21">
        <f t="shared" si="231"/>
        <v>0</v>
      </c>
      <c r="UN40" s="21">
        <v>0</v>
      </c>
      <c r="UO40" s="21">
        <f t="shared" si="232"/>
        <v>0</v>
      </c>
      <c r="UP40" s="21">
        <v>0</v>
      </c>
      <c r="UQ40" s="21">
        <f t="shared" si="233"/>
        <v>0</v>
      </c>
      <c r="UR40" s="21">
        <v>0</v>
      </c>
      <c r="US40" s="21">
        <f t="shared" si="234"/>
        <v>0</v>
      </c>
      <c r="UT40" s="21">
        <v>0</v>
      </c>
      <c r="UU40" s="21">
        <f t="shared" si="235"/>
        <v>0</v>
      </c>
      <c r="UV40" s="21">
        <v>0</v>
      </c>
      <c r="UW40" s="21">
        <f t="shared" si="236"/>
        <v>0</v>
      </c>
      <c r="UX40" s="21">
        <f t="shared" si="37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38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39"/>
        <v>0</v>
      </c>
      <c r="VK40" s="21">
        <v>0</v>
      </c>
      <c r="VL40" s="21">
        <f t="shared" si="240"/>
        <v>0</v>
      </c>
      <c r="VM40" s="21">
        <v>0</v>
      </c>
      <c r="VN40" s="21">
        <f t="shared" si="241"/>
        <v>0</v>
      </c>
      <c r="VO40" s="21">
        <v>0</v>
      </c>
      <c r="VP40" s="21">
        <f t="shared" si="242"/>
        <v>0</v>
      </c>
      <c r="VQ40" s="21">
        <v>0</v>
      </c>
      <c r="VR40" s="21">
        <f t="shared" si="243"/>
        <v>0</v>
      </c>
      <c r="VS40" s="21">
        <v>0</v>
      </c>
      <c r="VT40" s="21">
        <f t="shared" si="244"/>
        <v>0</v>
      </c>
      <c r="VU40" s="21">
        <f t="shared" si="245"/>
        <v>0</v>
      </c>
      <c r="VV40" s="21"/>
      <c r="VW40" s="23">
        <f t="shared" si="388"/>
        <v>0</v>
      </c>
      <c r="VX40" s="22"/>
      <c r="VY40" s="22"/>
      <c r="VZ40" s="22"/>
      <c r="WA40" s="23">
        <v>0</v>
      </c>
      <c r="WB40" s="21">
        <f t="shared" si="340"/>
        <v>0</v>
      </c>
      <c r="WC40" s="21">
        <f t="shared" si="247"/>
        <v>0</v>
      </c>
      <c r="WD40" s="21">
        <v>0</v>
      </c>
      <c r="WE40" s="21">
        <f t="shared" si="248"/>
        <v>0</v>
      </c>
      <c r="WF40" s="21">
        <v>0</v>
      </c>
      <c r="WG40" s="21">
        <f t="shared" si="249"/>
        <v>0</v>
      </c>
      <c r="WH40" s="21">
        <v>0</v>
      </c>
      <c r="WI40" s="21">
        <f t="shared" si="250"/>
        <v>0</v>
      </c>
      <c r="WJ40" s="21">
        <v>0</v>
      </c>
      <c r="WK40" s="21">
        <f t="shared" si="251"/>
        <v>0</v>
      </c>
      <c r="WL40" s="21">
        <v>0</v>
      </c>
      <c r="WM40" s="21">
        <f t="shared" si="252"/>
        <v>0</v>
      </c>
      <c r="WN40" s="21">
        <f t="shared" si="37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4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5"/>
        <v>0</v>
      </c>
      <c r="XA40" s="21">
        <v>0</v>
      </c>
      <c r="XB40" s="21">
        <f t="shared" si="256"/>
        <v>0</v>
      </c>
      <c r="XC40" s="21">
        <v>0</v>
      </c>
      <c r="XD40" s="21">
        <f t="shared" si="257"/>
        <v>0</v>
      </c>
      <c r="XE40" s="21">
        <v>0</v>
      </c>
      <c r="XF40" s="21">
        <f t="shared" si="258"/>
        <v>0</v>
      </c>
      <c r="XG40" s="21">
        <v>0</v>
      </c>
      <c r="XH40" s="21">
        <f t="shared" si="259"/>
        <v>0</v>
      </c>
      <c r="XI40" s="21">
        <v>0</v>
      </c>
      <c r="XJ40" s="21">
        <f t="shared" si="260"/>
        <v>0</v>
      </c>
      <c r="XK40" s="21">
        <f t="shared" si="261"/>
        <v>0</v>
      </c>
      <c r="XL40" s="21"/>
      <c r="XM40" s="23">
        <f t="shared" si="389"/>
        <v>0</v>
      </c>
      <c r="XN40" s="22"/>
      <c r="XO40" s="22"/>
      <c r="XP40" s="22"/>
      <c r="XQ40" s="23">
        <v>0</v>
      </c>
      <c r="XR40" s="21">
        <f t="shared" si="341"/>
        <v>0</v>
      </c>
      <c r="XS40" s="21">
        <f t="shared" si="263"/>
        <v>0</v>
      </c>
      <c r="XT40" s="21">
        <v>0</v>
      </c>
      <c r="XU40" s="21">
        <f t="shared" si="264"/>
        <v>0</v>
      </c>
      <c r="XV40" s="21">
        <v>0</v>
      </c>
      <c r="XW40" s="21">
        <f t="shared" si="265"/>
        <v>0</v>
      </c>
      <c r="XX40" s="21">
        <v>0</v>
      </c>
      <c r="XY40" s="21">
        <f t="shared" si="266"/>
        <v>0</v>
      </c>
      <c r="XZ40" s="21">
        <v>0</v>
      </c>
      <c r="YA40" s="21">
        <f t="shared" si="267"/>
        <v>0</v>
      </c>
      <c r="YB40" s="21">
        <v>0</v>
      </c>
      <c r="YC40" s="21">
        <f t="shared" si="268"/>
        <v>0</v>
      </c>
      <c r="YD40" s="21">
        <f t="shared" si="374"/>
        <v>0</v>
      </c>
      <c r="YE40" s="21"/>
      <c r="YF40" s="21">
        <f t="shared" si="17"/>
        <v>0</v>
      </c>
      <c r="YG40" s="21"/>
      <c r="YH40" s="21"/>
      <c r="YI40" s="21">
        <v>0</v>
      </c>
      <c r="YJ40" s="21">
        <f t="shared" si="270"/>
        <v>0</v>
      </c>
      <c r="YK40" s="21">
        <v>0</v>
      </c>
      <c r="YL40" s="21">
        <v>0</v>
      </c>
      <c r="YM40" s="22"/>
      <c r="YN40" s="22"/>
      <c r="YO40" s="21">
        <v>0</v>
      </c>
      <c r="YP40" s="21">
        <f t="shared" si="271"/>
        <v>0</v>
      </c>
      <c r="YQ40" s="21">
        <v>0</v>
      </c>
      <c r="YR40" s="21">
        <f t="shared" si="272"/>
        <v>0</v>
      </c>
      <c r="YS40" s="21">
        <v>0</v>
      </c>
      <c r="YT40" s="21">
        <f t="shared" si="273"/>
        <v>0</v>
      </c>
      <c r="YU40" s="21">
        <v>0</v>
      </c>
      <c r="YV40" s="21">
        <f t="shared" si="274"/>
        <v>0</v>
      </c>
      <c r="YW40" s="21">
        <v>0</v>
      </c>
      <c r="YX40" s="21">
        <f t="shared" si="275"/>
        <v>0</v>
      </c>
      <c r="YY40" s="21">
        <v>0</v>
      </c>
      <c r="YZ40" s="21">
        <f t="shared" si="276"/>
        <v>0</v>
      </c>
      <c r="ZA40" s="21">
        <f t="shared" si="277"/>
        <v>0</v>
      </c>
      <c r="ZB40" s="21"/>
      <c r="ZC40" s="23">
        <f t="shared" si="390"/>
        <v>0</v>
      </c>
      <c r="ZD40" s="22"/>
      <c r="ZE40" s="22"/>
      <c r="ZF40" s="22"/>
      <c r="ZG40" s="23">
        <v>0</v>
      </c>
      <c r="ZH40" s="21">
        <f t="shared" si="342"/>
        <v>0</v>
      </c>
      <c r="ZI40" s="21">
        <f t="shared" si="279"/>
        <v>0</v>
      </c>
      <c r="ZJ40" s="21">
        <v>0</v>
      </c>
      <c r="ZK40" s="21">
        <f t="shared" si="280"/>
        <v>0</v>
      </c>
      <c r="ZL40" s="21">
        <v>0</v>
      </c>
      <c r="ZM40" s="21">
        <f t="shared" si="281"/>
        <v>0</v>
      </c>
      <c r="ZN40" s="21">
        <v>0</v>
      </c>
      <c r="ZO40" s="21">
        <f t="shared" si="282"/>
        <v>0</v>
      </c>
      <c r="ZP40" s="21">
        <v>0</v>
      </c>
      <c r="ZQ40" s="21">
        <f t="shared" si="283"/>
        <v>0</v>
      </c>
      <c r="ZR40" s="21">
        <v>0</v>
      </c>
      <c r="ZS40" s="21">
        <f t="shared" si="284"/>
        <v>0</v>
      </c>
      <c r="ZT40" s="21">
        <f t="shared" si="375"/>
        <v>0</v>
      </c>
      <c r="ZU40" s="21"/>
      <c r="ZV40" s="21">
        <f t="shared" si="18"/>
        <v>0</v>
      </c>
      <c r="ZW40" s="21"/>
      <c r="ZX40" s="21"/>
      <c r="ZY40" s="21">
        <v>0</v>
      </c>
      <c r="ZZ40" s="21">
        <f t="shared" si="286"/>
        <v>0</v>
      </c>
      <c r="AAA40" s="21">
        <v>0</v>
      </c>
      <c r="AAB40" s="21">
        <v>0</v>
      </c>
      <c r="AAC40" s="22"/>
      <c r="AAD40" s="22"/>
      <c r="AAE40" s="21">
        <v>0</v>
      </c>
      <c r="AAF40" s="21">
        <f t="shared" si="287"/>
        <v>0</v>
      </c>
      <c r="AAG40" s="21">
        <v>0</v>
      </c>
      <c r="AAH40" s="21">
        <f t="shared" si="288"/>
        <v>0</v>
      </c>
      <c r="AAI40" s="21">
        <v>0</v>
      </c>
      <c r="AAJ40" s="21">
        <f t="shared" si="289"/>
        <v>0</v>
      </c>
      <c r="AAK40" s="21">
        <v>0</v>
      </c>
      <c r="AAL40" s="21">
        <f t="shared" si="290"/>
        <v>0</v>
      </c>
      <c r="AAM40" s="21">
        <v>0</v>
      </c>
      <c r="AAN40" s="21">
        <f t="shared" si="291"/>
        <v>0</v>
      </c>
      <c r="AAO40" s="21">
        <v>0</v>
      </c>
      <c r="AAP40" s="21">
        <f t="shared" si="292"/>
        <v>0</v>
      </c>
      <c r="AAQ40" s="21">
        <f t="shared" si="293"/>
        <v>0</v>
      </c>
      <c r="AAR40" s="21"/>
      <c r="AAS40" s="23">
        <f t="shared" si="391"/>
        <v>0</v>
      </c>
      <c r="AAT40" s="22"/>
      <c r="AAU40" s="22"/>
      <c r="AAV40" s="22"/>
      <c r="AAW40" s="23">
        <v>0</v>
      </c>
      <c r="AAX40" s="21">
        <f t="shared" si="343"/>
        <v>0</v>
      </c>
      <c r="AAY40" s="21">
        <f t="shared" si="295"/>
        <v>0</v>
      </c>
      <c r="AAZ40" s="21">
        <v>0</v>
      </c>
      <c r="ABA40" s="21">
        <f t="shared" si="296"/>
        <v>0</v>
      </c>
      <c r="ABB40" s="21">
        <v>0</v>
      </c>
      <c r="ABC40" s="21">
        <f t="shared" si="297"/>
        <v>0</v>
      </c>
      <c r="ABD40" s="21">
        <v>0</v>
      </c>
      <c r="ABE40" s="21">
        <f t="shared" si="298"/>
        <v>0</v>
      </c>
      <c r="ABF40" s="21">
        <v>0</v>
      </c>
      <c r="ABG40" s="21">
        <f t="shared" si="299"/>
        <v>0</v>
      </c>
      <c r="ABH40" s="21">
        <v>0</v>
      </c>
      <c r="ABI40" s="21">
        <f t="shared" si="300"/>
        <v>0</v>
      </c>
      <c r="ABJ40" s="21">
        <f t="shared" si="376"/>
        <v>0</v>
      </c>
      <c r="ABK40" s="21"/>
      <c r="ABL40" s="21">
        <f t="shared" si="19"/>
        <v>0</v>
      </c>
      <c r="ABM40" s="21"/>
      <c r="ABN40" s="21"/>
      <c r="ABO40" s="21">
        <v>0</v>
      </c>
      <c r="ABP40" s="21">
        <f t="shared" si="302"/>
        <v>0</v>
      </c>
      <c r="ABQ40" s="21">
        <v>0</v>
      </c>
      <c r="ABR40" s="21">
        <v>0</v>
      </c>
      <c r="ABS40" s="22"/>
      <c r="ABT40" s="22"/>
      <c r="ABU40" s="21">
        <v>0</v>
      </c>
      <c r="ABV40" s="21">
        <f t="shared" si="20"/>
        <v>0</v>
      </c>
      <c r="ABW40" s="21">
        <v>0</v>
      </c>
      <c r="ABX40" s="21">
        <f t="shared" si="303"/>
        <v>0</v>
      </c>
      <c r="ABY40" s="21">
        <v>0</v>
      </c>
      <c r="ABZ40" s="21">
        <f t="shared" si="304"/>
        <v>0</v>
      </c>
      <c r="ACA40" s="21">
        <v>0</v>
      </c>
      <c r="ACB40" s="21">
        <f t="shared" si="305"/>
        <v>0</v>
      </c>
      <c r="ACC40" s="21">
        <v>0</v>
      </c>
      <c r="ACD40" s="21">
        <f t="shared" si="306"/>
        <v>0</v>
      </c>
      <c r="ACE40" s="21">
        <v>0</v>
      </c>
      <c r="ACF40" s="21">
        <f t="shared" si="307"/>
        <v>0</v>
      </c>
      <c r="ACG40" s="21">
        <f t="shared" si="21"/>
        <v>0</v>
      </c>
      <c r="ACH40" s="21"/>
      <c r="ACI40" s="23">
        <f t="shared" si="392"/>
        <v>0</v>
      </c>
      <c r="ACJ40" s="24">
        <f t="shared" si="308"/>
        <v>0</v>
      </c>
      <c r="ACK40" s="24">
        <f t="shared" si="22"/>
        <v>0</v>
      </c>
      <c r="ACL40" s="24">
        <f t="shared" si="309"/>
        <v>0</v>
      </c>
    </row>
    <row r="41" spans="1:766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3"/>
        <v>0</v>
      </c>
      <c r="M41" s="21">
        <f t="shared" si="24"/>
        <v>0</v>
      </c>
      <c r="N41" s="21">
        <v>0</v>
      </c>
      <c r="O41" s="21">
        <f t="shared" si="25"/>
        <v>0</v>
      </c>
      <c r="P41" s="21">
        <v>0</v>
      </c>
      <c r="Q41" s="21">
        <f t="shared" si="26"/>
        <v>0</v>
      </c>
      <c r="R41" s="21">
        <v>0</v>
      </c>
      <c r="S41" s="21">
        <f t="shared" si="27"/>
        <v>0</v>
      </c>
      <c r="T41" s="21">
        <v>0</v>
      </c>
      <c r="U41" s="21">
        <f t="shared" si="28"/>
        <v>0</v>
      </c>
      <c r="V41" s="21">
        <v>0</v>
      </c>
      <c r="W41" s="21">
        <f t="shared" si="29"/>
        <v>0</v>
      </c>
      <c r="X41" s="21">
        <f t="shared" si="30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31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32"/>
        <v>0</v>
      </c>
      <c r="AK41" s="21">
        <v>0</v>
      </c>
      <c r="AL41" s="21">
        <f t="shared" si="33"/>
        <v>0</v>
      </c>
      <c r="AM41" s="21">
        <v>0</v>
      </c>
      <c r="AN41" s="21">
        <f t="shared" si="34"/>
        <v>0</v>
      </c>
      <c r="AO41" s="21">
        <v>0</v>
      </c>
      <c r="AP41" s="21">
        <f t="shared" si="35"/>
        <v>0</v>
      </c>
      <c r="AQ41" s="21">
        <v>0</v>
      </c>
      <c r="AR41" s="21">
        <f t="shared" si="36"/>
        <v>0</v>
      </c>
      <c r="AS41" s="21">
        <v>0</v>
      </c>
      <c r="AT41" s="21">
        <f t="shared" si="37"/>
        <v>0</v>
      </c>
      <c r="AU41" s="21">
        <f t="shared" si="38"/>
        <v>0</v>
      </c>
      <c r="AV41" s="21"/>
      <c r="AW41" s="23">
        <f t="shared" si="310"/>
        <v>0</v>
      </c>
      <c r="AX41" s="22"/>
      <c r="AY41" s="22"/>
      <c r="AZ41" s="22"/>
      <c r="BA41" s="23">
        <v>0</v>
      </c>
      <c r="BB41" s="21">
        <f t="shared" si="327"/>
        <v>0</v>
      </c>
      <c r="BC41" s="21">
        <f t="shared" si="40"/>
        <v>0</v>
      </c>
      <c r="BD41" s="21">
        <v>0</v>
      </c>
      <c r="BE41" s="21">
        <f t="shared" si="41"/>
        <v>0</v>
      </c>
      <c r="BF41" s="21">
        <v>0</v>
      </c>
      <c r="BG41" s="21">
        <f t="shared" si="42"/>
        <v>0</v>
      </c>
      <c r="BH41" s="21">
        <v>0</v>
      </c>
      <c r="BI41" s="21">
        <f t="shared" si="43"/>
        <v>0</v>
      </c>
      <c r="BJ41" s="21">
        <v>0</v>
      </c>
      <c r="BK41" s="21">
        <f t="shared" si="44"/>
        <v>0</v>
      </c>
      <c r="BL41" s="21">
        <v>0</v>
      </c>
      <c r="BM41" s="21">
        <f t="shared" si="45"/>
        <v>0</v>
      </c>
      <c r="BN41" s="21">
        <f t="shared" si="36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7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48"/>
        <v>0</v>
      </c>
      <c r="CA41" s="21">
        <v>0</v>
      </c>
      <c r="CB41" s="21">
        <f t="shared" si="49"/>
        <v>0</v>
      </c>
      <c r="CC41" s="21">
        <v>0</v>
      </c>
      <c r="CD41" s="21">
        <f t="shared" si="50"/>
        <v>0</v>
      </c>
      <c r="CE41" s="21">
        <v>0</v>
      </c>
      <c r="CF41" s="21">
        <f t="shared" si="51"/>
        <v>0</v>
      </c>
      <c r="CG41" s="21">
        <v>0</v>
      </c>
      <c r="CH41" s="21">
        <f t="shared" si="52"/>
        <v>0</v>
      </c>
      <c r="CI41" s="21">
        <v>0</v>
      </c>
      <c r="CJ41" s="21">
        <f t="shared" si="53"/>
        <v>0</v>
      </c>
      <c r="CK41" s="21">
        <f t="shared" si="54"/>
        <v>0</v>
      </c>
      <c r="CL41" s="21"/>
      <c r="CM41" s="23">
        <f t="shared" si="377"/>
        <v>0</v>
      </c>
      <c r="CN41" s="22"/>
      <c r="CO41" s="22"/>
      <c r="CP41" s="22"/>
      <c r="CQ41" s="23">
        <v>0</v>
      </c>
      <c r="CR41" s="21">
        <f t="shared" si="328"/>
        <v>0</v>
      </c>
      <c r="CS41" s="21">
        <f t="shared" si="56"/>
        <v>0</v>
      </c>
      <c r="CT41" s="21">
        <v>0</v>
      </c>
      <c r="CU41" s="21">
        <f t="shared" si="57"/>
        <v>0</v>
      </c>
      <c r="CV41" s="21">
        <v>0</v>
      </c>
      <c r="CW41" s="21">
        <f t="shared" si="58"/>
        <v>0</v>
      </c>
      <c r="CX41" s="21">
        <v>0</v>
      </c>
      <c r="CY41" s="21">
        <f t="shared" si="59"/>
        <v>0</v>
      </c>
      <c r="CZ41" s="21">
        <v>0</v>
      </c>
      <c r="DA41" s="21">
        <f t="shared" si="60"/>
        <v>0</v>
      </c>
      <c r="DB41" s="21">
        <v>0</v>
      </c>
      <c r="DC41" s="21">
        <f t="shared" si="61"/>
        <v>0</v>
      </c>
      <c r="DD41" s="21">
        <f t="shared" si="36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63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4"/>
        <v>0</v>
      </c>
      <c r="DS41" s="21">
        <v>0</v>
      </c>
      <c r="DT41" s="21">
        <f t="shared" si="65"/>
        <v>0</v>
      </c>
      <c r="DU41" s="21">
        <v>0</v>
      </c>
      <c r="DV41" s="21">
        <f t="shared" si="66"/>
        <v>0</v>
      </c>
      <c r="DW41" s="21">
        <v>0</v>
      </c>
      <c r="DX41" s="21">
        <f t="shared" si="67"/>
        <v>0</v>
      </c>
      <c r="DY41" s="21">
        <v>0</v>
      </c>
      <c r="DZ41" s="21">
        <f t="shared" si="68"/>
        <v>0</v>
      </c>
      <c r="EA41" s="21">
        <f t="shared" si="69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329"/>
        <v>0</v>
      </c>
      <c r="EI41" s="21">
        <f t="shared" si="71"/>
        <v>0</v>
      </c>
      <c r="EJ41" s="21">
        <v>0</v>
      </c>
      <c r="EK41" s="21">
        <f t="shared" si="72"/>
        <v>0</v>
      </c>
      <c r="EL41" s="21">
        <v>0</v>
      </c>
      <c r="EM41" s="21">
        <f t="shared" si="73"/>
        <v>0</v>
      </c>
      <c r="EN41" s="21">
        <v>0</v>
      </c>
      <c r="EO41" s="21">
        <f t="shared" si="74"/>
        <v>0</v>
      </c>
      <c r="EP41" s="21">
        <v>0</v>
      </c>
      <c r="EQ41" s="21">
        <f t="shared" si="75"/>
        <v>0</v>
      </c>
      <c r="ER41" s="21">
        <v>0</v>
      </c>
      <c r="ES41" s="21">
        <f t="shared" si="76"/>
        <v>0</v>
      </c>
      <c r="ET41" s="21">
        <f t="shared" si="36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78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79"/>
        <v>0</v>
      </c>
      <c r="FG41" s="21">
        <v>0</v>
      </c>
      <c r="FH41" s="21">
        <f t="shared" si="80"/>
        <v>0</v>
      </c>
      <c r="FI41" s="21">
        <v>0</v>
      </c>
      <c r="FJ41" s="21">
        <f t="shared" si="81"/>
        <v>0</v>
      </c>
      <c r="FK41" s="21">
        <v>0</v>
      </c>
      <c r="FL41" s="21">
        <f t="shared" si="82"/>
        <v>0</v>
      </c>
      <c r="FM41" s="21">
        <v>0</v>
      </c>
      <c r="FN41" s="21">
        <f t="shared" si="83"/>
        <v>0</v>
      </c>
      <c r="FO41" s="21">
        <v>0</v>
      </c>
      <c r="FP41" s="21">
        <f t="shared" si="84"/>
        <v>0</v>
      </c>
      <c r="FQ41" s="21">
        <f t="shared" si="85"/>
        <v>0</v>
      </c>
      <c r="FR41" s="21"/>
      <c r="FS41" s="23">
        <f t="shared" si="378"/>
        <v>0</v>
      </c>
      <c r="FT41" s="22"/>
      <c r="FU41" s="22"/>
      <c r="FV41" s="22"/>
      <c r="FW41" s="23">
        <v>0</v>
      </c>
      <c r="FX41" s="21">
        <f t="shared" si="330"/>
        <v>0</v>
      </c>
      <c r="FY41" s="21">
        <f t="shared" si="87"/>
        <v>0</v>
      </c>
      <c r="FZ41" s="21">
        <v>0</v>
      </c>
      <c r="GA41" s="21">
        <f t="shared" si="88"/>
        <v>0</v>
      </c>
      <c r="GB41" s="21">
        <v>0</v>
      </c>
      <c r="GC41" s="21">
        <f t="shared" si="89"/>
        <v>0</v>
      </c>
      <c r="GD41" s="21">
        <v>0</v>
      </c>
      <c r="GE41" s="21">
        <f t="shared" si="90"/>
        <v>0</v>
      </c>
      <c r="GF41" s="21">
        <v>0</v>
      </c>
      <c r="GG41" s="21">
        <f t="shared" si="91"/>
        <v>0</v>
      </c>
      <c r="GH41" s="21">
        <v>0</v>
      </c>
      <c r="GI41" s="21">
        <f t="shared" si="92"/>
        <v>0</v>
      </c>
      <c r="GJ41" s="21">
        <f t="shared" si="36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4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5"/>
        <v>0</v>
      </c>
      <c r="GW41" s="21">
        <v>0</v>
      </c>
      <c r="GX41" s="21">
        <f t="shared" si="96"/>
        <v>0</v>
      </c>
      <c r="GY41" s="21">
        <v>0</v>
      </c>
      <c r="GZ41" s="21">
        <f t="shared" si="97"/>
        <v>0</v>
      </c>
      <c r="HA41" s="21">
        <v>0</v>
      </c>
      <c r="HB41" s="21">
        <f t="shared" si="98"/>
        <v>0</v>
      </c>
      <c r="HC41" s="21">
        <v>0</v>
      </c>
      <c r="HD41" s="21">
        <f t="shared" si="99"/>
        <v>0</v>
      </c>
      <c r="HE41" s="21">
        <v>0</v>
      </c>
      <c r="HF41" s="21">
        <f t="shared" si="100"/>
        <v>0</v>
      </c>
      <c r="HG41" s="21">
        <f t="shared" si="101"/>
        <v>0</v>
      </c>
      <c r="HH41" s="21"/>
      <c r="HI41" s="23">
        <f t="shared" si="379"/>
        <v>0</v>
      </c>
      <c r="HJ41" s="22"/>
      <c r="HK41" s="22"/>
      <c r="HL41" s="22"/>
      <c r="HM41" s="23">
        <v>0</v>
      </c>
      <c r="HN41" s="21">
        <f t="shared" si="331"/>
        <v>0</v>
      </c>
      <c r="HO41" s="21">
        <f t="shared" si="103"/>
        <v>0</v>
      </c>
      <c r="HP41" s="21">
        <v>0</v>
      </c>
      <c r="HQ41" s="21">
        <f t="shared" si="104"/>
        <v>0</v>
      </c>
      <c r="HR41" s="21">
        <v>0</v>
      </c>
      <c r="HS41" s="21">
        <f t="shared" si="105"/>
        <v>0</v>
      </c>
      <c r="HT41" s="21">
        <v>0</v>
      </c>
      <c r="HU41" s="21">
        <f t="shared" si="106"/>
        <v>0</v>
      </c>
      <c r="HV41" s="21">
        <v>0</v>
      </c>
      <c r="HW41" s="21">
        <f t="shared" si="107"/>
        <v>0</v>
      </c>
      <c r="HX41" s="21">
        <v>0</v>
      </c>
      <c r="HY41" s="21">
        <f t="shared" si="108"/>
        <v>0</v>
      </c>
      <c r="HZ41" s="21">
        <f t="shared" si="36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10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11"/>
        <v>0</v>
      </c>
      <c r="IM41" s="21">
        <v>0</v>
      </c>
      <c r="IN41" s="21">
        <f t="shared" si="112"/>
        <v>0</v>
      </c>
      <c r="IO41" s="21">
        <v>0</v>
      </c>
      <c r="IP41" s="21">
        <f t="shared" si="113"/>
        <v>0</v>
      </c>
      <c r="IQ41" s="21">
        <v>0</v>
      </c>
      <c r="IR41" s="21">
        <f t="shared" si="114"/>
        <v>0</v>
      </c>
      <c r="IS41" s="21">
        <v>0</v>
      </c>
      <c r="IT41" s="21">
        <f t="shared" si="115"/>
        <v>0</v>
      </c>
      <c r="IU41" s="21">
        <v>0</v>
      </c>
      <c r="IV41" s="21">
        <f t="shared" si="116"/>
        <v>0</v>
      </c>
      <c r="IW41" s="21">
        <f t="shared" si="117"/>
        <v>0</v>
      </c>
      <c r="IX41" s="21"/>
      <c r="IY41" s="23">
        <f t="shared" si="380"/>
        <v>0</v>
      </c>
      <c r="IZ41" s="22"/>
      <c r="JA41" s="22"/>
      <c r="JB41" s="22"/>
      <c r="JC41" s="23">
        <v>0</v>
      </c>
      <c r="JD41" s="21">
        <f t="shared" si="332"/>
        <v>0</v>
      </c>
      <c r="JE41" s="21">
        <f t="shared" si="119"/>
        <v>0</v>
      </c>
      <c r="JF41" s="21">
        <v>0</v>
      </c>
      <c r="JG41" s="21">
        <f t="shared" si="120"/>
        <v>0</v>
      </c>
      <c r="JH41" s="21">
        <v>0</v>
      </c>
      <c r="JI41" s="21">
        <f t="shared" si="121"/>
        <v>0</v>
      </c>
      <c r="JJ41" s="21">
        <v>0</v>
      </c>
      <c r="JK41" s="21">
        <f t="shared" si="122"/>
        <v>0</v>
      </c>
      <c r="JL41" s="21">
        <v>0</v>
      </c>
      <c r="JM41" s="21">
        <f t="shared" si="123"/>
        <v>0</v>
      </c>
      <c r="JN41" s="21">
        <v>0</v>
      </c>
      <c r="JO41" s="21">
        <f t="shared" si="124"/>
        <v>0</v>
      </c>
      <c r="JP41" s="21">
        <f t="shared" si="36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6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7"/>
        <v>0</v>
      </c>
      <c r="KC41" s="21">
        <v>0</v>
      </c>
      <c r="KD41" s="21">
        <f t="shared" si="128"/>
        <v>0</v>
      </c>
      <c r="KE41" s="21">
        <v>0</v>
      </c>
      <c r="KF41" s="21">
        <f t="shared" si="129"/>
        <v>0</v>
      </c>
      <c r="KG41" s="21">
        <v>0</v>
      </c>
      <c r="KH41" s="21">
        <f t="shared" si="130"/>
        <v>0</v>
      </c>
      <c r="KI41" s="21">
        <v>0</v>
      </c>
      <c r="KJ41" s="21">
        <f t="shared" si="131"/>
        <v>0</v>
      </c>
      <c r="KK41" s="21">
        <v>0</v>
      </c>
      <c r="KL41" s="21">
        <f t="shared" si="132"/>
        <v>0</v>
      </c>
      <c r="KM41" s="21">
        <f t="shared" si="133"/>
        <v>0</v>
      </c>
      <c r="KN41" s="21"/>
      <c r="KO41" s="23">
        <f t="shared" si="381"/>
        <v>0</v>
      </c>
      <c r="KP41" s="22"/>
      <c r="KQ41" s="22"/>
      <c r="KR41" s="22"/>
      <c r="KS41" s="23">
        <v>0</v>
      </c>
      <c r="KT41" s="21">
        <f t="shared" si="333"/>
        <v>0</v>
      </c>
      <c r="KU41" s="21">
        <f t="shared" si="135"/>
        <v>0</v>
      </c>
      <c r="KV41" s="21">
        <v>0</v>
      </c>
      <c r="KW41" s="21">
        <f t="shared" si="136"/>
        <v>0</v>
      </c>
      <c r="KX41" s="21">
        <v>0</v>
      </c>
      <c r="KY41" s="21">
        <f t="shared" si="137"/>
        <v>0</v>
      </c>
      <c r="KZ41" s="21">
        <v>0</v>
      </c>
      <c r="LA41" s="21">
        <f t="shared" si="138"/>
        <v>0</v>
      </c>
      <c r="LB41" s="21">
        <v>0</v>
      </c>
      <c r="LC41" s="21">
        <f t="shared" si="139"/>
        <v>0</v>
      </c>
      <c r="LD41" s="21">
        <v>0</v>
      </c>
      <c r="LE41" s="21">
        <f t="shared" si="140"/>
        <v>0</v>
      </c>
      <c r="LF41" s="21">
        <f t="shared" si="36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42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43"/>
        <v>0</v>
      </c>
      <c r="LS41" s="21">
        <v>0</v>
      </c>
      <c r="LT41" s="21">
        <f t="shared" si="144"/>
        <v>0</v>
      </c>
      <c r="LU41" s="21">
        <v>0</v>
      </c>
      <c r="LV41" s="21">
        <f t="shared" si="145"/>
        <v>0</v>
      </c>
      <c r="LW41" s="21">
        <v>0</v>
      </c>
      <c r="LX41" s="21">
        <f t="shared" si="146"/>
        <v>0</v>
      </c>
      <c r="LY41" s="21">
        <v>0</v>
      </c>
      <c r="LZ41" s="21">
        <f t="shared" si="147"/>
        <v>0</v>
      </c>
      <c r="MA41" s="21">
        <v>0</v>
      </c>
      <c r="MB41" s="21">
        <f t="shared" si="148"/>
        <v>0</v>
      </c>
      <c r="MC41" s="21">
        <f t="shared" si="149"/>
        <v>0</v>
      </c>
      <c r="MD41" s="21"/>
      <c r="ME41" s="23">
        <f t="shared" si="382"/>
        <v>0</v>
      </c>
      <c r="MF41" s="22"/>
      <c r="MG41" s="22"/>
      <c r="MH41" s="22"/>
      <c r="MI41" s="23">
        <v>0</v>
      </c>
      <c r="MJ41" s="21">
        <f t="shared" si="334"/>
        <v>0</v>
      </c>
      <c r="MK41" s="21">
        <f t="shared" si="151"/>
        <v>0</v>
      </c>
      <c r="ML41" s="21">
        <v>0</v>
      </c>
      <c r="MM41" s="21">
        <f t="shared" si="152"/>
        <v>0</v>
      </c>
      <c r="MN41" s="21">
        <v>0</v>
      </c>
      <c r="MO41" s="21">
        <f t="shared" si="153"/>
        <v>0</v>
      </c>
      <c r="MP41" s="21">
        <v>0</v>
      </c>
      <c r="MQ41" s="21">
        <f t="shared" si="154"/>
        <v>0</v>
      </c>
      <c r="MR41" s="21">
        <v>0</v>
      </c>
      <c r="MS41" s="21">
        <f t="shared" si="155"/>
        <v>0</v>
      </c>
      <c r="MT41" s="21">
        <v>0</v>
      </c>
      <c r="MU41" s="21">
        <f t="shared" si="156"/>
        <v>0</v>
      </c>
      <c r="MV41" s="21">
        <f t="shared" si="36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58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59"/>
        <v>0</v>
      </c>
      <c r="NI41" s="21">
        <v>0</v>
      </c>
      <c r="NJ41" s="21">
        <f t="shared" si="160"/>
        <v>0</v>
      </c>
      <c r="NK41" s="21">
        <v>0</v>
      </c>
      <c r="NL41" s="21">
        <f t="shared" si="161"/>
        <v>0</v>
      </c>
      <c r="NM41" s="21">
        <v>0</v>
      </c>
      <c r="NN41" s="21">
        <f t="shared" si="162"/>
        <v>0</v>
      </c>
      <c r="NO41" s="21">
        <v>0</v>
      </c>
      <c r="NP41" s="21">
        <f t="shared" si="163"/>
        <v>0</v>
      </c>
      <c r="NQ41" s="21">
        <v>0</v>
      </c>
      <c r="NR41" s="21">
        <f t="shared" si="164"/>
        <v>0</v>
      </c>
      <c r="NS41" s="21">
        <f t="shared" si="165"/>
        <v>0</v>
      </c>
      <c r="NT41" s="21"/>
      <c r="NU41" s="23">
        <f t="shared" si="383"/>
        <v>0</v>
      </c>
      <c r="NV41" s="22"/>
      <c r="NW41" s="22"/>
      <c r="NX41" s="22"/>
      <c r="NY41" s="23">
        <v>0</v>
      </c>
      <c r="NZ41" s="21">
        <f t="shared" si="335"/>
        <v>0</v>
      </c>
      <c r="OA41" s="21">
        <f t="shared" si="167"/>
        <v>0</v>
      </c>
      <c r="OB41" s="21">
        <v>0</v>
      </c>
      <c r="OC41" s="21">
        <f t="shared" si="168"/>
        <v>0</v>
      </c>
      <c r="OD41" s="21">
        <v>0</v>
      </c>
      <c r="OE41" s="21">
        <f t="shared" si="169"/>
        <v>0</v>
      </c>
      <c r="OF41" s="21">
        <v>0</v>
      </c>
      <c r="OG41" s="21">
        <f t="shared" si="170"/>
        <v>0</v>
      </c>
      <c r="OH41" s="21">
        <v>0</v>
      </c>
      <c r="OI41" s="21">
        <f t="shared" si="171"/>
        <v>0</v>
      </c>
      <c r="OJ41" s="21">
        <v>0</v>
      </c>
      <c r="OK41" s="21">
        <f t="shared" si="172"/>
        <v>0</v>
      </c>
      <c r="OL41" s="21">
        <f t="shared" si="36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4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5"/>
        <v>0</v>
      </c>
      <c r="OY41" s="21">
        <v>0</v>
      </c>
      <c r="OZ41" s="21">
        <f t="shared" si="176"/>
        <v>0</v>
      </c>
      <c r="PA41" s="21">
        <v>0</v>
      </c>
      <c r="PB41" s="21">
        <f t="shared" si="177"/>
        <v>0</v>
      </c>
      <c r="PC41" s="21">
        <v>0</v>
      </c>
      <c r="PD41" s="21">
        <f t="shared" si="178"/>
        <v>0</v>
      </c>
      <c r="PE41" s="21">
        <v>0</v>
      </c>
      <c r="PF41" s="21">
        <f t="shared" si="179"/>
        <v>0</v>
      </c>
      <c r="PG41" s="21">
        <v>0</v>
      </c>
      <c r="PH41" s="21">
        <f t="shared" si="180"/>
        <v>0</v>
      </c>
      <c r="PI41" s="21">
        <f t="shared" si="181"/>
        <v>0</v>
      </c>
      <c r="PJ41" s="21"/>
      <c r="PK41" s="23">
        <f t="shared" si="384"/>
        <v>0</v>
      </c>
      <c r="PL41" s="22"/>
      <c r="PM41" s="22"/>
      <c r="PN41" s="22"/>
      <c r="PO41" s="23">
        <v>0</v>
      </c>
      <c r="PP41" s="21">
        <f t="shared" si="336"/>
        <v>0</v>
      </c>
      <c r="PQ41" s="21">
        <f t="shared" si="183"/>
        <v>0</v>
      </c>
      <c r="PR41" s="21">
        <v>0</v>
      </c>
      <c r="PS41" s="21">
        <f t="shared" si="184"/>
        <v>0</v>
      </c>
      <c r="PT41" s="21">
        <v>0</v>
      </c>
      <c r="PU41" s="21">
        <f t="shared" si="185"/>
        <v>0</v>
      </c>
      <c r="PV41" s="21">
        <v>0</v>
      </c>
      <c r="PW41" s="21">
        <f t="shared" si="186"/>
        <v>0</v>
      </c>
      <c r="PX41" s="21">
        <v>0</v>
      </c>
      <c r="PY41" s="21">
        <f t="shared" si="187"/>
        <v>0</v>
      </c>
      <c r="PZ41" s="21">
        <v>0</v>
      </c>
      <c r="QA41" s="21">
        <f t="shared" si="188"/>
        <v>0</v>
      </c>
      <c r="QB41" s="21">
        <f t="shared" si="36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90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91"/>
        <v>0</v>
      </c>
      <c r="QO41" s="21">
        <v>0</v>
      </c>
      <c r="QP41" s="21">
        <f t="shared" si="192"/>
        <v>0</v>
      </c>
      <c r="QQ41" s="21">
        <v>0</v>
      </c>
      <c r="QR41" s="21">
        <f t="shared" si="193"/>
        <v>0</v>
      </c>
      <c r="QS41" s="21">
        <v>0</v>
      </c>
      <c r="QT41" s="21">
        <f t="shared" si="194"/>
        <v>0</v>
      </c>
      <c r="QU41" s="21">
        <v>0</v>
      </c>
      <c r="QV41" s="21">
        <f t="shared" si="195"/>
        <v>0</v>
      </c>
      <c r="QW41" s="21">
        <v>0</v>
      </c>
      <c r="QX41" s="21">
        <f t="shared" si="196"/>
        <v>0</v>
      </c>
      <c r="QY41" s="21">
        <f t="shared" si="197"/>
        <v>0</v>
      </c>
      <c r="QZ41" s="21"/>
      <c r="RA41" s="23">
        <f t="shared" si="385"/>
        <v>0</v>
      </c>
      <c r="RB41" s="22"/>
      <c r="RC41" s="22"/>
      <c r="RD41" s="22"/>
      <c r="RE41" s="23">
        <v>0</v>
      </c>
      <c r="RF41" s="21">
        <f t="shared" si="337"/>
        <v>0</v>
      </c>
      <c r="RG41" s="21">
        <f t="shared" si="199"/>
        <v>0</v>
      </c>
      <c r="RH41" s="21">
        <v>0</v>
      </c>
      <c r="RI41" s="21">
        <f t="shared" si="200"/>
        <v>0</v>
      </c>
      <c r="RJ41" s="21">
        <v>0</v>
      </c>
      <c r="RK41" s="21">
        <f t="shared" si="201"/>
        <v>0</v>
      </c>
      <c r="RL41" s="21">
        <v>0</v>
      </c>
      <c r="RM41" s="21">
        <f t="shared" si="202"/>
        <v>0</v>
      </c>
      <c r="RN41" s="21">
        <v>0</v>
      </c>
      <c r="RO41" s="21">
        <f t="shared" si="203"/>
        <v>0</v>
      </c>
      <c r="RP41" s="21">
        <v>0</v>
      </c>
      <c r="RQ41" s="21">
        <f t="shared" si="204"/>
        <v>0</v>
      </c>
      <c r="RR41" s="21">
        <f t="shared" si="37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6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7"/>
        <v>0</v>
      </c>
      <c r="SE41" s="21">
        <v>0</v>
      </c>
      <c r="SF41" s="21">
        <f t="shared" si="208"/>
        <v>0</v>
      </c>
      <c r="SG41" s="21">
        <v>0</v>
      </c>
      <c r="SH41" s="21">
        <f t="shared" si="209"/>
        <v>0</v>
      </c>
      <c r="SI41" s="21">
        <v>0</v>
      </c>
      <c r="SJ41" s="21">
        <f t="shared" si="210"/>
        <v>0</v>
      </c>
      <c r="SK41" s="21">
        <v>0</v>
      </c>
      <c r="SL41" s="21">
        <f t="shared" si="211"/>
        <v>0</v>
      </c>
      <c r="SM41" s="21">
        <v>0</v>
      </c>
      <c r="SN41" s="21">
        <f t="shared" si="212"/>
        <v>0</v>
      </c>
      <c r="SO41" s="21">
        <f t="shared" si="213"/>
        <v>0</v>
      </c>
      <c r="SP41" s="21"/>
      <c r="SQ41" s="23">
        <f t="shared" si="386"/>
        <v>0</v>
      </c>
      <c r="SR41" s="22"/>
      <c r="SS41" s="22"/>
      <c r="ST41" s="22"/>
      <c r="SU41" s="23">
        <v>0</v>
      </c>
      <c r="SV41" s="21">
        <f t="shared" si="338"/>
        <v>0</v>
      </c>
      <c r="SW41" s="21">
        <f t="shared" si="215"/>
        <v>0</v>
      </c>
      <c r="SX41" s="21">
        <v>0</v>
      </c>
      <c r="SY41" s="21">
        <f t="shared" si="216"/>
        <v>0</v>
      </c>
      <c r="SZ41" s="21">
        <v>0</v>
      </c>
      <c r="TA41" s="21">
        <f t="shared" si="217"/>
        <v>0</v>
      </c>
      <c r="TB41" s="21">
        <v>0</v>
      </c>
      <c r="TC41" s="21">
        <f t="shared" si="218"/>
        <v>0</v>
      </c>
      <c r="TD41" s="21">
        <v>0</v>
      </c>
      <c r="TE41" s="21">
        <f t="shared" si="219"/>
        <v>0</v>
      </c>
      <c r="TF41" s="21">
        <v>0</v>
      </c>
      <c r="TG41" s="21">
        <f t="shared" si="220"/>
        <v>0</v>
      </c>
      <c r="TH41" s="21">
        <f t="shared" si="37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22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23"/>
        <v>0</v>
      </c>
      <c r="TU41" s="21">
        <v>0</v>
      </c>
      <c r="TV41" s="21">
        <f t="shared" si="224"/>
        <v>0</v>
      </c>
      <c r="TW41" s="21">
        <v>0</v>
      </c>
      <c r="TX41" s="21">
        <f t="shared" si="225"/>
        <v>0</v>
      </c>
      <c r="TY41" s="21">
        <v>0</v>
      </c>
      <c r="TZ41" s="21">
        <f t="shared" si="226"/>
        <v>0</v>
      </c>
      <c r="UA41" s="21">
        <v>0</v>
      </c>
      <c r="UB41" s="21">
        <f t="shared" si="227"/>
        <v>0</v>
      </c>
      <c r="UC41" s="21">
        <v>0</v>
      </c>
      <c r="UD41" s="21">
        <f t="shared" si="228"/>
        <v>0</v>
      </c>
      <c r="UE41" s="21">
        <f t="shared" si="229"/>
        <v>0</v>
      </c>
      <c r="UF41" s="21"/>
      <c r="UG41" s="23">
        <f t="shared" si="387"/>
        <v>0</v>
      </c>
      <c r="UH41" s="22"/>
      <c r="UI41" s="22"/>
      <c r="UJ41" s="22"/>
      <c r="UK41" s="23">
        <v>0</v>
      </c>
      <c r="UL41" s="21">
        <f t="shared" si="339"/>
        <v>0</v>
      </c>
      <c r="UM41" s="21">
        <f t="shared" si="231"/>
        <v>0</v>
      </c>
      <c r="UN41" s="21">
        <v>0</v>
      </c>
      <c r="UO41" s="21">
        <f t="shared" si="232"/>
        <v>0</v>
      </c>
      <c r="UP41" s="21">
        <v>0</v>
      </c>
      <c r="UQ41" s="21">
        <f t="shared" si="233"/>
        <v>0</v>
      </c>
      <c r="UR41" s="21">
        <v>0</v>
      </c>
      <c r="US41" s="21">
        <f t="shared" si="234"/>
        <v>0</v>
      </c>
      <c r="UT41" s="21">
        <v>0</v>
      </c>
      <c r="UU41" s="21">
        <f t="shared" si="235"/>
        <v>0</v>
      </c>
      <c r="UV41" s="21">
        <v>0</v>
      </c>
      <c r="UW41" s="21">
        <f t="shared" si="236"/>
        <v>0</v>
      </c>
      <c r="UX41" s="21">
        <f t="shared" si="37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38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39"/>
        <v>0</v>
      </c>
      <c r="VK41" s="21">
        <v>0</v>
      </c>
      <c r="VL41" s="21">
        <f t="shared" si="240"/>
        <v>0</v>
      </c>
      <c r="VM41" s="21">
        <v>0</v>
      </c>
      <c r="VN41" s="21">
        <f t="shared" si="241"/>
        <v>0</v>
      </c>
      <c r="VO41" s="21">
        <v>0</v>
      </c>
      <c r="VP41" s="21">
        <f t="shared" si="242"/>
        <v>0</v>
      </c>
      <c r="VQ41" s="21">
        <v>0</v>
      </c>
      <c r="VR41" s="21">
        <f t="shared" si="243"/>
        <v>0</v>
      </c>
      <c r="VS41" s="21">
        <v>0</v>
      </c>
      <c r="VT41" s="21">
        <f t="shared" si="244"/>
        <v>0</v>
      </c>
      <c r="VU41" s="21">
        <f t="shared" si="245"/>
        <v>0</v>
      </c>
      <c r="VV41" s="21"/>
      <c r="VW41" s="23">
        <f t="shared" si="388"/>
        <v>0</v>
      </c>
      <c r="VX41" s="22"/>
      <c r="VY41" s="22"/>
      <c r="VZ41" s="22"/>
      <c r="WA41" s="23">
        <v>0</v>
      </c>
      <c r="WB41" s="21">
        <f t="shared" si="340"/>
        <v>0</v>
      </c>
      <c r="WC41" s="21">
        <f t="shared" si="247"/>
        <v>0</v>
      </c>
      <c r="WD41" s="21">
        <v>0</v>
      </c>
      <c r="WE41" s="21">
        <f t="shared" si="248"/>
        <v>0</v>
      </c>
      <c r="WF41" s="21">
        <v>0</v>
      </c>
      <c r="WG41" s="21">
        <f t="shared" si="249"/>
        <v>0</v>
      </c>
      <c r="WH41" s="21">
        <v>0</v>
      </c>
      <c r="WI41" s="21">
        <f t="shared" si="250"/>
        <v>0</v>
      </c>
      <c r="WJ41" s="21">
        <v>0</v>
      </c>
      <c r="WK41" s="21">
        <f t="shared" si="251"/>
        <v>0</v>
      </c>
      <c r="WL41" s="21">
        <v>0</v>
      </c>
      <c r="WM41" s="21">
        <f t="shared" si="252"/>
        <v>0</v>
      </c>
      <c r="WN41" s="21">
        <f t="shared" si="37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4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5"/>
        <v>0</v>
      </c>
      <c r="XA41" s="21">
        <v>0</v>
      </c>
      <c r="XB41" s="21">
        <f t="shared" si="256"/>
        <v>0</v>
      </c>
      <c r="XC41" s="21">
        <v>0</v>
      </c>
      <c r="XD41" s="21">
        <f t="shared" si="257"/>
        <v>0</v>
      </c>
      <c r="XE41" s="21">
        <v>0</v>
      </c>
      <c r="XF41" s="21">
        <f t="shared" si="258"/>
        <v>0</v>
      </c>
      <c r="XG41" s="21">
        <v>0</v>
      </c>
      <c r="XH41" s="21">
        <f t="shared" si="259"/>
        <v>0</v>
      </c>
      <c r="XI41" s="21">
        <v>0</v>
      </c>
      <c r="XJ41" s="21">
        <f t="shared" si="260"/>
        <v>0</v>
      </c>
      <c r="XK41" s="21">
        <f t="shared" si="261"/>
        <v>0</v>
      </c>
      <c r="XL41" s="21"/>
      <c r="XM41" s="23">
        <f t="shared" si="389"/>
        <v>0</v>
      </c>
      <c r="XN41" s="22"/>
      <c r="XO41" s="22"/>
      <c r="XP41" s="22"/>
      <c r="XQ41" s="23">
        <v>0</v>
      </c>
      <c r="XR41" s="21">
        <f t="shared" si="341"/>
        <v>0</v>
      </c>
      <c r="XS41" s="21">
        <f t="shared" si="263"/>
        <v>0</v>
      </c>
      <c r="XT41" s="21">
        <v>0</v>
      </c>
      <c r="XU41" s="21">
        <f t="shared" si="264"/>
        <v>0</v>
      </c>
      <c r="XV41" s="21">
        <v>0</v>
      </c>
      <c r="XW41" s="21">
        <f t="shared" si="265"/>
        <v>0</v>
      </c>
      <c r="XX41" s="21">
        <v>0</v>
      </c>
      <c r="XY41" s="21">
        <f t="shared" si="266"/>
        <v>0</v>
      </c>
      <c r="XZ41" s="21">
        <v>0</v>
      </c>
      <c r="YA41" s="21">
        <f t="shared" si="267"/>
        <v>0</v>
      </c>
      <c r="YB41" s="21">
        <v>0</v>
      </c>
      <c r="YC41" s="21">
        <f t="shared" si="268"/>
        <v>0</v>
      </c>
      <c r="YD41" s="21">
        <f t="shared" si="374"/>
        <v>0</v>
      </c>
      <c r="YE41" s="21"/>
      <c r="YF41" s="21">
        <f t="shared" si="17"/>
        <v>0</v>
      </c>
      <c r="YG41" s="21"/>
      <c r="YH41" s="21"/>
      <c r="YI41" s="21">
        <v>0</v>
      </c>
      <c r="YJ41" s="21">
        <f t="shared" si="270"/>
        <v>0</v>
      </c>
      <c r="YK41" s="21">
        <v>0</v>
      </c>
      <c r="YL41" s="21">
        <v>0</v>
      </c>
      <c r="YM41" s="22"/>
      <c r="YN41" s="22"/>
      <c r="YO41" s="21">
        <v>0</v>
      </c>
      <c r="YP41" s="21">
        <f t="shared" si="271"/>
        <v>0</v>
      </c>
      <c r="YQ41" s="21">
        <v>0</v>
      </c>
      <c r="YR41" s="21">
        <f t="shared" si="272"/>
        <v>0</v>
      </c>
      <c r="YS41" s="21">
        <v>0</v>
      </c>
      <c r="YT41" s="21">
        <f t="shared" si="273"/>
        <v>0</v>
      </c>
      <c r="YU41" s="21">
        <v>0</v>
      </c>
      <c r="YV41" s="21">
        <f t="shared" si="274"/>
        <v>0</v>
      </c>
      <c r="YW41" s="21">
        <v>0</v>
      </c>
      <c r="YX41" s="21">
        <f t="shared" si="275"/>
        <v>0</v>
      </c>
      <c r="YY41" s="21">
        <v>0</v>
      </c>
      <c r="YZ41" s="21">
        <f t="shared" si="276"/>
        <v>0</v>
      </c>
      <c r="ZA41" s="21">
        <f t="shared" si="277"/>
        <v>0</v>
      </c>
      <c r="ZB41" s="21"/>
      <c r="ZC41" s="23">
        <f t="shared" si="390"/>
        <v>0</v>
      </c>
      <c r="ZD41" s="22"/>
      <c r="ZE41" s="22"/>
      <c r="ZF41" s="22"/>
      <c r="ZG41" s="23">
        <v>0</v>
      </c>
      <c r="ZH41" s="21">
        <f t="shared" si="342"/>
        <v>0</v>
      </c>
      <c r="ZI41" s="21">
        <f t="shared" si="279"/>
        <v>0</v>
      </c>
      <c r="ZJ41" s="21">
        <v>0</v>
      </c>
      <c r="ZK41" s="21">
        <f t="shared" si="280"/>
        <v>0</v>
      </c>
      <c r="ZL41" s="21">
        <v>0</v>
      </c>
      <c r="ZM41" s="21">
        <f t="shared" si="281"/>
        <v>0</v>
      </c>
      <c r="ZN41" s="21">
        <v>0</v>
      </c>
      <c r="ZO41" s="21">
        <f t="shared" si="282"/>
        <v>0</v>
      </c>
      <c r="ZP41" s="21">
        <v>0</v>
      </c>
      <c r="ZQ41" s="21">
        <f t="shared" si="283"/>
        <v>0</v>
      </c>
      <c r="ZR41" s="21">
        <v>0</v>
      </c>
      <c r="ZS41" s="21">
        <f t="shared" si="284"/>
        <v>0</v>
      </c>
      <c r="ZT41" s="21">
        <f t="shared" si="375"/>
        <v>0</v>
      </c>
      <c r="ZU41" s="21"/>
      <c r="ZV41" s="21">
        <f t="shared" si="18"/>
        <v>0</v>
      </c>
      <c r="ZW41" s="21"/>
      <c r="ZX41" s="21"/>
      <c r="ZY41" s="21">
        <v>0</v>
      </c>
      <c r="ZZ41" s="21">
        <f t="shared" si="286"/>
        <v>0</v>
      </c>
      <c r="AAA41" s="21">
        <v>0</v>
      </c>
      <c r="AAB41" s="21">
        <v>0</v>
      </c>
      <c r="AAC41" s="22"/>
      <c r="AAD41" s="22"/>
      <c r="AAE41" s="21">
        <v>0</v>
      </c>
      <c r="AAF41" s="21">
        <f t="shared" si="287"/>
        <v>0</v>
      </c>
      <c r="AAG41" s="21">
        <v>0</v>
      </c>
      <c r="AAH41" s="21">
        <f t="shared" si="288"/>
        <v>0</v>
      </c>
      <c r="AAI41" s="21">
        <v>0</v>
      </c>
      <c r="AAJ41" s="21">
        <f t="shared" si="289"/>
        <v>0</v>
      </c>
      <c r="AAK41" s="21">
        <v>0</v>
      </c>
      <c r="AAL41" s="21">
        <f t="shared" si="290"/>
        <v>0</v>
      </c>
      <c r="AAM41" s="21">
        <v>0</v>
      </c>
      <c r="AAN41" s="21">
        <f t="shared" si="291"/>
        <v>0</v>
      </c>
      <c r="AAO41" s="21">
        <v>0</v>
      </c>
      <c r="AAP41" s="21">
        <f t="shared" si="292"/>
        <v>0</v>
      </c>
      <c r="AAQ41" s="21">
        <f t="shared" si="293"/>
        <v>0</v>
      </c>
      <c r="AAR41" s="21"/>
      <c r="AAS41" s="23">
        <f t="shared" si="391"/>
        <v>0</v>
      </c>
      <c r="AAT41" s="22"/>
      <c r="AAU41" s="22"/>
      <c r="AAV41" s="22"/>
      <c r="AAW41" s="23">
        <v>0</v>
      </c>
      <c r="AAX41" s="21">
        <f t="shared" si="343"/>
        <v>0</v>
      </c>
      <c r="AAY41" s="21">
        <f t="shared" si="295"/>
        <v>0</v>
      </c>
      <c r="AAZ41" s="21">
        <v>0</v>
      </c>
      <c r="ABA41" s="21">
        <f t="shared" si="296"/>
        <v>0</v>
      </c>
      <c r="ABB41" s="21">
        <v>0</v>
      </c>
      <c r="ABC41" s="21">
        <f t="shared" si="297"/>
        <v>0</v>
      </c>
      <c r="ABD41" s="21">
        <v>0</v>
      </c>
      <c r="ABE41" s="21">
        <f t="shared" si="298"/>
        <v>0</v>
      </c>
      <c r="ABF41" s="21">
        <v>0</v>
      </c>
      <c r="ABG41" s="21">
        <f t="shared" si="299"/>
        <v>0</v>
      </c>
      <c r="ABH41" s="21">
        <v>0</v>
      </c>
      <c r="ABI41" s="21">
        <f t="shared" si="300"/>
        <v>0</v>
      </c>
      <c r="ABJ41" s="21">
        <f t="shared" si="376"/>
        <v>0</v>
      </c>
      <c r="ABK41" s="21"/>
      <c r="ABL41" s="21">
        <f t="shared" si="19"/>
        <v>0</v>
      </c>
      <c r="ABM41" s="21"/>
      <c r="ABN41" s="21"/>
      <c r="ABO41" s="21">
        <v>0</v>
      </c>
      <c r="ABP41" s="21">
        <f t="shared" si="302"/>
        <v>0</v>
      </c>
      <c r="ABQ41" s="21">
        <v>0</v>
      </c>
      <c r="ABR41" s="21">
        <v>0</v>
      </c>
      <c r="ABS41" s="22"/>
      <c r="ABT41" s="22"/>
      <c r="ABU41" s="21">
        <v>0</v>
      </c>
      <c r="ABV41" s="21">
        <f t="shared" si="20"/>
        <v>0</v>
      </c>
      <c r="ABW41" s="21">
        <v>0</v>
      </c>
      <c r="ABX41" s="21">
        <f t="shared" si="303"/>
        <v>0</v>
      </c>
      <c r="ABY41" s="21">
        <v>0</v>
      </c>
      <c r="ABZ41" s="21">
        <f t="shared" si="304"/>
        <v>0</v>
      </c>
      <c r="ACA41" s="21">
        <v>0</v>
      </c>
      <c r="ACB41" s="21">
        <f t="shared" si="305"/>
        <v>0</v>
      </c>
      <c r="ACC41" s="21">
        <v>0</v>
      </c>
      <c r="ACD41" s="21">
        <f t="shared" si="306"/>
        <v>0</v>
      </c>
      <c r="ACE41" s="21">
        <v>0</v>
      </c>
      <c r="ACF41" s="21">
        <f t="shared" si="307"/>
        <v>0</v>
      </c>
      <c r="ACG41" s="21">
        <f t="shared" si="21"/>
        <v>0</v>
      </c>
      <c r="ACH41" s="21"/>
      <c r="ACI41" s="23">
        <f t="shared" si="392"/>
        <v>0</v>
      </c>
      <c r="ACJ41" s="24">
        <f t="shared" si="308"/>
        <v>0</v>
      </c>
      <c r="ACK41" s="24">
        <f t="shared" si="22"/>
        <v>0</v>
      </c>
      <c r="ACL41" s="24">
        <f t="shared" si="309"/>
        <v>0</v>
      </c>
    </row>
    <row r="42" spans="1:766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3"/>
        <v>0</v>
      </c>
      <c r="M42" s="21">
        <f t="shared" si="24"/>
        <v>0</v>
      </c>
      <c r="N42" s="21">
        <v>0</v>
      </c>
      <c r="O42" s="21">
        <f t="shared" si="25"/>
        <v>0</v>
      </c>
      <c r="P42" s="21">
        <v>0</v>
      </c>
      <c r="Q42" s="21">
        <f t="shared" si="26"/>
        <v>0</v>
      </c>
      <c r="R42" s="21">
        <v>0</v>
      </c>
      <c r="S42" s="21">
        <f t="shared" si="27"/>
        <v>0</v>
      </c>
      <c r="T42" s="21">
        <v>0</v>
      </c>
      <c r="U42" s="21">
        <f t="shared" si="28"/>
        <v>0</v>
      </c>
      <c r="V42" s="21">
        <v>0</v>
      </c>
      <c r="W42" s="21">
        <f t="shared" si="29"/>
        <v>0</v>
      </c>
      <c r="X42" s="21">
        <f t="shared" si="30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31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32"/>
        <v>0</v>
      </c>
      <c r="AK42" s="21">
        <v>0</v>
      </c>
      <c r="AL42" s="21">
        <f t="shared" si="33"/>
        <v>0</v>
      </c>
      <c r="AM42" s="21">
        <v>0</v>
      </c>
      <c r="AN42" s="21">
        <f t="shared" si="34"/>
        <v>0</v>
      </c>
      <c r="AO42" s="21">
        <v>0</v>
      </c>
      <c r="AP42" s="21">
        <f t="shared" si="35"/>
        <v>0</v>
      </c>
      <c r="AQ42" s="21">
        <v>0</v>
      </c>
      <c r="AR42" s="21">
        <f t="shared" si="36"/>
        <v>0</v>
      </c>
      <c r="AS42" s="21">
        <v>0</v>
      </c>
      <c r="AT42" s="21">
        <f t="shared" si="37"/>
        <v>0</v>
      </c>
      <c r="AU42" s="21">
        <f t="shared" si="38"/>
        <v>0</v>
      </c>
      <c r="AV42" s="21"/>
      <c r="AW42" s="23">
        <f t="shared" si="310"/>
        <v>0</v>
      </c>
      <c r="AX42" s="22"/>
      <c r="AY42" s="22"/>
      <c r="AZ42" s="22"/>
      <c r="BA42" s="23">
        <v>0</v>
      </c>
      <c r="BB42" s="21">
        <f t="shared" si="327"/>
        <v>0</v>
      </c>
      <c r="BC42" s="21">
        <f t="shared" si="40"/>
        <v>0</v>
      </c>
      <c r="BD42" s="21">
        <v>0</v>
      </c>
      <c r="BE42" s="21">
        <f t="shared" si="41"/>
        <v>0</v>
      </c>
      <c r="BF42" s="21">
        <v>0</v>
      </c>
      <c r="BG42" s="21">
        <f t="shared" si="42"/>
        <v>0</v>
      </c>
      <c r="BH42" s="21">
        <v>0</v>
      </c>
      <c r="BI42" s="21">
        <f t="shared" si="43"/>
        <v>0</v>
      </c>
      <c r="BJ42" s="21">
        <v>0</v>
      </c>
      <c r="BK42" s="21">
        <f t="shared" si="44"/>
        <v>0</v>
      </c>
      <c r="BL42" s="21">
        <v>0</v>
      </c>
      <c r="BM42" s="21">
        <f t="shared" si="45"/>
        <v>0</v>
      </c>
      <c r="BN42" s="21">
        <f t="shared" si="36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7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48"/>
        <v>0</v>
      </c>
      <c r="CA42" s="21">
        <v>0</v>
      </c>
      <c r="CB42" s="21">
        <f t="shared" si="49"/>
        <v>0</v>
      </c>
      <c r="CC42" s="21">
        <v>0</v>
      </c>
      <c r="CD42" s="21">
        <f t="shared" si="50"/>
        <v>0</v>
      </c>
      <c r="CE42" s="21">
        <v>0</v>
      </c>
      <c r="CF42" s="21">
        <f t="shared" si="51"/>
        <v>0</v>
      </c>
      <c r="CG42" s="21">
        <v>0</v>
      </c>
      <c r="CH42" s="21">
        <f t="shared" si="52"/>
        <v>0</v>
      </c>
      <c r="CI42" s="21">
        <v>0</v>
      </c>
      <c r="CJ42" s="21">
        <f t="shared" si="53"/>
        <v>0</v>
      </c>
      <c r="CK42" s="21">
        <f t="shared" si="54"/>
        <v>0</v>
      </c>
      <c r="CL42" s="21"/>
      <c r="CM42" s="23">
        <f t="shared" si="377"/>
        <v>0</v>
      </c>
      <c r="CN42" s="22"/>
      <c r="CO42" s="22"/>
      <c r="CP42" s="22"/>
      <c r="CQ42" s="23">
        <v>0</v>
      </c>
      <c r="CR42" s="21">
        <f t="shared" si="328"/>
        <v>0</v>
      </c>
      <c r="CS42" s="21">
        <f t="shared" si="56"/>
        <v>0</v>
      </c>
      <c r="CT42" s="21">
        <v>0</v>
      </c>
      <c r="CU42" s="21">
        <f t="shared" si="57"/>
        <v>0</v>
      </c>
      <c r="CV42" s="21">
        <v>0</v>
      </c>
      <c r="CW42" s="21">
        <f t="shared" si="58"/>
        <v>0</v>
      </c>
      <c r="CX42" s="21">
        <v>0</v>
      </c>
      <c r="CY42" s="21">
        <f t="shared" si="59"/>
        <v>0</v>
      </c>
      <c r="CZ42" s="21">
        <v>0</v>
      </c>
      <c r="DA42" s="21">
        <f t="shared" si="60"/>
        <v>0</v>
      </c>
      <c r="DB42" s="21">
        <v>0</v>
      </c>
      <c r="DC42" s="21">
        <f t="shared" si="61"/>
        <v>0</v>
      </c>
      <c r="DD42" s="21">
        <f t="shared" si="36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63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4"/>
        <v>0</v>
      </c>
      <c r="DS42" s="21">
        <v>0</v>
      </c>
      <c r="DT42" s="21">
        <f t="shared" si="65"/>
        <v>0</v>
      </c>
      <c r="DU42" s="21">
        <v>0</v>
      </c>
      <c r="DV42" s="21">
        <f t="shared" si="66"/>
        <v>0</v>
      </c>
      <c r="DW42" s="21">
        <v>0</v>
      </c>
      <c r="DX42" s="21">
        <f t="shared" si="67"/>
        <v>0</v>
      </c>
      <c r="DY42" s="21">
        <v>0</v>
      </c>
      <c r="DZ42" s="21">
        <f t="shared" si="68"/>
        <v>0</v>
      </c>
      <c r="EA42" s="21">
        <f t="shared" si="69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329"/>
        <v>0</v>
      </c>
      <c r="EI42" s="21">
        <f t="shared" si="71"/>
        <v>0</v>
      </c>
      <c r="EJ42" s="21">
        <v>0</v>
      </c>
      <c r="EK42" s="21">
        <f t="shared" si="72"/>
        <v>0</v>
      </c>
      <c r="EL42" s="21">
        <v>0</v>
      </c>
      <c r="EM42" s="21">
        <f t="shared" si="73"/>
        <v>0</v>
      </c>
      <c r="EN42" s="21">
        <v>0</v>
      </c>
      <c r="EO42" s="21">
        <f t="shared" si="74"/>
        <v>0</v>
      </c>
      <c r="EP42" s="21">
        <v>0</v>
      </c>
      <c r="EQ42" s="21">
        <f t="shared" si="75"/>
        <v>0</v>
      </c>
      <c r="ER42" s="21">
        <v>0</v>
      </c>
      <c r="ES42" s="21">
        <f t="shared" si="76"/>
        <v>0</v>
      </c>
      <c r="ET42" s="21">
        <f t="shared" si="36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78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79"/>
        <v>0</v>
      </c>
      <c r="FG42" s="21">
        <v>0</v>
      </c>
      <c r="FH42" s="21">
        <f t="shared" si="80"/>
        <v>0</v>
      </c>
      <c r="FI42" s="21">
        <v>0</v>
      </c>
      <c r="FJ42" s="21">
        <f t="shared" si="81"/>
        <v>0</v>
      </c>
      <c r="FK42" s="21">
        <v>0</v>
      </c>
      <c r="FL42" s="21">
        <f t="shared" si="82"/>
        <v>0</v>
      </c>
      <c r="FM42" s="21">
        <v>0</v>
      </c>
      <c r="FN42" s="21">
        <f t="shared" si="83"/>
        <v>0</v>
      </c>
      <c r="FO42" s="21">
        <v>0</v>
      </c>
      <c r="FP42" s="21">
        <f t="shared" si="84"/>
        <v>0</v>
      </c>
      <c r="FQ42" s="21">
        <f t="shared" si="85"/>
        <v>0</v>
      </c>
      <c r="FR42" s="21"/>
      <c r="FS42" s="23">
        <f t="shared" si="378"/>
        <v>0</v>
      </c>
      <c r="FT42" s="22"/>
      <c r="FU42" s="22"/>
      <c r="FV42" s="22"/>
      <c r="FW42" s="23">
        <v>0</v>
      </c>
      <c r="FX42" s="21">
        <f t="shared" si="330"/>
        <v>0</v>
      </c>
      <c r="FY42" s="21">
        <f t="shared" si="87"/>
        <v>0</v>
      </c>
      <c r="FZ42" s="21">
        <v>0</v>
      </c>
      <c r="GA42" s="21">
        <f t="shared" si="88"/>
        <v>0</v>
      </c>
      <c r="GB42" s="21">
        <v>0</v>
      </c>
      <c r="GC42" s="21">
        <f t="shared" si="89"/>
        <v>0</v>
      </c>
      <c r="GD42" s="21">
        <v>0</v>
      </c>
      <c r="GE42" s="21">
        <f t="shared" si="90"/>
        <v>0</v>
      </c>
      <c r="GF42" s="21">
        <v>0</v>
      </c>
      <c r="GG42" s="21">
        <f t="shared" si="91"/>
        <v>0</v>
      </c>
      <c r="GH42" s="21">
        <v>0</v>
      </c>
      <c r="GI42" s="21">
        <f t="shared" si="92"/>
        <v>0</v>
      </c>
      <c r="GJ42" s="21">
        <f t="shared" si="36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4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5"/>
        <v>0</v>
      </c>
      <c r="GW42" s="21">
        <v>0</v>
      </c>
      <c r="GX42" s="21">
        <f t="shared" si="96"/>
        <v>0</v>
      </c>
      <c r="GY42" s="21">
        <v>0</v>
      </c>
      <c r="GZ42" s="21">
        <f t="shared" si="97"/>
        <v>0</v>
      </c>
      <c r="HA42" s="21">
        <v>0</v>
      </c>
      <c r="HB42" s="21">
        <f t="shared" si="98"/>
        <v>0</v>
      </c>
      <c r="HC42" s="21">
        <v>0</v>
      </c>
      <c r="HD42" s="21">
        <f t="shared" si="99"/>
        <v>0</v>
      </c>
      <c r="HE42" s="21">
        <v>0</v>
      </c>
      <c r="HF42" s="21">
        <f t="shared" si="100"/>
        <v>0</v>
      </c>
      <c r="HG42" s="21">
        <f t="shared" si="101"/>
        <v>0</v>
      </c>
      <c r="HH42" s="21"/>
      <c r="HI42" s="23">
        <f t="shared" si="379"/>
        <v>0</v>
      </c>
      <c r="HJ42" s="22"/>
      <c r="HK42" s="22"/>
      <c r="HL42" s="22"/>
      <c r="HM42" s="23">
        <v>0</v>
      </c>
      <c r="HN42" s="21">
        <f t="shared" si="331"/>
        <v>0</v>
      </c>
      <c r="HO42" s="21">
        <f t="shared" si="103"/>
        <v>0</v>
      </c>
      <c r="HP42" s="21">
        <v>0</v>
      </c>
      <c r="HQ42" s="21">
        <f t="shared" si="104"/>
        <v>0</v>
      </c>
      <c r="HR42" s="21">
        <v>0</v>
      </c>
      <c r="HS42" s="21">
        <f t="shared" si="105"/>
        <v>0</v>
      </c>
      <c r="HT42" s="21">
        <v>0</v>
      </c>
      <c r="HU42" s="21">
        <f t="shared" si="106"/>
        <v>0</v>
      </c>
      <c r="HV42" s="21">
        <v>0</v>
      </c>
      <c r="HW42" s="21">
        <f t="shared" si="107"/>
        <v>0</v>
      </c>
      <c r="HX42" s="21">
        <v>0</v>
      </c>
      <c r="HY42" s="21">
        <f t="shared" si="108"/>
        <v>0</v>
      </c>
      <c r="HZ42" s="21">
        <f t="shared" si="36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10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11"/>
        <v>0</v>
      </c>
      <c r="IM42" s="21">
        <v>0</v>
      </c>
      <c r="IN42" s="21">
        <f t="shared" si="112"/>
        <v>0</v>
      </c>
      <c r="IO42" s="21">
        <v>0</v>
      </c>
      <c r="IP42" s="21">
        <f t="shared" si="113"/>
        <v>0</v>
      </c>
      <c r="IQ42" s="21">
        <v>0</v>
      </c>
      <c r="IR42" s="21">
        <f t="shared" si="114"/>
        <v>0</v>
      </c>
      <c r="IS42" s="21">
        <v>0</v>
      </c>
      <c r="IT42" s="21">
        <f t="shared" si="115"/>
        <v>0</v>
      </c>
      <c r="IU42" s="21">
        <v>0</v>
      </c>
      <c r="IV42" s="21">
        <f t="shared" si="116"/>
        <v>0</v>
      </c>
      <c r="IW42" s="21">
        <f t="shared" si="117"/>
        <v>0</v>
      </c>
      <c r="IX42" s="21"/>
      <c r="IY42" s="23">
        <f t="shared" si="380"/>
        <v>0</v>
      </c>
      <c r="IZ42" s="22"/>
      <c r="JA42" s="22"/>
      <c r="JB42" s="22"/>
      <c r="JC42" s="23">
        <v>0</v>
      </c>
      <c r="JD42" s="21">
        <f t="shared" si="332"/>
        <v>0</v>
      </c>
      <c r="JE42" s="21">
        <f t="shared" si="119"/>
        <v>0</v>
      </c>
      <c r="JF42" s="21">
        <v>0</v>
      </c>
      <c r="JG42" s="21">
        <f t="shared" si="120"/>
        <v>0</v>
      </c>
      <c r="JH42" s="21">
        <v>0</v>
      </c>
      <c r="JI42" s="21">
        <f t="shared" si="121"/>
        <v>0</v>
      </c>
      <c r="JJ42" s="21">
        <v>0</v>
      </c>
      <c r="JK42" s="21">
        <f t="shared" si="122"/>
        <v>0</v>
      </c>
      <c r="JL42" s="21">
        <v>0</v>
      </c>
      <c r="JM42" s="21">
        <f t="shared" si="123"/>
        <v>0</v>
      </c>
      <c r="JN42" s="21">
        <v>0</v>
      </c>
      <c r="JO42" s="21">
        <f t="shared" si="124"/>
        <v>0</v>
      </c>
      <c r="JP42" s="21">
        <f t="shared" si="36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6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7"/>
        <v>0</v>
      </c>
      <c r="KC42" s="21">
        <v>0</v>
      </c>
      <c r="KD42" s="21">
        <f t="shared" si="128"/>
        <v>0</v>
      </c>
      <c r="KE42" s="21">
        <v>0</v>
      </c>
      <c r="KF42" s="21">
        <f t="shared" si="129"/>
        <v>0</v>
      </c>
      <c r="KG42" s="21">
        <v>0</v>
      </c>
      <c r="KH42" s="21">
        <f t="shared" si="130"/>
        <v>0</v>
      </c>
      <c r="KI42" s="21">
        <v>0</v>
      </c>
      <c r="KJ42" s="21">
        <f t="shared" si="131"/>
        <v>0</v>
      </c>
      <c r="KK42" s="21">
        <v>0</v>
      </c>
      <c r="KL42" s="21">
        <f t="shared" si="132"/>
        <v>0</v>
      </c>
      <c r="KM42" s="21">
        <f t="shared" si="133"/>
        <v>0</v>
      </c>
      <c r="KN42" s="21"/>
      <c r="KO42" s="23">
        <f t="shared" si="381"/>
        <v>0</v>
      </c>
      <c r="KP42" s="22"/>
      <c r="KQ42" s="22"/>
      <c r="KR42" s="22"/>
      <c r="KS42" s="23">
        <v>0</v>
      </c>
      <c r="KT42" s="21">
        <f t="shared" si="333"/>
        <v>0</v>
      </c>
      <c r="KU42" s="21">
        <f t="shared" si="135"/>
        <v>0</v>
      </c>
      <c r="KV42" s="21">
        <v>0</v>
      </c>
      <c r="KW42" s="21">
        <f t="shared" si="136"/>
        <v>0</v>
      </c>
      <c r="KX42" s="21">
        <v>0</v>
      </c>
      <c r="KY42" s="21">
        <f t="shared" si="137"/>
        <v>0</v>
      </c>
      <c r="KZ42" s="21">
        <v>0</v>
      </c>
      <c r="LA42" s="21">
        <f t="shared" si="138"/>
        <v>0</v>
      </c>
      <c r="LB42" s="21">
        <v>0</v>
      </c>
      <c r="LC42" s="21">
        <f t="shared" si="139"/>
        <v>0</v>
      </c>
      <c r="LD42" s="21">
        <v>0</v>
      </c>
      <c r="LE42" s="21">
        <f t="shared" si="140"/>
        <v>0</v>
      </c>
      <c r="LF42" s="21">
        <f t="shared" si="36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42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43"/>
        <v>0</v>
      </c>
      <c r="LS42" s="21">
        <v>0</v>
      </c>
      <c r="LT42" s="21">
        <f t="shared" si="144"/>
        <v>0</v>
      </c>
      <c r="LU42" s="21">
        <v>0</v>
      </c>
      <c r="LV42" s="21">
        <f t="shared" si="145"/>
        <v>0</v>
      </c>
      <c r="LW42" s="21">
        <v>0</v>
      </c>
      <c r="LX42" s="21">
        <f t="shared" si="146"/>
        <v>0</v>
      </c>
      <c r="LY42" s="21">
        <v>0</v>
      </c>
      <c r="LZ42" s="21">
        <f t="shared" si="147"/>
        <v>0</v>
      </c>
      <c r="MA42" s="21">
        <v>0</v>
      </c>
      <c r="MB42" s="21">
        <f t="shared" si="148"/>
        <v>0</v>
      </c>
      <c r="MC42" s="21">
        <f t="shared" si="149"/>
        <v>0</v>
      </c>
      <c r="MD42" s="21"/>
      <c r="ME42" s="23">
        <f t="shared" si="382"/>
        <v>0</v>
      </c>
      <c r="MF42" s="22"/>
      <c r="MG42" s="22"/>
      <c r="MH42" s="22"/>
      <c r="MI42" s="23">
        <v>0</v>
      </c>
      <c r="MJ42" s="21">
        <f t="shared" si="334"/>
        <v>0</v>
      </c>
      <c r="MK42" s="21">
        <f t="shared" si="151"/>
        <v>0</v>
      </c>
      <c r="ML42" s="21">
        <v>0</v>
      </c>
      <c r="MM42" s="21">
        <f t="shared" si="152"/>
        <v>0</v>
      </c>
      <c r="MN42" s="21">
        <v>0</v>
      </c>
      <c r="MO42" s="21">
        <f t="shared" si="153"/>
        <v>0</v>
      </c>
      <c r="MP42" s="21">
        <v>0</v>
      </c>
      <c r="MQ42" s="21">
        <f t="shared" si="154"/>
        <v>0</v>
      </c>
      <c r="MR42" s="21">
        <v>0</v>
      </c>
      <c r="MS42" s="21">
        <f t="shared" si="155"/>
        <v>0</v>
      </c>
      <c r="MT42" s="21">
        <v>0</v>
      </c>
      <c r="MU42" s="21">
        <f t="shared" si="156"/>
        <v>0</v>
      </c>
      <c r="MV42" s="21">
        <f t="shared" si="36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58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59"/>
        <v>0</v>
      </c>
      <c r="NI42" s="21">
        <v>0</v>
      </c>
      <c r="NJ42" s="21">
        <f t="shared" si="160"/>
        <v>0</v>
      </c>
      <c r="NK42" s="21">
        <v>0</v>
      </c>
      <c r="NL42" s="21">
        <f t="shared" si="161"/>
        <v>0</v>
      </c>
      <c r="NM42" s="21">
        <v>0</v>
      </c>
      <c r="NN42" s="21">
        <f t="shared" si="162"/>
        <v>0</v>
      </c>
      <c r="NO42" s="21">
        <v>0</v>
      </c>
      <c r="NP42" s="21">
        <f t="shared" si="163"/>
        <v>0</v>
      </c>
      <c r="NQ42" s="21">
        <v>0</v>
      </c>
      <c r="NR42" s="21">
        <f t="shared" si="164"/>
        <v>0</v>
      </c>
      <c r="NS42" s="21">
        <f t="shared" si="165"/>
        <v>0</v>
      </c>
      <c r="NT42" s="21"/>
      <c r="NU42" s="23">
        <f t="shared" si="383"/>
        <v>0</v>
      </c>
      <c r="NV42" s="22"/>
      <c r="NW42" s="22"/>
      <c r="NX42" s="22"/>
      <c r="NY42" s="23">
        <v>0</v>
      </c>
      <c r="NZ42" s="21">
        <f t="shared" si="335"/>
        <v>0</v>
      </c>
      <c r="OA42" s="21">
        <f t="shared" si="167"/>
        <v>0</v>
      </c>
      <c r="OB42" s="21">
        <v>0</v>
      </c>
      <c r="OC42" s="21">
        <f t="shared" si="168"/>
        <v>0</v>
      </c>
      <c r="OD42" s="21">
        <v>0</v>
      </c>
      <c r="OE42" s="21">
        <f t="shared" si="169"/>
        <v>0</v>
      </c>
      <c r="OF42" s="21">
        <v>0</v>
      </c>
      <c r="OG42" s="21">
        <f t="shared" si="170"/>
        <v>0</v>
      </c>
      <c r="OH42" s="21">
        <v>0</v>
      </c>
      <c r="OI42" s="21">
        <f t="shared" si="171"/>
        <v>0</v>
      </c>
      <c r="OJ42" s="21">
        <v>0</v>
      </c>
      <c r="OK42" s="21">
        <f t="shared" si="172"/>
        <v>0</v>
      </c>
      <c r="OL42" s="21">
        <f t="shared" si="36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4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5"/>
        <v>0</v>
      </c>
      <c r="OY42" s="21">
        <v>0</v>
      </c>
      <c r="OZ42" s="21">
        <f t="shared" si="176"/>
        <v>0</v>
      </c>
      <c r="PA42" s="21">
        <v>0</v>
      </c>
      <c r="PB42" s="21">
        <f t="shared" si="177"/>
        <v>0</v>
      </c>
      <c r="PC42" s="21">
        <v>0</v>
      </c>
      <c r="PD42" s="21">
        <f t="shared" si="178"/>
        <v>0</v>
      </c>
      <c r="PE42" s="21">
        <v>0</v>
      </c>
      <c r="PF42" s="21">
        <f t="shared" si="179"/>
        <v>0</v>
      </c>
      <c r="PG42" s="21">
        <v>0</v>
      </c>
      <c r="PH42" s="21">
        <f t="shared" si="180"/>
        <v>0</v>
      </c>
      <c r="PI42" s="21">
        <f t="shared" si="181"/>
        <v>0</v>
      </c>
      <c r="PJ42" s="21"/>
      <c r="PK42" s="23">
        <f t="shared" si="384"/>
        <v>0</v>
      </c>
      <c r="PL42" s="22"/>
      <c r="PM42" s="22"/>
      <c r="PN42" s="22"/>
      <c r="PO42" s="23">
        <v>0</v>
      </c>
      <c r="PP42" s="21">
        <f t="shared" si="336"/>
        <v>0</v>
      </c>
      <c r="PQ42" s="21">
        <f t="shared" si="183"/>
        <v>0</v>
      </c>
      <c r="PR42" s="21">
        <v>0</v>
      </c>
      <c r="PS42" s="21">
        <f t="shared" si="184"/>
        <v>0</v>
      </c>
      <c r="PT42" s="21">
        <v>0</v>
      </c>
      <c r="PU42" s="21">
        <f t="shared" si="185"/>
        <v>0</v>
      </c>
      <c r="PV42" s="21">
        <v>0</v>
      </c>
      <c r="PW42" s="21">
        <f t="shared" si="186"/>
        <v>0</v>
      </c>
      <c r="PX42" s="21">
        <v>0</v>
      </c>
      <c r="PY42" s="21">
        <f t="shared" si="187"/>
        <v>0</v>
      </c>
      <c r="PZ42" s="21">
        <v>0</v>
      </c>
      <c r="QA42" s="21">
        <f t="shared" si="188"/>
        <v>0</v>
      </c>
      <c r="QB42" s="21">
        <f t="shared" si="36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90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91"/>
        <v>0</v>
      </c>
      <c r="QO42" s="21">
        <v>0</v>
      </c>
      <c r="QP42" s="21">
        <f t="shared" si="192"/>
        <v>0</v>
      </c>
      <c r="QQ42" s="21">
        <v>0</v>
      </c>
      <c r="QR42" s="21">
        <f t="shared" si="193"/>
        <v>0</v>
      </c>
      <c r="QS42" s="21">
        <v>0</v>
      </c>
      <c r="QT42" s="21">
        <f t="shared" si="194"/>
        <v>0</v>
      </c>
      <c r="QU42" s="21">
        <v>0</v>
      </c>
      <c r="QV42" s="21">
        <f t="shared" si="195"/>
        <v>0</v>
      </c>
      <c r="QW42" s="21">
        <v>0</v>
      </c>
      <c r="QX42" s="21">
        <f t="shared" si="196"/>
        <v>0</v>
      </c>
      <c r="QY42" s="21">
        <f t="shared" si="197"/>
        <v>0</v>
      </c>
      <c r="QZ42" s="21"/>
      <c r="RA42" s="23">
        <f t="shared" si="385"/>
        <v>0</v>
      </c>
      <c r="RB42" s="22"/>
      <c r="RC42" s="22"/>
      <c r="RD42" s="22"/>
      <c r="RE42" s="23">
        <v>0</v>
      </c>
      <c r="RF42" s="21">
        <f t="shared" si="337"/>
        <v>0</v>
      </c>
      <c r="RG42" s="21">
        <f t="shared" si="199"/>
        <v>0</v>
      </c>
      <c r="RH42" s="21">
        <v>0</v>
      </c>
      <c r="RI42" s="21">
        <f t="shared" si="200"/>
        <v>0</v>
      </c>
      <c r="RJ42" s="21">
        <v>0</v>
      </c>
      <c r="RK42" s="21">
        <f t="shared" si="201"/>
        <v>0</v>
      </c>
      <c r="RL42" s="21">
        <v>0</v>
      </c>
      <c r="RM42" s="21">
        <f t="shared" si="202"/>
        <v>0</v>
      </c>
      <c r="RN42" s="21">
        <v>0</v>
      </c>
      <c r="RO42" s="21">
        <f t="shared" si="203"/>
        <v>0</v>
      </c>
      <c r="RP42" s="21">
        <v>0</v>
      </c>
      <c r="RQ42" s="21">
        <f t="shared" si="204"/>
        <v>0</v>
      </c>
      <c r="RR42" s="21">
        <f t="shared" si="37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6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7"/>
        <v>0</v>
      </c>
      <c r="SE42" s="21">
        <v>0</v>
      </c>
      <c r="SF42" s="21">
        <f t="shared" si="208"/>
        <v>0</v>
      </c>
      <c r="SG42" s="21">
        <v>0</v>
      </c>
      <c r="SH42" s="21">
        <f t="shared" si="209"/>
        <v>0</v>
      </c>
      <c r="SI42" s="21">
        <v>0</v>
      </c>
      <c r="SJ42" s="21">
        <f t="shared" si="210"/>
        <v>0</v>
      </c>
      <c r="SK42" s="21">
        <v>0</v>
      </c>
      <c r="SL42" s="21">
        <f t="shared" si="211"/>
        <v>0</v>
      </c>
      <c r="SM42" s="21">
        <v>0</v>
      </c>
      <c r="SN42" s="21">
        <f t="shared" si="212"/>
        <v>0</v>
      </c>
      <c r="SO42" s="21">
        <f t="shared" si="213"/>
        <v>0</v>
      </c>
      <c r="SP42" s="21"/>
      <c r="SQ42" s="23">
        <f t="shared" si="386"/>
        <v>0</v>
      </c>
      <c r="SR42" s="22"/>
      <c r="SS42" s="22"/>
      <c r="ST42" s="22"/>
      <c r="SU42" s="23">
        <v>0</v>
      </c>
      <c r="SV42" s="21">
        <f t="shared" si="338"/>
        <v>0</v>
      </c>
      <c r="SW42" s="21">
        <f t="shared" si="215"/>
        <v>0</v>
      </c>
      <c r="SX42" s="21">
        <v>0</v>
      </c>
      <c r="SY42" s="21">
        <f t="shared" si="216"/>
        <v>0</v>
      </c>
      <c r="SZ42" s="21">
        <v>0</v>
      </c>
      <c r="TA42" s="21">
        <f t="shared" si="217"/>
        <v>0</v>
      </c>
      <c r="TB42" s="21">
        <v>0</v>
      </c>
      <c r="TC42" s="21">
        <f t="shared" si="218"/>
        <v>0</v>
      </c>
      <c r="TD42" s="21">
        <v>0</v>
      </c>
      <c r="TE42" s="21">
        <f t="shared" si="219"/>
        <v>0</v>
      </c>
      <c r="TF42" s="21">
        <v>0</v>
      </c>
      <c r="TG42" s="21">
        <f t="shared" si="220"/>
        <v>0</v>
      </c>
      <c r="TH42" s="21">
        <f t="shared" si="37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22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23"/>
        <v>0</v>
      </c>
      <c r="TU42" s="21">
        <v>0</v>
      </c>
      <c r="TV42" s="21">
        <f t="shared" si="224"/>
        <v>0</v>
      </c>
      <c r="TW42" s="21">
        <v>0</v>
      </c>
      <c r="TX42" s="21">
        <f t="shared" si="225"/>
        <v>0</v>
      </c>
      <c r="TY42" s="21">
        <v>0</v>
      </c>
      <c r="TZ42" s="21">
        <f t="shared" si="226"/>
        <v>0</v>
      </c>
      <c r="UA42" s="21">
        <v>0</v>
      </c>
      <c r="UB42" s="21">
        <f t="shared" si="227"/>
        <v>0</v>
      </c>
      <c r="UC42" s="21">
        <v>0</v>
      </c>
      <c r="UD42" s="21">
        <f t="shared" si="228"/>
        <v>0</v>
      </c>
      <c r="UE42" s="21">
        <f t="shared" si="229"/>
        <v>0</v>
      </c>
      <c r="UF42" s="21"/>
      <c r="UG42" s="23">
        <f t="shared" si="387"/>
        <v>0</v>
      </c>
      <c r="UH42" s="22"/>
      <c r="UI42" s="22"/>
      <c r="UJ42" s="22"/>
      <c r="UK42" s="23">
        <v>0</v>
      </c>
      <c r="UL42" s="21">
        <f t="shared" si="339"/>
        <v>0</v>
      </c>
      <c r="UM42" s="21">
        <f t="shared" si="231"/>
        <v>0</v>
      </c>
      <c r="UN42" s="21">
        <v>0</v>
      </c>
      <c r="UO42" s="21">
        <f t="shared" si="232"/>
        <v>0</v>
      </c>
      <c r="UP42" s="21">
        <v>0</v>
      </c>
      <c r="UQ42" s="21">
        <f t="shared" si="233"/>
        <v>0</v>
      </c>
      <c r="UR42" s="21">
        <v>0</v>
      </c>
      <c r="US42" s="21">
        <f t="shared" si="234"/>
        <v>0</v>
      </c>
      <c r="UT42" s="21">
        <v>0</v>
      </c>
      <c r="UU42" s="21">
        <f t="shared" si="235"/>
        <v>0</v>
      </c>
      <c r="UV42" s="21">
        <v>0</v>
      </c>
      <c r="UW42" s="21">
        <f t="shared" si="236"/>
        <v>0</v>
      </c>
      <c r="UX42" s="21">
        <f t="shared" si="37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38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39"/>
        <v>0</v>
      </c>
      <c r="VK42" s="21">
        <v>0</v>
      </c>
      <c r="VL42" s="21">
        <f t="shared" si="240"/>
        <v>0</v>
      </c>
      <c r="VM42" s="21">
        <v>0</v>
      </c>
      <c r="VN42" s="21">
        <f t="shared" si="241"/>
        <v>0</v>
      </c>
      <c r="VO42" s="21">
        <v>0</v>
      </c>
      <c r="VP42" s="21">
        <f t="shared" si="242"/>
        <v>0</v>
      </c>
      <c r="VQ42" s="21">
        <v>0</v>
      </c>
      <c r="VR42" s="21">
        <f t="shared" si="243"/>
        <v>0</v>
      </c>
      <c r="VS42" s="21">
        <v>0</v>
      </c>
      <c r="VT42" s="21">
        <f t="shared" si="244"/>
        <v>0</v>
      </c>
      <c r="VU42" s="21">
        <f t="shared" si="245"/>
        <v>0</v>
      </c>
      <c r="VV42" s="21"/>
      <c r="VW42" s="23">
        <f t="shared" si="388"/>
        <v>0</v>
      </c>
      <c r="VX42" s="22"/>
      <c r="VY42" s="22"/>
      <c r="VZ42" s="22"/>
      <c r="WA42" s="23">
        <v>0</v>
      </c>
      <c r="WB42" s="21">
        <f t="shared" si="340"/>
        <v>0</v>
      </c>
      <c r="WC42" s="21">
        <f t="shared" si="247"/>
        <v>0</v>
      </c>
      <c r="WD42" s="21">
        <v>0</v>
      </c>
      <c r="WE42" s="21">
        <f t="shared" si="248"/>
        <v>0</v>
      </c>
      <c r="WF42" s="21">
        <v>0</v>
      </c>
      <c r="WG42" s="21">
        <f t="shared" si="249"/>
        <v>0</v>
      </c>
      <c r="WH42" s="21">
        <v>0</v>
      </c>
      <c r="WI42" s="21">
        <f t="shared" si="250"/>
        <v>0</v>
      </c>
      <c r="WJ42" s="21">
        <v>0</v>
      </c>
      <c r="WK42" s="21">
        <f t="shared" si="251"/>
        <v>0</v>
      </c>
      <c r="WL42" s="21">
        <v>0</v>
      </c>
      <c r="WM42" s="21">
        <f t="shared" si="252"/>
        <v>0</v>
      </c>
      <c r="WN42" s="21">
        <f t="shared" si="37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4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5"/>
        <v>0</v>
      </c>
      <c r="XA42" s="21">
        <v>0</v>
      </c>
      <c r="XB42" s="21">
        <f t="shared" si="256"/>
        <v>0</v>
      </c>
      <c r="XC42" s="21">
        <v>0</v>
      </c>
      <c r="XD42" s="21">
        <f t="shared" si="257"/>
        <v>0</v>
      </c>
      <c r="XE42" s="21">
        <v>0</v>
      </c>
      <c r="XF42" s="21">
        <f t="shared" si="258"/>
        <v>0</v>
      </c>
      <c r="XG42" s="21">
        <v>0</v>
      </c>
      <c r="XH42" s="21">
        <f t="shared" si="259"/>
        <v>0</v>
      </c>
      <c r="XI42" s="21">
        <v>0</v>
      </c>
      <c r="XJ42" s="21">
        <f t="shared" si="260"/>
        <v>0</v>
      </c>
      <c r="XK42" s="21">
        <f t="shared" si="261"/>
        <v>0</v>
      </c>
      <c r="XL42" s="21"/>
      <c r="XM42" s="23">
        <f t="shared" si="389"/>
        <v>0</v>
      </c>
      <c r="XN42" s="22"/>
      <c r="XO42" s="22"/>
      <c r="XP42" s="22"/>
      <c r="XQ42" s="23">
        <v>0</v>
      </c>
      <c r="XR42" s="21">
        <f t="shared" si="341"/>
        <v>0</v>
      </c>
      <c r="XS42" s="21">
        <f t="shared" si="263"/>
        <v>0</v>
      </c>
      <c r="XT42" s="21">
        <v>0</v>
      </c>
      <c r="XU42" s="21">
        <f t="shared" si="264"/>
        <v>0</v>
      </c>
      <c r="XV42" s="21">
        <v>0</v>
      </c>
      <c r="XW42" s="21">
        <f t="shared" si="265"/>
        <v>0</v>
      </c>
      <c r="XX42" s="21">
        <v>0</v>
      </c>
      <c r="XY42" s="21">
        <f t="shared" si="266"/>
        <v>0</v>
      </c>
      <c r="XZ42" s="21">
        <v>0</v>
      </c>
      <c r="YA42" s="21">
        <f t="shared" si="267"/>
        <v>0</v>
      </c>
      <c r="YB42" s="21">
        <v>0</v>
      </c>
      <c r="YC42" s="21">
        <f t="shared" si="268"/>
        <v>0</v>
      </c>
      <c r="YD42" s="21">
        <f t="shared" si="374"/>
        <v>0</v>
      </c>
      <c r="YE42" s="21"/>
      <c r="YF42" s="21">
        <f t="shared" si="17"/>
        <v>0</v>
      </c>
      <c r="YG42" s="21"/>
      <c r="YH42" s="21"/>
      <c r="YI42" s="21">
        <v>0</v>
      </c>
      <c r="YJ42" s="21">
        <f t="shared" si="270"/>
        <v>0</v>
      </c>
      <c r="YK42" s="21">
        <v>0</v>
      </c>
      <c r="YL42" s="21">
        <v>0</v>
      </c>
      <c r="YM42" s="22"/>
      <c r="YN42" s="22"/>
      <c r="YO42" s="21">
        <v>0</v>
      </c>
      <c r="YP42" s="21">
        <f t="shared" si="271"/>
        <v>0</v>
      </c>
      <c r="YQ42" s="21">
        <v>0</v>
      </c>
      <c r="YR42" s="21">
        <f t="shared" si="272"/>
        <v>0</v>
      </c>
      <c r="YS42" s="21">
        <v>0</v>
      </c>
      <c r="YT42" s="21">
        <f t="shared" si="273"/>
        <v>0</v>
      </c>
      <c r="YU42" s="21">
        <v>0</v>
      </c>
      <c r="YV42" s="21">
        <f t="shared" si="274"/>
        <v>0</v>
      </c>
      <c r="YW42" s="21">
        <v>0</v>
      </c>
      <c r="YX42" s="21">
        <f t="shared" si="275"/>
        <v>0</v>
      </c>
      <c r="YY42" s="21">
        <v>0</v>
      </c>
      <c r="YZ42" s="21">
        <f t="shared" si="276"/>
        <v>0</v>
      </c>
      <c r="ZA42" s="21">
        <f t="shared" si="277"/>
        <v>0</v>
      </c>
      <c r="ZB42" s="21"/>
      <c r="ZC42" s="23">
        <f t="shared" si="390"/>
        <v>0</v>
      </c>
      <c r="ZD42" s="22"/>
      <c r="ZE42" s="22"/>
      <c r="ZF42" s="22"/>
      <c r="ZG42" s="23">
        <v>0</v>
      </c>
      <c r="ZH42" s="21">
        <f t="shared" si="342"/>
        <v>0</v>
      </c>
      <c r="ZI42" s="21">
        <f t="shared" si="279"/>
        <v>0</v>
      </c>
      <c r="ZJ42" s="21">
        <v>0</v>
      </c>
      <c r="ZK42" s="21">
        <f t="shared" si="280"/>
        <v>0</v>
      </c>
      <c r="ZL42" s="21">
        <v>0</v>
      </c>
      <c r="ZM42" s="21">
        <f t="shared" si="281"/>
        <v>0</v>
      </c>
      <c r="ZN42" s="21">
        <v>0</v>
      </c>
      <c r="ZO42" s="21">
        <f t="shared" si="282"/>
        <v>0</v>
      </c>
      <c r="ZP42" s="21">
        <v>0</v>
      </c>
      <c r="ZQ42" s="21">
        <f t="shared" si="283"/>
        <v>0</v>
      </c>
      <c r="ZR42" s="21">
        <v>0</v>
      </c>
      <c r="ZS42" s="21">
        <f t="shared" si="284"/>
        <v>0</v>
      </c>
      <c r="ZT42" s="21">
        <f t="shared" si="375"/>
        <v>0</v>
      </c>
      <c r="ZU42" s="21"/>
      <c r="ZV42" s="21">
        <f t="shared" si="18"/>
        <v>0</v>
      </c>
      <c r="ZW42" s="21"/>
      <c r="ZX42" s="21"/>
      <c r="ZY42" s="21">
        <v>0</v>
      </c>
      <c r="ZZ42" s="21">
        <f t="shared" si="286"/>
        <v>0</v>
      </c>
      <c r="AAA42" s="21">
        <v>0</v>
      </c>
      <c r="AAB42" s="21">
        <v>0</v>
      </c>
      <c r="AAC42" s="22"/>
      <c r="AAD42" s="22"/>
      <c r="AAE42" s="21">
        <v>0</v>
      </c>
      <c r="AAF42" s="21">
        <f t="shared" si="287"/>
        <v>0</v>
      </c>
      <c r="AAG42" s="21">
        <v>0</v>
      </c>
      <c r="AAH42" s="21">
        <f t="shared" si="288"/>
        <v>0</v>
      </c>
      <c r="AAI42" s="21">
        <v>0</v>
      </c>
      <c r="AAJ42" s="21">
        <f t="shared" si="289"/>
        <v>0</v>
      </c>
      <c r="AAK42" s="21">
        <v>0</v>
      </c>
      <c r="AAL42" s="21">
        <f t="shared" si="290"/>
        <v>0</v>
      </c>
      <c r="AAM42" s="21">
        <v>0</v>
      </c>
      <c r="AAN42" s="21">
        <f t="shared" si="291"/>
        <v>0</v>
      </c>
      <c r="AAO42" s="21">
        <v>0</v>
      </c>
      <c r="AAP42" s="21">
        <f t="shared" si="292"/>
        <v>0</v>
      </c>
      <c r="AAQ42" s="21">
        <f t="shared" si="293"/>
        <v>0</v>
      </c>
      <c r="AAR42" s="21"/>
      <c r="AAS42" s="23">
        <f t="shared" si="391"/>
        <v>0</v>
      </c>
      <c r="AAT42" s="22"/>
      <c r="AAU42" s="22"/>
      <c r="AAV42" s="22"/>
      <c r="AAW42" s="23">
        <v>0</v>
      </c>
      <c r="AAX42" s="21">
        <f t="shared" si="343"/>
        <v>0</v>
      </c>
      <c r="AAY42" s="21">
        <f t="shared" si="295"/>
        <v>0</v>
      </c>
      <c r="AAZ42" s="21">
        <v>0</v>
      </c>
      <c r="ABA42" s="21">
        <f t="shared" si="296"/>
        <v>0</v>
      </c>
      <c r="ABB42" s="21">
        <v>0</v>
      </c>
      <c r="ABC42" s="21">
        <f t="shared" si="297"/>
        <v>0</v>
      </c>
      <c r="ABD42" s="21">
        <v>0</v>
      </c>
      <c r="ABE42" s="21">
        <f t="shared" si="298"/>
        <v>0</v>
      </c>
      <c r="ABF42" s="21">
        <v>0</v>
      </c>
      <c r="ABG42" s="21">
        <f t="shared" si="299"/>
        <v>0</v>
      </c>
      <c r="ABH42" s="21">
        <v>0</v>
      </c>
      <c r="ABI42" s="21">
        <f t="shared" si="300"/>
        <v>0</v>
      </c>
      <c r="ABJ42" s="21">
        <f t="shared" si="376"/>
        <v>0</v>
      </c>
      <c r="ABK42" s="21"/>
      <c r="ABL42" s="21">
        <f t="shared" si="19"/>
        <v>0</v>
      </c>
      <c r="ABM42" s="21"/>
      <c r="ABN42" s="21"/>
      <c r="ABO42" s="21">
        <v>0</v>
      </c>
      <c r="ABP42" s="21">
        <f t="shared" si="302"/>
        <v>0</v>
      </c>
      <c r="ABQ42" s="21">
        <v>0</v>
      </c>
      <c r="ABR42" s="21">
        <v>0</v>
      </c>
      <c r="ABS42" s="22"/>
      <c r="ABT42" s="22"/>
      <c r="ABU42" s="21">
        <v>0</v>
      </c>
      <c r="ABV42" s="21">
        <f t="shared" si="20"/>
        <v>0</v>
      </c>
      <c r="ABW42" s="21">
        <v>0</v>
      </c>
      <c r="ABX42" s="21">
        <f t="shared" si="303"/>
        <v>0</v>
      </c>
      <c r="ABY42" s="21">
        <v>0</v>
      </c>
      <c r="ABZ42" s="21">
        <f t="shared" si="304"/>
        <v>0</v>
      </c>
      <c r="ACA42" s="21">
        <v>0</v>
      </c>
      <c r="ACB42" s="21">
        <f t="shared" si="305"/>
        <v>0</v>
      </c>
      <c r="ACC42" s="21">
        <v>0</v>
      </c>
      <c r="ACD42" s="21">
        <f t="shared" si="306"/>
        <v>0</v>
      </c>
      <c r="ACE42" s="21">
        <v>0</v>
      </c>
      <c r="ACF42" s="21">
        <f t="shared" si="307"/>
        <v>0</v>
      </c>
      <c r="ACG42" s="21">
        <f t="shared" si="21"/>
        <v>0</v>
      </c>
      <c r="ACH42" s="21"/>
      <c r="ACI42" s="23">
        <f t="shared" si="392"/>
        <v>0</v>
      </c>
      <c r="ACJ42" s="24">
        <f t="shared" si="308"/>
        <v>0</v>
      </c>
      <c r="ACK42" s="24">
        <f t="shared" si="22"/>
        <v>0</v>
      </c>
      <c r="ACL42" s="24">
        <f t="shared" si="309"/>
        <v>0</v>
      </c>
    </row>
    <row r="43" spans="1:766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393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394">SUM(Q12:Q42)</f>
        <v>0</v>
      </c>
      <c r="R43" s="25">
        <f t="shared" si="394"/>
        <v>0</v>
      </c>
      <c r="S43" s="25">
        <f t="shared" si="394"/>
        <v>0</v>
      </c>
      <c r="T43" s="25">
        <f t="shared" si="394"/>
        <v>0</v>
      </c>
      <c r="U43" s="25">
        <f t="shared" si="394"/>
        <v>0</v>
      </c>
      <c r="V43" s="25">
        <f t="shared" si="394"/>
        <v>0</v>
      </c>
      <c r="W43" s="25">
        <f t="shared" si="393"/>
        <v>0</v>
      </c>
      <c r="X43" s="25">
        <f t="shared" si="393"/>
        <v>0</v>
      </c>
      <c r="Y43" s="25">
        <f t="shared" si="393"/>
        <v>0</v>
      </c>
      <c r="Z43" s="25">
        <f t="shared" si="393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395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396">SUM(AL12:AL42)</f>
        <v>0</v>
      </c>
      <c r="AM43" s="25">
        <f t="shared" si="396"/>
        <v>0</v>
      </c>
      <c r="AN43" s="25">
        <f t="shared" si="396"/>
        <v>0</v>
      </c>
      <c r="AO43" s="25">
        <f t="shared" si="396"/>
        <v>0</v>
      </c>
      <c r="AP43" s="25">
        <f t="shared" si="396"/>
        <v>0</v>
      </c>
      <c r="AQ43" s="25">
        <f t="shared" si="396"/>
        <v>0</v>
      </c>
      <c r="AR43" s="25">
        <f t="shared" si="396"/>
        <v>0</v>
      </c>
      <c r="AS43" s="25">
        <f t="shared" si="396"/>
        <v>0</v>
      </c>
      <c r="AT43" s="25">
        <f t="shared" si="396"/>
        <v>0</v>
      </c>
      <c r="AU43" s="25">
        <f>SUM(AU12:AU42)</f>
        <v>0</v>
      </c>
      <c r="AV43" s="25">
        <f>SUM(AV12:AV42)</f>
        <v>0</v>
      </c>
      <c r="AW43" s="25">
        <f t="shared" ref="AW43" si="397">SUM(AW12:AW42)</f>
        <v>0</v>
      </c>
      <c r="AX43" s="13"/>
      <c r="AY43" s="13"/>
      <c r="AZ43" s="13"/>
      <c r="BA43" s="25">
        <f>SUM(BA12:BA42)</f>
        <v>0</v>
      </c>
      <c r="BB43" s="25">
        <f t="shared" ref="BB43" si="398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399">SUM(BG12:BG42)</f>
        <v>0</v>
      </c>
      <c r="BH43" s="25">
        <f t="shared" si="399"/>
        <v>0</v>
      </c>
      <c r="BI43" s="25">
        <f t="shared" si="399"/>
        <v>0</v>
      </c>
      <c r="BJ43" s="25">
        <f t="shared" si="399"/>
        <v>0</v>
      </c>
      <c r="BK43" s="25">
        <f t="shared" si="399"/>
        <v>0</v>
      </c>
      <c r="BL43" s="25">
        <f t="shared" si="399"/>
        <v>0</v>
      </c>
      <c r="BM43" s="25">
        <f t="shared" si="399"/>
        <v>0</v>
      </c>
      <c r="BN43" s="25">
        <f t="shared" si="399"/>
        <v>0</v>
      </c>
      <c r="BO43" s="25">
        <f t="shared" si="399"/>
        <v>0</v>
      </c>
      <c r="BP43" s="25">
        <f t="shared" si="399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400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401">SUM(CB12:CB42)</f>
        <v>0</v>
      </c>
      <c r="CC43" s="25">
        <f t="shared" si="401"/>
        <v>0</v>
      </c>
      <c r="CD43" s="25">
        <f t="shared" si="401"/>
        <v>0</v>
      </c>
      <c r="CE43" s="25">
        <f t="shared" si="401"/>
        <v>0</v>
      </c>
      <c r="CF43" s="25">
        <f t="shared" si="401"/>
        <v>0</v>
      </c>
      <c r="CG43" s="25">
        <f t="shared" si="401"/>
        <v>0</v>
      </c>
      <c r="CH43" s="25">
        <f t="shared" si="401"/>
        <v>0</v>
      </c>
      <c r="CI43" s="25">
        <f t="shared" si="401"/>
        <v>0</v>
      </c>
      <c r="CJ43" s="25">
        <f t="shared" si="401"/>
        <v>0</v>
      </c>
      <c r="CK43" s="25">
        <f>SUM(CK12:CK42)</f>
        <v>0</v>
      </c>
      <c r="CL43" s="25">
        <f>SUM(CL12:CL42)</f>
        <v>0</v>
      </c>
      <c r="CM43" s="25">
        <f t="shared" ref="CM43" si="402">SUM(CM12:CM42)</f>
        <v>0</v>
      </c>
      <c r="CN43" s="13"/>
      <c r="CO43" s="13"/>
      <c r="CP43" s="13"/>
      <c r="CQ43" s="25">
        <f>SUM(CQ12:CQ42)</f>
        <v>0</v>
      </c>
      <c r="CR43" s="25">
        <f t="shared" ref="CR43" si="403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404">SUM(CW12:CW42)</f>
        <v>0</v>
      </c>
      <c r="CX43" s="25">
        <f t="shared" si="404"/>
        <v>0</v>
      </c>
      <c r="CY43" s="25">
        <f t="shared" si="404"/>
        <v>0</v>
      </c>
      <c r="CZ43" s="25">
        <f t="shared" si="404"/>
        <v>0</v>
      </c>
      <c r="DA43" s="25">
        <f t="shared" si="404"/>
        <v>0</v>
      </c>
      <c r="DB43" s="25">
        <f t="shared" si="404"/>
        <v>0</v>
      </c>
      <c r="DC43" s="25">
        <f t="shared" si="404"/>
        <v>0</v>
      </c>
      <c r="DD43" s="25">
        <f t="shared" si="404"/>
        <v>0</v>
      </c>
      <c r="DE43" s="25">
        <f t="shared" si="404"/>
        <v>0</v>
      </c>
      <c r="DF43" s="25">
        <f t="shared" si="404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405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406">SUM(DR12:DR42)</f>
        <v>0</v>
      </c>
      <c r="DS43" s="25">
        <f t="shared" si="406"/>
        <v>0</v>
      </c>
      <c r="DT43" s="25">
        <f t="shared" si="406"/>
        <v>0</v>
      </c>
      <c r="DU43" s="25">
        <f t="shared" si="406"/>
        <v>0</v>
      </c>
      <c r="DV43" s="25">
        <f t="shared" si="406"/>
        <v>0</v>
      </c>
      <c r="DW43" s="25">
        <f t="shared" si="406"/>
        <v>0</v>
      </c>
      <c r="DX43" s="25">
        <f t="shared" si="406"/>
        <v>0</v>
      </c>
      <c r="DY43" s="25">
        <f t="shared" si="406"/>
        <v>0</v>
      </c>
      <c r="DZ43" s="25">
        <f t="shared" si="406"/>
        <v>0</v>
      </c>
      <c r="EA43" s="25">
        <f>SUM(EA12:EA42)</f>
        <v>0</v>
      </c>
      <c r="EB43" s="25">
        <f>SUM(EB12:EB42)</f>
        <v>0</v>
      </c>
      <c r="EC43" s="25">
        <f t="shared" ref="EC43" si="407">SUM(EC12:EC42)</f>
        <v>0</v>
      </c>
      <c r="ED43" s="13"/>
      <c r="EE43" s="13"/>
      <c r="EF43" s="13"/>
      <c r="EG43" s="25">
        <f>SUM(EG12:EG42)</f>
        <v>0</v>
      </c>
      <c r="EH43" s="25">
        <f t="shared" ref="EH43" si="408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409">SUM(EM12:EM42)</f>
        <v>0</v>
      </c>
      <c r="EN43" s="25">
        <f t="shared" si="409"/>
        <v>0</v>
      </c>
      <c r="EO43" s="25">
        <f t="shared" si="409"/>
        <v>0</v>
      </c>
      <c r="EP43" s="25">
        <f t="shared" si="409"/>
        <v>0</v>
      </c>
      <c r="EQ43" s="25">
        <f t="shared" si="409"/>
        <v>0</v>
      </c>
      <c r="ER43" s="25">
        <f t="shared" si="409"/>
        <v>0</v>
      </c>
      <c r="ES43" s="25">
        <f t="shared" si="409"/>
        <v>0</v>
      </c>
      <c r="ET43" s="25">
        <f t="shared" si="409"/>
        <v>0</v>
      </c>
      <c r="EU43" s="25">
        <f t="shared" si="409"/>
        <v>0</v>
      </c>
      <c r="EV43" s="25">
        <f t="shared" si="409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410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411">SUM(FH12:FH42)</f>
        <v>0</v>
      </c>
      <c r="FI43" s="25">
        <f t="shared" si="411"/>
        <v>0</v>
      </c>
      <c r="FJ43" s="25">
        <f t="shared" si="411"/>
        <v>0</v>
      </c>
      <c r="FK43" s="25">
        <f t="shared" si="411"/>
        <v>0</v>
      </c>
      <c r="FL43" s="25">
        <f t="shared" si="411"/>
        <v>0</v>
      </c>
      <c r="FM43" s="25">
        <f t="shared" si="411"/>
        <v>0</v>
      </c>
      <c r="FN43" s="25">
        <f t="shared" si="411"/>
        <v>0</v>
      </c>
      <c r="FO43" s="25">
        <f t="shared" si="411"/>
        <v>0</v>
      </c>
      <c r="FP43" s="25">
        <f t="shared" si="411"/>
        <v>0</v>
      </c>
      <c r="FQ43" s="25">
        <f>SUM(FQ12:FQ42)</f>
        <v>0</v>
      </c>
      <c r="FR43" s="25">
        <f>SUM(FR12:FR42)</f>
        <v>0</v>
      </c>
      <c r="FS43" s="25">
        <f t="shared" ref="FS43" si="412">SUM(FS12:FS42)</f>
        <v>0</v>
      </c>
      <c r="FT43" s="13"/>
      <c r="FU43" s="13"/>
      <c r="FV43" s="13"/>
      <c r="FW43" s="25">
        <f>SUM(FW12:FW42)</f>
        <v>0</v>
      </c>
      <c r="FX43" s="25">
        <f t="shared" ref="FX43" si="413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414">SUM(GC12:GC42)</f>
        <v>0</v>
      </c>
      <c r="GD43" s="25">
        <f t="shared" si="414"/>
        <v>0</v>
      </c>
      <c r="GE43" s="25">
        <f t="shared" si="414"/>
        <v>0</v>
      </c>
      <c r="GF43" s="25">
        <f t="shared" si="414"/>
        <v>0</v>
      </c>
      <c r="GG43" s="25">
        <f t="shared" si="414"/>
        <v>0</v>
      </c>
      <c r="GH43" s="25">
        <f t="shared" si="414"/>
        <v>0</v>
      </c>
      <c r="GI43" s="25">
        <f t="shared" si="414"/>
        <v>0</v>
      </c>
      <c r="GJ43" s="25">
        <f t="shared" si="414"/>
        <v>0</v>
      </c>
      <c r="GK43" s="25">
        <f t="shared" si="414"/>
        <v>0</v>
      </c>
      <c r="GL43" s="25">
        <f t="shared" si="414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415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416">SUM(GX12:GX42)</f>
        <v>0</v>
      </c>
      <c r="GY43" s="25">
        <f t="shared" si="416"/>
        <v>0</v>
      </c>
      <c r="GZ43" s="25">
        <f t="shared" si="416"/>
        <v>0</v>
      </c>
      <c r="HA43" s="25">
        <f t="shared" si="416"/>
        <v>0</v>
      </c>
      <c r="HB43" s="25">
        <f t="shared" si="416"/>
        <v>0</v>
      </c>
      <c r="HC43" s="25">
        <f t="shared" si="416"/>
        <v>0</v>
      </c>
      <c r="HD43" s="25">
        <f t="shared" si="416"/>
        <v>0</v>
      </c>
      <c r="HE43" s="25">
        <f t="shared" si="416"/>
        <v>0</v>
      </c>
      <c r="HF43" s="25">
        <f t="shared" si="416"/>
        <v>0</v>
      </c>
      <c r="HG43" s="25">
        <f>SUM(HG12:HG42)</f>
        <v>0</v>
      </c>
      <c r="HH43" s="25">
        <f>SUM(HH12:HH42)</f>
        <v>0</v>
      </c>
      <c r="HI43" s="25">
        <f t="shared" ref="HI43" si="417">SUM(HI12:HI42)</f>
        <v>0</v>
      </c>
      <c r="HJ43" s="13"/>
      <c r="HK43" s="13"/>
      <c r="HL43" s="13"/>
      <c r="HM43" s="25">
        <f>SUM(HM12:HM42)</f>
        <v>0</v>
      </c>
      <c r="HN43" s="25">
        <f t="shared" ref="HN43" si="418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419">SUM(HS12:HS42)</f>
        <v>0</v>
      </c>
      <c r="HT43" s="25">
        <f t="shared" si="419"/>
        <v>0</v>
      </c>
      <c r="HU43" s="25">
        <f t="shared" si="419"/>
        <v>0</v>
      </c>
      <c r="HV43" s="25">
        <f t="shared" si="419"/>
        <v>0</v>
      </c>
      <c r="HW43" s="25">
        <f t="shared" si="419"/>
        <v>0</v>
      </c>
      <c r="HX43" s="25">
        <f t="shared" si="419"/>
        <v>0</v>
      </c>
      <c r="HY43" s="25">
        <f t="shared" si="419"/>
        <v>0</v>
      </c>
      <c r="HZ43" s="25">
        <f t="shared" si="419"/>
        <v>0</v>
      </c>
      <c r="IA43" s="25">
        <f t="shared" si="419"/>
        <v>0</v>
      </c>
      <c r="IB43" s="25">
        <f t="shared" si="419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420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421">SUM(IN12:IN42)</f>
        <v>0</v>
      </c>
      <c r="IO43" s="25">
        <f t="shared" si="421"/>
        <v>0</v>
      </c>
      <c r="IP43" s="25">
        <f t="shared" si="421"/>
        <v>0</v>
      </c>
      <c r="IQ43" s="25">
        <f t="shared" si="421"/>
        <v>0</v>
      </c>
      <c r="IR43" s="25">
        <f t="shared" si="421"/>
        <v>0</v>
      </c>
      <c r="IS43" s="25">
        <f t="shared" si="421"/>
        <v>0</v>
      </c>
      <c r="IT43" s="25">
        <f t="shared" si="421"/>
        <v>0</v>
      </c>
      <c r="IU43" s="25">
        <f t="shared" si="421"/>
        <v>0</v>
      </c>
      <c r="IV43" s="25">
        <f t="shared" si="421"/>
        <v>0</v>
      </c>
      <c r="IW43" s="25">
        <f>SUM(IW12:IW42)</f>
        <v>0</v>
      </c>
      <c r="IX43" s="25">
        <f>SUM(IX12:IX42)</f>
        <v>0</v>
      </c>
      <c r="IY43" s="25">
        <f t="shared" ref="IY43" si="422">SUM(IY12:IY42)</f>
        <v>0</v>
      </c>
      <c r="IZ43" s="13"/>
      <c r="JA43" s="13"/>
      <c r="JB43" s="13"/>
      <c r="JC43" s="25">
        <f>SUM(JC12:JC42)</f>
        <v>0</v>
      </c>
      <c r="JD43" s="25">
        <f t="shared" ref="JD43" si="423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424">SUM(JI12:JI42)</f>
        <v>0</v>
      </c>
      <c r="JJ43" s="25">
        <f t="shared" si="424"/>
        <v>0</v>
      </c>
      <c r="JK43" s="25">
        <f t="shared" si="424"/>
        <v>0</v>
      </c>
      <c r="JL43" s="25">
        <f t="shared" si="424"/>
        <v>0</v>
      </c>
      <c r="JM43" s="25">
        <f t="shared" si="424"/>
        <v>0</v>
      </c>
      <c r="JN43" s="25">
        <f t="shared" si="424"/>
        <v>0</v>
      </c>
      <c r="JO43" s="25">
        <f t="shared" si="424"/>
        <v>0</v>
      </c>
      <c r="JP43" s="25">
        <f t="shared" si="424"/>
        <v>0</v>
      </c>
      <c r="JQ43" s="25">
        <f t="shared" si="424"/>
        <v>0</v>
      </c>
      <c r="JR43" s="25">
        <f t="shared" si="424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425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426">SUM(KD12:KD42)</f>
        <v>0</v>
      </c>
      <c r="KE43" s="25">
        <f t="shared" si="426"/>
        <v>0</v>
      </c>
      <c r="KF43" s="25">
        <f t="shared" si="426"/>
        <v>0</v>
      </c>
      <c r="KG43" s="25">
        <f t="shared" si="426"/>
        <v>0</v>
      </c>
      <c r="KH43" s="25">
        <f t="shared" si="426"/>
        <v>0</v>
      </c>
      <c r="KI43" s="25">
        <f t="shared" si="426"/>
        <v>0</v>
      </c>
      <c r="KJ43" s="25">
        <f t="shared" si="426"/>
        <v>0</v>
      </c>
      <c r="KK43" s="25">
        <f t="shared" si="426"/>
        <v>0</v>
      </c>
      <c r="KL43" s="25">
        <f t="shared" si="426"/>
        <v>0</v>
      </c>
      <c r="KM43" s="25">
        <f>SUM(KM12:KM42)</f>
        <v>0</v>
      </c>
      <c r="KN43" s="25">
        <f>SUM(KN12:KN42)</f>
        <v>0</v>
      </c>
      <c r="KO43" s="25">
        <f t="shared" ref="KO43" si="427">SUM(KO12:KO42)</f>
        <v>0</v>
      </c>
      <c r="KP43" s="13"/>
      <c r="KQ43" s="13"/>
      <c r="KR43" s="13"/>
      <c r="KS43" s="25">
        <f>SUM(KS12:KS42)</f>
        <v>0</v>
      </c>
      <c r="KT43" s="25">
        <f t="shared" ref="KT43" si="428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429">SUM(KY12:KY42)</f>
        <v>0</v>
      </c>
      <c r="KZ43" s="25">
        <f t="shared" si="429"/>
        <v>0</v>
      </c>
      <c r="LA43" s="25">
        <f t="shared" si="429"/>
        <v>0</v>
      </c>
      <c r="LB43" s="25">
        <f t="shared" si="429"/>
        <v>0</v>
      </c>
      <c r="LC43" s="25">
        <f t="shared" si="429"/>
        <v>0</v>
      </c>
      <c r="LD43" s="25">
        <f t="shared" si="429"/>
        <v>0</v>
      </c>
      <c r="LE43" s="25">
        <f t="shared" si="429"/>
        <v>0</v>
      </c>
      <c r="LF43" s="25">
        <f t="shared" si="429"/>
        <v>0</v>
      </c>
      <c r="LG43" s="25">
        <f t="shared" si="429"/>
        <v>0</v>
      </c>
      <c r="LH43" s="25">
        <f t="shared" si="429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430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431">SUM(LT12:LT42)</f>
        <v>0</v>
      </c>
      <c r="LU43" s="25">
        <f t="shared" si="431"/>
        <v>0</v>
      </c>
      <c r="LV43" s="25">
        <f t="shared" si="431"/>
        <v>0</v>
      </c>
      <c r="LW43" s="25">
        <f t="shared" si="431"/>
        <v>0</v>
      </c>
      <c r="LX43" s="25">
        <f t="shared" si="431"/>
        <v>0</v>
      </c>
      <c r="LY43" s="25">
        <f t="shared" si="431"/>
        <v>0</v>
      </c>
      <c r="LZ43" s="25">
        <f t="shared" si="431"/>
        <v>0</v>
      </c>
      <c r="MA43" s="25">
        <f t="shared" si="431"/>
        <v>0</v>
      </c>
      <c r="MB43" s="25">
        <f t="shared" si="431"/>
        <v>0</v>
      </c>
      <c r="MC43" s="25">
        <f>SUM(MC12:MC42)</f>
        <v>0</v>
      </c>
      <c r="MD43" s="25">
        <f>SUM(MD12:MD42)</f>
        <v>0</v>
      </c>
      <c r="ME43" s="25">
        <f t="shared" ref="ME43" si="432">SUM(ME12:ME42)</f>
        <v>0</v>
      </c>
      <c r="MF43" s="13"/>
      <c r="MG43" s="13"/>
      <c r="MH43" s="13"/>
      <c r="MI43" s="25">
        <f>SUM(MI12:MI42)</f>
        <v>0</v>
      </c>
      <c r="MJ43" s="25">
        <f t="shared" ref="MJ43" si="433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434">SUM(MO12:MO42)</f>
        <v>0</v>
      </c>
      <c r="MP43" s="25">
        <f t="shared" si="434"/>
        <v>0</v>
      </c>
      <c r="MQ43" s="25">
        <f t="shared" si="434"/>
        <v>0</v>
      </c>
      <c r="MR43" s="25">
        <f t="shared" si="434"/>
        <v>0</v>
      </c>
      <c r="MS43" s="25">
        <f t="shared" si="434"/>
        <v>0</v>
      </c>
      <c r="MT43" s="25">
        <f t="shared" si="434"/>
        <v>0</v>
      </c>
      <c r="MU43" s="25">
        <f t="shared" si="434"/>
        <v>0</v>
      </c>
      <c r="MV43" s="25">
        <f t="shared" si="434"/>
        <v>0</v>
      </c>
      <c r="MW43" s="25">
        <f t="shared" si="434"/>
        <v>0</v>
      </c>
      <c r="MX43" s="25">
        <f t="shared" si="434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435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436">SUM(NJ12:NJ42)</f>
        <v>0</v>
      </c>
      <c r="NK43" s="25">
        <f t="shared" si="436"/>
        <v>0</v>
      </c>
      <c r="NL43" s="25">
        <f t="shared" si="436"/>
        <v>0</v>
      </c>
      <c r="NM43" s="25">
        <f t="shared" si="436"/>
        <v>0</v>
      </c>
      <c r="NN43" s="25">
        <f t="shared" si="436"/>
        <v>0</v>
      </c>
      <c r="NO43" s="25">
        <f t="shared" si="436"/>
        <v>0</v>
      </c>
      <c r="NP43" s="25">
        <f t="shared" si="436"/>
        <v>0</v>
      </c>
      <c r="NQ43" s="25">
        <f t="shared" si="436"/>
        <v>0</v>
      </c>
      <c r="NR43" s="25">
        <f t="shared" si="436"/>
        <v>0</v>
      </c>
      <c r="NS43" s="25">
        <f>SUM(NS12:NS42)</f>
        <v>0</v>
      </c>
      <c r="NT43" s="25">
        <f>SUM(NT12:NT42)</f>
        <v>0</v>
      </c>
      <c r="NU43" s="25">
        <f t="shared" ref="NU43" si="437">SUM(NU12:NU42)</f>
        <v>0</v>
      </c>
      <c r="NV43" s="13"/>
      <c r="NW43" s="13"/>
      <c r="NX43" s="13"/>
      <c r="NY43" s="25">
        <f>SUM(NY12:NY42)</f>
        <v>0</v>
      </c>
      <c r="NZ43" s="25">
        <f t="shared" ref="NZ43" si="438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439">SUM(OE12:OE42)</f>
        <v>0</v>
      </c>
      <c r="OF43" s="25">
        <f t="shared" si="439"/>
        <v>0</v>
      </c>
      <c r="OG43" s="25">
        <f t="shared" si="439"/>
        <v>0</v>
      </c>
      <c r="OH43" s="25">
        <f t="shared" si="439"/>
        <v>0</v>
      </c>
      <c r="OI43" s="25">
        <f t="shared" si="439"/>
        <v>0</v>
      </c>
      <c r="OJ43" s="25">
        <f t="shared" si="439"/>
        <v>0</v>
      </c>
      <c r="OK43" s="25">
        <f t="shared" si="439"/>
        <v>0</v>
      </c>
      <c r="OL43" s="25">
        <f t="shared" si="439"/>
        <v>0</v>
      </c>
      <c r="OM43" s="25">
        <f t="shared" si="439"/>
        <v>0</v>
      </c>
      <c r="ON43" s="25">
        <f t="shared" si="439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440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441">SUM(OZ12:OZ42)</f>
        <v>0</v>
      </c>
      <c r="PA43" s="25">
        <f t="shared" si="441"/>
        <v>0</v>
      </c>
      <c r="PB43" s="25">
        <f t="shared" si="441"/>
        <v>0</v>
      </c>
      <c r="PC43" s="25">
        <f t="shared" si="441"/>
        <v>0</v>
      </c>
      <c r="PD43" s="25">
        <f t="shared" si="441"/>
        <v>0</v>
      </c>
      <c r="PE43" s="25">
        <f t="shared" si="441"/>
        <v>0</v>
      </c>
      <c r="PF43" s="25">
        <f t="shared" si="441"/>
        <v>0</v>
      </c>
      <c r="PG43" s="25">
        <f t="shared" si="441"/>
        <v>0</v>
      </c>
      <c r="PH43" s="25">
        <f t="shared" si="441"/>
        <v>0</v>
      </c>
      <c r="PI43" s="25">
        <f>SUM(PI12:PI42)</f>
        <v>0</v>
      </c>
      <c r="PJ43" s="25">
        <f>SUM(PJ12:PJ42)</f>
        <v>0</v>
      </c>
      <c r="PK43" s="25">
        <f t="shared" ref="PK43" si="442">SUM(PK12:PK42)</f>
        <v>0</v>
      </c>
      <c r="PL43" s="13"/>
      <c r="PM43" s="13"/>
      <c r="PN43" s="13"/>
      <c r="PO43" s="25">
        <f>SUM(PO12:PO42)</f>
        <v>0</v>
      </c>
      <c r="PP43" s="25">
        <f t="shared" ref="PP43" si="443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444">SUM(PU12:PU42)</f>
        <v>0</v>
      </c>
      <c r="PV43" s="25">
        <f t="shared" si="444"/>
        <v>0</v>
      </c>
      <c r="PW43" s="25">
        <f t="shared" si="444"/>
        <v>0</v>
      </c>
      <c r="PX43" s="25">
        <f t="shared" si="444"/>
        <v>0</v>
      </c>
      <c r="PY43" s="25">
        <f t="shared" si="444"/>
        <v>0</v>
      </c>
      <c r="PZ43" s="25">
        <f t="shared" si="444"/>
        <v>0</v>
      </c>
      <c r="QA43" s="25">
        <f t="shared" si="444"/>
        <v>0</v>
      </c>
      <c r="QB43" s="25">
        <f t="shared" si="444"/>
        <v>0</v>
      </c>
      <c r="QC43" s="25">
        <f t="shared" si="444"/>
        <v>0</v>
      </c>
      <c r="QD43" s="25">
        <f t="shared" si="444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445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446">SUM(QP12:QP42)</f>
        <v>0</v>
      </c>
      <c r="QQ43" s="25">
        <f t="shared" si="446"/>
        <v>0</v>
      </c>
      <c r="QR43" s="25">
        <f t="shared" si="446"/>
        <v>0</v>
      </c>
      <c r="QS43" s="25">
        <f t="shared" si="446"/>
        <v>0</v>
      </c>
      <c r="QT43" s="25">
        <f t="shared" si="446"/>
        <v>0</v>
      </c>
      <c r="QU43" s="25">
        <f t="shared" si="446"/>
        <v>0</v>
      </c>
      <c r="QV43" s="25">
        <f t="shared" si="446"/>
        <v>0</v>
      </c>
      <c r="QW43" s="25">
        <f t="shared" si="446"/>
        <v>0</v>
      </c>
      <c r="QX43" s="25">
        <f t="shared" si="446"/>
        <v>0</v>
      </c>
      <c r="QY43" s="25">
        <f>SUM(QY12:QY42)</f>
        <v>0</v>
      </c>
      <c r="QZ43" s="25">
        <f>SUM(QZ12:QZ42)</f>
        <v>0</v>
      </c>
      <c r="RA43" s="25">
        <f t="shared" ref="RA43" si="447">SUM(RA12:RA42)</f>
        <v>0</v>
      </c>
      <c r="RB43" s="13"/>
      <c r="RC43" s="13"/>
      <c r="RD43" s="13"/>
      <c r="RE43" s="25">
        <f>SUM(RE12:RE42)</f>
        <v>0</v>
      </c>
      <c r="RF43" s="25">
        <f t="shared" ref="RF43" si="448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449">SUM(RK12:RK42)</f>
        <v>0</v>
      </c>
      <c r="RL43" s="25">
        <f t="shared" si="449"/>
        <v>0</v>
      </c>
      <c r="RM43" s="25">
        <f t="shared" si="449"/>
        <v>0</v>
      </c>
      <c r="RN43" s="25">
        <f t="shared" si="449"/>
        <v>0</v>
      </c>
      <c r="RO43" s="25">
        <f t="shared" si="449"/>
        <v>0</v>
      </c>
      <c r="RP43" s="25">
        <f t="shared" si="449"/>
        <v>0</v>
      </c>
      <c r="RQ43" s="25">
        <f t="shared" si="449"/>
        <v>0</v>
      </c>
      <c r="RR43" s="25">
        <f t="shared" si="449"/>
        <v>0</v>
      </c>
      <c r="RS43" s="25">
        <f t="shared" si="449"/>
        <v>0</v>
      </c>
      <c r="RT43" s="25">
        <f t="shared" si="449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450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451">SUM(SF12:SF42)</f>
        <v>0</v>
      </c>
      <c r="SG43" s="25">
        <f t="shared" si="451"/>
        <v>0</v>
      </c>
      <c r="SH43" s="25">
        <f t="shared" si="451"/>
        <v>0</v>
      </c>
      <c r="SI43" s="25">
        <f t="shared" si="451"/>
        <v>0</v>
      </c>
      <c r="SJ43" s="25">
        <f t="shared" si="451"/>
        <v>0</v>
      </c>
      <c r="SK43" s="25">
        <f t="shared" si="451"/>
        <v>0</v>
      </c>
      <c r="SL43" s="25">
        <f t="shared" si="451"/>
        <v>0</v>
      </c>
      <c r="SM43" s="25">
        <f t="shared" si="451"/>
        <v>0</v>
      </c>
      <c r="SN43" s="25">
        <f t="shared" si="451"/>
        <v>0</v>
      </c>
      <c r="SO43" s="25">
        <f>SUM(SO12:SO42)</f>
        <v>0</v>
      </c>
      <c r="SP43" s="25">
        <f>SUM(SP12:SP42)</f>
        <v>0</v>
      </c>
      <c r="SQ43" s="25">
        <f t="shared" ref="SQ43" si="452">SUM(SQ12:SQ42)</f>
        <v>0</v>
      </c>
      <c r="SR43" s="13"/>
      <c r="SS43" s="13"/>
      <c r="ST43" s="13"/>
      <c r="SU43" s="25">
        <f>SUM(SU12:SU42)</f>
        <v>0</v>
      </c>
      <c r="SV43" s="25">
        <f t="shared" ref="SV43" si="453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454">SUM(TA12:TA42)</f>
        <v>0</v>
      </c>
      <c r="TB43" s="25">
        <f t="shared" si="454"/>
        <v>0</v>
      </c>
      <c r="TC43" s="25">
        <f t="shared" si="454"/>
        <v>0</v>
      </c>
      <c r="TD43" s="25">
        <f t="shared" si="454"/>
        <v>0</v>
      </c>
      <c r="TE43" s="25">
        <f t="shared" si="454"/>
        <v>0</v>
      </c>
      <c r="TF43" s="25">
        <f t="shared" si="454"/>
        <v>0</v>
      </c>
      <c r="TG43" s="25">
        <f t="shared" si="454"/>
        <v>0</v>
      </c>
      <c r="TH43" s="25">
        <f t="shared" si="454"/>
        <v>0</v>
      </c>
      <c r="TI43" s="25">
        <f t="shared" si="454"/>
        <v>0</v>
      </c>
      <c r="TJ43" s="25">
        <f t="shared" si="454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455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456">SUM(TV12:TV42)</f>
        <v>0</v>
      </c>
      <c r="TW43" s="25">
        <f t="shared" si="456"/>
        <v>0</v>
      </c>
      <c r="TX43" s="25">
        <f t="shared" si="456"/>
        <v>0</v>
      </c>
      <c r="TY43" s="25">
        <f t="shared" si="456"/>
        <v>0</v>
      </c>
      <c r="TZ43" s="25">
        <f t="shared" si="456"/>
        <v>0</v>
      </c>
      <c r="UA43" s="25">
        <f t="shared" si="456"/>
        <v>0</v>
      </c>
      <c r="UB43" s="25">
        <f t="shared" si="456"/>
        <v>0</v>
      </c>
      <c r="UC43" s="25">
        <f t="shared" si="456"/>
        <v>0</v>
      </c>
      <c r="UD43" s="25">
        <f t="shared" si="456"/>
        <v>0</v>
      </c>
      <c r="UE43" s="25">
        <f>SUM(UE12:UE42)</f>
        <v>0</v>
      </c>
      <c r="UF43" s="25">
        <f>SUM(UF12:UF42)</f>
        <v>0</v>
      </c>
      <c r="UG43" s="25">
        <f t="shared" ref="UG43" si="457">SUM(UG12:UG42)</f>
        <v>0</v>
      </c>
      <c r="UH43" s="13"/>
      <c r="UI43" s="13"/>
      <c r="UJ43" s="13"/>
      <c r="UK43" s="25">
        <f>SUM(UK12:UK42)</f>
        <v>0</v>
      </c>
      <c r="UL43" s="25">
        <f t="shared" ref="UL43" si="458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459">SUM(UQ12:UQ42)</f>
        <v>0</v>
      </c>
      <c r="UR43" s="25">
        <f t="shared" si="459"/>
        <v>0</v>
      </c>
      <c r="US43" s="25">
        <f t="shared" si="459"/>
        <v>0</v>
      </c>
      <c r="UT43" s="25">
        <f t="shared" si="459"/>
        <v>0</v>
      </c>
      <c r="UU43" s="25">
        <f t="shared" si="459"/>
        <v>0</v>
      </c>
      <c r="UV43" s="25">
        <f t="shared" si="459"/>
        <v>0</v>
      </c>
      <c r="UW43" s="25">
        <f t="shared" si="459"/>
        <v>0</v>
      </c>
      <c r="UX43" s="25">
        <f t="shared" si="459"/>
        <v>0</v>
      </c>
      <c r="UY43" s="25">
        <f t="shared" si="459"/>
        <v>0</v>
      </c>
      <c r="UZ43" s="25">
        <f t="shared" si="459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460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461">SUM(VL12:VL42)</f>
        <v>0</v>
      </c>
      <c r="VM43" s="25">
        <f t="shared" si="461"/>
        <v>0</v>
      </c>
      <c r="VN43" s="25">
        <f t="shared" si="461"/>
        <v>0</v>
      </c>
      <c r="VO43" s="25">
        <f t="shared" si="461"/>
        <v>0</v>
      </c>
      <c r="VP43" s="25">
        <f t="shared" si="461"/>
        <v>0</v>
      </c>
      <c r="VQ43" s="25">
        <f t="shared" si="461"/>
        <v>0</v>
      </c>
      <c r="VR43" s="25">
        <f t="shared" si="461"/>
        <v>0</v>
      </c>
      <c r="VS43" s="25">
        <f t="shared" si="461"/>
        <v>0</v>
      </c>
      <c r="VT43" s="25">
        <f t="shared" si="461"/>
        <v>0</v>
      </c>
      <c r="VU43" s="25">
        <f>SUM(VU12:VU42)</f>
        <v>0</v>
      </c>
      <c r="VV43" s="25">
        <f>SUM(VV12:VV42)</f>
        <v>0</v>
      </c>
      <c r="VW43" s="25">
        <f t="shared" ref="VW43" si="462">SUM(VW12:VW42)</f>
        <v>0</v>
      </c>
      <c r="VX43" s="13"/>
      <c r="VY43" s="13"/>
      <c r="VZ43" s="13"/>
      <c r="WA43" s="25">
        <f>SUM(WA12:WA42)</f>
        <v>0</v>
      </c>
      <c r="WB43" s="25">
        <f t="shared" ref="WB43" si="463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464">SUM(WG12:WG42)</f>
        <v>0</v>
      </c>
      <c r="WH43" s="25">
        <f t="shared" si="464"/>
        <v>0</v>
      </c>
      <c r="WI43" s="25">
        <f t="shared" si="464"/>
        <v>0</v>
      </c>
      <c r="WJ43" s="25">
        <f t="shared" si="464"/>
        <v>0</v>
      </c>
      <c r="WK43" s="25">
        <f t="shared" si="464"/>
        <v>0</v>
      </c>
      <c r="WL43" s="25">
        <f t="shared" si="464"/>
        <v>0</v>
      </c>
      <c r="WM43" s="25">
        <f t="shared" si="464"/>
        <v>0</v>
      </c>
      <c r="WN43" s="25">
        <f t="shared" si="464"/>
        <v>0</v>
      </c>
      <c r="WO43" s="25">
        <f t="shared" si="464"/>
        <v>0</v>
      </c>
      <c r="WP43" s="25">
        <f t="shared" si="464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465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466">SUM(XB12:XB42)</f>
        <v>0</v>
      </c>
      <c r="XC43" s="25">
        <f t="shared" si="466"/>
        <v>0</v>
      </c>
      <c r="XD43" s="25">
        <f t="shared" si="466"/>
        <v>0</v>
      </c>
      <c r="XE43" s="25">
        <f t="shared" si="466"/>
        <v>0</v>
      </c>
      <c r="XF43" s="25">
        <f t="shared" si="466"/>
        <v>0</v>
      </c>
      <c r="XG43" s="25">
        <f t="shared" si="466"/>
        <v>0</v>
      </c>
      <c r="XH43" s="25">
        <f t="shared" si="466"/>
        <v>0</v>
      </c>
      <c r="XI43" s="25">
        <f t="shared" si="466"/>
        <v>0</v>
      </c>
      <c r="XJ43" s="25">
        <f t="shared" si="466"/>
        <v>0</v>
      </c>
      <c r="XK43" s="25">
        <f>SUM(XK12:XK42)</f>
        <v>0</v>
      </c>
      <c r="XL43" s="25">
        <f>SUM(XL12:XL42)</f>
        <v>0</v>
      </c>
      <c r="XM43" s="25">
        <f t="shared" ref="XM43" si="467">SUM(XM12:XM42)</f>
        <v>0</v>
      </c>
      <c r="XN43" s="13"/>
      <c r="XO43" s="13"/>
      <c r="XP43" s="13"/>
      <c r="XQ43" s="25">
        <f>SUM(XQ12:XQ42)</f>
        <v>0</v>
      </c>
      <c r="XR43" s="25">
        <f t="shared" ref="XR43" si="468">SUM(XR12:XR42)</f>
        <v>0</v>
      </c>
      <c r="XS43" s="25">
        <f>SUM(XS12:XS42)</f>
        <v>0</v>
      </c>
      <c r="XT43" s="25">
        <f>SUM(XT12:XT42)</f>
        <v>0</v>
      </c>
      <c r="XU43" s="25">
        <f>SUM(XU12:XU42)</f>
        <v>0</v>
      </c>
      <c r="XV43" s="25">
        <f>SUM(XV12:XV42)</f>
        <v>0</v>
      </c>
      <c r="XW43" s="25">
        <f t="shared" ref="XW43:YF43" si="469">SUM(XW12:XW42)</f>
        <v>0</v>
      </c>
      <c r="XX43" s="25">
        <f t="shared" si="469"/>
        <v>0</v>
      </c>
      <c r="XY43" s="25">
        <f t="shared" si="469"/>
        <v>0</v>
      </c>
      <c r="XZ43" s="25">
        <f t="shared" si="469"/>
        <v>0</v>
      </c>
      <c r="YA43" s="25">
        <f t="shared" si="469"/>
        <v>0</v>
      </c>
      <c r="YB43" s="25">
        <f t="shared" si="469"/>
        <v>0</v>
      </c>
      <c r="YC43" s="25">
        <f t="shared" si="469"/>
        <v>0</v>
      </c>
      <c r="YD43" s="25">
        <f t="shared" si="469"/>
        <v>0</v>
      </c>
      <c r="YE43" s="25">
        <f t="shared" si="469"/>
        <v>0</v>
      </c>
      <c r="YF43" s="25">
        <f t="shared" si="469"/>
        <v>0</v>
      </c>
      <c r="YG43" s="25"/>
      <c r="YH43" s="25"/>
      <c r="YI43" s="25">
        <f>SUM(YI12:YI42)</f>
        <v>0</v>
      </c>
      <c r="YJ43" s="25">
        <f>SUM(YJ12:YJ42)</f>
        <v>0</v>
      </c>
      <c r="YK43" s="25">
        <f>SUM(YK12:YK42)</f>
        <v>0</v>
      </c>
      <c r="YL43" s="25">
        <f>SUM(YL12:YL42)</f>
        <v>0</v>
      </c>
      <c r="YM43" s="13"/>
      <c r="YN43" s="25"/>
      <c r="YO43" s="25">
        <f t="shared" ref="YO43" si="470">SUM(YO12:YO42)</f>
        <v>0</v>
      </c>
      <c r="YP43" s="25">
        <f>SUM(YP12:YP42)</f>
        <v>0</v>
      </c>
      <c r="YQ43" s="25">
        <f>SUM(YQ12:YQ42)</f>
        <v>0</v>
      </c>
      <c r="YR43" s="25">
        <f t="shared" ref="YR43:YZ43" si="471">SUM(YR12:YR42)</f>
        <v>0</v>
      </c>
      <c r="YS43" s="25">
        <f t="shared" si="471"/>
        <v>0</v>
      </c>
      <c r="YT43" s="25">
        <f t="shared" si="471"/>
        <v>0</v>
      </c>
      <c r="YU43" s="25">
        <f t="shared" si="471"/>
        <v>0</v>
      </c>
      <c r="YV43" s="25">
        <f t="shared" si="471"/>
        <v>0</v>
      </c>
      <c r="YW43" s="25">
        <f t="shared" si="471"/>
        <v>0</v>
      </c>
      <c r="YX43" s="25">
        <f t="shared" si="471"/>
        <v>0</v>
      </c>
      <c r="YY43" s="25">
        <f t="shared" si="471"/>
        <v>0</v>
      </c>
      <c r="YZ43" s="25">
        <f t="shared" si="471"/>
        <v>0</v>
      </c>
      <c r="ZA43" s="25">
        <f>SUM(ZA12:ZA42)</f>
        <v>0</v>
      </c>
      <c r="ZB43" s="25">
        <f>SUM(ZB12:ZB42)</f>
        <v>0</v>
      </c>
      <c r="ZC43" s="25">
        <f t="shared" ref="ZC43" si="472">SUM(ZC12:ZC42)</f>
        <v>0</v>
      </c>
      <c r="ZD43" s="13"/>
      <c r="ZE43" s="13"/>
      <c r="ZF43" s="13"/>
      <c r="ZG43" s="25">
        <f>SUM(ZG12:ZG42)</f>
        <v>0</v>
      </c>
      <c r="ZH43" s="25">
        <f t="shared" ref="ZH43" si="473">SUM(ZH12:ZH42)</f>
        <v>0</v>
      </c>
      <c r="ZI43" s="25">
        <f>SUM(ZI12:ZI42)</f>
        <v>0</v>
      </c>
      <c r="ZJ43" s="25">
        <f>SUM(ZJ12:ZJ42)</f>
        <v>0</v>
      </c>
      <c r="ZK43" s="25">
        <f>SUM(ZK12:ZK42)</f>
        <v>0</v>
      </c>
      <c r="ZL43" s="25">
        <f>SUM(ZL12:ZL42)</f>
        <v>0</v>
      </c>
      <c r="ZM43" s="25">
        <f t="shared" ref="ZM43:ZV43" si="474">SUM(ZM12:ZM42)</f>
        <v>0</v>
      </c>
      <c r="ZN43" s="25">
        <f t="shared" si="474"/>
        <v>0</v>
      </c>
      <c r="ZO43" s="25">
        <f t="shared" si="474"/>
        <v>0</v>
      </c>
      <c r="ZP43" s="25">
        <f t="shared" si="474"/>
        <v>0</v>
      </c>
      <c r="ZQ43" s="25">
        <f t="shared" si="474"/>
        <v>0</v>
      </c>
      <c r="ZR43" s="25">
        <f t="shared" si="474"/>
        <v>0</v>
      </c>
      <c r="ZS43" s="25">
        <f t="shared" si="474"/>
        <v>0</v>
      </c>
      <c r="ZT43" s="25">
        <f t="shared" si="474"/>
        <v>0</v>
      </c>
      <c r="ZU43" s="25">
        <f t="shared" si="474"/>
        <v>0</v>
      </c>
      <c r="ZV43" s="25">
        <f t="shared" si="474"/>
        <v>0</v>
      </c>
      <c r="ZW43" s="25"/>
      <c r="ZX43" s="25"/>
      <c r="ZY43" s="25">
        <f>SUM(ZY12:ZY42)</f>
        <v>0</v>
      </c>
      <c r="ZZ43" s="25">
        <f>SUM(ZZ12:ZZ42)</f>
        <v>0</v>
      </c>
      <c r="AAA43" s="25">
        <f>SUM(AAA12:AAA42)</f>
        <v>0</v>
      </c>
      <c r="AAB43" s="25">
        <f>SUM(AAB12:AAB42)</f>
        <v>0</v>
      </c>
      <c r="AAC43" s="13"/>
      <c r="AAD43" s="25"/>
      <c r="AAE43" s="25">
        <f t="shared" ref="AAE43" si="475">SUM(AAE12:AAE42)</f>
        <v>0</v>
      </c>
      <c r="AAF43" s="25">
        <f>SUM(AAF12:AAF42)</f>
        <v>0</v>
      </c>
      <c r="AAG43" s="25">
        <f>SUM(AAG12:AAG42)</f>
        <v>0</v>
      </c>
      <c r="AAH43" s="25">
        <f t="shared" ref="AAH43:AAP43" si="476">SUM(AAH12:AAH42)</f>
        <v>0</v>
      </c>
      <c r="AAI43" s="25">
        <f t="shared" si="476"/>
        <v>0</v>
      </c>
      <c r="AAJ43" s="25">
        <f t="shared" si="476"/>
        <v>0</v>
      </c>
      <c r="AAK43" s="25">
        <f t="shared" si="476"/>
        <v>0</v>
      </c>
      <c r="AAL43" s="25">
        <f t="shared" si="476"/>
        <v>0</v>
      </c>
      <c r="AAM43" s="25">
        <f t="shared" si="476"/>
        <v>0</v>
      </c>
      <c r="AAN43" s="25">
        <f t="shared" si="476"/>
        <v>0</v>
      </c>
      <c r="AAO43" s="25">
        <f t="shared" si="476"/>
        <v>0</v>
      </c>
      <c r="AAP43" s="25">
        <f t="shared" si="476"/>
        <v>0</v>
      </c>
      <c r="AAQ43" s="25">
        <f>SUM(AAQ12:AAQ42)</f>
        <v>0</v>
      </c>
      <c r="AAR43" s="25">
        <f>SUM(AAR12:AAR42)</f>
        <v>0</v>
      </c>
      <c r="AAS43" s="25">
        <f t="shared" ref="AAS43" si="477">SUM(AAS12:AAS42)</f>
        <v>0</v>
      </c>
      <c r="AAT43" s="13"/>
      <c r="AAU43" s="13"/>
      <c r="AAV43" s="13"/>
      <c r="AAW43" s="25">
        <f>SUM(AAW12:AAW42)</f>
        <v>0</v>
      </c>
      <c r="AAX43" s="25">
        <f t="shared" ref="AAX43" si="478">SUM(AAX12:AAX42)</f>
        <v>0</v>
      </c>
      <c r="AAY43" s="25">
        <f>SUM(AAY12:AAY42)</f>
        <v>0</v>
      </c>
      <c r="AAZ43" s="25">
        <f>SUM(AAZ12:AAZ42)</f>
        <v>0</v>
      </c>
      <c r="ABA43" s="25">
        <f>SUM(ABA12:ABA42)</f>
        <v>0</v>
      </c>
      <c r="ABB43" s="25">
        <f>SUM(ABB12:ABB42)</f>
        <v>0</v>
      </c>
      <c r="ABC43" s="25">
        <f t="shared" ref="ABC43:ABL43" si="479">SUM(ABC12:ABC42)</f>
        <v>0</v>
      </c>
      <c r="ABD43" s="25">
        <f t="shared" si="479"/>
        <v>0</v>
      </c>
      <c r="ABE43" s="25">
        <f t="shared" si="479"/>
        <v>0</v>
      </c>
      <c r="ABF43" s="25">
        <f t="shared" si="479"/>
        <v>0</v>
      </c>
      <c r="ABG43" s="25">
        <f t="shared" si="479"/>
        <v>0</v>
      </c>
      <c r="ABH43" s="25">
        <f t="shared" si="479"/>
        <v>0</v>
      </c>
      <c r="ABI43" s="25">
        <f t="shared" si="479"/>
        <v>0</v>
      </c>
      <c r="ABJ43" s="25">
        <f t="shared" si="479"/>
        <v>0</v>
      </c>
      <c r="ABK43" s="25">
        <f t="shared" si="479"/>
        <v>0</v>
      </c>
      <c r="ABL43" s="25">
        <f t="shared" si="479"/>
        <v>0</v>
      </c>
      <c r="ABM43" s="25"/>
      <c r="ABN43" s="25"/>
      <c r="ABO43" s="25">
        <f>SUM(ABO12:ABO42)</f>
        <v>0</v>
      </c>
      <c r="ABP43" s="25">
        <f>SUM(ABP12:ABP42)</f>
        <v>0</v>
      </c>
      <c r="ABQ43" s="25">
        <f>SUM(ABQ12:ABQ42)</f>
        <v>0</v>
      </c>
      <c r="ABR43" s="25">
        <f>SUM(ABR12:ABR42)</f>
        <v>0</v>
      </c>
      <c r="ABS43" s="13"/>
      <c r="ABT43" s="25"/>
      <c r="ABU43" s="25">
        <f t="shared" ref="ABU43" si="480">SUM(ABU12:ABU42)</f>
        <v>0</v>
      </c>
      <c r="ABV43" s="25">
        <f>SUM(ABV12:ABV42)</f>
        <v>0</v>
      </c>
      <c r="ABW43" s="25">
        <f>SUM(ABW12:ABW42)</f>
        <v>0</v>
      </c>
      <c r="ABX43" s="25">
        <f>SUM(ABY12:ABY42)</f>
        <v>0</v>
      </c>
      <c r="ABY43" s="25">
        <f t="shared" ref="ABY43:ACF43" si="481">SUM(ABY12:ABY42)</f>
        <v>0</v>
      </c>
      <c r="ABZ43" s="25">
        <f t="shared" si="481"/>
        <v>0</v>
      </c>
      <c r="ACA43" s="25">
        <f t="shared" si="481"/>
        <v>0</v>
      </c>
      <c r="ACB43" s="25">
        <f t="shared" si="481"/>
        <v>0</v>
      </c>
      <c r="ACC43" s="25">
        <f t="shared" si="481"/>
        <v>0</v>
      </c>
      <c r="ACD43" s="25">
        <f t="shared" si="481"/>
        <v>0</v>
      </c>
      <c r="ACE43" s="25">
        <f t="shared" si="481"/>
        <v>0</v>
      </c>
      <c r="ACF43" s="25">
        <f t="shared" si="481"/>
        <v>0</v>
      </c>
      <c r="ACG43" s="25">
        <f>SUM(ACG12:ACG42)</f>
        <v>0</v>
      </c>
      <c r="ACH43" s="25">
        <f>SUM(ACH12:ACH42)</f>
        <v>0</v>
      </c>
      <c r="ACI43" s="25">
        <f t="shared" ref="ACI43" si="482">SUM(ACI12:ACI42)</f>
        <v>0</v>
      </c>
      <c r="ACJ43" s="25">
        <f>SUM(ACJ12:ACJ42)</f>
        <v>0</v>
      </c>
      <c r="ACK43" s="25">
        <f>SUM(ACK12:ACK42)</f>
        <v>0</v>
      </c>
      <c r="ACL43" s="25">
        <f>SUM(ACL12:ACL42)</f>
        <v>0</v>
      </c>
    </row>
    <row r="44" spans="1:766" ht="13.8" thickBot="1" x14ac:dyDescent="0.35"/>
    <row r="45" spans="1:766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N45" s="116"/>
      <c r="XO45" s="116"/>
      <c r="ZD45" s="116"/>
      <c r="ZE45" s="116"/>
      <c r="AAT45" s="116"/>
      <c r="AAU45" s="116"/>
      <c r="ACK45" s="27"/>
    </row>
    <row r="46" spans="1:766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N46" s="116"/>
      <c r="XO46" s="116"/>
      <c r="XP46" s="27"/>
      <c r="XQ46" s="27"/>
      <c r="ZD46" s="116"/>
      <c r="ZE46" s="116"/>
      <c r="ZF46" s="27"/>
      <c r="ZG46" s="27"/>
      <c r="AAT46" s="116"/>
      <c r="AAU46" s="116"/>
      <c r="AAV46" s="27"/>
      <c r="AAW46" s="27"/>
      <c r="ACK46" s="27"/>
    </row>
    <row r="47" spans="1:766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N47" s="61"/>
      <c r="XO47" s="62"/>
      <c r="XP47" s="27"/>
      <c r="XQ47" s="27"/>
      <c r="ZD47" s="61"/>
      <c r="ZE47" s="62"/>
      <c r="ZF47" s="27"/>
      <c r="ZG47" s="27"/>
      <c r="AAT47" s="61"/>
      <c r="AAU47" s="62"/>
      <c r="AAV47" s="27"/>
      <c r="AAW47" s="27"/>
      <c r="ACK47" s="27"/>
    </row>
    <row r="48" spans="1:766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+M43+AD43-AJ43+BC43+BT43-BY43+CS43+DJ43-DP43+EI43+EZ43-FF43+FY43+GP43-GV43+HO43+IF43-IL43+JE43+JV43-KB43+KU43+LL43-LR43+MK43+NB43-NH43+OA43+OR43-OX43+PQ43+QH43-QN43+RG43+RX43-SD43+SW43+TN43-TT43+UM43+VD43-VJ43+WC43+WT43-WZ43+XS43+YJ43-YP43+ZI43+ZZ43-AAF43+AAY43+ABP43-ABV43</f>
        <v>0</v>
      </c>
      <c r="G48" s="28">
        <v>0</v>
      </c>
      <c r="H48" s="28">
        <v>0</v>
      </c>
      <c r="I48" s="29">
        <v>0</v>
      </c>
      <c r="J48" s="80"/>
      <c r="K48" s="27"/>
      <c r="AG48" s="27"/>
      <c r="AH48" s="27"/>
      <c r="AI48" s="27"/>
      <c r="AX48" s="61"/>
      <c r="AY48" s="62"/>
      <c r="AZ48" s="80"/>
      <c r="BA48" s="27"/>
      <c r="BW48" s="27"/>
      <c r="BX48" s="27"/>
      <c r="BY48" s="27"/>
      <c r="CN48" s="61"/>
      <c r="CO48" s="62"/>
      <c r="CP48" s="80"/>
      <c r="CQ48" s="27"/>
      <c r="DM48" s="27"/>
      <c r="DN48" s="27"/>
      <c r="DO48" s="27"/>
      <c r="ED48" s="61"/>
      <c r="EE48" s="62"/>
      <c r="EF48" s="80"/>
      <c r="EG48" s="27"/>
      <c r="FC48" s="27"/>
      <c r="FD48" s="27"/>
      <c r="FE48" s="27"/>
      <c r="FT48" s="61"/>
      <c r="FU48" s="62"/>
      <c r="FV48" s="80"/>
      <c r="FW48" s="27"/>
      <c r="GS48" s="27"/>
      <c r="GT48" s="27"/>
      <c r="GU48" s="27"/>
      <c r="HJ48" s="61"/>
      <c r="HK48" s="62"/>
      <c r="HL48" s="80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80"/>
      <c r="KS48" s="27"/>
      <c r="LO48" s="27"/>
      <c r="LP48" s="27"/>
      <c r="LQ48" s="27"/>
      <c r="MF48" s="61"/>
      <c r="MG48" s="62"/>
      <c r="MH48" s="80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80"/>
      <c r="PO48" s="27"/>
      <c r="QK48" s="27"/>
      <c r="QL48" s="27"/>
      <c r="QM48" s="27"/>
      <c r="RB48" s="61"/>
      <c r="RC48" s="62"/>
      <c r="RD48" s="80"/>
      <c r="RE48" s="27"/>
      <c r="SA48" s="27"/>
      <c r="SB48" s="27"/>
      <c r="SC48" s="27"/>
      <c r="SR48" s="61"/>
      <c r="SS48" s="62"/>
      <c r="ST48" s="80"/>
      <c r="SU48" s="27"/>
      <c r="TQ48" s="27"/>
      <c r="TR48" s="27"/>
      <c r="TS48" s="27"/>
      <c r="UH48" s="61"/>
      <c r="UI48" s="62"/>
      <c r="UJ48" s="80"/>
      <c r="UK48" s="27"/>
      <c r="VG48" s="27"/>
      <c r="VH48" s="27"/>
      <c r="VI48" s="27"/>
      <c r="VX48" s="28">
        <v>0</v>
      </c>
      <c r="VY48" s="29">
        <v>0</v>
      </c>
      <c r="VZ48" s="80"/>
      <c r="WA48" s="27"/>
      <c r="WW48" s="27"/>
      <c r="WX48" s="27"/>
      <c r="WY48" s="27"/>
      <c r="XN48" s="61"/>
      <c r="XO48" s="62"/>
      <c r="XP48" s="80"/>
      <c r="XQ48" s="27"/>
      <c r="YM48" s="27"/>
      <c r="YN48" s="27"/>
      <c r="YO48" s="27"/>
      <c r="ZD48" s="61"/>
      <c r="ZE48" s="62"/>
      <c r="ZF48" s="80"/>
      <c r="ZG48" s="27"/>
      <c r="AAC48" s="27"/>
      <c r="AAD48" s="27"/>
      <c r="AAE48" s="27"/>
      <c r="AAT48" s="61"/>
      <c r="AAU48" s="62"/>
      <c r="AAV48" s="80"/>
      <c r="AAW48" s="27"/>
      <c r="ABS48" s="27"/>
      <c r="ABT48" s="27"/>
      <c r="ABU48" s="27"/>
    </row>
    <row r="49" spans="1:762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  <c r="XN49" s="61"/>
      <c r="XO49" s="62"/>
      <c r="XP49" s="44"/>
      <c r="XQ49" s="27"/>
      <c r="ZD49" s="61"/>
      <c r="ZE49" s="62"/>
      <c r="ZF49" s="44"/>
      <c r="ZG49" s="27"/>
      <c r="AAT49" s="61"/>
      <c r="AAU49" s="62"/>
      <c r="AAV49" s="44"/>
      <c r="AAW49" s="27"/>
    </row>
    <row r="50" spans="1:762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P43+AE43-AM43+BF43+BU43-CC43+CV43+DK43-DS43+EL43+FA43-FI43+GB43+GQ43-GY43+HR43+IG43-IO43+JH43+JW43-KE43+KX43+LM43-LU43+MN43+NC43-NK43+OD43+OS43-PA43+PT43+QI43-QQ43+RJ43+RY43-SG43+SZ43+TO43-TW43+UP43+VE43-VM43+WF43+WU43-XC43+XV43+YK43-YS43+ZL43+AAA43-AA143+ABB43+ABQ43-ABY43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Q43+AF43-AN43+BG43+BV43-CD43+CW43+DL43-DT43+EM43+FB43-FJ43+GC43+GR43-GZ43+HS43+IH43-IP43+JI43-JX43+KY43+LN43-LV43+MO43+NO43-NL43+OE43+OT43-PB43+PU43-QJ43-QR43+RK43-RZ43+TA43+TP43-TX43+UQ43+VF43-VN43+WG43+WV43-XD43+XW43+YL43-TY43+ZM43+AAB43-AAJ43+ABC43+ABR43-ABZ43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  <c r="XN50" s="61"/>
      <c r="XO50" s="62"/>
      <c r="XP50" s="44"/>
      <c r="ZD50" s="61"/>
      <c r="ZE50" s="62"/>
      <c r="ZF50" s="44"/>
      <c r="AAT50" s="61"/>
      <c r="AAU50" s="62"/>
      <c r="AAV50" s="44"/>
    </row>
    <row r="51" spans="1:762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R43-AO43+BH43-CE43+CX43-DU43+EN43-FK43+GD43-HA43+HT43-IQ43+JJ43-KG43+KZ43-LW43+MP43-NM43+OF43-PC43+PV43-QS43+RL43-SI43+TB43-TY43+UR43-VO43+WH43-XE43+XX43-YU43+ZN43-AAK43+ABD43-ACA43</f>
        <v>0</v>
      </c>
      <c r="G51" s="31">
        <f>S43-AP43+BI43-CF43+CY43-DV43+EO43-FL43+GE43-HB43+HU43-IR43+JK43-KH43+LA43-LX43+MQ43-NN43+OG43-PD43+PW43-QT43+RM43-SJ43+TC43-TZ43+US43-VP43+WI43-XF43+XY43-YV43+ZO43-AAL43-ABE43-ACB43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  <c r="XN51" s="61"/>
      <c r="XO51" s="62"/>
      <c r="XP51" s="45"/>
      <c r="ZB51" s="27"/>
      <c r="ZD51" s="61"/>
      <c r="ZE51" s="62"/>
      <c r="ZF51" s="45"/>
      <c r="AAR51" s="27"/>
      <c r="AAT51" s="61"/>
      <c r="AAU51" s="62"/>
      <c r="AAV51" s="45"/>
      <c r="ACH51" s="27"/>
    </row>
    <row r="52" spans="1:762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N43-AK43+BD43-CA43+CT43-DQ43-EJ43-FG43+FZ43-GW43+HP43-IM43+JF43-KC43+KV43-LS43+ML43-NJ43+OB43-OY43+PR43-QO43+RH43-SE43+SX43-TU43+UN43-VK43+WD43-XA43+XT43-YQ43+ZJ43-AAG43+AAZ43-ABW43</f>
        <v>0</v>
      </c>
      <c r="G52" s="31">
        <f>O43-AL43+BE43-CB43+CU43-DR43+EK43-FH43+GA43-GX43+HQ43-IN43+JG43-KD43+KW43-LT43+MM43-NJ43+OC43-OZ43-PS43-QP43+RI43-SF43+SY43-TV43+UO43-VL43+WE43-XB43+XU43-YR43+ZK43-AAH43+ABA43-ABY43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  <c r="XN52" s="61"/>
      <c r="XO52" s="62"/>
      <c r="XP52" s="45"/>
      <c r="ZB52" s="27"/>
      <c r="ZD52" s="61"/>
      <c r="ZE52" s="62"/>
      <c r="ZF52" s="45"/>
      <c r="AAR52" s="27"/>
      <c r="AAT52" s="61"/>
      <c r="AAU52" s="62"/>
      <c r="AAV52" s="45"/>
      <c r="ACH52" s="27"/>
    </row>
    <row r="53" spans="1:762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  <c r="XN53" s="61"/>
      <c r="XO53" s="62"/>
      <c r="XP53" s="44"/>
      <c r="ZD53" s="61"/>
      <c r="ZE53" s="62"/>
      <c r="ZF53" s="44"/>
      <c r="AAT53" s="61"/>
      <c r="AAU53" s="62"/>
      <c r="AAV53" s="44"/>
    </row>
    <row r="54" spans="1:762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+Y43-AV43+BO43-CL43+DE43-EB43+EU43-FR43+GK43-HH43+IA43-IX43+JQ43-KN43+LG43-MD43+MW43-NT43+OM43-PJ43+QC43-QZ43+RS43-SP43+TI43-UF43+UY43-UV43+WO43-XL43+YE43-ZB43+ZU43-AAR43+ABK43-ACH43</f>
        <v>0</v>
      </c>
      <c r="I54" s="32">
        <f>Z43-AW43+BP43-CM43+DF43-EC43+EV43-FS43+GL43-HI43+IB43-IY43+JR43-KO43+LH43-ME43+MX43-NU43+ON43-PK43+QD43-RA43+RT43-SQ43+TJ43-UG43+UZ43-VW43+WP43-XM43+YF43-ZC43-ZV43-AAS43+ABL43-ACI43</f>
        <v>0</v>
      </c>
      <c r="J54" s="46"/>
      <c r="K54" s="46"/>
      <c r="L54" s="80"/>
      <c r="M54" s="80"/>
      <c r="N54" s="80"/>
      <c r="O54" s="80"/>
      <c r="AJ54" s="80"/>
      <c r="AK54" s="80"/>
      <c r="AL54" s="80"/>
      <c r="AX54" s="61"/>
      <c r="AY54" s="62"/>
      <c r="AZ54" s="46"/>
      <c r="BA54" s="46"/>
      <c r="BB54" s="80"/>
      <c r="BC54" s="80"/>
      <c r="BD54" s="80"/>
      <c r="BE54" s="80"/>
      <c r="BZ54" s="80"/>
      <c r="CA54" s="80"/>
      <c r="CB54" s="80"/>
      <c r="CN54" s="61"/>
      <c r="CO54" s="62"/>
      <c r="CP54" s="46"/>
      <c r="CQ54" s="46"/>
      <c r="CR54" s="80"/>
      <c r="CS54" s="80"/>
      <c r="CT54" s="80"/>
      <c r="CU54" s="80"/>
      <c r="DP54" s="80"/>
      <c r="DQ54" s="80"/>
      <c r="DR54" s="80"/>
      <c r="ED54" s="61"/>
      <c r="EE54" s="62"/>
      <c r="EF54" s="46"/>
      <c r="EG54" s="46"/>
      <c r="EH54" s="80"/>
      <c r="EI54" s="80"/>
      <c r="EJ54" s="80"/>
      <c r="EK54" s="80"/>
      <c r="FF54" s="80"/>
      <c r="FG54" s="80"/>
      <c r="FH54" s="80"/>
      <c r="FT54" s="61"/>
      <c r="FU54" s="62"/>
      <c r="FV54" s="46"/>
      <c r="FW54" s="46"/>
      <c r="FX54" s="80"/>
      <c r="FY54" s="80"/>
      <c r="FZ54" s="80"/>
      <c r="GA54" s="80"/>
      <c r="GV54" s="80"/>
      <c r="GW54" s="80"/>
      <c r="GX54" s="80"/>
      <c r="HJ54" s="61"/>
      <c r="HK54" s="62"/>
      <c r="HL54" s="46"/>
      <c r="HM54" s="46"/>
      <c r="HN54" s="80"/>
      <c r="HO54" s="80"/>
      <c r="HP54" s="80"/>
      <c r="HQ54" s="80"/>
      <c r="IL54" s="80"/>
      <c r="IM54" s="80"/>
      <c r="IN54" s="80"/>
      <c r="IY54" s="66"/>
      <c r="IZ54" s="61"/>
      <c r="JA54" s="62"/>
      <c r="JB54" s="71"/>
      <c r="JC54" s="46"/>
      <c r="JD54" s="80"/>
      <c r="JE54" s="80"/>
      <c r="JF54" s="80"/>
      <c r="JG54" s="80"/>
      <c r="KB54" s="80"/>
      <c r="KC54" s="80"/>
      <c r="KD54" s="80"/>
      <c r="KP54" s="61"/>
      <c r="KQ54" s="62"/>
      <c r="KR54" s="46"/>
      <c r="KS54" s="46"/>
      <c r="KT54" s="80"/>
      <c r="KU54" s="80"/>
      <c r="KV54" s="80"/>
      <c r="KW54" s="80"/>
      <c r="LR54" s="80"/>
      <c r="LS54" s="80"/>
      <c r="LT54" s="80"/>
      <c r="MF54" s="61"/>
      <c r="MG54" s="62"/>
      <c r="MH54" s="46"/>
      <c r="MI54" s="46"/>
      <c r="MJ54" s="80"/>
      <c r="MK54" s="80"/>
      <c r="ML54" s="80"/>
      <c r="MM54" s="80"/>
      <c r="NH54" s="80"/>
      <c r="NI54" s="80"/>
      <c r="NJ54" s="80"/>
      <c r="NV54" s="61"/>
      <c r="NW54" s="62"/>
      <c r="NX54" s="71"/>
      <c r="NY54" s="46"/>
      <c r="NZ54" s="80"/>
      <c r="OA54" s="80"/>
      <c r="OB54" s="80"/>
      <c r="OC54" s="80"/>
      <c r="OX54" s="80"/>
      <c r="OY54" s="80"/>
      <c r="OZ54" s="80"/>
      <c r="PL54" s="61"/>
      <c r="PM54" s="62"/>
      <c r="PN54" s="46"/>
      <c r="PO54" s="46"/>
      <c r="PP54" s="80"/>
      <c r="PQ54" s="80"/>
      <c r="PR54" s="80"/>
      <c r="PS54" s="80"/>
      <c r="QN54" s="80"/>
      <c r="QO54" s="80"/>
      <c r="QP54" s="80"/>
      <c r="RB54" s="61"/>
      <c r="RC54" s="62"/>
      <c r="RD54" s="46"/>
      <c r="RE54" s="46"/>
      <c r="RF54" s="80"/>
      <c r="RG54" s="80"/>
      <c r="RH54" s="80"/>
      <c r="RI54" s="80"/>
      <c r="SD54" s="80"/>
      <c r="SE54" s="80"/>
      <c r="SF54" s="80"/>
      <c r="SR54" s="61"/>
      <c r="SS54" s="62"/>
      <c r="ST54" s="46"/>
      <c r="SU54" s="46"/>
      <c r="SV54" s="80"/>
      <c r="SW54" s="80"/>
      <c r="SX54" s="80"/>
      <c r="SY54" s="80"/>
      <c r="TT54" s="80"/>
      <c r="TU54" s="80"/>
      <c r="TV54" s="80"/>
      <c r="UH54" s="61"/>
      <c r="UI54" s="62"/>
      <c r="UJ54" s="46"/>
      <c r="UK54" s="46"/>
      <c r="UL54" s="80"/>
      <c r="UM54" s="80"/>
      <c r="UN54" s="80"/>
      <c r="UO54" s="80"/>
      <c r="VJ54" s="80"/>
      <c r="VK54" s="80"/>
      <c r="VL54" s="80"/>
      <c r="VX54" s="31">
        <f>+WO43-XL43+ADA43-ADX43+AEQ43-AFN43+AGG43-AHD43+AHW43-AIT43+AJM43-AKJ43+ALC43-ALZ43+AMS43-ANP43+AOI43-APF43+APY43-AQV43+ARO43-ASL43+ATE43-AUB43+AUU43-AVR43+AWK43-AWH43</f>
        <v>0</v>
      </c>
      <c r="VY54" s="32">
        <f>WP43-XM43+ADB43-ADY43+AER43-AFO43+AGH43-AHE43+AHX43-AIU43+AJN43-AKK43+ALD43-AMA43+AMT43-ANQ43+AOJ43-APG43+APZ43-AQW43+ARP43-ASM43+ATF43-AUC43+AUV43-AVS43+AWL43-AXI43</f>
        <v>0</v>
      </c>
      <c r="VZ54" s="46"/>
      <c r="WA54" s="46"/>
      <c r="WB54" s="80"/>
      <c r="WC54" s="80"/>
      <c r="WD54" s="80"/>
      <c r="WE54" s="80"/>
      <c r="WZ54" s="80"/>
      <c r="XA54" s="80"/>
      <c r="XB54" s="80"/>
      <c r="XN54" s="61"/>
      <c r="XO54" s="62"/>
      <c r="XP54" s="46"/>
      <c r="XQ54" s="46"/>
      <c r="XR54" s="80"/>
      <c r="XS54" s="80"/>
      <c r="XT54" s="80"/>
      <c r="XU54" s="80"/>
      <c r="YP54" s="80"/>
      <c r="YQ54" s="80"/>
      <c r="YR54" s="80"/>
      <c r="ZD54" s="61"/>
      <c r="ZE54" s="62"/>
      <c r="ZF54" s="46"/>
      <c r="ZG54" s="46"/>
      <c r="ZH54" s="80"/>
      <c r="ZI54" s="80"/>
      <c r="ZJ54" s="80"/>
      <c r="ZK54" s="80"/>
      <c r="AAF54" s="80"/>
      <c r="AAG54" s="80"/>
      <c r="AAH54" s="80"/>
      <c r="AAT54" s="61"/>
      <c r="AAU54" s="62"/>
      <c r="AAV54" s="46"/>
      <c r="AAW54" s="46"/>
      <c r="AAX54" s="80"/>
      <c r="AAY54" s="80"/>
      <c r="AAZ54" s="80"/>
      <c r="ABA54" s="80"/>
      <c r="ABV54" s="80"/>
      <c r="ABW54" s="80"/>
      <c r="ABX54" s="80"/>
    </row>
    <row r="55" spans="1:762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  <c r="XN55" s="61"/>
      <c r="XO55" s="62"/>
      <c r="XP55" s="47"/>
      <c r="XQ55" s="47"/>
      <c r="XR55" s="47"/>
      <c r="YE55" s="48"/>
      <c r="ZD55" s="61"/>
      <c r="ZE55" s="62"/>
      <c r="ZF55" s="47"/>
      <c r="ZG55" s="47"/>
      <c r="ZH55" s="47"/>
      <c r="ZU55" s="48"/>
      <c r="AAT55" s="61"/>
      <c r="AAU55" s="62"/>
      <c r="AAV55" s="47"/>
      <c r="AAW55" s="47"/>
      <c r="AAX55" s="47"/>
      <c r="ABK55" s="48"/>
    </row>
    <row r="56" spans="1:762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  <c r="XN56" s="61"/>
      <c r="XO56" s="62"/>
      <c r="XP56" s="49"/>
      <c r="XQ56" s="50"/>
      <c r="XR56" s="50"/>
      <c r="YE56" s="48"/>
      <c r="ZD56" s="61"/>
      <c r="ZE56" s="62"/>
      <c r="ZF56" s="49"/>
      <c r="ZG56" s="50"/>
      <c r="ZH56" s="50"/>
      <c r="ZU56" s="48"/>
      <c r="AAT56" s="61"/>
      <c r="AAU56" s="62"/>
      <c r="AAV56" s="49"/>
      <c r="AAW56" s="50"/>
      <c r="AAX56" s="50"/>
      <c r="ABK56" s="48"/>
    </row>
    <row r="57" spans="1:762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  <c r="XN57" s="63"/>
      <c r="XO57" s="64"/>
      <c r="XP57" s="51"/>
      <c r="XQ57" s="44"/>
      <c r="XR57" s="50"/>
      <c r="YE57" s="48"/>
      <c r="ZD57" s="63"/>
      <c r="ZE57" s="64"/>
      <c r="ZF57" s="51"/>
      <c r="ZG57" s="44"/>
      <c r="ZH57" s="50"/>
      <c r="ZU57" s="48"/>
      <c r="AAT57" s="63"/>
      <c r="AAU57" s="64"/>
      <c r="AAV57" s="51"/>
      <c r="AAW57" s="44"/>
      <c r="AAX57" s="50"/>
      <c r="ABK57" s="48"/>
    </row>
    <row r="58" spans="1:762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N58" s="65"/>
      <c r="XO58" s="65"/>
      <c r="XP58" s="51"/>
      <c r="XQ58" s="45"/>
      <c r="XR58" s="50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48"/>
      <c r="YF58" s="27"/>
      <c r="YG58" s="27"/>
      <c r="YH58" s="27"/>
      <c r="YI58" s="27"/>
      <c r="YJ58" s="27"/>
      <c r="YK58" s="27"/>
      <c r="YL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D58" s="37"/>
      <c r="ZE58" s="37"/>
      <c r="ZF58" s="51"/>
      <c r="ZG58" s="45"/>
      <c r="ZH58" s="50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48"/>
      <c r="ZV58" s="27"/>
      <c r="ZW58" s="27"/>
      <c r="ZX58" s="27"/>
      <c r="ZY58" s="27"/>
      <c r="ZZ58" s="27"/>
      <c r="AAA58" s="27"/>
      <c r="AAB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T58" s="65"/>
      <c r="AAU58" s="65"/>
      <c r="AAV58" s="51"/>
      <c r="AAW58" s="45"/>
      <c r="AAX58" s="50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48"/>
      <c r="ABL58" s="27"/>
      <c r="ABM58" s="27"/>
      <c r="ABN58" s="27"/>
      <c r="ABO58" s="27"/>
      <c r="ABP58" s="27"/>
      <c r="ABQ58" s="27"/>
      <c r="ABR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</row>
    <row r="59" spans="1:762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N59" s="79"/>
      <c r="XO59" s="65"/>
      <c r="XP59" s="51"/>
      <c r="XQ59" s="45"/>
      <c r="XR59" s="50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48"/>
      <c r="YF59" s="27"/>
      <c r="YG59" s="27"/>
      <c r="YH59" s="27"/>
      <c r="YI59" s="27"/>
      <c r="YJ59" s="27"/>
      <c r="YK59" s="27"/>
      <c r="YL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D59" s="38"/>
      <c r="ZE59" s="37"/>
      <c r="ZF59" s="51"/>
      <c r="ZG59" s="45"/>
      <c r="ZH59" s="50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48"/>
      <c r="ZV59" s="27"/>
      <c r="ZW59" s="27"/>
      <c r="ZX59" s="27"/>
      <c r="ZY59" s="27"/>
      <c r="ZZ59" s="27"/>
      <c r="AAA59" s="27"/>
      <c r="AAB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T59" s="79"/>
      <c r="AAU59" s="65"/>
      <c r="AAV59" s="51"/>
      <c r="AAW59" s="45"/>
      <c r="AAX59" s="50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48"/>
      <c r="ABL59" s="27"/>
      <c r="ABM59" s="27"/>
      <c r="ABN59" s="27"/>
      <c r="ABO59" s="27"/>
      <c r="ABP59" s="27"/>
      <c r="ABQ59" s="27"/>
      <c r="ABR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</row>
    <row r="60" spans="1:762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  <c r="XN60" s="51"/>
      <c r="XO60" s="51"/>
      <c r="XP60" s="51"/>
      <c r="XQ60" s="45"/>
      <c r="XR60" s="50"/>
      <c r="YD60" s="27"/>
      <c r="YE60" s="48"/>
      <c r="ZA60" s="27"/>
      <c r="ZD60" s="51"/>
      <c r="ZE60" s="51"/>
      <c r="ZF60" s="51"/>
      <c r="ZG60" s="45"/>
      <c r="ZH60" s="50"/>
      <c r="ZT60" s="27"/>
      <c r="ZU60" s="48"/>
      <c r="AAQ60" s="27"/>
      <c r="AAT60" s="74"/>
      <c r="AAU60" s="74"/>
      <c r="AAV60" s="51"/>
      <c r="AAW60" s="45"/>
      <c r="AAX60" s="50"/>
      <c r="ABJ60" s="27"/>
      <c r="ABK60" s="48"/>
      <c r="ACG60" s="27"/>
    </row>
    <row r="61" spans="1:762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  <c r="XN61" s="51"/>
      <c r="XO61" s="51"/>
      <c r="XP61" s="51"/>
      <c r="XQ61" s="45"/>
      <c r="XR61" s="50"/>
      <c r="YE61" s="48"/>
      <c r="ZD61" s="51"/>
      <c r="ZE61" s="51"/>
      <c r="ZF61" s="51"/>
      <c r="ZG61" s="45"/>
      <c r="ZH61" s="50"/>
      <c r="ZU61" s="48"/>
      <c r="AAT61" s="74"/>
      <c r="AAU61" s="74"/>
      <c r="AAV61" s="51"/>
      <c r="AAW61" s="45"/>
      <c r="AAX61" s="50"/>
      <c r="ABK61" s="48"/>
    </row>
    <row r="62" spans="1:762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  <c r="XN62" s="46"/>
      <c r="XO62" s="46"/>
      <c r="XP62" s="46"/>
      <c r="XQ62" s="53"/>
      <c r="XR62" s="50"/>
      <c r="YE62" s="48"/>
      <c r="ZD62" s="46"/>
      <c r="ZE62" s="46"/>
      <c r="ZF62" s="46"/>
      <c r="ZG62" s="53"/>
      <c r="ZH62" s="50"/>
      <c r="ZU62" s="48"/>
      <c r="AAT62" s="46"/>
      <c r="AAU62" s="46"/>
      <c r="AAV62" s="46"/>
      <c r="AAW62" s="53"/>
      <c r="AAX62" s="50"/>
      <c r="ABK62" s="48"/>
    </row>
    <row r="65" spans="3:724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  <c r="XN65" s="55"/>
      <c r="XO65" s="85"/>
      <c r="XP65" s="85"/>
      <c r="ZD65" s="55"/>
      <c r="ZE65" s="85"/>
      <c r="ZF65" s="85"/>
      <c r="AAT65" s="55"/>
      <c r="AAU65" s="85"/>
      <c r="AAV65" s="85"/>
    </row>
    <row r="66" spans="3:724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  <c r="XO66" s="27"/>
      <c r="ZE66" s="27"/>
      <c r="AAU66" s="27"/>
    </row>
    <row r="606" spans="768:768" x14ac:dyDescent="0.3">
      <c r="ACN606" s="3">
        <v>244102.39999999999</v>
      </c>
    </row>
    <row r="607" spans="768:768" x14ac:dyDescent="0.3">
      <c r="ACN607" s="3">
        <v>973014.35</v>
      </c>
    </row>
    <row r="609" spans="768:768" x14ac:dyDescent="0.3">
      <c r="ACN609" s="3">
        <v>958007.35</v>
      </c>
    </row>
    <row r="612" spans="768:768" x14ac:dyDescent="0.3">
      <c r="ACN612" s="3">
        <v>563860.19999999995</v>
      </c>
    </row>
    <row r="614" spans="768:768" x14ac:dyDescent="0.3">
      <c r="ACN614" s="3">
        <v>451945.35</v>
      </c>
    </row>
    <row r="615" spans="768:768" x14ac:dyDescent="0.3">
      <c r="ACN615" s="3">
        <v>410841.59999999998</v>
      </c>
    </row>
    <row r="616" spans="768:768" x14ac:dyDescent="0.3">
      <c r="ACN616" s="3">
        <v>595228.19999999995</v>
      </c>
    </row>
    <row r="618" spans="768:768" x14ac:dyDescent="0.3">
      <c r="ACN618" s="3">
        <v>630042.5</v>
      </c>
    </row>
    <row r="620" spans="768:768" x14ac:dyDescent="0.3">
      <c r="ACN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67">
    <mergeCell ref="CN9:DF9"/>
    <mergeCell ref="DG9:DL9"/>
    <mergeCell ref="DM9:EC9"/>
    <mergeCell ref="ED9:EV9"/>
    <mergeCell ref="EW9:FB9"/>
    <mergeCell ref="FC9:FS9"/>
    <mergeCell ref="A6:ACK6"/>
    <mergeCell ref="A7:ACK7"/>
    <mergeCell ref="B9:D9"/>
    <mergeCell ref="E9:G9"/>
    <mergeCell ref="H9:Z9"/>
    <mergeCell ref="AA9:AF9"/>
    <mergeCell ref="AG9:AW9"/>
    <mergeCell ref="AX9:BP9"/>
    <mergeCell ref="BQ9:BV9"/>
    <mergeCell ref="BW9:CM9"/>
    <mergeCell ref="IZ9:JR9"/>
    <mergeCell ref="JS9:JX9"/>
    <mergeCell ref="JY9:KO9"/>
    <mergeCell ref="KP9:LH9"/>
    <mergeCell ref="LI9:LN9"/>
    <mergeCell ref="LO9:ME9"/>
    <mergeCell ref="FT9:GL9"/>
    <mergeCell ref="GM9:GR9"/>
    <mergeCell ref="GS9:HI9"/>
    <mergeCell ref="HJ9:IB9"/>
    <mergeCell ref="IC9:IH9"/>
    <mergeCell ref="II9:IY9"/>
    <mergeCell ref="PL9:QD9"/>
    <mergeCell ref="QE9:QJ9"/>
    <mergeCell ref="QK9:RA9"/>
    <mergeCell ref="RB9:RT9"/>
    <mergeCell ref="RU9:RZ9"/>
    <mergeCell ref="SA9:SQ9"/>
    <mergeCell ref="MF9:MX9"/>
    <mergeCell ref="MY9:ND9"/>
    <mergeCell ref="NE9:NU9"/>
    <mergeCell ref="NV9:ON9"/>
    <mergeCell ref="OO9:OT9"/>
    <mergeCell ref="OU9:PK9"/>
    <mergeCell ref="WW9:XM9"/>
    <mergeCell ref="XN9:YF9"/>
    <mergeCell ref="YG9:YL9"/>
    <mergeCell ref="YM9:ZC9"/>
    <mergeCell ref="SR9:TJ9"/>
    <mergeCell ref="TK9:TP9"/>
    <mergeCell ref="TQ9:UG9"/>
    <mergeCell ref="UH9:UZ9"/>
    <mergeCell ref="VA9:VF9"/>
    <mergeCell ref="VG9:VW9"/>
    <mergeCell ref="VA10:VF10"/>
    <mergeCell ref="VX10:WP10"/>
    <mergeCell ref="B10:D10"/>
    <mergeCell ref="E10:G10"/>
    <mergeCell ref="H10:Z10"/>
    <mergeCell ref="AA10:AF10"/>
    <mergeCell ref="AX10:BP10"/>
    <mergeCell ref="BQ10:BV10"/>
    <mergeCell ref="CN10:DF10"/>
    <mergeCell ref="HK45:HK46"/>
    <mergeCell ref="IZ45:IZ46"/>
    <mergeCell ref="IC10:IH10"/>
    <mergeCell ref="IZ10:JR10"/>
    <mergeCell ref="RU10:RZ10"/>
    <mergeCell ref="SR10:TJ10"/>
    <mergeCell ref="TK10:TP10"/>
    <mergeCell ref="UH10:UZ10"/>
    <mergeCell ref="DG10:DL10"/>
    <mergeCell ref="ED10:EV10"/>
    <mergeCell ref="EW10:FB10"/>
    <mergeCell ref="FT10:GL10"/>
    <mergeCell ref="GM10:GR10"/>
    <mergeCell ref="HJ10:IB10"/>
    <mergeCell ref="MY10:ND10"/>
    <mergeCell ref="NV10:ON10"/>
    <mergeCell ref="OO10:OT10"/>
    <mergeCell ref="PL10:QD10"/>
    <mergeCell ref="QE10:QJ10"/>
    <mergeCell ref="RB10:RT10"/>
    <mergeCell ref="JS10:JX10"/>
    <mergeCell ref="KP10:LH10"/>
    <mergeCell ref="LI10:LN10"/>
    <mergeCell ref="MF10:MX10"/>
    <mergeCell ref="AY45:AY46"/>
    <mergeCell ref="CN45:CN46"/>
    <mergeCell ref="CO45:CO46"/>
    <mergeCell ref="ED45:ED46"/>
    <mergeCell ref="EE45:EE46"/>
    <mergeCell ref="A47:E47"/>
    <mergeCell ref="A48:E48"/>
    <mergeCell ref="A45:E46"/>
    <mergeCell ref="F45:F46"/>
    <mergeCell ref="G45:G46"/>
    <mergeCell ref="H45:H46"/>
    <mergeCell ref="I45:I46"/>
    <mergeCell ref="A49:E49"/>
    <mergeCell ref="A50:E50"/>
    <mergeCell ref="UH45:UH46"/>
    <mergeCell ref="UI45:UI46"/>
    <mergeCell ref="VX45:VX46"/>
    <mergeCell ref="VY45:VY46"/>
    <mergeCell ref="XN45:XN46"/>
    <mergeCell ref="PL45:PL46"/>
    <mergeCell ref="PM45:PM46"/>
    <mergeCell ref="RB45:RB46"/>
    <mergeCell ref="RC45:RC46"/>
    <mergeCell ref="SR45:SR46"/>
    <mergeCell ref="SS45:SS46"/>
    <mergeCell ref="KP45:KP46"/>
    <mergeCell ref="KQ45:KQ46"/>
    <mergeCell ref="MF45:MF46"/>
    <mergeCell ref="MG45:MG46"/>
    <mergeCell ref="NV45:NV46"/>
    <mergeCell ref="NW45:NW46"/>
    <mergeCell ref="FT45:FT46"/>
    <mergeCell ref="FU45:FU46"/>
    <mergeCell ref="HJ45:HJ46"/>
    <mergeCell ref="JA45:JA46"/>
    <mergeCell ref="AX45:AX46"/>
    <mergeCell ref="A57:E57"/>
    <mergeCell ref="A58:E58"/>
    <mergeCell ref="A59:E59"/>
    <mergeCell ref="A60:C60"/>
    <mergeCell ref="I65:J65"/>
    <mergeCell ref="AY65:AZ65"/>
    <mergeCell ref="A51:E51"/>
    <mergeCell ref="A52:E52"/>
    <mergeCell ref="A53:E53"/>
    <mergeCell ref="A54:E54"/>
    <mergeCell ref="A55:E55"/>
    <mergeCell ref="A56:E56"/>
    <mergeCell ref="MG65:MH65"/>
    <mergeCell ref="NW65:NX65"/>
    <mergeCell ref="PM65:PN65"/>
    <mergeCell ref="RC65:RD65"/>
    <mergeCell ref="SS65:ST65"/>
    <mergeCell ref="UI65:UJ65"/>
    <mergeCell ref="CO65:CP65"/>
    <mergeCell ref="EE65:EF65"/>
    <mergeCell ref="FU65:FV65"/>
    <mergeCell ref="HK65:HL65"/>
    <mergeCell ref="JA65:JB65"/>
    <mergeCell ref="KQ65:KR65"/>
    <mergeCell ref="AAU65:AAV65"/>
    <mergeCell ref="VY65:VZ65"/>
    <mergeCell ref="XO65:XP65"/>
    <mergeCell ref="ZE65:ZF65"/>
    <mergeCell ref="AAT9:ABL9"/>
    <mergeCell ref="ABM9:ABR9"/>
    <mergeCell ref="ABS9:ACI9"/>
    <mergeCell ref="AAT10:ABL10"/>
    <mergeCell ref="ABM10:ABR10"/>
    <mergeCell ref="AAT45:AAT46"/>
    <mergeCell ref="AAU45:AAU46"/>
    <mergeCell ref="ZD45:ZD46"/>
    <mergeCell ref="ZE45:ZE46"/>
    <mergeCell ref="XO45:XO46"/>
    <mergeCell ref="WQ10:WV10"/>
    <mergeCell ref="XN10:YF10"/>
    <mergeCell ref="YG10:YL10"/>
    <mergeCell ref="ZD10:ZV10"/>
    <mergeCell ref="ZW10:AAB10"/>
    <mergeCell ref="ZD9:ZV9"/>
    <mergeCell ref="ZW9:AAB9"/>
    <mergeCell ref="AAC9:AAS9"/>
    <mergeCell ref="VX9:WP9"/>
    <mergeCell ref="WQ9:WV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8493-211B-4978-9BA8-368E1DBA0ED9}">
  <dimension ref="A1:AEG665"/>
  <sheetViews>
    <sheetView topLeftCell="A51" workbookViewId="0">
      <selection activeCell="A51" sqref="A1:XFD1048576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8.5546875" style="3" customWidth="1"/>
    <col min="639" max="639" width="15.88671875" style="3" customWidth="1"/>
    <col min="640" max="640" width="19.88671875" style="3" customWidth="1"/>
    <col min="641" max="641" width="18" style="3" customWidth="1"/>
    <col min="642" max="642" width="16.44140625" style="3" customWidth="1"/>
    <col min="643" max="662" width="20" style="3" customWidth="1"/>
    <col min="663" max="664" width="13.6640625" style="3" customWidth="1"/>
    <col min="665" max="665" width="19" style="3" customWidth="1"/>
    <col min="666" max="667" width="20" style="3" customWidth="1"/>
    <col min="668" max="668" width="13.109375" style="3" customWidth="1"/>
    <col min="669" max="669" width="18.88671875" style="3" customWidth="1"/>
    <col min="670" max="670" width="13.88671875" style="3" customWidth="1"/>
    <col min="671" max="671" width="17.109375" style="3" customWidth="1"/>
    <col min="672" max="672" width="16.109375" style="3" customWidth="1"/>
    <col min="673" max="673" width="16.44140625" style="3" customWidth="1"/>
    <col min="674" max="674" width="17.5546875" style="3" customWidth="1"/>
    <col min="675" max="675" width="17" style="3" customWidth="1"/>
    <col min="676" max="676" width="11.88671875" style="3" customWidth="1"/>
    <col min="677" max="677" width="17.109375" style="3" customWidth="1"/>
    <col min="678" max="678" width="14.5546875" style="3" customWidth="1"/>
    <col min="679" max="679" width="16.5546875" style="3" customWidth="1"/>
    <col min="680" max="680" width="18.5546875" style="3" customWidth="1"/>
    <col min="681" max="681" width="15.88671875" style="3" customWidth="1"/>
    <col min="682" max="682" width="19.88671875" style="3" customWidth="1"/>
    <col min="683" max="683" width="18" style="3" customWidth="1"/>
    <col min="684" max="684" width="16.44140625" style="3" customWidth="1"/>
    <col min="685" max="704" width="20" style="3" customWidth="1"/>
    <col min="705" max="706" width="13.6640625" style="3" customWidth="1"/>
    <col min="707" max="707" width="19" style="3" customWidth="1"/>
    <col min="708" max="709" width="20" style="3" customWidth="1"/>
    <col min="710" max="710" width="13.109375" style="3" customWidth="1"/>
    <col min="711" max="711" width="18.88671875" style="3" customWidth="1"/>
    <col min="712" max="712" width="13.88671875" style="3" customWidth="1"/>
    <col min="713" max="713" width="17.109375" style="3" customWidth="1"/>
    <col min="714" max="714" width="16.109375" style="3" customWidth="1"/>
    <col min="715" max="715" width="16.44140625" style="3" customWidth="1"/>
    <col min="716" max="716" width="17.5546875" style="3" customWidth="1"/>
    <col min="717" max="717" width="17" style="3" customWidth="1"/>
    <col min="718" max="718" width="11.88671875" style="3" customWidth="1"/>
    <col min="719" max="719" width="17.109375" style="3" customWidth="1"/>
    <col min="720" max="720" width="14.5546875" style="3" customWidth="1"/>
    <col min="721" max="721" width="16.5546875" style="3" customWidth="1"/>
    <col min="722" max="722" width="18.5546875" style="3" customWidth="1"/>
    <col min="723" max="723" width="15.88671875" style="3" customWidth="1"/>
    <col min="724" max="724" width="19.88671875" style="3" customWidth="1"/>
    <col min="725" max="725" width="18" style="3" customWidth="1"/>
    <col min="726" max="726" width="16.44140625" style="3" customWidth="1"/>
    <col min="727" max="746" width="20" style="3" customWidth="1"/>
    <col min="747" max="748" width="13.6640625" style="3" customWidth="1"/>
    <col min="749" max="749" width="19" style="3" customWidth="1"/>
    <col min="750" max="751" width="20" style="3" customWidth="1"/>
    <col min="752" max="752" width="13.109375" style="3" customWidth="1"/>
    <col min="753" max="753" width="18.88671875" style="3" customWidth="1"/>
    <col min="754" max="754" width="13.88671875" style="3" customWidth="1"/>
    <col min="755" max="755" width="17.109375" style="3" customWidth="1"/>
    <col min="756" max="756" width="16.109375" style="3" customWidth="1"/>
    <col min="757" max="757" width="16.44140625" style="3" customWidth="1"/>
    <col min="758" max="758" width="17.5546875" style="3" customWidth="1"/>
    <col min="759" max="759" width="17" style="3" customWidth="1"/>
    <col min="760" max="760" width="11.88671875" style="3" customWidth="1"/>
    <col min="761" max="761" width="17.109375" style="3" customWidth="1"/>
    <col min="762" max="762" width="14.5546875" style="3" customWidth="1"/>
    <col min="763" max="763" width="16.5546875" style="3" customWidth="1"/>
    <col min="764" max="764" width="18.5546875" style="3" customWidth="1"/>
    <col min="765" max="765" width="15.88671875" style="3" customWidth="1"/>
    <col min="766" max="766" width="19.88671875" style="3" customWidth="1"/>
    <col min="767" max="767" width="18" style="3" customWidth="1"/>
    <col min="768" max="768" width="16.44140625" style="3" customWidth="1"/>
    <col min="769" max="788" width="20" style="3" customWidth="1"/>
    <col min="789" max="790" width="13.6640625" style="3" customWidth="1"/>
    <col min="791" max="791" width="19" style="3" customWidth="1"/>
    <col min="792" max="793" width="20" style="3" customWidth="1"/>
    <col min="794" max="794" width="13.109375" style="3" customWidth="1"/>
    <col min="795" max="795" width="18.88671875" style="3" customWidth="1"/>
    <col min="796" max="796" width="13.88671875" style="3" customWidth="1"/>
    <col min="797" max="797" width="17.109375" style="3" customWidth="1"/>
    <col min="798" max="798" width="16.109375" style="3" customWidth="1"/>
    <col min="799" max="799" width="16.44140625" style="3" customWidth="1"/>
    <col min="800" max="800" width="17.5546875" style="3" customWidth="1"/>
    <col min="801" max="801" width="17" style="3" customWidth="1"/>
    <col min="802" max="802" width="11.88671875" style="3" customWidth="1"/>
    <col min="803" max="803" width="17.109375" style="3" customWidth="1"/>
    <col min="804" max="804" width="14.5546875" style="3" customWidth="1"/>
    <col min="805" max="805" width="16.5546875" style="3" customWidth="1"/>
    <col min="806" max="806" width="19" style="3" customWidth="1"/>
    <col min="807" max="807" width="18.88671875" style="3" customWidth="1"/>
    <col min="808" max="808" width="14.109375" style="3" customWidth="1"/>
    <col min="809" max="809" width="5" style="3" customWidth="1"/>
    <col min="810" max="810" width="11.44140625" style="3"/>
    <col min="811" max="811" width="20.109375" style="3" customWidth="1"/>
    <col min="812" max="16384" width="11.44140625" style="3"/>
  </cols>
  <sheetData>
    <row r="1" spans="1:813" s="4" customFormat="1" ht="18" customHeight="1" x14ac:dyDescent="0.3">
      <c r="A1" s="40" t="s">
        <v>0</v>
      </c>
      <c r="B1" s="40"/>
      <c r="C1" s="83"/>
      <c r="D1" s="83"/>
      <c r="E1" s="2"/>
      <c r="F1" s="2"/>
      <c r="G1" s="2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  <c r="FU1" s="83"/>
      <c r="FV1" s="83"/>
      <c r="FW1" s="83"/>
      <c r="FX1" s="83"/>
      <c r="FY1" s="83"/>
      <c r="FZ1" s="83"/>
      <c r="GA1" s="83"/>
      <c r="GB1" s="83"/>
      <c r="GC1" s="83"/>
      <c r="GD1" s="83"/>
      <c r="GE1" s="83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  <c r="IW1" s="83"/>
      <c r="IX1" s="83"/>
      <c r="IY1" s="83"/>
      <c r="IZ1" s="83"/>
      <c r="JA1" s="83"/>
      <c r="JB1" s="83"/>
      <c r="JC1" s="83"/>
      <c r="JD1" s="83"/>
      <c r="JE1" s="83"/>
      <c r="JF1" s="83"/>
      <c r="JG1" s="83"/>
      <c r="JH1" s="83"/>
      <c r="JI1" s="83"/>
      <c r="JJ1" s="83"/>
      <c r="JK1" s="83"/>
      <c r="JL1" s="83"/>
      <c r="JM1" s="83"/>
      <c r="JN1" s="83"/>
      <c r="JO1" s="83"/>
      <c r="JP1" s="83"/>
      <c r="JQ1" s="83"/>
      <c r="JR1" s="83"/>
      <c r="JS1" s="83"/>
      <c r="JT1" s="83"/>
      <c r="JU1" s="83"/>
      <c r="JV1" s="83"/>
      <c r="JW1" s="83"/>
      <c r="JX1" s="83"/>
      <c r="JY1" s="83"/>
      <c r="JZ1" s="83"/>
      <c r="KA1" s="83"/>
      <c r="KB1" s="83"/>
      <c r="KC1" s="83"/>
      <c r="KD1" s="83"/>
      <c r="KE1" s="83"/>
      <c r="KF1" s="83"/>
      <c r="KG1" s="83"/>
      <c r="KH1" s="83"/>
      <c r="KI1" s="83"/>
      <c r="KJ1" s="83"/>
      <c r="KK1" s="83"/>
      <c r="KL1" s="83"/>
      <c r="KM1" s="83"/>
      <c r="KN1" s="83"/>
      <c r="KO1" s="83"/>
      <c r="KP1" s="83"/>
      <c r="KQ1" s="83"/>
      <c r="KR1" s="83"/>
      <c r="KS1" s="83"/>
      <c r="KT1" s="83"/>
      <c r="KU1" s="83"/>
      <c r="KV1" s="83"/>
      <c r="KW1" s="83"/>
      <c r="KX1" s="83"/>
      <c r="KY1" s="83"/>
      <c r="KZ1" s="83"/>
      <c r="LA1" s="83"/>
      <c r="LB1" s="83"/>
      <c r="LC1" s="83"/>
      <c r="LD1" s="83"/>
      <c r="LE1" s="83"/>
      <c r="LF1" s="83"/>
      <c r="LG1" s="83"/>
      <c r="LH1" s="83"/>
      <c r="LI1" s="83"/>
      <c r="LJ1" s="83"/>
      <c r="LK1" s="83"/>
      <c r="LL1" s="83"/>
      <c r="LM1" s="83"/>
      <c r="LN1" s="83"/>
      <c r="LO1" s="83"/>
      <c r="LP1" s="83"/>
      <c r="LQ1" s="83"/>
      <c r="LR1" s="83"/>
      <c r="LS1" s="83"/>
      <c r="LT1" s="83"/>
      <c r="LU1" s="83"/>
      <c r="LV1" s="83"/>
      <c r="LW1" s="83"/>
      <c r="LX1" s="83"/>
      <c r="LY1" s="83"/>
      <c r="LZ1" s="83"/>
      <c r="MA1" s="83"/>
      <c r="MB1" s="83"/>
      <c r="MC1" s="83"/>
      <c r="MD1" s="83"/>
      <c r="ME1" s="83"/>
      <c r="MF1" s="83"/>
      <c r="MG1" s="83"/>
      <c r="MH1" s="83"/>
      <c r="MI1" s="83"/>
      <c r="MJ1" s="83"/>
      <c r="MK1" s="83"/>
      <c r="ML1" s="83"/>
      <c r="MM1" s="83"/>
      <c r="MN1" s="83"/>
      <c r="MO1" s="83"/>
      <c r="MP1" s="83"/>
      <c r="MQ1" s="83"/>
      <c r="MR1" s="83"/>
      <c r="MS1" s="83"/>
      <c r="MT1" s="83"/>
      <c r="MU1" s="83"/>
      <c r="MV1" s="83"/>
      <c r="MW1" s="83"/>
      <c r="MX1" s="83"/>
      <c r="MY1" s="83"/>
      <c r="MZ1" s="83"/>
      <c r="NA1" s="83"/>
      <c r="NB1" s="83"/>
      <c r="NC1" s="83"/>
      <c r="ND1" s="83"/>
      <c r="NE1" s="83"/>
      <c r="NF1" s="83"/>
      <c r="NG1" s="83"/>
      <c r="NH1" s="83"/>
      <c r="NI1" s="83"/>
      <c r="NJ1" s="83"/>
      <c r="NK1" s="83"/>
      <c r="NL1" s="83"/>
      <c r="NM1" s="83"/>
      <c r="NN1" s="83"/>
      <c r="NO1" s="83"/>
      <c r="NP1" s="83"/>
      <c r="NQ1" s="83"/>
      <c r="NR1" s="83"/>
      <c r="NS1" s="83"/>
      <c r="NT1" s="83"/>
      <c r="NU1" s="83"/>
      <c r="NV1" s="83"/>
      <c r="NW1" s="83"/>
      <c r="NX1" s="83"/>
      <c r="NY1" s="83"/>
      <c r="NZ1" s="83"/>
      <c r="OA1" s="83"/>
      <c r="OB1" s="83"/>
      <c r="OC1" s="83"/>
      <c r="OD1" s="83"/>
      <c r="OE1" s="83"/>
      <c r="OF1" s="83"/>
      <c r="OG1" s="83"/>
      <c r="OH1" s="83"/>
      <c r="OI1" s="83"/>
      <c r="OJ1" s="83"/>
      <c r="OK1" s="83"/>
      <c r="OL1" s="83"/>
      <c r="OM1" s="83"/>
      <c r="ON1" s="83"/>
      <c r="OO1" s="83"/>
      <c r="OP1" s="83"/>
      <c r="OQ1" s="83"/>
      <c r="OR1" s="83"/>
      <c r="OS1" s="83"/>
      <c r="OT1" s="83"/>
      <c r="OU1" s="83"/>
      <c r="OV1" s="83"/>
      <c r="OW1" s="83"/>
      <c r="OX1" s="83"/>
      <c r="OY1" s="83"/>
      <c r="OZ1" s="83"/>
      <c r="PA1" s="83"/>
      <c r="PB1" s="83"/>
      <c r="PC1" s="83"/>
      <c r="PD1" s="83"/>
      <c r="PE1" s="83"/>
      <c r="PF1" s="83"/>
      <c r="PG1" s="83"/>
      <c r="PH1" s="83"/>
      <c r="PI1" s="83"/>
      <c r="PJ1" s="83"/>
      <c r="PK1" s="83"/>
      <c r="PL1" s="83"/>
      <c r="PM1" s="83"/>
      <c r="PN1" s="83"/>
      <c r="PO1" s="83"/>
      <c r="PP1" s="83"/>
      <c r="PQ1" s="83"/>
      <c r="PR1" s="83"/>
      <c r="PS1" s="83"/>
      <c r="PT1" s="83"/>
      <c r="PU1" s="83"/>
      <c r="PV1" s="83"/>
      <c r="PW1" s="83"/>
      <c r="PX1" s="83"/>
      <c r="PY1" s="83"/>
      <c r="PZ1" s="83"/>
      <c r="QA1" s="83"/>
      <c r="QB1" s="83"/>
      <c r="QC1" s="83"/>
      <c r="QD1" s="83"/>
      <c r="QE1" s="83"/>
      <c r="QF1" s="83"/>
      <c r="QG1" s="83"/>
      <c r="QH1" s="83"/>
      <c r="QI1" s="83"/>
      <c r="QJ1" s="83"/>
      <c r="QK1" s="83"/>
      <c r="QL1" s="83"/>
      <c r="QM1" s="83"/>
      <c r="QN1" s="83"/>
      <c r="QO1" s="83"/>
      <c r="QP1" s="83"/>
      <c r="QQ1" s="83"/>
      <c r="QR1" s="83"/>
      <c r="QS1" s="83"/>
      <c r="QT1" s="83"/>
      <c r="QU1" s="83"/>
      <c r="QV1" s="83"/>
      <c r="QW1" s="83"/>
      <c r="QX1" s="83"/>
      <c r="QY1" s="83"/>
      <c r="QZ1" s="83"/>
      <c r="RA1" s="83"/>
      <c r="RB1" s="83"/>
      <c r="RC1" s="83"/>
      <c r="RD1" s="83"/>
      <c r="RE1" s="83"/>
      <c r="RF1" s="83"/>
      <c r="RG1" s="83"/>
      <c r="RH1" s="83"/>
      <c r="RI1" s="83"/>
      <c r="RJ1" s="83"/>
      <c r="RK1" s="83"/>
      <c r="RL1" s="83"/>
      <c r="RM1" s="83"/>
      <c r="RN1" s="83"/>
      <c r="RO1" s="83"/>
      <c r="RP1" s="83"/>
      <c r="RQ1" s="83"/>
      <c r="RR1" s="83"/>
      <c r="RS1" s="83"/>
      <c r="RT1" s="83"/>
      <c r="RU1" s="83"/>
      <c r="RV1" s="83"/>
      <c r="RW1" s="83"/>
      <c r="RX1" s="83"/>
      <c r="RY1" s="83"/>
      <c r="RZ1" s="83"/>
      <c r="SA1" s="83"/>
      <c r="SB1" s="83"/>
      <c r="SC1" s="83"/>
      <c r="SD1" s="83"/>
      <c r="SE1" s="83"/>
      <c r="SF1" s="83"/>
      <c r="SG1" s="83"/>
      <c r="SH1" s="83"/>
      <c r="SI1" s="83"/>
      <c r="SJ1" s="83"/>
      <c r="SK1" s="83"/>
      <c r="SL1" s="83"/>
      <c r="SM1" s="83"/>
      <c r="SN1" s="83"/>
      <c r="SO1" s="83"/>
      <c r="SP1" s="83"/>
      <c r="SQ1" s="83"/>
      <c r="SR1" s="83"/>
      <c r="SS1" s="83"/>
      <c r="ST1" s="83"/>
      <c r="SU1" s="83"/>
      <c r="SV1" s="83"/>
      <c r="SW1" s="83"/>
      <c r="SX1" s="83"/>
      <c r="SY1" s="83"/>
      <c r="SZ1" s="83"/>
      <c r="TA1" s="83"/>
      <c r="TB1" s="83"/>
      <c r="TC1" s="83"/>
      <c r="TD1" s="83"/>
      <c r="TE1" s="83"/>
      <c r="TF1" s="83"/>
      <c r="TG1" s="83"/>
      <c r="TH1" s="83"/>
      <c r="TI1" s="83"/>
      <c r="TJ1" s="83"/>
      <c r="TK1" s="83"/>
      <c r="TL1" s="83"/>
      <c r="TM1" s="83"/>
      <c r="TN1" s="83"/>
      <c r="TO1" s="83"/>
      <c r="TP1" s="83"/>
      <c r="TQ1" s="83"/>
      <c r="TR1" s="83"/>
      <c r="TS1" s="83"/>
      <c r="TT1" s="83"/>
      <c r="TU1" s="83"/>
      <c r="TV1" s="83"/>
      <c r="TW1" s="83"/>
      <c r="TX1" s="83"/>
      <c r="TY1" s="83"/>
      <c r="TZ1" s="83"/>
      <c r="UA1" s="83"/>
      <c r="UB1" s="83"/>
      <c r="UC1" s="83"/>
      <c r="UD1" s="83"/>
      <c r="UE1" s="83"/>
      <c r="UF1" s="83"/>
      <c r="UG1" s="83"/>
      <c r="UH1" s="83"/>
      <c r="UI1" s="83"/>
      <c r="UJ1" s="83"/>
      <c r="UK1" s="83"/>
      <c r="UL1" s="83"/>
      <c r="UM1" s="83"/>
      <c r="UN1" s="83"/>
      <c r="UO1" s="83"/>
      <c r="UP1" s="83"/>
      <c r="UQ1" s="83"/>
      <c r="UR1" s="83"/>
      <c r="US1" s="83"/>
      <c r="UT1" s="83"/>
      <c r="UU1" s="83"/>
      <c r="UV1" s="83"/>
      <c r="UW1" s="83"/>
      <c r="UX1" s="83"/>
      <c r="UY1" s="83"/>
      <c r="UZ1" s="83"/>
      <c r="VA1" s="83"/>
      <c r="VB1" s="83"/>
      <c r="VC1" s="83"/>
      <c r="VD1" s="83"/>
      <c r="VE1" s="83"/>
      <c r="VF1" s="83"/>
      <c r="VG1" s="83"/>
      <c r="VH1" s="83"/>
      <c r="VI1" s="83"/>
      <c r="VJ1" s="83"/>
      <c r="VK1" s="83"/>
      <c r="VL1" s="83"/>
      <c r="VM1" s="83"/>
      <c r="VN1" s="83"/>
      <c r="VO1" s="83"/>
      <c r="VP1" s="83"/>
      <c r="VQ1" s="83"/>
      <c r="VR1" s="83"/>
      <c r="VS1" s="83"/>
      <c r="VT1" s="83"/>
      <c r="VU1" s="83"/>
      <c r="VV1" s="83"/>
      <c r="VW1" s="83"/>
      <c r="VX1" s="83"/>
      <c r="VY1" s="83"/>
      <c r="VZ1" s="83"/>
      <c r="WA1" s="83"/>
      <c r="WB1" s="83"/>
      <c r="WC1" s="83"/>
      <c r="WD1" s="83"/>
      <c r="WE1" s="83"/>
      <c r="WF1" s="83"/>
      <c r="WG1" s="83"/>
      <c r="WH1" s="83"/>
      <c r="WI1" s="83"/>
      <c r="WJ1" s="83"/>
      <c r="WK1" s="83"/>
      <c r="WL1" s="83"/>
      <c r="WM1" s="83"/>
      <c r="WN1" s="83"/>
      <c r="WO1" s="83"/>
      <c r="WP1" s="83"/>
      <c r="WQ1" s="83"/>
      <c r="WR1" s="83"/>
      <c r="WS1" s="83"/>
      <c r="WT1" s="83"/>
      <c r="WU1" s="83"/>
      <c r="WV1" s="83"/>
      <c r="WW1" s="83"/>
      <c r="WX1" s="83"/>
      <c r="WY1" s="83"/>
      <c r="WZ1" s="83"/>
      <c r="XA1" s="83"/>
      <c r="XB1" s="83"/>
      <c r="XC1" s="83"/>
      <c r="XD1" s="83"/>
      <c r="XE1" s="83"/>
      <c r="XF1" s="83"/>
      <c r="XG1" s="83"/>
      <c r="XH1" s="83"/>
      <c r="XI1" s="83"/>
      <c r="XJ1" s="83"/>
      <c r="XK1" s="83"/>
      <c r="XL1" s="83"/>
      <c r="XM1" s="83"/>
      <c r="XN1" s="83"/>
      <c r="XO1" s="83"/>
      <c r="XP1" s="83"/>
      <c r="XQ1" s="83"/>
      <c r="XR1" s="83"/>
      <c r="XS1" s="83"/>
      <c r="XT1" s="83"/>
      <c r="XU1" s="83"/>
      <c r="XV1" s="83"/>
      <c r="XW1" s="83"/>
      <c r="XX1" s="83"/>
      <c r="XY1" s="83"/>
      <c r="XZ1" s="83"/>
      <c r="YA1" s="83"/>
      <c r="YB1" s="83"/>
      <c r="YC1" s="83"/>
      <c r="YD1" s="83"/>
      <c r="YE1" s="83"/>
      <c r="YF1" s="83"/>
      <c r="YG1" s="83"/>
      <c r="YH1" s="83"/>
      <c r="YI1" s="83"/>
      <c r="YJ1" s="83"/>
      <c r="YK1" s="83"/>
      <c r="YL1" s="83"/>
      <c r="YM1" s="83"/>
      <c r="YN1" s="83"/>
      <c r="YO1" s="83"/>
      <c r="YP1" s="83"/>
      <c r="YQ1" s="83"/>
      <c r="YR1" s="83"/>
      <c r="YS1" s="83"/>
      <c r="YT1" s="83"/>
      <c r="YU1" s="83"/>
      <c r="YV1" s="83"/>
      <c r="YW1" s="83"/>
      <c r="YX1" s="83"/>
      <c r="YY1" s="83"/>
      <c r="YZ1" s="83"/>
      <c r="ZA1" s="83"/>
      <c r="ZB1" s="83"/>
      <c r="ZC1" s="83"/>
      <c r="ZD1" s="83"/>
      <c r="ZE1" s="83"/>
      <c r="ZF1" s="83"/>
      <c r="ZG1" s="83"/>
      <c r="ZH1" s="83"/>
      <c r="ZI1" s="83"/>
      <c r="ZJ1" s="83"/>
      <c r="ZK1" s="83"/>
      <c r="ZL1" s="83"/>
      <c r="ZM1" s="83"/>
      <c r="ZN1" s="83"/>
      <c r="ZO1" s="83"/>
      <c r="ZP1" s="83"/>
      <c r="ZQ1" s="83"/>
      <c r="ZR1" s="83"/>
      <c r="ZS1" s="83"/>
      <c r="ZT1" s="83"/>
      <c r="ZU1" s="83"/>
      <c r="ZV1" s="83"/>
      <c r="ZW1" s="83"/>
      <c r="ZX1" s="83"/>
      <c r="ZY1" s="83"/>
      <c r="ZZ1" s="83"/>
      <c r="AAA1" s="83"/>
      <c r="AAB1" s="83"/>
      <c r="AAC1" s="83"/>
      <c r="AAD1" s="83"/>
      <c r="AAE1" s="83"/>
      <c r="AAF1" s="83"/>
      <c r="AAG1" s="83"/>
      <c r="AAH1" s="83"/>
      <c r="AAI1" s="83"/>
      <c r="AAJ1" s="83"/>
      <c r="AAK1" s="83"/>
      <c r="AAL1" s="83"/>
      <c r="AAM1" s="83"/>
      <c r="AAN1" s="83"/>
      <c r="AAO1" s="83"/>
      <c r="AAP1" s="83"/>
      <c r="AAQ1" s="83"/>
      <c r="AAR1" s="83"/>
      <c r="AAS1" s="83"/>
      <c r="AAT1" s="83"/>
      <c r="AAU1" s="83"/>
      <c r="AAV1" s="83"/>
      <c r="AAW1" s="83"/>
      <c r="AAX1" s="83"/>
      <c r="AAY1" s="83"/>
      <c r="AAZ1" s="83"/>
      <c r="ABA1" s="83"/>
      <c r="ABB1" s="83"/>
      <c r="ABC1" s="83"/>
      <c r="ABD1" s="83"/>
      <c r="ABE1" s="83"/>
      <c r="ABF1" s="83"/>
      <c r="ABG1" s="83"/>
      <c r="ABH1" s="83"/>
      <c r="ABI1" s="83"/>
      <c r="ABJ1" s="83"/>
      <c r="ABK1" s="83"/>
      <c r="ABL1" s="83"/>
      <c r="ABM1" s="83"/>
      <c r="ABN1" s="83"/>
      <c r="ABO1" s="83"/>
      <c r="ABP1" s="83"/>
      <c r="ABQ1" s="83"/>
      <c r="ABR1" s="83"/>
      <c r="ABS1" s="83"/>
      <c r="ABT1" s="83"/>
      <c r="ABU1" s="83"/>
      <c r="ABV1" s="83"/>
      <c r="ABW1" s="83"/>
      <c r="ABX1" s="83"/>
      <c r="ABY1" s="83"/>
      <c r="ABZ1" s="83"/>
      <c r="ACA1" s="83"/>
      <c r="ACB1" s="83"/>
      <c r="ACC1" s="83"/>
      <c r="ACD1" s="83"/>
      <c r="ACE1" s="83"/>
      <c r="ACF1" s="83"/>
      <c r="ACG1" s="83"/>
      <c r="ACH1" s="83"/>
      <c r="ACI1" s="83"/>
      <c r="ACJ1" s="83"/>
      <c r="ACK1" s="83"/>
      <c r="ACL1" s="83"/>
      <c r="ACM1" s="83"/>
      <c r="ACN1" s="83"/>
      <c r="ACO1" s="83"/>
      <c r="ACP1" s="83"/>
      <c r="ACQ1" s="83"/>
      <c r="ACR1" s="83"/>
      <c r="ACS1" s="83"/>
      <c r="ACT1" s="83"/>
      <c r="ACU1" s="83"/>
      <c r="ACV1" s="83"/>
      <c r="ACW1" s="83"/>
      <c r="ACX1" s="83"/>
      <c r="ACY1" s="83"/>
      <c r="ACZ1" s="83"/>
      <c r="ADA1" s="83"/>
      <c r="ADB1" s="83"/>
      <c r="ADC1" s="83"/>
      <c r="ADD1" s="83"/>
      <c r="ADE1" s="83"/>
      <c r="ADF1" s="83"/>
      <c r="ADG1" s="83"/>
      <c r="ADH1" s="83"/>
      <c r="ADI1" s="83"/>
      <c r="ADJ1" s="83"/>
      <c r="ADK1" s="83"/>
      <c r="ADL1" s="83"/>
      <c r="ADM1" s="83"/>
      <c r="ADN1" s="83"/>
      <c r="ADO1" s="83"/>
      <c r="ADP1" s="83"/>
      <c r="ADQ1" s="83"/>
      <c r="ADR1" s="83"/>
      <c r="ADS1" s="83"/>
      <c r="ADT1" s="83"/>
      <c r="ADU1" s="83"/>
      <c r="ADV1" s="83"/>
      <c r="ADW1" s="83"/>
      <c r="ADX1" s="83"/>
      <c r="ADY1" s="83"/>
      <c r="ADZ1" s="83"/>
      <c r="AEA1" s="83"/>
      <c r="AEB1" s="83"/>
      <c r="AEC1" s="3"/>
      <c r="AED1" s="3"/>
      <c r="AEE1" s="3"/>
      <c r="AEF1" s="3"/>
      <c r="AEG1" s="3"/>
    </row>
    <row r="2" spans="1:813" s="4" customFormat="1" ht="18" customHeight="1" x14ac:dyDescent="0.3">
      <c r="A2" s="40" t="s">
        <v>1</v>
      </c>
      <c r="B2" s="40"/>
      <c r="C2" s="83"/>
      <c r="D2" s="83"/>
      <c r="E2" s="2"/>
      <c r="F2" s="2"/>
      <c r="G2" s="2"/>
      <c r="H2" s="83"/>
      <c r="I2" s="83"/>
      <c r="J2" s="8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3"/>
      <c r="AH2" s="83"/>
      <c r="AI2" s="8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83"/>
      <c r="AW2" s="83"/>
      <c r="AX2" s="83"/>
      <c r="AY2" s="83"/>
      <c r="AZ2" s="83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83"/>
      <c r="BX2" s="83"/>
      <c r="BY2" s="8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83"/>
      <c r="CM2" s="83"/>
      <c r="CN2" s="83"/>
      <c r="CO2" s="83"/>
      <c r="CP2" s="83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83"/>
      <c r="DN2" s="83"/>
      <c r="DO2" s="83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83"/>
      <c r="EC2" s="83"/>
      <c r="ED2" s="83"/>
      <c r="EE2" s="83"/>
      <c r="EF2" s="83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83"/>
      <c r="FD2" s="83"/>
      <c r="FE2" s="83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83"/>
      <c r="FS2" s="83"/>
      <c r="FT2" s="83"/>
      <c r="FU2" s="83"/>
      <c r="FV2" s="83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83"/>
      <c r="GT2" s="83"/>
      <c r="GU2" s="83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83"/>
      <c r="HI2" s="83"/>
      <c r="HJ2" s="83"/>
      <c r="HK2" s="83"/>
      <c r="HL2" s="83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83"/>
      <c r="IJ2" s="83"/>
      <c r="IK2" s="83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83"/>
      <c r="IY2" s="83"/>
      <c r="IZ2" s="83"/>
      <c r="JA2" s="83"/>
      <c r="JB2" s="83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83"/>
      <c r="JZ2" s="83"/>
      <c r="KA2" s="83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83"/>
      <c r="KO2" s="83"/>
      <c r="KP2" s="83"/>
      <c r="KQ2" s="83"/>
      <c r="KR2" s="83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83"/>
      <c r="LP2" s="83"/>
      <c r="LQ2" s="83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83"/>
      <c r="ME2" s="83"/>
      <c r="MF2" s="83"/>
      <c r="MG2" s="83"/>
      <c r="MH2" s="83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83"/>
      <c r="NF2" s="83"/>
      <c r="NG2" s="83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83"/>
      <c r="NU2" s="83"/>
      <c r="NV2" s="83"/>
      <c r="NW2" s="83"/>
      <c r="NX2" s="83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83"/>
      <c r="OV2" s="83"/>
      <c r="OW2" s="83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83"/>
      <c r="PK2" s="83"/>
      <c r="PL2" s="83"/>
      <c r="PM2" s="83"/>
      <c r="PN2" s="83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83"/>
      <c r="QL2" s="83"/>
      <c r="QM2" s="83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83"/>
      <c r="RA2" s="83"/>
      <c r="RB2" s="83"/>
      <c r="RC2" s="83"/>
      <c r="RD2" s="83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83"/>
      <c r="SB2" s="83"/>
      <c r="SC2" s="83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83"/>
      <c r="SQ2" s="83"/>
      <c r="SR2" s="83"/>
      <c r="SS2" s="83"/>
      <c r="ST2" s="83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83"/>
      <c r="TR2" s="83"/>
      <c r="TS2" s="83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83"/>
      <c r="UG2" s="83"/>
      <c r="UH2" s="83"/>
      <c r="UI2" s="83"/>
      <c r="UJ2" s="83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83"/>
      <c r="VH2" s="83"/>
      <c r="VI2" s="83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83"/>
      <c r="VW2" s="83"/>
      <c r="VX2" s="83"/>
      <c r="VY2" s="83"/>
      <c r="VZ2" s="83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83"/>
      <c r="WX2" s="83"/>
      <c r="WY2" s="83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83"/>
      <c r="XM2" s="83"/>
      <c r="XN2" s="83"/>
      <c r="XO2" s="83"/>
      <c r="XP2" s="83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83"/>
      <c r="YN2" s="83"/>
      <c r="YO2" s="83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83"/>
      <c r="ZC2" s="83"/>
      <c r="ZD2" s="83"/>
      <c r="ZE2" s="83"/>
      <c r="ZF2" s="83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83"/>
      <c r="AAD2" s="83"/>
      <c r="AAE2" s="83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83"/>
      <c r="AAS2" s="83"/>
      <c r="AAT2" s="83"/>
      <c r="AAU2" s="83"/>
      <c r="AAV2" s="83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83"/>
      <c r="ABT2" s="83"/>
      <c r="ABU2" s="83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83"/>
      <c r="ACI2" s="83"/>
      <c r="ACJ2" s="83"/>
      <c r="ACK2" s="83"/>
      <c r="ACL2" s="83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83"/>
      <c r="ADJ2" s="83"/>
      <c r="ADK2" s="83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83"/>
      <c r="ADY2" s="83"/>
      <c r="ADZ2" s="83"/>
      <c r="AEA2" s="83"/>
      <c r="AEB2" s="83"/>
      <c r="AEC2" s="3"/>
      <c r="AED2" s="3"/>
      <c r="AEE2" s="3"/>
      <c r="AEF2" s="3"/>
      <c r="AEG2" s="3"/>
    </row>
    <row r="3" spans="1:813" s="4" customFormat="1" ht="18" customHeight="1" x14ac:dyDescent="0.3">
      <c r="A3" s="40" t="s">
        <v>62</v>
      </c>
      <c r="B3" s="40"/>
      <c r="C3" s="83"/>
      <c r="D3" s="83"/>
      <c r="E3" s="2"/>
      <c r="F3" s="2"/>
      <c r="G3" s="2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  <c r="LD3" s="83"/>
      <c r="LE3" s="83"/>
      <c r="LF3" s="83"/>
      <c r="LG3" s="83"/>
      <c r="LH3" s="83"/>
      <c r="LI3" s="83"/>
      <c r="LJ3" s="83"/>
      <c r="LK3" s="83"/>
      <c r="LL3" s="83"/>
      <c r="LM3" s="83"/>
      <c r="LN3" s="83"/>
      <c r="LO3" s="83"/>
      <c r="LP3" s="83"/>
      <c r="LQ3" s="83"/>
      <c r="LR3" s="83"/>
      <c r="LS3" s="83"/>
      <c r="LT3" s="83"/>
      <c r="LU3" s="83"/>
      <c r="LV3" s="83"/>
      <c r="LW3" s="83"/>
      <c r="LX3" s="83"/>
      <c r="LY3" s="83"/>
      <c r="LZ3" s="83"/>
      <c r="MA3" s="83"/>
      <c r="MB3" s="83"/>
      <c r="MC3" s="83"/>
      <c r="MD3" s="83"/>
      <c r="ME3" s="83"/>
      <c r="MF3" s="83"/>
      <c r="MG3" s="83"/>
      <c r="MH3" s="83"/>
      <c r="MI3" s="83"/>
      <c r="MJ3" s="83"/>
      <c r="MK3" s="83"/>
      <c r="ML3" s="83"/>
      <c r="MM3" s="83"/>
      <c r="MN3" s="83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3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3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3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3"/>
      <c r="OO3" s="83"/>
      <c r="OP3" s="83"/>
      <c r="OQ3" s="83"/>
      <c r="OR3" s="83"/>
      <c r="OS3" s="83"/>
      <c r="OT3" s="83"/>
      <c r="OU3" s="83"/>
      <c r="OV3" s="83"/>
      <c r="OW3" s="83"/>
      <c r="OX3" s="83"/>
      <c r="OY3" s="83"/>
      <c r="OZ3" s="83"/>
      <c r="PA3" s="83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3"/>
      <c r="PO3" s="83"/>
      <c r="PP3" s="83"/>
      <c r="PQ3" s="83"/>
      <c r="PR3" s="83"/>
      <c r="PS3" s="83"/>
      <c r="PT3" s="83"/>
      <c r="PU3" s="83"/>
      <c r="PV3" s="83"/>
      <c r="PW3" s="83"/>
      <c r="PX3" s="83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3"/>
      <c r="RO3" s="83"/>
      <c r="RP3" s="83"/>
      <c r="RQ3" s="83"/>
      <c r="RR3" s="83"/>
      <c r="RS3" s="83"/>
      <c r="RT3" s="83"/>
      <c r="RU3" s="83"/>
      <c r="RV3" s="83"/>
      <c r="RW3" s="83"/>
      <c r="RX3" s="83"/>
      <c r="RY3" s="83"/>
      <c r="RZ3" s="83"/>
      <c r="SA3" s="83"/>
      <c r="SB3" s="83"/>
      <c r="SC3" s="83"/>
      <c r="SD3" s="83"/>
      <c r="SE3" s="83"/>
      <c r="SF3" s="83"/>
      <c r="SG3" s="83"/>
      <c r="SH3" s="83"/>
      <c r="SI3" s="83"/>
      <c r="SJ3" s="83"/>
      <c r="SK3" s="83"/>
      <c r="SL3" s="83"/>
      <c r="SM3" s="83"/>
      <c r="SN3" s="83"/>
      <c r="SO3" s="83"/>
      <c r="SP3" s="83"/>
      <c r="SQ3" s="83"/>
      <c r="SR3" s="83"/>
      <c r="SS3" s="83"/>
      <c r="ST3" s="83"/>
      <c r="SU3" s="83"/>
      <c r="SV3" s="83"/>
      <c r="SW3" s="83"/>
      <c r="SX3" s="83"/>
      <c r="SY3" s="83"/>
      <c r="SZ3" s="83"/>
      <c r="TA3" s="83"/>
      <c r="TB3" s="83"/>
      <c r="TC3" s="83"/>
      <c r="TD3" s="83"/>
      <c r="TE3" s="83"/>
      <c r="TF3" s="83"/>
      <c r="TG3" s="83"/>
      <c r="TH3" s="83"/>
      <c r="TI3" s="83"/>
      <c r="TJ3" s="83"/>
      <c r="TK3" s="83"/>
      <c r="TL3" s="83"/>
      <c r="TM3" s="83"/>
      <c r="TN3" s="83"/>
      <c r="TO3" s="83"/>
      <c r="TP3" s="83"/>
      <c r="TQ3" s="83"/>
      <c r="TR3" s="83"/>
      <c r="TS3" s="83"/>
      <c r="TT3" s="83"/>
      <c r="TU3" s="83"/>
      <c r="TV3" s="83"/>
      <c r="TW3" s="83"/>
      <c r="TX3" s="83"/>
      <c r="TY3" s="83"/>
      <c r="TZ3" s="83"/>
      <c r="UA3" s="83"/>
      <c r="UB3" s="83"/>
      <c r="UC3" s="83"/>
      <c r="UD3" s="83"/>
      <c r="UE3" s="83"/>
      <c r="UF3" s="83"/>
      <c r="UG3" s="83"/>
      <c r="UH3" s="83"/>
      <c r="UI3" s="83"/>
      <c r="UJ3" s="83"/>
      <c r="UK3" s="83"/>
      <c r="UL3" s="83"/>
      <c r="UM3" s="83"/>
      <c r="UN3" s="83"/>
      <c r="UO3" s="83"/>
      <c r="UP3" s="83"/>
      <c r="UQ3" s="83"/>
      <c r="UR3" s="83"/>
      <c r="US3" s="83"/>
      <c r="UT3" s="83"/>
      <c r="UU3" s="83"/>
      <c r="UV3" s="83"/>
      <c r="UW3" s="83"/>
      <c r="UX3" s="83"/>
      <c r="UY3" s="83"/>
      <c r="UZ3" s="83"/>
      <c r="VA3" s="83"/>
      <c r="VB3" s="83"/>
      <c r="VC3" s="83"/>
      <c r="VD3" s="83"/>
      <c r="VE3" s="83"/>
      <c r="VF3" s="83"/>
      <c r="VG3" s="83"/>
      <c r="VH3" s="83"/>
      <c r="VI3" s="83"/>
      <c r="VJ3" s="83"/>
      <c r="VK3" s="83"/>
      <c r="VL3" s="83"/>
      <c r="VM3" s="83"/>
      <c r="VN3" s="83"/>
      <c r="VO3" s="83"/>
      <c r="VP3" s="83"/>
      <c r="VQ3" s="83"/>
      <c r="VR3" s="83"/>
      <c r="VS3" s="83"/>
      <c r="VT3" s="83"/>
      <c r="VU3" s="83"/>
      <c r="VV3" s="83"/>
      <c r="VW3" s="83"/>
      <c r="VX3" s="83"/>
      <c r="VY3" s="83"/>
      <c r="VZ3" s="83"/>
      <c r="WA3" s="83"/>
      <c r="WB3" s="83"/>
      <c r="WC3" s="83"/>
      <c r="WD3" s="83"/>
      <c r="WE3" s="83"/>
      <c r="WF3" s="83"/>
      <c r="WG3" s="83"/>
      <c r="WH3" s="83"/>
      <c r="WI3" s="83"/>
      <c r="WJ3" s="83"/>
      <c r="WK3" s="83"/>
      <c r="WL3" s="83"/>
      <c r="WM3" s="83"/>
      <c r="WN3" s="83"/>
      <c r="WO3" s="83"/>
      <c r="WP3" s="83"/>
      <c r="WQ3" s="83"/>
      <c r="WR3" s="83"/>
      <c r="WS3" s="83"/>
      <c r="WT3" s="83"/>
      <c r="WU3" s="83"/>
      <c r="WV3" s="83"/>
      <c r="WW3" s="83"/>
      <c r="WX3" s="83"/>
      <c r="WY3" s="83"/>
      <c r="WZ3" s="83"/>
      <c r="XA3" s="83"/>
      <c r="XB3" s="83"/>
      <c r="XC3" s="83"/>
      <c r="XD3" s="83"/>
      <c r="XE3" s="83"/>
      <c r="XF3" s="83"/>
      <c r="XG3" s="83"/>
      <c r="XH3" s="83"/>
      <c r="XI3" s="83"/>
      <c r="XJ3" s="83"/>
      <c r="XK3" s="83"/>
      <c r="XL3" s="83"/>
      <c r="XM3" s="83"/>
      <c r="XN3" s="83"/>
      <c r="XO3" s="83"/>
      <c r="XP3" s="83"/>
      <c r="XQ3" s="83"/>
      <c r="XR3" s="83"/>
      <c r="XS3" s="83"/>
      <c r="XT3" s="83"/>
      <c r="XU3" s="83"/>
      <c r="XV3" s="83"/>
      <c r="XW3" s="83"/>
      <c r="XX3" s="83"/>
      <c r="XY3" s="83"/>
      <c r="XZ3" s="83"/>
      <c r="YA3" s="83"/>
      <c r="YB3" s="83"/>
      <c r="YC3" s="83"/>
      <c r="YD3" s="83"/>
      <c r="YE3" s="83"/>
      <c r="YF3" s="83"/>
      <c r="YG3" s="83"/>
      <c r="YH3" s="83"/>
      <c r="YI3" s="83"/>
      <c r="YJ3" s="83"/>
      <c r="YK3" s="83"/>
      <c r="YL3" s="83"/>
      <c r="YM3" s="83"/>
      <c r="YN3" s="83"/>
      <c r="YO3" s="83"/>
      <c r="YP3" s="83"/>
      <c r="YQ3" s="83"/>
      <c r="YR3" s="83"/>
      <c r="YS3" s="83"/>
      <c r="YT3" s="83"/>
      <c r="YU3" s="83"/>
      <c r="YV3" s="83"/>
      <c r="YW3" s="83"/>
      <c r="YX3" s="83"/>
      <c r="YY3" s="83"/>
      <c r="YZ3" s="83"/>
      <c r="ZA3" s="83"/>
      <c r="ZB3" s="83"/>
      <c r="ZC3" s="83"/>
      <c r="ZD3" s="83"/>
      <c r="ZE3" s="83"/>
      <c r="ZF3" s="83"/>
      <c r="ZG3" s="83"/>
      <c r="ZH3" s="83"/>
      <c r="ZI3" s="83"/>
      <c r="ZJ3" s="83"/>
      <c r="ZK3" s="83"/>
      <c r="ZL3" s="83"/>
      <c r="ZM3" s="83"/>
      <c r="ZN3" s="83"/>
      <c r="ZO3" s="83"/>
      <c r="ZP3" s="83"/>
      <c r="ZQ3" s="83"/>
      <c r="ZR3" s="83"/>
      <c r="ZS3" s="83"/>
      <c r="ZT3" s="83"/>
      <c r="ZU3" s="83"/>
      <c r="ZV3" s="83"/>
      <c r="ZW3" s="83"/>
      <c r="ZX3" s="83"/>
      <c r="ZY3" s="83"/>
      <c r="ZZ3" s="83"/>
      <c r="AAA3" s="83"/>
      <c r="AAB3" s="83"/>
      <c r="AAC3" s="83"/>
      <c r="AAD3" s="83"/>
      <c r="AAE3" s="83"/>
      <c r="AAF3" s="83"/>
      <c r="AAG3" s="83"/>
      <c r="AAH3" s="83"/>
      <c r="AAI3" s="83"/>
      <c r="AAJ3" s="83"/>
      <c r="AAK3" s="83"/>
      <c r="AAL3" s="83"/>
      <c r="AAM3" s="83"/>
      <c r="AAN3" s="83"/>
      <c r="AAO3" s="83"/>
      <c r="AAP3" s="83"/>
      <c r="AAQ3" s="83"/>
      <c r="AAR3" s="83"/>
      <c r="AAS3" s="83"/>
      <c r="AAT3" s="83"/>
      <c r="AAU3" s="83"/>
      <c r="AAV3" s="83"/>
      <c r="AAW3" s="83"/>
      <c r="AAX3" s="83"/>
      <c r="AAY3" s="83"/>
      <c r="AAZ3" s="83"/>
      <c r="ABA3" s="83"/>
      <c r="ABB3" s="83"/>
      <c r="ABC3" s="83"/>
      <c r="ABD3" s="83"/>
      <c r="ABE3" s="83"/>
      <c r="ABF3" s="83"/>
      <c r="ABG3" s="83"/>
      <c r="ABH3" s="83"/>
      <c r="ABI3" s="83"/>
      <c r="ABJ3" s="83"/>
      <c r="ABK3" s="83"/>
      <c r="ABL3" s="83"/>
      <c r="ABM3" s="83"/>
      <c r="ABN3" s="83"/>
      <c r="ABO3" s="83"/>
      <c r="ABP3" s="83"/>
      <c r="ABQ3" s="83"/>
      <c r="ABR3" s="83"/>
      <c r="ABS3" s="83"/>
      <c r="ABT3" s="83"/>
      <c r="ABU3" s="83"/>
      <c r="ABV3" s="83"/>
      <c r="ABW3" s="83"/>
      <c r="ABX3" s="83"/>
      <c r="ABY3" s="83"/>
      <c r="ABZ3" s="83"/>
      <c r="ACA3" s="83"/>
      <c r="ACB3" s="83"/>
      <c r="ACC3" s="83"/>
      <c r="ACD3" s="83"/>
      <c r="ACE3" s="83"/>
      <c r="ACF3" s="83"/>
      <c r="ACG3" s="83"/>
      <c r="ACH3" s="83"/>
      <c r="ACI3" s="83"/>
      <c r="ACJ3" s="83"/>
      <c r="ACK3" s="83"/>
      <c r="ACL3" s="83"/>
      <c r="ACM3" s="83"/>
      <c r="ACN3" s="83"/>
      <c r="ACO3" s="83"/>
      <c r="ACP3" s="83"/>
      <c r="ACQ3" s="83"/>
      <c r="ACR3" s="83"/>
      <c r="ACS3" s="83"/>
      <c r="ACT3" s="83"/>
      <c r="ACU3" s="83"/>
      <c r="ACV3" s="83"/>
      <c r="ACW3" s="83"/>
      <c r="ACX3" s="83"/>
      <c r="ACY3" s="83"/>
      <c r="ACZ3" s="83"/>
      <c r="ADA3" s="83"/>
      <c r="ADB3" s="83"/>
      <c r="ADC3" s="83"/>
      <c r="ADD3" s="83"/>
      <c r="ADE3" s="83"/>
      <c r="ADF3" s="83"/>
      <c r="ADG3" s="83"/>
      <c r="ADH3" s="83"/>
      <c r="ADI3" s="83"/>
      <c r="ADJ3" s="83"/>
      <c r="ADK3" s="83"/>
      <c r="ADL3" s="83"/>
      <c r="ADM3" s="83"/>
      <c r="ADN3" s="83"/>
      <c r="ADO3" s="83"/>
      <c r="ADP3" s="83"/>
      <c r="ADQ3" s="83"/>
      <c r="ADR3" s="83"/>
      <c r="ADS3" s="83"/>
      <c r="ADT3" s="83"/>
      <c r="ADU3" s="83"/>
      <c r="ADV3" s="83"/>
      <c r="ADW3" s="83"/>
      <c r="ADX3" s="83"/>
      <c r="ADY3" s="83"/>
      <c r="ADZ3" s="83"/>
      <c r="AEA3" s="83"/>
      <c r="AEB3" s="83"/>
      <c r="AEC3" s="3"/>
      <c r="AED3" s="3"/>
      <c r="AEE3" s="3"/>
      <c r="AEF3" s="3"/>
      <c r="AEG3" s="3"/>
    </row>
    <row r="4" spans="1:813" s="4" customFormat="1" ht="15.6" x14ac:dyDescent="0.3">
      <c r="A4" s="40" t="s">
        <v>2</v>
      </c>
      <c r="B4" s="40"/>
      <c r="C4" s="83"/>
      <c r="D4" s="83"/>
      <c r="E4" s="2"/>
      <c r="F4" s="2"/>
      <c r="G4" s="2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  <c r="IW4" s="83"/>
      <c r="IX4" s="83"/>
      <c r="IY4" s="83"/>
      <c r="IZ4" s="83"/>
      <c r="JA4" s="83"/>
      <c r="JB4" s="83"/>
      <c r="JC4" s="83"/>
      <c r="JD4" s="83"/>
      <c r="JE4" s="83"/>
      <c r="JF4" s="83"/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83"/>
      <c r="LL4" s="83"/>
      <c r="LM4" s="83"/>
      <c r="LN4" s="83"/>
      <c r="LO4" s="83"/>
      <c r="LP4" s="83"/>
      <c r="LQ4" s="83"/>
      <c r="LR4" s="83"/>
      <c r="LS4" s="83"/>
      <c r="LT4" s="83"/>
      <c r="LU4" s="83"/>
      <c r="LV4" s="83"/>
      <c r="LW4" s="83"/>
      <c r="LX4" s="83"/>
      <c r="LY4" s="83"/>
      <c r="LZ4" s="83"/>
      <c r="MA4" s="83"/>
      <c r="MB4" s="83"/>
      <c r="MC4" s="83"/>
      <c r="MD4" s="83"/>
      <c r="ME4" s="83"/>
      <c r="MF4" s="83"/>
      <c r="MG4" s="83"/>
      <c r="MH4" s="83"/>
      <c r="MI4" s="83"/>
      <c r="MJ4" s="83"/>
      <c r="MK4" s="83"/>
      <c r="ML4" s="83"/>
      <c r="MM4" s="83"/>
      <c r="MN4" s="83"/>
      <c r="MO4" s="83"/>
      <c r="MP4" s="83"/>
      <c r="MQ4" s="83"/>
      <c r="MR4" s="83"/>
      <c r="MS4" s="83"/>
      <c r="MT4" s="83"/>
      <c r="MU4" s="83"/>
      <c r="MV4" s="83"/>
      <c r="MW4" s="83"/>
      <c r="MX4" s="83"/>
      <c r="MY4" s="83"/>
      <c r="MZ4" s="83"/>
      <c r="NA4" s="83"/>
      <c r="NB4" s="83"/>
      <c r="NC4" s="83"/>
      <c r="ND4" s="83"/>
      <c r="NE4" s="83"/>
      <c r="NF4" s="83"/>
      <c r="NG4" s="83"/>
      <c r="NH4" s="83"/>
      <c r="NI4" s="83"/>
      <c r="NJ4" s="83"/>
      <c r="NK4" s="83"/>
      <c r="NL4" s="83"/>
      <c r="NM4" s="83"/>
      <c r="NN4" s="83"/>
      <c r="NO4" s="83"/>
      <c r="NP4" s="83"/>
      <c r="NQ4" s="83"/>
      <c r="NR4" s="83"/>
      <c r="NS4" s="83"/>
      <c r="NT4" s="83"/>
      <c r="NU4" s="83"/>
      <c r="NV4" s="83"/>
      <c r="NW4" s="83"/>
      <c r="NX4" s="83"/>
      <c r="NY4" s="83"/>
      <c r="NZ4" s="83"/>
      <c r="OA4" s="83"/>
      <c r="OB4" s="83"/>
      <c r="OC4" s="83"/>
      <c r="OD4" s="83"/>
      <c r="OE4" s="83"/>
      <c r="OF4" s="83"/>
      <c r="OG4" s="83"/>
      <c r="OH4" s="83"/>
      <c r="OI4" s="83"/>
      <c r="OJ4" s="83"/>
      <c r="OK4" s="83"/>
      <c r="OL4" s="83"/>
      <c r="OM4" s="83"/>
      <c r="ON4" s="83"/>
      <c r="OO4" s="83"/>
      <c r="OP4" s="83"/>
      <c r="OQ4" s="83"/>
      <c r="OR4" s="83"/>
      <c r="OS4" s="83"/>
      <c r="OT4" s="83"/>
      <c r="OU4" s="83"/>
      <c r="OV4" s="83"/>
      <c r="OW4" s="83"/>
      <c r="OX4" s="83"/>
      <c r="OY4" s="83"/>
      <c r="OZ4" s="83"/>
      <c r="PA4" s="83"/>
      <c r="PB4" s="83"/>
      <c r="PC4" s="83"/>
      <c r="PD4" s="83"/>
      <c r="PE4" s="83"/>
      <c r="PF4" s="83"/>
      <c r="PG4" s="83"/>
      <c r="PH4" s="83"/>
      <c r="PI4" s="83"/>
      <c r="PJ4" s="83"/>
      <c r="PK4" s="83"/>
      <c r="PL4" s="83"/>
      <c r="PM4" s="83"/>
      <c r="PN4" s="83"/>
      <c r="PO4" s="83"/>
      <c r="PP4" s="83"/>
      <c r="PQ4" s="83"/>
      <c r="PR4" s="83"/>
      <c r="PS4" s="83"/>
      <c r="PT4" s="83"/>
      <c r="PU4" s="83"/>
      <c r="PV4" s="83"/>
      <c r="PW4" s="83"/>
      <c r="PX4" s="83"/>
      <c r="PY4" s="83"/>
      <c r="PZ4" s="83"/>
      <c r="QA4" s="83"/>
      <c r="QB4" s="83"/>
      <c r="QC4" s="83"/>
      <c r="QD4" s="83"/>
      <c r="QE4" s="83"/>
      <c r="QF4" s="83"/>
      <c r="QG4" s="83"/>
      <c r="QH4" s="83"/>
      <c r="QI4" s="83"/>
      <c r="QJ4" s="83"/>
      <c r="QK4" s="83"/>
      <c r="QL4" s="83"/>
      <c r="QM4" s="83"/>
      <c r="QN4" s="83"/>
      <c r="QO4" s="83"/>
      <c r="QP4" s="83"/>
      <c r="QQ4" s="83"/>
      <c r="QR4" s="83"/>
      <c r="QS4" s="83"/>
      <c r="QT4" s="83"/>
      <c r="QU4" s="83"/>
      <c r="QV4" s="83"/>
      <c r="QW4" s="83"/>
      <c r="QX4" s="83"/>
      <c r="QY4" s="83"/>
      <c r="QZ4" s="83"/>
      <c r="RA4" s="83"/>
      <c r="RB4" s="83"/>
      <c r="RC4" s="83"/>
      <c r="RD4" s="83"/>
      <c r="RE4" s="83"/>
      <c r="RF4" s="83"/>
      <c r="RG4" s="83"/>
      <c r="RH4" s="83"/>
      <c r="RI4" s="83"/>
      <c r="RJ4" s="83"/>
      <c r="RK4" s="83"/>
      <c r="RL4" s="83"/>
      <c r="RM4" s="83"/>
      <c r="RN4" s="83"/>
      <c r="RO4" s="83"/>
      <c r="RP4" s="83"/>
      <c r="RQ4" s="83"/>
      <c r="RR4" s="83"/>
      <c r="RS4" s="83"/>
      <c r="RT4" s="83"/>
      <c r="RU4" s="83"/>
      <c r="RV4" s="83"/>
      <c r="RW4" s="83"/>
      <c r="RX4" s="83"/>
      <c r="RY4" s="83"/>
      <c r="RZ4" s="83"/>
      <c r="SA4" s="83"/>
      <c r="SB4" s="83"/>
      <c r="SC4" s="83"/>
      <c r="SD4" s="83"/>
      <c r="SE4" s="83"/>
      <c r="SF4" s="83"/>
      <c r="SG4" s="83"/>
      <c r="SH4" s="83"/>
      <c r="SI4" s="83"/>
      <c r="SJ4" s="83"/>
      <c r="SK4" s="83"/>
      <c r="SL4" s="83"/>
      <c r="SM4" s="83"/>
      <c r="SN4" s="83"/>
      <c r="SO4" s="83"/>
      <c r="SP4" s="83"/>
      <c r="SQ4" s="83"/>
      <c r="SR4" s="83"/>
      <c r="SS4" s="83"/>
      <c r="ST4" s="83"/>
      <c r="SU4" s="83"/>
      <c r="SV4" s="83"/>
      <c r="SW4" s="83"/>
      <c r="SX4" s="83"/>
      <c r="SY4" s="83"/>
      <c r="SZ4" s="83"/>
      <c r="TA4" s="83"/>
      <c r="TB4" s="83"/>
      <c r="TC4" s="83"/>
      <c r="TD4" s="83"/>
      <c r="TE4" s="83"/>
      <c r="TF4" s="83"/>
      <c r="TG4" s="83"/>
      <c r="TH4" s="83"/>
      <c r="TI4" s="83"/>
      <c r="TJ4" s="83"/>
      <c r="TK4" s="83"/>
      <c r="TL4" s="83"/>
      <c r="TM4" s="83"/>
      <c r="TN4" s="83"/>
      <c r="TO4" s="83"/>
      <c r="TP4" s="83"/>
      <c r="TQ4" s="83"/>
      <c r="TR4" s="83"/>
      <c r="TS4" s="83"/>
      <c r="TT4" s="83"/>
      <c r="TU4" s="83"/>
      <c r="TV4" s="83"/>
      <c r="TW4" s="83"/>
      <c r="TX4" s="83"/>
      <c r="TY4" s="83"/>
      <c r="TZ4" s="83"/>
      <c r="UA4" s="83"/>
      <c r="UB4" s="83"/>
      <c r="UC4" s="83"/>
      <c r="UD4" s="83"/>
      <c r="UE4" s="83"/>
      <c r="UF4" s="83"/>
      <c r="UG4" s="83"/>
      <c r="UH4" s="83"/>
      <c r="UI4" s="83"/>
      <c r="UJ4" s="83"/>
      <c r="UK4" s="83"/>
      <c r="UL4" s="83"/>
      <c r="UM4" s="83"/>
      <c r="UN4" s="83"/>
      <c r="UO4" s="83"/>
      <c r="UP4" s="83"/>
      <c r="UQ4" s="83"/>
      <c r="UR4" s="83"/>
      <c r="US4" s="83"/>
      <c r="UT4" s="83"/>
      <c r="UU4" s="83"/>
      <c r="UV4" s="83"/>
      <c r="UW4" s="83"/>
      <c r="UX4" s="83"/>
      <c r="UY4" s="83"/>
      <c r="UZ4" s="83"/>
      <c r="VA4" s="83"/>
      <c r="VB4" s="83"/>
      <c r="VC4" s="83"/>
      <c r="VD4" s="83"/>
      <c r="VE4" s="83"/>
      <c r="VF4" s="83"/>
      <c r="VG4" s="83"/>
      <c r="VH4" s="83"/>
      <c r="VI4" s="83"/>
      <c r="VJ4" s="83"/>
      <c r="VK4" s="83"/>
      <c r="VL4" s="83"/>
      <c r="VM4" s="83"/>
      <c r="VN4" s="83"/>
      <c r="VO4" s="83"/>
      <c r="VP4" s="83"/>
      <c r="VQ4" s="83"/>
      <c r="VR4" s="83"/>
      <c r="VS4" s="83"/>
      <c r="VT4" s="83"/>
      <c r="VU4" s="83"/>
      <c r="VV4" s="83"/>
      <c r="VW4" s="83"/>
      <c r="VX4" s="83"/>
      <c r="VY4" s="83"/>
      <c r="VZ4" s="83"/>
      <c r="WA4" s="83"/>
      <c r="WB4" s="83"/>
      <c r="WC4" s="83"/>
      <c r="WD4" s="83"/>
      <c r="WE4" s="83"/>
      <c r="WF4" s="83"/>
      <c r="WG4" s="83"/>
      <c r="WH4" s="83"/>
      <c r="WI4" s="83"/>
      <c r="WJ4" s="83"/>
      <c r="WK4" s="83"/>
      <c r="WL4" s="83"/>
      <c r="WM4" s="83"/>
      <c r="WN4" s="83"/>
      <c r="WO4" s="83"/>
      <c r="WP4" s="83"/>
      <c r="WQ4" s="83"/>
      <c r="WR4" s="83"/>
      <c r="WS4" s="83"/>
      <c r="WT4" s="83"/>
      <c r="WU4" s="83"/>
      <c r="WV4" s="83"/>
      <c r="WW4" s="83"/>
      <c r="WX4" s="83"/>
      <c r="WY4" s="83"/>
      <c r="WZ4" s="83"/>
      <c r="XA4" s="83"/>
      <c r="XB4" s="83"/>
      <c r="XC4" s="83"/>
      <c r="XD4" s="83"/>
      <c r="XE4" s="83"/>
      <c r="XF4" s="83"/>
      <c r="XG4" s="83"/>
      <c r="XH4" s="83"/>
      <c r="XI4" s="83"/>
      <c r="XJ4" s="83"/>
      <c r="XK4" s="83"/>
      <c r="XL4" s="83"/>
      <c r="XM4" s="83"/>
      <c r="XN4" s="83"/>
      <c r="XO4" s="83"/>
      <c r="XP4" s="83"/>
      <c r="XQ4" s="83"/>
      <c r="XR4" s="83"/>
      <c r="XS4" s="83"/>
      <c r="XT4" s="83"/>
      <c r="XU4" s="83"/>
      <c r="XV4" s="83"/>
      <c r="XW4" s="83"/>
      <c r="XX4" s="83"/>
      <c r="XY4" s="83"/>
      <c r="XZ4" s="83"/>
      <c r="YA4" s="83"/>
      <c r="YB4" s="83"/>
      <c r="YC4" s="83"/>
      <c r="YD4" s="83"/>
      <c r="YE4" s="83"/>
      <c r="YF4" s="83"/>
      <c r="YG4" s="83"/>
      <c r="YH4" s="83"/>
      <c r="YI4" s="83"/>
      <c r="YJ4" s="83"/>
      <c r="YK4" s="83"/>
      <c r="YL4" s="83"/>
      <c r="YM4" s="83"/>
      <c r="YN4" s="83"/>
      <c r="YO4" s="83"/>
      <c r="YP4" s="83"/>
      <c r="YQ4" s="83"/>
      <c r="YR4" s="83"/>
      <c r="YS4" s="83"/>
      <c r="YT4" s="83"/>
      <c r="YU4" s="83"/>
      <c r="YV4" s="83"/>
      <c r="YW4" s="83"/>
      <c r="YX4" s="83"/>
      <c r="YY4" s="83"/>
      <c r="YZ4" s="83"/>
      <c r="ZA4" s="83"/>
      <c r="ZB4" s="83"/>
      <c r="ZC4" s="83"/>
      <c r="ZD4" s="83"/>
      <c r="ZE4" s="83"/>
      <c r="ZF4" s="83"/>
      <c r="ZG4" s="83"/>
      <c r="ZH4" s="83"/>
      <c r="ZI4" s="83"/>
      <c r="ZJ4" s="83"/>
      <c r="ZK4" s="83"/>
      <c r="ZL4" s="83"/>
      <c r="ZM4" s="83"/>
      <c r="ZN4" s="83"/>
      <c r="ZO4" s="83"/>
      <c r="ZP4" s="83"/>
      <c r="ZQ4" s="83"/>
      <c r="ZR4" s="83"/>
      <c r="ZS4" s="83"/>
      <c r="ZT4" s="83"/>
      <c r="ZU4" s="83"/>
      <c r="ZV4" s="83"/>
      <c r="ZW4" s="83"/>
      <c r="ZX4" s="83"/>
      <c r="ZY4" s="83"/>
      <c r="ZZ4" s="83"/>
      <c r="AAA4" s="83"/>
      <c r="AAB4" s="83"/>
      <c r="AAC4" s="83"/>
      <c r="AAD4" s="83"/>
      <c r="AAE4" s="83"/>
      <c r="AAF4" s="83"/>
      <c r="AAG4" s="83"/>
      <c r="AAH4" s="83"/>
      <c r="AAI4" s="83"/>
      <c r="AAJ4" s="83"/>
      <c r="AAK4" s="83"/>
      <c r="AAL4" s="83"/>
      <c r="AAM4" s="83"/>
      <c r="AAN4" s="83"/>
      <c r="AAO4" s="83"/>
      <c r="AAP4" s="83"/>
      <c r="AAQ4" s="83"/>
      <c r="AAR4" s="83"/>
      <c r="AAS4" s="83"/>
      <c r="AAT4" s="83"/>
      <c r="AAU4" s="83"/>
      <c r="AAV4" s="83"/>
      <c r="AAW4" s="83"/>
      <c r="AAX4" s="83"/>
      <c r="AAY4" s="83"/>
      <c r="AAZ4" s="83"/>
      <c r="ABA4" s="83"/>
      <c r="ABB4" s="83"/>
      <c r="ABC4" s="83"/>
      <c r="ABD4" s="83"/>
      <c r="ABE4" s="83"/>
      <c r="ABF4" s="83"/>
      <c r="ABG4" s="83"/>
      <c r="ABH4" s="83"/>
      <c r="ABI4" s="83"/>
      <c r="ABJ4" s="83"/>
      <c r="ABK4" s="83"/>
      <c r="ABL4" s="83"/>
      <c r="ABM4" s="83"/>
      <c r="ABN4" s="83"/>
      <c r="ABO4" s="83"/>
      <c r="ABP4" s="83"/>
      <c r="ABQ4" s="83"/>
      <c r="ABR4" s="83"/>
      <c r="ABS4" s="83"/>
      <c r="ABT4" s="83"/>
      <c r="ABU4" s="83"/>
      <c r="ABV4" s="83"/>
      <c r="ABW4" s="83"/>
      <c r="ABX4" s="83"/>
      <c r="ABY4" s="83"/>
      <c r="ABZ4" s="83"/>
      <c r="ACA4" s="83"/>
      <c r="ACB4" s="83"/>
      <c r="ACC4" s="83"/>
      <c r="ACD4" s="83"/>
      <c r="ACE4" s="83"/>
      <c r="ACF4" s="83"/>
      <c r="ACG4" s="83"/>
      <c r="ACH4" s="83"/>
      <c r="ACI4" s="83"/>
      <c r="ACJ4" s="83"/>
      <c r="ACK4" s="83"/>
      <c r="ACL4" s="83"/>
      <c r="ACM4" s="83"/>
      <c r="ACN4" s="83"/>
      <c r="ACO4" s="83"/>
      <c r="ACP4" s="83"/>
      <c r="ACQ4" s="83"/>
      <c r="ACR4" s="83"/>
      <c r="ACS4" s="83"/>
      <c r="ACT4" s="83"/>
      <c r="ACU4" s="83"/>
      <c r="ACV4" s="83"/>
      <c r="ACW4" s="83"/>
      <c r="ACX4" s="83"/>
      <c r="ACY4" s="83"/>
      <c r="ACZ4" s="83"/>
      <c r="ADA4" s="83"/>
      <c r="ADB4" s="83"/>
      <c r="ADC4" s="83"/>
      <c r="ADD4" s="83"/>
      <c r="ADE4" s="83"/>
      <c r="ADF4" s="83"/>
      <c r="ADG4" s="83"/>
      <c r="ADH4" s="83"/>
      <c r="ADI4" s="83"/>
      <c r="ADJ4" s="83"/>
      <c r="ADK4" s="83"/>
      <c r="ADL4" s="83"/>
      <c r="ADM4" s="83"/>
      <c r="ADN4" s="83"/>
      <c r="ADO4" s="83"/>
      <c r="ADP4" s="83"/>
      <c r="ADQ4" s="83"/>
      <c r="ADR4" s="83"/>
      <c r="ADS4" s="83"/>
      <c r="ADT4" s="83"/>
      <c r="ADU4" s="83"/>
      <c r="ADV4" s="83"/>
      <c r="ADW4" s="83"/>
      <c r="ADX4" s="83"/>
      <c r="ADY4" s="83"/>
      <c r="ADZ4" s="83"/>
      <c r="AEA4" s="83"/>
      <c r="AEB4" s="83"/>
      <c r="AEC4" s="3"/>
      <c r="AED4" s="3"/>
      <c r="AEE4" s="3"/>
      <c r="AEF4" s="3"/>
      <c r="AEG4" s="3"/>
    </row>
    <row r="5" spans="1:813" s="4" customFormat="1" ht="15" x14ac:dyDescent="0.3">
      <c r="A5" s="83"/>
      <c r="B5" s="83"/>
      <c r="C5" s="83"/>
      <c r="D5" s="83"/>
      <c r="E5" s="2"/>
      <c r="F5" s="2"/>
      <c r="G5" s="2"/>
      <c r="H5" s="83"/>
      <c r="I5" s="83"/>
      <c r="J5" s="83"/>
      <c r="K5" s="83"/>
      <c r="L5" s="83"/>
      <c r="M5" s="83"/>
      <c r="N5" s="41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41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41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41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41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41"/>
      <c r="HQ5" s="83"/>
      <c r="HR5" s="83"/>
      <c r="HS5" s="83"/>
      <c r="HT5" s="83"/>
      <c r="HU5" s="83"/>
      <c r="HV5" s="83"/>
      <c r="HW5" s="83"/>
      <c r="HX5" s="83"/>
      <c r="HY5" s="83"/>
      <c r="HZ5" s="83"/>
      <c r="IA5" s="83"/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/>
      <c r="IN5" s="83"/>
      <c r="IO5" s="83"/>
      <c r="IP5" s="83"/>
      <c r="IQ5" s="83"/>
      <c r="IR5" s="83"/>
      <c r="IS5" s="83"/>
      <c r="IT5" s="83"/>
      <c r="IU5" s="83"/>
      <c r="IV5" s="83"/>
      <c r="IW5" s="83"/>
      <c r="IX5" s="83"/>
      <c r="IY5" s="83"/>
      <c r="IZ5" s="83"/>
      <c r="JA5" s="83"/>
      <c r="JB5" s="83"/>
      <c r="JC5" s="83"/>
      <c r="JD5" s="83"/>
      <c r="JE5" s="83"/>
      <c r="JF5" s="41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41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  <c r="LP5" s="83"/>
      <c r="LQ5" s="83"/>
      <c r="LR5" s="83"/>
      <c r="LS5" s="83"/>
      <c r="LT5" s="83"/>
      <c r="LU5" s="83"/>
      <c r="LV5" s="83"/>
      <c r="LW5" s="83"/>
      <c r="LX5" s="83"/>
      <c r="LY5" s="83"/>
      <c r="LZ5" s="83"/>
      <c r="MA5" s="83"/>
      <c r="MB5" s="83"/>
      <c r="MC5" s="83"/>
      <c r="MD5" s="83"/>
      <c r="ME5" s="83"/>
      <c r="MF5" s="83"/>
      <c r="MG5" s="83"/>
      <c r="MH5" s="83"/>
      <c r="MI5" s="83"/>
      <c r="MJ5" s="83"/>
      <c r="MK5" s="83"/>
      <c r="ML5" s="41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41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41"/>
      <c r="PS5" s="83"/>
      <c r="PT5" s="83"/>
      <c r="PU5" s="83"/>
      <c r="PV5" s="83"/>
      <c r="PW5" s="83"/>
      <c r="PX5" s="83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41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3"/>
      <c r="ST5" s="83"/>
      <c r="SU5" s="83"/>
      <c r="SV5" s="83"/>
      <c r="SW5" s="83"/>
      <c r="SX5" s="41"/>
      <c r="SY5" s="83"/>
      <c r="SZ5" s="83"/>
      <c r="TA5" s="83"/>
      <c r="TB5" s="83"/>
      <c r="TC5" s="83"/>
      <c r="TD5" s="83"/>
      <c r="TE5" s="83"/>
      <c r="TF5" s="83"/>
      <c r="TG5" s="83"/>
      <c r="TH5" s="83"/>
      <c r="TI5" s="83"/>
      <c r="TJ5" s="83"/>
      <c r="TK5" s="83"/>
      <c r="TL5" s="83"/>
      <c r="TM5" s="83"/>
      <c r="TN5" s="83"/>
      <c r="TO5" s="83"/>
      <c r="TP5" s="83"/>
      <c r="TQ5" s="83"/>
      <c r="TR5" s="83"/>
      <c r="TS5" s="83"/>
      <c r="TT5" s="83"/>
      <c r="TU5" s="83"/>
      <c r="TV5" s="83"/>
      <c r="TW5" s="83"/>
      <c r="TX5" s="83"/>
      <c r="TY5" s="83"/>
      <c r="TZ5" s="83"/>
      <c r="UA5" s="83"/>
      <c r="UB5" s="83"/>
      <c r="UC5" s="83"/>
      <c r="UD5" s="83"/>
      <c r="UE5" s="83"/>
      <c r="UF5" s="83"/>
      <c r="UG5" s="83"/>
      <c r="UH5" s="83"/>
      <c r="UI5" s="83"/>
      <c r="UJ5" s="83"/>
      <c r="UK5" s="83"/>
      <c r="UL5" s="83"/>
      <c r="UM5" s="83"/>
      <c r="UN5" s="41"/>
      <c r="UO5" s="83"/>
      <c r="UP5" s="83"/>
      <c r="UQ5" s="83"/>
      <c r="UR5" s="83"/>
      <c r="US5" s="83"/>
      <c r="UT5" s="83"/>
      <c r="UU5" s="83"/>
      <c r="UV5" s="83"/>
      <c r="UW5" s="83"/>
      <c r="UX5" s="83"/>
      <c r="UY5" s="83"/>
      <c r="UZ5" s="83"/>
      <c r="VA5" s="83"/>
      <c r="VB5" s="83"/>
      <c r="VC5" s="83"/>
      <c r="VD5" s="83"/>
      <c r="VE5" s="83"/>
      <c r="VF5" s="83"/>
      <c r="VG5" s="83"/>
      <c r="VH5" s="83"/>
      <c r="VI5" s="83"/>
      <c r="VJ5" s="83"/>
      <c r="VK5" s="83"/>
      <c r="VL5" s="83"/>
      <c r="VM5" s="83"/>
      <c r="VN5" s="83"/>
      <c r="VO5" s="83"/>
      <c r="VP5" s="83"/>
      <c r="VQ5" s="83"/>
      <c r="VR5" s="83"/>
      <c r="VS5" s="83"/>
      <c r="VT5" s="83"/>
      <c r="VU5" s="83"/>
      <c r="VV5" s="83"/>
      <c r="VW5" s="83"/>
      <c r="VX5" s="83"/>
      <c r="VY5" s="83"/>
      <c r="VZ5" s="83"/>
      <c r="WA5" s="83"/>
      <c r="WB5" s="83"/>
      <c r="WC5" s="83"/>
      <c r="WD5" s="41"/>
      <c r="WE5" s="83"/>
      <c r="WF5" s="83"/>
      <c r="WG5" s="83"/>
      <c r="WH5" s="83"/>
      <c r="WI5" s="83"/>
      <c r="WJ5" s="83"/>
      <c r="WK5" s="83"/>
      <c r="WL5" s="83"/>
      <c r="WM5" s="83"/>
      <c r="WN5" s="83"/>
      <c r="WO5" s="83"/>
      <c r="WP5" s="83"/>
      <c r="WQ5" s="83"/>
      <c r="WR5" s="83"/>
      <c r="WS5" s="83"/>
      <c r="WT5" s="83"/>
      <c r="WU5" s="83"/>
      <c r="WV5" s="83"/>
      <c r="WW5" s="83"/>
      <c r="WX5" s="83"/>
      <c r="WY5" s="83"/>
      <c r="WZ5" s="83"/>
      <c r="XA5" s="83"/>
      <c r="XB5" s="83"/>
      <c r="XC5" s="83"/>
      <c r="XD5" s="83"/>
      <c r="XE5" s="83"/>
      <c r="XF5" s="83"/>
      <c r="XG5" s="83"/>
      <c r="XH5" s="83"/>
      <c r="XI5" s="83"/>
      <c r="XJ5" s="83"/>
      <c r="XK5" s="83"/>
      <c r="XL5" s="83"/>
      <c r="XM5" s="83"/>
      <c r="XN5" s="83"/>
      <c r="XO5" s="83"/>
      <c r="XP5" s="83"/>
      <c r="XQ5" s="83"/>
      <c r="XR5" s="83"/>
      <c r="XS5" s="83"/>
      <c r="XT5" s="41"/>
      <c r="XU5" s="83"/>
      <c r="XV5" s="83"/>
      <c r="XW5" s="83"/>
      <c r="XX5" s="83"/>
      <c r="XY5" s="83"/>
      <c r="XZ5" s="83"/>
      <c r="YA5" s="83"/>
      <c r="YB5" s="83"/>
      <c r="YC5" s="83"/>
      <c r="YD5" s="83"/>
      <c r="YE5" s="83"/>
      <c r="YF5" s="83"/>
      <c r="YG5" s="83"/>
      <c r="YH5" s="83"/>
      <c r="YI5" s="83"/>
      <c r="YJ5" s="83"/>
      <c r="YK5" s="83"/>
      <c r="YL5" s="83"/>
      <c r="YM5" s="83"/>
      <c r="YN5" s="83"/>
      <c r="YO5" s="83"/>
      <c r="YP5" s="83"/>
      <c r="YQ5" s="83"/>
      <c r="YR5" s="83"/>
      <c r="YS5" s="83"/>
      <c r="YT5" s="83"/>
      <c r="YU5" s="83"/>
      <c r="YV5" s="83"/>
      <c r="YW5" s="83"/>
      <c r="YX5" s="83"/>
      <c r="YY5" s="83"/>
      <c r="YZ5" s="83"/>
      <c r="ZA5" s="83"/>
      <c r="ZB5" s="83"/>
      <c r="ZC5" s="83"/>
      <c r="ZD5" s="83"/>
      <c r="ZE5" s="83"/>
      <c r="ZF5" s="83"/>
      <c r="ZG5" s="83"/>
      <c r="ZH5" s="83"/>
      <c r="ZI5" s="83"/>
      <c r="ZJ5" s="41"/>
      <c r="ZK5" s="83"/>
      <c r="ZL5" s="83"/>
      <c r="ZM5" s="83"/>
      <c r="ZN5" s="83"/>
      <c r="ZO5" s="83"/>
      <c r="ZP5" s="83"/>
      <c r="ZQ5" s="83"/>
      <c r="ZR5" s="83"/>
      <c r="ZS5" s="83"/>
      <c r="ZT5" s="83"/>
      <c r="ZU5" s="83"/>
      <c r="ZV5" s="83"/>
      <c r="ZW5" s="83"/>
      <c r="ZX5" s="83"/>
      <c r="ZY5" s="83"/>
      <c r="ZZ5" s="83"/>
      <c r="AAA5" s="83"/>
      <c r="AAB5" s="83"/>
      <c r="AAC5" s="83"/>
      <c r="AAD5" s="83"/>
      <c r="AAE5" s="83"/>
      <c r="AAF5" s="83"/>
      <c r="AAG5" s="83"/>
      <c r="AAH5" s="83"/>
      <c r="AAI5" s="83"/>
      <c r="AAJ5" s="83"/>
      <c r="AAK5" s="83"/>
      <c r="AAL5" s="83"/>
      <c r="AAM5" s="83"/>
      <c r="AAN5" s="83"/>
      <c r="AAO5" s="83"/>
      <c r="AAP5" s="83"/>
      <c r="AAQ5" s="83"/>
      <c r="AAR5" s="83"/>
      <c r="AAS5" s="83"/>
      <c r="AAT5" s="83"/>
      <c r="AAU5" s="83"/>
      <c r="AAV5" s="83"/>
      <c r="AAW5" s="83"/>
      <c r="AAX5" s="83"/>
      <c r="AAY5" s="83"/>
      <c r="AAZ5" s="41"/>
      <c r="ABA5" s="83"/>
      <c r="ABB5" s="83"/>
      <c r="ABC5" s="83"/>
      <c r="ABD5" s="83"/>
      <c r="ABE5" s="83"/>
      <c r="ABF5" s="83"/>
      <c r="ABG5" s="83"/>
      <c r="ABH5" s="83"/>
      <c r="ABI5" s="83"/>
      <c r="ABJ5" s="83"/>
      <c r="ABK5" s="83"/>
      <c r="ABL5" s="83"/>
      <c r="ABM5" s="83"/>
      <c r="ABN5" s="83"/>
      <c r="ABO5" s="83"/>
      <c r="ABP5" s="83"/>
      <c r="ABQ5" s="83"/>
      <c r="ABR5" s="83"/>
      <c r="ABS5" s="83"/>
      <c r="ABT5" s="83"/>
      <c r="ABU5" s="83"/>
      <c r="ABV5" s="83"/>
      <c r="ABW5" s="83"/>
      <c r="ABX5" s="83"/>
      <c r="ABY5" s="83"/>
      <c r="ABZ5" s="83"/>
      <c r="ACA5" s="83"/>
      <c r="ACB5" s="83"/>
      <c r="ACC5" s="83"/>
      <c r="ACD5" s="83"/>
      <c r="ACE5" s="83"/>
      <c r="ACF5" s="83"/>
      <c r="ACG5" s="83"/>
      <c r="ACH5" s="83"/>
      <c r="ACI5" s="83"/>
      <c r="ACJ5" s="83"/>
      <c r="ACK5" s="83"/>
      <c r="ACL5" s="83"/>
      <c r="ACM5" s="83"/>
      <c r="ACN5" s="83"/>
      <c r="ACO5" s="83"/>
      <c r="ACP5" s="41"/>
      <c r="ACQ5" s="83"/>
      <c r="ACR5" s="83"/>
      <c r="ACS5" s="83"/>
      <c r="ACT5" s="83"/>
      <c r="ACU5" s="83"/>
      <c r="ACV5" s="83"/>
      <c r="ACW5" s="83"/>
      <c r="ACX5" s="83"/>
      <c r="ACY5" s="83"/>
      <c r="ACZ5" s="83"/>
      <c r="ADA5" s="83"/>
      <c r="ADB5" s="83"/>
      <c r="ADC5" s="83"/>
      <c r="ADD5" s="83"/>
      <c r="ADE5" s="83"/>
      <c r="ADF5" s="83"/>
      <c r="ADG5" s="83"/>
      <c r="ADH5" s="83"/>
      <c r="ADI5" s="83"/>
      <c r="ADJ5" s="83"/>
      <c r="ADK5" s="83"/>
      <c r="ADL5" s="83"/>
      <c r="ADM5" s="83"/>
      <c r="ADN5" s="83"/>
      <c r="ADO5" s="83"/>
      <c r="ADP5" s="83"/>
      <c r="ADQ5" s="83"/>
      <c r="ADR5" s="83"/>
      <c r="ADS5" s="83"/>
      <c r="ADT5" s="83"/>
      <c r="ADU5" s="83"/>
      <c r="ADV5" s="83"/>
      <c r="ADW5" s="83"/>
      <c r="ADX5" s="83"/>
      <c r="ADY5" s="83"/>
      <c r="ADZ5" s="83"/>
      <c r="AEA5" s="83"/>
      <c r="AEB5" s="83"/>
      <c r="AEC5" s="3"/>
      <c r="AED5" s="3"/>
      <c r="AEE5" s="3"/>
      <c r="AEF5" s="3"/>
      <c r="AEG5" s="3"/>
    </row>
    <row r="6" spans="1:813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89"/>
      <c r="XQ6" s="89"/>
      <c r="XR6" s="89"/>
      <c r="XS6" s="89"/>
      <c r="XT6" s="89"/>
      <c r="XU6" s="89"/>
      <c r="XV6" s="89"/>
      <c r="XW6" s="89"/>
      <c r="XX6" s="89"/>
      <c r="XY6" s="89"/>
      <c r="XZ6" s="89"/>
      <c r="YA6" s="89"/>
      <c r="YB6" s="89"/>
      <c r="YC6" s="89"/>
      <c r="YD6" s="89"/>
      <c r="YE6" s="89"/>
      <c r="YF6" s="89"/>
      <c r="YG6" s="89"/>
      <c r="YH6" s="89"/>
      <c r="YI6" s="89"/>
      <c r="YJ6" s="89"/>
      <c r="YK6" s="89"/>
      <c r="YL6" s="89"/>
      <c r="YM6" s="89"/>
      <c r="YN6" s="89"/>
      <c r="YO6" s="89"/>
      <c r="YP6" s="89"/>
      <c r="YQ6" s="89"/>
      <c r="YR6" s="89"/>
      <c r="YS6" s="89"/>
      <c r="YT6" s="89"/>
      <c r="YU6" s="89"/>
      <c r="YV6" s="89"/>
      <c r="YW6" s="89"/>
      <c r="YX6" s="89"/>
      <c r="YY6" s="89"/>
      <c r="YZ6" s="89"/>
      <c r="ZA6" s="89"/>
      <c r="ZB6" s="89"/>
      <c r="ZC6" s="89"/>
      <c r="ZD6" s="89"/>
      <c r="ZE6" s="89"/>
      <c r="ZF6" s="89"/>
      <c r="ZG6" s="89"/>
      <c r="ZH6" s="89"/>
      <c r="ZI6" s="89"/>
      <c r="ZJ6" s="89"/>
      <c r="ZK6" s="89"/>
      <c r="ZL6" s="89"/>
      <c r="ZM6" s="89"/>
      <c r="ZN6" s="89"/>
      <c r="ZO6" s="89"/>
      <c r="ZP6" s="89"/>
      <c r="ZQ6" s="89"/>
      <c r="ZR6" s="89"/>
      <c r="ZS6" s="89"/>
      <c r="ZT6" s="89"/>
      <c r="ZU6" s="89"/>
      <c r="ZV6" s="89"/>
      <c r="ZW6" s="89"/>
      <c r="ZX6" s="89"/>
      <c r="ZY6" s="89"/>
      <c r="ZZ6" s="89"/>
      <c r="AAA6" s="89"/>
      <c r="AAB6" s="89"/>
      <c r="AAC6" s="89"/>
      <c r="AAD6" s="89"/>
      <c r="AAE6" s="89"/>
      <c r="AAF6" s="89"/>
      <c r="AAG6" s="89"/>
      <c r="AAH6" s="89"/>
      <c r="AAI6" s="89"/>
      <c r="AAJ6" s="89"/>
      <c r="AAK6" s="89"/>
      <c r="AAL6" s="89"/>
      <c r="AAM6" s="89"/>
      <c r="AAN6" s="89"/>
      <c r="AAO6" s="89"/>
      <c r="AAP6" s="89"/>
      <c r="AAQ6" s="89"/>
      <c r="AAR6" s="89"/>
      <c r="AAS6" s="89"/>
      <c r="AAT6" s="89"/>
      <c r="AAU6" s="89"/>
      <c r="AAV6" s="89"/>
      <c r="AAW6" s="89"/>
      <c r="AAX6" s="89"/>
      <c r="AAY6" s="89"/>
      <c r="AAZ6" s="89"/>
      <c r="ABA6" s="89"/>
      <c r="ABB6" s="89"/>
      <c r="ABC6" s="89"/>
      <c r="ABD6" s="89"/>
      <c r="ABE6" s="89"/>
      <c r="ABF6" s="89"/>
      <c r="ABG6" s="89"/>
      <c r="ABH6" s="89"/>
      <c r="ABI6" s="89"/>
      <c r="ABJ6" s="89"/>
      <c r="ABK6" s="89"/>
      <c r="ABL6" s="89"/>
      <c r="ABM6" s="89"/>
      <c r="ABN6" s="89"/>
      <c r="ABO6" s="89"/>
      <c r="ABP6" s="89"/>
      <c r="ABQ6" s="89"/>
      <c r="ABR6" s="89"/>
      <c r="ABS6" s="89"/>
      <c r="ABT6" s="89"/>
      <c r="ABU6" s="89"/>
      <c r="ABV6" s="89"/>
      <c r="ABW6" s="89"/>
      <c r="ABX6" s="89"/>
      <c r="ABY6" s="89"/>
      <c r="ABZ6" s="89"/>
      <c r="ACA6" s="89"/>
      <c r="ACB6" s="89"/>
      <c r="ACC6" s="89"/>
      <c r="ACD6" s="89"/>
      <c r="ACE6" s="89"/>
      <c r="ACF6" s="89"/>
      <c r="ACG6" s="89"/>
      <c r="ACH6" s="89"/>
      <c r="ACI6" s="89"/>
      <c r="ACJ6" s="89"/>
      <c r="ACK6" s="89"/>
      <c r="ACL6" s="89"/>
      <c r="ACM6" s="89"/>
      <c r="ACN6" s="89"/>
      <c r="ACO6" s="89"/>
      <c r="ACP6" s="89"/>
      <c r="ACQ6" s="89"/>
      <c r="ACR6" s="89"/>
      <c r="ACS6" s="89"/>
      <c r="ACT6" s="89"/>
      <c r="ACU6" s="89"/>
      <c r="ACV6" s="89"/>
      <c r="ACW6" s="89"/>
      <c r="ACX6" s="89"/>
      <c r="ACY6" s="89"/>
      <c r="ACZ6" s="89"/>
      <c r="ADA6" s="89"/>
      <c r="ADB6" s="89"/>
      <c r="ADC6" s="89"/>
      <c r="ADD6" s="89"/>
      <c r="ADE6" s="89"/>
      <c r="ADF6" s="89"/>
      <c r="ADG6" s="89"/>
      <c r="ADH6" s="89"/>
      <c r="ADI6" s="89"/>
      <c r="ADJ6" s="89"/>
      <c r="ADK6" s="89"/>
      <c r="ADL6" s="89"/>
      <c r="ADM6" s="89"/>
      <c r="ADN6" s="89"/>
      <c r="ADO6" s="89"/>
      <c r="ADP6" s="89"/>
      <c r="ADQ6" s="89"/>
      <c r="ADR6" s="89"/>
      <c r="ADS6" s="89"/>
      <c r="ADT6" s="89"/>
      <c r="ADU6" s="89"/>
      <c r="ADV6" s="89"/>
      <c r="ADW6" s="89"/>
      <c r="ADX6" s="89"/>
      <c r="ADY6" s="89"/>
      <c r="ADZ6" s="89"/>
      <c r="AEA6" s="89"/>
      <c r="AEB6" s="81"/>
      <c r="AEC6" s="3"/>
      <c r="AED6" s="3"/>
      <c r="AEE6" s="3"/>
      <c r="AEF6" s="3"/>
      <c r="AEG6" s="3"/>
    </row>
    <row r="7" spans="1:813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90"/>
      <c r="XQ7" s="90"/>
      <c r="XR7" s="90"/>
      <c r="XS7" s="90"/>
      <c r="XT7" s="90"/>
      <c r="XU7" s="90"/>
      <c r="XV7" s="90"/>
      <c r="XW7" s="90"/>
      <c r="XX7" s="90"/>
      <c r="XY7" s="90"/>
      <c r="XZ7" s="90"/>
      <c r="YA7" s="90"/>
      <c r="YB7" s="90"/>
      <c r="YC7" s="90"/>
      <c r="YD7" s="90"/>
      <c r="YE7" s="90"/>
      <c r="YF7" s="90"/>
      <c r="YG7" s="90"/>
      <c r="YH7" s="90"/>
      <c r="YI7" s="90"/>
      <c r="YJ7" s="90"/>
      <c r="YK7" s="90"/>
      <c r="YL7" s="90"/>
      <c r="YM7" s="90"/>
      <c r="YN7" s="90"/>
      <c r="YO7" s="90"/>
      <c r="YP7" s="90"/>
      <c r="YQ7" s="90"/>
      <c r="YR7" s="90"/>
      <c r="YS7" s="90"/>
      <c r="YT7" s="90"/>
      <c r="YU7" s="90"/>
      <c r="YV7" s="90"/>
      <c r="YW7" s="90"/>
      <c r="YX7" s="90"/>
      <c r="YY7" s="90"/>
      <c r="YZ7" s="90"/>
      <c r="ZA7" s="90"/>
      <c r="ZB7" s="90"/>
      <c r="ZC7" s="90"/>
      <c r="ZD7" s="90"/>
      <c r="ZE7" s="90"/>
      <c r="ZF7" s="90"/>
      <c r="ZG7" s="90"/>
      <c r="ZH7" s="90"/>
      <c r="ZI7" s="90"/>
      <c r="ZJ7" s="90"/>
      <c r="ZK7" s="90"/>
      <c r="ZL7" s="90"/>
      <c r="ZM7" s="90"/>
      <c r="ZN7" s="90"/>
      <c r="ZO7" s="90"/>
      <c r="ZP7" s="90"/>
      <c r="ZQ7" s="90"/>
      <c r="ZR7" s="90"/>
      <c r="ZS7" s="90"/>
      <c r="ZT7" s="90"/>
      <c r="ZU7" s="90"/>
      <c r="ZV7" s="90"/>
      <c r="ZW7" s="90"/>
      <c r="ZX7" s="90"/>
      <c r="ZY7" s="90"/>
      <c r="ZZ7" s="90"/>
      <c r="AAA7" s="90"/>
      <c r="AAB7" s="90"/>
      <c r="AAC7" s="90"/>
      <c r="AAD7" s="90"/>
      <c r="AAE7" s="90"/>
      <c r="AAF7" s="90"/>
      <c r="AAG7" s="90"/>
      <c r="AAH7" s="90"/>
      <c r="AAI7" s="90"/>
      <c r="AAJ7" s="90"/>
      <c r="AAK7" s="90"/>
      <c r="AAL7" s="90"/>
      <c r="AAM7" s="90"/>
      <c r="AAN7" s="90"/>
      <c r="AAO7" s="90"/>
      <c r="AAP7" s="90"/>
      <c r="AAQ7" s="90"/>
      <c r="AAR7" s="90"/>
      <c r="AAS7" s="90"/>
      <c r="AAT7" s="90"/>
      <c r="AAU7" s="90"/>
      <c r="AAV7" s="90"/>
      <c r="AAW7" s="90"/>
      <c r="AAX7" s="90"/>
      <c r="AAY7" s="90"/>
      <c r="AAZ7" s="90"/>
      <c r="ABA7" s="90"/>
      <c r="ABB7" s="90"/>
      <c r="ABC7" s="90"/>
      <c r="ABD7" s="90"/>
      <c r="ABE7" s="90"/>
      <c r="ABF7" s="90"/>
      <c r="ABG7" s="90"/>
      <c r="ABH7" s="90"/>
      <c r="ABI7" s="90"/>
      <c r="ABJ7" s="90"/>
      <c r="ABK7" s="90"/>
      <c r="ABL7" s="90"/>
      <c r="ABM7" s="90"/>
      <c r="ABN7" s="90"/>
      <c r="ABO7" s="90"/>
      <c r="ABP7" s="90"/>
      <c r="ABQ7" s="90"/>
      <c r="ABR7" s="90"/>
      <c r="ABS7" s="90"/>
      <c r="ABT7" s="90"/>
      <c r="ABU7" s="90"/>
      <c r="ABV7" s="90"/>
      <c r="ABW7" s="90"/>
      <c r="ABX7" s="90"/>
      <c r="ABY7" s="90"/>
      <c r="ABZ7" s="90"/>
      <c r="ACA7" s="90"/>
      <c r="ACB7" s="90"/>
      <c r="ACC7" s="90"/>
      <c r="ACD7" s="90"/>
      <c r="ACE7" s="90"/>
      <c r="ACF7" s="90"/>
      <c r="ACG7" s="90"/>
      <c r="ACH7" s="90"/>
      <c r="ACI7" s="90"/>
      <c r="ACJ7" s="90"/>
      <c r="ACK7" s="90"/>
      <c r="ACL7" s="90"/>
      <c r="ACM7" s="90"/>
      <c r="ACN7" s="90"/>
      <c r="ACO7" s="90"/>
      <c r="ACP7" s="90"/>
      <c r="ACQ7" s="90"/>
      <c r="ACR7" s="90"/>
      <c r="ACS7" s="90"/>
      <c r="ACT7" s="90"/>
      <c r="ACU7" s="90"/>
      <c r="ACV7" s="90"/>
      <c r="ACW7" s="90"/>
      <c r="ACX7" s="90"/>
      <c r="ACY7" s="90"/>
      <c r="ACZ7" s="90"/>
      <c r="ADA7" s="90"/>
      <c r="ADB7" s="90"/>
      <c r="ADC7" s="90"/>
      <c r="ADD7" s="90"/>
      <c r="ADE7" s="90"/>
      <c r="ADF7" s="90"/>
      <c r="ADG7" s="90"/>
      <c r="ADH7" s="90"/>
      <c r="ADI7" s="90"/>
      <c r="ADJ7" s="90"/>
      <c r="ADK7" s="90"/>
      <c r="ADL7" s="90"/>
      <c r="ADM7" s="90"/>
      <c r="ADN7" s="90"/>
      <c r="ADO7" s="90"/>
      <c r="ADP7" s="90"/>
      <c r="ADQ7" s="90"/>
      <c r="ADR7" s="90"/>
      <c r="ADS7" s="90"/>
      <c r="ADT7" s="90"/>
      <c r="ADU7" s="90"/>
      <c r="ADV7" s="90"/>
      <c r="ADW7" s="90"/>
      <c r="ADX7" s="90"/>
      <c r="ADY7" s="90"/>
      <c r="ADZ7" s="90"/>
      <c r="AEA7" s="90"/>
      <c r="AEB7" s="82"/>
      <c r="AEC7" s="3"/>
      <c r="AED7" s="3"/>
      <c r="AEE7" s="3"/>
      <c r="AEF7" s="3"/>
      <c r="AEG7" s="3"/>
    </row>
    <row r="8" spans="1:813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9"/>
      <c r="AEB8" s="9"/>
    </row>
    <row r="9" spans="1:813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1" t="s">
        <v>6</v>
      </c>
      <c r="XO9" s="92"/>
      <c r="XP9" s="92"/>
      <c r="XQ9" s="92"/>
      <c r="XR9" s="92"/>
      <c r="XS9" s="92"/>
      <c r="XT9" s="92"/>
      <c r="XU9" s="92"/>
      <c r="XV9" s="92"/>
      <c r="XW9" s="92"/>
      <c r="XX9" s="92"/>
      <c r="XY9" s="92"/>
      <c r="XZ9" s="92"/>
      <c r="YA9" s="92"/>
      <c r="YB9" s="92"/>
      <c r="YC9" s="92"/>
      <c r="YD9" s="92"/>
      <c r="YE9" s="92"/>
      <c r="YF9" s="93"/>
      <c r="YG9" s="91" t="s">
        <v>7</v>
      </c>
      <c r="YH9" s="92"/>
      <c r="YI9" s="92"/>
      <c r="YJ9" s="92"/>
      <c r="YK9" s="92"/>
      <c r="YL9" s="93"/>
      <c r="YM9" s="91" t="s">
        <v>8</v>
      </c>
      <c r="YN9" s="92"/>
      <c r="YO9" s="92"/>
      <c r="YP9" s="92"/>
      <c r="YQ9" s="92"/>
      <c r="YR9" s="92"/>
      <c r="YS9" s="92"/>
      <c r="YT9" s="92"/>
      <c r="YU9" s="92"/>
      <c r="YV9" s="92"/>
      <c r="YW9" s="92"/>
      <c r="YX9" s="92"/>
      <c r="YY9" s="92"/>
      <c r="YZ9" s="92"/>
      <c r="ZA9" s="92"/>
      <c r="ZB9" s="92"/>
      <c r="ZC9" s="93"/>
      <c r="ZD9" s="91" t="s">
        <v>6</v>
      </c>
      <c r="ZE9" s="92"/>
      <c r="ZF9" s="92"/>
      <c r="ZG9" s="92"/>
      <c r="ZH9" s="92"/>
      <c r="ZI9" s="92"/>
      <c r="ZJ9" s="92"/>
      <c r="ZK9" s="92"/>
      <c r="ZL9" s="92"/>
      <c r="ZM9" s="92"/>
      <c r="ZN9" s="92"/>
      <c r="ZO9" s="92"/>
      <c r="ZP9" s="92"/>
      <c r="ZQ9" s="92"/>
      <c r="ZR9" s="92"/>
      <c r="ZS9" s="92"/>
      <c r="ZT9" s="92"/>
      <c r="ZU9" s="92"/>
      <c r="ZV9" s="93"/>
      <c r="ZW9" s="91" t="s">
        <v>7</v>
      </c>
      <c r="ZX9" s="92"/>
      <c r="ZY9" s="92"/>
      <c r="ZZ9" s="92"/>
      <c r="AAA9" s="92"/>
      <c r="AAB9" s="93"/>
      <c r="AAC9" s="91" t="s">
        <v>8</v>
      </c>
      <c r="AAD9" s="92"/>
      <c r="AAE9" s="92"/>
      <c r="AAF9" s="92"/>
      <c r="AAG9" s="92"/>
      <c r="AAH9" s="92"/>
      <c r="AAI9" s="92"/>
      <c r="AAJ9" s="92"/>
      <c r="AAK9" s="92"/>
      <c r="AAL9" s="92"/>
      <c r="AAM9" s="92"/>
      <c r="AAN9" s="92"/>
      <c r="AAO9" s="92"/>
      <c r="AAP9" s="92"/>
      <c r="AAQ9" s="92"/>
      <c r="AAR9" s="92"/>
      <c r="AAS9" s="93"/>
      <c r="AAT9" s="91" t="s">
        <v>6</v>
      </c>
      <c r="AAU9" s="92"/>
      <c r="AAV9" s="92"/>
      <c r="AAW9" s="92"/>
      <c r="AAX9" s="92"/>
      <c r="AAY9" s="92"/>
      <c r="AAZ9" s="92"/>
      <c r="ABA9" s="92"/>
      <c r="ABB9" s="92"/>
      <c r="ABC9" s="92"/>
      <c r="ABD9" s="92"/>
      <c r="ABE9" s="92"/>
      <c r="ABF9" s="92"/>
      <c r="ABG9" s="92"/>
      <c r="ABH9" s="92"/>
      <c r="ABI9" s="92"/>
      <c r="ABJ9" s="92"/>
      <c r="ABK9" s="92"/>
      <c r="ABL9" s="93"/>
      <c r="ABM9" s="91" t="s">
        <v>7</v>
      </c>
      <c r="ABN9" s="92"/>
      <c r="ABO9" s="92"/>
      <c r="ABP9" s="92"/>
      <c r="ABQ9" s="92"/>
      <c r="ABR9" s="93"/>
      <c r="ABS9" s="91" t="s">
        <v>8</v>
      </c>
      <c r="ABT9" s="92"/>
      <c r="ABU9" s="92"/>
      <c r="ABV9" s="92"/>
      <c r="ABW9" s="92"/>
      <c r="ABX9" s="92"/>
      <c r="ABY9" s="92"/>
      <c r="ABZ9" s="92"/>
      <c r="ACA9" s="92"/>
      <c r="ACB9" s="92"/>
      <c r="ACC9" s="92"/>
      <c r="ACD9" s="92"/>
      <c r="ACE9" s="92"/>
      <c r="ACF9" s="92"/>
      <c r="ACG9" s="92"/>
      <c r="ACH9" s="92"/>
      <c r="ACI9" s="93"/>
      <c r="ACJ9" s="91" t="s">
        <v>6</v>
      </c>
      <c r="ACK9" s="92"/>
      <c r="ACL9" s="92"/>
      <c r="ACM9" s="92"/>
      <c r="ACN9" s="92"/>
      <c r="ACO9" s="92"/>
      <c r="ACP9" s="92"/>
      <c r="ACQ9" s="92"/>
      <c r="ACR9" s="92"/>
      <c r="ACS9" s="92"/>
      <c r="ACT9" s="92"/>
      <c r="ACU9" s="92"/>
      <c r="ACV9" s="92"/>
      <c r="ACW9" s="92"/>
      <c r="ACX9" s="92"/>
      <c r="ACY9" s="92"/>
      <c r="ACZ9" s="92"/>
      <c r="ADA9" s="92"/>
      <c r="ADB9" s="93"/>
      <c r="ADC9" s="91" t="s">
        <v>7</v>
      </c>
      <c r="ADD9" s="92"/>
      <c r="ADE9" s="92"/>
      <c r="ADF9" s="92"/>
      <c r="ADG9" s="92"/>
      <c r="ADH9" s="93"/>
      <c r="ADI9" s="91" t="s">
        <v>8</v>
      </c>
      <c r="ADJ9" s="92"/>
      <c r="ADK9" s="92"/>
      <c r="ADL9" s="92"/>
      <c r="ADM9" s="92"/>
      <c r="ADN9" s="92"/>
      <c r="ADO9" s="92"/>
      <c r="ADP9" s="92"/>
      <c r="ADQ9" s="92"/>
      <c r="ADR9" s="92"/>
      <c r="ADS9" s="92"/>
      <c r="ADT9" s="92"/>
      <c r="ADU9" s="92"/>
      <c r="ADV9" s="92"/>
      <c r="ADW9" s="92"/>
      <c r="ADX9" s="92"/>
      <c r="ADY9" s="93"/>
      <c r="ADZ9" s="9"/>
      <c r="AEA9" s="9"/>
      <c r="AEB9" s="9"/>
    </row>
    <row r="10" spans="1:813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1" t="s">
        <v>64</v>
      </c>
      <c r="XO10" s="92"/>
      <c r="XP10" s="92"/>
      <c r="XQ10" s="92"/>
      <c r="XR10" s="92"/>
      <c r="XS10" s="92"/>
      <c r="XT10" s="92"/>
      <c r="XU10" s="92"/>
      <c r="XV10" s="92"/>
      <c r="XW10" s="92"/>
      <c r="XX10" s="92"/>
      <c r="XY10" s="92"/>
      <c r="XZ10" s="92"/>
      <c r="YA10" s="92"/>
      <c r="YB10" s="92"/>
      <c r="YC10" s="92"/>
      <c r="YD10" s="92"/>
      <c r="YE10" s="92"/>
      <c r="YF10" s="93"/>
      <c r="YG10" s="91"/>
      <c r="YH10" s="92"/>
      <c r="YI10" s="92"/>
      <c r="YJ10" s="92"/>
      <c r="YK10" s="92"/>
      <c r="YL10" s="93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42"/>
      <c r="ZD10" s="91" t="s">
        <v>64</v>
      </c>
      <c r="ZE10" s="92"/>
      <c r="ZF10" s="92"/>
      <c r="ZG10" s="92"/>
      <c r="ZH10" s="92"/>
      <c r="ZI10" s="92"/>
      <c r="ZJ10" s="92"/>
      <c r="ZK10" s="92"/>
      <c r="ZL10" s="92"/>
      <c r="ZM10" s="92"/>
      <c r="ZN10" s="92"/>
      <c r="ZO10" s="92"/>
      <c r="ZP10" s="92"/>
      <c r="ZQ10" s="92"/>
      <c r="ZR10" s="92"/>
      <c r="ZS10" s="92"/>
      <c r="ZT10" s="92"/>
      <c r="ZU10" s="92"/>
      <c r="ZV10" s="93"/>
      <c r="ZW10" s="91"/>
      <c r="ZX10" s="92"/>
      <c r="ZY10" s="92"/>
      <c r="ZZ10" s="92"/>
      <c r="AAA10" s="92"/>
      <c r="AAB10" s="93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42"/>
      <c r="AAT10" s="91" t="s">
        <v>64</v>
      </c>
      <c r="AAU10" s="92"/>
      <c r="AAV10" s="92"/>
      <c r="AAW10" s="92"/>
      <c r="AAX10" s="92"/>
      <c r="AAY10" s="92"/>
      <c r="AAZ10" s="92"/>
      <c r="ABA10" s="92"/>
      <c r="ABB10" s="92"/>
      <c r="ABC10" s="92"/>
      <c r="ABD10" s="92"/>
      <c r="ABE10" s="92"/>
      <c r="ABF10" s="92"/>
      <c r="ABG10" s="92"/>
      <c r="ABH10" s="92"/>
      <c r="ABI10" s="92"/>
      <c r="ABJ10" s="92"/>
      <c r="ABK10" s="92"/>
      <c r="ABL10" s="93"/>
      <c r="ABM10" s="91"/>
      <c r="ABN10" s="92"/>
      <c r="ABO10" s="92"/>
      <c r="ABP10" s="92"/>
      <c r="ABQ10" s="92"/>
      <c r="ABR10" s="93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42"/>
      <c r="ACJ10" s="91" t="s">
        <v>64</v>
      </c>
      <c r="ACK10" s="92"/>
      <c r="ACL10" s="92"/>
      <c r="ACM10" s="92"/>
      <c r="ACN10" s="92"/>
      <c r="ACO10" s="92"/>
      <c r="ACP10" s="92"/>
      <c r="ACQ10" s="92"/>
      <c r="ACR10" s="92"/>
      <c r="ACS10" s="92"/>
      <c r="ACT10" s="92"/>
      <c r="ACU10" s="92"/>
      <c r="ACV10" s="92"/>
      <c r="ACW10" s="92"/>
      <c r="ACX10" s="92"/>
      <c r="ACY10" s="92"/>
      <c r="ACZ10" s="92"/>
      <c r="ADA10" s="92"/>
      <c r="ADB10" s="93"/>
      <c r="ADC10" s="91"/>
      <c r="ADD10" s="92"/>
      <c r="ADE10" s="92"/>
      <c r="ADF10" s="92"/>
      <c r="ADG10" s="92"/>
      <c r="ADH10" s="93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42"/>
      <c r="ADZ10" s="9"/>
      <c r="AEA10" s="9"/>
      <c r="AEB10" s="9"/>
    </row>
    <row r="11" spans="1:813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5" t="s">
        <v>17</v>
      </c>
      <c r="XO11" s="15" t="s">
        <v>11</v>
      </c>
      <c r="XP11" s="15" t="s">
        <v>12</v>
      </c>
      <c r="XQ11" s="16" t="s">
        <v>18</v>
      </c>
      <c r="XR11" s="16" t="s">
        <v>19</v>
      </c>
      <c r="XS11" s="16" t="s">
        <v>20</v>
      </c>
      <c r="XT11" s="16" t="s">
        <v>21</v>
      </c>
      <c r="XU11" s="16" t="s">
        <v>22</v>
      </c>
      <c r="XV11" s="16" t="s">
        <v>23</v>
      </c>
      <c r="XW11" s="16" t="s">
        <v>24</v>
      </c>
      <c r="XX11" s="16" t="s">
        <v>25</v>
      </c>
      <c r="XY11" s="16" t="s">
        <v>26</v>
      </c>
      <c r="XZ11" s="16" t="s">
        <v>27</v>
      </c>
      <c r="YA11" s="16" t="s">
        <v>28</v>
      </c>
      <c r="YB11" s="16" t="s">
        <v>29</v>
      </c>
      <c r="YC11" s="16" t="s">
        <v>30</v>
      </c>
      <c r="YD11" s="16" t="s">
        <v>31</v>
      </c>
      <c r="YE11" s="43" t="s">
        <v>32</v>
      </c>
      <c r="YF11" s="16" t="s">
        <v>33</v>
      </c>
      <c r="YG11" s="16" t="s">
        <v>14</v>
      </c>
      <c r="YH11" s="16" t="s">
        <v>15</v>
      </c>
      <c r="YI11" s="16" t="s">
        <v>34</v>
      </c>
      <c r="YJ11" s="16" t="s">
        <v>35</v>
      </c>
      <c r="YK11" s="16" t="s">
        <v>36</v>
      </c>
      <c r="YL11" s="16" t="s">
        <v>24</v>
      </c>
      <c r="YM11" s="15" t="s">
        <v>14</v>
      </c>
      <c r="YN11" s="15" t="s">
        <v>15</v>
      </c>
      <c r="YO11" s="16" t="s">
        <v>65</v>
      </c>
      <c r="YP11" s="16" t="s">
        <v>37</v>
      </c>
      <c r="YQ11" s="16" t="s">
        <v>21</v>
      </c>
      <c r="YR11" s="16" t="s">
        <v>22</v>
      </c>
      <c r="YS11" s="16" t="s">
        <v>23</v>
      </c>
      <c r="YT11" s="16" t="s">
        <v>24</v>
      </c>
      <c r="YU11" s="16" t="s">
        <v>25</v>
      </c>
      <c r="YV11" s="16" t="s">
        <v>26</v>
      </c>
      <c r="YW11" s="16" t="s">
        <v>27</v>
      </c>
      <c r="YX11" s="16" t="s">
        <v>28</v>
      </c>
      <c r="YY11" s="16" t="s">
        <v>29</v>
      </c>
      <c r="YZ11" s="16" t="s">
        <v>30</v>
      </c>
      <c r="ZA11" s="16" t="s">
        <v>38</v>
      </c>
      <c r="ZB11" s="17" t="s">
        <v>32</v>
      </c>
      <c r="ZC11" s="17" t="s">
        <v>39</v>
      </c>
      <c r="ZD11" s="15" t="s">
        <v>17</v>
      </c>
      <c r="ZE11" s="15" t="s">
        <v>11</v>
      </c>
      <c r="ZF11" s="15" t="s">
        <v>12</v>
      </c>
      <c r="ZG11" s="16" t="s">
        <v>18</v>
      </c>
      <c r="ZH11" s="16" t="s">
        <v>19</v>
      </c>
      <c r="ZI11" s="16" t="s">
        <v>20</v>
      </c>
      <c r="ZJ11" s="16" t="s">
        <v>21</v>
      </c>
      <c r="ZK11" s="16" t="s">
        <v>22</v>
      </c>
      <c r="ZL11" s="16" t="s">
        <v>23</v>
      </c>
      <c r="ZM11" s="16" t="s">
        <v>24</v>
      </c>
      <c r="ZN11" s="16" t="s">
        <v>25</v>
      </c>
      <c r="ZO11" s="16" t="s">
        <v>26</v>
      </c>
      <c r="ZP11" s="16" t="s">
        <v>27</v>
      </c>
      <c r="ZQ11" s="16" t="s">
        <v>28</v>
      </c>
      <c r="ZR11" s="16" t="s">
        <v>29</v>
      </c>
      <c r="ZS11" s="16" t="s">
        <v>30</v>
      </c>
      <c r="ZT11" s="16" t="s">
        <v>31</v>
      </c>
      <c r="ZU11" s="43" t="s">
        <v>32</v>
      </c>
      <c r="ZV11" s="16" t="s">
        <v>33</v>
      </c>
      <c r="ZW11" s="16" t="s">
        <v>14</v>
      </c>
      <c r="ZX11" s="16" t="s">
        <v>15</v>
      </c>
      <c r="ZY11" s="16" t="s">
        <v>34</v>
      </c>
      <c r="ZZ11" s="16" t="s">
        <v>35</v>
      </c>
      <c r="AAA11" s="16" t="s">
        <v>36</v>
      </c>
      <c r="AAB11" s="16" t="s">
        <v>24</v>
      </c>
      <c r="AAC11" s="15" t="s">
        <v>14</v>
      </c>
      <c r="AAD11" s="15" t="s">
        <v>15</v>
      </c>
      <c r="AAE11" s="16" t="s">
        <v>65</v>
      </c>
      <c r="AAF11" s="16" t="s">
        <v>37</v>
      </c>
      <c r="AAG11" s="16" t="s">
        <v>21</v>
      </c>
      <c r="AAH11" s="16" t="s">
        <v>22</v>
      </c>
      <c r="AAI11" s="16" t="s">
        <v>23</v>
      </c>
      <c r="AAJ11" s="16" t="s">
        <v>24</v>
      </c>
      <c r="AAK11" s="16" t="s">
        <v>25</v>
      </c>
      <c r="AAL11" s="16" t="s">
        <v>26</v>
      </c>
      <c r="AAM11" s="16" t="s">
        <v>27</v>
      </c>
      <c r="AAN11" s="16" t="s">
        <v>28</v>
      </c>
      <c r="AAO11" s="16" t="s">
        <v>29</v>
      </c>
      <c r="AAP11" s="16" t="s">
        <v>30</v>
      </c>
      <c r="AAQ11" s="16" t="s">
        <v>38</v>
      </c>
      <c r="AAR11" s="17" t="s">
        <v>32</v>
      </c>
      <c r="AAS11" s="17" t="s">
        <v>39</v>
      </c>
      <c r="AAT11" s="15" t="s">
        <v>17</v>
      </c>
      <c r="AAU11" s="15" t="s">
        <v>11</v>
      </c>
      <c r="AAV11" s="15" t="s">
        <v>12</v>
      </c>
      <c r="AAW11" s="16" t="s">
        <v>18</v>
      </c>
      <c r="AAX11" s="16" t="s">
        <v>19</v>
      </c>
      <c r="AAY11" s="16" t="s">
        <v>20</v>
      </c>
      <c r="AAZ11" s="16" t="s">
        <v>21</v>
      </c>
      <c r="ABA11" s="16" t="s">
        <v>22</v>
      </c>
      <c r="ABB11" s="16" t="s">
        <v>23</v>
      </c>
      <c r="ABC11" s="16" t="s">
        <v>24</v>
      </c>
      <c r="ABD11" s="16" t="s">
        <v>25</v>
      </c>
      <c r="ABE11" s="16" t="s">
        <v>26</v>
      </c>
      <c r="ABF11" s="16" t="s">
        <v>27</v>
      </c>
      <c r="ABG11" s="16" t="s">
        <v>28</v>
      </c>
      <c r="ABH11" s="16" t="s">
        <v>29</v>
      </c>
      <c r="ABI11" s="16" t="s">
        <v>30</v>
      </c>
      <c r="ABJ11" s="16" t="s">
        <v>31</v>
      </c>
      <c r="ABK11" s="43" t="s">
        <v>32</v>
      </c>
      <c r="ABL11" s="16" t="s">
        <v>33</v>
      </c>
      <c r="ABM11" s="16" t="s">
        <v>14</v>
      </c>
      <c r="ABN11" s="16" t="s">
        <v>15</v>
      </c>
      <c r="ABO11" s="16" t="s">
        <v>34</v>
      </c>
      <c r="ABP11" s="16" t="s">
        <v>35</v>
      </c>
      <c r="ABQ11" s="16" t="s">
        <v>36</v>
      </c>
      <c r="ABR11" s="16" t="s">
        <v>24</v>
      </c>
      <c r="ABS11" s="15" t="s">
        <v>14</v>
      </c>
      <c r="ABT11" s="15" t="s">
        <v>15</v>
      </c>
      <c r="ABU11" s="16" t="s">
        <v>65</v>
      </c>
      <c r="ABV11" s="16" t="s">
        <v>37</v>
      </c>
      <c r="ABW11" s="16" t="s">
        <v>21</v>
      </c>
      <c r="ABX11" s="16" t="s">
        <v>22</v>
      </c>
      <c r="ABY11" s="16" t="s">
        <v>23</v>
      </c>
      <c r="ABZ11" s="16" t="s">
        <v>24</v>
      </c>
      <c r="ACA11" s="16" t="s">
        <v>25</v>
      </c>
      <c r="ACB11" s="16" t="s">
        <v>26</v>
      </c>
      <c r="ACC11" s="16" t="s">
        <v>27</v>
      </c>
      <c r="ACD11" s="16" t="s">
        <v>28</v>
      </c>
      <c r="ACE11" s="16" t="s">
        <v>29</v>
      </c>
      <c r="ACF11" s="16" t="s">
        <v>30</v>
      </c>
      <c r="ACG11" s="16" t="s">
        <v>38</v>
      </c>
      <c r="ACH11" s="17" t="s">
        <v>32</v>
      </c>
      <c r="ACI11" s="17" t="s">
        <v>39</v>
      </c>
      <c r="ACJ11" s="15" t="s">
        <v>17</v>
      </c>
      <c r="ACK11" s="15" t="s">
        <v>11</v>
      </c>
      <c r="ACL11" s="15" t="s">
        <v>12</v>
      </c>
      <c r="ACM11" s="16" t="s">
        <v>18</v>
      </c>
      <c r="ACN11" s="16" t="s">
        <v>19</v>
      </c>
      <c r="ACO11" s="16" t="s">
        <v>20</v>
      </c>
      <c r="ACP11" s="16" t="s">
        <v>21</v>
      </c>
      <c r="ACQ11" s="16" t="s">
        <v>22</v>
      </c>
      <c r="ACR11" s="16" t="s">
        <v>23</v>
      </c>
      <c r="ACS11" s="16" t="s">
        <v>24</v>
      </c>
      <c r="ACT11" s="16" t="s">
        <v>25</v>
      </c>
      <c r="ACU11" s="16" t="s">
        <v>26</v>
      </c>
      <c r="ACV11" s="16" t="s">
        <v>27</v>
      </c>
      <c r="ACW11" s="16" t="s">
        <v>28</v>
      </c>
      <c r="ACX11" s="16" t="s">
        <v>29</v>
      </c>
      <c r="ACY11" s="16" t="s">
        <v>30</v>
      </c>
      <c r="ACZ11" s="16" t="s">
        <v>31</v>
      </c>
      <c r="ADA11" s="43" t="s">
        <v>32</v>
      </c>
      <c r="ADB11" s="16" t="s">
        <v>33</v>
      </c>
      <c r="ADC11" s="16" t="s">
        <v>14</v>
      </c>
      <c r="ADD11" s="16" t="s">
        <v>15</v>
      </c>
      <c r="ADE11" s="16" t="s">
        <v>34</v>
      </c>
      <c r="ADF11" s="16" t="s">
        <v>35</v>
      </c>
      <c r="ADG11" s="16" t="s">
        <v>36</v>
      </c>
      <c r="ADH11" s="16" t="s">
        <v>24</v>
      </c>
      <c r="ADI11" s="15" t="s">
        <v>14</v>
      </c>
      <c r="ADJ11" s="15" t="s">
        <v>15</v>
      </c>
      <c r="ADK11" s="16" t="s">
        <v>65</v>
      </c>
      <c r="ADL11" s="16" t="s">
        <v>37</v>
      </c>
      <c r="ADM11" s="16" t="s">
        <v>21</v>
      </c>
      <c r="ADN11" s="16" t="s">
        <v>22</v>
      </c>
      <c r="ADO11" s="16" t="s">
        <v>23</v>
      </c>
      <c r="ADP11" s="16" t="s">
        <v>24</v>
      </c>
      <c r="ADQ11" s="16" t="s">
        <v>25</v>
      </c>
      <c r="ADR11" s="16" t="s">
        <v>26</v>
      </c>
      <c r="ADS11" s="16" t="s">
        <v>27</v>
      </c>
      <c r="ADT11" s="16" t="s">
        <v>28</v>
      </c>
      <c r="ADU11" s="16" t="s">
        <v>29</v>
      </c>
      <c r="ADV11" s="16" t="s">
        <v>30</v>
      </c>
      <c r="ADW11" s="16" t="s">
        <v>38</v>
      </c>
      <c r="ADX11" s="17" t="s">
        <v>32</v>
      </c>
      <c r="ADY11" s="17" t="s">
        <v>39</v>
      </c>
      <c r="ADZ11" s="18" t="s">
        <v>40</v>
      </c>
      <c r="AEA11" s="18" t="s">
        <v>41</v>
      </c>
      <c r="AEB11" s="18" t="s">
        <v>42</v>
      </c>
    </row>
    <row r="12" spans="1:813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2"/>
      <c r="XO12" s="22"/>
      <c r="XP12" s="22"/>
      <c r="XQ12" s="23">
        <v>0</v>
      </c>
      <c r="XR12" s="21">
        <f>+XS12</f>
        <v>0</v>
      </c>
      <c r="XS12" s="21">
        <f>XQ12-XT12-XU12-XV12-XW12-XX12-XY12-XZ12-YF12</f>
        <v>0</v>
      </c>
      <c r="XT12" s="21">
        <v>0</v>
      </c>
      <c r="XU12" s="21">
        <f>XT12*8%</f>
        <v>0</v>
      </c>
      <c r="XV12" s="21">
        <v>0</v>
      </c>
      <c r="XW12" s="21">
        <f>XV12*16%</f>
        <v>0</v>
      </c>
      <c r="XX12" s="21">
        <v>0</v>
      </c>
      <c r="XY12" s="21">
        <f>XX12*31%</f>
        <v>0</v>
      </c>
      <c r="XZ12" s="21">
        <v>0</v>
      </c>
      <c r="YA12" s="21">
        <f>XZ12*0%</f>
        <v>0</v>
      </c>
      <c r="YB12" s="21">
        <v>0</v>
      </c>
      <c r="YC12" s="21">
        <f>YB12*0%</f>
        <v>0</v>
      </c>
      <c r="YD12" s="21">
        <f>XT12+XU12+XV12+XW12+XX12+XY12+XZ12+YA12</f>
        <v>0</v>
      </c>
      <c r="YE12" s="21"/>
      <c r="YF12" s="21">
        <f t="shared" ref="YF12:YF42" si="17">YE12*3%</f>
        <v>0</v>
      </c>
      <c r="YG12" s="21"/>
      <c r="YH12" s="21"/>
      <c r="YI12" s="21">
        <v>0</v>
      </c>
      <c r="YJ12" s="21">
        <f>YI12-YK12-YL12</f>
        <v>0</v>
      </c>
      <c r="YK12" s="21">
        <v>0</v>
      </c>
      <c r="YL12" s="21">
        <f>+YK12*0.16</f>
        <v>0</v>
      </c>
      <c r="YM12" s="22"/>
      <c r="YN12" s="22"/>
      <c r="YO12" s="21">
        <v>0</v>
      </c>
      <c r="YP12" s="21">
        <f>+YO12-YQ12-YR12-YS12-YT12-YU12-YV12-YW12-YX12-ZC12</f>
        <v>0</v>
      </c>
      <c r="YQ12" s="21">
        <v>0</v>
      </c>
      <c r="YR12" s="21">
        <f>YQ12*8%</f>
        <v>0</v>
      </c>
      <c r="YS12" s="21">
        <v>0</v>
      </c>
      <c r="YT12" s="21">
        <f>YS12*16%</f>
        <v>0</v>
      </c>
      <c r="YU12" s="21">
        <v>0</v>
      </c>
      <c r="YV12" s="21">
        <f>YU12*31%</f>
        <v>0</v>
      </c>
      <c r="YW12" s="21">
        <v>0</v>
      </c>
      <c r="YX12" s="21">
        <f>YW12*0%</f>
        <v>0</v>
      </c>
      <c r="YY12" s="21">
        <v>0</v>
      </c>
      <c r="YZ12" s="21">
        <f>YY12*0%</f>
        <v>0</v>
      </c>
      <c r="ZA12" s="21">
        <f>YQ12+YR12+YS12+YT12+YU12+YV12+YW12+YX12</f>
        <v>0</v>
      </c>
      <c r="ZB12" s="21"/>
      <c r="ZC12" s="23">
        <f>+ZB12*3%</f>
        <v>0</v>
      </c>
      <c r="ZD12" s="22"/>
      <c r="ZE12" s="22"/>
      <c r="ZF12" s="22"/>
      <c r="ZG12" s="23">
        <v>0</v>
      </c>
      <c r="ZH12" s="21">
        <f>+ZI12</f>
        <v>0</v>
      </c>
      <c r="ZI12" s="21">
        <f>ZG12-ZJ12-ZK12-ZL12-ZM12-ZN12-ZO12-ZP12-ZV12</f>
        <v>0</v>
      </c>
      <c r="ZJ12" s="21">
        <v>0</v>
      </c>
      <c r="ZK12" s="21">
        <f>ZJ12*8%</f>
        <v>0</v>
      </c>
      <c r="ZL12" s="21">
        <v>0</v>
      </c>
      <c r="ZM12" s="21">
        <f>ZL12*16%</f>
        <v>0</v>
      </c>
      <c r="ZN12" s="21">
        <v>0</v>
      </c>
      <c r="ZO12" s="21">
        <f>ZN12*31%</f>
        <v>0</v>
      </c>
      <c r="ZP12" s="21">
        <v>0</v>
      </c>
      <c r="ZQ12" s="21">
        <f>ZP12*0%</f>
        <v>0</v>
      </c>
      <c r="ZR12" s="21">
        <v>0</v>
      </c>
      <c r="ZS12" s="21">
        <f>ZR12*0%</f>
        <v>0</v>
      </c>
      <c r="ZT12" s="21">
        <f>ZJ12+ZK12+ZL12+ZM12+ZN12+ZO12+ZP12+ZQ12</f>
        <v>0</v>
      </c>
      <c r="ZU12" s="21"/>
      <c r="ZV12" s="21">
        <f t="shared" ref="ZV12:ZV42" si="18">ZU12*3%</f>
        <v>0</v>
      </c>
      <c r="ZW12" s="21"/>
      <c r="ZX12" s="21"/>
      <c r="ZY12" s="21">
        <v>0</v>
      </c>
      <c r="ZZ12" s="21">
        <f>ZY12-AAA12-AAB12</f>
        <v>0</v>
      </c>
      <c r="AAA12" s="21">
        <v>0</v>
      </c>
      <c r="AAB12" s="21">
        <f>+AAA12*0.16</f>
        <v>0</v>
      </c>
      <c r="AAC12" s="22"/>
      <c r="AAD12" s="22"/>
      <c r="AAE12" s="21">
        <v>0</v>
      </c>
      <c r="AAF12" s="21">
        <f>+AAE12-AAG12-AAH12-AAI12-AAJ12-AAK12-AAL12-AAM12-AAN12-AAS12</f>
        <v>0</v>
      </c>
      <c r="AAG12" s="21">
        <v>0</v>
      </c>
      <c r="AAH12" s="21">
        <f>AAG12*8%</f>
        <v>0</v>
      </c>
      <c r="AAI12" s="21">
        <v>0</v>
      </c>
      <c r="AAJ12" s="21">
        <f>AAI12*16%</f>
        <v>0</v>
      </c>
      <c r="AAK12" s="21">
        <v>0</v>
      </c>
      <c r="AAL12" s="21">
        <f>AAK12*31%</f>
        <v>0</v>
      </c>
      <c r="AAM12" s="21">
        <v>0</v>
      </c>
      <c r="AAN12" s="21">
        <f>AAM12*0%</f>
        <v>0</v>
      </c>
      <c r="AAO12" s="21">
        <v>0</v>
      </c>
      <c r="AAP12" s="21">
        <f>AAO12*0%</f>
        <v>0</v>
      </c>
      <c r="AAQ12" s="21">
        <f>AAG12+AAH12+AAI12+AAJ12+AAK12+AAL12+AAM12+AAN12</f>
        <v>0</v>
      </c>
      <c r="AAR12" s="21"/>
      <c r="AAS12" s="23">
        <f>+AAR12*3%</f>
        <v>0</v>
      </c>
      <c r="AAT12" s="22"/>
      <c r="AAU12" s="22"/>
      <c r="AAV12" s="22"/>
      <c r="AAW12" s="23">
        <v>0</v>
      </c>
      <c r="AAX12" s="21">
        <f>+AAY12</f>
        <v>0</v>
      </c>
      <c r="AAY12" s="21">
        <f>AAW12-AAZ12-ABA12-ABB12-ABC12-ABD12-ABE12-ABF12-ABL12</f>
        <v>0</v>
      </c>
      <c r="AAZ12" s="21">
        <v>0</v>
      </c>
      <c r="ABA12" s="21">
        <f>AAZ12*8%</f>
        <v>0</v>
      </c>
      <c r="ABB12" s="21">
        <v>0</v>
      </c>
      <c r="ABC12" s="21">
        <f>ABB12*16%</f>
        <v>0</v>
      </c>
      <c r="ABD12" s="21">
        <v>0</v>
      </c>
      <c r="ABE12" s="21">
        <f>ABD12*31%</f>
        <v>0</v>
      </c>
      <c r="ABF12" s="21">
        <v>0</v>
      </c>
      <c r="ABG12" s="21">
        <f>ABF12*0%</f>
        <v>0</v>
      </c>
      <c r="ABH12" s="21">
        <v>0</v>
      </c>
      <c r="ABI12" s="21">
        <f>ABH12*0%</f>
        <v>0</v>
      </c>
      <c r="ABJ12" s="21">
        <f>AAZ12+ABA12+ABB12+ABC12+ABD12+ABE12+ABF12+ABG12</f>
        <v>0</v>
      </c>
      <c r="ABK12" s="21"/>
      <c r="ABL12" s="21">
        <f t="shared" ref="ABL12:ABL42" si="19">ABK12*3%</f>
        <v>0</v>
      </c>
      <c r="ABM12" s="21"/>
      <c r="ABN12" s="21"/>
      <c r="ABO12" s="21">
        <v>0</v>
      </c>
      <c r="ABP12" s="21">
        <f>ABO12-ABQ12-ABR12</f>
        <v>0</v>
      </c>
      <c r="ABQ12" s="21">
        <v>0</v>
      </c>
      <c r="ABR12" s="21">
        <f>+ABQ12*0.16</f>
        <v>0</v>
      </c>
      <c r="ABS12" s="22"/>
      <c r="ABT12" s="22"/>
      <c r="ABU12" s="21">
        <v>0</v>
      </c>
      <c r="ABV12" s="21">
        <f t="shared" ref="ABV12:ABV42" si="20">+ABU12-ABW12-ABY12-ABY12-ABZ12-ACA12-ACB12-ACC12-ACD12-ACI12</f>
        <v>0</v>
      </c>
      <c r="ABW12" s="21">
        <v>0</v>
      </c>
      <c r="ABX12" s="21">
        <f>ABW12*8%</f>
        <v>0</v>
      </c>
      <c r="ABY12" s="21">
        <v>0</v>
      </c>
      <c r="ABZ12" s="21">
        <f>ABY12*16%</f>
        <v>0</v>
      </c>
      <c r="ACA12" s="21">
        <v>0</v>
      </c>
      <c r="ACB12" s="21">
        <f>ACA12*31%</f>
        <v>0</v>
      </c>
      <c r="ACC12" s="21">
        <v>0</v>
      </c>
      <c r="ACD12" s="21">
        <f>ACC12*0%</f>
        <v>0</v>
      </c>
      <c r="ACE12" s="21">
        <v>0</v>
      </c>
      <c r="ACF12" s="21">
        <f>ACE12*0%</f>
        <v>0</v>
      </c>
      <c r="ACG12" s="21">
        <f t="shared" ref="ACG12:ACG42" si="21">ABW12+ABY12+ABY12+ABZ12+ACA12+ACB12+ACC12+ACD12</f>
        <v>0</v>
      </c>
      <c r="ACH12" s="21"/>
      <c r="ACI12" s="23">
        <f>+ACH12*3%</f>
        <v>0</v>
      </c>
      <c r="ACJ12" s="22"/>
      <c r="ACK12" s="22"/>
      <c r="ACL12" s="22"/>
      <c r="ACM12" s="23">
        <v>0</v>
      </c>
      <c r="ACN12" s="21">
        <f>+ACO12</f>
        <v>0</v>
      </c>
      <c r="ACO12" s="21">
        <f>ACM12-ACP12-ACQ12-ACR12-ACS12-ACT12-ACU12-ACV12-ADB12</f>
        <v>0</v>
      </c>
      <c r="ACP12" s="21">
        <v>0</v>
      </c>
      <c r="ACQ12" s="21">
        <f>ACP12*8%</f>
        <v>0</v>
      </c>
      <c r="ACR12" s="21">
        <v>0</v>
      </c>
      <c r="ACS12" s="21">
        <f>ACR12*16%</f>
        <v>0</v>
      </c>
      <c r="ACT12" s="21">
        <v>0</v>
      </c>
      <c r="ACU12" s="21">
        <f>ACT12*31%</f>
        <v>0</v>
      </c>
      <c r="ACV12" s="21">
        <v>0</v>
      </c>
      <c r="ACW12" s="21">
        <f>ACV12*0%</f>
        <v>0</v>
      </c>
      <c r="ACX12" s="21">
        <v>0</v>
      </c>
      <c r="ACY12" s="21">
        <f>ACX12*0%</f>
        <v>0</v>
      </c>
      <c r="ACZ12" s="21">
        <f>ACP12+ACQ12+ACR12+ACS12+ACT12+ACU12+ACV12+ACW12</f>
        <v>0</v>
      </c>
      <c r="ADA12" s="21"/>
      <c r="ADB12" s="21">
        <f t="shared" ref="ADB12:ADB42" si="22">ADA12*3%</f>
        <v>0</v>
      </c>
      <c r="ADC12" s="21"/>
      <c r="ADD12" s="21"/>
      <c r="ADE12" s="21">
        <v>0</v>
      </c>
      <c r="ADF12" s="21">
        <f>ADE12-ADG12-ADH12</f>
        <v>0</v>
      </c>
      <c r="ADG12" s="21">
        <v>0</v>
      </c>
      <c r="ADH12" s="21">
        <f>+ADG12*0.16</f>
        <v>0</v>
      </c>
      <c r="ADI12" s="22"/>
      <c r="ADJ12" s="22"/>
      <c r="ADK12" s="21">
        <v>0</v>
      </c>
      <c r="ADL12" s="21">
        <f>+ADK12-ADM12-ADN12-ADO12-ADP12-ADQ12-ADR12-ADS12-ADT12-ADY12</f>
        <v>0</v>
      </c>
      <c r="ADM12" s="21">
        <v>0</v>
      </c>
      <c r="ADN12" s="21">
        <f>ADM12*8%</f>
        <v>0</v>
      </c>
      <c r="ADO12" s="21">
        <v>0</v>
      </c>
      <c r="ADP12" s="21">
        <f>ADO12*16%</f>
        <v>0</v>
      </c>
      <c r="ADQ12" s="21">
        <v>0</v>
      </c>
      <c r="ADR12" s="21">
        <f>ADQ12*31%</f>
        <v>0</v>
      </c>
      <c r="ADS12" s="21">
        <v>0</v>
      </c>
      <c r="ADT12" s="21">
        <f>ADS12*0%</f>
        <v>0</v>
      </c>
      <c r="ADU12" s="21">
        <v>0</v>
      </c>
      <c r="ADV12" s="21">
        <f>ADU12*0%</f>
        <v>0</v>
      </c>
      <c r="ADW12" s="21">
        <f>ADM12+ADN12+ADO12+ADP12+ADQ12+ADR12+ADS12+ADT12</f>
        <v>0</v>
      </c>
      <c r="ADX12" s="21"/>
      <c r="ADY12" s="23">
        <f>+ADX12*3%</f>
        <v>0</v>
      </c>
      <c r="ADZ12" s="24">
        <f t="shared" ref="ADZ12:ADZ42" si="23">+M12+AD12-AJ12+BC12+BT12-BY12+CS12+DJ12-DP12+EI12+EZ12-FF12+FY12+GP12-GV12+HO12+IF12-IL12+JE12+JV12-KB12+KU12+LL12-LR12+MK12+NB12-NH12+OA12+OR12-OX12+PQ12+QH12-QN12+RG12+RX12-SD12+SW12+TN12-TT12+UM12+VD12-VJ12+WC12+WT12-WZ12+XS12+YJ12-YP12+ZI12+ZZ12-AAF12+AAY12+ABP12-ABV12+ACO12+ADF12-ADL12</f>
        <v>0</v>
      </c>
      <c r="AEA12" s="24">
        <f t="shared" ref="AEA12:AEA42" si="24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+XQ12-YF12+YI12-YP12-ZA12-ZC12+ZG12-ZV12+ZY12-AAF12-AAQ12-AAS12+AAW12-ABL12+ABO12-ABV12-ACG12-ACI12+ACM12-ADB12+ADE12-ADL12-ADX12-ADY12</f>
        <v>0</v>
      </c>
      <c r="AEB12" s="24">
        <f>Z12-AW12+BP12-CM12+DF12-EC12+EV12-FS12+GL12-HI12+IB12-IY12+JR12-KO12+LH12-ME12+MX12-NU12+ON12-PK12+QD12-RA12+RT12-SQ12+TJ12-UG12+UZ12+WP12-XM12+YF12-ZC12+ZV12-AAS12-ABL12-ACI12+ADB12-ADY12</f>
        <v>0</v>
      </c>
    </row>
    <row r="13" spans="1:813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5">M13</f>
        <v>0</v>
      </c>
      <c r="M13" s="21">
        <f t="shared" ref="M13:M42" si="26">K13-N13-O13-P13-Q13-R13-S13-T13-Z13</f>
        <v>0</v>
      </c>
      <c r="N13" s="21">
        <v>0</v>
      </c>
      <c r="O13" s="21">
        <f t="shared" ref="O13:O42" si="27">N13*8%</f>
        <v>0</v>
      </c>
      <c r="P13" s="21">
        <v>0</v>
      </c>
      <c r="Q13" s="21">
        <f t="shared" ref="Q13:Q42" si="28">P13*16%</f>
        <v>0</v>
      </c>
      <c r="R13" s="21">
        <v>0</v>
      </c>
      <c r="S13" s="21">
        <f t="shared" ref="S13:S42" si="29">R13*31%</f>
        <v>0</v>
      </c>
      <c r="T13" s="21">
        <v>0</v>
      </c>
      <c r="U13" s="21">
        <f t="shared" ref="U13:U42" si="30">T13*0%</f>
        <v>0</v>
      </c>
      <c r="V13" s="21">
        <v>0</v>
      </c>
      <c r="W13" s="21">
        <f t="shared" ref="W13:W42" si="31">V13*0%</f>
        <v>0</v>
      </c>
      <c r="X13" s="21">
        <f t="shared" ref="X13:X42" si="32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33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34">+AI13-AK13-AL13-AM13-AN13-AO13-AP13-AQ13-AR13-AW13</f>
        <v>0</v>
      </c>
      <c r="AK13" s="21">
        <v>0</v>
      </c>
      <c r="AL13" s="21">
        <f t="shared" ref="AL13:AL42" si="35">AK13*8%</f>
        <v>0</v>
      </c>
      <c r="AM13" s="21">
        <v>0</v>
      </c>
      <c r="AN13" s="21">
        <f t="shared" ref="AN13:AN42" si="36">AM13*16%</f>
        <v>0</v>
      </c>
      <c r="AO13" s="21">
        <v>0</v>
      </c>
      <c r="AP13" s="21">
        <f t="shared" ref="AP13:AP42" si="37">AO13*31%</f>
        <v>0</v>
      </c>
      <c r="AQ13" s="21">
        <v>0</v>
      </c>
      <c r="AR13" s="21">
        <f t="shared" ref="AR13:AR42" si="38">AQ13*0%</f>
        <v>0</v>
      </c>
      <c r="AS13" s="21">
        <v>0</v>
      </c>
      <c r="AT13" s="21">
        <f t="shared" ref="AT13:AT42" si="39">AS13*0%</f>
        <v>0</v>
      </c>
      <c r="AU13" s="21">
        <f t="shared" ref="AU13:AU42" si="40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41">BC13</f>
        <v>0</v>
      </c>
      <c r="BC13" s="21">
        <f t="shared" ref="BC13:BC42" si="42">BA13-BD13-BE13-BF13-BG13-BH13-BI13-BJ13-BP13</f>
        <v>0</v>
      </c>
      <c r="BD13" s="21">
        <v>0</v>
      </c>
      <c r="BE13" s="21">
        <f t="shared" ref="BE13:BE42" si="43">BD13*8%</f>
        <v>0</v>
      </c>
      <c r="BF13" s="21">
        <v>0</v>
      </c>
      <c r="BG13" s="21">
        <f t="shared" ref="BG13:BG42" si="44">BF13*16%</f>
        <v>0</v>
      </c>
      <c r="BH13" s="21">
        <v>0</v>
      </c>
      <c r="BI13" s="21">
        <f t="shared" ref="BI13:BI42" si="45">BH13*31%</f>
        <v>0</v>
      </c>
      <c r="BJ13" s="21">
        <v>0</v>
      </c>
      <c r="BK13" s="21">
        <f t="shared" ref="BK13:BK42" si="46">BJ13*0%</f>
        <v>0</v>
      </c>
      <c r="BL13" s="21">
        <v>0</v>
      </c>
      <c r="BM13" s="21">
        <f t="shared" ref="BM13:BM42" si="47">BL13*0%</f>
        <v>0</v>
      </c>
      <c r="BN13" s="21">
        <f t="shared" ref="BN13:BN17" si="48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49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50">+BY13-CA13-CB13-CC13-CD13-CE13-CF13-CG13-CH13-CM13</f>
        <v>0</v>
      </c>
      <c r="CA13" s="21">
        <v>0</v>
      </c>
      <c r="CB13" s="21">
        <f t="shared" ref="CB13:CB42" si="51">CA13*8%</f>
        <v>0</v>
      </c>
      <c r="CC13" s="21">
        <v>0</v>
      </c>
      <c r="CD13" s="21">
        <f t="shared" ref="CD13:CD42" si="52">CC13*16%</f>
        <v>0</v>
      </c>
      <c r="CE13" s="21">
        <v>0</v>
      </c>
      <c r="CF13" s="21">
        <f t="shared" ref="CF13:CF42" si="53">CE13*31%</f>
        <v>0</v>
      </c>
      <c r="CG13" s="21">
        <v>0</v>
      </c>
      <c r="CH13" s="21">
        <f t="shared" ref="CH13:CH42" si="54">CG13*0%</f>
        <v>0</v>
      </c>
      <c r="CI13" s="21">
        <v>0</v>
      </c>
      <c r="CJ13" s="21">
        <f t="shared" ref="CJ13:CJ42" si="55">CI13*0%</f>
        <v>0</v>
      </c>
      <c r="CK13" s="21">
        <f t="shared" ref="CK13:CK42" si="56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7">CS13</f>
        <v>0</v>
      </c>
      <c r="CS13" s="21">
        <f t="shared" ref="CS13:CS42" si="58">CQ13-CT13-CU13-CV13-CW13-CX13-CY13-CZ13-DF13</f>
        <v>0</v>
      </c>
      <c r="CT13" s="21">
        <v>0</v>
      </c>
      <c r="CU13" s="21">
        <f t="shared" ref="CU13:CU42" si="59">CT13*8%</f>
        <v>0</v>
      </c>
      <c r="CV13" s="21">
        <v>0</v>
      </c>
      <c r="CW13" s="21">
        <f t="shared" ref="CW13:CW42" si="60">CV13*16%</f>
        <v>0</v>
      </c>
      <c r="CX13" s="21">
        <v>0</v>
      </c>
      <c r="CY13" s="21">
        <f t="shared" ref="CY13:CY42" si="61">CX13*31%</f>
        <v>0</v>
      </c>
      <c r="CZ13" s="21">
        <v>0</v>
      </c>
      <c r="DA13" s="21">
        <f t="shared" ref="DA13:DA42" si="62">CZ13*0%</f>
        <v>0</v>
      </c>
      <c r="DB13" s="21">
        <v>0</v>
      </c>
      <c r="DC13" s="21">
        <f t="shared" ref="DC13:DC42" si="63">DB13*0%</f>
        <v>0</v>
      </c>
      <c r="DD13" s="21">
        <f t="shared" ref="DD13:DD17" si="64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65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6">DQ13*8%</f>
        <v>0</v>
      </c>
      <c r="DS13" s="21">
        <v>0</v>
      </c>
      <c r="DT13" s="21">
        <f t="shared" ref="DT13:DT42" si="67">DS13*16%</f>
        <v>0</v>
      </c>
      <c r="DU13" s="21">
        <v>0</v>
      </c>
      <c r="DV13" s="21">
        <f t="shared" ref="DV13:DV42" si="68">DU13*31%</f>
        <v>0</v>
      </c>
      <c r="DW13" s="21">
        <v>0</v>
      </c>
      <c r="DX13" s="21">
        <f t="shared" ref="DX13:DX42" si="69">DW13*0%</f>
        <v>0</v>
      </c>
      <c r="DY13" s="21">
        <v>0</v>
      </c>
      <c r="DZ13" s="21">
        <f t="shared" ref="DZ13:DZ42" si="70">DY13*0%</f>
        <v>0</v>
      </c>
      <c r="EA13" s="21">
        <f t="shared" ref="EA13:EA42" si="71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72">EI13</f>
        <v>0</v>
      </c>
      <c r="EI13" s="21">
        <f t="shared" ref="EI13:EI42" si="73">EG13-EJ13-EK13-EL13-EM13-EN13-EO13-EP13-EV13</f>
        <v>0</v>
      </c>
      <c r="EJ13" s="21">
        <v>0</v>
      </c>
      <c r="EK13" s="21">
        <f t="shared" ref="EK13:EK42" si="74">EJ13*8%</f>
        <v>0</v>
      </c>
      <c r="EL13" s="21">
        <v>0</v>
      </c>
      <c r="EM13" s="21">
        <f t="shared" ref="EM13:EM42" si="75">EL13*16%</f>
        <v>0</v>
      </c>
      <c r="EN13" s="21">
        <v>0</v>
      </c>
      <c r="EO13" s="21">
        <f t="shared" ref="EO13:EO42" si="76">EN13*31%</f>
        <v>0</v>
      </c>
      <c r="EP13" s="21">
        <v>0</v>
      </c>
      <c r="EQ13" s="21">
        <f t="shared" ref="EQ13:EQ42" si="77">EP13*0%</f>
        <v>0</v>
      </c>
      <c r="ER13" s="21">
        <v>0</v>
      </c>
      <c r="ES13" s="21">
        <f t="shared" ref="ES13:ES42" si="78">ER13*0%</f>
        <v>0</v>
      </c>
      <c r="ET13" s="21">
        <f t="shared" ref="ET13:ET17" si="79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80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81">+FE13-FG13-FH13-FI13-FJ13-FK13-FL13-FM13-FN13-FS13</f>
        <v>0</v>
      </c>
      <c r="FG13" s="21">
        <v>0</v>
      </c>
      <c r="FH13" s="21">
        <f t="shared" ref="FH13:FH42" si="82">FG13*8%</f>
        <v>0</v>
      </c>
      <c r="FI13" s="21">
        <v>0</v>
      </c>
      <c r="FJ13" s="21">
        <f t="shared" ref="FJ13:FJ42" si="83">FI13*16%</f>
        <v>0</v>
      </c>
      <c r="FK13" s="21">
        <v>0</v>
      </c>
      <c r="FL13" s="21">
        <f t="shared" ref="FL13:FL42" si="84">FK13*31%</f>
        <v>0</v>
      </c>
      <c r="FM13" s="21">
        <v>0</v>
      </c>
      <c r="FN13" s="21">
        <f t="shared" ref="FN13:FN42" si="85">FM13*0%</f>
        <v>0</v>
      </c>
      <c r="FO13" s="21">
        <v>0</v>
      </c>
      <c r="FP13" s="21">
        <f t="shared" ref="FP13:FP42" si="86">FO13*0%</f>
        <v>0</v>
      </c>
      <c r="FQ13" s="21">
        <f t="shared" ref="FQ13:FQ42" si="87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8">FY13</f>
        <v>0</v>
      </c>
      <c r="FY13" s="21">
        <f t="shared" ref="FY13:FY42" si="89">FW13-FZ13-GA13-GB13-GC13-GD13-GE13-GF13-GL13</f>
        <v>0</v>
      </c>
      <c r="FZ13" s="21">
        <v>0</v>
      </c>
      <c r="GA13" s="21">
        <f t="shared" ref="GA13:GA42" si="90">FZ13*8%</f>
        <v>0</v>
      </c>
      <c r="GB13" s="21">
        <v>0</v>
      </c>
      <c r="GC13" s="21">
        <f t="shared" ref="GC13:GC42" si="91">GB13*16%</f>
        <v>0</v>
      </c>
      <c r="GD13" s="21">
        <v>0</v>
      </c>
      <c r="GE13" s="21">
        <f t="shared" ref="GE13:GE42" si="92">GD13*31%</f>
        <v>0</v>
      </c>
      <c r="GF13" s="21">
        <v>0</v>
      </c>
      <c r="GG13" s="21">
        <f t="shared" ref="GG13:GG42" si="93">GF13*0%</f>
        <v>0</v>
      </c>
      <c r="GH13" s="21">
        <v>0</v>
      </c>
      <c r="GI13" s="21">
        <f t="shared" ref="GI13:GI42" si="94">GH13*0%</f>
        <v>0</v>
      </c>
      <c r="GJ13" s="21">
        <f t="shared" ref="GJ13:GJ17" si="95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6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7">+GU13-GW13-GX13-GY13-GZ13-HA13-HB13-HC13-HD13-HI13</f>
        <v>0</v>
      </c>
      <c r="GW13" s="21">
        <v>0</v>
      </c>
      <c r="GX13" s="21">
        <f t="shared" ref="GX13:GX42" si="98">GW13*8%</f>
        <v>0</v>
      </c>
      <c r="GY13" s="21">
        <v>0</v>
      </c>
      <c r="GZ13" s="21">
        <f t="shared" ref="GZ13:GZ42" si="99">GY13*16%</f>
        <v>0</v>
      </c>
      <c r="HA13" s="21">
        <v>0</v>
      </c>
      <c r="HB13" s="21">
        <f t="shared" ref="HB13:HB42" si="100">HA13*31%</f>
        <v>0</v>
      </c>
      <c r="HC13" s="21">
        <v>0</v>
      </c>
      <c r="HD13" s="21">
        <f t="shared" ref="HD13:HD42" si="101">HC13*0%</f>
        <v>0</v>
      </c>
      <c r="HE13" s="21">
        <v>0</v>
      </c>
      <c r="HF13" s="21">
        <f t="shared" ref="HF13:HF42" si="102">HE13*0%</f>
        <v>0</v>
      </c>
      <c r="HG13" s="21">
        <f t="shared" ref="HG13:HG42" si="103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104">HO13</f>
        <v>0</v>
      </c>
      <c r="HO13" s="21">
        <f t="shared" ref="HO13:HO42" si="105">HM13-HP13-HQ13-HR13-HS13-HT13-HU13-HV13-IB13</f>
        <v>0</v>
      </c>
      <c r="HP13" s="21">
        <v>0</v>
      </c>
      <c r="HQ13" s="21">
        <f t="shared" ref="HQ13:HQ42" si="106">HP13*8%</f>
        <v>0</v>
      </c>
      <c r="HR13" s="21">
        <v>0</v>
      </c>
      <c r="HS13" s="21">
        <f t="shared" ref="HS13:HS42" si="107">HR13*16%</f>
        <v>0</v>
      </c>
      <c r="HT13" s="21">
        <v>0</v>
      </c>
      <c r="HU13" s="21">
        <f t="shared" ref="HU13:HU42" si="108">HT13*31%</f>
        <v>0</v>
      </c>
      <c r="HV13" s="21">
        <v>0</v>
      </c>
      <c r="HW13" s="21">
        <f t="shared" ref="HW13:HW42" si="109">HV13*0%</f>
        <v>0</v>
      </c>
      <c r="HX13" s="21">
        <v>0</v>
      </c>
      <c r="HY13" s="21">
        <f t="shared" ref="HY13:HY42" si="110">HX13*0%</f>
        <v>0</v>
      </c>
      <c r="HZ13" s="21">
        <f t="shared" ref="HZ13:HZ17" si="111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12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13">+IK13-IM13-IN13-IO13-IP13-IQ13-IR13-IS13-IT13-IY13</f>
        <v>0</v>
      </c>
      <c r="IM13" s="21">
        <v>0</v>
      </c>
      <c r="IN13" s="21">
        <f t="shared" ref="IN13:IN42" si="114">IM13*8%</f>
        <v>0</v>
      </c>
      <c r="IO13" s="21">
        <v>0</v>
      </c>
      <c r="IP13" s="21">
        <f t="shared" ref="IP13:IP42" si="115">IO13*16%</f>
        <v>0</v>
      </c>
      <c r="IQ13" s="21">
        <v>0</v>
      </c>
      <c r="IR13" s="21">
        <f t="shared" ref="IR13:IR42" si="116">IQ13*31%</f>
        <v>0</v>
      </c>
      <c r="IS13" s="21">
        <v>0</v>
      </c>
      <c r="IT13" s="21">
        <f t="shared" ref="IT13:IT42" si="117">IS13*0%</f>
        <v>0</v>
      </c>
      <c r="IU13" s="21">
        <v>0</v>
      </c>
      <c r="IV13" s="21">
        <f t="shared" ref="IV13:IV42" si="118">IU13*0%</f>
        <v>0</v>
      </c>
      <c r="IW13" s="21">
        <f t="shared" ref="IW13:IW42" si="119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20">JE13</f>
        <v>0</v>
      </c>
      <c r="JE13" s="21">
        <f t="shared" ref="JE13:JE42" si="121">JC13-JF13-JG13-JH13-JI13-JJ13-JK13-JL13-JR13</f>
        <v>0</v>
      </c>
      <c r="JF13" s="21">
        <v>0</v>
      </c>
      <c r="JG13" s="21">
        <f t="shared" ref="JG13:JG42" si="122">JF13*8%</f>
        <v>0</v>
      </c>
      <c r="JH13" s="21">
        <v>0</v>
      </c>
      <c r="JI13" s="21">
        <f t="shared" ref="JI13:JI42" si="123">JH13*16%</f>
        <v>0</v>
      </c>
      <c r="JJ13" s="21">
        <v>0</v>
      </c>
      <c r="JK13" s="21">
        <f t="shared" ref="JK13:JK42" si="124">JJ13*31%</f>
        <v>0</v>
      </c>
      <c r="JL13" s="21">
        <v>0</v>
      </c>
      <c r="JM13" s="21">
        <f t="shared" ref="JM13:JM42" si="125">JL13*0%</f>
        <v>0</v>
      </c>
      <c r="JN13" s="21">
        <v>0</v>
      </c>
      <c r="JO13" s="21">
        <f t="shared" ref="JO13:JO42" si="126">JN13*0%</f>
        <v>0</v>
      </c>
      <c r="JP13" s="21">
        <f t="shared" ref="JP13:JP17" si="127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8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29">+KA13-KC13-KD13-KE13-KF13-KG13-KH13-KI13-KJ13-KO13</f>
        <v>0</v>
      </c>
      <c r="KC13" s="21">
        <v>0</v>
      </c>
      <c r="KD13" s="21">
        <f t="shared" ref="KD13:KD42" si="130">KC13*8%</f>
        <v>0</v>
      </c>
      <c r="KE13" s="21">
        <v>0</v>
      </c>
      <c r="KF13" s="21">
        <f t="shared" ref="KF13:KF42" si="131">KE13*16%</f>
        <v>0</v>
      </c>
      <c r="KG13" s="21">
        <v>0</v>
      </c>
      <c r="KH13" s="21">
        <f t="shared" ref="KH13:KH42" si="132">KG13*31%</f>
        <v>0</v>
      </c>
      <c r="KI13" s="21">
        <v>0</v>
      </c>
      <c r="KJ13" s="21">
        <f t="shared" ref="KJ13:KJ42" si="133">KI13*0%</f>
        <v>0</v>
      </c>
      <c r="KK13" s="21">
        <v>0</v>
      </c>
      <c r="KL13" s="21">
        <f t="shared" ref="KL13:KL42" si="134">KK13*0%</f>
        <v>0</v>
      </c>
      <c r="KM13" s="21">
        <f t="shared" ref="KM13:KM42" si="135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6">KU13</f>
        <v>0</v>
      </c>
      <c r="KU13" s="21">
        <f t="shared" ref="KU13:KU42" si="137">KS13-KV13-KW13-KX13-KY13-KZ13-LA13-LB13-LH13</f>
        <v>0</v>
      </c>
      <c r="KV13" s="21">
        <v>0</v>
      </c>
      <c r="KW13" s="21">
        <f t="shared" ref="KW13:KW42" si="138">KV13*8%</f>
        <v>0</v>
      </c>
      <c r="KX13" s="21">
        <v>0</v>
      </c>
      <c r="KY13" s="21">
        <f t="shared" ref="KY13:KY42" si="139">KX13*16%</f>
        <v>0</v>
      </c>
      <c r="KZ13" s="21">
        <v>0</v>
      </c>
      <c r="LA13" s="21">
        <f t="shared" ref="LA13:LA42" si="140">KZ13*31%</f>
        <v>0</v>
      </c>
      <c r="LB13" s="21">
        <v>0</v>
      </c>
      <c r="LC13" s="21">
        <f t="shared" ref="LC13:LC42" si="141">LB13*0%</f>
        <v>0</v>
      </c>
      <c r="LD13" s="21">
        <v>0</v>
      </c>
      <c r="LE13" s="21">
        <f t="shared" ref="LE13:LE42" si="142">LD13*0%</f>
        <v>0</v>
      </c>
      <c r="LF13" s="21">
        <f t="shared" ref="LF13:LF17" si="143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44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45">+LQ13-LS13-LT13-LU13-LV13-LW13-LX13-LY13-LZ13-ME13</f>
        <v>0</v>
      </c>
      <c r="LS13" s="21">
        <v>0</v>
      </c>
      <c r="LT13" s="21">
        <f t="shared" ref="LT13:LT42" si="146">LS13*8%</f>
        <v>0</v>
      </c>
      <c r="LU13" s="21">
        <v>0</v>
      </c>
      <c r="LV13" s="21">
        <f t="shared" ref="LV13:LV42" si="147">LU13*16%</f>
        <v>0</v>
      </c>
      <c r="LW13" s="21">
        <v>0</v>
      </c>
      <c r="LX13" s="21">
        <f t="shared" ref="LX13:LX42" si="148">LW13*31%</f>
        <v>0</v>
      </c>
      <c r="LY13" s="21">
        <v>0</v>
      </c>
      <c r="LZ13" s="21">
        <f t="shared" ref="LZ13:LZ42" si="149">LY13*0%</f>
        <v>0</v>
      </c>
      <c r="MA13" s="21">
        <v>0</v>
      </c>
      <c r="MB13" s="21">
        <f t="shared" ref="MB13:MB42" si="150">MA13*0%</f>
        <v>0</v>
      </c>
      <c r="MC13" s="21">
        <f t="shared" ref="MC13:MC42" si="151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52">MK13</f>
        <v>0</v>
      </c>
      <c r="MK13" s="21">
        <f t="shared" ref="MK13:MK42" si="153">MI13-ML13-MM13-MN13-MO13-MP13-MQ13-MR13-MX13</f>
        <v>0</v>
      </c>
      <c r="ML13" s="21">
        <v>0</v>
      </c>
      <c r="MM13" s="21">
        <f t="shared" ref="MM13:MM42" si="154">ML13*8%</f>
        <v>0</v>
      </c>
      <c r="MN13" s="21">
        <v>0</v>
      </c>
      <c r="MO13" s="21">
        <f t="shared" ref="MO13:MO42" si="155">MN13*16%</f>
        <v>0</v>
      </c>
      <c r="MP13" s="21">
        <v>0</v>
      </c>
      <c r="MQ13" s="21">
        <f t="shared" ref="MQ13:MQ42" si="156">MP13*31%</f>
        <v>0</v>
      </c>
      <c r="MR13" s="21">
        <v>0</v>
      </c>
      <c r="MS13" s="21">
        <f t="shared" ref="MS13:MS42" si="157">MR13*0%</f>
        <v>0</v>
      </c>
      <c r="MT13" s="21">
        <v>0</v>
      </c>
      <c r="MU13" s="21">
        <f t="shared" ref="MU13:MU42" si="158">MT13*0%</f>
        <v>0</v>
      </c>
      <c r="MV13" s="21">
        <f t="shared" ref="MV13:MV17" si="159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60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61">+NG13-NI13-NJ13-NK13-NL13-NM13-NN13-NO13-NP13-NU13</f>
        <v>0</v>
      </c>
      <c r="NI13" s="21">
        <v>0</v>
      </c>
      <c r="NJ13" s="21">
        <f t="shared" ref="NJ13:NJ42" si="162">NI13*8%</f>
        <v>0</v>
      </c>
      <c r="NK13" s="21">
        <v>0</v>
      </c>
      <c r="NL13" s="21">
        <f t="shared" ref="NL13:NL42" si="163">NK13*16%</f>
        <v>0</v>
      </c>
      <c r="NM13" s="21">
        <v>0</v>
      </c>
      <c r="NN13" s="21">
        <f t="shared" ref="NN13:NN42" si="164">NM13*31%</f>
        <v>0</v>
      </c>
      <c r="NO13" s="21">
        <v>0</v>
      </c>
      <c r="NP13" s="21">
        <f t="shared" ref="NP13:NP42" si="165">NO13*0%</f>
        <v>0</v>
      </c>
      <c r="NQ13" s="21">
        <v>0</v>
      </c>
      <c r="NR13" s="21">
        <f t="shared" ref="NR13:NR42" si="166">NQ13*0%</f>
        <v>0</v>
      </c>
      <c r="NS13" s="21">
        <f t="shared" ref="NS13:NS42" si="167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8">OA13</f>
        <v>0</v>
      </c>
      <c r="OA13" s="21">
        <f t="shared" ref="OA13:OA42" si="169">NY13-OB13-OC13-OD13-OE13-OF13-OG13-OH13-ON13</f>
        <v>0</v>
      </c>
      <c r="OB13" s="21">
        <v>0</v>
      </c>
      <c r="OC13" s="21">
        <f t="shared" ref="OC13:OC42" si="170">OB13*8%</f>
        <v>0</v>
      </c>
      <c r="OD13" s="21">
        <v>0</v>
      </c>
      <c r="OE13" s="21">
        <f t="shared" ref="OE13:OE42" si="171">OD13*16%</f>
        <v>0</v>
      </c>
      <c r="OF13" s="21">
        <v>0</v>
      </c>
      <c r="OG13" s="21">
        <f t="shared" ref="OG13:OG42" si="172">OF13*31%</f>
        <v>0</v>
      </c>
      <c r="OH13" s="21">
        <v>0</v>
      </c>
      <c r="OI13" s="21">
        <f t="shared" ref="OI13:OI42" si="173">OH13*0%</f>
        <v>0</v>
      </c>
      <c r="OJ13" s="21">
        <v>0</v>
      </c>
      <c r="OK13" s="21">
        <f t="shared" ref="OK13:OK42" si="174">OJ13*0%</f>
        <v>0</v>
      </c>
      <c r="OL13" s="21">
        <f t="shared" ref="OL13:OL17" si="175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6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7">+OW13-OY13-OZ13-PA13-PB13-PC13-PD13-PE13-PF13-PK13</f>
        <v>0</v>
      </c>
      <c r="OY13" s="21">
        <v>0</v>
      </c>
      <c r="OZ13" s="21">
        <f t="shared" ref="OZ13:OZ42" si="178">OY13*8%</f>
        <v>0</v>
      </c>
      <c r="PA13" s="21">
        <v>0</v>
      </c>
      <c r="PB13" s="21">
        <f t="shared" ref="PB13:PB42" si="179">PA13*16%</f>
        <v>0</v>
      </c>
      <c r="PC13" s="21">
        <v>0</v>
      </c>
      <c r="PD13" s="21">
        <f t="shared" ref="PD13:PD42" si="180">PC13*31%</f>
        <v>0</v>
      </c>
      <c r="PE13" s="21">
        <v>0</v>
      </c>
      <c r="PF13" s="21">
        <f t="shared" ref="PF13:PF42" si="181">PE13*0%</f>
        <v>0</v>
      </c>
      <c r="PG13" s="21">
        <v>0</v>
      </c>
      <c r="PH13" s="21">
        <f t="shared" ref="PH13:PH42" si="182">PG13*0%</f>
        <v>0</v>
      </c>
      <c r="PI13" s="21">
        <f t="shared" ref="PI13:PI42" si="183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84">PQ13</f>
        <v>0</v>
      </c>
      <c r="PQ13" s="21">
        <f t="shared" ref="PQ13:PQ42" si="185">PO13-PR13-PS13-PT13-PU13-PV13-PW13-PX13-QD13</f>
        <v>0</v>
      </c>
      <c r="PR13" s="21">
        <v>0</v>
      </c>
      <c r="PS13" s="21">
        <f t="shared" ref="PS13:PS42" si="186">PR13*8%</f>
        <v>0</v>
      </c>
      <c r="PT13" s="21">
        <v>0</v>
      </c>
      <c r="PU13" s="21">
        <f t="shared" ref="PU13:PU42" si="187">PT13*16%</f>
        <v>0</v>
      </c>
      <c r="PV13" s="21">
        <v>0</v>
      </c>
      <c r="PW13" s="21">
        <f t="shared" ref="PW13:PW42" si="188">PV13*31%</f>
        <v>0</v>
      </c>
      <c r="PX13" s="21">
        <v>0</v>
      </c>
      <c r="PY13" s="21">
        <f t="shared" ref="PY13:PY42" si="189">PX13*0%</f>
        <v>0</v>
      </c>
      <c r="PZ13" s="21">
        <v>0</v>
      </c>
      <c r="QA13" s="21">
        <f t="shared" ref="QA13:QA42" si="190">PZ13*0%</f>
        <v>0</v>
      </c>
      <c r="QB13" s="21">
        <f t="shared" ref="QB13:QB17" si="191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92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93">+QM13-QO13-QP13-QQ13-QR13-QS13-QT13-QU13-QV13-RA13</f>
        <v>0</v>
      </c>
      <c r="QO13" s="21">
        <v>0</v>
      </c>
      <c r="QP13" s="21">
        <f t="shared" ref="QP13:QP42" si="194">QO13*8%</f>
        <v>0</v>
      </c>
      <c r="QQ13" s="21">
        <v>0</v>
      </c>
      <c r="QR13" s="21">
        <f t="shared" ref="QR13:QR42" si="195">QQ13*16%</f>
        <v>0</v>
      </c>
      <c r="QS13" s="21">
        <v>0</v>
      </c>
      <c r="QT13" s="21">
        <f t="shared" ref="QT13:QT42" si="196">QS13*31%</f>
        <v>0</v>
      </c>
      <c r="QU13" s="21">
        <v>0</v>
      </c>
      <c r="QV13" s="21">
        <f t="shared" ref="QV13:QV42" si="197">QU13*0%</f>
        <v>0</v>
      </c>
      <c r="QW13" s="21">
        <v>0</v>
      </c>
      <c r="QX13" s="21">
        <f t="shared" ref="QX13:QX42" si="198">QW13*0%</f>
        <v>0</v>
      </c>
      <c r="QY13" s="21">
        <f t="shared" ref="QY13:QY42" si="199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200">RG13</f>
        <v>0</v>
      </c>
      <c r="RG13" s="21">
        <f t="shared" ref="RG13:RG42" si="201">RE13-RH13-RI13-RJ13-RK13-RL13-RM13-RN13-RT13</f>
        <v>0</v>
      </c>
      <c r="RH13" s="21">
        <v>0</v>
      </c>
      <c r="RI13" s="21">
        <f t="shared" ref="RI13:RI42" si="202">RH13*8%</f>
        <v>0</v>
      </c>
      <c r="RJ13" s="21">
        <v>0</v>
      </c>
      <c r="RK13" s="21">
        <f t="shared" ref="RK13:RK42" si="203">RJ13*16%</f>
        <v>0</v>
      </c>
      <c r="RL13" s="21">
        <v>0</v>
      </c>
      <c r="RM13" s="21">
        <f t="shared" ref="RM13:RM42" si="204">RL13*31%</f>
        <v>0</v>
      </c>
      <c r="RN13" s="21">
        <v>0</v>
      </c>
      <c r="RO13" s="21">
        <f t="shared" ref="RO13:RO42" si="205">RN13*0%</f>
        <v>0</v>
      </c>
      <c r="RP13" s="21">
        <v>0</v>
      </c>
      <c r="RQ13" s="21">
        <f t="shared" ref="RQ13:RQ42" si="206">RP13*0%</f>
        <v>0</v>
      </c>
      <c r="RR13" s="21">
        <f t="shared" ref="RR13:RR17" si="207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8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09">+SC13-SE13-SF13-SG13-SH13-SI13-SJ13-SK13-SL13-SQ13</f>
        <v>0</v>
      </c>
      <c r="SE13" s="21">
        <v>0</v>
      </c>
      <c r="SF13" s="21">
        <f t="shared" ref="SF13:SF42" si="210">SE13*8%</f>
        <v>0</v>
      </c>
      <c r="SG13" s="21">
        <v>0</v>
      </c>
      <c r="SH13" s="21">
        <f t="shared" ref="SH13:SH42" si="211">SG13*16%</f>
        <v>0</v>
      </c>
      <c r="SI13" s="21">
        <v>0</v>
      </c>
      <c r="SJ13" s="21">
        <f t="shared" ref="SJ13:SJ42" si="212">SI13*31%</f>
        <v>0</v>
      </c>
      <c r="SK13" s="21">
        <v>0</v>
      </c>
      <c r="SL13" s="21">
        <f t="shared" ref="SL13:SL42" si="213">SK13*0%</f>
        <v>0</v>
      </c>
      <c r="SM13" s="21">
        <v>0</v>
      </c>
      <c r="SN13" s="21">
        <f t="shared" ref="SN13:SN42" si="214">SM13*0%</f>
        <v>0</v>
      </c>
      <c r="SO13" s="21">
        <f t="shared" ref="SO13:SO42" si="215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6">SW13</f>
        <v>0</v>
      </c>
      <c r="SW13" s="21">
        <f t="shared" ref="SW13:SW42" si="217">SU13-SX13-SY13-SZ13-TA13-TB13-TC13-TD13-TJ13</f>
        <v>0</v>
      </c>
      <c r="SX13" s="21">
        <v>0</v>
      </c>
      <c r="SY13" s="21">
        <f t="shared" ref="SY13:SY42" si="218">SX13*8%</f>
        <v>0</v>
      </c>
      <c r="SZ13" s="21">
        <v>0</v>
      </c>
      <c r="TA13" s="21">
        <f t="shared" ref="TA13:TA42" si="219">SZ13*16%</f>
        <v>0</v>
      </c>
      <c r="TB13" s="21">
        <v>0</v>
      </c>
      <c r="TC13" s="21">
        <f t="shared" ref="TC13:TC42" si="220">TB13*31%</f>
        <v>0</v>
      </c>
      <c r="TD13" s="21">
        <v>0</v>
      </c>
      <c r="TE13" s="21">
        <f t="shared" ref="TE13:TE42" si="221">TD13*0%</f>
        <v>0</v>
      </c>
      <c r="TF13" s="21">
        <v>0</v>
      </c>
      <c r="TG13" s="21">
        <f t="shared" ref="TG13:TG42" si="222">TF13*0%</f>
        <v>0</v>
      </c>
      <c r="TH13" s="21">
        <f t="shared" ref="TH13:TH17" si="223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24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25">+TS13-TU13-TV13-TW13-TX13-TY13-TZ13-UA13-UB13-UG13</f>
        <v>0</v>
      </c>
      <c r="TU13" s="21">
        <v>0</v>
      </c>
      <c r="TV13" s="21">
        <f t="shared" ref="TV13:TV42" si="226">TU13*8%</f>
        <v>0</v>
      </c>
      <c r="TW13" s="21">
        <v>0</v>
      </c>
      <c r="TX13" s="21">
        <f t="shared" ref="TX13:TX42" si="227">TW13*16%</f>
        <v>0</v>
      </c>
      <c r="TY13" s="21">
        <v>0</v>
      </c>
      <c r="TZ13" s="21">
        <f t="shared" ref="TZ13:TZ42" si="228">TY13*31%</f>
        <v>0</v>
      </c>
      <c r="UA13" s="21">
        <v>0</v>
      </c>
      <c r="UB13" s="21">
        <f t="shared" ref="UB13:UB42" si="229">UA13*0%</f>
        <v>0</v>
      </c>
      <c r="UC13" s="21">
        <v>0</v>
      </c>
      <c r="UD13" s="21">
        <f t="shared" ref="UD13:UD42" si="230">UC13*0%</f>
        <v>0</v>
      </c>
      <c r="UE13" s="21">
        <f t="shared" ref="UE13:UE42" si="231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32">UM13</f>
        <v>0</v>
      </c>
      <c r="UM13" s="21">
        <f t="shared" ref="UM13:UM42" si="233">UK13-UN13-UO13-UP13-UQ13-UR13-US13-UT13-UZ13</f>
        <v>0</v>
      </c>
      <c r="UN13" s="21">
        <v>0</v>
      </c>
      <c r="UO13" s="21">
        <f t="shared" ref="UO13:UO42" si="234">UN13*8%</f>
        <v>0</v>
      </c>
      <c r="UP13" s="21">
        <v>0</v>
      </c>
      <c r="UQ13" s="21">
        <f t="shared" ref="UQ13:UQ42" si="235">UP13*16%</f>
        <v>0</v>
      </c>
      <c r="UR13" s="21">
        <v>0</v>
      </c>
      <c r="US13" s="21">
        <f t="shared" ref="US13:US42" si="236">UR13*31%</f>
        <v>0</v>
      </c>
      <c r="UT13" s="21">
        <v>0</v>
      </c>
      <c r="UU13" s="21">
        <f t="shared" ref="UU13:UU42" si="237">UT13*0%</f>
        <v>0</v>
      </c>
      <c r="UV13" s="21">
        <v>0</v>
      </c>
      <c r="UW13" s="21">
        <f t="shared" ref="UW13:UW42" si="238">UV13*0%</f>
        <v>0</v>
      </c>
      <c r="UX13" s="21">
        <f t="shared" ref="UX13:UX17" si="239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40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41">+VI13-VK13-VL13-VM13-VN13-VO13-VP13-VQ13-VR13-VW13</f>
        <v>0</v>
      </c>
      <c r="VK13" s="21">
        <v>0</v>
      </c>
      <c r="VL13" s="21">
        <f t="shared" ref="VL13:VL42" si="242">VK13*8%</f>
        <v>0</v>
      </c>
      <c r="VM13" s="21">
        <v>0</v>
      </c>
      <c r="VN13" s="21">
        <f t="shared" ref="VN13:VN42" si="243">VM13*16%</f>
        <v>0</v>
      </c>
      <c r="VO13" s="21">
        <v>0</v>
      </c>
      <c r="VP13" s="21">
        <f t="shared" ref="VP13:VP42" si="244">VO13*31%</f>
        <v>0</v>
      </c>
      <c r="VQ13" s="21">
        <v>0</v>
      </c>
      <c r="VR13" s="21">
        <f t="shared" ref="VR13:VR42" si="245">VQ13*0%</f>
        <v>0</v>
      </c>
      <c r="VS13" s="21">
        <v>0</v>
      </c>
      <c r="VT13" s="21">
        <f t="shared" ref="VT13:VT42" si="246">VS13*0%</f>
        <v>0</v>
      </c>
      <c r="VU13" s="21">
        <f t="shared" ref="VU13:VU42" si="247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8">WC13</f>
        <v>0</v>
      </c>
      <c r="WC13" s="21">
        <f t="shared" ref="WC13:WC42" si="249">WA13-WD13-WE13-WF13-WG13-WH13-WI13-WJ13-WP13</f>
        <v>0</v>
      </c>
      <c r="WD13" s="21">
        <v>0</v>
      </c>
      <c r="WE13" s="21">
        <f t="shared" ref="WE13:WE42" si="250">WD13*8%</f>
        <v>0</v>
      </c>
      <c r="WF13" s="21">
        <v>0</v>
      </c>
      <c r="WG13" s="21">
        <f t="shared" ref="WG13:WG42" si="251">WF13*16%</f>
        <v>0</v>
      </c>
      <c r="WH13" s="21">
        <v>0</v>
      </c>
      <c r="WI13" s="21">
        <f t="shared" ref="WI13:WI42" si="252">WH13*31%</f>
        <v>0</v>
      </c>
      <c r="WJ13" s="21">
        <v>0</v>
      </c>
      <c r="WK13" s="21">
        <f t="shared" ref="WK13:WK42" si="253">WJ13*0%</f>
        <v>0</v>
      </c>
      <c r="WL13" s="21">
        <v>0</v>
      </c>
      <c r="WM13" s="21">
        <f t="shared" ref="WM13:WM42" si="254">WL13*0%</f>
        <v>0</v>
      </c>
      <c r="WN13" s="21">
        <f t="shared" ref="WN13:WN17" si="255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6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7">+WY13-XA13-XB13-XC13-XD13-XE13-XF13-XG13-XH13-XM13</f>
        <v>0</v>
      </c>
      <c r="XA13" s="21">
        <v>0</v>
      </c>
      <c r="XB13" s="21">
        <f t="shared" ref="XB13:XB42" si="258">XA13*8%</f>
        <v>0</v>
      </c>
      <c r="XC13" s="21">
        <v>0</v>
      </c>
      <c r="XD13" s="21">
        <f t="shared" ref="XD13:XD42" si="259">XC13*16%</f>
        <v>0</v>
      </c>
      <c r="XE13" s="21">
        <v>0</v>
      </c>
      <c r="XF13" s="21">
        <f t="shared" ref="XF13:XF42" si="260">XE13*31%</f>
        <v>0</v>
      </c>
      <c r="XG13" s="21">
        <v>0</v>
      </c>
      <c r="XH13" s="21">
        <f t="shared" ref="XH13:XH42" si="261">XG13*0%</f>
        <v>0</v>
      </c>
      <c r="XI13" s="21">
        <v>0</v>
      </c>
      <c r="XJ13" s="21">
        <f t="shared" ref="XJ13:XJ42" si="262">XI13*0%</f>
        <v>0</v>
      </c>
      <c r="XK13" s="21">
        <f t="shared" ref="XK13:XK42" si="263">XA13+XB13+XC13+XD13+XE13+XF13+XG13+XH13</f>
        <v>0</v>
      </c>
      <c r="XL13" s="21"/>
      <c r="XM13" s="23">
        <f>+XL13*3%</f>
        <v>0</v>
      </c>
      <c r="XN13" s="22"/>
      <c r="XO13" s="22"/>
      <c r="XP13" s="22"/>
      <c r="XQ13" s="23">
        <v>0</v>
      </c>
      <c r="XR13" s="21">
        <f t="shared" ref="XR13:XR14" si="264">XS13</f>
        <v>0</v>
      </c>
      <c r="XS13" s="21">
        <f t="shared" ref="XS13:XS42" si="265">XQ13-XT13-XU13-XV13-XW13-XX13-XY13-XZ13-YF13</f>
        <v>0</v>
      </c>
      <c r="XT13" s="21">
        <v>0</v>
      </c>
      <c r="XU13" s="21">
        <f t="shared" ref="XU13:XU42" si="266">XT13*8%</f>
        <v>0</v>
      </c>
      <c r="XV13" s="21">
        <v>0</v>
      </c>
      <c r="XW13" s="21">
        <f t="shared" ref="XW13:XW42" si="267">XV13*16%</f>
        <v>0</v>
      </c>
      <c r="XX13" s="21">
        <v>0</v>
      </c>
      <c r="XY13" s="21">
        <f t="shared" ref="XY13:XY42" si="268">XX13*31%</f>
        <v>0</v>
      </c>
      <c r="XZ13" s="21">
        <v>0</v>
      </c>
      <c r="YA13" s="21">
        <f t="shared" ref="YA13:YA42" si="269">XZ13*0%</f>
        <v>0</v>
      </c>
      <c r="YB13" s="21">
        <v>0</v>
      </c>
      <c r="YC13" s="21">
        <f t="shared" ref="YC13:YC42" si="270">YB13*0%</f>
        <v>0</v>
      </c>
      <c r="YD13" s="21">
        <f t="shared" ref="YD13:YD17" si="271">XT13+XU13+XV13+XW13+XX13+XY13+XZ13+YA13</f>
        <v>0</v>
      </c>
      <c r="YE13" s="21"/>
      <c r="YF13" s="21">
        <f t="shared" si="17"/>
        <v>0</v>
      </c>
      <c r="YG13" s="21"/>
      <c r="YH13" s="21"/>
      <c r="YI13" s="21">
        <v>0</v>
      </c>
      <c r="YJ13" s="21">
        <f t="shared" ref="YJ13:YJ42" si="272">YI13-YK13-YL13</f>
        <v>0</v>
      </c>
      <c r="YK13" s="21">
        <v>0</v>
      </c>
      <c r="YL13" s="21">
        <v>0</v>
      </c>
      <c r="YM13" s="22"/>
      <c r="YN13" s="22"/>
      <c r="YO13" s="21">
        <v>0</v>
      </c>
      <c r="YP13" s="21">
        <f t="shared" ref="YP13:YP42" si="273">+YO13-YQ13-YR13-YS13-YT13-YU13-YV13-YW13-YX13-ZC13</f>
        <v>0</v>
      </c>
      <c r="YQ13" s="21">
        <v>0</v>
      </c>
      <c r="YR13" s="21">
        <f t="shared" ref="YR13:YR42" si="274">YQ13*8%</f>
        <v>0</v>
      </c>
      <c r="YS13" s="21">
        <v>0</v>
      </c>
      <c r="YT13" s="21">
        <f t="shared" ref="YT13:YT42" si="275">YS13*16%</f>
        <v>0</v>
      </c>
      <c r="YU13" s="21">
        <v>0</v>
      </c>
      <c r="YV13" s="21">
        <f t="shared" ref="YV13:YV42" si="276">YU13*31%</f>
        <v>0</v>
      </c>
      <c r="YW13" s="21">
        <v>0</v>
      </c>
      <c r="YX13" s="21">
        <f t="shared" ref="YX13:YX42" si="277">YW13*0%</f>
        <v>0</v>
      </c>
      <c r="YY13" s="21">
        <v>0</v>
      </c>
      <c r="YZ13" s="21">
        <f t="shared" ref="YZ13:YZ42" si="278">YY13*0%</f>
        <v>0</v>
      </c>
      <c r="ZA13" s="21">
        <f t="shared" ref="ZA13:ZA42" si="279">YQ13+YR13+YS13+YT13+YU13+YV13+YW13+YX13</f>
        <v>0</v>
      </c>
      <c r="ZB13" s="21"/>
      <c r="ZC13" s="23">
        <f>+ZB13*3%</f>
        <v>0</v>
      </c>
      <c r="ZD13" s="22"/>
      <c r="ZE13" s="22"/>
      <c r="ZF13" s="22"/>
      <c r="ZG13" s="23">
        <v>0</v>
      </c>
      <c r="ZH13" s="21">
        <f t="shared" ref="ZH13:ZH14" si="280">ZI13</f>
        <v>0</v>
      </c>
      <c r="ZI13" s="21">
        <f t="shared" ref="ZI13:ZI42" si="281">ZG13-ZJ13-ZK13-ZL13-ZM13-ZN13-ZO13-ZP13-ZV13</f>
        <v>0</v>
      </c>
      <c r="ZJ13" s="21">
        <v>0</v>
      </c>
      <c r="ZK13" s="21">
        <f t="shared" ref="ZK13:ZK42" si="282">ZJ13*8%</f>
        <v>0</v>
      </c>
      <c r="ZL13" s="21">
        <v>0</v>
      </c>
      <c r="ZM13" s="21">
        <f t="shared" ref="ZM13:ZM42" si="283">ZL13*16%</f>
        <v>0</v>
      </c>
      <c r="ZN13" s="21">
        <v>0</v>
      </c>
      <c r="ZO13" s="21">
        <f t="shared" ref="ZO13:ZO42" si="284">ZN13*31%</f>
        <v>0</v>
      </c>
      <c r="ZP13" s="21">
        <v>0</v>
      </c>
      <c r="ZQ13" s="21">
        <f t="shared" ref="ZQ13:ZQ42" si="285">ZP13*0%</f>
        <v>0</v>
      </c>
      <c r="ZR13" s="21">
        <v>0</v>
      </c>
      <c r="ZS13" s="21">
        <f t="shared" ref="ZS13:ZS42" si="286">ZR13*0%</f>
        <v>0</v>
      </c>
      <c r="ZT13" s="21">
        <f t="shared" ref="ZT13:ZT17" si="287">ZJ13+ZK13+ZL13+ZM13+ZN13+ZO13+ZP13+ZQ13</f>
        <v>0</v>
      </c>
      <c r="ZU13" s="21"/>
      <c r="ZV13" s="21">
        <f t="shared" si="18"/>
        <v>0</v>
      </c>
      <c r="ZW13" s="21"/>
      <c r="ZX13" s="21"/>
      <c r="ZY13" s="21">
        <v>0</v>
      </c>
      <c r="ZZ13" s="21">
        <f t="shared" ref="ZZ13:ZZ42" si="288">ZY13-AAA13-AAB13</f>
        <v>0</v>
      </c>
      <c r="AAA13" s="21">
        <v>0</v>
      </c>
      <c r="AAB13" s="21">
        <v>0</v>
      </c>
      <c r="AAC13" s="22"/>
      <c r="AAD13" s="22"/>
      <c r="AAE13" s="21">
        <v>0</v>
      </c>
      <c r="AAF13" s="21">
        <f t="shared" ref="AAF13:AAF42" si="289">+AAE13-AAG13-AAH13-AAI13-AAJ13-AAK13-AAL13-AAM13-AAN13-AAS13</f>
        <v>0</v>
      </c>
      <c r="AAG13" s="21">
        <v>0</v>
      </c>
      <c r="AAH13" s="21">
        <f t="shared" ref="AAH13:AAH42" si="290">AAG13*8%</f>
        <v>0</v>
      </c>
      <c r="AAI13" s="21">
        <v>0</v>
      </c>
      <c r="AAJ13" s="21">
        <f t="shared" ref="AAJ13:AAJ42" si="291">AAI13*16%</f>
        <v>0</v>
      </c>
      <c r="AAK13" s="21">
        <v>0</v>
      </c>
      <c r="AAL13" s="21">
        <f t="shared" ref="AAL13:AAL42" si="292">AAK13*31%</f>
        <v>0</v>
      </c>
      <c r="AAM13" s="21">
        <v>0</v>
      </c>
      <c r="AAN13" s="21">
        <f t="shared" ref="AAN13:AAN42" si="293">AAM13*0%</f>
        <v>0</v>
      </c>
      <c r="AAO13" s="21">
        <v>0</v>
      </c>
      <c r="AAP13" s="21">
        <f t="shared" ref="AAP13:AAP42" si="294">AAO13*0%</f>
        <v>0</v>
      </c>
      <c r="AAQ13" s="21">
        <f t="shared" ref="AAQ13:AAQ42" si="295">AAG13+AAH13+AAI13+AAJ13+AAK13+AAL13+AAM13+AAN13</f>
        <v>0</v>
      </c>
      <c r="AAR13" s="21"/>
      <c r="AAS13" s="23">
        <f>+AAR13*3%</f>
        <v>0</v>
      </c>
      <c r="AAT13" s="22"/>
      <c r="AAU13" s="22"/>
      <c r="AAV13" s="22"/>
      <c r="AAW13" s="23">
        <v>0</v>
      </c>
      <c r="AAX13" s="21">
        <f t="shared" ref="AAX13:AAX14" si="296">AAY13</f>
        <v>0</v>
      </c>
      <c r="AAY13" s="21">
        <f t="shared" ref="AAY13:AAY42" si="297">AAW13-AAZ13-ABA13-ABB13-ABC13-ABD13-ABE13-ABF13-ABL13</f>
        <v>0</v>
      </c>
      <c r="AAZ13" s="21">
        <v>0</v>
      </c>
      <c r="ABA13" s="21">
        <f t="shared" ref="ABA13:ABA42" si="298">AAZ13*8%</f>
        <v>0</v>
      </c>
      <c r="ABB13" s="21">
        <v>0</v>
      </c>
      <c r="ABC13" s="21">
        <f t="shared" ref="ABC13:ABC42" si="299">ABB13*16%</f>
        <v>0</v>
      </c>
      <c r="ABD13" s="21">
        <v>0</v>
      </c>
      <c r="ABE13" s="21">
        <f t="shared" ref="ABE13:ABE42" si="300">ABD13*31%</f>
        <v>0</v>
      </c>
      <c r="ABF13" s="21">
        <v>0</v>
      </c>
      <c r="ABG13" s="21">
        <f t="shared" ref="ABG13:ABG42" si="301">ABF13*0%</f>
        <v>0</v>
      </c>
      <c r="ABH13" s="21">
        <v>0</v>
      </c>
      <c r="ABI13" s="21">
        <f t="shared" ref="ABI13:ABI42" si="302">ABH13*0%</f>
        <v>0</v>
      </c>
      <c r="ABJ13" s="21">
        <f t="shared" ref="ABJ13:ABJ17" si="303">AAZ13+ABA13+ABB13+ABC13+ABD13+ABE13+ABF13+ABG13</f>
        <v>0</v>
      </c>
      <c r="ABK13" s="21"/>
      <c r="ABL13" s="21">
        <f t="shared" si="19"/>
        <v>0</v>
      </c>
      <c r="ABM13" s="21"/>
      <c r="ABN13" s="21"/>
      <c r="ABO13" s="21">
        <v>0</v>
      </c>
      <c r="ABP13" s="21">
        <f t="shared" ref="ABP13:ABP42" si="304">ABO13-ABQ13-ABR13</f>
        <v>0</v>
      </c>
      <c r="ABQ13" s="21">
        <v>0</v>
      </c>
      <c r="ABR13" s="21">
        <v>0</v>
      </c>
      <c r="ABS13" s="22"/>
      <c r="ABT13" s="22"/>
      <c r="ABU13" s="21">
        <v>0</v>
      </c>
      <c r="ABV13" s="21">
        <f t="shared" si="20"/>
        <v>0</v>
      </c>
      <c r="ABW13" s="21">
        <v>0</v>
      </c>
      <c r="ABX13" s="21">
        <f t="shared" ref="ABX13:ABX42" si="305">ABW13*8%</f>
        <v>0</v>
      </c>
      <c r="ABY13" s="21">
        <v>0</v>
      </c>
      <c r="ABZ13" s="21">
        <f t="shared" ref="ABZ13:ABZ42" si="306">ABY13*16%</f>
        <v>0</v>
      </c>
      <c r="ACA13" s="21">
        <v>0</v>
      </c>
      <c r="ACB13" s="21">
        <f t="shared" ref="ACB13:ACB42" si="307">ACA13*31%</f>
        <v>0</v>
      </c>
      <c r="ACC13" s="21">
        <v>0</v>
      </c>
      <c r="ACD13" s="21">
        <f t="shared" ref="ACD13:ACD42" si="308">ACC13*0%</f>
        <v>0</v>
      </c>
      <c r="ACE13" s="21">
        <v>0</v>
      </c>
      <c r="ACF13" s="21">
        <f t="shared" ref="ACF13:ACF42" si="309">ACE13*0%</f>
        <v>0</v>
      </c>
      <c r="ACG13" s="21">
        <f t="shared" si="21"/>
        <v>0</v>
      </c>
      <c r="ACH13" s="21"/>
      <c r="ACI13" s="23">
        <f>+ACH13*3%</f>
        <v>0</v>
      </c>
      <c r="ACJ13" s="22"/>
      <c r="ACK13" s="22"/>
      <c r="ACL13" s="22"/>
      <c r="ACM13" s="23">
        <v>0</v>
      </c>
      <c r="ACN13" s="21">
        <f t="shared" ref="ACN13:ACN14" si="310">ACO13</f>
        <v>0</v>
      </c>
      <c r="ACO13" s="21">
        <f t="shared" ref="ACO13:ACO42" si="311">ACM13-ACP13-ACQ13-ACR13-ACS13-ACT13-ACU13-ACV13-ADB13</f>
        <v>0</v>
      </c>
      <c r="ACP13" s="21">
        <v>0</v>
      </c>
      <c r="ACQ13" s="21">
        <f t="shared" ref="ACQ13:ACQ42" si="312">ACP13*8%</f>
        <v>0</v>
      </c>
      <c r="ACR13" s="21">
        <v>0</v>
      </c>
      <c r="ACS13" s="21">
        <f t="shared" ref="ACS13:ACS42" si="313">ACR13*16%</f>
        <v>0</v>
      </c>
      <c r="ACT13" s="21">
        <v>0</v>
      </c>
      <c r="ACU13" s="21">
        <f t="shared" ref="ACU13:ACU42" si="314">ACT13*31%</f>
        <v>0</v>
      </c>
      <c r="ACV13" s="21">
        <v>0</v>
      </c>
      <c r="ACW13" s="21">
        <f t="shared" ref="ACW13:ACW42" si="315">ACV13*0%</f>
        <v>0</v>
      </c>
      <c r="ACX13" s="21">
        <v>0</v>
      </c>
      <c r="ACY13" s="21">
        <f t="shared" ref="ACY13:ACY42" si="316">ACX13*0%</f>
        <v>0</v>
      </c>
      <c r="ACZ13" s="21">
        <f t="shared" ref="ACZ13:ACZ17" si="317">ACP13+ACQ13+ACR13+ACS13+ACT13+ACU13+ACV13+ACW13</f>
        <v>0</v>
      </c>
      <c r="ADA13" s="21"/>
      <c r="ADB13" s="21">
        <f t="shared" si="22"/>
        <v>0</v>
      </c>
      <c r="ADC13" s="21"/>
      <c r="ADD13" s="21"/>
      <c r="ADE13" s="21">
        <v>0</v>
      </c>
      <c r="ADF13" s="21">
        <f t="shared" ref="ADF13:ADF42" si="318">ADE13-ADG13-ADH13</f>
        <v>0</v>
      </c>
      <c r="ADG13" s="21">
        <v>0</v>
      </c>
      <c r="ADH13" s="21">
        <v>0</v>
      </c>
      <c r="ADI13" s="22"/>
      <c r="ADJ13" s="22"/>
      <c r="ADK13" s="21">
        <v>0</v>
      </c>
      <c r="ADL13" s="21">
        <f t="shared" ref="ADL13:ADL42" si="319">+ADK13-ADM13-ADN13-ADO13-ADP13-ADQ13-ADR13-ADS13-ADT13-ADY13</f>
        <v>0</v>
      </c>
      <c r="ADM13" s="21">
        <v>0</v>
      </c>
      <c r="ADN13" s="21">
        <f t="shared" ref="ADN13:ADN42" si="320">ADM13*8%</f>
        <v>0</v>
      </c>
      <c r="ADO13" s="21">
        <v>0</v>
      </c>
      <c r="ADP13" s="21">
        <f t="shared" ref="ADP13:ADP42" si="321">ADO13*16%</f>
        <v>0</v>
      </c>
      <c r="ADQ13" s="21">
        <v>0</v>
      </c>
      <c r="ADR13" s="21">
        <f t="shared" ref="ADR13:ADR42" si="322">ADQ13*31%</f>
        <v>0</v>
      </c>
      <c r="ADS13" s="21">
        <v>0</v>
      </c>
      <c r="ADT13" s="21">
        <f t="shared" ref="ADT13:ADT42" si="323">ADS13*0%</f>
        <v>0</v>
      </c>
      <c r="ADU13" s="21">
        <v>0</v>
      </c>
      <c r="ADV13" s="21">
        <f t="shared" ref="ADV13:ADV42" si="324">ADU13*0%</f>
        <v>0</v>
      </c>
      <c r="ADW13" s="21">
        <f t="shared" ref="ADW13:ADW42" si="325">ADM13+ADN13+ADO13+ADP13+ADQ13+ADR13+ADS13+ADT13</f>
        <v>0</v>
      </c>
      <c r="ADX13" s="21"/>
      <c r="ADY13" s="23">
        <f>+ADX13*3%</f>
        <v>0</v>
      </c>
      <c r="ADZ13" s="24">
        <f t="shared" si="23"/>
        <v>0</v>
      </c>
      <c r="AEA13" s="24">
        <f t="shared" si="24"/>
        <v>0</v>
      </c>
      <c r="AEB13" s="24">
        <f t="shared" ref="AEB13:AEB42" si="326">Z13-AW13+BP13-CM13+DF13-EC13+EV13-FS13+GL13-HI13+IB13-IY13+JR13-KO13+LH13-ME13+MX13-NU13+ON13-PK13+QD13-RA13+RT13-SQ13+TJ13-UG13+UZ13+WP13-XM13+YF13-ZC13+ZV13-AAS13-ABL13-ACI13+ADB13-ADY13</f>
        <v>0</v>
      </c>
    </row>
    <row r="14" spans="1:813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5"/>
        <v>0</v>
      </c>
      <c r="M14" s="21">
        <f t="shared" si="26"/>
        <v>0</v>
      </c>
      <c r="N14" s="21">
        <v>0</v>
      </c>
      <c r="O14" s="21">
        <f t="shared" si="27"/>
        <v>0</v>
      </c>
      <c r="P14" s="21">
        <v>0</v>
      </c>
      <c r="Q14" s="21">
        <f t="shared" si="28"/>
        <v>0</v>
      </c>
      <c r="R14" s="21">
        <v>0</v>
      </c>
      <c r="S14" s="21">
        <f t="shared" si="29"/>
        <v>0</v>
      </c>
      <c r="T14" s="21">
        <v>0</v>
      </c>
      <c r="U14" s="21">
        <f t="shared" si="30"/>
        <v>0</v>
      </c>
      <c r="V14" s="21">
        <v>0</v>
      </c>
      <c r="W14" s="21">
        <f t="shared" si="31"/>
        <v>0</v>
      </c>
      <c r="X14" s="21">
        <f t="shared" si="32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33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34"/>
        <v>0</v>
      </c>
      <c r="AK14" s="21">
        <v>0</v>
      </c>
      <c r="AL14" s="21">
        <f t="shared" si="35"/>
        <v>0</v>
      </c>
      <c r="AM14" s="21">
        <v>0</v>
      </c>
      <c r="AN14" s="21">
        <f t="shared" si="36"/>
        <v>0</v>
      </c>
      <c r="AO14" s="21">
        <v>0</v>
      </c>
      <c r="AP14" s="21">
        <f t="shared" si="37"/>
        <v>0</v>
      </c>
      <c r="AQ14" s="21">
        <v>0</v>
      </c>
      <c r="AR14" s="21">
        <f t="shared" si="38"/>
        <v>0</v>
      </c>
      <c r="AS14" s="21">
        <v>0</v>
      </c>
      <c r="AT14" s="21">
        <f t="shared" si="39"/>
        <v>0</v>
      </c>
      <c r="AU14" s="21">
        <f t="shared" si="40"/>
        <v>0</v>
      </c>
      <c r="AV14" s="21"/>
      <c r="AW14" s="23">
        <f t="shared" ref="AW14:AW42" si="327">+AV14*3%</f>
        <v>0</v>
      </c>
      <c r="AX14" s="22"/>
      <c r="AY14" s="22"/>
      <c r="AZ14" s="22"/>
      <c r="BA14" s="23">
        <v>0</v>
      </c>
      <c r="BB14" s="21">
        <f t="shared" si="41"/>
        <v>0</v>
      </c>
      <c r="BC14" s="21">
        <f t="shared" si="42"/>
        <v>0</v>
      </c>
      <c r="BD14" s="21">
        <v>0</v>
      </c>
      <c r="BE14" s="21">
        <f t="shared" si="43"/>
        <v>0</v>
      </c>
      <c r="BF14" s="21">
        <v>0</v>
      </c>
      <c r="BG14" s="21">
        <f t="shared" si="44"/>
        <v>0</v>
      </c>
      <c r="BH14" s="21">
        <v>0</v>
      </c>
      <c r="BI14" s="21">
        <f t="shared" si="45"/>
        <v>0</v>
      </c>
      <c r="BJ14" s="21">
        <v>0</v>
      </c>
      <c r="BK14" s="21">
        <f t="shared" si="46"/>
        <v>0</v>
      </c>
      <c r="BL14" s="21">
        <v>0</v>
      </c>
      <c r="BM14" s="21">
        <f t="shared" si="47"/>
        <v>0</v>
      </c>
      <c r="BN14" s="21">
        <f t="shared" si="48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49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50"/>
        <v>0</v>
      </c>
      <c r="CA14" s="21">
        <v>0</v>
      </c>
      <c r="CB14" s="21">
        <f t="shared" si="51"/>
        <v>0</v>
      </c>
      <c r="CC14" s="21">
        <v>0</v>
      </c>
      <c r="CD14" s="21">
        <f t="shared" si="52"/>
        <v>0</v>
      </c>
      <c r="CE14" s="21">
        <v>0</v>
      </c>
      <c r="CF14" s="21">
        <f t="shared" si="53"/>
        <v>0</v>
      </c>
      <c r="CG14" s="21">
        <v>0</v>
      </c>
      <c r="CH14" s="21">
        <f t="shared" si="54"/>
        <v>0</v>
      </c>
      <c r="CI14" s="21">
        <v>0</v>
      </c>
      <c r="CJ14" s="21">
        <f t="shared" si="55"/>
        <v>0</v>
      </c>
      <c r="CK14" s="21">
        <f t="shared" si="56"/>
        <v>0</v>
      </c>
      <c r="CL14" s="21"/>
      <c r="CM14" s="23">
        <f t="shared" ref="CM14:CM15" si="328">+CL14*3%</f>
        <v>0</v>
      </c>
      <c r="CN14" s="22"/>
      <c r="CO14" s="22"/>
      <c r="CP14" s="22"/>
      <c r="CQ14" s="23">
        <v>0</v>
      </c>
      <c r="CR14" s="21">
        <f t="shared" si="57"/>
        <v>0</v>
      </c>
      <c r="CS14" s="21">
        <f t="shared" si="58"/>
        <v>0</v>
      </c>
      <c r="CT14" s="21">
        <v>0</v>
      </c>
      <c r="CU14" s="21">
        <f t="shared" si="59"/>
        <v>0</v>
      </c>
      <c r="CV14" s="21">
        <v>0</v>
      </c>
      <c r="CW14" s="21">
        <f t="shared" si="60"/>
        <v>0</v>
      </c>
      <c r="CX14" s="21">
        <v>0</v>
      </c>
      <c r="CY14" s="21">
        <f t="shared" si="61"/>
        <v>0</v>
      </c>
      <c r="CZ14" s="21">
        <v>0</v>
      </c>
      <c r="DA14" s="21">
        <f t="shared" si="62"/>
        <v>0</v>
      </c>
      <c r="DB14" s="21">
        <v>0</v>
      </c>
      <c r="DC14" s="21">
        <f t="shared" si="63"/>
        <v>0</v>
      </c>
      <c r="DD14" s="21">
        <f t="shared" si="64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65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6"/>
        <v>0</v>
      </c>
      <c r="DS14" s="21">
        <v>0</v>
      </c>
      <c r="DT14" s="21">
        <f t="shared" si="67"/>
        <v>0</v>
      </c>
      <c r="DU14" s="21">
        <v>0</v>
      </c>
      <c r="DV14" s="21">
        <f t="shared" si="68"/>
        <v>0</v>
      </c>
      <c r="DW14" s="21">
        <v>0</v>
      </c>
      <c r="DX14" s="21">
        <f t="shared" si="69"/>
        <v>0</v>
      </c>
      <c r="DY14" s="21">
        <v>0</v>
      </c>
      <c r="DZ14" s="21">
        <f t="shared" si="70"/>
        <v>0</v>
      </c>
      <c r="EA14" s="21">
        <f t="shared" si="71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72"/>
        <v>0</v>
      </c>
      <c r="EI14" s="21">
        <f t="shared" si="73"/>
        <v>0</v>
      </c>
      <c r="EJ14" s="21">
        <v>0</v>
      </c>
      <c r="EK14" s="21">
        <f t="shared" si="74"/>
        <v>0</v>
      </c>
      <c r="EL14" s="21">
        <v>0</v>
      </c>
      <c r="EM14" s="21">
        <f t="shared" si="75"/>
        <v>0</v>
      </c>
      <c r="EN14" s="21">
        <v>0</v>
      </c>
      <c r="EO14" s="21">
        <f t="shared" si="76"/>
        <v>0</v>
      </c>
      <c r="EP14" s="21">
        <v>0</v>
      </c>
      <c r="EQ14" s="21">
        <f t="shared" si="77"/>
        <v>0</v>
      </c>
      <c r="ER14" s="21">
        <v>0</v>
      </c>
      <c r="ES14" s="21">
        <f t="shared" si="78"/>
        <v>0</v>
      </c>
      <c r="ET14" s="21">
        <f t="shared" si="79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80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81"/>
        <v>0</v>
      </c>
      <c r="FG14" s="21">
        <v>0</v>
      </c>
      <c r="FH14" s="21">
        <f t="shared" si="82"/>
        <v>0</v>
      </c>
      <c r="FI14" s="21">
        <v>0</v>
      </c>
      <c r="FJ14" s="21">
        <f t="shared" si="83"/>
        <v>0</v>
      </c>
      <c r="FK14" s="21">
        <v>0</v>
      </c>
      <c r="FL14" s="21">
        <f t="shared" si="84"/>
        <v>0</v>
      </c>
      <c r="FM14" s="21">
        <v>0</v>
      </c>
      <c r="FN14" s="21">
        <f t="shared" si="85"/>
        <v>0</v>
      </c>
      <c r="FO14" s="21">
        <v>0</v>
      </c>
      <c r="FP14" s="21">
        <f t="shared" si="86"/>
        <v>0</v>
      </c>
      <c r="FQ14" s="21">
        <f t="shared" si="87"/>
        <v>0</v>
      </c>
      <c r="FR14" s="21"/>
      <c r="FS14" s="23">
        <f t="shared" ref="FS14:FS15" si="329">+FR14*3%</f>
        <v>0</v>
      </c>
      <c r="FT14" s="22"/>
      <c r="FU14" s="22"/>
      <c r="FV14" s="22"/>
      <c r="FW14" s="23">
        <v>0</v>
      </c>
      <c r="FX14" s="21">
        <f t="shared" si="88"/>
        <v>0</v>
      </c>
      <c r="FY14" s="21">
        <f t="shared" si="89"/>
        <v>0</v>
      </c>
      <c r="FZ14" s="21">
        <v>0</v>
      </c>
      <c r="GA14" s="21">
        <f t="shared" si="90"/>
        <v>0</v>
      </c>
      <c r="GB14" s="21">
        <v>0</v>
      </c>
      <c r="GC14" s="21">
        <f t="shared" si="91"/>
        <v>0</v>
      </c>
      <c r="GD14" s="21">
        <v>0</v>
      </c>
      <c r="GE14" s="21">
        <f t="shared" si="92"/>
        <v>0</v>
      </c>
      <c r="GF14" s="21">
        <v>0</v>
      </c>
      <c r="GG14" s="21">
        <f t="shared" si="93"/>
        <v>0</v>
      </c>
      <c r="GH14" s="21">
        <v>0</v>
      </c>
      <c r="GI14" s="21">
        <f t="shared" si="94"/>
        <v>0</v>
      </c>
      <c r="GJ14" s="21">
        <f t="shared" si="95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6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7"/>
        <v>0</v>
      </c>
      <c r="GW14" s="21">
        <v>0</v>
      </c>
      <c r="GX14" s="21">
        <f t="shared" si="98"/>
        <v>0</v>
      </c>
      <c r="GY14" s="21">
        <v>0</v>
      </c>
      <c r="GZ14" s="21">
        <f t="shared" si="99"/>
        <v>0</v>
      </c>
      <c r="HA14" s="21">
        <v>0</v>
      </c>
      <c r="HB14" s="21">
        <f t="shared" si="100"/>
        <v>0</v>
      </c>
      <c r="HC14" s="21">
        <v>0</v>
      </c>
      <c r="HD14" s="21">
        <f t="shared" si="101"/>
        <v>0</v>
      </c>
      <c r="HE14" s="21">
        <v>0</v>
      </c>
      <c r="HF14" s="21">
        <f t="shared" si="102"/>
        <v>0</v>
      </c>
      <c r="HG14" s="21">
        <f t="shared" si="103"/>
        <v>0</v>
      </c>
      <c r="HH14" s="21"/>
      <c r="HI14" s="23">
        <f t="shared" ref="HI14:HI15" si="330">+HH14*3%</f>
        <v>0</v>
      </c>
      <c r="HJ14" s="22"/>
      <c r="HK14" s="22"/>
      <c r="HL14" s="22"/>
      <c r="HM14" s="23">
        <v>0</v>
      </c>
      <c r="HN14" s="21">
        <f t="shared" si="104"/>
        <v>0</v>
      </c>
      <c r="HO14" s="21">
        <f t="shared" si="105"/>
        <v>0</v>
      </c>
      <c r="HP14" s="21">
        <v>0</v>
      </c>
      <c r="HQ14" s="21">
        <f t="shared" si="106"/>
        <v>0</v>
      </c>
      <c r="HR14" s="21">
        <v>0</v>
      </c>
      <c r="HS14" s="21">
        <f t="shared" si="107"/>
        <v>0</v>
      </c>
      <c r="HT14" s="21">
        <v>0</v>
      </c>
      <c r="HU14" s="21">
        <f t="shared" si="108"/>
        <v>0</v>
      </c>
      <c r="HV14" s="21">
        <v>0</v>
      </c>
      <c r="HW14" s="21">
        <f t="shared" si="109"/>
        <v>0</v>
      </c>
      <c r="HX14" s="21">
        <v>0</v>
      </c>
      <c r="HY14" s="21">
        <f t="shared" si="110"/>
        <v>0</v>
      </c>
      <c r="HZ14" s="21">
        <f t="shared" si="111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12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13"/>
        <v>0</v>
      </c>
      <c r="IM14" s="21">
        <v>0</v>
      </c>
      <c r="IN14" s="21">
        <f t="shared" si="114"/>
        <v>0</v>
      </c>
      <c r="IO14" s="21">
        <v>0</v>
      </c>
      <c r="IP14" s="21">
        <f t="shared" si="115"/>
        <v>0</v>
      </c>
      <c r="IQ14" s="21">
        <v>0</v>
      </c>
      <c r="IR14" s="21">
        <f t="shared" si="116"/>
        <v>0</v>
      </c>
      <c r="IS14" s="21">
        <v>0</v>
      </c>
      <c r="IT14" s="21">
        <f t="shared" si="117"/>
        <v>0</v>
      </c>
      <c r="IU14" s="21">
        <v>0</v>
      </c>
      <c r="IV14" s="21">
        <f t="shared" si="118"/>
        <v>0</v>
      </c>
      <c r="IW14" s="21">
        <f t="shared" si="119"/>
        <v>0</v>
      </c>
      <c r="IX14" s="21"/>
      <c r="IY14" s="23">
        <f t="shared" ref="IY14:IY15" si="331">+IX14*3%</f>
        <v>0</v>
      </c>
      <c r="IZ14" s="22"/>
      <c r="JA14" s="22"/>
      <c r="JB14" s="22"/>
      <c r="JC14" s="23">
        <v>0</v>
      </c>
      <c r="JD14" s="21">
        <f t="shared" si="120"/>
        <v>0</v>
      </c>
      <c r="JE14" s="21">
        <f t="shared" si="121"/>
        <v>0</v>
      </c>
      <c r="JF14" s="21">
        <v>0</v>
      </c>
      <c r="JG14" s="21">
        <f t="shared" si="122"/>
        <v>0</v>
      </c>
      <c r="JH14" s="21">
        <v>0</v>
      </c>
      <c r="JI14" s="21">
        <f t="shared" si="123"/>
        <v>0</v>
      </c>
      <c r="JJ14" s="21">
        <v>0</v>
      </c>
      <c r="JK14" s="21">
        <f t="shared" si="124"/>
        <v>0</v>
      </c>
      <c r="JL14" s="21">
        <v>0</v>
      </c>
      <c r="JM14" s="21">
        <f t="shared" si="125"/>
        <v>0</v>
      </c>
      <c r="JN14" s="21">
        <v>0</v>
      </c>
      <c r="JO14" s="21">
        <f t="shared" si="126"/>
        <v>0</v>
      </c>
      <c r="JP14" s="21">
        <f t="shared" si="127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8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29"/>
        <v>0</v>
      </c>
      <c r="KC14" s="21">
        <v>0</v>
      </c>
      <c r="KD14" s="21">
        <f t="shared" si="130"/>
        <v>0</v>
      </c>
      <c r="KE14" s="21">
        <v>0</v>
      </c>
      <c r="KF14" s="21">
        <f t="shared" si="131"/>
        <v>0</v>
      </c>
      <c r="KG14" s="21">
        <v>0</v>
      </c>
      <c r="KH14" s="21">
        <f t="shared" si="132"/>
        <v>0</v>
      </c>
      <c r="KI14" s="21">
        <v>0</v>
      </c>
      <c r="KJ14" s="21">
        <f t="shared" si="133"/>
        <v>0</v>
      </c>
      <c r="KK14" s="21">
        <v>0</v>
      </c>
      <c r="KL14" s="21">
        <f t="shared" si="134"/>
        <v>0</v>
      </c>
      <c r="KM14" s="21">
        <f t="shared" si="135"/>
        <v>0</v>
      </c>
      <c r="KN14" s="21"/>
      <c r="KO14" s="23">
        <f t="shared" ref="KO14:KO15" si="332">+KN14*3%</f>
        <v>0</v>
      </c>
      <c r="KP14" s="22"/>
      <c r="KQ14" s="22"/>
      <c r="KR14" s="22"/>
      <c r="KS14" s="23">
        <v>0</v>
      </c>
      <c r="KT14" s="21">
        <f t="shared" si="136"/>
        <v>0</v>
      </c>
      <c r="KU14" s="21">
        <f t="shared" si="137"/>
        <v>0</v>
      </c>
      <c r="KV14" s="21">
        <v>0</v>
      </c>
      <c r="KW14" s="21">
        <f t="shared" si="138"/>
        <v>0</v>
      </c>
      <c r="KX14" s="21">
        <v>0</v>
      </c>
      <c r="KY14" s="21">
        <f t="shared" si="139"/>
        <v>0</v>
      </c>
      <c r="KZ14" s="21">
        <v>0</v>
      </c>
      <c r="LA14" s="21">
        <f t="shared" si="140"/>
        <v>0</v>
      </c>
      <c r="LB14" s="21">
        <v>0</v>
      </c>
      <c r="LC14" s="21">
        <f t="shared" si="141"/>
        <v>0</v>
      </c>
      <c r="LD14" s="21">
        <v>0</v>
      </c>
      <c r="LE14" s="21">
        <f t="shared" si="142"/>
        <v>0</v>
      </c>
      <c r="LF14" s="21">
        <f t="shared" si="143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44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45"/>
        <v>0</v>
      </c>
      <c r="LS14" s="21">
        <v>0</v>
      </c>
      <c r="LT14" s="21">
        <f t="shared" si="146"/>
        <v>0</v>
      </c>
      <c r="LU14" s="21">
        <v>0</v>
      </c>
      <c r="LV14" s="21">
        <f t="shared" si="147"/>
        <v>0</v>
      </c>
      <c r="LW14" s="21">
        <v>0</v>
      </c>
      <c r="LX14" s="21">
        <f t="shared" si="148"/>
        <v>0</v>
      </c>
      <c r="LY14" s="21">
        <v>0</v>
      </c>
      <c r="LZ14" s="21">
        <f t="shared" si="149"/>
        <v>0</v>
      </c>
      <c r="MA14" s="21">
        <v>0</v>
      </c>
      <c r="MB14" s="21">
        <f t="shared" si="150"/>
        <v>0</v>
      </c>
      <c r="MC14" s="21">
        <f t="shared" si="151"/>
        <v>0</v>
      </c>
      <c r="MD14" s="21"/>
      <c r="ME14" s="23">
        <f t="shared" ref="ME14:ME15" si="333">+MD14*3%</f>
        <v>0</v>
      </c>
      <c r="MF14" s="22"/>
      <c r="MG14" s="22"/>
      <c r="MH14" s="22"/>
      <c r="MI14" s="23">
        <v>0</v>
      </c>
      <c r="MJ14" s="21">
        <f t="shared" si="152"/>
        <v>0</v>
      </c>
      <c r="MK14" s="21">
        <f t="shared" si="153"/>
        <v>0</v>
      </c>
      <c r="ML14" s="21">
        <v>0</v>
      </c>
      <c r="MM14" s="21">
        <f t="shared" si="154"/>
        <v>0</v>
      </c>
      <c r="MN14" s="21">
        <v>0</v>
      </c>
      <c r="MO14" s="21">
        <f t="shared" si="155"/>
        <v>0</v>
      </c>
      <c r="MP14" s="21">
        <v>0</v>
      </c>
      <c r="MQ14" s="21">
        <f t="shared" si="156"/>
        <v>0</v>
      </c>
      <c r="MR14" s="21">
        <v>0</v>
      </c>
      <c r="MS14" s="21">
        <f t="shared" si="157"/>
        <v>0</v>
      </c>
      <c r="MT14" s="21">
        <v>0</v>
      </c>
      <c r="MU14" s="21">
        <f t="shared" si="158"/>
        <v>0</v>
      </c>
      <c r="MV14" s="21">
        <f t="shared" si="159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60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61"/>
        <v>0</v>
      </c>
      <c r="NI14" s="21">
        <v>0</v>
      </c>
      <c r="NJ14" s="21">
        <f t="shared" si="162"/>
        <v>0</v>
      </c>
      <c r="NK14" s="21">
        <v>0</v>
      </c>
      <c r="NL14" s="21">
        <f t="shared" si="163"/>
        <v>0</v>
      </c>
      <c r="NM14" s="21">
        <v>0</v>
      </c>
      <c r="NN14" s="21">
        <f t="shared" si="164"/>
        <v>0</v>
      </c>
      <c r="NO14" s="21">
        <v>0</v>
      </c>
      <c r="NP14" s="21">
        <f t="shared" si="165"/>
        <v>0</v>
      </c>
      <c r="NQ14" s="21">
        <v>0</v>
      </c>
      <c r="NR14" s="21">
        <f t="shared" si="166"/>
        <v>0</v>
      </c>
      <c r="NS14" s="21">
        <f t="shared" si="167"/>
        <v>0</v>
      </c>
      <c r="NT14" s="21"/>
      <c r="NU14" s="23">
        <f t="shared" ref="NU14:NU15" si="334">+NT14*3%</f>
        <v>0</v>
      </c>
      <c r="NV14" s="22"/>
      <c r="NW14" s="22"/>
      <c r="NX14" s="22"/>
      <c r="NY14" s="23">
        <v>0</v>
      </c>
      <c r="NZ14" s="21">
        <f t="shared" si="168"/>
        <v>0</v>
      </c>
      <c r="OA14" s="21">
        <f t="shared" si="169"/>
        <v>0</v>
      </c>
      <c r="OB14" s="21">
        <v>0</v>
      </c>
      <c r="OC14" s="21">
        <f t="shared" si="170"/>
        <v>0</v>
      </c>
      <c r="OD14" s="21">
        <v>0</v>
      </c>
      <c r="OE14" s="21">
        <f t="shared" si="171"/>
        <v>0</v>
      </c>
      <c r="OF14" s="21">
        <v>0</v>
      </c>
      <c r="OG14" s="21">
        <f t="shared" si="172"/>
        <v>0</v>
      </c>
      <c r="OH14" s="21">
        <v>0</v>
      </c>
      <c r="OI14" s="21">
        <f t="shared" si="173"/>
        <v>0</v>
      </c>
      <c r="OJ14" s="21">
        <v>0</v>
      </c>
      <c r="OK14" s="21">
        <f t="shared" si="174"/>
        <v>0</v>
      </c>
      <c r="OL14" s="21">
        <f t="shared" si="175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6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7"/>
        <v>0</v>
      </c>
      <c r="OY14" s="21">
        <v>0</v>
      </c>
      <c r="OZ14" s="21">
        <f t="shared" si="178"/>
        <v>0</v>
      </c>
      <c r="PA14" s="21">
        <v>0</v>
      </c>
      <c r="PB14" s="21">
        <f t="shared" si="179"/>
        <v>0</v>
      </c>
      <c r="PC14" s="21">
        <v>0</v>
      </c>
      <c r="PD14" s="21">
        <f t="shared" si="180"/>
        <v>0</v>
      </c>
      <c r="PE14" s="21">
        <v>0</v>
      </c>
      <c r="PF14" s="21">
        <f t="shared" si="181"/>
        <v>0</v>
      </c>
      <c r="PG14" s="21">
        <v>0</v>
      </c>
      <c r="PH14" s="21">
        <f t="shared" si="182"/>
        <v>0</v>
      </c>
      <c r="PI14" s="21">
        <f t="shared" si="183"/>
        <v>0</v>
      </c>
      <c r="PJ14" s="21"/>
      <c r="PK14" s="23">
        <f t="shared" ref="PK14:PK15" si="335">+PJ14*3%</f>
        <v>0</v>
      </c>
      <c r="PL14" s="22"/>
      <c r="PM14" s="22"/>
      <c r="PN14" s="22"/>
      <c r="PO14" s="23">
        <v>0</v>
      </c>
      <c r="PP14" s="21">
        <f t="shared" si="184"/>
        <v>0</v>
      </c>
      <c r="PQ14" s="21">
        <f t="shared" si="185"/>
        <v>0</v>
      </c>
      <c r="PR14" s="21">
        <v>0</v>
      </c>
      <c r="PS14" s="21">
        <f t="shared" si="186"/>
        <v>0</v>
      </c>
      <c r="PT14" s="21">
        <v>0</v>
      </c>
      <c r="PU14" s="21">
        <f t="shared" si="187"/>
        <v>0</v>
      </c>
      <c r="PV14" s="21">
        <v>0</v>
      </c>
      <c r="PW14" s="21">
        <f t="shared" si="188"/>
        <v>0</v>
      </c>
      <c r="PX14" s="21">
        <v>0</v>
      </c>
      <c r="PY14" s="21">
        <f t="shared" si="189"/>
        <v>0</v>
      </c>
      <c r="PZ14" s="21">
        <v>0</v>
      </c>
      <c r="QA14" s="21">
        <f t="shared" si="190"/>
        <v>0</v>
      </c>
      <c r="QB14" s="21">
        <f t="shared" si="191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92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93"/>
        <v>0</v>
      </c>
      <c r="QO14" s="21">
        <v>0</v>
      </c>
      <c r="QP14" s="21">
        <f t="shared" si="194"/>
        <v>0</v>
      </c>
      <c r="QQ14" s="21">
        <v>0</v>
      </c>
      <c r="QR14" s="21">
        <f t="shared" si="195"/>
        <v>0</v>
      </c>
      <c r="QS14" s="21">
        <v>0</v>
      </c>
      <c r="QT14" s="21">
        <f t="shared" si="196"/>
        <v>0</v>
      </c>
      <c r="QU14" s="21">
        <v>0</v>
      </c>
      <c r="QV14" s="21">
        <f t="shared" si="197"/>
        <v>0</v>
      </c>
      <c r="QW14" s="21">
        <v>0</v>
      </c>
      <c r="QX14" s="21">
        <f t="shared" si="198"/>
        <v>0</v>
      </c>
      <c r="QY14" s="21">
        <f t="shared" si="199"/>
        <v>0</v>
      </c>
      <c r="QZ14" s="21"/>
      <c r="RA14" s="23">
        <f t="shared" ref="RA14:RA15" si="336">+QZ14*3%</f>
        <v>0</v>
      </c>
      <c r="RB14" s="22"/>
      <c r="RC14" s="22"/>
      <c r="RD14" s="22"/>
      <c r="RE14" s="23">
        <v>0</v>
      </c>
      <c r="RF14" s="21">
        <f t="shared" si="200"/>
        <v>0</v>
      </c>
      <c r="RG14" s="21">
        <f t="shared" si="201"/>
        <v>0</v>
      </c>
      <c r="RH14" s="21">
        <v>0</v>
      </c>
      <c r="RI14" s="21">
        <f t="shared" si="202"/>
        <v>0</v>
      </c>
      <c r="RJ14" s="21">
        <v>0</v>
      </c>
      <c r="RK14" s="21">
        <f t="shared" si="203"/>
        <v>0</v>
      </c>
      <c r="RL14" s="21">
        <v>0</v>
      </c>
      <c r="RM14" s="21">
        <f t="shared" si="204"/>
        <v>0</v>
      </c>
      <c r="RN14" s="21">
        <v>0</v>
      </c>
      <c r="RO14" s="21">
        <f t="shared" si="205"/>
        <v>0</v>
      </c>
      <c r="RP14" s="21">
        <v>0</v>
      </c>
      <c r="RQ14" s="21">
        <f t="shared" si="206"/>
        <v>0</v>
      </c>
      <c r="RR14" s="21">
        <f t="shared" si="207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8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09"/>
        <v>0</v>
      </c>
      <c r="SE14" s="21">
        <v>0</v>
      </c>
      <c r="SF14" s="21">
        <f t="shared" si="210"/>
        <v>0</v>
      </c>
      <c r="SG14" s="21">
        <v>0</v>
      </c>
      <c r="SH14" s="21">
        <f t="shared" si="211"/>
        <v>0</v>
      </c>
      <c r="SI14" s="21">
        <v>0</v>
      </c>
      <c r="SJ14" s="21">
        <f t="shared" si="212"/>
        <v>0</v>
      </c>
      <c r="SK14" s="21">
        <v>0</v>
      </c>
      <c r="SL14" s="21">
        <f t="shared" si="213"/>
        <v>0</v>
      </c>
      <c r="SM14" s="21">
        <v>0</v>
      </c>
      <c r="SN14" s="21">
        <f t="shared" si="214"/>
        <v>0</v>
      </c>
      <c r="SO14" s="21">
        <f t="shared" si="215"/>
        <v>0</v>
      </c>
      <c r="SP14" s="21"/>
      <c r="SQ14" s="23">
        <f t="shared" ref="SQ14:SQ15" si="337">+SP14*3%</f>
        <v>0</v>
      </c>
      <c r="SR14" s="22"/>
      <c r="SS14" s="22"/>
      <c r="ST14" s="22"/>
      <c r="SU14" s="23">
        <v>0</v>
      </c>
      <c r="SV14" s="21">
        <f t="shared" si="216"/>
        <v>0</v>
      </c>
      <c r="SW14" s="21">
        <f t="shared" si="217"/>
        <v>0</v>
      </c>
      <c r="SX14" s="21">
        <v>0</v>
      </c>
      <c r="SY14" s="21">
        <f t="shared" si="218"/>
        <v>0</v>
      </c>
      <c r="SZ14" s="21">
        <v>0</v>
      </c>
      <c r="TA14" s="21">
        <f t="shared" si="219"/>
        <v>0</v>
      </c>
      <c r="TB14" s="21">
        <v>0</v>
      </c>
      <c r="TC14" s="21">
        <f t="shared" si="220"/>
        <v>0</v>
      </c>
      <c r="TD14" s="21">
        <v>0</v>
      </c>
      <c r="TE14" s="21">
        <f t="shared" si="221"/>
        <v>0</v>
      </c>
      <c r="TF14" s="21">
        <v>0</v>
      </c>
      <c r="TG14" s="21">
        <f t="shared" si="222"/>
        <v>0</v>
      </c>
      <c r="TH14" s="21">
        <f t="shared" si="223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24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25"/>
        <v>0</v>
      </c>
      <c r="TU14" s="21">
        <v>0</v>
      </c>
      <c r="TV14" s="21">
        <f t="shared" si="226"/>
        <v>0</v>
      </c>
      <c r="TW14" s="21">
        <v>0</v>
      </c>
      <c r="TX14" s="21">
        <f t="shared" si="227"/>
        <v>0</v>
      </c>
      <c r="TY14" s="21">
        <v>0</v>
      </c>
      <c r="TZ14" s="21">
        <f t="shared" si="228"/>
        <v>0</v>
      </c>
      <c r="UA14" s="21">
        <v>0</v>
      </c>
      <c r="UB14" s="21">
        <f t="shared" si="229"/>
        <v>0</v>
      </c>
      <c r="UC14" s="21">
        <v>0</v>
      </c>
      <c r="UD14" s="21">
        <f t="shared" si="230"/>
        <v>0</v>
      </c>
      <c r="UE14" s="21">
        <f t="shared" si="231"/>
        <v>0</v>
      </c>
      <c r="UF14" s="21"/>
      <c r="UG14" s="23">
        <f t="shared" ref="UG14:UG15" si="338">+UF14*3%</f>
        <v>0</v>
      </c>
      <c r="UH14" s="22"/>
      <c r="UI14" s="22"/>
      <c r="UJ14" s="22"/>
      <c r="UK14" s="23">
        <v>0</v>
      </c>
      <c r="UL14" s="21">
        <f t="shared" si="232"/>
        <v>0</v>
      </c>
      <c r="UM14" s="21">
        <f t="shared" si="233"/>
        <v>0</v>
      </c>
      <c r="UN14" s="21">
        <v>0</v>
      </c>
      <c r="UO14" s="21">
        <f t="shared" si="234"/>
        <v>0</v>
      </c>
      <c r="UP14" s="21">
        <v>0</v>
      </c>
      <c r="UQ14" s="21">
        <f t="shared" si="235"/>
        <v>0</v>
      </c>
      <c r="UR14" s="21">
        <v>0</v>
      </c>
      <c r="US14" s="21">
        <f t="shared" si="236"/>
        <v>0</v>
      </c>
      <c r="UT14" s="21">
        <v>0</v>
      </c>
      <c r="UU14" s="21">
        <f t="shared" si="237"/>
        <v>0</v>
      </c>
      <c r="UV14" s="21">
        <v>0</v>
      </c>
      <c r="UW14" s="21">
        <f t="shared" si="238"/>
        <v>0</v>
      </c>
      <c r="UX14" s="21">
        <f t="shared" si="239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40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41"/>
        <v>0</v>
      </c>
      <c r="VK14" s="21">
        <v>0</v>
      </c>
      <c r="VL14" s="21">
        <f t="shared" si="242"/>
        <v>0</v>
      </c>
      <c r="VM14" s="21">
        <v>0</v>
      </c>
      <c r="VN14" s="21">
        <f t="shared" si="243"/>
        <v>0</v>
      </c>
      <c r="VO14" s="21">
        <v>0</v>
      </c>
      <c r="VP14" s="21">
        <f t="shared" si="244"/>
        <v>0</v>
      </c>
      <c r="VQ14" s="21">
        <v>0</v>
      </c>
      <c r="VR14" s="21">
        <f t="shared" si="245"/>
        <v>0</v>
      </c>
      <c r="VS14" s="21">
        <v>0</v>
      </c>
      <c r="VT14" s="21">
        <f t="shared" si="246"/>
        <v>0</v>
      </c>
      <c r="VU14" s="21">
        <f t="shared" si="247"/>
        <v>0</v>
      </c>
      <c r="VV14" s="21"/>
      <c r="VW14" s="23">
        <f t="shared" ref="VW14:VW15" si="339">+VV14*3%</f>
        <v>0</v>
      </c>
      <c r="VX14" s="22"/>
      <c r="VY14" s="22"/>
      <c r="VZ14" s="22"/>
      <c r="WA14" s="23">
        <v>0</v>
      </c>
      <c r="WB14" s="21">
        <f t="shared" si="248"/>
        <v>0</v>
      </c>
      <c r="WC14" s="21">
        <f t="shared" si="249"/>
        <v>0</v>
      </c>
      <c r="WD14" s="21">
        <v>0</v>
      </c>
      <c r="WE14" s="21">
        <f t="shared" si="250"/>
        <v>0</v>
      </c>
      <c r="WF14" s="21">
        <v>0</v>
      </c>
      <c r="WG14" s="21">
        <f t="shared" si="251"/>
        <v>0</v>
      </c>
      <c r="WH14" s="21">
        <v>0</v>
      </c>
      <c r="WI14" s="21">
        <f t="shared" si="252"/>
        <v>0</v>
      </c>
      <c r="WJ14" s="21">
        <v>0</v>
      </c>
      <c r="WK14" s="21">
        <f t="shared" si="253"/>
        <v>0</v>
      </c>
      <c r="WL14" s="21">
        <v>0</v>
      </c>
      <c r="WM14" s="21">
        <f t="shared" si="254"/>
        <v>0</v>
      </c>
      <c r="WN14" s="21">
        <f t="shared" si="255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6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7"/>
        <v>0</v>
      </c>
      <c r="XA14" s="21">
        <v>0</v>
      </c>
      <c r="XB14" s="21">
        <f t="shared" si="258"/>
        <v>0</v>
      </c>
      <c r="XC14" s="21">
        <v>0</v>
      </c>
      <c r="XD14" s="21">
        <f t="shared" si="259"/>
        <v>0</v>
      </c>
      <c r="XE14" s="21">
        <v>0</v>
      </c>
      <c r="XF14" s="21">
        <f t="shared" si="260"/>
        <v>0</v>
      </c>
      <c r="XG14" s="21">
        <v>0</v>
      </c>
      <c r="XH14" s="21">
        <f t="shared" si="261"/>
        <v>0</v>
      </c>
      <c r="XI14" s="21">
        <v>0</v>
      </c>
      <c r="XJ14" s="21">
        <f t="shared" si="262"/>
        <v>0</v>
      </c>
      <c r="XK14" s="21">
        <f t="shared" si="263"/>
        <v>0</v>
      </c>
      <c r="XL14" s="21"/>
      <c r="XM14" s="23">
        <f t="shared" ref="XM14:XM15" si="340">+XL14*3%</f>
        <v>0</v>
      </c>
      <c r="XN14" s="22"/>
      <c r="XO14" s="22"/>
      <c r="XP14" s="22"/>
      <c r="XQ14" s="23">
        <v>0</v>
      </c>
      <c r="XR14" s="21">
        <f t="shared" si="264"/>
        <v>0</v>
      </c>
      <c r="XS14" s="21">
        <f t="shared" si="265"/>
        <v>0</v>
      </c>
      <c r="XT14" s="21">
        <v>0</v>
      </c>
      <c r="XU14" s="21">
        <f t="shared" si="266"/>
        <v>0</v>
      </c>
      <c r="XV14" s="21">
        <v>0</v>
      </c>
      <c r="XW14" s="21">
        <f t="shared" si="267"/>
        <v>0</v>
      </c>
      <c r="XX14" s="21">
        <v>0</v>
      </c>
      <c r="XY14" s="21">
        <f t="shared" si="268"/>
        <v>0</v>
      </c>
      <c r="XZ14" s="21">
        <v>0</v>
      </c>
      <c r="YA14" s="21">
        <f t="shared" si="269"/>
        <v>0</v>
      </c>
      <c r="YB14" s="21">
        <v>0</v>
      </c>
      <c r="YC14" s="21">
        <f t="shared" si="270"/>
        <v>0</v>
      </c>
      <c r="YD14" s="21">
        <f t="shared" si="271"/>
        <v>0</v>
      </c>
      <c r="YE14" s="21"/>
      <c r="YF14" s="21">
        <f t="shared" si="17"/>
        <v>0</v>
      </c>
      <c r="YG14" s="21"/>
      <c r="YH14" s="21"/>
      <c r="YI14" s="21">
        <v>0</v>
      </c>
      <c r="YJ14" s="21">
        <f t="shared" si="272"/>
        <v>0</v>
      </c>
      <c r="YK14" s="21">
        <v>0</v>
      </c>
      <c r="YL14" s="21">
        <v>0</v>
      </c>
      <c r="YM14" s="22"/>
      <c r="YN14" s="22"/>
      <c r="YO14" s="21">
        <v>0</v>
      </c>
      <c r="YP14" s="21">
        <f t="shared" si="273"/>
        <v>0</v>
      </c>
      <c r="YQ14" s="21">
        <v>0</v>
      </c>
      <c r="YR14" s="21">
        <f t="shared" si="274"/>
        <v>0</v>
      </c>
      <c r="YS14" s="21">
        <v>0</v>
      </c>
      <c r="YT14" s="21">
        <f t="shared" si="275"/>
        <v>0</v>
      </c>
      <c r="YU14" s="21">
        <v>0</v>
      </c>
      <c r="YV14" s="21">
        <f t="shared" si="276"/>
        <v>0</v>
      </c>
      <c r="YW14" s="21">
        <v>0</v>
      </c>
      <c r="YX14" s="21">
        <f t="shared" si="277"/>
        <v>0</v>
      </c>
      <c r="YY14" s="21">
        <v>0</v>
      </c>
      <c r="YZ14" s="21">
        <f t="shared" si="278"/>
        <v>0</v>
      </c>
      <c r="ZA14" s="21">
        <f t="shared" si="279"/>
        <v>0</v>
      </c>
      <c r="ZB14" s="21"/>
      <c r="ZC14" s="23">
        <f t="shared" ref="ZC14:ZC15" si="341">+ZB14*3%</f>
        <v>0</v>
      </c>
      <c r="ZD14" s="22"/>
      <c r="ZE14" s="22"/>
      <c r="ZF14" s="22"/>
      <c r="ZG14" s="23">
        <v>0</v>
      </c>
      <c r="ZH14" s="21">
        <f t="shared" si="280"/>
        <v>0</v>
      </c>
      <c r="ZI14" s="21">
        <f t="shared" si="281"/>
        <v>0</v>
      </c>
      <c r="ZJ14" s="21">
        <v>0</v>
      </c>
      <c r="ZK14" s="21">
        <f t="shared" si="282"/>
        <v>0</v>
      </c>
      <c r="ZL14" s="21">
        <v>0</v>
      </c>
      <c r="ZM14" s="21">
        <f t="shared" si="283"/>
        <v>0</v>
      </c>
      <c r="ZN14" s="21">
        <v>0</v>
      </c>
      <c r="ZO14" s="21">
        <f t="shared" si="284"/>
        <v>0</v>
      </c>
      <c r="ZP14" s="21">
        <v>0</v>
      </c>
      <c r="ZQ14" s="21">
        <f t="shared" si="285"/>
        <v>0</v>
      </c>
      <c r="ZR14" s="21">
        <v>0</v>
      </c>
      <c r="ZS14" s="21">
        <f t="shared" si="286"/>
        <v>0</v>
      </c>
      <c r="ZT14" s="21">
        <f t="shared" si="287"/>
        <v>0</v>
      </c>
      <c r="ZU14" s="21"/>
      <c r="ZV14" s="21">
        <f t="shared" si="18"/>
        <v>0</v>
      </c>
      <c r="ZW14" s="21"/>
      <c r="ZX14" s="21"/>
      <c r="ZY14" s="21">
        <v>0</v>
      </c>
      <c r="ZZ14" s="21">
        <f t="shared" si="288"/>
        <v>0</v>
      </c>
      <c r="AAA14" s="21">
        <v>0</v>
      </c>
      <c r="AAB14" s="21">
        <v>0</v>
      </c>
      <c r="AAC14" s="22"/>
      <c r="AAD14" s="22"/>
      <c r="AAE14" s="21">
        <v>0</v>
      </c>
      <c r="AAF14" s="21">
        <f t="shared" si="289"/>
        <v>0</v>
      </c>
      <c r="AAG14" s="21">
        <v>0</v>
      </c>
      <c r="AAH14" s="21">
        <f t="shared" si="290"/>
        <v>0</v>
      </c>
      <c r="AAI14" s="21">
        <v>0</v>
      </c>
      <c r="AAJ14" s="21">
        <f t="shared" si="291"/>
        <v>0</v>
      </c>
      <c r="AAK14" s="21">
        <v>0</v>
      </c>
      <c r="AAL14" s="21">
        <f t="shared" si="292"/>
        <v>0</v>
      </c>
      <c r="AAM14" s="21">
        <v>0</v>
      </c>
      <c r="AAN14" s="21">
        <f t="shared" si="293"/>
        <v>0</v>
      </c>
      <c r="AAO14" s="21">
        <v>0</v>
      </c>
      <c r="AAP14" s="21">
        <f t="shared" si="294"/>
        <v>0</v>
      </c>
      <c r="AAQ14" s="21">
        <f t="shared" si="295"/>
        <v>0</v>
      </c>
      <c r="AAR14" s="21"/>
      <c r="AAS14" s="23">
        <f t="shared" ref="AAS14:AAS15" si="342">+AAR14*3%</f>
        <v>0</v>
      </c>
      <c r="AAT14" s="22"/>
      <c r="AAU14" s="22"/>
      <c r="AAV14" s="22"/>
      <c r="AAW14" s="23">
        <v>0</v>
      </c>
      <c r="AAX14" s="21">
        <f t="shared" si="296"/>
        <v>0</v>
      </c>
      <c r="AAY14" s="21">
        <f t="shared" si="297"/>
        <v>0</v>
      </c>
      <c r="AAZ14" s="21">
        <v>0</v>
      </c>
      <c r="ABA14" s="21">
        <f t="shared" si="298"/>
        <v>0</v>
      </c>
      <c r="ABB14" s="21">
        <v>0</v>
      </c>
      <c r="ABC14" s="21">
        <f t="shared" si="299"/>
        <v>0</v>
      </c>
      <c r="ABD14" s="21">
        <v>0</v>
      </c>
      <c r="ABE14" s="21">
        <f t="shared" si="300"/>
        <v>0</v>
      </c>
      <c r="ABF14" s="21">
        <v>0</v>
      </c>
      <c r="ABG14" s="21">
        <f t="shared" si="301"/>
        <v>0</v>
      </c>
      <c r="ABH14" s="21">
        <v>0</v>
      </c>
      <c r="ABI14" s="21">
        <f t="shared" si="302"/>
        <v>0</v>
      </c>
      <c r="ABJ14" s="21">
        <f t="shared" si="303"/>
        <v>0</v>
      </c>
      <c r="ABK14" s="21"/>
      <c r="ABL14" s="21">
        <f t="shared" si="19"/>
        <v>0</v>
      </c>
      <c r="ABM14" s="21"/>
      <c r="ABN14" s="21"/>
      <c r="ABO14" s="21">
        <v>0</v>
      </c>
      <c r="ABP14" s="21">
        <f t="shared" si="304"/>
        <v>0</v>
      </c>
      <c r="ABQ14" s="21">
        <v>0</v>
      </c>
      <c r="ABR14" s="21">
        <v>0</v>
      </c>
      <c r="ABS14" s="22"/>
      <c r="ABT14" s="22"/>
      <c r="ABU14" s="21">
        <v>0</v>
      </c>
      <c r="ABV14" s="21">
        <f t="shared" si="20"/>
        <v>0</v>
      </c>
      <c r="ABW14" s="21">
        <v>0</v>
      </c>
      <c r="ABX14" s="21">
        <f t="shared" si="305"/>
        <v>0</v>
      </c>
      <c r="ABY14" s="21">
        <v>0</v>
      </c>
      <c r="ABZ14" s="21">
        <f t="shared" si="306"/>
        <v>0</v>
      </c>
      <c r="ACA14" s="21">
        <v>0</v>
      </c>
      <c r="ACB14" s="21">
        <f t="shared" si="307"/>
        <v>0</v>
      </c>
      <c r="ACC14" s="21">
        <v>0</v>
      </c>
      <c r="ACD14" s="21">
        <f t="shared" si="308"/>
        <v>0</v>
      </c>
      <c r="ACE14" s="21">
        <v>0</v>
      </c>
      <c r="ACF14" s="21">
        <f t="shared" si="309"/>
        <v>0</v>
      </c>
      <c r="ACG14" s="21">
        <f t="shared" si="21"/>
        <v>0</v>
      </c>
      <c r="ACH14" s="21"/>
      <c r="ACI14" s="23">
        <f t="shared" ref="ACI14:ACI15" si="343">+ACH14*3%</f>
        <v>0</v>
      </c>
      <c r="ACJ14" s="22"/>
      <c r="ACK14" s="22"/>
      <c r="ACL14" s="22"/>
      <c r="ACM14" s="23">
        <v>0</v>
      </c>
      <c r="ACN14" s="21">
        <f t="shared" si="310"/>
        <v>0</v>
      </c>
      <c r="ACO14" s="21">
        <f t="shared" si="311"/>
        <v>0</v>
      </c>
      <c r="ACP14" s="21">
        <v>0</v>
      </c>
      <c r="ACQ14" s="21">
        <f t="shared" si="312"/>
        <v>0</v>
      </c>
      <c r="ACR14" s="21">
        <v>0</v>
      </c>
      <c r="ACS14" s="21">
        <f t="shared" si="313"/>
        <v>0</v>
      </c>
      <c r="ACT14" s="21">
        <v>0</v>
      </c>
      <c r="ACU14" s="21">
        <f t="shared" si="314"/>
        <v>0</v>
      </c>
      <c r="ACV14" s="21">
        <v>0</v>
      </c>
      <c r="ACW14" s="21">
        <f t="shared" si="315"/>
        <v>0</v>
      </c>
      <c r="ACX14" s="21">
        <v>0</v>
      </c>
      <c r="ACY14" s="21">
        <f t="shared" si="316"/>
        <v>0</v>
      </c>
      <c r="ACZ14" s="21">
        <f t="shared" si="317"/>
        <v>0</v>
      </c>
      <c r="ADA14" s="21"/>
      <c r="ADB14" s="21">
        <f t="shared" si="22"/>
        <v>0</v>
      </c>
      <c r="ADC14" s="21"/>
      <c r="ADD14" s="21"/>
      <c r="ADE14" s="21">
        <v>0</v>
      </c>
      <c r="ADF14" s="21">
        <f t="shared" si="318"/>
        <v>0</v>
      </c>
      <c r="ADG14" s="21">
        <v>0</v>
      </c>
      <c r="ADH14" s="21">
        <v>0</v>
      </c>
      <c r="ADI14" s="22"/>
      <c r="ADJ14" s="22"/>
      <c r="ADK14" s="21">
        <v>0</v>
      </c>
      <c r="ADL14" s="21">
        <f t="shared" si="319"/>
        <v>0</v>
      </c>
      <c r="ADM14" s="21">
        <v>0</v>
      </c>
      <c r="ADN14" s="21">
        <f t="shared" si="320"/>
        <v>0</v>
      </c>
      <c r="ADO14" s="21">
        <v>0</v>
      </c>
      <c r="ADP14" s="21">
        <f t="shared" si="321"/>
        <v>0</v>
      </c>
      <c r="ADQ14" s="21">
        <v>0</v>
      </c>
      <c r="ADR14" s="21">
        <f t="shared" si="322"/>
        <v>0</v>
      </c>
      <c r="ADS14" s="21">
        <v>0</v>
      </c>
      <c r="ADT14" s="21">
        <f t="shared" si="323"/>
        <v>0</v>
      </c>
      <c r="ADU14" s="21">
        <v>0</v>
      </c>
      <c r="ADV14" s="21">
        <f t="shared" si="324"/>
        <v>0</v>
      </c>
      <c r="ADW14" s="21">
        <f t="shared" si="325"/>
        <v>0</v>
      </c>
      <c r="ADX14" s="21"/>
      <c r="ADY14" s="23">
        <f t="shared" ref="ADY14:ADY15" si="344">+ADX14*3%</f>
        <v>0</v>
      </c>
      <c r="ADZ14" s="24">
        <f t="shared" si="23"/>
        <v>0</v>
      </c>
      <c r="AEA14" s="24">
        <f t="shared" si="24"/>
        <v>0</v>
      </c>
      <c r="AEB14" s="24">
        <f t="shared" si="326"/>
        <v>0</v>
      </c>
    </row>
    <row r="15" spans="1:813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6"/>
        <v>0</v>
      </c>
      <c r="N15" s="21">
        <v>0</v>
      </c>
      <c r="O15" s="21">
        <f t="shared" si="27"/>
        <v>0</v>
      </c>
      <c r="P15" s="21">
        <v>0</v>
      </c>
      <c r="Q15" s="21">
        <f t="shared" si="28"/>
        <v>0</v>
      </c>
      <c r="R15" s="21">
        <v>0</v>
      </c>
      <c r="S15" s="21">
        <f t="shared" si="29"/>
        <v>0</v>
      </c>
      <c r="T15" s="21">
        <v>0</v>
      </c>
      <c r="U15" s="21">
        <f t="shared" si="30"/>
        <v>0</v>
      </c>
      <c r="V15" s="21">
        <v>0</v>
      </c>
      <c r="W15" s="21">
        <f t="shared" si="31"/>
        <v>0</v>
      </c>
      <c r="X15" s="21">
        <f t="shared" si="32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33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34"/>
        <v>0</v>
      </c>
      <c r="AK15" s="21">
        <v>0</v>
      </c>
      <c r="AL15" s="21">
        <f t="shared" si="35"/>
        <v>0</v>
      </c>
      <c r="AM15" s="21">
        <v>0</v>
      </c>
      <c r="AN15" s="21">
        <f t="shared" si="36"/>
        <v>0</v>
      </c>
      <c r="AO15" s="21">
        <v>0</v>
      </c>
      <c r="AP15" s="21">
        <f t="shared" si="37"/>
        <v>0</v>
      </c>
      <c r="AQ15" s="21">
        <v>0</v>
      </c>
      <c r="AR15" s="21">
        <f t="shared" si="38"/>
        <v>0</v>
      </c>
      <c r="AS15" s="21">
        <v>0</v>
      </c>
      <c r="AT15" s="21">
        <f t="shared" si="39"/>
        <v>0</v>
      </c>
      <c r="AU15" s="21">
        <f t="shared" si="40"/>
        <v>0</v>
      </c>
      <c r="AV15" s="21"/>
      <c r="AW15" s="23">
        <f t="shared" si="327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42"/>
        <v>0</v>
      </c>
      <c r="BD15" s="21">
        <v>0</v>
      </c>
      <c r="BE15" s="21">
        <f t="shared" si="43"/>
        <v>0</v>
      </c>
      <c r="BF15" s="21">
        <v>0</v>
      </c>
      <c r="BG15" s="21">
        <f t="shared" si="44"/>
        <v>0</v>
      </c>
      <c r="BH15" s="21">
        <v>0</v>
      </c>
      <c r="BI15" s="21">
        <f t="shared" si="45"/>
        <v>0</v>
      </c>
      <c r="BJ15" s="21">
        <v>0</v>
      </c>
      <c r="BK15" s="21">
        <f t="shared" si="46"/>
        <v>0</v>
      </c>
      <c r="BL15" s="21">
        <v>0</v>
      </c>
      <c r="BM15" s="21">
        <f t="shared" si="47"/>
        <v>0</v>
      </c>
      <c r="BN15" s="21">
        <f t="shared" si="48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49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50"/>
        <v>0</v>
      </c>
      <c r="CA15" s="21">
        <v>0</v>
      </c>
      <c r="CB15" s="21">
        <f t="shared" si="51"/>
        <v>0</v>
      </c>
      <c r="CC15" s="21">
        <v>0</v>
      </c>
      <c r="CD15" s="21">
        <f t="shared" si="52"/>
        <v>0</v>
      </c>
      <c r="CE15" s="21">
        <v>0</v>
      </c>
      <c r="CF15" s="21">
        <f t="shared" si="53"/>
        <v>0</v>
      </c>
      <c r="CG15" s="21">
        <v>0</v>
      </c>
      <c r="CH15" s="21">
        <f t="shared" si="54"/>
        <v>0</v>
      </c>
      <c r="CI15" s="21">
        <v>0</v>
      </c>
      <c r="CJ15" s="21">
        <f t="shared" si="55"/>
        <v>0</v>
      </c>
      <c r="CK15" s="21">
        <f t="shared" si="56"/>
        <v>0</v>
      </c>
      <c r="CL15" s="21"/>
      <c r="CM15" s="23">
        <f t="shared" si="328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8"/>
        <v>0</v>
      </c>
      <c r="CT15" s="21">
        <v>0</v>
      </c>
      <c r="CU15" s="21">
        <f t="shared" si="59"/>
        <v>0</v>
      </c>
      <c r="CV15" s="21">
        <v>0</v>
      </c>
      <c r="CW15" s="21">
        <f t="shared" si="60"/>
        <v>0</v>
      </c>
      <c r="CX15" s="21">
        <v>0</v>
      </c>
      <c r="CY15" s="21">
        <f t="shared" si="61"/>
        <v>0</v>
      </c>
      <c r="CZ15" s="21">
        <v>0</v>
      </c>
      <c r="DA15" s="21">
        <f t="shared" si="62"/>
        <v>0</v>
      </c>
      <c r="DB15" s="21">
        <v>0</v>
      </c>
      <c r="DC15" s="21">
        <f t="shared" si="63"/>
        <v>0</v>
      </c>
      <c r="DD15" s="21">
        <f t="shared" si="64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65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6"/>
        <v>0</v>
      </c>
      <c r="DS15" s="21">
        <v>0</v>
      </c>
      <c r="DT15" s="21">
        <f t="shared" si="67"/>
        <v>0</v>
      </c>
      <c r="DU15" s="21">
        <v>0</v>
      </c>
      <c r="DV15" s="21">
        <f t="shared" si="68"/>
        <v>0</v>
      </c>
      <c r="DW15" s="21">
        <v>0</v>
      </c>
      <c r="DX15" s="21">
        <f t="shared" si="69"/>
        <v>0</v>
      </c>
      <c r="DY15" s="21">
        <v>0</v>
      </c>
      <c r="DZ15" s="21">
        <f t="shared" si="70"/>
        <v>0</v>
      </c>
      <c r="EA15" s="21">
        <f t="shared" si="71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73"/>
        <v>0</v>
      </c>
      <c r="EJ15" s="21">
        <v>0</v>
      </c>
      <c r="EK15" s="21">
        <f t="shared" si="74"/>
        <v>0</v>
      </c>
      <c r="EL15" s="21">
        <v>0</v>
      </c>
      <c r="EM15" s="21">
        <f t="shared" si="75"/>
        <v>0</v>
      </c>
      <c r="EN15" s="21">
        <v>0</v>
      </c>
      <c r="EO15" s="21">
        <f t="shared" si="76"/>
        <v>0</v>
      </c>
      <c r="EP15" s="21">
        <v>0</v>
      </c>
      <c r="EQ15" s="21">
        <f t="shared" si="77"/>
        <v>0</v>
      </c>
      <c r="ER15" s="21">
        <v>0</v>
      </c>
      <c r="ES15" s="21">
        <f t="shared" si="78"/>
        <v>0</v>
      </c>
      <c r="ET15" s="21">
        <f t="shared" si="79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80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81"/>
        <v>0</v>
      </c>
      <c r="FG15" s="21">
        <v>0</v>
      </c>
      <c r="FH15" s="21">
        <f t="shared" si="82"/>
        <v>0</v>
      </c>
      <c r="FI15" s="21">
        <v>0</v>
      </c>
      <c r="FJ15" s="21">
        <f t="shared" si="83"/>
        <v>0</v>
      </c>
      <c r="FK15" s="21">
        <v>0</v>
      </c>
      <c r="FL15" s="21">
        <f t="shared" si="84"/>
        <v>0</v>
      </c>
      <c r="FM15" s="21">
        <v>0</v>
      </c>
      <c r="FN15" s="21">
        <f t="shared" si="85"/>
        <v>0</v>
      </c>
      <c r="FO15" s="21">
        <v>0</v>
      </c>
      <c r="FP15" s="21">
        <f t="shared" si="86"/>
        <v>0</v>
      </c>
      <c r="FQ15" s="21">
        <f t="shared" si="87"/>
        <v>0</v>
      </c>
      <c r="FR15" s="21"/>
      <c r="FS15" s="23">
        <f t="shared" si="329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89"/>
        <v>0</v>
      </c>
      <c r="FZ15" s="21">
        <v>0</v>
      </c>
      <c r="GA15" s="21">
        <f t="shared" si="90"/>
        <v>0</v>
      </c>
      <c r="GB15" s="21">
        <v>0</v>
      </c>
      <c r="GC15" s="21">
        <f t="shared" si="91"/>
        <v>0</v>
      </c>
      <c r="GD15" s="21">
        <v>0</v>
      </c>
      <c r="GE15" s="21">
        <f t="shared" si="92"/>
        <v>0</v>
      </c>
      <c r="GF15" s="21">
        <v>0</v>
      </c>
      <c r="GG15" s="21">
        <f t="shared" si="93"/>
        <v>0</v>
      </c>
      <c r="GH15" s="21">
        <v>0</v>
      </c>
      <c r="GI15" s="21">
        <f t="shared" si="94"/>
        <v>0</v>
      </c>
      <c r="GJ15" s="21">
        <f t="shared" si="95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6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7"/>
        <v>0</v>
      </c>
      <c r="GW15" s="21">
        <v>0</v>
      </c>
      <c r="GX15" s="21">
        <f t="shared" si="98"/>
        <v>0</v>
      </c>
      <c r="GY15" s="21">
        <v>0</v>
      </c>
      <c r="GZ15" s="21">
        <f t="shared" si="99"/>
        <v>0</v>
      </c>
      <c r="HA15" s="21">
        <v>0</v>
      </c>
      <c r="HB15" s="21">
        <f t="shared" si="100"/>
        <v>0</v>
      </c>
      <c r="HC15" s="21">
        <v>0</v>
      </c>
      <c r="HD15" s="21">
        <f t="shared" si="101"/>
        <v>0</v>
      </c>
      <c r="HE15" s="21">
        <v>0</v>
      </c>
      <c r="HF15" s="21">
        <f t="shared" si="102"/>
        <v>0</v>
      </c>
      <c r="HG15" s="21">
        <f t="shared" si="103"/>
        <v>0</v>
      </c>
      <c r="HH15" s="21"/>
      <c r="HI15" s="23">
        <f t="shared" si="330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105"/>
        <v>0</v>
      </c>
      <c r="HP15" s="21">
        <v>0</v>
      </c>
      <c r="HQ15" s="21">
        <f t="shared" si="106"/>
        <v>0</v>
      </c>
      <c r="HR15" s="21">
        <v>0</v>
      </c>
      <c r="HS15" s="21">
        <f t="shared" si="107"/>
        <v>0</v>
      </c>
      <c r="HT15" s="21">
        <v>0</v>
      </c>
      <c r="HU15" s="21">
        <f t="shared" si="108"/>
        <v>0</v>
      </c>
      <c r="HV15" s="21">
        <v>0</v>
      </c>
      <c r="HW15" s="21">
        <f t="shared" si="109"/>
        <v>0</v>
      </c>
      <c r="HX15" s="21">
        <v>0</v>
      </c>
      <c r="HY15" s="21">
        <f t="shared" si="110"/>
        <v>0</v>
      </c>
      <c r="HZ15" s="21">
        <f t="shared" si="111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12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13"/>
        <v>0</v>
      </c>
      <c r="IM15" s="21">
        <v>0</v>
      </c>
      <c r="IN15" s="21">
        <f t="shared" si="114"/>
        <v>0</v>
      </c>
      <c r="IO15" s="21">
        <v>0</v>
      </c>
      <c r="IP15" s="21">
        <f t="shared" si="115"/>
        <v>0</v>
      </c>
      <c r="IQ15" s="21">
        <v>0</v>
      </c>
      <c r="IR15" s="21">
        <f t="shared" si="116"/>
        <v>0</v>
      </c>
      <c r="IS15" s="21">
        <v>0</v>
      </c>
      <c r="IT15" s="21">
        <f t="shared" si="117"/>
        <v>0</v>
      </c>
      <c r="IU15" s="21">
        <v>0</v>
      </c>
      <c r="IV15" s="21">
        <f t="shared" si="118"/>
        <v>0</v>
      </c>
      <c r="IW15" s="21">
        <f t="shared" si="119"/>
        <v>0</v>
      </c>
      <c r="IX15" s="21"/>
      <c r="IY15" s="23">
        <f t="shared" si="331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21"/>
        <v>0</v>
      </c>
      <c r="JF15" s="21">
        <v>0</v>
      </c>
      <c r="JG15" s="21">
        <f t="shared" si="122"/>
        <v>0</v>
      </c>
      <c r="JH15" s="21">
        <v>0</v>
      </c>
      <c r="JI15" s="21">
        <f t="shared" si="123"/>
        <v>0</v>
      </c>
      <c r="JJ15" s="21">
        <v>0</v>
      </c>
      <c r="JK15" s="21">
        <f t="shared" si="124"/>
        <v>0</v>
      </c>
      <c r="JL15" s="21">
        <v>0</v>
      </c>
      <c r="JM15" s="21">
        <f t="shared" si="125"/>
        <v>0</v>
      </c>
      <c r="JN15" s="21">
        <v>0</v>
      </c>
      <c r="JO15" s="21">
        <f t="shared" si="126"/>
        <v>0</v>
      </c>
      <c r="JP15" s="21">
        <f t="shared" si="127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8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29"/>
        <v>0</v>
      </c>
      <c r="KC15" s="21">
        <v>0</v>
      </c>
      <c r="KD15" s="21">
        <f t="shared" si="130"/>
        <v>0</v>
      </c>
      <c r="KE15" s="21">
        <v>0</v>
      </c>
      <c r="KF15" s="21">
        <f t="shared" si="131"/>
        <v>0</v>
      </c>
      <c r="KG15" s="21">
        <v>0</v>
      </c>
      <c r="KH15" s="21">
        <f t="shared" si="132"/>
        <v>0</v>
      </c>
      <c r="KI15" s="21">
        <v>0</v>
      </c>
      <c r="KJ15" s="21">
        <f t="shared" si="133"/>
        <v>0</v>
      </c>
      <c r="KK15" s="21">
        <v>0</v>
      </c>
      <c r="KL15" s="21">
        <f t="shared" si="134"/>
        <v>0</v>
      </c>
      <c r="KM15" s="21">
        <f t="shared" si="135"/>
        <v>0</v>
      </c>
      <c r="KN15" s="21"/>
      <c r="KO15" s="23">
        <f t="shared" si="332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7"/>
        <v>0</v>
      </c>
      <c r="KV15" s="21">
        <v>0</v>
      </c>
      <c r="KW15" s="21">
        <f t="shared" si="138"/>
        <v>0</v>
      </c>
      <c r="KX15" s="21">
        <v>0</v>
      </c>
      <c r="KY15" s="21">
        <f t="shared" si="139"/>
        <v>0</v>
      </c>
      <c r="KZ15" s="21">
        <v>0</v>
      </c>
      <c r="LA15" s="21">
        <f t="shared" si="140"/>
        <v>0</v>
      </c>
      <c r="LB15" s="21">
        <v>0</v>
      </c>
      <c r="LC15" s="21">
        <f t="shared" si="141"/>
        <v>0</v>
      </c>
      <c r="LD15" s="21">
        <v>0</v>
      </c>
      <c r="LE15" s="21">
        <f t="shared" si="142"/>
        <v>0</v>
      </c>
      <c r="LF15" s="21">
        <f t="shared" si="143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44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45"/>
        <v>0</v>
      </c>
      <c r="LS15" s="21">
        <v>0</v>
      </c>
      <c r="LT15" s="21">
        <f t="shared" si="146"/>
        <v>0</v>
      </c>
      <c r="LU15" s="21">
        <v>0</v>
      </c>
      <c r="LV15" s="21">
        <f t="shared" si="147"/>
        <v>0</v>
      </c>
      <c r="LW15" s="21">
        <v>0</v>
      </c>
      <c r="LX15" s="21">
        <f t="shared" si="148"/>
        <v>0</v>
      </c>
      <c r="LY15" s="21">
        <v>0</v>
      </c>
      <c r="LZ15" s="21">
        <f t="shared" si="149"/>
        <v>0</v>
      </c>
      <c r="MA15" s="21">
        <v>0</v>
      </c>
      <c r="MB15" s="21">
        <f t="shared" si="150"/>
        <v>0</v>
      </c>
      <c r="MC15" s="21">
        <f t="shared" si="151"/>
        <v>0</v>
      </c>
      <c r="MD15" s="21"/>
      <c r="ME15" s="23">
        <f t="shared" si="333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53"/>
        <v>0</v>
      </c>
      <c r="ML15" s="21">
        <v>0</v>
      </c>
      <c r="MM15" s="21">
        <f t="shared" si="154"/>
        <v>0</v>
      </c>
      <c r="MN15" s="21">
        <v>0</v>
      </c>
      <c r="MO15" s="21">
        <f t="shared" si="155"/>
        <v>0</v>
      </c>
      <c r="MP15" s="21">
        <v>0</v>
      </c>
      <c r="MQ15" s="21">
        <f t="shared" si="156"/>
        <v>0</v>
      </c>
      <c r="MR15" s="21">
        <v>0</v>
      </c>
      <c r="MS15" s="21">
        <f t="shared" si="157"/>
        <v>0</v>
      </c>
      <c r="MT15" s="21">
        <v>0</v>
      </c>
      <c r="MU15" s="21">
        <f t="shared" si="158"/>
        <v>0</v>
      </c>
      <c r="MV15" s="21">
        <f t="shared" si="159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60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61"/>
        <v>0</v>
      </c>
      <c r="NI15" s="21">
        <v>0</v>
      </c>
      <c r="NJ15" s="21">
        <f t="shared" si="162"/>
        <v>0</v>
      </c>
      <c r="NK15" s="21">
        <v>0</v>
      </c>
      <c r="NL15" s="21">
        <f t="shared" si="163"/>
        <v>0</v>
      </c>
      <c r="NM15" s="21">
        <v>0</v>
      </c>
      <c r="NN15" s="21">
        <f t="shared" si="164"/>
        <v>0</v>
      </c>
      <c r="NO15" s="21">
        <v>0</v>
      </c>
      <c r="NP15" s="21">
        <f t="shared" si="165"/>
        <v>0</v>
      </c>
      <c r="NQ15" s="21">
        <v>0</v>
      </c>
      <c r="NR15" s="21">
        <f t="shared" si="166"/>
        <v>0</v>
      </c>
      <c r="NS15" s="21">
        <f t="shared" si="167"/>
        <v>0</v>
      </c>
      <c r="NT15" s="21"/>
      <c r="NU15" s="23">
        <f t="shared" si="334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69"/>
        <v>0</v>
      </c>
      <c r="OB15" s="21">
        <v>0</v>
      </c>
      <c r="OC15" s="21">
        <f t="shared" si="170"/>
        <v>0</v>
      </c>
      <c r="OD15" s="21">
        <v>0</v>
      </c>
      <c r="OE15" s="21">
        <f t="shared" si="171"/>
        <v>0</v>
      </c>
      <c r="OF15" s="21">
        <v>0</v>
      </c>
      <c r="OG15" s="21">
        <f t="shared" si="172"/>
        <v>0</v>
      </c>
      <c r="OH15" s="21">
        <v>0</v>
      </c>
      <c r="OI15" s="21">
        <f t="shared" si="173"/>
        <v>0</v>
      </c>
      <c r="OJ15" s="21">
        <v>0</v>
      </c>
      <c r="OK15" s="21">
        <f t="shared" si="174"/>
        <v>0</v>
      </c>
      <c r="OL15" s="21">
        <f t="shared" si="175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6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7"/>
        <v>0</v>
      </c>
      <c r="OY15" s="21">
        <v>0</v>
      </c>
      <c r="OZ15" s="21">
        <f t="shared" si="178"/>
        <v>0</v>
      </c>
      <c r="PA15" s="21">
        <v>0</v>
      </c>
      <c r="PB15" s="21">
        <f t="shared" si="179"/>
        <v>0</v>
      </c>
      <c r="PC15" s="21">
        <v>0</v>
      </c>
      <c r="PD15" s="21">
        <f t="shared" si="180"/>
        <v>0</v>
      </c>
      <c r="PE15" s="21">
        <v>0</v>
      </c>
      <c r="PF15" s="21">
        <f t="shared" si="181"/>
        <v>0</v>
      </c>
      <c r="PG15" s="21">
        <v>0</v>
      </c>
      <c r="PH15" s="21">
        <f t="shared" si="182"/>
        <v>0</v>
      </c>
      <c r="PI15" s="21">
        <f t="shared" si="183"/>
        <v>0</v>
      </c>
      <c r="PJ15" s="21"/>
      <c r="PK15" s="23">
        <f t="shared" si="335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85"/>
        <v>0</v>
      </c>
      <c r="PR15" s="21">
        <v>0</v>
      </c>
      <c r="PS15" s="21">
        <f t="shared" si="186"/>
        <v>0</v>
      </c>
      <c r="PT15" s="21">
        <v>0</v>
      </c>
      <c r="PU15" s="21">
        <f t="shared" si="187"/>
        <v>0</v>
      </c>
      <c r="PV15" s="21">
        <v>0</v>
      </c>
      <c r="PW15" s="21">
        <f t="shared" si="188"/>
        <v>0</v>
      </c>
      <c r="PX15" s="21">
        <v>0</v>
      </c>
      <c r="PY15" s="21">
        <f t="shared" si="189"/>
        <v>0</v>
      </c>
      <c r="PZ15" s="21">
        <v>0</v>
      </c>
      <c r="QA15" s="21">
        <f t="shared" si="190"/>
        <v>0</v>
      </c>
      <c r="QB15" s="21">
        <f t="shared" si="191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92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93"/>
        <v>0</v>
      </c>
      <c r="QO15" s="21">
        <v>0</v>
      </c>
      <c r="QP15" s="21">
        <f t="shared" si="194"/>
        <v>0</v>
      </c>
      <c r="QQ15" s="21">
        <v>0</v>
      </c>
      <c r="QR15" s="21">
        <f t="shared" si="195"/>
        <v>0</v>
      </c>
      <c r="QS15" s="21">
        <v>0</v>
      </c>
      <c r="QT15" s="21">
        <f t="shared" si="196"/>
        <v>0</v>
      </c>
      <c r="QU15" s="21">
        <v>0</v>
      </c>
      <c r="QV15" s="21">
        <f t="shared" si="197"/>
        <v>0</v>
      </c>
      <c r="QW15" s="21">
        <v>0</v>
      </c>
      <c r="QX15" s="21">
        <f t="shared" si="198"/>
        <v>0</v>
      </c>
      <c r="QY15" s="21">
        <f t="shared" si="199"/>
        <v>0</v>
      </c>
      <c r="QZ15" s="21"/>
      <c r="RA15" s="23">
        <f t="shared" si="336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201"/>
        <v>0</v>
      </c>
      <c r="RH15" s="21">
        <v>0</v>
      </c>
      <c r="RI15" s="21">
        <f t="shared" si="202"/>
        <v>0</v>
      </c>
      <c r="RJ15" s="21">
        <v>0</v>
      </c>
      <c r="RK15" s="21">
        <f t="shared" si="203"/>
        <v>0</v>
      </c>
      <c r="RL15" s="21">
        <v>0</v>
      </c>
      <c r="RM15" s="21">
        <f t="shared" si="204"/>
        <v>0</v>
      </c>
      <c r="RN15" s="21">
        <v>0</v>
      </c>
      <c r="RO15" s="21">
        <f t="shared" si="205"/>
        <v>0</v>
      </c>
      <c r="RP15" s="21">
        <v>0</v>
      </c>
      <c r="RQ15" s="21">
        <f t="shared" si="206"/>
        <v>0</v>
      </c>
      <c r="RR15" s="21">
        <f t="shared" si="207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8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09"/>
        <v>0</v>
      </c>
      <c r="SE15" s="21">
        <v>0</v>
      </c>
      <c r="SF15" s="21">
        <f t="shared" si="210"/>
        <v>0</v>
      </c>
      <c r="SG15" s="21">
        <v>0</v>
      </c>
      <c r="SH15" s="21">
        <f t="shared" si="211"/>
        <v>0</v>
      </c>
      <c r="SI15" s="21">
        <v>0</v>
      </c>
      <c r="SJ15" s="21">
        <f t="shared" si="212"/>
        <v>0</v>
      </c>
      <c r="SK15" s="21">
        <v>0</v>
      </c>
      <c r="SL15" s="21">
        <f t="shared" si="213"/>
        <v>0</v>
      </c>
      <c r="SM15" s="21">
        <v>0</v>
      </c>
      <c r="SN15" s="21">
        <f t="shared" si="214"/>
        <v>0</v>
      </c>
      <c r="SO15" s="21">
        <f t="shared" si="215"/>
        <v>0</v>
      </c>
      <c r="SP15" s="21"/>
      <c r="SQ15" s="23">
        <f t="shared" si="337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7"/>
        <v>0</v>
      </c>
      <c r="SX15" s="21">
        <v>0</v>
      </c>
      <c r="SY15" s="21">
        <f t="shared" si="218"/>
        <v>0</v>
      </c>
      <c r="SZ15" s="21">
        <v>0</v>
      </c>
      <c r="TA15" s="21">
        <f t="shared" si="219"/>
        <v>0</v>
      </c>
      <c r="TB15" s="21">
        <v>0</v>
      </c>
      <c r="TC15" s="21">
        <f t="shared" si="220"/>
        <v>0</v>
      </c>
      <c r="TD15" s="21">
        <v>0</v>
      </c>
      <c r="TE15" s="21">
        <f t="shared" si="221"/>
        <v>0</v>
      </c>
      <c r="TF15" s="21">
        <v>0</v>
      </c>
      <c r="TG15" s="21">
        <f t="shared" si="222"/>
        <v>0</v>
      </c>
      <c r="TH15" s="21">
        <f t="shared" si="223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24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25"/>
        <v>0</v>
      </c>
      <c r="TU15" s="21">
        <v>0</v>
      </c>
      <c r="TV15" s="21">
        <f t="shared" si="226"/>
        <v>0</v>
      </c>
      <c r="TW15" s="21">
        <v>0</v>
      </c>
      <c r="TX15" s="21">
        <f t="shared" si="227"/>
        <v>0</v>
      </c>
      <c r="TY15" s="21">
        <v>0</v>
      </c>
      <c r="TZ15" s="21">
        <f t="shared" si="228"/>
        <v>0</v>
      </c>
      <c r="UA15" s="21">
        <v>0</v>
      </c>
      <c r="UB15" s="21">
        <f t="shared" si="229"/>
        <v>0</v>
      </c>
      <c r="UC15" s="21">
        <v>0</v>
      </c>
      <c r="UD15" s="21">
        <f t="shared" si="230"/>
        <v>0</v>
      </c>
      <c r="UE15" s="21">
        <f t="shared" si="231"/>
        <v>0</v>
      </c>
      <c r="UF15" s="21"/>
      <c r="UG15" s="23">
        <f t="shared" si="338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33"/>
        <v>0</v>
      </c>
      <c r="UN15" s="21">
        <v>0</v>
      </c>
      <c r="UO15" s="21">
        <f t="shared" si="234"/>
        <v>0</v>
      </c>
      <c r="UP15" s="21">
        <v>0</v>
      </c>
      <c r="UQ15" s="21">
        <f t="shared" si="235"/>
        <v>0</v>
      </c>
      <c r="UR15" s="21">
        <v>0</v>
      </c>
      <c r="US15" s="21">
        <f t="shared" si="236"/>
        <v>0</v>
      </c>
      <c r="UT15" s="21">
        <v>0</v>
      </c>
      <c r="UU15" s="21">
        <f t="shared" si="237"/>
        <v>0</v>
      </c>
      <c r="UV15" s="21">
        <v>0</v>
      </c>
      <c r="UW15" s="21">
        <f t="shared" si="238"/>
        <v>0</v>
      </c>
      <c r="UX15" s="21">
        <f t="shared" si="239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40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41"/>
        <v>0</v>
      </c>
      <c r="VK15" s="21">
        <v>0</v>
      </c>
      <c r="VL15" s="21">
        <f t="shared" si="242"/>
        <v>0</v>
      </c>
      <c r="VM15" s="21">
        <v>0</v>
      </c>
      <c r="VN15" s="21">
        <f t="shared" si="243"/>
        <v>0</v>
      </c>
      <c r="VO15" s="21">
        <v>0</v>
      </c>
      <c r="VP15" s="21">
        <f t="shared" si="244"/>
        <v>0</v>
      </c>
      <c r="VQ15" s="21">
        <v>0</v>
      </c>
      <c r="VR15" s="21">
        <f t="shared" si="245"/>
        <v>0</v>
      </c>
      <c r="VS15" s="21">
        <v>0</v>
      </c>
      <c r="VT15" s="21">
        <f t="shared" si="246"/>
        <v>0</v>
      </c>
      <c r="VU15" s="21">
        <f t="shared" si="247"/>
        <v>0</v>
      </c>
      <c r="VV15" s="21"/>
      <c r="VW15" s="23">
        <f t="shared" si="339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49"/>
        <v>0</v>
      </c>
      <c r="WD15" s="21">
        <v>0</v>
      </c>
      <c r="WE15" s="21">
        <f t="shared" si="250"/>
        <v>0</v>
      </c>
      <c r="WF15" s="21">
        <v>0</v>
      </c>
      <c r="WG15" s="21">
        <f t="shared" si="251"/>
        <v>0</v>
      </c>
      <c r="WH15" s="21">
        <v>0</v>
      </c>
      <c r="WI15" s="21">
        <f t="shared" si="252"/>
        <v>0</v>
      </c>
      <c r="WJ15" s="21">
        <v>0</v>
      </c>
      <c r="WK15" s="21">
        <f t="shared" si="253"/>
        <v>0</v>
      </c>
      <c r="WL15" s="21">
        <v>0</v>
      </c>
      <c r="WM15" s="21">
        <f t="shared" si="254"/>
        <v>0</v>
      </c>
      <c r="WN15" s="21">
        <f t="shared" si="255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6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7"/>
        <v>0</v>
      </c>
      <c r="XA15" s="21">
        <v>0</v>
      </c>
      <c r="XB15" s="21">
        <f t="shared" si="258"/>
        <v>0</v>
      </c>
      <c r="XC15" s="21">
        <v>0</v>
      </c>
      <c r="XD15" s="21">
        <f t="shared" si="259"/>
        <v>0</v>
      </c>
      <c r="XE15" s="21">
        <v>0</v>
      </c>
      <c r="XF15" s="21">
        <f t="shared" si="260"/>
        <v>0</v>
      </c>
      <c r="XG15" s="21">
        <v>0</v>
      </c>
      <c r="XH15" s="21">
        <f t="shared" si="261"/>
        <v>0</v>
      </c>
      <c r="XI15" s="21">
        <v>0</v>
      </c>
      <c r="XJ15" s="21">
        <f t="shared" si="262"/>
        <v>0</v>
      </c>
      <c r="XK15" s="21">
        <f t="shared" si="263"/>
        <v>0</v>
      </c>
      <c r="XL15" s="21"/>
      <c r="XM15" s="23">
        <f t="shared" si="340"/>
        <v>0</v>
      </c>
      <c r="XN15" s="22"/>
      <c r="XO15" s="22"/>
      <c r="XP15" s="22"/>
      <c r="XQ15" s="23">
        <v>0</v>
      </c>
      <c r="XR15" s="21">
        <f>XS15</f>
        <v>0</v>
      </c>
      <c r="XS15" s="21">
        <f t="shared" si="265"/>
        <v>0</v>
      </c>
      <c r="XT15" s="21">
        <v>0</v>
      </c>
      <c r="XU15" s="21">
        <f t="shared" si="266"/>
        <v>0</v>
      </c>
      <c r="XV15" s="21">
        <v>0</v>
      </c>
      <c r="XW15" s="21">
        <f t="shared" si="267"/>
        <v>0</v>
      </c>
      <c r="XX15" s="21">
        <v>0</v>
      </c>
      <c r="XY15" s="21">
        <f t="shared" si="268"/>
        <v>0</v>
      </c>
      <c r="XZ15" s="21">
        <v>0</v>
      </c>
      <c r="YA15" s="21">
        <f t="shared" si="269"/>
        <v>0</v>
      </c>
      <c r="YB15" s="21">
        <v>0</v>
      </c>
      <c r="YC15" s="21">
        <f t="shared" si="270"/>
        <v>0</v>
      </c>
      <c r="YD15" s="21">
        <f t="shared" si="271"/>
        <v>0</v>
      </c>
      <c r="YE15" s="21"/>
      <c r="YF15" s="21">
        <f t="shared" si="17"/>
        <v>0</v>
      </c>
      <c r="YG15" s="21"/>
      <c r="YH15" s="21"/>
      <c r="YI15" s="21">
        <v>0</v>
      </c>
      <c r="YJ15" s="21">
        <f t="shared" si="272"/>
        <v>0</v>
      </c>
      <c r="YK15" s="21">
        <v>0</v>
      </c>
      <c r="YL15" s="21">
        <v>0</v>
      </c>
      <c r="YM15" s="22"/>
      <c r="YN15" s="22"/>
      <c r="YO15" s="21">
        <v>0</v>
      </c>
      <c r="YP15" s="21">
        <f t="shared" si="273"/>
        <v>0</v>
      </c>
      <c r="YQ15" s="21">
        <v>0</v>
      </c>
      <c r="YR15" s="21">
        <f t="shared" si="274"/>
        <v>0</v>
      </c>
      <c r="YS15" s="21">
        <v>0</v>
      </c>
      <c r="YT15" s="21">
        <f t="shared" si="275"/>
        <v>0</v>
      </c>
      <c r="YU15" s="21">
        <v>0</v>
      </c>
      <c r="YV15" s="21">
        <f t="shared" si="276"/>
        <v>0</v>
      </c>
      <c r="YW15" s="21">
        <v>0</v>
      </c>
      <c r="YX15" s="21">
        <f t="shared" si="277"/>
        <v>0</v>
      </c>
      <c r="YY15" s="21">
        <v>0</v>
      </c>
      <c r="YZ15" s="21">
        <f t="shared" si="278"/>
        <v>0</v>
      </c>
      <c r="ZA15" s="21">
        <f t="shared" si="279"/>
        <v>0</v>
      </c>
      <c r="ZB15" s="21"/>
      <c r="ZC15" s="23">
        <f t="shared" si="341"/>
        <v>0</v>
      </c>
      <c r="ZD15" s="22"/>
      <c r="ZE15" s="22"/>
      <c r="ZF15" s="22"/>
      <c r="ZG15" s="23">
        <v>0</v>
      </c>
      <c r="ZH15" s="21">
        <f>ZI15</f>
        <v>0</v>
      </c>
      <c r="ZI15" s="21">
        <f t="shared" si="281"/>
        <v>0</v>
      </c>
      <c r="ZJ15" s="21">
        <v>0</v>
      </c>
      <c r="ZK15" s="21">
        <f t="shared" si="282"/>
        <v>0</v>
      </c>
      <c r="ZL15" s="21">
        <v>0</v>
      </c>
      <c r="ZM15" s="21">
        <f t="shared" si="283"/>
        <v>0</v>
      </c>
      <c r="ZN15" s="21">
        <v>0</v>
      </c>
      <c r="ZO15" s="21">
        <f t="shared" si="284"/>
        <v>0</v>
      </c>
      <c r="ZP15" s="21">
        <v>0</v>
      </c>
      <c r="ZQ15" s="21">
        <f t="shared" si="285"/>
        <v>0</v>
      </c>
      <c r="ZR15" s="21">
        <v>0</v>
      </c>
      <c r="ZS15" s="21">
        <f t="shared" si="286"/>
        <v>0</v>
      </c>
      <c r="ZT15" s="21">
        <f t="shared" si="287"/>
        <v>0</v>
      </c>
      <c r="ZU15" s="21"/>
      <c r="ZV15" s="21">
        <f t="shared" si="18"/>
        <v>0</v>
      </c>
      <c r="ZW15" s="21"/>
      <c r="ZX15" s="21"/>
      <c r="ZY15" s="21">
        <v>0</v>
      </c>
      <c r="ZZ15" s="21">
        <f t="shared" si="288"/>
        <v>0</v>
      </c>
      <c r="AAA15" s="21">
        <v>0</v>
      </c>
      <c r="AAB15" s="21">
        <v>0</v>
      </c>
      <c r="AAC15" s="22"/>
      <c r="AAD15" s="22"/>
      <c r="AAE15" s="21">
        <v>0</v>
      </c>
      <c r="AAF15" s="21">
        <f t="shared" si="289"/>
        <v>0</v>
      </c>
      <c r="AAG15" s="21">
        <v>0</v>
      </c>
      <c r="AAH15" s="21">
        <f t="shared" si="290"/>
        <v>0</v>
      </c>
      <c r="AAI15" s="21">
        <v>0</v>
      </c>
      <c r="AAJ15" s="21">
        <f t="shared" si="291"/>
        <v>0</v>
      </c>
      <c r="AAK15" s="21">
        <v>0</v>
      </c>
      <c r="AAL15" s="21">
        <f t="shared" si="292"/>
        <v>0</v>
      </c>
      <c r="AAM15" s="21">
        <v>0</v>
      </c>
      <c r="AAN15" s="21">
        <f t="shared" si="293"/>
        <v>0</v>
      </c>
      <c r="AAO15" s="21">
        <v>0</v>
      </c>
      <c r="AAP15" s="21">
        <f t="shared" si="294"/>
        <v>0</v>
      </c>
      <c r="AAQ15" s="21">
        <f t="shared" si="295"/>
        <v>0</v>
      </c>
      <c r="AAR15" s="21"/>
      <c r="AAS15" s="23">
        <f t="shared" si="342"/>
        <v>0</v>
      </c>
      <c r="AAT15" s="22"/>
      <c r="AAU15" s="22"/>
      <c r="AAV15" s="22"/>
      <c r="AAW15" s="23">
        <v>0</v>
      </c>
      <c r="AAX15" s="21">
        <f>AAY15</f>
        <v>0</v>
      </c>
      <c r="AAY15" s="21">
        <f t="shared" si="297"/>
        <v>0</v>
      </c>
      <c r="AAZ15" s="21">
        <v>0</v>
      </c>
      <c r="ABA15" s="21">
        <f t="shared" si="298"/>
        <v>0</v>
      </c>
      <c r="ABB15" s="21">
        <v>0</v>
      </c>
      <c r="ABC15" s="21">
        <f t="shared" si="299"/>
        <v>0</v>
      </c>
      <c r="ABD15" s="21">
        <v>0</v>
      </c>
      <c r="ABE15" s="21">
        <f t="shared" si="300"/>
        <v>0</v>
      </c>
      <c r="ABF15" s="21">
        <v>0</v>
      </c>
      <c r="ABG15" s="21">
        <f t="shared" si="301"/>
        <v>0</v>
      </c>
      <c r="ABH15" s="21">
        <v>0</v>
      </c>
      <c r="ABI15" s="21">
        <f t="shared" si="302"/>
        <v>0</v>
      </c>
      <c r="ABJ15" s="21">
        <f t="shared" si="303"/>
        <v>0</v>
      </c>
      <c r="ABK15" s="21"/>
      <c r="ABL15" s="21">
        <f t="shared" si="19"/>
        <v>0</v>
      </c>
      <c r="ABM15" s="21"/>
      <c r="ABN15" s="21"/>
      <c r="ABO15" s="21">
        <v>0</v>
      </c>
      <c r="ABP15" s="21">
        <f t="shared" si="304"/>
        <v>0</v>
      </c>
      <c r="ABQ15" s="21">
        <v>0</v>
      </c>
      <c r="ABR15" s="21">
        <v>0</v>
      </c>
      <c r="ABS15" s="22"/>
      <c r="ABT15" s="22"/>
      <c r="ABU15" s="21">
        <v>0</v>
      </c>
      <c r="ABV15" s="21">
        <f t="shared" si="20"/>
        <v>0</v>
      </c>
      <c r="ABW15" s="21">
        <v>0</v>
      </c>
      <c r="ABX15" s="21">
        <f t="shared" si="305"/>
        <v>0</v>
      </c>
      <c r="ABY15" s="21">
        <v>0</v>
      </c>
      <c r="ABZ15" s="21">
        <f t="shared" si="306"/>
        <v>0</v>
      </c>
      <c r="ACA15" s="21">
        <v>0</v>
      </c>
      <c r="ACB15" s="21">
        <f t="shared" si="307"/>
        <v>0</v>
      </c>
      <c r="ACC15" s="21">
        <v>0</v>
      </c>
      <c r="ACD15" s="21">
        <f t="shared" si="308"/>
        <v>0</v>
      </c>
      <c r="ACE15" s="21">
        <v>0</v>
      </c>
      <c r="ACF15" s="21">
        <f t="shared" si="309"/>
        <v>0</v>
      </c>
      <c r="ACG15" s="21">
        <f t="shared" si="21"/>
        <v>0</v>
      </c>
      <c r="ACH15" s="21"/>
      <c r="ACI15" s="23">
        <f t="shared" si="343"/>
        <v>0</v>
      </c>
      <c r="ACJ15" s="22"/>
      <c r="ACK15" s="22"/>
      <c r="ACL15" s="22"/>
      <c r="ACM15" s="23">
        <v>0</v>
      </c>
      <c r="ACN15" s="21">
        <f>ACO15</f>
        <v>0</v>
      </c>
      <c r="ACO15" s="21">
        <f t="shared" si="311"/>
        <v>0</v>
      </c>
      <c r="ACP15" s="21">
        <v>0</v>
      </c>
      <c r="ACQ15" s="21">
        <f t="shared" si="312"/>
        <v>0</v>
      </c>
      <c r="ACR15" s="21">
        <v>0</v>
      </c>
      <c r="ACS15" s="21">
        <f t="shared" si="313"/>
        <v>0</v>
      </c>
      <c r="ACT15" s="21">
        <v>0</v>
      </c>
      <c r="ACU15" s="21">
        <f t="shared" si="314"/>
        <v>0</v>
      </c>
      <c r="ACV15" s="21">
        <v>0</v>
      </c>
      <c r="ACW15" s="21">
        <f t="shared" si="315"/>
        <v>0</v>
      </c>
      <c r="ACX15" s="21">
        <v>0</v>
      </c>
      <c r="ACY15" s="21">
        <f t="shared" si="316"/>
        <v>0</v>
      </c>
      <c r="ACZ15" s="21">
        <f t="shared" si="317"/>
        <v>0</v>
      </c>
      <c r="ADA15" s="21"/>
      <c r="ADB15" s="21">
        <f t="shared" si="22"/>
        <v>0</v>
      </c>
      <c r="ADC15" s="21"/>
      <c r="ADD15" s="21"/>
      <c r="ADE15" s="21">
        <v>0</v>
      </c>
      <c r="ADF15" s="21">
        <f t="shared" si="318"/>
        <v>0</v>
      </c>
      <c r="ADG15" s="21">
        <v>0</v>
      </c>
      <c r="ADH15" s="21">
        <v>0</v>
      </c>
      <c r="ADI15" s="22"/>
      <c r="ADJ15" s="22"/>
      <c r="ADK15" s="21">
        <v>0</v>
      </c>
      <c r="ADL15" s="21">
        <f t="shared" si="319"/>
        <v>0</v>
      </c>
      <c r="ADM15" s="21">
        <v>0</v>
      </c>
      <c r="ADN15" s="21">
        <f t="shared" si="320"/>
        <v>0</v>
      </c>
      <c r="ADO15" s="21">
        <v>0</v>
      </c>
      <c r="ADP15" s="21">
        <f t="shared" si="321"/>
        <v>0</v>
      </c>
      <c r="ADQ15" s="21">
        <v>0</v>
      </c>
      <c r="ADR15" s="21">
        <f t="shared" si="322"/>
        <v>0</v>
      </c>
      <c r="ADS15" s="21">
        <v>0</v>
      </c>
      <c r="ADT15" s="21">
        <f t="shared" si="323"/>
        <v>0</v>
      </c>
      <c r="ADU15" s="21">
        <v>0</v>
      </c>
      <c r="ADV15" s="21">
        <f t="shared" si="324"/>
        <v>0</v>
      </c>
      <c r="ADW15" s="21">
        <f t="shared" si="325"/>
        <v>0</v>
      </c>
      <c r="ADX15" s="21"/>
      <c r="ADY15" s="23">
        <f t="shared" si="344"/>
        <v>0</v>
      </c>
      <c r="ADZ15" s="24">
        <f t="shared" si="23"/>
        <v>0</v>
      </c>
      <c r="AEA15" s="24">
        <f t="shared" si="24"/>
        <v>0</v>
      </c>
      <c r="AEB15" s="24">
        <f t="shared" si="326"/>
        <v>0</v>
      </c>
    </row>
    <row r="16" spans="1:813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5"/>
        <v>0</v>
      </c>
      <c r="M16" s="21">
        <f t="shared" si="26"/>
        <v>0</v>
      </c>
      <c r="N16" s="21">
        <v>0</v>
      </c>
      <c r="O16" s="21">
        <f t="shared" si="27"/>
        <v>0</v>
      </c>
      <c r="P16" s="21">
        <v>0</v>
      </c>
      <c r="Q16" s="21">
        <f t="shared" si="28"/>
        <v>0</v>
      </c>
      <c r="R16" s="21">
        <v>0</v>
      </c>
      <c r="S16" s="21">
        <f t="shared" si="29"/>
        <v>0</v>
      </c>
      <c r="T16" s="21">
        <v>0</v>
      </c>
      <c r="U16" s="21">
        <f t="shared" si="30"/>
        <v>0</v>
      </c>
      <c r="V16" s="21">
        <v>0</v>
      </c>
      <c r="W16" s="21">
        <f t="shared" si="31"/>
        <v>0</v>
      </c>
      <c r="X16" s="21">
        <f t="shared" si="32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33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34"/>
        <v>0</v>
      </c>
      <c r="AK16" s="21">
        <v>0</v>
      </c>
      <c r="AL16" s="21">
        <f t="shared" si="35"/>
        <v>0</v>
      </c>
      <c r="AM16" s="21">
        <v>0</v>
      </c>
      <c r="AN16" s="21">
        <f t="shared" si="36"/>
        <v>0</v>
      </c>
      <c r="AO16" s="21">
        <v>0</v>
      </c>
      <c r="AP16" s="21">
        <f t="shared" si="37"/>
        <v>0</v>
      </c>
      <c r="AQ16" s="21">
        <v>0</v>
      </c>
      <c r="AR16" s="21">
        <f t="shared" si="38"/>
        <v>0</v>
      </c>
      <c r="AS16" s="21">
        <v>0</v>
      </c>
      <c r="AT16" s="21">
        <f t="shared" si="39"/>
        <v>0</v>
      </c>
      <c r="AU16" s="21">
        <f t="shared" si="40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345">BC16</f>
        <v>0</v>
      </c>
      <c r="BC16" s="21">
        <f t="shared" si="42"/>
        <v>0</v>
      </c>
      <c r="BD16" s="21">
        <v>0</v>
      </c>
      <c r="BE16" s="21">
        <f t="shared" si="43"/>
        <v>0</v>
      </c>
      <c r="BF16" s="21">
        <v>0</v>
      </c>
      <c r="BG16" s="21">
        <f t="shared" si="44"/>
        <v>0</v>
      </c>
      <c r="BH16" s="21">
        <v>0</v>
      </c>
      <c r="BI16" s="21">
        <f t="shared" si="45"/>
        <v>0</v>
      </c>
      <c r="BJ16" s="21">
        <v>0</v>
      </c>
      <c r="BK16" s="21">
        <f t="shared" si="46"/>
        <v>0</v>
      </c>
      <c r="BL16" s="21">
        <v>0</v>
      </c>
      <c r="BM16" s="21">
        <f t="shared" si="47"/>
        <v>0</v>
      </c>
      <c r="BN16" s="21">
        <f t="shared" si="48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49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50"/>
        <v>0</v>
      </c>
      <c r="CA16" s="21">
        <v>0</v>
      </c>
      <c r="CB16" s="21">
        <f t="shared" si="51"/>
        <v>0</v>
      </c>
      <c r="CC16" s="21">
        <v>0</v>
      </c>
      <c r="CD16" s="21">
        <f t="shared" si="52"/>
        <v>0</v>
      </c>
      <c r="CE16" s="21">
        <v>0</v>
      </c>
      <c r="CF16" s="21">
        <f t="shared" si="53"/>
        <v>0</v>
      </c>
      <c r="CG16" s="21">
        <v>0</v>
      </c>
      <c r="CH16" s="21">
        <f t="shared" si="54"/>
        <v>0</v>
      </c>
      <c r="CI16" s="21">
        <v>0</v>
      </c>
      <c r="CJ16" s="21">
        <f t="shared" si="55"/>
        <v>0</v>
      </c>
      <c r="CK16" s="21">
        <f t="shared" si="56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346">CS16</f>
        <v>0</v>
      </c>
      <c r="CS16" s="21">
        <f t="shared" si="58"/>
        <v>0</v>
      </c>
      <c r="CT16" s="21">
        <v>0</v>
      </c>
      <c r="CU16" s="21">
        <f t="shared" si="59"/>
        <v>0</v>
      </c>
      <c r="CV16" s="21">
        <v>0</v>
      </c>
      <c r="CW16" s="21">
        <f t="shared" si="60"/>
        <v>0</v>
      </c>
      <c r="CX16" s="21">
        <v>0</v>
      </c>
      <c r="CY16" s="21">
        <f t="shared" si="61"/>
        <v>0</v>
      </c>
      <c r="CZ16" s="21">
        <v>0</v>
      </c>
      <c r="DA16" s="21">
        <f t="shared" si="62"/>
        <v>0</v>
      </c>
      <c r="DB16" s="21">
        <v>0</v>
      </c>
      <c r="DC16" s="21">
        <f t="shared" si="63"/>
        <v>0</v>
      </c>
      <c r="DD16" s="21">
        <f t="shared" si="64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65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6"/>
        <v>0</v>
      </c>
      <c r="DS16" s="21">
        <v>0</v>
      </c>
      <c r="DT16" s="21">
        <f t="shared" si="67"/>
        <v>0</v>
      </c>
      <c r="DU16" s="21">
        <v>0</v>
      </c>
      <c r="DV16" s="21">
        <f t="shared" si="68"/>
        <v>0</v>
      </c>
      <c r="DW16" s="21">
        <v>0</v>
      </c>
      <c r="DX16" s="21">
        <f t="shared" si="69"/>
        <v>0</v>
      </c>
      <c r="DY16" s="21">
        <v>0</v>
      </c>
      <c r="DZ16" s="21">
        <f t="shared" si="70"/>
        <v>0</v>
      </c>
      <c r="EA16" s="21">
        <f t="shared" si="71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347">EI16</f>
        <v>0</v>
      </c>
      <c r="EI16" s="21">
        <f t="shared" si="73"/>
        <v>0</v>
      </c>
      <c r="EJ16" s="21">
        <v>0</v>
      </c>
      <c r="EK16" s="21">
        <f t="shared" si="74"/>
        <v>0</v>
      </c>
      <c r="EL16" s="21">
        <v>0</v>
      </c>
      <c r="EM16" s="21">
        <f t="shared" si="75"/>
        <v>0</v>
      </c>
      <c r="EN16" s="21">
        <v>0</v>
      </c>
      <c r="EO16" s="21">
        <f t="shared" si="76"/>
        <v>0</v>
      </c>
      <c r="EP16" s="21">
        <v>0</v>
      </c>
      <c r="EQ16" s="21">
        <f t="shared" si="77"/>
        <v>0</v>
      </c>
      <c r="ER16" s="21">
        <v>0</v>
      </c>
      <c r="ES16" s="21">
        <f t="shared" si="78"/>
        <v>0</v>
      </c>
      <c r="ET16" s="21">
        <f t="shared" si="79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80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81"/>
        <v>0</v>
      </c>
      <c r="FG16" s="21">
        <v>0</v>
      </c>
      <c r="FH16" s="21">
        <f t="shared" si="82"/>
        <v>0</v>
      </c>
      <c r="FI16" s="21">
        <v>0</v>
      </c>
      <c r="FJ16" s="21">
        <f t="shared" si="83"/>
        <v>0</v>
      </c>
      <c r="FK16" s="21">
        <v>0</v>
      </c>
      <c r="FL16" s="21">
        <f t="shared" si="84"/>
        <v>0</v>
      </c>
      <c r="FM16" s="21">
        <v>0</v>
      </c>
      <c r="FN16" s="21">
        <f t="shared" si="85"/>
        <v>0</v>
      </c>
      <c r="FO16" s="21">
        <v>0</v>
      </c>
      <c r="FP16" s="21">
        <f t="shared" si="86"/>
        <v>0</v>
      </c>
      <c r="FQ16" s="21">
        <f t="shared" si="87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348">FY16</f>
        <v>0</v>
      </c>
      <c r="FY16" s="21">
        <f t="shared" si="89"/>
        <v>0</v>
      </c>
      <c r="FZ16" s="21">
        <v>0</v>
      </c>
      <c r="GA16" s="21">
        <f t="shared" si="90"/>
        <v>0</v>
      </c>
      <c r="GB16" s="21">
        <v>0</v>
      </c>
      <c r="GC16" s="21">
        <f t="shared" si="91"/>
        <v>0</v>
      </c>
      <c r="GD16" s="21">
        <v>0</v>
      </c>
      <c r="GE16" s="21">
        <f t="shared" si="92"/>
        <v>0</v>
      </c>
      <c r="GF16" s="21">
        <v>0</v>
      </c>
      <c r="GG16" s="21">
        <f t="shared" si="93"/>
        <v>0</v>
      </c>
      <c r="GH16" s="21">
        <v>0</v>
      </c>
      <c r="GI16" s="21">
        <f t="shared" si="94"/>
        <v>0</v>
      </c>
      <c r="GJ16" s="21">
        <f t="shared" si="95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6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7"/>
        <v>0</v>
      </c>
      <c r="GW16" s="21">
        <v>0</v>
      </c>
      <c r="GX16" s="21">
        <f t="shared" si="98"/>
        <v>0</v>
      </c>
      <c r="GY16" s="21">
        <v>0</v>
      </c>
      <c r="GZ16" s="21">
        <f t="shared" si="99"/>
        <v>0</v>
      </c>
      <c r="HA16" s="21">
        <v>0</v>
      </c>
      <c r="HB16" s="21">
        <f t="shared" si="100"/>
        <v>0</v>
      </c>
      <c r="HC16" s="21">
        <v>0</v>
      </c>
      <c r="HD16" s="21">
        <f t="shared" si="101"/>
        <v>0</v>
      </c>
      <c r="HE16" s="21">
        <v>0</v>
      </c>
      <c r="HF16" s="21">
        <f t="shared" si="102"/>
        <v>0</v>
      </c>
      <c r="HG16" s="21">
        <f t="shared" si="103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349">HO16</f>
        <v>0</v>
      </c>
      <c r="HO16" s="21">
        <f t="shared" si="105"/>
        <v>0</v>
      </c>
      <c r="HP16" s="21">
        <v>0</v>
      </c>
      <c r="HQ16" s="21">
        <f t="shared" si="106"/>
        <v>0</v>
      </c>
      <c r="HR16" s="21">
        <v>0</v>
      </c>
      <c r="HS16" s="21">
        <f t="shared" si="107"/>
        <v>0</v>
      </c>
      <c r="HT16" s="21">
        <v>0</v>
      </c>
      <c r="HU16" s="21">
        <f t="shared" si="108"/>
        <v>0</v>
      </c>
      <c r="HV16" s="21">
        <v>0</v>
      </c>
      <c r="HW16" s="21">
        <f t="shared" si="109"/>
        <v>0</v>
      </c>
      <c r="HX16" s="21">
        <v>0</v>
      </c>
      <c r="HY16" s="21">
        <f t="shared" si="110"/>
        <v>0</v>
      </c>
      <c r="HZ16" s="21">
        <f t="shared" si="111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12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13"/>
        <v>0</v>
      </c>
      <c r="IM16" s="21">
        <v>0</v>
      </c>
      <c r="IN16" s="21">
        <f t="shared" si="114"/>
        <v>0</v>
      </c>
      <c r="IO16" s="21">
        <v>0</v>
      </c>
      <c r="IP16" s="21">
        <f t="shared" si="115"/>
        <v>0</v>
      </c>
      <c r="IQ16" s="21">
        <v>0</v>
      </c>
      <c r="IR16" s="21">
        <f t="shared" si="116"/>
        <v>0</v>
      </c>
      <c r="IS16" s="21">
        <v>0</v>
      </c>
      <c r="IT16" s="21">
        <f t="shared" si="117"/>
        <v>0</v>
      </c>
      <c r="IU16" s="21">
        <v>0</v>
      </c>
      <c r="IV16" s="21">
        <f t="shared" si="118"/>
        <v>0</v>
      </c>
      <c r="IW16" s="21">
        <f t="shared" si="119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350">JE16</f>
        <v>0</v>
      </c>
      <c r="JE16" s="21">
        <f t="shared" si="121"/>
        <v>0</v>
      </c>
      <c r="JF16" s="21">
        <v>0</v>
      </c>
      <c r="JG16" s="21">
        <f t="shared" si="122"/>
        <v>0</v>
      </c>
      <c r="JH16" s="21">
        <v>0</v>
      </c>
      <c r="JI16" s="21">
        <f t="shared" si="123"/>
        <v>0</v>
      </c>
      <c r="JJ16" s="21">
        <v>0</v>
      </c>
      <c r="JK16" s="21">
        <f t="shared" si="124"/>
        <v>0</v>
      </c>
      <c r="JL16" s="21">
        <v>0</v>
      </c>
      <c r="JM16" s="21">
        <f t="shared" si="125"/>
        <v>0</v>
      </c>
      <c r="JN16" s="21">
        <v>0</v>
      </c>
      <c r="JO16" s="21">
        <f t="shared" si="126"/>
        <v>0</v>
      </c>
      <c r="JP16" s="21">
        <f t="shared" si="127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8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29"/>
        <v>0</v>
      </c>
      <c r="KC16" s="21">
        <v>0</v>
      </c>
      <c r="KD16" s="21">
        <f t="shared" si="130"/>
        <v>0</v>
      </c>
      <c r="KE16" s="21">
        <v>0</v>
      </c>
      <c r="KF16" s="21">
        <f t="shared" si="131"/>
        <v>0</v>
      </c>
      <c r="KG16" s="21">
        <v>0</v>
      </c>
      <c r="KH16" s="21">
        <f t="shared" si="132"/>
        <v>0</v>
      </c>
      <c r="KI16" s="21">
        <v>0</v>
      </c>
      <c r="KJ16" s="21">
        <f t="shared" si="133"/>
        <v>0</v>
      </c>
      <c r="KK16" s="21">
        <v>0</v>
      </c>
      <c r="KL16" s="21">
        <f t="shared" si="134"/>
        <v>0</v>
      </c>
      <c r="KM16" s="21">
        <f t="shared" si="135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351">KU16</f>
        <v>0</v>
      </c>
      <c r="KU16" s="21">
        <f t="shared" si="137"/>
        <v>0</v>
      </c>
      <c r="KV16" s="21">
        <v>0</v>
      </c>
      <c r="KW16" s="21">
        <f t="shared" si="138"/>
        <v>0</v>
      </c>
      <c r="KX16" s="21">
        <v>0</v>
      </c>
      <c r="KY16" s="21">
        <f t="shared" si="139"/>
        <v>0</v>
      </c>
      <c r="KZ16" s="21">
        <v>0</v>
      </c>
      <c r="LA16" s="21">
        <f t="shared" si="140"/>
        <v>0</v>
      </c>
      <c r="LB16" s="21">
        <v>0</v>
      </c>
      <c r="LC16" s="21">
        <f t="shared" si="141"/>
        <v>0</v>
      </c>
      <c r="LD16" s="21">
        <v>0</v>
      </c>
      <c r="LE16" s="21">
        <f t="shared" si="142"/>
        <v>0</v>
      </c>
      <c r="LF16" s="21">
        <f t="shared" si="143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44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45"/>
        <v>0</v>
      </c>
      <c r="LS16" s="21">
        <v>0</v>
      </c>
      <c r="LT16" s="21">
        <f t="shared" si="146"/>
        <v>0</v>
      </c>
      <c r="LU16" s="21">
        <v>0</v>
      </c>
      <c r="LV16" s="21">
        <f t="shared" si="147"/>
        <v>0</v>
      </c>
      <c r="LW16" s="21">
        <v>0</v>
      </c>
      <c r="LX16" s="21">
        <f t="shared" si="148"/>
        <v>0</v>
      </c>
      <c r="LY16" s="21">
        <v>0</v>
      </c>
      <c r="LZ16" s="21">
        <f t="shared" si="149"/>
        <v>0</v>
      </c>
      <c r="MA16" s="21">
        <v>0</v>
      </c>
      <c r="MB16" s="21">
        <f t="shared" si="150"/>
        <v>0</v>
      </c>
      <c r="MC16" s="21">
        <f t="shared" si="151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352">MK16</f>
        <v>0</v>
      </c>
      <c r="MK16" s="21">
        <f t="shared" si="153"/>
        <v>0</v>
      </c>
      <c r="ML16" s="21">
        <v>0</v>
      </c>
      <c r="MM16" s="21">
        <f t="shared" si="154"/>
        <v>0</v>
      </c>
      <c r="MN16" s="21">
        <v>0</v>
      </c>
      <c r="MO16" s="21">
        <f t="shared" si="155"/>
        <v>0</v>
      </c>
      <c r="MP16" s="21">
        <v>0</v>
      </c>
      <c r="MQ16" s="21">
        <f t="shared" si="156"/>
        <v>0</v>
      </c>
      <c r="MR16" s="21">
        <v>0</v>
      </c>
      <c r="MS16" s="21">
        <f t="shared" si="157"/>
        <v>0</v>
      </c>
      <c r="MT16" s="21">
        <v>0</v>
      </c>
      <c r="MU16" s="21">
        <f t="shared" si="158"/>
        <v>0</v>
      </c>
      <c r="MV16" s="21">
        <f t="shared" si="159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60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61"/>
        <v>0</v>
      </c>
      <c r="NI16" s="21">
        <v>0</v>
      </c>
      <c r="NJ16" s="21">
        <f t="shared" si="162"/>
        <v>0</v>
      </c>
      <c r="NK16" s="21">
        <v>0</v>
      </c>
      <c r="NL16" s="21">
        <f t="shared" si="163"/>
        <v>0</v>
      </c>
      <c r="NM16" s="21">
        <v>0</v>
      </c>
      <c r="NN16" s="21">
        <f t="shared" si="164"/>
        <v>0</v>
      </c>
      <c r="NO16" s="21">
        <v>0</v>
      </c>
      <c r="NP16" s="21">
        <f t="shared" si="165"/>
        <v>0</v>
      </c>
      <c r="NQ16" s="21">
        <v>0</v>
      </c>
      <c r="NR16" s="21">
        <f t="shared" si="166"/>
        <v>0</v>
      </c>
      <c r="NS16" s="21">
        <f t="shared" si="167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353">OA16</f>
        <v>0</v>
      </c>
      <c r="OA16" s="21">
        <f t="shared" si="169"/>
        <v>0</v>
      </c>
      <c r="OB16" s="21">
        <v>0</v>
      </c>
      <c r="OC16" s="21">
        <f t="shared" si="170"/>
        <v>0</v>
      </c>
      <c r="OD16" s="21">
        <v>0</v>
      </c>
      <c r="OE16" s="21">
        <f t="shared" si="171"/>
        <v>0</v>
      </c>
      <c r="OF16" s="21">
        <v>0</v>
      </c>
      <c r="OG16" s="21">
        <f t="shared" si="172"/>
        <v>0</v>
      </c>
      <c r="OH16" s="21">
        <v>0</v>
      </c>
      <c r="OI16" s="21">
        <f t="shared" si="173"/>
        <v>0</v>
      </c>
      <c r="OJ16" s="21">
        <v>0</v>
      </c>
      <c r="OK16" s="21">
        <f t="shared" si="174"/>
        <v>0</v>
      </c>
      <c r="OL16" s="21">
        <f t="shared" si="175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6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7"/>
        <v>0</v>
      </c>
      <c r="OY16" s="21">
        <v>0</v>
      </c>
      <c r="OZ16" s="21">
        <f t="shared" si="178"/>
        <v>0</v>
      </c>
      <c r="PA16" s="21">
        <v>0</v>
      </c>
      <c r="PB16" s="21">
        <f t="shared" si="179"/>
        <v>0</v>
      </c>
      <c r="PC16" s="21">
        <v>0</v>
      </c>
      <c r="PD16" s="21">
        <f t="shared" si="180"/>
        <v>0</v>
      </c>
      <c r="PE16" s="21">
        <v>0</v>
      </c>
      <c r="PF16" s="21">
        <f t="shared" si="181"/>
        <v>0</v>
      </c>
      <c r="PG16" s="21">
        <v>0</v>
      </c>
      <c r="PH16" s="21">
        <f t="shared" si="182"/>
        <v>0</v>
      </c>
      <c r="PI16" s="21">
        <f t="shared" si="183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354">PQ16</f>
        <v>0</v>
      </c>
      <c r="PQ16" s="21">
        <f t="shared" si="185"/>
        <v>0</v>
      </c>
      <c r="PR16" s="21">
        <v>0</v>
      </c>
      <c r="PS16" s="21">
        <f t="shared" si="186"/>
        <v>0</v>
      </c>
      <c r="PT16" s="21">
        <v>0</v>
      </c>
      <c r="PU16" s="21">
        <f t="shared" si="187"/>
        <v>0</v>
      </c>
      <c r="PV16" s="21">
        <v>0</v>
      </c>
      <c r="PW16" s="21">
        <f t="shared" si="188"/>
        <v>0</v>
      </c>
      <c r="PX16" s="21">
        <v>0</v>
      </c>
      <c r="PY16" s="21">
        <f t="shared" si="189"/>
        <v>0</v>
      </c>
      <c r="PZ16" s="21">
        <v>0</v>
      </c>
      <c r="QA16" s="21">
        <f t="shared" si="190"/>
        <v>0</v>
      </c>
      <c r="QB16" s="21">
        <f t="shared" si="191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92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93"/>
        <v>0</v>
      </c>
      <c r="QO16" s="21">
        <v>0</v>
      </c>
      <c r="QP16" s="21">
        <f t="shared" si="194"/>
        <v>0</v>
      </c>
      <c r="QQ16" s="21">
        <v>0</v>
      </c>
      <c r="QR16" s="21">
        <f t="shared" si="195"/>
        <v>0</v>
      </c>
      <c r="QS16" s="21">
        <v>0</v>
      </c>
      <c r="QT16" s="21">
        <f t="shared" si="196"/>
        <v>0</v>
      </c>
      <c r="QU16" s="21">
        <v>0</v>
      </c>
      <c r="QV16" s="21">
        <f t="shared" si="197"/>
        <v>0</v>
      </c>
      <c r="QW16" s="21">
        <v>0</v>
      </c>
      <c r="QX16" s="21">
        <f t="shared" si="198"/>
        <v>0</v>
      </c>
      <c r="QY16" s="21">
        <f t="shared" si="199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355">RG16</f>
        <v>0</v>
      </c>
      <c r="RG16" s="21">
        <f t="shared" si="201"/>
        <v>0</v>
      </c>
      <c r="RH16" s="21">
        <v>0</v>
      </c>
      <c r="RI16" s="21">
        <f t="shared" si="202"/>
        <v>0</v>
      </c>
      <c r="RJ16" s="21">
        <v>0</v>
      </c>
      <c r="RK16" s="21">
        <f t="shared" si="203"/>
        <v>0</v>
      </c>
      <c r="RL16" s="21">
        <v>0</v>
      </c>
      <c r="RM16" s="21">
        <f t="shared" si="204"/>
        <v>0</v>
      </c>
      <c r="RN16" s="21">
        <v>0</v>
      </c>
      <c r="RO16" s="21">
        <f t="shared" si="205"/>
        <v>0</v>
      </c>
      <c r="RP16" s="21">
        <v>0</v>
      </c>
      <c r="RQ16" s="21">
        <f t="shared" si="206"/>
        <v>0</v>
      </c>
      <c r="RR16" s="21">
        <f t="shared" si="207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8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09"/>
        <v>0</v>
      </c>
      <c r="SE16" s="21">
        <v>0</v>
      </c>
      <c r="SF16" s="21">
        <f t="shared" si="210"/>
        <v>0</v>
      </c>
      <c r="SG16" s="21">
        <v>0</v>
      </c>
      <c r="SH16" s="21">
        <f t="shared" si="211"/>
        <v>0</v>
      </c>
      <c r="SI16" s="21">
        <v>0</v>
      </c>
      <c r="SJ16" s="21">
        <f t="shared" si="212"/>
        <v>0</v>
      </c>
      <c r="SK16" s="21">
        <v>0</v>
      </c>
      <c r="SL16" s="21">
        <f t="shared" si="213"/>
        <v>0</v>
      </c>
      <c r="SM16" s="21">
        <v>0</v>
      </c>
      <c r="SN16" s="21">
        <f t="shared" si="214"/>
        <v>0</v>
      </c>
      <c r="SO16" s="21">
        <f t="shared" si="215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356">SW16</f>
        <v>0</v>
      </c>
      <c r="SW16" s="21">
        <f t="shared" si="217"/>
        <v>0</v>
      </c>
      <c r="SX16" s="21">
        <v>0</v>
      </c>
      <c r="SY16" s="21">
        <f t="shared" si="218"/>
        <v>0</v>
      </c>
      <c r="SZ16" s="21">
        <v>0</v>
      </c>
      <c r="TA16" s="21">
        <f t="shared" si="219"/>
        <v>0</v>
      </c>
      <c r="TB16" s="21">
        <v>0</v>
      </c>
      <c r="TC16" s="21">
        <f t="shared" si="220"/>
        <v>0</v>
      </c>
      <c r="TD16" s="21">
        <v>0</v>
      </c>
      <c r="TE16" s="21">
        <f t="shared" si="221"/>
        <v>0</v>
      </c>
      <c r="TF16" s="21">
        <v>0</v>
      </c>
      <c r="TG16" s="21">
        <f t="shared" si="222"/>
        <v>0</v>
      </c>
      <c r="TH16" s="21">
        <f t="shared" si="223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24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25"/>
        <v>0</v>
      </c>
      <c r="TU16" s="21">
        <v>0</v>
      </c>
      <c r="TV16" s="21">
        <f t="shared" si="226"/>
        <v>0</v>
      </c>
      <c r="TW16" s="21">
        <v>0</v>
      </c>
      <c r="TX16" s="21">
        <f t="shared" si="227"/>
        <v>0</v>
      </c>
      <c r="TY16" s="21">
        <v>0</v>
      </c>
      <c r="TZ16" s="21">
        <f t="shared" si="228"/>
        <v>0</v>
      </c>
      <c r="UA16" s="21">
        <v>0</v>
      </c>
      <c r="UB16" s="21">
        <f t="shared" si="229"/>
        <v>0</v>
      </c>
      <c r="UC16" s="21">
        <v>0</v>
      </c>
      <c r="UD16" s="21">
        <f t="shared" si="230"/>
        <v>0</v>
      </c>
      <c r="UE16" s="21">
        <f t="shared" si="231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357">UM16</f>
        <v>0</v>
      </c>
      <c r="UM16" s="21">
        <f t="shared" si="233"/>
        <v>0</v>
      </c>
      <c r="UN16" s="21">
        <v>0</v>
      </c>
      <c r="UO16" s="21">
        <f t="shared" si="234"/>
        <v>0</v>
      </c>
      <c r="UP16" s="21">
        <v>0</v>
      </c>
      <c r="UQ16" s="21">
        <f t="shared" si="235"/>
        <v>0</v>
      </c>
      <c r="UR16" s="21">
        <v>0</v>
      </c>
      <c r="US16" s="21">
        <f t="shared" si="236"/>
        <v>0</v>
      </c>
      <c r="UT16" s="21">
        <v>0</v>
      </c>
      <c r="UU16" s="21">
        <f t="shared" si="237"/>
        <v>0</v>
      </c>
      <c r="UV16" s="21">
        <v>0</v>
      </c>
      <c r="UW16" s="21">
        <f t="shared" si="238"/>
        <v>0</v>
      </c>
      <c r="UX16" s="21">
        <f t="shared" si="239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40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41"/>
        <v>0</v>
      </c>
      <c r="VK16" s="21">
        <v>0</v>
      </c>
      <c r="VL16" s="21">
        <f t="shared" si="242"/>
        <v>0</v>
      </c>
      <c r="VM16" s="21">
        <v>0</v>
      </c>
      <c r="VN16" s="21">
        <f t="shared" si="243"/>
        <v>0</v>
      </c>
      <c r="VO16" s="21">
        <v>0</v>
      </c>
      <c r="VP16" s="21">
        <f t="shared" si="244"/>
        <v>0</v>
      </c>
      <c r="VQ16" s="21">
        <v>0</v>
      </c>
      <c r="VR16" s="21">
        <f t="shared" si="245"/>
        <v>0</v>
      </c>
      <c r="VS16" s="21">
        <v>0</v>
      </c>
      <c r="VT16" s="21">
        <f t="shared" si="246"/>
        <v>0</v>
      </c>
      <c r="VU16" s="21">
        <f t="shared" si="247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358">WC16</f>
        <v>0</v>
      </c>
      <c r="WC16" s="21">
        <f t="shared" si="249"/>
        <v>0</v>
      </c>
      <c r="WD16" s="21">
        <v>0</v>
      </c>
      <c r="WE16" s="21">
        <f t="shared" si="250"/>
        <v>0</v>
      </c>
      <c r="WF16" s="21">
        <v>0</v>
      </c>
      <c r="WG16" s="21">
        <f t="shared" si="251"/>
        <v>0</v>
      </c>
      <c r="WH16" s="21">
        <v>0</v>
      </c>
      <c r="WI16" s="21">
        <f t="shared" si="252"/>
        <v>0</v>
      </c>
      <c r="WJ16" s="21">
        <v>0</v>
      </c>
      <c r="WK16" s="21">
        <f t="shared" si="253"/>
        <v>0</v>
      </c>
      <c r="WL16" s="21">
        <v>0</v>
      </c>
      <c r="WM16" s="21">
        <f t="shared" si="254"/>
        <v>0</v>
      </c>
      <c r="WN16" s="21">
        <f t="shared" si="255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6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7"/>
        <v>0</v>
      </c>
      <c r="XA16" s="21">
        <v>0</v>
      </c>
      <c r="XB16" s="21">
        <f t="shared" si="258"/>
        <v>0</v>
      </c>
      <c r="XC16" s="21">
        <v>0</v>
      </c>
      <c r="XD16" s="21">
        <f t="shared" si="259"/>
        <v>0</v>
      </c>
      <c r="XE16" s="21">
        <v>0</v>
      </c>
      <c r="XF16" s="21">
        <f t="shared" si="260"/>
        <v>0</v>
      </c>
      <c r="XG16" s="21">
        <v>0</v>
      </c>
      <c r="XH16" s="21">
        <f t="shared" si="261"/>
        <v>0</v>
      </c>
      <c r="XI16" s="21">
        <v>0</v>
      </c>
      <c r="XJ16" s="21">
        <f t="shared" si="262"/>
        <v>0</v>
      </c>
      <c r="XK16" s="21">
        <f t="shared" si="263"/>
        <v>0</v>
      </c>
      <c r="XL16" s="21"/>
      <c r="XM16" s="23">
        <f>+XL16*3%</f>
        <v>0</v>
      </c>
      <c r="XN16" s="22"/>
      <c r="XO16" s="22"/>
      <c r="XP16" s="22"/>
      <c r="XQ16" s="23">
        <v>0</v>
      </c>
      <c r="XR16" s="21">
        <f t="shared" ref="XR16:XR42" si="359">XS16</f>
        <v>0</v>
      </c>
      <c r="XS16" s="21">
        <f t="shared" si="265"/>
        <v>0</v>
      </c>
      <c r="XT16" s="21">
        <v>0</v>
      </c>
      <c r="XU16" s="21">
        <f t="shared" si="266"/>
        <v>0</v>
      </c>
      <c r="XV16" s="21">
        <v>0</v>
      </c>
      <c r="XW16" s="21">
        <f t="shared" si="267"/>
        <v>0</v>
      </c>
      <c r="XX16" s="21">
        <v>0</v>
      </c>
      <c r="XY16" s="21">
        <f t="shared" si="268"/>
        <v>0</v>
      </c>
      <c r="XZ16" s="21">
        <v>0</v>
      </c>
      <c r="YA16" s="21">
        <f t="shared" si="269"/>
        <v>0</v>
      </c>
      <c r="YB16" s="21">
        <v>0</v>
      </c>
      <c r="YC16" s="21">
        <f t="shared" si="270"/>
        <v>0</v>
      </c>
      <c r="YD16" s="21">
        <f t="shared" si="271"/>
        <v>0</v>
      </c>
      <c r="YE16" s="21"/>
      <c r="YF16" s="21">
        <f t="shared" si="17"/>
        <v>0</v>
      </c>
      <c r="YG16" s="21"/>
      <c r="YH16" s="21"/>
      <c r="YI16" s="21">
        <v>0</v>
      </c>
      <c r="YJ16" s="21">
        <f t="shared" si="272"/>
        <v>0</v>
      </c>
      <c r="YK16" s="21">
        <v>0</v>
      </c>
      <c r="YL16" s="21">
        <v>0</v>
      </c>
      <c r="YM16" s="22"/>
      <c r="YN16" s="22"/>
      <c r="YO16" s="21">
        <v>0</v>
      </c>
      <c r="YP16" s="21">
        <f t="shared" si="273"/>
        <v>0</v>
      </c>
      <c r="YQ16" s="21">
        <v>0</v>
      </c>
      <c r="YR16" s="21">
        <f t="shared" si="274"/>
        <v>0</v>
      </c>
      <c r="YS16" s="21">
        <v>0</v>
      </c>
      <c r="YT16" s="21">
        <f t="shared" si="275"/>
        <v>0</v>
      </c>
      <c r="YU16" s="21">
        <v>0</v>
      </c>
      <c r="YV16" s="21">
        <f t="shared" si="276"/>
        <v>0</v>
      </c>
      <c r="YW16" s="21">
        <v>0</v>
      </c>
      <c r="YX16" s="21">
        <f t="shared" si="277"/>
        <v>0</v>
      </c>
      <c r="YY16" s="21">
        <v>0</v>
      </c>
      <c r="YZ16" s="21">
        <f t="shared" si="278"/>
        <v>0</v>
      </c>
      <c r="ZA16" s="21">
        <f t="shared" si="279"/>
        <v>0</v>
      </c>
      <c r="ZB16" s="21"/>
      <c r="ZC16" s="23">
        <f>+ZB16*3%</f>
        <v>0</v>
      </c>
      <c r="ZD16" s="22"/>
      <c r="ZE16" s="22"/>
      <c r="ZF16" s="22"/>
      <c r="ZG16" s="23">
        <v>0</v>
      </c>
      <c r="ZH16" s="21">
        <f t="shared" ref="ZH16:ZH42" si="360">ZI16</f>
        <v>0</v>
      </c>
      <c r="ZI16" s="21">
        <f t="shared" si="281"/>
        <v>0</v>
      </c>
      <c r="ZJ16" s="21">
        <v>0</v>
      </c>
      <c r="ZK16" s="21">
        <f t="shared" si="282"/>
        <v>0</v>
      </c>
      <c r="ZL16" s="21">
        <v>0</v>
      </c>
      <c r="ZM16" s="21">
        <f t="shared" si="283"/>
        <v>0</v>
      </c>
      <c r="ZN16" s="21">
        <v>0</v>
      </c>
      <c r="ZO16" s="21">
        <f t="shared" si="284"/>
        <v>0</v>
      </c>
      <c r="ZP16" s="21">
        <v>0</v>
      </c>
      <c r="ZQ16" s="21">
        <f t="shared" si="285"/>
        <v>0</v>
      </c>
      <c r="ZR16" s="21">
        <v>0</v>
      </c>
      <c r="ZS16" s="21">
        <f t="shared" si="286"/>
        <v>0</v>
      </c>
      <c r="ZT16" s="21">
        <f t="shared" si="287"/>
        <v>0</v>
      </c>
      <c r="ZU16" s="21"/>
      <c r="ZV16" s="21">
        <f t="shared" si="18"/>
        <v>0</v>
      </c>
      <c r="ZW16" s="21"/>
      <c r="ZX16" s="21"/>
      <c r="ZY16" s="21">
        <v>0</v>
      </c>
      <c r="ZZ16" s="21">
        <f t="shared" si="288"/>
        <v>0</v>
      </c>
      <c r="AAA16" s="21">
        <v>0</v>
      </c>
      <c r="AAB16" s="21">
        <v>0</v>
      </c>
      <c r="AAC16" s="22"/>
      <c r="AAD16" s="22"/>
      <c r="AAE16" s="21">
        <v>0</v>
      </c>
      <c r="AAF16" s="21">
        <f t="shared" si="289"/>
        <v>0</v>
      </c>
      <c r="AAG16" s="21">
        <v>0</v>
      </c>
      <c r="AAH16" s="21">
        <f t="shared" si="290"/>
        <v>0</v>
      </c>
      <c r="AAI16" s="21">
        <v>0</v>
      </c>
      <c r="AAJ16" s="21">
        <f t="shared" si="291"/>
        <v>0</v>
      </c>
      <c r="AAK16" s="21">
        <v>0</v>
      </c>
      <c r="AAL16" s="21">
        <f t="shared" si="292"/>
        <v>0</v>
      </c>
      <c r="AAM16" s="21">
        <v>0</v>
      </c>
      <c r="AAN16" s="21">
        <f t="shared" si="293"/>
        <v>0</v>
      </c>
      <c r="AAO16" s="21">
        <v>0</v>
      </c>
      <c r="AAP16" s="21">
        <f t="shared" si="294"/>
        <v>0</v>
      </c>
      <c r="AAQ16" s="21">
        <f t="shared" si="295"/>
        <v>0</v>
      </c>
      <c r="AAR16" s="21"/>
      <c r="AAS16" s="23">
        <f>+AAR16*3%</f>
        <v>0</v>
      </c>
      <c r="AAT16" s="22"/>
      <c r="AAU16" s="22"/>
      <c r="AAV16" s="22"/>
      <c r="AAW16" s="23">
        <v>0</v>
      </c>
      <c r="AAX16" s="21">
        <f t="shared" ref="AAX16:AAX42" si="361">AAY16</f>
        <v>0</v>
      </c>
      <c r="AAY16" s="21">
        <f t="shared" si="297"/>
        <v>0</v>
      </c>
      <c r="AAZ16" s="21">
        <v>0</v>
      </c>
      <c r="ABA16" s="21">
        <f t="shared" si="298"/>
        <v>0</v>
      </c>
      <c r="ABB16" s="21">
        <v>0</v>
      </c>
      <c r="ABC16" s="21">
        <f t="shared" si="299"/>
        <v>0</v>
      </c>
      <c r="ABD16" s="21">
        <v>0</v>
      </c>
      <c r="ABE16" s="21">
        <f t="shared" si="300"/>
        <v>0</v>
      </c>
      <c r="ABF16" s="21">
        <v>0</v>
      </c>
      <c r="ABG16" s="21">
        <f t="shared" si="301"/>
        <v>0</v>
      </c>
      <c r="ABH16" s="21">
        <v>0</v>
      </c>
      <c r="ABI16" s="21">
        <f t="shared" si="302"/>
        <v>0</v>
      </c>
      <c r="ABJ16" s="21">
        <f t="shared" si="303"/>
        <v>0</v>
      </c>
      <c r="ABK16" s="21"/>
      <c r="ABL16" s="21">
        <f t="shared" si="19"/>
        <v>0</v>
      </c>
      <c r="ABM16" s="21"/>
      <c r="ABN16" s="21"/>
      <c r="ABO16" s="21">
        <v>0</v>
      </c>
      <c r="ABP16" s="21">
        <f t="shared" si="304"/>
        <v>0</v>
      </c>
      <c r="ABQ16" s="21">
        <v>0</v>
      </c>
      <c r="ABR16" s="21">
        <v>0</v>
      </c>
      <c r="ABS16" s="22"/>
      <c r="ABT16" s="22"/>
      <c r="ABU16" s="21">
        <v>0</v>
      </c>
      <c r="ABV16" s="21">
        <f t="shared" si="20"/>
        <v>0</v>
      </c>
      <c r="ABW16" s="21">
        <v>0</v>
      </c>
      <c r="ABX16" s="21">
        <f t="shared" si="305"/>
        <v>0</v>
      </c>
      <c r="ABY16" s="21">
        <v>0</v>
      </c>
      <c r="ABZ16" s="21">
        <f t="shared" si="306"/>
        <v>0</v>
      </c>
      <c r="ACA16" s="21">
        <v>0</v>
      </c>
      <c r="ACB16" s="21">
        <f t="shared" si="307"/>
        <v>0</v>
      </c>
      <c r="ACC16" s="21">
        <v>0</v>
      </c>
      <c r="ACD16" s="21">
        <f t="shared" si="308"/>
        <v>0</v>
      </c>
      <c r="ACE16" s="21">
        <v>0</v>
      </c>
      <c r="ACF16" s="21">
        <f t="shared" si="309"/>
        <v>0</v>
      </c>
      <c r="ACG16" s="21">
        <f t="shared" si="21"/>
        <v>0</v>
      </c>
      <c r="ACH16" s="21"/>
      <c r="ACI16" s="23">
        <f>+ACH16*3%</f>
        <v>0</v>
      </c>
      <c r="ACJ16" s="22"/>
      <c r="ACK16" s="22"/>
      <c r="ACL16" s="22"/>
      <c r="ACM16" s="23">
        <v>0</v>
      </c>
      <c r="ACN16" s="21">
        <f t="shared" ref="ACN16:ACN42" si="362">ACO16</f>
        <v>0</v>
      </c>
      <c r="ACO16" s="21">
        <f t="shared" si="311"/>
        <v>0</v>
      </c>
      <c r="ACP16" s="21">
        <v>0</v>
      </c>
      <c r="ACQ16" s="21">
        <f t="shared" si="312"/>
        <v>0</v>
      </c>
      <c r="ACR16" s="21">
        <v>0</v>
      </c>
      <c r="ACS16" s="21">
        <f t="shared" si="313"/>
        <v>0</v>
      </c>
      <c r="ACT16" s="21">
        <v>0</v>
      </c>
      <c r="ACU16" s="21">
        <f t="shared" si="314"/>
        <v>0</v>
      </c>
      <c r="ACV16" s="21">
        <v>0</v>
      </c>
      <c r="ACW16" s="21">
        <f t="shared" si="315"/>
        <v>0</v>
      </c>
      <c r="ACX16" s="21">
        <v>0</v>
      </c>
      <c r="ACY16" s="21">
        <f t="shared" si="316"/>
        <v>0</v>
      </c>
      <c r="ACZ16" s="21">
        <f t="shared" si="317"/>
        <v>0</v>
      </c>
      <c r="ADA16" s="21"/>
      <c r="ADB16" s="21">
        <f t="shared" si="22"/>
        <v>0</v>
      </c>
      <c r="ADC16" s="21"/>
      <c r="ADD16" s="21"/>
      <c r="ADE16" s="21">
        <v>0</v>
      </c>
      <c r="ADF16" s="21">
        <f t="shared" si="318"/>
        <v>0</v>
      </c>
      <c r="ADG16" s="21">
        <v>0</v>
      </c>
      <c r="ADH16" s="21">
        <v>0</v>
      </c>
      <c r="ADI16" s="22"/>
      <c r="ADJ16" s="22"/>
      <c r="ADK16" s="21">
        <v>0</v>
      </c>
      <c r="ADL16" s="21">
        <f t="shared" si="319"/>
        <v>0</v>
      </c>
      <c r="ADM16" s="21">
        <v>0</v>
      </c>
      <c r="ADN16" s="21">
        <f t="shared" si="320"/>
        <v>0</v>
      </c>
      <c r="ADO16" s="21">
        <v>0</v>
      </c>
      <c r="ADP16" s="21">
        <f t="shared" si="321"/>
        <v>0</v>
      </c>
      <c r="ADQ16" s="21">
        <v>0</v>
      </c>
      <c r="ADR16" s="21">
        <f t="shared" si="322"/>
        <v>0</v>
      </c>
      <c r="ADS16" s="21">
        <v>0</v>
      </c>
      <c r="ADT16" s="21">
        <f t="shared" si="323"/>
        <v>0</v>
      </c>
      <c r="ADU16" s="21">
        <v>0</v>
      </c>
      <c r="ADV16" s="21">
        <f t="shared" si="324"/>
        <v>0</v>
      </c>
      <c r="ADW16" s="21">
        <f t="shared" si="325"/>
        <v>0</v>
      </c>
      <c r="ADX16" s="21"/>
      <c r="ADY16" s="23">
        <f>+ADX16*3%</f>
        <v>0</v>
      </c>
      <c r="ADZ16" s="24">
        <f t="shared" si="23"/>
        <v>0</v>
      </c>
      <c r="AEA16" s="24">
        <f t="shared" si="24"/>
        <v>0</v>
      </c>
      <c r="AEB16" s="24">
        <f t="shared" si="326"/>
        <v>0</v>
      </c>
    </row>
    <row r="17" spans="1:808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5"/>
        <v>0</v>
      </c>
      <c r="M17" s="21">
        <f t="shared" si="26"/>
        <v>0</v>
      </c>
      <c r="N17" s="21">
        <v>0</v>
      </c>
      <c r="O17" s="21">
        <f t="shared" si="27"/>
        <v>0</v>
      </c>
      <c r="P17" s="21">
        <v>0</v>
      </c>
      <c r="Q17" s="21">
        <f t="shared" si="28"/>
        <v>0</v>
      </c>
      <c r="R17" s="21">
        <v>0</v>
      </c>
      <c r="S17" s="21">
        <f t="shared" si="29"/>
        <v>0</v>
      </c>
      <c r="T17" s="21">
        <v>0</v>
      </c>
      <c r="U17" s="21">
        <f t="shared" si="30"/>
        <v>0</v>
      </c>
      <c r="V17" s="21">
        <v>0</v>
      </c>
      <c r="W17" s="21">
        <f t="shared" si="31"/>
        <v>0</v>
      </c>
      <c r="X17" s="21">
        <f t="shared" si="32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33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34"/>
        <v>0</v>
      </c>
      <c r="AK17" s="21">
        <v>0</v>
      </c>
      <c r="AL17" s="21">
        <f t="shared" si="35"/>
        <v>0</v>
      </c>
      <c r="AM17" s="21">
        <v>0</v>
      </c>
      <c r="AN17" s="21">
        <f t="shared" si="36"/>
        <v>0</v>
      </c>
      <c r="AO17" s="21">
        <v>0</v>
      </c>
      <c r="AP17" s="21">
        <f t="shared" si="37"/>
        <v>0</v>
      </c>
      <c r="AQ17" s="21">
        <v>0</v>
      </c>
      <c r="AR17" s="21">
        <f t="shared" si="38"/>
        <v>0</v>
      </c>
      <c r="AS17" s="21">
        <v>0</v>
      </c>
      <c r="AT17" s="21">
        <f t="shared" si="39"/>
        <v>0</v>
      </c>
      <c r="AU17" s="21">
        <f t="shared" si="40"/>
        <v>0</v>
      </c>
      <c r="AV17" s="21"/>
      <c r="AW17" s="23">
        <f t="shared" si="327"/>
        <v>0</v>
      </c>
      <c r="AX17" s="22"/>
      <c r="AY17" s="22"/>
      <c r="AZ17" s="22"/>
      <c r="BA17" s="23">
        <v>0</v>
      </c>
      <c r="BB17" s="21">
        <f t="shared" si="345"/>
        <v>0</v>
      </c>
      <c r="BC17" s="21">
        <f t="shared" si="42"/>
        <v>0</v>
      </c>
      <c r="BD17" s="21">
        <v>0</v>
      </c>
      <c r="BE17" s="21">
        <f t="shared" si="43"/>
        <v>0</v>
      </c>
      <c r="BF17" s="21">
        <v>0</v>
      </c>
      <c r="BG17" s="21">
        <f t="shared" si="44"/>
        <v>0</v>
      </c>
      <c r="BH17" s="21">
        <v>0</v>
      </c>
      <c r="BI17" s="21">
        <f t="shared" si="45"/>
        <v>0</v>
      </c>
      <c r="BJ17" s="21">
        <v>0</v>
      </c>
      <c r="BK17" s="21">
        <f t="shared" si="46"/>
        <v>0</v>
      </c>
      <c r="BL17" s="21">
        <v>0</v>
      </c>
      <c r="BM17" s="21">
        <f t="shared" si="47"/>
        <v>0</v>
      </c>
      <c r="BN17" s="21">
        <f t="shared" si="48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49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50"/>
        <v>0</v>
      </c>
      <c r="CA17" s="21">
        <v>0</v>
      </c>
      <c r="CB17" s="21">
        <f t="shared" si="51"/>
        <v>0</v>
      </c>
      <c r="CC17" s="21">
        <v>0</v>
      </c>
      <c r="CD17" s="21">
        <f t="shared" si="52"/>
        <v>0</v>
      </c>
      <c r="CE17" s="21">
        <v>0</v>
      </c>
      <c r="CF17" s="21">
        <f t="shared" si="53"/>
        <v>0</v>
      </c>
      <c r="CG17" s="21">
        <v>0</v>
      </c>
      <c r="CH17" s="21">
        <f t="shared" si="54"/>
        <v>0</v>
      </c>
      <c r="CI17" s="21">
        <v>0</v>
      </c>
      <c r="CJ17" s="21">
        <f t="shared" si="55"/>
        <v>0</v>
      </c>
      <c r="CK17" s="21">
        <f t="shared" si="56"/>
        <v>0</v>
      </c>
      <c r="CL17" s="21"/>
      <c r="CM17" s="23">
        <f t="shared" ref="CM17:CM20" si="363">+CL17*3%</f>
        <v>0</v>
      </c>
      <c r="CN17" s="22"/>
      <c r="CO17" s="22"/>
      <c r="CP17" s="22"/>
      <c r="CQ17" s="23">
        <v>0</v>
      </c>
      <c r="CR17" s="21">
        <f t="shared" si="346"/>
        <v>0</v>
      </c>
      <c r="CS17" s="21">
        <f t="shared" si="58"/>
        <v>0</v>
      </c>
      <c r="CT17" s="21">
        <v>0</v>
      </c>
      <c r="CU17" s="21">
        <f t="shared" si="59"/>
        <v>0</v>
      </c>
      <c r="CV17" s="21">
        <v>0</v>
      </c>
      <c r="CW17" s="21">
        <f t="shared" si="60"/>
        <v>0</v>
      </c>
      <c r="CX17" s="21">
        <v>0</v>
      </c>
      <c r="CY17" s="21">
        <f t="shared" si="61"/>
        <v>0</v>
      </c>
      <c r="CZ17" s="21">
        <v>0</v>
      </c>
      <c r="DA17" s="21">
        <f t="shared" si="62"/>
        <v>0</v>
      </c>
      <c r="DB17" s="21">
        <v>0</v>
      </c>
      <c r="DC17" s="21">
        <f t="shared" si="63"/>
        <v>0</v>
      </c>
      <c r="DD17" s="21">
        <f t="shared" si="64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65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6"/>
        <v>0</v>
      </c>
      <c r="DS17" s="21">
        <v>0</v>
      </c>
      <c r="DT17" s="21">
        <f t="shared" si="67"/>
        <v>0</v>
      </c>
      <c r="DU17" s="21">
        <v>0</v>
      </c>
      <c r="DV17" s="21">
        <f t="shared" si="68"/>
        <v>0</v>
      </c>
      <c r="DW17" s="21">
        <v>0</v>
      </c>
      <c r="DX17" s="21">
        <f t="shared" si="69"/>
        <v>0</v>
      </c>
      <c r="DY17" s="21">
        <v>0</v>
      </c>
      <c r="DZ17" s="21">
        <f t="shared" si="70"/>
        <v>0</v>
      </c>
      <c r="EA17" s="21">
        <f t="shared" si="71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347"/>
        <v>0</v>
      </c>
      <c r="EI17" s="21">
        <f t="shared" si="73"/>
        <v>0</v>
      </c>
      <c r="EJ17" s="21">
        <v>0</v>
      </c>
      <c r="EK17" s="21">
        <f t="shared" si="74"/>
        <v>0</v>
      </c>
      <c r="EL17" s="21">
        <v>0</v>
      </c>
      <c r="EM17" s="21">
        <f t="shared" si="75"/>
        <v>0</v>
      </c>
      <c r="EN17" s="21">
        <v>0</v>
      </c>
      <c r="EO17" s="21">
        <f t="shared" si="76"/>
        <v>0</v>
      </c>
      <c r="EP17" s="21">
        <v>0</v>
      </c>
      <c r="EQ17" s="21">
        <f t="shared" si="77"/>
        <v>0</v>
      </c>
      <c r="ER17" s="21">
        <v>0</v>
      </c>
      <c r="ES17" s="21">
        <f t="shared" si="78"/>
        <v>0</v>
      </c>
      <c r="ET17" s="21">
        <f t="shared" si="79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80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81"/>
        <v>0</v>
      </c>
      <c r="FG17" s="21">
        <v>0</v>
      </c>
      <c r="FH17" s="21">
        <f t="shared" si="82"/>
        <v>0</v>
      </c>
      <c r="FI17" s="21">
        <v>0</v>
      </c>
      <c r="FJ17" s="21">
        <f t="shared" si="83"/>
        <v>0</v>
      </c>
      <c r="FK17" s="21">
        <v>0</v>
      </c>
      <c r="FL17" s="21">
        <f t="shared" si="84"/>
        <v>0</v>
      </c>
      <c r="FM17" s="21">
        <v>0</v>
      </c>
      <c r="FN17" s="21">
        <f t="shared" si="85"/>
        <v>0</v>
      </c>
      <c r="FO17" s="21">
        <v>0</v>
      </c>
      <c r="FP17" s="21">
        <f t="shared" si="86"/>
        <v>0</v>
      </c>
      <c r="FQ17" s="21">
        <f t="shared" si="87"/>
        <v>0</v>
      </c>
      <c r="FR17" s="21"/>
      <c r="FS17" s="23">
        <f t="shared" ref="FS17:FS20" si="364">+FR17*3%</f>
        <v>0</v>
      </c>
      <c r="FT17" s="22"/>
      <c r="FU17" s="22"/>
      <c r="FV17" s="22"/>
      <c r="FW17" s="23">
        <v>0</v>
      </c>
      <c r="FX17" s="21">
        <f t="shared" si="348"/>
        <v>0</v>
      </c>
      <c r="FY17" s="21">
        <f t="shared" si="89"/>
        <v>0</v>
      </c>
      <c r="FZ17" s="21">
        <v>0</v>
      </c>
      <c r="GA17" s="21">
        <f t="shared" si="90"/>
        <v>0</v>
      </c>
      <c r="GB17" s="21">
        <v>0</v>
      </c>
      <c r="GC17" s="21">
        <f t="shared" si="91"/>
        <v>0</v>
      </c>
      <c r="GD17" s="21">
        <v>0</v>
      </c>
      <c r="GE17" s="21">
        <f t="shared" si="92"/>
        <v>0</v>
      </c>
      <c r="GF17" s="21">
        <v>0</v>
      </c>
      <c r="GG17" s="21">
        <f t="shared" si="93"/>
        <v>0</v>
      </c>
      <c r="GH17" s="21">
        <v>0</v>
      </c>
      <c r="GI17" s="21">
        <f t="shared" si="94"/>
        <v>0</v>
      </c>
      <c r="GJ17" s="21">
        <f t="shared" si="95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6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7"/>
        <v>0</v>
      </c>
      <c r="GW17" s="21">
        <v>0</v>
      </c>
      <c r="GX17" s="21">
        <f t="shared" si="98"/>
        <v>0</v>
      </c>
      <c r="GY17" s="21">
        <v>0</v>
      </c>
      <c r="GZ17" s="21">
        <f t="shared" si="99"/>
        <v>0</v>
      </c>
      <c r="HA17" s="21">
        <v>0</v>
      </c>
      <c r="HB17" s="21">
        <f t="shared" si="100"/>
        <v>0</v>
      </c>
      <c r="HC17" s="21">
        <v>0</v>
      </c>
      <c r="HD17" s="21">
        <f t="shared" si="101"/>
        <v>0</v>
      </c>
      <c r="HE17" s="21">
        <v>0</v>
      </c>
      <c r="HF17" s="21">
        <f t="shared" si="102"/>
        <v>0</v>
      </c>
      <c r="HG17" s="21">
        <f t="shared" si="103"/>
        <v>0</v>
      </c>
      <c r="HH17" s="21"/>
      <c r="HI17" s="23">
        <f t="shared" ref="HI17:HI20" si="365">+HH17*3%</f>
        <v>0</v>
      </c>
      <c r="HJ17" s="22"/>
      <c r="HK17" s="22"/>
      <c r="HL17" s="22"/>
      <c r="HM17" s="23">
        <v>0</v>
      </c>
      <c r="HN17" s="21">
        <f t="shared" si="349"/>
        <v>0</v>
      </c>
      <c r="HO17" s="21">
        <f t="shared" si="105"/>
        <v>0</v>
      </c>
      <c r="HP17" s="21">
        <v>0</v>
      </c>
      <c r="HQ17" s="21">
        <f t="shared" si="106"/>
        <v>0</v>
      </c>
      <c r="HR17" s="21">
        <v>0</v>
      </c>
      <c r="HS17" s="21">
        <f t="shared" si="107"/>
        <v>0</v>
      </c>
      <c r="HT17" s="21">
        <v>0</v>
      </c>
      <c r="HU17" s="21">
        <f t="shared" si="108"/>
        <v>0</v>
      </c>
      <c r="HV17" s="21">
        <v>0</v>
      </c>
      <c r="HW17" s="21">
        <f t="shared" si="109"/>
        <v>0</v>
      </c>
      <c r="HX17" s="21">
        <v>0</v>
      </c>
      <c r="HY17" s="21">
        <f t="shared" si="110"/>
        <v>0</v>
      </c>
      <c r="HZ17" s="21">
        <f t="shared" si="111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12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13"/>
        <v>0</v>
      </c>
      <c r="IM17" s="21">
        <v>0</v>
      </c>
      <c r="IN17" s="21">
        <f t="shared" si="114"/>
        <v>0</v>
      </c>
      <c r="IO17" s="21">
        <v>0</v>
      </c>
      <c r="IP17" s="21">
        <f t="shared" si="115"/>
        <v>0</v>
      </c>
      <c r="IQ17" s="21">
        <v>0</v>
      </c>
      <c r="IR17" s="21">
        <f t="shared" si="116"/>
        <v>0</v>
      </c>
      <c r="IS17" s="21">
        <v>0</v>
      </c>
      <c r="IT17" s="21">
        <f t="shared" si="117"/>
        <v>0</v>
      </c>
      <c r="IU17" s="21">
        <v>0</v>
      </c>
      <c r="IV17" s="21">
        <f t="shared" si="118"/>
        <v>0</v>
      </c>
      <c r="IW17" s="21">
        <f t="shared" si="119"/>
        <v>0</v>
      </c>
      <c r="IX17" s="21"/>
      <c r="IY17" s="23">
        <f t="shared" ref="IY17:IY20" si="366">+IX17*3%</f>
        <v>0</v>
      </c>
      <c r="IZ17" s="22"/>
      <c r="JA17" s="22"/>
      <c r="JB17" s="22"/>
      <c r="JC17" s="23">
        <v>0</v>
      </c>
      <c r="JD17" s="21">
        <f t="shared" si="350"/>
        <v>0</v>
      </c>
      <c r="JE17" s="21">
        <f t="shared" si="121"/>
        <v>0</v>
      </c>
      <c r="JF17" s="21">
        <v>0</v>
      </c>
      <c r="JG17" s="21">
        <f t="shared" si="122"/>
        <v>0</v>
      </c>
      <c r="JH17" s="21">
        <v>0</v>
      </c>
      <c r="JI17" s="21">
        <f t="shared" si="123"/>
        <v>0</v>
      </c>
      <c r="JJ17" s="21">
        <v>0</v>
      </c>
      <c r="JK17" s="21">
        <f t="shared" si="124"/>
        <v>0</v>
      </c>
      <c r="JL17" s="21">
        <v>0</v>
      </c>
      <c r="JM17" s="21">
        <f t="shared" si="125"/>
        <v>0</v>
      </c>
      <c r="JN17" s="21">
        <v>0</v>
      </c>
      <c r="JO17" s="21">
        <f t="shared" si="126"/>
        <v>0</v>
      </c>
      <c r="JP17" s="21">
        <f t="shared" si="127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8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29"/>
        <v>0</v>
      </c>
      <c r="KC17" s="21">
        <v>0</v>
      </c>
      <c r="KD17" s="21">
        <f t="shared" si="130"/>
        <v>0</v>
      </c>
      <c r="KE17" s="21">
        <v>0</v>
      </c>
      <c r="KF17" s="21">
        <f t="shared" si="131"/>
        <v>0</v>
      </c>
      <c r="KG17" s="21">
        <v>0</v>
      </c>
      <c r="KH17" s="21">
        <f t="shared" si="132"/>
        <v>0</v>
      </c>
      <c r="KI17" s="21">
        <v>0</v>
      </c>
      <c r="KJ17" s="21">
        <f t="shared" si="133"/>
        <v>0</v>
      </c>
      <c r="KK17" s="21">
        <v>0</v>
      </c>
      <c r="KL17" s="21">
        <f t="shared" si="134"/>
        <v>0</v>
      </c>
      <c r="KM17" s="21">
        <f t="shared" si="135"/>
        <v>0</v>
      </c>
      <c r="KN17" s="21"/>
      <c r="KO17" s="23">
        <f t="shared" ref="KO17:KO20" si="367">+KN17*3%</f>
        <v>0</v>
      </c>
      <c r="KP17" s="22"/>
      <c r="KQ17" s="22"/>
      <c r="KR17" s="22"/>
      <c r="KS17" s="23">
        <v>0</v>
      </c>
      <c r="KT17" s="21">
        <f t="shared" si="351"/>
        <v>0</v>
      </c>
      <c r="KU17" s="21">
        <f t="shared" si="137"/>
        <v>0</v>
      </c>
      <c r="KV17" s="21">
        <v>0</v>
      </c>
      <c r="KW17" s="21">
        <f t="shared" si="138"/>
        <v>0</v>
      </c>
      <c r="KX17" s="21">
        <v>0</v>
      </c>
      <c r="KY17" s="21">
        <f t="shared" si="139"/>
        <v>0</v>
      </c>
      <c r="KZ17" s="21">
        <v>0</v>
      </c>
      <c r="LA17" s="21">
        <f t="shared" si="140"/>
        <v>0</v>
      </c>
      <c r="LB17" s="21">
        <v>0</v>
      </c>
      <c r="LC17" s="21">
        <f t="shared" si="141"/>
        <v>0</v>
      </c>
      <c r="LD17" s="21">
        <v>0</v>
      </c>
      <c r="LE17" s="21">
        <f t="shared" si="142"/>
        <v>0</v>
      </c>
      <c r="LF17" s="21">
        <f t="shared" si="143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44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45"/>
        <v>0</v>
      </c>
      <c r="LS17" s="21">
        <v>0</v>
      </c>
      <c r="LT17" s="21">
        <f t="shared" si="146"/>
        <v>0</v>
      </c>
      <c r="LU17" s="21">
        <v>0</v>
      </c>
      <c r="LV17" s="21">
        <f t="shared" si="147"/>
        <v>0</v>
      </c>
      <c r="LW17" s="21">
        <v>0</v>
      </c>
      <c r="LX17" s="21">
        <f t="shared" si="148"/>
        <v>0</v>
      </c>
      <c r="LY17" s="21">
        <v>0</v>
      </c>
      <c r="LZ17" s="21">
        <f t="shared" si="149"/>
        <v>0</v>
      </c>
      <c r="MA17" s="21">
        <v>0</v>
      </c>
      <c r="MB17" s="21">
        <f t="shared" si="150"/>
        <v>0</v>
      </c>
      <c r="MC17" s="21">
        <f t="shared" si="151"/>
        <v>0</v>
      </c>
      <c r="MD17" s="21"/>
      <c r="ME17" s="23">
        <f t="shared" ref="ME17:ME20" si="368">+MD17*3%</f>
        <v>0</v>
      </c>
      <c r="MF17" s="22"/>
      <c r="MG17" s="22"/>
      <c r="MH17" s="22"/>
      <c r="MI17" s="23">
        <v>0</v>
      </c>
      <c r="MJ17" s="21">
        <f t="shared" si="352"/>
        <v>0</v>
      </c>
      <c r="MK17" s="21">
        <f t="shared" si="153"/>
        <v>0</v>
      </c>
      <c r="ML17" s="21">
        <v>0</v>
      </c>
      <c r="MM17" s="21">
        <f t="shared" si="154"/>
        <v>0</v>
      </c>
      <c r="MN17" s="21">
        <v>0</v>
      </c>
      <c r="MO17" s="21">
        <f t="shared" si="155"/>
        <v>0</v>
      </c>
      <c r="MP17" s="21">
        <v>0</v>
      </c>
      <c r="MQ17" s="21">
        <f t="shared" si="156"/>
        <v>0</v>
      </c>
      <c r="MR17" s="21">
        <v>0</v>
      </c>
      <c r="MS17" s="21">
        <f t="shared" si="157"/>
        <v>0</v>
      </c>
      <c r="MT17" s="21">
        <v>0</v>
      </c>
      <c r="MU17" s="21">
        <f t="shared" si="158"/>
        <v>0</v>
      </c>
      <c r="MV17" s="21">
        <f t="shared" si="159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60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61"/>
        <v>0</v>
      </c>
      <c r="NI17" s="21">
        <v>0</v>
      </c>
      <c r="NJ17" s="21">
        <f t="shared" si="162"/>
        <v>0</v>
      </c>
      <c r="NK17" s="21">
        <v>0</v>
      </c>
      <c r="NL17" s="21">
        <f t="shared" si="163"/>
        <v>0</v>
      </c>
      <c r="NM17" s="21">
        <v>0</v>
      </c>
      <c r="NN17" s="21">
        <f t="shared" si="164"/>
        <v>0</v>
      </c>
      <c r="NO17" s="21">
        <v>0</v>
      </c>
      <c r="NP17" s="21">
        <f t="shared" si="165"/>
        <v>0</v>
      </c>
      <c r="NQ17" s="21">
        <v>0</v>
      </c>
      <c r="NR17" s="21">
        <f t="shared" si="166"/>
        <v>0</v>
      </c>
      <c r="NS17" s="21">
        <f t="shared" si="167"/>
        <v>0</v>
      </c>
      <c r="NT17" s="21"/>
      <c r="NU17" s="23">
        <f t="shared" ref="NU17:NU20" si="369">+NT17*3%</f>
        <v>0</v>
      </c>
      <c r="NV17" s="22"/>
      <c r="NW17" s="22"/>
      <c r="NX17" s="22"/>
      <c r="NY17" s="23">
        <v>0</v>
      </c>
      <c r="NZ17" s="21">
        <f t="shared" si="353"/>
        <v>0</v>
      </c>
      <c r="OA17" s="21">
        <f t="shared" si="169"/>
        <v>0</v>
      </c>
      <c r="OB17" s="21">
        <v>0</v>
      </c>
      <c r="OC17" s="21">
        <f t="shared" si="170"/>
        <v>0</v>
      </c>
      <c r="OD17" s="21">
        <v>0</v>
      </c>
      <c r="OE17" s="21">
        <f t="shared" si="171"/>
        <v>0</v>
      </c>
      <c r="OF17" s="21">
        <v>0</v>
      </c>
      <c r="OG17" s="21">
        <f t="shared" si="172"/>
        <v>0</v>
      </c>
      <c r="OH17" s="21">
        <v>0</v>
      </c>
      <c r="OI17" s="21">
        <f t="shared" si="173"/>
        <v>0</v>
      </c>
      <c r="OJ17" s="21">
        <v>0</v>
      </c>
      <c r="OK17" s="21">
        <f t="shared" si="174"/>
        <v>0</v>
      </c>
      <c r="OL17" s="21">
        <f t="shared" si="175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6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7"/>
        <v>0</v>
      </c>
      <c r="OY17" s="21">
        <v>0</v>
      </c>
      <c r="OZ17" s="21">
        <f t="shared" si="178"/>
        <v>0</v>
      </c>
      <c r="PA17" s="21">
        <v>0</v>
      </c>
      <c r="PB17" s="21">
        <f t="shared" si="179"/>
        <v>0</v>
      </c>
      <c r="PC17" s="21">
        <v>0</v>
      </c>
      <c r="PD17" s="21">
        <f t="shared" si="180"/>
        <v>0</v>
      </c>
      <c r="PE17" s="21">
        <v>0</v>
      </c>
      <c r="PF17" s="21">
        <f t="shared" si="181"/>
        <v>0</v>
      </c>
      <c r="PG17" s="21">
        <v>0</v>
      </c>
      <c r="PH17" s="21">
        <f t="shared" si="182"/>
        <v>0</v>
      </c>
      <c r="PI17" s="21">
        <f t="shared" si="183"/>
        <v>0</v>
      </c>
      <c r="PJ17" s="21"/>
      <c r="PK17" s="23">
        <f t="shared" ref="PK17:PK20" si="370">+PJ17*3%</f>
        <v>0</v>
      </c>
      <c r="PL17" s="22"/>
      <c r="PM17" s="22"/>
      <c r="PN17" s="22"/>
      <c r="PO17" s="23">
        <v>0</v>
      </c>
      <c r="PP17" s="21">
        <f t="shared" si="354"/>
        <v>0</v>
      </c>
      <c r="PQ17" s="21">
        <f t="shared" si="185"/>
        <v>0</v>
      </c>
      <c r="PR17" s="21">
        <v>0</v>
      </c>
      <c r="PS17" s="21">
        <f t="shared" si="186"/>
        <v>0</v>
      </c>
      <c r="PT17" s="21">
        <v>0</v>
      </c>
      <c r="PU17" s="21">
        <f t="shared" si="187"/>
        <v>0</v>
      </c>
      <c r="PV17" s="21">
        <v>0</v>
      </c>
      <c r="PW17" s="21">
        <f t="shared" si="188"/>
        <v>0</v>
      </c>
      <c r="PX17" s="21">
        <v>0</v>
      </c>
      <c r="PY17" s="21">
        <f t="shared" si="189"/>
        <v>0</v>
      </c>
      <c r="PZ17" s="21">
        <v>0</v>
      </c>
      <c r="QA17" s="21">
        <f t="shared" si="190"/>
        <v>0</v>
      </c>
      <c r="QB17" s="21">
        <f t="shared" si="191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92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93"/>
        <v>0</v>
      </c>
      <c r="QO17" s="21">
        <v>0</v>
      </c>
      <c r="QP17" s="21">
        <f t="shared" si="194"/>
        <v>0</v>
      </c>
      <c r="QQ17" s="21">
        <v>0</v>
      </c>
      <c r="QR17" s="21">
        <f t="shared" si="195"/>
        <v>0</v>
      </c>
      <c r="QS17" s="21">
        <v>0</v>
      </c>
      <c r="QT17" s="21">
        <f t="shared" si="196"/>
        <v>0</v>
      </c>
      <c r="QU17" s="21">
        <v>0</v>
      </c>
      <c r="QV17" s="21">
        <f t="shared" si="197"/>
        <v>0</v>
      </c>
      <c r="QW17" s="21">
        <v>0</v>
      </c>
      <c r="QX17" s="21">
        <f t="shared" si="198"/>
        <v>0</v>
      </c>
      <c r="QY17" s="21">
        <f t="shared" si="199"/>
        <v>0</v>
      </c>
      <c r="QZ17" s="21"/>
      <c r="RA17" s="23">
        <f t="shared" ref="RA17:RA20" si="371">+QZ17*3%</f>
        <v>0</v>
      </c>
      <c r="RB17" s="22"/>
      <c r="RC17" s="22"/>
      <c r="RD17" s="22"/>
      <c r="RE17" s="23">
        <v>0</v>
      </c>
      <c r="RF17" s="21">
        <f t="shared" si="355"/>
        <v>0</v>
      </c>
      <c r="RG17" s="21">
        <f t="shared" si="201"/>
        <v>0</v>
      </c>
      <c r="RH17" s="21">
        <v>0</v>
      </c>
      <c r="RI17" s="21">
        <f t="shared" si="202"/>
        <v>0</v>
      </c>
      <c r="RJ17" s="21">
        <v>0</v>
      </c>
      <c r="RK17" s="21">
        <f t="shared" si="203"/>
        <v>0</v>
      </c>
      <c r="RL17" s="21">
        <v>0</v>
      </c>
      <c r="RM17" s="21">
        <f t="shared" si="204"/>
        <v>0</v>
      </c>
      <c r="RN17" s="21">
        <v>0</v>
      </c>
      <c r="RO17" s="21">
        <f t="shared" si="205"/>
        <v>0</v>
      </c>
      <c r="RP17" s="21">
        <v>0</v>
      </c>
      <c r="RQ17" s="21">
        <f t="shared" si="206"/>
        <v>0</v>
      </c>
      <c r="RR17" s="21">
        <f t="shared" si="207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8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09"/>
        <v>0</v>
      </c>
      <c r="SE17" s="21">
        <v>0</v>
      </c>
      <c r="SF17" s="21">
        <f t="shared" si="210"/>
        <v>0</v>
      </c>
      <c r="SG17" s="21">
        <v>0</v>
      </c>
      <c r="SH17" s="21">
        <f t="shared" si="211"/>
        <v>0</v>
      </c>
      <c r="SI17" s="21">
        <v>0</v>
      </c>
      <c r="SJ17" s="21">
        <f t="shared" si="212"/>
        <v>0</v>
      </c>
      <c r="SK17" s="21">
        <v>0</v>
      </c>
      <c r="SL17" s="21">
        <f t="shared" si="213"/>
        <v>0</v>
      </c>
      <c r="SM17" s="21">
        <v>0</v>
      </c>
      <c r="SN17" s="21">
        <f t="shared" si="214"/>
        <v>0</v>
      </c>
      <c r="SO17" s="21">
        <f t="shared" si="215"/>
        <v>0</v>
      </c>
      <c r="SP17" s="21"/>
      <c r="SQ17" s="23">
        <f t="shared" ref="SQ17:SQ20" si="372">+SP17*3%</f>
        <v>0</v>
      </c>
      <c r="SR17" s="22"/>
      <c r="SS17" s="22"/>
      <c r="ST17" s="22"/>
      <c r="SU17" s="23">
        <v>0</v>
      </c>
      <c r="SV17" s="21">
        <f t="shared" si="356"/>
        <v>0</v>
      </c>
      <c r="SW17" s="21">
        <f t="shared" si="217"/>
        <v>0</v>
      </c>
      <c r="SX17" s="21">
        <v>0</v>
      </c>
      <c r="SY17" s="21">
        <f t="shared" si="218"/>
        <v>0</v>
      </c>
      <c r="SZ17" s="21">
        <v>0</v>
      </c>
      <c r="TA17" s="21">
        <f t="shared" si="219"/>
        <v>0</v>
      </c>
      <c r="TB17" s="21">
        <v>0</v>
      </c>
      <c r="TC17" s="21">
        <f t="shared" si="220"/>
        <v>0</v>
      </c>
      <c r="TD17" s="21">
        <v>0</v>
      </c>
      <c r="TE17" s="21">
        <f t="shared" si="221"/>
        <v>0</v>
      </c>
      <c r="TF17" s="21">
        <v>0</v>
      </c>
      <c r="TG17" s="21">
        <f t="shared" si="222"/>
        <v>0</v>
      </c>
      <c r="TH17" s="21">
        <f t="shared" si="223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24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25"/>
        <v>0</v>
      </c>
      <c r="TU17" s="21">
        <v>0</v>
      </c>
      <c r="TV17" s="21">
        <f t="shared" si="226"/>
        <v>0</v>
      </c>
      <c r="TW17" s="21">
        <v>0</v>
      </c>
      <c r="TX17" s="21">
        <f t="shared" si="227"/>
        <v>0</v>
      </c>
      <c r="TY17" s="21">
        <v>0</v>
      </c>
      <c r="TZ17" s="21">
        <f t="shared" si="228"/>
        <v>0</v>
      </c>
      <c r="UA17" s="21">
        <v>0</v>
      </c>
      <c r="UB17" s="21">
        <f t="shared" si="229"/>
        <v>0</v>
      </c>
      <c r="UC17" s="21">
        <v>0</v>
      </c>
      <c r="UD17" s="21">
        <f t="shared" si="230"/>
        <v>0</v>
      </c>
      <c r="UE17" s="21">
        <f t="shared" si="231"/>
        <v>0</v>
      </c>
      <c r="UF17" s="21"/>
      <c r="UG17" s="23">
        <f t="shared" ref="UG17:UG20" si="373">+UF17*3%</f>
        <v>0</v>
      </c>
      <c r="UH17" s="22"/>
      <c r="UI17" s="22"/>
      <c r="UJ17" s="22"/>
      <c r="UK17" s="23">
        <v>0</v>
      </c>
      <c r="UL17" s="21">
        <f t="shared" si="357"/>
        <v>0</v>
      </c>
      <c r="UM17" s="21">
        <f t="shared" si="233"/>
        <v>0</v>
      </c>
      <c r="UN17" s="21">
        <v>0</v>
      </c>
      <c r="UO17" s="21">
        <f t="shared" si="234"/>
        <v>0</v>
      </c>
      <c r="UP17" s="21">
        <v>0</v>
      </c>
      <c r="UQ17" s="21">
        <f t="shared" si="235"/>
        <v>0</v>
      </c>
      <c r="UR17" s="21">
        <v>0</v>
      </c>
      <c r="US17" s="21">
        <f t="shared" si="236"/>
        <v>0</v>
      </c>
      <c r="UT17" s="21">
        <v>0</v>
      </c>
      <c r="UU17" s="21">
        <f t="shared" si="237"/>
        <v>0</v>
      </c>
      <c r="UV17" s="21">
        <v>0</v>
      </c>
      <c r="UW17" s="21">
        <f t="shared" si="238"/>
        <v>0</v>
      </c>
      <c r="UX17" s="21">
        <f t="shared" si="239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40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41"/>
        <v>0</v>
      </c>
      <c r="VK17" s="21">
        <v>0</v>
      </c>
      <c r="VL17" s="21">
        <f t="shared" si="242"/>
        <v>0</v>
      </c>
      <c r="VM17" s="21">
        <v>0</v>
      </c>
      <c r="VN17" s="21">
        <f t="shared" si="243"/>
        <v>0</v>
      </c>
      <c r="VO17" s="21">
        <v>0</v>
      </c>
      <c r="VP17" s="21">
        <f t="shared" si="244"/>
        <v>0</v>
      </c>
      <c r="VQ17" s="21">
        <v>0</v>
      </c>
      <c r="VR17" s="21">
        <f t="shared" si="245"/>
        <v>0</v>
      </c>
      <c r="VS17" s="21">
        <v>0</v>
      </c>
      <c r="VT17" s="21">
        <f t="shared" si="246"/>
        <v>0</v>
      </c>
      <c r="VU17" s="21">
        <f t="shared" si="247"/>
        <v>0</v>
      </c>
      <c r="VV17" s="21"/>
      <c r="VW17" s="23">
        <f t="shared" ref="VW17:VW20" si="374">+VV17*3%</f>
        <v>0</v>
      </c>
      <c r="VX17" s="22"/>
      <c r="VY17" s="22"/>
      <c r="VZ17" s="22"/>
      <c r="WA17" s="23">
        <v>0</v>
      </c>
      <c r="WB17" s="21">
        <f t="shared" si="358"/>
        <v>0</v>
      </c>
      <c r="WC17" s="21">
        <f t="shared" si="249"/>
        <v>0</v>
      </c>
      <c r="WD17" s="21">
        <v>0</v>
      </c>
      <c r="WE17" s="21">
        <f t="shared" si="250"/>
        <v>0</v>
      </c>
      <c r="WF17" s="21">
        <v>0</v>
      </c>
      <c r="WG17" s="21">
        <f t="shared" si="251"/>
        <v>0</v>
      </c>
      <c r="WH17" s="21">
        <v>0</v>
      </c>
      <c r="WI17" s="21">
        <f t="shared" si="252"/>
        <v>0</v>
      </c>
      <c r="WJ17" s="21">
        <v>0</v>
      </c>
      <c r="WK17" s="21">
        <f t="shared" si="253"/>
        <v>0</v>
      </c>
      <c r="WL17" s="21">
        <v>0</v>
      </c>
      <c r="WM17" s="21">
        <f t="shared" si="254"/>
        <v>0</v>
      </c>
      <c r="WN17" s="21">
        <f t="shared" si="255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6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7"/>
        <v>0</v>
      </c>
      <c r="XA17" s="21">
        <v>0</v>
      </c>
      <c r="XB17" s="21">
        <f t="shared" si="258"/>
        <v>0</v>
      </c>
      <c r="XC17" s="21">
        <v>0</v>
      </c>
      <c r="XD17" s="21">
        <f t="shared" si="259"/>
        <v>0</v>
      </c>
      <c r="XE17" s="21">
        <v>0</v>
      </c>
      <c r="XF17" s="21">
        <f t="shared" si="260"/>
        <v>0</v>
      </c>
      <c r="XG17" s="21">
        <v>0</v>
      </c>
      <c r="XH17" s="21">
        <f t="shared" si="261"/>
        <v>0</v>
      </c>
      <c r="XI17" s="21">
        <v>0</v>
      </c>
      <c r="XJ17" s="21">
        <f t="shared" si="262"/>
        <v>0</v>
      </c>
      <c r="XK17" s="21">
        <f t="shared" si="263"/>
        <v>0</v>
      </c>
      <c r="XL17" s="21"/>
      <c r="XM17" s="23">
        <f t="shared" ref="XM17:XM20" si="375">+XL17*3%</f>
        <v>0</v>
      </c>
      <c r="XN17" s="22"/>
      <c r="XO17" s="22"/>
      <c r="XP17" s="22"/>
      <c r="XQ17" s="23">
        <v>0</v>
      </c>
      <c r="XR17" s="21">
        <f t="shared" si="359"/>
        <v>0</v>
      </c>
      <c r="XS17" s="21">
        <f t="shared" si="265"/>
        <v>0</v>
      </c>
      <c r="XT17" s="21">
        <v>0</v>
      </c>
      <c r="XU17" s="21">
        <f t="shared" si="266"/>
        <v>0</v>
      </c>
      <c r="XV17" s="21">
        <v>0</v>
      </c>
      <c r="XW17" s="21">
        <f t="shared" si="267"/>
        <v>0</v>
      </c>
      <c r="XX17" s="21">
        <v>0</v>
      </c>
      <c r="XY17" s="21">
        <f t="shared" si="268"/>
        <v>0</v>
      </c>
      <c r="XZ17" s="21">
        <v>0</v>
      </c>
      <c r="YA17" s="21">
        <f t="shared" si="269"/>
        <v>0</v>
      </c>
      <c r="YB17" s="21">
        <v>0</v>
      </c>
      <c r="YC17" s="21">
        <f t="shared" si="270"/>
        <v>0</v>
      </c>
      <c r="YD17" s="21">
        <f t="shared" si="271"/>
        <v>0</v>
      </c>
      <c r="YE17" s="21"/>
      <c r="YF17" s="21">
        <f t="shared" si="17"/>
        <v>0</v>
      </c>
      <c r="YG17" s="21"/>
      <c r="YH17" s="21"/>
      <c r="YI17" s="21">
        <v>0</v>
      </c>
      <c r="YJ17" s="21">
        <f t="shared" si="272"/>
        <v>0</v>
      </c>
      <c r="YK17" s="21">
        <v>0</v>
      </c>
      <c r="YL17" s="21">
        <v>0</v>
      </c>
      <c r="YM17" s="22"/>
      <c r="YN17" s="22"/>
      <c r="YO17" s="21">
        <v>0</v>
      </c>
      <c r="YP17" s="21">
        <f t="shared" si="273"/>
        <v>0</v>
      </c>
      <c r="YQ17" s="21">
        <v>0</v>
      </c>
      <c r="YR17" s="21">
        <f t="shared" si="274"/>
        <v>0</v>
      </c>
      <c r="YS17" s="21">
        <v>0</v>
      </c>
      <c r="YT17" s="21">
        <f t="shared" si="275"/>
        <v>0</v>
      </c>
      <c r="YU17" s="21">
        <v>0</v>
      </c>
      <c r="YV17" s="21">
        <f t="shared" si="276"/>
        <v>0</v>
      </c>
      <c r="YW17" s="21">
        <v>0</v>
      </c>
      <c r="YX17" s="21">
        <f t="shared" si="277"/>
        <v>0</v>
      </c>
      <c r="YY17" s="21">
        <v>0</v>
      </c>
      <c r="YZ17" s="21">
        <f t="shared" si="278"/>
        <v>0</v>
      </c>
      <c r="ZA17" s="21">
        <f t="shared" si="279"/>
        <v>0</v>
      </c>
      <c r="ZB17" s="21"/>
      <c r="ZC17" s="23">
        <f t="shared" ref="ZC17:ZC20" si="376">+ZB17*3%</f>
        <v>0</v>
      </c>
      <c r="ZD17" s="22"/>
      <c r="ZE17" s="22"/>
      <c r="ZF17" s="22"/>
      <c r="ZG17" s="23">
        <v>0</v>
      </c>
      <c r="ZH17" s="21">
        <f t="shared" si="360"/>
        <v>0</v>
      </c>
      <c r="ZI17" s="21">
        <f t="shared" si="281"/>
        <v>0</v>
      </c>
      <c r="ZJ17" s="21">
        <v>0</v>
      </c>
      <c r="ZK17" s="21">
        <f t="shared" si="282"/>
        <v>0</v>
      </c>
      <c r="ZL17" s="21">
        <v>0</v>
      </c>
      <c r="ZM17" s="21">
        <f t="shared" si="283"/>
        <v>0</v>
      </c>
      <c r="ZN17" s="21">
        <v>0</v>
      </c>
      <c r="ZO17" s="21">
        <f t="shared" si="284"/>
        <v>0</v>
      </c>
      <c r="ZP17" s="21">
        <v>0</v>
      </c>
      <c r="ZQ17" s="21">
        <f t="shared" si="285"/>
        <v>0</v>
      </c>
      <c r="ZR17" s="21">
        <v>0</v>
      </c>
      <c r="ZS17" s="21">
        <f t="shared" si="286"/>
        <v>0</v>
      </c>
      <c r="ZT17" s="21">
        <f t="shared" si="287"/>
        <v>0</v>
      </c>
      <c r="ZU17" s="21"/>
      <c r="ZV17" s="21">
        <f t="shared" si="18"/>
        <v>0</v>
      </c>
      <c r="ZW17" s="21"/>
      <c r="ZX17" s="21"/>
      <c r="ZY17" s="21">
        <v>0</v>
      </c>
      <c r="ZZ17" s="21">
        <f t="shared" si="288"/>
        <v>0</v>
      </c>
      <c r="AAA17" s="21">
        <v>0</v>
      </c>
      <c r="AAB17" s="21">
        <v>0</v>
      </c>
      <c r="AAC17" s="22"/>
      <c r="AAD17" s="22"/>
      <c r="AAE17" s="21">
        <v>0</v>
      </c>
      <c r="AAF17" s="21">
        <f t="shared" si="289"/>
        <v>0</v>
      </c>
      <c r="AAG17" s="21">
        <v>0</v>
      </c>
      <c r="AAH17" s="21">
        <f t="shared" si="290"/>
        <v>0</v>
      </c>
      <c r="AAI17" s="21">
        <v>0</v>
      </c>
      <c r="AAJ17" s="21">
        <f t="shared" si="291"/>
        <v>0</v>
      </c>
      <c r="AAK17" s="21">
        <v>0</v>
      </c>
      <c r="AAL17" s="21">
        <f t="shared" si="292"/>
        <v>0</v>
      </c>
      <c r="AAM17" s="21">
        <v>0</v>
      </c>
      <c r="AAN17" s="21">
        <f t="shared" si="293"/>
        <v>0</v>
      </c>
      <c r="AAO17" s="21">
        <v>0</v>
      </c>
      <c r="AAP17" s="21">
        <f t="shared" si="294"/>
        <v>0</v>
      </c>
      <c r="AAQ17" s="21">
        <f t="shared" si="295"/>
        <v>0</v>
      </c>
      <c r="AAR17" s="21"/>
      <c r="AAS17" s="23">
        <f t="shared" ref="AAS17:AAS20" si="377">+AAR17*3%</f>
        <v>0</v>
      </c>
      <c r="AAT17" s="22"/>
      <c r="AAU17" s="22"/>
      <c r="AAV17" s="22"/>
      <c r="AAW17" s="23">
        <v>0</v>
      </c>
      <c r="AAX17" s="21">
        <f t="shared" si="361"/>
        <v>0</v>
      </c>
      <c r="AAY17" s="21">
        <f t="shared" si="297"/>
        <v>0</v>
      </c>
      <c r="AAZ17" s="21">
        <v>0</v>
      </c>
      <c r="ABA17" s="21">
        <f t="shared" si="298"/>
        <v>0</v>
      </c>
      <c r="ABB17" s="21">
        <v>0</v>
      </c>
      <c r="ABC17" s="21">
        <f t="shared" si="299"/>
        <v>0</v>
      </c>
      <c r="ABD17" s="21">
        <v>0</v>
      </c>
      <c r="ABE17" s="21">
        <f t="shared" si="300"/>
        <v>0</v>
      </c>
      <c r="ABF17" s="21">
        <v>0</v>
      </c>
      <c r="ABG17" s="21">
        <f t="shared" si="301"/>
        <v>0</v>
      </c>
      <c r="ABH17" s="21">
        <v>0</v>
      </c>
      <c r="ABI17" s="21">
        <f t="shared" si="302"/>
        <v>0</v>
      </c>
      <c r="ABJ17" s="21">
        <f t="shared" si="303"/>
        <v>0</v>
      </c>
      <c r="ABK17" s="21"/>
      <c r="ABL17" s="21">
        <f t="shared" si="19"/>
        <v>0</v>
      </c>
      <c r="ABM17" s="21"/>
      <c r="ABN17" s="21"/>
      <c r="ABO17" s="21">
        <v>0</v>
      </c>
      <c r="ABP17" s="21">
        <f t="shared" si="304"/>
        <v>0</v>
      </c>
      <c r="ABQ17" s="21">
        <v>0</v>
      </c>
      <c r="ABR17" s="21">
        <v>0</v>
      </c>
      <c r="ABS17" s="22"/>
      <c r="ABT17" s="22"/>
      <c r="ABU17" s="21">
        <v>0</v>
      </c>
      <c r="ABV17" s="21">
        <f t="shared" si="20"/>
        <v>0</v>
      </c>
      <c r="ABW17" s="21">
        <v>0</v>
      </c>
      <c r="ABX17" s="21">
        <f t="shared" si="305"/>
        <v>0</v>
      </c>
      <c r="ABY17" s="21">
        <v>0</v>
      </c>
      <c r="ABZ17" s="21">
        <f t="shared" si="306"/>
        <v>0</v>
      </c>
      <c r="ACA17" s="21">
        <v>0</v>
      </c>
      <c r="ACB17" s="21">
        <f t="shared" si="307"/>
        <v>0</v>
      </c>
      <c r="ACC17" s="21">
        <v>0</v>
      </c>
      <c r="ACD17" s="21">
        <f t="shared" si="308"/>
        <v>0</v>
      </c>
      <c r="ACE17" s="21">
        <v>0</v>
      </c>
      <c r="ACF17" s="21">
        <f t="shared" si="309"/>
        <v>0</v>
      </c>
      <c r="ACG17" s="21">
        <f t="shared" si="21"/>
        <v>0</v>
      </c>
      <c r="ACH17" s="21"/>
      <c r="ACI17" s="23">
        <f t="shared" ref="ACI17:ACI20" si="378">+ACH17*3%</f>
        <v>0</v>
      </c>
      <c r="ACJ17" s="22"/>
      <c r="ACK17" s="22"/>
      <c r="ACL17" s="22"/>
      <c r="ACM17" s="23">
        <v>0</v>
      </c>
      <c r="ACN17" s="21">
        <f t="shared" si="362"/>
        <v>0</v>
      </c>
      <c r="ACO17" s="21">
        <f t="shared" si="311"/>
        <v>0</v>
      </c>
      <c r="ACP17" s="21">
        <v>0</v>
      </c>
      <c r="ACQ17" s="21">
        <f t="shared" si="312"/>
        <v>0</v>
      </c>
      <c r="ACR17" s="21">
        <v>0</v>
      </c>
      <c r="ACS17" s="21">
        <f t="shared" si="313"/>
        <v>0</v>
      </c>
      <c r="ACT17" s="21">
        <v>0</v>
      </c>
      <c r="ACU17" s="21">
        <f t="shared" si="314"/>
        <v>0</v>
      </c>
      <c r="ACV17" s="21">
        <v>0</v>
      </c>
      <c r="ACW17" s="21">
        <f t="shared" si="315"/>
        <v>0</v>
      </c>
      <c r="ACX17" s="21">
        <v>0</v>
      </c>
      <c r="ACY17" s="21">
        <f t="shared" si="316"/>
        <v>0</v>
      </c>
      <c r="ACZ17" s="21">
        <f t="shared" si="317"/>
        <v>0</v>
      </c>
      <c r="ADA17" s="21"/>
      <c r="ADB17" s="21">
        <f t="shared" si="22"/>
        <v>0</v>
      </c>
      <c r="ADC17" s="21"/>
      <c r="ADD17" s="21"/>
      <c r="ADE17" s="21">
        <v>0</v>
      </c>
      <c r="ADF17" s="21">
        <f t="shared" si="318"/>
        <v>0</v>
      </c>
      <c r="ADG17" s="21">
        <v>0</v>
      </c>
      <c r="ADH17" s="21">
        <v>0</v>
      </c>
      <c r="ADI17" s="22"/>
      <c r="ADJ17" s="22"/>
      <c r="ADK17" s="21">
        <v>0</v>
      </c>
      <c r="ADL17" s="21">
        <f t="shared" si="319"/>
        <v>0</v>
      </c>
      <c r="ADM17" s="21">
        <v>0</v>
      </c>
      <c r="ADN17" s="21">
        <f t="shared" si="320"/>
        <v>0</v>
      </c>
      <c r="ADO17" s="21">
        <v>0</v>
      </c>
      <c r="ADP17" s="21">
        <f t="shared" si="321"/>
        <v>0</v>
      </c>
      <c r="ADQ17" s="21">
        <v>0</v>
      </c>
      <c r="ADR17" s="21">
        <f t="shared" si="322"/>
        <v>0</v>
      </c>
      <c r="ADS17" s="21">
        <v>0</v>
      </c>
      <c r="ADT17" s="21">
        <f t="shared" si="323"/>
        <v>0</v>
      </c>
      <c r="ADU17" s="21">
        <v>0</v>
      </c>
      <c r="ADV17" s="21">
        <f t="shared" si="324"/>
        <v>0</v>
      </c>
      <c r="ADW17" s="21">
        <f t="shared" si="325"/>
        <v>0</v>
      </c>
      <c r="ADX17" s="21"/>
      <c r="ADY17" s="23">
        <f t="shared" ref="ADY17:ADY20" si="379">+ADX17*3%</f>
        <v>0</v>
      </c>
      <c r="ADZ17" s="24">
        <f t="shared" si="23"/>
        <v>0</v>
      </c>
      <c r="AEA17" s="24">
        <f t="shared" si="24"/>
        <v>0</v>
      </c>
      <c r="AEB17" s="24">
        <f t="shared" si="326"/>
        <v>0</v>
      </c>
    </row>
    <row r="18" spans="1:808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5"/>
        <v>0</v>
      </c>
      <c r="M18" s="21">
        <f t="shared" si="26"/>
        <v>0</v>
      </c>
      <c r="N18" s="21">
        <v>0</v>
      </c>
      <c r="O18" s="21">
        <f t="shared" si="27"/>
        <v>0</v>
      </c>
      <c r="P18" s="21">
        <v>0</v>
      </c>
      <c r="Q18" s="21">
        <f t="shared" si="28"/>
        <v>0</v>
      </c>
      <c r="R18" s="21">
        <v>0</v>
      </c>
      <c r="S18" s="21">
        <f t="shared" si="29"/>
        <v>0</v>
      </c>
      <c r="T18" s="21">
        <v>0</v>
      </c>
      <c r="U18" s="21">
        <f t="shared" si="30"/>
        <v>0</v>
      </c>
      <c r="V18" s="21">
        <v>0</v>
      </c>
      <c r="W18" s="21">
        <f t="shared" si="31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33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34"/>
        <v>0</v>
      </c>
      <c r="AK18" s="21">
        <v>0</v>
      </c>
      <c r="AL18" s="21">
        <f t="shared" si="35"/>
        <v>0</v>
      </c>
      <c r="AM18" s="21">
        <v>0</v>
      </c>
      <c r="AN18" s="21">
        <f t="shared" si="36"/>
        <v>0</v>
      </c>
      <c r="AO18" s="21">
        <v>0</v>
      </c>
      <c r="AP18" s="21">
        <f t="shared" si="37"/>
        <v>0</v>
      </c>
      <c r="AQ18" s="21">
        <v>0</v>
      </c>
      <c r="AR18" s="21">
        <f t="shared" si="38"/>
        <v>0</v>
      </c>
      <c r="AS18" s="21">
        <v>0</v>
      </c>
      <c r="AT18" s="21">
        <f t="shared" si="39"/>
        <v>0</v>
      </c>
      <c r="AU18" s="21">
        <f t="shared" si="40"/>
        <v>0</v>
      </c>
      <c r="AV18" s="21"/>
      <c r="AW18" s="23">
        <f t="shared" si="327"/>
        <v>0</v>
      </c>
      <c r="AX18" s="22"/>
      <c r="AY18" s="22"/>
      <c r="AZ18" s="22"/>
      <c r="BA18" s="23">
        <v>0</v>
      </c>
      <c r="BB18" s="21">
        <f t="shared" si="345"/>
        <v>0</v>
      </c>
      <c r="BC18" s="21">
        <f t="shared" si="42"/>
        <v>0</v>
      </c>
      <c r="BD18" s="21">
        <v>0</v>
      </c>
      <c r="BE18" s="21">
        <f t="shared" si="43"/>
        <v>0</v>
      </c>
      <c r="BF18" s="21">
        <v>0</v>
      </c>
      <c r="BG18" s="21">
        <f t="shared" si="44"/>
        <v>0</v>
      </c>
      <c r="BH18" s="21">
        <v>0</v>
      </c>
      <c r="BI18" s="21">
        <f t="shared" si="45"/>
        <v>0</v>
      </c>
      <c r="BJ18" s="21">
        <v>0</v>
      </c>
      <c r="BK18" s="21">
        <f t="shared" si="46"/>
        <v>0</v>
      </c>
      <c r="BL18" s="21">
        <v>0</v>
      </c>
      <c r="BM18" s="21">
        <f t="shared" si="47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49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50"/>
        <v>0</v>
      </c>
      <c r="CA18" s="21">
        <v>0</v>
      </c>
      <c r="CB18" s="21">
        <f t="shared" si="51"/>
        <v>0</v>
      </c>
      <c r="CC18" s="21">
        <v>0</v>
      </c>
      <c r="CD18" s="21">
        <f t="shared" si="52"/>
        <v>0</v>
      </c>
      <c r="CE18" s="21">
        <v>0</v>
      </c>
      <c r="CF18" s="21">
        <f t="shared" si="53"/>
        <v>0</v>
      </c>
      <c r="CG18" s="21">
        <v>0</v>
      </c>
      <c r="CH18" s="21">
        <f t="shared" si="54"/>
        <v>0</v>
      </c>
      <c r="CI18" s="21">
        <v>0</v>
      </c>
      <c r="CJ18" s="21">
        <f t="shared" si="55"/>
        <v>0</v>
      </c>
      <c r="CK18" s="21">
        <f t="shared" si="56"/>
        <v>0</v>
      </c>
      <c r="CL18" s="21"/>
      <c r="CM18" s="23">
        <f t="shared" si="363"/>
        <v>0</v>
      </c>
      <c r="CN18" s="22"/>
      <c r="CO18" s="22"/>
      <c r="CP18" s="22"/>
      <c r="CQ18" s="23">
        <v>0</v>
      </c>
      <c r="CR18" s="21">
        <f t="shared" si="346"/>
        <v>0</v>
      </c>
      <c r="CS18" s="21">
        <f t="shared" si="58"/>
        <v>0</v>
      </c>
      <c r="CT18" s="21">
        <v>0</v>
      </c>
      <c r="CU18" s="21">
        <f t="shared" si="59"/>
        <v>0</v>
      </c>
      <c r="CV18" s="21">
        <v>0</v>
      </c>
      <c r="CW18" s="21">
        <f t="shared" si="60"/>
        <v>0</v>
      </c>
      <c r="CX18" s="21">
        <v>0</v>
      </c>
      <c r="CY18" s="21">
        <f t="shared" si="61"/>
        <v>0</v>
      </c>
      <c r="CZ18" s="21">
        <v>0</v>
      </c>
      <c r="DA18" s="21">
        <f t="shared" si="62"/>
        <v>0</v>
      </c>
      <c r="DB18" s="21">
        <v>0</v>
      </c>
      <c r="DC18" s="21">
        <f t="shared" si="63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65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6"/>
        <v>0</v>
      </c>
      <c r="DS18" s="21">
        <v>0</v>
      </c>
      <c r="DT18" s="21">
        <f t="shared" si="67"/>
        <v>0</v>
      </c>
      <c r="DU18" s="21">
        <v>0</v>
      </c>
      <c r="DV18" s="21">
        <f t="shared" si="68"/>
        <v>0</v>
      </c>
      <c r="DW18" s="21">
        <v>0</v>
      </c>
      <c r="DX18" s="21">
        <f t="shared" si="69"/>
        <v>0</v>
      </c>
      <c r="DY18" s="21">
        <v>0</v>
      </c>
      <c r="DZ18" s="21">
        <f t="shared" si="70"/>
        <v>0</v>
      </c>
      <c r="EA18" s="21">
        <f t="shared" si="71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347"/>
        <v>0</v>
      </c>
      <c r="EI18" s="21">
        <f t="shared" si="73"/>
        <v>0</v>
      </c>
      <c r="EJ18" s="21">
        <v>0</v>
      </c>
      <c r="EK18" s="21">
        <f t="shared" si="74"/>
        <v>0</v>
      </c>
      <c r="EL18" s="21">
        <v>0</v>
      </c>
      <c r="EM18" s="21">
        <f t="shared" si="75"/>
        <v>0</v>
      </c>
      <c r="EN18" s="21">
        <v>0</v>
      </c>
      <c r="EO18" s="21">
        <f t="shared" si="76"/>
        <v>0</v>
      </c>
      <c r="EP18" s="21">
        <v>0</v>
      </c>
      <c r="EQ18" s="21">
        <f t="shared" si="77"/>
        <v>0</v>
      </c>
      <c r="ER18" s="21">
        <v>0</v>
      </c>
      <c r="ES18" s="21">
        <f t="shared" si="78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80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81"/>
        <v>0</v>
      </c>
      <c r="FG18" s="21">
        <v>0</v>
      </c>
      <c r="FH18" s="21">
        <f t="shared" si="82"/>
        <v>0</v>
      </c>
      <c r="FI18" s="21">
        <v>0</v>
      </c>
      <c r="FJ18" s="21">
        <f t="shared" si="83"/>
        <v>0</v>
      </c>
      <c r="FK18" s="21">
        <v>0</v>
      </c>
      <c r="FL18" s="21">
        <f t="shared" si="84"/>
        <v>0</v>
      </c>
      <c r="FM18" s="21">
        <v>0</v>
      </c>
      <c r="FN18" s="21">
        <f t="shared" si="85"/>
        <v>0</v>
      </c>
      <c r="FO18" s="21">
        <v>0</v>
      </c>
      <c r="FP18" s="21">
        <f t="shared" si="86"/>
        <v>0</v>
      </c>
      <c r="FQ18" s="21">
        <f t="shared" si="87"/>
        <v>0</v>
      </c>
      <c r="FR18" s="21"/>
      <c r="FS18" s="23">
        <f t="shared" si="364"/>
        <v>0</v>
      </c>
      <c r="FT18" s="22"/>
      <c r="FU18" s="22"/>
      <c r="FV18" s="22"/>
      <c r="FW18" s="23">
        <v>0</v>
      </c>
      <c r="FX18" s="21">
        <f t="shared" si="348"/>
        <v>0</v>
      </c>
      <c r="FY18" s="21">
        <f t="shared" si="89"/>
        <v>0</v>
      </c>
      <c r="FZ18" s="21">
        <v>0</v>
      </c>
      <c r="GA18" s="21">
        <f t="shared" si="90"/>
        <v>0</v>
      </c>
      <c r="GB18" s="21">
        <v>0</v>
      </c>
      <c r="GC18" s="21">
        <f t="shared" si="91"/>
        <v>0</v>
      </c>
      <c r="GD18" s="21">
        <v>0</v>
      </c>
      <c r="GE18" s="21">
        <f t="shared" si="92"/>
        <v>0</v>
      </c>
      <c r="GF18" s="21">
        <v>0</v>
      </c>
      <c r="GG18" s="21">
        <f t="shared" si="93"/>
        <v>0</v>
      </c>
      <c r="GH18" s="21">
        <v>0</v>
      </c>
      <c r="GI18" s="21">
        <f t="shared" si="94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6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7"/>
        <v>0</v>
      </c>
      <c r="GW18" s="21">
        <v>0</v>
      </c>
      <c r="GX18" s="21">
        <f t="shared" si="98"/>
        <v>0</v>
      </c>
      <c r="GY18" s="21">
        <v>0</v>
      </c>
      <c r="GZ18" s="21">
        <f t="shared" si="99"/>
        <v>0</v>
      </c>
      <c r="HA18" s="21">
        <v>0</v>
      </c>
      <c r="HB18" s="21">
        <f t="shared" si="100"/>
        <v>0</v>
      </c>
      <c r="HC18" s="21">
        <v>0</v>
      </c>
      <c r="HD18" s="21">
        <f t="shared" si="101"/>
        <v>0</v>
      </c>
      <c r="HE18" s="21">
        <v>0</v>
      </c>
      <c r="HF18" s="21">
        <f t="shared" si="102"/>
        <v>0</v>
      </c>
      <c r="HG18" s="21">
        <f t="shared" si="103"/>
        <v>0</v>
      </c>
      <c r="HH18" s="21"/>
      <c r="HI18" s="23">
        <f t="shared" si="365"/>
        <v>0</v>
      </c>
      <c r="HJ18" s="22"/>
      <c r="HK18" s="22"/>
      <c r="HL18" s="22"/>
      <c r="HM18" s="23">
        <v>0</v>
      </c>
      <c r="HN18" s="21">
        <f t="shared" si="349"/>
        <v>0</v>
      </c>
      <c r="HO18" s="21">
        <f t="shared" si="105"/>
        <v>0</v>
      </c>
      <c r="HP18" s="21">
        <v>0</v>
      </c>
      <c r="HQ18" s="21">
        <f t="shared" si="106"/>
        <v>0</v>
      </c>
      <c r="HR18" s="21">
        <v>0</v>
      </c>
      <c r="HS18" s="21">
        <f t="shared" si="107"/>
        <v>0</v>
      </c>
      <c r="HT18" s="21">
        <v>0</v>
      </c>
      <c r="HU18" s="21">
        <f t="shared" si="108"/>
        <v>0</v>
      </c>
      <c r="HV18" s="21">
        <v>0</v>
      </c>
      <c r="HW18" s="21">
        <f t="shared" si="109"/>
        <v>0</v>
      </c>
      <c r="HX18" s="21">
        <v>0</v>
      </c>
      <c r="HY18" s="21">
        <f t="shared" si="110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12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13"/>
        <v>0</v>
      </c>
      <c r="IM18" s="21">
        <v>0</v>
      </c>
      <c r="IN18" s="21">
        <f t="shared" si="114"/>
        <v>0</v>
      </c>
      <c r="IO18" s="21">
        <v>0</v>
      </c>
      <c r="IP18" s="21">
        <f t="shared" si="115"/>
        <v>0</v>
      </c>
      <c r="IQ18" s="21">
        <v>0</v>
      </c>
      <c r="IR18" s="21">
        <f t="shared" si="116"/>
        <v>0</v>
      </c>
      <c r="IS18" s="21">
        <v>0</v>
      </c>
      <c r="IT18" s="21">
        <f t="shared" si="117"/>
        <v>0</v>
      </c>
      <c r="IU18" s="21">
        <v>0</v>
      </c>
      <c r="IV18" s="21">
        <f t="shared" si="118"/>
        <v>0</v>
      </c>
      <c r="IW18" s="21">
        <f t="shared" si="119"/>
        <v>0</v>
      </c>
      <c r="IX18" s="21"/>
      <c r="IY18" s="23">
        <f t="shared" si="366"/>
        <v>0</v>
      </c>
      <c r="IZ18" s="22"/>
      <c r="JA18" s="22"/>
      <c r="JB18" s="22"/>
      <c r="JC18" s="23">
        <v>0</v>
      </c>
      <c r="JD18" s="21">
        <f t="shared" si="350"/>
        <v>0</v>
      </c>
      <c r="JE18" s="21">
        <f t="shared" si="121"/>
        <v>0</v>
      </c>
      <c r="JF18" s="21">
        <v>0</v>
      </c>
      <c r="JG18" s="21">
        <f t="shared" si="122"/>
        <v>0</v>
      </c>
      <c r="JH18" s="21">
        <v>0</v>
      </c>
      <c r="JI18" s="21">
        <f t="shared" si="123"/>
        <v>0</v>
      </c>
      <c r="JJ18" s="21">
        <v>0</v>
      </c>
      <c r="JK18" s="21">
        <f t="shared" si="124"/>
        <v>0</v>
      </c>
      <c r="JL18" s="21">
        <v>0</v>
      </c>
      <c r="JM18" s="21">
        <f t="shared" si="125"/>
        <v>0</v>
      </c>
      <c r="JN18" s="21">
        <v>0</v>
      </c>
      <c r="JO18" s="21">
        <f t="shared" si="126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8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29"/>
        <v>0</v>
      </c>
      <c r="KC18" s="21">
        <v>0</v>
      </c>
      <c r="KD18" s="21">
        <f t="shared" si="130"/>
        <v>0</v>
      </c>
      <c r="KE18" s="21">
        <v>0</v>
      </c>
      <c r="KF18" s="21">
        <f t="shared" si="131"/>
        <v>0</v>
      </c>
      <c r="KG18" s="21">
        <v>0</v>
      </c>
      <c r="KH18" s="21">
        <f t="shared" si="132"/>
        <v>0</v>
      </c>
      <c r="KI18" s="21">
        <v>0</v>
      </c>
      <c r="KJ18" s="21">
        <f t="shared" si="133"/>
        <v>0</v>
      </c>
      <c r="KK18" s="21">
        <v>0</v>
      </c>
      <c r="KL18" s="21">
        <f t="shared" si="134"/>
        <v>0</v>
      </c>
      <c r="KM18" s="21">
        <f t="shared" si="135"/>
        <v>0</v>
      </c>
      <c r="KN18" s="21"/>
      <c r="KO18" s="23">
        <f t="shared" si="367"/>
        <v>0</v>
      </c>
      <c r="KP18" s="22"/>
      <c r="KQ18" s="22"/>
      <c r="KR18" s="22"/>
      <c r="KS18" s="23">
        <v>0</v>
      </c>
      <c r="KT18" s="21">
        <f t="shared" si="351"/>
        <v>0</v>
      </c>
      <c r="KU18" s="21">
        <f t="shared" si="137"/>
        <v>0</v>
      </c>
      <c r="KV18" s="21">
        <v>0</v>
      </c>
      <c r="KW18" s="21">
        <f t="shared" si="138"/>
        <v>0</v>
      </c>
      <c r="KX18" s="21">
        <v>0</v>
      </c>
      <c r="KY18" s="21">
        <f t="shared" si="139"/>
        <v>0</v>
      </c>
      <c r="KZ18" s="21">
        <v>0</v>
      </c>
      <c r="LA18" s="21">
        <f t="shared" si="140"/>
        <v>0</v>
      </c>
      <c r="LB18" s="21">
        <v>0</v>
      </c>
      <c r="LC18" s="21">
        <f t="shared" si="141"/>
        <v>0</v>
      </c>
      <c r="LD18" s="21">
        <v>0</v>
      </c>
      <c r="LE18" s="21">
        <f t="shared" si="142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44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45"/>
        <v>0</v>
      </c>
      <c r="LS18" s="21">
        <v>0</v>
      </c>
      <c r="LT18" s="21">
        <f t="shared" si="146"/>
        <v>0</v>
      </c>
      <c r="LU18" s="21">
        <v>0</v>
      </c>
      <c r="LV18" s="21">
        <f t="shared" si="147"/>
        <v>0</v>
      </c>
      <c r="LW18" s="21">
        <v>0</v>
      </c>
      <c r="LX18" s="21">
        <f t="shared" si="148"/>
        <v>0</v>
      </c>
      <c r="LY18" s="21">
        <v>0</v>
      </c>
      <c r="LZ18" s="21">
        <f t="shared" si="149"/>
        <v>0</v>
      </c>
      <c r="MA18" s="21">
        <v>0</v>
      </c>
      <c r="MB18" s="21">
        <f t="shared" si="150"/>
        <v>0</v>
      </c>
      <c r="MC18" s="21">
        <f t="shared" si="151"/>
        <v>0</v>
      </c>
      <c r="MD18" s="21"/>
      <c r="ME18" s="23">
        <f t="shared" si="368"/>
        <v>0</v>
      </c>
      <c r="MF18" s="22"/>
      <c r="MG18" s="22"/>
      <c r="MH18" s="22"/>
      <c r="MI18" s="23">
        <v>0</v>
      </c>
      <c r="MJ18" s="21">
        <f t="shared" si="352"/>
        <v>0</v>
      </c>
      <c r="MK18" s="21">
        <f t="shared" si="153"/>
        <v>0</v>
      </c>
      <c r="ML18" s="21">
        <v>0</v>
      </c>
      <c r="MM18" s="21">
        <f t="shared" si="154"/>
        <v>0</v>
      </c>
      <c r="MN18" s="21">
        <v>0</v>
      </c>
      <c r="MO18" s="21">
        <f t="shared" si="155"/>
        <v>0</v>
      </c>
      <c r="MP18" s="21">
        <v>0</v>
      </c>
      <c r="MQ18" s="21">
        <f t="shared" si="156"/>
        <v>0</v>
      </c>
      <c r="MR18" s="21">
        <v>0</v>
      </c>
      <c r="MS18" s="21">
        <f t="shared" si="157"/>
        <v>0</v>
      </c>
      <c r="MT18" s="21">
        <v>0</v>
      </c>
      <c r="MU18" s="21">
        <f t="shared" si="158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60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61"/>
        <v>0</v>
      </c>
      <c r="NI18" s="21">
        <v>0</v>
      </c>
      <c r="NJ18" s="21">
        <f t="shared" si="162"/>
        <v>0</v>
      </c>
      <c r="NK18" s="21">
        <v>0</v>
      </c>
      <c r="NL18" s="21">
        <f t="shared" si="163"/>
        <v>0</v>
      </c>
      <c r="NM18" s="21">
        <v>0</v>
      </c>
      <c r="NN18" s="21">
        <f t="shared" si="164"/>
        <v>0</v>
      </c>
      <c r="NO18" s="21">
        <v>0</v>
      </c>
      <c r="NP18" s="21">
        <f t="shared" si="165"/>
        <v>0</v>
      </c>
      <c r="NQ18" s="21">
        <v>0</v>
      </c>
      <c r="NR18" s="21">
        <f t="shared" si="166"/>
        <v>0</v>
      </c>
      <c r="NS18" s="21">
        <f t="shared" si="167"/>
        <v>0</v>
      </c>
      <c r="NT18" s="21"/>
      <c r="NU18" s="23">
        <f t="shared" si="369"/>
        <v>0</v>
      </c>
      <c r="NV18" s="22"/>
      <c r="NW18" s="22"/>
      <c r="NX18" s="22"/>
      <c r="NY18" s="23">
        <v>0</v>
      </c>
      <c r="NZ18" s="21">
        <f t="shared" si="353"/>
        <v>0</v>
      </c>
      <c r="OA18" s="21">
        <f t="shared" si="169"/>
        <v>0</v>
      </c>
      <c r="OB18" s="21">
        <v>0</v>
      </c>
      <c r="OC18" s="21">
        <f t="shared" si="170"/>
        <v>0</v>
      </c>
      <c r="OD18" s="21">
        <v>0</v>
      </c>
      <c r="OE18" s="21">
        <f t="shared" si="171"/>
        <v>0</v>
      </c>
      <c r="OF18" s="21">
        <v>0</v>
      </c>
      <c r="OG18" s="21">
        <f t="shared" si="172"/>
        <v>0</v>
      </c>
      <c r="OH18" s="21">
        <v>0</v>
      </c>
      <c r="OI18" s="21">
        <f t="shared" si="173"/>
        <v>0</v>
      </c>
      <c r="OJ18" s="21">
        <v>0</v>
      </c>
      <c r="OK18" s="21">
        <f t="shared" si="174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6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7"/>
        <v>0</v>
      </c>
      <c r="OY18" s="21">
        <v>0</v>
      </c>
      <c r="OZ18" s="21">
        <f t="shared" si="178"/>
        <v>0</v>
      </c>
      <c r="PA18" s="21">
        <v>0</v>
      </c>
      <c r="PB18" s="21">
        <f t="shared" si="179"/>
        <v>0</v>
      </c>
      <c r="PC18" s="21">
        <v>0</v>
      </c>
      <c r="PD18" s="21">
        <f t="shared" si="180"/>
        <v>0</v>
      </c>
      <c r="PE18" s="21">
        <v>0</v>
      </c>
      <c r="PF18" s="21">
        <f t="shared" si="181"/>
        <v>0</v>
      </c>
      <c r="PG18" s="21">
        <v>0</v>
      </c>
      <c r="PH18" s="21">
        <f t="shared" si="182"/>
        <v>0</v>
      </c>
      <c r="PI18" s="21">
        <f t="shared" si="183"/>
        <v>0</v>
      </c>
      <c r="PJ18" s="21"/>
      <c r="PK18" s="23">
        <f t="shared" si="370"/>
        <v>0</v>
      </c>
      <c r="PL18" s="22"/>
      <c r="PM18" s="22"/>
      <c r="PN18" s="22"/>
      <c r="PO18" s="23">
        <v>0</v>
      </c>
      <c r="PP18" s="21">
        <f t="shared" si="354"/>
        <v>0</v>
      </c>
      <c r="PQ18" s="21">
        <f t="shared" si="185"/>
        <v>0</v>
      </c>
      <c r="PR18" s="21">
        <v>0</v>
      </c>
      <c r="PS18" s="21">
        <f t="shared" si="186"/>
        <v>0</v>
      </c>
      <c r="PT18" s="21">
        <v>0</v>
      </c>
      <c r="PU18" s="21">
        <f t="shared" si="187"/>
        <v>0</v>
      </c>
      <c r="PV18" s="21">
        <v>0</v>
      </c>
      <c r="PW18" s="21">
        <f t="shared" si="188"/>
        <v>0</v>
      </c>
      <c r="PX18" s="21">
        <v>0</v>
      </c>
      <c r="PY18" s="21">
        <f t="shared" si="189"/>
        <v>0</v>
      </c>
      <c r="PZ18" s="21">
        <v>0</v>
      </c>
      <c r="QA18" s="21">
        <f t="shared" si="190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92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93"/>
        <v>0</v>
      </c>
      <c r="QO18" s="21">
        <v>0</v>
      </c>
      <c r="QP18" s="21">
        <f t="shared" si="194"/>
        <v>0</v>
      </c>
      <c r="QQ18" s="21">
        <v>0</v>
      </c>
      <c r="QR18" s="21">
        <f t="shared" si="195"/>
        <v>0</v>
      </c>
      <c r="QS18" s="21">
        <v>0</v>
      </c>
      <c r="QT18" s="21">
        <f t="shared" si="196"/>
        <v>0</v>
      </c>
      <c r="QU18" s="21">
        <v>0</v>
      </c>
      <c r="QV18" s="21">
        <f t="shared" si="197"/>
        <v>0</v>
      </c>
      <c r="QW18" s="21">
        <v>0</v>
      </c>
      <c r="QX18" s="21">
        <f t="shared" si="198"/>
        <v>0</v>
      </c>
      <c r="QY18" s="21">
        <f t="shared" si="199"/>
        <v>0</v>
      </c>
      <c r="QZ18" s="21"/>
      <c r="RA18" s="23">
        <f t="shared" si="371"/>
        <v>0</v>
      </c>
      <c r="RB18" s="22"/>
      <c r="RC18" s="22"/>
      <c r="RD18" s="22"/>
      <c r="RE18" s="23">
        <v>0</v>
      </c>
      <c r="RF18" s="21">
        <f t="shared" si="355"/>
        <v>0</v>
      </c>
      <c r="RG18" s="21">
        <f t="shared" si="201"/>
        <v>0</v>
      </c>
      <c r="RH18" s="21">
        <v>0</v>
      </c>
      <c r="RI18" s="21">
        <f t="shared" si="202"/>
        <v>0</v>
      </c>
      <c r="RJ18" s="21">
        <v>0</v>
      </c>
      <c r="RK18" s="21">
        <f t="shared" si="203"/>
        <v>0</v>
      </c>
      <c r="RL18" s="21">
        <v>0</v>
      </c>
      <c r="RM18" s="21">
        <f t="shared" si="204"/>
        <v>0</v>
      </c>
      <c r="RN18" s="21">
        <v>0</v>
      </c>
      <c r="RO18" s="21">
        <f t="shared" si="205"/>
        <v>0</v>
      </c>
      <c r="RP18" s="21">
        <v>0</v>
      </c>
      <c r="RQ18" s="21">
        <f t="shared" si="206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8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09"/>
        <v>0</v>
      </c>
      <c r="SE18" s="21">
        <v>0</v>
      </c>
      <c r="SF18" s="21">
        <f t="shared" si="210"/>
        <v>0</v>
      </c>
      <c r="SG18" s="21">
        <v>0</v>
      </c>
      <c r="SH18" s="21">
        <f t="shared" si="211"/>
        <v>0</v>
      </c>
      <c r="SI18" s="21">
        <v>0</v>
      </c>
      <c r="SJ18" s="21">
        <f t="shared" si="212"/>
        <v>0</v>
      </c>
      <c r="SK18" s="21">
        <v>0</v>
      </c>
      <c r="SL18" s="21">
        <f t="shared" si="213"/>
        <v>0</v>
      </c>
      <c r="SM18" s="21">
        <v>0</v>
      </c>
      <c r="SN18" s="21">
        <f t="shared" si="214"/>
        <v>0</v>
      </c>
      <c r="SO18" s="21">
        <f t="shared" si="215"/>
        <v>0</v>
      </c>
      <c r="SP18" s="21"/>
      <c r="SQ18" s="23">
        <f t="shared" si="372"/>
        <v>0</v>
      </c>
      <c r="SR18" s="22"/>
      <c r="SS18" s="22"/>
      <c r="ST18" s="22"/>
      <c r="SU18" s="23">
        <v>0</v>
      </c>
      <c r="SV18" s="21">
        <f t="shared" si="356"/>
        <v>0</v>
      </c>
      <c r="SW18" s="21">
        <f t="shared" si="217"/>
        <v>0</v>
      </c>
      <c r="SX18" s="21">
        <v>0</v>
      </c>
      <c r="SY18" s="21">
        <f t="shared" si="218"/>
        <v>0</v>
      </c>
      <c r="SZ18" s="21">
        <v>0</v>
      </c>
      <c r="TA18" s="21">
        <f t="shared" si="219"/>
        <v>0</v>
      </c>
      <c r="TB18" s="21">
        <v>0</v>
      </c>
      <c r="TC18" s="21">
        <f t="shared" si="220"/>
        <v>0</v>
      </c>
      <c r="TD18" s="21">
        <v>0</v>
      </c>
      <c r="TE18" s="21">
        <f t="shared" si="221"/>
        <v>0</v>
      </c>
      <c r="TF18" s="21">
        <v>0</v>
      </c>
      <c r="TG18" s="21">
        <f t="shared" si="222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24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25"/>
        <v>0</v>
      </c>
      <c r="TU18" s="21">
        <v>0</v>
      </c>
      <c r="TV18" s="21">
        <f t="shared" si="226"/>
        <v>0</v>
      </c>
      <c r="TW18" s="21">
        <v>0</v>
      </c>
      <c r="TX18" s="21">
        <f t="shared" si="227"/>
        <v>0</v>
      </c>
      <c r="TY18" s="21">
        <v>0</v>
      </c>
      <c r="TZ18" s="21">
        <f t="shared" si="228"/>
        <v>0</v>
      </c>
      <c r="UA18" s="21">
        <v>0</v>
      </c>
      <c r="UB18" s="21">
        <f t="shared" si="229"/>
        <v>0</v>
      </c>
      <c r="UC18" s="21">
        <v>0</v>
      </c>
      <c r="UD18" s="21">
        <f t="shared" si="230"/>
        <v>0</v>
      </c>
      <c r="UE18" s="21">
        <f t="shared" si="231"/>
        <v>0</v>
      </c>
      <c r="UF18" s="21"/>
      <c r="UG18" s="23">
        <f t="shared" si="373"/>
        <v>0</v>
      </c>
      <c r="UH18" s="22"/>
      <c r="UI18" s="22"/>
      <c r="UJ18" s="22"/>
      <c r="UK18" s="23">
        <v>0</v>
      </c>
      <c r="UL18" s="21">
        <f t="shared" si="357"/>
        <v>0</v>
      </c>
      <c r="UM18" s="21">
        <f t="shared" si="233"/>
        <v>0</v>
      </c>
      <c r="UN18" s="21">
        <v>0</v>
      </c>
      <c r="UO18" s="21">
        <f t="shared" si="234"/>
        <v>0</v>
      </c>
      <c r="UP18" s="21">
        <v>0</v>
      </c>
      <c r="UQ18" s="21">
        <f t="shared" si="235"/>
        <v>0</v>
      </c>
      <c r="UR18" s="21">
        <v>0</v>
      </c>
      <c r="US18" s="21">
        <f t="shared" si="236"/>
        <v>0</v>
      </c>
      <c r="UT18" s="21">
        <v>0</v>
      </c>
      <c r="UU18" s="21">
        <f t="shared" si="237"/>
        <v>0</v>
      </c>
      <c r="UV18" s="21">
        <v>0</v>
      </c>
      <c r="UW18" s="21">
        <f t="shared" si="238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40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41"/>
        <v>0</v>
      </c>
      <c r="VK18" s="21">
        <v>0</v>
      </c>
      <c r="VL18" s="21">
        <f t="shared" si="242"/>
        <v>0</v>
      </c>
      <c r="VM18" s="21">
        <v>0</v>
      </c>
      <c r="VN18" s="21">
        <f t="shared" si="243"/>
        <v>0</v>
      </c>
      <c r="VO18" s="21">
        <v>0</v>
      </c>
      <c r="VP18" s="21">
        <f t="shared" si="244"/>
        <v>0</v>
      </c>
      <c r="VQ18" s="21">
        <v>0</v>
      </c>
      <c r="VR18" s="21">
        <f t="shared" si="245"/>
        <v>0</v>
      </c>
      <c r="VS18" s="21">
        <v>0</v>
      </c>
      <c r="VT18" s="21">
        <f t="shared" si="246"/>
        <v>0</v>
      </c>
      <c r="VU18" s="21">
        <f t="shared" si="247"/>
        <v>0</v>
      </c>
      <c r="VV18" s="21"/>
      <c r="VW18" s="23">
        <f t="shared" si="374"/>
        <v>0</v>
      </c>
      <c r="VX18" s="22"/>
      <c r="VY18" s="22"/>
      <c r="VZ18" s="22"/>
      <c r="WA18" s="23">
        <v>0</v>
      </c>
      <c r="WB18" s="21">
        <f t="shared" si="358"/>
        <v>0</v>
      </c>
      <c r="WC18" s="21">
        <f t="shared" si="249"/>
        <v>0</v>
      </c>
      <c r="WD18" s="21">
        <v>0</v>
      </c>
      <c r="WE18" s="21">
        <f t="shared" si="250"/>
        <v>0</v>
      </c>
      <c r="WF18" s="21">
        <v>0</v>
      </c>
      <c r="WG18" s="21">
        <f t="shared" si="251"/>
        <v>0</v>
      </c>
      <c r="WH18" s="21">
        <v>0</v>
      </c>
      <c r="WI18" s="21">
        <f t="shared" si="252"/>
        <v>0</v>
      </c>
      <c r="WJ18" s="21">
        <v>0</v>
      </c>
      <c r="WK18" s="21">
        <f t="shared" si="253"/>
        <v>0</v>
      </c>
      <c r="WL18" s="21">
        <v>0</v>
      </c>
      <c r="WM18" s="21">
        <f t="shared" si="254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6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7"/>
        <v>0</v>
      </c>
      <c r="XA18" s="21">
        <v>0</v>
      </c>
      <c r="XB18" s="21">
        <f t="shared" si="258"/>
        <v>0</v>
      </c>
      <c r="XC18" s="21">
        <v>0</v>
      </c>
      <c r="XD18" s="21">
        <f t="shared" si="259"/>
        <v>0</v>
      </c>
      <c r="XE18" s="21">
        <v>0</v>
      </c>
      <c r="XF18" s="21">
        <f t="shared" si="260"/>
        <v>0</v>
      </c>
      <c r="XG18" s="21">
        <v>0</v>
      </c>
      <c r="XH18" s="21">
        <f t="shared" si="261"/>
        <v>0</v>
      </c>
      <c r="XI18" s="21">
        <v>0</v>
      </c>
      <c r="XJ18" s="21">
        <f t="shared" si="262"/>
        <v>0</v>
      </c>
      <c r="XK18" s="21">
        <f t="shared" si="263"/>
        <v>0</v>
      </c>
      <c r="XL18" s="21"/>
      <c r="XM18" s="23">
        <f t="shared" si="375"/>
        <v>0</v>
      </c>
      <c r="XN18" s="22"/>
      <c r="XO18" s="22"/>
      <c r="XP18" s="22"/>
      <c r="XQ18" s="23">
        <v>0</v>
      </c>
      <c r="XR18" s="21">
        <f t="shared" si="359"/>
        <v>0</v>
      </c>
      <c r="XS18" s="21">
        <f t="shared" si="265"/>
        <v>0</v>
      </c>
      <c r="XT18" s="21">
        <v>0</v>
      </c>
      <c r="XU18" s="21">
        <f t="shared" si="266"/>
        <v>0</v>
      </c>
      <c r="XV18" s="21">
        <v>0</v>
      </c>
      <c r="XW18" s="21">
        <f t="shared" si="267"/>
        <v>0</v>
      </c>
      <c r="XX18" s="21">
        <v>0</v>
      </c>
      <c r="XY18" s="21">
        <f t="shared" si="268"/>
        <v>0</v>
      </c>
      <c r="XZ18" s="21">
        <v>0</v>
      </c>
      <c r="YA18" s="21">
        <f t="shared" si="269"/>
        <v>0</v>
      </c>
      <c r="YB18" s="21">
        <v>0</v>
      </c>
      <c r="YC18" s="21">
        <f t="shared" si="270"/>
        <v>0</v>
      </c>
      <c r="YD18" s="21">
        <f>XT18+XU18+XV18+XW18+XX18+XY18+XZ18+YA18</f>
        <v>0</v>
      </c>
      <c r="YE18" s="21"/>
      <c r="YF18" s="21">
        <f t="shared" si="17"/>
        <v>0</v>
      </c>
      <c r="YG18" s="21"/>
      <c r="YH18" s="21"/>
      <c r="YI18" s="21">
        <v>0</v>
      </c>
      <c r="YJ18" s="21">
        <f t="shared" si="272"/>
        <v>0</v>
      </c>
      <c r="YK18" s="21">
        <v>0</v>
      </c>
      <c r="YL18" s="21">
        <v>0</v>
      </c>
      <c r="YM18" s="22"/>
      <c r="YN18" s="22"/>
      <c r="YO18" s="21">
        <v>0</v>
      </c>
      <c r="YP18" s="21">
        <f t="shared" si="273"/>
        <v>0</v>
      </c>
      <c r="YQ18" s="21">
        <v>0</v>
      </c>
      <c r="YR18" s="21">
        <f t="shared" si="274"/>
        <v>0</v>
      </c>
      <c r="YS18" s="21">
        <v>0</v>
      </c>
      <c r="YT18" s="21">
        <f t="shared" si="275"/>
        <v>0</v>
      </c>
      <c r="YU18" s="21">
        <v>0</v>
      </c>
      <c r="YV18" s="21">
        <f t="shared" si="276"/>
        <v>0</v>
      </c>
      <c r="YW18" s="21">
        <v>0</v>
      </c>
      <c r="YX18" s="21">
        <f t="shared" si="277"/>
        <v>0</v>
      </c>
      <c r="YY18" s="21">
        <v>0</v>
      </c>
      <c r="YZ18" s="21">
        <f t="shared" si="278"/>
        <v>0</v>
      </c>
      <c r="ZA18" s="21">
        <f t="shared" si="279"/>
        <v>0</v>
      </c>
      <c r="ZB18" s="21"/>
      <c r="ZC18" s="23">
        <f t="shared" si="376"/>
        <v>0</v>
      </c>
      <c r="ZD18" s="22"/>
      <c r="ZE18" s="22"/>
      <c r="ZF18" s="22"/>
      <c r="ZG18" s="23">
        <v>0</v>
      </c>
      <c r="ZH18" s="21">
        <f t="shared" si="360"/>
        <v>0</v>
      </c>
      <c r="ZI18" s="21">
        <f t="shared" si="281"/>
        <v>0</v>
      </c>
      <c r="ZJ18" s="21">
        <v>0</v>
      </c>
      <c r="ZK18" s="21">
        <f t="shared" si="282"/>
        <v>0</v>
      </c>
      <c r="ZL18" s="21">
        <v>0</v>
      </c>
      <c r="ZM18" s="21">
        <f t="shared" si="283"/>
        <v>0</v>
      </c>
      <c r="ZN18" s="21">
        <v>0</v>
      </c>
      <c r="ZO18" s="21">
        <f t="shared" si="284"/>
        <v>0</v>
      </c>
      <c r="ZP18" s="21">
        <v>0</v>
      </c>
      <c r="ZQ18" s="21">
        <f t="shared" si="285"/>
        <v>0</v>
      </c>
      <c r="ZR18" s="21">
        <v>0</v>
      </c>
      <c r="ZS18" s="21">
        <f t="shared" si="286"/>
        <v>0</v>
      </c>
      <c r="ZT18" s="21">
        <f>ZJ18+ZK18+ZL18+ZM18+ZN18+ZO18+ZP18+ZQ18</f>
        <v>0</v>
      </c>
      <c r="ZU18" s="21"/>
      <c r="ZV18" s="21">
        <f t="shared" si="18"/>
        <v>0</v>
      </c>
      <c r="ZW18" s="21"/>
      <c r="ZX18" s="21"/>
      <c r="ZY18" s="21">
        <v>0</v>
      </c>
      <c r="ZZ18" s="21">
        <f t="shared" si="288"/>
        <v>0</v>
      </c>
      <c r="AAA18" s="21">
        <v>0</v>
      </c>
      <c r="AAB18" s="21">
        <v>0</v>
      </c>
      <c r="AAC18" s="22"/>
      <c r="AAD18" s="22"/>
      <c r="AAE18" s="21">
        <v>0</v>
      </c>
      <c r="AAF18" s="21">
        <f t="shared" si="289"/>
        <v>0</v>
      </c>
      <c r="AAG18" s="21">
        <v>0</v>
      </c>
      <c r="AAH18" s="21">
        <f t="shared" si="290"/>
        <v>0</v>
      </c>
      <c r="AAI18" s="21">
        <v>0</v>
      </c>
      <c r="AAJ18" s="21">
        <f t="shared" si="291"/>
        <v>0</v>
      </c>
      <c r="AAK18" s="21">
        <v>0</v>
      </c>
      <c r="AAL18" s="21">
        <f t="shared" si="292"/>
        <v>0</v>
      </c>
      <c r="AAM18" s="21">
        <v>0</v>
      </c>
      <c r="AAN18" s="21">
        <f t="shared" si="293"/>
        <v>0</v>
      </c>
      <c r="AAO18" s="21">
        <v>0</v>
      </c>
      <c r="AAP18" s="21">
        <f t="shared" si="294"/>
        <v>0</v>
      </c>
      <c r="AAQ18" s="21">
        <f t="shared" si="295"/>
        <v>0</v>
      </c>
      <c r="AAR18" s="21"/>
      <c r="AAS18" s="23">
        <f t="shared" si="377"/>
        <v>0</v>
      </c>
      <c r="AAT18" s="22"/>
      <c r="AAU18" s="22"/>
      <c r="AAV18" s="22"/>
      <c r="AAW18" s="23">
        <v>0</v>
      </c>
      <c r="AAX18" s="21">
        <f t="shared" si="361"/>
        <v>0</v>
      </c>
      <c r="AAY18" s="21">
        <f t="shared" si="297"/>
        <v>0</v>
      </c>
      <c r="AAZ18" s="21">
        <v>0</v>
      </c>
      <c r="ABA18" s="21">
        <f t="shared" si="298"/>
        <v>0</v>
      </c>
      <c r="ABB18" s="21">
        <v>0</v>
      </c>
      <c r="ABC18" s="21">
        <f t="shared" si="299"/>
        <v>0</v>
      </c>
      <c r="ABD18" s="21">
        <v>0</v>
      </c>
      <c r="ABE18" s="21">
        <f t="shared" si="300"/>
        <v>0</v>
      </c>
      <c r="ABF18" s="21">
        <v>0</v>
      </c>
      <c r="ABG18" s="21">
        <f t="shared" si="301"/>
        <v>0</v>
      </c>
      <c r="ABH18" s="21">
        <v>0</v>
      </c>
      <c r="ABI18" s="21">
        <f t="shared" si="302"/>
        <v>0</v>
      </c>
      <c r="ABJ18" s="21">
        <f>AAZ18+ABA18+ABB18+ABC18+ABD18+ABE18+ABF18+ABG18</f>
        <v>0</v>
      </c>
      <c r="ABK18" s="21"/>
      <c r="ABL18" s="21">
        <f t="shared" si="19"/>
        <v>0</v>
      </c>
      <c r="ABM18" s="21"/>
      <c r="ABN18" s="21"/>
      <c r="ABO18" s="21">
        <v>0</v>
      </c>
      <c r="ABP18" s="21">
        <f t="shared" si="304"/>
        <v>0</v>
      </c>
      <c r="ABQ18" s="21">
        <v>0</v>
      </c>
      <c r="ABR18" s="21">
        <v>0</v>
      </c>
      <c r="ABS18" s="22"/>
      <c r="ABT18" s="22"/>
      <c r="ABU18" s="21">
        <v>0</v>
      </c>
      <c r="ABV18" s="21">
        <f t="shared" si="20"/>
        <v>0</v>
      </c>
      <c r="ABW18" s="21">
        <v>0</v>
      </c>
      <c r="ABX18" s="21">
        <f t="shared" si="305"/>
        <v>0</v>
      </c>
      <c r="ABY18" s="21">
        <v>0</v>
      </c>
      <c r="ABZ18" s="21">
        <f t="shared" si="306"/>
        <v>0</v>
      </c>
      <c r="ACA18" s="21">
        <v>0</v>
      </c>
      <c r="ACB18" s="21">
        <f t="shared" si="307"/>
        <v>0</v>
      </c>
      <c r="ACC18" s="21">
        <v>0</v>
      </c>
      <c r="ACD18" s="21">
        <f t="shared" si="308"/>
        <v>0</v>
      </c>
      <c r="ACE18" s="21">
        <v>0</v>
      </c>
      <c r="ACF18" s="21">
        <f t="shared" si="309"/>
        <v>0</v>
      </c>
      <c r="ACG18" s="21">
        <f t="shared" si="21"/>
        <v>0</v>
      </c>
      <c r="ACH18" s="21"/>
      <c r="ACI18" s="23">
        <f t="shared" si="378"/>
        <v>0</v>
      </c>
      <c r="ACJ18" s="22"/>
      <c r="ACK18" s="22"/>
      <c r="ACL18" s="22"/>
      <c r="ACM18" s="23">
        <v>0</v>
      </c>
      <c r="ACN18" s="21">
        <f t="shared" si="362"/>
        <v>0</v>
      </c>
      <c r="ACO18" s="21">
        <f t="shared" si="311"/>
        <v>0</v>
      </c>
      <c r="ACP18" s="21">
        <v>0</v>
      </c>
      <c r="ACQ18" s="21">
        <f t="shared" si="312"/>
        <v>0</v>
      </c>
      <c r="ACR18" s="21">
        <v>0</v>
      </c>
      <c r="ACS18" s="21">
        <f t="shared" si="313"/>
        <v>0</v>
      </c>
      <c r="ACT18" s="21">
        <v>0</v>
      </c>
      <c r="ACU18" s="21">
        <f t="shared" si="314"/>
        <v>0</v>
      </c>
      <c r="ACV18" s="21">
        <v>0</v>
      </c>
      <c r="ACW18" s="21">
        <f t="shared" si="315"/>
        <v>0</v>
      </c>
      <c r="ACX18" s="21">
        <v>0</v>
      </c>
      <c r="ACY18" s="21">
        <f t="shared" si="316"/>
        <v>0</v>
      </c>
      <c r="ACZ18" s="21">
        <f>ACP18+ACQ18+ACR18+ACS18+ACT18+ACU18+ACV18+ACW18</f>
        <v>0</v>
      </c>
      <c r="ADA18" s="21"/>
      <c r="ADB18" s="21">
        <f t="shared" si="22"/>
        <v>0</v>
      </c>
      <c r="ADC18" s="21"/>
      <c r="ADD18" s="21"/>
      <c r="ADE18" s="21">
        <v>0</v>
      </c>
      <c r="ADF18" s="21">
        <f t="shared" si="318"/>
        <v>0</v>
      </c>
      <c r="ADG18" s="21">
        <v>0</v>
      </c>
      <c r="ADH18" s="21">
        <v>0</v>
      </c>
      <c r="ADI18" s="22"/>
      <c r="ADJ18" s="22"/>
      <c r="ADK18" s="21">
        <v>0</v>
      </c>
      <c r="ADL18" s="21">
        <f t="shared" si="319"/>
        <v>0</v>
      </c>
      <c r="ADM18" s="21">
        <v>0</v>
      </c>
      <c r="ADN18" s="21">
        <f t="shared" si="320"/>
        <v>0</v>
      </c>
      <c r="ADO18" s="21">
        <v>0</v>
      </c>
      <c r="ADP18" s="21">
        <f t="shared" si="321"/>
        <v>0</v>
      </c>
      <c r="ADQ18" s="21">
        <v>0</v>
      </c>
      <c r="ADR18" s="21">
        <f t="shared" si="322"/>
        <v>0</v>
      </c>
      <c r="ADS18" s="21">
        <v>0</v>
      </c>
      <c r="ADT18" s="21">
        <f t="shared" si="323"/>
        <v>0</v>
      </c>
      <c r="ADU18" s="21">
        <v>0</v>
      </c>
      <c r="ADV18" s="21">
        <f t="shared" si="324"/>
        <v>0</v>
      </c>
      <c r="ADW18" s="21">
        <f t="shared" si="325"/>
        <v>0</v>
      </c>
      <c r="ADX18" s="21"/>
      <c r="ADY18" s="23">
        <f t="shared" si="379"/>
        <v>0</v>
      </c>
      <c r="ADZ18" s="24">
        <f t="shared" si="23"/>
        <v>0</v>
      </c>
      <c r="AEA18" s="24">
        <f t="shared" si="24"/>
        <v>0</v>
      </c>
      <c r="AEB18" s="24">
        <f t="shared" si="326"/>
        <v>0</v>
      </c>
    </row>
    <row r="19" spans="1:808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5"/>
        <v>0</v>
      </c>
      <c r="M19" s="21">
        <f t="shared" si="26"/>
        <v>0</v>
      </c>
      <c r="N19" s="21">
        <v>0</v>
      </c>
      <c r="O19" s="21">
        <f t="shared" si="27"/>
        <v>0</v>
      </c>
      <c r="P19" s="21">
        <v>0</v>
      </c>
      <c r="Q19" s="21">
        <f t="shared" si="28"/>
        <v>0</v>
      </c>
      <c r="R19" s="21">
        <v>0</v>
      </c>
      <c r="S19" s="21">
        <f t="shared" si="29"/>
        <v>0</v>
      </c>
      <c r="T19" s="21">
        <v>0</v>
      </c>
      <c r="U19" s="21">
        <f t="shared" si="30"/>
        <v>0</v>
      </c>
      <c r="V19" s="21">
        <v>0</v>
      </c>
      <c r="W19" s="21">
        <f t="shared" si="31"/>
        <v>0</v>
      </c>
      <c r="X19" s="21">
        <f t="shared" si="32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33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34"/>
        <v>0</v>
      </c>
      <c r="AK19" s="21">
        <v>0</v>
      </c>
      <c r="AL19" s="21">
        <f t="shared" si="35"/>
        <v>0</v>
      </c>
      <c r="AM19" s="21">
        <v>0</v>
      </c>
      <c r="AN19" s="21">
        <f t="shared" si="36"/>
        <v>0</v>
      </c>
      <c r="AO19" s="21">
        <v>0</v>
      </c>
      <c r="AP19" s="21">
        <f t="shared" si="37"/>
        <v>0</v>
      </c>
      <c r="AQ19" s="21">
        <v>0</v>
      </c>
      <c r="AR19" s="21">
        <f t="shared" si="38"/>
        <v>0</v>
      </c>
      <c r="AS19" s="21">
        <v>0</v>
      </c>
      <c r="AT19" s="21">
        <f t="shared" si="39"/>
        <v>0</v>
      </c>
      <c r="AU19" s="21">
        <f t="shared" si="40"/>
        <v>0</v>
      </c>
      <c r="AV19" s="21"/>
      <c r="AW19" s="23">
        <f t="shared" si="327"/>
        <v>0</v>
      </c>
      <c r="AX19" s="22"/>
      <c r="AY19" s="22"/>
      <c r="AZ19" s="22"/>
      <c r="BA19" s="23">
        <v>0</v>
      </c>
      <c r="BB19" s="21">
        <f t="shared" si="345"/>
        <v>0</v>
      </c>
      <c r="BC19" s="21">
        <f t="shared" si="42"/>
        <v>0</v>
      </c>
      <c r="BD19" s="21">
        <v>0</v>
      </c>
      <c r="BE19" s="21">
        <f t="shared" si="43"/>
        <v>0</v>
      </c>
      <c r="BF19" s="21">
        <v>0</v>
      </c>
      <c r="BG19" s="21">
        <f t="shared" si="44"/>
        <v>0</v>
      </c>
      <c r="BH19" s="21">
        <v>0</v>
      </c>
      <c r="BI19" s="21">
        <f t="shared" si="45"/>
        <v>0</v>
      </c>
      <c r="BJ19" s="21">
        <v>0</v>
      </c>
      <c r="BK19" s="21">
        <f t="shared" si="46"/>
        <v>0</v>
      </c>
      <c r="BL19" s="21">
        <v>0</v>
      </c>
      <c r="BM19" s="21">
        <f t="shared" si="47"/>
        <v>0</v>
      </c>
      <c r="BN19" s="21">
        <f t="shared" ref="BN19:BN42" si="38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49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50"/>
        <v>0</v>
      </c>
      <c r="CA19" s="21">
        <v>0</v>
      </c>
      <c r="CB19" s="21">
        <f t="shared" si="51"/>
        <v>0</v>
      </c>
      <c r="CC19" s="21">
        <v>0</v>
      </c>
      <c r="CD19" s="21">
        <f t="shared" si="52"/>
        <v>0</v>
      </c>
      <c r="CE19" s="21">
        <v>0</v>
      </c>
      <c r="CF19" s="21">
        <f t="shared" si="53"/>
        <v>0</v>
      </c>
      <c r="CG19" s="21">
        <v>0</v>
      </c>
      <c r="CH19" s="21">
        <f t="shared" si="54"/>
        <v>0</v>
      </c>
      <c r="CI19" s="21">
        <v>0</v>
      </c>
      <c r="CJ19" s="21">
        <f t="shared" si="55"/>
        <v>0</v>
      </c>
      <c r="CK19" s="21">
        <f t="shared" si="56"/>
        <v>0</v>
      </c>
      <c r="CL19" s="21"/>
      <c r="CM19" s="23">
        <f t="shared" si="363"/>
        <v>0</v>
      </c>
      <c r="CN19" s="22"/>
      <c r="CO19" s="22"/>
      <c r="CP19" s="22"/>
      <c r="CQ19" s="23">
        <v>0</v>
      </c>
      <c r="CR19" s="21">
        <f t="shared" si="346"/>
        <v>0</v>
      </c>
      <c r="CS19" s="21">
        <f t="shared" si="58"/>
        <v>0</v>
      </c>
      <c r="CT19" s="21">
        <v>0</v>
      </c>
      <c r="CU19" s="21">
        <f t="shared" si="59"/>
        <v>0</v>
      </c>
      <c r="CV19" s="21">
        <v>0</v>
      </c>
      <c r="CW19" s="21">
        <f t="shared" si="60"/>
        <v>0</v>
      </c>
      <c r="CX19" s="21">
        <v>0</v>
      </c>
      <c r="CY19" s="21">
        <f t="shared" si="61"/>
        <v>0</v>
      </c>
      <c r="CZ19" s="21">
        <v>0</v>
      </c>
      <c r="DA19" s="21">
        <f t="shared" si="62"/>
        <v>0</v>
      </c>
      <c r="DB19" s="21">
        <v>0</v>
      </c>
      <c r="DC19" s="21">
        <f t="shared" si="63"/>
        <v>0</v>
      </c>
      <c r="DD19" s="21">
        <f t="shared" ref="DD19:DD42" si="38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65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6"/>
        <v>0</v>
      </c>
      <c r="DS19" s="21">
        <v>0</v>
      </c>
      <c r="DT19" s="21">
        <f t="shared" si="67"/>
        <v>0</v>
      </c>
      <c r="DU19" s="21">
        <v>0</v>
      </c>
      <c r="DV19" s="21">
        <f t="shared" si="68"/>
        <v>0</v>
      </c>
      <c r="DW19" s="21">
        <v>0</v>
      </c>
      <c r="DX19" s="21">
        <f t="shared" si="69"/>
        <v>0</v>
      </c>
      <c r="DY19" s="21">
        <v>0</v>
      </c>
      <c r="DZ19" s="21">
        <f t="shared" si="70"/>
        <v>0</v>
      </c>
      <c r="EA19" s="21">
        <f t="shared" si="71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347"/>
        <v>0</v>
      </c>
      <c r="EI19" s="21">
        <f t="shared" si="73"/>
        <v>0</v>
      </c>
      <c r="EJ19" s="21">
        <v>0</v>
      </c>
      <c r="EK19" s="21">
        <f t="shared" si="74"/>
        <v>0</v>
      </c>
      <c r="EL19" s="21">
        <v>0</v>
      </c>
      <c r="EM19" s="21">
        <f t="shared" si="75"/>
        <v>0</v>
      </c>
      <c r="EN19" s="21">
        <v>0</v>
      </c>
      <c r="EO19" s="21">
        <f t="shared" si="76"/>
        <v>0</v>
      </c>
      <c r="EP19" s="21">
        <v>0</v>
      </c>
      <c r="EQ19" s="21">
        <f t="shared" si="77"/>
        <v>0</v>
      </c>
      <c r="ER19" s="21">
        <v>0</v>
      </c>
      <c r="ES19" s="21">
        <f t="shared" si="78"/>
        <v>0</v>
      </c>
      <c r="ET19" s="21">
        <f t="shared" ref="ET19:ET42" si="38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80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81"/>
        <v>0</v>
      </c>
      <c r="FG19" s="21">
        <v>0</v>
      </c>
      <c r="FH19" s="21">
        <f t="shared" si="82"/>
        <v>0</v>
      </c>
      <c r="FI19" s="21">
        <v>0</v>
      </c>
      <c r="FJ19" s="21">
        <f t="shared" si="83"/>
        <v>0</v>
      </c>
      <c r="FK19" s="21">
        <v>0</v>
      </c>
      <c r="FL19" s="21">
        <f t="shared" si="84"/>
        <v>0</v>
      </c>
      <c r="FM19" s="21">
        <v>0</v>
      </c>
      <c r="FN19" s="21">
        <f t="shared" si="85"/>
        <v>0</v>
      </c>
      <c r="FO19" s="21">
        <v>0</v>
      </c>
      <c r="FP19" s="21">
        <f t="shared" si="86"/>
        <v>0</v>
      </c>
      <c r="FQ19" s="21">
        <f t="shared" si="87"/>
        <v>0</v>
      </c>
      <c r="FR19" s="21"/>
      <c r="FS19" s="23">
        <f t="shared" si="364"/>
        <v>0</v>
      </c>
      <c r="FT19" s="22"/>
      <c r="FU19" s="22"/>
      <c r="FV19" s="22"/>
      <c r="FW19" s="23">
        <v>0</v>
      </c>
      <c r="FX19" s="21">
        <f t="shared" si="348"/>
        <v>0</v>
      </c>
      <c r="FY19" s="21">
        <f t="shared" si="89"/>
        <v>0</v>
      </c>
      <c r="FZ19" s="21">
        <v>0</v>
      </c>
      <c r="GA19" s="21">
        <f t="shared" si="90"/>
        <v>0</v>
      </c>
      <c r="GB19" s="21">
        <v>0</v>
      </c>
      <c r="GC19" s="21">
        <f t="shared" si="91"/>
        <v>0</v>
      </c>
      <c r="GD19" s="21">
        <v>0</v>
      </c>
      <c r="GE19" s="21">
        <f t="shared" si="92"/>
        <v>0</v>
      </c>
      <c r="GF19" s="21">
        <v>0</v>
      </c>
      <c r="GG19" s="21">
        <f t="shared" si="93"/>
        <v>0</v>
      </c>
      <c r="GH19" s="21">
        <v>0</v>
      </c>
      <c r="GI19" s="21">
        <f t="shared" si="94"/>
        <v>0</v>
      </c>
      <c r="GJ19" s="21">
        <f t="shared" ref="GJ19:GJ42" si="38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6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7"/>
        <v>0</v>
      </c>
      <c r="GW19" s="21">
        <v>0</v>
      </c>
      <c r="GX19" s="21">
        <f t="shared" si="98"/>
        <v>0</v>
      </c>
      <c r="GY19" s="21">
        <v>0</v>
      </c>
      <c r="GZ19" s="21">
        <f t="shared" si="99"/>
        <v>0</v>
      </c>
      <c r="HA19" s="21">
        <v>0</v>
      </c>
      <c r="HB19" s="21">
        <f t="shared" si="100"/>
        <v>0</v>
      </c>
      <c r="HC19" s="21">
        <v>0</v>
      </c>
      <c r="HD19" s="21">
        <f t="shared" si="101"/>
        <v>0</v>
      </c>
      <c r="HE19" s="21">
        <v>0</v>
      </c>
      <c r="HF19" s="21">
        <f t="shared" si="102"/>
        <v>0</v>
      </c>
      <c r="HG19" s="21">
        <f t="shared" si="103"/>
        <v>0</v>
      </c>
      <c r="HH19" s="21"/>
      <c r="HI19" s="23">
        <f t="shared" si="365"/>
        <v>0</v>
      </c>
      <c r="HJ19" s="22"/>
      <c r="HK19" s="22"/>
      <c r="HL19" s="22"/>
      <c r="HM19" s="23">
        <v>0</v>
      </c>
      <c r="HN19" s="21">
        <f t="shared" si="349"/>
        <v>0</v>
      </c>
      <c r="HO19" s="21">
        <f t="shared" si="105"/>
        <v>0</v>
      </c>
      <c r="HP19" s="21">
        <v>0</v>
      </c>
      <c r="HQ19" s="21">
        <f t="shared" si="106"/>
        <v>0</v>
      </c>
      <c r="HR19" s="21">
        <v>0</v>
      </c>
      <c r="HS19" s="21">
        <f t="shared" si="107"/>
        <v>0</v>
      </c>
      <c r="HT19" s="21">
        <v>0</v>
      </c>
      <c r="HU19" s="21">
        <f t="shared" si="108"/>
        <v>0</v>
      </c>
      <c r="HV19" s="21">
        <v>0</v>
      </c>
      <c r="HW19" s="21">
        <f t="shared" si="109"/>
        <v>0</v>
      </c>
      <c r="HX19" s="21">
        <v>0</v>
      </c>
      <c r="HY19" s="21">
        <f t="shared" si="110"/>
        <v>0</v>
      </c>
      <c r="HZ19" s="21">
        <f t="shared" ref="HZ19:HZ42" si="38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12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13"/>
        <v>0</v>
      </c>
      <c r="IM19" s="21">
        <v>0</v>
      </c>
      <c r="IN19" s="21">
        <f t="shared" si="114"/>
        <v>0</v>
      </c>
      <c r="IO19" s="21">
        <v>0</v>
      </c>
      <c r="IP19" s="21">
        <f t="shared" si="115"/>
        <v>0</v>
      </c>
      <c r="IQ19" s="21">
        <v>0</v>
      </c>
      <c r="IR19" s="21">
        <f t="shared" si="116"/>
        <v>0</v>
      </c>
      <c r="IS19" s="21">
        <v>0</v>
      </c>
      <c r="IT19" s="21">
        <f t="shared" si="117"/>
        <v>0</v>
      </c>
      <c r="IU19" s="21">
        <v>0</v>
      </c>
      <c r="IV19" s="21">
        <f t="shared" si="118"/>
        <v>0</v>
      </c>
      <c r="IW19" s="21">
        <f t="shared" si="119"/>
        <v>0</v>
      </c>
      <c r="IX19" s="21"/>
      <c r="IY19" s="23">
        <f t="shared" si="366"/>
        <v>0</v>
      </c>
      <c r="IZ19" s="22"/>
      <c r="JA19" s="22"/>
      <c r="JB19" s="22"/>
      <c r="JC19" s="23">
        <v>0</v>
      </c>
      <c r="JD19" s="21">
        <f t="shared" si="350"/>
        <v>0</v>
      </c>
      <c r="JE19" s="21">
        <f t="shared" si="121"/>
        <v>0</v>
      </c>
      <c r="JF19" s="21">
        <v>0</v>
      </c>
      <c r="JG19" s="21">
        <f t="shared" si="122"/>
        <v>0</v>
      </c>
      <c r="JH19" s="21">
        <v>0</v>
      </c>
      <c r="JI19" s="21">
        <f t="shared" si="123"/>
        <v>0</v>
      </c>
      <c r="JJ19" s="21">
        <v>0</v>
      </c>
      <c r="JK19" s="21">
        <f t="shared" si="124"/>
        <v>0</v>
      </c>
      <c r="JL19" s="21">
        <v>0</v>
      </c>
      <c r="JM19" s="21">
        <f t="shared" si="125"/>
        <v>0</v>
      </c>
      <c r="JN19" s="21">
        <v>0</v>
      </c>
      <c r="JO19" s="21">
        <f t="shared" si="126"/>
        <v>0</v>
      </c>
      <c r="JP19" s="21">
        <f t="shared" ref="JP19:JP42" si="38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8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29"/>
        <v>0</v>
      </c>
      <c r="KC19" s="21">
        <v>0</v>
      </c>
      <c r="KD19" s="21">
        <f t="shared" si="130"/>
        <v>0</v>
      </c>
      <c r="KE19" s="21">
        <v>0</v>
      </c>
      <c r="KF19" s="21">
        <f t="shared" si="131"/>
        <v>0</v>
      </c>
      <c r="KG19" s="21">
        <v>0</v>
      </c>
      <c r="KH19" s="21">
        <f t="shared" si="132"/>
        <v>0</v>
      </c>
      <c r="KI19" s="21">
        <v>0</v>
      </c>
      <c r="KJ19" s="21">
        <f t="shared" si="133"/>
        <v>0</v>
      </c>
      <c r="KK19" s="21">
        <v>0</v>
      </c>
      <c r="KL19" s="21">
        <f t="shared" si="134"/>
        <v>0</v>
      </c>
      <c r="KM19" s="21">
        <f t="shared" si="135"/>
        <v>0</v>
      </c>
      <c r="KN19" s="21"/>
      <c r="KO19" s="23">
        <f t="shared" si="367"/>
        <v>0</v>
      </c>
      <c r="KP19" s="22"/>
      <c r="KQ19" s="22"/>
      <c r="KR19" s="22"/>
      <c r="KS19" s="23">
        <v>0</v>
      </c>
      <c r="KT19" s="21">
        <f t="shared" si="351"/>
        <v>0</v>
      </c>
      <c r="KU19" s="21">
        <f t="shared" si="137"/>
        <v>0</v>
      </c>
      <c r="KV19" s="21">
        <v>0</v>
      </c>
      <c r="KW19" s="21">
        <f t="shared" si="138"/>
        <v>0</v>
      </c>
      <c r="KX19" s="21">
        <v>0</v>
      </c>
      <c r="KY19" s="21">
        <f t="shared" si="139"/>
        <v>0</v>
      </c>
      <c r="KZ19" s="21">
        <v>0</v>
      </c>
      <c r="LA19" s="21">
        <f t="shared" si="140"/>
        <v>0</v>
      </c>
      <c r="LB19" s="21">
        <v>0</v>
      </c>
      <c r="LC19" s="21">
        <f t="shared" si="141"/>
        <v>0</v>
      </c>
      <c r="LD19" s="21">
        <v>0</v>
      </c>
      <c r="LE19" s="21">
        <f t="shared" si="142"/>
        <v>0</v>
      </c>
      <c r="LF19" s="21">
        <f t="shared" ref="LF19:LF42" si="38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44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45"/>
        <v>0</v>
      </c>
      <c r="LS19" s="21">
        <v>0</v>
      </c>
      <c r="LT19" s="21">
        <f t="shared" si="146"/>
        <v>0</v>
      </c>
      <c r="LU19" s="21">
        <v>0</v>
      </c>
      <c r="LV19" s="21">
        <f t="shared" si="147"/>
        <v>0</v>
      </c>
      <c r="LW19" s="21">
        <v>0</v>
      </c>
      <c r="LX19" s="21">
        <f t="shared" si="148"/>
        <v>0</v>
      </c>
      <c r="LY19" s="21">
        <v>0</v>
      </c>
      <c r="LZ19" s="21">
        <f t="shared" si="149"/>
        <v>0</v>
      </c>
      <c r="MA19" s="21">
        <v>0</v>
      </c>
      <c r="MB19" s="21">
        <f t="shared" si="150"/>
        <v>0</v>
      </c>
      <c r="MC19" s="21">
        <f t="shared" si="151"/>
        <v>0</v>
      </c>
      <c r="MD19" s="21"/>
      <c r="ME19" s="23">
        <f t="shared" si="368"/>
        <v>0</v>
      </c>
      <c r="MF19" s="22"/>
      <c r="MG19" s="22"/>
      <c r="MH19" s="22"/>
      <c r="MI19" s="23">
        <v>0</v>
      </c>
      <c r="MJ19" s="21">
        <f t="shared" si="352"/>
        <v>0</v>
      </c>
      <c r="MK19" s="21">
        <f t="shared" si="153"/>
        <v>0</v>
      </c>
      <c r="ML19" s="21">
        <v>0</v>
      </c>
      <c r="MM19" s="21">
        <f t="shared" si="154"/>
        <v>0</v>
      </c>
      <c r="MN19" s="21">
        <v>0</v>
      </c>
      <c r="MO19" s="21">
        <f t="shared" si="155"/>
        <v>0</v>
      </c>
      <c r="MP19" s="21">
        <v>0</v>
      </c>
      <c r="MQ19" s="21">
        <f t="shared" si="156"/>
        <v>0</v>
      </c>
      <c r="MR19" s="21">
        <v>0</v>
      </c>
      <c r="MS19" s="21">
        <f t="shared" si="157"/>
        <v>0</v>
      </c>
      <c r="MT19" s="21">
        <v>0</v>
      </c>
      <c r="MU19" s="21">
        <f t="shared" si="158"/>
        <v>0</v>
      </c>
      <c r="MV19" s="21">
        <f t="shared" ref="MV19:MV42" si="38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60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61"/>
        <v>0</v>
      </c>
      <c r="NI19" s="21">
        <v>0</v>
      </c>
      <c r="NJ19" s="21">
        <f t="shared" si="162"/>
        <v>0</v>
      </c>
      <c r="NK19" s="21">
        <v>0</v>
      </c>
      <c r="NL19" s="21">
        <f t="shared" si="163"/>
        <v>0</v>
      </c>
      <c r="NM19" s="21">
        <v>0</v>
      </c>
      <c r="NN19" s="21">
        <f t="shared" si="164"/>
        <v>0</v>
      </c>
      <c r="NO19" s="21">
        <v>0</v>
      </c>
      <c r="NP19" s="21">
        <f t="shared" si="165"/>
        <v>0</v>
      </c>
      <c r="NQ19" s="21">
        <v>0</v>
      </c>
      <c r="NR19" s="21">
        <f t="shared" si="166"/>
        <v>0</v>
      </c>
      <c r="NS19" s="21">
        <f t="shared" si="167"/>
        <v>0</v>
      </c>
      <c r="NT19" s="21"/>
      <c r="NU19" s="23">
        <f t="shared" si="369"/>
        <v>0</v>
      </c>
      <c r="NV19" s="22"/>
      <c r="NW19" s="22"/>
      <c r="NX19" s="22"/>
      <c r="NY19" s="23">
        <v>0</v>
      </c>
      <c r="NZ19" s="21">
        <f t="shared" si="353"/>
        <v>0</v>
      </c>
      <c r="OA19" s="21">
        <f t="shared" si="169"/>
        <v>0</v>
      </c>
      <c r="OB19" s="21">
        <v>0</v>
      </c>
      <c r="OC19" s="21">
        <f t="shared" si="170"/>
        <v>0</v>
      </c>
      <c r="OD19" s="21">
        <v>0</v>
      </c>
      <c r="OE19" s="21">
        <f t="shared" si="171"/>
        <v>0</v>
      </c>
      <c r="OF19" s="21">
        <v>0</v>
      </c>
      <c r="OG19" s="21">
        <f t="shared" si="172"/>
        <v>0</v>
      </c>
      <c r="OH19" s="21">
        <v>0</v>
      </c>
      <c r="OI19" s="21">
        <f t="shared" si="173"/>
        <v>0</v>
      </c>
      <c r="OJ19" s="21">
        <v>0</v>
      </c>
      <c r="OK19" s="21">
        <f t="shared" si="174"/>
        <v>0</v>
      </c>
      <c r="OL19" s="21">
        <f t="shared" ref="OL19:OL42" si="38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6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7"/>
        <v>0</v>
      </c>
      <c r="OY19" s="21">
        <v>0</v>
      </c>
      <c r="OZ19" s="21">
        <f t="shared" si="178"/>
        <v>0</v>
      </c>
      <c r="PA19" s="21">
        <v>0</v>
      </c>
      <c r="PB19" s="21">
        <f t="shared" si="179"/>
        <v>0</v>
      </c>
      <c r="PC19" s="21">
        <v>0</v>
      </c>
      <c r="PD19" s="21">
        <f t="shared" si="180"/>
        <v>0</v>
      </c>
      <c r="PE19" s="21">
        <v>0</v>
      </c>
      <c r="PF19" s="21">
        <f t="shared" si="181"/>
        <v>0</v>
      </c>
      <c r="PG19" s="21">
        <v>0</v>
      </c>
      <c r="PH19" s="21">
        <f t="shared" si="182"/>
        <v>0</v>
      </c>
      <c r="PI19" s="21">
        <f t="shared" si="183"/>
        <v>0</v>
      </c>
      <c r="PJ19" s="21"/>
      <c r="PK19" s="23">
        <f t="shared" si="370"/>
        <v>0</v>
      </c>
      <c r="PL19" s="22"/>
      <c r="PM19" s="22"/>
      <c r="PN19" s="22"/>
      <c r="PO19" s="23">
        <v>0</v>
      </c>
      <c r="PP19" s="21">
        <f t="shared" si="354"/>
        <v>0</v>
      </c>
      <c r="PQ19" s="21">
        <f t="shared" si="185"/>
        <v>0</v>
      </c>
      <c r="PR19" s="21">
        <v>0</v>
      </c>
      <c r="PS19" s="21">
        <f t="shared" si="186"/>
        <v>0</v>
      </c>
      <c r="PT19" s="21">
        <v>0</v>
      </c>
      <c r="PU19" s="21">
        <f t="shared" si="187"/>
        <v>0</v>
      </c>
      <c r="PV19" s="21">
        <v>0</v>
      </c>
      <c r="PW19" s="21">
        <f t="shared" si="188"/>
        <v>0</v>
      </c>
      <c r="PX19" s="21">
        <v>0</v>
      </c>
      <c r="PY19" s="21">
        <f t="shared" si="189"/>
        <v>0</v>
      </c>
      <c r="PZ19" s="21">
        <v>0</v>
      </c>
      <c r="QA19" s="21">
        <f t="shared" si="190"/>
        <v>0</v>
      </c>
      <c r="QB19" s="21">
        <f t="shared" ref="QB19:QB42" si="38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92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93"/>
        <v>0</v>
      </c>
      <c r="QO19" s="21">
        <v>0</v>
      </c>
      <c r="QP19" s="21">
        <f t="shared" si="194"/>
        <v>0</v>
      </c>
      <c r="QQ19" s="21">
        <v>0</v>
      </c>
      <c r="QR19" s="21">
        <f t="shared" si="195"/>
        <v>0</v>
      </c>
      <c r="QS19" s="21">
        <v>0</v>
      </c>
      <c r="QT19" s="21">
        <f t="shared" si="196"/>
        <v>0</v>
      </c>
      <c r="QU19" s="21">
        <v>0</v>
      </c>
      <c r="QV19" s="21">
        <f t="shared" si="197"/>
        <v>0</v>
      </c>
      <c r="QW19" s="21">
        <v>0</v>
      </c>
      <c r="QX19" s="21">
        <f t="shared" si="198"/>
        <v>0</v>
      </c>
      <c r="QY19" s="21">
        <f t="shared" si="199"/>
        <v>0</v>
      </c>
      <c r="QZ19" s="21"/>
      <c r="RA19" s="23">
        <f t="shared" si="371"/>
        <v>0</v>
      </c>
      <c r="RB19" s="22"/>
      <c r="RC19" s="22"/>
      <c r="RD19" s="22"/>
      <c r="RE19" s="23">
        <v>0</v>
      </c>
      <c r="RF19" s="21">
        <f t="shared" si="355"/>
        <v>0</v>
      </c>
      <c r="RG19" s="21">
        <f t="shared" si="201"/>
        <v>0</v>
      </c>
      <c r="RH19" s="21">
        <v>0</v>
      </c>
      <c r="RI19" s="21">
        <f t="shared" si="202"/>
        <v>0</v>
      </c>
      <c r="RJ19" s="21">
        <v>0</v>
      </c>
      <c r="RK19" s="21">
        <f t="shared" si="203"/>
        <v>0</v>
      </c>
      <c r="RL19" s="21">
        <v>0</v>
      </c>
      <c r="RM19" s="21">
        <f t="shared" si="204"/>
        <v>0</v>
      </c>
      <c r="RN19" s="21">
        <v>0</v>
      </c>
      <c r="RO19" s="21">
        <f t="shared" si="205"/>
        <v>0</v>
      </c>
      <c r="RP19" s="21">
        <v>0</v>
      </c>
      <c r="RQ19" s="21">
        <f t="shared" si="206"/>
        <v>0</v>
      </c>
      <c r="RR19" s="21">
        <f t="shared" ref="RR19:RR42" si="39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8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09"/>
        <v>0</v>
      </c>
      <c r="SE19" s="21">
        <v>0</v>
      </c>
      <c r="SF19" s="21">
        <f t="shared" si="210"/>
        <v>0</v>
      </c>
      <c r="SG19" s="21">
        <v>0</v>
      </c>
      <c r="SH19" s="21">
        <f t="shared" si="211"/>
        <v>0</v>
      </c>
      <c r="SI19" s="21">
        <v>0</v>
      </c>
      <c r="SJ19" s="21">
        <f t="shared" si="212"/>
        <v>0</v>
      </c>
      <c r="SK19" s="21">
        <v>0</v>
      </c>
      <c r="SL19" s="21">
        <f t="shared" si="213"/>
        <v>0</v>
      </c>
      <c r="SM19" s="21">
        <v>0</v>
      </c>
      <c r="SN19" s="21">
        <f t="shared" si="214"/>
        <v>0</v>
      </c>
      <c r="SO19" s="21">
        <f t="shared" si="215"/>
        <v>0</v>
      </c>
      <c r="SP19" s="21"/>
      <c r="SQ19" s="23">
        <f t="shared" si="372"/>
        <v>0</v>
      </c>
      <c r="SR19" s="22"/>
      <c r="SS19" s="22"/>
      <c r="ST19" s="22"/>
      <c r="SU19" s="23">
        <v>0</v>
      </c>
      <c r="SV19" s="21">
        <f t="shared" si="356"/>
        <v>0</v>
      </c>
      <c r="SW19" s="21">
        <f t="shared" si="217"/>
        <v>0</v>
      </c>
      <c r="SX19" s="21">
        <v>0</v>
      </c>
      <c r="SY19" s="21">
        <f t="shared" si="218"/>
        <v>0</v>
      </c>
      <c r="SZ19" s="21">
        <v>0</v>
      </c>
      <c r="TA19" s="21">
        <f t="shared" si="219"/>
        <v>0</v>
      </c>
      <c r="TB19" s="21">
        <v>0</v>
      </c>
      <c r="TC19" s="21">
        <f t="shared" si="220"/>
        <v>0</v>
      </c>
      <c r="TD19" s="21">
        <v>0</v>
      </c>
      <c r="TE19" s="21">
        <f t="shared" si="221"/>
        <v>0</v>
      </c>
      <c r="TF19" s="21">
        <v>0</v>
      </c>
      <c r="TG19" s="21">
        <f t="shared" si="222"/>
        <v>0</v>
      </c>
      <c r="TH19" s="21">
        <f t="shared" ref="TH19:TH42" si="39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24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25"/>
        <v>0</v>
      </c>
      <c r="TU19" s="21">
        <v>0</v>
      </c>
      <c r="TV19" s="21">
        <f t="shared" si="226"/>
        <v>0</v>
      </c>
      <c r="TW19" s="21">
        <v>0</v>
      </c>
      <c r="TX19" s="21">
        <f t="shared" si="227"/>
        <v>0</v>
      </c>
      <c r="TY19" s="21">
        <v>0</v>
      </c>
      <c r="TZ19" s="21">
        <f t="shared" si="228"/>
        <v>0</v>
      </c>
      <c r="UA19" s="21">
        <v>0</v>
      </c>
      <c r="UB19" s="21">
        <f t="shared" si="229"/>
        <v>0</v>
      </c>
      <c r="UC19" s="21">
        <v>0</v>
      </c>
      <c r="UD19" s="21">
        <f t="shared" si="230"/>
        <v>0</v>
      </c>
      <c r="UE19" s="21">
        <f t="shared" si="231"/>
        <v>0</v>
      </c>
      <c r="UF19" s="21"/>
      <c r="UG19" s="23">
        <f t="shared" si="373"/>
        <v>0</v>
      </c>
      <c r="UH19" s="22"/>
      <c r="UI19" s="22"/>
      <c r="UJ19" s="22"/>
      <c r="UK19" s="23">
        <v>0</v>
      </c>
      <c r="UL19" s="21">
        <f t="shared" si="357"/>
        <v>0</v>
      </c>
      <c r="UM19" s="21">
        <f t="shared" si="233"/>
        <v>0</v>
      </c>
      <c r="UN19" s="21">
        <v>0</v>
      </c>
      <c r="UO19" s="21">
        <f t="shared" si="234"/>
        <v>0</v>
      </c>
      <c r="UP19" s="21">
        <v>0</v>
      </c>
      <c r="UQ19" s="21">
        <f t="shared" si="235"/>
        <v>0</v>
      </c>
      <c r="UR19" s="21">
        <v>0</v>
      </c>
      <c r="US19" s="21">
        <f t="shared" si="236"/>
        <v>0</v>
      </c>
      <c r="UT19" s="21">
        <v>0</v>
      </c>
      <c r="UU19" s="21">
        <f t="shared" si="237"/>
        <v>0</v>
      </c>
      <c r="UV19" s="21">
        <v>0</v>
      </c>
      <c r="UW19" s="21">
        <f t="shared" si="238"/>
        <v>0</v>
      </c>
      <c r="UX19" s="21">
        <f t="shared" ref="UX19:UX42" si="39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40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41"/>
        <v>0</v>
      </c>
      <c r="VK19" s="21">
        <v>0</v>
      </c>
      <c r="VL19" s="21">
        <f t="shared" si="242"/>
        <v>0</v>
      </c>
      <c r="VM19" s="21">
        <v>0</v>
      </c>
      <c r="VN19" s="21">
        <f t="shared" si="243"/>
        <v>0</v>
      </c>
      <c r="VO19" s="21">
        <v>0</v>
      </c>
      <c r="VP19" s="21">
        <f t="shared" si="244"/>
        <v>0</v>
      </c>
      <c r="VQ19" s="21">
        <v>0</v>
      </c>
      <c r="VR19" s="21">
        <f t="shared" si="245"/>
        <v>0</v>
      </c>
      <c r="VS19" s="21">
        <v>0</v>
      </c>
      <c r="VT19" s="21">
        <f t="shared" si="246"/>
        <v>0</v>
      </c>
      <c r="VU19" s="21">
        <f t="shared" si="247"/>
        <v>0</v>
      </c>
      <c r="VV19" s="21"/>
      <c r="VW19" s="23">
        <f t="shared" si="374"/>
        <v>0</v>
      </c>
      <c r="VX19" s="22"/>
      <c r="VY19" s="22"/>
      <c r="VZ19" s="22"/>
      <c r="WA19" s="23">
        <v>0</v>
      </c>
      <c r="WB19" s="21">
        <f t="shared" si="358"/>
        <v>0</v>
      </c>
      <c r="WC19" s="21">
        <f t="shared" si="249"/>
        <v>0</v>
      </c>
      <c r="WD19" s="21">
        <v>0</v>
      </c>
      <c r="WE19" s="21">
        <f t="shared" si="250"/>
        <v>0</v>
      </c>
      <c r="WF19" s="21">
        <v>0</v>
      </c>
      <c r="WG19" s="21">
        <f t="shared" si="251"/>
        <v>0</v>
      </c>
      <c r="WH19" s="21">
        <v>0</v>
      </c>
      <c r="WI19" s="21">
        <f t="shared" si="252"/>
        <v>0</v>
      </c>
      <c r="WJ19" s="21">
        <v>0</v>
      </c>
      <c r="WK19" s="21">
        <f t="shared" si="253"/>
        <v>0</v>
      </c>
      <c r="WL19" s="21">
        <v>0</v>
      </c>
      <c r="WM19" s="21">
        <f t="shared" si="254"/>
        <v>0</v>
      </c>
      <c r="WN19" s="21">
        <f t="shared" ref="WN19:WN42" si="39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6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7"/>
        <v>0</v>
      </c>
      <c r="XA19" s="21">
        <v>0</v>
      </c>
      <c r="XB19" s="21">
        <f t="shared" si="258"/>
        <v>0</v>
      </c>
      <c r="XC19" s="21">
        <v>0</v>
      </c>
      <c r="XD19" s="21">
        <f t="shared" si="259"/>
        <v>0</v>
      </c>
      <c r="XE19" s="21">
        <v>0</v>
      </c>
      <c r="XF19" s="21">
        <f t="shared" si="260"/>
        <v>0</v>
      </c>
      <c r="XG19" s="21">
        <v>0</v>
      </c>
      <c r="XH19" s="21">
        <f t="shared" si="261"/>
        <v>0</v>
      </c>
      <c r="XI19" s="21">
        <v>0</v>
      </c>
      <c r="XJ19" s="21">
        <f t="shared" si="262"/>
        <v>0</v>
      </c>
      <c r="XK19" s="21">
        <f t="shared" si="263"/>
        <v>0</v>
      </c>
      <c r="XL19" s="21"/>
      <c r="XM19" s="23">
        <f t="shared" si="375"/>
        <v>0</v>
      </c>
      <c r="XN19" s="22"/>
      <c r="XO19" s="22"/>
      <c r="XP19" s="22"/>
      <c r="XQ19" s="23">
        <v>0</v>
      </c>
      <c r="XR19" s="21">
        <f t="shared" si="359"/>
        <v>0</v>
      </c>
      <c r="XS19" s="21">
        <f t="shared" si="265"/>
        <v>0</v>
      </c>
      <c r="XT19" s="21">
        <v>0</v>
      </c>
      <c r="XU19" s="21">
        <f t="shared" si="266"/>
        <v>0</v>
      </c>
      <c r="XV19" s="21">
        <v>0</v>
      </c>
      <c r="XW19" s="21">
        <f t="shared" si="267"/>
        <v>0</v>
      </c>
      <c r="XX19" s="21">
        <v>0</v>
      </c>
      <c r="XY19" s="21">
        <f t="shared" si="268"/>
        <v>0</v>
      </c>
      <c r="XZ19" s="21">
        <v>0</v>
      </c>
      <c r="YA19" s="21">
        <f t="shared" si="269"/>
        <v>0</v>
      </c>
      <c r="YB19" s="21">
        <v>0</v>
      </c>
      <c r="YC19" s="21">
        <f t="shared" si="270"/>
        <v>0</v>
      </c>
      <c r="YD19" s="21">
        <f t="shared" ref="YD19:YD42" si="394">XT19+XU19+XV19+XW19+XX19+XY19+XZ19+YA19</f>
        <v>0</v>
      </c>
      <c r="YE19" s="21"/>
      <c r="YF19" s="21">
        <f t="shared" si="17"/>
        <v>0</v>
      </c>
      <c r="YG19" s="21"/>
      <c r="YH19" s="21"/>
      <c r="YI19" s="21">
        <v>0</v>
      </c>
      <c r="YJ19" s="21">
        <f t="shared" si="272"/>
        <v>0</v>
      </c>
      <c r="YK19" s="21">
        <v>0</v>
      </c>
      <c r="YL19" s="21">
        <v>0</v>
      </c>
      <c r="YM19" s="22"/>
      <c r="YN19" s="22"/>
      <c r="YO19" s="21">
        <v>0</v>
      </c>
      <c r="YP19" s="21">
        <f t="shared" si="273"/>
        <v>0</v>
      </c>
      <c r="YQ19" s="21">
        <v>0</v>
      </c>
      <c r="YR19" s="21">
        <f t="shared" si="274"/>
        <v>0</v>
      </c>
      <c r="YS19" s="21">
        <v>0</v>
      </c>
      <c r="YT19" s="21">
        <f t="shared" si="275"/>
        <v>0</v>
      </c>
      <c r="YU19" s="21">
        <v>0</v>
      </c>
      <c r="YV19" s="21">
        <f t="shared" si="276"/>
        <v>0</v>
      </c>
      <c r="YW19" s="21">
        <v>0</v>
      </c>
      <c r="YX19" s="21">
        <f t="shared" si="277"/>
        <v>0</v>
      </c>
      <c r="YY19" s="21">
        <v>0</v>
      </c>
      <c r="YZ19" s="21">
        <f t="shared" si="278"/>
        <v>0</v>
      </c>
      <c r="ZA19" s="21">
        <f t="shared" si="279"/>
        <v>0</v>
      </c>
      <c r="ZB19" s="21"/>
      <c r="ZC19" s="23">
        <f t="shared" si="376"/>
        <v>0</v>
      </c>
      <c r="ZD19" s="22"/>
      <c r="ZE19" s="22"/>
      <c r="ZF19" s="22"/>
      <c r="ZG19" s="23">
        <v>0</v>
      </c>
      <c r="ZH19" s="21">
        <f t="shared" si="360"/>
        <v>0</v>
      </c>
      <c r="ZI19" s="21">
        <f t="shared" si="281"/>
        <v>0</v>
      </c>
      <c r="ZJ19" s="21">
        <v>0</v>
      </c>
      <c r="ZK19" s="21">
        <f t="shared" si="282"/>
        <v>0</v>
      </c>
      <c r="ZL19" s="21">
        <v>0</v>
      </c>
      <c r="ZM19" s="21">
        <f t="shared" si="283"/>
        <v>0</v>
      </c>
      <c r="ZN19" s="21">
        <v>0</v>
      </c>
      <c r="ZO19" s="21">
        <f t="shared" si="284"/>
        <v>0</v>
      </c>
      <c r="ZP19" s="21">
        <v>0</v>
      </c>
      <c r="ZQ19" s="21">
        <f t="shared" si="285"/>
        <v>0</v>
      </c>
      <c r="ZR19" s="21">
        <v>0</v>
      </c>
      <c r="ZS19" s="21">
        <f t="shared" si="286"/>
        <v>0</v>
      </c>
      <c r="ZT19" s="21">
        <f t="shared" ref="ZT19:ZT42" si="395">ZJ19+ZK19+ZL19+ZM19+ZN19+ZO19+ZP19+ZQ19</f>
        <v>0</v>
      </c>
      <c r="ZU19" s="21"/>
      <c r="ZV19" s="21">
        <f t="shared" si="18"/>
        <v>0</v>
      </c>
      <c r="ZW19" s="21"/>
      <c r="ZX19" s="21"/>
      <c r="ZY19" s="21">
        <v>0</v>
      </c>
      <c r="ZZ19" s="21">
        <f t="shared" si="288"/>
        <v>0</v>
      </c>
      <c r="AAA19" s="21">
        <v>0</v>
      </c>
      <c r="AAB19" s="21">
        <v>0</v>
      </c>
      <c r="AAC19" s="22"/>
      <c r="AAD19" s="22"/>
      <c r="AAE19" s="21">
        <v>0</v>
      </c>
      <c r="AAF19" s="21">
        <f t="shared" si="289"/>
        <v>0</v>
      </c>
      <c r="AAG19" s="21">
        <v>0</v>
      </c>
      <c r="AAH19" s="21">
        <f t="shared" si="290"/>
        <v>0</v>
      </c>
      <c r="AAI19" s="21">
        <v>0</v>
      </c>
      <c r="AAJ19" s="21">
        <f t="shared" si="291"/>
        <v>0</v>
      </c>
      <c r="AAK19" s="21">
        <v>0</v>
      </c>
      <c r="AAL19" s="21">
        <f t="shared" si="292"/>
        <v>0</v>
      </c>
      <c r="AAM19" s="21">
        <v>0</v>
      </c>
      <c r="AAN19" s="21">
        <f t="shared" si="293"/>
        <v>0</v>
      </c>
      <c r="AAO19" s="21">
        <v>0</v>
      </c>
      <c r="AAP19" s="21">
        <f t="shared" si="294"/>
        <v>0</v>
      </c>
      <c r="AAQ19" s="21">
        <f t="shared" si="295"/>
        <v>0</v>
      </c>
      <c r="AAR19" s="21"/>
      <c r="AAS19" s="23">
        <f t="shared" si="377"/>
        <v>0</v>
      </c>
      <c r="AAT19" s="22"/>
      <c r="AAU19" s="22"/>
      <c r="AAV19" s="22"/>
      <c r="AAW19" s="23">
        <v>0</v>
      </c>
      <c r="AAX19" s="21">
        <f t="shared" si="361"/>
        <v>0</v>
      </c>
      <c r="AAY19" s="21">
        <f t="shared" si="297"/>
        <v>0</v>
      </c>
      <c r="AAZ19" s="21">
        <v>0</v>
      </c>
      <c r="ABA19" s="21">
        <f t="shared" si="298"/>
        <v>0</v>
      </c>
      <c r="ABB19" s="21">
        <v>0</v>
      </c>
      <c r="ABC19" s="21">
        <f t="shared" si="299"/>
        <v>0</v>
      </c>
      <c r="ABD19" s="21">
        <v>0</v>
      </c>
      <c r="ABE19" s="21">
        <f t="shared" si="300"/>
        <v>0</v>
      </c>
      <c r="ABF19" s="21">
        <v>0</v>
      </c>
      <c r="ABG19" s="21">
        <f t="shared" si="301"/>
        <v>0</v>
      </c>
      <c r="ABH19" s="21">
        <v>0</v>
      </c>
      <c r="ABI19" s="21">
        <f t="shared" si="302"/>
        <v>0</v>
      </c>
      <c r="ABJ19" s="21">
        <f t="shared" ref="ABJ19:ABJ42" si="396">AAZ19+ABA19+ABB19+ABC19+ABD19+ABE19+ABF19+ABG19</f>
        <v>0</v>
      </c>
      <c r="ABK19" s="21"/>
      <c r="ABL19" s="21">
        <f t="shared" si="19"/>
        <v>0</v>
      </c>
      <c r="ABM19" s="21"/>
      <c r="ABN19" s="21"/>
      <c r="ABO19" s="21">
        <v>0</v>
      </c>
      <c r="ABP19" s="21">
        <f t="shared" si="304"/>
        <v>0</v>
      </c>
      <c r="ABQ19" s="21">
        <v>0</v>
      </c>
      <c r="ABR19" s="21">
        <v>0</v>
      </c>
      <c r="ABS19" s="22"/>
      <c r="ABT19" s="22"/>
      <c r="ABU19" s="21">
        <v>0</v>
      </c>
      <c r="ABV19" s="21">
        <f t="shared" si="20"/>
        <v>0</v>
      </c>
      <c r="ABW19" s="21">
        <v>0</v>
      </c>
      <c r="ABX19" s="21">
        <f t="shared" si="305"/>
        <v>0</v>
      </c>
      <c r="ABY19" s="21">
        <v>0</v>
      </c>
      <c r="ABZ19" s="21">
        <f t="shared" si="306"/>
        <v>0</v>
      </c>
      <c r="ACA19" s="21">
        <v>0</v>
      </c>
      <c r="ACB19" s="21">
        <f t="shared" si="307"/>
        <v>0</v>
      </c>
      <c r="ACC19" s="21">
        <v>0</v>
      </c>
      <c r="ACD19" s="21">
        <f t="shared" si="308"/>
        <v>0</v>
      </c>
      <c r="ACE19" s="21">
        <v>0</v>
      </c>
      <c r="ACF19" s="21">
        <f t="shared" si="309"/>
        <v>0</v>
      </c>
      <c r="ACG19" s="21">
        <f t="shared" si="21"/>
        <v>0</v>
      </c>
      <c r="ACH19" s="21"/>
      <c r="ACI19" s="23">
        <f t="shared" si="378"/>
        <v>0</v>
      </c>
      <c r="ACJ19" s="22"/>
      <c r="ACK19" s="22"/>
      <c r="ACL19" s="22"/>
      <c r="ACM19" s="23">
        <v>0</v>
      </c>
      <c r="ACN19" s="21">
        <f t="shared" si="362"/>
        <v>0</v>
      </c>
      <c r="ACO19" s="21">
        <f t="shared" si="311"/>
        <v>0</v>
      </c>
      <c r="ACP19" s="21">
        <v>0</v>
      </c>
      <c r="ACQ19" s="21">
        <f t="shared" si="312"/>
        <v>0</v>
      </c>
      <c r="ACR19" s="21">
        <v>0</v>
      </c>
      <c r="ACS19" s="21">
        <f t="shared" si="313"/>
        <v>0</v>
      </c>
      <c r="ACT19" s="21">
        <v>0</v>
      </c>
      <c r="ACU19" s="21">
        <f t="shared" si="314"/>
        <v>0</v>
      </c>
      <c r="ACV19" s="21">
        <v>0</v>
      </c>
      <c r="ACW19" s="21">
        <f t="shared" si="315"/>
        <v>0</v>
      </c>
      <c r="ACX19" s="21">
        <v>0</v>
      </c>
      <c r="ACY19" s="21">
        <f t="shared" si="316"/>
        <v>0</v>
      </c>
      <c r="ACZ19" s="21">
        <f t="shared" ref="ACZ19:ACZ42" si="397">ACP19+ACQ19+ACR19+ACS19+ACT19+ACU19+ACV19+ACW19</f>
        <v>0</v>
      </c>
      <c r="ADA19" s="21"/>
      <c r="ADB19" s="21">
        <f t="shared" si="22"/>
        <v>0</v>
      </c>
      <c r="ADC19" s="21"/>
      <c r="ADD19" s="21"/>
      <c r="ADE19" s="21">
        <v>0</v>
      </c>
      <c r="ADF19" s="21">
        <f t="shared" si="318"/>
        <v>0</v>
      </c>
      <c r="ADG19" s="21">
        <v>0</v>
      </c>
      <c r="ADH19" s="21">
        <v>0</v>
      </c>
      <c r="ADI19" s="22"/>
      <c r="ADJ19" s="22"/>
      <c r="ADK19" s="21">
        <v>0</v>
      </c>
      <c r="ADL19" s="21">
        <f t="shared" si="319"/>
        <v>0</v>
      </c>
      <c r="ADM19" s="21">
        <v>0</v>
      </c>
      <c r="ADN19" s="21">
        <f t="shared" si="320"/>
        <v>0</v>
      </c>
      <c r="ADO19" s="21">
        <v>0</v>
      </c>
      <c r="ADP19" s="21">
        <f t="shared" si="321"/>
        <v>0</v>
      </c>
      <c r="ADQ19" s="21">
        <v>0</v>
      </c>
      <c r="ADR19" s="21">
        <f t="shared" si="322"/>
        <v>0</v>
      </c>
      <c r="ADS19" s="21">
        <v>0</v>
      </c>
      <c r="ADT19" s="21">
        <f t="shared" si="323"/>
        <v>0</v>
      </c>
      <c r="ADU19" s="21">
        <v>0</v>
      </c>
      <c r="ADV19" s="21">
        <f t="shared" si="324"/>
        <v>0</v>
      </c>
      <c r="ADW19" s="21">
        <f t="shared" si="325"/>
        <v>0</v>
      </c>
      <c r="ADX19" s="21"/>
      <c r="ADY19" s="23">
        <f t="shared" si="379"/>
        <v>0</v>
      </c>
      <c r="ADZ19" s="24">
        <f t="shared" si="23"/>
        <v>0</v>
      </c>
      <c r="AEA19" s="24">
        <f t="shared" si="24"/>
        <v>0</v>
      </c>
      <c r="AEB19" s="24">
        <f t="shared" si="326"/>
        <v>0</v>
      </c>
    </row>
    <row r="20" spans="1:808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5"/>
        <v>0</v>
      </c>
      <c r="M20" s="21">
        <f t="shared" si="26"/>
        <v>0</v>
      </c>
      <c r="N20" s="21">
        <v>0</v>
      </c>
      <c r="O20" s="21">
        <f t="shared" si="27"/>
        <v>0</v>
      </c>
      <c r="P20" s="21">
        <v>0</v>
      </c>
      <c r="Q20" s="21">
        <f t="shared" si="28"/>
        <v>0</v>
      </c>
      <c r="R20" s="21">
        <v>0</v>
      </c>
      <c r="S20" s="21">
        <f t="shared" si="29"/>
        <v>0</v>
      </c>
      <c r="T20" s="21">
        <v>0</v>
      </c>
      <c r="U20" s="21">
        <f t="shared" si="30"/>
        <v>0</v>
      </c>
      <c r="V20" s="21">
        <v>0</v>
      </c>
      <c r="W20" s="21">
        <f t="shared" si="31"/>
        <v>0</v>
      </c>
      <c r="X20" s="21">
        <f t="shared" si="32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33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34"/>
        <v>0</v>
      </c>
      <c r="AK20" s="21">
        <v>0</v>
      </c>
      <c r="AL20" s="21">
        <f t="shared" si="35"/>
        <v>0</v>
      </c>
      <c r="AM20" s="21">
        <v>0</v>
      </c>
      <c r="AN20" s="21">
        <f t="shared" si="36"/>
        <v>0</v>
      </c>
      <c r="AO20" s="21">
        <v>0</v>
      </c>
      <c r="AP20" s="21">
        <f t="shared" si="37"/>
        <v>0</v>
      </c>
      <c r="AQ20" s="21">
        <v>0</v>
      </c>
      <c r="AR20" s="21">
        <f t="shared" si="38"/>
        <v>0</v>
      </c>
      <c r="AS20" s="21">
        <v>0</v>
      </c>
      <c r="AT20" s="21">
        <f t="shared" si="39"/>
        <v>0</v>
      </c>
      <c r="AU20" s="21">
        <f t="shared" si="40"/>
        <v>0</v>
      </c>
      <c r="AV20" s="21"/>
      <c r="AW20" s="23">
        <f t="shared" si="327"/>
        <v>0</v>
      </c>
      <c r="AX20" s="22"/>
      <c r="AY20" s="22"/>
      <c r="AZ20" s="22"/>
      <c r="BA20" s="23">
        <v>0</v>
      </c>
      <c r="BB20" s="21">
        <f t="shared" si="345"/>
        <v>0</v>
      </c>
      <c r="BC20" s="21">
        <f t="shared" si="42"/>
        <v>0</v>
      </c>
      <c r="BD20" s="21">
        <v>0</v>
      </c>
      <c r="BE20" s="21">
        <f t="shared" si="43"/>
        <v>0</v>
      </c>
      <c r="BF20" s="21">
        <v>0</v>
      </c>
      <c r="BG20" s="21">
        <f t="shared" si="44"/>
        <v>0</v>
      </c>
      <c r="BH20" s="21">
        <v>0</v>
      </c>
      <c r="BI20" s="21">
        <f t="shared" si="45"/>
        <v>0</v>
      </c>
      <c r="BJ20" s="21">
        <v>0</v>
      </c>
      <c r="BK20" s="21">
        <f t="shared" si="46"/>
        <v>0</v>
      </c>
      <c r="BL20" s="21">
        <v>0</v>
      </c>
      <c r="BM20" s="21">
        <f t="shared" si="47"/>
        <v>0</v>
      </c>
      <c r="BN20" s="21">
        <f t="shared" si="38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49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50"/>
        <v>0</v>
      </c>
      <c r="CA20" s="21">
        <v>0</v>
      </c>
      <c r="CB20" s="21">
        <f t="shared" si="51"/>
        <v>0</v>
      </c>
      <c r="CC20" s="21">
        <v>0</v>
      </c>
      <c r="CD20" s="21">
        <f t="shared" si="52"/>
        <v>0</v>
      </c>
      <c r="CE20" s="21">
        <v>0</v>
      </c>
      <c r="CF20" s="21">
        <f t="shared" si="53"/>
        <v>0</v>
      </c>
      <c r="CG20" s="21">
        <v>0</v>
      </c>
      <c r="CH20" s="21">
        <f t="shared" si="54"/>
        <v>0</v>
      </c>
      <c r="CI20" s="21">
        <v>0</v>
      </c>
      <c r="CJ20" s="21">
        <f t="shared" si="55"/>
        <v>0</v>
      </c>
      <c r="CK20" s="21">
        <f t="shared" si="56"/>
        <v>0</v>
      </c>
      <c r="CL20" s="21"/>
      <c r="CM20" s="23">
        <f t="shared" si="363"/>
        <v>0</v>
      </c>
      <c r="CN20" s="22"/>
      <c r="CO20" s="22"/>
      <c r="CP20" s="22"/>
      <c r="CQ20" s="23">
        <v>0</v>
      </c>
      <c r="CR20" s="21">
        <f t="shared" si="346"/>
        <v>0</v>
      </c>
      <c r="CS20" s="21">
        <f t="shared" si="58"/>
        <v>0</v>
      </c>
      <c r="CT20" s="21">
        <v>0</v>
      </c>
      <c r="CU20" s="21">
        <f t="shared" si="59"/>
        <v>0</v>
      </c>
      <c r="CV20" s="21">
        <v>0</v>
      </c>
      <c r="CW20" s="21">
        <f t="shared" si="60"/>
        <v>0</v>
      </c>
      <c r="CX20" s="21">
        <v>0</v>
      </c>
      <c r="CY20" s="21">
        <f t="shared" si="61"/>
        <v>0</v>
      </c>
      <c r="CZ20" s="21">
        <v>0</v>
      </c>
      <c r="DA20" s="21">
        <f t="shared" si="62"/>
        <v>0</v>
      </c>
      <c r="DB20" s="21">
        <v>0</v>
      </c>
      <c r="DC20" s="21">
        <f t="shared" si="63"/>
        <v>0</v>
      </c>
      <c r="DD20" s="21">
        <f t="shared" si="38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65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6"/>
        <v>0</v>
      </c>
      <c r="DS20" s="21">
        <v>0</v>
      </c>
      <c r="DT20" s="21">
        <f t="shared" si="67"/>
        <v>0</v>
      </c>
      <c r="DU20" s="21">
        <v>0</v>
      </c>
      <c r="DV20" s="21">
        <f t="shared" si="68"/>
        <v>0</v>
      </c>
      <c r="DW20" s="21">
        <v>0</v>
      </c>
      <c r="DX20" s="21">
        <f t="shared" si="69"/>
        <v>0</v>
      </c>
      <c r="DY20" s="21">
        <v>0</v>
      </c>
      <c r="DZ20" s="21">
        <f t="shared" si="70"/>
        <v>0</v>
      </c>
      <c r="EA20" s="21">
        <f t="shared" si="71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347"/>
        <v>0</v>
      </c>
      <c r="EI20" s="21">
        <f t="shared" si="73"/>
        <v>0</v>
      </c>
      <c r="EJ20" s="21">
        <v>0</v>
      </c>
      <c r="EK20" s="21">
        <f t="shared" si="74"/>
        <v>0</v>
      </c>
      <c r="EL20" s="21">
        <v>0</v>
      </c>
      <c r="EM20" s="21">
        <f t="shared" si="75"/>
        <v>0</v>
      </c>
      <c r="EN20" s="21">
        <v>0</v>
      </c>
      <c r="EO20" s="21">
        <f t="shared" si="76"/>
        <v>0</v>
      </c>
      <c r="EP20" s="21">
        <v>0</v>
      </c>
      <c r="EQ20" s="21">
        <f t="shared" si="77"/>
        <v>0</v>
      </c>
      <c r="ER20" s="21">
        <v>0</v>
      </c>
      <c r="ES20" s="21">
        <f t="shared" si="78"/>
        <v>0</v>
      </c>
      <c r="ET20" s="21">
        <f t="shared" si="38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80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81"/>
        <v>0</v>
      </c>
      <c r="FG20" s="21">
        <v>0</v>
      </c>
      <c r="FH20" s="21">
        <f t="shared" si="82"/>
        <v>0</v>
      </c>
      <c r="FI20" s="21">
        <v>0</v>
      </c>
      <c r="FJ20" s="21">
        <f t="shared" si="83"/>
        <v>0</v>
      </c>
      <c r="FK20" s="21">
        <v>0</v>
      </c>
      <c r="FL20" s="21">
        <f t="shared" si="84"/>
        <v>0</v>
      </c>
      <c r="FM20" s="21">
        <v>0</v>
      </c>
      <c r="FN20" s="21">
        <f t="shared" si="85"/>
        <v>0</v>
      </c>
      <c r="FO20" s="21">
        <v>0</v>
      </c>
      <c r="FP20" s="21">
        <f t="shared" si="86"/>
        <v>0</v>
      </c>
      <c r="FQ20" s="21">
        <f t="shared" si="87"/>
        <v>0</v>
      </c>
      <c r="FR20" s="21"/>
      <c r="FS20" s="23">
        <f t="shared" si="364"/>
        <v>0</v>
      </c>
      <c r="FT20" s="22"/>
      <c r="FU20" s="22"/>
      <c r="FV20" s="22"/>
      <c r="FW20" s="23">
        <v>0</v>
      </c>
      <c r="FX20" s="21">
        <f t="shared" si="348"/>
        <v>0</v>
      </c>
      <c r="FY20" s="21">
        <f t="shared" si="89"/>
        <v>0</v>
      </c>
      <c r="FZ20" s="21">
        <v>0</v>
      </c>
      <c r="GA20" s="21">
        <f t="shared" si="90"/>
        <v>0</v>
      </c>
      <c r="GB20" s="21">
        <v>0</v>
      </c>
      <c r="GC20" s="21">
        <f t="shared" si="91"/>
        <v>0</v>
      </c>
      <c r="GD20" s="21">
        <v>0</v>
      </c>
      <c r="GE20" s="21">
        <f t="shared" si="92"/>
        <v>0</v>
      </c>
      <c r="GF20" s="21">
        <v>0</v>
      </c>
      <c r="GG20" s="21">
        <f t="shared" si="93"/>
        <v>0</v>
      </c>
      <c r="GH20" s="21">
        <v>0</v>
      </c>
      <c r="GI20" s="21">
        <f t="shared" si="94"/>
        <v>0</v>
      </c>
      <c r="GJ20" s="21">
        <f t="shared" si="38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6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7"/>
        <v>0</v>
      </c>
      <c r="GW20" s="21">
        <v>0</v>
      </c>
      <c r="GX20" s="21">
        <f t="shared" si="98"/>
        <v>0</v>
      </c>
      <c r="GY20" s="21">
        <v>0</v>
      </c>
      <c r="GZ20" s="21">
        <f t="shared" si="99"/>
        <v>0</v>
      </c>
      <c r="HA20" s="21">
        <v>0</v>
      </c>
      <c r="HB20" s="21">
        <f t="shared" si="100"/>
        <v>0</v>
      </c>
      <c r="HC20" s="21">
        <v>0</v>
      </c>
      <c r="HD20" s="21">
        <f t="shared" si="101"/>
        <v>0</v>
      </c>
      <c r="HE20" s="21">
        <v>0</v>
      </c>
      <c r="HF20" s="21">
        <f t="shared" si="102"/>
        <v>0</v>
      </c>
      <c r="HG20" s="21">
        <f t="shared" si="103"/>
        <v>0</v>
      </c>
      <c r="HH20" s="21"/>
      <c r="HI20" s="23">
        <f t="shared" si="365"/>
        <v>0</v>
      </c>
      <c r="HJ20" s="22"/>
      <c r="HK20" s="22"/>
      <c r="HL20" s="22"/>
      <c r="HM20" s="23">
        <v>0</v>
      </c>
      <c r="HN20" s="21">
        <f t="shared" si="349"/>
        <v>0</v>
      </c>
      <c r="HO20" s="21">
        <f t="shared" si="105"/>
        <v>0</v>
      </c>
      <c r="HP20" s="21">
        <v>0</v>
      </c>
      <c r="HQ20" s="21">
        <f t="shared" si="106"/>
        <v>0</v>
      </c>
      <c r="HR20" s="21">
        <v>0</v>
      </c>
      <c r="HS20" s="21">
        <f t="shared" si="107"/>
        <v>0</v>
      </c>
      <c r="HT20" s="21">
        <v>0</v>
      </c>
      <c r="HU20" s="21">
        <f t="shared" si="108"/>
        <v>0</v>
      </c>
      <c r="HV20" s="21">
        <v>0</v>
      </c>
      <c r="HW20" s="21">
        <f t="shared" si="109"/>
        <v>0</v>
      </c>
      <c r="HX20" s="21">
        <v>0</v>
      </c>
      <c r="HY20" s="21">
        <f t="shared" si="110"/>
        <v>0</v>
      </c>
      <c r="HZ20" s="21">
        <f t="shared" si="38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12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13"/>
        <v>0</v>
      </c>
      <c r="IM20" s="21">
        <v>0</v>
      </c>
      <c r="IN20" s="21">
        <f t="shared" si="114"/>
        <v>0</v>
      </c>
      <c r="IO20" s="21">
        <v>0</v>
      </c>
      <c r="IP20" s="21">
        <f t="shared" si="115"/>
        <v>0</v>
      </c>
      <c r="IQ20" s="21">
        <v>0</v>
      </c>
      <c r="IR20" s="21">
        <f t="shared" si="116"/>
        <v>0</v>
      </c>
      <c r="IS20" s="21">
        <v>0</v>
      </c>
      <c r="IT20" s="21">
        <f t="shared" si="117"/>
        <v>0</v>
      </c>
      <c r="IU20" s="21">
        <v>0</v>
      </c>
      <c r="IV20" s="21">
        <f t="shared" si="118"/>
        <v>0</v>
      </c>
      <c r="IW20" s="21">
        <f t="shared" si="119"/>
        <v>0</v>
      </c>
      <c r="IX20" s="21"/>
      <c r="IY20" s="23">
        <f t="shared" si="366"/>
        <v>0</v>
      </c>
      <c r="IZ20" s="22"/>
      <c r="JA20" s="22"/>
      <c r="JB20" s="22"/>
      <c r="JC20" s="23">
        <v>0</v>
      </c>
      <c r="JD20" s="21">
        <f t="shared" si="350"/>
        <v>0</v>
      </c>
      <c r="JE20" s="21">
        <f t="shared" si="121"/>
        <v>0</v>
      </c>
      <c r="JF20" s="21">
        <v>0</v>
      </c>
      <c r="JG20" s="21">
        <f t="shared" si="122"/>
        <v>0</v>
      </c>
      <c r="JH20" s="21">
        <v>0</v>
      </c>
      <c r="JI20" s="21">
        <f t="shared" si="123"/>
        <v>0</v>
      </c>
      <c r="JJ20" s="21">
        <v>0</v>
      </c>
      <c r="JK20" s="21">
        <f t="shared" si="124"/>
        <v>0</v>
      </c>
      <c r="JL20" s="21">
        <v>0</v>
      </c>
      <c r="JM20" s="21">
        <f t="shared" si="125"/>
        <v>0</v>
      </c>
      <c r="JN20" s="21">
        <v>0</v>
      </c>
      <c r="JO20" s="21">
        <f t="shared" si="126"/>
        <v>0</v>
      </c>
      <c r="JP20" s="21">
        <f t="shared" si="38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8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29"/>
        <v>0</v>
      </c>
      <c r="KC20" s="21">
        <v>0</v>
      </c>
      <c r="KD20" s="21">
        <f t="shared" si="130"/>
        <v>0</v>
      </c>
      <c r="KE20" s="21">
        <v>0</v>
      </c>
      <c r="KF20" s="21">
        <f t="shared" si="131"/>
        <v>0</v>
      </c>
      <c r="KG20" s="21">
        <v>0</v>
      </c>
      <c r="KH20" s="21">
        <f t="shared" si="132"/>
        <v>0</v>
      </c>
      <c r="KI20" s="21">
        <v>0</v>
      </c>
      <c r="KJ20" s="21">
        <f t="shared" si="133"/>
        <v>0</v>
      </c>
      <c r="KK20" s="21">
        <v>0</v>
      </c>
      <c r="KL20" s="21">
        <f t="shared" si="134"/>
        <v>0</v>
      </c>
      <c r="KM20" s="21">
        <f t="shared" si="135"/>
        <v>0</v>
      </c>
      <c r="KN20" s="21"/>
      <c r="KO20" s="23">
        <f t="shared" si="367"/>
        <v>0</v>
      </c>
      <c r="KP20" s="22"/>
      <c r="KQ20" s="22"/>
      <c r="KR20" s="22"/>
      <c r="KS20" s="23">
        <v>0</v>
      </c>
      <c r="KT20" s="21">
        <f t="shared" si="351"/>
        <v>0</v>
      </c>
      <c r="KU20" s="21">
        <f t="shared" si="137"/>
        <v>0</v>
      </c>
      <c r="KV20" s="21">
        <v>0</v>
      </c>
      <c r="KW20" s="21">
        <f t="shared" si="138"/>
        <v>0</v>
      </c>
      <c r="KX20" s="21">
        <v>0</v>
      </c>
      <c r="KY20" s="21">
        <f t="shared" si="139"/>
        <v>0</v>
      </c>
      <c r="KZ20" s="21">
        <v>0</v>
      </c>
      <c r="LA20" s="21">
        <f t="shared" si="140"/>
        <v>0</v>
      </c>
      <c r="LB20" s="21">
        <v>0</v>
      </c>
      <c r="LC20" s="21">
        <f t="shared" si="141"/>
        <v>0</v>
      </c>
      <c r="LD20" s="21">
        <v>0</v>
      </c>
      <c r="LE20" s="21">
        <f t="shared" si="142"/>
        <v>0</v>
      </c>
      <c r="LF20" s="21">
        <f t="shared" si="38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44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45"/>
        <v>0</v>
      </c>
      <c r="LS20" s="21">
        <v>0</v>
      </c>
      <c r="LT20" s="21">
        <f t="shared" si="146"/>
        <v>0</v>
      </c>
      <c r="LU20" s="21">
        <v>0</v>
      </c>
      <c r="LV20" s="21">
        <f t="shared" si="147"/>
        <v>0</v>
      </c>
      <c r="LW20" s="21">
        <v>0</v>
      </c>
      <c r="LX20" s="21">
        <f t="shared" si="148"/>
        <v>0</v>
      </c>
      <c r="LY20" s="21">
        <v>0</v>
      </c>
      <c r="LZ20" s="21">
        <f t="shared" si="149"/>
        <v>0</v>
      </c>
      <c r="MA20" s="21">
        <v>0</v>
      </c>
      <c r="MB20" s="21">
        <f t="shared" si="150"/>
        <v>0</v>
      </c>
      <c r="MC20" s="21">
        <f t="shared" si="151"/>
        <v>0</v>
      </c>
      <c r="MD20" s="21"/>
      <c r="ME20" s="23">
        <f t="shared" si="368"/>
        <v>0</v>
      </c>
      <c r="MF20" s="22"/>
      <c r="MG20" s="22"/>
      <c r="MH20" s="22"/>
      <c r="MI20" s="23">
        <v>0</v>
      </c>
      <c r="MJ20" s="21">
        <f t="shared" si="352"/>
        <v>0</v>
      </c>
      <c r="MK20" s="21">
        <f t="shared" si="153"/>
        <v>0</v>
      </c>
      <c r="ML20" s="21">
        <v>0</v>
      </c>
      <c r="MM20" s="21">
        <f t="shared" si="154"/>
        <v>0</v>
      </c>
      <c r="MN20" s="21">
        <v>0</v>
      </c>
      <c r="MO20" s="21">
        <f t="shared" si="155"/>
        <v>0</v>
      </c>
      <c r="MP20" s="21">
        <v>0</v>
      </c>
      <c r="MQ20" s="21">
        <f t="shared" si="156"/>
        <v>0</v>
      </c>
      <c r="MR20" s="21">
        <v>0</v>
      </c>
      <c r="MS20" s="21">
        <f t="shared" si="157"/>
        <v>0</v>
      </c>
      <c r="MT20" s="21">
        <v>0</v>
      </c>
      <c r="MU20" s="21">
        <f t="shared" si="158"/>
        <v>0</v>
      </c>
      <c r="MV20" s="21">
        <f t="shared" si="38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60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61"/>
        <v>0</v>
      </c>
      <c r="NI20" s="21">
        <v>0</v>
      </c>
      <c r="NJ20" s="21">
        <f t="shared" si="162"/>
        <v>0</v>
      </c>
      <c r="NK20" s="21">
        <v>0</v>
      </c>
      <c r="NL20" s="21">
        <f t="shared" si="163"/>
        <v>0</v>
      </c>
      <c r="NM20" s="21">
        <v>0</v>
      </c>
      <c r="NN20" s="21">
        <f t="shared" si="164"/>
        <v>0</v>
      </c>
      <c r="NO20" s="21">
        <v>0</v>
      </c>
      <c r="NP20" s="21">
        <f t="shared" si="165"/>
        <v>0</v>
      </c>
      <c r="NQ20" s="21">
        <v>0</v>
      </c>
      <c r="NR20" s="21">
        <f t="shared" si="166"/>
        <v>0</v>
      </c>
      <c r="NS20" s="21">
        <f t="shared" si="167"/>
        <v>0</v>
      </c>
      <c r="NT20" s="21"/>
      <c r="NU20" s="23">
        <f t="shared" si="369"/>
        <v>0</v>
      </c>
      <c r="NV20" s="22"/>
      <c r="NW20" s="22"/>
      <c r="NX20" s="22"/>
      <c r="NY20" s="23">
        <v>0</v>
      </c>
      <c r="NZ20" s="21">
        <f t="shared" si="353"/>
        <v>0</v>
      </c>
      <c r="OA20" s="21">
        <f t="shared" si="169"/>
        <v>0</v>
      </c>
      <c r="OB20" s="21">
        <v>0</v>
      </c>
      <c r="OC20" s="21">
        <f t="shared" si="170"/>
        <v>0</v>
      </c>
      <c r="OD20" s="21">
        <v>0</v>
      </c>
      <c r="OE20" s="21">
        <f t="shared" si="171"/>
        <v>0</v>
      </c>
      <c r="OF20" s="21">
        <v>0</v>
      </c>
      <c r="OG20" s="21">
        <f t="shared" si="172"/>
        <v>0</v>
      </c>
      <c r="OH20" s="21">
        <v>0</v>
      </c>
      <c r="OI20" s="21">
        <f t="shared" si="173"/>
        <v>0</v>
      </c>
      <c r="OJ20" s="21">
        <v>0</v>
      </c>
      <c r="OK20" s="21">
        <f t="shared" si="174"/>
        <v>0</v>
      </c>
      <c r="OL20" s="21">
        <f t="shared" si="38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6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7"/>
        <v>0</v>
      </c>
      <c r="OY20" s="21">
        <v>0</v>
      </c>
      <c r="OZ20" s="21">
        <f t="shared" si="178"/>
        <v>0</v>
      </c>
      <c r="PA20" s="21">
        <v>0</v>
      </c>
      <c r="PB20" s="21">
        <f t="shared" si="179"/>
        <v>0</v>
      </c>
      <c r="PC20" s="21">
        <v>0</v>
      </c>
      <c r="PD20" s="21">
        <f t="shared" si="180"/>
        <v>0</v>
      </c>
      <c r="PE20" s="21">
        <v>0</v>
      </c>
      <c r="PF20" s="21">
        <f t="shared" si="181"/>
        <v>0</v>
      </c>
      <c r="PG20" s="21">
        <v>0</v>
      </c>
      <c r="PH20" s="21">
        <f t="shared" si="182"/>
        <v>0</v>
      </c>
      <c r="PI20" s="21">
        <f t="shared" si="183"/>
        <v>0</v>
      </c>
      <c r="PJ20" s="21"/>
      <c r="PK20" s="23">
        <f t="shared" si="370"/>
        <v>0</v>
      </c>
      <c r="PL20" s="22"/>
      <c r="PM20" s="22"/>
      <c r="PN20" s="22"/>
      <c r="PO20" s="23">
        <v>0</v>
      </c>
      <c r="PP20" s="21">
        <f t="shared" si="354"/>
        <v>0</v>
      </c>
      <c r="PQ20" s="21">
        <f t="shared" si="185"/>
        <v>0</v>
      </c>
      <c r="PR20" s="21">
        <v>0</v>
      </c>
      <c r="PS20" s="21">
        <f t="shared" si="186"/>
        <v>0</v>
      </c>
      <c r="PT20" s="21">
        <v>0</v>
      </c>
      <c r="PU20" s="21">
        <f t="shared" si="187"/>
        <v>0</v>
      </c>
      <c r="PV20" s="21">
        <v>0</v>
      </c>
      <c r="PW20" s="21">
        <f t="shared" si="188"/>
        <v>0</v>
      </c>
      <c r="PX20" s="21">
        <v>0</v>
      </c>
      <c r="PY20" s="21">
        <f t="shared" si="189"/>
        <v>0</v>
      </c>
      <c r="PZ20" s="21">
        <v>0</v>
      </c>
      <c r="QA20" s="21">
        <f t="shared" si="190"/>
        <v>0</v>
      </c>
      <c r="QB20" s="21">
        <f t="shared" si="38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92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93"/>
        <v>0</v>
      </c>
      <c r="QO20" s="21">
        <v>0</v>
      </c>
      <c r="QP20" s="21">
        <f t="shared" si="194"/>
        <v>0</v>
      </c>
      <c r="QQ20" s="21">
        <v>0</v>
      </c>
      <c r="QR20" s="21">
        <f t="shared" si="195"/>
        <v>0</v>
      </c>
      <c r="QS20" s="21">
        <v>0</v>
      </c>
      <c r="QT20" s="21">
        <f t="shared" si="196"/>
        <v>0</v>
      </c>
      <c r="QU20" s="21">
        <v>0</v>
      </c>
      <c r="QV20" s="21">
        <f t="shared" si="197"/>
        <v>0</v>
      </c>
      <c r="QW20" s="21">
        <v>0</v>
      </c>
      <c r="QX20" s="21">
        <f t="shared" si="198"/>
        <v>0</v>
      </c>
      <c r="QY20" s="21">
        <f t="shared" si="199"/>
        <v>0</v>
      </c>
      <c r="QZ20" s="21"/>
      <c r="RA20" s="23">
        <f t="shared" si="371"/>
        <v>0</v>
      </c>
      <c r="RB20" s="22"/>
      <c r="RC20" s="22"/>
      <c r="RD20" s="22"/>
      <c r="RE20" s="23">
        <v>0</v>
      </c>
      <c r="RF20" s="21">
        <f t="shared" si="355"/>
        <v>0</v>
      </c>
      <c r="RG20" s="21">
        <f t="shared" si="201"/>
        <v>0</v>
      </c>
      <c r="RH20" s="21">
        <v>0</v>
      </c>
      <c r="RI20" s="21">
        <f t="shared" si="202"/>
        <v>0</v>
      </c>
      <c r="RJ20" s="21">
        <v>0</v>
      </c>
      <c r="RK20" s="21">
        <f t="shared" si="203"/>
        <v>0</v>
      </c>
      <c r="RL20" s="21">
        <v>0</v>
      </c>
      <c r="RM20" s="21">
        <f t="shared" si="204"/>
        <v>0</v>
      </c>
      <c r="RN20" s="21">
        <v>0</v>
      </c>
      <c r="RO20" s="21">
        <f t="shared" si="205"/>
        <v>0</v>
      </c>
      <c r="RP20" s="21">
        <v>0</v>
      </c>
      <c r="RQ20" s="21">
        <f t="shared" si="206"/>
        <v>0</v>
      </c>
      <c r="RR20" s="21">
        <f t="shared" si="39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8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09"/>
        <v>0</v>
      </c>
      <c r="SE20" s="21">
        <v>0</v>
      </c>
      <c r="SF20" s="21">
        <f t="shared" si="210"/>
        <v>0</v>
      </c>
      <c r="SG20" s="21">
        <v>0</v>
      </c>
      <c r="SH20" s="21">
        <f t="shared" si="211"/>
        <v>0</v>
      </c>
      <c r="SI20" s="21">
        <v>0</v>
      </c>
      <c r="SJ20" s="21">
        <f t="shared" si="212"/>
        <v>0</v>
      </c>
      <c r="SK20" s="21">
        <v>0</v>
      </c>
      <c r="SL20" s="21">
        <f t="shared" si="213"/>
        <v>0</v>
      </c>
      <c r="SM20" s="21">
        <v>0</v>
      </c>
      <c r="SN20" s="21">
        <f t="shared" si="214"/>
        <v>0</v>
      </c>
      <c r="SO20" s="21">
        <f t="shared" si="215"/>
        <v>0</v>
      </c>
      <c r="SP20" s="21"/>
      <c r="SQ20" s="23">
        <f t="shared" si="372"/>
        <v>0</v>
      </c>
      <c r="SR20" s="22"/>
      <c r="SS20" s="22"/>
      <c r="ST20" s="22"/>
      <c r="SU20" s="23">
        <v>0</v>
      </c>
      <c r="SV20" s="21">
        <f t="shared" si="356"/>
        <v>0</v>
      </c>
      <c r="SW20" s="21">
        <f t="shared" si="217"/>
        <v>0</v>
      </c>
      <c r="SX20" s="21">
        <v>0</v>
      </c>
      <c r="SY20" s="21">
        <f t="shared" si="218"/>
        <v>0</v>
      </c>
      <c r="SZ20" s="21">
        <v>0</v>
      </c>
      <c r="TA20" s="21">
        <f t="shared" si="219"/>
        <v>0</v>
      </c>
      <c r="TB20" s="21">
        <v>0</v>
      </c>
      <c r="TC20" s="21">
        <f t="shared" si="220"/>
        <v>0</v>
      </c>
      <c r="TD20" s="21">
        <v>0</v>
      </c>
      <c r="TE20" s="21">
        <f t="shared" si="221"/>
        <v>0</v>
      </c>
      <c r="TF20" s="21">
        <v>0</v>
      </c>
      <c r="TG20" s="21">
        <f t="shared" si="222"/>
        <v>0</v>
      </c>
      <c r="TH20" s="21">
        <f t="shared" si="39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24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25"/>
        <v>0</v>
      </c>
      <c r="TU20" s="21">
        <v>0</v>
      </c>
      <c r="TV20" s="21">
        <f t="shared" si="226"/>
        <v>0</v>
      </c>
      <c r="TW20" s="21">
        <v>0</v>
      </c>
      <c r="TX20" s="21">
        <f t="shared" si="227"/>
        <v>0</v>
      </c>
      <c r="TY20" s="21">
        <v>0</v>
      </c>
      <c r="TZ20" s="21">
        <f t="shared" si="228"/>
        <v>0</v>
      </c>
      <c r="UA20" s="21">
        <v>0</v>
      </c>
      <c r="UB20" s="21">
        <f t="shared" si="229"/>
        <v>0</v>
      </c>
      <c r="UC20" s="21">
        <v>0</v>
      </c>
      <c r="UD20" s="21">
        <f t="shared" si="230"/>
        <v>0</v>
      </c>
      <c r="UE20" s="21">
        <f t="shared" si="231"/>
        <v>0</v>
      </c>
      <c r="UF20" s="21"/>
      <c r="UG20" s="23">
        <f t="shared" si="373"/>
        <v>0</v>
      </c>
      <c r="UH20" s="22"/>
      <c r="UI20" s="22"/>
      <c r="UJ20" s="22"/>
      <c r="UK20" s="23">
        <v>0</v>
      </c>
      <c r="UL20" s="21">
        <f t="shared" si="357"/>
        <v>0</v>
      </c>
      <c r="UM20" s="21">
        <f t="shared" si="233"/>
        <v>0</v>
      </c>
      <c r="UN20" s="21">
        <v>0</v>
      </c>
      <c r="UO20" s="21">
        <f t="shared" si="234"/>
        <v>0</v>
      </c>
      <c r="UP20" s="21">
        <v>0</v>
      </c>
      <c r="UQ20" s="21">
        <f t="shared" si="235"/>
        <v>0</v>
      </c>
      <c r="UR20" s="21">
        <v>0</v>
      </c>
      <c r="US20" s="21">
        <f t="shared" si="236"/>
        <v>0</v>
      </c>
      <c r="UT20" s="21">
        <v>0</v>
      </c>
      <c r="UU20" s="21">
        <f t="shared" si="237"/>
        <v>0</v>
      </c>
      <c r="UV20" s="21">
        <v>0</v>
      </c>
      <c r="UW20" s="21">
        <f t="shared" si="238"/>
        <v>0</v>
      </c>
      <c r="UX20" s="21">
        <f t="shared" si="39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40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41"/>
        <v>0</v>
      </c>
      <c r="VK20" s="21">
        <v>0</v>
      </c>
      <c r="VL20" s="21">
        <f t="shared" si="242"/>
        <v>0</v>
      </c>
      <c r="VM20" s="21">
        <v>0</v>
      </c>
      <c r="VN20" s="21">
        <f t="shared" si="243"/>
        <v>0</v>
      </c>
      <c r="VO20" s="21">
        <v>0</v>
      </c>
      <c r="VP20" s="21">
        <f t="shared" si="244"/>
        <v>0</v>
      </c>
      <c r="VQ20" s="21">
        <v>0</v>
      </c>
      <c r="VR20" s="21">
        <f t="shared" si="245"/>
        <v>0</v>
      </c>
      <c r="VS20" s="21">
        <v>0</v>
      </c>
      <c r="VT20" s="21">
        <f t="shared" si="246"/>
        <v>0</v>
      </c>
      <c r="VU20" s="21">
        <f t="shared" si="247"/>
        <v>0</v>
      </c>
      <c r="VV20" s="21"/>
      <c r="VW20" s="23">
        <f t="shared" si="374"/>
        <v>0</v>
      </c>
      <c r="VX20" s="22"/>
      <c r="VY20" s="22"/>
      <c r="VZ20" s="22"/>
      <c r="WA20" s="23">
        <v>0</v>
      </c>
      <c r="WB20" s="21">
        <f t="shared" si="358"/>
        <v>0</v>
      </c>
      <c r="WC20" s="21">
        <f t="shared" si="249"/>
        <v>0</v>
      </c>
      <c r="WD20" s="21">
        <v>0</v>
      </c>
      <c r="WE20" s="21">
        <f t="shared" si="250"/>
        <v>0</v>
      </c>
      <c r="WF20" s="21">
        <v>0</v>
      </c>
      <c r="WG20" s="21">
        <f t="shared" si="251"/>
        <v>0</v>
      </c>
      <c r="WH20" s="21">
        <v>0</v>
      </c>
      <c r="WI20" s="21">
        <f t="shared" si="252"/>
        <v>0</v>
      </c>
      <c r="WJ20" s="21">
        <v>0</v>
      </c>
      <c r="WK20" s="21">
        <f t="shared" si="253"/>
        <v>0</v>
      </c>
      <c r="WL20" s="21">
        <v>0</v>
      </c>
      <c r="WM20" s="21">
        <f t="shared" si="254"/>
        <v>0</v>
      </c>
      <c r="WN20" s="21">
        <f t="shared" si="39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6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7"/>
        <v>0</v>
      </c>
      <c r="XA20" s="21">
        <v>0</v>
      </c>
      <c r="XB20" s="21">
        <f t="shared" si="258"/>
        <v>0</v>
      </c>
      <c r="XC20" s="21">
        <v>0</v>
      </c>
      <c r="XD20" s="21">
        <f t="shared" si="259"/>
        <v>0</v>
      </c>
      <c r="XE20" s="21">
        <v>0</v>
      </c>
      <c r="XF20" s="21">
        <f t="shared" si="260"/>
        <v>0</v>
      </c>
      <c r="XG20" s="21">
        <v>0</v>
      </c>
      <c r="XH20" s="21">
        <f t="shared" si="261"/>
        <v>0</v>
      </c>
      <c r="XI20" s="21">
        <v>0</v>
      </c>
      <c r="XJ20" s="21">
        <f t="shared" si="262"/>
        <v>0</v>
      </c>
      <c r="XK20" s="21">
        <f t="shared" si="263"/>
        <v>0</v>
      </c>
      <c r="XL20" s="21"/>
      <c r="XM20" s="23">
        <f t="shared" si="375"/>
        <v>0</v>
      </c>
      <c r="XN20" s="22"/>
      <c r="XO20" s="22"/>
      <c r="XP20" s="22"/>
      <c r="XQ20" s="23">
        <v>0</v>
      </c>
      <c r="XR20" s="21">
        <f t="shared" si="359"/>
        <v>0</v>
      </c>
      <c r="XS20" s="21">
        <f t="shared" si="265"/>
        <v>0</v>
      </c>
      <c r="XT20" s="21">
        <v>0</v>
      </c>
      <c r="XU20" s="21">
        <f t="shared" si="266"/>
        <v>0</v>
      </c>
      <c r="XV20" s="21">
        <v>0</v>
      </c>
      <c r="XW20" s="21">
        <f t="shared" si="267"/>
        <v>0</v>
      </c>
      <c r="XX20" s="21">
        <v>0</v>
      </c>
      <c r="XY20" s="21">
        <f t="shared" si="268"/>
        <v>0</v>
      </c>
      <c r="XZ20" s="21">
        <v>0</v>
      </c>
      <c r="YA20" s="21">
        <f t="shared" si="269"/>
        <v>0</v>
      </c>
      <c r="YB20" s="21">
        <v>0</v>
      </c>
      <c r="YC20" s="21">
        <f t="shared" si="270"/>
        <v>0</v>
      </c>
      <c r="YD20" s="21">
        <f t="shared" si="394"/>
        <v>0</v>
      </c>
      <c r="YE20" s="21"/>
      <c r="YF20" s="21">
        <f t="shared" si="17"/>
        <v>0</v>
      </c>
      <c r="YG20" s="21"/>
      <c r="YH20" s="21"/>
      <c r="YI20" s="21">
        <v>0</v>
      </c>
      <c r="YJ20" s="21">
        <f t="shared" si="272"/>
        <v>0</v>
      </c>
      <c r="YK20" s="21">
        <v>0</v>
      </c>
      <c r="YL20" s="21">
        <v>0</v>
      </c>
      <c r="YM20" s="22"/>
      <c r="YN20" s="22"/>
      <c r="YO20" s="21">
        <v>0</v>
      </c>
      <c r="YP20" s="21">
        <f t="shared" si="273"/>
        <v>0</v>
      </c>
      <c r="YQ20" s="21">
        <v>0</v>
      </c>
      <c r="YR20" s="21">
        <f t="shared" si="274"/>
        <v>0</v>
      </c>
      <c r="YS20" s="21">
        <v>0</v>
      </c>
      <c r="YT20" s="21">
        <f t="shared" si="275"/>
        <v>0</v>
      </c>
      <c r="YU20" s="21">
        <v>0</v>
      </c>
      <c r="YV20" s="21">
        <f t="shared" si="276"/>
        <v>0</v>
      </c>
      <c r="YW20" s="21">
        <v>0</v>
      </c>
      <c r="YX20" s="21">
        <f t="shared" si="277"/>
        <v>0</v>
      </c>
      <c r="YY20" s="21">
        <v>0</v>
      </c>
      <c r="YZ20" s="21">
        <f t="shared" si="278"/>
        <v>0</v>
      </c>
      <c r="ZA20" s="21">
        <f t="shared" si="279"/>
        <v>0</v>
      </c>
      <c r="ZB20" s="21"/>
      <c r="ZC20" s="23">
        <f t="shared" si="376"/>
        <v>0</v>
      </c>
      <c r="ZD20" s="22"/>
      <c r="ZE20" s="22"/>
      <c r="ZF20" s="22"/>
      <c r="ZG20" s="23">
        <v>0</v>
      </c>
      <c r="ZH20" s="21">
        <f t="shared" si="360"/>
        <v>0</v>
      </c>
      <c r="ZI20" s="21">
        <f t="shared" si="281"/>
        <v>0</v>
      </c>
      <c r="ZJ20" s="21">
        <v>0</v>
      </c>
      <c r="ZK20" s="21">
        <f t="shared" si="282"/>
        <v>0</v>
      </c>
      <c r="ZL20" s="21">
        <v>0</v>
      </c>
      <c r="ZM20" s="21">
        <f t="shared" si="283"/>
        <v>0</v>
      </c>
      <c r="ZN20" s="21">
        <v>0</v>
      </c>
      <c r="ZO20" s="21">
        <f t="shared" si="284"/>
        <v>0</v>
      </c>
      <c r="ZP20" s="21">
        <v>0</v>
      </c>
      <c r="ZQ20" s="21">
        <f t="shared" si="285"/>
        <v>0</v>
      </c>
      <c r="ZR20" s="21">
        <v>0</v>
      </c>
      <c r="ZS20" s="21">
        <f t="shared" si="286"/>
        <v>0</v>
      </c>
      <c r="ZT20" s="21">
        <f t="shared" si="395"/>
        <v>0</v>
      </c>
      <c r="ZU20" s="21"/>
      <c r="ZV20" s="21">
        <f t="shared" si="18"/>
        <v>0</v>
      </c>
      <c r="ZW20" s="21"/>
      <c r="ZX20" s="21"/>
      <c r="ZY20" s="21">
        <v>0</v>
      </c>
      <c r="ZZ20" s="21">
        <f t="shared" si="288"/>
        <v>0</v>
      </c>
      <c r="AAA20" s="21">
        <v>0</v>
      </c>
      <c r="AAB20" s="21">
        <v>0</v>
      </c>
      <c r="AAC20" s="22"/>
      <c r="AAD20" s="22"/>
      <c r="AAE20" s="21">
        <v>0</v>
      </c>
      <c r="AAF20" s="21">
        <f t="shared" si="289"/>
        <v>0</v>
      </c>
      <c r="AAG20" s="21">
        <v>0</v>
      </c>
      <c r="AAH20" s="21">
        <f t="shared" si="290"/>
        <v>0</v>
      </c>
      <c r="AAI20" s="21">
        <v>0</v>
      </c>
      <c r="AAJ20" s="21">
        <f t="shared" si="291"/>
        <v>0</v>
      </c>
      <c r="AAK20" s="21">
        <v>0</v>
      </c>
      <c r="AAL20" s="21">
        <f t="shared" si="292"/>
        <v>0</v>
      </c>
      <c r="AAM20" s="21">
        <v>0</v>
      </c>
      <c r="AAN20" s="21">
        <f t="shared" si="293"/>
        <v>0</v>
      </c>
      <c r="AAO20" s="21">
        <v>0</v>
      </c>
      <c r="AAP20" s="21">
        <f t="shared" si="294"/>
        <v>0</v>
      </c>
      <c r="AAQ20" s="21">
        <f t="shared" si="295"/>
        <v>0</v>
      </c>
      <c r="AAR20" s="21"/>
      <c r="AAS20" s="23">
        <f t="shared" si="377"/>
        <v>0</v>
      </c>
      <c r="AAT20" s="22"/>
      <c r="AAU20" s="22"/>
      <c r="AAV20" s="22"/>
      <c r="AAW20" s="23">
        <v>0</v>
      </c>
      <c r="AAX20" s="21">
        <f t="shared" si="361"/>
        <v>0</v>
      </c>
      <c r="AAY20" s="21">
        <f t="shared" si="297"/>
        <v>0</v>
      </c>
      <c r="AAZ20" s="21">
        <v>0</v>
      </c>
      <c r="ABA20" s="21">
        <f t="shared" si="298"/>
        <v>0</v>
      </c>
      <c r="ABB20" s="21">
        <v>0</v>
      </c>
      <c r="ABC20" s="21">
        <f t="shared" si="299"/>
        <v>0</v>
      </c>
      <c r="ABD20" s="21">
        <v>0</v>
      </c>
      <c r="ABE20" s="21">
        <f t="shared" si="300"/>
        <v>0</v>
      </c>
      <c r="ABF20" s="21">
        <v>0</v>
      </c>
      <c r="ABG20" s="21">
        <f t="shared" si="301"/>
        <v>0</v>
      </c>
      <c r="ABH20" s="21">
        <v>0</v>
      </c>
      <c r="ABI20" s="21">
        <f t="shared" si="302"/>
        <v>0</v>
      </c>
      <c r="ABJ20" s="21">
        <f t="shared" si="396"/>
        <v>0</v>
      </c>
      <c r="ABK20" s="21"/>
      <c r="ABL20" s="21">
        <f t="shared" si="19"/>
        <v>0</v>
      </c>
      <c r="ABM20" s="21"/>
      <c r="ABN20" s="21"/>
      <c r="ABO20" s="21">
        <v>0</v>
      </c>
      <c r="ABP20" s="21">
        <f t="shared" si="304"/>
        <v>0</v>
      </c>
      <c r="ABQ20" s="21">
        <v>0</v>
      </c>
      <c r="ABR20" s="21">
        <v>0</v>
      </c>
      <c r="ABS20" s="22"/>
      <c r="ABT20" s="22"/>
      <c r="ABU20" s="21">
        <v>0</v>
      </c>
      <c r="ABV20" s="21">
        <f t="shared" si="20"/>
        <v>0</v>
      </c>
      <c r="ABW20" s="21">
        <v>0</v>
      </c>
      <c r="ABX20" s="21">
        <f t="shared" si="305"/>
        <v>0</v>
      </c>
      <c r="ABY20" s="21">
        <v>0</v>
      </c>
      <c r="ABZ20" s="21">
        <f t="shared" si="306"/>
        <v>0</v>
      </c>
      <c r="ACA20" s="21">
        <v>0</v>
      </c>
      <c r="ACB20" s="21">
        <f t="shared" si="307"/>
        <v>0</v>
      </c>
      <c r="ACC20" s="21">
        <v>0</v>
      </c>
      <c r="ACD20" s="21">
        <f t="shared" si="308"/>
        <v>0</v>
      </c>
      <c r="ACE20" s="21">
        <v>0</v>
      </c>
      <c r="ACF20" s="21">
        <f t="shared" si="309"/>
        <v>0</v>
      </c>
      <c r="ACG20" s="21">
        <f t="shared" si="21"/>
        <v>0</v>
      </c>
      <c r="ACH20" s="21"/>
      <c r="ACI20" s="23">
        <f t="shared" si="378"/>
        <v>0</v>
      </c>
      <c r="ACJ20" s="22"/>
      <c r="ACK20" s="22"/>
      <c r="ACL20" s="22"/>
      <c r="ACM20" s="23">
        <v>0</v>
      </c>
      <c r="ACN20" s="21">
        <f t="shared" si="362"/>
        <v>0</v>
      </c>
      <c r="ACO20" s="21">
        <f t="shared" si="311"/>
        <v>0</v>
      </c>
      <c r="ACP20" s="21">
        <v>0</v>
      </c>
      <c r="ACQ20" s="21">
        <f t="shared" si="312"/>
        <v>0</v>
      </c>
      <c r="ACR20" s="21">
        <v>0</v>
      </c>
      <c r="ACS20" s="21">
        <f t="shared" si="313"/>
        <v>0</v>
      </c>
      <c r="ACT20" s="21">
        <v>0</v>
      </c>
      <c r="ACU20" s="21">
        <f t="shared" si="314"/>
        <v>0</v>
      </c>
      <c r="ACV20" s="21">
        <v>0</v>
      </c>
      <c r="ACW20" s="21">
        <f t="shared" si="315"/>
        <v>0</v>
      </c>
      <c r="ACX20" s="21">
        <v>0</v>
      </c>
      <c r="ACY20" s="21">
        <f t="shared" si="316"/>
        <v>0</v>
      </c>
      <c r="ACZ20" s="21">
        <f t="shared" si="397"/>
        <v>0</v>
      </c>
      <c r="ADA20" s="21"/>
      <c r="ADB20" s="21">
        <f t="shared" si="22"/>
        <v>0</v>
      </c>
      <c r="ADC20" s="21"/>
      <c r="ADD20" s="21"/>
      <c r="ADE20" s="21">
        <v>0</v>
      </c>
      <c r="ADF20" s="21">
        <f t="shared" si="318"/>
        <v>0</v>
      </c>
      <c r="ADG20" s="21">
        <v>0</v>
      </c>
      <c r="ADH20" s="21">
        <v>0</v>
      </c>
      <c r="ADI20" s="22"/>
      <c r="ADJ20" s="22"/>
      <c r="ADK20" s="21">
        <v>0</v>
      </c>
      <c r="ADL20" s="21">
        <f t="shared" si="319"/>
        <v>0</v>
      </c>
      <c r="ADM20" s="21">
        <v>0</v>
      </c>
      <c r="ADN20" s="21">
        <f t="shared" si="320"/>
        <v>0</v>
      </c>
      <c r="ADO20" s="21">
        <v>0</v>
      </c>
      <c r="ADP20" s="21">
        <f t="shared" si="321"/>
        <v>0</v>
      </c>
      <c r="ADQ20" s="21">
        <v>0</v>
      </c>
      <c r="ADR20" s="21">
        <f t="shared" si="322"/>
        <v>0</v>
      </c>
      <c r="ADS20" s="21">
        <v>0</v>
      </c>
      <c r="ADT20" s="21">
        <f t="shared" si="323"/>
        <v>0</v>
      </c>
      <c r="ADU20" s="21">
        <v>0</v>
      </c>
      <c r="ADV20" s="21">
        <f t="shared" si="324"/>
        <v>0</v>
      </c>
      <c r="ADW20" s="21">
        <f t="shared" si="325"/>
        <v>0</v>
      </c>
      <c r="ADX20" s="21"/>
      <c r="ADY20" s="23">
        <f t="shared" si="379"/>
        <v>0</v>
      </c>
      <c r="ADZ20" s="24">
        <f t="shared" si="23"/>
        <v>0</v>
      </c>
      <c r="AEA20" s="24">
        <f t="shared" si="24"/>
        <v>0</v>
      </c>
      <c r="AEB20" s="24">
        <f t="shared" si="326"/>
        <v>0</v>
      </c>
    </row>
    <row r="21" spans="1:808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5"/>
        <v>0</v>
      </c>
      <c r="M21" s="21">
        <f t="shared" si="26"/>
        <v>0</v>
      </c>
      <c r="N21" s="21">
        <v>0</v>
      </c>
      <c r="O21" s="21">
        <f t="shared" si="27"/>
        <v>0</v>
      </c>
      <c r="P21" s="21">
        <v>0</v>
      </c>
      <c r="Q21" s="21">
        <f t="shared" si="28"/>
        <v>0</v>
      </c>
      <c r="R21" s="21">
        <v>0</v>
      </c>
      <c r="S21" s="21">
        <f t="shared" si="29"/>
        <v>0</v>
      </c>
      <c r="T21" s="21">
        <v>0</v>
      </c>
      <c r="U21" s="21">
        <f t="shared" si="30"/>
        <v>0</v>
      </c>
      <c r="V21" s="21">
        <v>0</v>
      </c>
      <c r="W21" s="21">
        <f t="shared" si="31"/>
        <v>0</v>
      </c>
      <c r="X21" s="21">
        <f t="shared" si="32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33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34"/>
        <v>0</v>
      </c>
      <c r="AK21" s="21">
        <v>0</v>
      </c>
      <c r="AL21" s="21">
        <f t="shared" si="35"/>
        <v>0</v>
      </c>
      <c r="AM21" s="21">
        <v>0</v>
      </c>
      <c r="AN21" s="21">
        <f t="shared" si="36"/>
        <v>0</v>
      </c>
      <c r="AO21" s="21">
        <v>0</v>
      </c>
      <c r="AP21" s="21">
        <f t="shared" si="37"/>
        <v>0</v>
      </c>
      <c r="AQ21" s="21">
        <v>0</v>
      </c>
      <c r="AR21" s="21">
        <f t="shared" si="38"/>
        <v>0</v>
      </c>
      <c r="AS21" s="21">
        <v>0</v>
      </c>
      <c r="AT21" s="21">
        <f t="shared" si="39"/>
        <v>0</v>
      </c>
      <c r="AU21" s="21">
        <f t="shared" si="40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345"/>
        <v>0</v>
      </c>
      <c r="BC21" s="21">
        <f t="shared" si="42"/>
        <v>0</v>
      </c>
      <c r="BD21" s="21">
        <v>0</v>
      </c>
      <c r="BE21" s="21">
        <f t="shared" si="43"/>
        <v>0</v>
      </c>
      <c r="BF21" s="21">
        <v>0</v>
      </c>
      <c r="BG21" s="21">
        <f t="shared" si="44"/>
        <v>0</v>
      </c>
      <c r="BH21" s="21">
        <v>0</v>
      </c>
      <c r="BI21" s="21">
        <f t="shared" si="45"/>
        <v>0</v>
      </c>
      <c r="BJ21" s="21">
        <v>0</v>
      </c>
      <c r="BK21" s="21">
        <f t="shared" si="46"/>
        <v>0</v>
      </c>
      <c r="BL21" s="21">
        <v>0</v>
      </c>
      <c r="BM21" s="21">
        <f t="shared" si="47"/>
        <v>0</v>
      </c>
      <c r="BN21" s="21">
        <f t="shared" si="38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49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50"/>
        <v>0</v>
      </c>
      <c r="CA21" s="21">
        <v>0</v>
      </c>
      <c r="CB21" s="21">
        <f t="shared" si="51"/>
        <v>0</v>
      </c>
      <c r="CC21" s="21">
        <v>0</v>
      </c>
      <c r="CD21" s="21">
        <f t="shared" si="52"/>
        <v>0</v>
      </c>
      <c r="CE21" s="21">
        <v>0</v>
      </c>
      <c r="CF21" s="21">
        <f t="shared" si="53"/>
        <v>0</v>
      </c>
      <c r="CG21" s="21">
        <v>0</v>
      </c>
      <c r="CH21" s="21">
        <f t="shared" si="54"/>
        <v>0</v>
      </c>
      <c r="CI21" s="21">
        <v>0</v>
      </c>
      <c r="CJ21" s="21">
        <f t="shared" si="55"/>
        <v>0</v>
      </c>
      <c r="CK21" s="21">
        <f t="shared" si="56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346"/>
        <v>0</v>
      </c>
      <c r="CS21" s="21">
        <f t="shared" si="58"/>
        <v>0</v>
      </c>
      <c r="CT21" s="21">
        <v>0</v>
      </c>
      <c r="CU21" s="21">
        <f t="shared" si="59"/>
        <v>0</v>
      </c>
      <c r="CV21" s="21">
        <v>0</v>
      </c>
      <c r="CW21" s="21">
        <f t="shared" si="60"/>
        <v>0</v>
      </c>
      <c r="CX21" s="21">
        <v>0</v>
      </c>
      <c r="CY21" s="21">
        <f t="shared" si="61"/>
        <v>0</v>
      </c>
      <c r="CZ21" s="21">
        <v>0</v>
      </c>
      <c r="DA21" s="21">
        <f t="shared" si="62"/>
        <v>0</v>
      </c>
      <c r="DB21" s="21">
        <v>0</v>
      </c>
      <c r="DC21" s="21">
        <f t="shared" si="63"/>
        <v>0</v>
      </c>
      <c r="DD21" s="21">
        <f t="shared" si="38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65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6"/>
        <v>0</v>
      </c>
      <c r="DS21" s="21">
        <v>0</v>
      </c>
      <c r="DT21" s="21">
        <f t="shared" si="67"/>
        <v>0</v>
      </c>
      <c r="DU21" s="21">
        <v>0</v>
      </c>
      <c r="DV21" s="21">
        <f t="shared" si="68"/>
        <v>0</v>
      </c>
      <c r="DW21" s="21">
        <v>0</v>
      </c>
      <c r="DX21" s="21">
        <f t="shared" si="69"/>
        <v>0</v>
      </c>
      <c r="DY21" s="21">
        <v>0</v>
      </c>
      <c r="DZ21" s="21">
        <f t="shared" si="70"/>
        <v>0</v>
      </c>
      <c r="EA21" s="21">
        <f t="shared" si="71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347"/>
        <v>0</v>
      </c>
      <c r="EI21" s="21">
        <f t="shared" si="73"/>
        <v>0</v>
      </c>
      <c r="EJ21" s="21">
        <v>0</v>
      </c>
      <c r="EK21" s="21">
        <f t="shared" si="74"/>
        <v>0</v>
      </c>
      <c r="EL21" s="21">
        <v>0</v>
      </c>
      <c r="EM21" s="21">
        <f t="shared" si="75"/>
        <v>0</v>
      </c>
      <c r="EN21" s="21">
        <v>0</v>
      </c>
      <c r="EO21" s="21">
        <f t="shared" si="76"/>
        <v>0</v>
      </c>
      <c r="EP21" s="21">
        <v>0</v>
      </c>
      <c r="EQ21" s="21">
        <f t="shared" si="77"/>
        <v>0</v>
      </c>
      <c r="ER21" s="21">
        <v>0</v>
      </c>
      <c r="ES21" s="21">
        <f t="shared" si="78"/>
        <v>0</v>
      </c>
      <c r="ET21" s="21">
        <f t="shared" si="38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80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81"/>
        <v>0</v>
      </c>
      <c r="FG21" s="21">
        <v>0</v>
      </c>
      <c r="FH21" s="21">
        <f t="shared" si="82"/>
        <v>0</v>
      </c>
      <c r="FI21" s="21">
        <v>0</v>
      </c>
      <c r="FJ21" s="21">
        <f t="shared" si="83"/>
        <v>0</v>
      </c>
      <c r="FK21" s="21">
        <v>0</v>
      </c>
      <c r="FL21" s="21">
        <f t="shared" si="84"/>
        <v>0</v>
      </c>
      <c r="FM21" s="21">
        <v>0</v>
      </c>
      <c r="FN21" s="21">
        <f t="shared" si="85"/>
        <v>0</v>
      </c>
      <c r="FO21" s="21">
        <v>0</v>
      </c>
      <c r="FP21" s="21">
        <f t="shared" si="86"/>
        <v>0</v>
      </c>
      <c r="FQ21" s="21">
        <f t="shared" si="87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348"/>
        <v>0</v>
      </c>
      <c r="FY21" s="21">
        <f t="shared" si="89"/>
        <v>0</v>
      </c>
      <c r="FZ21" s="21">
        <v>0</v>
      </c>
      <c r="GA21" s="21">
        <f t="shared" si="90"/>
        <v>0</v>
      </c>
      <c r="GB21" s="21">
        <v>0</v>
      </c>
      <c r="GC21" s="21">
        <f t="shared" si="91"/>
        <v>0</v>
      </c>
      <c r="GD21" s="21">
        <v>0</v>
      </c>
      <c r="GE21" s="21">
        <f t="shared" si="92"/>
        <v>0</v>
      </c>
      <c r="GF21" s="21">
        <v>0</v>
      </c>
      <c r="GG21" s="21">
        <f t="shared" si="93"/>
        <v>0</v>
      </c>
      <c r="GH21" s="21">
        <v>0</v>
      </c>
      <c r="GI21" s="21">
        <f t="shared" si="94"/>
        <v>0</v>
      </c>
      <c r="GJ21" s="21">
        <f t="shared" si="38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6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7"/>
        <v>0</v>
      </c>
      <c r="GW21" s="21">
        <v>0</v>
      </c>
      <c r="GX21" s="21">
        <f t="shared" si="98"/>
        <v>0</v>
      </c>
      <c r="GY21" s="21">
        <v>0</v>
      </c>
      <c r="GZ21" s="21">
        <f t="shared" si="99"/>
        <v>0</v>
      </c>
      <c r="HA21" s="21">
        <v>0</v>
      </c>
      <c r="HB21" s="21">
        <f t="shared" si="100"/>
        <v>0</v>
      </c>
      <c r="HC21" s="21">
        <v>0</v>
      </c>
      <c r="HD21" s="21">
        <f t="shared" si="101"/>
        <v>0</v>
      </c>
      <c r="HE21" s="21">
        <v>0</v>
      </c>
      <c r="HF21" s="21">
        <f t="shared" si="102"/>
        <v>0</v>
      </c>
      <c r="HG21" s="21">
        <f t="shared" si="103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349"/>
        <v>0</v>
      </c>
      <c r="HO21" s="21">
        <f t="shared" si="105"/>
        <v>0</v>
      </c>
      <c r="HP21" s="21">
        <v>0</v>
      </c>
      <c r="HQ21" s="21">
        <f t="shared" si="106"/>
        <v>0</v>
      </c>
      <c r="HR21" s="21">
        <v>0</v>
      </c>
      <c r="HS21" s="21">
        <f t="shared" si="107"/>
        <v>0</v>
      </c>
      <c r="HT21" s="21">
        <v>0</v>
      </c>
      <c r="HU21" s="21">
        <f t="shared" si="108"/>
        <v>0</v>
      </c>
      <c r="HV21" s="21">
        <v>0</v>
      </c>
      <c r="HW21" s="21">
        <f t="shared" si="109"/>
        <v>0</v>
      </c>
      <c r="HX21" s="21">
        <v>0</v>
      </c>
      <c r="HY21" s="21">
        <f t="shared" si="110"/>
        <v>0</v>
      </c>
      <c r="HZ21" s="21">
        <f t="shared" si="38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12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13"/>
        <v>0</v>
      </c>
      <c r="IM21" s="21">
        <v>0</v>
      </c>
      <c r="IN21" s="21">
        <f t="shared" si="114"/>
        <v>0</v>
      </c>
      <c r="IO21" s="21">
        <v>0</v>
      </c>
      <c r="IP21" s="21">
        <f t="shared" si="115"/>
        <v>0</v>
      </c>
      <c r="IQ21" s="21">
        <v>0</v>
      </c>
      <c r="IR21" s="21">
        <f t="shared" si="116"/>
        <v>0</v>
      </c>
      <c r="IS21" s="21">
        <v>0</v>
      </c>
      <c r="IT21" s="21">
        <f t="shared" si="117"/>
        <v>0</v>
      </c>
      <c r="IU21" s="21">
        <v>0</v>
      </c>
      <c r="IV21" s="21">
        <f t="shared" si="118"/>
        <v>0</v>
      </c>
      <c r="IW21" s="21">
        <f t="shared" si="119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350"/>
        <v>0</v>
      </c>
      <c r="JE21" s="21">
        <f t="shared" si="121"/>
        <v>0</v>
      </c>
      <c r="JF21" s="21">
        <v>0</v>
      </c>
      <c r="JG21" s="21">
        <f t="shared" si="122"/>
        <v>0</v>
      </c>
      <c r="JH21" s="21">
        <v>0</v>
      </c>
      <c r="JI21" s="21">
        <f t="shared" si="123"/>
        <v>0</v>
      </c>
      <c r="JJ21" s="21">
        <v>0</v>
      </c>
      <c r="JK21" s="21">
        <f t="shared" si="124"/>
        <v>0</v>
      </c>
      <c r="JL21" s="21">
        <v>0</v>
      </c>
      <c r="JM21" s="21">
        <f t="shared" si="125"/>
        <v>0</v>
      </c>
      <c r="JN21" s="21">
        <v>0</v>
      </c>
      <c r="JO21" s="21">
        <f t="shared" si="126"/>
        <v>0</v>
      </c>
      <c r="JP21" s="21">
        <f t="shared" si="38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8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29"/>
        <v>0</v>
      </c>
      <c r="KC21" s="21">
        <v>0</v>
      </c>
      <c r="KD21" s="21">
        <f t="shared" si="130"/>
        <v>0</v>
      </c>
      <c r="KE21" s="21">
        <v>0</v>
      </c>
      <c r="KF21" s="21">
        <f t="shared" si="131"/>
        <v>0</v>
      </c>
      <c r="KG21" s="21">
        <v>0</v>
      </c>
      <c r="KH21" s="21">
        <f t="shared" si="132"/>
        <v>0</v>
      </c>
      <c r="KI21" s="21">
        <v>0</v>
      </c>
      <c r="KJ21" s="21">
        <f t="shared" si="133"/>
        <v>0</v>
      </c>
      <c r="KK21" s="21">
        <v>0</v>
      </c>
      <c r="KL21" s="21">
        <f t="shared" si="134"/>
        <v>0</v>
      </c>
      <c r="KM21" s="21">
        <f t="shared" si="135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351"/>
        <v>0</v>
      </c>
      <c r="KU21" s="21">
        <f t="shared" si="137"/>
        <v>0</v>
      </c>
      <c r="KV21" s="21">
        <v>0</v>
      </c>
      <c r="KW21" s="21">
        <f t="shared" si="138"/>
        <v>0</v>
      </c>
      <c r="KX21" s="21">
        <v>0</v>
      </c>
      <c r="KY21" s="21">
        <f t="shared" si="139"/>
        <v>0</v>
      </c>
      <c r="KZ21" s="21">
        <v>0</v>
      </c>
      <c r="LA21" s="21">
        <f t="shared" si="140"/>
        <v>0</v>
      </c>
      <c r="LB21" s="21">
        <v>0</v>
      </c>
      <c r="LC21" s="21">
        <f t="shared" si="141"/>
        <v>0</v>
      </c>
      <c r="LD21" s="21">
        <v>0</v>
      </c>
      <c r="LE21" s="21">
        <f t="shared" si="142"/>
        <v>0</v>
      </c>
      <c r="LF21" s="21">
        <f t="shared" si="38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44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45"/>
        <v>0</v>
      </c>
      <c r="LS21" s="21">
        <v>0</v>
      </c>
      <c r="LT21" s="21">
        <f t="shared" si="146"/>
        <v>0</v>
      </c>
      <c r="LU21" s="21">
        <v>0</v>
      </c>
      <c r="LV21" s="21">
        <f t="shared" si="147"/>
        <v>0</v>
      </c>
      <c r="LW21" s="21">
        <v>0</v>
      </c>
      <c r="LX21" s="21">
        <f t="shared" si="148"/>
        <v>0</v>
      </c>
      <c r="LY21" s="21">
        <v>0</v>
      </c>
      <c r="LZ21" s="21">
        <f t="shared" si="149"/>
        <v>0</v>
      </c>
      <c r="MA21" s="21">
        <v>0</v>
      </c>
      <c r="MB21" s="21">
        <f t="shared" si="150"/>
        <v>0</v>
      </c>
      <c r="MC21" s="21">
        <f t="shared" si="151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352"/>
        <v>0</v>
      </c>
      <c r="MK21" s="21">
        <f t="shared" si="153"/>
        <v>0</v>
      </c>
      <c r="ML21" s="21">
        <v>0</v>
      </c>
      <c r="MM21" s="21">
        <f t="shared" si="154"/>
        <v>0</v>
      </c>
      <c r="MN21" s="21">
        <v>0</v>
      </c>
      <c r="MO21" s="21">
        <f t="shared" si="155"/>
        <v>0</v>
      </c>
      <c r="MP21" s="21">
        <v>0</v>
      </c>
      <c r="MQ21" s="21">
        <f t="shared" si="156"/>
        <v>0</v>
      </c>
      <c r="MR21" s="21">
        <v>0</v>
      </c>
      <c r="MS21" s="21">
        <f t="shared" si="157"/>
        <v>0</v>
      </c>
      <c r="MT21" s="21">
        <v>0</v>
      </c>
      <c r="MU21" s="21">
        <f t="shared" si="158"/>
        <v>0</v>
      </c>
      <c r="MV21" s="21">
        <f t="shared" si="38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60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61"/>
        <v>0</v>
      </c>
      <c r="NI21" s="21">
        <v>0</v>
      </c>
      <c r="NJ21" s="21">
        <f t="shared" si="162"/>
        <v>0</v>
      </c>
      <c r="NK21" s="21">
        <v>0</v>
      </c>
      <c r="NL21" s="21">
        <f t="shared" si="163"/>
        <v>0</v>
      </c>
      <c r="NM21" s="21">
        <v>0</v>
      </c>
      <c r="NN21" s="21">
        <f t="shared" si="164"/>
        <v>0</v>
      </c>
      <c r="NO21" s="21">
        <v>0</v>
      </c>
      <c r="NP21" s="21">
        <f t="shared" si="165"/>
        <v>0</v>
      </c>
      <c r="NQ21" s="21">
        <v>0</v>
      </c>
      <c r="NR21" s="21">
        <f t="shared" si="166"/>
        <v>0</v>
      </c>
      <c r="NS21" s="21">
        <f t="shared" si="167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353"/>
        <v>0</v>
      </c>
      <c r="OA21" s="21">
        <f t="shared" si="169"/>
        <v>0</v>
      </c>
      <c r="OB21" s="21">
        <v>0</v>
      </c>
      <c r="OC21" s="21">
        <f t="shared" si="170"/>
        <v>0</v>
      </c>
      <c r="OD21" s="21">
        <v>0</v>
      </c>
      <c r="OE21" s="21">
        <f t="shared" si="171"/>
        <v>0</v>
      </c>
      <c r="OF21" s="21">
        <v>0</v>
      </c>
      <c r="OG21" s="21">
        <f t="shared" si="172"/>
        <v>0</v>
      </c>
      <c r="OH21" s="21">
        <v>0</v>
      </c>
      <c r="OI21" s="21">
        <f t="shared" si="173"/>
        <v>0</v>
      </c>
      <c r="OJ21" s="21">
        <v>0</v>
      </c>
      <c r="OK21" s="21">
        <f t="shared" si="174"/>
        <v>0</v>
      </c>
      <c r="OL21" s="21">
        <f t="shared" si="38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6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7"/>
        <v>0</v>
      </c>
      <c r="OY21" s="21">
        <v>0</v>
      </c>
      <c r="OZ21" s="21">
        <f t="shared" si="178"/>
        <v>0</v>
      </c>
      <c r="PA21" s="21">
        <v>0</v>
      </c>
      <c r="PB21" s="21">
        <f t="shared" si="179"/>
        <v>0</v>
      </c>
      <c r="PC21" s="21">
        <v>0</v>
      </c>
      <c r="PD21" s="21">
        <f t="shared" si="180"/>
        <v>0</v>
      </c>
      <c r="PE21" s="21">
        <v>0</v>
      </c>
      <c r="PF21" s="21">
        <f t="shared" si="181"/>
        <v>0</v>
      </c>
      <c r="PG21" s="21">
        <v>0</v>
      </c>
      <c r="PH21" s="21">
        <f t="shared" si="182"/>
        <v>0</v>
      </c>
      <c r="PI21" s="21">
        <f t="shared" si="183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354"/>
        <v>0</v>
      </c>
      <c r="PQ21" s="21">
        <f t="shared" si="185"/>
        <v>0</v>
      </c>
      <c r="PR21" s="21">
        <v>0</v>
      </c>
      <c r="PS21" s="21">
        <f t="shared" si="186"/>
        <v>0</v>
      </c>
      <c r="PT21" s="21">
        <v>0</v>
      </c>
      <c r="PU21" s="21">
        <f t="shared" si="187"/>
        <v>0</v>
      </c>
      <c r="PV21" s="21">
        <v>0</v>
      </c>
      <c r="PW21" s="21">
        <f t="shared" si="188"/>
        <v>0</v>
      </c>
      <c r="PX21" s="21">
        <v>0</v>
      </c>
      <c r="PY21" s="21">
        <f t="shared" si="189"/>
        <v>0</v>
      </c>
      <c r="PZ21" s="21">
        <v>0</v>
      </c>
      <c r="QA21" s="21">
        <f t="shared" si="190"/>
        <v>0</v>
      </c>
      <c r="QB21" s="21">
        <f t="shared" si="38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92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93"/>
        <v>0</v>
      </c>
      <c r="QO21" s="21">
        <v>0</v>
      </c>
      <c r="QP21" s="21">
        <f t="shared" si="194"/>
        <v>0</v>
      </c>
      <c r="QQ21" s="21">
        <v>0</v>
      </c>
      <c r="QR21" s="21">
        <f t="shared" si="195"/>
        <v>0</v>
      </c>
      <c r="QS21" s="21">
        <v>0</v>
      </c>
      <c r="QT21" s="21">
        <f t="shared" si="196"/>
        <v>0</v>
      </c>
      <c r="QU21" s="21">
        <v>0</v>
      </c>
      <c r="QV21" s="21">
        <f t="shared" si="197"/>
        <v>0</v>
      </c>
      <c r="QW21" s="21">
        <v>0</v>
      </c>
      <c r="QX21" s="21">
        <f t="shared" si="198"/>
        <v>0</v>
      </c>
      <c r="QY21" s="21">
        <f t="shared" si="199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355"/>
        <v>0</v>
      </c>
      <c r="RG21" s="21">
        <f t="shared" si="201"/>
        <v>0</v>
      </c>
      <c r="RH21" s="21">
        <v>0</v>
      </c>
      <c r="RI21" s="21">
        <f t="shared" si="202"/>
        <v>0</v>
      </c>
      <c r="RJ21" s="21">
        <v>0</v>
      </c>
      <c r="RK21" s="21">
        <f t="shared" si="203"/>
        <v>0</v>
      </c>
      <c r="RL21" s="21">
        <v>0</v>
      </c>
      <c r="RM21" s="21">
        <f t="shared" si="204"/>
        <v>0</v>
      </c>
      <c r="RN21" s="21">
        <v>0</v>
      </c>
      <c r="RO21" s="21">
        <f t="shared" si="205"/>
        <v>0</v>
      </c>
      <c r="RP21" s="21">
        <v>0</v>
      </c>
      <c r="RQ21" s="21">
        <f t="shared" si="206"/>
        <v>0</v>
      </c>
      <c r="RR21" s="21">
        <f t="shared" si="39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8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09"/>
        <v>0</v>
      </c>
      <c r="SE21" s="21">
        <v>0</v>
      </c>
      <c r="SF21" s="21">
        <f t="shared" si="210"/>
        <v>0</v>
      </c>
      <c r="SG21" s="21">
        <v>0</v>
      </c>
      <c r="SH21" s="21">
        <f t="shared" si="211"/>
        <v>0</v>
      </c>
      <c r="SI21" s="21">
        <v>0</v>
      </c>
      <c r="SJ21" s="21">
        <f t="shared" si="212"/>
        <v>0</v>
      </c>
      <c r="SK21" s="21">
        <v>0</v>
      </c>
      <c r="SL21" s="21">
        <f t="shared" si="213"/>
        <v>0</v>
      </c>
      <c r="SM21" s="21">
        <v>0</v>
      </c>
      <c r="SN21" s="21">
        <f t="shared" si="214"/>
        <v>0</v>
      </c>
      <c r="SO21" s="21">
        <f t="shared" si="215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356"/>
        <v>0</v>
      </c>
      <c r="SW21" s="21">
        <f t="shared" si="217"/>
        <v>0</v>
      </c>
      <c r="SX21" s="21">
        <v>0</v>
      </c>
      <c r="SY21" s="21">
        <f t="shared" si="218"/>
        <v>0</v>
      </c>
      <c r="SZ21" s="21">
        <v>0</v>
      </c>
      <c r="TA21" s="21">
        <f t="shared" si="219"/>
        <v>0</v>
      </c>
      <c r="TB21" s="21">
        <v>0</v>
      </c>
      <c r="TC21" s="21">
        <f t="shared" si="220"/>
        <v>0</v>
      </c>
      <c r="TD21" s="21">
        <v>0</v>
      </c>
      <c r="TE21" s="21">
        <f t="shared" si="221"/>
        <v>0</v>
      </c>
      <c r="TF21" s="21">
        <v>0</v>
      </c>
      <c r="TG21" s="21">
        <f t="shared" si="222"/>
        <v>0</v>
      </c>
      <c r="TH21" s="21">
        <f t="shared" si="39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24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25"/>
        <v>0</v>
      </c>
      <c r="TU21" s="21">
        <v>0</v>
      </c>
      <c r="TV21" s="21">
        <f t="shared" si="226"/>
        <v>0</v>
      </c>
      <c r="TW21" s="21">
        <v>0</v>
      </c>
      <c r="TX21" s="21">
        <f t="shared" si="227"/>
        <v>0</v>
      </c>
      <c r="TY21" s="21">
        <v>0</v>
      </c>
      <c r="TZ21" s="21">
        <f t="shared" si="228"/>
        <v>0</v>
      </c>
      <c r="UA21" s="21">
        <v>0</v>
      </c>
      <c r="UB21" s="21">
        <f t="shared" si="229"/>
        <v>0</v>
      </c>
      <c r="UC21" s="21">
        <v>0</v>
      </c>
      <c r="UD21" s="21">
        <f t="shared" si="230"/>
        <v>0</v>
      </c>
      <c r="UE21" s="21">
        <f t="shared" si="231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357"/>
        <v>0</v>
      </c>
      <c r="UM21" s="21">
        <f t="shared" si="233"/>
        <v>0</v>
      </c>
      <c r="UN21" s="21">
        <v>0</v>
      </c>
      <c r="UO21" s="21">
        <f t="shared" si="234"/>
        <v>0</v>
      </c>
      <c r="UP21" s="21">
        <v>0</v>
      </c>
      <c r="UQ21" s="21">
        <f t="shared" si="235"/>
        <v>0</v>
      </c>
      <c r="UR21" s="21">
        <v>0</v>
      </c>
      <c r="US21" s="21">
        <f t="shared" si="236"/>
        <v>0</v>
      </c>
      <c r="UT21" s="21">
        <v>0</v>
      </c>
      <c r="UU21" s="21">
        <f t="shared" si="237"/>
        <v>0</v>
      </c>
      <c r="UV21" s="21">
        <v>0</v>
      </c>
      <c r="UW21" s="21">
        <f t="shared" si="238"/>
        <v>0</v>
      </c>
      <c r="UX21" s="21">
        <f t="shared" si="39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40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41"/>
        <v>0</v>
      </c>
      <c r="VK21" s="21">
        <v>0</v>
      </c>
      <c r="VL21" s="21">
        <f t="shared" si="242"/>
        <v>0</v>
      </c>
      <c r="VM21" s="21">
        <v>0</v>
      </c>
      <c r="VN21" s="21">
        <f t="shared" si="243"/>
        <v>0</v>
      </c>
      <c r="VO21" s="21">
        <v>0</v>
      </c>
      <c r="VP21" s="21">
        <f t="shared" si="244"/>
        <v>0</v>
      </c>
      <c r="VQ21" s="21">
        <v>0</v>
      </c>
      <c r="VR21" s="21">
        <f t="shared" si="245"/>
        <v>0</v>
      </c>
      <c r="VS21" s="21">
        <v>0</v>
      </c>
      <c r="VT21" s="21">
        <f t="shared" si="246"/>
        <v>0</v>
      </c>
      <c r="VU21" s="21">
        <f t="shared" si="247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358"/>
        <v>0</v>
      </c>
      <c r="WC21" s="21">
        <f t="shared" si="249"/>
        <v>0</v>
      </c>
      <c r="WD21" s="21">
        <v>0</v>
      </c>
      <c r="WE21" s="21">
        <f t="shared" si="250"/>
        <v>0</v>
      </c>
      <c r="WF21" s="21">
        <v>0</v>
      </c>
      <c r="WG21" s="21">
        <f t="shared" si="251"/>
        <v>0</v>
      </c>
      <c r="WH21" s="21">
        <v>0</v>
      </c>
      <c r="WI21" s="21">
        <f t="shared" si="252"/>
        <v>0</v>
      </c>
      <c r="WJ21" s="21">
        <v>0</v>
      </c>
      <c r="WK21" s="21">
        <f t="shared" si="253"/>
        <v>0</v>
      </c>
      <c r="WL21" s="21">
        <v>0</v>
      </c>
      <c r="WM21" s="21">
        <f t="shared" si="254"/>
        <v>0</v>
      </c>
      <c r="WN21" s="21">
        <f t="shared" si="39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6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7"/>
        <v>0</v>
      </c>
      <c r="XA21" s="21">
        <v>0</v>
      </c>
      <c r="XB21" s="21">
        <f t="shared" si="258"/>
        <v>0</v>
      </c>
      <c r="XC21" s="21">
        <v>0</v>
      </c>
      <c r="XD21" s="21">
        <f t="shared" si="259"/>
        <v>0</v>
      </c>
      <c r="XE21" s="21">
        <v>0</v>
      </c>
      <c r="XF21" s="21">
        <f t="shared" si="260"/>
        <v>0</v>
      </c>
      <c r="XG21" s="21">
        <v>0</v>
      </c>
      <c r="XH21" s="21">
        <f t="shared" si="261"/>
        <v>0</v>
      </c>
      <c r="XI21" s="21">
        <v>0</v>
      </c>
      <c r="XJ21" s="21">
        <f t="shared" si="262"/>
        <v>0</v>
      </c>
      <c r="XK21" s="21">
        <f t="shared" si="263"/>
        <v>0</v>
      </c>
      <c r="XL21" s="21"/>
      <c r="XM21" s="23">
        <f>+XL21*3%</f>
        <v>0</v>
      </c>
      <c r="XN21" s="22"/>
      <c r="XO21" s="22"/>
      <c r="XP21" s="22"/>
      <c r="XQ21" s="23">
        <v>0</v>
      </c>
      <c r="XR21" s="21">
        <f t="shared" si="359"/>
        <v>0</v>
      </c>
      <c r="XS21" s="21">
        <f t="shared" si="265"/>
        <v>0</v>
      </c>
      <c r="XT21" s="21">
        <v>0</v>
      </c>
      <c r="XU21" s="21">
        <f t="shared" si="266"/>
        <v>0</v>
      </c>
      <c r="XV21" s="21">
        <v>0</v>
      </c>
      <c r="XW21" s="21">
        <f t="shared" si="267"/>
        <v>0</v>
      </c>
      <c r="XX21" s="21">
        <v>0</v>
      </c>
      <c r="XY21" s="21">
        <f t="shared" si="268"/>
        <v>0</v>
      </c>
      <c r="XZ21" s="21">
        <v>0</v>
      </c>
      <c r="YA21" s="21">
        <f t="shared" si="269"/>
        <v>0</v>
      </c>
      <c r="YB21" s="21">
        <v>0</v>
      </c>
      <c r="YC21" s="21">
        <f t="shared" si="270"/>
        <v>0</v>
      </c>
      <c r="YD21" s="21">
        <f t="shared" si="394"/>
        <v>0</v>
      </c>
      <c r="YE21" s="21"/>
      <c r="YF21" s="21">
        <f t="shared" si="17"/>
        <v>0</v>
      </c>
      <c r="YG21" s="21"/>
      <c r="YH21" s="21"/>
      <c r="YI21" s="21">
        <v>0</v>
      </c>
      <c r="YJ21" s="21">
        <f t="shared" si="272"/>
        <v>0</v>
      </c>
      <c r="YK21" s="21">
        <v>0</v>
      </c>
      <c r="YL21" s="21">
        <v>0</v>
      </c>
      <c r="YM21" s="22"/>
      <c r="YN21" s="22"/>
      <c r="YO21" s="21">
        <v>0</v>
      </c>
      <c r="YP21" s="21">
        <f t="shared" si="273"/>
        <v>0</v>
      </c>
      <c r="YQ21" s="21">
        <v>0</v>
      </c>
      <c r="YR21" s="21">
        <f t="shared" si="274"/>
        <v>0</v>
      </c>
      <c r="YS21" s="21">
        <v>0</v>
      </c>
      <c r="YT21" s="21">
        <f t="shared" si="275"/>
        <v>0</v>
      </c>
      <c r="YU21" s="21">
        <v>0</v>
      </c>
      <c r="YV21" s="21">
        <f t="shared" si="276"/>
        <v>0</v>
      </c>
      <c r="YW21" s="21">
        <v>0</v>
      </c>
      <c r="YX21" s="21">
        <f t="shared" si="277"/>
        <v>0</v>
      </c>
      <c r="YY21" s="21">
        <v>0</v>
      </c>
      <c r="YZ21" s="21">
        <f t="shared" si="278"/>
        <v>0</v>
      </c>
      <c r="ZA21" s="21">
        <f t="shared" si="279"/>
        <v>0</v>
      </c>
      <c r="ZB21" s="21"/>
      <c r="ZC21" s="23">
        <f>+ZB21*3%</f>
        <v>0</v>
      </c>
      <c r="ZD21" s="22"/>
      <c r="ZE21" s="22"/>
      <c r="ZF21" s="22"/>
      <c r="ZG21" s="23">
        <v>0</v>
      </c>
      <c r="ZH21" s="21">
        <f t="shared" si="360"/>
        <v>0</v>
      </c>
      <c r="ZI21" s="21">
        <f t="shared" si="281"/>
        <v>0</v>
      </c>
      <c r="ZJ21" s="21">
        <v>0</v>
      </c>
      <c r="ZK21" s="21">
        <f t="shared" si="282"/>
        <v>0</v>
      </c>
      <c r="ZL21" s="21">
        <v>0</v>
      </c>
      <c r="ZM21" s="21">
        <f t="shared" si="283"/>
        <v>0</v>
      </c>
      <c r="ZN21" s="21">
        <v>0</v>
      </c>
      <c r="ZO21" s="21">
        <f t="shared" si="284"/>
        <v>0</v>
      </c>
      <c r="ZP21" s="21">
        <v>0</v>
      </c>
      <c r="ZQ21" s="21">
        <f t="shared" si="285"/>
        <v>0</v>
      </c>
      <c r="ZR21" s="21">
        <v>0</v>
      </c>
      <c r="ZS21" s="21">
        <f t="shared" si="286"/>
        <v>0</v>
      </c>
      <c r="ZT21" s="21">
        <f t="shared" si="395"/>
        <v>0</v>
      </c>
      <c r="ZU21" s="21"/>
      <c r="ZV21" s="21">
        <f t="shared" si="18"/>
        <v>0</v>
      </c>
      <c r="ZW21" s="21"/>
      <c r="ZX21" s="21"/>
      <c r="ZY21" s="21">
        <v>0</v>
      </c>
      <c r="ZZ21" s="21">
        <f t="shared" si="288"/>
        <v>0</v>
      </c>
      <c r="AAA21" s="21">
        <v>0</v>
      </c>
      <c r="AAB21" s="21">
        <v>0</v>
      </c>
      <c r="AAC21" s="22"/>
      <c r="AAD21" s="22"/>
      <c r="AAE21" s="21">
        <v>0</v>
      </c>
      <c r="AAF21" s="21">
        <f t="shared" si="289"/>
        <v>0</v>
      </c>
      <c r="AAG21" s="21">
        <v>0</v>
      </c>
      <c r="AAH21" s="21">
        <f t="shared" si="290"/>
        <v>0</v>
      </c>
      <c r="AAI21" s="21">
        <v>0</v>
      </c>
      <c r="AAJ21" s="21">
        <f t="shared" si="291"/>
        <v>0</v>
      </c>
      <c r="AAK21" s="21">
        <v>0</v>
      </c>
      <c r="AAL21" s="21">
        <f t="shared" si="292"/>
        <v>0</v>
      </c>
      <c r="AAM21" s="21">
        <v>0</v>
      </c>
      <c r="AAN21" s="21">
        <f t="shared" si="293"/>
        <v>0</v>
      </c>
      <c r="AAO21" s="21">
        <v>0</v>
      </c>
      <c r="AAP21" s="21">
        <f t="shared" si="294"/>
        <v>0</v>
      </c>
      <c r="AAQ21" s="21">
        <f t="shared" si="295"/>
        <v>0</v>
      </c>
      <c r="AAR21" s="21"/>
      <c r="AAS21" s="23">
        <f>+AAR21*3%</f>
        <v>0</v>
      </c>
      <c r="AAT21" s="22"/>
      <c r="AAU21" s="22"/>
      <c r="AAV21" s="22"/>
      <c r="AAW21" s="23">
        <v>0</v>
      </c>
      <c r="AAX21" s="21">
        <f t="shared" si="361"/>
        <v>0</v>
      </c>
      <c r="AAY21" s="21">
        <f t="shared" si="297"/>
        <v>0</v>
      </c>
      <c r="AAZ21" s="21">
        <v>0</v>
      </c>
      <c r="ABA21" s="21">
        <f t="shared" si="298"/>
        <v>0</v>
      </c>
      <c r="ABB21" s="21">
        <v>0</v>
      </c>
      <c r="ABC21" s="21">
        <f t="shared" si="299"/>
        <v>0</v>
      </c>
      <c r="ABD21" s="21">
        <v>0</v>
      </c>
      <c r="ABE21" s="21">
        <f t="shared" si="300"/>
        <v>0</v>
      </c>
      <c r="ABF21" s="21">
        <v>0</v>
      </c>
      <c r="ABG21" s="21">
        <f t="shared" si="301"/>
        <v>0</v>
      </c>
      <c r="ABH21" s="21">
        <v>0</v>
      </c>
      <c r="ABI21" s="21">
        <f t="shared" si="302"/>
        <v>0</v>
      </c>
      <c r="ABJ21" s="21">
        <f t="shared" si="396"/>
        <v>0</v>
      </c>
      <c r="ABK21" s="21"/>
      <c r="ABL21" s="21">
        <f t="shared" si="19"/>
        <v>0</v>
      </c>
      <c r="ABM21" s="21"/>
      <c r="ABN21" s="21"/>
      <c r="ABO21" s="21">
        <v>0</v>
      </c>
      <c r="ABP21" s="21">
        <f t="shared" si="304"/>
        <v>0</v>
      </c>
      <c r="ABQ21" s="21">
        <v>0</v>
      </c>
      <c r="ABR21" s="21">
        <v>0</v>
      </c>
      <c r="ABS21" s="22"/>
      <c r="ABT21" s="22"/>
      <c r="ABU21" s="21">
        <v>0</v>
      </c>
      <c r="ABV21" s="21">
        <f t="shared" si="20"/>
        <v>0</v>
      </c>
      <c r="ABW21" s="21">
        <v>0</v>
      </c>
      <c r="ABX21" s="21">
        <f t="shared" si="305"/>
        <v>0</v>
      </c>
      <c r="ABY21" s="21">
        <v>0</v>
      </c>
      <c r="ABZ21" s="21">
        <f t="shared" si="306"/>
        <v>0</v>
      </c>
      <c r="ACA21" s="21">
        <v>0</v>
      </c>
      <c r="ACB21" s="21">
        <f t="shared" si="307"/>
        <v>0</v>
      </c>
      <c r="ACC21" s="21">
        <v>0</v>
      </c>
      <c r="ACD21" s="21">
        <f t="shared" si="308"/>
        <v>0</v>
      </c>
      <c r="ACE21" s="21">
        <v>0</v>
      </c>
      <c r="ACF21" s="21">
        <f t="shared" si="309"/>
        <v>0</v>
      </c>
      <c r="ACG21" s="21">
        <f t="shared" si="21"/>
        <v>0</v>
      </c>
      <c r="ACH21" s="21"/>
      <c r="ACI21" s="23">
        <f>+ACH21*3%</f>
        <v>0</v>
      </c>
      <c r="ACJ21" s="22"/>
      <c r="ACK21" s="22"/>
      <c r="ACL21" s="22"/>
      <c r="ACM21" s="23">
        <v>0</v>
      </c>
      <c r="ACN21" s="21">
        <f t="shared" si="362"/>
        <v>0</v>
      </c>
      <c r="ACO21" s="21">
        <f t="shared" si="311"/>
        <v>0</v>
      </c>
      <c r="ACP21" s="21">
        <v>0</v>
      </c>
      <c r="ACQ21" s="21">
        <f t="shared" si="312"/>
        <v>0</v>
      </c>
      <c r="ACR21" s="21">
        <v>0</v>
      </c>
      <c r="ACS21" s="21">
        <f t="shared" si="313"/>
        <v>0</v>
      </c>
      <c r="ACT21" s="21">
        <v>0</v>
      </c>
      <c r="ACU21" s="21">
        <f t="shared" si="314"/>
        <v>0</v>
      </c>
      <c r="ACV21" s="21">
        <v>0</v>
      </c>
      <c r="ACW21" s="21">
        <f t="shared" si="315"/>
        <v>0</v>
      </c>
      <c r="ACX21" s="21">
        <v>0</v>
      </c>
      <c r="ACY21" s="21">
        <f t="shared" si="316"/>
        <v>0</v>
      </c>
      <c r="ACZ21" s="21">
        <f t="shared" si="397"/>
        <v>0</v>
      </c>
      <c r="ADA21" s="21"/>
      <c r="ADB21" s="21">
        <f t="shared" si="22"/>
        <v>0</v>
      </c>
      <c r="ADC21" s="21"/>
      <c r="ADD21" s="21"/>
      <c r="ADE21" s="21">
        <v>0</v>
      </c>
      <c r="ADF21" s="21">
        <f t="shared" si="318"/>
        <v>0</v>
      </c>
      <c r="ADG21" s="21">
        <v>0</v>
      </c>
      <c r="ADH21" s="21">
        <v>0</v>
      </c>
      <c r="ADI21" s="22"/>
      <c r="ADJ21" s="22"/>
      <c r="ADK21" s="21">
        <v>0</v>
      </c>
      <c r="ADL21" s="21">
        <f t="shared" si="319"/>
        <v>0</v>
      </c>
      <c r="ADM21" s="21">
        <v>0</v>
      </c>
      <c r="ADN21" s="21">
        <f t="shared" si="320"/>
        <v>0</v>
      </c>
      <c r="ADO21" s="21">
        <v>0</v>
      </c>
      <c r="ADP21" s="21">
        <f t="shared" si="321"/>
        <v>0</v>
      </c>
      <c r="ADQ21" s="21">
        <v>0</v>
      </c>
      <c r="ADR21" s="21">
        <f t="shared" si="322"/>
        <v>0</v>
      </c>
      <c r="ADS21" s="21">
        <v>0</v>
      </c>
      <c r="ADT21" s="21">
        <f t="shared" si="323"/>
        <v>0</v>
      </c>
      <c r="ADU21" s="21">
        <v>0</v>
      </c>
      <c r="ADV21" s="21">
        <f t="shared" si="324"/>
        <v>0</v>
      </c>
      <c r="ADW21" s="21">
        <f t="shared" si="325"/>
        <v>0</v>
      </c>
      <c r="ADX21" s="21"/>
      <c r="ADY21" s="23">
        <f>+ADX21*3%</f>
        <v>0</v>
      </c>
      <c r="ADZ21" s="24">
        <f t="shared" si="23"/>
        <v>0</v>
      </c>
      <c r="AEA21" s="24">
        <f t="shared" si="24"/>
        <v>0</v>
      </c>
      <c r="AEB21" s="24">
        <f t="shared" si="326"/>
        <v>0</v>
      </c>
    </row>
    <row r="22" spans="1:808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5"/>
        <v>0</v>
      </c>
      <c r="M22" s="21">
        <f t="shared" si="26"/>
        <v>0</v>
      </c>
      <c r="N22" s="21">
        <v>0</v>
      </c>
      <c r="O22" s="21">
        <f t="shared" si="27"/>
        <v>0</v>
      </c>
      <c r="P22" s="21">
        <v>0</v>
      </c>
      <c r="Q22" s="21">
        <f t="shared" si="28"/>
        <v>0</v>
      </c>
      <c r="R22" s="21">
        <v>0</v>
      </c>
      <c r="S22" s="21">
        <f t="shared" si="29"/>
        <v>0</v>
      </c>
      <c r="T22" s="21">
        <v>0</v>
      </c>
      <c r="U22" s="21">
        <f t="shared" si="30"/>
        <v>0</v>
      </c>
      <c r="V22" s="21">
        <v>0</v>
      </c>
      <c r="W22" s="21">
        <f t="shared" si="31"/>
        <v>0</v>
      </c>
      <c r="X22" s="21">
        <f t="shared" si="32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33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34"/>
        <v>0</v>
      </c>
      <c r="AK22" s="21">
        <v>0</v>
      </c>
      <c r="AL22" s="21">
        <f t="shared" si="35"/>
        <v>0</v>
      </c>
      <c r="AM22" s="21">
        <v>0</v>
      </c>
      <c r="AN22" s="21">
        <f t="shared" si="36"/>
        <v>0</v>
      </c>
      <c r="AO22" s="21">
        <v>0</v>
      </c>
      <c r="AP22" s="21">
        <f t="shared" si="37"/>
        <v>0</v>
      </c>
      <c r="AQ22" s="21">
        <v>0</v>
      </c>
      <c r="AR22" s="21">
        <f t="shared" si="38"/>
        <v>0</v>
      </c>
      <c r="AS22" s="21">
        <v>0</v>
      </c>
      <c r="AT22" s="21">
        <f t="shared" si="39"/>
        <v>0</v>
      </c>
      <c r="AU22" s="21">
        <f t="shared" si="40"/>
        <v>0</v>
      </c>
      <c r="AV22" s="21"/>
      <c r="AW22" s="23">
        <f t="shared" si="327"/>
        <v>0</v>
      </c>
      <c r="AX22" s="22"/>
      <c r="AY22" s="22"/>
      <c r="AZ22" s="22"/>
      <c r="BA22" s="23">
        <v>0</v>
      </c>
      <c r="BB22" s="21">
        <f t="shared" si="345"/>
        <v>0</v>
      </c>
      <c r="BC22" s="21">
        <f t="shared" si="42"/>
        <v>0</v>
      </c>
      <c r="BD22" s="21">
        <v>0</v>
      </c>
      <c r="BE22" s="21">
        <f t="shared" si="43"/>
        <v>0</v>
      </c>
      <c r="BF22" s="21">
        <v>0</v>
      </c>
      <c r="BG22" s="21">
        <f t="shared" si="44"/>
        <v>0</v>
      </c>
      <c r="BH22" s="21">
        <v>0</v>
      </c>
      <c r="BI22" s="21">
        <f t="shared" si="45"/>
        <v>0</v>
      </c>
      <c r="BJ22" s="21">
        <v>0</v>
      </c>
      <c r="BK22" s="21">
        <f t="shared" si="46"/>
        <v>0</v>
      </c>
      <c r="BL22" s="21">
        <v>0</v>
      </c>
      <c r="BM22" s="21">
        <f t="shared" si="47"/>
        <v>0</v>
      </c>
      <c r="BN22" s="21">
        <f t="shared" si="38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49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50"/>
        <v>0</v>
      </c>
      <c r="CA22" s="21">
        <v>0</v>
      </c>
      <c r="CB22" s="21">
        <f t="shared" si="51"/>
        <v>0</v>
      </c>
      <c r="CC22" s="21">
        <v>0</v>
      </c>
      <c r="CD22" s="21">
        <f t="shared" si="52"/>
        <v>0</v>
      </c>
      <c r="CE22" s="21">
        <v>0</v>
      </c>
      <c r="CF22" s="21">
        <f t="shared" si="53"/>
        <v>0</v>
      </c>
      <c r="CG22" s="21">
        <v>0</v>
      </c>
      <c r="CH22" s="21">
        <f t="shared" si="54"/>
        <v>0</v>
      </c>
      <c r="CI22" s="21">
        <v>0</v>
      </c>
      <c r="CJ22" s="21">
        <f t="shared" si="55"/>
        <v>0</v>
      </c>
      <c r="CK22" s="21">
        <f t="shared" si="56"/>
        <v>0</v>
      </c>
      <c r="CL22" s="21"/>
      <c r="CM22" s="23">
        <f t="shared" ref="CM22:CM42" si="398">+CL22*3%</f>
        <v>0</v>
      </c>
      <c r="CN22" s="22"/>
      <c r="CO22" s="22"/>
      <c r="CP22" s="22"/>
      <c r="CQ22" s="23">
        <v>0</v>
      </c>
      <c r="CR22" s="21">
        <f t="shared" si="346"/>
        <v>0</v>
      </c>
      <c r="CS22" s="21">
        <f t="shared" si="58"/>
        <v>0</v>
      </c>
      <c r="CT22" s="21">
        <v>0</v>
      </c>
      <c r="CU22" s="21">
        <f t="shared" si="59"/>
        <v>0</v>
      </c>
      <c r="CV22" s="21">
        <v>0</v>
      </c>
      <c r="CW22" s="21">
        <f t="shared" si="60"/>
        <v>0</v>
      </c>
      <c r="CX22" s="21">
        <v>0</v>
      </c>
      <c r="CY22" s="21">
        <f t="shared" si="61"/>
        <v>0</v>
      </c>
      <c r="CZ22" s="21">
        <v>0</v>
      </c>
      <c r="DA22" s="21">
        <f t="shared" si="62"/>
        <v>0</v>
      </c>
      <c r="DB22" s="21">
        <v>0</v>
      </c>
      <c r="DC22" s="21">
        <f t="shared" si="63"/>
        <v>0</v>
      </c>
      <c r="DD22" s="21">
        <f t="shared" si="38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65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6"/>
        <v>0</v>
      </c>
      <c r="DS22" s="21">
        <v>0</v>
      </c>
      <c r="DT22" s="21">
        <f t="shared" si="67"/>
        <v>0</v>
      </c>
      <c r="DU22" s="21">
        <v>0</v>
      </c>
      <c r="DV22" s="21">
        <f t="shared" si="68"/>
        <v>0</v>
      </c>
      <c r="DW22" s="21">
        <v>0</v>
      </c>
      <c r="DX22" s="21">
        <f t="shared" si="69"/>
        <v>0</v>
      </c>
      <c r="DY22" s="21">
        <v>0</v>
      </c>
      <c r="DZ22" s="21">
        <f t="shared" si="70"/>
        <v>0</v>
      </c>
      <c r="EA22" s="21">
        <f t="shared" si="71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347"/>
        <v>0</v>
      </c>
      <c r="EI22" s="21">
        <f t="shared" si="73"/>
        <v>0</v>
      </c>
      <c r="EJ22" s="21">
        <v>0</v>
      </c>
      <c r="EK22" s="21">
        <f t="shared" si="74"/>
        <v>0</v>
      </c>
      <c r="EL22" s="21">
        <v>0</v>
      </c>
      <c r="EM22" s="21">
        <f t="shared" si="75"/>
        <v>0</v>
      </c>
      <c r="EN22" s="21">
        <v>0</v>
      </c>
      <c r="EO22" s="21">
        <f t="shared" si="76"/>
        <v>0</v>
      </c>
      <c r="EP22" s="21">
        <v>0</v>
      </c>
      <c r="EQ22" s="21">
        <f t="shared" si="77"/>
        <v>0</v>
      </c>
      <c r="ER22" s="21">
        <v>0</v>
      </c>
      <c r="ES22" s="21">
        <f t="shared" si="78"/>
        <v>0</v>
      </c>
      <c r="ET22" s="21">
        <f t="shared" si="38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80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81"/>
        <v>0</v>
      </c>
      <c r="FG22" s="21">
        <v>0</v>
      </c>
      <c r="FH22" s="21">
        <f t="shared" si="82"/>
        <v>0</v>
      </c>
      <c r="FI22" s="21">
        <v>0</v>
      </c>
      <c r="FJ22" s="21">
        <f t="shared" si="83"/>
        <v>0</v>
      </c>
      <c r="FK22" s="21">
        <v>0</v>
      </c>
      <c r="FL22" s="21">
        <f t="shared" si="84"/>
        <v>0</v>
      </c>
      <c r="FM22" s="21">
        <v>0</v>
      </c>
      <c r="FN22" s="21">
        <f t="shared" si="85"/>
        <v>0</v>
      </c>
      <c r="FO22" s="21">
        <v>0</v>
      </c>
      <c r="FP22" s="21">
        <f t="shared" si="86"/>
        <v>0</v>
      </c>
      <c r="FQ22" s="21">
        <f t="shared" si="87"/>
        <v>0</v>
      </c>
      <c r="FR22" s="21"/>
      <c r="FS22" s="23">
        <f t="shared" ref="FS22:FS42" si="399">+FR22*3%</f>
        <v>0</v>
      </c>
      <c r="FT22" s="22"/>
      <c r="FU22" s="22"/>
      <c r="FV22" s="22"/>
      <c r="FW22" s="23">
        <v>0</v>
      </c>
      <c r="FX22" s="21">
        <f t="shared" si="348"/>
        <v>0</v>
      </c>
      <c r="FY22" s="21">
        <f t="shared" si="89"/>
        <v>0</v>
      </c>
      <c r="FZ22" s="21">
        <v>0</v>
      </c>
      <c r="GA22" s="21">
        <f t="shared" si="90"/>
        <v>0</v>
      </c>
      <c r="GB22" s="21">
        <v>0</v>
      </c>
      <c r="GC22" s="21">
        <f t="shared" si="91"/>
        <v>0</v>
      </c>
      <c r="GD22" s="21">
        <v>0</v>
      </c>
      <c r="GE22" s="21">
        <f t="shared" si="92"/>
        <v>0</v>
      </c>
      <c r="GF22" s="21">
        <v>0</v>
      </c>
      <c r="GG22" s="21">
        <f t="shared" si="93"/>
        <v>0</v>
      </c>
      <c r="GH22" s="21">
        <v>0</v>
      </c>
      <c r="GI22" s="21">
        <f t="shared" si="94"/>
        <v>0</v>
      </c>
      <c r="GJ22" s="21">
        <f t="shared" si="38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6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7"/>
        <v>0</v>
      </c>
      <c r="GW22" s="21">
        <v>0</v>
      </c>
      <c r="GX22" s="21">
        <f t="shared" si="98"/>
        <v>0</v>
      </c>
      <c r="GY22" s="21">
        <v>0</v>
      </c>
      <c r="GZ22" s="21">
        <f t="shared" si="99"/>
        <v>0</v>
      </c>
      <c r="HA22" s="21">
        <v>0</v>
      </c>
      <c r="HB22" s="21">
        <f t="shared" si="100"/>
        <v>0</v>
      </c>
      <c r="HC22" s="21">
        <v>0</v>
      </c>
      <c r="HD22" s="21">
        <f t="shared" si="101"/>
        <v>0</v>
      </c>
      <c r="HE22" s="21">
        <v>0</v>
      </c>
      <c r="HF22" s="21">
        <f t="shared" si="102"/>
        <v>0</v>
      </c>
      <c r="HG22" s="21">
        <f t="shared" si="103"/>
        <v>0</v>
      </c>
      <c r="HH22" s="21"/>
      <c r="HI22" s="23">
        <f t="shared" ref="HI22:HI42" si="400">+HH22*3%</f>
        <v>0</v>
      </c>
      <c r="HJ22" s="22"/>
      <c r="HK22" s="22"/>
      <c r="HL22" s="22"/>
      <c r="HM22" s="23">
        <v>0</v>
      </c>
      <c r="HN22" s="21">
        <f t="shared" si="349"/>
        <v>0</v>
      </c>
      <c r="HO22" s="21">
        <f t="shared" si="105"/>
        <v>0</v>
      </c>
      <c r="HP22" s="21">
        <v>0</v>
      </c>
      <c r="HQ22" s="21">
        <f t="shared" si="106"/>
        <v>0</v>
      </c>
      <c r="HR22" s="21">
        <v>0</v>
      </c>
      <c r="HS22" s="21">
        <f t="shared" si="107"/>
        <v>0</v>
      </c>
      <c r="HT22" s="21">
        <v>0</v>
      </c>
      <c r="HU22" s="21">
        <f t="shared" si="108"/>
        <v>0</v>
      </c>
      <c r="HV22" s="21">
        <v>0</v>
      </c>
      <c r="HW22" s="21">
        <f t="shared" si="109"/>
        <v>0</v>
      </c>
      <c r="HX22" s="21">
        <v>0</v>
      </c>
      <c r="HY22" s="21">
        <f t="shared" si="110"/>
        <v>0</v>
      </c>
      <c r="HZ22" s="21">
        <f t="shared" si="38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12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13"/>
        <v>0</v>
      </c>
      <c r="IM22" s="21">
        <v>0</v>
      </c>
      <c r="IN22" s="21">
        <f t="shared" si="114"/>
        <v>0</v>
      </c>
      <c r="IO22" s="21">
        <v>0</v>
      </c>
      <c r="IP22" s="21">
        <f t="shared" si="115"/>
        <v>0</v>
      </c>
      <c r="IQ22" s="21">
        <v>0</v>
      </c>
      <c r="IR22" s="21">
        <f t="shared" si="116"/>
        <v>0</v>
      </c>
      <c r="IS22" s="21">
        <v>0</v>
      </c>
      <c r="IT22" s="21">
        <f t="shared" si="117"/>
        <v>0</v>
      </c>
      <c r="IU22" s="21">
        <v>0</v>
      </c>
      <c r="IV22" s="21">
        <f t="shared" si="118"/>
        <v>0</v>
      </c>
      <c r="IW22" s="21">
        <f t="shared" si="119"/>
        <v>0</v>
      </c>
      <c r="IX22" s="21"/>
      <c r="IY22" s="23">
        <f t="shared" ref="IY22:IY42" si="401">+IX22*3%</f>
        <v>0</v>
      </c>
      <c r="IZ22" s="22"/>
      <c r="JA22" s="22"/>
      <c r="JB22" s="22"/>
      <c r="JC22" s="23">
        <v>0</v>
      </c>
      <c r="JD22" s="21">
        <f t="shared" si="350"/>
        <v>0</v>
      </c>
      <c r="JE22" s="21">
        <f t="shared" si="121"/>
        <v>0</v>
      </c>
      <c r="JF22" s="21">
        <v>0</v>
      </c>
      <c r="JG22" s="21">
        <f t="shared" si="122"/>
        <v>0</v>
      </c>
      <c r="JH22" s="21">
        <v>0</v>
      </c>
      <c r="JI22" s="21">
        <f t="shared" si="123"/>
        <v>0</v>
      </c>
      <c r="JJ22" s="21">
        <v>0</v>
      </c>
      <c r="JK22" s="21">
        <f t="shared" si="124"/>
        <v>0</v>
      </c>
      <c r="JL22" s="21">
        <v>0</v>
      </c>
      <c r="JM22" s="21">
        <f t="shared" si="125"/>
        <v>0</v>
      </c>
      <c r="JN22" s="21">
        <v>0</v>
      </c>
      <c r="JO22" s="21">
        <f t="shared" si="126"/>
        <v>0</v>
      </c>
      <c r="JP22" s="21">
        <f t="shared" si="38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8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29"/>
        <v>0</v>
      </c>
      <c r="KC22" s="21">
        <v>0</v>
      </c>
      <c r="KD22" s="21">
        <f t="shared" si="130"/>
        <v>0</v>
      </c>
      <c r="KE22" s="21">
        <v>0</v>
      </c>
      <c r="KF22" s="21">
        <f t="shared" si="131"/>
        <v>0</v>
      </c>
      <c r="KG22" s="21">
        <v>0</v>
      </c>
      <c r="KH22" s="21">
        <f t="shared" si="132"/>
        <v>0</v>
      </c>
      <c r="KI22" s="21">
        <v>0</v>
      </c>
      <c r="KJ22" s="21">
        <f t="shared" si="133"/>
        <v>0</v>
      </c>
      <c r="KK22" s="21">
        <v>0</v>
      </c>
      <c r="KL22" s="21">
        <f t="shared" si="134"/>
        <v>0</v>
      </c>
      <c r="KM22" s="21">
        <f t="shared" si="135"/>
        <v>0</v>
      </c>
      <c r="KN22" s="21"/>
      <c r="KO22" s="23">
        <f t="shared" ref="KO22:KO42" si="402">+KN22*3%</f>
        <v>0</v>
      </c>
      <c r="KP22" s="22"/>
      <c r="KQ22" s="22"/>
      <c r="KR22" s="22"/>
      <c r="KS22" s="23">
        <v>0</v>
      </c>
      <c r="KT22" s="21">
        <f t="shared" si="351"/>
        <v>0</v>
      </c>
      <c r="KU22" s="21">
        <f t="shared" si="137"/>
        <v>0</v>
      </c>
      <c r="KV22" s="21">
        <v>0</v>
      </c>
      <c r="KW22" s="21">
        <f t="shared" si="138"/>
        <v>0</v>
      </c>
      <c r="KX22" s="21">
        <v>0</v>
      </c>
      <c r="KY22" s="21">
        <f t="shared" si="139"/>
        <v>0</v>
      </c>
      <c r="KZ22" s="21">
        <v>0</v>
      </c>
      <c r="LA22" s="21">
        <f t="shared" si="140"/>
        <v>0</v>
      </c>
      <c r="LB22" s="21">
        <v>0</v>
      </c>
      <c r="LC22" s="21">
        <f t="shared" si="141"/>
        <v>0</v>
      </c>
      <c r="LD22" s="21">
        <v>0</v>
      </c>
      <c r="LE22" s="21">
        <f t="shared" si="142"/>
        <v>0</v>
      </c>
      <c r="LF22" s="21">
        <f t="shared" si="38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44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45"/>
        <v>0</v>
      </c>
      <c r="LS22" s="21">
        <v>0</v>
      </c>
      <c r="LT22" s="21">
        <f t="shared" si="146"/>
        <v>0</v>
      </c>
      <c r="LU22" s="21">
        <v>0</v>
      </c>
      <c r="LV22" s="21">
        <f t="shared" si="147"/>
        <v>0</v>
      </c>
      <c r="LW22" s="21">
        <v>0</v>
      </c>
      <c r="LX22" s="21">
        <f t="shared" si="148"/>
        <v>0</v>
      </c>
      <c r="LY22" s="21">
        <v>0</v>
      </c>
      <c r="LZ22" s="21">
        <f t="shared" si="149"/>
        <v>0</v>
      </c>
      <c r="MA22" s="21">
        <v>0</v>
      </c>
      <c r="MB22" s="21">
        <f t="shared" si="150"/>
        <v>0</v>
      </c>
      <c r="MC22" s="21">
        <f t="shared" si="151"/>
        <v>0</v>
      </c>
      <c r="MD22" s="21"/>
      <c r="ME22" s="23">
        <f t="shared" ref="ME22:ME42" si="403">+MD22*3%</f>
        <v>0</v>
      </c>
      <c r="MF22" s="22"/>
      <c r="MG22" s="22"/>
      <c r="MH22" s="22"/>
      <c r="MI22" s="23">
        <v>0</v>
      </c>
      <c r="MJ22" s="21">
        <f t="shared" si="352"/>
        <v>0</v>
      </c>
      <c r="MK22" s="21">
        <f t="shared" si="153"/>
        <v>0</v>
      </c>
      <c r="ML22" s="21">
        <v>0</v>
      </c>
      <c r="MM22" s="21">
        <f t="shared" si="154"/>
        <v>0</v>
      </c>
      <c r="MN22" s="21">
        <v>0</v>
      </c>
      <c r="MO22" s="21">
        <f t="shared" si="155"/>
        <v>0</v>
      </c>
      <c r="MP22" s="21">
        <v>0</v>
      </c>
      <c r="MQ22" s="21">
        <f t="shared" si="156"/>
        <v>0</v>
      </c>
      <c r="MR22" s="21">
        <v>0</v>
      </c>
      <c r="MS22" s="21">
        <f t="shared" si="157"/>
        <v>0</v>
      </c>
      <c r="MT22" s="21">
        <v>0</v>
      </c>
      <c r="MU22" s="21">
        <f t="shared" si="158"/>
        <v>0</v>
      </c>
      <c r="MV22" s="21">
        <f t="shared" si="38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60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61"/>
        <v>0</v>
      </c>
      <c r="NI22" s="21">
        <v>0</v>
      </c>
      <c r="NJ22" s="21">
        <f t="shared" si="162"/>
        <v>0</v>
      </c>
      <c r="NK22" s="21">
        <v>0</v>
      </c>
      <c r="NL22" s="21">
        <f t="shared" si="163"/>
        <v>0</v>
      </c>
      <c r="NM22" s="21">
        <v>0</v>
      </c>
      <c r="NN22" s="21">
        <f t="shared" si="164"/>
        <v>0</v>
      </c>
      <c r="NO22" s="21">
        <v>0</v>
      </c>
      <c r="NP22" s="21">
        <f t="shared" si="165"/>
        <v>0</v>
      </c>
      <c r="NQ22" s="21">
        <v>0</v>
      </c>
      <c r="NR22" s="21">
        <f t="shared" si="166"/>
        <v>0</v>
      </c>
      <c r="NS22" s="21">
        <f t="shared" si="167"/>
        <v>0</v>
      </c>
      <c r="NT22" s="21"/>
      <c r="NU22" s="23">
        <f t="shared" ref="NU22:NU42" si="404">+NT22*3%</f>
        <v>0</v>
      </c>
      <c r="NV22" s="22"/>
      <c r="NW22" s="22"/>
      <c r="NX22" s="22"/>
      <c r="NY22" s="23">
        <v>0</v>
      </c>
      <c r="NZ22" s="21">
        <f t="shared" si="353"/>
        <v>0</v>
      </c>
      <c r="OA22" s="21">
        <f t="shared" si="169"/>
        <v>0</v>
      </c>
      <c r="OB22" s="21">
        <v>0</v>
      </c>
      <c r="OC22" s="21">
        <f t="shared" si="170"/>
        <v>0</v>
      </c>
      <c r="OD22" s="21">
        <v>0</v>
      </c>
      <c r="OE22" s="21">
        <f t="shared" si="171"/>
        <v>0</v>
      </c>
      <c r="OF22" s="21">
        <v>0</v>
      </c>
      <c r="OG22" s="21">
        <f t="shared" si="172"/>
        <v>0</v>
      </c>
      <c r="OH22" s="21">
        <v>0</v>
      </c>
      <c r="OI22" s="21">
        <f t="shared" si="173"/>
        <v>0</v>
      </c>
      <c r="OJ22" s="21">
        <v>0</v>
      </c>
      <c r="OK22" s="21">
        <f t="shared" si="174"/>
        <v>0</v>
      </c>
      <c r="OL22" s="21">
        <f t="shared" si="38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6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7"/>
        <v>0</v>
      </c>
      <c r="OY22" s="21">
        <v>0</v>
      </c>
      <c r="OZ22" s="21">
        <f t="shared" si="178"/>
        <v>0</v>
      </c>
      <c r="PA22" s="21">
        <v>0</v>
      </c>
      <c r="PB22" s="21">
        <f t="shared" si="179"/>
        <v>0</v>
      </c>
      <c r="PC22" s="21">
        <v>0</v>
      </c>
      <c r="PD22" s="21">
        <f t="shared" si="180"/>
        <v>0</v>
      </c>
      <c r="PE22" s="21">
        <v>0</v>
      </c>
      <c r="PF22" s="21">
        <f t="shared" si="181"/>
        <v>0</v>
      </c>
      <c r="PG22" s="21">
        <v>0</v>
      </c>
      <c r="PH22" s="21">
        <f t="shared" si="182"/>
        <v>0</v>
      </c>
      <c r="PI22" s="21">
        <f t="shared" si="183"/>
        <v>0</v>
      </c>
      <c r="PJ22" s="21"/>
      <c r="PK22" s="23">
        <f t="shared" ref="PK22:PK42" si="405">+PJ22*3%</f>
        <v>0</v>
      </c>
      <c r="PL22" s="22"/>
      <c r="PM22" s="22"/>
      <c r="PN22" s="22"/>
      <c r="PO22" s="23">
        <v>0</v>
      </c>
      <c r="PP22" s="21">
        <f t="shared" si="354"/>
        <v>0</v>
      </c>
      <c r="PQ22" s="21">
        <f t="shared" si="185"/>
        <v>0</v>
      </c>
      <c r="PR22" s="21">
        <v>0</v>
      </c>
      <c r="PS22" s="21">
        <f t="shared" si="186"/>
        <v>0</v>
      </c>
      <c r="PT22" s="21">
        <v>0</v>
      </c>
      <c r="PU22" s="21">
        <f t="shared" si="187"/>
        <v>0</v>
      </c>
      <c r="PV22" s="21">
        <v>0</v>
      </c>
      <c r="PW22" s="21">
        <f t="shared" si="188"/>
        <v>0</v>
      </c>
      <c r="PX22" s="21">
        <v>0</v>
      </c>
      <c r="PY22" s="21">
        <f t="shared" si="189"/>
        <v>0</v>
      </c>
      <c r="PZ22" s="21">
        <v>0</v>
      </c>
      <c r="QA22" s="21">
        <f t="shared" si="190"/>
        <v>0</v>
      </c>
      <c r="QB22" s="21">
        <f t="shared" si="38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92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93"/>
        <v>0</v>
      </c>
      <c r="QO22" s="21">
        <v>0</v>
      </c>
      <c r="QP22" s="21">
        <f t="shared" si="194"/>
        <v>0</v>
      </c>
      <c r="QQ22" s="21">
        <v>0</v>
      </c>
      <c r="QR22" s="21">
        <f t="shared" si="195"/>
        <v>0</v>
      </c>
      <c r="QS22" s="21">
        <v>0</v>
      </c>
      <c r="QT22" s="21">
        <f t="shared" si="196"/>
        <v>0</v>
      </c>
      <c r="QU22" s="21">
        <v>0</v>
      </c>
      <c r="QV22" s="21">
        <f t="shared" si="197"/>
        <v>0</v>
      </c>
      <c r="QW22" s="21">
        <v>0</v>
      </c>
      <c r="QX22" s="21">
        <f t="shared" si="198"/>
        <v>0</v>
      </c>
      <c r="QY22" s="21">
        <f t="shared" si="199"/>
        <v>0</v>
      </c>
      <c r="QZ22" s="21"/>
      <c r="RA22" s="23">
        <f t="shared" ref="RA22:RA42" si="406">+QZ22*3%</f>
        <v>0</v>
      </c>
      <c r="RB22" s="22"/>
      <c r="RC22" s="22"/>
      <c r="RD22" s="22"/>
      <c r="RE22" s="23">
        <v>0</v>
      </c>
      <c r="RF22" s="21">
        <f t="shared" si="355"/>
        <v>0</v>
      </c>
      <c r="RG22" s="21">
        <f t="shared" si="201"/>
        <v>0</v>
      </c>
      <c r="RH22" s="21">
        <v>0</v>
      </c>
      <c r="RI22" s="21">
        <f t="shared" si="202"/>
        <v>0</v>
      </c>
      <c r="RJ22" s="21">
        <v>0</v>
      </c>
      <c r="RK22" s="21">
        <f t="shared" si="203"/>
        <v>0</v>
      </c>
      <c r="RL22" s="21">
        <v>0</v>
      </c>
      <c r="RM22" s="21">
        <f t="shared" si="204"/>
        <v>0</v>
      </c>
      <c r="RN22" s="21">
        <v>0</v>
      </c>
      <c r="RO22" s="21">
        <f t="shared" si="205"/>
        <v>0</v>
      </c>
      <c r="RP22" s="21">
        <v>0</v>
      </c>
      <c r="RQ22" s="21">
        <f t="shared" si="206"/>
        <v>0</v>
      </c>
      <c r="RR22" s="21">
        <f t="shared" si="39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8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09"/>
        <v>0</v>
      </c>
      <c r="SE22" s="21">
        <v>0</v>
      </c>
      <c r="SF22" s="21">
        <f t="shared" si="210"/>
        <v>0</v>
      </c>
      <c r="SG22" s="21">
        <v>0</v>
      </c>
      <c r="SH22" s="21">
        <f t="shared" si="211"/>
        <v>0</v>
      </c>
      <c r="SI22" s="21">
        <v>0</v>
      </c>
      <c r="SJ22" s="21">
        <f t="shared" si="212"/>
        <v>0</v>
      </c>
      <c r="SK22" s="21">
        <v>0</v>
      </c>
      <c r="SL22" s="21">
        <f t="shared" si="213"/>
        <v>0</v>
      </c>
      <c r="SM22" s="21">
        <v>0</v>
      </c>
      <c r="SN22" s="21">
        <f t="shared" si="214"/>
        <v>0</v>
      </c>
      <c r="SO22" s="21">
        <f t="shared" si="215"/>
        <v>0</v>
      </c>
      <c r="SP22" s="21"/>
      <c r="SQ22" s="23">
        <f t="shared" ref="SQ22:SQ42" si="407">+SP22*3%</f>
        <v>0</v>
      </c>
      <c r="SR22" s="22"/>
      <c r="SS22" s="22"/>
      <c r="ST22" s="22"/>
      <c r="SU22" s="23">
        <v>0</v>
      </c>
      <c r="SV22" s="21">
        <f t="shared" si="356"/>
        <v>0</v>
      </c>
      <c r="SW22" s="21">
        <f t="shared" si="217"/>
        <v>0</v>
      </c>
      <c r="SX22" s="21">
        <v>0</v>
      </c>
      <c r="SY22" s="21">
        <f t="shared" si="218"/>
        <v>0</v>
      </c>
      <c r="SZ22" s="21">
        <v>0</v>
      </c>
      <c r="TA22" s="21">
        <f t="shared" si="219"/>
        <v>0</v>
      </c>
      <c r="TB22" s="21">
        <v>0</v>
      </c>
      <c r="TC22" s="21">
        <f t="shared" si="220"/>
        <v>0</v>
      </c>
      <c r="TD22" s="21">
        <v>0</v>
      </c>
      <c r="TE22" s="21">
        <f t="shared" si="221"/>
        <v>0</v>
      </c>
      <c r="TF22" s="21">
        <v>0</v>
      </c>
      <c r="TG22" s="21">
        <f t="shared" si="222"/>
        <v>0</v>
      </c>
      <c r="TH22" s="21">
        <f t="shared" si="39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24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25"/>
        <v>0</v>
      </c>
      <c r="TU22" s="21">
        <v>0</v>
      </c>
      <c r="TV22" s="21">
        <f t="shared" si="226"/>
        <v>0</v>
      </c>
      <c r="TW22" s="21">
        <v>0</v>
      </c>
      <c r="TX22" s="21">
        <f t="shared" si="227"/>
        <v>0</v>
      </c>
      <c r="TY22" s="21">
        <v>0</v>
      </c>
      <c r="TZ22" s="21">
        <f t="shared" si="228"/>
        <v>0</v>
      </c>
      <c r="UA22" s="21">
        <v>0</v>
      </c>
      <c r="UB22" s="21">
        <f t="shared" si="229"/>
        <v>0</v>
      </c>
      <c r="UC22" s="21">
        <v>0</v>
      </c>
      <c r="UD22" s="21">
        <f t="shared" si="230"/>
        <v>0</v>
      </c>
      <c r="UE22" s="21">
        <f t="shared" si="231"/>
        <v>0</v>
      </c>
      <c r="UF22" s="21"/>
      <c r="UG22" s="23">
        <f t="shared" ref="UG22:UG42" si="408">+UF22*3%</f>
        <v>0</v>
      </c>
      <c r="UH22" s="22"/>
      <c r="UI22" s="22"/>
      <c r="UJ22" s="22"/>
      <c r="UK22" s="23">
        <v>0</v>
      </c>
      <c r="UL22" s="21">
        <f t="shared" si="357"/>
        <v>0</v>
      </c>
      <c r="UM22" s="21">
        <f t="shared" si="233"/>
        <v>0</v>
      </c>
      <c r="UN22" s="21">
        <v>0</v>
      </c>
      <c r="UO22" s="21">
        <f t="shared" si="234"/>
        <v>0</v>
      </c>
      <c r="UP22" s="21">
        <v>0</v>
      </c>
      <c r="UQ22" s="21">
        <f t="shared" si="235"/>
        <v>0</v>
      </c>
      <c r="UR22" s="21">
        <v>0</v>
      </c>
      <c r="US22" s="21">
        <f t="shared" si="236"/>
        <v>0</v>
      </c>
      <c r="UT22" s="21">
        <v>0</v>
      </c>
      <c r="UU22" s="21">
        <f t="shared" si="237"/>
        <v>0</v>
      </c>
      <c r="UV22" s="21">
        <v>0</v>
      </c>
      <c r="UW22" s="21">
        <f t="shared" si="238"/>
        <v>0</v>
      </c>
      <c r="UX22" s="21">
        <f t="shared" si="39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40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41"/>
        <v>0</v>
      </c>
      <c r="VK22" s="21">
        <v>0</v>
      </c>
      <c r="VL22" s="21">
        <f t="shared" si="242"/>
        <v>0</v>
      </c>
      <c r="VM22" s="21">
        <v>0</v>
      </c>
      <c r="VN22" s="21">
        <f t="shared" si="243"/>
        <v>0</v>
      </c>
      <c r="VO22" s="21">
        <v>0</v>
      </c>
      <c r="VP22" s="21">
        <f t="shared" si="244"/>
        <v>0</v>
      </c>
      <c r="VQ22" s="21">
        <v>0</v>
      </c>
      <c r="VR22" s="21">
        <f t="shared" si="245"/>
        <v>0</v>
      </c>
      <c r="VS22" s="21">
        <v>0</v>
      </c>
      <c r="VT22" s="21">
        <f t="shared" si="246"/>
        <v>0</v>
      </c>
      <c r="VU22" s="21">
        <f t="shared" si="247"/>
        <v>0</v>
      </c>
      <c r="VV22" s="21"/>
      <c r="VW22" s="23">
        <f t="shared" ref="VW22:VW42" si="409">+VV22*3%</f>
        <v>0</v>
      </c>
      <c r="VX22" s="22"/>
      <c r="VY22" s="22"/>
      <c r="VZ22" s="22"/>
      <c r="WA22" s="23">
        <v>0</v>
      </c>
      <c r="WB22" s="21">
        <f t="shared" si="358"/>
        <v>0</v>
      </c>
      <c r="WC22" s="21">
        <f t="shared" si="249"/>
        <v>0</v>
      </c>
      <c r="WD22" s="21">
        <v>0</v>
      </c>
      <c r="WE22" s="21">
        <f t="shared" si="250"/>
        <v>0</v>
      </c>
      <c r="WF22" s="21">
        <v>0</v>
      </c>
      <c r="WG22" s="21">
        <f t="shared" si="251"/>
        <v>0</v>
      </c>
      <c r="WH22" s="21">
        <v>0</v>
      </c>
      <c r="WI22" s="21">
        <f t="shared" si="252"/>
        <v>0</v>
      </c>
      <c r="WJ22" s="21">
        <v>0</v>
      </c>
      <c r="WK22" s="21">
        <f t="shared" si="253"/>
        <v>0</v>
      </c>
      <c r="WL22" s="21">
        <v>0</v>
      </c>
      <c r="WM22" s="21">
        <f t="shared" si="254"/>
        <v>0</v>
      </c>
      <c r="WN22" s="21">
        <f t="shared" si="39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6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7"/>
        <v>0</v>
      </c>
      <c r="XA22" s="21">
        <v>0</v>
      </c>
      <c r="XB22" s="21">
        <f t="shared" si="258"/>
        <v>0</v>
      </c>
      <c r="XC22" s="21">
        <v>0</v>
      </c>
      <c r="XD22" s="21">
        <f t="shared" si="259"/>
        <v>0</v>
      </c>
      <c r="XE22" s="21">
        <v>0</v>
      </c>
      <c r="XF22" s="21">
        <f t="shared" si="260"/>
        <v>0</v>
      </c>
      <c r="XG22" s="21">
        <v>0</v>
      </c>
      <c r="XH22" s="21">
        <f t="shared" si="261"/>
        <v>0</v>
      </c>
      <c r="XI22" s="21">
        <v>0</v>
      </c>
      <c r="XJ22" s="21">
        <f t="shared" si="262"/>
        <v>0</v>
      </c>
      <c r="XK22" s="21">
        <f t="shared" si="263"/>
        <v>0</v>
      </c>
      <c r="XL22" s="21"/>
      <c r="XM22" s="23">
        <f t="shared" ref="XM22:XM42" si="410">+XL22*3%</f>
        <v>0</v>
      </c>
      <c r="XN22" s="22"/>
      <c r="XO22" s="22"/>
      <c r="XP22" s="22"/>
      <c r="XQ22" s="23">
        <v>0</v>
      </c>
      <c r="XR22" s="21">
        <f t="shared" si="359"/>
        <v>0</v>
      </c>
      <c r="XS22" s="21">
        <f t="shared" si="265"/>
        <v>0</v>
      </c>
      <c r="XT22" s="21">
        <v>0</v>
      </c>
      <c r="XU22" s="21">
        <f t="shared" si="266"/>
        <v>0</v>
      </c>
      <c r="XV22" s="21">
        <v>0</v>
      </c>
      <c r="XW22" s="21">
        <f t="shared" si="267"/>
        <v>0</v>
      </c>
      <c r="XX22" s="21">
        <v>0</v>
      </c>
      <c r="XY22" s="21">
        <f t="shared" si="268"/>
        <v>0</v>
      </c>
      <c r="XZ22" s="21">
        <v>0</v>
      </c>
      <c r="YA22" s="21">
        <f t="shared" si="269"/>
        <v>0</v>
      </c>
      <c r="YB22" s="21">
        <v>0</v>
      </c>
      <c r="YC22" s="21">
        <f t="shared" si="270"/>
        <v>0</v>
      </c>
      <c r="YD22" s="21">
        <f t="shared" si="394"/>
        <v>0</v>
      </c>
      <c r="YE22" s="21"/>
      <c r="YF22" s="21">
        <f t="shared" si="17"/>
        <v>0</v>
      </c>
      <c r="YG22" s="21"/>
      <c r="YH22" s="21"/>
      <c r="YI22" s="21">
        <v>0</v>
      </c>
      <c r="YJ22" s="21">
        <f t="shared" si="272"/>
        <v>0</v>
      </c>
      <c r="YK22" s="21">
        <v>0</v>
      </c>
      <c r="YL22" s="21">
        <v>0</v>
      </c>
      <c r="YM22" s="22"/>
      <c r="YN22" s="22"/>
      <c r="YO22" s="21">
        <v>0</v>
      </c>
      <c r="YP22" s="21">
        <f t="shared" si="273"/>
        <v>0</v>
      </c>
      <c r="YQ22" s="21">
        <v>0</v>
      </c>
      <c r="YR22" s="21">
        <f t="shared" si="274"/>
        <v>0</v>
      </c>
      <c r="YS22" s="21">
        <v>0</v>
      </c>
      <c r="YT22" s="21">
        <f t="shared" si="275"/>
        <v>0</v>
      </c>
      <c r="YU22" s="21">
        <v>0</v>
      </c>
      <c r="YV22" s="21">
        <f t="shared" si="276"/>
        <v>0</v>
      </c>
      <c r="YW22" s="21">
        <v>0</v>
      </c>
      <c r="YX22" s="21">
        <f t="shared" si="277"/>
        <v>0</v>
      </c>
      <c r="YY22" s="21">
        <v>0</v>
      </c>
      <c r="YZ22" s="21">
        <f t="shared" si="278"/>
        <v>0</v>
      </c>
      <c r="ZA22" s="21">
        <f t="shared" si="279"/>
        <v>0</v>
      </c>
      <c r="ZB22" s="21"/>
      <c r="ZC22" s="23">
        <f t="shared" ref="ZC22:ZC42" si="411">+ZB22*3%</f>
        <v>0</v>
      </c>
      <c r="ZD22" s="22"/>
      <c r="ZE22" s="22"/>
      <c r="ZF22" s="22"/>
      <c r="ZG22" s="23">
        <v>0</v>
      </c>
      <c r="ZH22" s="21">
        <f t="shared" si="360"/>
        <v>0</v>
      </c>
      <c r="ZI22" s="21">
        <f t="shared" si="281"/>
        <v>0</v>
      </c>
      <c r="ZJ22" s="21">
        <v>0</v>
      </c>
      <c r="ZK22" s="21">
        <f t="shared" si="282"/>
        <v>0</v>
      </c>
      <c r="ZL22" s="21">
        <v>0</v>
      </c>
      <c r="ZM22" s="21">
        <f t="shared" si="283"/>
        <v>0</v>
      </c>
      <c r="ZN22" s="21">
        <v>0</v>
      </c>
      <c r="ZO22" s="21">
        <f t="shared" si="284"/>
        <v>0</v>
      </c>
      <c r="ZP22" s="21">
        <v>0</v>
      </c>
      <c r="ZQ22" s="21">
        <f t="shared" si="285"/>
        <v>0</v>
      </c>
      <c r="ZR22" s="21">
        <v>0</v>
      </c>
      <c r="ZS22" s="21">
        <f t="shared" si="286"/>
        <v>0</v>
      </c>
      <c r="ZT22" s="21">
        <f t="shared" si="395"/>
        <v>0</v>
      </c>
      <c r="ZU22" s="21"/>
      <c r="ZV22" s="21">
        <f t="shared" si="18"/>
        <v>0</v>
      </c>
      <c r="ZW22" s="21"/>
      <c r="ZX22" s="21"/>
      <c r="ZY22" s="21">
        <v>0</v>
      </c>
      <c r="ZZ22" s="21">
        <f t="shared" si="288"/>
        <v>0</v>
      </c>
      <c r="AAA22" s="21">
        <v>0</v>
      </c>
      <c r="AAB22" s="21">
        <v>0</v>
      </c>
      <c r="AAC22" s="22"/>
      <c r="AAD22" s="22"/>
      <c r="AAE22" s="21">
        <v>0</v>
      </c>
      <c r="AAF22" s="21">
        <f t="shared" si="289"/>
        <v>0</v>
      </c>
      <c r="AAG22" s="21">
        <v>0</v>
      </c>
      <c r="AAH22" s="21">
        <f t="shared" si="290"/>
        <v>0</v>
      </c>
      <c r="AAI22" s="21">
        <v>0</v>
      </c>
      <c r="AAJ22" s="21">
        <f t="shared" si="291"/>
        <v>0</v>
      </c>
      <c r="AAK22" s="21">
        <v>0</v>
      </c>
      <c r="AAL22" s="21">
        <f t="shared" si="292"/>
        <v>0</v>
      </c>
      <c r="AAM22" s="21">
        <v>0</v>
      </c>
      <c r="AAN22" s="21">
        <f t="shared" si="293"/>
        <v>0</v>
      </c>
      <c r="AAO22" s="21">
        <v>0</v>
      </c>
      <c r="AAP22" s="21">
        <f t="shared" si="294"/>
        <v>0</v>
      </c>
      <c r="AAQ22" s="21">
        <f t="shared" si="295"/>
        <v>0</v>
      </c>
      <c r="AAR22" s="21"/>
      <c r="AAS22" s="23">
        <f t="shared" ref="AAS22:AAS42" si="412">+AAR22*3%</f>
        <v>0</v>
      </c>
      <c r="AAT22" s="22"/>
      <c r="AAU22" s="22"/>
      <c r="AAV22" s="22"/>
      <c r="AAW22" s="23">
        <v>0</v>
      </c>
      <c r="AAX22" s="21">
        <f t="shared" si="361"/>
        <v>0</v>
      </c>
      <c r="AAY22" s="21">
        <f t="shared" si="297"/>
        <v>0</v>
      </c>
      <c r="AAZ22" s="21">
        <v>0</v>
      </c>
      <c r="ABA22" s="21">
        <f t="shared" si="298"/>
        <v>0</v>
      </c>
      <c r="ABB22" s="21">
        <v>0</v>
      </c>
      <c r="ABC22" s="21">
        <f t="shared" si="299"/>
        <v>0</v>
      </c>
      <c r="ABD22" s="21">
        <v>0</v>
      </c>
      <c r="ABE22" s="21">
        <f t="shared" si="300"/>
        <v>0</v>
      </c>
      <c r="ABF22" s="21">
        <v>0</v>
      </c>
      <c r="ABG22" s="21">
        <f t="shared" si="301"/>
        <v>0</v>
      </c>
      <c r="ABH22" s="21">
        <v>0</v>
      </c>
      <c r="ABI22" s="21">
        <f t="shared" si="302"/>
        <v>0</v>
      </c>
      <c r="ABJ22" s="21">
        <f t="shared" si="396"/>
        <v>0</v>
      </c>
      <c r="ABK22" s="21"/>
      <c r="ABL22" s="21">
        <f t="shared" si="19"/>
        <v>0</v>
      </c>
      <c r="ABM22" s="21"/>
      <c r="ABN22" s="21"/>
      <c r="ABO22" s="21">
        <v>0</v>
      </c>
      <c r="ABP22" s="21">
        <f t="shared" si="304"/>
        <v>0</v>
      </c>
      <c r="ABQ22" s="21">
        <v>0</v>
      </c>
      <c r="ABR22" s="21">
        <v>0</v>
      </c>
      <c r="ABS22" s="22"/>
      <c r="ABT22" s="22"/>
      <c r="ABU22" s="21">
        <v>0</v>
      </c>
      <c r="ABV22" s="21">
        <f t="shared" si="20"/>
        <v>0</v>
      </c>
      <c r="ABW22" s="21">
        <v>0</v>
      </c>
      <c r="ABX22" s="21">
        <f t="shared" si="305"/>
        <v>0</v>
      </c>
      <c r="ABY22" s="21">
        <v>0</v>
      </c>
      <c r="ABZ22" s="21">
        <f t="shared" si="306"/>
        <v>0</v>
      </c>
      <c r="ACA22" s="21">
        <v>0</v>
      </c>
      <c r="ACB22" s="21">
        <f t="shared" si="307"/>
        <v>0</v>
      </c>
      <c r="ACC22" s="21">
        <v>0</v>
      </c>
      <c r="ACD22" s="21">
        <f t="shared" si="308"/>
        <v>0</v>
      </c>
      <c r="ACE22" s="21">
        <v>0</v>
      </c>
      <c r="ACF22" s="21">
        <f t="shared" si="309"/>
        <v>0</v>
      </c>
      <c r="ACG22" s="21">
        <f t="shared" si="21"/>
        <v>0</v>
      </c>
      <c r="ACH22" s="21"/>
      <c r="ACI22" s="23">
        <f t="shared" ref="ACI22:ACI42" si="413">+ACH22*3%</f>
        <v>0</v>
      </c>
      <c r="ACJ22" s="22"/>
      <c r="ACK22" s="22"/>
      <c r="ACL22" s="22"/>
      <c r="ACM22" s="23">
        <v>0</v>
      </c>
      <c r="ACN22" s="21">
        <f t="shared" si="362"/>
        <v>0</v>
      </c>
      <c r="ACO22" s="21">
        <f t="shared" si="311"/>
        <v>0</v>
      </c>
      <c r="ACP22" s="21">
        <v>0</v>
      </c>
      <c r="ACQ22" s="21">
        <f t="shared" si="312"/>
        <v>0</v>
      </c>
      <c r="ACR22" s="21">
        <v>0</v>
      </c>
      <c r="ACS22" s="21">
        <f t="shared" si="313"/>
        <v>0</v>
      </c>
      <c r="ACT22" s="21">
        <v>0</v>
      </c>
      <c r="ACU22" s="21">
        <f t="shared" si="314"/>
        <v>0</v>
      </c>
      <c r="ACV22" s="21">
        <v>0</v>
      </c>
      <c r="ACW22" s="21">
        <f t="shared" si="315"/>
        <v>0</v>
      </c>
      <c r="ACX22" s="21">
        <v>0</v>
      </c>
      <c r="ACY22" s="21">
        <f t="shared" si="316"/>
        <v>0</v>
      </c>
      <c r="ACZ22" s="21">
        <f t="shared" si="397"/>
        <v>0</v>
      </c>
      <c r="ADA22" s="21"/>
      <c r="ADB22" s="21">
        <f t="shared" si="22"/>
        <v>0</v>
      </c>
      <c r="ADC22" s="21"/>
      <c r="ADD22" s="21"/>
      <c r="ADE22" s="21">
        <v>0</v>
      </c>
      <c r="ADF22" s="21">
        <f t="shared" si="318"/>
        <v>0</v>
      </c>
      <c r="ADG22" s="21">
        <v>0</v>
      </c>
      <c r="ADH22" s="21">
        <v>0</v>
      </c>
      <c r="ADI22" s="22"/>
      <c r="ADJ22" s="22"/>
      <c r="ADK22" s="21">
        <v>0</v>
      </c>
      <c r="ADL22" s="21">
        <f t="shared" si="319"/>
        <v>0</v>
      </c>
      <c r="ADM22" s="21">
        <v>0</v>
      </c>
      <c r="ADN22" s="21">
        <f t="shared" si="320"/>
        <v>0</v>
      </c>
      <c r="ADO22" s="21">
        <v>0</v>
      </c>
      <c r="ADP22" s="21">
        <f t="shared" si="321"/>
        <v>0</v>
      </c>
      <c r="ADQ22" s="21">
        <v>0</v>
      </c>
      <c r="ADR22" s="21">
        <f t="shared" si="322"/>
        <v>0</v>
      </c>
      <c r="ADS22" s="21">
        <v>0</v>
      </c>
      <c r="ADT22" s="21">
        <f t="shared" si="323"/>
        <v>0</v>
      </c>
      <c r="ADU22" s="21">
        <v>0</v>
      </c>
      <c r="ADV22" s="21">
        <f t="shared" si="324"/>
        <v>0</v>
      </c>
      <c r="ADW22" s="21">
        <f t="shared" si="325"/>
        <v>0</v>
      </c>
      <c r="ADX22" s="21"/>
      <c r="ADY22" s="23">
        <f t="shared" ref="ADY22:ADY42" si="414">+ADX22*3%</f>
        <v>0</v>
      </c>
      <c r="ADZ22" s="24">
        <f t="shared" si="23"/>
        <v>0</v>
      </c>
      <c r="AEA22" s="24">
        <f t="shared" si="24"/>
        <v>0</v>
      </c>
      <c r="AEB22" s="24">
        <f t="shared" si="326"/>
        <v>0</v>
      </c>
    </row>
    <row r="23" spans="1:808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5"/>
        <v>0</v>
      </c>
      <c r="M23" s="21">
        <f t="shared" si="26"/>
        <v>0</v>
      </c>
      <c r="N23" s="21">
        <v>0</v>
      </c>
      <c r="O23" s="21">
        <f t="shared" si="27"/>
        <v>0</v>
      </c>
      <c r="P23" s="21">
        <v>0</v>
      </c>
      <c r="Q23" s="21">
        <f t="shared" si="28"/>
        <v>0</v>
      </c>
      <c r="R23" s="21">
        <v>0</v>
      </c>
      <c r="S23" s="21">
        <f t="shared" si="29"/>
        <v>0</v>
      </c>
      <c r="T23" s="21">
        <v>0</v>
      </c>
      <c r="U23" s="21">
        <f t="shared" si="30"/>
        <v>0</v>
      </c>
      <c r="V23" s="21">
        <v>0</v>
      </c>
      <c r="W23" s="21">
        <f t="shared" si="31"/>
        <v>0</v>
      </c>
      <c r="X23" s="21">
        <f t="shared" si="32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33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34"/>
        <v>0</v>
      </c>
      <c r="AK23" s="21">
        <v>0</v>
      </c>
      <c r="AL23" s="21">
        <f t="shared" si="35"/>
        <v>0</v>
      </c>
      <c r="AM23" s="21">
        <v>0</v>
      </c>
      <c r="AN23" s="21">
        <f t="shared" si="36"/>
        <v>0</v>
      </c>
      <c r="AO23" s="21">
        <v>0</v>
      </c>
      <c r="AP23" s="21">
        <f t="shared" si="37"/>
        <v>0</v>
      </c>
      <c r="AQ23" s="21">
        <v>0</v>
      </c>
      <c r="AR23" s="21">
        <f t="shared" si="38"/>
        <v>0</v>
      </c>
      <c r="AS23" s="21">
        <v>0</v>
      </c>
      <c r="AT23" s="21">
        <f t="shared" si="39"/>
        <v>0</v>
      </c>
      <c r="AU23" s="21">
        <f t="shared" si="40"/>
        <v>0</v>
      </c>
      <c r="AV23" s="21"/>
      <c r="AW23" s="23">
        <f t="shared" si="327"/>
        <v>0</v>
      </c>
      <c r="AX23" s="22"/>
      <c r="AY23" s="22"/>
      <c r="AZ23" s="22"/>
      <c r="BA23" s="23">
        <v>0</v>
      </c>
      <c r="BB23" s="21">
        <f t="shared" si="345"/>
        <v>0</v>
      </c>
      <c r="BC23" s="21">
        <f t="shared" si="42"/>
        <v>0</v>
      </c>
      <c r="BD23" s="21">
        <v>0</v>
      </c>
      <c r="BE23" s="21">
        <f t="shared" si="43"/>
        <v>0</v>
      </c>
      <c r="BF23" s="21">
        <v>0</v>
      </c>
      <c r="BG23" s="21">
        <f t="shared" si="44"/>
        <v>0</v>
      </c>
      <c r="BH23" s="21">
        <v>0</v>
      </c>
      <c r="BI23" s="21">
        <f t="shared" si="45"/>
        <v>0</v>
      </c>
      <c r="BJ23" s="21">
        <v>0</v>
      </c>
      <c r="BK23" s="21">
        <f t="shared" si="46"/>
        <v>0</v>
      </c>
      <c r="BL23" s="21">
        <v>0</v>
      </c>
      <c r="BM23" s="21">
        <f t="shared" si="47"/>
        <v>0</v>
      </c>
      <c r="BN23" s="21">
        <f t="shared" si="38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49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50"/>
        <v>0</v>
      </c>
      <c r="CA23" s="21">
        <v>0</v>
      </c>
      <c r="CB23" s="21">
        <f t="shared" si="51"/>
        <v>0</v>
      </c>
      <c r="CC23" s="21">
        <v>0</v>
      </c>
      <c r="CD23" s="21">
        <f t="shared" si="52"/>
        <v>0</v>
      </c>
      <c r="CE23" s="21">
        <v>0</v>
      </c>
      <c r="CF23" s="21">
        <f t="shared" si="53"/>
        <v>0</v>
      </c>
      <c r="CG23" s="21">
        <v>0</v>
      </c>
      <c r="CH23" s="21">
        <f t="shared" si="54"/>
        <v>0</v>
      </c>
      <c r="CI23" s="21">
        <v>0</v>
      </c>
      <c r="CJ23" s="21">
        <f t="shared" si="55"/>
        <v>0</v>
      </c>
      <c r="CK23" s="21">
        <f t="shared" si="56"/>
        <v>0</v>
      </c>
      <c r="CL23" s="21"/>
      <c r="CM23" s="23">
        <f t="shared" si="398"/>
        <v>0</v>
      </c>
      <c r="CN23" s="22"/>
      <c r="CO23" s="22"/>
      <c r="CP23" s="22"/>
      <c r="CQ23" s="23">
        <v>0</v>
      </c>
      <c r="CR23" s="21">
        <f t="shared" si="346"/>
        <v>0</v>
      </c>
      <c r="CS23" s="21">
        <f t="shared" si="58"/>
        <v>0</v>
      </c>
      <c r="CT23" s="21">
        <v>0</v>
      </c>
      <c r="CU23" s="21">
        <f t="shared" si="59"/>
        <v>0</v>
      </c>
      <c r="CV23" s="21">
        <v>0</v>
      </c>
      <c r="CW23" s="21">
        <f t="shared" si="60"/>
        <v>0</v>
      </c>
      <c r="CX23" s="21">
        <v>0</v>
      </c>
      <c r="CY23" s="21">
        <f t="shared" si="61"/>
        <v>0</v>
      </c>
      <c r="CZ23" s="21">
        <v>0</v>
      </c>
      <c r="DA23" s="21">
        <f t="shared" si="62"/>
        <v>0</v>
      </c>
      <c r="DB23" s="21">
        <v>0</v>
      </c>
      <c r="DC23" s="21">
        <f t="shared" si="63"/>
        <v>0</v>
      </c>
      <c r="DD23" s="21">
        <f t="shared" si="38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65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6"/>
        <v>0</v>
      </c>
      <c r="DS23" s="21">
        <v>0</v>
      </c>
      <c r="DT23" s="21">
        <f t="shared" si="67"/>
        <v>0</v>
      </c>
      <c r="DU23" s="21">
        <v>0</v>
      </c>
      <c r="DV23" s="21">
        <f t="shared" si="68"/>
        <v>0</v>
      </c>
      <c r="DW23" s="21">
        <v>0</v>
      </c>
      <c r="DX23" s="21">
        <f t="shared" si="69"/>
        <v>0</v>
      </c>
      <c r="DY23" s="21">
        <v>0</v>
      </c>
      <c r="DZ23" s="21">
        <f t="shared" si="70"/>
        <v>0</v>
      </c>
      <c r="EA23" s="21">
        <f t="shared" si="71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347"/>
        <v>0</v>
      </c>
      <c r="EI23" s="21">
        <f t="shared" si="73"/>
        <v>0</v>
      </c>
      <c r="EJ23" s="21">
        <v>0</v>
      </c>
      <c r="EK23" s="21">
        <f t="shared" si="74"/>
        <v>0</v>
      </c>
      <c r="EL23" s="21">
        <v>0</v>
      </c>
      <c r="EM23" s="21">
        <f t="shared" si="75"/>
        <v>0</v>
      </c>
      <c r="EN23" s="21">
        <v>0</v>
      </c>
      <c r="EO23" s="21">
        <f t="shared" si="76"/>
        <v>0</v>
      </c>
      <c r="EP23" s="21">
        <v>0</v>
      </c>
      <c r="EQ23" s="21">
        <f t="shared" si="77"/>
        <v>0</v>
      </c>
      <c r="ER23" s="21">
        <v>0</v>
      </c>
      <c r="ES23" s="21">
        <f t="shared" si="78"/>
        <v>0</v>
      </c>
      <c r="ET23" s="21">
        <f t="shared" si="38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80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81"/>
        <v>0</v>
      </c>
      <c r="FG23" s="21">
        <v>0</v>
      </c>
      <c r="FH23" s="21">
        <f t="shared" si="82"/>
        <v>0</v>
      </c>
      <c r="FI23" s="21">
        <v>0</v>
      </c>
      <c r="FJ23" s="21">
        <f t="shared" si="83"/>
        <v>0</v>
      </c>
      <c r="FK23" s="21">
        <v>0</v>
      </c>
      <c r="FL23" s="21">
        <f t="shared" si="84"/>
        <v>0</v>
      </c>
      <c r="FM23" s="21">
        <v>0</v>
      </c>
      <c r="FN23" s="21">
        <f t="shared" si="85"/>
        <v>0</v>
      </c>
      <c r="FO23" s="21">
        <v>0</v>
      </c>
      <c r="FP23" s="21">
        <f t="shared" si="86"/>
        <v>0</v>
      </c>
      <c r="FQ23" s="21">
        <f t="shared" si="87"/>
        <v>0</v>
      </c>
      <c r="FR23" s="21"/>
      <c r="FS23" s="23">
        <f t="shared" si="399"/>
        <v>0</v>
      </c>
      <c r="FT23" s="22"/>
      <c r="FU23" s="22"/>
      <c r="FV23" s="22"/>
      <c r="FW23" s="23">
        <v>0</v>
      </c>
      <c r="FX23" s="21">
        <f t="shared" si="348"/>
        <v>0</v>
      </c>
      <c r="FY23" s="21">
        <f t="shared" si="89"/>
        <v>0</v>
      </c>
      <c r="FZ23" s="21">
        <v>0</v>
      </c>
      <c r="GA23" s="21">
        <f t="shared" si="90"/>
        <v>0</v>
      </c>
      <c r="GB23" s="21">
        <v>0</v>
      </c>
      <c r="GC23" s="21">
        <f t="shared" si="91"/>
        <v>0</v>
      </c>
      <c r="GD23" s="21">
        <v>0</v>
      </c>
      <c r="GE23" s="21">
        <f t="shared" si="92"/>
        <v>0</v>
      </c>
      <c r="GF23" s="21">
        <v>0</v>
      </c>
      <c r="GG23" s="21">
        <f t="shared" si="93"/>
        <v>0</v>
      </c>
      <c r="GH23" s="21">
        <v>0</v>
      </c>
      <c r="GI23" s="21">
        <f t="shared" si="94"/>
        <v>0</v>
      </c>
      <c r="GJ23" s="21">
        <f t="shared" si="38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6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7"/>
        <v>0</v>
      </c>
      <c r="GW23" s="21">
        <v>0</v>
      </c>
      <c r="GX23" s="21">
        <f t="shared" si="98"/>
        <v>0</v>
      </c>
      <c r="GY23" s="21">
        <v>0</v>
      </c>
      <c r="GZ23" s="21">
        <f t="shared" si="99"/>
        <v>0</v>
      </c>
      <c r="HA23" s="21">
        <v>0</v>
      </c>
      <c r="HB23" s="21">
        <f t="shared" si="100"/>
        <v>0</v>
      </c>
      <c r="HC23" s="21">
        <v>0</v>
      </c>
      <c r="HD23" s="21">
        <f t="shared" si="101"/>
        <v>0</v>
      </c>
      <c r="HE23" s="21">
        <v>0</v>
      </c>
      <c r="HF23" s="21">
        <f t="shared" si="102"/>
        <v>0</v>
      </c>
      <c r="HG23" s="21">
        <f t="shared" si="103"/>
        <v>0</v>
      </c>
      <c r="HH23" s="21"/>
      <c r="HI23" s="23">
        <f t="shared" si="400"/>
        <v>0</v>
      </c>
      <c r="HJ23" s="22"/>
      <c r="HK23" s="22"/>
      <c r="HL23" s="22"/>
      <c r="HM23" s="23">
        <v>0</v>
      </c>
      <c r="HN23" s="21">
        <f t="shared" si="349"/>
        <v>0</v>
      </c>
      <c r="HO23" s="21">
        <f t="shared" si="105"/>
        <v>0</v>
      </c>
      <c r="HP23" s="21">
        <v>0</v>
      </c>
      <c r="HQ23" s="21">
        <f t="shared" si="106"/>
        <v>0</v>
      </c>
      <c r="HR23" s="21">
        <v>0</v>
      </c>
      <c r="HS23" s="21">
        <f t="shared" si="107"/>
        <v>0</v>
      </c>
      <c r="HT23" s="21">
        <v>0</v>
      </c>
      <c r="HU23" s="21">
        <f t="shared" si="108"/>
        <v>0</v>
      </c>
      <c r="HV23" s="21">
        <v>0</v>
      </c>
      <c r="HW23" s="21">
        <f t="shared" si="109"/>
        <v>0</v>
      </c>
      <c r="HX23" s="21">
        <v>0</v>
      </c>
      <c r="HY23" s="21">
        <f t="shared" si="110"/>
        <v>0</v>
      </c>
      <c r="HZ23" s="21">
        <f t="shared" si="38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12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13"/>
        <v>0</v>
      </c>
      <c r="IM23" s="21">
        <v>0</v>
      </c>
      <c r="IN23" s="21">
        <f t="shared" si="114"/>
        <v>0</v>
      </c>
      <c r="IO23" s="21">
        <v>0</v>
      </c>
      <c r="IP23" s="21">
        <f t="shared" si="115"/>
        <v>0</v>
      </c>
      <c r="IQ23" s="21">
        <v>0</v>
      </c>
      <c r="IR23" s="21">
        <f t="shared" si="116"/>
        <v>0</v>
      </c>
      <c r="IS23" s="21">
        <v>0</v>
      </c>
      <c r="IT23" s="21">
        <f t="shared" si="117"/>
        <v>0</v>
      </c>
      <c r="IU23" s="21">
        <v>0</v>
      </c>
      <c r="IV23" s="21">
        <f t="shared" si="118"/>
        <v>0</v>
      </c>
      <c r="IW23" s="21">
        <f t="shared" si="119"/>
        <v>0</v>
      </c>
      <c r="IX23" s="21"/>
      <c r="IY23" s="23">
        <f t="shared" si="401"/>
        <v>0</v>
      </c>
      <c r="IZ23" s="22"/>
      <c r="JA23" s="22"/>
      <c r="JB23" s="22"/>
      <c r="JC23" s="23">
        <v>0</v>
      </c>
      <c r="JD23" s="21">
        <f t="shared" si="350"/>
        <v>0</v>
      </c>
      <c r="JE23" s="21">
        <f t="shared" si="121"/>
        <v>0</v>
      </c>
      <c r="JF23" s="21">
        <v>0</v>
      </c>
      <c r="JG23" s="21">
        <f t="shared" si="122"/>
        <v>0</v>
      </c>
      <c r="JH23" s="21">
        <v>0</v>
      </c>
      <c r="JI23" s="21">
        <f t="shared" si="123"/>
        <v>0</v>
      </c>
      <c r="JJ23" s="21">
        <v>0</v>
      </c>
      <c r="JK23" s="21">
        <f t="shared" si="124"/>
        <v>0</v>
      </c>
      <c r="JL23" s="21">
        <v>0</v>
      </c>
      <c r="JM23" s="21">
        <f t="shared" si="125"/>
        <v>0</v>
      </c>
      <c r="JN23" s="21">
        <v>0</v>
      </c>
      <c r="JO23" s="21">
        <f t="shared" si="126"/>
        <v>0</v>
      </c>
      <c r="JP23" s="21">
        <f t="shared" si="38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8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29"/>
        <v>0</v>
      </c>
      <c r="KC23" s="21">
        <v>0</v>
      </c>
      <c r="KD23" s="21">
        <f t="shared" si="130"/>
        <v>0</v>
      </c>
      <c r="KE23" s="21">
        <v>0</v>
      </c>
      <c r="KF23" s="21">
        <f t="shared" si="131"/>
        <v>0</v>
      </c>
      <c r="KG23" s="21">
        <v>0</v>
      </c>
      <c r="KH23" s="21">
        <f t="shared" si="132"/>
        <v>0</v>
      </c>
      <c r="KI23" s="21">
        <v>0</v>
      </c>
      <c r="KJ23" s="21">
        <f t="shared" si="133"/>
        <v>0</v>
      </c>
      <c r="KK23" s="21">
        <v>0</v>
      </c>
      <c r="KL23" s="21">
        <f t="shared" si="134"/>
        <v>0</v>
      </c>
      <c r="KM23" s="21">
        <f t="shared" si="135"/>
        <v>0</v>
      </c>
      <c r="KN23" s="21"/>
      <c r="KO23" s="23">
        <f t="shared" si="402"/>
        <v>0</v>
      </c>
      <c r="KP23" s="22"/>
      <c r="KQ23" s="22"/>
      <c r="KR23" s="22"/>
      <c r="KS23" s="23">
        <v>0</v>
      </c>
      <c r="KT23" s="21">
        <f t="shared" si="351"/>
        <v>0</v>
      </c>
      <c r="KU23" s="21">
        <f t="shared" si="137"/>
        <v>0</v>
      </c>
      <c r="KV23" s="21">
        <v>0</v>
      </c>
      <c r="KW23" s="21">
        <f t="shared" si="138"/>
        <v>0</v>
      </c>
      <c r="KX23" s="21">
        <v>0</v>
      </c>
      <c r="KY23" s="21">
        <f t="shared" si="139"/>
        <v>0</v>
      </c>
      <c r="KZ23" s="21">
        <v>0</v>
      </c>
      <c r="LA23" s="21">
        <f t="shared" si="140"/>
        <v>0</v>
      </c>
      <c r="LB23" s="21">
        <v>0</v>
      </c>
      <c r="LC23" s="21">
        <f t="shared" si="141"/>
        <v>0</v>
      </c>
      <c r="LD23" s="21">
        <v>0</v>
      </c>
      <c r="LE23" s="21">
        <f t="shared" si="142"/>
        <v>0</v>
      </c>
      <c r="LF23" s="21">
        <f t="shared" si="38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44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45"/>
        <v>0</v>
      </c>
      <c r="LS23" s="21">
        <v>0</v>
      </c>
      <c r="LT23" s="21">
        <f t="shared" si="146"/>
        <v>0</v>
      </c>
      <c r="LU23" s="21">
        <v>0</v>
      </c>
      <c r="LV23" s="21">
        <f t="shared" si="147"/>
        <v>0</v>
      </c>
      <c r="LW23" s="21">
        <v>0</v>
      </c>
      <c r="LX23" s="21">
        <f t="shared" si="148"/>
        <v>0</v>
      </c>
      <c r="LY23" s="21">
        <v>0</v>
      </c>
      <c r="LZ23" s="21">
        <f t="shared" si="149"/>
        <v>0</v>
      </c>
      <c r="MA23" s="21">
        <v>0</v>
      </c>
      <c r="MB23" s="21">
        <f t="shared" si="150"/>
        <v>0</v>
      </c>
      <c r="MC23" s="21">
        <f t="shared" si="151"/>
        <v>0</v>
      </c>
      <c r="MD23" s="21"/>
      <c r="ME23" s="23">
        <f t="shared" si="403"/>
        <v>0</v>
      </c>
      <c r="MF23" s="22"/>
      <c r="MG23" s="22"/>
      <c r="MH23" s="22"/>
      <c r="MI23" s="23">
        <v>0</v>
      </c>
      <c r="MJ23" s="21">
        <f t="shared" si="352"/>
        <v>0</v>
      </c>
      <c r="MK23" s="21">
        <f t="shared" si="153"/>
        <v>0</v>
      </c>
      <c r="ML23" s="21">
        <v>0</v>
      </c>
      <c r="MM23" s="21">
        <f t="shared" si="154"/>
        <v>0</v>
      </c>
      <c r="MN23" s="21">
        <v>0</v>
      </c>
      <c r="MO23" s="21">
        <f t="shared" si="155"/>
        <v>0</v>
      </c>
      <c r="MP23" s="21">
        <v>0</v>
      </c>
      <c r="MQ23" s="21">
        <f t="shared" si="156"/>
        <v>0</v>
      </c>
      <c r="MR23" s="21">
        <v>0</v>
      </c>
      <c r="MS23" s="21">
        <f t="shared" si="157"/>
        <v>0</v>
      </c>
      <c r="MT23" s="21">
        <v>0</v>
      </c>
      <c r="MU23" s="21">
        <f t="shared" si="158"/>
        <v>0</v>
      </c>
      <c r="MV23" s="21">
        <f t="shared" si="38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60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61"/>
        <v>0</v>
      </c>
      <c r="NI23" s="21">
        <v>0</v>
      </c>
      <c r="NJ23" s="21">
        <f t="shared" si="162"/>
        <v>0</v>
      </c>
      <c r="NK23" s="21">
        <v>0</v>
      </c>
      <c r="NL23" s="21">
        <f t="shared" si="163"/>
        <v>0</v>
      </c>
      <c r="NM23" s="21">
        <v>0</v>
      </c>
      <c r="NN23" s="21">
        <f t="shared" si="164"/>
        <v>0</v>
      </c>
      <c r="NO23" s="21">
        <v>0</v>
      </c>
      <c r="NP23" s="21">
        <f t="shared" si="165"/>
        <v>0</v>
      </c>
      <c r="NQ23" s="21">
        <v>0</v>
      </c>
      <c r="NR23" s="21">
        <f t="shared" si="166"/>
        <v>0</v>
      </c>
      <c r="NS23" s="21">
        <f t="shared" si="167"/>
        <v>0</v>
      </c>
      <c r="NT23" s="21"/>
      <c r="NU23" s="23">
        <f t="shared" si="404"/>
        <v>0</v>
      </c>
      <c r="NV23" s="22"/>
      <c r="NW23" s="22"/>
      <c r="NX23" s="22"/>
      <c r="NY23" s="23">
        <v>0</v>
      </c>
      <c r="NZ23" s="21">
        <f t="shared" si="353"/>
        <v>0</v>
      </c>
      <c r="OA23" s="21">
        <f t="shared" si="169"/>
        <v>0</v>
      </c>
      <c r="OB23" s="21">
        <v>0</v>
      </c>
      <c r="OC23" s="21">
        <f t="shared" si="170"/>
        <v>0</v>
      </c>
      <c r="OD23" s="21">
        <v>0</v>
      </c>
      <c r="OE23" s="21">
        <f t="shared" si="171"/>
        <v>0</v>
      </c>
      <c r="OF23" s="21">
        <v>0</v>
      </c>
      <c r="OG23" s="21">
        <f t="shared" si="172"/>
        <v>0</v>
      </c>
      <c r="OH23" s="21">
        <v>0</v>
      </c>
      <c r="OI23" s="21">
        <f t="shared" si="173"/>
        <v>0</v>
      </c>
      <c r="OJ23" s="21">
        <v>0</v>
      </c>
      <c r="OK23" s="21">
        <f t="shared" si="174"/>
        <v>0</v>
      </c>
      <c r="OL23" s="21">
        <f t="shared" si="38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6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7"/>
        <v>0</v>
      </c>
      <c r="OY23" s="21">
        <v>0</v>
      </c>
      <c r="OZ23" s="21">
        <f t="shared" si="178"/>
        <v>0</v>
      </c>
      <c r="PA23" s="21">
        <v>0</v>
      </c>
      <c r="PB23" s="21">
        <f t="shared" si="179"/>
        <v>0</v>
      </c>
      <c r="PC23" s="21">
        <v>0</v>
      </c>
      <c r="PD23" s="21">
        <f t="shared" si="180"/>
        <v>0</v>
      </c>
      <c r="PE23" s="21">
        <v>0</v>
      </c>
      <c r="PF23" s="21">
        <f t="shared" si="181"/>
        <v>0</v>
      </c>
      <c r="PG23" s="21">
        <v>0</v>
      </c>
      <c r="PH23" s="21">
        <f t="shared" si="182"/>
        <v>0</v>
      </c>
      <c r="PI23" s="21">
        <f t="shared" si="183"/>
        <v>0</v>
      </c>
      <c r="PJ23" s="21"/>
      <c r="PK23" s="23">
        <f t="shared" si="405"/>
        <v>0</v>
      </c>
      <c r="PL23" s="22"/>
      <c r="PM23" s="22"/>
      <c r="PN23" s="22"/>
      <c r="PO23" s="23">
        <v>0</v>
      </c>
      <c r="PP23" s="21">
        <f t="shared" si="354"/>
        <v>0</v>
      </c>
      <c r="PQ23" s="21">
        <f t="shared" si="185"/>
        <v>0</v>
      </c>
      <c r="PR23" s="21">
        <v>0</v>
      </c>
      <c r="PS23" s="21">
        <f t="shared" si="186"/>
        <v>0</v>
      </c>
      <c r="PT23" s="21">
        <v>0</v>
      </c>
      <c r="PU23" s="21">
        <f t="shared" si="187"/>
        <v>0</v>
      </c>
      <c r="PV23" s="21">
        <v>0</v>
      </c>
      <c r="PW23" s="21">
        <f t="shared" si="188"/>
        <v>0</v>
      </c>
      <c r="PX23" s="21">
        <v>0</v>
      </c>
      <c r="PY23" s="21">
        <f t="shared" si="189"/>
        <v>0</v>
      </c>
      <c r="PZ23" s="21">
        <v>0</v>
      </c>
      <c r="QA23" s="21">
        <f t="shared" si="190"/>
        <v>0</v>
      </c>
      <c r="QB23" s="21">
        <f t="shared" si="38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92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93"/>
        <v>0</v>
      </c>
      <c r="QO23" s="21">
        <v>0</v>
      </c>
      <c r="QP23" s="21">
        <f t="shared" si="194"/>
        <v>0</v>
      </c>
      <c r="QQ23" s="21">
        <v>0</v>
      </c>
      <c r="QR23" s="21">
        <f t="shared" si="195"/>
        <v>0</v>
      </c>
      <c r="QS23" s="21">
        <v>0</v>
      </c>
      <c r="QT23" s="21">
        <f t="shared" si="196"/>
        <v>0</v>
      </c>
      <c r="QU23" s="21">
        <v>0</v>
      </c>
      <c r="QV23" s="21">
        <f t="shared" si="197"/>
        <v>0</v>
      </c>
      <c r="QW23" s="21">
        <v>0</v>
      </c>
      <c r="QX23" s="21">
        <f t="shared" si="198"/>
        <v>0</v>
      </c>
      <c r="QY23" s="21">
        <f t="shared" si="199"/>
        <v>0</v>
      </c>
      <c r="QZ23" s="21"/>
      <c r="RA23" s="23">
        <f t="shared" si="406"/>
        <v>0</v>
      </c>
      <c r="RB23" s="22"/>
      <c r="RC23" s="22"/>
      <c r="RD23" s="22"/>
      <c r="RE23" s="23">
        <v>0</v>
      </c>
      <c r="RF23" s="21">
        <f t="shared" si="355"/>
        <v>0</v>
      </c>
      <c r="RG23" s="21">
        <f t="shared" si="201"/>
        <v>0</v>
      </c>
      <c r="RH23" s="21">
        <v>0</v>
      </c>
      <c r="RI23" s="21">
        <f t="shared" si="202"/>
        <v>0</v>
      </c>
      <c r="RJ23" s="21">
        <v>0</v>
      </c>
      <c r="RK23" s="21">
        <f t="shared" si="203"/>
        <v>0</v>
      </c>
      <c r="RL23" s="21">
        <v>0</v>
      </c>
      <c r="RM23" s="21">
        <f t="shared" si="204"/>
        <v>0</v>
      </c>
      <c r="RN23" s="21">
        <v>0</v>
      </c>
      <c r="RO23" s="21">
        <f t="shared" si="205"/>
        <v>0</v>
      </c>
      <c r="RP23" s="21">
        <v>0</v>
      </c>
      <c r="RQ23" s="21">
        <f t="shared" si="206"/>
        <v>0</v>
      </c>
      <c r="RR23" s="21">
        <f t="shared" si="39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8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09"/>
        <v>0</v>
      </c>
      <c r="SE23" s="21">
        <v>0</v>
      </c>
      <c r="SF23" s="21">
        <f t="shared" si="210"/>
        <v>0</v>
      </c>
      <c r="SG23" s="21">
        <v>0</v>
      </c>
      <c r="SH23" s="21">
        <f t="shared" si="211"/>
        <v>0</v>
      </c>
      <c r="SI23" s="21">
        <v>0</v>
      </c>
      <c r="SJ23" s="21">
        <f t="shared" si="212"/>
        <v>0</v>
      </c>
      <c r="SK23" s="21">
        <v>0</v>
      </c>
      <c r="SL23" s="21">
        <f t="shared" si="213"/>
        <v>0</v>
      </c>
      <c r="SM23" s="21">
        <v>0</v>
      </c>
      <c r="SN23" s="21">
        <f t="shared" si="214"/>
        <v>0</v>
      </c>
      <c r="SO23" s="21">
        <f t="shared" si="215"/>
        <v>0</v>
      </c>
      <c r="SP23" s="21"/>
      <c r="SQ23" s="23">
        <f t="shared" si="407"/>
        <v>0</v>
      </c>
      <c r="SR23" s="22"/>
      <c r="SS23" s="22"/>
      <c r="ST23" s="22"/>
      <c r="SU23" s="23">
        <v>0</v>
      </c>
      <c r="SV23" s="21">
        <f t="shared" si="356"/>
        <v>0</v>
      </c>
      <c r="SW23" s="21">
        <f t="shared" si="217"/>
        <v>0</v>
      </c>
      <c r="SX23" s="21">
        <v>0</v>
      </c>
      <c r="SY23" s="21">
        <f t="shared" si="218"/>
        <v>0</v>
      </c>
      <c r="SZ23" s="21">
        <v>0</v>
      </c>
      <c r="TA23" s="21">
        <f t="shared" si="219"/>
        <v>0</v>
      </c>
      <c r="TB23" s="21">
        <v>0</v>
      </c>
      <c r="TC23" s="21">
        <f t="shared" si="220"/>
        <v>0</v>
      </c>
      <c r="TD23" s="21">
        <v>0</v>
      </c>
      <c r="TE23" s="21">
        <f t="shared" si="221"/>
        <v>0</v>
      </c>
      <c r="TF23" s="21">
        <v>0</v>
      </c>
      <c r="TG23" s="21">
        <f t="shared" si="222"/>
        <v>0</v>
      </c>
      <c r="TH23" s="21">
        <f t="shared" si="39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24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25"/>
        <v>0</v>
      </c>
      <c r="TU23" s="21">
        <v>0</v>
      </c>
      <c r="TV23" s="21">
        <f t="shared" si="226"/>
        <v>0</v>
      </c>
      <c r="TW23" s="21">
        <v>0</v>
      </c>
      <c r="TX23" s="21">
        <f t="shared" si="227"/>
        <v>0</v>
      </c>
      <c r="TY23" s="21">
        <v>0</v>
      </c>
      <c r="TZ23" s="21">
        <f t="shared" si="228"/>
        <v>0</v>
      </c>
      <c r="UA23" s="21">
        <v>0</v>
      </c>
      <c r="UB23" s="21">
        <f t="shared" si="229"/>
        <v>0</v>
      </c>
      <c r="UC23" s="21">
        <v>0</v>
      </c>
      <c r="UD23" s="21">
        <f t="shared" si="230"/>
        <v>0</v>
      </c>
      <c r="UE23" s="21">
        <f t="shared" si="231"/>
        <v>0</v>
      </c>
      <c r="UF23" s="21"/>
      <c r="UG23" s="23">
        <f t="shared" si="408"/>
        <v>0</v>
      </c>
      <c r="UH23" s="22"/>
      <c r="UI23" s="22"/>
      <c r="UJ23" s="22"/>
      <c r="UK23" s="23">
        <v>0</v>
      </c>
      <c r="UL23" s="21">
        <f t="shared" si="357"/>
        <v>0</v>
      </c>
      <c r="UM23" s="21">
        <f t="shared" si="233"/>
        <v>0</v>
      </c>
      <c r="UN23" s="21">
        <v>0</v>
      </c>
      <c r="UO23" s="21">
        <f t="shared" si="234"/>
        <v>0</v>
      </c>
      <c r="UP23" s="21">
        <v>0</v>
      </c>
      <c r="UQ23" s="21">
        <f t="shared" si="235"/>
        <v>0</v>
      </c>
      <c r="UR23" s="21">
        <v>0</v>
      </c>
      <c r="US23" s="21">
        <f t="shared" si="236"/>
        <v>0</v>
      </c>
      <c r="UT23" s="21">
        <v>0</v>
      </c>
      <c r="UU23" s="21">
        <f t="shared" si="237"/>
        <v>0</v>
      </c>
      <c r="UV23" s="21">
        <v>0</v>
      </c>
      <c r="UW23" s="21">
        <f t="shared" si="238"/>
        <v>0</v>
      </c>
      <c r="UX23" s="21">
        <f t="shared" si="39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40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41"/>
        <v>0</v>
      </c>
      <c r="VK23" s="21">
        <v>0</v>
      </c>
      <c r="VL23" s="21">
        <f t="shared" si="242"/>
        <v>0</v>
      </c>
      <c r="VM23" s="21">
        <v>0</v>
      </c>
      <c r="VN23" s="21">
        <f t="shared" si="243"/>
        <v>0</v>
      </c>
      <c r="VO23" s="21">
        <v>0</v>
      </c>
      <c r="VP23" s="21">
        <f t="shared" si="244"/>
        <v>0</v>
      </c>
      <c r="VQ23" s="21">
        <v>0</v>
      </c>
      <c r="VR23" s="21">
        <f t="shared" si="245"/>
        <v>0</v>
      </c>
      <c r="VS23" s="21">
        <v>0</v>
      </c>
      <c r="VT23" s="21">
        <f t="shared" si="246"/>
        <v>0</v>
      </c>
      <c r="VU23" s="21">
        <f t="shared" si="247"/>
        <v>0</v>
      </c>
      <c r="VV23" s="21"/>
      <c r="VW23" s="23">
        <f t="shared" si="409"/>
        <v>0</v>
      </c>
      <c r="VX23" s="22"/>
      <c r="VY23" s="22"/>
      <c r="VZ23" s="22"/>
      <c r="WA23" s="23">
        <v>0</v>
      </c>
      <c r="WB23" s="21">
        <f t="shared" si="358"/>
        <v>0</v>
      </c>
      <c r="WC23" s="21">
        <f t="shared" si="249"/>
        <v>0</v>
      </c>
      <c r="WD23" s="21">
        <v>0</v>
      </c>
      <c r="WE23" s="21">
        <f t="shared" si="250"/>
        <v>0</v>
      </c>
      <c r="WF23" s="21">
        <v>0</v>
      </c>
      <c r="WG23" s="21">
        <f t="shared" si="251"/>
        <v>0</v>
      </c>
      <c r="WH23" s="21">
        <v>0</v>
      </c>
      <c r="WI23" s="21">
        <f t="shared" si="252"/>
        <v>0</v>
      </c>
      <c r="WJ23" s="21">
        <v>0</v>
      </c>
      <c r="WK23" s="21">
        <f t="shared" si="253"/>
        <v>0</v>
      </c>
      <c r="WL23" s="21">
        <v>0</v>
      </c>
      <c r="WM23" s="21">
        <f t="shared" si="254"/>
        <v>0</v>
      </c>
      <c r="WN23" s="21">
        <f t="shared" si="39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6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7"/>
        <v>0</v>
      </c>
      <c r="XA23" s="21">
        <v>0</v>
      </c>
      <c r="XB23" s="21">
        <f t="shared" si="258"/>
        <v>0</v>
      </c>
      <c r="XC23" s="21">
        <v>0</v>
      </c>
      <c r="XD23" s="21">
        <f t="shared" si="259"/>
        <v>0</v>
      </c>
      <c r="XE23" s="21">
        <v>0</v>
      </c>
      <c r="XF23" s="21">
        <f t="shared" si="260"/>
        <v>0</v>
      </c>
      <c r="XG23" s="21">
        <v>0</v>
      </c>
      <c r="XH23" s="21">
        <f t="shared" si="261"/>
        <v>0</v>
      </c>
      <c r="XI23" s="21">
        <v>0</v>
      </c>
      <c r="XJ23" s="21">
        <f t="shared" si="262"/>
        <v>0</v>
      </c>
      <c r="XK23" s="21">
        <f t="shared" si="263"/>
        <v>0</v>
      </c>
      <c r="XL23" s="21"/>
      <c r="XM23" s="23">
        <f t="shared" si="410"/>
        <v>0</v>
      </c>
      <c r="XN23" s="22"/>
      <c r="XO23" s="22"/>
      <c r="XP23" s="22"/>
      <c r="XQ23" s="23">
        <v>0</v>
      </c>
      <c r="XR23" s="21">
        <f t="shared" si="359"/>
        <v>0</v>
      </c>
      <c r="XS23" s="21">
        <f t="shared" si="265"/>
        <v>0</v>
      </c>
      <c r="XT23" s="21">
        <v>0</v>
      </c>
      <c r="XU23" s="21">
        <f t="shared" si="266"/>
        <v>0</v>
      </c>
      <c r="XV23" s="21">
        <v>0</v>
      </c>
      <c r="XW23" s="21">
        <f t="shared" si="267"/>
        <v>0</v>
      </c>
      <c r="XX23" s="21">
        <v>0</v>
      </c>
      <c r="XY23" s="21">
        <f t="shared" si="268"/>
        <v>0</v>
      </c>
      <c r="XZ23" s="21">
        <v>0</v>
      </c>
      <c r="YA23" s="21">
        <f t="shared" si="269"/>
        <v>0</v>
      </c>
      <c r="YB23" s="21">
        <v>0</v>
      </c>
      <c r="YC23" s="21">
        <f t="shared" si="270"/>
        <v>0</v>
      </c>
      <c r="YD23" s="21">
        <f t="shared" si="394"/>
        <v>0</v>
      </c>
      <c r="YE23" s="21"/>
      <c r="YF23" s="21">
        <f t="shared" si="17"/>
        <v>0</v>
      </c>
      <c r="YG23" s="21"/>
      <c r="YH23" s="21"/>
      <c r="YI23" s="21">
        <v>0</v>
      </c>
      <c r="YJ23" s="21">
        <f t="shared" si="272"/>
        <v>0</v>
      </c>
      <c r="YK23" s="21">
        <v>0</v>
      </c>
      <c r="YL23" s="21">
        <v>0</v>
      </c>
      <c r="YM23" s="22"/>
      <c r="YN23" s="22"/>
      <c r="YO23" s="21">
        <v>0</v>
      </c>
      <c r="YP23" s="21">
        <f t="shared" si="273"/>
        <v>0</v>
      </c>
      <c r="YQ23" s="21">
        <v>0</v>
      </c>
      <c r="YR23" s="21">
        <f t="shared" si="274"/>
        <v>0</v>
      </c>
      <c r="YS23" s="21">
        <v>0</v>
      </c>
      <c r="YT23" s="21">
        <f t="shared" si="275"/>
        <v>0</v>
      </c>
      <c r="YU23" s="21">
        <v>0</v>
      </c>
      <c r="YV23" s="21">
        <f t="shared" si="276"/>
        <v>0</v>
      </c>
      <c r="YW23" s="21">
        <v>0</v>
      </c>
      <c r="YX23" s="21">
        <f t="shared" si="277"/>
        <v>0</v>
      </c>
      <c r="YY23" s="21">
        <v>0</v>
      </c>
      <c r="YZ23" s="21">
        <f t="shared" si="278"/>
        <v>0</v>
      </c>
      <c r="ZA23" s="21">
        <f t="shared" si="279"/>
        <v>0</v>
      </c>
      <c r="ZB23" s="21"/>
      <c r="ZC23" s="23">
        <f t="shared" si="411"/>
        <v>0</v>
      </c>
      <c r="ZD23" s="22"/>
      <c r="ZE23" s="22"/>
      <c r="ZF23" s="22"/>
      <c r="ZG23" s="23">
        <v>0</v>
      </c>
      <c r="ZH23" s="21">
        <f t="shared" si="360"/>
        <v>0</v>
      </c>
      <c r="ZI23" s="21">
        <f t="shared" si="281"/>
        <v>0</v>
      </c>
      <c r="ZJ23" s="21">
        <v>0</v>
      </c>
      <c r="ZK23" s="21">
        <f t="shared" si="282"/>
        <v>0</v>
      </c>
      <c r="ZL23" s="21">
        <v>0</v>
      </c>
      <c r="ZM23" s="21">
        <f t="shared" si="283"/>
        <v>0</v>
      </c>
      <c r="ZN23" s="21">
        <v>0</v>
      </c>
      <c r="ZO23" s="21">
        <f t="shared" si="284"/>
        <v>0</v>
      </c>
      <c r="ZP23" s="21">
        <v>0</v>
      </c>
      <c r="ZQ23" s="21">
        <f t="shared" si="285"/>
        <v>0</v>
      </c>
      <c r="ZR23" s="21">
        <v>0</v>
      </c>
      <c r="ZS23" s="21">
        <f t="shared" si="286"/>
        <v>0</v>
      </c>
      <c r="ZT23" s="21">
        <f t="shared" si="395"/>
        <v>0</v>
      </c>
      <c r="ZU23" s="21"/>
      <c r="ZV23" s="21">
        <f t="shared" si="18"/>
        <v>0</v>
      </c>
      <c r="ZW23" s="21"/>
      <c r="ZX23" s="21"/>
      <c r="ZY23" s="21">
        <v>0</v>
      </c>
      <c r="ZZ23" s="21">
        <f t="shared" si="288"/>
        <v>0</v>
      </c>
      <c r="AAA23" s="21">
        <v>0</v>
      </c>
      <c r="AAB23" s="21">
        <v>0</v>
      </c>
      <c r="AAC23" s="22"/>
      <c r="AAD23" s="22"/>
      <c r="AAE23" s="21">
        <v>0</v>
      </c>
      <c r="AAF23" s="21">
        <f t="shared" si="289"/>
        <v>0</v>
      </c>
      <c r="AAG23" s="21">
        <v>0</v>
      </c>
      <c r="AAH23" s="21">
        <f t="shared" si="290"/>
        <v>0</v>
      </c>
      <c r="AAI23" s="21">
        <v>0</v>
      </c>
      <c r="AAJ23" s="21">
        <f t="shared" si="291"/>
        <v>0</v>
      </c>
      <c r="AAK23" s="21">
        <v>0</v>
      </c>
      <c r="AAL23" s="21">
        <f t="shared" si="292"/>
        <v>0</v>
      </c>
      <c r="AAM23" s="21">
        <v>0</v>
      </c>
      <c r="AAN23" s="21">
        <f t="shared" si="293"/>
        <v>0</v>
      </c>
      <c r="AAO23" s="21">
        <v>0</v>
      </c>
      <c r="AAP23" s="21">
        <f t="shared" si="294"/>
        <v>0</v>
      </c>
      <c r="AAQ23" s="21">
        <f t="shared" si="295"/>
        <v>0</v>
      </c>
      <c r="AAR23" s="21"/>
      <c r="AAS23" s="23">
        <f t="shared" si="412"/>
        <v>0</v>
      </c>
      <c r="AAT23" s="22"/>
      <c r="AAU23" s="22"/>
      <c r="AAV23" s="22"/>
      <c r="AAW23" s="23">
        <v>0</v>
      </c>
      <c r="AAX23" s="21">
        <f t="shared" si="361"/>
        <v>0</v>
      </c>
      <c r="AAY23" s="21">
        <f t="shared" si="297"/>
        <v>0</v>
      </c>
      <c r="AAZ23" s="21">
        <v>0</v>
      </c>
      <c r="ABA23" s="21">
        <f t="shared" si="298"/>
        <v>0</v>
      </c>
      <c r="ABB23" s="21">
        <v>0</v>
      </c>
      <c r="ABC23" s="21">
        <f t="shared" si="299"/>
        <v>0</v>
      </c>
      <c r="ABD23" s="21">
        <v>0</v>
      </c>
      <c r="ABE23" s="21">
        <f t="shared" si="300"/>
        <v>0</v>
      </c>
      <c r="ABF23" s="21">
        <v>0</v>
      </c>
      <c r="ABG23" s="21">
        <f t="shared" si="301"/>
        <v>0</v>
      </c>
      <c r="ABH23" s="21">
        <v>0</v>
      </c>
      <c r="ABI23" s="21">
        <f t="shared" si="302"/>
        <v>0</v>
      </c>
      <c r="ABJ23" s="21">
        <f t="shared" si="396"/>
        <v>0</v>
      </c>
      <c r="ABK23" s="21"/>
      <c r="ABL23" s="21">
        <f t="shared" si="19"/>
        <v>0</v>
      </c>
      <c r="ABM23" s="21"/>
      <c r="ABN23" s="21"/>
      <c r="ABO23" s="21">
        <v>0</v>
      </c>
      <c r="ABP23" s="21">
        <f t="shared" si="304"/>
        <v>0</v>
      </c>
      <c r="ABQ23" s="21">
        <v>0</v>
      </c>
      <c r="ABR23" s="21">
        <v>0</v>
      </c>
      <c r="ABS23" s="22"/>
      <c r="ABT23" s="22"/>
      <c r="ABU23" s="21">
        <v>0</v>
      </c>
      <c r="ABV23" s="21">
        <f t="shared" si="20"/>
        <v>0</v>
      </c>
      <c r="ABW23" s="21">
        <v>0</v>
      </c>
      <c r="ABX23" s="21">
        <f t="shared" si="305"/>
        <v>0</v>
      </c>
      <c r="ABY23" s="21">
        <v>0</v>
      </c>
      <c r="ABZ23" s="21">
        <f t="shared" si="306"/>
        <v>0</v>
      </c>
      <c r="ACA23" s="21">
        <v>0</v>
      </c>
      <c r="ACB23" s="21">
        <f t="shared" si="307"/>
        <v>0</v>
      </c>
      <c r="ACC23" s="21">
        <v>0</v>
      </c>
      <c r="ACD23" s="21">
        <f t="shared" si="308"/>
        <v>0</v>
      </c>
      <c r="ACE23" s="21">
        <v>0</v>
      </c>
      <c r="ACF23" s="21">
        <f t="shared" si="309"/>
        <v>0</v>
      </c>
      <c r="ACG23" s="21">
        <f t="shared" si="21"/>
        <v>0</v>
      </c>
      <c r="ACH23" s="21"/>
      <c r="ACI23" s="23">
        <f t="shared" si="413"/>
        <v>0</v>
      </c>
      <c r="ACJ23" s="22"/>
      <c r="ACK23" s="22"/>
      <c r="ACL23" s="22"/>
      <c r="ACM23" s="23">
        <v>0</v>
      </c>
      <c r="ACN23" s="21">
        <f t="shared" si="362"/>
        <v>0</v>
      </c>
      <c r="ACO23" s="21">
        <f t="shared" si="311"/>
        <v>0</v>
      </c>
      <c r="ACP23" s="21">
        <v>0</v>
      </c>
      <c r="ACQ23" s="21">
        <f t="shared" si="312"/>
        <v>0</v>
      </c>
      <c r="ACR23" s="21">
        <v>0</v>
      </c>
      <c r="ACS23" s="21">
        <f t="shared" si="313"/>
        <v>0</v>
      </c>
      <c r="ACT23" s="21">
        <v>0</v>
      </c>
      <c r="ACU23" s="21">
        <f t="shared" si="314"/>
        <v>0</v>
      </c>
      <c r="ACV23" s="21">
        <v>0</v>
      </c>
      <c r="ACW23" s="21">
        <f t="shared" si="315"/>
        <v>0</v>
      </c>
      <c r="ACX23" s="21">
        <v>0</v>
      </c>
      <c r="ACY23" s="21">
        <f t="shared" si="316"/>
        <v>0</v>
      </c>
      <c r="ACZ23" s="21">
        <f t="shared" si="397"/>
        <v>0</v>
      </c>
      <c r="ADA23" s="21"/>
      <c r="ADB23" s="21">
        <f t="shared" si="22"/>
        <v>0</v>
      </c>
      <c r="ADC23" s="21"/>
      <c r="ADD23" s="21"/>
      <c r="ADE23" s="21">
        <v>0</v>
      </c>
      <c r="ADF23" s="21">
        <f t="shared" si="318"/>
        <v>0</v>
      </c>
      <c r="ADG23" s="21">
        <v>0</v>
      </c>
      <c r="ADH23" s="21">
        <v>0</v>
      </c>
      <c r="ADI23" s="22"/>
      <c r="ADJ23" s="22"/>
      <c r="ADK23" s="21">
        <v>0</v>
      </c>
      <c r="ADL23" s="21">
        <f t="shared" si="319"/>
        <v>0</v>
      </c>
      <c r="ADM23" s="21">
        <v>0</v>
      </c>
      <c r="ADN23" s="21">
        <f t="shared" si="320"/>
        <v>0</v>
      </c>
      <c r="ADO23" s="21">
        <v>0</v>
      </c>
      <c r="ADP23" s="21">
        <f t="shared" si="321"/>
        <v>0</v>
      </c>
      <c r="ADQ23" s="21">
        <v>0</v>
      </c>
      <c r="ADR23" s="21">
        <f t="shared" si="322"/>
        <v>0</v>
      </c>
      <c r="ADS23" s="21">
        <v>0</v>
      </c>
      <c r="ADT23" s="21">
        <f t="shared" si="323"/>
        <v>0</v>
      </c>
      <c r="ADU23" s="21">
        <v>0</v>
      </c>
      <c r="ADV23" s="21">
        <f t="shared" si="324"/>
        <v>0</v>
      </c>
      <c r="ADW23" s="21">
        <f t="shared" si="325"/>
        <v>0</v>
      </c>
      <c r="ADX23" s="21"/>
      <c r="ADY23" s="23">
        <f t="shared" si="414"/>
        <v>0</v>
      </c>
      <c r="ADZ23" s="24">
        <f t="shared" si="23"/>
        <v>0</v>
      </c>
      <c r="AEA23" s="24">
        <f t="shared" si="24"/>
        <v>0</v>
      </c>
      <c r="AEB23" s="24">
        <f t="shared" si="326"/>
        <v>0</v>
      </c>
    </row>
    <row r="24" spans="1:808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5"/>
        <v>0</v>
      </c>
      <c r="M24" s="21">
        <f t="shared" si="26"/>
        <v>0</v>
      </c>
      <c r="N24" s="21">
        <v>0</v>
      </c>
      <c r="O24" s="21">
        <f t="shared" si="27"/>
        <v>0</v>
      </c>
      <c r="P24" s="21">
        <v>0</v>
      </c>
      <c r="Q24" s="21">
        <f t="shared" si="28"/>
        <v>0</v>
      </c>
      <c r="R24" s="21">
        <v>0</v>
      </c>
      <c r="S24" s="21">
        <f t="shared" si="29"/>
        <v>0</v>
      </c>
      <c r="T24" s="21">
        <v>0</v>
      </c>
      <c r="U24" s="21">
        <f t="shared" si="30"/>
        <v>0</v>
      </c>
      <c r="V24" s="21">
        <v>0</v>
      </c>
      <c r="W24" s="21">
        <f t="shared" si="31"/>
        <v>0</v>
      </c>
      <c r="X24" s="21">
        <f t="shared" si="32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33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34"/>
        <v>0</v>
      </c>
      <c r="AK24" s="21">
        <v>0</v>
      </c>
      <c r="AL24" s="21">
        <f t="shared" si="35"/>
        <v>0</v>
      </c>
      <c r="AM24" s="21">
        <v>0</v>
      </c>
      <c r="AN24" s="21">
        <f t="shared" si="36"/>
        <v>0</v>
      </c>
      <c r="AO24" s="21">
        <v>0</v>
      </c>
      <c r="AP24" s="21">
        <f t="shared" si="37"/>
        <v>0</v>
      </c>
      <c r="AQ24" s="21">
        <v>0</v>
      </c>
      <c r="AR24" s="21">
        <f t="shared" si="38"/>
        <v>0</v>
      </c>
      <c r="AS24" s="21">
        <v>0</v>
      </c>
      <c r="AT24" s="21">
        <f t="shared" si="39"/>
        <v>0</v>
      </c>
      <c r="AU24" s="21">
        <f t="shared" si="40"/>
        <v>0</v>
      </c>
      <c r="AV24" s="21"/>
      <c r="AW24" s="23">
        <f t="shared" si="327"/>
        <v>0</v>
      </c>
      <c r="AX24" s="22"/>
      <c r="AY24" s="22"/>
      <c r="AZ24" s="22"/>
      <c r="BA24" s="23">
        <v>0</v>
      </c>
      <c r="BB24" s="21">
        <f t="shared" si="345"/>
        <v>0</v>
      </c>
      <c r="BC24" s="21">
        <f t="shared" si="42"/>
        <v>0</v>
      </c>
      <c r="BD24" s="21">
        <v>0</v>
      </c>
      <c r="BE24" s="21">
        <f t="shared" si="43"/>
        <v>0</v>
      </c>
      <c r="BF24" s="21">
        <v>0</v>
      </c>
      <c r="BG24" s="21">
        <f t="shared" si="44"/>
        <v>0</v>
      </c>
      <c r="BH24" s="21">
        <v>0</v>
      </c>
      <c r="BI24" s="21">
        <f t="shared" si="45"/>
        <v>0</v>
      </c>
      <c r="BJ24" s="21">
        <v>0</v>
      </c>
      <c r="BK24" s="21">
        <f t="shared" si="46"/>
        <v>0</v>
      </c>
      <c r="BL24" s="21">
        <v>0</v>
      </c>
      <c r="BM24" s="21">
        <f t="shared" si="47"/>
        <v>0</v>
      </c>
      <c r="BN24" s="21">
        <f t="shared" si="38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49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50"/>
        <v>0</v>
      </c>
      <c r="CA24" s="21">
        <v>0</v>
      </c>
      <c r="CB24" s="21">
        <f t="shared" si="51"/>
        <v>0</v>
      </c>
      <c r="CC24" s="21">
        <v>0</v>
      </c>
      <c r="CD24" s="21">
        <f t="shared" si="52"/>
        <v>0</v>
      </c>
      <c r="CE24" s="21">
        <v>0</v>
      </c>
      <c r="CF24" s="21">
        <f t="shared" si="53"/>
        <v>0</v>
      </c>
      <c r="CG24" s="21">
        <v>0</v>
      </c>
      <c r="CH24" s="21">
        <f t="shared" si="54"/>
        <v>0</v>
      </c>
      <c r="CI24" s="21">
        <v>0</v>
      </c>
      <c r="CJ24" s="21">
        <f t="shared" si="55"/>
        <v>0</v>
      </c>
      <c r="CK24" s="21">
        <f t="shared" si="56"/>
        <v>0</v>
      </c>
      <c r="CL24" s="21"/>
      <c r="CM24" s="23">
        <f t="shared" si="398"/>
        <v>0</v>
      </c>
      <c r="CN24" s="22"/>
      <c r="CO24" s="22"/>
      <c r="CP24" s="22"/>
      <c r="CQ24" s="23">
        <v>0</v>
      </c>
      <c r="CR24" s="21">
        <f t="shared" si="346"/>
        <v>0</v>
      </c>
      <c r="CS24" s="21">
        <f t="shared" si="58"/>
        <v>0</v>
      </c>
      <c r="CT24" s="21">
        <v>0</v>
      </c>
      <c r="CU24" s="21">
        <f t="shared" si="59"/>
        <v>0</v>
      </c>
      <c r="CV24" s="21">
        <v>0</v>
      </c>
      <c r="CW24" s="21">
        <f t="shared" si="60"/>
        <v>0</v>
      </c>
      <c r="CX24" s="21">
        <v>0</v>
      </c>
      <c r="CY24" s="21">
        <f t="shared" si="61"/>
        <v>0</v>
      </c>
      <c r="CZ24" s="21">
        <v>0</v>
      </c>
      <c r="DA24" s="21">
        <f t="shared" si="62"/>
        <v>0</v>
      </c>
      <c r="DB24" s="21">
        <v>0</v>
      </c>
      <c r="DC24" s="21">
        <f t="shared" si="63"/>
        <v>0</v>
      </c>
      <c r="DD24" s="21">
        <f t="shared" si="38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65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6"/>
        <v>0</v>
      </c>
      <c r="DS24" s="21">
        <v>0</v>
      </c>
      <c r="DT24" s="21">
        <f t="shared" si="67"/>
        <v>0</v>
      </c>
      <c r="DU24" s="21">
        <v>0</v>
      </c>
      <c r="DV24" s="21">
        <f t="shared" si="68"/>
        <v>0</v>
      </c>
      <c r="DW24" s="21">
        <v>0</v>
      </c>
      <c r="DX24" s="21">
        <f t="shared" si="69"/>
        <v>0</v>
      </c>
      <c r="DY24" s="21">
        <v>0</v>
      </c>
      <c r="DZ24" s="21">
        <f t="shared" si="70"/>
        <v>0</v>
      </c>
      <c r="EA24" s="21">
        <f t="shared" si="71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347"/>
        <v>0</v>
      </c>
      <c r="EI24" s="21">
        <f t="shared" si="73"/>
        <v>0</v>
      </c>
      <c r="EJ24" s="21">
        <v>0</v>
      </c>
      <c r="EK24" s="21">
        <f t="shared" si="74"/>
        <v>0</v>
      </c>
      <c r="EL24" s="21">
        <v>0</v>
      </c>
      <c r="EM24" s="21">
        <f t="shared" si="75"/>
        <v>0</v>
      </c>
      <c r="EN24" s="21">
        <v>0</v>
      </c>
      <c r="EO24" s="21">
        <f t="shared" si="76"/>
        <v>0</v>
      </c>
      <c r="EP24" s="21">
        <v>0</v>
      </c>
      <c r="EQ24" s="21">
        <f t="shared" si="77"/>
        <v>0</v>
      </c>
      <c r="ER24" s="21">
        <v>0</v>
      </c>
      <c r="ES24" s="21">
        <f t="shared" si="78"/>
        <v>0</v>
      </c>
      <c r="ET24" s="21">
        <f t="shared" si="38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80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81"/>
        <v>0</v>
      </c>
      <c r="FG24" s="21">
        <v>0</v>
      </c>
      <c r="FH24" s="21">
        <f t="shared" si="82"/>
        <v>0</v>
      </c>
      <c r="FI24" s="21">
        <v>0</v>
      </c>
      <c r="FJ24" s="21">
        <f t="shared" si="83"/>
        <v>0</v>
      </c>
      <c r="FK24" s="21">
        <v>0</v>
      </c>
      <c r="FL24" s="21">
        <f t="shared" si="84"/>
        <v>0</v>
      </c>
      <c r="FM24" s="21">
        <v>0</v>
      </c>
      <c r="FN24" s="21">
        <f t="shared" si="85"/>
        <v>0</v>
      </c>
      <c r="FO24" s="21">
        <v>0</v>
      </c>
      <c r="FP24" s="21">
        <f t="shared" si="86"/>
        <v>0</v>
      </c>
      <c r="FQ24" s="21">
        <f t="shared" si="87"/>
        <v>0</v>
      </c>
      <c r="FR24" s="21"/>
      <c r="FS24" s="23">
        <f t="shared" si="399"/>
        <v>0</v>
      </c>
      <c r="FT24" s="22"/>
      <c r="FU24" s="22"/>
      <c r="FV24" s="22"/>
      <c r="FW24" s="23">
        <v>0</v>
      </c>
      <c r="FX24" s="21">
        <f t="shared" si="348"/>
        <v>0</v>
      </c>
      <c r="FY24" s="21">
        <f t="shared" si="89"/>
        <v>0</v>
      </c>
      <c r="FZ24" s="21">
        <v>0</v>
      </c>
      <c r="GA24" s="21">
        <f t="shared" si="90"/>
        <v>0</v>
      </c>
      <c r="GB24" s="21">
        <v>0</v>
      </c>
      <c r="GC24" s="21">
        <f t="shared" si="91"/>
        <v>0</v>
      </c>
      <c r="GD24" s="21">
        <v>0</v>
      </c>
      <c r="GE24" s="21">
        <f t="shared" si="92"/>
        <v>0</v>
      </c>
      <c r="GF24" s="21">
        <v>0</v>
      </c>
      <c r="GG24" s="21">
        <f t="shared" si="93"/>
        <v>0</v>
      </c>
      <c r="GH24" s="21">
        <v>0</v>
      </c>
      <c r="GI24" s="21">
        <f t="shared" si="94"/>
        <v>0</v>
      </c>
      <c r="GJ24" s="21">
        <f t="shared" si="38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6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7"/>
        <v>0</v>
      </c>
      <c r="GW24" s="21">
        <v>0</v>
      </c>
      <c r="GX24" s="21">
        <f t="shared" si="98"/>
        <v>0</v>
      </c>
      <c r="GY24" s="21">
        <v>0</v>
      </c>
      <c r="GZ24" s="21">
        <f t="shared" si="99"/>
        <v>0</v>
      </c>
      <c r="HA24" s="21">
        <v>0</v>
      </c>
      <c r="HB24" s="21">
        <f t="shared" si="100"/>
        <v>0</v>
      </c>
      <c r="HC24" s="21">
        <v>0</v>
      </c>
      <c r="HD24" s="21">
        <f t="shared" si="101"/>
        <v>0</v>
      </c>
      <c r="HE24" s="21">
        <v>0</v>
      </c>
      <c r="HF24" s="21">
        <f t="shared" si="102"/>
        <v>0</v>
      </c>
      <c r="HG24" s="21">
        <f t="shared" si="103"/>
        <v>0</v>
      </c>
      <c r="HH24" s="21"/>
      <c r="HI24" s="23">
        <f t="shared" si="400"/>
        <v>0</v>
      </c>
      <c r="HJ24" s="22"/>
      <c r="HK24" s="22"/>
      <c r="HL24" s="22"/>
      <c r="HM24" s="23">
        <v>0</v>
      </c>
      <c r="HN24" s="21">
        <f t="shared" si="349"/>
        <v>0</v>
      </c>
      <c r="HO24" s="21">
        <f t="shared" si="105"/>
        <v>0</v>
      </c>
      <c r="HP24" s="21">
        <v>0</v>
      </c>
      <c r="HQ24" s="21">
        <f t="shared" si="106"/>
        <v>0</v>
      </c>
      <c r="HR24" s="21">
        <v>0</v>
      </c>
      <c r="HS24" s="21">
        <f t="shared" si="107"/>
        <v>0</v>
      </c>
      <c r="HT24" s="21">
        <v>0</v>
      </c>
      <c r="HU24" s="21">
        <f t="shared" si="108"/>
        <v>0</v>
      </c>
      <c r="HV24" s="21">
        <v>0</v>
      </c>
      <c r="HW24" s="21">
        <f t="shared" si="109"/>
        <v>0</v>
      </c>
      <c r="HX24" s="21">
        <v>0</v>
      </c>
      <c r="HY24" s="21">
        <f t="shared" si="110"/>
        <v>0</v>
      </c>
      <c r="HZ24" s="21">
        <f t="shared" si="38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12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13"/>
        <v>0</v>
      </c>
      <c r="IM24" s="21">
        <v>0</v>
      </c>
      <c r="IN24" s="21">
        <f t="shared" si="114"/>
        <v>0</v>
      </c>
      <c r="IO24" s="21">
        <v>0</v>
      </c>
      <c r="IP24" s="21">
        <f t="shared" si="115"/>
        <v>0</v>
      </c>
      <c r="IQ24" s="21">
        <v>0</v>
      </c>
      <c r="IR24" s="21">
        <f t="shared" si="116"/>
        <v>0</v>
      </c>
      <c r="IS24" s="21">
        <v>0</v>
      </c>
      <c r="IT24" s="21">
        <f t="shared" si="117"/>
        <v>0</v>
      </c>
      <c r="IU24" s="21">
        <v>0</v>
      </c>
      <c r="IV24" s="21">
        <f t="shared" si="118"/>
        <v>0</v>
      </c>
      <c r="IW24" s="21">
        <f t="shared" si="119"/>
        <v>0</v>
      </c>
      <c r="IX24" s="21"/>
      <c r="IY24" s="23">
        <f t="shared" si="401"/>
        <v>0</v>
      </c>
      <c r="IZ24" s="22"/>
      <c r="JA24" s="22"/>
      <c r="JB24" s="22"/>
      <c r="JC24" s="23">
        <v>0</v>
      </c>
      <c r="JD24" s="21">
        <f t="shared" si="350"/>
        <v>0</v>
      </c>
      <c r="JE24" s="21">
        <f t="shared" si="121"/>
        <v>0</v>
      </c>
      <c r="JF24" s="21">
        <v>0</v>
      </c>
      <c r="JG24" s="21">
        <f t="shared" si="122"/>
        <v>0</v>
      </c>
      <c r="JH24" s="21">
        <v>0</v>
      </c>
      <c r="JI24" s="21">
        <f t="shared" si="123"/>
        <v>0</v>
      </c>
      <c r="JJ24" s="21">
        <v>0</v>
      </c>
      <c r="JK24" s="21">
        <f t="shared" si="124"/>
        <v>0</v>
      </c>
      <c r="JL24" s="21">
        <v>0</v>
      </c>
      <c r="JM24" s="21">
        <f t="shared" si="125"/>
        <v>0</v>
      </c>
      <c r="JN24" s="21">
        <v>0</v>
      </c>
      <c r="JO24" s="21">
        <f t="shared" si="126"/>
        <v>0</v>
      </c>
      <c r="JP24" s="21">
        <f t="shared" si="38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8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29"/>
        <v>0</v>
      </c>
      <c r="KC24" s="21">
        <v>0</v>
      </c>
      <c r="KD24" s="21">
        <f t="shared" si="130"/>
        <v>0</v>
      </c>
      <c r="KE24" s="21">
        <v>0</v>
      </c>
      <c r="KF24" s="21">
        <f t="shared" si="131"/>
        <v>0</v>
      </c>
      <c r="KG24" s="21">
        <v>0</v>
      </c>
      <c r="KH24" s="21">
        <f t="shared" si="132"/>
        <v>0</v>
      </c>
      <c r="KI24" s="21">
        <v>0</v>
      </c>
      <c r="KJ24" s="21">
        <f t="shared" si="133"/>
        <v>0</v>
      </c>
      <c r="KK24" s="21">
        <v>0</v>
      </c>
      <c r="KL24" s="21">
        <f t="shared" si="134"/>
        <v>0</v>
      </c>
      <c r="KM24" s="21">
        <f t="shared" si="135"/>
        <v>0</v>
      </c>
      <c r="KN24" s="21"/>
      <c r="KO24" s="23">
        <f t="shared" si="402"/>
        <v>0</v>
      </c>
      <c r="KP24" s="22"/>
      <c r="KQ24" s="22"/>
      <c r="KR24" s="22"/>
      <c r="KS24" s="23">
        <v>0</v>
      </c>
      <c r="KT24" s="21">
        <f t="shared" si="351"/>
        <v>0</v>
      </c>
      <c r="KU24" s="21">
        <f t="shared" si="137"/>
        <v>0</v>
      </c>
      <c r="KV24" s="21">
        <v>0</v>
      </c>
      <c r="KW24" s="21">
        <f t="shared" si="138"/>
        <v>0</v>
      </c>
      <c r="KX24" s="21">
        <v>0</v>
      </c>
      <c r="KY24" s="21">
        <f t="shared" si="139"/>
        <v>0</v>
      </c>
      <c r="KZ24" s="21">
        <v>0</v>
      </c>
      <c r="LA24" s="21">
        <f t="shared" si="140"/>
        <v>0</v>
      </c>
      <c r="LB24" s="21">
        <v>0</v>
      </c>
      <c r="LC24" s="21">
        <f t="shared" si="141"/>
        <v>0</v>
      </c>
      <c r="LD24" s="21">
        <v>0</v>
      </c>
      <c r="LE24" s="21">
        <f t="shared" si="142"/>
        <v>0</v>
      </c>
      <c r="LF24" s="21">
        <f t="shared" si="38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44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45"/>
        <v>0</v>
      </c>
      <c r="LS24" s="21">
        <v>0</v>
      </c>
      <c r="LT24" s="21">
        <f t="shared" si="146"/>
        <v>0</v>
      </c>
      <c r="LU24" s="21">
        <v>0</v>
      </c>
      <c r="LV24" s="21">
        <f t="shared" si="147"/>
        <v>0</v>
      </c>
      <c r="LW24" s="21">
        <v>0</v>
      </c>
      <c r="LX24" s="21">
        <f t="shared" si="148"/>
        <v>0</v>
      </c>
      <c r="LY24" s="21">
        <v>0</v>
      </c>
      <c r="LZ24" s="21">
        <f t="shared" si="149"/>
        <v>0</v>
      </c>
      <c r="MA24" s="21">
        <v>0</v>
      </c>
      <c r="MB24" s="21">
        <f t="shared" si="150"/>
        <v>0</v>
      </c>
      <c r="MC24" s="21">
        <f t="shared" si="151"/>
        <v>0</v>
      </c>
      <c r="MD24" s="21"/>
      <c r="ME24" s="23">
        <f t="shared" si="403"/>
        <v>0</v>
      </c>
      <c r="MF24" s="22"/>
      <c r="MG24" s="22"/>
      <c r="MH24" s="22"/>
      <c r="MI24" s="23">
        <v>0</v>
      </c>
      <c r="MJ24" s="21">
        <f t="shared" si="352"/>
        <v>0</v>
      </c>
      <c r="MK24" s="21">
        <f t="shared" si="153"/>
        <v>0</v>
      </c>
      <c r="ML24" s="21">
        <v>0</v>
      </c>
      <c r="MM24" s="21">
        <f t="shared" si="154"/>
        <v>0</v>
      </c>
      <c r="MN24" s="21">
        <v>0</v>
      </c>
      <c r="MO24" s="21">
        <f t="shared" si="155"/>
        <v>0</v>
      </c>
      <c r="MP24" s="21">
        <v>0</v>
      </c>
      <c r="MQ24" s="21">
        <f t="shared" si="156"/>
        <v>0</v>
      </c>
      <c r="MR24" s="21">
        <v>0</v>
      </c>
      <c r="MS24" s="21">
        <f t="shared" si="157"/>
        <v>0</v>
      </c>
      <c r="MT24" s="21">
        <v>0</v>
      </c>
      <c r="MU24" s="21">
        <f t="shared" si="158"/>
        <v>0</v>
      </c>
      <c r="MV24" s="21">
        <f t="shared" si="38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60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61"/>
        <v>0</v>
      </c>
      <c r="NI24" s="21">
        <v>0</v>
      </c>
      <c r="NJ24" s="21">
        <f t="shared" si="162"/>
        <v>0</v>
      </c>
      <c r="NK24" s="21">
        <v>0</v>
      </c>
      <c r="NL24" s="21">
        <f t="shared" si="163"/>
        <v>0</v>
      </c>
      <c r="NM24" s="21">
        <v>0</v>
      </c>
      <c r="NN24" s="21">
        <f t="shared" si="164"/>
        <v>0</v>
      </c>
      <c r="NO24" s="21">
        <v>0</v>
      </c>
      <c r="NP24" s="21">
        <f t="shared" si="165"/>
        <v>0</v>
      </c>
      <c r="NQ24" s="21">
        <v>0</v>
      </c>
      <c r="NR24" s="21">
        <f t="shared" si="166"/>
        <v>0</v>
      </c>
      <c r="NS24" s="21">
        <f t="shared" si="167"/>
        <v>0</v>
      </c>
      <c r="NT24" s="21"/>
      <c r="NU24" s="23">
        <f t="shared" si="404"/>
        <v>0</v>
      </c>
      <c r="NV24" s="22"/>
      <c r="NW24" s="22"/>
      <c r="NX24" s="22"/>
      <c r="NY24" s="23">
        <v>0</v>
      </c>
      <c r="NZ24" s="21">
        <f t="shared" si="353"/>
        <v>0</v>
      </c>
      <c r="OA24" s="21">
        <f t="shared" si="169"/>
        <v>0</v>
      </c>
      <c r="OB24" s="21">
        <v>0</v>
      </c>
      <c r="OC24" s="21">
        <f t="shared" si="170"/>
        <v>0</v>
      </c>
      <c r="OD24" s="21">
        <v>0</v>
      </c>
      <c r="OE24" s="21">
        <f t="shared" si="171"/>
        <v>0</v>
      </c>
      <c r="OF24" s="21">
        <v>0</v>
      </c>
      <c r="OG24" s="21">
        <f t="shared" si="172"/>
        <v>0</v>
      </c>
      <c r="OH24" s="21">
        <v>0</v>
      </c>
      <c r="OI24" s="21">
        <f t="shared" si="173"/>
        <v>0</v>
      </c>
      <c r="OJ24" s="21">
        <v>0</v>
      </c>
      <c r="OK24" s="21">
        <f t="shared" si="174"/>
        <v>0</v>
      </c>
      <c r="OL24" s="21">
        <f t="shared" si="38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6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7"/>
        <v>0</v>
      </c>
      <c r="OY24" s="21">
        <v>0</v>
      </c>
      <c r="OZ24" s="21">
        <f t="shared" si="178"/>
        <v>0</v>
      </c>
      <c r="PA24" s="21">
        <v>0</v>
      </c>
      <c r="PB24" s="21">
        <f t="shared" si="179"/>
        <v>0</v>
      </c>
      <c r="PC24" s="21">
        <v>0</v>
      </c>
      <c r="PD24" s="21">
        <f t="shared" si="180"/>
        <v>0</v>
      </c>
      <c r="PE24" s="21">
        <v>0</v>
      </c>
      <c r="PF24" s="21">
        <f t="shared" si="181"/>
        <v>0</v>
      </c>
      <c r="PG24" s="21">
        <v>0</v>
      </c>
      <c r="PH24" s="21">
        <f t="shared" si="182"/>
        <v>0</v>
      </c>
      <c r="PI24" s="21">
        <f t="shared" si="183"/>
        <v>0</v>
      </c>
      <c r="PJ24" s="21"/>
      <c r="PK24" s="23">
        <f t="shared" si="405"/>
        <v>0</v>
      </c>
      <c r="PL24" s="22"/>
      <c r="PM24" s="22"/>
      <c r="PN24" s="22"/>
      <c r="PO24" s="23">
        <v>0</v>
      </c>
      <c r="PP24" s="21">
        <f t="shared" si="354"/>
        <v>0</v>
      </c>
      <c r="PQ24" s="21">
        <f t="shared" si="185"/>
        <v>0</v>
      </c>
      <c r="PR24" s="21">
        <v>0</v>
      </c>
      <c r="PS24" s="21">
        <f t="shared" si="186"/>
        <v>0</v>
      </c>
      <c r="PT24" s="21">
        <v>0</v>
      </c>
      <c r="PU24" s="21">
        <f t="shared" si="187"/>
        <v>0</v>
      </c>
      <c r="PV24" s="21">
        <v>0</v>
      </c>
      <c r="PW24" s="21">
        <f t="shared" si="188"/>
        <v>0</v>
      </c>
      <c r="PX24" s="21">
        <v>0</v>
      </c>
      <c r="PY24" s="21">
        <f t="shared" si="189"/>
        <v>0</v>
      </c>
      <c r="PZ24" s="21">
        <v>0</v>
      </c>
      <c r="QA24" s="21">
        <f t="shared" si="190"/>
        <v>0</v>
      </c>
      <c r="QB24" s="21">
        <f t="shared" si="38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92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93"/>
        <v>0</v>
      </c>
      <c r="QO24" s="21">
        <v>0</v>
      </c>
      <c r="QP24" s="21">
        <f t="shared" si="194"/>
        <v>0</v>
      </c>
      <c r="QQ24" s="21">
        <v>0</v>
      </c>
      <c r="QR24" s="21">
        <f t="shared" si="195"/>
        <v>0</v>
      </c>
      <c r="QS24" s="21">
        <v>0</v>
      </c>
      <c r="QT24" s="21">
        <f t="shared" si="196"/>
        <v>0</v>
      </c>
      <c r="QU24" s="21">
        <v>0</v>
      </c>
      <c r="QV24" s="21">
        <f t="shared" si="197"/>
        <v>0</v>
      </c>
      <c r="QW24" s="21">
        <v>0</v>
      </c>
      <c r="QX24" s="21">
        <f t="shared" si="198"/>
        <v>0</v>
      </c>
      <c r="QY24" s="21">
        <f t="shared" si="199"/>
        <v>0</v>
      </c>
      <c r="QZ24" s="21"/>
      <c r="RA24" s="23">
        <f t="shared" si="406"/>
        <v>0</v>
      </c>
      <c r="RB24" s="22"/>
      <c r="RC24" s="22"/>
      <c r="RD24" s="22"/>
      <c r="RE24" s="23">
        <v>0</v>
      </c>
      <c r="RF24" s="21">
        <f t="shared" si="355"/>
        <v>0</v>
      </c>
      <c r="RG24" s="21">
        <f t="shared" si="201"/>
        <v>0</v>
      </c>
      <c r="RH24" s="21">
        <v>0</v>
      </c>
      <c r="RI24" s="21">
        <f t="shared" si="202"/>
        <v>0</v>
      </c>
      <c r="RJ24" s="21">
        <v>0</v>
      </c>
      <c r="RK24" s="21">
        <f t="shared" si="203"/>
        <v>0</v>
      </c>
      <c r="RL24" s="21">
        <v>0</v>
      </c>
      <c r="RM24" s="21">
        <f t="shared" si="204"/>
        <v>0</v>
      </c>
      <c r="RN24" s="21">
        <v>0</v>
      </c>
      <c r="RO24" s="21">
        <f t="shared" si="205"/>
        <v>0</v>
      </c>
      <c r="RP24" s="21">
        <v>0</v>
      </c>
      <c r="RQ24" s="21">
        <f t="shared" si="206"/>
        <v>0</v>
      </c>
      <c r="RR24" s="21">
        <f t="shared" si="39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8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09"/>
        <v>0</v>
      </c>
      <c r="SE24" s="21">
        <v>0</v>
      </c>
      <c r="SF24" s="21">
        <f t="shared" si="210"/>
        <v>0</v>
      </c>
      <c r="SG24" s="21">
        <v>0</v>
      </c>
      <c r="SH24" s="21">
        <f t="shared" si="211"/>
        <v>0</v>
      </c>
      <c r="SI24" s="21">
        <v>0</v>
      </c>
      <c r="SJ24" s="21">
        <f t="shared" si="212"/>
        <v>0</v>
      </c>
      <c r="SK24" s="21">
        <v>0</v>
      </c>
      <c r="SL24" s="21">
        <f t="shared" si="213"/>
        <v>0</v>
      </c>
      <c r="SM24" s="21">
        <v>0</v>
      </c>
      <c r="SN24" s="21">
        <f t="shared" si="214"/>
        <v>0</v>
      </c>
      <c r="SO24" s="21">
        <f t="shared" si="215"/>
        <v>0</v>
      </c>
      <c r="SP24" s="21"/>
      <c r="SQ24" s="23">
        <f t="shared" si="407"/>
        <v>0</v>
      </c>
      <c r="SR24" s="22"/>
      <c r="SS24" s="22"/>
      <c r="ST24" s="22"/>
      <c r="SU24" s="23">
        <v>0</v>
      </c>
      <c r="SV24" s="21">
        <f t="shared" si="356"/>
        <v>0</v>
      </c>
      <c r="SW24" s="21">
        <f t="shared" si="217"/>
        <v>0</v>
      </c>
      <c r="SX24" s="21">
        <v>0</v>
      </c>
      <c r="SY24" s="21">
        <f t="shared" si="218"/>
        <v>0</v>
      </c>
      <c r="SZ24" s="21">
        <v>0</v>
      </c>
      <c r="TA24" s="21">
        <f t="shared" si="219"/>
        <v>0</v>
      </c>
      <c r="TB24" s="21">
        <v>0</v>
      </c>
      <c r="TC24" s="21">
        <f t="shared" si="220"/>
        <v>0</v>
      </c>
      <c r="TD24" s="21">
        <v>0</v>
      </c>
      <c r="TE24" s="21">
        <f t="shared" si="221"/>
        <v>0</v>
      </c>
      <c r="TF24" s="21">
        <v>0</v>
      </c>
      <c r="TG24" s="21">
        <f t="shared" si="222"/>
        <v>0</v>
      </c>
      <c r="TH24" s="21">
        <f t="shared" si="39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24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25"/>
        <v>0</v>
      </c>
      <c r="TU24" s="21">
        <v>0</v>
      </c>
      <c r="TV24" s="21">
        <f t="shared" si="226"/>
        <v>0</v>
      </c>
      <c r="TW24" s="21">
        <v>0</v>
      </c>
      <c r="TX24" s="21">
        <f t="shared" si="227"/>
        <v>0</v>
      </c>
      <c r="TY24" s="21">
        <v>0</v>
      </c>
      <c r="TZ24" s="21">
        <f t="shared" si="228"/>
        <v>0</v>
      </c>
      <c r="UA24" s="21">
        <v>0</v>
      </c>
      <c r="UB24" s="21">
        <f t="shared" si="229"/>
        <v>0</v>
      </c>
      <c r="UC24" s="21">
        <v>0</v>
      </c>
      <c r="UD24" s="21">
        <f t="shared" si="230"/>
        <v>0</v>
      </c>
      <c r="UE24" s="21">
        <f t="shared" si="231"/>
        <v>0</v>
      </c>
      <c r="UF24" s="21"/>
      <c r="UG24" s="23">
        <f t="shared" si="408"/>
        <v>0</v>
      </c>
      <c r="UH24" s="22"/>
      <c r="UI24" s="22"/>
      <c r="UJ24" s="22"/>
      <c r="UK24" s="23">
        <v>0</v>
      </c>
      <c r="UL24" s="21">
        <f t="shared" si="357"/>
        <v>0</v>
      </c>
      <c r="UM24" s="21">
        <f t="shared" si="233"/>
        <v>0</v>
      </c>
      <c r="UN24" s="21">
        <v>0</v>
      </c>
      <c r="UO24" s="21">
        <f t="shared" si="234"/>
        <v>0</v>
      </c>
      <c r="UP24" s="21">
        <v>0</v>
      </c>
      <c r="UQ24" s="21">
        <f t="shared" si="235"/>
        <v>0</v>
      </c>
      <c r="UR24" s="21">
        <v>0</v>
      </c>
      <c r="US24" s="21">
        <f t="shared" si="236"/>
        <v>0</v>
      </c>
      <c r="UT24" s="21">
        <v>0</v>
      </c>
      <c r="UU24" s="21">
        <f t="shared" si="237"/>
        <v>0</v>
      </c>
      <c r="UV24" s="21">
        <v>0</v>
      </c>
      <c r="UW24" s="21">
        <f t="shared" si="238"/>
        <v>0</v>
      </c>
      <c r="UX24" s="21">
        <f t="shared" si="39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40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41"/>
        <v>0</v>
      </c>
      <c r="VK24" s="21">
        <v>0</v>
      </c>
      <c r="VL24" s="21">
        <f t="shared" si="242"/>
        <v>0</v>
      </c>
      <c r="VM24" s="21">
        <v>0</v>
      </c>
      <c r="VN24" s="21">
        <f t="shared" si="243"/>
        <v>0</v>
      </c>
      <c r="VO24" s="21">
        <v>0</v>
      </c>
      <c r="VP24" s="21">
        <f t="shared" si="244"/>
        <v>0</v>
      </c>
      <c r="VQ24" s="21">
        <v>0</v>
      </c>
      <c r="VR24" s="21">
        <f t="shared" si="245"/>
        <v>0</v>
      </c>
      <c r="VS24" s="21">
        <v>0</v>
      </c>
      <c r="VT24" s="21">
        <f t="shared" si="246"/>
        <v>0</v>
      </c>
      <c r="VU24" s="21">
        <f t="shared" si="247"/>
        <v>0</v>
      </c>
      <c r="VV24" s="21"/>
      <c r="VW24" s="23">
        <f t="shared" si="409"/>
        <v>0</v>
      </c>
      <c r="VX24" s="22"/>
      <c r="VY24" s="22"/>
      <c r="VZ24" s="22"/>
      <c r="WA24" s="23">
        <v>0</v>
      </c>
      <c r="WB24" s="21">
        <f t="shared" si="358"/>
        <v>0</v>
      </c>
      <c r="WC24" s="21">
        <f t="shared" si="249"/>
        <v>0</v>
      </c>
      <c r="WD24" s="21">
        <v>0</v>
      </c>
      <c r="WE24" s="21">
        <f t="shared" si="250"/>
        <v>0</v>
      </c>
      <c r="WF24" s="21">
        <v>0</v>
      </c>
      <c r="WG24" s="21">
        <f t="shared" si="251"/>
        <v>0</v>
      </c>
      <c r="WH24" s="21">
        <v>0</v>
      </c>
      <c r="WI24" s="21">
        <f t="shared" si="252"/>
        <v>0</v>
      </c>
      <c r="WJ24" s="21">
        <v>0</v>
      </c>
      <c r="WK24" s="21">
        <f t="shared" si="253"/>
        <v>0</v>
      </c>
      <c r="WL24" s="21">
        <v>0</v>
      </c>
      <c r="WM24" s="21">
        <f t="shared" si="254"/>
        <v>0</v>
      </c>
      <c r="WN24" s="21">
        <f t="shared" si="39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6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7"/>
        <v>0</v>
      </c>
      <c r="XA24" s="21">
        <v>0</v>
      </c>
      <c r="XB24" s="21">
        <f t="shared" si="258"/>
        <v>0</v>
      </c>
      <c r="XC24" s="21">
        <v>0</v>
      </c>
      <c r="XD24" s="21">
        <f t="shared" si="259"/>
        <v>0</v>
      </c>
      <c r="XE24" s="21">
        <v>0</v>
      </c>
      <c r="XF24" s="21">
        <f t="shared" si="260"/>
        <v>0</v>
      </c>
      <c r="XG24" s="21">
        <v>0</v>
      </c>
      <c r="XH24" s="21">
        <f t="shared" si="261"/>
        <v>0</v>
      </c>
      <c r="XI24" s="21">
        <v>0</v>
      </c>
      <c r="XJ24" s="21">
        <f t="shared" si="262"/>
        <v>0</v>
      </c>
      <c r="XK24" s="21">
        <f t="shared" si="263"/>
        <v>0</v>
      </c>
      <c r="XL24" s="21"/>
      <c r="XM24" s="23">
        <f t="shared" si="410"/>
        <v>0</v>
      </c>
      <c r="XN24" s="22"/>
      <c r="XO24" s="22"/>
      <c r="XP24" s="22"/>
      <c r="XQ24" s="23">
        <v>0</v>
      </c>
      <c r="XR24" s="21">
        <f t="shared" si="359"/>
        <v>0</v>
      </c>
      <c r="XS24" s="21">
        <f t="shared" si="265"/>
        <v>0</v>
      </c>
      <c r="XT24" s="21">
        <v>0</v>
      </c>
      <c r="XU24" s="21">
        <f t="shared" si="266"/>
        <v>0</v>
      </c>
      <c r="XV24" s="21">
        <v>0</v>
      </c>
      <c r="XW24" s="21">
        <f t="shared" si="267"/>
        <v>0</v>
      </c>
      <c r="XX24" s="21">
        <v>0</v>
      </c>
      <c r="XY24" s="21">
        <f t="shared" si="268"/>
        <v>0</v>
      </c>
      <c r="XZ24" s="21">
        <v>0</v>
      </c>
      <c r="YA24" s="21">
        <f t="shared" si="269"/>
        <v>0</v>
      </c>
      <c r="YB24" s="21">
        <v>0</v>
      </c>
      <c r="YC24" s="21">
        <f t="shared" si="270"/>
        <v>0</v>
      </c>
      <c r="YD24" s="21">
        <f t="shared" si="394"/>
        <v>0</v>
      </c>
      <c r="YE24" s="21"/>
      <c r="YF24" s="21">
        <f t="shared" si="17"/>
        <v>0</v>
      </c>
      <c r="YG24" s="21"/>
      <c r="YH24" s="21"/>
      <c r="YI24" s="21">
        <v>0</v>
      </c>
      <c r="YJ24" s="21">
        <f t="shared" si="272"/>
        <v>0</v>
      </c>
      <c r="YK24" s="21">
        <v>0</v>
      </c>
      <c r="YL24" s="21">
        <v>0</v>
      </c>
      <c r="YM24" s="22"/>
      <c r="YN24" s="22"/>
      <c r="YO24" s="21">
        <v>0</v>
      </c>
      <c r="YP24" s="21">
        <f t="shared" si="273"/>
        <v>0</v>
      </c>
      <c r="YQ24" s="21">
        <v>0</v>
      </c>
      <c r="YR24" s="21">
        <f t="shared" si="274"/>
        <v>0</v>
      </c>
      <c r="YS24" s="21">
        <v>0</v>
      </c>
      <c r="YT24" s="21">
        <f t="shared" si="275"/>
        <v>0</v>
      </c>
      <c r="YU24" s="21">
        <v>0</v>
      </c>
      <c r="YV24" s="21">
        <f t="shared" si="276"/>
        <v>0</v>
      </c>
      <c r="YW24" s="21">
        <v>0</v>
      </c>
      <c r="YX24" s="21">
        <f t="shared" si="277"/>
        <v>0</v>
      </c>
      <c r="YY24" s="21">
        <v>0</v>
      </c>
      <c r="YZ24" s="21">
        <f t="shared" si="278"/>
        <v>0</v>
      </c>
      <c r="ZA24" s="21">
        <f t="shared" si="279"/>
        <v>0</v>
      </c>
      <c r="ZB24" s="21"/>
      <c r="ZC24" s="23">
        <f t="shared" si="411"/>
        <v>0</v>
      </c>
      <c r="ZD24" s="22"/>
      <c r="ZE24" s="22"/>
      <c r="ZF24" s="22"/>
      <c r="ZG24" s="23">
        <v>0</v>
      </c>
      <c r="ZH24" s="21">
        <f t="shared" si="360"/>
        <v>0</v>
      </c>
      <c r="ZI24" s="21">
        <f t="shared" si="281"/>
        <v>0</v>
      </c>
      <c r="ZJ24" s="21">
        <v>0</v>
      </c>
      <c r="ZK24" s="21">
        <f t="shared" si="282"/>
        <v>0</v>
      </c>
      <c r="ZL24" s="21">
        <v>0</v>
      </c>
      <c r="ZM24" s="21">
        <f t="shared" si="283"/>
        <v>0</v>
      </c>
      <c r="ZN24" s="21">
        <v>0</v>
      </c>
      <c r="ZO24" s="21">
        <f t="shared" si="284"/>
        <v>0</v>
      </c>
      <c r="ZP24" s="21">
        <v>0</v>
      </c>
      <c r="ZQ24" s="21">
        <f t="shared" si="285"/>
        <v>0</v>
      </c>
      <c r="ZR24" s="21">
        <v>0</v>
      </c>
      <c r="ZS24" s="21">
        <f t="shared" si="286"/>
        <v>0</v>
      </c>
      <c r="ZT24" s="21">
        <f t="shared" si="395"/>
        <v>0</v>
      </c>
      <c r="ZU24" s="21"/>
      <c r="ZV24" s="21">
        <f t="shared" si="18"/>
        <v>0</v>
      </c>
      <c r="ZW24" s="21"/>
      <c r="ZX24" s="21"/>
      <c r="ZY24" s="21">
        <v>0</v>
      </c>
      <c r="ZZ24" s="21">
        <f t="shared" si="288"/>
        <v>0</v>
      </c>
      <c r="AAA24" s="21">
        <v>0</v>
      </c>
      <c r="AAB24" s="21">
        <v>0</v>
      </c>
      <c r="AAC24" s="22"/>
      <c r="AAD24" s="22"/>
      <c r="AAE24" s="21">
        <v>0</v>
      </c>
      <c r="AAF24" s="21">
        <f t="shared" si="289"/>
        <v>0</v>
      </c>
      <c r="AAG24" s="21">
        <v>0</v>
      </c>
      <c r="AAH24" s="21">
        <f t="shared" si="290"/>
        <v>0</v>
      </c>
      <c r="AAI24" s="21">
        <v>0</v>
      </c>
      <c r="AAJ24" s="21">
        <f t="shared" si="291"/>
        <v>0</v>
      </c>
      <c r="AAK24" s="21">
        <v>0</v>
      </c>
      <c r="AAL24" s="21">
        <f t="shared" si="292"/>
        <v>0</v>
      </c>
      <c r="AAM24" s="21">
        <v>0</v>
      </c>
      <c r="AAN24" s="21">
        <f t="shared" si="293"/>
        <v>0</v>
      </c>
      <c r="AAO24" s="21">
        <v>0</v>
      </c>
      <c r="AAP24" s="21">
        <f t="shared" si="294"/>
        <v>0</v>
      </c>
      <c r="AAQ24" s="21">
        <f t="shared" si="295"/>
        <v>0</v>
      </c>
      <c r="AAR24" s="21"/>
      <c r="AAS24" s="23">
        <f t="shared" si="412"/>
        <v>0</v>
      </c>
      <c r="AAT24" s="22"/>
      <c r="AAU24" s="22"/>
      <c r="AAV24" s="22"/>
      <c r="AAW24" s="23">
        <v>0</v>
      </c>
      <c r="AAX24" s="21">
        <f t="shared" si="361"/>
        <v>0</v>
      </c>
      <c r="AAY24" s="21">
        <f t="shared" si="297"/>
        <v>0</v>
      </c>
      <c r="AAZ24" s="21">
        <v>0</v>
      </c>
      <c r="ABA24" s="21">
        <f t="shared" si="298"/>
        <v>0</v>
      </c>
      <c r="ABB24" s="21">
        <v>0</v>
      </c>
      <c r="ABC24" s="21">
        <f t="shared" si="299"/>
        <v>0</v>
      </c>
      <c r="ABD24" s="21">
        <v>0</v>
      </c>
      <c r="ABE24" s="21">
        <f t="shared" si="300"/>
        <v>0</v>
      </c>
      <c r="ABF24" s="21">
        <v>0</v>
      </c>
      <c r="ABG24" s="21">
        <f t="shared" si="301"/>
        <v>0</v>
      </c>
      <c r="ABH24" s="21">
        <v>0</v>
      </c>
      <c r="ABI24" s="21">
        <f t="shared" si="302"/>
        <v>0</v>
      </c>
      <c r="ABJ24" s="21">
        <f t="shared" si="396"/>
        <v>0</v>
      </c>
      <c r="ABK24" s="21"/>
      <c r="ABL24" s="21">
        <f t="shared" si="19"/>
        <v>0</v>
      </c>
      <c r="ABM24" s="21"/>
      <c r="ABN24" s="21"/>
      <c r="ABO24" s="21">
        <v>0</v>
      </c>
      <c r="ABP24" s="21">
        <f t="shared" si="304"/>
        <v>0</v>
      </c>
      <c r="ABQ24" s="21">
        <v>0</v>
      </c>
      <c r="ABR24" s="21">
        <v>0</v>
      </c>
      <c r="ABS24" s="22"/>
      <c r="ABT24" s="22"/>
      <c r="ABU24" s="21">
        <v>0</v>
      </c>
      <c r="ABV24" s="21">
        <f t="shared" si="20"/>
        <v>0</v>
      </c>
      <c r="ABW24" s="21">
        <v>0</v>
      </c>
      <c r="ABX24" s="21">
        <f t="shared" si="305"/>
        <v>0</v>
      </c>
      <c r="ABY24" s="21">
        <v>0</v>
      </c>
      <c r="ABZ24" s="21">
        <f t="shared" si="306"/>
        <v>0</v>
      </c>
      <c r="ACA24" s="21">
        <v>0</v>
      </c>
      <c r="ACB24" s="21">
        <f t="shared" si="307"/>
        <v>0</v>
      </c>
      <c r="ACC24" s="21">
        <v>0</v>
      </c>
      <c r="ACD24" s="21">
        <f t="shared" si="308"/>
        <v>0</v>
      </c>
      <c r="ACE24" s="21">
        <v>0</v>
      </c>
      <c r="ACF24" s="21">
        <f t="shared" si="309"/>
        <v>0</v>
      </c>
      <c r="ACG24" s="21">
        <f t="shared" si="21"/>
        <v>0</v>
      </c>
      <c r="ACH24" s="21"/>
      <c r="ACI24" s="23">
        <f t="shared" si="413"/>
        <v>0</v>
      </c>
      <c r="ACJ24" s="22"/>
      <c r="ACK24" s="22"/>
      <c r="ACL24" s="22"/>
      <c r="ACM24" s="23">
        <v>0</v>
      </c>
      <c r="ACN24" s="21">
        <f t="shared" si="362"/>
        <v>0</v>
      </c>
      <c r="ACO24" s="21">
        <f t="shared" si="311"/>
        <v>0</v>
      </c>
      <c r="ACP24" s="21">
        <v>0</v>
      </c>
      <c r="ACQ24" s="21">
        <f t="shared" si="312"/>
        <v>0</v>
      </c>
      <c r="ACR24" s="21">
        <v>0</v>
      </c>
      <c r="ACS24" s="21">
        <f t="shared" si="313"/>
        <v>0</v>
      </c>
      <c r="ACT24" s="21">
        <v>0</v>
      </c>
      <c r="ACU24" s="21">
        <f t="shared" si="314"/>
        <v>0</v>
      </c>
      <c r="ACV24" s="21">
        <v>0</v>
      </c>
      <c r="ACW24" s="21">
        <f t="shared" si="315"/>
        <v>0</v>
      </c>
      <c r="ACX24" s="21">
        <v>0</v>
      </c>
      <c r="ACY24" s="21">
        <f t="shared" si="316"/>
        <v>0</v>
      </c>
      <c r="ACZ24" s="21">
        <f t="shared" si="397"/>
        <v>0</v>
      </c>
      <c r="ADA24" s="21"/>
      <c r="ADB24" s="21">
        <f t="shared" si="22"/>
        <v>0</v>
      </c>
      <c r="ADC24" s="21"/>
      <c r="ADD24" s="21"/>
      <c r="ADE24" s="21">
        <v>0</v>
      </c>
      <c r="ADF24" s="21">
        <f t="shared" si="318"/>
        <v>0</v>
      </c>
      <c r="ADG24" s="21">
        <v>0</v>
      </c>
      <c r="ADH24" s="21">
        <v>0</v>
      </c>
      <c r="ADI24" s="22"/>
      <c r="ADJ24" s="22"/>
      <c r="ADK24" s="21">
        <v>0</v>
      </c>
      <c r="ADL24" s="21">
        <f t="shared" si="319"/>
        <v>0</v>
      </c>
      <c r="ADM24" s="21">
        <v>0</v>
      </c>
      <c r="ADN24" s="21">
        <f t="shared" si="320"/>
        <v>0</v>
      </c>
      <c r="ADO24" s="21">
        <v>0</v>
      </c>
      <c r="ADP24" s="21">
        <f t="shared" si="321"/>
        <v>0</v>
      </c>
      <c r="ADQ24" s="21">
        <v>0</v>
      </c>
      <c r="ADR24" s="21">
        <f t="shared" si="322"/>
        <v>0</v>
      </c>
      <c r="ADS24" s="21">
        <v>0</v>
      </c>
      <c r="ADT24" s="21">
        <f t="shared" si="323"/>
        <v>0</v>
      </c>
      <c r="ADU24" s="21">
        <v>0</v>
      </c>
      <c r="ADV24" s="21">
        <f t="shared" si="324"/>
        <v>0</v>
      </c>
      <c r="ADW24" s="21">
        <f t="shared" si="325"/>
        <v>0</v>
      </c>
      <c r="ADX24" s="21"/>
      <c r="ADY24" s="23">
        <f t="shared" si="414"/>
        <v>0</v>
      </c>
      <c r="ADZ24" s="24">
        <f t="shared" si="23"/>
        <v>0</v>
      </c>
      <c r="AEA24" s="24">
        <f t="shared" si="24"/>
        <v>0</v>
      </c>
      <c r="AEB24" s="24">
        <f t="shared" si="326"/>
        <v>0</v>
      </c>
    </row>
    <row r="25" spans="1:808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5"/>
        <v>0</v>
      </c>
      <c r="M25" s="21">
        <f t="shared" si="26"/>
        <v>0</v>
      </c>
      <c r="N25" s="21">
        <v>0</v>
      </c>
      <c r="O25" s="21">
        <f t="shared" si="27"/>
        <v>0</v>
      </c>
      <c r="P25" s="21">
        <v>0</v>
      </c>
      <c r="Q25" s="21">
        <f t="shared" si="28"/>
        <v>0</v>
      </c>
      <c r="R25" s="21">
        <v>0</v>
      </c>
      <c r="S25" s="21">
        <f t="shared" si="29"/>
        <v>0</v>
      </c>
      <c r="T25" s="21">
        <v>0</v>
      </c>
      <c r="U25" s="21">
        <f t="shared" si="30"/>
        <v>0</v>
      </c>
      <c r="V25" s="21">
        <v>0</v>
      </c>
      <c r="W25" s="21">
        <f t="shared" si="31"/>
        <v>0</v>
      </c>
      <c r="X25" s="21">
        <f t="shared" si="32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33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34"/>
        <v>0</v>
      </c>
      <c r="AK25" s="21">
        <v>0</v>
      </c>
      <c r="AL25" s="21">
        <f t="shared" si="35"/>
        <v>0</v>
      </c>
      <c r="AM25" s="21">
        <v>0</v>
      </c>
      <c r="AN25" s="21">
        <f t="shared" si="36"/>
        <v>0</v>
      </c>
      <c r="AO25" s="21">
        <v>0</v>
      </c>
      <c r="AP25" s="21">
        <f t="shared" si="37"/>
        <v>0</v>
      </c>
      <c r="AQ25" s="21">
        <v>0</v>
      </c>
      <c r="AR25" s="21">
        <f t="shared" si="38"/>
        <v>0</v>
      </c>
      <c r="AS25" s="21">
        <v>0</v>
      </c>
      <c r="AT25" s="21">
        <f t="shared" si="39"/>
        <v>0</v>
      </c>
      <c r="AU25" s="21">
        <f t="shared" si="40"/>
        <v>0</v>
      </c>
      <c r="AV25" s="21"/>
      <c r="AW25" s="23">
        <f t="shared" si="327"/>
        <v>0</v>
      </c>
      <c r="AX25" s="22"/>
      <c r="AY25" s="22"/>
      <c r="AZ25" s="22"/>
      <c r="BA25" s="23">
        <v>0</v>
      </c>
      <c r="BB25" s="21">
        <f t="shared" si="345"/>
        <v>0</v>
      </c>
      <c r="BC25" s="21">
        <f t="shared" si="42"/>
        <v>0</v>
      </c>
      <c r="BD25" s="21">
        <v>0</v>
      </c>
      <c r="BE25" s="21">
        <f t="shared" si="43"/>
        <v>0</v>
      </c>
      <c r="BF25" s="21">
        <v>0</v>
      </c>
      <c r="BG25" s="21">
        <f t="shared" si="44"/>
        <v>0</v>
      </c>
      <c r="BH25" s="21">
        <v>0</v>
      </c>
      <c r="BI25" s="21">
        <f t="shared" si="45"/>
        <v>0</v>
      </c>
      <c r="BJ25" s="21">
        <v>0</v>
      </c>
      <c r="BK25" s="21">
        <f t="shared" si="46"/>
        <v>0</v>
      </c>
      <c r="BL25" s="21">
        <v>0</v>
      </c>
      <c r="BM25" s="21">
        <f t="shared" si="47"/>
        <v>0</v>
      </c>
      <c r="BN25" s="21">
        <f t="shared" si="38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49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50"/>
        <v>0</v>
      </c>
      <c r="CA25" s="21">
        <v>0</v>
      </c>
      <c r="CB25" s="21">
        <f t="shared" si="51"/>
        <v>0</v>
      </c>
      <c r="CC25" s="21">
        <v>0</v>
      </c>
      <c r="CD25" s="21">
        <f t="shared" si="52"/>
        <v>0</v>
      </c>
      <c r="CE25" s="21">
        <v>0</v>
      </c>
      <c r="CF25" s="21">
        <f t="shared" si="53"/>
        <v>0</v>
      </c>
      <c r="CG25" s="21">
        <v>0</v>
      </c>
      <c r="CH25" s="21">
        <f t="shared" si="54"/>
        <v>0</v>
      </c>
      <c r="CI25" s="21">
        <v>0</v>
      </c>
      <c r="CJ25" s="21">
        <f t="shared" si="55"/>
        <v>0</v>
      </c>
      <c r="CK25" s="21">
        <f t="shared" si="56"/>
        <v>0</v>
      </c>
      <c r="CL25" s="21"/>
      <c r="CM25" s="23">
        <f t="shared" si="398"/>
        <v>0</v>
      </c>
      <c r="CN25" s="22"/>
      <c r="CO25" s="22"/>
      <c r="CP25" s="22"/>
      <c r="CQ25" s="23">
        <v>0</v>
      </c>
      <c r="CR25" s="21">
        <f t="shared" si="346"/>
        <v>0</v>
      </c>
      <c r="CS25" s="21">
        <f t="shared" si="58"/>
        <v>0</v>
      </c>
      <c r="CT25" s="21">
        <v>0</v>
      </c>
      <c r="CU25" s="21">
        <f t="shared" si="59"/>
        <v>0</v>
      </c>
      <c r="CV25" s="21">
        <v>0</v>
      </c>
      <c r="CW25" s="21">
        <f t="shared" si="60"/>
        <v>0</v>
      </c>
      <c r="CX25" s="21">
        <v>0</v>
      </c>
      <c r="CY25" s="21">
        <f t="shared" si="61"/>
        <v>0</v>
      </c>
      <c r="CZ25" s="21">
        <v>0</v>
      </c>
      <c r="DA25" s="21">
        <f t="shared" si="62"/>
        <v>0</v>
      </c>
      <c r="DB25" s="21">
        <v>0</v>
      </c>
      <c r="DC25" s="21">
        <f t="shared" si="63"/>
        <v>0</v>
      </c>
      <c r="DD25" s="21">
        <f t="shared" si="38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65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6"/>
        <v>0</v>
      </c>
      <c r="DS25" s="21">
        <v>0</v>
      </c>
      <c r="DT25" s="21">
        <f t="shared" si="67"/>
        <v>0</v>
      </c>
      <c r="DU25" s="21">
        <v>0</v>
      </c>
      <c r="DV25" s="21">
        <f t="shared" si="68"/>
        <v>0</v>
      </c>
      <c r="DW25" s="21">
        <v>0</v>
      </c>
      <c r="DX25" s="21">
        <f t="shared" si="69"/>
        <v>0</v>
      </c>
      <c r="DY25" s="21">
        <v>0</v>
      </c>
      <c r="DZ25" s="21">
        <f t="shared" si="70"/>
        <v>0</v>
      </c>
      <c r="EA25" s="21">
        <f t="shared" si="71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347"/>
        <v>0</v>
      </c>
      <c r="EI25" s="21">
        <f t="shared" si="73"/>
        <v>0</v>
      </c>
      <c r="EJ25" s="21">
        <v>0</v>
      </c>
      <c r="EK25" s="21">
        <f t="shared" si="74"/>
        <v>0</v>
      </c>
      <c r="EL25" s="21">
        <v>0</v>
      </c>
      <c r="EM25" s="21">
        <f t="shared" si="75"/>
        <v>0</v>
      </c>
      <c r="EN25" s="21">
        <v>0</v>
      </c>
      <c r="EO25" s="21">
        <f t="shared" si="76"/>
        <v>0</v>
      </c>
      <c r="EP25" s="21">
        <v>0</v>
      </c>
      <c r="EQ25" s="21">
        <f t="shared" si="77"/>
        <v>0</v>
      </c>
      <c r="ER25" s="21">
        <v>0</v>
      </c>
      <c r="ES25" s="21">
        <f t="shared" si="78"/>
        <v>0</v>
      </c>
      <c r="ET25" s="21">
        <f t="shared" si="38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80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81"/>
        <v>0</v>
      </c>
      <c r="FG25" s="21">
        <v>0</v>
      </c>
      <c r="FH25" s="21">
        <f t="shared" si="82"/>
        <v>0</v>
      </c>
      <c r="FI25" s="21">
        <v>0</v>
      </c>
      <c r="FJ25" s="21">
        <f t="shared" si="83"/>
        <v>0</v>
      </c>
      <c r="FK25" s="21">
        <v>0</v>
      </c>
      <c r="FL25" s="21">
        <f t="shared" si="84"/>
        <v>0</v>
      </c>
      <c r="FM25" s="21">
        <v>0</v>
      </c>
      <c r="FN25" s="21">
        <f t="shared" si="85"/>
        <v>0</v>
      </c>
      <c r="FO25" s="21">
        <v>0</v>
      </c>
      <c r="FP25" s="21">
        <f t="shared" si="86"/>
        <v>0</v>
      </c>
      <c r="FQ25" s="21">
        <f t="shared" si="87"/>
        <v>0</v>
      </c>
      <c r="FR25" s="21"/>
      <c r="FS25" s="23">
        <f t="shared" si="399"/>
        <v>0</v>
      </c>
      <c r="FT25" s="22"/>
      <c r="FU25" s="22"/>
      <c r="FV25" s="22"/>
      <c r="FW25" s="23">
        <v>0</v>
      </c>
      <c r="FX25" s="21">
        <f t="shared" si="348"/>
        <v>0</v>
      </c>
      <c r="FY25" s="21">
        <f t="shared" si="89"/>
        <v>0</v>
      </c>
      <c r="FZ25" s="21">
        <v>0</v>
      </c>
      <c r="GA25" s="21">
        <f t="shared" si="90"/>
        <v>0</v>
      </c>
      <c r="GB25" s="21">
        <v>0</v>
      </c>
      <c r="GC25" s="21">
        <f t="shared" si="91"/>
        <v>0</v>
      </c>
      <c r="GD25" s="21">
        <v>0</v>
      </c>
      <c r="GE25" s="21">
        <f t="shared" si="92"/>
        <v>0</v>
      </c>
      <c r="GF25" s="21">
        <v>0</v>
      </c>
      <c r="GG25" s="21">
        <f t="shared" si="93"/>
        <v>0</v>
      </c>
      <c r="GH25" s="21">
        <v>0</v>
      </c>
      <c r="GI25" s="21">
        <f t="shared" si="94"/>
        <v>0</v>
      </c>
      <c r="GJ25" s="21">
        <f t="shared" si="38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6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7"/>
        <v>0</v>
      </c>
      <c r="GW25" s="21">
        <v>0</v>
      </c>
      <c r="GX25" s="21">
        <f t="shared" si="98"/>
        <v>0</v>
      </c>
      <c r="GY25" s="21">
        <v>0</v>
      </c>
      <c r="GZ25" s="21">
        <f t="shared" si="99"/>
        <v>0</v>
      </c>
      <c r="HA25" s="21">
        <v>0</v>
      </c>
      <c r="HB25" s="21">
        <f t="shared" si="100"/>
        <v>0</v>
      </c>
      <c r="HC25" s="21">
        <v>0</v>
      </c>
      <c r="HD25" s="21">
        <f t="shared" si="101"/>
        <v>0</v>
      </c>
      <c r="HE25" s="21">
        <v>0</v>
      </c>
      <c r="HF25" s="21">
        <f t="shared" si="102"/>
        <v>0</v>
      </c>
      <c r="HG25" s="21">
        <f t="shared" si="103"/>
        <v>0</v>
      </c>
      <c r="HH25" s="21"/>
      <c r="HI25" s="23">
        <f t="shared" si="400"/>
        <v>0</v>
      </c>
      <c r="HJ25" s="22"/>
      <c r="HK25" s="22"/>
      <c r="HL25" s="22"/>
      <c r="HM25" s="23">
        <v>0</v>
      </c>
      <c r="HN25" s="21">
        <f t="shared" si="349"/>
        <v>0</v>
      </c>
      <c r="HO25" s="21">
        <f t="shared" si="105"/>
        <v>0</v>
      </c>
      <c r="HP25" s="21">
        <v>0</v>
      </c>
      <c r="HQ25" s="21">
        <f t="shared" si="106"/>
        <v>0</v>
      </c>
      <c r="HR25" s="21">
        <v>0</v>
      </c>
      <c r="HS25" s="21">
        <f t="shared" si="107"/>
        <v>0</v>
      </c>
      <c r="HT25" s="21">
        <v>0</v>
      </c>
      <c r="HU25" s="21">
        <f t="shared" si="108"/>
        <v>0</v>
      </c>
      <c r="HV25" s="21">
        <v>0</v>
      </c>
      <c r="HW25" s="21">
        <f t="shared" si="109"/>
        <v>0</v>
      </c>
      <c r="HX25" s="21">
        <v>0</v>
      </c>
      <c r="HY25" s="21">
        <f t="shared" si="110"/>
        <v>0</v>
      </c>
      <c r="HZ25" s="21">
        <f t="shared" si="38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12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13"/>
        <v>0</v>
      </c>
      <c r="IM25" s="21">
        <v>0</v>
      </c>
      <c r="IN25" s="21">
        <f t="shared" si="114"/>
        <v>0</v>
      </c>
      <c r="IO25" s="21">
        <v>0</v>
      </c>
      <c r="IP25" s="21">
        <f t="shared" si="115"/>
        <v>0</v>
      </c>
      <c r="IQ25" s="21">
        <v>0</v>
      </c>
      <c r="IR25" s="21">
        <f t="shared" si="116"/>
        <v>0</v>
      </c>
      <c r="IS25" s="21">
        <v>0</v>
      </c>
      <c r="IT25" s="21">
        <f t="shared" si="117"/>
        <v>0</v>
      </c>
      <c r="IU25" s="21">
        <v>0</v>
      </c>
      <c r="IV25" s="21">
        <f t="shared" si="118"/>
        <v>0</v>
      </c>
      <c r="IW25" s="21">
        <f t="shared" si="119"/>
        <v>0</v>
      </c>
      <c r="IX25" s="21"/>
      <c r="IY25" s="23">
        <f t="shared" si="401"/>
        <v>0</v>
      </c>
      <c r="IZ25" s="22"/>
      <c r="JA25" s="22"/>
      <c r="JB25" s="22"/>
      <c r="JC25" s="23">
        <v>0</v>
      </c>
      <c r="JD25" s="21">
        <f t="shared" si="350"/>
        <v>0</v>
      </c>
      <c r="JE25" s="21">
        <f t="shared" si="121"/>
        <v>0</v>
      </c>
      <c r="JF25" s="21">
        <v>0</v>
      </c>
      <c r="JG25" s="21">
        <f t="shared" si="122"/>
        <v>0</v>
      </c>
      <c r="JH25" s="21">
        <v>0</v>
      </c>
      <c r="JI25" s="21">
        <f t="shared" si="123"/>
        <v>0</v>
      </c>
      <c r="JJ25" s="21">
        <v>0</v>
      </c>
      <c r="JK25" s="21">
        <f t="shared" si="124"/>
        <v>0</v>
      </c>
      <c r="JL25" s="21">
        <v>0</v>
      </c>
      <c r="JM25" s="21">
        <f t="shared" si="125"/>
        <v>0</v>
      </c>
      <c r="JN25" s="21">
        <v>0</v>
      </c>
      <c r="JO25" s="21">
        <f t="shared" si="126"/>
        <v>0</v>
      </c>
      <c r="JP25" s="21">
        <f t="shared" si="38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8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29"/>
        <v>0</v>
      </c>
      <c r="KC25" s="21">
        <v>0</v>
      </c>
      <c r="KD25" s="21">
        <f t="shared" si="130"/>
        <v>0</v>
      </c>
      <c r="KE25" s="21">
        <v>0</v>
      </c>
      <c r="KF25" s="21">
        <f t="shared" si="131"/>
        <v>0</v>
      </c>
      <c r="KG25" s="21">
        <v>0</v>
      </c>
      <c r="KH25" s="21">
        <f t="shared" si="132"/>
        <v>0</v>
      </c>
      <c r="KI25" s="21">
        <v>0</v>
      </c>
      <c r="KJ25" s="21">
        <f t="shared" si="133"/>
        <v>0</v>
      </c>
      <c r="KK25" s="21">
        <v>0</v>
      </c>
      <c r="KL25" s="21">
        <f t="shared" si="134"/>
        <v>0</v>
      </c>
      <c r="KM25" s="21">
        <f t="shared" si="135"/>
        <v>0</v>
      </c>
      <c r="KN25" s="21"/>
      <c r="KO25" s="23">
        <f t="shared" si="402"/>
        <v>0</v>
      </c>
      <c r="KP25" s="22"/>
      <c r="KQ25" s="22"/>
      <c r="KR25" s="22"/>
      <c r="KS25" s="23">
        <v>0</v>
      </c>
      <c r="KT25" s="21">
        <f t="shared" si="351"/>
        <v>0</v>
      </c>
      <c r="KU25" s="21">
        <f t="shared" si="137"/>
        <v>0</v>
      </c>
      <c r="KV25" s="21">
        <v>0</v>
      </c>
      <c r="KW25" s="21">
        <f t="shared" si="138"/>
        <v>0</v>
      </c>
      <c r="KX25" s="21">
        <v>0</v>
      </c>
      <c r="KY25" s="21">
        <f t="shared" si="139"/>
        <v>0</v>
      </c>
      <c r="KZ25" s="21">
        <v>0</v>
      </c>
      <c r="LA25" s="21">
        <f t="shared" si="140"/>
        <v>0</v>
      </c>
      <c r="LB25" s="21">
        <v>0</v>
      </c>
      <c r="LC25" s="21">
        <f t="shared" si="141"/>
        <v>0</v>
      </c>
      <c r="LD25" s="21">
        <v>0</v>
      </c>
      <c r="LE25" s="21">
        <f t="shared" si="142"/>
        <v>0</v>
      </c>
      <c r="LF25" s="21">
        <f t="shared" si="38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44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45"/>
        <v>0</v>
      </c>
      <c r="LS25" s="21">
        <v>0</v>
      </c>
      <c r="LT25" s="21">
        <f t="shared" si="146"/>
        <v>0</v>
      </c>
      <c r="LU25" s="21">
        <v>0</v>
      </c>
      <c r="LV25" s="21">
        <f t="shared" si="147"/>
        <v>0</v>
      </c>
      <c r="LW25" s="21">
        <v>0</v>
      </c>
      <c r="LX25" s="21">
        <f t="shared" si="148"/>
        <v>0</v>
      </c>
      <c r="LY25" s="21">
        <v>0</v>
      </c>
      <c r="LZ25" s="21">
        <f t="shared" si="149"/>
        <v>0</v>
      </c>
      <c r="MA25" s="21">
        <v>0</v>
      </c>
      <c r="MB25" s="21">
        <f t="shared" si="150"/>
        <v>0</v>
      </c>
      <c r="MC25" s="21">
        <f t="shared" si="151"/>
        <v>0</v>
      </c>
      <c r="MD25" s="21"/>
      <c r="ME25" s="23">
        <f t="shared" si="403"/>
        <v>0</v>
      </c>
      <c r="MF25" s="22"/>
      <c r="MG25" s="22"/>
      <c r="MH25" s="22"/>
      <c r="MI25" s="23">
        <v>0</v>
      </c>
      <c r="MJ25" s="21">
        <f t="shared" si="352"/>
        <v>0</v>
      </c>
      <c r="MK25" s="21">
        <f t="shared" si="153"/>
        <v>0</v>
      </c>
      <c r="ML25" s="21">
        <v>0</v>
      </c>
      <c r="MM25" s="21">
        <f t="shared" si="154"/>
        <v>0</v>
      </c>
      <c r="MN25" s="21">
        <v>0</v>
      </c>
      <c r="MO25" s="21">
        <f t="shared" si="155"/>
        <v>0</v>
      </c>
      <c r="MP25" s="21">
        <v>0</v>
      </c>
      <c r="MQ25" s="21">
        <f t="shared" si="156"/>
        <v>0</v>
      </c>
      <c r="MR25" s="21">
        <v>0</v>
      </c>
      <c r="MS25" s="21">
        <f t="shared" si="157"/>
        <v>0</v>
      </c>
      <c r="MT25" s="21">
        <v>0</v>
      </c>
      <c r="MU25" s="21">
        <f t="shared" si="158"/>
        <v>0</v>
      </c>
      <c r="MV25" s="21">
        <f t="shared" si="38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60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61"/>
        <v>0</v>
      </c>
      <c r="NI25" s="21">
        <v>0</v>
      </c>
      <c r="NJ25" s="21">
        <f t="shared" si="162"/>
        <v>0</v>
      </c>
      <c r="NK25" s="21">
        <v>0</v>
      </c>
      <c r="NL25" s="21">
        <f t="shared" si="163"/>
        <v>0</v>
      </c>
      <c r="NM25" s="21">
        <v>0</v>
      </c>
      <c r="NN25" s="21">
        <f t="shared" si="164"/>
        <v>0</v>
      </c>
      <c r="NO25" s="21">
        <v>0</v>
      </c>
      <c r="NP25" s="21">
        <f t="shared" si="165"/>
        <v>0</v>
      </c>
      <c r="NQ25" s="21">
        <v>0</v>
      </c>
      <c r="NR25" s="21">
        <f t="shared" si="166"/>
        <v>0</v>
      </c>
      <c r="NS25" s="21">
        <f t="shared" si="167"/>
        <v>0</v>
      </c>
      <c r="NT25" s="21"/>
      <c r="NU25" s="23">
        <f t="shared" si="404"/>
        <v>0</v>
      </c>
      <c r="NV25" s="22"/>
      <c r="NW25" s="22"/>
      <c r="NX25" s="22"/>
      <c r="NY25" s="23">
        <v>0</v>
      </c>
      <c r="NZ25" s="21">
        <f t="shared" si="353"/>
        <v>0</v>
      </c>
      <c r="OA25" s="21">
        <f t="shared" si="169"/>
        <v>0</v>
      </c>
      <c r="OB25" s="21">
        <v>0</v>
      </c>
      <c r="OC25" s="21">
        <f t="shared" si="170"/>
        <v>0</v>
      </c>
      <c r="OD25" s="21">
        <v>0</v>
      </c>
      <c r="OE25" s="21">
        <f t="shared" si="171"/>
        <v>0</v>
      </c>
      <c r="OF25" s="21">
        <v>0</v>
      </c>
      <c r="OG25" s="21">
        <f t="shared" si="172"/>
        <v>0</v>
      </c>
      <c r="OH25" s="21">
        <v>0</v>
      </c>
      <c r="OI25" s="21">
        <f t="shared" si="173"/>
        <v>0</v>
      </c>
      <c r="OJ25" s="21">
        <v>0</v>
      </c>
      <c r="OK25" s="21">
        <f t="shared" si="174"/>
        <v>0</v>
      </c>
      <c r="OL25" s="21">
        <f t="shared" si="38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6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7"/>
        <v>0</v>
      </c>
      <c r="OY25" s="21">
        <v>0</v>
      </c>
      <c r="OZ25" s="21">
        <f t="shared" si="178"/>
        <v>0</v>
      </c>
      <c r="PA25" s="21">
        <v>0</v>
      </c>
      <c r="PB25" s="21">
        <f t="shared" si="179"/>
        <v>0</v>
      </c>
      <c r="PC25" s="21">
        <v>0</v>
      </c>
      <c r="PD25" s="21">
        <f t="shared" si="180"/>
        <v>0</v>
      </c>
      <c r="PE25" s="21">
        <v>0</v>
      </c>
      <c r="PF25" s="21">
        <f t="shared" si="181"/>
        <v>0</v>
      </c>
      <c r="PG25" s="21">
        <v>0</v>
      </c>
      <c r="PH25" s="21">
        <f t="shared" si="182"/>
        <v>0</v>
      </c>
      <c r="PI25" s="21">
        <f t="shared" si="183"/>
        <v>0</v>
      </c>
      <c r="PJ25" s="21"/>
      <c r="PK25" s="23">
        <f t="shared" si="405"/>
        <v>0</v>
      </c>
      <c r="PL25" s="22"/>
      <c r="PM25" s="22"/>
      <c r="PN25" s="22"/>
      <c r="PO25" s="23">
        <v>0</v>
      </c>
      <c r="PP25" s="21">
        <f t="shared" si="354"/>
        <v>0</v>
      </c>
      <c r="PQ25" s="21">
        <f t="shared" si="185"/>
        <v>0</v>
      </c>
      <c r="PR25" s="21">
        <v>0</v>
      </c>
      <c r="PS25" s="21">
        <f t="shared" si="186"/>
        <v>0</v>
      </c>
      <c r="PT25" s="21">
        <v>0</v>
      </c>
      <c r="PU25" s="21">
        <f t="shared" si="187"/>
        <v>0</v>
      </c>
      <c r="PV25" s="21">
        <v>0</v>
      </c>
      <c r="PW25" s="21">
        <f t="shared" si="188"/>
        <v>0</v>
      </c>
      <c r="PX25" s="21">
        <v>0</v>
      </c>
      <c r="PY25" s="21">
        <f t="shared" si="189"/>
        <v>0</v>
      </c>
      <c r="PZ25" s="21">
        <v>0</v>
      </c>
      <c r="QA25" s="21">
        <f t="shared" si="190"/>
        <v>0</v>
      </c>
      <c r="QB25" s="21">
        <f t="shared" si="38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92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93"/>
        <v>0</v>
      </c>
      <c r="QO25" s="21">
        <v>0</v>
      </c>
      <c r="QP25" s="21">
        <f t="shared" si="194"/>
        <v>0</v>
      </c>
      <c r="QQ25" s="21">
        <v>0</v>
      </c>
      <c r="QR25" s="21">
        <f t="shared" si="195"/>
        <v>0</v>
      </c>
      <c r="QS25" s="21">
        <v>0</v>
      </c>
      <c r="QT25" s="21">
        <f t="shared" si="196"/>
        <v>0</v>
      </c>
      <c r="QU25" s="21">
        <v>0</v>
      </c>
      <c r="QV25" s="21">
        <f t="shared" si="197"/>
        <v>0</v>
      </c>
      <c r="QW25" s="21">
        <v>0</v>
      </c>
      <c r="QX25" s="21">
        <f t="shared" si="198"/>
        <v>0</v>
      </c>
      <c r="QY25" s="21">
        <f t="shared" si="199"/>
        <v>0</v>
      </c>
      <c r="QZ25" s="21"/>
      <c r="RA25" s="23">
        <f t="shared" si="406"/>
        <v>0</v>
      </c>
      <c r="RB25" s="22"/>
      <c r="RC25" s="22"/>
      <c r="RD25" s="22"/>
      <c r="RE25" s="23">
        <v>0</v>
      </c>
      <c r="RF25" s="21">
        <f t="shared" si="355"/>
        <v>0</v>
      </c>
      <c r="RG25" s="21">
        <f t="shared" si="201"/>
        <v>0</v>
      </c>
      <c r="RH25" s="21">
        <v>0</v>
      </c>
      <c r="RI25" s="21">
        <f t="shared" si="202"/>
        <v>0</v>
      </c>
      <c r="RJ25" s="21">
        <v>0</v>
      </c>
      <c r="RK25" s="21">
        <f t="shared" si="203"/>
        <v>0</v>
      </c>
      <c r="RL25" s="21">
        <v>0</v>
      </c>
      <c r="RM25" s="21">
        <f t="shared" si="204"/>
        <v>0</v>
      </c>
      <c r="RN25" s="21">
        <v>0</v>
      </c>
      <c r="RO25" s="21">
        <f t="shared" si="205"/>
        <v>0</v>
      </c>
      <c r="RP25" s="21">
        <v>0</v>
      </c>
      <c r="RQ25" s="21">
        <f t="shared" si="206"/>
        <v>0</v>
      </c>
      <c r="RR25" s="21">
        <f t="shared" si="39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8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09"/>
        <v>0</v>
      </c>
      <c r="SE25" s="21">
        <v>0</v>
      </c>
      <c r="SF25" s="21">
        <f t="shared" si="210"/>
        <v>0</v>
      </c>
      <c r="SG25" s="21">
        <v>0</v>
      </c>
      <c r="SH25" s="21">
        <f t="shared" si="211"/>
        <v>0</v>
      </c>
      <c r="SI25" s="21">
        <v>0</v>
      </c>
      <c r="SJ25" s="21">
        <f t="shared" si="212"/>
        <v>0</v>
      </c>
      <c r="SK25" s="21">
        <v>0</v>
      </c>
      <c r="SL25" s="21">
        <f t="shared" si="213"/>
        <v>0</v>
      </c>
      <c r="SM25" s="21">
        <v>0</v>
      </c>
      <c r="SN25" s="21">
        <f t="shared" si="214"/>
        <v>0</v>
      </c>
      <c r="SO25" s="21">
        <f t="shared" si="215"/>
        <v>0</v>
      </c>
      <c r="SP25" s="21"/>
      <c r="SQ25" s="23">
        <f t="shared" si="407"/>
        <v>0</v>
      </c>
      <c r="SR25" s="22"/>
      <c r="SS25" s="22"/>
      <c r="ST25" s="22"/>
      <c r="SU25" s="23">
        <v>0</v>
      </c>
      <c r="SV25" s="21">
        <f t="shared" si="356"/>
        <v>0</v>
      </c>
      <c r="SW25" s="21">
        <f t="shared" si="217"/>
        <v>0</v>
      </c>
      <c r="SX25" s="21">
        <v>0</v>
      </c>
      <c r="SY25" s="21">
        <f t="shared" si="218"/>
        <v>0</v>
      </c>
      <c r="SZ25" s="21">
        <v>0</v>
      </c>
      <c r="TA25" s="21">
        <f t="shared" si="219"/>
        <v>0</v>
      </c>
      <c r="TB25" s="21">
        <v>0</v>
      </c>
      <c r="TC25" s="21">
        <f t="shared" si="220"/>
        <v>0</v>
      </c>
      <c r="TD25" s="21">
        <v>0</v>
      </c>
      <c r="TE25" s="21">
        <f t="shared" si="221"/>
        <v>0</v>
      </c>
      <c r="TF25" s="21">
        <v>0</v>
      </c>
      <c r="TG25" s="21">
        <f t="shared" si="222"/>
        <v>0</v>
      </c>
      <c r="TH25" s="21">
        <f t="shared" si="39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24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25"/>
        <v>0</v>
      </c>
      <c r="TU25" s="21">
        <v>0</v>
      </c>
      <c r="TV25" s="21">
        <f t="shared" si="226"/>
        <v>0</v>
      </c>
      <c r="TW25" s="21">
        <v>0</v>
      </c>
      <c r="TX25" s="21">
        <f t="shared" si="227"/>
        <v>0</v>
      </c>
      <c r="TY25" s="21">
        <v>0</v>
      </c>
      <c r="TZ25" s="21">
        <f t="shared" si="228"/>
        <v>0</v>
      </c>
      <c r="UA25" s="21">
        <v>0</v>
      </c>
      <c r="UB25" s="21">
        <f t="shared" si="229"/>
        <v>0</v>
      </c>
      <c r="UC25" s="21">
        <v>0</v>
      </c>
      <c r="UD25" s="21">
        <f t="shared" si="230"/>
        <v>0</v>
      </c>
      <c r="UE25" s="21">
        <f t="shared" si="231"/>
        <v>0</v>
      </c>
      <c r="UF25" s="21"/>
      <c r="UG25" s="23">
        <f t="shared" si="408"/>
        <v>0</v>
      </c>
      <c r="UH25" s="22"/>
      <c r="UI25" s="22"/>
      <c r="UJ25" s="22"/>
      <c r="UK25" s="23">
        <v>0</v>
      </c>
      <c r="UL25" s="21">
        <f t="shared" si="357"/>
        <v>0</v>
      </c>
      <c r="UM25" s="21">
        <f t="shared" si="233"/>
        <v>0</v>
      </c>
      <c r="UN25" s="21">
        <v>0</v>
      </c>
      <c r="UO25" s="21">
        <f t="shared" si="234"/>
        <v>0</v>
      </c>
      <c r="UP25" s="21">
        <v>0</v>
      </c>
      <c r="UQ25" s="21">
        <f t="shared" si="235"/>
        <v>0</v>
      </c>
      <c r="UR25" s="21">
        <v>0</v>
      </c>
      <c r="US25" s="21">
        <f t="shared" si="236"/>
        <v>0</v>
      </c>
      <c r="UT25" s="21">
        <v>0</v>
      </c>
      <c r="UU25" s="21">
        <f t="shared" si="237"/>
        <v>0</v>
      </c>
      <c r="UV25" s="21">
        <v>0</v>
      </c>
      <c r="UW25" s="21">
        <f t="shared" si="238"/>
        <v>0</v>
      </c>
      <c r="UX25" s="21">
        <f t="shared" si="39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40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41"/>
        <v>0</v>
      </c>
      <c r="VK25" s="21">
        <v>0</v>
      </c>
      <c r="VL25" s="21">
        <f t="shared" si="242"/>
        <v>0</v>
      </c>
      <c r="VM25" s="21">
        <v>0</v>
      </c>
      <c r="VN25" s="21">
        <f t="shared" si="243"/>
        <v>0</v>
      </c>
      <c r="VO25" s="21">
        <v>0</v>
      </c>
      <c r="VP25" s="21">
        <f t="shared" si="244"/>
        <v>0</v>
      </c>
      <c r="VQ25" s="21">
        <v>0</v>
      </c>
      <c r="VR25" s="21">
        <f t="shared" si="245"/>
        <v>0</v>
      </c>
      <c r="VS25" s="21">
        <v>0</v>
      </c>
      <c r="VT25" s="21">
        <f t="shared" si="246"/>
        <v>0</v>
      </c>
      <c r="VU25" s="21">
        <f t="shared" si="247"/>
        <v>0</v>
      </c>
      <c r="VV25" s="21"/>
      <c r="VW25" s="23">
        <f t="shared" si="409"/>
        <v>0</v>
      </c>
      <c r="VX25" s="22"/>
      <c r="VY25" s="22"/>
      <c r="VZ25" s="22"/>
      <c r="WA25" s="23">
        <v>0</v>
      </c>
      <c r="WB25" s="21">
        <f t="shared" si="358"/>
        <v>0</v>
      </c>
      <c r="WC25" s="21">
        <f t="shared" si="249"/>
        <v>0</v>
      </c>
      <c r="WD25" s="21">
        <v>0</v>
      </c>
      <c r="WE25" s="21">
        <f t="shared" si="250"/>
        <v>0</v>
      </c>
      <c r="WF25" s="21">
        <v>0</v>
      </c>
      <c r="WG25" s="21">
        <f t="shared" si="251"/>
        <v>0</v>
      </c>
      <c r="WH25" s="21">
        <v>0</v>
      </c>
      <c r="WI25" s="21">
        <f t="shared" si="252"/>
        <v>0</v>
      </c>
      <c r="WJ25" s="21">
        <v>0</v>
      </c>
      <c r="WK25" s="21">
        <f t="shared" si="253"/>
        <v>0</v>
      </c>
      <c r="WL25" s="21">
        <v>0</v>
      </c>
      <c r="WM25" s="21">
        <f t="shared" si="254"/>
        <v>0</v>
      </c>
      <c r="WN25" s="21">
        <f t="shared" si="39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6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7"/>
        <v>0</v>
      </c>
      <c r="XA25" s="21">
        <v>0</v>
      </c>
      <c r="XB25" s="21">
        <f t="shared" si="258"/>
        <v>0</v>
      </c>
      <c r="XC25" s="21">
        <v>0</v>
      </c>
      <c r="XD25" s="21">
        <f t="shared" si="259"/>
        <v>0</v>
      </c>
      <c r="XE25" s="21">
        <v>0</v>
      </c>
      <c r="XF25" s="21">
        <f t="shared" si="260"/>
        <v>0</v>
      </c>
      <c r="XG25" s="21">
        <v>0</v>
      </c>
      <c r="XH25" s="21">
        <f t="shared" si="261"/>
        <v>0</v>
      </c>
      <c r="XI25" s="21">
        <v>0</v>
      </c>
      <c r="XJ25" s="21">
        <f t="shared" si="262"/>
        <v>0</v>
      </c>
      <c r="XK25" s="21">
        <f t="shared" si="263"/>
        <v>0</v>
      </c>
      <c r="XL25" s="21"/>
      <c r="XM25" s="23">
        <f t="shared" si="410"/>
        <v>0</v>
      </c>
      <c r="XN25" s="22"/>
      <c r="XO25" s="22"/>
      <c r="XP25" s="22"/>
      <c r="XQ25" s="23">
        <v>0</v>
      </c>
      <c r="XR25" s="21">
        <f t="shared" si="359"/>
        <v>0</v>
      </c>
      <c r="XS25" s="21">
        <f t="shared" si="265"/>
        <v>0</v>
      </c>
      <c r="XT25" s="21">
        <v>0</v>
      </c>
      <c r="XU25" s="21">
        <f t="shared" si="266"/>
        <v>0</v>
      </c>
      <c r="XV25" s="21">
        <v>0</v>
      </c>
      <c r="XW25" s="21">
        <f t="shared" si="267"/>
        <v>0</v>
      </c>
      <c r="XX25" s="21">
        <v>0</v>
      </c>
      <c r="XY25" s="21">
        <f t="shared" si="268"/>
        <v>0</v>
      </c>
      <c r="XZ25" s="21">
        <v>0</v>
      </c>
      <c r="YA25" s="21">
        <f t="shared" si="269"/>
        <v>0</v>
      </c>
      <c r="YB25" s="21">
        <v>0</v>
      </c>
      <c r="YC25" s="21">
        <f t="shared" si="270"/>
        <v>0</v>
      </c>
      <c r="YD25" s="21">
        <f t="shared" si="394"/>
        <v>0</v>
      </c>
      <c r="YE25" s="21"/>
      <c r="YF25" s="21">
        <f t="shared" si="17"/>
        <v>0</v>
      </c>
      <c r="YG25" s="21"/>
      <c r="YH25" s="21"/>
      <c r="YI25" s="21">
        <v>0</v>
      </c>
      <c r="YJ25" s="21">
        <f t="shared" si="272"/>
        <v>0</v>
      </c>
      <c r="YK25" s="21">
        <v>0</v>
      </c>
      <c r="YL25" s="21">
        <v>0</v>
      </c>
      <c r="YM25" s="22"/>
      <c r="YN25" s="22"/>
      <c r="YO25" s="21">
        <v>0</v>
      </c>
      <c r="YP25" s="21">
        <f t="shared" si="273"/>
        <v>0</v>
      </c>
      <c r="YQ25" s="21">
        <v>0</v>
      </c>
      <c r="YR25" s="21">
        <f t="shared" si="274"/>
        <v>0</v>
      </c>
      <c r="YS25" s="21">
        <v>0</v>
      </c>
      <c r="YT25" s="21">
        <f t="shared" si="275"/>
        <v>0</v>
      </c>
      <c r="YU25" s="21">
        <v>0</v>
      </c>
      <c r="YV25" s="21">
        <f t="shared" si="276"/>
        <v>0</v>
      </c>
      <c r="YW25" s="21">
        <v>0</v>
      </c>
      <c r="YX25" s="21">
        <f t="shared" si="277"/>
        <v>0</v>
      </c>
      <c r="YY25" s="21">
        <v>0</v>
      </c>
      <c r="YZ25" s="21">
        <f t="shared" si="278"/>
        <v>0</v>
      </c>
      <c r="ZA25" s="21">
        <f t="shared" si="279"/>
        <v>0</v>
      </c>
      <c r="ZB25" s="21"/>
      <c r="ZC25" s="23">
        <f t="shared" si="411"/>
        <v>0</v>
      </c>
      <c r="ZD25" s="22"/>
      <c r="ZE25" s="22"/>
      <c r="ZF25" s="22"/>
      <c r="ZG25" s="23">
        <v>0</v>
      </c>
      <c r="ZH25" s="21">
        <f t="shared" si="360"/>
        <v>0</v>
      </c>
      <c r="ZI25" s="21">
        <f t="shared" si="281"/>
        <v>0</v>
      </c>
      <c r="ZJ25" s="21">
        <v>0</v>
      </c>
      <c r="ZK25" s="21">
        <f t="shared" si="282"/>
        <v>0</v>
      </c>
      <c r="ZL25" s="21">
        <v>0</v>
      </c>
      <c r="ZM25" s="21">
        <f t="shared" si="283"/>
        <v>0</v>
      </c>
      <c r="ZN25" s="21">
        <v>0</v>
      </c>
      <c r="ZO25" s="21">
        <f t="shared" si="284"/>
        <v>0</v>
      </c>
      <c r="ZP25" s="21">
        <v>0</v>
      </c>
      <c r="ZQ25" s="21">
        <f t="shared" si="285"/>
        <v>0</v>
      </c>
      <c r="ZR25" s="21">
        <v>0</v>
      </c>
      <c r="ZS25" s="21">
        <f t="shared" si="286"/>
        <v>0</v>
      </c>
      <c r="ZT25" s="21">
        <f t="shared" si="395"/>
        <v>0</v>
      </c>
      <c r="ZU25" s="21"/>
      <c r="ZV25" s="21">
        <f t="shared" si="18"/>
        <v>0</v>
      </c>
      <c r="ZW25" s="21"/>
      <c r="ZX25" s="21"/>
      <c r="ZY25" s="21">
        <v>0</v>
      </c>
      <c r="ZZ25" s="21">
        <f t="shared" si="288"/>
        <v>0</v>
      </c>
      <c r="AAA25" s="21">
        <v>0</v>
      </c>
      <c r="AAB25" s="21">
        <v>0</v>
      </c>
      <c r="AAC25" s="22"/>
      <c r="AAD25" s="22"/>
      <c r="AAE25" s="21">
        <v>0</v>
      </c>
      <c r="AAF25" s="21">
        <f t="shared" si="289"/>
        <v>0</v>
      </c>
      <c r="AAG25" s="21">
        <v>0</v>
      </c>
      <c r="AAH25" s="21">
        <f t="shared" si="290"/>
        <v>0</v>
      </c>
      <c r="AAI25" s="21">
        <v>0</v>
      </c>
      <c r="AAJ25" s="21">
        <f t="shared" si="291"/>
        <v>0</v>
      </c>
      <c r="AAK25" s="21">
        <v>0</v>
      </c>
      <c r="AAL25" s="21">
        <f t="shared" si="292"/>
        <v>0</v>
      </c>
      <c r="AAM25" s="21">
        <v>0</v>
      </c>
      <c r="AAN25" s="21">
        <f t="shared" si="293"/>
        <v>0</v>
      </c>
      <c r="AAO25" s="21">
        <v>0</v>
      </c>
      <c r="AAP25" s="21">
        <f t="shared" si="294"/>
        <v>0</v>
      </c>
      <c r="AAQ25" s="21">
        <f t="shared" si="295"/>
        <v>0</v>
      </c>
      <c r="AAR25" s="21"/>
      <c r="AAS25" s="23">
        <f t="shared" si="412"/>
        <v>0</v>
      </c>
      <c r="AAT25" s="22"/>
      <c r="AAU25" s="22"/>
      <c r="AAV25" s="22"/>
      <c r="AAW25" s="23">
        <v>0</v>
      </c>
      <c r="AAX25" s="21">
        <f t="shared" si="361"/>
        <v>0</v>
      </c>
      <c r="AAY25" s="21">
        <f t="shared" si="297"/>
        <v>0</v>
      </c>
      <c r="AAZ25" s="21">
        <v>0</v>
      </c>
      <c r="ABA25" s="21">
        <f t="shared" si="298"/>
        <v>0</v>
      </c>
      <c r="ABB25" s="21">
        <v>0</v>
      </c>
      <c r="ABC25" s="21">
        <f t="shared" si="299"/>
        <v>0</v>
      </c>
      <c r="ABD25" s="21">
        <v>0</v>
      </c>
      <c r="ABE25" s="21">
        <f t="shared" si="300"/>
        <v>0</v>
      </c>
      <c r="ABF25" s="21">
        <v>0</v>
      </c>
      <c r="ABG25" s="21">
        <f t="shared" si="301"/>
        <v>0</v>
      </c>
      <c r="ABH25" s="21">
        <v>0</v>
      </c>
      <c r="ABI25" s="21">
        <f t="shared" si="302"/>
        <v>0</v>
      </c>
      <c r="ABJ25" s="21">
        <f t="shared" si="396"/>
        <v>0</v>
      </c>
      <c r="ABK25" s="21"/>
      <c r="ABL25" s="21">
        <f t="shared" si="19"/>
        <v>0</v>
      </c>
      <c r="ABM25" s="21"/>
      <c r="ABN25" s="21"/>
      <c r="ABO25" s="21">
        <v>0</v>
      </c>
      <c r="ABP25" s="21">
        <f t="shared" si="304"/>
        <v>0</v>
      </c>
      <c r="ABQ25" s="21">
        <v>0</v>
      </c>
      <c r="ABR25" s="21">
        <v>0</v>
      </c>
      <c r="ABS25" s="22"/>
      <c r="ABT25" s="22"/>
      <c r="ABU25" s="21">
        <v>0</v>
      </c>
      <c r="ABV25" s="21">
        <f t="shared" si="20"/>
        <v>0</v>
      </c>
      <c r="ABW25" s="21">
        <v>0</v>
      </c>
      <c r="ABX25" s="21">
        <f t="shared" si="305"/>
        <v>0</v>
      </c>
      <c r="ABY25" s="21">
        <v>0</v>
      </c>
      <c r="ABZ25" s="21">
        <f t="shared" si="306"/>
        <v>0</v>
      </c>
      <c r="ACA25" s="21">
        <v>0</v>
      </c>
      <c r="ACB25" s="21">
        <f t="shared" si="307"/>
        <v>0</v>
      </c>
      <c r="ACC25" s="21">
        <v>0</v>
      </c>
      <c r="ACD25" s="21">
        <f t="shared" si="308"/>
        <v>0</v>
      </c>
      <c r="ACE25" s="21">
        <v>0</v>
      </c>
      <c r="ACF25" s="21">
        <f t="shared" si="309"/>
        <v>0</v>
      </c>
      <c r="ACG25" s="21">
        <f t="shared" si="21"/>
        <v>0</v>
      </c>
      <c r="ACH25" s="21"/>
      <c r="ACI25" s="23">
        <f t="shared" si="413"/>
        <v>0</v>
      </c>
      <c r="ACJ25" s="22"/>
      <c r="ACK25" s="22"/>
      <c r="ACL25" s="22"/>
      <c r="ACM25" s="23">
        <v>0</v>
      </c>
      <c r="ACN25" s="21">
        <f t="shared" si="362"/>
        <v>0</v>
      </c>
      <c r="ACO25" s="21">
        <f t="shared" si="311"/>
        <v>0</v>
      </c>
      <c r="ACP25" s="21">
        <v>0</v>
      </c>
      <c r="ACQ25" s="21">
        <f t="shared" si="312"/>
        <v>0</v>
      </c>
      <c r="ACR25" s="21">
        <v>0</v>
      </c>
      <c r="ACS25" s="21">
        <f t="shared" si="313"/>
        <v>0</v>
      </c>
      <c r="ACT25" s="21">
        <v>0</v>
      </c>
      <c r="ACU25" s="21">
        <f t="shared" si="314"/>
        <v>0</v>
      </c>
      <c r="ACV25" s="21">
        <v>0</v>
      </c>
      <c r="ACW25" s="21">
        <f t="shared" si="315"/>
        <v>0</v>
      </c>
      <c r="ACX25" s="21">
        <v>0</v>
      </c>
      <c r="ACY25" s="21">
        <f t="shared" si="316"/>
        <v>0</v>
      </c>
      <c r="ACZ25" s="21">
        <f t="shared" si="397"/>
        <v>0</v>
      </c>
      <c r="ADA25" s="21"/>
      <c r="ADB25" s="21">
        <f t="shared" si="22"/>
        <v>0</v>
      </c>
      <c r="ADC25" s="21"/>
      <c r="ADD25" s="21"/>
      <c r="ADE25" s="21">
        <v>0</v>
      </c>
      <c r="ADF25" s="21">
        <f t="shared" si="318"/>
        <v>0</v>
      </c>
      <c r="ADG25" s="21">
        <v>0</v>
      </c>
      <c r="ADH25" s="21">
        <v>0</v>
      </c>
      <c r="ADI25" s="22"/>
      <c r="ADJ25" s="22"/>
      <c r="ADK25" s="21">
        <v>0</v>
      </c>
      <c r="ADL25" s="21">
        <f t="shared" si="319"/>
        <v>0</v>
      </c>
      <c r="ADM25" s="21">
        <v>0</v>
      </c>
      <c r="ADN25" s="21">
        <f t="shared" si="320"/>
        <v>0</v>
      </c>
      <c r="ADO25" s="21">
        <v>0</v>
      </c>
      <c r="ADP25" s="21">
        <f t="shared" si="321"/>
        <v>0</v>
      </c>
      <c r="ADQ25" s="21">
        <v>0</v>
      </c>
      <c r="ADR25" s="21">
        <f t="shared" si="322"/>
        <v>0</v>
      </c>
      <c r="ADS25" s="21">
        <v>0</v>
      </c>
      <c r="ADT25" s="21">
        <f t="shared" si="323"/>
        <v>0</v>
      </c>
      <c r="ADU25" s="21">
        <v>0</v>
      </c>
      <c r="ADV25" s="21">
        <f t="shared" si="324"/>
        <v>0</v>
      </c>
      <c r="ADW25" s="21">
        <f t="shared" si="325"/>
        <v>0</v>
      </c>
      <c r="ADX25" s="21"/>
      <c r="ADY25" s="23">
        <f t="shared" si="414"/>
        <v>0</v>
      </c>
      <c r="ADZ25" s="24">
        <f t="shared" si="23"/>
        <v>0</v>
      </c>
      <c r="AEA25" s="24">
        <f t="shared" si="24"/>
        <v>0</v>
      </c>
      <c r="AEB25" s="24">
        <f t="shared" si="326"/>
        <v>0</v>
      </c>
    </row>
    <row r="26" spans="1:808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5"/>
        <v>0</v>
      </c>
      <c r="M26" s="21">
        <f t="shared" si="26"/>
        <v>0</v>
      </c>
      <c r="N26" s="21">
        <v>0</v>
      </c>
      <c r="O26" s="21">
        <f t="shared" si="27"/>
        <v>0</v>
      </c>
      <c r="P26" s="21">
        <v>0</v>
      </c>
      <c r="Q26" s="21">
        <f t="shared" si="28"/>
        <v>0</v>
      </c>
      <c r="R26" s="21">
        <v>0</v>
      </c>
      <c r="S26" s="21">
        <f t="shared" si="29"/>
        <v>0</v>
      </c>
      <c r="T26" s="21">
        <v>0</v>
      </c>
      <c r="U26" s="21">
        <f t="shared" si="30"/>
        <v>0</v>
      </c>
      <c r="V26" s="21">
        <v>0</v>
      </c>
      <c r="W26" s="21">
        <f t="shared" si="31"/>
        <v>0</v>
      </c>
      <c r="X26" s="21">
        <f t="shared" si="32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33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34"/>
        <v>0</v>
      </c>
      <c r="AK26" s="21">
        <v>0</v>
      </c>
      <c r="AL26" s="21">
        <f t="shared" si="35"/>
        <v>0</v>
      </c>
      <c r="AM26" s="21">
        <v>0</v>
      </c>
      <c r="AN26" s="21">
        <f t="shared" si="36"/>
        <v>0</v>
      </c>
      <c r="AO26" s="21">
        <v>0</v>
      </c>
      <c r="AP26" s="21">
        <f t="shared" si="37"/>
        <v>0</v>
      </c>
      <c r="AQ26" s="21">
        <v>0</v>
      </c>
      <c r="AR26" s="21">
        <f t="shared" si="38"/>
        <v>0</v>
      </c>
      <c r="AS26" s="21">
        <v>0</v>
      </c>
      <c r="AT26" s="21">
        <f t="shared" si="39"/>
        <v>0</v>
      </c>
      <c r="AU26" s="21">
        <f t="shared" si="40"/>
        <v>0</v>
      </c>
      <c r="AV26" s="21"/>
      <c r="AW26" s="23">
        <f t="shared" si="327"/>
        <v>0</v>
      </c>
      <c r="AX26" s="22"/>
      <c r="AY26" s="22"/>
      <c r="AZ26" s="22"/>
      <c r="BA26" s="23">
        <v>0</v>
      </c>
      <c r="BB26" s="21">
        <f t="shared" si="345"/>
        <v>0</v>
      </c>
      <c r="BC26" s="21">
        <f t="shared" si="42"/>
        <v>0</v>
      </c>
      <c r="BD26" s="21">
        <v>0</v>
      </c>
      <c r="BE26" s="21">
        <f t="shared" si="43"/>
        <v>0</v>
      </c>
      <c r="BF26" s="21">
        <v>0</v>
      </c>
      <c r="BG26" s="21">
        <f t="shared" si="44"/>
        <v>0</v>
      </c>
      <c r="BH26" s="21">
        <v>0</v>
      </c>
      <c r="BI26" s="21">
        <f t="shared" si="45"/>
        <v>0</v>
      </c>
      <c r="BJ26" s="21">
        <v>0</v>
      </c>
      <c r="BK26" s="21">
        <f t="shared" si="46"/>
        <v>0</v>
      </c>
      <c r="BL26" s="21">
        <v>0</v>
      </c>
      <c r="BM26" s="21">
        <f t="shared" si="47"/>
        <v>0</v>
      </c>
      <c r="BN26" s="21">
        <f t="shared" si="38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49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50"/>
        <v>0</v>
      </c>
      <c r="CA26" s="21">
        <v>0</v>
      </c>
      <c r="CB26" s="21">
        <f t="shared" si="51"/>
        <v>0</v>
      </c>
      <c r="CC26" s="21">
        <v>0</v>
      </c>
      <c r="CD26" s="21">
        <f t="shared" si="52"/>
        <v>0</v>
      </c>
      <c r="CE26" s="21">
        <v>0</v>
      </c>
      <c r="CF26" s="21">
        <f t="shared" si="53"/>
        <v>0</v>
      </c>
      <c r="CG26" s="21">
        <v>0</v>
      </c>
      <c r="CH26" s="21">
        <f t="shared" si="54"/>
        <v>0</v>
      </c>
      <c r="CI26" s="21">
        <v>0</v>
      </c>
      <c r="CJ26" s="21">
        <f t="shared" si="55"/>
        <v>0</v>
      </c>
      <c r="CK26" s="21">
        <f t="shared" si="56"/>
        <v>0</v>
      </c>
      <c r="CL26" s="21"/>
      <c r="CM26" s="23">
        <f t="shared" si="398"/>
        <v>0</v>
      </c>
      <c r="CN26" s="22"/>
      <c r="CO26" s="22"/>
      <c r="CP26" s="22"/>
      <c r="CQ26" s="23">
        <v>0</v>
      </c>
      <c r="CR26" s="21">
        <f t="shared" si="346"/>
        <v>0</v>
      </c>
      <c r="CS26" s="21">
        <f t="shared" si="58"/>
        <v>0</v>
      </c>
      <c r="CT26" s="21">
        <v>0</v>
      </c>
      <c r="CU26" s="21">
        <f t="shared" si="59"/>
        <v>0</v>
      </c>
      <c r="CV26" s="21">
        <v>0</v>
      </c>
      <c r="CW26" s="21">
        <f t="shared" si="60"/>
        <v>0</v>
      </c>
      <c r="CX26" s="21">
        <v>0</v>
      </c>
      <c r="CY26" s="21">
        <f t="shared" si="61"/>
        <v>0</v>
      </c>
      <c r="CZ26" s="21">
        <v>0</v>
      </c>
      <c r="DA26" s="21">
        <f t="shared" si="62"/>
        <v>0</v>
      </c>
      <c r="DB26" s="21">
        <v>0</v>
      </c>
      <c r="DC26" s="21">
        <f t="shared" si="63"/>
        <v>0</v>
      </c>
      <c r="DD26" s="21">
        <f t="shared" si="38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65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6"/>
        <v>0</v>
      </c>
      <c r="DS26" s="21">
        <v>0</v>
      </c>
      <c r="DT26" s="21">
        <f t="shared" si="67"/>
        <v>0</v>
      </c>
      <c r="DU26" s="21">
        <v>0</v>
      </c>
      <c r="DV26" s="21">
        <f t="shared" si="68"/>
        <v>0</v>
      </c>
      <c r="DW26" s="21">
        <v>0</v>
      </c>
      <c r="DX26" s="21">
        <f t="shared" si="69"/>
        <v>0</v>
      </c>
      <c r="DY26" s="21">
        <v>0</v>
      </c>
      <c r="DZ26" s="21">
        <f t="shared" si="70"/>
        <v>0</v>
      </c>
      <c r="EA26" s="21">
        <f t="shared" si="71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347"/>
        <v>0</v>
      </c>
      <c r="EI26" s="21">
        <f t="shared" si="73"/>
        <v>0</v>
      </c>
      <c r="EJ26" s="21">
        <v>0</v>
      </c>
      <c r="EK26" s="21">
        <f t="shared" si="74"/>
        <v>0</v>
      </c>
      <c r="EL26" s="21">
        <v>0</v>
      </c>
      <c r="EM26" s="21">
        <f t="shared" si="75"/>
        <v>0</v>
      </c>
      <c r="EN26" s="21">
        <v>0</v>
      </c>
      <c r="EO26" s="21">
        <f t="shared" si="76"/>
        <v>0</v>
      </c>
      <c r="EP26" s="21">
        <v>0</v>
      </c>
      <c r="EQ26" s="21">
        <f t="shared" si="77"/>
        <v>0</v>
      </c>
      <c r="ER26" s="21">
        <v>0</v>
      </c>
      <c r="ES26" s="21">
        <f t="shared" si="78"/>
        <v>0</v>
      </c>
      <c r="ET26" s="21">
        <f t="shared" si="38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80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81"/>
        <v>0</v>
      </c>
      <c r="FG26" s="21">
        <v>0</v>
      </c>
      <c r="FH26" s="21">
        <f t="shared" si="82"/>
        <v>0</v>
      </c>
      <c r="FI26" s="21">
        <v>0</v>
      </c>
      <c r="FJ26" s="21">
        <f t="shared" si="83"/>
        <v>0</v>
      </c>
      <c r="FK26" s="21">
        <v>0</v>
      </c>
      <c r="FL26" s="21">
        <f t="shared" si="84"/>
        <v>0</v>
      </c>
      <c r="FM26" s="21">
        <v>0</v>
      </c>
      <c r="FN26" s="21">
        <f t="shared" si="85"/>
        <v>0</v>
      </c>
      <c r="FO26" s="21">
        <v>0</v>
      </c>
      <c r="FP26" s="21">
        <f t="shared" si="86"/>
        <v>0</v>
      </c>
      <c r="FQ26" s="21">
        <f t="shared" si="87"/>
        <v>0</v>
      </c>
      <c r="FR26" s="21"/>
      <c r="FS26" s="23">
        <f t="shared" si="399"/>
        <v>0</v>
      </c>
      <c r="FT26" s="22"/>
      <c r="FU26" s="22"/>
      <c r="FV26" s="22"/>
      <c r="FW26" s="23">
        <v>0</v>
      </c>
      <c r="FX26" s="21">
        <f t="shared" si="348"/>
        <v>0</v>
      </c>
      <c r="FY26" s="21">
        <f t="shared" si="89"/>
        <v>0</v>
      </c>
      <c r="FZ26" s="21">
        <v>0</v>
      </c>
      <c r="GA26" s="21">
        <f t="shared" si="90"/>
        <v>0</v>
      </c>
      <c r="GB26" s="21">
        <v>0</v>
      </c>
      <c r="GC26" s="21">
        <f t="shared" si="91"/>
        <v>0</v>
      </c>
      <c r="GD26" s="21">
        <v>0</v>
      </c>
      <c r="GE26" s="21">
        <f t="shared" si="92"/>
        <v>0</v>
      </c>
      <c r="GF26" s="21">
        <v>0</v>
      </c>
      <c r="GG26" s="21">
        <f t="shared" si="93"/>
        <v>0</v>
      </c>
      <c r="GH26" s="21">
        <v>0</v>
      </c>
      <c r="GI26" s="21">
        <f t="shared" si="94"/>
        <v>0</v>
      </c>
      <c r="GJ26" s="21">
        <f t="shared" si="38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6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7"/>
        <v>0</v>
      </c>
      <c r="GW26" s="21">
        <v>0</v>
      </c>
      <c r="GX26" s="21">
        <f t="shared" si="98"/>
        <v>0</v>
      </c>
      <c r="GY26" s="21">
        <v>0</v>
      </c>
      <c r="GZ26" s="21">
        <f t="shared" si="99"/>
        <v>0</v>
      </c>
      <c r="HA26" s="21">
        <v>0</v>
      </c>
      <c r="HB26" s="21">
        <f t="shared" si="100"/>
        <v>0</v>
      </c>
      <c r="HC26" s="21">
        <v>0</v>
      </c>
      <c r="HD26" s="21">
        <f t="shared" si="101"/>
        <v>0</v>
      </c>
      <c r="HE26" s="21">
        <v>0</v>
      </c>
      <c r="HF26" s="21">
        <f t="shared" si="102"/>
        <v>0</v>
      </c>
      <c r="HG26" s="21">
        <f t="shared" si="103"/>
        <v>0</v>
      </c>
      <c r="HH26" s="21"/>
      <c r="HI26" s="23">
        <f t="shared" si="400"/>
        <v>0</v>
      </c>
      <c r="HJ26" s="22"/>
      <c r="HK26" s="22"/>
      <c r="HL26" s="22"/>
      <c r="HM26" s="23">
        <v>0</v>
      </c>
      <c r="HN26" s="21">
        <f t="shared" si="349"/>
        <v>0</v>
      </c>
      <c r="HO26" s="21">
        <f t="shared" si="105"/>
        <v>0</v>
      </c>
      <c r="HP26" s="21">
        <v>0</v>
      </c>
      <c r="HQ26" s="21">
        <f t="shared" si="106"/>
        <v>0</v>
      </c>
      <c r="HR26" s="21">
        <v>0</v>
      </c>
      <c r="HS26" s="21">
        <f t="shared" si="107"/>
        <v>0</v>
      </c>
      <c r="HT26" s="21">
        <v>0</v>
      </c>
      <c r="HU26" s="21">
        <f t="shared" si="108"/>
        <v>0</v>
      </c>
      <c r="HV26" s="21">
        <v>0</v>
      </c>
      <c r="HW26" s="21">
        <f t="shared" si="109"/>
        <v>0</v>
      </c>
      <c r="HX26" s="21">
        <v>0</v>
      </c>
      <c r="HY26" s="21">
        <f t="shared" si="110"/>
        <v>0</v>
      </c>
      <c r="HZ26" s="21">
        <f t="shared" si="38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12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13"/>
        <v>0</v>
      </c>
      <c r="IM26" s="21">
        <v>0</v>
      </c>
      <c r="IN26" s="21">
        <f t="shared" si="114"/>
        <v>0</v>
      </c>
      <c r="IO26" s="21">
        <v>0</v>
      </c>
      <c r="IP26" s="21">
        <f t="shared" si="115"/>
        <v>0</v>
      </c>
      <c r="IQ26" s="21">
        <v>0</v>
      </c>
      <c r="IR26" s="21">
        <f t="shared" si="116"/>
        <v>0</v>
      </c>
      <c r="IS26" s="21">
        <v>0</v>
      </c>
      <c r="IT26" s="21">
        <f t="shared" si="117"/>
        <v>0</v>
      </c>
      <c r="IU26" s="21">
        <v>0</v>
      </c>
      <c r="IV26" s="21">
        <f t="shared" si="118"/>
        <v>0</v>
      </c>
      <c r="IW26" s="21">
        <f t="shared" si="119"/>
        <v>0</v>
      </c>
      <c r="IX26" s="21"/>
      <c r="IY26" s="23">
        <f t="shared" si="401"/>
        <v>0</v>
      </c>
      <c r="IZ26" s="22"/>
      <c r="JA26" s="22"/>
      <c r="JB26" s="22"/>
      <c r="JC26" s="23">
        <v>0</v>
      </c>
      <c r="JD26" s="21">
        <f t="shared" si="350"/>
        <v>0</v>
      </c>
      <c r="JE26" s="21">
        <f t="shared" si="121"/>
        <v>0</v>
      </c>
      <c r="JF26" s="21">
        <v>0</v>
      </c>
      <c r="JG26" s="21">
        <f t="shared" si="122"/>
        <v>0</v>
      </c>
      <c r="JH26" s="21">
        <v>0</v>
      </c>
      <c r="JI26" s="21">
        <f t="shared" si="123"/>
        <v>0</v>
      </c>
      <c r="JJ26" s="21">
        <v>0</v>
      </c>
      <c r="JK26" s="21">
        <f t="shared" si="124"/>
        <v>0</v>
      </c>
      <c r="JL26" s="21">
        <v>0</v>
      </c>
      <c r="JM26" s="21">
        <f t="shared" si="125"/>
        <v>0</v>
      </c>
      <c r="JN26" s="21">
        <v>0</v>
      </c>
      <c r="JO26" s="21">
        <f t="shared" si="126"/>
        <v>0</v>
      </c>
      <c r="JP26" s="21">
        <f t="shared" si="38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8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29"/>
        <v>0</v>
      </c>
      <c r="KC26" s="21">
        <v>0</v>
      </c>
      <c r="KD26" s="21">
        <f t="shared" si="130"/>
        <v>0</v>
      </c>
      <c r="KE26" s="21">
        <v>0</v>
      </c>
      <c r="KF26" s="21">
        <f t="shared" si="131"/>
        <v>0</v>
      </c>
      <c r="KG26" s="21">
        <v>0</v>
      </c>
      <c r="KH26" s="21">
        <f t="shared" si="132"/>
        <v>0</v>
      </c>
      <c r="KI26" s="21">
        <v>0</v>
      </c>
      <c r="KJ26" s="21">
        <f t="shared" si="133"/>
        <v>0</v>
      </c>
      <c r="KK26" s="21">
        <v>0</v>
      </c>
      <c r="KL26" s="21">
        <f t="shared" si="134"/>
        <v>0</v>
      </c>
      <c r="KM26" s="21">
        <f t="shared" si="135"/>
        <v>0</v>
      </c>
      <c r="KN26" s="21"/>
      <c r="KO26" s="23">
        <f t="shared" si="402"/>
        <v>0</v>
      </c>
      <c r="KP26" s="22"/>
      <c r="KQ26" s="22"/>
      <c r="KR26" s="22"/>
      <c r="KS26" s="23">
        <v>0</v>
      </c>
      <c r="KT26" s="21">
        <f t="shared" si="351"/>
        <v>0</v>
      </c>
      <c r="KU26" s="21">
        <f t="shared" si="137"/>
        <v>0</v>
      </c>
      <c r="KV26" s="21">
        <v>0</v>
      </c>
      <c r="KW26" s="21">
        <f t="shared" si="138"/>
        <v>0</v>
      </c>
      <c r="KX26" s="21">
        <v>0</v>
      </c>
      <c r="KY26" s="21">
        <f t="shared" si="139"/>
        <v>0</v>
      </c>
      <c r="KZ26" s="21">
        <v>0</v>
      </c>
      <c r="LA26" s="21">
        <f t="shared" si="140"/>
        <v>0</v>
      </c>
      <c r="LB26" s="21">
        <v>0</v>
      </c>
      <c r="LC26" s="21">
        <f t="shared" si="141"/>
        <v>0</v>
      </c>
      <c r="LD26" s="21">
        <v>0</v>
      </c>
      <c r="LE26" s="21">
        <f t="shared" si="142"/>
        <v>0</v>
      </c>
      <c r="LF26" s="21">
        <f t="shared" si="38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44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45"/>
        <v>0</v>
      </c>
      <c r="LS26" s="21">
        <v>0</v>
      </c>
      <c r="LT26" s="21">
        <f t="shared" si="146"/>
        <v>0</v>
      </c>
      <c r="LU26" s="21">
        <v>0</v>
      </c>
      <c r="LV26" s="21">
        <f t="shared" si="147"/>
        <v>0</v>
      </c>
      <c r="LW26" s="21">
        <v>0</v>
      </c>
      <c r="LX26" s="21">
        <f t="shared" si="148"/>
        <v>0</v>
      </c>
      <c r="LY26" s="21">
        <v>0</v>
      </c>
      <c r="LZ26" s="21">
        <f t="shared" si="149"/>
        <v>0</v>
      </c>
      <c r="MA26" s="21">
        <v>0</v>
      </c>
      <c r="MB26" s="21">
        <f t="shared" si="150"/>
        <v>0</v>
      </c>
      <c r="MC26" s="21">
        <f t="shared" si="151"/>
        <v>0</v>
      </c>
      <c r="MD26" s="21"/>
      <c r="ME26" s="23">
        <f t="shared" si="403"/>
        <v>0</v>
      </c>
      <c r="MF26" s="22"/>
      <c r="MG26" s="22"/>
      <c r="MH26" s="22"/>
      <c r="MI26" s="23">
        <v>0</v>
      </c>
      <c r="MJ26" s="21">
        <f t="shared" si="352"/>
        <v>0</v>
      </c>
      <c r="MK26" s="21">
        <f t="shared" si="153"/>
        <v>0</v>
      </c>
      <c r="ML26" s="21">
        <v>0</v>
      </c>
      <c r="MM26" s="21">
        <f t="shared" si="154"/>
        <v>0</v>
      </c>
      <c r="MN26" s="21">
        <v>0</v>
      </c>
      <c r="MO26" s="21">
        <f t="shared" si="155"/>
        <v>0</v>
      </c>
      <c r="MP26" s="21">
        <v>0</v>
      </c>
      <c r="MQ26" s="21">
        <f t="shared" si="156"/>
        <v>0</v>
      </c>
      <c r="MR26" s="21">
        <v>0</v>
      </c>
      <c r="MS26" s="21">
        <f t="shared" si="157"/>
        <v>0</v>
      </c>
      <c r="MT26" s="21">
        <v>0</v>
      </c>
      <c r="MU26" s="21">
        <f t="shared" si="158"/>
        <v>0</v>
      </c>
      <c r="MV26" s="21">
        <f t="shared" si="38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60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61"/>
        <v>0</v>
      </c>
      <c r="NI26" s="21">
        <v>0</v>
      </c>
      <c r="NJ26" s="21">
        <f t="shared" si="162"/>
        <v>0</v>
      </c>
      <c r="NK26" s="21">
        <v>0</v>
      </c>
      <c r="NL26" s="21">
        <f t="shared" si="163"/>
        <v>0</v>
      </c>
      <c r="NM26" s="21">
        <v>0</v>
      </c>
      <c r="NN26" s="21">
        <f t="shared" si="164"/>
        <v>0</v>
      </c>
      <c r="NO26" s="21">
        <v>0</v>
      </c>
      <c r="NP26" s="21">
        <f t="shared" si="165"/>
        <v>0</v>
      </c>
      <c r="NQ26" s="21">
        <v>0</v>
      </c>
      <c r="NR26" s="21">
        <f t="shared" si="166"/>
        <v>0</v>
      </c>
      <c r="NS26" s="21">
        <f t="shared" si="167"/>
        <v>0</v>
      </c>
      <c r="NT26" s="21"/>
      <c r="NU26" s="23">
        <f t="shared" si="404"/>
        <v>0</v>
      </c>
      <c r="NV26" s="22"/>
      <c r="NW26" s="22"/>
      <c r="NX26" s="22"/>
      <c r="NY26" s="23">
        <v>0</v>
      </c>
      <c r="NZ26" s="21">
        <f t="shared" si="353"/>
        <v>0</v>
      </c>
      <c r="OA26" s="21">
        <f t="shared" si="169"/>
        <v>0</v>
      </c>
      <c r="OB26" s="21">
        <v>0</v>
      </c>
      <c r="OC26" s="21">
        <f t="shared" si="170"/>
        <v>0</v>
      </c>
      <c r="OD26" s="21">
        <v>0</v>
      </c>
      <c r="OE26" s="21">
        <f t="shared" si="171"/>
        <v>0</v>
      </c>
      <c r="OF26" s="21">
        <v>0</v>
      </c>
      <c r="OG26" s="21">
        <f t="shared" si="172"/>
        <v>0</v>
      </c>
      <c r="OH26" s="21">
        <v>0</v>
      </c>
      <c r="OI26" s="21">
        <f t="shared" si="173"/>
        <v>0</v>
      </c>
      <c r="OJ26" s="21">
        <v>0</v>
      </c>
      <c r="OK26" s="21">
        <f t="shared" si="174"/>
        <v>0</v>
      </c>
      <c r="OL26" s="21">
        <f t="shared" si="38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6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7"/>
        <v>0</v>
      </c>
      <c r="OY26" s="21">
        <v>0</v>
      </c>
      <c r="OZ26" s="21">
        <f t="shared" si="178"/>
        <v>0</v>
      </c>
      <c r="PA26" s="21">
        <v>0</v>
      </c>
      <c r="PB26" s="21">
        <f t="shared" si="179"/>
        <v>0</v>
      </c>
      <c r="PC26" s="21">
        <v>0</v>
      </c>
      <c r="PD26" s="21">
        <f t="shared" si="180"/>
        <v>0</v>
      </c>
      <c r="PE26" s="21">
        <v>0</v>
      </c>
      <c r="PF26" s="21">
        <f t="shared" si="181"/>
        <v>0</v>
      </c>
      <c r="PG26" s="21">
        <v>0</v>
      </c>
      <c r="PH26" s="21">
        <f t="shared" si="182"/>
        <v>0</v>
      </c>
      <c r="PI26" s="21">
        <f t="shared" si="183"/>
        <v>0</v>
      </c>
      <c r="PJ26" s="21"/>
      <c r="PK26" s="23">
        <f t="shared" si="405"/>
        <v>0</v>
      </c>
      <c r="PL26" s="22"/>
      <c r="PM26" s="22"/>
      <c r="PN26" s="22"/>
      <c r="PO26" s="23">
        <v>0</v>
      </c>
      <c r="PP26" s="21">
        <f t="shared" si="354"/>
        <v>0</v>
      </c>
      <c r="PQ26" s="21">
        <f t="shared" si="185"/>
        <v>0</v>
      </c>
      <c r="PR26" s="21">
        <v>0</v>
      </c>
      <c r="PS26" s="21">
        <f t="shared" si="186"/>
        <v>0</v>
      </c>
      <c r="PT26" s="21">
        <v>0</v>
      </c>
      <c r="PU26" s="21">
        <f t="shared" si="187"/>
        <v>0</v>
      </c>
      <c r="PV26" s="21">
        <v>0</v>
      </c>
      <c r="PW26" s="21">
        <f t="shared" si="188"/>
        <v>0</v>
      </c>
      <c r="PX26" s="21">
        <v>0</v>
      </c>
      <c r="PY26" s="21">
        <f t="shared" si="189"/>
        <v>0</v>
      </c>
      <c r="PZ26" s="21">
        <v>0</v>
      </c>
      <c r="QA26" s="21">
        <f t="shared" si="190"/>
        <v>0</v>
      </c>
      <c r="QB26" s="21">
        <f t="shared" si="38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92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93"/>
        <v>0</v>
      </c>
      <c r="QO26" s="21">
        <v>0</v>
      </c>
      <c r="QP26" s="21">
        <f t="shared" si="194"/>
        <v>0</v>
      </c>
      <c r="QQ26" s="21">
        <v>0</v>
      </c>
      <c r="QR26" s="21">
        <f t="shared" si="195"/>
        <v>0</v>
      </c>
      <c r="QS26" s="21">
        <v>0</v>
      </c>
      <c r="QT26" s="21">
        <f t="shared" si="196"/>
        <v>0</v>
      </c>
      <c r="QU26" s="21">
        <v>0</v>
      </c>
      <c r="QV26" s="21">
        <f t="shared" si="197"/>
        <v>0</v>
      </c>
      <c r="QW26" s="21">
        <v>0</v>
      </c>
      <c r="QX26" s="21">
        <f t="shared" si="198"/>
        <v>0</v>
      </c>
      <c r="QY26" s="21">
        <f t="shared" si="199"/>
        <v>0</v>
      </c>
      <c r="QZ26" s="21"/>
      <c r="RA26" s="23">
        <f t="shared" si="406"/>
        <v>0</v>
      </c>
      <c r="RB26" s="22"/>
      <c r="RC26" s="22"/>
      <c r="RD26" s="22"/>
      <c r="RE26" s="23">
        <v>0</v>
      </c>
      <c r="RF26" s="21">
        <f t="shared" si="355"/>
        <v>0</v>
      </c>
      <c r="RG26" s="21">
        <f t="shared" si="201"/>
        <v>0</v>
      </c>
      <c r="RH26" s="21">
        <v>0</v>
      </c>
      <c r="RI26" s="21">
        <f t="shared" si="202"/>
        <v>0</v>
      </c>
      <c r="RJ26" s="21">
        <v>0</v>
      </c>
      <c r="RK26" s="21">
        <f t="shared" si="203"/>
        <v>0</v>
      </c>
      <c r="RL26" s="21">
        <v>0</v>
      </c>
      <c r="RM26" s="21">
        <f t="shared" si="204"/>
        <v>0</v>
      </c>
      <c r="RN26" s="21">
        <v>0</v>
      </c>
      <c r="RO26" s="21">
        <f t="shared" si="205"/>
        <v>0</v>
      </c>
      <c r="RP26" s="21">
        <v>0</v>
      </c>
      <c r="RQ26" s="21">
        <f t="shared" si="206"/>
        <v>0</v>
      </c>
      <c r="RR26" s="21">
        <f t="shared" si="39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8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09"/>
        <v>0</v>
      </c>
      <c r="SE26" s="21">
        <v>0</v>
      </c>
      <c r="SF26" s="21">
        <f t="shared" si="210"/>
        <v>0</v>
      </c>
      <c r="SG26" s="21">
        <v>0</v>
      </c>
      <c r="SH26" s="21">
        <f t="shared" si="211"/>
        <v>0</v>
      </c>
      <c r="SI26" s="21">
        <v>0</v>
      </c>
      <c r="SJ26" s="21">
        <f t="shared" si="212"/>
        <v>0</v>
      </c>
      <c r="SK26" s="21">
        <v>0</v>
      </c>
      <c r="SL26" s="21">
        <f t="shared" si="213"/>
        <v>0</v>
      </c>
      <c r="SM26" s="21">
        <v>0</v>
      </c>
      <c r="SN26" s="21">
        <f t="shared" si="214"/>
        <v>0</v>
      </c>
      <c r="SO26" s="21">
        <f t="shared" si="215"/>
        <v>0</v>
      </c>
      <c r="SP26" s="21"/>
      <c r="SQ26" s="23">
        <f t="shared" si="407"/>
        <v>0</v>
      </c>
      <c r="SR26" s="22"/>
      <c r="SS26" s="22"/>
      <c r="ST26" s="22"/>
      <c r="SU26" s="23">
        <v>0</v>
      </c>
      <c r="SV26" s="21">
        <f t="shared" si="356"/>
        <v>0</v>
      </c>
      <c r="SW26" s="21">
        <f t="shared" si="217"/>
        <v>0</v>
      </c>
      <c r="SX26" s="21">
        <v>0</v>
      </c>
      <c r="SY26" s="21">
        <f t="shared" si="218"/>
        <v>0</v>
      </c>
      <c r="SZ26" s="21">
        <v>0</v>
      </c>
      <c r="TA26" s="21">
        <f t="shared" si="219"/>
        <v>0</v>
      </c>
      <c r="TB26" s="21">
        <v>0</v>
      </c>
      <c r="TC26" s="21">
        <f t="shared" si="220"/>
        <v>0</v>
      </c>
      <c r="TD26" s="21">
        <v>0</v>
      </c>
      <c r="TE26" s="21">
        <f t="shared" si="221"/>
        <v>0</v>
      </c>
      <c r="TF26" s="21">
        <v>0</v>
      </c>
      <c r="TG26" s="21">
        <f t="shared" si="222"/>
        <v>0</v>
      </c>
      <c r="TH26" s="21">
        <f t="shared" si="39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24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25"/>
        <v>0</v>
      </c>
      <c r="TU26" s="21">
        <v>0</v>
      </c>
      <c r="TV26" s="21">
        <f t="shared" si="226"/>
        <v>0</v>
      </c>
      <c r="TW26" s="21">
        <v>0</v>
      </c>
      <c r="TX26" s="21">
        <f t="shared" si="227"/>
        <v>0</v>
      </c>
      <c r="TY26" s="21">
        <v>0</v>
      </c>
      <c r="TZ26" s="21">
        <f t="shared" si="228"/>
        <v>0</v>
      </c>
      <c r="UA26" s="21">
        <v>0</v>
      </c>
      <c r="UB26" s="21">
        <f t="shared" si="229"/>
        <v>0</v>
      </c>
      <c r="UC26" s="21">
        <v>0</v>
      </c>
      <c r="UD26" s="21">
        <f t="shared" si="230"/>
        <v>0</v>
      </c>
      <c r="UE26" s="21">
        <f t="shared" si="231"/>
        <v>0</v>
      </c>
      <c r="UF26" s="21"/>
      <c r="UG26" s="23">
        <f t="shared" si="408"/>
        <v>0</v>
      </c>
      <c r="UH26" s="22"/>
      <c r="UI26" s="22"/>
      <c r="UJ26" s="22"/>
      <c r="UK26" s="23">
        <v>0</v>
      </c>
      <c r="UL26" s="21">
        <f t="shared" si="357"/>
        <v>0</v>
      </c>
      <c r="UM26" s="21">
        <f t="shared" si="233"/>
        <v>0</v>
      </c>
      <c r="UN26" s="21">
        <v>0</v>
      </c>
      <c r="UO26" s="21">
        <f t="shared" si="234"/>
        <v>0</v>
      </c>
      <c r="UP26" s="21">
        <v>0</v>
      </c>
      <c r="UQ26" s="21">
        <f t="shared" si="235"/>
        <v>0</v>
      </c>
      <c r="UR26" s="21">
        <v>0</v>
      </c>
      <c r="US26" s="21">
        <f t="shared" si="236"/>
        <v>0</v>
      </c>
      <c r="UT26" s="21">
        <v>0</v>
      </c>
      <c r="UU26" s="21">
        <f t="shared" si="237"/>
        <v>0</v>
      </c>
      <c r="UV26" s="21">
        <v>0</v>
      </c>
      <c r="UW26" s="21">
        <f t="shared" si="238"/>
        <v>0</v>
      </c>
      <c r="UX26" s="21">
        <f t="shared" si="39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40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41"/>
        <v>0</v>
      </c>
      <c r="VK26" s="21">
        <v>0</v>
      </c>
      <c r="VL26" s="21">
        <f t="shared" si="242"/>
        <v>0</v>
      </c>
      <c r="VM26" s="21">
        <v>0</v>
      </c>
      <c r="VN26" s="21">
        <f t="shared" si="243"/>
        <v>0</v>
      </c>
      <c r="VO26" s="21">
        <v>0</v>
      </c>
      <c r="VP26" s="21">
        <f t="shared" si="244"/>
        <v>0</v>
      </c>
      <c r="VQ26" s="21">
        <v>0</v>
      </c>
      <c r="VR26" s="21">
        <f t="shared" si="245"/>
        <v>0</v>
      </c>
      <c r="VS26" s="21">
        <v>0</v>
      </c>
      <c r="VT26" s="21">
        <f t="shared" si="246"/>
        <v>0</v>
      </c>
      <c r="VU26" s="21">
        <f t="shared" si="247"/>
        <v>0</v>
      </c>
      <c r="VV26" s="21"/>
      <c r="VW26" s="23">
        <f t="shared" si="409"/>
        <v>0</v>
      </c>
      <c r="VX26" s="22"/>
      <c r="VY26" s="22"/>
      <c r="VZ26" s="22"/>
      <c r="WA26" s="23">
        <v>0</v>
      </c>
      <c r="WB26" s="21">
        <f t="shared" si="358"/>
        <v>0</v>
      </c>
      <c r="WC26" s="21">
        <f t="shared" si="249"/>
        <v>0</v>
      </c>
      <c r="WD26" s="21">
        <v>0</v>
      </c>
      <c r="WE26" s="21">
        <f t="shared" si="250"/>
        <v>0</v>
      </c>
      <c r="WF26" s="21">
        <v>0</v>
      </c>
      <c r="WG26" s="21">
        <f t="shared" si="251"/>
        <v>0</v>
      </c>
      <c r="WH26" s="21">
        <v>0</v>
      </c>
      <c r="WI26" s="21">
        <f t="shared" si="252"/>
        <v>0</v>
      </c>
      <c r="WJ26" s="21">
        <v>0</v>
      </c>
      <c r="WK26" s="21">
        <f t="shared" si="253"/>
        <v>0</v>
      </c>
      <c r="WL26" s="21">
        <v>0</v>
      </c>
      <c r="WM26" s="21">
        <f t="shared" si="254"/>
        <v>0</v>
      </c>
      <c r="WN26" s="21">
        <f t="shared" si="39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6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7"/>
        <v>0</v>
      </c>
      <c r="XA26" s="21">
        <v>0</v>
      </c>
      <c r="XB26" s="21">
        <f t="shared" si="258"/>
        <v>0</v>
      </c>
      <c r="XC26" s="21">
        <v>0</v>
      </c>
      <c r="XD26" s="21">
        <f t="shared" si="259"/>
        <v>0</v>
      </c>
      <c r="XE26" s="21">
        <v>0</v>
      </c>
      <c r="XF26" s="21">
        <f t="shared" si="260"/>
        <v>0</v>
      </c>
      <c r="XG26" s="21">
        <v>0</v>
      </c>
      <c r="XH26" s="21">
        <f t="shared" si="261"/>
        <v>0</v>
      </c>
      <c r="XI26" s="21">
        <v>0</v>
      </c>
      <c r="XJ26" s="21">
        <f t="shared" si="262"/>
        <v>0</v>
      </c>
      <c r="XK26" s="21">
        <f t="shared" si="263"/>
        <v>0</v>
      </c>
      <c r="XL26" s="21"/>
      <c r="XM26" s="23">
        <f t="shared" si="410"/>
        <v>0</v>
      </c>
      <c r="XN26" s="22"/>
      <c r="XO26" s="22"/>
      <c r="XP26" s="22"/>
      <c r="XQ26" s="23">
        <v>0</v>
      </c>
      <c r="XR26" s="21">
        <f t="shared" si="359"/>
        <v>0</v>
      </c>
      <c r="XS26" s="21">
        <f t="shared" si="265"/>
        <v>0</v>
      </c>
      <c r="XT26" s="21">
        <v>0</v>
      </c>
      <c r="XU26" s="21">
        <f t="shared" si="266"/>
        <v>0</v>
      </c>
      <c r="XV26" s="21">
        <v>0</v>
      </c>
      <c r="XW26" s="21">
        <f t="shared" si="267"/>
        <v>0</v>
      </c>
      <c r="XX26" s="21">
        <v>0</v>
      </c>
      <c r="XY26" s="21">
        <f t="shared" si="268"/>
        <v>0</v>
      </c>
      <c r="XZ26" s="21">
        <v>0</v>
      </c>
      <c r="YA26" s="21">
        <f t="shared" si="269"/>
        <v>0</v>
      </c>
      <c r="YB26" s="21">
        <v>0</v>
      </c>
      <c r="YC26" s="21">
        <f t="shared" si="270"/>
        <v>0</v>
      </c>
      <c r="YD26" s="21">
        <f t="shared" si="394"/>
        <v>0</v>
      </c>
      <c r="YE26" s="21"/>
      <c r="YF26" s="21">
        <f t="shared" si="17"/>
        <v>0</v>
      </c>
      <c r="YG26" s="21"/>
      <c r="YH26" s="21"/>
      <c r="YI26" s="21">
        <v>0</v>
      </c>
      <c r="YJ26" s="21">
        <f t="shared" si="272"/>
        <v>0</v>
      </c>
      <c r="YK26" s="21">
        <v>0</v>
      </c>
      <c r="YL26" s="21">
        <v>0</v>
      </c>
      <c r="YM26" s="22"/>
      <c r="YN26" s="22"/>
      <c r="YO26" s="21">
        <v>0</v>
      </c>
      <c r="YP26" s="21">
        <f t="shared" si="273"/>
        <v>0</v>
      </c>
      <c r="YQ26" s="21">
        <v>0</v>
      </c>
      <c r="YR26" s="21">
        <f t="shared" si="274"/>
        <v>0</v>
      </c>
      <c r="YS26" s="21">
        <v>0</v>
      </c>
      <c r="YT26" s="21">
        <f t="shared" si="275"/>
        <v>0</v>
      </c>
      <c r="YU26" s="21">
        <v>0</v>
      </c>
      <c r="YV26" s="21">
        <f t="shared" si="276"/>
        <v>0</v>
      </c>
      <c r="YW26" s="21">
        <v>0</v>
      </c>
      <c r="YX26" s="21">
        <f t="shared" si="277"/>
        <v>0</v>
      </c>
      <c r="YY26" s="21">
        <v>0</v>
      </c>
      <c r="YZ26" s="21">
        <f t="shared" si="278"/>
        <v>0</v>
      </c>
      <c r="ZA26" s="21">
        <f t="shared" si="279"/>
        <v>0</v>
      </c>
      <c r="ZB26" s="21"/>
      <c r="ZC26" s="23">
        <f t="shared" si="411"/>
        <v>0</v>
      </c>
      <c r="ZD26" s="22"/>
      <c r="ZE26" s="22"/>
      <c r="ZF26" s="22"/>
      <c r="ZG26" s="23">
        <v>0</v>
      </c>
      <c r="ZH26" s="21">
        <f t="shared" si="360"/>
        <v>0</v>
      </c>
      <c r="ZI26" s="21">
        <f t="shared" si="281"/>
        <v>0</v>
      </c>
      <c r="ZJ26" s="21">
        <v>0</v>
      </c>
      <c r="ZK26" s="21">
        <f t="shared" si="282"/>
        <v>0</v>
      </c>
      <c r="ZL26" s="21">
        <v>0</v>
      </c>
      <c r="ZM26" s="21">
        <f t="shared" si="283"/>
        <v>0</v>
      </c>
      <c r="ZN26" s="21">
        <v>0</v>
      </c>
      <c r="ZO26" s="21">
        <f t="shared" si="284"/>
        <v>0</v>
      </c>
      <c r="ZP26" s="21">
        <v>0</v>
      </c>
      <c r="ZQ26" s="21">
        <f t="shared" si="285"/>
        <v>0</v>
      </c>
      <c r="ZR26" s="21">
        <v>0</v>
      </c>
      <c r="ZS26" s="21">
        <f t="shared" si="286"/>
        <v>0</v>
      </c>
      <c r="ZT26" s="21">
        <f t="shared" si="395"/>
        <v>0</v>
      </c>
      <c r="ZU26" s="21"/>
      <c r="ZV26" s="21">
        <f t="shared" si="18"/>
        <v>0</v>
      </c>
      <c r="ZW26" s="21"/>
      <c r="ZX26" s="21"/>
      <c r="ZY26" s="21">
        <v>0</v>
      </c>
      <c r="ZZ26" s="21">
        <f t="shared" si="288"/>
        <v>0</v>
      </c>
      <c r="AAA26" s="21">
        <v>0</v>
      </c>
      <c r="AAB26" s="21">
        <v>0</v>
      </c>
      <c r="AAC26" s="22"/>
      <c r="AAD26" s="22"/>
      <c r="AAE26" s="21">
        <v>0</v>
      </c>
      <c r="AAF26" s="21">
        <f t="shared" si="289"/>
        <v>0</v>
      </c>
      <c r="AAG26" s="21">
        <v>0</v>
      </c>
      <c r="AAH26" s="21">
        <f t="shared" si="290"/>
        <v>0</v>
      </c>
      <c r="AAI26" s="21">
        <v>0</v>
      </c>
      <c r="AAJ26" s="21">
        <f t="shared" si="291"/>
        <v>0</v>
      </c>
      <c r="AAK26" s="21">
        <v>0</v>
      </c>
      <c r="AAL26" s="21">
        <f t="shared" si="292"/>
        <v>0</v>
      </c>
      <c r="AAM26" s="21">
        <v>0</v>
      </c>
      <c r="AAN26" s="21">
        <f t="shared" si="293"/>
        <v>0</v>
      </c>
      <c r="AAO26" s="21">
        <v>0</v>
      </c>
      <c r="AAP26" s="21">
        <f t="shared" si="294"/>
        <v>0</v>
      </c>
      <c r="AAQ26" s="21">
        <f t="shared" si="295"/>
        <v>0</v>
      </c>
      <c r="AAR26" s="21"/>
      <c r="AAS26" s="23">
        <f t="shared" si="412"/>
        <v>0</v>
      </c>
      <c r="AAT26" s="22"/>
      <c r="AAU26" s="22"/>
      <c r="AAV26" s="22"/>
      <c r="AAW26" s="23">
        <v>0</v>
      </c>
      <c r="AAX26" s="21">
        <f t="shared" si="361"/>
        <v>0</v>
      </c>
      <c r="AAY26" s="21">
        <f t="shared" si="297"/>
        <v>0</v>
      </c>
      <c r="AAZ26" s="21">
        <v>0</v>
      </c>
      <c r="ABA26" s="21">
        <f t="shared" si="298"/>
        <v>0</v>
      </c>
      <c r="ABB26" s="21">
        <v>0</v>
      </c>
      <c r="ABC26" s="21">
        <f t="shared" si="299"/>
        <v>0</v>
      </c>
      <c r="ABD26" s="21">
        <v>0</v>
      </c>
      <c r="ABE26" s="21">
        <f t="shared" si="300"/>
        <v>0</v>
      </c>
      <c r="ABF26" s="21">
        <v>0</v>
      </c>
      <c r="ABG26" s="21">
        <f t="shared" si="301"/>
        <v>0</v>
      </c>
      <c r="ABH26" s="21">
        <v>0</v>
      </c>
      <c r="ABI26" s="21">
        <f t="shared" si="302"/>
        <v>0</v>
      </c>
      <c r="ABJ26" s="21">
        <f t="shared" si="396"/>
        <v>0</v>
      </c>
      <c r="ABK26" s="21"/>
      <c r="ABL26" s="21">
        <f t="shared" si="19"/>
        <v>0</v>
      </c>
      <c r="ABM26" s="21"/>
      <c r="ABN26" s="21"/>
      <c r="ABO26" s="21">
        <v>0</v>
      </c>
      <c r="ABP26" s="21">
        <f t="shared" si="304"/>
        <v>0</v>
      </c>
      <c r="ABQ26" s="21">
        <v>0</v>
      </c>
      <c r="ABR26" s="21">
        <v>0</v>
      </c>
      <c r="ABS26" s="22"/>
      <c r="ABT26" s="22"/>
      <c r="ABU26" s="21">
        <v>0</v>
      </c>
      <c r="ABV26" s="21">
        <f t="shared" si="20"/>
        <v>0</v>
      </c>
      <c r="ABW26" s="21">
        <v>0</v>
      </c>
      <c r="ABX26" s="21">
        <f t="shared" si="305"/>
        <v>0</v>
      </c>
      <c r="ABY26" s="21">
        <v>0</v>
      </c>
      <c r="ABZ26" s="21">
        <f t="shared" si="306"/>
        <v>0</v>
      </c>
      <c r="ACA26" s="21">
        <v>0</v>
      </c>
      <c r="ACB26" s="21">
        <f t="shared" si="307"/>
        <v>0</v>
      </c>
      <c r="ACC26" s="21">
        <v>0</v>
      </c>
      <c r="ACD26" s="21">
        <f t="shared" si="308"/>
        <v>0</v>
      </c>
      <c r="ACE26" s="21">
        <v>0</v>
      </c>
      <c r="ACF26" s="21">
        <f t="shared" si="309"/>
        <v>0</v>
      </c>
      <c r="ACG26" s="21">
        <f t="shared" si="21"/>
        <v>0</v>
      </c>
      <c r="ACH26" s="21"/>
      <c r="ACI26" s="23">
        <f t="shared" si="413"/>
        <v>0</v>
      </c>
      <c r="ACJ26" s="22"/>
      <c r="ACK26" s="22"/>
      <c r="ACL26" s="22"/>
      <c r="ACM26" s="23">
        <v>0</v>
      </c>
      <c r="ACN26" s="21">
        <f t="shared" si="362"/>
        <v>0</v>
      </c>
      <c r="ACO26" s="21">
        <f t="shared" si="311"/>
        <v>0</v>
      </c>
      <c r="ACP26" s="21">
        <v>0</v>
      </c>
      <c r="ACQ26" s="21">
        <f t="shared" si="312"/>
        <v>0</v>
      </c>
      <c r="ACR26" s="21">
        <v>0</v>
      </c>
      <c r="ACS26" s="21">
        <f t="shared" si="313"/>
        <v>0</v>
      </c>
      <c r="ACT26" s="21">
        <v>0</v>
      </c>
      <c r="ACU26" s="21">
        <f t="shared" si="314"/>
        <v>0</v>
      </c>
      <c r="ACV26" s="21">
        <v>0</v>
      </c>
      <c r="ACW26" s="21">
        <f t="shared" si="315"/>
        <v>0</v>
      </c>
      <c r="ACX26" s="21">
        <v>0</v>
      </c>
      <c r="ACY26" s="21">
        <f t="shared" si="316"/>
        <v>0</v>
      </c>
      <c r="ACZ26" s="21">
        <f t="shared" si="397"/>
        <v>0</v>
      </c>
      <c r="ADA26" s="21"/>
      <c r="ADB26" s="21">
        <f t="shared" si="22"/>
        <v>0</v>
      </c>
      <c r="ADC26" s="21"/>
      <c r="ADD26" s="21"/>
      <c r="ADE26" s="21">
        <v>0</v>
      </c>
      <c r="ADF26" s="21">
        <f t="shared" si="318"/>
        <v>0</v>
      </c>
      <c r="ADG26" s="21">
        <v>0</v>
      </c>
      <c r="ADH26" s="21">
        <v>0</v>
      </c>
      <c r="ADI26" s="22"/>
      <c r="ADJ26" s="22"/>
      <c r="ADK26" s="21">
        <v>0</v>
      </c>
      <c r="ADL26" s="21">
        <f t="shared" si="319"/>
        <v>0</v>
      </c>
      <c r="ADM26" s="21">
        <v>0</v>
      </c>
      <c r="ADN26" s="21">
        <f t="shared" si="320"/>
        <v>0</v>
      </c>
      <c r="ADO26" s="21">
        <v>0</v>
      </c>
      <c r="ADP26" s="21">
        <f t="shared" si="321"/>
        <v>0</v>
      </c>
      <c r="ADQ26" s="21">
        <v>0</v>
      </c>
      <c r="ADR26" s="21">
        <f t="shared" si="322"/>
        <v>0</v>
      </c>
      <c r="ADS26" s="21">
        <v>0</v>
      </c>
      <c r="ADT26" s="21">
        <f t="shared" si="323"/>
        <v>0</v>
      </c>
      <c r="ADU26" s="21">
        <v>0</v>
      </c>
      <c r="ADV26" s="21">
        <f t="shared" si="324"/>
        <v>0</v>
      </c>
      <c r="ADW26" s="21">
        <f t="shared" si="325"/>
        <v>0</v>
      </c>
      <c r="ADX26" s="21"/>
      <c r="ADY26" s="23">
        <f t="shared" si="414"/>
        <v>0</v>
      </c>
      <c r="ADZ26" s="24">
        <f t="shared" si="23"/>
        <v>0</v>
      </c>
      <c r="AEA26" s="24">
        <f t="shared" si="24"/>
        <v>0</v>
      </c>
      <c r="AEB26" s="24">
        <f t="shared" si="326"/>
        <v>0</v>
      </c>
    </row>
    <row r="27" spans="1:808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5"/>
        <v>0</v>
      </c>
      <c r="M27" s="21">
        <f t="shared" si="26"/>
        <v>0</v>
      </c>
      <c r="N27" s="21">
        <v>0</v>
      </c>
      <c r="O27" s="21">
        <f t="shared" si="27"/>
        <v>0</v>
      </c>
      <c r="P27" s="21">
        <v>0</v>
      </c>
      <c r="Q27" s="21">
        <f t="shared" si="28"/>
        <v>0</v>
      </c>
      <c r="R27" s="21">
        <v>0</v>
      </c>
      <c r="S27" s="21">
        <f t="shared" si="29"/>
        <v>0</v>
      </c>
      <c r="T27" s="21">
        <v>0</v>
      </c>
      <c r="U27" s="21">
        <f t="shared" si="30"/>
        <v>0</v>
      </c>
      <c r="V27" s="21">
        <v>0</v>
      </c>
      <c r="W27" s="21">
        <f t="shared" si="31"/>
        <v>0</v>
      </c>
      <c r="X27" s="21">
        <f t="shared" si="32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33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34"/>
        <v>0</v>
      </c>
      <c r="AK27" s="21">
        <v>0</v>
      </c>
      <c r="AL27" s="21">
        <f t="shared" si="35"/>
        <v>0</v>
      </c>
      <c r="AM27" s="21">
        <v>0</v>
      </c>
      <c r="AN27" s="21">
        <f t="shared" si="36"/>
        <v>0</v>
      </c>
      <c r="AO27" s="21">
        <v>0</v>
      </c>
      <c r="AP27" s="21">
        <f t="shared" si="37"/>
        <v>0</v>
      </c>
      <c r="AQ27" s="21">
        <v>0</v>
      </c>
      <c r="AR27" s="21">
        <f t="shared" si="38"/>
        <v>0</v>
      </c>
      <c r="AS27" s="21">
        <v>0</v>
      </c>
      <c r="AT27" s="21">
        <f t="shared" si="39"/>
        <v>0</v>
      </c>
      <c r="AU27" s="21">
        <f t="shared" si="40"/>
        <v>0</v>
      </c>
      <c r="AV27" s="21"/>
      <c r="AW27" s="23">
        <f t="shared" si="327"/>
        <v>0</v>
      </c>
      <c r="AX27" s="22"/>
      <c r="AY27" s="22"/>
      <c r="AZ27" s="22"/>
      <c r="BA27" s="23">
        <v>0</v>
      </c>
      <c r="BB27" s="21">
        <f t="shared" si="345"/>
        <v>0</v>
      </c>
      <c r="BC27" s="21">
        <f t="shared" si="42"/>
        <v>0</v>
      </c>
      <c r="BD27" s="21">
        <v>0</v>
      </c>
      <c r="BE27" s="21">
        <f t="shared" si="43"/>
        <v>0</v>
      </c>
      <c r="BF27" s="21">
        <v>0</v>
      </c>
      <c r="BG27" s="21">
        <f t="shared" si="44"/>
        <v>0</v>
      </c>
      <c r="BH27" s="21">
        <v>0</v>
      </c>
      <c r="BI27" s="21">
        <f t="shared" si="45"/>
        <v>0</v>
      </c>
      <c r="BJ27" s="21">
        <v>0</v>
      </c>
      <c r="BK27" s="21">
        <f t="shared" si="46"/>
        <v>0</v>
      </c>
      <c r="BL27" s="21">
        <v>0</v>
      </c>
      <c r="BM27" s="21">
        <f t="shared" si="47"/>
        <v>0</v>
      </c>
      <c r="BN27" s="21">
        <f t="shared" si="38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49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50"/>
        <v>0</v>
      </c>
      <c r="CA27" s="21">
        <v>0</v>
      </c>
      <c r="CB27" s="21">
        <f t="shared" si="51"/>
        <v>0</v>
      </c>
      <c r="CC27" s="21">
        <v>0</v>
      </c>
      <c r="CD27" s="21">
        <f t="shared" si="52"/>
        <v>0</v>
      </c>
      <c r="CE27" s="21">
        <v>0</v>
      </c>
      <c r="CF27" s="21">
        <f t="shared" si="53"/>
        <v>0</v>
      </c>
      <c r="CG27" s="21">
        <v>0</v>
      </c>
      <c r="CH27" s="21">
        <f t="shared" si="54"/>
        <v>0</v>
      </c>
      <c r="CI27" s="21">
        <v>0</v>
      </c>
      <c r="CJ27" s="21">
        <f t="shared" si="55"/>
        <v>0</v>
      </c>
      <c r="CK27" s="21">
        <f t="shared" si="56"/>
        <v>0</v>
      </c>
      <c r="CL27" s="21"/>
      <c r="CM27" s="23">
        <f t="shared" si="398"/>
        <v>0</v>
      </c>
      <c r="CN27" s="22"/>
      <c r="CO27" s="22"/>
      <c r="CP27" s="22"/>
      <c r="CQ27" s="23">
        <v>0</v>
      </c>
      <c r="CR27" s="21">
        <f t="shared" si="346"/>
        <v>0</v>
      </c>
      <c r="CS27" s="21">
        <f t="shared" si="58"/>
        <v>0</v>
      </c>
      <c r="CT27" s="21">
        <v>0</v>
      </c>
      <c r="CU27" s="21">
        <f t="shared" si="59"/>
        <v>0</v>
      </c>
      <c r="CV27" s="21">
        <v>0</v>
      </c>
      <c r="CW27" s="21">
        <f t="shared" si="60"/>
        <v>0</v>
      </c>
      <c r="CX27" s="21">
        <v>0</v>
      </c>
      <c r="CY27" s="21">
        <f t="shared" si="61"/>
        <v>0</v>
      </c>
      <c r="CZ27" s="21">
        <v>0</v>
      </c>
      <c r="DA27" s="21">
        <f t="shared" si="62"/>
        <v>0</v>
      </c>
      <c r="DB27" s="21">
        <v>0</v>
      </c>
      <c r="DC27" s="21">
        <f t="shared" si="63"/>
        <v>0</v>
      </c>
      <c r="DD27" s="21">
        <f t="shared" si="38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65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6"/>
        <v>0</v>
      </c>
      <c r="DS27" s="21">
        <v>0</v>
      </c>
      <c r="DT27" s="21">
        <f t="shared" si="67"/>
        <v>0</v>
      </c>
      <c r="DU27" s="21">
        <v>0</v>
      </c>
      <c r="DV27" s="21">
        <f t="shared" si="68"/>
        <v>0</v>
      </c>
      <c r="DW27" s="21">
        <v>0</v>
      </c>
      <c r="DX27" s="21">
        <f t="shared" si="69"/>
        <v>0</v>
      </c>
      <c r="DY27" s="21">
        <v>0</v>
      </c>
      <c r="DZ27" s="21">
        <f t="shared" si="70"/>
        <v>0</v>
      </c>
      <c r="EA27" s="21">
        <f t="shared" si="71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347"/>
        <v>0</v>
      </c>
      <c r="EI27" s="21">
        <f t="shared" si="73"/>
        <v>0</v>
      </c>
      <c r="EJ27" s="21">
        <v>0</v>
      </c>
      <c r="EK27" s="21">
        <f t="shared" si="74"/>
        <v>0</v>
      </c>
      <c r="EL27" s="21">
        <v>0</v>
      </c>
      <c r="EM27" s="21">
        <f t="shared" si="75"/>
        <v>0</v>
      </c>
      <c r="EN27" s="21">
        <v>0</v>
      </c>
      <c r="EO27" s="21">
        <f t="shared" si="76"/>
        <v>0</v>
      </c>
      <c r="EP27" s="21">
        <v>0</v>
      </c>
      <c r="EQ27" s="21">
        <f t="shared" si="77"/>
        <v>0</v>
      </c>
      <c r="ER27" s="21">
        <v>0</v>
      </c>
      <c r="ES27" s="21">
        <f t="shared" si="78"/>
        <v>0</v>
      </c>
      <c r="ET27" s="21">
        <f t="shared" si="38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80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81"/>
        <v>0</v>
      </c>
      <c r="FG27" s="21">
        <v>0</v>
      </c>
      <c r="FH27" s="21">
        <f t="shared" si="82"/>
        <v>0</v>
      </c>
      <c r="FI27" s="21">
        <v>0</v>
      </c>
      <c r="FJ27" s="21">
        <f t="shared" si="83"/>
        <v>0</v>
      </c>
      <c r="FK27" s="21">
        <v>0</v>
      </c>
      <c r="FL27" s="21">
        <f t="shared" si="84"/>
        <v>0</v>
      </c>
      <c r="FM27" s="21">
        <v>0</v>
      </c>
      <c r="FN27" s="21">
        <f t="shared" si="85"/>
        <v>0</v>
      </c>
      <c r="FO27" s="21">
        <v>0</v>
      </c>
      <c r="FP27" s="21">
        <f t="shared" si="86"/>
        <v>0</v>
      </c>
      <c r="FQ27" s="21">
        <f t="shared" si="87"/>
        <v>0</v>
      </c>
      <c r="FR27" s="21"/>
      <c r="FS27" s="23">
        <f t="shared" si="399"/>
        <v>0</v>
      </c>
      <c r="FT27" s="22"/>
      <c r="FU27" s="22"/>
      <c r="FV27" s="22"/>
      <c r="FW27" s="23">
        <v>0</v>
      </c>
      <c r="FX27" s="21">
        <f t="shared" si="348"/>
        <v>0</v>
      </c>
      <c r="FY27" s="21">
        <f t="shared" si="89"/>
        <v>0</v>
      </c>
      <c r="FZ27" s="21">
        <v>0</v>
      </c>
      <c r="GA27" s="21">
        <f t="shared" si="90"/>
        <v>0</v>
      </c>
      <c r="GB27" s="21">
        <v>0</v>
      </c>
      <c r="GC27" s="21">
        <f t="shared" si="91"/>
        <v>0</v>
      </c>
      <c r="GD27" s="21">
        <v>0</v>
      </c>
      <c r="GE27" s="21">
        <f t="shared" si="92"/>
        <v>0</v>
      </c>
      <c r="GF27" s="21">
        <v>0</v>
      </c>
      <c r="GG27" s="21">
        <f t="shared" si="93"/>
        <v>0</v>
      </c>
      <c r="GH27" s="21">
        <v>0</v>
      </c>
      <c r="GI27" s="21">
        <f t="shared" si="94"/>
        <v>0</v>
      </c>
      <c r="GJ27" s="21">
        <f t="shared" si="38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6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7"/>
        <v>0</v>
      </c>
      <c r="GW27" s="21">
        <v>0</v>
      </c>
      <c r="GX27" s="21">
        <f t="shared" si="98"/>
        <v>0</v>
      </c>
      <c r="GY27" s="21">
        <v>0</v>
      </c>
      <c r="GZ27" s="21">
        <f t="shared" si="99"/>
        <v>0</v>
      </c>
      <c r="HA27" s="21">
        <v>0</v>
      </c>
      <c r="HB27" s="21">
        <f t="shared" si="100"/>
        <v>0</v>
      </c>
      <c r="HC27" s="21">
        <v>0</v>
      </c>
      <c r="HD27" s="21">
        <f t="shared" si="101"/>
        <v>0</v>
      </c>
      <c r="HE27" s="21">
        <v>0</v>
      </c>
      <c r="HF27" s="21">
        <f t="shared" si="102"/>
        <v>0</v>
      </c>
      <c r="HG27" s="21">
        <f t="shared" si="103"/>
        <v>0</v>
      </c>
      <c r="HH27" s="21"/>
      <c r="HI27" s="23">
        <f t="shared" si="400"/>
        <v>0</v>
      </c>
      <c r="HJ27" s="22"/>
      <c r="HK27" s="22"/>
      <c r="HL27" s="22"/>
      <c r="HM27" s="23">
        <v>0</v>
      </c>
      <c r="HN27" s="21">
        <f t="shared" si="349"/>
        <v>0</v>
      </c>
      <c r="HO27" s="21">
        <f t="shared" si="105"/>
        <v>0</v>
      </c>
      <c r="HP27" s="21">
        <v>0</v>
      </c>
      <c r="HQ27" s="21">
        <f t="shared" si="106"/>
        <v>0</v>
      </c>
      <c r="HR27" s="21">
        <v>0</v>
      </c>
      <c r="HS27" s="21">
        <f t="shared" si="107"/>
        <v>0</v>
      </c>
      <c r="HT27" s="21">
        <v>0</v>
      </c>
      <c r="HU27" s="21">
        <f t="shared" si="108"/>
        <v>0</v>
      </c>
      <c r="HV27" s="21">
        <v>0</v>
      </c>
      <c r="HW27" s="21">
        <f t="shared" si="109"/>
        <v>0</v>
      </c>
      <c r="HX27" s="21">
        <v>0</v>
      </c>
      <c r="HY27" s="21">
        <f t="shared" si="110"/>
        <v>0</v>
      </c>
      <c r="HZ27" s="21">
        <f t="shared" si="38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12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13"/>
        <v>0</v>
      </c>
      <c r="IM27" s="21">
        <v>0</v>
      </c>
      <c r="IN27" s="21">
        <f t="shared" si="114"/>
        <v>0</v>
      </c>
      <c r="IO27" s="21">
        <v>0</v>
      </c>
      <c r="IP27" s="21">
        <f t="shared" si="115"/>
        <v>0</v>
      </c>
      <c r="IQ27" s="21">
        <v>0</v>
      </c>
      <c r="IR27" s="21">
        <f t="shared" si="116"/>
        <v>0</v>
      </c>
      <c r="IS27" s="21">
        <v>0</v>
      </c>
      <c r="IT27" s="21">
        <f t="shared" si="117"/>
        <v>0</v>
      </c>
      <c r="IU27" s="21">
        <v>0</v>
      </c>
      <c r="IV27" s="21">
        <f t="shared" si="118"/>
        <v>0</v>
      </c>
      <c r="IW27" s="21">
        <f t="shared" si="119"/>
        <v>0</v>
      </c>
      <c r="IX27" s="21"/>
      <c r="IY27" s="23">
        <f t="shared" si="401"/>
        <v>0</v>
      </c>
      <c r="IZ27" s="22"/>
      <c r="JA27" s="22"/>
      <c r="JB27" s="22"/>
      <c r="JC27" s="23">
        <v>0</v>
      </c>
      <c r="JD27" s="21">
        <f t="shared" si="350"/>
        <v>0</v>
      </c>
      <c r="JE27" s="21">
        <f t="shared" si="121"/>
        <v>0</v>
      </c>
      <c r="JF27" s="21">
        <v>0</v>
      </c>
      <c r="JG27" s="21">
        <f t="shared" si="122"/>
        <v>0</v>
      </c>
      <c r="JH27" s="21">
        <v>0</v>
      </c>
      <c r="JI27" s="21">
        <f t="shared" si="123"/>
        <v>0</v>
      </c>
      <c r="JJ27" s="21">
        <v>0</v>
      </c>
      <c r="JK27" s="21">
        <f t="shared" si="124"/>
        <v>0</v>
      </c>
      <c r="JL27" s="21">
        <v>0</v>
      </c>
      <c r="JM27" s="21">
        <f t="shared" si="125"/>
        <v>0</v>
      </c>
      <c r="JN27" s="21">
        <v>0</v>
      </c>
      <c r="JO27" s="21">
        <f t="shared" si="126"/>
        <v>0</v>
      </c>
      <c r="JP27" s="21">
        <f t="shared" si="38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8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29"/>
        <v>0</v>
      </c>
      <c r="KC27" s="21">
        <v>0</v>
      </c>
      <c r="KD27" s="21">
        <f t="shared" si="130"/>
        <v>0</v>
      </c>
      <c r="KE27" s="21">
        <v>0</v>
      </c>
      <c r="KF27" s="21">
        <f t="shared" si="131"/>
        <v>0</v>
      </c>
      <c r="KG27" s="21">
        <v>0</v>
      </c>
      <c r="KH27" s="21">
        <f t="shared" si="132"/>
        <v>0</v>
      </c>
      <c r="KI27" s="21">
        <v>0</v>
      </c>
      <c r="KJ27" s="21">
        <f t="shared" si="133"/>
        <v>0</v>
      </c>
      <c r="KK27" s="21">
        <v>0</v>
      </c>
      <c r="KL27" s="21">
        <f t="shared" si="134"/>
        <v>0</v>
      </c>
      <c r="KM27" s="21">
        <f t="shared" si="135"/>
        <v>0</v>
      </c>
      <c r="KN27" s="21"/>
      <c r="KO27" s="23">
        <f t="shared" si="402"/>
        <v>0</v>
      </c>
      <c r="KP27" s="22"/>
      <c r="KQ27" s="22"/>
      <c r="KR27" s="22"/>
      <c r="KS27" s="23">
        <v>0</v>
      </c>
      <c r="KT27" s="21">
        <f t="shared" si="351"/>
        <v>0</v>
      </c>
      <c r="KU27" s="21">
        <f t="shared" si="137"/>
        <v>0</v>
      </c>
      <c r="KV27" s="21">
        <v>0</v>
      </c>
      <c r="KW27" s="21">
        <f t="shared" si="138"/>
        <v>0</v>
      </c>
      <c r="KX27" s="21">
        <v>0</v>
      </c>
      <c r="KY27" s="21">
        <f t="shared" si="139"/>
        <v>0</v>
      </c>
      <c r="KZ27" s="21">
        <v>0</v>
      </c>
      <c r="LA27" s="21">
        <f t="shared" si="140"/>
        <v>0</v>
      </c>
      <c r="LB27" s="21">
        <v>0</v>
      </c>
      <c r="LC27" s="21">
        <f t="shared" si="141"/>
        <v>0</v>
      </c>
      <c r="LD27" s="21">
        <v>0</v>
      </c>
      <c r="LE27" s="21">
        <f t="shared" si="142"/>
        <v>0</v>
      </c>
      <c r="LF27" s="21">
        <f t="shared" si="38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44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45"/>
        <v>0</v>
      </c>
      <c r="LS27" s="21">
        <v>0</v>
      </c>
      <c r="LT27" s="21">
        <f t="shared" si="146"/>
        <v>0</v>
      </c>
      <c r="LU27" s="21">
        <v>0</v>
      </c>
      <c r="LV27" s="21">
        <f t="shared" si="147"/>
        <v>0</v>
      </c>
      <c r="LW27" s="21">
        <v>0</v>
      </c>
      <c r="LX27" s="21">
        <f t="shared" si="148"/>
        <v>0</v>
      </c>
      <c r="LY27" s="21">
        <v>0</v>
      </c>
      <c r="LZ27" s="21">
        <f t="shared" si="149"/>
        <v>0</v>
      </c>
      <c r="MA27" s="21">
        <v>0</v>
      </c>
      <c r="MB27" s="21">
        <f t="shared" si="150"/>
        <v>0</v>
      </c>
      <c r="MC27" s="21">
        <f t="shared" si="151"/>
        <v>0</v>
      </c>
      <c r="MD27" s="21"/>
      <c r="ME27" s="23">
        <f t="shared" si="403"/>
        <v>0</v>
      </c>
      <c r="MF27" s="22"/>
      <c r="MG27" s="22"/>
      <c r="MH27" s="22"/>
      <c r="MI27" s="23">
        <v>0</v>
      </c>
      <c r="MJ27" s="21">
        <f t="shared" si="352"/>
        <v>0</v>
      </c>
      <c r="MK27" s="21">
        <f t="shared" si="153"/>
        <v>0</v>
      </c>
      <c r="ML27" s="21">
        <v>0</v>
      </c>
      <c r="MM27" s="21">
        <f t="shared" si="154"/>
        <v>0</v>
      </c>
      <c r="MN27" s="21">
        <v>0</v>
      </c>
      <c r="MO27" s="21">
        <f t="shared" si="155"/>
        <v>0</v>
      </c>
      <c r="MP27" s="21">
        <v>0</v>
      </c>
      <c r="MQ27" s="21">
        <f t="shared" si="156"/>
        <v>0</v>
      </c>
      <c r="MR27" s="21">
        <v>0</v>
      </c>
      <c r="MS27" s="21">
        <f t="shared" si="157"/>
        <v>0</v>
      </c>
      <c r="MT27" s="21">
        <v>0</v>
      </c>
      <c r="MU27" s="21">
        <f t="shared" si="158"/>
        <v>0</v>
      </c>
      <c r="MV27" s="21">
        <f t="shared" si="38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60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61"/>
        <v>0</v>
      </c>
      <c r="NI27" s="21">
        <v>0</v>
      </c>
      <c r="NJ27" s="21">
        <f t="shared" si="162"/>
        <v>0</v>
      </c>
      <c r="NK27" s="21">
        <v>0</v>
      </c>
      <c r="NL27" s="21">
        <f t="shared" si="163"/>
        <v>0</v>
      </c>
      <c r="NM27" s="21">
        <v>0</v>
      </c>
      <c r="NN27" s="21">
        <f t="shared" si="164"/>
        <v>0</v>
      </c>
      <c r="NO27" s="21">
        <v>0</v>
      </c>
      <c r="NP27" s="21">
        <f t="shared" si="165"/>
        <v>0</v>
      </c>
      <c r="NQ27" s="21">
        <v>0</v>
      </c>
      <c r="NR27" s="21">
        <f t="shared" si="166"/>
        <v>0</v>
      </c>
      <c r="NS27" s="21">
        <f t="shared" si="167"/>
        <v>0</v>
      </c>
      <c r="NT27" s="21"/>
      <c r="NU27" s="23">
        <f t="shared" si="404"/>
        <v>0</v>
      </c>
      <c r="NV27" s="22"/>
      <c r="NW27" s="22"/>
      <c r="NX27" s="22"/>
      <c r="NY27" s="23">
        <v>0</v>
      </c>
      <c r="NZ27" s="21">
        <f t="shared" si="353"/>
        <v>0</v>
      </c>
      <c r="OA27" s="21">
        <f t="shared" si="169"/>
        <v>0</v>
      </c>
      <c r="OB27" s="21">
        <v>0</v>
      </c>
      <c r="OC27" s="21">
        <f t="shared" si="170"/>
        <v>0</v>
      </c>
      <c r="OD27" s="21">
        <v>0</v>
      </c>
      <c r="OE27" s="21">
        <f t="shared" si="171"/>
        <v>0</v>
      </c>
      <c r="OF27" s="21">
        <v>0</v>
      </c>
      <c r="OG27" s="21">
        <f t="shared" si="172"/>
        <v>0</v>
      </c>
      <c r="OH27" s="21">
        <v>0</v>
      </c>
      <c r="OI27" s="21">
        <f t="shared" si="173"/>
        <v>0</v>
      </c>
      <c r="OJ27" s="21">
        <v>0</v>
      </c>
      <c r="OK27" s="21">
        <f t="shared" si="174"/>
        <v>0</v>
      </c>
      <c r="OL27" s="21">
        <f t="shared" si="38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6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7"/>
        <v>0</v>
      </c>
      <c r="OY27" s="21">
        <v>0</v>
      </c>
      <c r="OZ27" s="21">
        <f t="shared" si="178"/>
        <v>0</v>
      </c>
      <c r="PA27" s="21">
        <v>0</v>
      </c>
      <c r="PB27" s="21">
        <f t="shared" si="179"/>
        <v>0</v>
      </c>
      <c r="PC27" s="21">
        <v>0</v>
      </c>
      <c r="PD27" s="21">
        <f t="shared" si="180"/>
        <v>0</v>
      </c>
      <c r="PE27" s="21">
        <v>0</v>
      </c>
      <c r="PF27" s="21">
        <f t="shared" si="181"/>
        <v>0</v>
      </c>
      <c r="PG27" s="21">
        <v>0</v>
      </c>
      <c r="PH27" s="21">
        <f t="shared" si="182"/>
        <v>0</v>
      </c>
      <c r="PI27" s="21">
        <f t="shared" si="183"/>
        <v>0</v>
      </c>
      <c r="PJ27" s="21"/>
      <c r="PK27" s="23">
        <f t="shared" si="405"/>
        <v>0</v>
      </c>
      <c r="PL27" s="22"/>
      <c r="PM27" s="22"/>
      <c r="PN27" s="22"/>
      <c r="PO27" s="23">
        <v>0</v>
      </c>
      <c r="PP27" s="21">
        <f t="shared" si="354"/>
        <v>0</v>
      </c>
      <c r="PQ27" s="21">
        <f t="shared" si="185"/>
        <v>0</v>
      </c>
      <c r="PR27" s="21">
        <v>0</v>
      </c>
      <c r="PS27" s="21">
        <f t="shared" si="186"/>
        <v>0</v>
      </c>
      <c r="PT27" s="21">
        <v>0</v>
      </c>
      <c r="PU27" s="21">
        <f t="shared" si="187"/>
        <v>0</v>
      </c>
      <c r="PV27" s="21">
        <v>0</v>
      </c>
      <c r="PW27" s="21">
        <f t="shared" si="188"/>
        <v>0</v>
      </c>
      <c r="PX27" s="21">
        <v>0</v>
      </c>
      <c r="PY27" s="21">
        <f t="shared" si="189"/>
        <v>0</v>
      </c>
      <c r="PZ27" s="21">
        <v>0</v>
      </c>
      <c r="QA27" s="21">
        <f t="shared" si="190"/>
        <v>0</v>
      </c>
      <c r="QB27" s="21">
        <f t="shared" si="38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92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93"/>
        <v>0</v>
      </c>
      <c r="QO27" s="21">
        <v>0</v>
      </c>
      <c r="QP27" s="21">
        <f t="shared" si="194"/>
        <v>0</v>
      </c>
      <c r="QQ27" s="21">
        <v>0</v>
      </c>
      <c r="QR27" s="21">
        <f t="shared" si="195"/>
        <v>0</v>
      </c>
      <c r="QS27" s="21">
        <v>0</v>
      </c>
      <c r="QT27" s="21">
        <f t="shared" si="196"/>
        <v>0</v>
      </c>
      <c r="QU27" s="21">
        <v>0</v>
      </c>
      <c r="QV27" s="21">
        <f t="shared" si="197"/>
        <v>0</v>
      </c>
      <c r="QW27" s="21">
        <v>0</v>
      </c>
      <c r="QX27" s="21">
        <f t="shared" si="198"/>
        <v>0</v>
      </c>
      <c r="QY27" s="21">
        <f t="shared" si="199"/>
        <v>0</v>
      </c>
      <c r="QZ27" s="21"/>
      <c r="RA27" s="23">
        <f t="shared" si="406"/>
        <v>0</v>
      </c>
      <c r="RB27" s="22"/>
      <c r="RC27" s="22"/>
      <c r="RD27" s="22"/>
      <c r="RE27" s="23">
        <v>0</v>
      </c>
      <c r="RF27" s="21">
        <f t="shared" si="355"/>
        <v>0</v>
      </c>
      <c r="RG27" s="21">
        <f t="shared" si="201"/>
        <v>0</v>
      </c>
      <c r="RH27" s="21">
        <v>0</v>
      </c>
      <c r="RI27" s="21">
        <f t="shared" si="202"/>
        <v>0</v>
      </c>
      <c r="RJ27" s="21">
        <v>0</v>
      </c>
      <c r="RK27" s="21">
        <f t="shared" si="203"/>
        <v>0</v>
      </c>
      <c r="RL27" s="21">
        <v>0</v>
      </c>
      <c r="RM27" s="21">
        <f t="shared" si="204"/>
        <v>0</v>
      </c>
      <c r="RN27" s="21">
        <v>0</v>
      </c>
      <c r="RO27" s="21">
        <f t="shared" si="205"/>
        <v>0</v>
      </c>
      <c r="RP27" s="21">
        <v>0</v>
      </c>
      <c r="RQ27" s="21">
        <f t="shared" si="206"/>
        <v>0</v>
      </c>
      <c r="RR27" s="21">
        <f t="shared" si="39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8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09"/>
        <v>0</v>
      </c>
      <c r="SE27" s="21">
        <v>0</v>
      </c>
      <c r="SF27" s="21">
        <f t="shared" si="210"/>
        <v>0</v>
      </c>
      <c r="SG27" s="21">
        <v>0</v>
      </c>
      <c r="SH27" s="21">
        <f t="shared" si="211"/>
        <v>0</v>
      </c>
      <c r="SI27" s="21">
        <v>0</v>
      </c>
      <c r="SJ27" s="21">
        <f t="shared" si="212"/>
        <v>0</v>
      </c>
      <c r="SK27" s="21">
        <v>0</v>
      </c>
      <c r="SL27" s="21">
        <f t="shared" si="213"/>
        <v>0</v>
      </c>
      <c r="SM27" s="21">
        <v>0</v>
      </c>
      <c r="SN27" s="21">
        <f t="shared" si="214"/>
        <v>0</v>
      </c>
      <c r="SO27" s="21">
        <f t="shared" si="215"/>
        <v>0</v>
      </c>
      <c r="SP27" s="21"/>
      <c r="SQ27" s="23">
        <f t="shared" si="407"/>
        <v>0</v>
      </c>
      <c r="SR27" s="22"/>
      <c r="SS27" s="22"/>
      <c r="ST27" s="22"/>
      <c r="SU27" s="23">
        <v>0</v>
      </c>
      <c r="SV27" s="21">
        <f t="shared" si="356"/>
        <v>0</v>
      </c>
      <c r="SW27" s="21">
        <f t="shared" si="217"/>
        <v>0</v>
      </c>
      <c r="SX27" s="21">
        <v>0</v>
      </c>
      <c r="SY27" s="21">
        <f t="shared" si="218"/>
        <v>0</v>
      </c>
      <c r="SZ27" s="21">
        <v>0</v>
      </c>
      <c r="TA27" s="21">
        <f t="shared" si="219"/>
        <v>0</v>
      </c>
      <c r="TB27" s="21">
        <v>0</v>
      </c>
      <c r="TC27" s="21">
        <f t="shared" si="220"/>
        <v>0</v>
      </c>
      <c r="TD27" s="21">
        <v>0</v>
      </c>
      <c r="TE27" s="21">
        <f t="shared" si="221"/>
        <v>0</v>
      </c>
      <c r="TF27" s="21">
        <v>0</v>
      </c>
      <c r="TG27" s="21">
        <f t="shared" si="222"/>
        <v>0</v>
      </c>
      <c r="TH27" s="21">
        <f t="shared" si="39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24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25"/>
        <v>0</v>
      </c>
      <c r="TU27" s="21">
        <v>0</v>
      </c>
      <c r="TV27" s="21">
        <f t="shared" si="226"/>
        <v>0</v>
      </c>
      <c r="TW27" s="21">
        <v>0</v>
      </c>
      <c r="TX27" s="21">
        <f t="shared" si="227"/>
        <v>0</v>
      </c>
      <c r="TY27" s="21">
        <v>0</v>
      </c>
      <c r="TZ27" s="21">
        <f t="shared" si="228"/>
        <v>0</v>
      </c>
      <c r="UA27" s="21">
        <v>0</v>
      </c>
      <c r="UB27" s="21">
        <f t="shared" si="229"/>
        <v>0</v>
      </c>
      <c r="UC27" s="21">
        <v>0</v>
      </c>
      <c r="UD27" s="21">
        <f t="shared" si="230"/>
        <v>0</v>
      </c>
      <c r="UE27" s="21">
        <f t="shared" si="231"/>
        <v>0</v>
      </c>
      <c r="UF27" s="21"/>
      <c r="UG27" s="23">
        <f t="shared" si="408"/>
        <v>0</v>
      </c>
      <c r="UH27" s="22"/>
      <c r="UI27" s="22"/>
      <c r="UJ27" s="22"/>
      <c r="UK27" s="23">
        <v>0</v>
      </c>
      <c r="UL27" s="21">
        <f t="shared" si="357"/>
        <v>0</v>
      </c>
      <c r="UM27" s="21">
        <f t="shared" si="233"/>
        <v>0</v>
      </c>
      <c r="UN27" s="21">
        <v>0</v>
      </c>
      <c r="UO27" s="21">
        <f t="shared" si="234"/>
        <v>0</v>
      </c>
      <c r="UP27" s="21">
        <v>0</v>
      </c>
      <c r="UQ27" s="21">
        <f t="shared" si="235"/>
        <v>0</v>
      </c>
      <c r="UR27" s="21">
        <v>0</v>
      </c>
      <c r="US27" s="21">
        <f t="shared" si="236"/>
        <v>0</v>
      </c>
      <c r="UT27" s="21">
        <v>0</v>
      </c>
      <c r="UU27" s="21">
        <f t="shared" si="237"/>
        <v>0</v>
      </c>
      <c r="UV27" s="21">
        <v>0</v>
      </c>
      <c r="UW27" s="21">
        <f t="shared" si="238"/>
        <v>0</v>
      </c>
      <c r="UX27" s="21">
        <f t="shared" si="39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40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41"/>
        <v>0</v>
      </c>
      <c r="VK27" s="21">
        <v>0</v>
      </c>
      <c r="VL27" s="21">
        <f t="shared" si="242"/>
        <v>0</v>
      </c>
      <c r="VM27" s="21">
        <v>0</v>
      </c>
      <c r="VN27" s="21">
        <f t="shared" si="243"/>
        <v>0</v>
      </c>
      <c r="VO27" s="21">
        <v>0</v>
      </c>
      <c r="VP27" s="21">
        <f t="shared" si="244"/>
        <v>0</v>
      </c>
      <c r="VQ27" s="21">
        <v>0</v>
      </c>
      <c r="VR27" s="21">
        <f t="shared" si="245"/>
        <v>0</v>
      </c>
      <c r="VS27" s="21">
        <v>0</v>
      </c>
      <c r="VT27" s="21">
        <f t="shared" si="246"/>
        <v>0</v>
      </c>
      <c r="VU27" s="21">
        <f t="shared" si="247"/>
        <v>0</v>
      </c>
      <c r="VV27" s="21"/>
      <c r="VW27" s="23">
        <f t="shared" si="409"/>
        <v>0</v>
      </c>
      <c r="VX27" s="22"/>
      <c r="VY27" s="22"/>
      <c r="VZ27" s="22"/>
      <c r="WA27" s="23">
        <v>0</v>
      </c>
      <c r="WB27" s="21">
        <f t="shared" si="358"/>
        <v>0</v>
      </c>
      <c r="WC27" s="21">
        <f t="shared" si="249"/>
        <v>0</v>
      </c>
      <c r="WD27" s="21">
        <v>0</v>
      </c>
      <c r="WE27" s="21">
        <f t="shared" si="250"/>
        <v>0</v>
      </c>
      <c r="WF27" s="21">
        <v>0</v>
      </c>
      <c r="WG27" s="21">
        <f t="shared" si="251"/>
        <v>0</v>
      </c>
      <c r="WH27" s="21">
        <v>0</v>
      </c>
      <c r="WI27" s="21">
        <f t="shared" si="252"/>
        <v>0</v>
      </c>
      <c r="WJ27" s="21">
        <v>0</v>
      </c>
      <c r="WK27" s="21">
        <f t="shared" si="253"/>
        <v>0</v>
      </c>
      <c r="WL27" s="21">
        <v>0</v>
      </c>
      <c r="WM27" s="21">
        <f t="shared" si="254"/>
        <v>0</v>
      </c>
      <c r="WN27" s="21">
        <f t="shared" si="39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6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7"/>
        <v>0</v>
      </c>
      <c r="XA27" s="21">
        <v>0</v>
      </c>
      <c r="XB27" s="21">
        <f t="shared" si="258"/>
        <v>0</v>
      </c>
      <c r="XC27" s="21">
        <v>0</v>
      </c>
      <c r="XD27" s="21">
        <f t="shared" si="259"/>
        <v>0</v>
      </c>
      <c r="XE27" s="21">
        <v>0</v>
      </c>
      <c r="XF27" s="21">
        <f t="shared" si="260"/>
        <v>0</v>
      </c>
      <c r="XG27" s="21">
        <v>0</v>
      </c>
      <c r="XH27" s="21">
        <f t="shared" si="261"/>
        <v>0</v>
      </c>
      <c r="XI27" s="21">
        <v>0</v>
      </c>
      <c r="XJ27" s="21">
        <f t="shared" si="262"/>
        <v>0</v>
      </c>
      <c r="XK27" s="21">
        <f t="shared" si="263"/>
        <v>0</v>
      </c>
      <c r="XL27" s="21"/>
      <c r="XM27" s="23">
        <f t="shared" si="410"/>
        <v>0</v>
      </c>
      <c r="XN27" s="22"/>
      <c r="XO27" s="22"/>
      <c r="XP27" s="22"/>
      <c r="XQ27" s="23">
        <v>0</v>
      </c>
      <c r="XR27" s="21">
        <f t="shared" si="359"/>
        <v>0</v>
      </c>
      <c r="XS27" s="21">
        <f t="shared" si="265"/>
        <v>0</v>
      </c>
      <c r="XT27" s="21">
        <v>0</v>
      </c>
      <c r="XU27" s="21">
        <f t="shared" si="266"/>
        <v>0</v>
      </c>
      <c r="XV27" s="21">
        <v>0</v>
      </c>
      <c r="XW27" s="21">
        <f t="shared" si="267"/>
        <v>0</v>
      </c>
      <c r="XX27" s="21">
        <v>0</v>
      </c>
      <c r="XY27" s="21">
        <f t="shared" si="268"/>
        <v>0</v>
      </c>
      <c r="XZ27" s="21">
        <v>0</v>
      </c>
      <c r="YA27" s="21">
        <f t="shared" si="269"/>
        <v>0</v>
      </c>
      <c r="YB27" s="21">
        <v>0</v>
      </c>
      <c r="YC27" s="21">
        <f t="shared" si="270"/>
        <v>0</v>
      </c>
      <c r="YD27" s="21">
        <f t="shared" si="394"/>
        <v>0</v>
      </c>
      <c r="YE27" s="21"/>
      <c r="YF27" s="21">
        <f t="shared" si="17"/>
        <v>0</v>
      </c>
      <c r="YG27" s="21"/>
      <c r="YH27" s="21"/>
      <c r="YI27" s="21">
        <v>0</v>
      </c>
      <c r="YJ27" s="21">
        <f t="shared" si="272"/>
        <v>0</v>
      </c>
      <c r="YK27" s="21">
        <v>0</v>
      </c>
      <c r="YL27" s="21">
        <v>0</v>
      </c>
      <c r="YM27" s="22"/>
      <c r="YN27" s="22"/>
      <c r="YO27" s="21">
        <v>0</v>
      </c>
      <c r="YP27" s="21">
        <f t="shared" si="273"/>
        <v>0</v>
      </c>
      <c r="YQ27" s="21">
        <v>0</v>
      </c>
      <c r="YR27" s="21">
        <f t="shared" si="274"/>
        <v>0</v>
      </c>
      <c r="YS27" s="21">
        <v>0</v>
      </c>
      <c r="YT27" s="21">
        <f t="shared" si="275"/>
        <v>0</v>
      </c>
      <c r="YU27" s="21">
        <v>0</v>
      </c>
      <c r="YV27" s="21">
        <f t="shared" si="276"/>
        <v>0</v>
      </c>
      <c r="YW27" s="21">
        <v>0</v>
      </c>
      <c r="YX27" s="21">
        <f t="shared" si="277"/>
        <v>0</v>
      </c>
      <c r="YY27" s="21">
        <v>0</v>
      </c>
      <c r="YZ27" s="21">
        <f t="shared" si="278"/>
        <v>0</v>
      </c>
      <c r="ZA27" s="21">
        <f t="shared" si="279"/>
        <v>0</v>
      </c>
      <c r="ZB27" s="21"/>
      <c r="ZC27" s="23">
        <f t="shared" si="411"/>
        <v>0</v>
      </c>
      <c r="ZD27" s="22"/>
      <c r="ZE27" s="22"/>
      <c r="ZF27" s="22"/>
      <c r="ZG27" s="23">
        <v>0</v>
      </c>
      <c r="ZH27" s="21">
        <f t="shared" si="360"/>
        <v>0</v>
      </c>
      <c r="ZI27" s="21">
        <f t="shared" si="281"/>
        <v>0</v>
      </c>
      <c r="ZJ27" s="21">
        <v>0</v>
      </c>
      <c r="ZK27" s="21">
        <f t="shared" si="282"/>
        <v>0</v>
      </c>
      <c r="ZL27" s="21">
        <v>0</v>
      </c>
      <c r="ZM27" s="21">
        <f t="shared" si="283"/>
        <v>0</v>
      </c>
      <c r="ZN27" s="21">
        <v>0</v>
      </c>
      <c r="ZO27" s="21">
        <f t="shared" si="284"/>
        <v>0</v>
      </c>
      <c r="ZP27" s="21">
        <v>0</v>
      </c>
      <c r="ZQ27" s="21">
        <f t="shared" si="285"/>
        <v>0</v>
      </c>
      <c r="ZR27" s="21">
        <v>0</v>
      </c>
      <c r="ZS27" s="21">
        <f t="shared" si="286"/>
        <v>0</v>
      </c>
      <c r="ZT27" s="21">
        <f t="shared" si="395"/>
        <v>0</v>
      </c>
      <c r="ZU27" s="21"/>
      <c r="ZV27" s="21">
        <f t="shared" si="18"/>
        <v>0</v>
      </c>
      <c r="ZW27" s="21"/>
      <c r="ZX27" s="21"/>
      <c r="ZY27" s="21">
        <v>0</v>
      </c>
      <c r="ZZ27" s="21">
        <f t="shared" si="288"/>
        <v>0</v>
      </c>
      <c r="AAA27" s="21">
        <v>0</v>
      </c>
      <c r="AAB27" s="21">
        <v>0</v>
      </c>
      <c r="AAC27" s="22"/>
      <c r="AAD27" s="22"/>
      <c r="AAE27" s="21">
        <v>0</v>
      </c>
      <c r="AAF27" s="21">
        <f t="shared" si="289"/>
        <v>0</v>
      </c>
      <c r="AAG27" s="21">
        <v>0</v>
      </c>
      <c r="AAH27" s="21">
        <f t="shared" si="290"/>
        <v>0</v>
      </c>
      <c r="AAI27" s="21">
        <v>0</v>
      </c>
      <c r="AAJ27" s="21">
        <f t="shared" si="291"/>
        <v>0</v>
      </c>
      <c r="AAK27" s="21">
        <v>0</v>
      </c>
      <c r="AAL27" s="21">
        <f t="shared" si="292"/>
        <v>0</v>
      </c>
      <c r="AAM27" s="21">
        <v>0</v>
      </c>
      <c r="AAN27" s="21">
        <f t="shared" si="293"/>
        <v>0</v>
      </c>
      <c r="AAO27" s="21">
        <v>0</v>
      </c>
      <c r="AAP27" s="21">
        <f t="shared" si="294"/>
        <v>0</v>
      </c>
      <c r="AAQ27" s="21">
        <f t="shared" si="295"/>
        <v>0</v>
      </c>
      <c r="AAR27" s="21"/>
      <c r="AAS27" s="23">
        <f t="shared" si="412"/>
        <v>0</v>
      </c>
      <c r="AAT27" s="22"/>
      <c r="AAU27" s="22"/>
      <c r="AAV27" s="22"/>
      <c r="AAW27" s="23">
        <v>0</v>
      </c>
      <c r="AAX27" s="21">
        <f t="shared" si="361"/>
        <v>0</v>
      </c>
      <c r="AAY27" s="21">
        <f t="shared" si="297"/>
        <v>0</v>
      </c>
      <c r="AAZ27" s="21">
        <v>0</v>
      </c>
      <c r="ABA27" s="21">
        <f t="shared" si="298"/>
        <v>0</v>
      </c>
      <c r="ABB27" s="21">
        <v>0</v>
      </c>
      <c r="ABC27" s="21">
        <f t="shared" si="299"/>
        <v>0</v>
      </c>
      <c r="ABD27" s="21">
        <v>0</v>
      </c>
      <c r="ABE27" s="21">
        <f t="shared" si="300"/>
        <v>0</v>
      </c>
      <c r="ABF27" s="21">
        <v>0</v>
      </c>
      <c r="ABG27" s="21">
        <f t="shared" si="301"/>
        <v>0</v>
      </c>
      <c r="ABH27" s="21">
        <v>0</v>
      </c>
      <c r="ABI27" s="21">
        <f t="shared" si="302"/>
        <v>0</v>
      </c>
      <c r="ABJ27" s="21">
        <f t="shared" si="396"/>
        <v>0</v>
      </c>
      <c r="ABK27" s="21"/>
      <c r="ABL27" s="21">
        <f t="shared" si="19"/>
        <v>0</v>
      </c>
      <c r="ABM27" s="21"/>
      <c r="ABN27" s="21"/>
      <c r="ABO27" s="21">
        <v>0</v>
      </c>
      <c r="ABP27" s="21">
        <f t="shared" si="304"/>
        <v>0</v>
      </c>
      <c r="ABQ27" s="21">
        <v>0</v>
      </c>
      <c r="ABR27" s="21">
        <v>0</v>
      </c>
      <c r="ABS27" s="22"/>
      <c r="ABT27" s="22"/>
      <c r="ABU27" s="21">
        <v>0</v>
      </c>
      <c r="ABV27" s="21">
        <f t="shared" si="20"/>
        <v>0</v>
      </c>
      <c r="ABW27" s="21">
        <v>0</v>
      </c>
      <c r="ABX27" s="21">
        <f t="shared" si="305"/>
        <v>0</v>
      </c>
      <c r="ABY27" s="21">
        <v>0</v>
      </c>
      <c r="ABZ27" s="21">
        <f t="shared" si="306"/>
        <v>0</v>
      </c>
      <c r="ACA27" s="21">
        <v>0</v>
      </c>
      <c r="ACB27" s="21">
        <f t="shared" si="307"/>
        <v>0</v>
      </c>
      <c r="ACC27" s="21">
        <v>0</v>
      </c>
      <c r="ACD27" s="21">
        <f t="shared" si="308"/>
        <v>0</v>
      </c>
      <c r="ACE27" s="21">
        <v>0</v>
      </c>
      <c r="ACF27" s="21">
        <f t="shared" si="309"/>
        <v>0</v>
      </c>
      <c r="ACG27" s="21">
        <f t="shared" si="21"/>
        <v>0</v>
      </c>
      <c r="ACH27" s="21"/>
      <c r="ACI27" s="23">
        <f t="shared" si="413"/>
        <v>0</v>
      </c>
      <c r="ACJ27" s="22"/>
      <c r="ACK27" s="22"/>
      <c r="ACL27" s="22"/>
      <c r="ACM27" s="23">
        <v>0</v>
      </c>
      <c r="ACN27" s="21">
        <f t="shared" si="362"/>
        <v>0</v>
      </c>
      <c r="ACO27" s="21">
        <f t="shared" si="311"/>
        <v>0</v>
      </c>
      <c r="ACP27" s="21">
        <v>0</v>
      </c>
      <c r="ACQ27" s="21">
        <f t="shared" si="312"/>
        <v>0</v>
      </c>
      <c r="ACR27" s="21">
        <v>0</v>
      </c>
      <c r="ACS27" s="21">
        <f t="shared" si="313"/>
        <v>0</v>
      </c>
      <c r="ACT27" s="21">
        <v>0</v>
      </c>
      <c r="ACU27" s="21">
        <f t="shared" si="314"/>
        <v>0</v>
      </c>
      <c r="ACV27" s="21">
        <v>0</v>
      </c>
      <c r="ACW27" s="21">
        <f t="shared" si="315"/>
        <v>0</v>
      </c>
      <c r="ACX27" s="21">
        <v>0</v>
      </c>
      <c r="ACY27" s="21">
        <f t="shared" si="316"/>
        <v>0</v>
      </c>
      <c r="ACZ27" s="21">
        <f t="shared" si="397"/>
        <v>0</v>
      </c>
      <c r="ADA27" s="21"/>
      <c r="ADB27" s="21">
        <f t="shared" si="22"/>
        <v>0</v>
      </c>
      <c r="ADC27" s="21"/>
      <c r="ADD27" s="21"/>
      <c r="ADE27" s="21">
        <v>0</v>
      </c>
      <c r="ADF27" s="21">
        <f t="shared" si="318"/>
        <v>0</v>
      </c>
      <c r="ADG27" s="21">
        <v>0</v>
      </c>
      <c r="ADH27" s="21">
        <v>0</v>
      </c>
      <c r="ADI27" s="22"/>
      <c r="ADJ27" s="22"/>
      <c r="ADK27" s="21">
        <v>0</v>
      </c>
      <c r="ADL27" s="21">
        <f t="shared" si="319"/>
        <v>0</v>
      </c>
      <c r="ADM27" s="21">
        <v>0</v>
      </c>
      <c r="ADN27" s="21">
        <f t="shared" si="320"/>
        <v>0</v>
      </c>
      <c r="ADO27" s="21">
        <v>0</v>
      </c>
      <c r="ADP27" s="21">
        <f t="shared" si="321"/>
        <v>0</v>
      </c>
      <c r="ADQ27" s="21">
        <v>0</v>
      </c>
      <c r="ADR27" s="21">
        <f t="shared" si="322"/>
        <v>0</v>
      </c>
      <c r="ADS27" s="21">
        <v>0</v>
      </c>
      <c r="ADT27" s="21">
        <f t="shared" si="323"/>
        <v>0</v>
      </c>
      <c r="ADU27" s="21">
        <v>0</v>
      </c>
      <c r="ADV27" s="21">
        <f t="shared" si="324"/>
        <v>0</v>
      </c>
      <c r="ADW27" s="21">
        <f t="shared" si="325"/>
        <v>0</v>
      </c>
      <c r="ADX27" s="21"/>
      <c r="ADY27" s="23">
        <f t="shared" si="414"/>
        <v>0</v>
      </c>
      <c r="ADZ27" s="24">
        <f t="shared" si="23"/>
        <v>0</v>
      </c>
      <c r="AEA27" s="24">
        <f t="shared" si="24"/>
        <v>0</v>
      </c>
      <c r="AEB27" s="24">
        <f t="shared" si="326"/>
        <v>0</v>
      </c>
    </row>
    <row r="28" spans="1:808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5"/>
        <v>0</v>
      </c>
      <c r="M28" s="21">
        <f t="shared" si="26"/>
        <v>0</v>
      </c>
      <c r="N28" s="21">
        <v>0</v>
      </c>
      <c r="O28" s="21">
        <f t="shared" si="27"/>
        <v>0</v>
      </c>
      <c r="P28" s="21">
        <v>0</v>
      </c>
      <c r="Q28" s="21">
        <f t="shared" si="28"/>
        <v>0</v>
      </c>
      <c r="R28" s="21">
        <v>0</v>
      </c>
      <c r="S28" s="21">
        <f t="shared" si="29"/>
        <v>0</v>
      </c>
      <c r="T28" s="21">
        <v>0</v>
      </c>
      <c r="U28" s="21">
        <f t="shared" si="30"/>
        <v>0</v>
      </c>
      <c r="V28" s="21">
        <v>0</v>
      </c>
      <c r="W28" s="21">
        <f t="shared" si="31"/>
        <v>0</v>
      </c>
      <c r="X28" s="21">
        <f t="shared" si="32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33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34"/>
        <v>0</v>
      </c>
      <c r="AK28" s="21">
        <v>0</v>
      </c>
      <c r="AL28" s="21">
        <f t="shared" si="35"/>
        <v>0</v>
      </c>
      <c r="AM28" s="21">
        <v>0</v>
      </c>
      <c r="AN28" s="21">
        <f t="shared" si="36"/>
        <v>0</v>
      </c>
      <c r="AO28" s="21">
        <v>0</v>
      </c>
      <c r="AP28" s="21">
        <f t="shared" si="37"/>
        <v>0</v>
      </c>
      <c r="AQ28" s="21">
        <v>0</v>
      </c>
      <c r="AR28" s="21">
        <f t="shared" si="38"/>
        <v>0</v>
      </c>
      <c r="AS28" s="21">
        <v>0</v>
      </c>
      <c r="AT28" s="21">
        <f t="shared" si="39"/>
        <v>0</v>
      </c>
      <c r="AU28" s="21">
        <f t="shared" si="40"/>
        <v>0</v>
      </c>
      <c r="AV28" s="21"/>
      <c r="AW28" s="23">
        <f t="shared" si="327"/>
        <v>0</v>
      </c>
      <c r="AX28" s="22"/>
      <c r="AY28" s="22"/>
      <c r="AZ28" s="22"/>
      <c r="BA28" s="23">
        <v>0</v>
      </c>
      <c r="BB28" s="21">
        <f t="shared" si="345"/>
        <v>0</v>
      </c>
      <c r="BC28" s="21">
        <f t="shared" si="42"/>
        <v>0</v>
      </c>
      <c r="BD28" s="21">
        <v>0</v>
      </c>
      <c r="BE28" s="21">
        <f t="shared" si="43"/>
        <v>0</v>
      </c>
      <c r="BF28" s="21">
        <v>0</v>
      </c>
      <c r="BG28" s="21">
        <f t="shared" si="44"/>
        <v>0</v>
      </c>
      <c r="BH28" s="21">
        <v>0</v>
      </c>
      <c r="BI28" s="21">
        <f t="shared" si="45"/>
        <v>0</v>
      </c>
      <c r="BJ28" s="21">
        <v>0</v>
      </c>
      <c r="BK28" s="21">
        <f t="shared" si="46"/>
        <v>0</v>
      </c>
      <c r="BL28" s="21">
        <v>0</v>
      </c>
      <c r="BM28" s="21">
        <f t="shared" si="47"/>
        <v>0</v>
      </c>
      <c r="BN28" s="21">
        <f t="shared" si="38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49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50"/>
        <v>0</v>
      </c>
      <c r="CA28" s="21">
        <v>0</v>
      </c>
      <c r="CB28" s="21">
        <f t="shared" si="51"/>
        <v>0</v>
      </c>
      <c r="CC28" s="21">
        <v>0</v>
      </c>
      <c r="CD28" s="21">
        <f t="shared" si="52"/>
        <v>0</v>
      </c>
      <c r="CE28" s="21">
        <v>0</v>
      </c>
      <c r="CF28" s="21">
        <f t="shared" si="53"/>
        <v>0</v>
      </c>
      <c r="CG28" s="21">
        <v>0</v>
      </c>
      <c r="CH28" s="21">
        <f t="shared" si="54"/>
        <v>0</v>
      </c>
      <c r="CI28" s="21">
        <v>0</v>
      </c>
      <c r="CJ28" s="21">
        <f t="shared" si="55"/>
        <v>0</v>
      </c>
      <c r="CK28" s="21">
        <f t="shared" si="56"/>
        <v>0</v>
      </c>
      <c r="CL28" s="21"/>
      <c r="CM28" s="23">
        <f t="shared" si="398"/>
        <v>0</v>
      </c>
      <c r="CN28" s="22"/>
      <c r="CO28" s="22"/>
      <c r="CP28" s="22"/>
      <c r="CQ28" s="23">
        <v>0</v>
      </c>
      <c r="CR28" s="21">
        <f t="shared" si="346"/>
        <v>0</v>
      </c>
      <c r="CS28" s="21">
        <f t="shared" si="58"/>
        <v>0</v>
      </c>
      <c r="CT28" s="21">
        <v>0</v>
      </c>
      <c r="CU28" s="21">
        <f t="shared" si="59"/>
        <v>0</v>
      </c>
      <c r="CV28" s="21">
        <v>0</v>
      </c>
      <c r="CW28" s="21">
        <f t="shared" si="60"/>
        <v>0</v>
      </c>
      <c r="CX28" s="21">
        <v>0</v>
      </c>
      <c r="CY28" s="21">
        <f t="shared" si="61"/>
        <v>0</v>
      </c>
      <c r="CZ28" s="21">
        <v>0</v>
      </c>
      <c r="DA28" s="21">
        <f t="shared" si="62"/>
        <v>0</v>
      </c>
      <c r="DB28" s="21">
        <v>0</v>
      </c>
      <c r="DC28" s="21">
        <f t="shared" si="63"/>
        <v>0</v>
      </c>
      <c r="DD28" s="21">
        <f t="shared" si="38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65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6"/>
        <v>0</v>
      </c>
      <c r="DS28" s="21">
        <v>0</v>
      </c>
      <c r="DT28" s="21">
        <f t="shared" si="67"/>
        <v>0</v>
      </c>
      <c r="DU28" s="21">
        <v>0</v>
      </c>
      <c r="DV28" s="21">
        <f t="shared" si="68"/>
        <v>0</v>
      </c>
      <c r="DW28" s="21">
        <v>0</v>
      </c>
      <c r="DX28" s="21">
        <f t="shared" si="69"/>
        <v>0</v>
      </c>
      <c r="DY28" s="21">
        <v>0</v>
      </c>
      <c r="DZ28" s="21">
        <f t="shared" si="70"/>
        <v>0</v>
      </c>
      <c r="EA28" s="21">
        <f t="shared" si="71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347"/>
        <v>0</v>
      </c>
      <c r="EI28" s="21">
        <f t="shared" si="73"/>
        <v>0</v>
      </c>
      <c r="EJ28" s="21">
        <v>0</v>
      </c>
      <c r="EK28" s="21">
        <f t="shared" si="74"/>
        <v>0</v>
      </c>
      <c r="EL28" s="21">
        <v>0</v>
      </c>
      <c r="EM28" s="21">
        <f t="shared" si="75"/>
        <v>0</v>
      </c>
      <c r="EN28" s="21">
        <v>0</v>
      </c>
      <c r="EO28" s="21">
        <f t="shared" si="76"/>
        <v>0</v>
      </c>
      <c r="EP28" s="21">
        <v>0</v>
      </c>
      <c r="EQ28" s="21">
        <f t="shared" si="77"/>
        <v>0</v>
      </c>
      <c r="ER28" s="21">
        <v>0</v>
      </c>
      <c r="ES28" s="21">
        <f t="shared" si="78"/>
        <v>0</v>
      </c>
      <c r="ET28" s="21">
        <f t="shared" si="38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80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81"/>
        <v>0</v>
      </c>
      <c r="FG28" s="21">
        <v>0</v>
      </c>
      <c r="FH28" s="21">
        <f t="shared" si="82"/>
        <v>0</v>
      </c>
      <c r="FI28" s="21">
        <v>0</v>
      </c>
      <c r="FJ28" s="21">
        <f t="shared" si="83"/>
        <v>0</v>
      </c>
      <c r="FK28" s="21">
        <v>0</v>
      </c>
      <c r="FL28" s="21">
        <f t="shared" si="84"/>
        <v>0</v>
      </c>
      <c r="FM28" s="21">
        <v>0</v>
      </c>
      <c r="FN28" s="21">
        <f t="shared" si="85"/>
        <v>0</v>
      </c>
      <c r="FO28" s="21">
        <v>0</v>
      </c>
      <c r="FP28" s="21">
        <f t="shared" si="86"/>
        <v>0</v>
      </c>
      <c r="FQ28" s="21">
        <f t="shared" si="87"/>
        <v>0</v>
      </c>
      <c r="FR28" s="21"/>
      <c r="FS28" s="23">
        <f t="shared" si="399"/>
        <v>0</v>
      </c>
      <c r="FT28" s="22"/>
      <c r="FU28" s="22"/>
      <c r="FV28" s="22"/>
      <c r="FW28" s="23">
        <v>0</v>
      </c>
      <c r="FX28" s="21">
        <f t="shared" si="348"/>
        <v>0</v>
      </c>
      <c r="FY28" s="21">
        <f t="shared" si="89"/>
        <v>0</v>
      </c>
      <c r="FZ28" s="21">
        <v>0</v>
      </c>
      <c r="GA28" s="21">
        <f t="shared" si="90"/>
        <v>0</v>
      </c>
      <c r="GB28" s="21">
        <v>0</v>
      </c>
      <c r="GC28" s="21">
        <f t="shared" si="91"/>
        <v>0</v>
      </c>
      <c r="GD28" s="21">
        <v>0</v>
      </c>
      <c r="GE28" s="21">
        <f t="shared" si="92"/>
        <v>0</v>
      </c>
      <c r="GF28" s="21">
        <v>0</v>
      </c>
      <c r="GG28" s="21">
        <f t="shared" si="93"/>
        <v>0</v>
      </c>
      <c r="GH28" s="21">
        <v>0</v>
      </c>
      <c r="GI28" s="21">
        <f t="shared" si="94"/>
        <v>0</v>
      </c>
      <c r="GJ28" s="21">
        <f t="shared" si="38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6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7"/>
        <v>0</v>
      </c>
      <c r="GW28" s="21">
        <v>0</v>
      </c>
      <c r="GX28" s="21">
        <f t="shared" si="98"/>
        <v>0</v>
      </c>
      <c r="GY28" s="21">
        <v>0</v>
      </c>
      <c r="GZ28" s="21">
        <f t="shared" si="99"/>
        <v>0</v>
      </c>
      <c r="HA28" s="21">
        <v>0</v>
      </c>
      <c r="HB28" s="21">
        <f t="shared" si="100"/>
        <v>0</v>
      </c>
      <c r="HC28" s="21">
        <v>0</v>
      </c>
      <c r="HD28" s="21">
        <f t="shared" si="101"/>
        <v>0</v>
      </c>
      <c r="HE28" s="21">
        <v>0</v>
      </c>
      <c r="HF28" s="21">
        <f t="shared" si="102"/>
        <v>0</v>
      </c>
      <c r="HG28" s="21">
        <f t="shared" si="103"/>
        <v>0</v>
      </c>
      <c r="HH28" s="21"/>
      <c r="HI28" s="23">
        <f t="shared" si="400"/>
        <v>0</v>
      </c>
      <c r="HJ28" s="22"/>
      <c r="HK28" s="22"/>
      <c r="HL28" s="22"/>
      <c r="HM28" s="23">
        <v>0</v>
      </c>
      <c r="HN28" s="21">
        <f t="shared" si="349"/>
        <v>0</v>
      </c>
      <c r="HO28" s="21">
        <f t="shared" si="105"/>
        <v>0</v>
      </c>
      <c r="HP28" s="21">
        <v>0</v>
      </c>
      <c r="HQ28" s="21">
        <f t="shared" si="106"/>
        <v>0</v>
      </c>
      <c r="HR28" s="21">
        <v>0</v>
      </c>
      <c r="HS28" s="21">
        <f t="shared" si="107"/>
        <v>0</v>
      </c>
      <c r="HT28" s="21">
        <v>0</v>
      </c>
      <c r="HU28" s="21">
        <f t="shared" si="108"/>
        <v>0</v>
      </c>
      <c r="HV28" s="21">
        <v>0</v>
      </c>
      <c r="HW28" s="21">
        <f t="shared" si="109"/>
        <v>0</v>
      </c>
      <c r="HX28" s="21">
        <v>0</v>
      </c>
      <c r="HY28" s="21">
        <f t="shared" si="110"/>
        <v>0</v>
      </c>
      <c r="HZ28" s="21">
        <f t="shared" si="38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12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13"/>
        <v>0</v>
      </c>
      <c r="IM28" s="21">
        <v>0</v>
      </c>
      <c r="IN28" s="21">
        <f t="shared" si="114"/>
        <v>0</v>
      </c>
      <c r="IO28" s="21">
        <v>0</v>
      </c>
      <c r="IP28" s="21">
        <f t="shared" si="115"/>
        <v>0</v>
      </c>
      <c r="IQ28" s="21">
        <v>0</v>
      </c>
      <c r="IR28" s="21">
        <f t="shared" si="116"/>
        <v>0</v>
      </c>
      <c r="IS28" s="21">
        <v>0</v>
      </c>
      <c r="IT28" s="21">
        <f t="shared" si="117"/>
        <v>0</v>
      </c>
      <c r="IU28" s="21">
        <v>0</v>
      </c>
      <c r="IV28" s="21">
        <f t="shared" si="118"/>
        <v>0</v>
      </c>
      <c r="IW28" s="21">
        <f t="shared" si="119"/>
        <v>0</v>
      </c>
      <c r="IX28" s="21"/>
      <c r="IY28" s="23">
        <f t="shared" si="401"/>
        <v>0</v>
      </c>
      <c r="IZ28" s="22"/>
      <c r="JA28" s="22"/>
      <c r="JB28" s="22"/>
      <c r="JC28" s="23">
        <v>0</v>
      </c>
      <c r="JD28" s="21">
        <f t="shared" si="350"/>
        <v>0</v>
      </c>
      <c r="JE28" s="21">
        <f t="shared" si="121"/>
        <v>0</v>
      </c>
      <c r="JF28" s="21">
        <v>0</v>
      </c>
      <c r="JG28" s="21">
        <f t="shared" si="122"/>
        <v>0</v>
      </c>
      <c r="JH28" s="21">
        <v>0</v>
      </c>
      <c r="JI28" s="21">
        <f t="shared" si="123"/>
        <v>0</v>
      </c>
      <c r="JJ28" s="21">
        <v>0</v>
      </c>
      <c r="JK28" s="21">
        <f t="shared" si="124"/>
        <v>0</v>
      </c>
      <c r="JL28" s="21">
        <v>0</v>
      </c>
      <c r="JM28" s="21">
        <f t="shared" si="125"/>
        <v>0</v>
      </c>
      <c r="JN28" s="21">
        <v>0</v>
      </c>
      <c r="JO28" s="21">
        <f t="shared" si="126"/>
        <v>0</v>
      </c>
      <c r="JP28" s="21">
        <f t="shared" si="38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8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29"/>
        <v>0</v>
      </c>
      <c r="KC28" s="21">
        <v>0</v>
      </c>
      <c r="KD28" s="21">
        <f t="shared" si="130"/>
        <v>0</v>
      </c>
      <c r="KE28" s="21">
        <v>0</v>
      </c>
      <c r="KF28" s="21">
        <f t="shared" si="131"/>
        <v>0</v>
      </c>
      <c r="KG28" s="21">
        <v>0</v>
      </c>
      <c r="KH28" s="21">
        <f t="shared" si="132"/>
        <v>0</v>
      </c>
      <c r="KI28" s="21">
        <v>0</v>
      </c>
      <c r="KJ28" s="21">
        <f t="shared" si="133"/>
        <v>0</v>
      </c>
      <c r="KK28" s="21">
        <v>0</v>
      </c>
      <c r="KL28" s="21">
        <f t="shared" si="134"/>
        <v>0</v>
      </c>
      <c r="KM28" s="21">
        <f t="shared" si="135"/>
        <v>0</v>
      </c>
      <c r="KN28" s="21"/>
      <c r="KO28" s="23">
        <f t="shared" si="402"/>
        <v>0</v>
      </c>
      <c r="KP28" s="22"/>
      <c r="KQ28" s="22"/>
      <c r="KR28" s="22"/>
      <c r="KS28" s="23">
        <v>0</v>
      </c>
      <c r="KT28" s="21">
        <f t="shared" si="351"/>
        <v>0</v>
      </c>
      <c r="KU28" s="21">
        <f t="shared" si="137"/>
        <v>0</v>
      </c>
      <c r="KV28" s="21">
        <v>0</v>
      </c>
      <c r="KW28" s="21">
        <f t="shared" si="138"/>
        <v>0</v>
      </c>
      <c r="KX28" s="21">
        <v>0</v>
      </c>
      <c r="KY28" s="21">
        <f t="shared" si="139"/>
        <v>0</v>
      </c>
      <c r="KZ28" s="21">
        <v>0</v>
      </c>
      <c r="LA28" s="21">
        <f t="shared" si="140"/>
        <v>0</v>
      </c>
      <c r="LB28" s="21">
        <v>0</v>
      </c>
      <c r="LC28" s="21">
        <f t="shared" si="141"/>
        <v>0</v>
      </c>
      <c r="LD28" s="21">
        <v>0</v>
      </c>
      <c r="LE28" s="21">
        <f t="shared" si="142"/>
        <v>0</v>
      </c>
      <c r="LF28" s="21">
        <f t="shared" si="38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44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45"/>
        <v>0</v>
      </c>
      <c r="LS28" s="21">
        <v>0</v>
      </c>
      <c r="LT28" s="21">
        <f t="shared" si="146"/>
        <v>0</v>
      </c>
      <c r="LU28" s="21">
        <v>0</v>
      </c>
      <c r="LV28" s="21">
        <f t="shared" si="147"/>
        <v>0</v>
      </c>
      <c r="LW28" s="21">
        <v>0</v>
      </c>
      <c r="LX28" s="21">
        <f t="shared" si="148"/>
        <v>0</v>
      </c>
      <c r="LY28" s="21">
        <v>0</v>
      </c>
      <c r="LZ28" s="21">
        <f t="shared" si="149"/>
        <v>0</v>
      </c>
      <c r="MA28" s="21">
        <v>0</v>
      </c>
      <c r="MB28" s="21">
        <f t="shared" si="150"/>
        <v>0</v>
      </c>
      <c r="MC28" s="21">
        <f t="shared" si="151"/>
        <v>0</v>
      </c>
      <c r="MD28" s="21"/>
      <c r="ME28" s="23">
        <f t="shared" si="403"/>
        <v>0</v>
      </c>
      <c r="MF28" s="22"/>
      <c r="MG28" s="22"/>
      <c r="MH28" s="22"/>
      <c r="MI28" s="23">
        <v>0</v>
      </c>
      <c r="MJ28" s="21">
        <f t="shared" si="352"/>
        <v>0</v>
      </c>
      <c r="MK28" s="21">
        <f t="shared" si="153"/>
        <v>0</v>
      </c>
      <c r="ML28" s="21">
        <v>0</v>
      </c>
      <c r="MM28" s="21">
        <f t="shared" si="154"/>
        <v>0</v>
      </c>
      <c r="MN28" s="21">
        <v>0</v>
      </c>
      <c r="MO28" s="21">
        <f t="shared" si="155"/>
        <v>0</v>
      </c>
      <c r="MP28" s="21">
        <v>0</v>
      </c>
      <c r="MQ28" s="21">
        <f t="shared" si="156"/>
        <v>0</v>
      </c>
      <c r="MR28" s="21">
        <v>0</v>
      </c>
      <c r="MS28" s="21">
        <f t="shared" si="157"/>
        <v>0</v>
      </c>
      <c r="MT28" s="21">
        <v>0</v>
      </c>
      <c r="MU28" s="21">
        <f t="shared" si="158"/>
        <v>0</v>
      </c>
      <c r="MV28" s="21">
        <f t="shared" si="38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60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61"/>
        <v>0</v>
      </c>
      <c r="NI28" s="21">
        <v>0</v>
      </c>
      <c r="NJ28" s="21">
        <f t="shared" si="162"/>
        <v>0</v>
      </c>
      <c r="NK28" s="21">
        <v>0</v>
      </c>
      <c r="NL28" s="21">
        <f t="shared" si="163"/>
        <v>0</v>
      </c>
      <c r="NM28" s="21">
        <v>0</v>
      </c>
      <c r="NN28" s="21">
        <f t="shared" si="164"/>
        <v>0</v>
      </c>
      <c r="NO28" s="21">
        <v>0</v>
      </c>
      <c r="NP28" s="21">
        <f t="shared" si="165"/>
        <v>0</v>
      </c>
      <c r="NQ28" s="21">
        <v>0</v>
      </c>
      <c r="NR28" s="21">
        <f t="shared" si="166"/>
        <v>0</v>
      </c>
      <c r="NS28" s="21">
        <f t="shared" si="167"/>
        <v>0</v>
      </c>
      <c r="NT28" s="21"/>
      <c r="NU28" s="23">
        <f t="shared" si="404"/>
        <v>0</v>
      </c>
      <c r="NV28" s="22"/>
      <c r="NW28" s="22"/>
      <c r="NX28" s="22"/>
      <c r="NY28" s="23">
        <v>0</v>
      </c>
      <c r="NZ28" s="21">
        <f t="shared" si="353"/>
        <v>0</v>
      </c>
      <c r="OA28" s="21">
        <f t="shared" si="169"/>
        <v>0</v>
      </c>
      <c r="OB28" s="21">
        <v>0</v>
      </c>
      <c r="OC28" s="21">
        <f t="shared" si="170"/>
        <v>0</v>
      </c>
      <c r="OD28" s="21">
        <v>0</v>
      </c>
      <c r="OE28" s="21">
        <f t="shared" si="171"/>
        <v>0</v>
      </c>
      <c r="OF28" s="21">
        <v>0</v>
      </c>
      <c r="OG28" s="21">
        <f t="shared" si="172"/>
        <v>0</v>
      </c>
      <c r="OH28" s="21">
        <v>0</v>
      </c>
      <c r="OI28" s="21">
        <f t="shared" si="173"/>
        <v>0</v>
      </c>
      <c r="OJ28" s="21">
        <v>0</v>
      </c>
      <c r="OK28" s="21">
        <f t="shared" si="174"/>
        <v>0</v>
      </c>
      <c r="OL28" s="21">
        <f t="shared" si="38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6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7"/>
        <v>0</v>
      </c>
      <c r="OY28" s="21">
        <v>0</v>
      </c>
      <c r="OZ28" s="21">
        <f t="shared" si="178"/>
        <v>0</v>
      </c>
      <c r="PA28" s="21">
        <v>0</v>
      </c>
      <c r="PB28" s="21">
        <f t="shared" si="179"/>
        <v>0</v>
      </c>
      <c r="PC28" s="21">
        <v>0</v>
      </c>
      <c r="PD28" s="21">
        <f t="shared" si="180"/>
        <v>0</v>
      </c>
      <c r="PE28" s="21">
        <v>0</v>
      </c>
      <c r="PF28" s="21">
        <f t="shared" si="181"/>
        <v>0</v>
      </c>
      <c r="PG28" s="21">
        <v>0</v>
      </c>
      <c r="PH28" s="21">
        <f t="shared" si="182"/>
        <v>0</v>
      </c>
      <c r="PI28" s="21">
        <f t="shared" si="183"/>
        <v>0</v>
      </c>
      <c r="PJ28" s="21"/>
      <c r="PK28" s="23">
        <f t="shared" si="405"/>
        <v>0</v>
      </c>
      <c r="PL28" s="22"/>
      <c r="PM28" s="22"/>
      <c r="PN28" s="22"/>
      <c r="PO28" s="23">
        <v>0</v>
      </c>
      <c r="PP28" s="21">
        <f t="shared" si="354"/>
        <v>0</v>
      </c>
      <c r="PQ28" s="21">
        <f t="shared" si="185"/>
        <v>0</v>
      </c>
      <c r="PR28" s="21">
        <v>0</v>
      </c>
      <c r="PS28" s="21">
        <f t="shared" si="186"/>
        <v>0</v>
      </c>
      <c r="PT28" s="21">
        <v>0</v>
      </c>
      <c r="PU28" s="21">
        <f t="shared" si="187"/>
        <v>0</v>
      </c>
      <c r="PV28" s="21">
        <v>0</v>
      </c>
      <c r="PW28" s="21">
        <f t="shared" si="188"/>
        <v>0</v>
      </c>
      <c r="PX28" s="21">
        <v>0</v>
      </c>
      <c r="PY28" s="21">
        <f t="shared" si="189"/>
        <v>0</v>
      </c>
      <c r="PZ28" s="21">
        <v>0</v>
      </c>
      <c r="QA28" s="21">
        <f t="shared" si="190"/>
        <v>0</v>
      </c>
      <c r="QB28" s="21">
        <f t="shared" si="38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92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93"/>
        <v>0</v>
      </c>
      <c r="QO28" s="21">
        <v>0</v>
      </c>
      <c r="QP28" s="21">
        <f t="shared" si="194"/>
        <v>0</v>
      </c>
      <c r="QQ28" s="21">
        <v>0</v>
      </c>
      <c r="QR28" s="21">
        <f t="shared" si="195"/>
        <v>0</v>
      </c>
      <c r="QS28" s="21">
        <v>0</v>
      </c>
      <c r="QT28" s="21">
        <f t="shared" si="196"/>
        <v>0</v>
      </c>
      <c r="QU28" s="21">
        <v>0</v>
      </c>
      <c r="QV28" s="21">
        <f t="shared" si="197"/>
        <v>0</v>
      </c>
      <c r="QW28" s="21">
        <v>0</v>
      </c>
      <c r="QX28" s="21">
        <f t="shared" si="198"/>
        <v>0</v>
      </c>
      <c r="QY28" s="21">
        <f t="shared" si="199"/>
        <v>0</v>
      </c>
      <c r="QZ28" s="21"/>
      <c r="RA28" s="23">
        <f t="shared" si="406"/>
        <v>0</v>
      </c>
      <c r="RB28" s="22"/>
      <c r="RC28" s="22"/>
      <c r="RD28" s="22"/>
      <c r="RE28" s="23">
        <v>0</v>
      </c>
      <c r="RF28" s="21">
        <f t="shared" si="355"/>
        <v>0</v>
      </c>
      <c r="RG28" s="21">
        <f t="shared" si="201"/>
        <v>0</v>
      </c>
      <c r="RH28" s="21">
        <v>0</v>
      </c>
      <c r="RI28" s="21">
        <f t="shared" si="202"/>
        <v>0</v>
      </c>
      <c r="RJ28" s="21">
        <v>0</v>
      </c>
      <c r="RK28" s="21">
        <f t="shared" si="203"/>
        <v>0</v>
      </c>
      <c r="RL28" s="21">
        <v>0</v>
      </c>
      <c r="RM28" s="21">
        <f t="shared" si="204"/>
        <v>0</v>
      </c>
      <c r="RN28" s="21">
        <v>0</v>
      </c>
      <c r="RO28" s="21">
        <f t="shared" si="205"/>
        <v>0</v>
      </c>
      <c r="RP28" s="21">
        <v>0</v>
      </c>
      <c r="RQ28" s="21">
        <f t="shared" si="206"/>
        <v>0</v>
      </c>
      <c r="RR28" s="21">
        <f t="shared" si="39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8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09"/>
        <v>0</v>
      </c>
      <c r="SE28" s="21">
        <v>0</v>
      </c>
      <c r="SF28" s="21">
        <f t="shared" si="210"/>
        <v>0</v>
      </c>
      <c r="SG28" s="21">
        <v>0</v>
      </c>
      <c r="SH28" s="21">
        <f t="shared" si="211"/>
        <v>0</v>
      </c>
      <c r="SI28" s="21">
        <v>0</v>
      </c>
      <c r="SJ28" s="21">
        <f t="shared" si="212"/>
        <v>0</v>
      </c>
      <c r="SK28" s="21">
        <v>0</v>
      </c>
      <c r="SL28" s="21">
        <f t="shared" si="213"/>
        <v>0</v>
      </c>
      <c r="SM28" s="21">
        <v>0</v>
      </c>
      <c r="SN28" s="21">
        <f t="shared" si="214"/>
        <v>0</v>
      </c>
      <c r="SO28" s="21">
        <f t="shared" si="215"/>
        <v>0</v>
      </c>
      <c r="SP28" s="21"/>
      <c r="SQ28" s="23">
        <f t="shared" si="407"/>
        <v>0</v>
      </c>
      <c r="SR28" s="22"/>
      <c r="SS28" s="22"/>
      <c r="ST28" s="22"/>
      <c r="SU28" s="23">
        <v>0</v>
      </c>
      <c r="SV28" s="21">
        <f t="shared" si="356"/>
        <v>0</v>
      </c>
      <c r="SW28" s="21">
        <f t="shared" si="217"/>
        <v>0</v>
      </c>
      <c r="SX28" s="21">
        <v>0</v>
      </c>
      <c r="SY28" s="21">
        <f t="shared" si="218"/>
        <v>0</v>
      </c>
      <c r="SZ28" s="21">
        <v>0</v>
      </c>
      <c r="TA28" s="21">
        <f t="shared" si="219"/>
        <v>0</v>
      </c>
      <c r="TB28" s="21">
        <v>0</v>
      </c>
      <c r="TC28" s="21">
        <f t="shared" si="220"/>
        <v>0</v>
      </c>
      <c r="TD28" s="21">
        <v>0</v>
      </c>
      <c r="TE28" s="21">
        <f t="shared" si="221"/>
        <v>0</v>
      </c>
      <c r="TF28" s="21">
        <v>0</v>
      </c>
      <c r="TG28" s="21">
        <f t="shared" si="222"/>
        <v>0</v>
      </c>
      <c r="TH28" s="21">
        <f t="shared" si="39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24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25"/>
        <v>0</v>
      </c>
      <c r="TU28" s="21">
        <v>0</v>
      </c>
      <c r="TV28" s="21">
        <f t="shared" si="226"/>
        <v>0</v>
      </c>
      <c r="TW28" s="21">
        <v>0</v>
      </c>
      <c r="TX28" s="21">
        <f t="shared" si="227"/>
        <v>0</v>
      </c>
      <c r="TY28" s="21">
        <v>0</v>
      </c>
      <c r="TZ28" s="21">
        <f t="shared" si="228"/>
        <v>0</v>
      </c>
      <c r="UA28" s="21">
        <v>0</v>
      </c>
      <c r="UB28" s="21">
        <f t="shared" si="229"/>
        <v>0</v>
      </c>
      <c r="UC28" s="21">
        <v>0</v>
      </c>
      <c r="UD28" s="21">
        <f t="shared" si="230"/>
        <v>0</v>
      </c>
      <c r="UE28" s="21">
        <f t="shared" si="231"/>
        <v>0</v>
      </c>
      <c r="UF28" s="21"/>
      <c r="UG28" s="23">
        <f t="shared" si="408"/>
        <v>0</v>
      </c>
      <c r="UH28" s="22"/>
      <c r="UI28" s="22"/>
      <c r="UJ28" s="22"/>
      <c r="UK28" s="23">
        <v>0</v>
      </c>
      <c r="UL28" s="21">
        <f t="shared" si="357"/>
        <v>0</v>
      </c>
      <c r="UM28" s="21">
        <f t="shared" si="233"/>
        <v>0</v>
      </c>
      <c r="UN28" s="21">
        <v>0</v>
      </c>
      <c r="UO28" s="21">
        <f t="shared" si="234"/>
        <v>0</v>
      </c>
      <c r="UP28" s="21">
        <v>0</v>
      </c>
      <c r="UQ28" s="21">
        <f t="shared" si="235"/>
        <v>0</v>
      </c>
      <c r="UR28" s="21">
        <v>0</v>
      </c>
      <c r="US28" s="21">
        <f t="shared" si="236"/>
        <v>0</v>
      </c>
      <c r="UT28" s="21">
        <v>0</v>
      </c>
      <c r="UU28" s="21">
        <f t="shared" si="237"/>
        <v>0</v>
      </c>
      <c r="UV28" s="21">
        <v>0</v>
      </c>
      <c r="UW28" s="21">
        <f t="shared" si="238"/>
        <v>0</v>
      </c>
      <c r="UX28" s="21">
        <f t="shared" si="39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40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41"/>
        <v>0</v>
      </c>
      <c r="VK28" s="21">
        <v>0</v>
      </c>
      <c r="VL28" s="21">
        <f t="shared" si="242"/>
        <v>0</v>
      </c>
      <c r="VM28" s="21">
        <v>0</v>
      </c>
      <c r="VN28" s="21">
        <f t="shared" si="243"/>
        <v>0</v>
      </c>
      <c r="VO28" s="21">
        <v>0</v>
      </c>
      <c r="VP28" s="21">
        <f t="shared" si="244"/>
        <v>0</v>
      </c>
      <c r="VQ28" s="21">
        <v>0</v>
      </c>
      <c r="VR28" s="21">
        <f t="shared" si="245"/>
        <v>0</v>
      </c>
      <c r="VS28" s="21">
        <v>0</v>
      </c>
      <c r="VT28" s="21">
        <f t="shared" si="246"/>
        <v>0</v>
      </c>
      <c r="VU28" s="21">
        <f t="shared" si="247"/>
        <v>0</v>
      </c>
      <c r="VV28" s="21"/>
      <c r="VW28" s="23">
        <f t="shared" si="409"/>
        <v>0</v>
      </c>
      <c r="VX28" s="22"/>
      <c r="VY28" s="22"/>
      <c r="VZ28" s="22"/>
      <c r="WA28" s="23">
        <v>0</v>
      </c>
      <c r="WB28" s="21">
        <f t="shared" si="358"/>
        <v>0</v>
      </c>
      <c r="WC28" s="21">
        <f t="shared" si="249"/>
        <v>0</v>
      </c>
      <c r="WD28" s="21">
        <v>0</v>
      </c>
      <c r="WE28" s="21">
        <f t="shared" si="250"/>
        <v>0</v>
      </c>
      <c r="WF28" s="21">
        <v>0</v>
      </c>
      <c r="WG28" s="21">
        <f t="shared" si="251"/>
        <v>0</v>
      </c>
      <c r="WH28" s="21">
        <v>0</v>
      </c>
      <c r="WI28" s="21">
        <f t="shared" si="252"/>
        <v>0</v>
      </c>
      <c r="WJ28" s="21">
        <v>0</v>
      </c>
      <c r="WK28" s="21">
        <f t="shared" si="253"/>
        <v>0</v>
      </c>
      <c r="WL28" s="21">
        <v>0</v>
      </c>
      <c r="WM28" s="21">
        <f t="shared" si="254"/>
        <v>0</v>
      </c>
      <c r="WN28" s="21">
        <f t="shared" si="39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6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7"/>
        <v>0</v>
      </c>
      <c r="XA28" s="21">
        <v>0</v>
      </c>
      <c r="XB28" s="21">
        <f t="shared" si="258"/>
        <v>0</v>
      </c>
      <c r="XC28" s="21">
        <v>0</v>
      </c>
      <c r="XD28" s="21">
        <f t="shared" si="259"/>
        <v>0</v>
      </c>
      <c r="XE28" s="21">
        <v>0</v>
      </c>
      <c r="XF28" s="21">
        <f t="shared" si="260"/>
        <v>0</v>
      </c>
      <c r="XG28" s="21">
        <v>0</v>
      </c>
      <c r="XH28" s="21">
        <f t="shared" si="261"/>
        <v>0</v>
      </c>
      <c r="XI28" s="21">
        <v>0</v>
      </c>
      <c r="XJ28" s="21">
        <f t="shared" si="262"/>
        <v>0</v>
      </c>
      <c r="XK28" s="21">
        <f t="shared" si="263"/>
        <v>0</v>
      </c>
      <c r="XL28" s="21"/>
      <c r="XM28" s="23">
        <f t="shared" si="410"/>
        <v>0</v>
      </c>
      <c r="XN28" s="22"/>
      <c r="XO28" s="22"/>
      <c r="XP28" s="22"/>
      <c r="XQ28" s="23">
        <v>0</v>
      </c>
      <c r="XR28" s="21">
        <f t="shared" si="359"/>
        <v>0</v>
      </c>
      <c r="XS28" s="21">
        <f t="shared" si="265"/>
        <v>0</v>
      </c>
      <c r="XT28" s="21">
        <v>0</v>
      </c>
      <c r="XU28" s="21">
        <f t="shared" si="266"/>
        <v>0</v>
      </c>
      <c r="XV28" s="21">
        <v>0</v>
      </c>
      <c r="XW28" s="21">
        <f t="shared" si="267"/>
        <v>0</v>
      </c>
      <c r="XX28" s="21">
        <v>0</v>
      </c>
      <c r="XY28" s="21">
        <f t="shared" si="268"/>
        <v>0</v>
      </c>
      <c r="XZ28" s="21">
        <v>0</v>
      </c>
      <c r="YA28" s="21">
        <f t="shared" si="269"/>
        <v>0</v>
      </c>
      <c r="YB28" s="21">
        <v>0</v>
      </c>
      <c r="YC28" s="21">
        <f t="shared" si="270"/>
        <v>0</v>
      </c>
      <c r="YD28" s="21">
        <f t="shared" si="394"/>
        <v>0</v>
      </c>
      <c r="YE28" s="21"/>
      <c r="YF28" s="21">
        <f t="shared" si="17"/>
        <v>0</v>
      </c>
      <c r="YG28" s="21"/>
      <c r="YH28" s="21"/>
      <c r="YI28" s="21">
        <v>0</v>
      </c>
      <c r="YJ28" s="21">
        <f t="shared" si="272"/>
        <v>0</v>
      </c>
      <c r="YK28" s="21">
        <v>0</v>
      </c>
      <c r="YL28" s="21">
        <v>0</v>
      </c>
      <c r="YM28" s="22"/>
      <c r="YN28" s="22"/>
      <c r="YO28" s="21">
        <v>0</v>
      </c>
      <c r="YP28" s="21">
        <f t="shared" si="273"/>
        <v>0</v>
      </c>
      <c r="YQ28" s="21">
        <v>0</v>
      </c>
      <c r="YR28" s="21">
        <f t="shared" si="274"/>
        <v>0</v>
      </c>
      <c r="YS28" s="21">
        <v>0</v>
      </c>
      <c r="YT28" s="21">
        <f t="shared" si="275"/>
        <v>0</v>
      </c>
      <c r="YU28" s="21">
        <v>0</v>
      </c>
      <c r="YV28" s="21">
        <f t="shared" si="276"/>
        <v>0</v>
      </c>
      <c r="YW28" s="21">
        <v>0</v>
      </c>
      <c r="YX28" s="21">
        <f t="shared" si="277"/>
        <v>0</v>
      </c>
      <c r="YY28" s="21">
        <v>0</v>
      </c>
      <c r="YZ28" s="21">
        <f t="shared" si="278"/>
        <v>0</v>
      </c>
      <c r="ZA28" s="21">
        <f t="shared" si="279"/>
        <v>0</v>
      </c>
      <c r="ZB28" s="21"/>
      <c r="ZC28" s="23">
        <f t="shared" si="411"/>
        <v>0</v>
      </c>
      <c r="ZD28" s="22"/>
      <c r="ZE28" s="22"/>
      <c r="ZF28" s="22"/>
      <c r="ZG28" s="23">
        <v>0</v>
      </c>
      <c r="ZH28" s="21">
        <f t="shared" si="360"/>
        <v>0</v>
      </c>
      <c r="ZI28" s="21">
        <f t="shared" si="281"/>
        <v>0</v>
      </c>
      <c r="ZJ28" s="21">
        <v>0</v>
      </c>
      <c r="ZK28" s="21">
        <f t="shared" si="282"/>
        <v>0</v>
      </c>
      <c r="ZL28" s="21">
        <v>0</v>
      </c>
      <c r="ZM28" s="21">
        <f t="shared" si="283"/>
        <v>0</v>
      </c>
      <c r="ZN28" s="21">
        <v>0</v>
      </c>
      <c r="ZO28" s="21">
        <f t="shared" si="284"/>
        <v>0</v>
      </c>
      <c r="ZP28" s="21">
        <v>0</v>
      </c>
      <c r="ZQ28" s="21">
        <f t="shared" si="285"/>
        <v>0</v>
      </c>
      <c r="ZR28" s="21">
        <v>0</v>
      </c>
      <c r="ZS28" s="21">
        <f t="shared" si="286"/>
        <v>0</v>
      </c>
      <c r="ZT28" s="21">
        <f t="shared" si="395"/>
        <v>0</v>
      </c>
      <c r="ZU28" s="21"/>
      <c r="ZV28" s="21">
        <f t="shared" si="18"/>
        <v>0</v>
      </c>
      <c r="ZW28" s="21"/>
      <c r="ZX28" s="21"/>
      <c r="ZY28" s="21">
        <v>0</v>
      </c>
      <c r="ZZ28" s="21">
        <f t="shared" si="288"/>
        <v>0</v>
      </c>
      <c r="AAA28" s="21">
        <v>0</v>
      </c>
      <c r="AAB28" s="21">
        <v>0</v>
      </c>
      <c r="AAC28" s="22"/>
      <c r="AAD28" s="22"/>
      <c r="AAE28" s="21">
        <v>0</v>
      </c>
      <c r="AAF28" s="21">
        <f t="shared" si="289"/>
        <v>0</v>
      </c>
      <c r="AAG28" s="21">
        <v>0</v>
      </c>
      <c r="AAH28" s="21">
        <f t="shared" si="290"/>
        <v>0</v>
      </c>
      <c r="AAI28" s="21">
        <v>0</v>
      </c>
      <c r="AAJ28" s="21">
        <f t="shared" si="291"/>
        <v>0</v>
      </c>
      <c r="AAK28" s="21">
        <v>0</v>
      </c>
      <c r="AAL28" s="21">
        <f t="shared" si="292"/>
        <v>0</v>
      </c>
      <c r="AAM28" s="21">
        <v>0</v>
      </c>
      <c r="AAN28" s="21">
        <f t="shared" si="293"/>
        <v>0</v>
      </c>
      <c r="AAO28" s="21">
        <v>0</v>
      </c>
      <c r="AAP28" s="21">
        <f t="shared" si="294"/>
        <v>0</v>
      </c>
      <c r="AAQ28" s="21">
        <f t="shared" si="295"/>
        <v>0</v>
      </c>
      <c r="AAR28" s="21"/>
      <c r="AAS28" s="23">
        <f t="shared" si="412"/>
        <v>0</v>
      </c>
      <c r="AAT28" s="22"/>
      <c r="AAU28" s="22"/>
      <c r="AAV28" s="22"/>
      <c r="AAW28" s="23">
        <v>0</v>
      </c>
      <c r="AAX28" s="21">
        <f t="shared" si="361"/>
        <v>0</v>
      </c>
      <c r="AAY28" s="21">
        <f t="shared" si="297"/>
        <v>0</v>
      </c>
      <c r="AAZ28" s="21">
        <v>0</v>
      </c>
      <c r="ABA28" s="21">
        <f t="shared" si="298"/>
        <v>0</v>
      </c>
      <c r="ABB28" s="21">
        <v>0</v>
      </c>
      <c r="ABC28" s="21">
        <f t="shared" si="299"/>
        <v>0</v>
      </c>
      <c r="ABD28" s="21">
        <v>0</v>
      </c>
      <c r="ABE28" s="21">
        <f t="shared" si="300"/>
        <v>0</v>
      </c>
      <c r="ABF28" s="21">
        <v>0</v>
      </c>
      <c r="ABG28" s="21">
        <f t="shared" si="301"/>
        <v>0</v>
      </c>
      <c r="ABH28" s="21">
        <v>0</v>
      </c>
      <c r="ABI28" s="21">
        <f t="shared" si="302"/>
        <v>0</v>
      </c>
      <c r="ABJ28" s="21">
        <f t="shared" si="396"/>
        <v>0</v>
      </c>
      <c r="ABK28" s="21"/>
      <c r="ABL28" s="21">
        <f t="shared" si="19"/>
        <v>0</v>
      </c>
      <c r="ABM28" s="21"/>
      <c r="ABN28" s="21"/>
      <c r="ABO28" s="21">
        <v>0</v>
      </c>
      <c r="ABP28" s="21">
        <f t="shared" si="304"/>
        <v>0</v>
      </c>
      <c r="ABQ28" s="21">
        <v>0</v>
      </c>
      <c r="ABR28" s="21">
        <v>0</v>
      </c>
      <c r="ABS28" s="22"/>
      <c r="ABT28" s="22"/>
      <c r="ABU28" s="21">
        <v>0</v>
      </c>
      <c r="ABV28" s="21">
        <f t="shared" si="20"/>
        <v>0</v>
      </c>
      <c r="ABW28" s="21">
        <v>0</v>
      </c>
      <c r="ABX28" s="21">
        <f t="shared" si="305"/>
        <v>0</v>
      </c>
      <c r="ABY28" s="21">
        <v>0</v>
      </c>
      <c r="ABZ28" s="21">
        <f t="shared" si="306"/>
        <v>0</v>
      </c>
      <c r="ACA28" s="21">
        <v>0</v>
      </c>
      <c r="ACB28" s="21">
        <f t="shared" si="307"/>
        <v>0</v>
      </c>
      <c r="ACC28" s="21">
        <v>0</v>
      </c>
      <c r="ACD28" s="21">
        <f t="shared" si="308"/>
        <v>0</v>
      </c>
      <c r="ACE28" s="21">
        <v>0</v>
      </c>
      <c r="ACF28" s="21">
        <f t="shared" si="309"/>
        <v>0</v>
      </c>
      <c r="ACG28" s="21">
        <f t="shared" si="21"/>
        <v>0</v>
      </c>
      <c r="ACH28" s="21"/>
      <c r="ACI28" s="23">
        <f t="shared" si="413"/>
        <v>0</v>
      </c>
      <c r="ACJ28" s="22"/>
      <c r="ACK28" s="22"/>
      <c r="ACL28" s="22"/>
      <c r="ACM28" s="23">
        <v>0</v>
      </c>
      <c r="ACN28" s="21">
        <f t="shared" si="362"/>
        <v>0</v>
      </c>
      <c r="ACO28" s="21">
        <f t="shared" si="311"/>
        <v>0</v>
      </c>
      <c r="ACP28" s="21">
        <v>0</v>
      </c>
      <c r="ACQ28" s="21">
        <f t="shared" si="312"/>
        <v>0</v>
      </c>
      <c r="ACR28" s="21">
        <v>0</v>
      </c>
      <c r="ACS28" s="21">
        <f t="shared" si="313"/>
        <v>0</v>
      </c>
      <c r="ACT28" s="21">
        <v>0</v>
      </c>
      <c r="ACU28" s="21">
        <f t="shared" si="314"/>
        <v>0</v>
      </c>
      <c r="ACV28" s="21">
        <v>0</v>
      </c>
      <c r="ACW28" s="21">
        <f t="shared" si="315"/>
        <v>0</v>
      </c>
      <c r="ACX28" s="21">
        <v>0</v>
      </c>
      <c r="ACY28" s="21">
        <f t="shared" si="316"/>
        <v>0</v>
      </c>
      <c r="ACZ28" s="21">
        <f t="shared" si="397"/>
        <v>0</v>
      </c>
      <c r="ADA28" s="21"/>
      <c r="ADB28" s="21">
        <f t="shared" si="22"/>
        <v>0</v>
      </c>
      <c r="ADC28" s="21"/>
      <c r="ADD28" s="21"/>
      <c r="ADE28" s="21">
        <v>0</v>
      </c>
      <c r="ADF28" s="21">
        <f t="shared" si="318"/>
        <v>0</v>
      </c>
      <c r="ADG28" s="21">
        <v>0</v>
      </c>
      <c r="ADH28" s="21">
        <v>0</v>
      </c>
      <c r="ADI28" s="22"/>
      <c r="ADJ28" s="22"/>
      <c r="ADK28" s="21">
        <v>0</v>
      </c>
      <c r="ADL28" s="21">
        <f t="shared" si="319"/>
        <v>0</v>
      </c>
      <c r="ADM28" s="21">
        <v>0</v>
      </c>
      <c r="ADN28" s="21">
        <f t="shared" si="320"/>
        <v>0</v>
      </c>
      <c r="ADO28" s="21">
        <v>0</v>
      </c>
      <c r="ADP28" s="21">
        <f t="shared" si="321"/>
        <v>0</v>
      </c>
      <c r="ADQ28" s="21">
        <v>0</v>
      </c>
      <c r="ADR28" s="21">
        <f t="shared" si="322"/>
        <v>0</v>
      </c>
      <c r="ADS28" s="21">
        <v>0</v>
      </c>
      <c r="ADT28" s="21">
        <f t="shared" si="323"/>
        <v>0</v>
      </c>
      <c r="ADU28" s="21">
        <v>0</v>
      </c>
      <c r="ADV28" s="21">
        <f t="shared" si="324"/>
        <v>0</v>
      </c>
      <c r="ADW28" s="21">
        <f t="shared" si="325"/>
        <v>0</v>
      </c>
      <c r="ADX28" s="21"/>
      <c r="ADY28" s="23">
        <f t="shared" si="414"/>
        <v>0</v>
      </c>
      <c r="ADZ28" s="24">
        <f t="shared" si="23"/>
        <v>0</v>
      </c>
      <c r="AEA28" s="24">
        <f t="shared" si="24"/>
        <v>0</v>
      </c>
      <c r="AEB28" s="24">
        <f t="shared" si="326"/>
        <v>0</v>
      </c>
    </row>
    <row r="29" spans="1:808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5"/>
        <v>0</v>
      </c>
      <c r="M29" s="21">
        <f t="shared" si="26"/>
        <v>0</v>
      </c>
      <c r="N29" s="21">
        <v>0</v>
      </c>
      <c r="O29" s="21">
        <f t="shared" si="27"/>
        <v>0</v>
      </c>
      <c r="P29" s="21">
        <v>0</v>
      </c>
      <c r="Q29" s="21">
        <f t="shared" si="28"/>
        <v>0</v>
      </c>
      <c r="R29" s="21">
        <v>0</v>
      </c>
      <c r="S29" s="21">
        <f t="shared" si="29"/>
        <v>0</v>
      </c>
      <c r="T29" s="21">
        <v>0</v>
      </c>
      <c r="U29" s="21">
        <f t="shared" si="30"/>
        <v>0</v>
      </c>
      <c r="V29" s="21">
        <v>0</v>
      </c>
      <c r="W29" s="21">
        <f t="shared" si="31"/>
        <v>0</v>
      </c>
      <c r="X29" s="21">
        <f t="shared" si="32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33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34"/>
        <v>0</v>
      </c>
      <c r="AK29" s="21">
        <v>0</v>
      </c>
      <c r="AL29" s="21">
        <f t="shared" si="35"/>
        <v>0</v>
      </c>
      <c r="AM29" s="21">
        <v>0</v>
      </c>
      <c r="AN29" s="21">
        <f t="shared" si="36"/>
        <v>0</v>
      </c>
      <c r="AO29" s="21">
        <v>0</v>
      </c>
      <c r="AP29" s="21">
        <f t="shared" si="37"/>
        <v>0</v>
      </c>
      <c r="AQ29" s="21">
        <v>0</v>
      </c>
      <c r="AR29" s="21">
        <f t="shared" si="38"/>
        <v>0</v>
      </c>
      <c r="AS29" s="21">
        <v>0</v>
      </c>
      <c r="AT29" s="21">
        <f t="shared" si="39"/>
        <v>0</v>
      </c>
      <c r="AU29" s="21">
        <f t="shared" si="40"/>
        <v>0</v>
      </c>
      <c r="AV29" s="21"/>
      <c r="AW29" s="23">
        <f t="shared" si="327"/>
        <v>0</v>
      </c>
      <c r="AX29" s="22"/>
      <c r="AY29" s="22"/>
      <c r="AZ29" s="22"/>
      <c r="BA29" s="23">
        <v>0</v>
      </c>
      <c r="BB29" s="21">
        <f t="shared" si="345"/>
        <v>0</v>
      </c>
      <c r="BC29" s="21">
        <f t="shared" si="42"/>
        <v>0</v>
      </c>
      <c r="BD29" s="21">
        <v>0</v>
      </c>
      <c r="BE29" s="21">
        <f t="shared" si="43"/>
        <v>0</v>
      </c>
      <c r="BF29" s="21">
        <v>0</v>
      </c>
      <c r="BG29" s="21">
        <f t="shared" si="44"/>
        <v>0</v>
      </c>
      <c r="BH29" s="21">
        <v>0</v>
      </c>
      <c r="BI29" s="21">
        <f t="shared" si="45"/>
        <v>0</v>
      </c>
      <c r="BJ29" s="21">
        <v>0</v>
      </c>
      <c r="BK29" s="21">
        <f t="shared" si="46"/>
        <v>0</v>
      </c>
      <c r="BL29" s="21">
        <v>0</v>
      </c>
      <c r="BM29" s="21">
        <f t="shared" si="47"/>
        <v>0</v>
      </c>
      <c r="BN29" s="21">
        <f t="shared" si="38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49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50"/>
        <v>0</v>
      </c>
      <c r="CA29" s="21">
        <v>0</v>
      </c>
      <c r="CB29" s="21">
        <f t="shared" si="51"/>
        <v>0</v>
      </c>
      <c r="CC29" s="21">
        <v>0</v>
      </c>
      <c r="CD29" s="21">
        <f t="shared" si="52"/>
        <v>0</v>
      </c>
      <c r="CE29" s="21">
        <v>0</v>
      </c>
      <c r="CF29" s="21">
        <f t="shared" si="53"/>
        <v>0</v>
      </c>
      <c r="CG29" s="21">
        <v>0</v>
      </c>
      <c r="CH29" s="21">
        <f t="shared" si="54"/>
        <v>0</v>
      </c>
      <c r="CI29" s="21">
        <v>0</v>
      </c>
      <c r="CJ29" s="21">
        <f t="shared" si="55"/>
        <v>0</v>
      </c>
      <c r="CK29" s="21">
        <f t="shared" si="56"/>
        <v>0</v>
      </c>
      <c r="CL29" s="21"/>
      <c r="CM29" s="23">
        <f t="shared" si="398"/>
        <v>0</v>
      </c>
      <c r="CN29" s="22"/>
      <c r="CO29" s="22"/>
      <c r="CP29" s="22"/>
      <c r="CQ29" s="23">
        <v>0</v>
      </c>
      <c r="CR29" s="21">
        <f t="shared" si="346"/>
        <v>0</v>
      </c>
      <c r="CS29" s="21">
        <f t="shared" si="58"/>
        <v>0</v>
      </c>
      <c r="CT29" s="21">
        <v>0</v>
      </c>
      <c r="CU29" s="21">
        <f t="shared" si="59"/>
        <v>0</v>
      </c>
      <c r="CV29" s="21">
        <v>0</v>
      </c>
      <c r="CW29" s="21">
        <f t="shared" si="60"/>
        <v>0</v>
      </c>
      <c r="CX29" s="21">
        <v>0</v>
      </c>
      <c r="CY29" s="21">
        <f t="shared" si="61"/>
        <v>0</v>
      </c>
      <c r="CZ29" s="21">
        <v>0</v>
      </c>
      <c r="DA29" s="21">
        <f t="shared" si="62"/>
        <v>0</v>
      </c>
      <c r="DB29" s="21">
        <v>0</v>
      </c>
      <c r="DC29" s="21">
        <f t="shared" si="63"/>
        <v>0</v>
      </c>
      <c r="DD29" s="21">
        <f t="shared" si="38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65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6"/>
        <v>0</v>
      </c>
      <c r="DS29" s="21">
        <v>0</v>
      </c>
      <c r="DT29" s="21">
        <f t="shared" si="67"/>
        <v>0</v>
      </c>
      <c r="DU29" s="21">
        <v>0</v>
      </c>
      <c r="DV29" s="21">
        <f t="shared" si="68"/>
        <v>0</v>
      </c>
      <c r="DW29" s="21">
        <v>0</v>
      </c>
      <c r="DX29" s="21">
        <f t="shared" si="69"/>
        <v>0</v>
      </c>
      <c r="DY29" s="21">
        <v>0</v>
      </c>
      <c r="DZ29" s="21">
        <f t="shared" si="70"/>
        <v>0</v>
      </c>
      <c r="EA29" s="21">
        <f t="shared" si="71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347"/>
        <v>0</v>
      </c>
      <c r="EI29" s="21">
        <f t="shared" si="73"/>
        <v>0</v>
      </c>
      <c r="EJ29" s="21">
        <v>0</v>
      </c>
      <c r="EK29" s="21">
        <f t="shared" si="74"/>
        <v>0</v>
      </c>
      <c r="EL29" s="21">
        <v>0</v>
      </c>
      <c r="EM29" s="21">
        <f t="shared" si="75"/>
        <v>0</v>
      </c>
      <c r="EN29" s="21">
        <v>0</v>
      </c>
      <c r="EO29" s="21">
        <f t="shared" si="76"/>
        <v>0</v>
      </c>
      <c r="EP29" s="21">
        <v>0</v>
      </c>
      <c r="EQ29" s="21">
        <f t="shared" si="77"/>
        <v>0</v>
      </c>
      <c r="ER29" s="21">
        <v>0</v>
      </c>
      <c r="ES29" s="21">
        <f t="shared" si="78"/>
        <v>0</v>
      </c>
      <c r="ET29" s="21">
        <f t="shared" si="38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80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81"/>
        <v>0</v>
      </c>
      <c r="FG29" s="21">
        <v>0</v>
      </c>
      <c r="FH29" s="21">
        <f t="shared" si="82"/>
        <v>0</v>
      </c>
      <c r="FI29" s="21">
        <v>0</v>
      </c>
      <c r="FJ29" s="21">
        <f t="shared" si="83"/>
        <v>0</v>
      </c>
      <c r="FK29" s="21">
        <v>0</v>
      </c>
      <c r="FL29" s="21">
        <f t="shared" si="84"/>
        <v>0</v>
      </c>
      <c r="FM29" s="21">
        <v>0</v>
      </c>
      <c r="FN29" s="21">
        <f t="shared" si="85"/>
        <v>0</v>
      </c>
      <c r="FO29" s="21">
        <v>0</v>
      </c>
      <c r="FP29" s="21">
        <f t="shared" si="86"/>
        <v>0</v>
      </c>
      <c r="FQ29" s="21">
        <f t="shared" si="87"/>
        <v>0</v>
      </c>
      <c r="FR29" s="21"/>
      <c r="FS29" s="23">
        <f t="shared" si="399"/>
        <v>0</v>
      </c>
      <c r="FT29" s="22"/>
      <c r="FU29" s="22"/>
      <c r="FV29" s="22"/>
      <c r="FW29" s="23">
        <v>0</v>
      </c>
      <c r="FX29" s="21">
        <f t="shared" si="348"/>
        <v>0</v>
      </c>
      <c r="FY29" s="21">
        <f t="shared" si="89"/>
        <v>0</v>
      </c>
      <c r="FZ29" s="21">
        <v>0</v>
      </c>
      <c r="GA29" s="21">
        <f t="shared" si="90"/>
        <v>0</v>
      </c>
      <c r="GB29" s="21">
        <v>0</v>
      </c>
      <c r="GC29" s="21">
        <f t="shared" si="91"/>
        <v>0</v>
      </c>
      <c r="GD29" s="21">
        <v>0</v>
      </c>
      <c r="GE29" s="21">
        <f t="shared" si="92"/>
        <v>0</v>
      </c>
      <c r="GF29" s="21">
        <v>0</v>
      </c>
      <c r="GG29" s="21">
        <f t="shared" si="93"/>
        <v>0</v>
      </c>
      <c r="GH29" s="21">
        <v>0</v>
      </c>
      <c r="GI29" s="21">
        <f t="shared" si="94"/>
        <v>0</v>
      </c>
      <c r="GJ29" s="21">
        <f t="shared" si="38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6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7"/>
        <v>0</v>
      </c>
      <c r="GW29" s="21">
        <v>0</v>
      </c>
      <c r="GX29" s="21">
        <f t="shared" si="98"/>
        <v>0</v>
      </c>
      <c r="GY29" s="21">
        <v>0</v>
      </c>
      <c r="GZ29" s="21">
        <f t="shared" si="99"/>
        <v>0</v>
      </c>
      <c r="HA29" s="21">
        <v>0</v>
      </c>
      <c r="HB29" s="21">
        <f t="shared" si="100"/>
        <v>0</v>
      </c>
      <c r="HC29" s="21">
        <v>0</v>
      </c>
      <c r="HD29" s="21">
        <f t="shared" si="101"/>
        <v>0</v>
      </c>
      <c r="HE29" s="21">
        <v>0</v>
      </c>
      <c r="HF29" s="21">
        <f t="shared" si="102"/>
        <v>0</v>
      </c>
      <c r="HG29" s="21">
        <f t="shared" si="103"/>
        <v>0</v>
      </c>
      <c r="HH29" s="21"/>
      <c r="HI29" s="23">
        <f t="shared" si="400"/>
        <v>0</v>
      </c>
      <c r="HJ29" s="22"/>
      <c r="HK29" s="22"/>
      <c r="HL29" s="22"/>
      <c r="HM29" s="23">
        <v>0</v>
      </c>
      <c r="HN29" s="21">
        <f t="shared" si="349"/>
        <v>0</v>
      </c>
      <c r="HO29" s="21">
        <f t="shared" si="105"/>
        <v>0</v>
      </c>
      <c r="HP29" s="21">
        <v>0</v>
      </c>
      <c r="HQ29" s="21">
        <f t="shared" si="106"/>
        <v>0</v>
      </c>
      <c r="HR29" s="21">
        <v>0</v>
      </c>
      <c r="HS29" s="21">
        <f t="shared" si="107"/>
        <v>0</v>
      </c>
      <c r="HT29" s="21">
        <v>0</v>
      </c>
      <c r="HU29" s="21">
        <f t="shared" si="108"/>
        <v>0</v>
      </c>
      <c r="HV29" s="21">
        <v>0</v>
      </c>
      <c r="HW29" s="21">
        <f t="shared" si="109"/>
        <v>0</v>
      </c>
      <c r="HX29" s="21">
        <v>0</v>
      </c>
      <c r="HY29" s="21">
        <f t="shared" si="110"/>
        <v>0</v>
      </c>
      <c r="HZ29" s="21">
        <f t="shared" si="38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12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13"/>
        <v>0</v>
      </c>
      <c r="IM29" s="21">
        <v>0</v>
      </c>
      <c r="IN29" s="21">
        <f t="shared" si="114"/>
        <v>0</v>
      </c>
      <c r="IO29" s="21">
        <v>0</v>
      </c>
      <c r="IP29" s="21">
        <f t="shared" si="115"/>
        <v>0</v>
      </c>
      <c r="IQ29" s="21">
        <v>0</v>
      </c>
      <c r="IR29" s="21">
        <f t="shared" si="116"/>
        <v>0</v>
      </c>
      <c r="IS29" s="21">
        <v>0</v>
      </c>
      <c r="IT29" s="21">
        <f t="shared" si="117"/>
        <v>0</v>
      </c>
      <c r="IU29" s="21">
        <v>0</v>
      </c>
      <c r="IV29" s="21">
        <f t="shared" si="118"/>
        <v>0</v>
      </c>
      <c r="IW29" s="21">
        <f t="shared" si="119"/>
        <v>0</v>
      </c>
      <c r="IX29" s="21"/>
      <c r="IY29" s="23">
        <f t="shared" si="401"/>
        <v>0</v>
      </c>
      <c r="IZ29" s="22"/>
      <c r="JA29" s="22"/>
      <c r="JB29" s="22"/>
      <c r="JC29" s="23">
        <v>0</v>
      </c>
      <c r="JD29" s="21">
        <f t="shared" si="350"/>
        <v>0</v>
      </c>
      <c r="JE29" s="21">
        <f t="shared" si="121"/>
        <v>0</v>
      </c>
      <c r="JF29" s="21">
        <v>0</v>
      </c>
      <c r="JG29" s="21">
        <f t="shared" si="122"/>
        <v>0</v>
      </c>
      <c r="JH29" s="21">
        <v>0</v>
      </c>
      <c r="JI29" s="21">
        <f t="shared" si="123"/>
        <v>0</v>
      </c>
      <c r="JJ29" s="21">
        <v>0</v>
      </c>
      <c r="JK29" s="21">
        <f t="shared" si="124"/>
        <v>0</v>
      </c>
      <c r="JL29" s="21">
        <v>0</v>
      </c>
      <c r="JM29" s="21">
        <f t="shared" si="125"/>
        <v>0</v>
      </c>
      <c r="JN29" s="21">
        <v>0</v>
      </c>
      <c r="JO29" s="21">
        <f t="shared" si="126"/>
        <v>0</v>
      </c>
      <c r="JP29" s="21">
        <f t="shared" si="38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8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29"/>
        <v>0</v>
      </c>
      <c r="KC29" s="21">
        <v>0</v>
      </c>
      <c r="KD29" s="21">
        <f t="shared" si="130"/>
        <v>0</v>
      </c>
      <c r="KE29" s="21">
        <v>0</v>
      </c>
      <c r="KF29" s="21">
        <f t="shared" si="131"/>
        <v>0</v>
      </c>
      <c r="KG29" s="21">
        <v>0</v>
      </c>
      <c r="KH29" s="21">
        <f t="shared" si="132"/>
        <v>0</v>
      </c>
      <c r="KI29" s="21">
        <v>0</v>
      </c>
      <c r="KJ29" s="21">
        <f t="shared" si="133"/>
        <v>0</v>
      </c>
      <c r="KK29" s="21">
        <v>0</v>
      </c>
      <c r="KL29" s="21">
        <f t="shared" si="134"/>
        <v>0</v>
      </c>
      <c r="KM29" s="21">
        <f t="shared" si="135"/>
        <v>0</v>
      </c>
      <c r="KN29" s="21"/>
      <c r="KO29" s="23">
        <f t="shared" si="402"/>
        <v>0</v>
      </c>
      <c r="KP29" s="22"/>
      <c r="KQ29" s="22"/>
      <c r="KR29" s="22"/>
      <c r="KS29" s="23">
        <v>0</v>
      </c>
      <c r="KT29" s="21">
        <f t="shared" si="351"/>
        <v>0</v>
      </c>
      <c r="KU29" s="21">
        <f t="shared" si="137"/>
        <v>0</v>
      </c>
      <c r="KV29" s="21">
        <v>0</v>
      </c>
      <c r="KW29" s="21">
        <f t="shared" si="138"/>
        <v>0</v>
      </c>
      <c r="KX29" s="21">
        <v>0</v>
      </c>
      <c r="KY29" s="21">
        <f t="shared" si="139"/>
        <v>0</v>
      </c>
      <c r="KZ29" s="21">
        <v>0</v>
      </c>
      <c r="LA29" s="21">
        <f t="shared" si="140"/>
        <v>0</v>
      </c>
      <c r="LB29" s="21">
        <v>0</v>
      </c>
      <c r="LC29" s="21">
        <f t="shared" si="141"/>
        <v>0</v>
      </c>
      <c r="LD29" s="21">
        <v>0</v>
      </c>
      <c r="LE29" s="21">
        <f t="shared" si="142"/>
        <v>0</v>
      </c>
      <c r="LF29" s="21">
        <f t="shared" si="38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44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45"/>
        <v>0</v>
      </c>
      <c r="LS29" s="21">
        <v>0</v>
      </c>
      <c r="LT29" s="21">
        <f t="shared" si="146"/>
        <v>0</v>
      </c>
      <c r="LU29" s="21">
        <v>0</v>
      </c>
      <c r="LV29" s="21">
        <f t="shared" si="147"/>
        <v>0</v>
      </c>
      <c r="LW29" s="21">
        <v>0</v>
      </c>
      <c r="LX29" s="21">
        <f t="shared" si="148"/>
        <v>0</v>
      </c>
      <c r="LY29" s="21">
        <v>0</v>
      </c>
      <c r="LZ29" s="21">
        <f t="shared" si="149"/>
        <v>0</v>
      </c>
      <c r="MA29" s="21">
        <v>0</v>
      </c>
      <c r="MB29" s="21">
        <f t="shared" si="150"/>
        <v>0</v>
      </c>
      <c r="MC29" s="21">
        <f t="shared" si="151"/>
        <v>0</v>
      </c>
      <c r="MD29" s="21"/>
      <c r="ME29" s="23">
        <f t="shared" si="403"/>
        <v>0</v>
      </c>
      <c r="MF29" s="22"/>
      <c r="MG29" s="22"/>
      <c r="MH29" s="22"/>
      <c r="MI29" s="23">
        <v>0</v>
      </c>
      <c r="MJ29" s="21">
        <f t="shared" si="352"/>
        <v>0</v>
      </c>
      <c r="MK29" s="21">
        <f t="shared" si="153"/>
        <v>0</v>
      </c>
      <c r="ML29" s="21">
        <v>0</v>
      </c>
      <c r="MM29" s="21">
        <f t="shared" si="154"/>
        <v>0</v>
      </c>
      <c r="MN29" s="21">
        <v>0</v>
      </c>
      <c r="MO29" s="21">
        <f t="shared" si="155"/>
        <v>0</v>
      </c>
      <c r="MP29" s="21">
        <v>0</v>
      </c>
      <c r="MQ29" s="21">
        <f t="shared" si="156"/>
        <v>0</v>
      </c>
      <c r="MR29" s="21">
        <v>0</v>
      </c>
      <c r="MS29" s="21">
        <f t="shared" si="157"/>
        <v>0</v>
      </c>
      <c r="MT29" s="21">
        <v>0</v>
      </c>
      <c r="MU29" s="21">
        <f t="shared" si="158"/>
        <v>0</v>
      </c>
      <c r="MV29" s="21">
        <f t="shared" si="38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60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61"/>
        <v>0</v>
      </c>
      <c r="NI29" s="21">
        <v>0</v>
      </c>
      <c r="NJ29" s="21">
        <f t="shared" si="162"/>
        <v>0</v>
      </c>
      <c r="NK29" s="21">
        <v>0</v>
      </c>
      <c r="NL29" s="21">
        <f t="shared" si="163"/>
        <v>0</v>
      </c>
      <c r="NM29" s="21">
        <v>0</v>
      </c>
      <c r="NN29" s="21">
        <f t="shared" si="164"/>
        <v>0</v>
      </c>
      <c r="NO29" s="21">
        <v>0</v>
      </c>
      <c r="NP29" s="21">
        <f t="shared" si="165"/>
        <v>0</v>
      </c>
      <c r="NQ29" s="21">
        <v>0</v>
      </c>
      <c r="NR29" s="21">
        <f t="shared" si="166"/>
        <v>0</v>
      </c>
      <c r="NS29" s="21">
        <f t="shared" si="167"/>
        <v>0</v>
      </c>
      <c r="NT29" s="21"/>
      <c r="NU29" s="23">
        <f t="shared" si="404"/>
        <v>0</v>
      </c>
      <c r="NV29" s="22"/>
      <c r="NW29" s="22"/>
      <c r="NX29" s="22"/>
      <c r="NY29" s="23">
        <v>0</v>
      </c>
      <c r="NZ29" s="21">
        <f t="shared" si="353"/>
        <v>0</v>
      </c>
      <c r="OA29" s="21">
        <f t="shared" si="169"/>
        <v>0</v>
      </c>
      <c r="OB29" s="21">
        <v>0</v>
      </c>
      <c r="OC29" s="21">
        <f t="shared" si="170"/>
        <v>0</v>
      </c>
      <c r="OD29" s="21">
        <v>0</v>
      </c>
      <c r="OE29" s="21">
        <f t="shared" si="171"/>
        <v>0</v>
      </c>
      <c r="OF29" s="21">
        <v>0</v>
      </c>
      <c r="OG29" s="21">
        <f t="shared" si="172"/>
        <v>0</v>
      </c>
      <c r="OH29" s="21">
        <v>0</v>
      </c>
      <c r="OI29" s="21">
        <f t="shared" si="173"/>
        <v>0</v>
      </c>
      <c r="OJ29" s="21">
        <v>0</v>
      </c>
      <c r="OK29" s="21">
        <f t="shared" si="174"/>
        <v>0</v>
      </c>
      <c r="OL29" s="21">
        <f t="shared" si="38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6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7"/>
        <v>0</v>
      </c>
      <c r="OY29" s="21">
        <v>0</v>
      </c>
      <c r="OZ29" s="21">
        <f t="shared" si="178"/>
        <v>0</v>
      </c>
      <c r="PA29" s="21">
        <v>0</v>
      </c>
      <c r="PB29" s="21">
        <f t="shared" si="179"/>
        <v>0</v>
      </c>
      <c r="PC29" s="21">
        <v>0</v>
      </c>
      <c r="PD29" s="21">
        <f t="shared" si="180"/>
        <v>0</v>
      </c>
      <c r="PE29" s="21">
        <v>0</v>
      </c>
      <c r="PF29" s="21">
        <f t="shared" si="181"/>
        <v>0</v>
      </c>
      <c r="PG29" s="21">
        <v>0</v>
      </c>
      <c r="PH29" s="21">
        <f t="shared" si="182"/>
        <v>0</v>
      </c>
      <c r="PI29" s="21">
        <f t="shared" si="183"/>
        <v>0</v>
      </c>
      <c r="PJ29" s="21"/>
      <c r="PK29" s="23">
        <f t="shared" si="405"/>
        <v>0</v>
      </c>
      <c r="PL29" s="22"/>
      <c r="PM29" s="22"/>
      <c r="PN29" s="22"/>
      <c r="PO29" s="23">
        <v>0</v>
      </c>
      <c r="PP29" s="21">
        <f t="shared" si="354"/>
        <v>0</v>
      </c>
      <c r="PQ29" s="21">
        <f t="shared" si="185"/>
        <v>0</v>
      </c>
      <c r="PR29" s="21">
        <v>0</v>
      </c>
      <c r="PS29" s="21">
        <f t="shared" si="186"/>
        <v>0</v>
      </c>
      <c r="PT29" s="21">
        <v>0</v>
      </c>
      <c r="PU29" s="21">
        <f t="shared" si="187"/>
        <v>0</v>
      </c>
      <c r="PV29" s="21">
        <v>0</v>
      </c>
      <c r="PW29" s="21">
        <f t="shared" si="188"/>
        <v>0</v>
      </c>
      <c r="PX29" s="21">
        <v>0</v>
      </c>
      <c r="PY29" s="21">
        <f t="shared" si="189"/>
        <v>0</v>
      </c>
      <c r="PZ29" s="21">
        <v>0</v>
      </c>
      <c r="QA29" s="21">
        <f t="shared" si="190"/>
        <v>0</v>
      </c>
      <c r="QB29" s="21">
        <f t="shared" si="38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92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93"/>
        <v>0</v>
      </c>
      <c r="QO29" s="21">
        <v>0</v>
      </c>
      <c r="QP29" s="21">
        <f t="shared" si="194"/>
        <v>0</v>
      </c>
      <c r="QQ29" s="21">
        <v>0</v>
      </c>
      <c r="QR29" s="21">
        <f t="shared" si="195"/>
        <v>0</v>
      </c>
      <c r="QS29" s="21">
        <v>0</v>
      </c>
      <c r="QT29" s="21">
        <f t="shared" si="196"/>
        <v>0</v>
      </c>
      <c r="QU29" s="21">
        <v>0</v>
      </c>
      <c r="QV29" s="21">
        <f t="shared" si="197"/>
        <v>0</v>
      </c>
      <c r="QW29" s="21">
        <v>0</v>
      </c>
      <c r="QX29" s="21">
        <f t="shared" si="198"/>
        <v>0</v>
      </c>
      <c r="QY29" s="21">
        <f t="shared" si="199"/>
        <v>0</v>
      </c>
      <c r="QZ29" s="21"/>
      <c r="RA29" s="23">
        <f t="shared" si="406"/>
        <v>0</v>
      </c>
      <c r="RB29" s="22"/>
      <c r="RC29" s="22"/>
      <c r="RD29" s="22"/>
      <c r="RE29" s="23">
        <v>0</v>
      </c>
      <c r="RF29" s="21">
        <f t="shared" si="355"/>
        <v>0</v>
      </c>
      <c r="RG29" s="21">
        <f t="shared" si="201"/>
        <v>0</v>
      </c>
      <c r="RH29" s="21">
        <v>0</v>
      </c>
      <c r="RI29" s="21">
        <f t="shared" si="202"/>
        <v>0</v>
      </c>
      <c r="RJ29" s="21">
        <v>0</v>
      </c>
      <c r="RK29" s="21">
        <f t="shared" si="203"/>
        <v>0</v>
      </c>
      <c r="RL29" s="21">
        <v>0</v>
      </c>
      <c r="RM29" s="21">
        <f t="shared" si="204"/>
        <v>0</v>
      </c>
      <c r="RN29" s="21">
        <v>0</v>
      </c>
      <c r="RO29" s="21">
        <f t="shared" si="205"/>
        <v>0</v>
      </c>
      <c r="RP29" s="21">
        <v>0</v>
      </c>
      <c r="RQ29" s="21">
        <f t="shared" si="206"/>
        <v>0</v>
      </c>
      <c r="RR29" s="21">
        <f t="shared" si="39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8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09"/>
        <v>0</v>
      </c>
      <c r="SE29" s="21">
        <v>0</v>
      </c>
      <c r="SF29" s="21">
        <f t="shared" si="210"/>
        <v>0</v>
      </c>
      <c r="SG29" s="21">
        <v>0</v>
      </c>
      <c r="SH29" s="21">
        <f t="shared" si="211"/>
        <v>0</v>
      </c>
      <c r="SI29" s="21">
        <v>0</v>
      </c>
      <c r="SJ29" s="21">
        <f t="shared" si="212"/>
        <v>0</v>
      </c>
      <c r="SK29" s="21">
        <v>0</v>
      </c>
      <c r="SL29" s="21">
        <f t="shared" si="213"/>
        <v>0</v>
      </c>
      <c r="SM29" s="21">
        <v>0</v>
      </c>
      <c r="SN29" s="21">
        <f t="shared" si="214"/>
        <v>0</v>
      </c>
      <c r="SO29" s="21">
        <f t="shared" si="215"/>
        <v>0</v>
      </c>
      <c r="SP29" s="21"/>
      <c r="SQ29" s="23">
        <f t="shared" si="407"/>
        <v>0</v>
      </c>
      <c r="SR29" s="22"/>
      <c r="SS29" s="22"/>
      <c r="ST29" s="22"/>
      <c r="SU29" s="23">
        <v>0</v>
      </c>
      <c r="SV29" s="21">
        <f t="shared" si="356"/>
        <v>0</v>
      </c>
      <c r="SW29" s="21">
        <f t="shared" si="217"/>
        <v>0</v>
      </c>
      <c r="SX29" s="21">
        <v>0</v>
      </c>
      <c r="SY29" s="21">
        <f t="shared" si="218"/>
        <v>0</v>
      </c>
      <c r="SZ29" s="21">
        <v>0</v>
      </c>
      <c r="TA29" s="21">
        <f t="shared" si="219"/>
        <v>0</v>
      </c>
      <c r="TB29" s="21">
        <v>0</v>
      </c>
      <c r="TC29" s="21">
        <f t="shared" si="220"/>
        <v>0</v>
      </c>
      <c r="TD29" s="21">
        <v>0</v>
      </c>
      <c r="TE29" s="21">
        <f t="shared" si="221"/>
        <v>0</v>
      </c>
      <c r="TF29" s="21">
        <v>0</v>
      </c>
      <c r="TG29" s="21">
        <f t="shared" si="222"/>
        <v>0</v>
      </c>
      <c r="TH29" s="21">
        <f t="shared" si="39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24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25"/>
        <v>0</v>
      </c>
      <c r="TU29" s="21">
        <v>0</v>
      </c>
      <c r="TV29" s="21">
        <f t="shared" si="226"/>
        <v>0</v>
      </c>
      <c r="TW29" s="21">
        <v>0</v>
      </c>
      <c r="TX29" s="21">
        <f t="shared" si="227"/>
        <v>0</v>
      </c>
      <c r="TY29" s="21">
        <v>0</v>
      </c>
      <c r="TZ29" s="21">
        <f t="shared" si="228"/>
        <v>0</v>
      </c>
      <c r="UA29" s="21">
        <v>0</v>
      </c>
      <c r="UB29" s="21">
        <f t="shared" si="229"/>
        <v>0</v>
      </c>
      <c r="UC29" s="21">
        <v>0</v>
      </c>
      <c r="UD29" s="21">
        <f t="shared" si="230"/>
        <v>0</v>
      </c>
      <c r="UE29" s="21">
        <f t="shared" si="231"/>
        <v>0</v>
      </c>
      <c r="UF29" s="21"/>
      <c r="UG29" s="23">
        <f t="shared" si="408"/>
        <v>0</v>
      </c>
      <c r="UH29" s="22"/>
      <c r="UI29" s="22"/>
      <c r="UJ29" s="22"/>
      <c r="UK29" s="23">
        <v>0</v>
      </c>
      <c r="UL29" s="21">
        <f t="shared" si="357"/>
        <v>0</v>
      </c>
      <c r="UM29" s="21">
        <f t="shared" si="233"/>
        <v>0</v>
      </c>
      <c r="UN29" s="21">
        <v>0</v>
      </c>
      <c r="UO29" s="21">
        <f t="shared" si="234"/>
        <v>0</v>
      </c>
      <c r="UP29" s="21">
        <v>0</v>
      </c>
      <c r="UQ29" s="21">
        <f t="shared" si="235"/>
        <v>0</v>
      </c>
      <c r="UR29" s="21">
        <v>0</v>
      </c>
      <c r="US29" s="21">
        <f t="shared" si="236"/>
        <v>0</v>
      </c>
      <c r="UT29" s="21">
        <v>0</v>
      </c>
      <c r="UU29" s="21">
        <f t="shared" si="237"/>
        <v>0</v>
      </c>
      <c r="UV29" s="21">
        <v>0</v>
      </c>
      <c r="UW29" s="21">
        <f t="shared" si="238"/>
        <v>0</v>
      </c>
      <c r="UX29" s="21">
        <f t="shared" si="39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40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41"/>
        <v>0</v>
      </c>
      <c r="VK29" s="21">
        <v>0</v>
      </c>
      <c r="VL29" s="21">
        <f t="shared" si="242"/>
        <v>0</v>
      </c>
      <c r="VM29" s="21">
        <v>0</v>
      </c>
      <c r="VN29" s="21">
        <f t="shared" si="243"/>
        <v>0</v>
      </c>
      <c r="VO29" s="21">
        <v>0</v>
      </c>
      <c r="VP29" s="21">
        <f t="shared" si="244"/>
        <v>0</v>
      </c>
      <c r="VQ29" s="21">
        <v>0</v>
      </c>
      <c r="VR29" s="21">
        <f t="shared" si="245"/>
        <v>0</v>
      </c>
      <c r="VS29" s="21">
        <v>0</v>
      </c>
      <c r="VT29" s="21">
        <f t="shared" si="246"/>
        <v>0</v>
      </c>
      <c r="VU29" s="21">
        <f t="shared" si="247"/>
        <v>0</v>
      </c>
      <c r="VV29" s="21"/>
      <c r="VW29" s="23">
        <f t="shared" si="409"/>
        <v>0</v>
      </c>
      <c r="VX29" s="22"/>
      <c r="VY29" s="22"/>
      <c r="VZ29" s="22"/>
      <c r="WA29" s="23">
        <v>0</v>
      </c>
      <c r="WB29" s="21">
        <f t="shared" si="358"/>
        <v>0</v>
      </c>
      <c r="WC29" s="21">
        <f t="shared" si="249"/>
        <v>0</v>
      </c>
      <c r="WD29" s="21">
        <v>0</v>
      </c>
      <c r="WE29" s="21">
        <f t="shared" si="250"/>
        <v>0</v>
      </c>
      <c r="WF29" s="21">
        <v>0</v>
      </c>
      <c r="WG29" s="21">
        <f t="shared" si="251"/>
        <v>0</v>
      </c>
      <c r="WH29" s="21">
        <v>0</v>
      </c>
      <c r="WI29" s="21">
        <f t="shared" si="252"/>
        <v>0</v>
      </c>
      <c r="WJ29" s="21">
        <v>0</v>
      </c>
      <c r="WK29" s="21">
        <f t="shared" si="253"/>
        <v>0</v>
      </c>
      <c r="WL29" s="21">
        <v>0</v>
      </c>
      <c r="WM29" s="21">
        <f t="shared" si="254"/>
        <v>0</v>
      </c>
      <c r="WN29" s="21">
        <f t="shared" si="39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6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7"/>
        <v>0</v>
      </c>
      <c r="XA29" s="21">
        <v>0</v>
      </c>
      <c r="XB29" s="21">
        <f t="shared" si="258"/>
        <v>0</v>
      </c>
      <c r="XC29" s="21">
        <v>0</v>
      </c>
      <c r="XD29" s="21">
        <f t="shared" si="259"/>
        <v>0</v>
      </c>
      <c r="XE29" s="21">
        <v>0</v>
      </c>
      <c r="XF29" s="21">
        <f t="shared" si="260"/>
        <v>0</v>
      </c>
      <c r="XG29" s="21">
        <v>0</v>
      </c>
      <c r="XH29" s="21">
        <f t="shared" si="261"/>
        <v>0</v>
      </c>
      <c r="XI29" s="21">
        <v>0</v>
      </c>
      <c r="XJ29" s="21">
        <f t="shared" si="262"/>
        <v>0</v>
      </c>
      <c r="XK29" s="21">
        <f t="shared" si="263"/>
        <v>0</v>
      </c>
      <c r="XL29" s="21"/>
      <c r="XM29" s="23">
        <f t="shared" si="410"/>
        <v>0</v>
      </c>
      <c r="XN29" s="22"/>
      <c r="XO29" s="22"/>
      <c r="XP29" s="22"/>
      <c r="XQ29" s="23">
        <v>0</v>
      </c>
      <c r="XR29" s="21">
        <f t="shared" si="359"/>
        <v>0</v>
      </c>
      <c r="XS29" s="21">
        <f t="shared" si="265"/>
        <v>0</v>
      </c>
      <c r="XT29" s="21">
        <v>0</v>
      </c>
      <c r="XU29" s="21">
        <f t="shared" si="266"/>
        <v>0</v>
      </c>
      <c r="XV29" s="21">
        <v>0</v>
      </c>
      <c r="XW29" s="21">
        <f t="shared" si="267"/>
        <v>0</v>
      </c>
      <c r="XX29" s="21">
        <v>0</v>
      </c>
      <c r="XY29" s="21">
        <f t="shared" si="268"/>
        <v>0</v>
      </c>
      <c r="XZ29" s="21">
        <v>0</v>
      </c>
      <c r="YA29" s="21">
        <f t="shared" si="269"/>
        <v>0</v>
      </c>
      <c r="YB29" s="21">
        <v>0</v>
      </c>
      <c r="YC29" s="21">
        <f t="shared" si="270"/>
        <v>0</v>
      </c>
      <c r="YD29" s="21">
        <f t="shared" si="394"/>
        <v>0</v>
      </c>
      <c r="YE29" s="21"/>
      <c r="YF29" s="21">
        <f t="shared" si="17"/>
        <v>0</v>
      </c>
      <c r="YG29" s="21"/>
      <c r="YH29" s="21"/>
      <c r="YI29" s="21">
        <v>0</v>
      </c>
      <c r="YJ29" s="21">
        <f t="shared" si="272"/>
        <v>0</v>
      </c>
      <c r="YK29" s="21">
        <v>0</v>
      </c>
      <c r="YL29" s="21">
        <v>0</v>
      </c>
      <c r="YM29" s="22"/>
      <c r="YN29" s="22"/>
      <c r="YO29" s="21">
        <v>0</v>
      </c>
      <c r="YP29" s="21">
        <f t="shared" si="273"/>
        <v>0</v>
      </c>
      <c r="YQ29" s="21">
        <v>0</v>
      </c>
      <c r="YR29" s="21">
        <f t="shared" si="274"/>
        <v>0</v>
      </c>
      <c r="YS29" s="21">
        <v>0</v>
      </c>
      <c r="YT29" s="21">
        <f t="shared" si="275"/>
        <v>0</v>
      </c>
      <c r="YU29" s="21">
        <v>0</v>
      </c>
      <c r="YV29" s="21">
        <f t="shared" si="276"/>
        <v>0</v>
      </c>
      <c r="YW29" s="21">
        <v>0</v>
      </c>
      <c r="YX29" s="21">
        <f t="shared" si="277"/>
        <v>0</v>
      </c>
      <c r="YY29" s="21">
        <v>0</v>
      </c>
      <c r="YZ29" s="21">
        <f t="shared" si="278"/>
        <v>0</v>
      </c>
      <c r="ZA29" s="21">
        <f t="shared" si="279"/>
        <v>0</v>
      </c>
      <c r="ZB29" s="21"/>
      <c r="ZC29" s="23">
        <f t="shared" si="411"/>
        <v>0</v>
      </c>
      <c r="ZD29" s="22"/>
      <c r="ZE29" s="22"/>
      <c r="ZF29" s="22"/>
      <c r="ZG29" s="23">
        <v>0</v>
      </c>
      <c r="ZH29" s="21">
        <f t="shared" si="360"/>
        <v>0</v>
      </c>
      <c r="ZI29" s="21">
        <f t="shared" si="281"/>
        <v>0</v>
      </c>
      <c r="ZJ29" s="21">
        <v>0</v>
      </c>
      <c r="ZK29" s="21">
        <f t="shared" si="282"/>
        <v>0</v>
      </c>
      <c r="ZL29" s="21">
        <v>0</v>
      </c>
      <c r="ZM29" s="21">
        <f t="shared" si="283"/>
        <v>0</v>
      </c>
      <c r="ZN29" s="21">
        <v>0</v>
      </c>
      <c r="ZO29" s="21">
        <f t="shared" si="284"/>
        <v>0</v>
      </c>
      <c r="ZP29" s="21">
        <v>0</v>
      </c>
      <c r="ZQ29" s="21">
        <f t="shared" si="285"/>
        <v>0</v>
      </c>
      <c r="ZR29" s="21">
        <v>0</v>
      </c>
      <c r="ZS29" s="21">
        <f t="shared" si="286"/>
        <v>0</v>
      </c>
      <c r="ZT29" s="21">
        <f t="shared" si="395"/>
        <v>0</v>
      </c>
      <c r="ZU29" s="21"/>
      <c r="ZV29" s="21">
        <f t="shared" si="18"/>
        <v>0</v>
      </c>
      <c r="ZW29" s="21"/>
      <c r="ZX29" s="21"/>
      <c r="ZY29" s="21">
        <v>0</v>
      </c>
      <c r="ZZ29" s="21">
        <f t="shared" si="288"/>
        <v>0</v>
      </c>
      <c r="AAA29" s="21">
        <v>0</v>
      </c>
      <c r="AAB29" s="21">
        <v>0</v>
      </c>
      <c r="AAC29" s="22"/>
      <c r="AAD29" s="22"/>
      <c r="AAE29" s="21">
        <v>0</v>
      </c>
      <c r="AAF29" s="21">
        <f t="shared" si="289"/>
        <v>0</v>
      </c>
      <c r="AAG29" s="21">
        <v>0</v>
      </c>
      <c r="AAH29" s="21">
        <f t="shared" si="290"/>
        <v>0</v>
      </c>
      <c r="AAI29" s="21">
        <v>0</v>
      </c>
      <c r="AAJ29" s="21">
        <f t="shared" si="291"/>
        <v>0</v>
      </c>
      <c r="AAK29" s="21">
        <v>0</v>
      </c>
      <c r="AAL29" s="21">
        <f t="shared" si="292"/>
        <v>0</v>
      </c>
      <c r="AAM29" s="21">
        <v>0</v>
      </c>
      <c r="AAN29" s="21">
        <f t="shared" si="293"/>
        <v>0</v>
      </c>
      <c r="AAO29" s="21">
        <v>0</v>
      </c>
      <c r="AAP29" s="21">
        <f t="shared" si="294"/>
        <v>0</v>
      </c>
      <c r="AAQ29" s="21">
        <f t="shared" si="295"/>
        <v>0</v>
      </c>
      <c r="AAR29" s="21"/>
      <c r="AAS29" s="23">
        <f t="shared" si="412"/>
        <v>0</v>
      </c>
      <c r="AAT29" s="22"/>
      <c r="AAU29" s="22"/>
      <c r="AAV29" s="22"/>
      <c r="AAW29" s="23">
        <v>0</v>
      </c>
      <c r="AAX29" s="21">
        <f t="shared" si="361"/>
        <v>0</v>
      </c>
      <c r="AAY29" s="21">
        <f t="shared" si="297"/>
        <v>0</v>
      </c>
      <c r="AAZ29" s="21">
        <v>0</v>
      </c>
      <c r="ABA29" s="21">
        <f t="shared" si="298"/>
        <v>0</v>
      </c>
      <c r="ABB29" s="21">
        <v>0</v>
      </c>
      <c r="ABC29" s="21">
        <f t="shared" si="299"/>
        <v>0</v>
      </c>
      <c r="ABD29" s="21">
        <v>0</v>
      </c>
      <c r="ABE29" s="21">
        <f t="shared" si="300"/>
        <v>0</v>
      </c>
      <c r="ABF29" s="21">
        <v>0</v>
      </c>
      <c r="ABG29" s="21">
        <f t="shared" si="301"/>
        <v>0</v>
      </c>
      <c r="ABH29" s="21">
        <v>0</v>
      </c>
      <c r="ABI29" s="21">
        <f t="shared" si="302"/>
        <v>0</v>
      </c>
      <c r="ABJ29" s="21">
        <f t="shared" si="396"/>
        <v>0</v>
      </c>
      <c r="ABK29" s="21"/>
      <c r="ABL29" s="21">
        <f t="shared" si="19"/>
        <v>0</v>
      </c>
      <c r="ABM29" s="21"/>
      <c r="ABN29" s="21"/>
      <c r="ABO29" s="21">
        <v>0</v>
      </c>
      <c r="ABP29" s="21">
        <f t="shared" si="304"/>
        <v>0</v>
      </c>
      <c r="ABQ29" s="21">
        <v>0</v>
      </c>
      <c r="ABR29" s="21">
        <v>0</v>
      </c>
      <c r="ABS29" s="22"/>
      <c r="ABT29" s="22"/>
      <c r="ABU29" s="21">
        <v>0</v>
      </c>
      <c r="ABV29" s="21">
        <f t="shared" si="20"/>
        <v>0</v>
      </c>
      <c r="ABW29" s="21">
        <v>0</v>
      </c>
      <c r="ABX29" s="21">
        <f t="shared" si="305"/>
        <v>0</v>
      </c>
      <c r="ABY29" s="21">
        <v>0</v>
      </c>
      <c r="ABZ29" s="21">
        <f t="shared" si="306"/>
        <v>0</v>
      </c>
      <c r="ACA29" s="21">
        <v>0</v>
      </c>
      <c r="ACB29" s="21">
        <f t="shared" si="307"/>
        <v>0</v>
      </c>
      <c r="ACC29" s="21">
        <v>0</v>
      </c>
      <c r="ACD29" s="21">
        <f t="shared" si="308"/>
        <v>0</v>
      </c>
      <c r="ACE29" s="21">
        <v>0</v>
      </c>
      <c r="ACF29" s="21">
        <f t="shared" si="309"/>
        <v>0</v>
      </c>
      <c r="ACG29" s="21">
        <f t="shared" si="21"/>
        <v>0</v>
      </c>
      <c r="ACH29" s="21"/>
      <c r="ACI29" s="23">
        <f t="shared" si="413"/>
        <v>0</v>
      </c>
      <c r="ACJ29" s="22"/>
      <c r="ACK29" s="22"/>
      <c r="ACL29" s="22"/>
      <c r="ACM29" s="23">
        <v>0</v>
      </c>
      <c r="ACN29" s="21">
        <f t="shared" si="362"/>
        <v>0</v>
      </c>
      <c r="ACO29" s="21">
        <f t="shared" si="311"/>
        <v>0</v>
      </c>
      <c r="ACP29" s="21">
        <v>0</v>
      </c>
      <c r="ACQ29" s="21">
        <f t="shared" si="312"/>
        <v>0</v>
      </c>
      <c r="ACR29" s="21">
        <v>0</v>
      </c>
      <c r="ACS29" s="21">
        <f t="shared" si="313"/>
        <v>0</v>
      </c>
      <c r="ACT29" s="21">
        <v>0</v>
      </c>
      <c r="ACU29" s="21">
        <f t="shared" si="314"/>
        <v>0</v>
      </c>
      <c r="ACV29" s="21">
        <v>0</v>
      </c>
      <c r="ACW29" s="21">
        <f t="shared" si="315"/>
        <v>0</v>
      </c>
      <c r="ACX29" s="21">
        <v>0</v>
      </c>
      <c r="ACY29" s="21">
        <f t="shared" si="316"/>
        <v>0</v>
      </c>
      <c r="ACZ29" s="21">
        <f t="shared" si="397"/>
        <v>0</v>
      </c>
      <c r="ADA29" s="21"/>
      <c r="ADB29" s="21">
        <f t="shared" si="22"/>
        <v>0</v>
      </c>
      <c r="ADC29" s="21"/>
      <c r="ADD29" s="21"/>
      <c r="ADE29" s="21">
        <v>0</v>
      </c>
      <c r="ADF29" s="21">
        <f t="shared" si="318"/>
        <v>0</v>
      </c>
      <c r="ADG29" s="21">
        <v>0</v>
      </c>
      <c r="ADH29" s="21">
        <v>0</v>
      </c>
      <c r="ADI29" s="22"/>
      <c r="ADJ29" s="22"/>
      <c r="ADK29" s="21">
        <v>0</v>
      </c>
      <c r="ADL29" s="21">
        <f t="shared" si="319"/>
        <v>0</v>
      </c>
      <c r="ADM29" s="21">
        <v>0</v>
      </c>
      <c r="ADN29" s="21">
        <f t="shared" si="320"/>
        <v>0</v>
      </c>
      <c r="ADO29" s="21">
        <v>0</v>
      </c>
      <c r="ADP29" s="21">
        <f t="shared" si="321"/>
        <v>0</v>
      </c>
      <c r="ADQ29" s="21">
        <v>0</v>
      </c>
      <c r="ADR29" s="21">
        <f t="shared" si="322"/>
        <v>0</v>
      </c>
      <c r="ADS29" s="21">
        <v>0</v>
      </c>
      <c r="ADT29" s="21">
        <f t="shared" si="323"/>
        <v>0</v>
      </c>
      <c r="ADU29" s="21">
        <v>0</v>
      </c>
      <c r="ADV29" s="21">
        <f t="shared" si="324"/>
        <v>0</v>
      </c>
      <c r="ADW29" s="21">
        <f t="shared" si="325"/>
        <v>0</v>
      </c>
      <c r="ADX29" s="21"/>
      <c r="ADY29" s="23">
        <f t="shared" si="414"/>
        <v>0</v>
      </c>
      <c r="ADZ29" s="24">
        <f t="shared" si="23"/>
        <v>0</v>
      </c>
      <c r="AEA29" s="24">
        <f t="shared" si="24"/>
        <v>0</v>
      </c>
      <c r="AEB29" s="24">
        <f t="shared" si="326"/>
        <v>0</v>
      </c>
    </row>
    <row r="30" spans="1:808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5"/>
        <v>0</v>
      </c>
      <c r="M30" s="21">
        <f t="shared" si="26"/>
        <v>0</v>
      </c>
      <c r="N30" s="21">
        <v>0</v>
      </c>
      <c r="O30" s="21">
        <f t="shared" si="27"/>
        <v>0</v>
      </c>
      <c r="P30" s="21">
        <v>0</v>
      </c>
      <c r="Q30" s="21">
        <f t="shared" si="28"/>
        <v>0</v>
      </c>
      <c r="R30" s="21">
        <v>0</v>
      </c>
      <c r="S30" s="21">
        <f t="shared" si="29"/>
        <v>0</v>
      </c>
      <c r="T30" s="21">
        <v>0</v>
      </c>
      <c r="U30" s="21">
        <f t="shared" si="30"/>
        <v>0</v>
      </c>
      <c r="V30" s="21">
        <v>0</v>
      </c>
      <c r="W30" s="21">
        <f t="shared" si="31"/>
        <v>0</v>
      </c>
      <c r="X30" s="21">
        <f t="shared" si="32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33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34"/>
        <v>0</v>
      </c>
      <c r="AK30" s="21">
        <v>0</v>
      </c>
      <c r="AL30" s="21">
        <f t="shared" si="35"/>
        <v>0</v>
      </c>
      <c r="AM30" s="21">
        <v>0</v>
      </c>
      <c r="AN30" s="21">
        <f t="shared" si="36"/>
        <v>0</v>
      </c>
      <c r="AO30" s="21">
        <v>0</v>
      </c>
      <c r="AP30" s="21">
        <f t="shared" si="37"/>
        <v>0</v>
      </c>
      <c r="AQ30" s="21">
        <v>0</v>
      </c>
      <c r="AR30" s="21">
        <f t="shared" si="38"/>
        <v>0</v>
      </c>
      <c r="AS30" s="21">
        <v>0</v>
      </c>
      <c r="AT30" s="21">
        <f t="shared" si="39"/>
        <v>0</v>
      </c>
      <c r="AU30" s="21">
        <f t="shared" si="40"/>
        <v>0</v>
      </c>
      <c r="AV30" s="21"/>
      <c r="AW30" s="23">
        <f t="shared" si="327"/>
        <v>0</v>
      </c>
      <c r="AX30" s="22"/>
      <c r="AY30" s="22"/>
      <c r="AZ30" s="22"/>
      <c r="BA30" s="23">
        <v>0</v>
      </c>
      <c r="BB30" s="21">
        <f t="shared" si="345"/>
        <v>0</v>
      </c>
      <c r="BC30" s="21">
        <f t="shared" si="42"/>
        <v>0</v>
      </c>
      <c r="BD30" s="21">
        <v>0</v>
      </c>
      <c r="BE30" s="21">
        <f t="shared" si="43"/>
        <v>0</v>
      </c>
      <c r="BF30" s="21">
        <v>0</v>
      </c>
      <c r="BG30" s="21">
        <f t="shared" si="44"/>
        <v>0</v>
      </c>
      <c r="BH30" s="21">
        <v>0</v>
      </c>
      <c r="BI30" s="21">
        <f t="shared" si="45"/>
        <v>0</v>
      </c>
      <c r="BJ30" s="21">
        <v>0</v>
      </c>
      <c r="BK30" s="21">
        <f t="shared" si="46"/>
        <v>0</v>
      </c>
      <c r="BL30" s="21">
        <v>0</v>
      </c>
      <c r="BM30" s="21">
        <f t="shared" si="47"/>
        <v>0</v>
      </c>
      <c r="BN30" s="21">
        <f t="shared" si="38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49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50"/>
        <v>0</v>
      </c>
      <c r="CA30" s="21">
        <v>0</v>
      </c>
      <c r="CB30" s="21">
        <f t="shared" si="51"/>
        <v>0</v>
      </c>
      <c r="CC30" s="21">
        <v>0</v>
      </c>
      <c r="CD30" s="21">
        <f t="shared" si="52"/>
        <v>0</v>
      </c>
      <c r="CE30" s="21">
        <v>0</v>
      </c>
      <c r="CF30" s="21">
        <f t="shared" si="53"/>
        <v>0</v>
      </c>
      <c r="CG30" s="21">
        <v>0</v>
      </c>
      <c r="CH30" s="21">
        <f t="shared" si="54"/>
        <v>0</v>
      </c>
      <c r="CI30" s="21">
        <v>0</v>
      </c>
      <c r="CJ30" s="21">
        <f t="shared" si="55"/>
        <v>0</v>
      </c>
      <c r="CK30" s="21">
        <f t="shared" si="56"/>
        <v>0</v>
      </c>
      <c r="CL30" s="21"/>
      <c r="CM30" s="23">
        <f t="shared" si="398"/>
        <v>0</v>
      </c>
      <c r="CN30" s="22"/>
      <c r="CO30" s="22"/>
      <c r="CP30" s="22"/>
      <c r="CQ30" s="23">
        <v>0</v>
      </c>
      <c r="CR30" s="21">
        <f t="shared" si="346"/>
        <v>0</v>
      </c>
      <c r="CS30" s="21">
        <f t="shared" si="58"/>
        <v>0</v>
      </c>
      <c r="CT30" s="21">
        <v>0</v>
      </c>
      <c r="CU30" s="21">
        <f t="shared" si="59"/>
        <v>0</v>
      </c>
      <c r="CV30" s="21">
        <v>0</v>
      </c>
      <c r="CW30" s="21">
        <f t="shared" si="60"/>
        <v>0</v>
      </c>
      <c r="CX30" s="21">
        <v>0</v>
      </c>
      <c r="CY30" s="21">
        <f t="shared" si="61"/>
        <v>0</v>
      </c>
      <c r="CZ30" s="21">
        <v>0</v>
      </c>
      <c r="DA30" s="21">
        <f t="shared" si="62"/>
        <v>0</v>
      </c>
      <c r="DB30" s="21">
        <v>0</v>
      </c>
      <c r="DC30" s="21">
        <f t="shared" si="63"/>
        <v>0</v>
      </c>
      <c r="DD30" s="21">
        <f t="shared" si="38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65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6"/>
        <v>0</v>
      </c>
      <c r="DS30" s="21">
        <v>0</v>
      </c>
      <c r="DT30" s="21">
        <f t="shared" si="67"/>
        <v>0</v>
      </c>
      <c r="DU30" s="21">
        <v>0</v>
      </c>
      <c r="DV30" s="21">
        <f t="shared" si="68"/>
        <v>0</v>
      </c>
      <c r="DW30" s="21">
        <v>0</v>
      </c>
      <c r="DX30" s="21">
        <f t="shared" si="69"/>
        <v>0</v>
      </c>
      <c r="DY30" s="21">
        <v>0</v>
      </c>
      <c r="DZ30" s="21">
        <f t="shared" si="70"/>
        <v>0</v>
      </c>
      <c r="EA30" s="21">
        <f t="shared" si="71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347"/>
        <v>0</v>
      </c>
      <c r="EI30" s="21">
        <f t="shared" si="73"/>
        <v>0</v>
      </c>
      <c r="EJ30" s="21">
        <v>0</v>
      </c>
      <c r="EK30" s="21">
        <f t="shared" si="74"/>
        <v>0</v>
      </c>
      <c r="EL30" s="21">
        <v>0</v>
      </c>
      <c r="EM30" s="21">
        <f t="shared" si="75"/>
        <v>0</v>
      </c>
      <c r="EN30" s="21">
        <v>0</v>
      </c>
      <c r="EO30" s="21">
        <f t="shared" si="76"/>
        <v>0</v>
      </c>
      <c r="EP30" s="21">
        <v>0</v>
      </c>
      <c r="EQ30" s="21">
        <f t="shared" si="77"/>
        <v>0</v>
      </c>
      <c r="ER30" s="21">
        <v>0</v>
      </c>
      <c r="ES30" s="21">
        <f t="shared" si="78"/>
        <v>0</v>
      </c>
      <c r="ET30" s="21">
        <f t="shared" si="38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80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81"/>
        <v>0</v>
      </c>
      <c r="FG30" s="21">
        <v>0</v>
      </c>
      <c r="FH30" s="21">
        <f t="shared" si="82"/>
        <v>0</v>
      </c>
      <c r="FI30" s="21">
        <v>0</v>
      </c>
      <c r="FJ30" s="21">
        <f t="shared" si="83"/>
        <v>0</v>
      </c>
      <c r="FK30" s="21">
        <v>0</v>
      </c>
      <c r="FL30" s="21">
        <f t="shared" si="84"/>
        <v>0</v>
      </c>
      <c r="FM30" s="21">
        <v>0</v>
      </c>
      <c r="FN30" s="21">
        <f t="shared" si="85"/>
        <v>0</v>
      </c>
      <c r="FO30" s="21">
        <v>0</v>
      </c>
      <c r="FP30" s="21">
        <f t="shared" si="86"/>
        <v>0</v>
      </c>
      <c r="FQ30" s="21">
        <f t="shared" si="87"/>
        <v>0</v>
      </c>
      <c r="FR30" s="21"/>
      <c r="FS30" s="23">
        <f t="shared" si="399"/>
        <v>0</v>
      </c>
      <c r="FT30" s="22"/>
      <c r="FU30" s="22"/>
      <c r="FV30" s="22"/>
      <c r="FW30" s="23">
        <v>0</v>
      </c>
      <c r="FX30" s="21">
        <f t="shared" si="348"/>
        <v>0</v>
      </c>
      <c r="FY30" s="21">
        <f t="shared" si="89"/>
        <v>0</v>
      </c>
      <c r="FZ30" s="21">
        <v>0</v>
      </c>
      <c r="GA30" s="21">
        <f t="shared" si="90"/>
        <v>0</v>
      </c>
      <c r="GB30" s="21">
        <v>0</v>
      </c>
      <c r="GC30" s="21">
        <f t="shared" si="91"/>
        <v>0</v>
      </c>
      <c r="GD30" s="21">
        <v>0</v>
      </c>
      <c r="GE30" s="21">
        <f t="shared" si="92"/>
        <v>0</v>
      </c>
      <c r="GF30" s="21">
        <v>0</v>
      </c>
      <c r="GG30" s="21">
        <f t="shared" si="93"/>
        <v>0</v>
      </c>
      <c r="GH30" s="21">
        <v>0</v>
      </c>
      <c r="GI30" s="21">
        <f t="shared" si="94"/>
        <v>0</v>
      </c>
      <c r="GJ30" s="21">
        <f t="shared" si="38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6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7"/>
        <v>0</v>
      </c>
      <c r="GW30" s="21">
        <v>0</v>
      </c>
      <c r="GX30" s="21">
        <f t="shared" si="98"/>
        <v>0</v>
      </c>
      <c r="GY30" s="21">
        <v>0</v>
      </c>
      <c r="GZ30" s="21">
        <f t="shared" si="99"/>
        <v>0</v>
      </c>
      <c r="HA30" s="21">
        <v>0</v>
      </c>
      <c r="HB30" s="21">
        <f t="shared" si="100"/>
        <v>0</v>
      </c>
      <c r="HC30" s="21">
        <v>0</v>
      </c>
      <c r="HD30" s="21">
        <f t="shared" si="101"/>
        <v>0</v>
      </c>
      <c r="HE30" s="21">
        <v>0</v>
      </c>
      <c r="HF30" s="21">
        <f t="shared" si="102"/>
        <v>0</v>
      </c>
      <c r="HG30" s="21">
        <f t="shared" si="103"/>
        <v>0</v>
      </c>
      <c r="HH30" s="21"/>
      <c r="HI30" s="23">
        <f t="shared" si="400"/>
        <v>0</v>
      </c>
      <c r="HJ30" s="22"/>
      <c r="HK30" s="22"/>
      <c r="HL30" s="22"/>
      <c r="HM30" s="23">
        <v>0</v>
      </c>
      <c r="HN30" s="21">
        <f t="shared" si="349"/>
        <v>0</v>
      </c>
      <c r="HO30" s="21">
        <f t="shared" si="105"/>
        <v>0</v>
      </c>
      <c r="HP30" s="21">
        <v>0</v>
      </c>
      <c r="HQ30" s="21">
        <f t="shared" si="106"/>
        <v>0</v>
      </c>
      <c r="HR30" s="21">
        <v>0</v>
      </c>
      <c r="HS30" s="21">
        <f t="shared" si="107"/>
        <v>0</v>
      </c>
      <c r="HT30" s="21">
        <v>0</v>
      </c>
      <c r="HU30" s="21">
        <f t="shared" si="108"/>
        <v>0</v>
      </c>
      <c r="HV30" s="21">
        <v>0</v>
      </c>
      <c r="HW30" s="21">
        <f t="shared" si="109"/>
        <v>0</v>
      </c>
      <c r="HX30" s="21">
        <v>0</v>
      </c>
      <c r="HY30" s="21">
        <f t="shared" si="110"/>
        <v>0</v>
      </c>
      <c r="HZ30" s="21">
        <f t="shared" si="38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12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13"/>
        <v>0</v>
      </c>
      <c r="IM30" s="21">
        <v>0</v>
      </c>
      <c r="IN30" s="21">
        <f t="shared" si="114"/>
        <v>0</v>
      </c>
      <c r="IO30" s="21">
        <v>0</v>
      </c>
      <c r="IP30" s="21">
        <f t="shared" si="115"/>
        <v>0</v>
      </c>
      <c r="IQ30" s="21">
        <v>0</v>
      </c>
      <c r="IR30" s="21">
        <f t="shared" si="116"/>
        <v>0</v>
      </c>
      <c r="IS30" s="21">
        <v>0</v>
      </c>
      <c r="IT30" s="21">
        <f t="shared" si="117"/>
        <v>0</v>
      </c>
      <c r="IU30" s="21">
        <v>0</v>
      </c>
      <c r="IV30" s="21">
        <f t="shared" si="118"/>
        <v>0</v>
      </c>
      <c r="IW30" s="21">
        <f t="shared" si="119"/>
        <v>0</v>
      </c>
      <c r="IX30" s="21"/>
      <c r="IY30" s="23">
        <f t="shared" si="401"/>
        <v>0</v>
      </c>
      <c r="IZ30" s="22"/>
      <c r="JA30" s="22"/>
      <c r="JB30" s="22"/>
      <c r="JC30" s="23">
        <v>0</v>
      </c>
      <c r="JD30" s="21">
        <f t="shared" si="350"/>
        <v>0</v>
      </c>
      <c r="JE30" s="21">
        <f t="shared" si="121"/>
        <v>0</v>
      </c>
      <c r="JF30" s="21">
        <v>0</v>
      </c>
      <c r="JG30" s="21">
        <f t="shared" si="122"/>
        <v>0</v>
      </c>
      <c r="JH30" s="21">
        <v>0</v>
      </c>
      <c r="JI30" s="21">
        <f t="shared" si="123"/>
        <v>0</v>
      </c>
      <c r="JJ30" s="21">
        <v>0</v>
      </c>
      <c r="JK30" s="21">
        <f t="shared" si="124"/>
        <v>0</v>
      </c>
      <c r="JL30" s="21">
        <v>0</v>
      </c>
      <c r="JM30" s="21">
        <f t="shared" si="125"/>
        <v>0</v>
      </c>
      <c r="JN30" s="21">
        <v>0</v>
      </c>
      <c r="JO30" s="21">
        <f t="shared" si="126"/>
        <v>0</v>
      </c>
      <c r="JP30" s="21">
        <f t="shared" si="38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8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29"/>
        <v>0</v>
      </c>
      <c r="KC30" s="21">
        <v>0</v>
      </c>
      <c r="KD30" s="21">
        <f t="shared" si="130"/>
        <v>0</v>
      </c>
      <c r="KE30" s="21">
        <v>0</v>
      </c>
      <c r="KF30" s="21">
        <f t="shared" si="131"/>
        <v>0</v>
      </c>
      <c r="KG30" s="21">
        <v>0</v>
      </c>
      <c r="KH30" s="21">
        <f t="shared" si="132"/>
        <v>0</v>
      </c>
      <c r="KI30" s="21">
        <v>0</v>
      </c>
      <c r="KJ30" s="21">
        <f t="shared" si="133"/>
        <v>0</v>
      </c>
      <c r="KK30" s="21">
        <v>0</v>
      </c>
      <c r="KL30" s="21">
        <f t="shared" si="134"/>
        <v>0</v>
      </c>
      <c r="KM30" s="21">
        <f t="shared" si="135"/>
        <v>0</v>
      </c>
      <c r="KN30" s="21"/>
      <c r="KO30" s="23">
        <f t="shared" si="402"/>
        <v>0</v>
      </c>
      <c r="KP30" s="22"/>
      <c r="KQ30" s="22"/>
      <c r="KR30" s="22"/>
      <c r="KS30" s="23">
        <v>0</v>
      </c>
      <c r="KT30" s="21">
        <f t="shared" si="351"/>
        <v>0</v>
      </c>
      <c r="KU30" s="21">
        <f t="shared" si="137"/>
        <v>0</v>
      </c>
      <c r="KV30" s="21">
        <v>0</v>
      </c>
      <c r="KW30" s="21">
        <f t="shared" si="138"/>
        <v>0</v>
      </c>
      <c r="KX30" s="21">
        <v>0</v>
      </c>
      <c r="KY30" s="21">
        <f t="shared" si="139"/>
        <v>0</v>
      </c>
      <c r="KZ30" s="21">
        <v>0</v>
      </c>
      <c r="LA30" s="21">
        <f t="shared" si="140"/>
        <v>0</v>
      </c>
      <c r="LB30" s="21">
        <v>0</v>
      </c>
      <c r="LC30" s="21">
        <f t="shared" si="141"/>
        <v>0</v>
      </c>
      <c r="LD30" s="21">
        <v>0</v>
      </c>
      <c r="LE30" s="21">
        <f t="shared" si="142"/>
        <v>0</v>
      </c>
      <c r="LF30" s="21">
        <f t="shared" si="38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44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45"/>
        <v>0</v>
      </c>
      <c r="LS30" s="21">
        <v>0</v>
      </c>
      <c r="LT30" s="21">
        <f t="shared" si="146"/>
        <v>0</v>
      </c>
      <c r="LU30" s="21">
        <v>0</v>
      </c>
      <c r="LV30" s="21">
        <f t="shared" si="147"/>
        <v>0</v>
      </c>
      <c r="LW30" s="21">
        <v>0</v>
      </c>
      <c r="LX30" s="21">
        <f t="shared" si="148"/>
        <v>0</v>
      </c>
      <c r="LY30" s="21">
        <v>0</v>
      </c>
      <c r="LZ30" s="21">
        <f t="shared" si="149"/>
        <v>0</v>
      </c>
      <c r="MA30" s="21">
        <v>0</v>
      </c>
      <c r="MB30" s="21">
        <f t="shared" si="150"/>
        <v>0</v>
      </c>
      <c r="MC30" s="21">
        <f t="shared" si="151"/>
        <v>0</v>
      </c>
      <c r="MD30" s="21"/>
      <c r="ME30" s="23">
        <f t="shared" si="403"/>
        <v>0</v>
      </c>
      <c r="MF30" s="22"/>
      <c r="MG30" s="22"/>
      <c r="MH30" s="22"/>
      <c r="MI30" s="23">
        <v>0</v>
      </c>
      <c r="MJ30" s="21">
        <f t="shared" si="352"/>
        <v>0</v>
      </c>
      <c r="MK30" s="21">
        <f t="shared" si="153"/>
        <v>0</v>
      </c>
      <c r="ML30" s="21">
        <v>0</v>
      </c>
      <c r="MM30" s="21">
        <f t="shared" si="154"/>
        <v>0</v>
      </c>
      <c r="MN30" s="21">
        <v>0</v>
      </c>
      <c r="MO30" s="21">
        <f t="shared" si="155"/>
        <v>0</v>
      </c>
      <c r="MP30" s="21">
        <v>0</v>
      </c>
      <c r="MQ30" s="21">
        <f t="shared" si="156"/>
        <v>0</v>
      </c>
      <c r="MR30" s="21">
        <v>0</v>
      </c>
      <c r="MS30" s="21">
        <f t="shared" si="157"/>
        <v>0</v>
      </c>
      <c r="MT30" s="21">
        <v>0</v>
      </c>
      <c r="MU30" s="21">
        <f t="shared" si="158"/>
        <v>0</v>
      </c>
      <c r="MV30" s="21">
        <f t="shared" si="38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60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61"/>
        <v>0</v>
      </c>
      <c r="NI30" s="21">
        <v>0</v>
      </c>
      <c r="NJ30" s="21">
        <f t="shared" si="162"/>
        <v>0</v>
      </c>
      <c r="NK30" s="21">
        <v>0</v>
      </c>
      <c r="NL30" s="21">
        <f t="shared" si="163"/>
        <v>0</v>
      </c>
      <c r="NM30" s="21">
        <v>0</v>
      </c>
      <c r="NN30" s="21">
        <f t="shared" si="164"/>
        <v>0</v>
      </c>
      <c r="NO30" s="21">
        <v>0</v>
      </c>
      <c r="NP30" s="21">
        <f t="shared" si="165"/>
        <v>0</v>
      </c>
      <c r="NQ30" s="21">
        <v>0</v>
      </c>
      <c r="NR30" s="21">
        <f t="shared" si="166"/>
        <v>0</v>
      </c>
      <c r="NS30" s="21">
        <f t="shared" si="167"/>
        <v>0</v>
      </c>
      <c r="NT30" s="21"/>
      <c r="NU30" s="23">
        <f t="shared" si="404"/>
        <v>0</v>
      </c>
      <c r="NV30" s="22"/>
      <c r="NW30" s="22"/>
      <c r="NX30" s="22"/>
      <c r="NY30" s="23">
        <v>0</v>
      </c>
      <c r="NZ30" s="21">
        <f t="shared" si="353"/>
        <v>0</v>
      </c>
      <c r="OA30" s="21">
        <f t="shared" si="169"/>
        <v>0</v>
      </c>
      <c r="OB30" s="21">
        <v>0</v>
      </c>
      <c r="OC30" s="21">
        <f t="shared" si="170"/>
        <v>0</v>
      </c>
      <c r="OD30" s="21">
        <v>0</v>
      </c>
      <c r="OE30" s="21">
        <f t="shared" si="171"/>
        <v>0</v>
      </c>
      <c r="OF30" s="21">
        <v>0</v>
      </c>
      <c r="OG30" s="21">
        <f t="shared" si="172"/>
        <v>0</v>
      </c>
      <c r="OH30" s="21">
        <v>0</v>
      </c>
      <c r="OI30" s="21">
        <f t="shared" si="173"/>
        <v>0</v>
      </c>
      <c r="OJ30" s="21">
        <v>0</v>
      </c>
      <c r="OK30" s="21">
        <f t="shared" si="174"/>
        <v>0</v>
      </c>
      <c r="OL30" s="21">
        <f t="shared" si="38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6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7"/>
        <v>0</v>
      </c>
      <c r="OY30" s="21">
        <v>0</v>
      </c>
      <c r="OZ30" s="21">
        <f t="shared" si="178"/>
        <v>0</v>
      </c>
      <c r="PA30" s="21">
        <v>0</v>
      </c>
      <c r="PB30" s="21">
        <f t="shared" si="179"/>
        <v>0</v>
      </c>
      <c r="PC30" s="21">
        <v>0</v>
      </c>
      <c r="PD30" s="21">
        <f t="shared" si="180"/>
        <v>0</v>
      </c>
      <c r="PE30" s="21">
        <v>0</v>
      </c>
      <c r="PF30" s="21">
        <f t="shared" si="181"/>
        <v>0</v>
      </c>
      <c r="PG30" s="21">
        <v>0</v>
      </c>
      <c r="PH30" s="21">
        <f t="shared" si="182"/>
        <v>0</v>
      </c>
      <c r="PI30" s="21">
        <f t="shared" si="183"/>
        <v>0</v>
      </c>
      <c r="PJ30" s="21"/>
      <c r="PK30" s="23">
        <f t="shared" si="405"/>
        <v>0</v>
      </c>
      <c r="PL30" s="22"/>
      <c r="PM30" s="22"/>
      <c r="PN30" s="22"/>
      <c r="PO30" s="23">
        <v>0</v>
      </c>
      <c r="PP30" s="21">
        <f t="shared" si="354"/>
        <v>0</v>
      </c>
      <c r="PQ30" s="21">
        <f t="shared" si="185"/>
        <v>0</v>
      </c>
      <c r="PR30" s="21">
        <v>0</v>
      </c>
      <c r="PS30" s="21">
        <f t="shared" si="186"/>
        <v>0</v>
      </c>
      <c r="PT30" s="21">
        <v>0</v>
      </c>
      <c r="PU30" s="21">
        <f t="shared" si="187"/>
        <v>0</v>
      </c>
      <c r="PV30" s="21">
        <v>0</v>
      </c>
      <c r="PW30" s="21">
        <f t="shared" si="188"/>
        <v>0</v>
      </c>
      <c r="PX30" s="21">
        <v>0</v>
      </c>
      <c r="PY30" s="21">
        <f t="shared" si="189"/>
        <v>0</v>
      </c>
      <c r="PZ30" s="21">
        <v>0</v>
      </c>
      <c r="QA30" s="21">
        <f t="shared" si="190"/>
        <v>0</v>
      </c>
      <c r="QB30" s="21">
        <f t="shared" si="38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92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93"/>
        <v>0</v>
      </c>
      <c r="QO30" s="21">
        <v>0</v>
      </c>
      <c r="QP30" s="21">
        <f t="shared" si="194"/>
        <v>0</v>
      </c>
      <c r="QQ30" s="21">
        <v>0</v>
      </c>
      <c r="QR30" s="21">
        <f t="shared" si="195"/>
        <v>0</v>
      </c>
      <c r="QS30" s="21">
        <v>0</v>
      </c>
      <c r="QT30" s="21">
        <f t="shared" si="196"/>
        <v>0</v>
      </c>
      <c r="QU30" s="21">
        <v>0</v>
      </c>
      <c r="QV30" s="21">
        <f t="shared" si="197"/>
        <v>0</v>
      </c>
      <c r="QW30" s="21">
        <v>0</v>
      </c>
      <c r="QX30" s="21">
        <f t="shared" si="198"/>
        <v>0</v>
      </c>
      <c r="QY30" s="21">
        <f t="shared" si="199"/>
        <v>0</v>
      </c>
      <c r="QZ30" s="21"/>
      <c r="RA30" s="23">
        <f t="shared" si="406"/>
        <v>0</v>
      </c>
      <c r="RB30" s="22"/>
      <c r="RC30" s="22"/>
      <c r="RD30" s="22"/>
      <c r="RE30" s="23">
        <v>0</v>
      </c>
      <c r="RF30" s="21">
        <f t="shared" si="355"/>
        <v>0</v>
      </c>
      <c r="RG30" s="21">
        <f t="shared" si="201"/>
        <v>0</v>
      </c>
      <c r="RH30" s="21">
        <v>0</v>
      </c>
      <c r="RI30" s="21">
        <f t="shared" si="202"/>
        <v>0</v>
      </c>
      <c r="RJ30" s="21">
        <v>0</v>
      </c>
      <c r="RK30" s="21">
        <f t="shared" si="203"/>
        <v>0</v>
      </c>
      <c r="RL30" s="21">
        <v>0</v>
      </c>
      <c r="RM30" s="21">
        <f t="shared" si="204"/>
        <v>0</v>
      </c>
      <c r="RN30" s="21">
        <v>0</v>
      </c>
      <c r="RO30" s="21">
        <f t="shared" si="205"/>
        <v>0</v>
      </c>
      <c r="RP30" s="21">
        <v>0</v>
      </c>
      <c r="RQ30" s="21">
        <f t="shared" si="206"/>
        <v>0</v>
      </c>
      <c r="RR30" s="21">
        <f t="shared" si="39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8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09"/>
        <v>0</v>
      </c>
      <c r="SE30" s="21">
        <v>0</v>
      </c>
      <c r="SF30" s="21">
        <f t="shared" si="210"/>
        <v>0</v>
      </c>
      <c r="SG30" s="21">
        <v>0</v>
      </c>
      <c r="SH30" s="21">
        <f t="shared" si="211"/>
        <v>0</v>
      </c>
      <c r="SI30" s="21">
        <v>0</v>
      </c>
      <c r="SJ30" s="21">
        <f t="shared" si="212"/>
        <v>0</v>
      </c>
      <c r="SK30" s="21">
        <v>0</v>
      </c>
      <c r="SL30" s="21">
        <f t="shared" si="213"/>
        <v>0</v>
      </c>
      <c r="SM30" s="21">
        <v>0</v>
      </c>
      <c r="SN30" s="21">
        <f t="shared" si="214"/>
        <v>0</v>
      </c>
      <c r="SO30" s="21">
        <f t="shared" si="215"/>
        <v>0</v>
      </c>
      <c r="SP30" s="21"/>
      <c r="SQ30" s="23">
        <f t="shared" si="407"/>
        <v>0</v>
      </c>
      <c r="SR30" s="22"/>
      <c r="SS30" s="22"/>
      <c r="ST30" s="22"/>
      <c r="SU30" s="23">
        <v>0</v>
      </c>
      <c r="SV30" s="21">
        <f t="shared" si="356"/>
        <v>0</v>
      </c>
      <c r="SW30" s="21">
        <f t="shared" si="217"/>
        <v>0</v>
      </c>
      <c r="SX30" s="21">
        <v>0</v>
      </c>
      <c r="SY30" s="21">
        <f t="shared" si="218"/>
        <v>0</v>
      </c>
      <c r="SZ30" s="21">
        <v>0</v>
      </c>
      <c r="TA30" s="21">
        <f t="shared" si="219"/>
        <v>0</v>
      </c>
      <c r="TB30" s="21">
        <v>0</v>
      </c>
      <c r="TC30" s="21">
        <f t="shared" si="220"/>
        <v>0</v>
      </c>
      <c r="TD30" s="21">
        <v>0</v>
      </c>
      <c r="TE30" s="21">
        <f t="shared" si="221"/>
        <v>0</v>
      </c>
      <c r="TF30" s="21">
        <v>0</v>
      </c>
      <c r="TG30" s="21">
        <f t="shared" si="222"/>
        <v>0</v>
      </c>
      <c r="TH30" s="21">
        <f t="shared" si="39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24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25"/>
        <v>0</v>
      </c>
      <c r="TU30" s="21">
        <v>0</v>
      </c>
      <c r="TV30" s="21">
        <f t="shared" si="226"/>
        <v>0</v>
      </c>
      <c r="TW30" s="21">
        <v>0</v>
      </c>
      <c r="TX30" s="21">
        <f t="shared" si="227"/>
        <v>0</v>
      </c>
      <c r="TY30" s="21">
        <v>0</v>
      </c>
      <c r="TZ30" s="21">
        <f t="shared" si="228"/>
        <v>0</v>
      </c>
      <c r="UA30" s="21">
        <v>0</v>
      </c>
      <c r="UB30" s="21">
        <f t="shared" si="229"/>
        <v>0</v>
      </c>
      <c r="UC30" s="21">
        <v>0</v>
      </c>
      <c r="UD30" s="21">
        <f t="shared" si="230"/>
        <v>0</v>
      </c>
      <c r="UE30" s="21">
        <f t="shared" si="231"/>
        <v>0</v>
      </c>
      <c r="UF30" s="21"/>
      <c r="UG30" s="23">
        <f t="shared" si="408"/>
        <v>0</v>
      </c>
      <c r="UH30" s="22"/>
      <c r="UI30" s="22"/>
      <c r="UJ30" s="22"/>
      <c r="UK30" s="23">
        <v>0</v>
      </c>
      <c r="UL30" s="21">
        <f t="shared" si="357"/>
        <v>0</v>
      </c>
      <c r="UM30" s="21">
        <f t="shared" si="233"/>
        <v>0</v>
      </c>
      <c r="UN30" s="21">
        <v>0</v>
      </c>
      <c r="UO30" s="21">
        <f t="shared" si="234"/>
        <v>0</v>
      </c>
      <c r="UP30" s="21">
        <v>0</v>
      </c>
      <c r="UQ30" s="21">
        <f t="shared" si="235"/>
        <v>0</v>
      </c>
      <c r="UR30" s="21">
        <v>0</v>
      </c>
      <c r="US30" s="21">
        <f t="shared" si="236"/>
        <v>0</v>
      </c>
      <c r="UT30" s="21">
        <v>0</v>
      </c>
      <c r="UU30" s="21">
        <f t="shared" si="237"/>
        <v>0</v>
      </c>
      <c r="UV30" s="21">
        <v>0</v>
      </c>
      <c r="UW30" s="21">
        <f t="shared" si="238"/>
        <v>0</v>
      </c>
      <c r="UX30" s="21">
        <f t="shared" si="39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40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41"/>
        <v>0</v>
      </c>
      <c r="VK30" s="21">
        <v>0</v>
      </c>
      <c r="VL30" s="21">
        <f t="shared" si="242"/>
        <v>0</v>
      </c>
      <c r="VM30" s="21">
        <v>0</v>
      </c>
      <c r="VN30" s="21">
        <f t="shared" si="243"/>
        <v>0</v>
      </c>
      <c r="VO30" s="21">
        <v>0</v>
      </c>
      <c r="VP30" s="21">
        <f t="shared" si="244"/>
        <v>0</v>
      </c>
      <c r="VQ30" s="21">
        <v>0</v>
      </c>
      <c r="VR30" s="21">
        <f t="shared" si="245"/>
        <v>0</v>
      </c>
      <c r="VS30" s="21">
        <v>0</v>
      </c>
      <c r="VT30" s="21">
        <f t="shared" si="246"/>
        <v>0</v>
      </c>
      <c r="VU30" s="21">
        <f t="shared" si="247"/>
        <v>0</v>
      </c>
      <c r="VV30" s="21"/>
      <c r="VW30" s="23">
        <f t="shared" si="409"/>
        <v>0</v>
      </c>
      <c r="VX30" s="22"/>
      <c r="VY30" s="22"/>
      <c r="VZ30" s="22"/>
      <c r="WA30" s="23">
        <v>0</v>
      </c>
      <c r="WB30" s="21">
        <f t="shared" si="358"/>
        <v>0</v>
      </c>
      <c r="WC30" s="21">
        <f t="shared" si="249"/>
        <v>0</v>
      </c>
      <c r="WD30" s="21">
        <v>0</v>
      </c>
      <c r="WE30" s="21">
        <f t="shared" si="250"/>
        <v>0</v>
      </c>
      <c r="WF30" s="21">
        <v>0</v>
      </c>
      <c r="WG30" s="21">
        <f t="shared" si="251"/>
        <v>0</v>
      </c>
      <c r="WH30" s="21">
        <v>0</v>
      </c>
      <c r="WI30" s="21">
        <f t="shared" si="252"/>
        <v>0</v>
      </c>
      <c r="WJ30" s="21">
        <v>0</v>
      </c>
      <c r="WK30" s="21">
        <f t="shared" si="253"/>
        <v>0</v>
      </c>
      <c r="WL30" s="21">
        <v>0</v>
      </c>
      <c r="WM30" s="21">
        <f t="shared" si="254"/>
        <v>0</v>
      </c>
      <c r="WN30" s="21">
        <f t="shared" si="39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6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7"/>
        <v>0</v>
      </c>
      <c r="XA30" s="21">
        <v>0</v>
      </c>
      <c r="XB30" s="21">
        <f t="shared" si="258"/>
        <v>0</v>
      </c>
      <c r="XC30" s="21">
        <v>0</v>
      </c>
      <c r="XD30" s="21">
        <f t="shared" si="259"/>
        <v>0</v>
      </c>
      <c r="XE30" s="21">
        <v>0</v>
      </c>
      <c r="XF30" s="21">
        <f t="shared" si="260"/>
        <v>0</v>
      </c>
      <c r="XG30" s="21">
        <v>0</v>
      </c>
      <c r="XH30" s="21">
        <f t="shared" si="261"/>
        <v>0</v>
      </c>
      <c r="XI30" s="21">
        <v>0</v>
      </c>
      <c r="XJ30" s="21">
        <f t="shared" si="262"/>
        <v>0</v>
      </c>
      <c r="XK30" s="21">
        <f t="shared" si="263"/>
        <v>0</v>
      </c>
      <c r="XL30" s="21"/>
      <c r="XM30" s="23">
        <f t="shared" si="410"/>
        <v>0</v>
      </c>
      <c r="XN30" s="22"/>
      <c r="XO30" s="22"/>
      <c r="XP30" s="22"/>
      <c r="XQ30" s="23">
        <v>0</v>
      </c>
      <c r="XR30" s="21">
        <f t="shared" si="359"/>
        <v>0</v>
      </c>
      <c r="XS30" s="21">
        <f t="shared" si="265"/>
        <v>0</v>
      </c>
      <c r="XT30" s="21">
        <v>0</v>
      </c>
      <c r="XU30" s="21">
        <f t="shared" si="266"/>
        <v>0</v>
      </c>
      <c r="XV30" s="21">
        <v>0</v>
      </c>
      <c r="XW30" s="21">
        <f t="shared" si="267"/>
        <v>0</v>
      </c>
      <c r="XX30" s="21">
        <v>0</v>
      </c>
      <c r="XY30" s="21">
        <f t="shared" si="268"/>
        <v>0</v>
      </c>
      <c r="XZ30" s="21">
        <v>0</v>
      </c>
      <c r="YA30" s="21">
        <f t="shared" si="269"/>
        <v>0</v>
      </c>
      <c r="YB30" s="21">
        <v>0</v>
      </c>
      <c r="YC30" s="21">
        <f t="shared" si="270"/>
        <v>0</v>
      </c>
      <c r="YD30" s="21">
        <f t="shared" si="394"/>
        <v>0</v>
      </c>
      <c r="YE30" s="21"/>
      <c r="YF30" s="21">
        <f t="shared" si="17"/>
        <v>0</v>
      </c>
      <c r="YG30" s="21"/>
      <c r="YH30" s="21"/>
      <c r="YI30" s="21">
        <v>0</v>
      </c>
      <c r="YJ30" s="21">
        <f t="shared" si="272"/>
        <v>0</v>
      </c>
      <c r="YK30" s="21">
        <v>0</v>
      </c>
      <c r="YL30" s="21">
        <v>0</v>
      </c>
      <c r="YM30" s="22"/>
      <c r="YN30" s="22"/>
      <c r="YO30" s="21">
        <v>0</v>
      </c>
      <c r="YP30" s="21">
        <f t="shared" si="273"/>
        <v>0</v>
      </c>
      <c r="YQ30" s="21">
        <v>0</v>
      </c>
      <c r="YR30" s="21">
        <f t="shared" si="274"/>
        <v>0</v>
      </c>
      <c r="YS30" s="21">
        <v>0</v>
      </c>
      <c r="YT30" s="21">
        <f t="shared" si="275"/>
        <v>0</v>
      </c>
      <c r="YU30" s="21">
        <v>0</v>
      </c>
      <c r="YV30" s="21">
        <f t="shared" si="276"/>
        <v>0</v>
      </c>
      <c r="YW30" s="21">
        <v>0</v>
      </c>
      <c r="YX30" s="21">
        <f t="shared" si="277"/>
        <v>0</v>
      </c>
      <c r="YY30" s="21">
        <v>0</v>
      </c>
      <c r="YZ30" s="21">
        <f t="shared" si="278"/>
        <v>0</v>
      </c>
      <c r="ZA30" s="21">
        <f t="shared" si="279"/>
        <v>0</v>
      </c>
      <c r="ZB30" s="21"/>
      <c r="ZC30" s="23">
        <f t="shared" si="411"/>
        <v>0</v>
      </c>
      <c r="ZD30" s="22"/>
      <c r="ZE30" s="22"/>
      <c r="ZF30" s="22"/>
      <c r="ZG30" s="23">
        <v>0</v>
      </c>
      <c r="ZH30" s="21">
        <f t="shared" si="360"/>
        <v>0</v>
      </c>
      <c r="ZI30" s="21">
        <f t="shared" si="281"/>
        <v>0</v>
      </c>
      <c r="ZJ30" s="21">
        <v>0</v>
      </c>
      <c r="ZK30" s="21">
        <f t="shared" si="282"/>
        <v>0</v>
      </c>
      <c r="ZL30" s="21">
        <v>0</v>
      </c>
      <c r="ZM30" s="21">
        <f t="shared" si="283"/>
        <v>0</v>
      </c>
      <c r="ZN30" s="21">
        <v>0</v>
      </c>
      <c r="ZO30" s="21">
        <f t="shared" si="284"/>
        <v>0</v>
      </c>
      <c r="ZP30" s="21">
        <v>0</v>
      </c>
      <c r="ZQ30" s="21">
        <f t="shared" si="285"/>
        <v>0</v>
      </c>
      <c r="ZR30" s="21">
        <v>0</v>
      </c>
      <c r="ZS30" s="21">
        <f t="shared" si="286"/>
        <v>0</v>
      </c>
      <c r="ZT30" s="21">
        <f t="shared" si="395"/>
        <v>0</v>
      </c>
      <c r="ZU30" s="21"/>
      <c r="ZV30" s="21">
        <f t="shared" si="18"/>
        <v>0</v>
      </c>
      <c r="ZW30" s="21"/>
      <c r="ZX30" s="21"/>
      <c r="ZY30" s="21">
        <v>0</v>
      </c>
      <c r="ZZ30" s="21">
        <f t="shared" si="288"/>
        <v>0</v>
      </c>
      <c r="AAA30" s="21">
        <v>0</v>
      </c>
      <c r="AAB30" s="21">
        <v>0</v>
      </c>
      <c r="AAC30" s="22"/>
      <c r="AAD30" s="22"/>
      <c r="AAE30" s="21">
        <v>0</v>
      </c>
      <c r="AAF30" s="21">
        <f t="shared" si="289"/>
        <v>0</v>
      </c>
      <c r="AAG30" s="21">
        <v>0</v>
      </c>
      <c r="AAH30" s="21">
        <f t="shared" si="290"/>
        <v>0</v>
      </c>
      <c r="AAI30" s="21">
        <v>0</v>
      </c>
      <c r="AAJ30" s="21">
        <f t="shared" si="291"/>
        <v>0</v>
      </c>
      <c r="AAK30" s="21">
        <v>0</v>
      </c>
      <c r="AAL30" s="21">
        <f t="shared" si="292"/>
        <v>0</v>
      </c>
      <c r="AAM30" s="21">
        <v>0</v>
      </c>
      <c r="AAN30" s="21">
        <f t="shared" si="293"/>
        <v>0</v>
      </c>
      <c r="AAO30" s="21">
        <v>0</v>
      </c>
      <c r="AAP30" s="21">
        <f t="shared" si="294"/>
        <v>0</v>
      </c>
      <c r="AAQ30" s="21">
        <f t="shared" si="295"/>
        <v>0</v>
      </c>
      <c r="AAR30" s="21"/>
      <c r="AAS30" s="23">
        <f t="shared" si="412"/>
        <v>0</v>
      </c>
      <c r="AAT30" s="22"/>
      <c r="AAU30" s="22"/>
      <c r="AAV30" s="22"/>
      <c r="AAW30" s="23">
        <v>0</v>
      </c>
      <c r="AAX30" s="21">
        <f t="shared" si="361"/>
        <v>0</v>
      </c>
      <c r="AAY30" s="21">
        <f t="shared" si="297"/>
        <v>0</v>
      </c>
      <c r="AAZ30" s="21">
        <v>0</v>
      </c>
      <c r="ABA30" s="21">
        <f t="shared" si="298"/>
        <v>0</v>
      </c>
      <c r="ABB30" s="21">
        <v>0</v>
      </c>
      <c r="ABC30" s="21">
        <f t="shared" si="299"/>
        <v>0</v>
      </c>
      <c r="ABD30" s="21">
        <v>0</v>
      </c>
      <c r="ABE30" s="21">
        <f t="shared" si="300"/>
        <v>0</v>
      </c>
      <c r="ABF30" s="21">
        <v>0</v>
      </c>
      <c r="ABG30" s="21">
        <f t="shared" si="301"/>
        <v>0</v>
      </c>
      <c r="ABH30" s="21">
        <v>0</v>
      </c>
      <c r="ABI30" s="21">
        <f t="shared" si="302"/>
        <v>0</v>
      </c>
      <c r="ABJ30" s="21">
        <f t="shared" si="396"/>
        <v>0</v>
      </c>
      <c r="ABK30" s="21"/>
      <c r="ABL30" s="21">
        <f t="shared" si="19"/>
        <v>0</v>
      </c>
      <c r="ABM30" s="21"/>
      <c r="ABN30" s="21"/>
      <c r="ABO30" s="21">
        <v>0</v>
      </c>
      <c r="ABP30" s="21">
        <f t="shared" si="304"/>
        <v>0</v>
      </c>
      <c r="ABQ30" s="21">
        <v>0</v>
      </c>
      <c r="ABR30" s="21">
        <v>0</v>
      </c>
      <c r="ABS30" s="22"/>
      <c r="ABT30" s="22"/>
      <c r="ABU30" s="21">
        <v>0</v>
      </c>
      <c r="ABV30" s="21">
        <f t="shared" si="20"/>
        <v>0</v>
      </c>
      <c r="ABW30" s="21">
        <v>0</v>
      </c>
      <c r="ABX30" s="21">
        <f t="shared" si="305"/>
        <v>0</v>
      </c>
      <c r="ABY30" s="21">
        <v>0</v>
      </c>
      <c r="ABZ30" s="21">
        <f t="shared" si="306"/>
        <v>0</v>
      </c>
      <c r="ACA30" s="21">
        <v>0</v>
      </c>
      <c r="ACB30" s="21">
        <f t="shared" si="307"/>
        <v>0</v>
      </c>
      <c r="ACC30" s="21">
        <v>0</v>
      </c>
      <c r="ACD30" s="21">
        <f t="shared" si="308"/>
        <v>0</v>
      </c>
      <c r="ACE30" s="21">
        <v>0</v>
      </c>
      <c r="ACF30" s="21">
        <f t="shared" si="309"/>
        <v>0</v>
      </c>
      <c r="ACG30" s="21">
        <f t="shared" si="21"/>
        <v>0</v>
      </c>
      <c r="ACH30" s="21"/>
      <c r="ACI30" s="23">
        <f t="shared" si="413"/>
        <v>0</v>
      </c>
      <c r="ACJ30" s="22"/>
      <c r="ACK30" s="22"/>
      <c r="ACL30" s="22"/>
      <c r="ACM30" s="23">
        <v>0</v>
      </c>
      <c r="ACN30" s="21">
        <f t="shared" si="362"/>
        <v>0</v>
      </c>
      <c r="ACO30" s="21">
        <f t="shared" si="311"/>
        <v>0</v>
      </c>
      <c r="ACP30" s="21">
        <v>0</v>
      </c>
      <c r="ACQ30" s="21">
        <f t="shared" si="312"/>
        <v>0</v>
      </c>
      <c r="ACR30" s="21">
        <v>0</v>
      </c>
      <c r="ACS30" s="21">
        <f t="shared" si="313"/>
        <v>0</v>
      </c>
      <c r="ACT30" s="21">
        <v>0</v>
      </c>
      <c r="ACU30" s="21">
        <f t="shared" si="314"/>
        <v>0</v>
      </c>
      <c r="ACV30" s="21">
        <v>0</v>
      </c>
      <c r="ACW30" s="21">
        <f t="shared" si="315"/>
        <v>0</v>
      </c>
      <c r="ACX30" s="21">
        <v>0</v>
      </c>
      <c r="ACY30" s="21">
        <f t="shared" si="316"/>
        <v>0</v>
      </c>
      <c r="ACZ30" s="21">
        <f t="shared" si="397"/>
        <v>0</v>
      </c>
      <c r="ADA30" s="21"/>
      <c r="ADB30" s="21">
        <f t="shared" si="22"/>
        <v>0</v>
      </c>
      <c r="ADC30" s="21"/>
      <c r="ADD30" s="21"/>
      <c r="ADE30" s="21">
        <v>0</v>
      </c>
      <c r="ADF30" s="21">
        <f t="shared" si="318"/>
        <v>0</v>
      </c>
      <c r="ADG30" s="21">
        <v>0</v>
      </c>
      <c r="ADH30" s="21">
        <v>0</v>
      </c>
      <c r="ADI30" s="22"/>
      <c r="ADJ30" s="22"/>
      <c r="ADK30" s="21">
        <v>0</v>
      </c>
      <c r="ADL30" s="21">
        <f t="shared" si="319"/>
        <v>0</v>
      </c>
      <c r="ADM30" s="21">
        <v>0</v>
      </c>
      <c r="ADN30" s="21">
        <f t="shared" si="320"/>
        <v>0</v>
      </c>
      <c r="ADO30" s="21">
        <v>0</v>
      </c>
      <c r="ADP30" s="21">
        <f t="shared" si="321"/>
        <v>0</v>
      </c>
      <c r="ADQ30" s="21">
        <v>0</v>
      </c>
      <c r="ADR30" s="21">
        <f t="shared" si="322"/>
        <v>0</v>
      </c>
      <c r="ADS30" s="21">
        <v>0</v>
      </c>
      <c r="ADT30" s="21">
        <f t="shared" si="323"/>
        <v>0</v>
      </c>
      <c r="ADU30" s="21">
        <v>0</v>
      </c>
      <c r="ADV30" s="21">
        <f t="shared" si="324"/>
        <v>0</v>
      </c>
      <c r="ADW30" s="21">
        <f t="shared" si="325"/>
        <v>0</v>
      </c>
      <c r="ADX30" s="21"/>
      <c r="ADY30" s="23">
        <f t="shared" si="414"/>
        <v>0</v>
      </c>
      <c r="ADZ30" s="24">
        <f t="shared" si="23"/>
        <v>0</v>
      </c>
      <c r="AEA30" s="24">
        <f t="shared" si="24"/>
        <v>0</v>
      </c>
      <c r="AEB30" s="24">
        <f t="shared" si="326"/>
        <v>0</v>
      </c>
    </row>
    <row r="31" spans="1:808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5"/>
        <v>0</v>
      </c>
      <c r="M31" s="21">
        <f t="shared" si="26"/>
        <v>0</v>
      </c>
      <c r="N31" s="21">
        <v>0</v>
      </c>
      <c r="O31" s="21">
        <f t="shared" si="27"/>
        <v>0</v>
      </c>
      <c r="P31" s="21">
        <v>0</v>
      </c>
      <c r="Q31" s="21">
        <f t="shared" si="28"/>
        <v>0</v>
      </c>
      <c r="R31" s="21">
        <v>0</v>
      </c>
      <c r="S31" s="21">
        <f t="shared" si="29"/>
        <v>0</v>
      </c>
      <c r="T31" s="21">
        <v>0</v>
      </c>
      <c r="U31" s="21">
        <f t="shared" si="30"/>
        <v>0</v>
      </c>
      <c r="V31" s="21">
        <v>0</v>
      </c>
      <c r="W31" s="21">
        <f t="shared" si="31"/>
        <v>0</v>
      </c>
      <c r="X31" s="21">
        <f t="shared" si="32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33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34"/>
        <v>0</v>
      </c>
      <c r="AK31" s="21">
        <v>0</v>
      </c>
      <c r="AL31" s="21">
        <f t="shared" si="35"/>
        <v>0</v>
      </c>
      <c r="AM31" s="21">
        <v>0</v>
      </c>
      <c r="AN31" s="21">
        <f t="shared" si="36"/>
        <v>0</v>
      </c>
      <c r="AO31" s="21">
        <v>0</v>
      </c>
      <c r="AP31" s="21">
        <f t="shared" si="37"/>
        <v>0</v>
      </c>
      <c r="AQ31" s="21">
        <v>0</v>
      </c>
      <c r="AR31" s="21">
        <f t="shared" si="38"/>
        <v>0</v>
      </c>
      <c r="AS31" s="21">
        <v>0</v>
      </c>
      <c r="AT31" s="21">
        <f t="shared" si="39"/>
        <v>0</v>
      </c>
      <c r="AU31" s="21">
        <f t="shared" si="40"/>
        <v>0</v>
      </c>
      <c r="AV31" s="21"/>
      <c r="AW31" s="23">
        <f t="shared" si="327"/>
        <v>0</v>
      </c>
      <c r="AX31" s="22"/>
      <c r="AY31" s="22"/>
      <c r="AZ31" s="22"/>
      <c r="BA31" s="23">
        <v>0</v>
      </c>
      <c r="BB31" s="21">
        <f t="shared" si="345"/>
        <v>0</v>
      </c>
      <c r="BC31" s="21">
        <f t="shared" si="42"/>
        <v>0</v>
      </c>
      <c r="BD31" s="21">
        <v>0</v>
      </c>
      <c r="BE31" s="21">
        <f t="shared" si="43"/>
        <v>0</v>
      </c>
      <c r="BF31" s="21">
        <v>0</v>
      </c>
      <c r="BG31" s="21">
        <f t="shared" si="44"/>
        <v>0</v>
      </c>
      <c r="BH31" s="21">
        <v>0</v>
      </c>
      <c r="BI31" s="21">
        <f t="shared" si="45"/>
        <v>0</v>
      </c>
      <c r="BJ31" s="21">
        <v>0</v>
      </c>
      <c r="BK31" s="21">
        <f t="shared" si="46"/>
        <v>0</v>
      </c>
      <c r="BL31" s="21">
        <v>0</v>
      </c>
      <c r="BM31" s="21">
        <f t="shared" si="47"/>
        <v>0</v>
      </c>
      <c r="BN31" s="21">
        <f t="shared" si="38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49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50"/>
        <v>0</v>
      </c>
      <c r="CA31" s="21">
        <v>0</v>
      </c>
      <c r="CB31" s="21">
        <f t="shared" si="51"/>
        <v>0</v>
      </c>
      <c r="CC31" s="21">
        <v>0</v>
      </c>
      <c r="CD31" s="21">
        <f t="shared" si="52"/>
        <v>0</v>
      </c>
      <c r="CE31" s="21">
        <v>0</v>
      </c>
      <c r="CF31" s="21">
        <f t="shared" si="53"/>
        <v>0</v>
      </c>
      <c r="CG31" s="21">
        <v>0</v>
      </c>
      <c r="CH31" s="21">
        <f t="shared" si="54"/>
        <v>0</v>
      </c>
      <c r="CI31" s="21">
        <v>0</v>
      </c>
      <c r="CJ31" s="21">
        <f t="shared" si="55"/>
        <v>0</v>
      </c>
      <c r="CK31" s="21">
        <f t="shared" si="56"/>
        <v>0</v>
      </c>
      <c r="CL31" s="21"/>
      <c r="CM31" s="23">
        <f t="shared" si="398"/>
        <v>0</v>
      </c>
      <c r="CN31" s="22"/>
      <c r="CO31" s="22"/>
      <c r="CP31" s="22"/>
      <c r="CQ31" s="23">
        <v>0</v>
      </c>
      <c r="CR31" s="21">
        <f t="shared" si="346"/>
        <v>0</v>
      </c>
      <c r="CS31" s="21">
        <f t="shared" si="58"/>
        <v>0</v>
      </c>
      <c r="CT31" s="21">
        <v>0</v>
      </c>
      <c r="CU31" s="21">
        <f t="shared" si="59"/>
        <v>0</v>
      </c>
      <c r="CV31" s="21">
        <v>0</v>
      </c>
      <c r="CW31" s="21">
        <f t="shared" si="60"/>
        <v>0</v>
      </c>
      <c r="CX31" s="21">
        <v>0</v>
      </c>
      <c r="CY31" s="21">
        <f t="shared" si="61"/>
        <v>0</v>
      </c>
      <c r="CZ31" s="21">
        <v>0</v>
      </c>
      <c r="DA31" s="21">
        <f t="shared" si="62"/>
        <v>0</v>
      </c>
      <c r="DB31" s="21">
        <v>0</v>
      </c>
      <c r="DC31" s="21">
        <f t="shared" si="63"/>
        <v>0</v>
      </c>
      <c r="DD31" s="21">
        <f t="shared" si="38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65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6"/>
        <v>0</v>
      </c>
      <c r="DS31" s="21">
        <v>0</v>
      </c>
      <c r="DT31" s="21">
        <f t="shared" si="67"/>
        <v>0</v>
      </c>
      <c r="DU31" s="21">
        <v>0</v>
      </c>
      <c r="DV31" s="21">
        <f t="shared" si="68"/>
        <v>0</v>
      </c>
      <c r="DW31" s="21">
        <v>0</v>
      </c>
      <c r="DX31" s="21">
        <f t="shared" si="69"/>
        <v>0</v>
      </c>
      <c r="DY31" s="21">
        <v>0</v>
      </c>
      <c r="DZ31" s="21">
        <f t="shared" si="70"/>
        <v>0</v>
      </c>
      <c r="EA31" s="21">
        <f t="shared" si="71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347"/>
        <v>0</v>
      </c>
      <c r="EI31" s="21">
        <f t="shared" si="73"/>
        <v>0</v>
      </c>
      <c r="EJ31" s="21">
        <v>0</v>
      </c>
      <c r="EK31" s="21">
        <f t="shared" si="74"/>
        <v>0</v>
      </c>
      <c r="EL31" s="21">
        <v>0</v>
      </c>
      <c r="EM31" s="21">
        <f t="shared" si="75"/>
        <v>0</v>
      </c>
      <c r="EN31" s="21">
        <v>0</v>
      </c>
      <c r="EO31" s="21">
        <f t="shared" si="76"/>
        <v>0</v>
      </c>
      <c r="EP31" s="21">
        <v>0</v>
      </c>
      <c r="EQ31" s="21">
        <f t="shared" si="77"/>
        <v>0</v>
      </c>
      <c r="ER31" s="21">
        <v>0</v>
      </c>
      <c r="ES31" s="21">
        <f t="shared" si="78"/>
        <v>0</v>
      </c>
      <c r="ET31" s="21">
        <f t="shared" si="38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80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81"/>
        <v>0</v>
      </c>
      <c r="FG31" s="21">
        <v>0</v>
      </c>
      <c r="FH31" s="21">
        <f t="shared" si="82"/>
        <v>0</v>
      </c>
      <c r="FI31" s="21">
        <v>0</v>
      </c>
      <c r="FJ31" s="21">
        <f t="shared" si="83"/>
        <v>0</v>
      </c>
      <c r="FK31" s="21">
        <v>0</v>
      </c>
      <c r="FL31" s="21">
        <f t="shared" si="84"/>
        <v>0</v>
      </c>
      <c r="FM31" s="21">
        <v>0</v>
      </c>
      <c r="FN31" s="21">
        <f t="shared" si="85"/>
        <v>0</v>
      </c>
      <c r="FO31" s="21">
        <v>0</v>
      </c>
      <c r="FP31" s="21">
        <f t="shared" si="86"/>
        <v>0</v>
      </c>
      <c r="FQ31" s="21">
        <f t="shared" si="87"/>
        <v>0</v>
      </c>
      <c r="FR31" s="21"/>
      <c r="FS31" s="23">
        <f t="shared" si="399"/>
        <v>0</v>
      </c>
      <c r="FT31" s="22"/>
      <c r="FU31" s="22"/>
      <c r="FV31" s="22"/>
      <c r="FW31" s="23">
        <v>0</v>
      </c>
      <c r="FX31" s="21">
        <f t="shared" si="348"/>
        <v>0</v>
      </c>
      <c r="FY31" s="21">
        <f t="shared" si="89"/>
        <v>0</v>
      </c>
      <c r="FZ31" s="21">
        <v>0</v>
      </c>
      <c r="GA31" s="21">
        <f t="shared" si="90"/>
        <v>0</v>
      </c>
      <c r="GB31" s="21">
        <v>0</v>
      </c>
      <c r="GC31" s="21">
        <f t="shared" si="91"/>
        <v>0</v>
      </c>
      <c r="GD31" s="21">
        <v>0</v>
      </c>
      <c r="GE31" s="21">
        <f t="shared" si="92"/>
        <v>0</v>
      </c>
      <c r="GF31" s="21">
        <v>0</v>
      </c>
      <c r="GG31" s="21">
        <f t="shared" si="93"/>
        <v>0</v>
      </c>
      <c r="GH31" s="21">
        <v>0</v>
      </c>
      <c r="GI31" s="21">
        <f t="shared" si="94"/>
        <v>0</v>
      </c>
      <c r="GJ31" s="21">
        <f t="shared" si="38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6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7"/>
        <v>0</v>
      </c>
      <c r="GW31" s="21">
        <v>0</v>
      </c>
      <c r="GX31" s="21">
        <f t="shared" si="98"/>
        <v>0</v>
      </c>
      <c r="GY31" s="21">
        <v>0</v>
      </c>
      <c r="GZ31" s="21">
        <f t="shared" si="99"/>
        <v>0</v>
      </c>
      <c r="HA31" s="21">
        <v>0</v>
      </c>
      <c r="HB31" s="21">
        <f t="shared" si="100"/>
        <v>0</v>
      </c>
      <c r="HC31" s="21">
        <v>0</v>
      </c>
      <c r="HD31" s="21">
        <f t="shared" si="101"/>
        <v>0</v>
      </c>
      <c r="HE31" s="21">
        <v>0</v>
      </c>
      <c r="HF31" s="21">
        <f t="shared" si="102"/>
        <v>0</v>
      </c>
      <c r="HG31" s="21">
        <f t="shared" si="103"/>
        <v>0</v>
      </c>
      <c r="HH31" s="21"/>
      <c r="HI31" s="23">
        <f t="shared" si="400"/>
        <v>0</v>
      </c>
      <c r="HJ31" s="22"/>
      <c r="HK31" s="22"/>
      <c r="HL31" s="22"/>
      <c r="HM31" s="23">
        <v>0</v>
      </c>
      <c r="HN31" s="21">
        <f t="shared" si="349"/>
        <v>0</v>
      </c>
      <c r="HO31" s="21">
        <f t="shared" si="105"/>
        <v>0</v>
      </c>
      <c r="HP31" s="21">
        <v>0</v>
      </c>
      <c r="HQ31" s="21">
        <f t="shared" si="106"/>
        <v>0</v>
      </c>
      <c r="HR31" s="21">
        <v>0</v>
      </c>
      <c r="HS31" s="21">
        <f t="shared" si="107"/>
        <v>0</v>
      </c>
      <c r="HT31" s="21">
        <v>0</v>
      </c>
      <c r="HU31" s="21">
        <f t="shared" si="108"/>
        <v>0</v>
      </c>
      <c r="HV31" s="21">
        <v>0</v>
      </c>
      <c r="HW31" s="21">
        <f t="shared" si="109"/>
        <v>0</v>
      </c>
      <c r="HX31" s="21">
        <v>0</v>
      </c>
      <c r="HY31" s="21">
        <f t="shared" si="110"/>
        <v>0</v>
      </c>
      <c r="HZ31" s="21">
        <f t="shared" si="38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12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13"/>
        <v>0</v>
      </c>
      <c r="IM31" s="21">
        <v>0</v>
      </c>
      <c r="IN31" s="21">
        <f t="shared" si="114"/>
        <v>0</v>
      </c>
      <c r="IO31" s="21">
        <v>0</v>
      </c>
      <c r="IP31" s="21">
        <f t="shared" si="115"/>
        <v>0</v>
      </c>
      <c r="IQ31" s="21">
        <v>0</v>
      </c>
      <c r="IR31" s="21">
        <f t="shared" si="116"/>
        <v>0</v>
      </c>
      <c r="IS31" s="21">
        <v>0</v>
      </c>
      <c r="IT31" s="21">
        <f t="shared" si="117"/>
        <v>0</v>
      </c>
      <c r="IU31" s="21">
        <v>0</v>
      </c>
      <c r="IV31" s="21">
        <f t="shared" si="118"/>
        <v>0</v>
      </c>
      <c r="IW31" s="21">
        <f t="shared" si="119"/>
        <v>0</v>
      </c>
      <c r="IX31" s="21"/>
      <c r="IY31" s="23">
        <f t="shared" si="401"/>
        <v>0</v>
      </c>
      <c r="IZ31" s="22"/>
      <c r="JA31" s="22"/>
      <c r="JB31" s="22"/>
      <c r="JC31" s="23">
        <v>0</v>
      </c>
      <c r="JD31" s="21">
        <f t="shared" si="350"/>
        <v>0</v>
      </c>
      <c r="JE31" s="21">
        <f t="shared" si="121"/>
        <v>0</v>
      </c>
      <c r="JF31" s="21">
        <v>0</v>
      </c>
      <c r="JG31" s="21">
        <f t="shared" si="122"/>
        <v>0</v>
      </c>
      <c r="JH31" s="21">
        <v>0</v>
      </c>
      <c r="JI31" s="21">
        <f t="shared" si="123"/>
        <v>0</v>
      </c>
      <c r="JJ31" s="21">
        <v>0</v>
      </c>
      <c r="JK31" s="21">
        <f t="shared" si="124"/>
        <v>0</v>
      </c>
      <c r="JL31" s="21">
        <v>0</v>
      </c>
      <c r="JM31" s="21">
        <f t="shared" si="125"/>
        <v>0</v>
      </c>
      <c r="JN31" s="21">
        <v>0</v>
      </c>
      <c r="JO31" s="21">
        <f t="shared" si="126"/>
        <v>0</v>
      </c>
      <c r="JP31" s="21">
        <f t="shared" si="38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8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29"/>
        <v>0</v>
      </c>
      <c r="KC31" s="21">
        <v>0</v>
      </c>
      <c r="KD31" s="21">
        <f t="shared" si="130"/>
        <v>0</v>
      </c>
      <c r="KE31" s="21">
        <v>0</v>
      </c>
      <c r="KF31" s="21">
        <f t="shared" si="131"/>
        <v>0</v>
      </c>
      <c r="KG31" s="21">
        <v>0</v>
      </c>
      <c r="KH31" s="21">
        <f t="shared" si="132"/>
        <v>0</v>
      </c>
      <c r="KI31" s="21">
        <v>0</v>
      </c>
      <c r="KJ31" s="21">
        <f t="shared" si="133"/>
        <v>0</v>
      </c>
      <c r="KK31" s="21">
        <v>0</v>
      </c>
      <c r="KL31" s="21">
        <f t="shared" si="134"/>
        <v>0</v>
      </c>
      <c r="KM31" s="21">
        <f t="shared" si="135"/>
        <v>0</v>
      </c>
      <c r="KN31" s="21"/>
      <c r="KO31" s="23">
        <f t="shared" si="402"/>
        <v>0</v>
      </c>
      <c r="KP31" s="22"/>
      <c r="KQ31" s="22"/>
      <c r="KR31" s="22"/>
      <c r="KS31" s="23">
        <v>0</v>
      </c>
      <c r="KT31" s="21">
        <f t="shared" si="351"/>
        <v>0</v>
      </c>
      <c r="KU31" s="21">
        <f t="shared" si="137"/>
        <v>0</v>
      </c>
      <c r="KV31" s="21">
        <v>0</v>
      </c>
      <c r="KW31" s="21">
        <f t="shared" si="138"/>
        <v>0</v>
      </c>
      <c r="KX31" s="21">
        <v>0</v>
      </c>
      <c r="KY31" s="21">
        <f t="shared" si="139"/>
        <v>0</v>
      </c>
      <c r="KZ31" s="21">
        <v>0</v>
      </c>
      <c r="LA31" s="21">
        <f t="shared" si="140"/>
        <v>0</v>
      </c>
      <c r="LB31" s="21">
        <v>0</v>
      </c>
      <c r="LC31" s="21">
        <f t="shared" si="141"/>
        <v>0</v>
      </c>
      <c r="LD31" s="21">
        <v>0</v>
      </c>
      <c r="LE31" s="21">
        <f t="shared" si="142"/>
        <v>0</v>
      </c>
      <c r="LF31" s="21">
        <f t="shared" si="38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44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45"/>
        <v>0</v>
      </c>
      <c r="LS31" s="21">
        <v>0</v>
      </c>
      <c r="LT31" s="21">
        <f t="shared" si="146"/>
        <v>0</v>
      </c>
      <c r="LU31" s="21">
        <v>0</v>
      </c>
      <c r="LV31" s="21">
        <f t="shared" si="147"/>
        <v>0</v>
      </c>
      <c r="LW31" s="21">
        <v>0</v>
      </c>
      <c r="LX31" s="21">
        <f t="shared" si="148"/>
        <v>0</v>
      </c>
      <c r="LY31" s="21">
        <v>0</v>
      </c>
      <c r="LZ31" s="21">
        <f t="shared" si="149"/>
        <v>0</v>
      </c>
      <c r="MA31" s="21">
        <v>0</v>
      </c>
      <c r="MB31" s="21">
        <f t="shared" si="150"/>
        <v>0</v>
      </c>
      <c r="MC31" s="21">
        <f t="shared" si="151"/>
        <v>0</v>
      </c>
      <c r="MD31" s="21"/>
      <c r="ME31" s="23">
        <f t="shared" si="403"/>
        <v>0</v>
      </c>
      <c r="MF31" s="22"/>
      <c r="MG31" s="22"/>
      <c r="MH31" s="22"/>
      <c r="MI31" s="23">
        <v>0</v>
      </c>
      <c r="MJ31" s="21">
        <f t="shared" si="352"/>
        <v>0</v>
      </c>
      <c r="MK31" s="21">
        <f t="shared" si="153"/>
        <v>0</v>
      </c>
      <c r="ML31" s="21">
        <v>0</v>
      </c>
      <c r="MM31" s="21">
        <f t="shared" si="154"/>
        <v>0</v>
      </c>
      <c r="MN31" s="21">
        <v>0</v>
      </c>
      <c r="MO31" s="21">
        <f t="shared" si="155"/>
        <v>0</v>
      </c>
      <c r="MP31" s="21">
        <v>0</v>
      </c>
      <c r="MQ31" s="21">
        <f t="shared" si="156"/>
        <v>0</v>
      </c>
      <c r="MR31" s="21">
        <v>0</v>
      </c>
      <c r="MS31" s="21">
        <f t="shared" si="157"/>
        <v>0</v>
      </c>
      <c r="MT31" s="21">
        <v>0</v>
      </c>
      <c r="MU31" s="21">
        <f t="shared" si="158"/>
        <v>0</v>
      </c>
      <c r="MV31" s="21">
        <f t="shared" si="38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60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61"/>
        <v>0</v>
      </c>
      <c r="NI31" s="21">
        <v>0</v>
      </c>
      <c r="NJ31" s="21">
        <f t="shared" si="162"/>
        <v>0</v>
      </c>
      <c r="NK31" s="21">
        <v>0</v>
      </c>
      <c r="NL31" s="21">
        <f t="shared" si="163"/>
        <v>0</v>
      </c>
      <c r="NM31" s="21">
        <v>0</v>
      </c>
      <c r="NN31" s="21">
        <f t="shared" si="164"/>
        <v>0</v>
      </c>
      <c r="NO31" s="21">
        <v>0</v>
      </c>
      <c r="NP31" s="21">
        <f t="shared" si="165"/>
        <v>0</v>
      </c>
      <c r="NQ31" s="21">
        <v>0</v>
      </c>
      <c r="NR31" s="21">
        <f t="shared" si="166"/>
        <v>0</v>
      </c>
      <c r="NS31" s="21">
        <f t="shared" si="167"/>
        <v>0</v>
      </c>
      <c r="NT31" s="21"/>
      <c r="NU31" s="23">
        <f t="shared" si="404"/>
        <v>0</v>
      </c>
      <c r="NV31" s="22"/>
      <c r="NW31" s="22"/>
      <c r="NX31" s="22"/>
      <c r="NY31" s="23">
        <v>0</v>
      </c>
      <c r="NZ31" s="21">
        <f t="shared" si="353"/>
        <v>0</v>
      </c>
      <c r="OA31" s="21">
        <f t="shared" si="169"/>
        <v>0</v>
      </c>
      <c r="OB31" s="21">
        <v>0</v>
      </c>
      <c r="OC31" s="21">
        <f t="shared" si="170"/>
        <v>0</v>
      </c>
      <c r="OD31" s="21">
        <v>0</v>
      </c>
      <c r="OE31" s="21">
        <f t="shared" si="171"/>
        <v>0</v>
      </c>
      <c r="OF31" s="21">
        <v>0</v>
      </c>
      <c r="OG31" s="21">
        <f t="shared" si="172"/>
        <v>0</v>
      </c>
      <c r="OH31" s="21">
        <v>0</v>
      </c>
      <c r="OI31" s="21">
        <f t="shared" si="173"/>
        <v>0</v>
      </c>
      <c r="OJ31" s="21">
        <v>0</v>
      </c>
      <c r="OK31" s="21">
        <f t="shared" si="174"/>
        <v>0</v>
      </c>
      <c r="OL31" s="21">
        <f t="shared" si="38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6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7"/>
        <v>0</v>
      </c>
      <c r="OY31" s="21">
        <v>0</v>
      </c>
      <c r="OZ31" s="21">
        <f t="shared" si="178"/>
        <v>0</v>
      </c>
      <c r="PA31" s="21">
        <v>0</v>
      </c>
      <c r="PB31" s="21">
        <f t="shared" si="179"/>
        <v>0</v>
      </c>
      <c r="PC31" s="21">
        <v>0</v>
      </c>
      <c r="PD31" s="21">
        <f t="shared" si="180"/>
        <v>0</v>
      </c>
      <c r="PE31" s="21">
        <v>0</v>
      </c>
      <c r="PF31" s="21">
        <f t="shared" si="181"/>
        <v>0</v>
      </c>
      <c r="PG31" s="21">
        <v>0</v>
      </c>
      <c r="PH31" s="21">
        <f t="shared" si="182"/>
        <v>0</v>
      </c>
      <c r="PI31" s="21">
        <f t="shared" si="183"/>
        <v>0</v>
      </c>
      <c r="PJ31" s="21"/>
      <c r="PK31" s="23">
        <f t="shared" si="405"/>
        <v>0</v>
      </c>
      <c r="PL31" s="22"/>
      <c r="PM31" s="22"/>
      <c r="PN31" s="22"/>
      <c r="PO31" s="23">
        <v>0</v>
      </c>
      <c r="PP31" s="21">
        <f t="shared" si="354"/>
        <v>0</v>
      </c>
      <c r="PQ31" s="21">
        <f t="shared" si="185"/>
        <v>0</v>
      </c>
      <c r="PR31" s="21">
        <v>0</v>
      </c>
      <c r="PS31" s="21">
        <f t="shared" si="186"/>
        <v>0</v>
      </c>
      <c r="PT31" s="21">
        <v>0</v>
      </c>
      <c r="PU31" s="21">
        <f t="shared" si="187"/>
        <v>0</v>
      </c>
      <c r="PV31" s="21">
        <v>0</v>
      </c>
      <c r="PW31" s="21">
        <f t="shared" si="188"/>
        <v>0</v>
      </c>
      <c r="PX31" s="21">
        <v>0</v>
      </c>
      <c r="PY31" s="21">
        <f t="shared" si="189"/>
        <v>0</v>
      </c>
      <c r="PZ31" s="21">
        <v>0</v>
      </c>
      <c r="QA31" s="21">
        <f t="shared" si="190"/>
        <v>0</v>
      </c>
      <c r="QB31" s="21">
        <f t="shared" si="38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92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93"/>
        <v>0</v>
      </c>
      <c r="QO31" s="21">
        <v>0</v>
      </c>
      <c r="QP31" s="21">
        <f t="shared" si="194"/>
        <v>0</v>
      </c>
      <c r="QQ31" s="21">
        <v>0</v>
      </c>
      <c r="QR31" s="21">
        <f t="shared" si="195"/>
        <v>0</v>
      </c>
      <c r="QS31" s="21">
        <v>0</v>
      </c>
      <c r="QT31" s="21">
        <f t="shared" si="196"/>
        <v>0</v>
      </c>
      <c r="QU31" s="21">
        <v>0</v>
      </c>
      <c r="QV31" s="21">
        <f t="shared" si="197"/>
        <v>0</v>
      </c>
      <c r="QW31" s="21">
        <v>0</v>
      </c>
      <c r="QX31" s="21">
        <f t="shared" si="198"/>
        <v>0</v>
      </c>
      <c r="QY31" s="21">
        <f t="shared" si="199"/>
        <v>0</v>
      </c>
      <c r="QZ31" s="21"/>
      <c r="RA31" s="23">
        <f t="shared" si="406"/>
        <v>0</v>
      </c>
      <c r="RB31" s="22"/>
      <c r="RC31" s="22"/>
      <c r="RD31" s="22"/>
      <c r="RE31" s="23">
        <v>0</v>
      </c>
      <c r="RF31" s="21">
        <f t="shared" si="355"/>
        <v>0</v>
      </c>
      <c r="RG31" s="21">
        <f t="shared" si="201"/>
        <v>0</v>
      </c>
      <c r="RH31" s="21">
        <v>0</v>
      </c>
      <c r="RI31" s="21">
        <f t="shared" si="202"/>
        <v>0</v>
      </c>
      <c r="RJ31" s="21">
        <v>0</v>
      </c>
      <c r="RK31" s="21">
        <f t="shared" si="203"/>
        <v>0</v>
      </c>
      <c r="RL31" s="21">
        <v>0</v>
      </c>
      <c r="RM31" s="21">
        <f t="shared" si="204"/>
        <v>0</v>
      </c>
      <c r="RN31" s="21">
        <v>0</v>
      </c>
      <c r="RO31" s="21">
        <f t="shared" si="205"/>
        <v>0</v>
      </c>
      <c r="RP31" s="21">
        <v>0</v>
      </c>
      <c r="RQ31" s="21">
        <f t="shared" si="206"/>
        <v>0</v>
      </c>
      <c r="RR31" s="21">
        <f t="shared" si="39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8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09"/>
        <v>0</v>
      </c>
      <c r="SE31" s="21">
        <v>0</v>
      </c>
      <c r="SF31" s="21">
        <f t="shared" si="210"/>
        <v>0</v>
      </c>
      <c r="SG31" s="21">
        <v>0</v>
      </c>
      <c r="SH31" s="21">
        <f t="shared" si="211"/>
        <v>0</v>
      </c>
      <c r="SI31" s="21">
        <v>0</v>
      </c>
      <c r="SJ31" s="21">
        <f t="shared" si="212"/>
        <v>0</v>
      </c>
      <c r="SK31" s="21">
        <v>0</v>
      </c>
      <c r="SL31" s="21">
        <f t="shared" si="213"/>
        <v>0</v>
      </c>
      <c r="SM31" s="21">
        <v>0</v>
      </c>
      <c r="SN31" s="21">
        <f t="shared" si="214"/>
        <v>0</v>
      </c>
      <c r="SO31" s="21">
        <f t="shared" si="215"/>
        <v>0</v>
      </c>
      <c r="SP31" s="21"/>
      <c r="SQ31" s="23">
        <f t="shared" si="407"/>
        <v>0</v>
      </c>
      <c r="SR31" s="22"/>
      <c r="SS31" s="22"/>
      <c r="ST31" s="22"/>
      <c r="SU31" s="23">
        <v>0</v>
      </c>
      <c r="SV31" s="21">
        <f t="shared" si="356"/>
        <v>0</v>
      </c>
      <c r="SW31" s="21">
        <f t="shared" si="217"/>
        <v>0</v>
      </c>
      <c r="SX31" s="21">
        <v>0</v>
      </c>
      <c r="SY31" s="21">
        <f t="shared" si="218"/>
        <v>0</v>
      </c>
      <c r="SZ31" s="21">
        <v>0</v>
      </c>
      <c r="TA31" s="21">
        <f t="shared" si="219"/>
        <v>0</v>
      </c>
      <c r="TB31" s="21">
        <v>0</v>
      </c>
      <c r="TC31" s="21">
        <f t="shared" si="220"/>
        <v>0</v>
      </c>
      <c r="TD31" s="21">
        <v>0</v>
      </c>
      <c r="TE31" s="21">
        <f t="shared" si="221"/>
        <v>0</v>
      </c>
      <c r="TF31" s="21">
        <v>0</v>
      </c>
      <c r="TG31" s="21">
        <f t="shared" si="222"/>
        <v>0</v>
      </c>
      <c r="TH31" s="21">
        <f t="shared" si="39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24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25"/>
        <v>0</v>
      </c>
      <c r="TU31" s="21">
        <v>0</v>
      </c>
      <c r="TV31" s="21">
        <f t="shared" si="226"/>
        <v>0</v>
      </c>
      <c r="TW31" s="21">
        <v>0</v>
      </c>
      <c r="TX31" s="21">
        <f t="shared" si="227"/>
        <v>0</v>
      </c>
      <c r="TY31" s="21">
        <v>0</v>
      </c>
      <c r="TZ31" s="21">
        <f t="shared" si="228"/>
        <v>0</v>
      </c>
      <c r="UA31" s="21">
        <v>0</v>
      </c>
      <c r="UB31" s="21">
        <f t="shared" si="229"/>
        <v>0</v>
      </c>
      <c r="UC31" s="21">
        <v>0</v>
      </c>
      <c r="UD31" s="21">
        <f t="shared" si="230"/>
        <v>0</v>
      </c>
      <c r="UE31" s="21">
        <f t="shared" si="231"/>
        <v>0</v>
      </c>
      <c r="UF31" s="21"/>
      <c r="UG31" s="23">
        <f t="shared" si="408"/>
        <v>0</v>
      </c>
      <c r="UH31" s="22"/>
      <c r="UI31" s="22"/>
      <c r="UJ31" s="22"/>
      <c r="UK31" s="23">
        <v>0</v>
      </c>
      <c r="UL31" s="21">
        <f t="shared" si="357"/>
        <v>0</v>
      </c>
      <c r="UM31" s="21">
        <f t="shared" si="233"/>
        <v>0</v>
      </c>
      <c r="UN31" s="21">
        <v>0</v>
      </c>
      <c r="UO31" s="21">
        <f t="shared" si="234"/>
        <v>0</v>
      </c>
      <c r="UP31" s="21">
        <v>0</v>
      </c>
      <c r="UQ31" s="21">
        <f t="shared" si="235"/>
        <v>0</v>
      </c>
      <c r="UR31" s="21">
        <v>0</v>
      </c>
      <c r="US31" s="21">
        <f t="shared" si="236"/>
        <v>0</v>
      </c>
      <c r="UT31" s="21">
        <v>0</v>
      </c>
      <c r="UU31" s="21">
        <f t="shared" si="237"/>
        <v>0</v>
      </c>
      <c r="UV31" s="21">
        <v>0</v>
      </c>
      <c r="UW31" s="21">
        <f t="shared" si="238"/>
        <v>0</v>
      </c>
      <c r="UX31" s="21">
        <f t="shared" si="39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40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41"/>
        <v>0</v>
      </c>
      <c r="VK31" s="21">
        <v>0</v>
      </c>
      <c r="VL31" s="21">
        <f t="shared" si="242"/>
        <v>0</v>
      </c>
      <c r="VM31" s="21">
        <v>0</v>
      </c>
      <c r="VN31" s="21">
        <f t="shared" si="243"/>
        <v>0</v>
      </c>
      <c r="VO31" s="21">
        <v>0</v>
      </c>
      <c r="VP31" s="21">
        <f t="shared" si="244"/>
        <v>0</v>
      </c>
      <c r="VQ31" s="21">
        <v>0</v>
      </c>
      <c r="VR31" s="21">
        <f t="shared" si="245"/>
        <v>0</v>
      </c>
      <c r="VS31" s="21">
        <v>0</v>
      </c>
      <c r="VT31" s="21">
        <f t="shared" si="246"/>
        <v>0</v>
      </c>
      <c r="VU31" s="21">
        <f t="shared" si="247"/>
        <v>0</v>
      </c>
      <c r="VV31" s="21"/>
      <c r="VW31" s="23">
        <f t="shared" si="409"/>
        <v>0</v>
      </c>
      <c r="VX31" s="22"/>
      <c r="VY31" s="22"/>
      <c r="VZ31" s="22"/>
      <c r="WA31" s="23">
        <v>0</v>
      </c>
      <c r="WB31" s="21">
        <f t="shared" si="358"/>
        <v>0</v>
      </c>
      <c r="WC31" s="21">
        <f t="shared" si="249"/>
        <v>0</v>
      </c>
      <c r="WD31" s="21">
        <v>0</v>
      </c>
      <c r="WE31" s="21">
        <f t="shared" si="250"/>
        <v>0</v>
      </c>
      <c r="WF31" s="21">
        <v>0</v>
      </c>
      <c r="WG31" s="21">
        <f t="shared" si="251"/>
        <v>0</v>
      </c>
      <c r="WH31" s="21">
        <v>0</v>
      </c>
      <c r="WI31" s="21">
        <f t="shared" si="252"/>
        <v>0</v>
      </c>
      <c r="WJ31" s="21">
        <v>0</v>
      </c>
      <c r="WK31" s="21">
        <f t="shared" si="253"/>
        <v>0</v>
      </c>
      <c r="WL31" s="21">
        <v>0</v>
      </c>
      <c r="WM31" s="21">
        <f t="shared" si="254"/>
        <v>0</v>
      </c>
      <c r="WN31" s="21">
        <f t="shared" si="39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6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7"/>
        <v>0</v>
      </c>
      <c r="XA31" s="21">
        <v>0</v>
      </c>
      <c r="XB31" s="21">
        <f t="shared" si="258"/>
        <v>0</v>
      </c>
      <c r="XC31" s="21">
        <v>0</v>
      </c>
      <c r="XD31" s="21">
        <f t="shared" si="259"/>
        <v>0</v>
      </c>
      <c r="XE31" s="21">
        <v>0</v>
      </c>
      <c r="XF31" s="21">
        <f t="shared" si="260"/>
        <v>0</v>
      </c>
      <c r="XG31" s="21">
        <v>0</v>
      </c>
      <c r="XH31" s="21">
        <f t="shared" si="261"/>
        <v>0</v>
      </c>
      <c r="XI31" s="21">
        <v>0</v>
      </c>
      <c r="XJ31" s="21">
        <f t="shared" si="262"/>
        <v>0</v>
      </c>
      <c r="XK31" s="21">
        <f t="shared" si="263"/>
        <v>0</v>
      </c>
      <c r="XL31" s="21"/>
      <c r="XM31" s="23">
        <f t="shared" si="410"/>
        <v>0</v>
      </c>
      <c r="XN31" s="22"/>
      <c r="XO31" s="22"/>
      <c r="XP31" s="22"/>
      <c r="XQ31" s="23">
        <v>0</v>
      </c>
      <c r="XR31" s="21">
        <f t="shared" si="359"/>
        <v>0</v>
      </c>
      <c r="XS31" s="21">
        <f t="shared" si="265"/>
        <v>0</v>
      </c>
      <c r="XT31" s="21">
        <v>0</v>
      </c>
      <c r="XU31" s="21">
        <f t="shared" si="266"/>
        <v>0</v>
      </c>
      <c r="XV31" s="21">
        <v>0</v>
      </c>
      <c r="XW31" s="21">
        <f t="shared" si="267"/>
        <v>0</v>
      </c>
      <c r="XX31" s="21">
        <v>0</v>
      </c>
      <c r="XY31" s="21">
        <f t="shared" si="268"/>
        <v>0</v>
      </c>
      <c r="XZ31" s="21">
        <v>0</v>
      </c>
      <c r="YA31" s="21">
        <f t="shared" si="269"/>
        <v>0</v>
      </c>
      <c r="YB31" s="21">
        <v>0</v>
      </c>
      <c r="YC31" s="21">
        <f t="shared" si="270"/>
        <v>0</v>
      </c>
      <c r="YD31" s="21">
        <f t="shared" si="394"/>
        <v>0</v>
      </c>
      <c r="YE31" s="21"/>
      <c r="YF31" s="21">
        <f t="shared" si="17"/>
        <v>0</v>
      </c>
      <c r="YG31" s="21"/>
      <c r="YH31" s="21"/>
      <c r="YI31" s="21">
        <v>0</v>
      </c>
      <c r="YJ31" s="21">
        <f t="shared" si="272"/>
        <v>0</v>
      </c>
      <c r="YK31" s="21">
        <v>0</v>
      </c>
      <c r="YL31" s="21">
        <v>0</v>
      </c>
      <c r="YM31" s="22"/>
      <c r="YN31" s="22"/>
      <c r="YO31" s="21">
        <v>0</v>
      </c>
      <c r="YP31" s="21">
        <f t="shared" si="273"/>
        <v>0</v>
      </c>
      <c r="YQ31" s="21">
        <v>0</v>
      </c>
      <c r="YR31" s="21">
        <f t="shared" si="274"/>
        <v>0</v>
      </c>
      <c r="YS31" s="21">
        <v>0</v>
      </c>
      <c r="YT31" s="21">
        <f t="shared" si="275"/>
        <v>0</v>
      </c>
      <c r="YU31" s="21">
        <v>0</v>
      </c>
      <c r="YV31" s="21">
        <f t="shared" si="276"/>
        <v>0</v>
      </c>
      <c r="YW31" s="21">
        <v>0</v>
      </c>
      <c r="YX31" s="21">
        <f t="shared" si="277"/>
        <v>0</v>
      </c>
      <c r="YY31" s="21">
        <v>0</v>
      </c>
      <c r="YZ31" s="21">
        <f t="shared" si="278"/>
        <v>0</v>
      </c>
      <c r="ZA31" s="21">
        <f t="shared" si="279"/>
        <v>0</v>
      </c>
      <c r="ZB31" s="21"/>
      <c r="ZC31" s="23">
        <f t="shared" si="411"/>
        <v>0</v>
      </c>
      <c r="ZD31" s="22"/>
      <c r="ZE31" s="22"/>
      <c r="ZF31" s="22"/>
      <c r="ZG31" s="23">
        <v>0</v>
      </c>
      <c r="ZH31" s="21">
        <f t="shared" si="360"/>
        <v>0</v>
      </c>
      <c r="ZI31" s="21">
        <f t="shared" si="281"/>
        <v>0</v>
      </c>
      <c r="ZJ31" s="21">
        <v>0</v>
      </c>
      <c r="ZK31" s="21">
        <f t="shared" si="282"/>
        <v>0</v>
      </c>
      <c r="ZL31" s="21">
        <v>0</v>
      </c>
      <c r="ZM31" s="21">
        <f t="shared" si="283"/>
        <v>0</v>
      </c>
      <c r="ZN31" s="21">
        <v>0</v>
      </c>
      <c r="ZO31" s="21">
        <f t="shared" si="284"/>
        <v>0</v>
      </c>
      <c r="ZP31" s="21">
        <v>0</v>
      </c>
      <c r="ZQ31" s="21">
        <f t="shared" si="285"/>
        <v>0</v>
      </c>
      <c r="ZR31" s="21">
        <v>0</v>
      </c>
      <c r="ZS31" s="21">
        <f t="shared" si="286"/>
        <v>0</v>
      </c>
      <c r="ZT31" s="21">
        <f t="shared" si="395"/>
        <v>0</v>
      </c>
      <c r="ZU31" s="21"/>
      <c r="ZV31" s="21">
        <f t="shared" si="18"/>
        <v>0</v>
      </c>
      <c r="ZW31" s="21"/>
      <c r="ZX31" s="21"/>
      <c r="ZY31" s="21">
        <v>0</v>
      </c>
      <c r="ZZ31" s="21">
        <f t="shared" si="288"/>
        <v>0</v>
      </c>
      <c r="AAA31" s="21">
        <v>0</v>
      </c>
      <c r="AAB31" s="21">
        <v>0</v>
      </c>
      <c r="AAC31" s="22"/>
      <c r="AAD31" s="22"/>
      <c r="AAE31" s="21">
        <v>0</v>
      </c>
      <c r="AAF31" s="21">
        <f t="shared" si="289"/>
        <v>0</v>
      </c>
      <c r="AAG31" s="21">
        <v>0</v>
      </c>
      <c r="AAH31" s="21">
        <f t="shared" si="290"/>
        <v>0</v>
      </c>
      <c r="AAI31" s="21">
        <v>0</v>
      </c>
      <c r="AAJ31" s="21">
        <f t="shared" si="291"/>
        <v>0</v>
      </c>
      <c r="AAK31" s="21">
        <v>0</v>
      </c>
      <c r="AAL31" s="21">
        <f t="shared" si="292"/>
        <v>0</v>
      </c>
      <c r="AAM31" s="21">
        <v>0</v>
      </c>
      <c r="AAN31" s="21">
        <f t="shared" si="293"/>
        <v>0</v>
      </c>
      <c r="AAO31" s="21">
        <v>0</v>
      </c>
      <c r="AAP31" s="21">
        <f t="shared" si="294"/>
        <v>0</v>
      </c>
      <c r="AAQ31" s="21">
        <f t="shared" si="295"/>
        <v>0</v>
      </c>
      <c r="AAR31" s="21"/>
      <c r="AAS31" s="23">
        <f t="shared" si="412"/>
        <v>0</v>
      </c>
      <c r="AAT31" s="22"/>
      <c r="AAU31" s="22"/>
      <c r="AAV31" s="22"/>
      <c r="AAW31" s="23">
        <v>0</v>
      </c>
      <c r="AAX31" s="21">
        <f t="shared" si="361"/>
        <v>0</v>
      </c>
      <c r="AAY31" s="21">
        <f t="shared" si="297"/>
        <v>0</v>
      </c>
      <c r="AAZ31" s="21">
        <v>0</v>
      </c>
      <c r="ABA31" s="21">
        <f t="shared" si="298"/>
        <v>0</v>
      </c>
      <c r="ABB31" s="21">
        <v>0</v>
      </c>
      <c r="ABC31" s="21">
        <f t="shared" si="299"/>
        <v>0</v>
      </c>
      <c r="ABD31" s="21">
        <v>0</v>
      </c>
      <c r="ABE31" s="21">
        <f t="shared" si="300"/>
        <v>0</v>
      </c>
      <c r="ABF31" s="21">
        <v>0</v>
      </c>
      <c r="ABG31" s="21">
        <f t="shared" si="301"/>
        <v>0</v>
      </c>
      <c r="ABH31" s="21">
        <v>0</v>
      </c>
      <c r="ABI31" s="21">
        <f t="shared" si="302"/>
        <v>0</v>
      </c>
      <c r="ABJ31" s="21">
        <f t="shared" si="396"/>
        <v>0</v>
      </c>
      <c r="ABK31" s="21"/>
      <c r="ABL31" s="21">
        <f t="shared" si="19"/>
        <v>0</v>
      </c>
      <c r="ABM31" s="21"/>
      <c r="ABN31" s="21"/>
      <c r="ABO31" s="21">
        <v>0</v>
      </c>
      <c r="ABP31" s="21">
        <f t="shared" si="304"/>
        <v>0</v>
      </c>
      <c r="ABQ31" s="21">
        <v>0</v>
      </c>
      <c r="ABR31" s="21">
        <v>0</v>
      </c>
      <c r="ABS31" s="22"/>
      <c r="ABT31" s="22"/>
      <c r="ABU31" s="21">
        <v>0</v>
      </c>
      <c r="ABV31" s="21">
        <f t="shared" si="20"/>
        <v>0</v>
      </c>
      <c r="ABW31" s="21">
        <v>0</v>
      </c>
      <c r="ABX31" s="21">
        <f t="shared" si="305"/>
        <v>0</v>
      </c>
      <c r="ABY31" s="21">
        <v>0</v>
      </c>
      <c r="ABZ31" s="21">
        <f t="shared" si="306"/>
        <v>0</v>
      </c>
      <c r="ACA31" s="21">
        <v>0</v>
      </c>
      <c r="ACB31" s="21">
        <f t="shared" si="307"/>
        <v>0</v>
      </c>
      <c r="ACC31" s="21">
        <v>0</v>
      </c>
      <c r="ACD31" s="21">
        <f t="shared" si="308"/>
        <v>0</v>
      </c>
      <c r="ACE31" s="21">
        <v>0</v>
      </c>
      <c r="ACF31" s="21">
        <f t="shared" si="309"/>
        <v>0</v>
      </c>
      <c r="ACG31" s="21">
        <f t="shared" si="21"/>
        <v>0</v>
      </c>
      <c r="ACH31" s="21"/>
      <c r="ACI31" s="23">
        <f t="shared" si="413"/>
        <v>0</v>
      </c>
      <c r="ACJ31" s="22"/>
      <c r="ACK31" s="22"/>
      <c r="ACL31" s="22"/>
      <c r="ACM31" s="23">
        <v>0</v>
      </c>
      <c r="ACN31" s="21">
        <f t="shared" si="362"/>
        <v>0</v>
      </c>
      <c r="ACO31" s="21">
        <f t="shared" si="311"/>
        <v>0</v>
      </c>
      <c r="ACP31" s="21">
        <v>0</v>
      </c>
      <c r="ACQ31" s="21">
        <f t="shared" si="312"/>
        <v>0</v>
      </c>
      <c r="ACR31" s="21">
        <v>0</v>
      </c>
      <c r="ACS31" s="21">
        <f t="shared" si="313"/>
        <v>0</v>
      </c>
      <c r="ACT31" s="21">
        <v>0</v>
      </c>
      <c r="ACU31" s="21">
        <f t="shared" si="314"/>
        <v>0</v>
      </c>
      <c r="ACV31" s="21">
        <v>0</v>
      </c>
      <c r="ACW31" s="21">
        <f t="shared" si="315"/>
        <v>0</v>
      </c>
      <c r="ACX31" s="21">
        <v>0</v>
      </c>
      <c r="ACY31" s="21">
        <f t="shared" si="316"/>
        <v>0</v>
      </c>
      <c r="ACZ31" s="21">
        <f t="shared" si="397"/>
        <v>0</v>
      </c>
      <c r="ADA31" s="21"/>
      <c r="ADB31" s="21">
        <f t="shared" si="22"/>
        <v>0</v>
      </c>
      <c r="ADC31" s="21"/>
      <c r="ADD31" s="21"/>
      <c r="ADE31" s="21">
        <v>0</v>
      </c>
      <c r="ADF31" s="21">
        <f t="shared" si="318"/>
        <v>0</v>
      </c>
      <c r="ADG31" s="21">
        <v>0</v>
      </c>
      <c r="ADH31" s="21">
        <v>0</v>
      </c>
      <c r="ADI31" s="22"/>
      <c r="ADJ31" s="22"/>
      <c r="ADK31" s="21">
        <v>0</v>
      </c>
      <c r="ADL31" s="21">
        <f t="shared" si="319"/>
        <v>0</v>
      </c>
      <c r="ADM31" s="21">
        <v>0</v>
      </c>
      <c r="ADN31" s="21">
        <f t="shared" si="320"/>
        <v>0</v>
      </c>
      <c r="ADO31" s="21">
        <v>0</v>
      </c>
      <c r="ADP31" s="21">
        <f t="shared" si="321"/>
        <v>0</v>
      </c>
      <c r="ADQ31" s="21">
        <v>0</v>
      </c>
      <c r="ADR31" s="21">
        <f t="shared" si="322"/>
        <v>0</v>
      </c>
      <c r="ADS31" s="21">
        <v>0</v>
      </c>
      <c r="ADT31" s="21">
        <f t="shared" si="323"/>
        <v>0</v>
      </c>
      <c r="ADU31" s="21">
        <v>0</v>
      </c>
      <c r="ADV31" s="21">
        <f t="shared" si="324"/>
        <v>0</v>
      </c>
      <c r="ADW31" s="21">
        <f t="shared" si="325"/>
        <v>0</v>
      </c>
      <c r="ADX31" s="21"/>
      <c r="ADY31" s="23">
        <f t="shared" si="414"/>
        <v>0</v>
      </c>
      <c r="ADZ31" s="24">
        <f t="shared" si="23"/>
        <v>0</v>
      </c>
      <c r="AEA31" s="24">
        <f t="shared" si="24"/>
        <v>0</v>
      </c>
      <c r="AEB31" s="24">
        <f t="shared" si="326"/>
        <v>0</v>
      </c>
    </row>
    <row r="32" spans="1:808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5"/>
        <v>0</v>
      </c>
      <c r="M32" s="21">
        <f t="shared" si="26"/>
        <v>0</v>
      </c>
      <c r="N32" s="21">
        <v>0</v>
      </c>
      <c r="O32" s="21">
        <f t="shared" si="27"/>
        <v>0</v>
      </c>
      <c r="P32" s="21">
        <v>0</v>
      </c>
      <c r="Q32" s="21">
        <f t="shared" si="28"/>
        <v>0</v>
      </c>
      <c r="R32" s="21">
        <v>0</v>
      </c>
      <c r="S32" s="21">
        <f t="shared" si="29"/>
        <v>0</v>
      </c>
      <c r="T32" s="21">
        <v>0</v>
      </c>
      <c r="U32" s="21">
        <f t="shared" si="30"/>
        <v>0</v>
      </c>
      <c r="V32" s="21">
        <v>0</v>
      </c>
      <c r="W32" s="21">
        <f t="shared" si="31"/>
        <v>0</v>
      </c>
      <c r="X32" s="21">
        <f t="shared" si="32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33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34"/>
        <v>0</v>
      </c>
      <c r="AK32" s="21">
        <v>0</v>
      </c>
      <c r="AL32" s="21">
        <f t="shared" si="35"/>
        <v>0</v>
      </c>
      <c r="AM32" s="21">
        <v>0</v>
      </c>
      <c r="AN32" s="21">
        <f t="shared" si="36"/>
        <v>0</v>
      </c>
      <c r="AO32" s="21">
        <v>0</v>
      </c>
      <c r="AP32" s="21">
        <f t="shared" si="37"/>
        <v>0</v>
      </c>
      <c r="AQ32" s="21">
        <v>0</v>
      </c>
      <c r="AR32" s="21">
        <f t="shared" si="38"/>
        <v>0</v>
      </c>
      <c r="AS32" s="21">
        <v>0</v>
      </c>
      <c r="AT32" s="21">
        <f t="shared" si="39"/>
        <v>0</v>
      </c>
      <c r="AU32" s="21">
        <f t="shared" si="40"/>
        <v>0</v>
      </c>
      <c r="AV32" s="21"/>
      <c r="AW32" s="23">
        <f t="shared" si="327"/>
        <v>0</v>
      </c>
      <c r="AX32" s="22"/>
      <c r="AY32" s="22"/>
      <c r="AZ32" s="22"/>
      <c r="BA32" s="23">
        <v>0</v>
      </c>
      <c r="BB32" s="21">
        <f t="shared" si="345"/>
        <v>0</v>
      </c>
      <c r="BC32" s="21">
        <f t="shared" si="42"/>
        <v>0</v>
      </c>
      <c r="BD32" s="21">
        <v>0</v>
      </c>
      <c r="BE32" s="21">
        <f t="shared" si="43"/>
        <v>0</v>
      </c>
      <c r="BF32" s="21">
        <v>0</v>
      </c>
      <c r="BG32" s="21">
        <f t="shared" si="44"/>
        <v>0</v>
      </c>
      <c r="BH32" s="21">
        <v>0</v>
      </c>
      <c r="BI32" s="21">
        <f t="shared" si="45"/>
        <v>0</v>
      </c>
      <c r="BJ32" s="21">
        <v>0</v>
      </c>
      <c r="BK32" s="21">
        <f t="shared" si="46"/>
        <v>0</v>
      </c>
      <c r="BL32" s="21">
        <v>0</v>
      </c>
      <c r="BM32" s="21">
        <f t="shared" si="47"/>
        <v>0</v>
      </c>
      <c r="BN32" s="21">
        <f t="shared" si="38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49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50"/>
        <v>0</v>
      </c>
      <c r="CA32" s="21">
        <v>0</v>
      </c>
      <c r="CB32" s="21">
        <f t="shared" si="51"/>
        <v>0</v>
      </c>
      <c r="CC32" s="21">
        <v>0</v>
      </c>
      <c r="CD32" s="21">
        <f t="shared" si="52"/>
        <v>0</v>
      </c>
      <c r="CE32" s="21">
        <v>0</v>
      </c>
      <c r="CF32" s="21">
        <f t="shared" si="53"/>
        <v>0</v>
      </c>
      <c r="CG32" s="21">
        <v>0</v>
      </c>
      <c r="CH32" s="21">
        <f t="shared" si="54"/>
        <v>0</v>
      </c>
      <c r="CI32" s="21">
        <v>0</v>
      </c>
      <c r="CJ32" s="21">
        <f t="shared" si="55"/>
        <v>0</v>
      </c>
      <c r="CK32" s="21">
        <f t="shared" si="56"/>
        <v>0</v>
      </c>
      <c r="CL32" s="21"/>
      <c r="CM32" s="23">
        <f t="shared" si="398"/>
        <v>0</v>
      </c>
      <c r="CN32" s="22"/>
      <c r="CO32" s="22"/>
      <c r="CP32" s="22"/>
      <c r="CQ32" s="23">
        <v>0</v>
      </c>
      <c r="CR32" s="21">
        <f t="shared" si="346"/>
        <v>0</v>
      </c>
      <c r="CS32" s="21">
        <f t="shared" si="58"/>
        <v>0</v>
      </c>
      <c r="CT32" s="21">
        <v>0</v>
      </c>
      <c r="CU32" s="21">
        <f t="shared" si="59"/>
        <v>0</v>
      </c>
      <c r="CV32" s="21">
        <v>0</v>
      </c>
      <c r="CW32" s="21">
        <f t="shared" si="60"/>
        <v>0</v>
      </c>
      <c r="CX32" s="21">
        <v>0</v>
      </c>
      <c r="CY32" s="21">
        <f t="shared" si="61"/>
        <v>0</v>
      </c>
      <c r="CZ32" s="21">
        <v>0</v>
      </c>
      <c r="DA32" s="21">
        <f t="shared" si="62"/>
        <v>0</v>
      </c>
      <c r="DB32" s="21">
        <v>0</v>
      </c>
      <c r="DC32" s="21">
        <f t="shared" si="63"/>
        <v>0</v>
      </c>
      <c r="DD32" s="21">
        <f t="shared" si="38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65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6"/>
        <v>0</v>
      </c>
      <c r="DS32" s="21">
        <v>0</v>
      </c>
      <c r="DT32" s="21">
        <f t="shared" si="67"/>
        <v>0</v>
      </c>
      <c r="DU32" s="21">
        <v>0</v>
      </c>
      <c r="DV32" s="21">
        <f t="shared" si="68"/>
        <v>0</v>
      </c>
      <c r="DW32" s="21">
        <v>0</v>
      </c>
      <c r="DX32" s="21">
        <f t="shared" si="69"/>
        <v>0</v>
      </c>
      <c r="DY32" s="21">
        <v>0</v>
      </c>
      <c r="DZ32" s="21">
        <f t="shared" si="70"/>
        <v>0</v>
      </c>
      <c r="EA32" s="21">
        <f t="shared" si="71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347"/>
        <v>0</v>
      </c>
      <c r="EI32" s="21">
        <f t="shared" si="73"/>
        <v>0</v>
      </c>
      <c r="EJ32" s="21">
        <v>0</v>
      </c>
      <c r="EK32" s="21">
        <f t="shared" si="74"/>
        <v>0</v>
      </c>
      <c r="EL32" s="21">
        <v>0</v>
      </c>
      <c r="EM32" s="21">
        <f t="shared" si="75"/>
        <v>0</v>
      </c>
      <c r="EN32" s="21">
        <v>0</v>
      </c>
      <c r="EO32" s="21">
        <f t="shared" si="76"/>
        <v>0</v>
      </c>
      <c r="EP32" s="21">
        <v>0</v>
      </c>
      <c r="EQ32" s="21">
        <f t="shared" si="77"/>
        <v>0</v>
      </c>
      <c r="ER32" s="21">
        <v>0</v>
      </c>
      <c r="ES32" s="21">
        <f t="shared" si="78"/>
        <v>0</v>
      </c>
      <c r="ET32" s="21">
        <f t="shared" si="38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80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81"/>
        <v>0</v>
      </c>
      <c r="FG32" s="21">
        <v>0</v>
      </c>
      <c r="FH32" s="21">
        <f t="shared" si="82"/>
        <v>0</v>
      </c>
      <c r="FI32" s="21">
        <v>0</v>
      </c>
      <c r="FJ32" s="21">
        <f t="shared" si="83"/>
        <v>0</v>
      </c>
      <c r="FK32" s="21">
        <v>0</v>
      </c>
      <c r="FL32" s="21">
        <f t="shared" si="84"/>
        <v>0</v>
      </c>
      <c r="FM32" s="21">
        <v>0</v>
      </c>
      <c r="FN32" s="21">
        <f t="shared" si="85"/>
        <v>0</v>
      </c>
      <c r="FO32" s="21">
        <v>0</v>
      </c>
      <c r="FP32" s="21">
        <f t="shared" si="86"/>
        <v>0</v>
      </c>
      <c r="FQ32" s="21">
        <f t="shared" si="87"/>
        <v>0</v>
      </c>
      <c r="FR32" s="21"/>
      <c r="FS32" s="23">
        <f t="shared" si="399"/>
        <v>0</v>
      </c>
      <c r="FT32" s="22"/>
      <c r="FU32" s="22"/>
      <c r="FV32" s="22"/>
      <c r="FW32" s="23">
        <v>0</v>
      </c>
      <c r="FX32" s="21">
        <f t="shared" si="348"/>
        <v>0</v>
      </c>
      <c r="FY32" s="21">
        <f t="shared" si="89"/>
        <v>0</v>
      </c>
      <c r="FZ32" s="21">
        <v>0</v>
      </c>
      <c r="GA32" s="21">
        <f t="shared" si="90"/>
        <v>0</v>
      </c>
      <c r="GB32" s="21">
        <v>0</v>
      </c>
      <c r="GC32" s="21">
        <f t="shared" si="91"/>
        <v>0</v>
      </c>
      <c r="GD32" s="21">
        <v>0</v>
      </c>
      <c r="GE32" s="21">
        <f t="shared" si="92"/>
        <v>0</v>
      </c>
      <c r="GF32" s="21">
        <v>0</v>
      </c>
      <c r="GG32" s="21">
        <f t="shared" si="93"/>
        <v>0</v>
      </c>
      <c r="GH32" s="21">
        <v>0</v>
      </c>
      <c r="GI32" s="21">
        <f t="shared" si="94"/>
        <v>0</v>
      </c>
      <c r="GJ32" s="21">
        <f t="shared" si="38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6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7"/>
        <v>0</v>
      </c>
      <c r="GW32" s="21">
        <v>0</v>
      </c>
      <c r="GX32" s="21">
        <f t="shared" si="98"/>
        <v>0</v>
      </c>
      <c r="GY32" s="21">
        <v>0</v>
      </c>
      <c r="GZ32" s="21">
        <f t="shared" si="99"/>
        <v>0</v>
      </c>
      <c r="HA32" s="21">
        <v>0</v>
      </c>
      <c r="HB32" s="21">
        <f t="shared" si="100"/>
        <v>0</v>
      </c>
      <c r="HC32" s="21">
        <v>0</v>
      </c>
      <c r="HD32" s="21">
        <f t="shared" si="101"/>
        <v>0</v>
      </c>
      <c r="HE32" s="21">
        <v>0</v>
      </c>
      <c r="HF32" s="21">
        <f t="shared" si="102"/>
        <v>0</v>
      </c>
      <c r="HG32" s="21">
        <f t="shared" si="103"/>
        <v>0</v>
      </c>
      <c r="HH32" s="21"/>
      <c r="HI32" s="23">
        <f t="shared" si="400"/>
        <v>0</v>
      </c>
      <c r="HJ32" s="22"/>
      <c r="HK32" s="22"/>
      <c r="HL32" s="22"/>
      <c r="HM32" s="23">
        <v>0</v>
      </c>
      <c r="HN32" s="21">
        <f t="shared" si="349"/>
        <v>0</v>
      </c>
      <c r="HO32" s="21">
        <f t="shared" si="105"/>
        <v>0</v>
      </c>
      <c r="HP32" s="21">
        <v>0</v>
      </c>
      <c r="HQ32" s="21">
        <f t="shared" si="106"/>
        <v>0</v>
      </c>
      <c r="HR32" s="21">
        <v>0</v>
      </c>
      <c r="HS32" s="21">
        <f t="shared" si="107"/>
        <v>0</v>
      </c>
      <c r="HT32" s="21">
        <v>0</v>
      </c>
      <c r="HU32" s="21">
        <f t="shared" si="108"/>
        <v>0</v>
      </c>
      <c r="HV32" s="21">
        <v>0</v>
      </c>
      <c r="HW32" s="21">
        <f t="shared" si="109"/>
        <v>0</v>
      </c>
      <c r="HX32" s="21">
        <v>0</v>
      </c>
      <c r="HY32" s="21">
        <f t="shared" si="110"/>
        <v>0</v>
      </c>
      <c r="HZ32" s="21">
        <f t="shared" si="38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12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13"/>
        <v>0</v>
      </c>
      <c r="IM32" s="21">
        <v>0</v>
      </c>
      <c r="IN32" s="21">
        <f t="shared" si="114"/>
        <v>0</v>
      </c>
      <c r="IO32" s="21">
        <v>0</v>
      </c>
      <c r="IP32" s="21">
        <f t="shared" si="115"/>
        <v>0</v>
      </c>
      <c r="IQ32" s="21">
        <v>0</v>
      </c>
      <c r="IR32" s="21">
        <f t="shared" si="116"/>
        <v>0</v>
      </c>
      <c r="IS32" s="21">
        <v>0</v>
      </c>
      <c r="IT32" s="21">
        <f t="shared" si="117"/>
        <v>0</v>
      </c>
      <c r="IU32" s="21">
        <v>0</v>
      </c>
      <c r="IV32" s="21">
        <f t="shared" si="118"/>
        <v>0</v>
      </c>
      <c r="IW32" s="21">
        <f t="shared" si="119"/>
        <v>0</v>
      </c>
      <c r="IX32" s="21"/>
      <c r="IY32" s="23">
        <f t="shared" si="401"/>
        <v>0</v>
      </c>
      <c r="IZ32" s="22"/>
      <c r="JA32" s="22"/>
      <c r="JB32" s="22"/>
      <c r="JC32" s="23">
        <v>0</v>
      </c>
      <c r="JD32" s="21">
        <f t="shared" si="350"/>
        <v>0</v>
      </c>
      <c r="JE32" s="21">
        <f t="shared" si="121"/>
        <v>0</v>
      </c>
      <c r="JF32" s="21">
        <v>0</v>
      </c>
      <c r="JG32" s="21">
        <f t="shared" si="122"/>
        <v>0</v>
      </c>
      <c r="JH32" s="21">
        <v>0</v>
      </c>
      <c r="JI32" s="21">
        <f t="shared" si="123"/>
        <v>0</v>
      </c>
      <c r="JJ32" s="21">
        <v>0</v>
      </c>
      <c r="JK32" s="21">
        <f t="shared" si="124"/>
        <v>0</v>
      </c>
      <c r="JL32" s="21">
        <v>0</v>
      </c>
      <c r="JM32" s="21">
        <f t="shared" si="125"/>
        <v>0</v>
      </c>
      <c r="JN32" s="21">
        <v>0</v>
      </c>
      <c r="JO32" s="21">
        <f t="shared" si="126"/>
        <v>0</v>
      </c>
      <c r="JP32" s="21">
        <f t="shared" si="38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8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29"/>
        <v>0</v>
      </c>
      <c r="KC32" s="21">
        <v>0</v>
      </c>
      <c r="KD32" s="21">
        <f t="shared" si="130"/>
        <v>0</v>
      </c>
      <c r="KE32" s="21">
        <v>0</v>
      </c>
      <c r="KF32" s="21">
        <f t="shared" si="131"/>
        <v>0</v>
      </c>
      <c r="KG32" s="21">
        <v>0</v>
      </c>
      <c r="KH32" s="21">
        <f t="shared" si="132"/>
        <v>0</v>
      </c>
      <c r="KI32" s="21">
        <v>0</v>
      </c>
      <c r="KJ32" s="21">
        <f t="shared" si="133"/>
        <v>0</v>
      </c>
      <c r="KK32" s="21">
        <v>0</v>
      </c>
      <c r="KL32" s="21">
        <f t="shared" si="134"/>
        <v>0</v>
      </c>
      <c r="KM32" s="21">
        <f t="shared" si="135"/>
        <v>0</v>
      </c>
      <c r="KN32" s="21"/>
      <c r="KO32" s="23">
        <f t="shared" si="402"/>
        <v>0</v>
      </c>
      <c r="KP32" s="22"/>
      <c r="KQ32" s="22"/>
      <c r="KR32" s="22"/>
      <c r="KS32" s="23">
        <v>0</v>
      </c>
      <c r="KT32" s="21">
        <f t="shared" si="351"/>
        <v>0</v>
      </c>
      <c r="KU32" s="21">
        <f t="shared" si="137"/>
        <v>0</v>
      </c>
      <c r="KV32" s="21">
        <v>0</v>
      </c>
      <c r="KW32" s="21">
        <f t="shared" si="138"/>
        <v>0</v>
      </c>
      <c r="KX32" s="21">
        <v>0</v>
      </c>
      <c r="KY32" s="21">
        <f t="shared" si="139"/>
        <v>0</v>
      </c>
      <c r="KZ32" s="21">
        <v>0</v>
      </c>
      <c r="LA32" s="21">
        <f t="shared" si="140"/>
        <v>0</v>
      </c>
      <c r="LB32" s="21">
        <v>0</v>
      </c>
      <c r="LC32" s="21">
        <f t="shared" si="141"/>
        <v>0</v>
      </c>
      <c r="LD32" s="21">
        <v>0</v>
      </c>
      <c r="LE32" s="21">
        <f t="shared" si="142"/>
        <v>0</v>
      </c>
      <c r="LF32" s="21">
        <f t="shared" si="38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44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45"/>
        <v>0</v>
      </c>
      <c r="LS32" s="21">
        <v>0</v>
      </c>
      <c r="LT32" s="21">
        <f t="shared" si="146"/>
        <v>0</v>
      </c>
      <c r="LU32" s="21">
        <v>0</v>
      </c>
      <c r="LV32" s="21">
        <f t="shared" si="147"/>
        <v>0</v>
      </c>
      <c r="LW32" s="21">
        <v>0</v>
      </c>
      <c r="LX32" s="21">
        <f t="shared" si="148"/>
        <v>0</v>
      </c>
      <c r="LY32" s="21">
        <v>0</v>
      </c>
      <c r="LZ32" s="21">
        <f t="shared" si="149"/>
        <v>0</v>
      </c>
      <c r="MA32" s="21">
        <v>0</v>
      </c>
      <c r="MB32" s="21">
        <f t="shared" si="150"/>
        <v>0</v>
      </c>
      <c r="MC32" s="21">
        <f t="shared" si="151"/>
        <v>0</v>
      </c>
      <c r="MD32" s="21"/>
      <c r="ME32" s="23">
        <f t="shared" si="403"/>
        <v>0</v>
      </c>
      <c r="MF32" s="22"/>
      <c r="MG32" s="22"/>
      <c r="MH32" s="22"/>
      <c r="MI32" s="23">
        <v>0</v>
      </c>
      <c r="MJ32" s="21">
        <f t="shared" si="352"/>
        <v>0</v>
      </c>
      <c r="MK32" s="21">
        <f t="shared" si="153"/>
        <v>0</v>
      </c>
      <c r="ML32" s="21">
        <v>0</v>
      </c>
      <c r="MM32" s="21">
        <f t="shared" si="154"/>
        <v>0</v>
      </c>
      <c r="MN32" s="21">
        <v>0</v>
      </c>
      <c r="MO32" s="21">
        <f t="shared" si="155"/>
        <v>0</v>
      </c>
      <c r="MP32" s="21">
        <v>0</v>
      </c>
      <c r="MQ32" s="21">
        <f t="shared" si="156"/>
        <v>0</v>
      </c>
      <c r="MR32" s="21">
        <v>0</v>
      </c>
      <c r="MS32" s="21">
        <f t="shared" si="157"/>
        <v>0</v>
      </c>
      <c r="MT32" s="21">
        <v>0</v>
      </c>
      <c r="MU32" s="21">
        <f t="shared" si="158"/>
        <v>0</v>
      </c>
      <c r="MV32" s="21">
        <f t="shared" si="38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60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61"/>
        <v>0</v>
      </c>
      <c r="NI32" s="21">
        <v>0</v>
      </c>
      <c r="NJ32" s="21">
        <f t="shared" si="162"/>
        <v>0</v>
      </c>
      <c r="NK32" s="21">
        <v>0</v>
      </c>
      <c r="NL32" s="21">
        <f t="shared" si="163"/>
        <v>0</v>
      </c>
      <c r="NM32" s="21">
        <v>0</v>
      </c>
      <c r="NN32" s="21">
        <f t="shared" si="164"/>
        <v>0</v>
      </c>
      <c r="NO32" s="21">
        <v>0</v>
      </c>
      <c r="NP32" s="21">
        <f t="shared" si="165"/>
        <v>0</v>
      </c>
      <c r="NQ32" s="21">
        <v>0</v>
      </c>
      <c r="NR32" s="21">
        <f t="shared" si="166"/>
        <v>0</v>
      </c>
      <c r="NS32" s="21">
        <f t="shared" si="167"/>
        <v>0</v>
      </c>
      <c r="NT32" s="21"/>
      <c r="NU32" s="23">
        <f t="shared" si="404"/>
        <v>0</v>
      </c>
      <c r="NV32" s="22"/>
      <c r="NW32" s="22"/>
      <c r="NX32" s="22"/>
      <c r="NY32" s="23">
        <v>0</v>
      </c>
      <c r="NZ32" s="21">
        <f t="shared" si="353"/>
        <v>0</v>
      </c>
      <c r="OA32" s="21">
        <f t="shared" si="169"/>
        <v>0</v>
      </c>
      <c r="OB32" s="21">
        <v>0</v>
      </c>
      <c r="OC32" s="21">
        <f t="shared" si="170"/>
        <v>0</v>
      </c>
      <c r="OD32" s="21">
        <v>0</v>
      </c>
      <c r="OE32" s="21">
        <f t="shared" si="171"/>
        <v>0</v>
      </c>
      <c r="OF32" s="21">
        <v>0</v>
      </c>
      <c r="OG32" s="21">
        <f t="shared" si="172"/>
        <v>0</v>
      </c>
      <c r="OH32" s="21">
        <v>0</v>
      </c>
      <c r="OI32" s="21">
        <f t="shared" si="173"/>
        <v>0</v>
      </c>
      <c r="OJ32" s="21">
        <v>0</v>
      </c>
      <c r="OK32" s="21">
        <f t="shared" si="174"/>
        <v>0</v>
      </c>
      <c r="OL32" s="21">
        <f t="shared" si="38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6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7"/>
        <v>0</v>
      </c>
      <c r="OY32" s="21">
        <v>0</v>
      </c>
      <c r="OZ32" s="21">
        <f t="shared" si="178"/>
        <v>0</v>
      </c>
      <c r="PA32" s="21">
        <v>0</v>
      </c>
      <c r="PB32" s="21">
        <f t="shared" si="179"/>
        <v>0</v>
      </c>
      <c r="PC32" s="21">
        <v>0</v>
      </c>
      <c r="PD32" s="21">
        <f t="shared" si="180"/>
        <v>0</v>
      </c>
      <c r="PE32" s="21">
        <v>0</v>
      </c>
      <c r="PF32" s="21">
        <f t="shared" si="181"/>
        <v>0</v>
      </c>
      <c r="PG32" s="21">
        <v>0</v>
      </c>
      <c r="PH32" s="21">
        <f t="shared" si="182"/>
        <v>0</v>
      </c>
      <c r="PI32" s="21">
        <f t="shared" si="183"/>
        <v>0</v>
      </c>
      <c r="PJ32" s="21"/>
      <c r="PK32" s="23">
        <f t="shared" si="405"/>
        <v>0</v>
      </c>
      <c r="PL32" s="22"/>
      <c r="PM32" s="22"/>
      <c r="PN32" s="22"/>
      <c r="PO32" s="23">
        <v>0</v>
      </c>
      <c r="PP32" s="21">
        <f t="shared" si="354"/>
        <v>0</v>
      </c>
      <c r="PQ32" s="21">
        <f t="shared" si="185"/>
        <v>0</v>
      </c>
      <c r="PR32" s="21">
        <v>0</v>
      </c>
      <c r="PS32" s="21">
        <f t="shared" si="186"/>
        <v>0</v>
      </c>
      <c r="PT32" s="21">
        <v>0</v>
      </c>
      <c r="PU32" s="21">
        <f t="shared" si="187"/>
        <v>0</v>
      </c>
      <c r="PV32" s="21">
        <v>0</v>
      </c>
      <c r="PW32" s="21">
        <f t="shared" si="188"/>
        <v>0</v>
      </c>
      <c r="PX32" s="21">
        <v>0</v>
      </c>
      <c r="PY32" s="21">
        <f t="shared" si="189"/>
        <v>0</v>
      </c>
      <c r="PZ32" s="21">
        <v>0</v>
      </c>
      <c r="QA32" s="21">
        <f t="shared" si="190"/>
        <v>0</v>
      </c>
      <c r="QB32" s="21">
        <f t="shared" si="38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92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93"/>
        <v>0</v>
      </c>
      <c r="QO32" s="21">
        <v>0</v>
      </c>
      <c r="QP32" s="21">
        <f t="shared" si="194"/>
        <v>0</v>
      </c>
      <c r="QQ32" s="21">
        <v>0</v>
      </c>
      <c r="QR32" s="21">
        <f t="shared" si="195"/>
        <v>0</v>
      </c>
      <c r="QS32" s="21">
        <v>0</v>
      </c>
      <c r="QT32" s="21">
        <f t="shared" si="196"/>
        <v>0</v>
      </c>
      <c r="QU32" s="21">
        <v>0</v>
      </c>
      <c r="QV32" s="21">
        <f t="shared" si="197"/>
        <v>0</v>
      </c>
      <c r="QW32" s="21">
        <v>0</v>
      </c>
      <c r="QX32" s="21">
        <f t="shared" si="198"/>
        <v>0</v>
      </c>
      <c r="QY32" s="21">
        <f t="shared" si="199"/>
        <v>0</v>
      </c>
      <c r="QZ32" s="21"/>
      <c r="RA32" s="23">
        <f t="shared" si="406"/>
        <v>0</v>
      </c>
      <c r="RB32" s="22"/>
      <c r="RC32" s="22"/>
      <c r="RD32" s="22"/>
      <c r="RE32" s="23">
        <v>0</v>
      </c>
      <c r="RF32" s="21">
        <f t="shared" si="355"/>
        <v>0</v>
      </c>
      <c r="RG32" s="21">
        <f t="shared" si="201"/>
        <v>0</v>
      </c>
      <c r="RH32" s="21">
        <v>0</v>
      </c>
      <c r="RI32" s="21">
        <f t="shared" si="202"/>
        <v>0</v>
      </c>
      <c r="RJ32" s="21">
        <v>0</v>
      </c>
      <c r="RK32" s="21">
        <f t="shared" si="203"/>
        <v>0</v>
      </c>
      <c r="RL32" s="21">
        <v>0</v>
      </c>
      <c r="RM32" s="21">
        <f t="shared" si="204"/>
        <v>0</v>
      </c>
      <c r="RN32" s="21">
        <v>0</v>
      </c>
      <c r="RO32" s="21">
        <f t="shared" si="205"/>
        <v>0</v>
      </c>
      <c r="RP32" s="21">
        <v>0</v>
      </c>
      <c r="RQ32" s="21">
        <f t="shared" si="206"/>
        <v>0</v>
      </c>
      <c r="RR32" s="21">
        <f t="shared" si="39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8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09"/>
        <v>0</v>
      </c>
      <c r="SE32" s="21">
        <v>0</v>
      </c>
      <c r="SF32" s="21">
        <f t="shared" si="210"/>
        <v>0</v>
      </c>
      <c r="SG32" s="21">
        <v>0</v>
      </c>
      <c r="SH32" s="21">
        <f t="shared" si="211"/>
        <v>0</v>
      </c>
      <c r="SI32" s="21">
        <v>0</v>
      </c>
      <c r="SJ32" s="21">
        <f t="shared" si="212"/>
        <v>0</v>
      </c>
      <c r="SK32" s="21">
        <v>0</v>
      </c>
      <c r="SL32" s="21">
        <f t="shared" si="213"/>
        <v>0</v>
      </c>
      <c r="SM32" s="21">
        <v>0</v>
      </c>
      <c r="SN32" s="21">
        <f t="shared" si="214"/>
        <v>0</v>
      </c>
      <c r="SO32" s="21">
        <f t="shared" si="215"/>
        <v>0</v>
      </c>
      <c r="SP32" s="21"/>
      <c r="SQ32" s="23">
        <f t="shared" si="407"/>
        <v>0</v>
      </c>
      <c r="SR32" s="22"/>
      <c r="SS32" s="22"/>
      <c r="ST32" s="22"/>
      <c r="SU32" s="23">
        <v>0</v>
      </c>
      <c r="SV32" s="21">
        <f t="shared" si="356"/>
        <v>0</v>
      </c>
      <c r="SW32" s="21">
        <f t="shared" si="217"/>
        <v>0</v>
      </c>
      <c r="SX32" s="21">
        <v>0</v>
      </c>
      <c r="SY32" s="21">
        <f t="shared" si="218"/>
        <v>0</v>
      </c>
      <c r="SZ32" s="21">
        <v>0</v>
      </c>
      <c r="TA32" s="21">
        <f t="shared" si="219"/>
        <v>0</v>
      </c>
      <c r="TB32" s="21">
        <v>0</v>
      </c>
      <c r="TC32" s="21">
        <f t="shared" si="220"/>
        <v>0</v>
      </c>
      <c r="TD32" s="21">
        <v>0</v>
      </c>
      <c r="TE32" s="21">
        <f t="shared" si="221"/>
        <v>0</v>
      </c>
      <c r="TF32" s="21">
        <v>0</v>
      </c>
      <c r="TG32" s="21">
        <f t="shared" si="222"/>
        <v>0</v>
      </c>
      <c r="TH32" s="21">
        <f t="shared" si="39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24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25"/>
        <v>0</v>
      </c>
      <c r="TU32" s="21">
        <v>0</v>
      </c>
      <c r="TV32" s="21">
        <f t="shared" si="226"/>
        <v>0</v>
      </c>
      <c r="TW32" s="21">
        <v>0</v>
      </c>
      <c r="TX32" s="21">
        <f t="shared" si="227"/>
        <v>0</v>
      </c>
      <c r="TY32" s="21">
        <v>0</v>
      </c>
      <c r="TZ32" s="21">
        <f t="shared" si="228"/>
        <v>0</v>
      </c>
      <c r="UA32" s="21">
        <v>0</v>
      </c>
      <c r="UB32" s="21">
        <f t="shared" si="229"/>
        <v>0</v>
      </c>
      <c r="UC32" s="21">
        <v>0</v>
      </c>
      <c r="UD32" s="21">
        <f t="shared" si="230"/>
        <v>0</v>
      </c>
      <c r="UE32" s="21">
        <f t="shared" si="231"/>
        <v>0</v>
      </c>
      <c r="UF32" s="21"/>
      <c r="UG32" s="23">
        <f t="shared" si="408"/>
        <v>0</v>
      </c>
      <c r="UH32" s="22"/>
      <c r="UI32" s="22"/>
      <c r="UJ32" s="22"/>
      <c r="UK32" s="23">
        <v>0</v>
      </c>
      <c r="UL32" s="21">
        <f t="shared" si="357"/>
        <v>0</v>
      </c>
      <c r="UM32" s="21">
        <f t="shared" si="233"/>
        <v>0</v>
      </c>
      <c r="UN32" s="21">
        <v>0</v>
      </c>
      <c r="UO32" s="21">
        <f t="shared" si="234"/>
        <v>0</v>
      </c>
      <c r="UP32" s="21">
        <v>0</v>
      </c>
      <c r="UQ32" s="21">
        <f t="shared" si="235"/>
        <v>0</v>
      </c>
      <c r="UR32" s="21">
        <v>0</v>
      </c>
      <c r="US32" s="21">
        <f t="shared" si="236"/>
        <v>0</v>
      </c>
      <c r="UT32" s="21">
        <v>0</v>
      </c>
      <c r="UU32" s="21">
        <f t="shared" si="237"/>
        <v>0</v>
      </c>
      <c r="UV32" s="21">
        <v>0</v>
      </c>
      <c r="UW32" s="21">
        <f t="shared" si="238"/>
        <v>0</v>
      </c>
      <c r="UX32" s="21">
        <f t="shared" si="39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40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41"/>
        <v>0</v>
      </c>
      <c r="VK32" s="21">
        <v>0</v>
      </c>
      <c r="VL32" s="21">
        <f t="shared" si="242"/>
        <v>0</v>
      </c>
      <c r="VM32" s="21">
        <v>0</v>
      </c>
      <c r="VN32" s="21">
        <f t="shared" si="243"/>
        <v>0</v>
      </c>
      <c r="VO32" s="21">
        <v>0</v>
      </c>
      <c r="VP32" s="21">
        <f t="shared" si="244"/>
        <v>0</v>
      </c>
      <c r="VQ32" s="21">
        <v>0</v>
      </c>
      <c r="VR32" s="21">
        <f t="shared" si="245"/>
        <v>0</v>
      </c>
      <c r="VS32" s="21">
        <v>0</v>
      </c>
      <c r="VT32" s="21">
        <f t="shared" si="246"/>
        <v>0</v>
      </c>
      <c r="VU32" s="21">
        <f t="shared" si="247"/>
        <v>0</v>
      </c>
      <c r="VV32" s="21"/>
      <c r="VW32" s="23">
        <f t="shared" si="409"/>
        <v>0</v>
      </c>
      <c r="VX32" s="22"/>
      <c r="VY32" s="22"/>
      <c r="VZ32" s="22"/>
      <c r="WA32" s="23">
        <v>0</v>
      </c>
      <c r="WB32" s="21">
        <f t="shared" si="358"/>
        <v>0</v>
      </c>
      <c r="WC32" s="21">
        <f t="shared" si="249"/>
        <v>0</v>
      </c>
      <c r="WD32" s="21">
        <v>0</v>
      </c>
      <c r="WE32" s="21">
        <f t="shared" si="250"/>
        <v>0</v>
      </c>
      <c r="WF32" s="21">
        <v>0</v>
      </c>
      <c r="WG32" s="21">
        <f t="shared" si="251"/>
        <v>0</v>
      </c>
      <c r="WH32" s="21">
        <v>0</v>
      </c>
      <c r="WI32" s="21">
        <f t="shared" si="252"/>
        <v>0</v>
      </c>
      <c r="WJ32" s="21">
        <v>0</v>
      </c>
      <c r="WK32" s="21">
        <f t="shared" si="253"/>
        <v>0</v>
      </c>
      <c r="WL32" s="21">
        <v>0</v>
      </c>
      <c r="WM32" s="21">
        <f t="shared" si="254"/>
        <v>0</v>
      </c>
      <c r="WN32" s="21">
        <f t="shared" si="39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6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7"/>
        <v>0</v>
      </c>
      <c r="XA32" s="21">
        <v>0</v>
      </c>
      <c r="XB32" s="21">
        <f t="shared" si="258"/>
        <v>0</v>
      </c>
      <c r="XC32" s="21">
        <v>0</v>
      </c>
      <c r="XD32" s="21">
        <f t="shared" si="259"/>
        <v>0</v>
      </c>
      <c r="XE32" s="21">
        <v>0</v>
      </c>
      <c r="XF32" s="21">
        <f t="shared" si="260"/>
        <v>0</v>
      </c>
      <c r="XG32" s="21">
        <v>0</v>
      </c>
      <c r="XH32" s="21">
        <f t="shared" si="261"/>
        <v>0</v>
      </c>
      <c r="XI32" s="21">
        <v>0</v>
      </c>
      <c r="XJ32" s="21">
        <f t="shared" si="262"/>
        <v>0</v>
      </c>
      <c r="XK32" s="21">
        <f t="shared" si="263"/>
        <v>0</v>
      </c>
      <c r="XL32" s="21"/>
      <c r="XM32" s="23">
        <f t="shared" si="410"/>
        <v>0</v>
      </c>
      <c r="XN32" s="22"/>
      <c r="XO32" s="22"/>
      <c r="XP32" s="22"/>
      <c r="XQ32" s="23">
        <v>0</v>
      </c>
      <c r="XR32" s="21">
        <f t="shared" si="359"/>
        <v>0</v>
      </c>
      <c r="XS32" s="21">
        <f t="shared" si="265"/>
        <v>0</v>
      </c>
      <c r="XT32" s="21">
        <v>0</v>
      </c>
      <c r="XU32" s="21">
        <f t="shared" si="266"/>
        <v>0</v>
      </c>
      <c r="XV32" s="21">
        <v>0</v>
      </c>
      <c r="XW32" s="21">
        <f t="shared" si="267"/>
        <v>0</v>
      </c>
      <c r="XX32" s="21">
        <v>0</v>
      </c>
      <c r="XY32" s="21">
        <f t="shared" si="268"/>
        <v>0</v>
      </c>
      <c r="XZ32" s="21">
        <v>0</v>
      </c>
      <c r="YA32" s="21">
        <f t="shared" si="269"/>
        <v>0</v>
      </c>
      <c r="YB32" s="21">
        <v>0</v>
      </c>
      <c r="YC32" s="21">
        <f t="shared" si="270"/>
        <v>0</v>
      </c>
      <c r="YD32" s="21">
        <f t="shared" si="394"/>
        <v>0</v>
      </c>
      <c r="YE32" s="21"/>
      <c r="YF32" s="21">
        <f t="shared" si="17"/>
        <v>0</v>
      </c>
      <c r="YG32" s="21"/>
      <c r="YH32" s="21"/>
      <c r="YI32" s="21">
        <v>0</v>
      </c>
      <c r="YJ32" s="21">
        <f t="shared" si="272"/>
        <v>0</v>
      </c>
      <c r="YK32" s="21">
        <v>0</v>
      </c>
      <c r="YL32" s="21">
        <v>0</v>
      </c>
      <c r="YM32" s="22"/>
      <c r="YN32" s="22"/>
      <c r="YO32" s="21">
        <v>0</v>
      </c>
      <c r="YP32" s="21">
        <f t="shared" si="273"/>
        <v>0</v>
      </c>
      <c r="YQ32" s="21">
        <v>0</v>
      </c>
      <c r="YR32" s="21">
        <f t="shared" si="274"/>
        <v>0</v>
      </c>
      <c r="YS32" s="21">
        <v>0</v>
      </c>
      <c r="YT32" s="21">
        <f t="shared" si="275"/>
        <v>0</v>
      </c>
      <c r="YU32" s="21">
        <v>0</v>
      </c>
      <c r="YV32" s="21">
        <f t="shared" si="276"/>
        <v>0</v>
      </c>
      <c r="YW32" s="21">
        <v>0</v>
      </c>
      <c r="YX32" s="21">
        <f t="shared" si="277"/>
        <v>0</v>
      </c>
      <c r="YY32" s="21">
        <v>0</v>
      </c>
      <c r="YZ32" s="21">
        <f t="shared" si="278"/>
        <v>0</v>
      </c>
      <c r="ZA32" s="21">
        <f t="shared" si="279"/>
        <v>0</v>
      </c>
      <c r="ZB32" s="21"/>
      <c r="ZC32" s="23">
        <f t="shared" si="411"/>
        <v>0</v>
      </c>
      <c r="ZD32" s="22"/>
      <c r="ZE32" s="22"/>
      <c r="ZF32" s="22"/>
      <c r="ZG32" s="23">
        <v>0</v>
      </c>
      <c r="ZH32" s="21">
        <f t="shared" si="360"/>
        <v>0</v>
      </c>
      <c r="ZI32" s="21">
        <f t="shared" si="281"/>
        <v>0</v>
      </c>
      <c r="ZJ32" s="21">
        <v>0</v>
      </c>
      <c r="ZK32" s="21">
        <f t="shared" si="282"/>
        <v>0</v>
      </c>
      <c r="ZL32" s="21">
        <v>0</v>
      </c>
      <c r="ZM32" s="21">
        <f t="shared" si="283"/>
        <v>0</v>
      </c>
      <c r="ZN32" s="21">
        <v>0</v>
      </c>
      <c r="ZO32" s="21">
        <f t="shared" si="284"/>
        <v>0</v>
      </c>
      <c r="ZP32" s="21">
        <v>0</v>
      </c>
      <c r="ZQ32" s="21">
        <f t="shared" si="285"/>
        <v>0</v>
      </c>
      <c r="ZR32" s="21">
        <v>0</v>
      </c>
      <c r="ZS32" s="21">
        <f t="shared" si="286"/>
        <v>0</v>
      </c>
      <c r="ZT32" s="21">
        <f t="shared" si="395"/>
        <v>0</v>
      </c>
      <c r="ZU32" s="21"/>
      <c r="ZV32" s="21">
        <f t="shared" si="18"/>
        <v>0</v>
      </c>
      <c r="ZW32" s="21"/>
      <c r="ZX32" s="21"/>
      <c r="ZY32" s="21">
        <v>0</v>
      </c>
      <c r="ZZ32" s="21">
        <f t="shared" si="288"/>
        <v>0</v>
      </c>
      <c r="AAA32" s="21">
        <v>0</v>
      </c>
      <c r="AAB32" s="21">
        <v>0</v>
      </c>
      <c r="AAC32" s="22"/>
      <c r="AAD32" s="22"/>
      <c r="AAE32" s="21">
        <v>0</v>
      </c>
      <c r="AAF32" s="21">
        <f t="shared" si="289"/>
        <v>0</v>
      </c>
      <c r="AAG32" s="21">
        <v>0</v>
      </c>
      <c r="AAH32" s="21">
        <f t="shared" si="290"/>
        <v>0</v>
      </c>
      <c r="AAI32" s="21">
        <v>0</v>
      </c>
      <c r="AAJ32" s="21">
        <f t="shared" si="291"/>
        <v>0</v>
      </c>
      <c r="AAK32" s="21">
        <v>0</v>
      </c>
      <c r="AAL32" s="21">
        <f t="shared" si="292"/>
        <v>0</v>
      </c>
      <c r="AAM32" s="21">
        <v>0</v>
      </c>
      <c r="AAN32" s="21">
        <f t="shared" si="293"/>
        <v>0</v>
      </c>
      <c r="AAO32" s="21">
        <v>0</v>
      </c>
      <c r="AAP32" s="21">
        <f t="shared" si="294"/>
        <v>0</v>
      </c>
      <c r="AAQ32" s="21">
        <f t="shared" si="295"/>
        <v>0</v>
      </c>
      <c r="AAR32" s="21"/>
      <c r="AAS32" s="23">
        <f t="shared" si="412"/>
        <v>0</v>
      </c>
      <c r="AAT32" s="22"/>
      <c r="AAU32" s="22"/>
      <c r="AAV32" s="22"/>
      <c r="AAW32" s="23">
        <v>0</v>
      </c>
      <c r="AAX32" s="21">
        <f t="shared" si="361"/>
        <v>0</v>
      </c>
      <c r="AAY32" s="21">
        <f t="shared" si="297"/>
        <v>0</v>
      </c>
      <c r="AAZ32" s="21">
        <v>0</v>
      </c>
      <c r="ABA32" s="21">
        <f t="shared" si="298"/>
        <v>0</v>
      </c>
      <c r="ABB32" s="21">
        <v>0</v>
      </c>
      <c r="ABC32" s="21">
        <f t="shared" si="299"/>
        <v>0</v>
      </c>
      <c r="ABD32" s="21">
        <v>0</v>
      </c>
      <c r="ABE32" s="21">
        <f t="shared" si="300"/>
        <v>0</v>
      </c>
      <c r="ABF32" s="21">
        <v>0</v>
      </c>
      <c r="ABG32" s="21">
        <f t="shared" si="301"/>
        <v>0</v>
      </c>
      <c r="ABH32" s="21">
        <v>0</v>
      </c>
      <c r="ABI32" s="21">
        <f t="shared" si="302"/>
        <v>0</v>
      </c>
      <c r="ABJ32" s="21">
        <f t="shared" si="396"/>
        <v>0</v>
      </c>
      <c r="ABK32" s="21"/>
      <c r="ABL32" s="21">
        <f t="shared" si="19"/>
        <v>0</v>
      </c>
      <c r="ABM32" s="21"/>
      <c r="ABN32" s="21"/>
      <c r="ABO32" s="21">
        <v>0</v>
      </c>
      <c r="ABP32" s="21">
        <f t="shared" si="304"/>
        <v>0</v>
      </c>
      <c r="ABQ32" s="21">
        <v>0</v>
      </c>
      <c r="ABR32" s="21">
        <v>0</v>
      </c>
      <c r="ABS32" s="22"/>
      <c r="ABT32" s="22"/>
      <c r="ABU32" s="21">
        <v>0</v>
      </c>
      <c r="ABV32" s="21">
        <f t="shared" si="20"/>
        <v>0</v>
      </c>
      <c r="ABW32" s="21">
        <v>0</v>
      </c>
      <c r="ABX32" s="21">
        <f t="shared" si="305"/>
        <v>0</v>
      </c>
      <c r="ABY32" s="21">
        <v>0</v>
      </c>
      <c r="ABZ32" s="21">
        <f t="shared" si="306"/>
        <v>0</v>
      </c>
      <c r="ACA32" s="21">
        <v>0</v>
      </c>
      <c r="ACB32" s="21">
        <f t="shared" si="307"/>
        <v>0</v>
      </c>
      <c r="ACC32" s="21">
        <v>0</v>
      </c>
      <c r="ACD32" s="21">
        <f t="shared" si="308"/>
        <v>0</v>
      </c>
      <c r="ACE32" s="21">
        <v>0</v>
      </c>
      <c r="ACF32" s="21">
        <f t="shared" si="309"/>
        <v>0</v>
      </c>
      <c r="ACG32" s="21">
        <f t="shared" si="21"/>
        <v>0</v>
      </c>
      <c r="ACH32" s="21"/>
      <c r="ACI32" s="23">
        <f t="shared" si="413"/>
        <v>0</v>
      </c>
      <c r="ACJ32" s="22"/>
      <c r="ACK32" s="22"/>
      <c r="ACL32" s="22"/>
      <c r="ACM32" s="23">
        <v>0</v>
      </c>
      <c r="ACN32" s="21">
        <f t="shared" si="362"/>
        <v>0</v>
      </c>
      <c r="ACO32" s="21">
        <f t="shared" si="311"/>
        <v>0</v>
      </c>
      <c r="ACP32" s="21">
        <v>0</v>
      </c>
      <c r="ACQ32" s="21">
        <f t="shared" si="312"/>
        <v>0</v>
      </c>
      <c r="ACR32" s="21">
        <v>0</v>
      </c>
      <c r="ACS32" s="21">
        <f t="shared" si="313"/>
        <v>0</v>
      </c>
      <c r="ACT32" s="21">
        <v>0</v>
      </c>
      <c r="ACU32" s="21">
        <f t="shared" si="314"/>
        <v>0</v>
      </c>
      <c r="ACV32" s="21">
        <v>0</v>
      </c>
      <c r="ACW32" s="21">
        <f t="shared" si="315"/>
        <v>0</v>
      </c>
      <c r="ACX32" s="21">
        <v>0</v>
      </c>
      <c r="ACY32" s="21">
        <f t="shared" si="316"/>
        <v>0</v>
      </c>
      <c r="ACZ32" s="21">
        <f t="shared" si="397"/>
        <v>0</v>
      </c>
      <c r="ADA32" s="21"/>
      <c r="ADB32" s="21">
        <f t="shared" si="22"/>
        <v>0</v>
      </c>
      <c r="ADC32" s="21"/>
      <c r="ADD32" s="21"/>
      <c r="ADE32" s="21">
        <v>0</v>
      </c>
      <c r="ADF32" s="21">
        <f t="shared" si="318"/>
        <v>0</v>
      </c>
      <c r="ADG32" s="21">
        <v>0</v>
      </c>
      <c r="ADH32" s="21">
        <v>0</v>
      </c>
      <c r="ADI32" s="22"/>
      <c r="ADJ32" s="22"/>
      <c r="ADK32" s="21">
        <v>0</v>
      </c>
      <c r="ADL32" s="21">
        <f t="shared" si="319"/>
        <v>0</v>
      </c>
      <c r="ADM32" s="21">
        <v>0</v>
      </c>
      <c r="ADN32" s="21">
        <f t="shared" si="320"/>
        <v>0</v>
      </c>
      <c r="ADO32" s="21">
        <v>0</v>
      </c>
      <c r="ADP32" s="21">
        <f t="shared" si="321"/>
        <v>0</v>
      </c>
      <c r="ADQ32" s="21">
        <v>0</v>
      </c>
      <c r="ADR32" s="21">
        <f t="shared" si="322"/>
        <v>0</v>
      </c>
      <c r="ADS32" s="21">
        <v>0</v>
      </c>
      <c r="ADT32" s="21">
        <f t="shared" si="323"/>
        <v>0</v>
      </c>
      <c r="ADU32" s="21">
        <v>0</v>
      </c>
      <c r="ADV32" s="21">
        <f t="shared" si="324"/>
        <v>0</v>
      </c>
      <c r="ADW32" s="21">
        <f t="shared" si="325"/>
        <v>0</v>
      </c>
      <c r="ADX32" s="21"/>
      <c r="ADY32" s="23">
        <f t="shared" si="414"/>
        <v>0</v>
      </c>
      <c r="ADZ32" s="24">
        <f t="shared" si="23"/>
        <v>0</v>
      </c>
      <c r="AEA32" s="24">
        <f t="shared" si="24"/>
        <v>0</v>
      </c>
      <c r="AEB32" s="24">
        <f t="shared" si="326"/>
        <v>0</v>
      </c>
    </row>
    <row r="33" spans="1:808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5"/>
        <v>0</v>
      </c>
      <c r="M33" s="21">
        <f t="shared" si="26"/>
        <v>0</v>
      </c>
      <c r="N33" s="21">
        <v>0</v>
      </c>
      <c r="O33" s="21">
        <f t="shared" si="27"/>
        <v>0</v>
      </c>
      <c r="P33" s="21">
        <v>0</v>
      </c>
      <c r="Q33" s="21">
        <f t="shared" si="28"/>
        <v>0</v>
      </c>
      <c r="R33" s="21">
        <v>0</v>
      </c>
      <c r="S33" s="21">
        <f t="shared" si="29"/>
        <v>0</v>
      </c>
      <c r="T33" s="21">
        <v>0</v>
      </c>
      <c r="U33" s="21">
        <f t="shared" si="30"/>
        <v>0</v>
      </c>
      <c r="V33" s="21">
        <v>0</v>
      </c>
      <c r="W33" s="21">
        <f t="shared" si="31"/>
        <v>0</v>
      </c>
      <c r="X33" s="21">
        <f t="shared" si="32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33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34"/>
        <v>0</v>
      </c>
      <c r="AK33" s="21">
        <v>0</v>
      </c>
      <c r="AL33" s="21">
        <f t="shared" si="35"/>
        <v>0</v>
      </c>
      <c r="AM33" s="21">
        <v>0</v>
      </c>
      <c r="AN33" s="21">
        <f t="shared" si="36"/>
        <v>0</v>
      </c>
      <c r="AO33" s="21">
        <v>0</v>
      </c>
      <c r="AP33" s="21">
        <f t="shared" si="37"/>
        <v>0</v>
      </c>
      <c r="AQ33" s="21">
        <v>0</v>
      </c>
      <c r="AR33" s="21">
        <f t="shared" si="38"/>
        <v>0</v>
      </c>
      <c r="AS33" s="21">
        <v>0</v>
      </c>
      <c r="AT33" s="21">
        <f t="shared" si="39"/>
        <v>0</v>
      </c>
      <c r="AU33" s="21">
        <f t="shared" si="40"/>
        <v>0</v>
      </c>
      <c r="AV33" s="21"/>
      <c r="AW33" s="23">
        <f t="shared" si="327"/>
        <v>0</v>
      </c>
      <c r="AX33" s="22"/>
      <c r="AY33" s="22"/>
      <c r="AZ33" s="22"/>
      <c r="BA33" s="23">
        <v>0</v>
      </c>
      <c r="BB33" s="21">
        <f t="shared" si="345"/>
        <v>0</v>
      </c>
      <c r="BC33" s="21">
        <f t="shared" si="42"/>
        <v>0</v>
      </c>
      <c r="BD33" s="21">
        <v>0</v>
      </c>
      <c r="BE33" s="21">
        <f t="shared" si="43"/>
        <v>0</v>
      </c>
      <c r="BF33" s="21">
        <v>0</v>
      </c>
      <c r="BG33" s="21">
        <f t="shared" si="44"/>
        <v>0</v>
      </c>
      <c r="BH33" s="21">
        <v>0</v>
      </c>
      <c r="BI33" s="21">
        <f t="shared" si="45"/>
        <v>0</v>
      </c>
      <c r="BJ33" s="21">
        <v>0</v>
      </c>
      <c r="BK33" s="21">
        <f t="shared" si="46"/>
        <v>0</v>
      </c>
      <c r="BL33" s="21">
        <v>0</v>
      </c>
      <c r="BM33" s="21">
        <f t="shared" si="47"/>
        <v>0</v>
      </c>
      <c r="BN33" s="21">
        <f t="shared" si="38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49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50"/>
        <v>0</v>
      </c>
      <c r="CA33" s="21">
        <v>0</v>
      </c>
      <c r="CB33" s="21">
        <f t="shared" si="51"/>
        <v>0</v>
      </c>
      <c r="CC33" s="21">
        <v>0</v>
      </c>
      <c r="CD33" s="21">
        <f t="shared" si="52"/>
        <v>0</v>
      </c>
      <c r="CE33" s="21">
        <v>0</v>
      </c>
      <c r="CF33" s="21">
        <f t="shared" si="53"/>
        <v>0</v>
      </c>
      <c r="CG33" s="21">
        <v>0</v>
      </c>
      <c r="CH33" s="21">
        <f t="shared" si="54"/>
        <v>0</v>
      </c>
      <c r="CI33" s="21">
        <v>0</v>
      </c>
      <c r="CJ33" s="21">
        <f t="shared" si="55"/>
        <v>0</v>
      </c>
      <c r="CK33" s="21">
        <f t="shared" si="56"/>
        <v>0</v>
      </c>
      <c r="CL33" s="21"/>
      <c r="CM33" s="23">
        <f t="shared" si="398"/>
        <v>0</v>
      </c>
      <c r="CN33" s="22"/>
      <c r="CO33" s="22"/>
      <c r="CP33" s="22"/>
      <c r="CQ33" s="23">
        <v>0</v>
      </c>
      <c r="CR33" s="21">
        <f t="shared" si="346"/>
        <v>0</v>
      </c>
      <c r="CS33" s="21">
        <f t="shared" si="58"/>
        <v>0</v>
      </c>
      <c r="CT33" s="21">
        <v>0</v>
      </c>
      <c r="CU33" s="21">
        <f t="shared" si="59"/>
        <v>0</v>
      </c>
      <c r="CV33" s="21">
        <v>0</v>
      </c>
      <c r="CW33" s="21">
        <f t="shared" si="60"/>
        <v>0</v>
      </c>
      <c r="CX33" s="21">
        <v>0</v>
      </c>
      <c r="CY33" s="21">
        <f t="shared" si="61"/>
        <v>0</v>
      </c>
      <c r="CZ33" s="21">
        <v>0</v>
      </c>
      <c r="DA33" s="21">
        <f t="shared" si="62"/>
        <v>0</v>
      </c>
      <c r="DB33" s="21">
        <v>0</v>
      </c>
      <c r="DC33" s="21">
        <f t="shared" si="63"/>
        <v>0</v>
      </c>
      <c r="DD33" s="21">
        <f t="shared" si="38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65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6"/>
        <v>0</v>
      </c>
      <c r="DS33" s="21">
        <v>0</v>
      </c>
      <c r="DT33" s="21">
        <f t="shared" si="67"/>
        <v>0</v>
      </c>
      <c r="DU33" s="21">
        <v>0</v>
      </c>
      <c r="DV33" s="21">
        <f t="shared" si="68"/>
        <v>0</v>
      </c>
      <c r="DW33" s="21">
        <v>0</v>
      </c>
      <c r="DX33" s="21">
        <f t="shared" si="69"/>
        <v>0</v>
      </c>
      <c r="DY33" s="21">
        <v>0</v>
      </c>
      <c r="DZ33" s="21">
        <f t="shared" si="70"/>
        <v>0</v>
      </c>
      <c r="EA33" s="21">
        <f t="shared" si="71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347"/>
        <v>0</v>
      </c>
      <c r="EI33" s="21">
        <f t="shared" si="73"/>
        <v>0</v>
      </c>
      <c r="EJ33" s="21">
        <v>0</v>
      </c>
      <c r="EK33" s="21">
        <f t="shared" si="74"/>
        <v>0</v>
      </c>
      <c r="EL33" s="21">
        <v>0</v>
      </c>
      <c r="EM33" s="21">
        <f t="shared" si="75"/>
        <v>0</v>
      </c>
      <c r="EN33" s="21">
        <v>0</v>
      </c>
      <c r="EO33" s="21">
        <f t="shared" si="76"/>
        <v>0</v>
      </c>
      <c r="EP33" s="21">
        <v>0</v>
      </c>
      <c r="EQ33" s="21">
        <f t="shared" si="77"/>
        <v>0</v>
      </c>
      <c r="ER33" s="21">
        <v>0</v>
      </c>
      <c r="ES33" s="21">
        <f t="shared" si="78"/>
        <v>0</v>
      </c>
      <c r="ET33" s="21">
        <f t="shared" si="38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80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81"/>
        <v>0</v>
      </c>
      <c r="FG33" s="21">
        <v>0</v>
      </c>
      <c r="FH33" s="21">
        <f t="shared" si="82"/>
        <v>0</v>
      </c>
      <c r="FI33" s="21">
        <v>0</v>
      </c>
      <c r="FJ33" s="21">
        <f t="shared" si="83"/>
        <v>0</v>
      </c>
      <c r="FK33" s="21">
        <v>0</v>
      </c>
      <c r="FL33" s="21">
        <f t="shared" si="84"/>
        <v>0</v>
      </c>
      <c r="FM33" s="21">
        <v>0</v>
      </c>
      <c r="FN33" s="21">
        <f t="shared" si="85"/>
        <v>0</v>
      </c>
      <c r="FO33" s="21">
        <v>0</v>
      </c>
      <c r="FP33" s="21">
        <f t="shared" si="86"/>
        <v>0</v>
      </c>
      <c r="FQ33" s="21">
        <f t="shared" si="87"/>
        <v>0</v>
      </c>
      <c r="FR33" s="21"/>
      <c r="FS33" s="23">
        <f t="shared" si="399"/>
        <v>0</v>
      </c>
      <c r="FT33" s="22"/>
      <c r="FU33" s="22"/>
      <c r="FV33" s="22"/>
      <c r="FW33" s="23">
        <v>0</v>
      </c>
      <c r="FX33" s="21">
        <f t="shared" si="348"/>
        <v>0</v>
      </c>
      <c r="FY33" s="21">
        <f t="shared" si="89"/>
        <v>0</v>
      </c>
      <c r="FZ33" s="21">
        <v>0</v>
      </c>
      <c r="GA33" s="21">
        <f t="shared" si="90"/>
        <v>0</v>
      </c>
      <c r="GB33" s="21">
        <v>0</v>
      </c>
      <c r="GC33" s="21">
        <f t="shared" si="91"/>
        <v>0</v>
      </c>
      <c r="GD33" s="21">
        <v>0</v>
      </c>
      <c r="GE33" s="21">
        <f t="shared" si="92"/>
        <v>0</v>
      </c>
      <c r="GF33" s="21">
        <v>0</v>
      </c>
      <c r="GG33" s="21">
        <f t="shared" si="93"/>
        <v>0</v>
      </c>
      <c r="GH33" s="21">
        <v>0</v>
      </c>
      <c r="GI33" s="21">
        <f t="shared" si="94"/>
        <v>0</v>
      </c>
      <c r="GJ33" s="21">
        <f t="shared" si="38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6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7"/>
        <v>0</v>
      </c>
      <c r="GW33" s="21">
        <v>0</v>
      </c>
      <c r="GX33" s="21">
        <f t="shared" si="98"/>
        <v>0</v>
      </c>
      <c r="GY33" s="21">
        <v>0</v>
      </c>
      <c r="GZ33" s="21">
        <f t="shared" si="99"/>
        <v>0</v>
      </c>
      <c r="HA33" s="21">
        <v>0</v>
      </c>
      <c r="HB33" s="21">
        <f t="shared" si="100"/>
        <v>0</v>
      </c>
      <c r="HC33" s="21">
        <v>0</v>
      </c>
      <c r="HD33" s="21">
        <f t="shared" si="101"/>
        <v>0</v>
      </c>
      <c r="HE33" s="21">
        <v>0</v>
      </c>
      <c r="HF33" s="21">
        <f t="shared" si="102"/>
        <v>0</v>
      </c>
      <c r="HG33" s="21">
        <f t="shared" si="103"/>
        <v>0</v>
      </c>
      <c r="HH33" s="21"/>
      <c r="HI33" s="23">
        <f t="shared" si="400"/>
        <v>0</v>
      </c>
      <c r="HJ33" s="22"/>
      <c r="HK33" s="22"/>
      <c r="HL33" s="22"/>
      <c r="HM33" s="23">
        <v>0</v>
      </c>
      <c r="HN33" s="21">
        <f t="shared" si="349"/>
        <v>0</v>
      </c>
      <c r="HO33" s="21">
        <f t="shared" si="105"/>
        <v>0</v>
      </c>
      <c r="HP33" s="21">
        <v>0</v>
      </c>
      <c r="HQ33" s="21">
        <f t="shared" si="106"/>
        <v>0</v>
      </c>
      <c r="HR33" s="21">
        <v>0</v>
      </c>
      <c r="HS33" s="21">
        <f t="shared" si="107"/>
        <v>0</v>
      </c>
      <c r="HT33" s="21">
        <v>0</v>
      </c>
      <c r="HU33" s="21">
        <f t="shared" si="108"/>
        <v>0</v>
      </c>
      <c r="HV33" s="21">
        <v>0</v>
      </c>
      <c r="HW33" s="21">
        <f t="shared" si="109"/>
        <v>0</v>
      </c>
      <c r="HX33" s="21">
        <v>0</v>
      </c>
      <c r="HY33" s="21">
        <f t="shared" si="110"/>
        <v>0</v>
      </c>
      <c r="HZ33" s="21">
        <f t="shared" si="38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12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13"/>
        <v>0</v>
      </c>
      <c r="IM33" s="21">
        <v>0</v>
      </c>
      <c r="IN33" s="21">
        <f t="shared" si="114"/>
        <v>0</v>
      </c>
      <c r="IO33" s="21">
        <v>0</v>
      </c>
      <c r="IP33" s="21">
        <f t="shared" si="115"/>
        <v>0</v>
      </c>
      <c r="IQ33" s="21">
        <v>0</v>
      </c>
      <c r="IR33" s="21">
        <f t="shared" si="116"/>
        <v>0</v>
      </c>
      <c r="IS33" s="21">
        <v>0</v>
      </c>
      <c r="IT33" s="21">
        <f t="shared" si="117"/>
        <v>0</v>
      </c>
      <c r="IU33" s="21">
        <v>0</v>
      </c>
      <c r="IV33" s="21">
        <f t="shared" si="118"/>
        <v>0</v>
      </c>
      <c r="IW33" s="21">
        <f t="shared" si="119"/>
        <v>0</v>
      </c>
      <c r="IX33" s="21"/>
      <c r="IY33" s="23">
        <f t="shared" si="401"/>
        <v>0</v>
      </c>
      <c r="IZ33" s="22"/>
      <c r="JA33" s="22"/>
      <c r="JB33" s="22"/>
      <c r="JC33" s="23">
        <v>0</v>
      </c>
      <c r="JD33" s="21">
        <f t="shared" si="350"/>
        <v>0</v>
      </c>
      <c r="JE33" s="21">
        <f t="shared" si="121"/>
        <v>0</v>
      </c>
      <c r="JF33" s="21">
        <v>0</v>
      </c>
      <c r="JG33" s="21">
        <f t="shared" si="122"/>
        <v>0</v>
      </c>
      <c r="JH33" s="21">
        <v>0</v>
      </c>
      <c r="JI33" s="21">
        <f t="shared" si="123"/>
        <v>0</v>
      </c>
      <c r="JJ33" s="21">
        <v>0</v>
      </c>
      <c r="JK33" s="21">
        <f t="shared" si="124"/>
        <v>0</v>
      </c>
      <c r="JL33" s="21">
        <v>0</v>
      </c>
      <c r="JM33" s="21">
        <f t="shared" si="125"/>
        <v>0</v>
      </c>
      <c r="JN33" s="21">
        <v>0</v>
      </c>
      <c r="JO33" s="21">
        <f t="shared" si="126"/>
        <v>0</v>
      </c>
      <c r="JP33" s="21">
        <f t="shared" si="38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8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29"/>
        <v>0</v>
      </c>
      <c r="KC33" s="21">
        <v>0</v>
      </c>
      <c r="KD33" s="21">
        <f t="shared" si="130"/>
        <v>0</v>
      </c>
      <c r="KE33" s="21">
        <v>0</v>
      </c>
      <c r="KF33" s="21">
        <f t="shared" si="131"/>
        <v>0</v>
      </c>
      <c r="KG33" s="21">
        <v>0</v>
      </c>
      <c r="KH33" s="21">
        <f t="shared" si="132"/>
        <v>0</v>
      </c>
      <c r="KI33" s="21">
        <v>0</v>
      </c>
      <c r="KJ33" s="21">
        <f t="shared" si="133"/>
        <v>0</v>
      </c>
      <c r="KK33" s="21">
        <v>0</v>
      </c>
      <c r="KL33" s="21">
        <f t="shared" si="134"/>
        <v>0</v>
      </c>
      <c r="KM33" s="21">
        <f t="shared" si="135"/>
        <v>0</v>
      </c>
      <c r="KN33" s="21"/>
      <c r="KO33" s="23">
        <f t="shared" si="402"/>
        <v>0</v>
      </c>
      <c r="KP33" s="22"/>
      <c r="KQ33" s="22"/>
      <c r="KR33" s="22"/>
      <c r="KS33" s="23">
        <v>0</v>
      </c>
      <c r="KT33" s="21">
        <f t="shared" si="351"/>
        <v>0</v>
      </c>
      <c r="KU33" s="21">
        <f t="shared" si="137"/>
        <v>0</v>
      </c>
      <c r="KV33" s="21">
        <v>0</v>
      </c>
      <c r="KW33" s="21">
        <f t="shared" si="138"/>
        <v>0</v>
      </c>
      <c r="KX33" s="21">
        <v>0</v>
      </c>
      <c r="KY33" s="21">
        <f t="shared" si="139"/>
        <v>0</v>
      </c>
      <c r="KZ33" s="21">
        <v>0</v>
      </c>
      <c r="LA33" s="21">
        <f t="shared" si="140"/>
        <v>0</v>
      </c>
      <c r="LB33" s="21">
        <v>0</v>
      </c>
      <c r="LC33" s="21">
        <f t="shared" si="141"/>
        <v>0</v>
      </c>
      <c r="LD33" s="21">
        <v>0</v>
      </c>
      <c r="LE33" s="21">
        <f t="shared" si="142"/>
        <v>0</v>
      </c>
      <c r="LF33" s="21">
        <f t="shared" si="38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44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45"/>
        <v>0</v>
      </c>
      <c r="LS33" s="21">
        <v>0</v>
      </c>
      <c r="LT33" s="21">
        <f t="shared" si="146"/>
        <v>0</v>
      </c>
      <c r="LU33" s="21">
        <v>0</v>
      </c>
      <c r="LV33" s="21">
        <f t="shared" si="147"/>
        <v>0</v>
      </c>
      <c r="LW33" s="21">
        <v>0</v>
      </c>
      <c r="LX33" s="21">
        <f t="shared" si="148"/>
        <v>0</v>
      </c>
      <c r="LY33" s="21">
        <v>0</v>
      </c>
      <c r="LZ33" s="21">
        <f t="shared" si="149"/>
        <v>0</v>
      </c>
      <c r="MA33" s="21">
        <v>0</v>
      </c>
      <c r="MB33" s="21">
        <f t="shared" si="150"/>
        <v>0</v>
      </c>
      <c r="MC33" s="21">
        <f t="shared" si="151"/>
        <v>0</v>
      </c>
      <c r="MD33" s="21"/>
      <c r="ME33" s="23">
        <f t="shared" si="403"/>
        <v>0</v>
      </c>
      <c r="MF33" s="22"/>
      <c r="MG33" s="22"/>
      <c r="MH33" s="22"/>
      <c r="MI33" s="23">
        <v>0</v>
      </c>
      <c r="MJ33" s="21">
        <f t="shared" si="352"/>
        <v>0</v>
      </c>
      <c r="MK33" s="21">
        <f t="shared" si="153"/>
        <v>0</v>
      </c>
      <c r="ML33" s="21">
        <v>0</v>
      </c>
      <c r="MM33" s="21">
        <f t="shared" si="154"/>
        <v>0</v>
      </c>
      <c r="MN33" s="21">
        <v>0</v>
      </c>
      <c r="MO33" s="21">
        <f t="shared" si="155"/>
        <v>0</v>
      </c>
      <c r="MP33" s="21">
        <v>0</v>
      </c>
      <c r="MQ33" s="21">
        <f t="shared" si="156"/>
        <v>0</v>
      </c>
      <c r="MR33" s="21">
        <v>0</v>
      </c>
      <c r="MS33" s="21">
        <f t="shared" si="157"/>
        <v>0</v>
      </c>
      <c r="MT33" s="21">
        <v>0</v>
      </c>
      <c r="MU33" s="21">
        <f t="shared" si="158"/>
        <v>0</v>
      </c>
      <c r="MV33" s="21">
        <f t="shared" si="38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60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61"/>
        <v>0</v>
      </c>
      <c r="NI33" s="21">
        <v>0</v>
      </c>
      <c r="NJ33" s="21">
        <f t="shared" si="162"/>
        <v>0</v>
      </c>
      <c r="NK33" s="21">
        <v>0</v>
      </c>
      <c r="NL33" s="21">
        <f t="shared" si="163"/>
        <v>0</v>
      </c>
      <c r="NM33" s="21">
        <v>0</v>
      </c>
      <c r="NN33" s="21">
        <f t="shared" si="164"/>
        <v>0</v>
      </c>
      <c r="NO33" s="21">
        <v>0</v>
      </c>
      <c r="NP33" s="21">
        <f t="shared" si="165"/>
        <v>0</v>
      </c>
      <c r="NQ33" s="21">
        <v>0</v>
      </c>
      <c r="NR33" s="21">
        <f t="shared" si="166"/>
        <v>0</v>
      </c>
      <c r="NS33" s="21">
        <f t="shared" si="167"/>
        <v>0</v>
      </c>
      <c r="NT33" s="21"/>
      <c r="NU33" s="23">
        <f t="shared" si="404"/>
        <v>0</v>
      </c>
      <c r="NV33" s="22"/>
      <c r="NW33" s="22"/>
      <c r="NX33" s="22"/>
      <c r="NY33" s="23">
        <v>0</v>
      </c>
      <c r="NZ33" s="21">
        <f t="shared" si="353"/>
        <v>0</v>
      </c>
      <c r="OA33" s="21">
        <f t="shared" si="169"/>
        <v>0</v>
      </c>
      <c r="OB33" s="21">
        <v>0</v>
      </c>
      <c r="OC33" s="21">
        <f t="shared" si="170"/>
        <v>0</v>
      </c>
      <c r="OD33" s="21">
        <v>0</v>
      </c>
      <c r="OE33" s="21">
        <f t="shared" si="171"/>
        <v>0</v>
      </c>
      <c r="OF33" s="21">
        <v>0</v>
      </c>
      <c r="OG33" s="21">
        <f t="shared" si="172"/>
        <v>0</v>
      </c>
      <c r="OH33" s="21">
        <v>0</v>
      </c>
      <c r="OI33" s="21">
        <f t="shared" si="173"/>
        <v>0</v>
      </c>
      <c r="OJ33" s="21">
        <v>0</v>
      </c>
      <c r="OK33" s="21">
        <f t="shared" si="174"/>
        <v>0</v>
      </c>
      <c r="OL33" s="21">
        <f t="shared" si="38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6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7"/>
        <v>0</v>
      </c>
      <c r="OY33" s="21">
        <v>0</v>
      </c>
      <c r="OZ33" s="21">
        <f t="shared" si="178"/>
        <v>0</v>
      </c>
      <c r="PA33" s="21">
        <v>0</v>
      </c>
      <c r="PB33" s="21">
        <f t="shared" si="179"/>
        <v>0</v>
      </c>
      <c r="PC33" s="21">
        <v>0</v>
      </c>
      <c r="PD33" s="21">
        <f t="shared" si="180"/>
        <v>0</v>
      </c>
      <c r="PE33" s="21">
        <v>0</v>
      </c>
      <c r="PF33" s="21">
        <f t="shared" si="181"/>
        <v>0</v>
      </c>
      <c r="PG33" s="21">
        <v>0</v>
      </c>
      <c r="PH33" s="21">
        <f t="shared" si="182"/>
        <v>0</v>
      </c>
      <c r="PI33" s="21">
        <f t="shared" si="183"/>
        <v>0</v>
      </c>
      <c r="PJ33" s="21"/>
      <c r="PK33" s="23">
        <f t="shared" si="405"/>
        <v>0</v>
      </c>
      <c r="PL33" s="22"/>
      <c r="PM33" s="22"/>
      <c r="PN33" s="22"/>
      <c r="PO33" s="23">
        <v>0</v>
      </c>
      <c r="PP33" s="21">
        <f t="shared" si="354"/>
        <v>0</v>
      </c>
      <c r="PQ33" s="21">
        <f t="shared" si="185"/>
        <v>0</v>
      </c>
      <c r="PR33" s="21">
        <v>0</v>
      </c>
      <c r="PS33" s="21">
        <f t="shared" si="186"/>
        <v>0</v>
      </c>
      <c r="PT33" s="21">
        <v>0</v>
      </c>
      <c r="PU33" s="21">
        <f t="shared" si="187"/>
        <v>0</v>
      </c>
      <c r="PV33" s="21">
        <v>0</v>
      </c>
      <c r="PW33" s="21">
        <f t="shared" si="188"/>
        <v>0</v>
      </c>
      <c r="PX33" s="21">
        <v>0</v>
      </c>
      <c r="PY33" s="21">
        <f t="shared" si="189"/>
        <v>0</v>
      </c>
      <c r="PZ33" s="21">
        <v>0</v>
      </c>
      <c r="QA33" s="21">
        <f t="shared" si="190"/>
        <v>0</v>
      </c>
      <c r="QB33" s="21">
        <f t="shared" si="38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92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93"/>
        <v>0</v>
      </c>
      <c r="QO33" s="21">
        <v>0</v>
      </c>
      <c r="QP33" s="21">
        <f t="shared" si="194"/>
        <v>0</v>
      </c>
      <c r="QQ33" s="21">
        <v>0</v>
      </c>
      <c r="QR33" s="21">
        <f t="shared" si="195"/>
        <v>0</v>
      </c>
      <c r="QS33" s="21">
        <v>0</v>
      </c>
      <c r="QT33" s="21">
        <f t="shared" si="196"/>
        <v>0</v>
      </c>
      <c r="QU33" s="21">
        <v>0</v>
      </c>
      <c r="QV33" s="21">
        <f t="shared" si="197"/>
        <v>0</v>
      </c>
      <c r="QW33" s="21">
        <v>0</v>
      </c>
      <c r="QX33" s="21">
        <f t="shared" si="198"/>
        <v>0</v>
      </c>
      <c r="QY33" s="21">
        <f t="shared" si="199"/>
        <v>0</v>
      </c>
      <c r="QZ33" s="21"/>
      <c r="RA33" s="23">
        <f t="shared" si="406"/>
        <v>0</v>
      </c>
      <c r="RB33" s="22"/>
      <c r="RC33" s="22"/>
      <c r="RD33" s="22"/>
      <c r="RE33" s="23">
        <v>0</v>
      </c>
      <c r="RF33" s="21">
        <f t="shared" si="355"/>
        <v>0</v>
      </c>
      <c r="RG33" s="21">
        <f t="shared" si="201"/>
        <v>0</v>
      </c>
      <c r="RH33" s="21">
        <v>0</v>
      </c>
      <c r="RI33" s="21">
        <f t="shared" si="202"/>
        <v>0</v>
      </c>
      <c r="RJ33" s="21">
        <v>0</v>
      </c>
      <c r="RK33" s="21">
        <f t="shared" si="203"/>
        <v>0</v>
      </c>
      <c r="RL33" s="21">
        <v>0</v>
      </c>
      <c r="RM33" s="21">
        <f t="shared" si="204"/>
        <v>0</v>
      </c>
      <c r="RN33" s="21">
        <v>0</v>
      </c>
      <c r="RO33" s="21">
        <f t="shared" si="205"/>
        <v>0</v>
      </c>
      <c r="RP33" s="21">
        <v>0</v>
      </c>
      <c r="RQ33" s="21">
        <f t="shared" si="206"/>
        <v>0</v>
      </c>
      <c r="RR33" s="21">
        <f t="shared" si="39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8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09"/>
        <v>0</v>
      </c>
      <c r="SE33" s="21">
        <v>0</v>
      </c>
      <c r="SF33" s="21">
        <f t="shared" si="210"/>
        <v>0</v>
      </c>
      <c r="SG33" s="21">
        <v>0</v>
      </c>
      <c r="SH33" s="21">
        <f t="shared" si="211"/>
        <v>0</v>
      </c>
      <c r="SI33" s="21">
        <v>0</v>
      </c>
      <c r="SJ33" s="21">
        <f t="shared" si="212"/>
        <v>0</v>
      </c>
      <c r="SK33" s="21">
        <v>0</v>
      </c>
      <c r="SL33" s="21">
        <f t="shared" si="213"/>
        <v>0</v>
      </c>
      <c r="SM33" s="21">
        <v>0</v>
      </c>
      <c r="SN33" s="21">
        <f t="shared" si="214"/>
        <v>0</v>
      </c>
      <c r="SO33" s="21">
        <f t="shared" si="215"/>
        <v>0</v>
      </c>
      <c r="SP33" s="21"/>
      <c r="SQ33" s="23">
        <f t="shared" si="407"/>
        <v>0</v>
      </c>
      <c r="SR33" s="22"/>
      <c r="SS33" s="22"/>
      <c r="ST33" s="22"/>
      <c r="SU33" s="23">
        <v>0</v>
      </c>
      <c r="SV33" s="21">
        <f t="shared" si="356"/>
        <v>0</v>
      </c>
      <c r="SW33" s="21">
        <f t="shared" si="217"/>
        <v>0</v>
      </c>
      <c r="SX33" s="21">
        <v>0</v>
      </c>
      <c r="SY33" s="21">
        <f t="shared" si="218"/>
        <v>0</v>
      </c>
      <c r="SZ33" s="21">
        <v>0</v>
      </c>
      <c r="TA33" s="21">
        <f t="shared" si="219"/>
        <v>0</v>
      </c>
      <c r="TB33" s="21">
        <v>0</v>
      </c>
      <c r="TC33" s="21">
        <f t="shared" si="220"/>
        <v>0</v>
      </c>
      <c r="TD33" s="21">
        <v>0</v>
      </c>
      <c r="TE33" s="21">
        <f t="shared" si="221"/>
        <v>0</v>
      </c>
      <c r="TF33" s="21">
        <v>0</v>
      </c>
      <c r="TG33" s="21">
        <f t="shared" si="222"/>
        <v>0</v>
      </c>
      <c r="TH33" s="21">
        <f t="shared" si="39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24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25"/>
        <v>0</v>
      </c>
      <c r="TU33" s="21">
        <v>0</v>
      </c>
      <c r="TV33" s="21">
        <f t="shared" si="226"/>
        <v>0</v>
      </c>
      <c r="TW33" s="21">
        <v>0</v>
      </c>
      <c r="TX33" s="21">
        <f t="shared" si="227"/>
        <v>0</v>
      </c>
      <c r="TY33" s="21">
        <v>0</v>
      </c>
      <c r="TZ33" s="21">
        <f t="shared" si="228"/>
        <v>0</v>
      </c>
      <c r="UA33" s="21">
        <v>0</v>
      </c>
      <c r="UB33" s="21">
        <f t="shared" si="229"/>
        <v>0</v>
      </c>
      <c r="UC33" s="21">
        <v>0</v>
      </c>
      <c r="UD33" s="21">
        <f t="shared" si="230"/>
        <v>0</v>
      </c>
      <c r="UE33" s="21">
        <f t="shared" si="231"/>
        <v>0</v>
      </c>
      <c r="UF33" s="21"/>
      <c r="UG33" s="23">
        <f t="shared" si="408"/>
        <v>0</v>
      </c>
      <c r="UH33" s="22"/>
      <c r="UI33" s="22"/>
      <c r="UJ33" s="22"/>
      <c r="UK33" s="23">
        <v>0</v>
      </c>
      <c r="UL33" s="21">
        <f t="shared" si="357"/>
        <v>0</v>
      </c>
      <c r="UM33" s="21">
        <f t="shared" si="233"/>
        <v>0</v>
      </c>
      <c r="UN33" s="21">
        <v>0</v>
      </c>
      <c r="UO33" s="21">
        <f t="shared" si="234"/>
        <v>0</v>
      </c>
      <c r="UP33" s="21">
        <v>0</v>
      </c>
      <c r="UQ33" s="21">
        <f t="shared" si="235"/>
        <v>0</v>
      </c>
      <c r="UR33" s="21">
        <v>0</v>
      </c>
      <c r="US33" s="21">
        <f t="shared" si="236"/>
        <v>0</v>
      </c>
      <c r="UT33" s="21">
        <v>0</v>
      </c>
      <c r="UU33" s="21">
        <f t="shared" si="237"/>
        <v>0</v>
      </c>
      <c r="UV33" s="21">
        <v>0</v>
      </c>
      <c r="UW33" s="21">
        <f t="shared" si="238"/>
        <v>0</v>
      </c>
      <c r="UX33" s="21">
        <f t="shared" si="39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40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41"/>
        <v>0</v>
      </c>
      <c r="VK33" s="21">
        <v>0</v>
      </c>
      <c r="VL33" s="21">
        <f t="shared" si="242"/>
        <v>0</v>
      </c>
      <c r="VM33" s="21">
        <v>0</v>
      </c>
      <c r="VN33" s="21">
        <f t="shared" si="243"/>
        <v>0</v>
      </c>
      <c r="VO33" s="21">
        <v>0</v>
      </c>
      <c r="VP33" s="21">
        <f t="shared" si="244"/>
        <v>0</v>
      </c>
      <c r="VQ33" s="21">
        <v>0</v>
      </c>
      <c r="VR33" s="21">
        <f t="shared" si="245"/>
        <v>0</v>
      </c>
      <c r="VS33" s="21">
        <v>0</v>
      </c>
      <c r="VT33" s="21">
        <f t="shared" si="246"/>
        <v>0</v>
      </c>
      <c r="VU33" s="21">
        <f t="shared" si="247"/>
        <v>0</v>
      </c>
      <c r="VV33" s="21"/>
      <c r="VW33" s="23">
        <f t="shared" si="409"/>
        <v>0</v>
      </c>
      <c r="VX33" s="22"/>
      <c r="VY33" s="22"/>
      <c r="VZ33" s="22"/>
      <c r="WA33" s="23">
        <v>0</v>
      </c>
      <c r="WB33" s="21">
        <f t="shared" si="358"/>
        <v>0</v>
      </c>
      <c r="WC33" s="21">
        <f t="shared" si="249"/>
        <v>0</v>
      </c>
      <c r="WD33" s="21">
        <v>0</v>
      </c>
      <c r="WE33" s="21">
        <f t="shared" si="250"/>
        <v>0</v>
      </c>
      <c r="WF33" s="21">
        <v>0</v>
      </c>
      <c r="WG33" s="21">
        <f t="shared" si="251"/>
        <v>0</v>
      </c>
      <c r="WH33" s="21">
        <v>0</v>
      </c>
      <c r="WI33" s="21">
        <f t="shared" si="252"/>
        <v>0</v>
      </c>
      <c r="WJ33" s="21">
        <v>0</v>
      </c>
      <c r="WK33" s="21">
        <f t="shared" si="253"/>
        <v>0</v>
      </c>
      <c r="WL33" s="21">
        <v>0</v>
      </c>
      <c r="WM33" s="21">
        <f t="shared" si="254"/>
        <v>0</v>
      </c>
      <c r="WN33" s="21">
        <f t="shared" si="39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6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7"/>
        <v>0</v>
      </c>
      <c r="XA33" s="21">
        <v>0</v>
      </c>
      <c r="XB33" s="21">
        <f t="shared" si="258"/>
        <v>0</v>
      </c>
      <c r="XC33" s="21">
        <v>0</v>
      </c>
      <c r="XD33" s="21">
        <f t="shared" si="259"/>
        <v>0</v>
      </c>
      <c r="XE33" s="21">
        <v>0</v>
      </c>
      <c r="XF33" s="21">
        <f t="shared" si="260"/>
        <v>0</v>
      </c>
      <c r="XG33" s="21">
        <v>0</v>
      </c>
      <c r="XH33" s="21">
        <f t="shared" si="261"/>
        <v>0</v>
      </c>
      <c r="XI33" s="21">
        <v>0</v>
      </c>
      <c r="XJ33" s="21">
        <f t="shared" si="262"/>
        <v>0</v>
      </c>
      <c r="XK33" s="21">
        <f t="shared" si="263"/>
        <v>0</v>
      </c>
      <c r="XL33" s="21"/>
      <c r="XM33" s="23">
        <f t="shared" si="410"/>
        <v>0</v>
      </c>
      <c r="XN33" s="22"/>
      <c r="XO33" s="22"/>
      <c r="XP33" s="22"/>
      <c r="XQ33" s="23">
        <v>0</v>
      </c>
      <c r="XR33" s="21">
        <f t="shared" si="359"/>
        <v>0</v>
      </c>
      <c r="XS33" s="21">
        <f t="shared" si="265"/>
        <v>0</v>
      </c>
      <c r="XT33" s="21">
        <v>0</v>
      </c>
      <c r="XU33" s="21">
        <f t="shared" si="266"/>
        <v>0</v>
      </c>
      <c r="XV33" s="21">
        <v>0</v>
      </c>
      <c r="XW33" s="21">
        <f t="shared" si="267"/>
        <v>0</v>
      </c>
      <c r="XX33" s="21">
        <v>0</v>
      </c>
      <c r="XY33" s="21">
        <f t="shared" si="268"/>
        <v>0</v>
      </c>
      <c r="XZ33" s="21">
        <v>0</v>
      </c>
      <c r="YA33" s="21">
        <f t="shared" si="269"/>
        <v>0</v>
      </c>
      <c r="YB33" s="21">
        <v>0</v>
      </c>
      <c r="YC33" s="21">
        <f t="shared" si="270"/>
        <v>0</v>
      </c>
      <c r="YD33" s="21">
        <f t="shared" si="394"/>
        <v>0</v>
      </c>
      <c r="YE33" s="21"/>
      <c r="YF33" s="21">
        <f t="shared" si="17"/>
        <v>0</v>
      </c>
      <c r="YG33" s="21"/>
      <c r="YH33" s="21"/>
      <c r="YI33" s="21">
        <v>0</v>
      </c>
      <c r="YJ33" s="21">
        <f t="shared" si="272"/>
        <v>0</v>
      </c>
      <c r="YK33" s="21">
        <v>0</v>
      </c>
      <c r="YL33" s="21">
        <v>0</v>
      </c>
      <c r="YM33" s="22"/>
      <c r="YN33" s="22"/>
      <c r="YO33" s="21">
        <v>0</v>
      </c>
      <c r="YP33" s="21">
        <f t="shared" si="273"/>
        <v>0</v>
      </c>
      <c r="YQ33" s="21">
        <v>0</v>
      </c>
      <c r="YR33" s="21">
        <f t="shared" si="274"/>
        <v>0</v>
      </c>
      <c r="YS33" s="21">
        <v>0</v>
      </c>
      <c r="YT33" s="21">
        <f t="shared" si="275"/>
        <v>0</v>
      </c>
      <c r="YU33" s="21">
        <v>0</v>
      </c>
      <c r="YV33" s="21">
        <f t="shared" si="276"/>
        <v>0</v>
      </c>
      <c r="YW33" s="21">
        <v>0</v>
      </c>
      <c r="YX33" s="21">
        <f t="shared" si="277"/>
        <v>0</v>
      </c>
      <c r="YY33" s="21">
        <v>0</v>
      </c>
      <c r="YZ33" s="21">
        <f t="shared" si="278"/>
        <v>0</v>
      </c>
      <c r="ZA33" s="21">
        <f t="shared" si="279"/>
        <v>0</v>
      </c>
      <c r="ZB33" s="21"/>
      <c r="ZC33" s="23">
        <f t="shared" si="411"/>
        <v>0</v>
      </c>
      <c r="ZD33" s="22"/>
      <c r="ZE33" s="22"/>
      <c r="ZF33" s="22"/>
      <c r="ZG33" s="23">
        <v>0</v>
      </c>
      <c r="ZH33" s="21">
        <f t="shared" si="360"/>
        <v>0</v>
      </c>
      <c r="ZI33" s="21">
        <f t="shared" si="281"/>
        <v>0</v>
      </c>
      <c r="ZJ33" s="21">
        <v>0</v>
      </c>
      <c r="ZK33" s="21">
        <f t="shared" si="282"/>
        <v>0</v>
      </c>
      <c r="ZL33" s="21">
        <v>0</v>
      </c>
      <c r="ZM33" s="21">
        <f t="shared" si="283"/>
        <v>0</v>
      </c>
      <c r="ZN33" s="21">
        <v>0</v>
      </c>
      <c r="ZO33" s="21">
        <f t="shared" si="284"/>
        <v>0</v>
      </c>
      <c r="ZP33" s="21">
        <v>0</v>
      </c>
      <c r="ZQ33" s="21">
        <f t="shared" si="285"/>
        <v>0</v>
      </c>
      <c r="ZR33" s="21">
        <v>0</v>
      </c>
      <c r="ZS33" s="21">
        <f t="shared" si="286"/>
        <v>0</v>
      </c>
      <c r="ZT33" s="21">
        <f t="shared" si="395"/>
        <v>0</v>
      </c>
      <c r="ZU33" s="21"/>
      <c r="ZV33" s="21">
        <f t="shared" si="18"/>
        <v>0</v>
      </c>
      <c r="ZW33" s="21"/>
      <c r="ZX33" s="21"/>
      <c r="ZY33" s="21">
        <v>0</v>
      </c>
      <c r="ZZ33" s="21">
        <f t="shared" si="288"/>
        <v>0</v>
      </c>
      <c r="AAA33" s="21">
        <v>0</v>
      </c>
      <c r="AAB33" s="21">
        <v>0</v>
      </c>
      <c r="AAC33" s="22"/>
      <c r="AAD33" s="22"/>
      <c r="AAE33" s="21">
        <v>0</v>
      </c>
      <c r="AAF33" s="21">
        <f t="shared" si="289"/>
        <v>0</v>
      </c>
      <c r="AAG33" s="21">
        <v>0</v>
      </c>
      <c r="AAH33" s="21">
        <f t="shared" si="290"/>
        <v>0</v>
      </c>
      <c r="AAI33" s="21">
        <v>0</v>
      </c>
      <c r="AAJ33" s="21">
        <f t="shared" si="291"/>
        <v>0</v>
      </c>
      <c r="AAK33" s="21">
        <v>0</v>
      </c>
      <c r="AAL33" s="21">
        <f t="shared" si="292"/>
        <v>0</v>
      </c>
      <c r="AAM33" s="21">
        <v>0</v>
      </c>
      <c r="AAN33" s="21">
        <f t="shared" si="293"/>
        <v>0</v>
      </c>
      <c r="AAO33" s="21">
        <v>0</v>
      </c>
      <c r="AAP33" s="21">
        <f t="shared" si="294"/>
        <v>0</v>
      </c>
      <c r="AAQ33" s="21">
        <f t="shared" si="295"/>
        <v>0</v>
      </c>
      <c r="AAR33" s="21"/>
      <c r="AAS33" s="23">
        <f t="shared" si="412"/>
        <v>0</v>
      </c>
      <c r="AAT33" s="22"/>
      <c r="AAU33" s="22"/>
      <c r="AAV33" s="22"/>
      <c r="AAW33" s="23">
        <v>0</v>
      </c>
      <c r="AAX33" s="21">
        <f t="shared" si="361"/>
        <v>0</v>
      </c>
      <c r="AAY33" s="21">
        <f t="shared" si="297"/>
        <v>0</v>
      </c>
      <c r="AAZ33" s="21">
        <v>0</v>
      </c>
      <c r="ABA33" s="21">
        <f t="shared" si="298"/>
        <v>0</v>
      </c>
      <c r="ABB33" s="21">
        <v>0</v>
      </c>
      <c r="ABC33" s="21">
        <f t="shared" si="299"/>
        <v>0</v>
      </c>
      <c r="ABD33" s="21">
        <v>0</v>
      </c>
      <c r="ABE33" s="21">
        <f t="shared" si="300"/>
        <v>0</v>
      </c>
      <c r="ABF33" s="21">
        <v>0</v>
      </c>
      <c r="ABG33" s="21">
        <f t="shared" si="301"/>
        <v>0</v>
      </c>
      <c r="ABH33" s="21">
        <v>0</v>
      </c>
      <c r="ABI33" s="21">
        <f t="shared" si="302"/>
        <v>0</v>
      </c>
      <c r="ABJ33" s="21">
        <f t="shared" si="396"/>
        <v>0</v>
      </c>
      <c r="ABK33" s="21"/>
      <c r="ABL33" s="21">
        <f t="shared" si="19"/>
        <v>0</v>
      </c>
      <c r="ABM33" s="21"/>
      <c r="ABN33" s="21"/>
      <c r="ABO33" s="21">
        <v>0</v>
      </c>
      <c r="ABP33" s="21">
        <f t="shared" si="304"/>
        <v>0</v>
      </c>
      <c r="ABQ33" s="21">
        <v>0</v>
      </c>
      <c r="ABR33" s="21">
        <v>0</v>
      </c>
      <c r="ABS33" s="22"/>
      <c r="ABT33" s="22"/>
      <c r="ABU33" s="21">
        <v>0</v>
      </c>
      <c r="ABV33" s="21">
        <f t="shared" si="20"/>
        <v>0</v>
      </c>
      <c r="ABW33" s="21">
        <v>0</v>
      </c>
      <c r="ABX33" s="21">
        <f t="shared" si="305"/>
        <v>0</v>
      </c>
      <c r="ABY33" s="21">
        <v>0</v>
      </c>
      <c r="ABZ33" s="21">
        <f t="shared" si="306"/>
        <v>0</v>
      </c>
      <c r="ACA33" s="21">
        <v>0</v>
      </c>
      <c r="ACB33" s="21">
        <f t="shared" si="307"/>
        <v>0</v>
      </c>
      <c r="ACC33" s="21">
        <v>0</v>
      </c>
      <c r="ACD33" s="21">
        <f t="shared" si="308"/>
        <v>0</v>
      </c>
      <c r="ACE33" s="21">
        <v>0</v>
      </c>
      <c r="ACF33" s="21">
        <f t="shared" si="309"/>
        <v>0</v>
      </c>
      <c r="ACG33" s="21">
        <f t="shared" si="21"/>
        <v>0</v>
      </c>
      <c r="ACH33" s="21"/>
      <c r="ACI33" s="23">
        <f t="shared" si="413"/>
        <v>0</v>
      </c>
      <c r="ACJ33" s="22"/>
      <c r="ACK33" s="22"/>
      <c r="ACL33" s="22"/>
      <c r="ACM33" s="23">
        <v>0</v>
      </c>
      <c r="ACN33" s="21">
        <f t="shared" si="362"/>
        <v>0</v>
      </c>
      <c r="ACO33" s="21">
        <f t="shared" si="311"/>
        <v>0</v>
      </c>
      <c r="ACP33" s="21">
        <v>0</v>
      </c>
      <c r="ACQ33" s="21">
        <f t="shared" si="312"/>
        <v>0</v>
      </c>
      <c r="ACR33" s="21">
        <v>0</v>
      </c>
      <c r="ACS33" s="21">
        <f t="shared" si="313"/>
        <v>0</v>
      </c>
      <c r="ACT33" s="21">
        <v>0</v>
      </c>
      <c r="ACU33" s="21">
        <f t="shared" si="314"/>
        <v>0</v>
      </c>
      <c r="ACV33" s="21">
        <v>0</v>
      </c>
      <c r="ACW33" s="21">
        <f t="shared" si="315"/>
        <v>0</v>
      </c>
      <c r="ACX33" s="21">
        <v>0</v>
      </c>
      <c r="ACY33" s="21">
        <f t="shared" si="316"/>
        <v>0</v>
      </c>
      <c r="ACZ33" s="21">
        <f t="shared" si="397"/>
        <v>0</v>
      </c>
      <c r="ADA33" s="21"/>
      <c r="ADB33" s="21">
        <f t="shared" si="22"/>
        <v>0</v>
      </c>
      <c r="ADC33" s="21"/>
      <c r="ADD33" s="21"/>
      <c r="ADE33" s="21">
        <v>0</v>
      </c>
      <c r="ADF33" s="21">
        <f t="shared" si="318"/>
        <v>0</v>
      </c>
      <c r="ADG33" s="21">
        <v>0</v>
      </c>
      <c r="ADH33" s="21">
        <v>0</v>
      </c>
      <c r="ADI33" s="22"/>
      <c r="ADJ33" s="22"/>
      <c r="ADK33" s="21">
        <v>0</v>
      </c>
      <c r="ADL33" s="21">
        <f t="shared" si="319"/>
        <v>0</v>
      </c>
      <c r="ADM33" s="21">
        <v>0</v>
      </c>
      <c r="ADN33" s="21">
        <f t="shared" si="320"/>
        <v>0</v>
      </c>
      <c r="ADO33" s="21">
        <v>0</v>
      </c>
      <c r="ADP33" s="21">
        <f t="shared" si="321"/>
        <v>0</v>
      </c>
      <c r="ADQ33" s="21">
        <v>0</v>
      </c>
      <c r="ADR33" s="21">
        <f t="shared" si="322"/>
        <v>0</v>
      </c>
      <c r="ADS33" s="21">
        <v>0</v>
      </c>
      <c r="ADT33" s="21">
        <f t="shared" si="323"/>
        <v>0</v>
      </c>
      <c r="ADU33" s="21">
        <v>0</v>
      </c>
      <c r="ADV33" s="21">
        <f t="shared" si="324"/>
        <v>0</v>
      </c>
      <c r="ADW33" s="21">
        <f t="shared" si="325"/>
        <v>0</v>
      </c>
      <c r="ADX33" s="21"/>
      <c r="ADY33" s="23">
        <f t="shared" si="414"/>
        <v>0</v>
      </c>
      <c r="ADZ33" s="24">
        <f t="shared" si="23"/>
        <v>0</v>
      </c>
      <c r="AEA33" s="24">
        <f t="shared" si="24"/>
        <v>0</v>
      </c>
      <c r="AEB33" s="24">
        <f t="shared" si="326"/>
        <v>0</v>
      </c>
    </row>
    <row r="34" spans="1:808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5"/>
        <v>0</v>
      </c>
      <c r="M34" s="21">
        <f t="shared" si="26"/>
        <v>0</v>
      </c>
      <c r="N34" s="21">
        <v>0</v>
      </c>
      <c r="O34" s="21">
        <f t="shared" si="27"/>
        <v>0</v>
      </c>
      <c r="P34" s="21">
        <v>0</v>
      </c>
      <c r="Q34" s="21">
        <f t="shared" si="28"/>
        <v>0</v>
      </c>
      <c r="R34" s="21">
        <v>0</v>
      </c>
      <c r="S34" s="21">
        <f t="shared" si="29"/>
        <v>0</v>
      </c>
      <c r="T34" s="21">
        <v>0</v>
      </c>
      <c r="U34" s="21">
        <f t="shared" si="30"/>
        <v>0</v>
      </c>
      <c r="V34" s="21">
        <v>0</v>
      </c>
      <c r="W34" s="21">
        <f t="shared" si="31"/>
        <v>0</v>
      </c>
      <c r="X34" s="21">
        <f t="shared" si="32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33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34"/>
        <v>0</v>
      </c>
      <c r="AK34" s="21">
        <v>0</v>
      </c>
      <c r="AL34" s="21">
        <f t="shared" si="35"/>
        <v>0</v>
      </c>
      <c r="AM34" s="21">
        <v>0</v>
      </c>
      <c r="AN34" s="21">
        <f t="shared" si="36"/>
        <v>0</v>
      </c>
      <c r="AO34" s="21">
        <v>0</v>
      </c>
      <c r="AP34" s="21">
        <f t="shared" si="37"/>
        <v>0</v>
      </c>
      <c r="AQ34" s="21">
        <v>0</v>
      </c>
      <c r="AR34" s="21">
        <f t="shared" si="38"/>
        <v>0</v>
      </c>
      <c r="AS34" s="21">
        <v>0</v>
      </c>
      <c r="AT34" s="21">
        <f t="shared" si="39"/>
        <v>0</v>
      </c>
      <c r="AU34" s="21">
        <f t="shared" si="40"/>
        <v>0</v>
      </c>
      <c r="AV34" s="21"/>
      <c r="AW34" s="23">
        <f t="shared" si="327"/>
        <v>0</v>
      </c>
      <c r="AX34" s="22"/>
      <c r="AY34" s="22"/>
      <c r="AZ34" s="22"/>
      <c r="BA34" s="23">
        <v>0</v>
      </c>
      <c r="BB34" s="21">
        <f t="shared" si="345"/>
        <v>0</v>
      </c>
      <c r="BC34" s="21">
        <f t="shared" si="42"/>
        <v>0</v>
      </c>
      <c r="BD34" s="21">
        <v>0</v>
      </c>
      <c r="BE34" s="21">
        <f t="shared" si="43"/>
        <v>0</v>
      </c>
      <c r="BF34" s="21">
        <v>0</v>
      </c>
      <c r="BG34" s="21">
        <f t="shared" si="44"/>
        <v>0</v>
      </c>
      <c r="BH34" s="21">
        <v>0</v>
      </c>
      <c r="BI34" s="21">
        <f t="shared" si="45"/>
        <v>0</v>
      </c>
      <c r="BJ34" s="21">
        <v>0</v>
      </c>
      <c r="BK34" s="21">
        <f t="shared" si="46"/>
        <v>0</v>
      </c>
      <c r="BL34" s="21">
        <v>0</v>
      </c>
      <c r="BM34" s="21">
        <f t="shared" si="47"/>
        <v>0</v>
      </c>
      <c r="BN34" s="21">
        <f t="shared" si="38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49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50"/>
        <v>0</v>
      </c>
      <c r="CA34" s="21">
        <v>0</v>
      </c>
      <c r="CB34" s="21">
        <f t="shared" si="51"/>
        <v>0</v>
      </c>
      <c r="CC34" s="21">
        <v>0</v>
      </c>
      <c r="CD34" s="21">
        <f t="shared" si="52"/>
        <v>0</v>
      </c>
      <c r="CE34" s="21">
        <v>0</v>
      </c>
      <c r="CF34" s="21">
        <f t="shared" si="53"/>
        <v>0</v>
      </c>
      <c r="CG34" s="21">
        <v>0</v>
      </c>
      <c r="CH34" s="21">
        <f t="shared" si="54"/>
        <v>0</v>
      </c>
      <c r="CI34" s="21">
        <v>0</v>
      </c>
      <c r="CJ34" s="21">
        <f t="shared" si="55"/>
        <v>0</v>
      </c>
      <c r="CK34" s="21">
        <f t="shared" si="56"/>
        <v>0</v>
      </c>
      <c r="CL34" s="21"/>
      <c r="CM34" s="23">
        <f t="shared" si="398"/>
        <v>0</v>
      </c>
      <c r="CN34" s="22"/>
      <c r="CO34" s="22"/>
      <c r="CP34" s="22"/>
      <c r="CQ34" s="23">
        <v>0</v>
      </c>
      <c r="CR34" s="21">
        <f t="shared" si="346"/>
        <v>0</v>
      </c>
      <c r="CS34" s="21">
        <f t="shared" si="58"/>
        <v>0</v>
      </c>
      <c r="CT34" s="21">
        <v>0</v>
      </c>
      <c r="CU34" s="21">
        <f t="shared" si="59"/>
        <v>0</v>
      </c>
      <c r="CV34" s="21">
        <v>0</v>
      </c>
      <c r="CW34" s="21">
        <f t="shared" si="60"/>
        <v>0</v>
      </c>
      <c r="CX34" s="21">
        <v>0</v>
      </c>
      <c r="CY34" s="21">
        <f t="shared" si="61"/>
        <v>0</v>
      </c>
      <c r="CZ34" s="21">
        <v>0</v>
      </c>
      <c r="DA34" s="21">
        <f t="shared" si="62"/>
        <v>0</v>
      </c>
      <c r="DB34" s="21">
        <v>0</v>
      </c>
      <c r="DC34" s="21">
        <f t="shared" si="63"/>
        <v>0</v>
      </c>
      <c r="DD34" s="21">
        <f t="shared" si="38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65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6"/>
        <v>0</v>
      </c>
      <c r="DS34" s="21">
        <v>0</v>
      </c>
      <c r="DT34" s="21">
        <f t="shared" si="67"/>
        <v>0</v>
      </c>
      <c r="DU34" s="21">
        <v>0</v>
      </c>
      <c r="DV34" s="21">
        <f t="shared" si="68"/>
        <v>0</v>
      </c>
      <c r="DW34" s="21">
        <v>0</v>
      </c>
      <c r="DX34" s="21">
        <f t="shared" si="69"/>
        <v>0</v>
      </c>
      <c r="DY34" s="21">
        <v>0</v>
      </c>
      <c r="DZ34" s="21">
        <f t="shared" si="70"/>
        <v>0</v>
      </c>
      <c r="EA34" s="21">
        <f t="shared" si="71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347"/>
        <v>0</v>
      </c>
      <c r="EI34" s="21">
        <f t="shared" si="73"/>
        <v>0</v>
      </c>
      <c r="EJ34" s="21">
        <v>0</v>
      </c>
      <c r="EK34" s="21">
        <f t="shared" si="74"/>
        <v>0</v>
      </c>
      <c r="EL34" s="21">
        <v>0</v>
      </c>
      <c r="EM34" s="21">
        <f t="shared" si="75"/>
        <v>0</v>
      </c>
      <c r="EN34" s="21">
        <v>0</v>
      </c>
      <c r="EO34" s="21">
        <f t="shared" si="76"/>
        <v>0</v>
      </c>
      <c r="EP34" s="21">
        <v>0</v>
      </c>
      <c r="EQ34" s="21">
        <f t="shared" si="77"/>
        <v>0</v>
      </c>
      <c r="ER34" s="21">
        <v>0</v>
      </c>
      <c r="ES34" s="21">
        <f t="shared" si="78"/>
        <v>0</v>
      </c>
      <c r="ET34" s="21">
        <f t="shared" si="38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80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81"/>
        <v>0</v>
      </c>
      <c r="FG34" s="21">
        <v>0</v>
      </c>
      <c r="FH34" s="21">
        <f t="shared" si="82"/>
        <v>0</v>
      </c>
      <c r="FI34" s="21">
        <v>0</v>
      </c>
      <c r="FJ34" s="21">
        <f t="shared" si="83"/>
        <v>0</v>
      </c>
      <c r="FK34" s="21">
        <v>0</v>
      </c>
      <c r="FL34" s="21">
        <f t="shared" si="84"/>
        <v>0</v>
      </c>
      <c r="FM34" s="21">
        <v>0</v>
      </c>
      <c r="FN34" s="21">
        <f t="shared" si="85"/>
        <v>0</v>
      </c>
      <c r="FO34" s="21">
        <v>0</v>
      </c>
      <c r="FP34" s="21">
        <f t="shared" si="86"/>
        <v>0</v>
      </c>
      <c r="FQ34" s="21">
        <f t="shared" si="87"/>
        <v>0</v>
      </c>
      <c r="FR34" s="21"/>
      <c r="FS34" s="23">
        <f t="shared" si="399"/>
        <v>0</v>
      </c>
      <c r="FT34" s="22"/>
      <c r="FU34" s="22"/>
      <c r="FV34" s="22"/>
      <c r="FW34" s="23">
        <v>0</v>
      </c>
      <c r="FX34" s="21">
        <f t="shared" si="348"/>
        <v>0</v>
      </c>
      <c r="FY34" s="21">
        <f t="shared" si="89"/>
        <v>0</v>
      </c>
      <c r="FZ34" s="21">
        <v>0</v>
      </c>
      <c r="GA34" s="21">
        <f t="shared" si="90"/>
        <v>0</v>
      </c>
      <c r="GB34" s="21">
        <v>0</v>
      </c>
      <c r="GC34" s="21">
        <f t="shared" si="91"/>
        <v>0</v>
      </c>
      <c r="GD34" s="21">
        <v>0</v>
      </c>
      <c r="GE34" s="21">
        <f t="shared" si="92"/>
        <v>0</v>
      </c>
      <c r="GF34" s="21">
        <v>0</v>
      </c>
      <c r="GG34" s="21">
        <f t="shared" si="93"/>
        <v>0</v>
      </c>
      <c r="GH34" s="21">
        <v>0</v>
      </c>
      <c r="GI34" s="21">
        <f t="shared" si="94"/>
        <v>0</v>
      </c>
      <c r="GJ34" s="21">
        <f t="shared" si="38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6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7"/>
        <v>0</v>
      </c>
      <c r="GW34" s="21">
        <v>0</v>
      </c>
      <c r="GX34" s="21">
        <f t="shared" si="98"/>
        <v>0</v>
      </c>
      <c r="GY34" s="21">
        <v>0</v>
      </c>
      <c r="GZ34" s="21">
        <f t="shared" si="99"/>
        <v>0</v>
      </c>
      <c r="HA34" s="21">
        <v>0</v>
      </c>
      <c r="HB34" s="21">
        <f t="shared" si="100"/>
        <v>0</v>
      </c>
      <c r="HC34" s="21">
        <v>0</v>
      </c>
      <c r="HD34" s="21">
        <f t="shared" si="101"/>
        <v>0</v>
      </c>
      <c r="HE34" s="21">
        <v>0</v>
      </c>
      <c r="HF34" s="21">
        <f t="shared" si="102"/>
        <v>0</v>
      </c>
      <c r="HG34" s="21">
        <f t="shared" si="103"/>
        <v>0</v>
      </c>
      <c r="HH34" s="21"/>
      <c r="HI34" s="23">
        <f t="shared" si="400"/>
        <v>0</v>
      </c>
      <c r="HJ34" s="22"/>
      <c r="HK34" s="22"/>
      <c r="HL34" s="22"/>
      <c r="HM34" s="23">
        <v>0</v>
      </c>
      <c r="HN34" s="21">
        <f t="shared" si="349"/>
        <v>0</v>
      </c>
      <c r="HO34" s="21">
        <f t="shared" si="105"/>
        <v>0</v>
      </c>
      <c r="HP34" s="21">
        <v>0</v>
      </c>
      <c r="HQ34" s="21">
        <f t="shared" si="106"/>
        <v>0</v>
      </c>
      <c r="HR34" s="21">
        <v>0</v>
      </c>
      <c r="HS34" s="21">
        <f t="shared" si="107"/>
        <v>0</v>
      </c>
      <c r="HT34" s="21">
        <v>0</v>
      </c>
      <c r="HU34" s="21">
        <f t="shared" si="108"/>
        <v>0</v>
      </c>
      <c r="HV34" s="21">
        <v>0</v>
      </c>
      <c r="HW34" s="21">
        <f t="shared" si="109"/>
        <v>0</v>
      </c>
      <c r="HX34" s="21">
        <v>0</v>
      </c>
      <c r="HY34" s="21">
        <f t="shared" si="110"/>
        <v>0</v>
      </c>
      <c r="HZ34" s="21">
        <f t="shared" si="38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12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13"/>
        <v>0</v>
      </c>
      <c r="IM34" s="21">
        <v>0</v>
      </c>
      <c r="IN34" s="21">
        <f t="shared" si="114"/>
        <v>0</v>
      </c>
      <c r="IO34" s="21">
        <v>0</v>
      </c>
      <c r="IP34" s="21">
        <f t="shared" si="115"/>
        <v>0</v>
      </c>
      <c r="IQ34" s="21">
        <v>0</v>
      </c>
      <c r="IR34" s="21">
        <f t="shared" si="116"/>
        <v>0</v>
      </c>
      <c r="IS34" s="21">
        <v>0</v>
      </c>
      <c r="IT34" s="21">
        <f t="shared" si="117"/>
        <v>0</v>
      </c>
      <c r="IU34" s="21">
        <v>0</v>
      </c>
      <c r="IV34" s="21">
        <f t="shared" si="118"/>
        <v>0</v>
      </c>
      <c r="IW34" s="21">
        <f t="shared" si="119"/>
        <v>0</v>
      </c>
      <c r="IX34" s="21"/>
      <c r="IY34" s="23">
        <f t="shared" si="401"/>
        <v>0</v>
      </c>
      <c r="IZ34" s="22"/>
      <c r="JA34" s="22"/>
      <c r="JB34" s="22"/>
      <c r="JC34" s="23">
        <v>0</v>
      </c>
      <c r="JD34" s="21">
        <f t="shared" si="350"/>
        <v>0</v>
      </c>
      <c r="JE34" s="21">
        <f t="shared" si="121"/>
        <v>0</v>
      </c>
      <c r="JF34" s="21">
        <v>0</v>
      </c>
      <c r="JG34" s="21">
        <f t="shared" si="122"/>
        <v>0</v>
      </c>
      <c r="JH34" s="21">
        <v>0</v>
      </c>
      <c r="JI34" s="21">
        <f t="shared" si="123"/>
        <v>0</v>
      </c>
      <c r="JJ34" s="21">
        <v>0</v>
      </c>
      <c r="JK34" s="21">
        <f t="shared" si="124"/>
        <v>0</v>
      </c>
      <c r="JL34" s="21">
        <v>0</v>
      </c>
      <c r="JM34" s="21">
        <f t="shared" si="125"/>
        <v>0</v>
      </c>
      <c r="JN34" s="21">
        <v>0</v>
      </c>
      <c r="JO34" s="21">
        <f t="shared" si="126"/>
        <v>0</v>
      </c>
      <c r="JP34" s="21">
        <f t="shared" si="38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8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29"/>
        <v>0</v>
      </c>
      <c r="KC34" s="21">
        <v>0</v>
      </c>
      <c r="KD34" s="21">
        <f t="shared" si="130"/>
        <v>0</v>
      </c>
      <c r="KE34" s="21">
        <v>0</v>
      </c>
      <c r="KF34" s="21">
        <f t="shared" si="131"/>
        <v>0</v>
      </c>
      <c r="KG34" s="21">
        <v>0</v>
      </c>
      <c r="KH34" s="21">
        <f t="shared" si="132"/>
        <v>0</v>
      </c>
      <c r="KI34" s="21">
        <v>0</v>
      </c>
      <c r="KJ34" s="21">
        <f t="shared" si="133"/>
        <v>0</v>
      </c>
      <c r="KK34" s="21">
        <v>0</v>
      </c>
      <c r="KL34" s="21">
        <f t="shared" si="134"/>
        <v>0</v>
      </c>
      <c r="KM34" s="21">
        <f t="shared" si="135"/>
        <v>0</v>
      </c>
      <c r="KN34" s="21"/>
      <c r="KO34" s="23">
        <f t="shared" si="402"/>
        <v>0</v>
      </c>
      <c r="KP34" s="22"/>
      <c r="KQ34" s="22"/>
      <c r="KR34" s="22"/>
      <c r="KS34" s="23">
        <v>0</v>
      </c>
      <c r="KT34" s="21">
        <f t="shared" si="351"/>
        <v>0</v>
      </c>
      <c r="KU34" s="21">
        <f t="shared" si="137"/>
        <v>0</v>
      </c>
      <c r="KV34" s="21">
        <v>0</v>
      </c>
      <c r="KW34" s="21">
        <f t="shared" si="138"/>
        <v>0</v>
      </c>
      <c r="KX34" s="21">
        <v>0</v>
      </c>
      <c r="KY34" s="21">
        <f t="shared" si="139"/>
        <v>0</v>
      </c>
      <c r="KZ34" s="21">
        <v>0</v>
      </c>
      <c r="LA34" s="21">
        <f t="shared" si="140"/>
        <v>0</v>
      </c>
      <c r="LB34" s="21">
        <v>0</v>
      </c>
      <c r="LC34" s="21">
        <f t="shared" si="141"/>
        <v>0</v>
      </c>
      <c r="LD34" s="21">
        <v>0</v>
      </c>
      <c r="LE34" s="21">
        <f t="shared" si="142"/>
        <v>0</v>
      </c>
      <c r="LF34" s="21">
        <f t="shared" si="38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44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45"/>
        <v>0</v>
      </c>
      <c r="LS34" s="21">
        <v>0</v>
      </c>
      <c r="LT34" s="21">
        <f t="shared" si="146"/>
        <v>0</v>
      </c>
      <c r="LU34" s="21">
        <v>0</v>
      </c>
      <c r="LV34" s="21">
        <f t="shared" si="147"/>
        <v>0</v>
      </c>
      <c r="LW34" s="21">
        <v>0</v>
      </c>
      <c r="LX34" s="21">
        <f t="shared" si="148"/>
        <v>0</v>
      </c>
      <c r="LY34" s="21">
        <v>0</v>
      </c>
      <c r="LZ34" s="21">
        <f t="shared" si="149"/>
        <v>0</v>
      </c>
      <c r="MA34" s="21">
        <v>0</v>
      </c>
      <c r="MB34" s="21">
        <f t="shared" si="150"/>
        <v>0</v>
      </c>
      <c r="MC34" s="21">
        <f t="shared" si="151"/>
        <v>0</v>
      </c>
      <c r="MD34" s="21"/>
      <c r="ME34" s="23">
        <f t="shared" si="403"/>
        <v>0</v>
      </c>
      <c r="MF34" s="22"/>
      <c r="MG34" s="22"/>
      <c r="MH34" s="22"/>
      <c r="MI34" s="23">
        <v>0</v>
      </c>
      <c r="MJ34" s="21">
        <f t="shared" si="352"/>
        <v>0</v>
      </c>
      <c r="MK34" s="21">
        <f t="shared" si="153"/>
        <v>0</v>
      </c>
      <c r="ML34" s="21">
        <v>0</v>
      </c>
      <c r="MM34" s="21">
        <f t="shared" si="154"/>
        <v>0</v>
      </c>
      <c r="MN34" s="21">
        <v>0</v>
      </c>
      <c r="MO34" s="21">
        <f t="shared" si="155"/>
        <v>0</v>
      </c>
      <c r="MP34" s="21">
        <v>0</v>
      </c>
      <c r="MQ34" s="21">
        <f t="shared" si="156"/>
        <v>0</v>
      </c>
      <c r="MR34" s="21">
        <v>0</v>
      </c>
      <c r="MS34" s="21">
        <f t="shared" si="157"/>
        <v>0</v>
      </c>
      <c r="MT34" s="21">
        <v>0</v>
      </c>
      <c r="MU34" s="21">
        <f t="shared" si="158"/>
        <v>0</v>
      </c>
      <c r="MV34" s="21">
        <f t="shared" si="38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60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61"/>
        <v>0</v>
      </c>
      <c r="NI34" s="21">
        <v>0</v>
      </c>
      <c r="NJ34" s="21">
        <f t="shared" si="162"/>
        <v>0</v>
      </c>
      <c r="NK34" s="21">
        <v>0</v>
      </c>
      <c r="NL34" s="21">
        <f t="shared" si="163"/>
        <v>0</v>
      </c>
      <c r="NM34" s="21">
        <v>0</v>
      </c>
      <c r="NN34" s="21">
        <f t="shared" si="164"/>
        <v>0</v>
      </c>
      <c r="NO34" s="21">
        <v>0</v>
      </c>
      <c r="NP34" s="21">
        <f t="shared" si="165"/>
        <v>0</v>
      </c>
      <c r="NQ34" s="21">
        <v>0</v>
      </c>
      <c r="NR34" s="21">
        <f t="shared" si="166"/>
        <v>0</v>
      </c>
      <c r="NS34" s="21">
        <f t="shared" si="167"/>
        <v>0</v>
      </c>
      <c r="NT34" s="21"/>
      <c r="NU34" s="23">
        <f t="shared" si="404"/>
        <v>0</v>
      </c>
      <c r="NV34" s="22"/>
      <c r="NW34" s="22"/>
      <c r="NX34" s="22"/>
      <c r="NY34" s="23">
        <v>0</v>
      </c>
      <c r="NZ34" s="21">
        <f t="shared" si="353"/>
        <v>0</v>
      </c>
      <c r="OA34" s="21">
        <f t="shared" si="169"/>
        <v>0</v>
      </c>
      <c r="OB34" s="21">
        <v>0</v>
      </c>
      <c r="OC34" s="21">
        <f t="shared" si="170"/>
        <v>0</v>
      </c>
      <c r="OD34" s="21">
        <v>0</v>
      </c>
      <c r="OE34" s="21">
        <f t="shared" si="171"/>
        <v>0</v>
      </c>
      <c r="OF34" s="21">
        <v>0</v>
      </c>
      <c r="OG34" s="21">
        <f t="shared" si="172"/>
        <v>0</v>
      </c>
      <c r="OH34" s="21">
        <v>0</v>
      </c>
      <c r="OI34" s="21">
        <f t="shared" si="173"/>
        <v>0</v>
      </c>
      <c r="OJ34" s="21">
        <v>0</v>
      </c>
      <c r="OK34" s="21">
        <f t="shared" si="174"/>
        <v>0</v>
      </c>
      <c r="OL34" s="21">
        <f t="shared" si="38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6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7"/>
        <v>0</v>
      </c>
      <c r="OY34" s="21">
        <v>0</v>
      </c>
      <c r="OZ34" s="21">
        <f t="shared" si="178"/>
        <v>0</v>
      </c>
      <c r="PA34" s="21">
        <v>0</v>
      </c>
      <c r="PB34" s="21">
        <f t="shared" si="179"/>
        <v>0</v>
      </c>
      <c r="PC34" s="21">
        <v>0</v>
      </c>
      <c r="PD34" s="21">
        <f t="shared" si="180"/>
        <v>0</v>
      </c>
      <c r="PE34" s="21">
        <v>0</v>
      </c>
      <c r="PF34" s="21">
        <f t="shared" si="181"/>
        <v>0</v>
      </c>
      <c r="PG34" s="21">
        <v>0</v>
      </c>
      <c r="PH34" s="21">
        <f t="shared" si="182"/>
        <v>0</v>
      </c>
      <c r="PI34" s="21">
        <f t="shared" si="183"/>
        <v>0</v>
      </c>
      <c r="PJ34" s="21"/>
      <c r="PK34" s="23">
        <f t="shared" si="405"/>
        <v>0</v>
      </c>
      <c r="PL34" s="22"/>
      <c r="PM34" s="22"/>
      <c r="PN34" s="22"/>
      <c r="PO34" s="23">
        <v>0</v>
      </c>
      <c r="PP34" s="21">
        <f t="shared" si="354"/>
        <v>0</v>
      </c>
      <c r="PQ34" s="21">
        <f t="shared" si="185"/>
        <v>0</v>
      </c>
      <c r="PR34" s="21">
        <v>0</v>
      </c>
      <c r="PS34" s="21">
        <f t="shared" si="186"/>
        <v>0</v>
      </c>
      <c r="PT34" s="21">
        <v>0</v>
      </c>
      <c r="PU34" s="21">
        <f t="shared" si="187"/>
        <v>0</v>
      </c>
      <c r="PV34" s="21">
        <v>0</v>
      </c>
      <c r="PW34" s="21">
        <f t="shared" si="188"/>
        <v>0</v>
      </c>
      <c r="PX34" s="21">
        <v>0</v>
      </c>
      <c r="PY34" s="21">
        <f t="shared" si="189"/>
        <v>0</v>
      </c>
      <c r="PZ34" s="21">
        <v>0</v>
      </c>
      <c r="QA34" s="21">
        <f t="shared" si="190"/>
        <v>0</v>
      </c>
      <c r="QB34" s="21">
        <f t="shared" si="38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92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93"/>
        <v>0</v>
      </c>
      <c r="QO34" s="21">
        <v>0</v>
      </c>
      <c r="QP34" s="21">
        <f t="shared" si="194"/>
        <v>0</v>
      </c>
      <c r="QQ34" s="21">
        <v>0</v>
      </c>
      <c r="QR34" s="21">
        <f t="shared" si="195"/>
        <v>0</v>
      </c>
      <c r="QS34" s="21">
        <v>0</v>
      </c>
      <c r="QT34" s="21">
        <f t="shared" si="196"/>
        <v>0</v>
      </c>
      <c r="QU34" s="21">
        <v>0</v>
      </c>
      <c r="QV34" s="21">
        <f t="shared" si="197"/>
        <v>0</v>
      </c>
      <c r="QW34" s="21">
        <v>0</v>
      </c>
      <c r="QX34" s="21">
        <f t="shared" si="198"/>
        <v>0</v>
      </c>
      <c r="QY34" s="21">
        <f t="shared" si="199"/>
        <v>0</v>
      </c>
      <c r="QZ34" s="21"/>
      <c r="RA34" s="23">
        <f t="shared" si="406"/>
        <v>0</v>
      </c>
      <c r="RB34" s="22"/>
      <c r="RC34" s="22"/>
      <c r="RD34" s="22"/>
      <c r="RE34" s="23">
        <v>0</v>
      </c>
      <c r="RF34" s="21">
        <f t="shared" si="355"/>
        <v>0</v>
      </c>
      <c r="RG34" s="21">
        <f t="shared" si="201"/>
        <v>0</v>
      </c>
      <c r="RH34" s="21">
        <v>0</v>
      </c>
      <c r="RI34" s="21">
        <f t="shared" si="202"/>
        <v>0</v>
      </c>
      <c r="RJ34" s="21">
        <v>0</v>
      </c>
      <c r="RK34" s="21">
        <f t="shared" si="203"/>
        <v>0</v>
      </c>
      <c r="RL34" s="21">
        <v>0</v>
      </c>
      <c r="RM34" s="21">
        <f t="shared" si="204"/>
        <v>0</v>
      </c>
      <c r="RN34" s="21">
        <v>0</v>
      </c>
      <c r="RO34" s="21">
        <f t="shared" si="205"/>
        <v>0</v>
      </c>
      <c r="RP34" s="21">
        <v>0</v>
      </c>
      <c r="RQ34" s="21">
        <f t="shared" si="206"/>
        <v>0</v>
      </c>
      <c r="RR34" s="21">
        <f t="shared" si="39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8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09"/>
        <v>0</v>
      </c>
      <c r="SE34" s="21">
        <v>0</v>
      </c>
      <c r="SF34" s="21">
        <f t="shared" si="210"/>
        <v>0</v>
      </c>
      <c r="SG34" s="21">
        <v>0</v>
      </c>
      <c r="SH34" s="21">
        <f t="shared" si="211"/>
        <v>0</v>
      </c>
      <c r="SI34" s="21">
        <v>0</v>
      </c>
      <c r="SJ34" s="21">
        <f t="shared" si="212"/>
        <v>0</v>
      </c>
      <c r="SK34" s="21">
        <v>0</v>
      </c>
      <c r="SL34" s="21">
        <f t="shared" si="213"/>
        <v>0</v>
      </c>
      <c r="SM34" s="21">
        <v>0</v>
      </c>
      <c r="SN34" s="21">
        <f t="shared" si="214"/>
        <v>0</v>
      </c>
      <c r="SO34" s="21">
        <f t="shared" si="215"/>
        <v>0</v>
      </c>
      <c r="SP34" s="21"/>
      <c r="SQ34" s="23">
        <f t="shared" si="407"/>
        <v>0</v>
      </c>
      <c r="SR34" s="22"/>
      <c r="SS34" s="22"/>
      <c r="ST34" s="22"/>
      <c r="SU34" s="23">
        <v>0</v>
      </c>
      <c r="SV34" s="21">
        <f t="shared" si="356"/>
        <v>0</v>
      </c>
      <c r="SW34" s="21">
        <f t="shared" si="217"/>
        <v>0</v>
      </c>
      <c r="SX34" s="21">
        <v>0</v>
      </c>
      <c r="SY34" s="21">
        <f t="shared" si="218"/>
        <v>0</v>
      </c>
      <c r="SZ34" s="21">
        <v>0</v>
      </c>
      <c r="TA34" s="21">
        <f t="shared" si="219"/>
        <v>0</v>
      </c>
      <c r="TB34" s="21">
        <v>0</v>
      </c>
      <c r="TC34" s="21">
        <f t="shared" si="220"/>
        <v>0</v>
      </c>
      <c r="TD34" s="21">
        <v>0</v>
      </c>
      <c r="TE34" s="21">
        <f t="shared" si="221"/>
        <v>0</v>
      </c>
      <c r="TF34" s="21">
        <v>0</v>
      </c>
      <c r="TG34" s="21">
        <f t="shared" si="222"/>
        <v>0</v>
      </c>
      <c r="TH34" s="21">
        <f t="shared" si="39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24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25"/>
        <v>0</v>
      </c>
      <c r="TU34" s="21">
        <v>0</v>
      </c>
      <c r="TV34" s="21">
        <f t="shared" si="226"/>
        <v>0</v>
      </c>
      <c r="TW34" s="21">
        <v>0</v>
      </c>
      <c r="TX34" s="21">
        <f t="shared" si="227"/>
        <v>0</v>
      </c>
      <c r="TY34" s="21">
        <v>0</v>
      </c>
      <c r="TZ34" s="21">
        <f t="shared" si="228"/>
        <v>0</v>
      </c>
      <c r="UA34" s="21">
        <v>0</v>
      </c>
      <c r="UB34" s="21">
        <f t="shared" si="229"/>
        <v>0</v>
      </c>
      <c r="UC34" s="21">
        <v>0</v>
      </c>
      <c r="UD34" s="21">
        <f t="shared" si="230"/>
        <v>0</v>
      </c>
      <c r="UE34" s="21">
        <f t="shared" si="231"/>
        <v>0</v>
      </c>
      <c r="UF34" s="21"/>
      <c r="UG34" s="23">
        <f t="shared" si="408"/>
        <v>0</v>
      </c>
      <c r="UH34" s="22"/>
      <c r="UI34" s="22"/>
      <c r="UJ34" s="22"/>
      <c r="UK34" s="23">
        <v>0</v>
      </c>
      <c r="UL34" s="21">
        <f t="shared" si="357"/>
        <v>0</v>
      </c>
      <c r="UM34" s="21">
        <f t="shared" si="233"/>
        <v>0</v>
      </c>
      <c r="UN34" s="21">
        <v>0</v>
      </c>
      <c r="UO34" s="21">
        <f t="shared" si="234"/>
        <v>0</v>
      </c>
      <c r="UP34" s="21">
        <v>0</v>
      </c>
      <c r="UQ34" s="21">
        <f t="shared" si="235"/>
        <v>0</v>
      </c>
      <c r="UR34" s="21">
        <v>0</v>
      </c>
      <c r="US34" s="21">
        <f t="shared" si="236"/>
        <v>0</v>
      </c>
      <c r="UT34" s="21">
        <v>0</v>
      </c>
      <c r="UU34" s="21">
        <f t="shared" si="237"/>
        <v>0</v>
      </c>
      <c r="UV34" s="21">
        <v>0</v>
      </c>
      <c r="UW34" s="21">
        <f t="shared" si="238"/>
        <v>0</v>
      </c>
      <c r="UX34" s="21">
        <f t="shared" si="39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40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41"/>
        <v>0</v>
      </c>
      <c r="VK34" s="21">
        <v>0</v>
      </c>
      <c r="VL34" s="21">
        <f t="shared" si="242"/>
        <v>0</v>
      </c>
      <c r="VM34" s="21">
        <v>0</v>
      </c>
      <c r="VN34" s="21">
        <f t="shared" si="243"/>
        <v>0</v>
      </c>
      <c r="VO34" s="21">
        <v>0</v>
      </c>
      <c r="VP34" s="21">
        <f t="shared" si="244"/>
        <v>0</v>
      </c>
      <c r="VQ34" s="21">
        <v>0</v>
      </c>
      <c r="VR34" s="21">
        <f t="shared" si="245"/>
        <v>0</v>
      </c>
      <c r="VS34" s="21">
        <v>0</v>
      </c>
      <c r="VT34" s="21">
        <f t="shared" si="246"/>
        <v>0</v>
      </c>
      <c r="VU34" s="21">
        <f t="shared" si="247"/>
        <v>0</v>
      </c>
      <c r="VV34" s="21"/>
      <c r="VW34" s="23">
        <f t="shared" si="409"/>
        <v>0</v>
      </c>
      <c r="VX34" s="22"/>
      <c r="VY34" s="22"/>
      <c r="VZ34" s="22"/>
      <c r="WA34" s="23">
        <v>0</v>
      </c>
      <c r="WB34" s="21">
        <f t="shared" si="358"/>
        <v>0</v>
      </c>
      <c r="WC34" s="21">
        <f t="shared" si="249"/>
        <v>0</v>
      </c>
      <c r="WD34" s="21">
        <v>0</v>
      </c>
      <c r="WE34" s="21">
        <f t="shared" si="250"/>
        <v>0</v>
      </c>
      <c r="WF34" s="21">
        <v>0</v>
      </c>
      <c r="WG34" s="21">
        <f t="shared" si="251"/>
        <v>0</v>
      </c>
      <c r="WH34" s="21">
        <v>0</v>
      </c>
      <c r="WI34" s="21">
        <f t="shared" si="252"/>
        <v>0</v>
      </c>
      <c r="WJ34" s="21">
        <v>0</v>
      </c>
      <c r="WK34" s="21">
        <f t="shared" si="253"/>
        <v>0</v>
      </c>
      <c r="WL34" s="21">
        <v>0</v>
      </c>
      <c r="WM34" s="21">
        <f t="shared" si="254"/>
        <v>0</v>
      </c>
      <c r="WN34" s="21">
        <f t="shared" si="39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6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7"/>
        <v>0</v>
      </c>
      <c r="XA34" s="21">
        <v>0</v>
      </c>
      <c r="XB34" s="21">
        <f t="shared" si="258"/>
        <v>0</v>
      </c>
      <c r="XC34" s="21">
        <v>0</v>
      </c>
      <c r="XD34" s="21">
        <f t="shared" si="259"/>
        <v>0</v>
      </c>
      <c r="XE34" s="21">
        <v>0</v>
      </c>
      <c r="XF34" s="21">
        <f t="shared" si="260"/>
        <v>0</v>
      </c>
      <c r="XG34" s="21">
        <v>0</v>
      </c>
      <c r="XH34" s="21">
        <f t="shared" si="261"/>
        <v>0</v>
      </c>
      <c r="XI34" s="21">
        <v>0</v>
      </c>
      <c r="XJ34" s="21">
        <f t="shared" si="262"/>
        <v>0</v>
      </c>
      <c r="XK34" s="21">
        <f t="shared" si="263"/>
        <v>0</v>
      </c>
      <c r="XL34" s="21"/>
      <c r="XM34" s="23">
        <f t="shared" si="410"/>
        <v>0</v>
      </c>
      <c r="XN34" s="22"/>
      <c r="XO34" s="22"/>
      <c r="XP34" s="22"/>
      <c r="XQ34" s="23">
        <v>0</v>
      </c>
      <c r="XR34" s="21">
        <f t="shared" si="359"/>
        <v>0</v>
      </c>
      <c r="XS34" s="21">
        <f t="shared" si="265"/>
        <v>0</v>
      </c>
      <c r="XT34" s="21">
        <v>0</v>
      </c>
      <c r="XU34" s="21">
        <f t="shared" si="266"/>
        <v>0</v>
      </c>
      <c r="XV34" s="21">
        <v>0</v>
      </c>
      <c r="XW34" s="21">
        <f t="shared" si="267"/>
        <v>0</v>
      </c>
      <c r="XX34" s="21">
        <v>0</v>
      </c>
      <c r="XY34" s="21">
        <f t="shared" si="268"/>
        <v>0</v>
      </c>
      <c r="XZ34" s="21">
        <v>0</v>
      </c>
      <c r="YA34" s="21">
        <f t="shared" si="269"/>
        <v>0</v>
      </c>
      <c r="YB34" s="21">
        <v>0</v>
      </c>
      <c r="YC34" s="21">
        <f t="shared" si="270"/>
        <v>0</v>
      </c>
      <c r="YD34" s="21">
        <f t="shared" si="394"/>
        <v>0</v>
      </c>
      <c r="YE34" s="21"/>
      <c r="YF34" s="21">
        <f t="shared" si="17"/>
        <v>0</v>
      </c>
      <c r="YG34" s="21"/>
      <c r="YH34" s="21"/>
      <c r="YI34" s="21">
        <v>0</v>
      </c>
      <c r="YJ34" s="21">
        <f t="shared" si="272"/>
        <v>0</v>
      </c>
      <c r="YK34" s="21">
        <v>0</v>
      </c>
      <c r="YL34" s="21">
        <v>0</v>
      </c>
      <c r="YM34" s="22"/>
      <c r="YN34" s="22"/>
      <c r="YO34" s="21">
        <v>0</v>
      </c>
      <c r="YP34" s="21">
        <f t="shared" si="273"/>
        <v>0</v>
      </c>
      <c r="YQ34" s="21">
        <v>0</v>
      </c>
      <c r="YR34" s="21">
        <f t="shared" si="274"/>
        <v>0</v>
      </c>
      <c r="YS34" s="21">
        <v>0</v>
      </c>
      <c r="YT34" s="21">
        <f t="shared" si="275"/>
        <v>0</v>
      </c>
      <c r="YU34" s="21">
        <v>0</v>
      </c>
      <c r="YV34" s="21">
        <f t="shared" si="276"/>
        <v>0</v>
      </c>
      <c r="YW34" s="21">
        <v>0</v>
      </c>
      <c r="YX34" s="21">
        <f t="shared" si="277"/>
        <v>0</v>
      </c>
      <c r="YY34" s="21">
        <v>0</v>
      </c>
      <c r="YZ34" s="21">
        <f t="shared" si="278"/>
        <v>0</v>
      </c>
      <c r="ZA34" s="21">
        <f t="shared" si="279"/>
        <v>0</v>
      </c>
      <c r="ZB34" s="21"/>
      <c r="ZC34" s="23">
        <f t="shared" si="411"/>
        <v>0</v>
      </c>
      <c r="ZD34" s="22"/>
      <c r="ZE34" s="22"/>
      <c r="ZF34" s="22"/>
      <c r="ZG34" s="23">
        <v>0</v>
      </c>
      <c r="ZH34" s="21">
        <f t="shared" si="360"/>
        <v>0</v>
      </c>
      <c r="ZI34" s="21">
        <f t="shared" si="281"/>
        <v>0</v>
      </c>
      <c r="ZJ34" s="21">
        <v>0</v>
      </c>
      <c r="ZK34" s="21">
        <f t="shared" si="282"/>
        <v>0</v>
      </c>
      <c r="ZL34" s="21">
        <v>0</v>
      </c>
      <c r="ZM34" s="21">
        <f t="shared" si="283"/>
        <v>0</v>
      </c>
      <c r="ZN34" s="21">
        <v>0</v>
      </c>
      <c r="ZO34" s="21">
        <f t="shared" si="284"/>
        <v>0</v>
      </c>
      <c r="ZP34" s="21">
        <v>0</v>
      </c>
      <c r="ZQ34" s="21">
        <f t="shared" si="285"/>
        <v>0</v>
      </c>
      <c r="ZR34" s="21">
        <v>0</v>
      </c>
      <c r="ZS34" s="21">
        <f t="shared" si="286"/>
        <v>0</v>
      </c>
      <c r="ZT34" s="21">
        <f t="shared" si="395"/>
        <v>0</v>
      </c>
      <c r="ZU34" s="21"/>
      <c r="ZV34" s="21">
        <f t="shared" si="18"/>
        <v>0</v>
      </c>
      <c r="ZW34" s="21"/>
      <c r="ZX34" s="21"/>
      <c r="ZY34" s="21">
        <v>0</v>
      </c>
      <c r="ZZ34" s="21">
        <f t="shared" si="288"/>
        <v>0</v>
      </c>
      <c r="AAA34" s="21">
        <v>0</v>
      </c>
      <c r="AAB34" s="21">
        <v>0</v>
      </c>
      <c r="AAC34" s="22"/>
      <c r="AAD34" s="22"/>
      <c r="AAE34" s="21">
        <v>0</v>
      </c>
      <c r="AAF34" s="21">
        <f t="shared" si="289"/>
        <v>0</v>
      </c>
      <c r="AAG34" s="21">
        <v>0</v>
      </c>
      <c r="AAH34" s="21">
        <f t="shared" si="290"/>
        <v>0</v>
      </c>
      <c r="AAI34" s="21">
        <v>0</v>
      </c>
      <c r="AAJ34" s="21">
        <f t="shared" si="291"/>
        <v>0</v>
      </c>
      <c r="AAK34" s="21">
        <v>0</v>
      </c>
      <c r="AAL34" s="21">
        <f t="shared" si="292"/>
        <v>0</v>
      </c>
      <c r="AAM34" s="21">
        <v>0</v>
      </c>
      <c r="AAN34" s="21">
        <f t="shared" si="293"/>
        <v>0</v>
      </c>
      <c r="AAO34" s="21">
        <v>0</v>
      </c>
      <c r="AAP34" s="21">
        <f t="shared" si="294"/>
        <v>0</v>
      </c>
      <c r="AAQ34" s="21">
        <f t="shared" si="295"/>
        <v>0</v>
      </c>
      <c r="AAR34" s="21"/>
      <c r="AAS34" s="23">
        <f t="shared" si="412"/>
        <v>0</v>
      </c>
      <c r="AAT34" s="22"/>
      <c r="AAU34" s="22"/>
      <c r="AAV34" s="22"/>
      <c r="AAW34" s="23">
        <v>0</v>
      </c>
      <c r="AAX34" s="21">
        <f t="shared" si="361"/>
        <v>0</v>
      </c>
      <c r="AAY34" s="21">
        <f t="shared" si="297"/>
        <v>0</v>
      </c>
      <c r="AAZ34" s="21">
        <v>0</v>
      </c>
      <c r="ABA34" s="21">
        <f t="shared" si="298"/>
        <v>0</v>
      </c>
      <c r="ABB34" s="21">
        <v>0</v>
      </c>
      <c r="ABC34" s="21">
        <f t="shared" si="299"/>
        <v>0</v>
      </c>
      <c r="ABD34" s="21">
        <v>0</v>
      </c>
      <c r="ABE34" s="21">
        <f t="shared" si="300"/>
        <v>0</v>
      </c>
      <c r="ABF34" s="21">
        <v>0</v>
      </c>
      <c r="ABG34" s="21">
        <f t="shared" si="301"/>
        <v>0</v>
      </c>
      <c r="ABH34" s="21">
        <v>0</v>
      </c>
      <c r="ABI34" s="21">
        <f t="shared" si="302"/>
        <v>0</v>
      </c>
      <c r="ABJ34" s="21">
        <f t="shared" si="396"/>
        <v>0</v>
      </c>
      <c r="ABK34" s="21"/>
      <c r="ABL34" s="21">
        <f t="shared" si="19"/>
        <v>0</v>
      </c>
      <c r="ABM34" s="21"/>
      <c r="ABN34" s="21"/>
      <c r="ABO34" s="21">
        <v>0</v>
      </c>
      <c r="ABP34" s="21">
        <f t="shared" si="304"/>
        <v>0</v>
      </c>
      <c r="ABQ34" s="21">
        <v>0</v>
      </c>
      <c r="ABR34" s="21">
        <v>0</v>
      </c>
      <c r="ABS34" s="22"/>
      <c r="ABT34" s="22"/>
      <c r="ABU34" s="21">
        <v>0</v>
      </c>
      <c r="ABV34" s="21">
        <f t="shared" si="20"/>
        <v>0</v>
      </c>
      <c r="ABW34" s="21">
        <v>0</v>
      </c>
      <c r="ABX34" s="21">
        <f t="shared" si="305"/>
        <v>0</v>
      </c>
      <c r="ABY34" s="21">
        <v>0</v>
      </c>
      <c r="ABZ34" s="21">
        <f t="shared" si="306"/>
        <v>0</v>
      </c>
      <c r="ACA34" s="21">
        <v>0</v>
      </c>
      <c r="ACB34" s="21">
        <f t="shared" si="307"/>
        <v>0</v>
      </c>
      <c r="ACC34" s="21">
        <v>0</v>
      </c>
      <c r="ACD34" s="21">
        <f t="shared" si="308"/>
        <v>0</v>
      </c>
      <c r="ACE34" s="21">
        <v>0</v>
      </c>
      <c r="ACF34" s="21">
        <f t="shared" si="309"/>
        <v>0</v>
      </c>
      <c r="ACG34" s="21">
        <f t="shared" si="21"/>
        <v>0</v>
      </c>
      <c r="ACH34" s="21"/>
      <c r="ACI34" s="23">
        <f t="shared" si="413"/>
        <v>0</v>
      </c>
      <c r="ACJ34" s="22"/>
      <c r="ACK34" s="22"/>
      <c r="ACL34" s="22"/>
      <c r="ACM34" s="23">
        <v>0</v>
      </c>
      <c r="ACN34" s="21">
        <f t="shared" si="362"/>
        <v>0</v>
      </c>
      <c r="ACO34" s="21">
        <f t="shared" si="311"/>
        <v>0</v>
      </c>
      <c r="ACP34" s="21">
        <v>0</v>
      </c>
      <c r="ACQ34" s="21">
        <f t="shared" si="312"/>
        <v>0</v>
      </c>
      <c r="ACR34" s="21">
        <v>0</v>
      </c>
      <c r="ACS34" s="21">
        <f t="shared" si="313"/>
        <v>0</v>
      </c>
      <c r="ACT34" s="21">
        <v>0</v>
      </c>
      <c r="ACU34" s="21">
        <f t="shared" si="314"/>
        <v>0</v>
      </c>
      <c r="ACV34" s="21">
        <v>0</v>
      </c>
      <c r="ACW34" s="21">
        <f t="shared" si="315"/>
        <v>0</v>
      </c>
      <c r="ACX34" s="21">
        <v>0</v>
      </c>
      <c r="ACY34" s="21">
        <f t="shared" si="316"/>
        <v>0</v>
      </c>
      <c r="ACZ34" s="21">
        <f t="shared" si="397"/>
        <v>0</v>
      </c>
      <c r="ADA34" s="21"/>
      <c r="ADB34" s="21">
        <f t="shared" si="22"/>
        <v>0</v>
      </c>
      <c r="ADC34" s="21"/>
      <c r="ADD34" s="21"/>
      <c r="ADE34" s="21">
        <v>0</v>
      </c>
      <c r="ADF34" s="21">
        <f t="shared" si="318"/>
        <v>0</v>
      </c>
      <c r="ADG34" s="21">
        <v>0</v>
      </c>
      <c r="ADH34" s="21">
        <v>0</v>
      </c>
      <c r="ADI34" s="22"/>
      <c r="ADJ34" s="22"/>
      <c r="ADK34" s="21">
        <v>0</v>
      </c>
      <c r="ADL34" s="21">
        <f t="shared" si="319"/>
        <v>0</v>
      </c>
      <c r="ADM34" s="21">
        <v>0</v>
      </c>
      <c r="ADN34" s="21">
        <f t="shared" si="320"/>
        <v>0</v>
      </c>
      <c r="ADO34" s="21">
        <v>0</v>
      </c>
      <c r="ADP34" s="21">
        <f t="shared" si="321"/>
        <v>0</v>
      </c>
      <c r="ADQ34" s="21">
        <v>0</v>
      </c>
      <c r="ADR34" s="21">
        <f t="shared" si="322"/>
        <v>0</v>
      </c>
      <c r="ADS34" s="21">
        <v>0</v>
      </c>
      <c r="ADT34" s="21">
        <f t="shared" si="323"/>
        <v>0</v>
      </c>
      <c r="ADU34" s="21">
        <v>0</v>
      </c>
      <c r="ADV34" s="21">
        <f t="shared" si="324"/>
        <v>0</v>
      </c>
      <c r="ADW34" s="21">
        <f t="shared" si="325"/>
        <v>0</v>
      </c>
      <c r="ADX34" s="21"/>
      <c r="ADY34" s="23">
        <f t="shared" si="414"/>
        <v>0</v>
      </c>
      <c r="ADZ34" s="24">
        <f t="shared" si="23"/>
        <v>0</v>
      </c>
      <c r="AEA34" s="24">
        <f t="shared" si="24"/>
        <v>0</v>
      </c>
      <c r="AEB34" s="24">
        <f t="shared" si="326"/>
        <v>0</v>
      </c>
    </row>
    <row r="35" spans="1:808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5"/>
        <v>0</v>
      </c>
      <c r="M35" s="21">
        <f t="shared" si="26"/>
        <v>0</v>
      </c>
      <c r="N35" s="21">
        <v>0</v>
      </c>
      <c r="O35" s="21">
        <f t="shared" si="27"/>
        <v>0</v>
      </c>
      <c r="P35" s="21">
        <v>0</v>
      </c>
      <c r="Q35" s="21">
        <f t="shared" si="28"/>
        <v>0</v>
      </c>
      <c r="R35" s="21">
        <v>0</v>
      </c>
      <c r="S35" s="21">
        <f t="shared" si="29"/>
        <v>0</v>
      </c>
      <c r="T35" s="21">
        <v>0</v>
      </c>
      <c r="U35" s="21">
        <f t="shared" si="30"/>
        <v>0</v>
      </c>
      <c r="V35" s="21">
        <v>0</v>
      </c>
      <c r="W35" s="21">
        <f t="shared" si="31"/>
        <v>0</v>
      </c>
      <c r="X35" s="21">
        <f t="shared" si="32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33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34"/>
        <v>0</v>
      </c>
      <c r="AK35" s="21">
        <v>0</v>
      </c>
      <c r="AL35" s="21">
        <f t="shared" si="35"/>
        <v>0</v>
      </c>
      <c r="AM35" s="21">
        <v>0</v>
      </c>
      <c r="AN35" s="21">
        <f t="shared" si="36"/>
        <v>0</v>
      </c>
      <c r="AO35" s="21">
        <v>0</v>
      </c>
      <c r="AP35" s="21">
        <f t="shared" si="37"/>
        <v>0</v>
      </c>
      <c r="AQ35" s="21">
        <v>0</v>
      </c>
      <c r="AR35" s="21">
        <f t="shared" si="38"/>
        <v>0</v>
      </c>
      <c r="AS35" s="21">
        <v>0</v>
      </c>
      <c r="AT35" s="21">
        <f t="shared" si="39"/>
        <v>0</v>
      </c>
      <c r="AU35" s="21">
        <f t="shared" si="40"/>
        <v>0</v>
      </c>
      <c r="AV35" s="21"/>
      <c r="AW35" s="23">
        <f t="shared" si="327"/>
        <v>0</v>
      </c>
      <c r="AX35" s="22"/>
      <c r="AY35" s="22"/>
      <c r="AZ35" s="22"/>
      <c r="BA35" s="23">
        <v>0</v>
      </c>
      <c r="BB35" s="21">
        <f t="shared" si="345"/>
        <v>0</v>
      </c>
      <c r="BC35" s="21">
        <f t="shared" si="42"/>
        <v>0</v>
      </c>
      <c r="BD35" s="21">
        <v>0</v>
      </c>
      <c r="BE35" s="21">
        <f t="shared" si="43"/>
        <v>0</v>
      </c>
      <c r="BF35" s="21">
        <v>0</v>
      </c>
      <c r="BG35" s="21">
        <f t="shared" si="44"/>
        <v>0</v>
      </c>
      <c r="BH35" s="21">
        <v>0</v>
      </c>
      <c r="BI35" s="21">
        <f t="shared" si="45"/>
        <v>0</v>
      </c>
      <c r="BJ35" s="21">
        <v>0</v>
      </c>
      <c r="BK35" s="21">
        <f t="shared" si="46"/>
        <v>0</v>
      </c>
      <c r="BL35" s="21">
        <v>0</v>
      </c>
      <c r="BM35" s="21">
        <f t="shared" si="47"/>
        <v>0</v>
      </c>
      <c r="BN35" s="21">
        <f t="shared" si="38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49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50"/>
        <v>0</v>
      </c>
      <c r="CA35" s="21">
        <v>0</v>
      </c>
      <c r="CB35" s="21">
        <f t="shared" si="51"/>
        <v>0</v>
      </c>
      <c r="CC35" s="21">
        <v>0</v>
      </c>
      <c r="CD35" s="21">
        <f t="shared" si="52"/>
        <v>0</v>
      </c>
      <c r="CE35" s="21">
        <v>0</v>
      </c>
      <c r="CF35" s="21">
        <f t="shared" si="53"/>
        <v>0</v>
      </c>
      <c r="CG35" s="21">
        <v>0</v>
      </c>
      <c r="CH35" s="21">
        <f t="shared" si="54"/>
        <v>0</v>
      </c>
      <c r="CI35" s="21">
        <v>0</v>
      </c>
      <c r="CJ35" s="21">
        <f t="shared" si="55"/>
        <v>0</v>
      </c>
      <c r="CK35" s="21">
        <f t="shared" si="56"/>
        <v>0</v>
      </c>
      <c r="CL35" s="21"/>
      <c r="CM35" s="23">
        <f t="shared" si="398"/>
        <v>0</v>
      </c>
      <c r="CN35" s="22"/>
      <c r="CO35" s="22"/>
      <c r="CP35" s="22"/>
      <c r="CQ35" s="23">
        <v>0</v>
      </c>
      <c r="CR35" s="21">
        <f t="shared" si="346"/>
        <v>0</v>
      </c>
      <c r="CS35" s="21">
        <f t="shared" si="58"/>
        <v>0</v>
      </c>
      <c r="CT35" s="21">
        <v>0</v>
      </c>
      <c r="CU35" s="21">
        <f t="shared" si="59"/>
        <v>0</v>
      </c>
      <c r="CV35" s="21">
        <v>0</v>
      </c>
      <c r="CW35" s="21">
        <f t="shared" si="60"/>
        <v>0</v>
      </c>
      <c r="CX35" s="21">
        <v>0</v>
      </c>
      <c r="CY35" s="21">
        <f t="shared" si="61"/>
        <v>0</v>
      </c>
      <c r="CZ35" s="21">
        <v>0</v>
      </c>
      <c r="DA35" s="21">
        <f t="shared" si="62"/>
        <v>0</v>
      </c>
      <c r="DB35" s="21">
        <v>0</v>
      </c>
      <c r="DC35" s="21">
        <f t="shared" si="63"/>
        <v>0</v>
      </c>
      <c r="DD35" s="21">
        <f t="shared" si="38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65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6"/>
        <v>0</v>
      </c>
      <c r="DS35" s="21">
        <v>0</v>
      </c>
      <c r="DT35" s="21">
        <f t="shared" si="67"/>
        <v>0</v>
      </c>
      <c r="DU35" s="21">
        <v>0</v>
      </c>
      <c r="DV35" s="21">
        <f t="shared" si="68"/>
        <v>0</v>
      </c>
      <c r="DW35" s="21">
        <v>0</v>
      </c>
      <c r="DX35" s="21">
        <f t="shared" si="69"/>
        <v>0</v>
      </c>
      <c r="DY35" s="21">
        <v>0</v>
      </c>
      <c r="DZ35" s="21">
        <f t="shared" si="70"/>
        <v>0</v>
      </c>
      <c r="EA35" s="21">
        <f t="shared" si="71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347"/>
        <v>0</v>
      </c>
      <c r="EI35" s="21">
        <f t="shared" si="73"/>
        <v>0</v>
      </c>
      <c r="EJ35" s="21">
        <v>0</v>
      </c>
      <c r="EK35" s="21">
        <f t="shared" si="74"/>
        <v>0</v>
      </c>
      <c r="EL35" s="21">
        <v>0</v>
      </c>
      <c r="EM35" s="21">
        <f t="shared" si="75"/>
        <v>0</v>
      </c>
      <c r="EN35" s="21">
        <v>0</v>
      </c>
      <c r="EO35" s="21">
        <f t="shared" si="76"/>
        <v>0</v>
      </c>
      <c r="EP35" s="21">
        <v>0</v>
      </c>
      <c r="EQ35" s="21">
        <f t="shared" si="77"/>
        <v>0</v>
      </c>
      <c r="ER35" s="21">
        <v>0</v>
      </c>
      <c r="ES35" s="21">
        <f t="shared" si="78"/>
        <v>0</v>
      </c>
      <c r="ET35" s="21">
        <f t="shared" si="38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80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81"/>
        <v>0</v>
      </c>
      <c r="FG35" s="21">
        <v>0</v>
      </c>
      <c r="FH35" s="21">
        <f t="shared" si="82"/>
        <v>0</v>
      </c>
      <c r="FI35" s="21">
        <v>0</v>
      </c>
      <c r="FJ35" s="21">
        <f t="shared" si="83"/>
        <v>0</v>
      </c>
      <c r="FK35" s="21">
        <v>0</v>
      </c>
      <c r="FL35" s="21">
        <f t="shared" si="84"/>
        <v>0</v>
      </c>
      <c r="FM35" s="21">
        <v>0</v>
      </c>
      <c r="FN35" s="21">
        <f t="shared" si="85"/>
        <v>0</v>
      </c>
      <c r="FO35" s="21">
        <v>0</v>
      </c>
      <c r="FP35" s="21">
        <f t="shared" si="86"/>
        <v>0</v>
      </c>
      <c r="FQ35" s="21">
        <f t="shared" si="87"/>
        <v>0</v>
      </c>
      <c r="FR35" s="21"/>
      <c r="FS35" s="23">
        <f t="shared" si="399"/>
        <v>0</v>
      </c>
      <c r="FT35" s="22"/>
      <c r="FU35" s="22"/>
      <c r="FV35" s="22"/>
      <c r="FW35" s="23">
        <v>0</v>
      </c>
      <c r="FX35" s="21">
        <f t="shared" si="348"/>
        <v>0</v>
      </c>
      <c r="FY35" s="21">
        <f t="shared" si="89"/>
        <v>0</v>
      </c>
      <c r="FZ35" s="21">
        <v>0</v>
      </c>
      <c r="GA35" s="21">
        <f t="shared" si="90"/>
        <v>0</v>
      </c>
      <c r="GB35" s="21">
        <v>0</v>
      </c>
      <c r="GC35" s="21">
        <f t="shared" si="91"/>
        <v>0</v>
      </c>
      <c r="GD35" s="21">
        <v>0</v>
      </c>
      <c r="GE35" s="21">
        <f t="shared" si="92"/>
        <v>0</v>
      </c>
      <c r="GF35" s="21">
        <v>0</v>
      </c>
      <c r="GG35" s="21">
        <f t="shared" si="93"/>
        <v>0</v>
      </c>
      <c r="GH35" s="21">
        <v>0</v>
      </c>
      <c r="GI35" s="21">
        <f t="shared" si="94"/>
        <v>0</v>
      </c>
      <c r="GJ35" s="21">
        <f t="shared" si="38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6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7"/>
        <v>0</v>
      </c>
      <c r="GW35" s="21">
        <v>0</v>
      </c>
      <c r="GX35" s="21">
        <f t="shared" si="98"/>
        <v>0</v>
      </c>
      <c r="GY35" s="21">
        <v>0</v>
      </c>
      <c r="GZ35" s="21">
        <f t="shared" si="99"/>
        <v>0</v>
      </c>
      <c r="HA35" s="21">
        <v>0</v>
      </c>
      <c r="HB35" s="21">
        <f t="shared" si="100"/>
        <v>0</v>
      </c>
      <c r="HC35" s="21">
        <v>0</v>
      </c>
      <c r="HD35" s="21">
        <f t="shared" si="101"/>
        <v>0</v>
      </c>
      <c r="HE35" s="21">
        <v>0</v>
      </c>
      <c r="HF35" s="21">
        <f t="shared" si="102"/>
        <v>0</v>
      </c>
      <c r="HG35" s="21">
        <f t="shared" si="103"/>
        <v>0</v>
      </c>
      <c r="HH35" s="21"/>
      <c r="HI35" s="23">
        <f t="shared" si="400"/>
        <v>0</v>
      </c>
      <c r="HJ35" s="22"/>
      <c r="HK35" s="22"/>
      <c r="HL35" s="22"/>
      <c r="HM35" s="23">
        <v>0</v>
      </c>
      <c r="HN35" s="21">
        <f t="shared" si="349"/>
        <v>0</v>
      </c>
      <c r="HO35" s="21">
        <f t="shared" si="105"/>
        <v>0</v>
      </c>
      <c r="HP35" s="21">
        <v>0</v>
      </c>
      <c r="HQ35" s="21">
        <f t="shared" si="106"/>
        <v>0</v>
      </c>
      <c r="HR35" s="21">
        <v>0</v>
      </c>
      <c r="HS35" s="21">
        <f t="shared" si="107"/>
        <v>0</v>
      </c>
      <c r="HT35" s="21">
        <v>0</v>
      </c>
      <c r="HU35" s="21">
        <f t="shared" si="108"/>
        <v>0</v>
      </c>
      <c r="HV35" s="21">
        <v>0</v>
      </c>
      <c r="HW35" s="21">
        <f t="shared" si="109"/>
        <v>0</v>
      </c>
      <c r="HX35" s="21">
        <v>0</v>
      </c>
      <c r="HY35" s="21">
        <f t="shared" si="110"/>
        <v>0</v>
      </c>
      <c r="HZ35" s="21">
        <f t="shared" si="38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12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13"/>
        <v>0</v>
      </c>
      <c r="IM35" s="21">
        <v>0</v>
      </c>
      <c r="IN35" s="21">
        <f t="shared" si="114"/>
        <v>0</v>
      </c>
      <c r="IO35" s="21">
        <v>0</v>
      </c>
      <c r="IP35" s="21">
        <f t="shared" si="115"/>
        <v>0</v>
      </c>
      <c r="IQ35" s="21">
        <v>0</v>
      </c>
      <c r="IR35" s="21">
        <f t="shared" si="116"/>
        <v>0</v>
      </c>
      <c r="IS35" s="21">
        <v>0</v>
      </c>
      <c r="IT35" s="21">
        <f t="shared" si="117"/>
        <v>0</v>
      </c>
      <c r="IU35" s="21">
        <v>0</v>
      </c>
      <c r="IV35" s="21">
        <f t="shared" si="118"/>
        <v>0</v>
      </c>
      <c r="IW35" s="21">
        <f t="shared" si="119"/>
        <v>0</v>
      </c>
      <c r="IX35" s="21"/>
      <c r="IY35" s="23">
        <f t="shared" si="401"/>
        <v>0</v>
      </c>
      <c r="IZ35" s="22"/>
      <c r="JA35" s="22"/>
      <c r="JB35" s="22"/>
      <c r="JC35" s="23">
        <v>0</v>
      </c>
      <c r="JD35" s="21">
        <f t="shared" si="350"/>
        <v>0</v>
      </c>
      <c r="JE35" s="21">
        <f t="shared" si="121"/>
        <v>0</v>
      </c>
      <c r="JF35" s="21">
        <v>0</v>
      </c>
      <c r="JG35" s="21">
        <f t="shared" si="122"/>
        <v>0</v>
      </c>
      <c r="JH35" s="21">
        <v>0</v>
      </c>
      <c r="JI35" s="21">
        <f t="shared" si="123"/>
        <v>0</v>
      </c>
      <c r="JJ35" s="21">
        <v>0</v>
      </c>
      <c r="JK35" s="21">
        <f t="shared" si="124"/>
        <v>0</v>
      </c>
      <c r="JL35" s="21">
        <v>0</v>
      </c>
      <c r="JM35" s="21">
        <f t="shared" si="125"/>
        <v>0</v>
      </c>
      <c r="JN35" s="21">
        <v>0</v>
      </c>
      <c r="JO35" s="21">
        <f t="shared" si="126"/>
        <v>0</v>
      </c>
      <c r="JP35" s="21">
        <f t="shared" si="38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8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29"/>
        <v>0</v>
      </c>
      <c r="KC35" s="21">
        <v>0</v>
      </c>
      <c r="KD35" s="21">
        <f t="shared" si="130"/>
        <v>0</v>
      </c>
      <c r="KE35" s="21">
        <v>0</v>
      </c>
      <c r="KF35" s="21">
        <f t="shared" si="131"/>
        <v>0</v>
      </c>
      <c r="KG35" s="21">
        <v>0</v>
      </c>
      <c r="KH35" s="21">
        <f t="shared" si="132"/>
        <v>0</v>
      </c>
      <c r="KI35" s="21">
        <v>0</v>
      </c>
      <c r="KJ35" s="21">
        <f t="shared" si="133"/>
        <v>0</v>
      </c>
      <c r="KK35" s="21">
        <v>0</v>
      </c>
      <c r="KL35" s="21">
        <f t="shared" si="134"/>
        <v>0</v>
      </c>
      <c r="KM35" s="21">
        <f t="shared" si="135"/>
        <v>0</v>
      </c>
      <c r="KN35" s="21"/>
      <c r="KO35" s="23">
        <f t="shared" si="402"/>
        <v>0</v>
      </c>
      <c r="KP35" s="22"/>
      <c r="KQ35" s="22"/>
      <c r="KR35" s="22"/>
      <c r="KS35" s="23">
        <v>0</v>
      </c>
      <c r="KT35" s="21">
        <f t="shared" si="351"/>
        <v>0</v>
      </c>
      <c r="KU35" s="21">
        <f t="shared" si="137"/>
        <v>0</v>
      </c>
      <c r="KV35" s="21">
        <v>0</v>
      </c>
      <c r="KW35" s="21">
        <f t="shared" si="138"/>
        <v>0</v>
      </c>
      <c r="KX35" s="21">
        <v>0</v>
      </c>
      <c r="KY35" s="21">
        <f t="shared" si="139"/>
        <v>0</v>
      </c>
      <c r="KZ35" s="21">
        <v>0</v>
      </c>
      <c r="LA35" s="21">
        <f t="shared" si="140"/>
        <v>0</v>
      </c>
      <c r="LB35" s="21">
        <v>0</v>
      </c>
      <c r="LC35" s="21">
        <f t="shared" si="141"/>
        <v>0</v>
      </c>
      <c r="LD35" s="21">
        <v>0</v>
      </c>
      <c r="LE35" s="21">
        <f t="shared" si="142"/>
        <v>0</v>
      </c>
      <c r="LF35" s="21">
        <f t="shared" si="38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44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45"/>
        <v>0</v>
      </c>
      <c r="LS35" s="21">
        <v>0</v>
      </c>
      <c r="LT35" s="21">
        <f t="shared" si="146"/>
        <v>0</v>
      </c>
      <c r="LU35" s="21">
        <v>0</v>
      </c>
      <c r="LV35" s="21">
        <f t="shared" si="147"/>
        <v>0</v>
      </c>
      <c r="LW35" s="21">
        <v>0</v>
      </c>
      <c r="LX35" s="21">
        <f t="shared" si="148"/>
        <v>0</v>
      </c>
      <c r="LY35" s="21">
        <v>0</v>
      </c>
      <c r="LZ35" s="21">
        <f t="shared" si="149"/>
        <v>0</v>
      </c>
      <c r="MA35" s="21">
        <v>0</v>
      </c>
      <c r="MB35" s="21">
        <f t="shared" si="150"/>
        <v>0</v>
      </c>
      <c r="MC35" s="21">
        <f t="shared" si="151"/>
        <v>0</v>
      </c>
      <c r="MD35" s="21"/>
      <c r="ME35" s="23">
        <f t="shared" si="403"/>
        <v>0</v>
      </c>
      <c r="MF35" s="22"/>
      <c r="MG35" s="22"/>
      <c r="MH35" s="22"/>
      <c r="MI35" s="23">
        <v>0</v>
      </c>
      <c r="MJ35" s="21">
        <f t="shared" si="352"/>
        <v>0</v>
      </c>
      <c r="MK35" s="21">
        <f t="shared" si="153"/>
        <v>0</v>
      </c>
      <c r="ML35" s="21">
        <v>0</v>
      </c>
      <c r="MM35" s="21">
        <f t="shared" si="154"/>
        <v>0</v>
      </c>
      <c r="MN35" s="21">
        <v>0</v>
      </c>
      <c r="MO35" s="21">
        <f t="shared" si="155"/>
        <v>0</v>
      </c>
      <c r="MP35" s="21">
        <v>0</v>
      </c>
      <c r="MQ35" s="21">
        <f t="shared" si="156"/>
        <v>0</v>
      </c>
      <c r="MR35" s="21">
        <v>0</v>
      </c>
      <c r="MS35" s="21">
        <f t="shared" si="157"/>
        <v>0</v>
      </c>
      <c r="MT35" s="21">
        <v>0</v>
      </c>
      <c r="MU35" s="21">
        <f t="shared" si="158"/>
        <v>0</v>
      </c>
      <c r="MV35" s="21">
        <f t="shared" si="38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60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61"/>
        <v>0</v>
      </c>
      <c r="NI35" s="21">
        <v>0</v>
      </c>
      <c r="NJ35" s="21">
        <f t="shared" si="162"/>
        <v>0</v>
      </c>
      <c r="NK35" s="21">
        <v>0</v>
      </c>
      <c r="NL35" s="21">
        <f t="shared" si="163"/>
        <v>0</v>
      </c>
      <c r="NM35" s="21">
        <v>0</v>
      </c>
      <c r="NN35" s="21">
        <f t="shared" si="164"/>
        <v>0</v>
      </c>
      <c r="NO35" s="21">
        <v>0</v>
      </c>
      <c r="NP35" s="21">
        <f t="shared" si="165"/>
        <v>0</v>
      </c>
      <c r="NQ35" s="21">
        <v>0</v>
      </c>
      <c r="NR35" s="21">
        <f t="shared" si="166"/>
        <v>0</v>
      </c>
      <c r="NS35" s="21">
        <f t="shared" si="167"/>
        <v>0</v>
      </c>
      <c r="NT35" s="21"/>
      <c r="NU35" s="23">
        <f t="shared" si="404"/>
        <v>0</v>
      </c>
      <c r="NV35" s="22"/>
      <c r="NW35" s="22"/>
      <c r="NX35" s="22"/>
      <c r="NY35" s="23">
        <v>0</v>
      </c>
      <c r="NZ35" s="21">
        <f t="shared" si="353"/>
        <v>0</v>
      </c>
      <c r="OA35" s="21">
        <f t="shared" si="169"/>
        <v>0</v>
      </c>
      <c r="OB35" s="21">
        <v>0</v>
      </c>
      <c r="OC35" s="21">
        <f t="shared" si="170"/>
        <v>0</v>
      </c>
      <c r="OD35" s="21">
        <v>0</v>
      </c>
      <c r="OE35" s="21">
        <f t="shared" si="171"/>
        <v>0</v>
      </c>
      <c r="OF35" s="21">
        <v>0</v>
      </c>
      <c r="OG35" s="21">
        <f t="shared" si="172"/>
        <v>0</v>
      </c>
      <c r="OH35" s="21">
        <v>0</v>
      </c>
      <c r="OI35" s="21">
        <f t="shared" si="173"/>
        <v>0</v>
      </c>
      <c r="OJ35" s="21">
        <v>0</v>
      </c>
      <c r="OK35" s="21">
        <f t="shared" si="174"/>
        <v>0</v>
      </c>
      <c r="OL35" s="21">
        <f t="shared" si="38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6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7"/>
        <v>0</v>
      </c>
      <c r="OY35" s="21">
        <v>0</v>
      </c>
      <c r="OZ35" s="21">
        <f t="shared" si="178"/>
        <v>0</v>
      </c>
      <c r="PA35" s="21">
        <v>0</v>
      </c>
      <c r="PB35" s="21">
        <f t="shared" si="179"/>
        <v>0</v>
      </c>
      <c r="PC35" s="21">
        <v>0</v>
      </c>
      <c r="PD35" s="21">
        <f t="shared" si="180"/>
        <v>0</v>
      </c>
      <c r="PE35" s="21">
        <v>0</v>
      </c>
      <c r="PF35" s="21">
        <f t="shared" si="181"/>
        <v>0</v>
      </c>
      <c r="PG35" s="21">
        <v>0</v>
      </c>
      <c r="PH35" s="21">
        <f t="shared" si="182"/>
        <v>0</v>
      </c>
      <c r="PI35" s="21">
        <f t="shared" si="183"/>
        <v>0</v>
      </c>
      <c r="PJ35" s="21"/>
      <c r="PK35" s="23">
        <f t="shared" si="405"/>
        <v>0</v>
      </c>
      <c r="PL35" s="22"/>
      <c r="PM35" s="22"/>
      <c r="PN35" s="22"/>
      <c r="PO35" s="23">
        <v>0</v>
      </c>
      <c r="PP35" s="21">
        <f t="shared" si="354"/>
        <v>0</v>
      </c>
      <c r="PQ35" s="21">
        <f t="shared" si="185"/>
        <v>0</v>
      </c>
      <c r="PR35" s="21">
        <v>0</v>
      </c>
      <c r="PS35" s="21">
        <f t="shared" si="186"/>
        <v>0</v>
      </c>
      <c r="PT35" s="21">
        <v>0</v>
      </c>
      <c r="PU35" s="21">
        <f t="shared" si="187"/>
        <v>0</v>
      </c>
      <c r="PV35" s="21">
        <v>0</v>
      </c>
      <c r="PW35" s="21">
        <f t="shared" si="188"/>
        <v>0</v>
      </c>
      <c r="PX35" s="21">
        <v>0</v>
      </c>
      <c r="PY35" s="21">
        <f t="shared" si="189"/>
        <v>0</v>
      </c>
      <c r="PZ35" s="21">
        <v>0</v>
      </c>
      <c r="QA35" s="21">
        <f t="shared" si="190"/>
        <v>0</v>
      </c>
      <c r="QB35" s="21">
        <f t="shared" si="38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92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93"/>
        <v>0</v>
      </c>
      <c r="QO35" s="21">
        <v>0</v>
      </c>
      <c r="QP35" s="21">
        <f t="shared" si="194"/>
        <v>0</v>
      </c>
      <c r="QQ35" s="21">
        <v>0</v>
      </c>
      <c r="QR35" s="21">
        <f t="shared" si="195"/>
        <v>0</v>
      </c>
      <c r="QS35" s="21">
        <v>0</v>
      </c>
      <c r="QT35" s="21">
        <f t="shared" si="196"/>
        <v>0</v>
      </c>
      <c r="QU35" s="21">
        <v>0</v>
      </c>
      <c r="QV35" s="21">
        <f t="shared" si="197"/>
        <v>0</v>
      </c>
      <c r="QW35" s="21">
        <v>0</v>
      </c>
      <c r="QX35" s="21">
        <f t="shared" si="198"/>
        <v>0</v>
      </c>
      <c r="QY35" s="21">
        <f t="shared" si="199"/>
        <v>0</v>
      </c>
      <c r="QZ35" s="21"/>
      <c r="RA35" s="23">
        <f t="shared" si="406"/>
        <v>0</v>
      </c>
      <c r="RB35" s="22"/>
      <c r="RC35" s="22"/>
      <c r="RD35" s="22"/>
      <c r="RE35" s="23">
        <v>0</v>
      </c>
      <c r="RF35" s="21">
        <f t="shared" si="355"/>
        <v>0</v>
      </c>
      <c r="RG35" s="21">
        <f t="shared" si="201"/>
        <v>0</v>
      </c>
      <c r="RH35" s="21">
        <v>0</v>
      </c>
      <c r="RI35" s="21">
        <f t="shared" si="202"/>
        <v>0</v>
      </c>
      <c r="RJ35" s="21">
        <v>0</v>
      </c>
      <c r="RK35" s="21">
        <f t="shared" si="203"/>
        <v>0</v>
      </c>
      <c r="RL35" s="21">
        <v>0</v>
      </c>
      <c r="RM35" s="21">
        <f t="shared" si="204"/>
        <v>0</v>
      </c>
      <c r="RN35" s="21">
        <v>0</v>
      </c>
      <c r="RO35" s="21">
        <f t="shared" si="205"/>
        <v>0</v>
      </c>
      <c r="RP35" s="21">
        <v>0</v>
      </c>
      <c r="RQ35" s="21">
        <f t="shared" si="206"/>
        <v>0</v>
      </c>
      <c r="RR35" s="21">
        <f t="shared" si="39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8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09"/>
        <v>0</v>
      </c>
      <c r="SE35" s="21">
        <v>0</v>
      </c>
      <c r="SF35" s="21">
        <f t="shared" si="210"/>
        <v>0</v>
      </c>
      <c r="SG35" s="21">
        <v>0</v>
      </c>
      <c r="SH35" s="21">
        <f t="shared" si="211"/>
        <v>0</v>
      </c>
      <c r="SI35" s="21">
        <v>0</v>
      </c>
      <c r="SJ35" s="21">
        <f t="shared" si="212"/>
        <v>0</v>
      </c>
      <c r="SK35" s="21">
        <v>0</v>
      </c>
      <c r="SL35" s="21">
        <f t="shared" si="213"/>
        <v>0</v>
      </c>
      <c r="SM35" s="21">
        <v>0</v>
      </c>
      <c r="SN35" s="21">
        <f t="shared" si="214"/>
        <v>0</v>
      </c>
      <c r="SO35" s="21">
        <f t="shared" si="215"/>
        <v>0</v>
      </c>
      <c r="SP35" s="21"/>
      <c r="SQ35" s="23">
        <f t="shared" si="407"/>
        <v>0</v>
      </c>
      <c r="SR35" s="22"/>
      <c r="SS35" s="22"/>
      <c r="ST35" s="22"/>
      <c r="SU35" s="23">
        <v>0</v>
      </c>
      <c r="SV35" s="21">
        <f t="shared" si="356"/>
        <v>0</v>
      </c>
      <c r="SW35" s="21">
        <f t="shared" si="217"/>
        <v>0</v>
      </c>
      <c r="SX35" s="21">
        <v>0</v>
      </c>
      <c r="SY35" s="21">
        <f t="shared" si="218"/>
        <v>0</v>
      </c>
      <c r="SZ35" s="21">
        <v>0</v>
      </c>
      <c r="TA35" s="21">
        <f t="shared" si="219"/>
        <v>0</v>
      </c>
      <c r="TB35" s="21">
        <v>0</v>
      </c>
      <c r="TC35" s="21">
        <f t="shared" si="220"/>
        <v>0</v>
      </c>
      <c r="TD35" s="21">
        <v>0</v>
      </c>
      <c r="TE35" s="21">
        <f t="shared" si="221"/>
        <v>0</v>
      </c>
      <c r="TF35" s="21">
        <v>0</v>
      </c>
      <c r="TG35" s="21">
        <f t="shared" si="222"/>
        <v>0</v>
      </c>
      <c r="TH35" s="21">
        <f t="shared" si="39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24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25"/>
        <v>0</v>
      </c>
      <c r="TU35" s="21">
        <v>0</v>
      </c>
      <c r="TV35" s="21">
        <f t="shared" si="226"/>
        <v>0</v>
      </c>
      <c r="TW35" s="21">
        <v>0</v>
      </c>
      <c r="TX35" s="21">
        <f t="shared" si="227"/>
        <v>0</v>
      </c>
      <c r="TY35" s="21">
        <v>0</v>
      </c>
      <c r="TZ35" s="21">
        <f t="shared" si="228"/>
        <v>0</v>
      </c>
      <c r="UA35" s="21">
        <v>0</v>
      </c>
      <c r="UB35" s="21">
        <f t="shared" si="229"/>
        <v>0</v>
      </c>
      <c r="UC35" s="21">
        <v>0</v>
      </c>
      <c r="UD35" s="21">
        <f t="shared" si="230"/>
        <v>0</v>
      </c>
      <c r="UE35" s="21">
        <f t="shared" si="231"/>
        <v>0</v>
      </c>
      <c r="UF35" s="21"/>
      <c r="UG35" s="23">
        <f t="shared" si="408"/>
        <v>0</v>
      </c>
      <c r="UH35" s="22"/>
      <c r="UI35" s="22"/>
      <c r="UJ35" s="22"/>
      <c r="UK35" s="23">
        <v>0</v>
      </c>
      <c r="UL35" s="21">
        <f t="shared" si="357"/>
        <v>0</v>
      </c>
      <c r="UM35" s="21">
        <f t="shared" si="233"/>
        <v>0</v>
      </c>
      <c r="UN35" s="21">
        <v>0</v>
      </c>
      <c r="UO35" s="21">
        <f t="shared" si="234"/>
        <v>0</v>
      </c>
      <c r="UP35" s="21">
        <v>0</v>
      </c>
      <c r="UQ35" s="21">
        <f t="shared" si="235"/>
        <v>0</v>
      </c>
      <c r="UR35" s="21">
        <v>0</v>
      </c>
      <c r="US35" s="21">
        <f t="shared" si="236"/>
        <v>0</v>
      </c>
      <c r="UT35" s="21">
        <v>0</v>
      </c>
      <c r="UU35" s="21">
        <f t="shared" si="237"/>
        <v>0</v>
      </c>
      <c r="UV35" s="21">
        <v>0</v>
      </c>
      <c r="UW35" s="21">
        <f t="shared" si="238"/>
        <v>0</v>
      </c>
      <c r="UX35" s="21">
        <f t="shared" si="39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40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41"/>
        <v>0</v>
      </c>
      <c r="VK35" s="21">
        <v>0</v>
      </c>
      <c r="VL35" s="21">
        <f t="shared" si="242"/>
        <v>0</v>
      </c>
      <c r="VM35" s="21">
        <v>0</v>
      </c>
      <c r="VN35" s="21">
        <f t="shared" si="243"/>
        <v>0</v>
      </c>
      <c r="VO35" s="21">
        <v>0</v>
      </c>
      <c r="VP35" s="21">
        <f t="shared" si="244"/>
        <v>0</v>
      </c>
      <c r="VQ35" s="21">
        <v>0</v>
      </c>
      <c r="VR35" s="21">
        <f t="shared" si="245"/>
        <v>0</v>
      </c>
      <c r="VS35" s="21">
        <v>0</v>
      </c>
      <c r="VT35" s="21">
        <f t="shared" si="246"/>
        <v>0</v>
      </c>
      <c r="VU35" s="21">
        <f t="shared" si="247"/>
        <v>0</v>
      </c>
      <c r="VV35" s="21"/>
      <c r="VW35" s="23">
        <f t="shared" si="409"/>
        <v>0</v>
      </c>
      <c r="VX35" s="22"/>
      <c r="VY35" s="22"/>
      <c r="VZ35" s="22"/>
      <c r="WA35" s="23">
        <v>0</v>
      </c>
      <c r="WB35" s="21">
        <f t="shared" si="358"/>
        <v>0</v>
      </c>
      <c r="WC35" s="21">
        <f t="shared" si="249"/>
        <v>0</v>
      </c>
      <c r="WD35" s="21">
        <v>0</v>
      </c>
      <c r="WE35" s="21">
        <f t="shared" si="250"/>
        <v>0</v>
      </c>
      <c r="WF35" s="21">
        <v>0</v>
      </c>
      <c r="WG35" s="21">
        <f t="shared" si="251"/>
        <v>0</v>
      </c>
      <c r="WH35" s="21">
        <v>0</v>
      </c>
      <c r="WI35" s="21">
        <f t="shared" si="252"/>
        <v>0</v>
      </c>
      <c r="WJ35" s="21">
        <v>0</v>
      </c>
      <c r="WK35" s="21">
        <f t="shared" si="253"/>
        <v>0</v>
      </c>
      <c r="WL35" s="21">
        <v>0</v>
      </c>
      <c r="WM35" s="21">
        <f t="shared" si="254"/>
        <v>0</v>
      </c>
      <c r="WN35" s="21">
        <f t="shared" si="39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6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7"/>
        <v>0</v>
      </c>
      <c r="XA35" s="21">
        <v>0</v>
      </c>
      <c r="XB35" s="21">
        <f t="shared" si="258"/>
        <v>0</v>
      </c>
      <c r="XC35" s="21">
        <v>0</v>
      </c>
      <c r="XD35" s="21">
        <f t="shared" si="259"/>
        <v>0</v>
      </c>
      <c r="XE35" s="21">
        <v>0</v>
      </c>
      <c r="XF35" s="21">
        <f t="shared" si="260"/>
        <v>0</v>
      </c>
      <c r="XG35" s="21">
        <v>0</v>
      </c>
      <c r="XH35" s="21">
        <f t="shared" si="261"/>
        <v>0</v>
      </c>
      <c r="XI35" s="21">
        <v>0</v>
      </c>
      <c r="XJ35" s="21">
        <f t="shared" si="262"/>
        <v>0</v>
      </c>
      <c r="XK35" s="21">
        <f t="shared" si="263"/>
        <v>0</v>
      </c>
      <c r="XL35" s="21"/>
      <c r="XM35" s="23">
        <f t="shared" si="410"/>
        <v>0</v>
      </c>
      <c r="XN35" s="22"/>
      <c r="XO35" s="22"/>
      <c r="XP35" s="22"/>
      <c r="XQ35" s="23">
        <v>0</v>
      </c>
      <c r="XR35" s="21">
        <f t="shared" si="359"/>
        <v>0</v>
      </c>
      <c r="XS35" s="21">
        <f t="shared" si="265"/>
        <v>0</v>
      </c>
      <c r="XT35" s="21">
        <v>0</v>
      </c>
      <c r="XU35" s="21">
        <f t="shared" si="266"/>
        <v>0</v>
      </c>
      <c r="XV35" s="21">
        <v>0</v>
      </c>
      <c r="XW35" s="21">
        <f t="shared" si="267"/>
        <v>0</v>
      </c>
      <c r="XX35" s="21">
        <v>0</v>
      </c>
      <c r="XY35" s="21">
        <f t="shared" si="268"/>
        <v>0</v>
      </c>
      <c r="XZ35" s="21">
        <v>0</v>
      </c>
      <c r="YA35" s="21">
        <f t="shared" si="269"/>
        <v>0</v>
      </c>
      <c r="YB35" s="21">
        <v>0</v>
      </c>
      <c r="YC35" s="21">
        <f t="shared" si="270"/>
        <v>0</v>
      </c>
      <c r="YD35" s="21">
        <f t="shared" si="394"/>
        <v>0</v>
      </c>
      <c r="YE35" s="21"/>
      <c r="YF35" s="21">
        <f t="shared" si="17"/>
        <v>0</v>
      </c>
      <c r="YG35" s="21"/>
      <c r="YH35" s="21"/>
      <c r="YI35" s="21">
        <v>0</v>
      </c>
      <c r="YJ35" s="21">
        <f t="shared" si="272"/>
        <v>0</v>
      </c>
      <c r="YK35" s="21">
        <v>0</v>
      </c>
      <c r="YL35" s="21">
        <v>0</v>
      </c>
      <c r="YM35" s="22"/>
      <c r="YN35" s="22"/>
      <c r="YO35" s="21">
        <v>0</v>
      </c>
      <c r="YP35" s="21">
        <f t="shared" si="273"/>
        <v>0</v>
      </c>
      <c r="YQ35" s="21">
        <v>0</v>
      </c>
      <c r="YR35" s="21">
        <f t="shared" si="274"/>
        <v>0</v>
      </c>
      <c r="YS35" s="21">
        <v>0</v>
      </c>
      <c r="YT35" s="21">
        <f t="shared" si="275"/>
        <v>0</v>
      </c>
      <c r="YU35" s="21">
        <v>0</v>
      </c>
      <c r="YV35" s="21">
        <f t="shared" si="276"/>
        <v>0</v>
      </c>
      <c r="YW35" s="21">
        <v>0</v>
      </c>
      <c r="YX35" s="21">
        <f t="shared" si="277"/>
        <v>0</v>
      </c>
      <c r="YY35" s="21">
        <v>0</v>
      </c>
      <c r="YZ35" s="21">
        <f t="shared" si="278"/>
        <v>0</v>
      </c>
      <c r="ZA35" s="21">
        <f t="shared" si="279"/>
        <v>0</v>
      </c>
      <c r="ZB35" s="21"/>
      <c r="ZC35" s="23">
        <f t="shared" si="411"/>
        <v>0</v>
      </c>
      <c r="ZD35" s="22"/>
      <c r="ZE35" s="22"/>
      <c r="ZF35" s="22"/>
      <c r="ZG35" s="23">
        <v>0</v>
      </c>
      <c r="ZH35" s="21">
        <f t="shared" si="360"/>
        <v>0</v>
      </c>
      <c r="ZI35" s="21">
        <f t="shared" si="281"/>
        <v>0</v>
      </c>
      <c r="ZJ35" s="21">
        <v>0</v>
      </c>
      <c r="ZK35" s="21">
        <f t="shared" si="282"/>
        <v>0</v>
      </c>
      <c r="ZL35" s="21">
        <v>0</v>
      </c>
      <c r="ZM35" s="21">
        <f t="shared" si="283"/>
        <v>0</v>
      </c>
      <c r="ZN35" s="21">
        <v>0</v>
      </c>
      <c r="ZO35" s="21">
        <f t="shared" si="284"/>
        <v>0</v>
      </c>
      <c r="ZP35" s="21">
        <v>0</v>
      </c>
      <c r="ZQ35" s="21">
        <f t="shared" si="285"/>
        <v>0</v>
      </c>
      <c r="ZR35" s="21">
        <v>0</v>
      </c>
      <c r="ZS35" s="21">
        <f t="shared" si="286"/>
        <v>0</v>
      </c>
      <c r="ZT35" s="21">
        <f t="shared" si="395"/>
        <v>0</v>
      </c>
      <c r="ZU35" s="21"/>
      <c r="ZV35" s="21">
        <f t="shared" si="18"/>
        <v>0</v>
      </c>
      <c r="ZW35" s="21"/>
      <c r="ZX35" s="21"/>
      <c r="ZY35" s="21">
        <v>0</v>
      </c>
      <c r="ZZ35" s="21">
        <f t="shared" si="288"/>
        <v>0</v>
      </c>
      <c r="AAA35" s="21">
        <v>0</v>
      </c>
      <c r="AAB35" s="21">
        <v>0</v>
      </c>
      <c r="AAC35" s="22"/>
      <c r="AAD35" s="22"/>
      <c r="AAE35" s="21">
        <v>0</v>
      </c>
      <c r="AAF35" s="21">
        <f t="shared" si="289"/>
        <v>0</v>
      </c>
      <c r="AAG35" s="21">
        <v>0</v>
      </c>
      <c r="AAH35" s="21">
        <f t="shared" si="290"/>
        <v>0</v>
      </c>
      <c r="AAI35" s="21">
        <v>0</v>
      </c>
      <c r="AAJ35" s="21">
        <f t="shared" si="291"/>
        <v>0</v>
      </c>
      <c r="AAK35" s="21">
        <v>0</v>
      </c>
      <c r="AAL35" s="21">
        <f t="shared" si="292"/>
        <v>0</v>
      </c>
      <c r="AAM35" s="21">
        <v>0</v>
      </c>
      <c r="AAN35" s="21">
        <f t="shared" si="293"/>
        <v>0</v>
      </c>
      <c r="AAO35" s="21">
        <v>0</v>
      </c>
      <c r="AAP35" s="21">
        <f t="shared" si="294"/>
        <v>0</v>
      </c>
      <c r="AAQ35" s="21">
        <f t="shared" si="295"/>
        <v>0</v>
      </c>
      <c r="AAR35" s="21"/>
      <c r="AAS35" s="23">
        <f t="shared" si="412"/>
        <v>0</v>
      </c>
      <c r="AAT35" s="22"/>
      <c r="AAU35" s="22"/>
      <c r="AAV35" s="22"/>
      <c r="AAW35" s="23">
        <v>0</v>
      </c>
      <c r="AAX35" s="21">
        <f t="shared" si="361"/>
        <v>0</v>
      </c>
      <c r="AAY35" s="21">
        <f t="shared" si="297"/>
        <v>0</v>
      </c>
      <c r="AAZ35" s="21">
        <v>0</v>
      </c>
      <c r="ABA35" s="21">
        <f t="shared" si="298"/>
        <v>0</v>
      </c>
      <c r="ABB35" s="21">
        <v>0</v>
      </c>
      <c r="ABC35" s="21">
        <f t="shared" si="299"/>
        <v>0</v>
      </c>
      <c r="ABD35" s="21">
        <v>0</v>
      </c>
      <c r="ABE35" s="21">
        <f t="shared" si="300"/>
        <v>0</v>
      </c>
      <c r="ABF35" s="21">
        <v>0</v>
      </c>
      <c r="ABG35" s="21">
        <f t="shared" si="301"/>
        <v>0</v>
      </c>
      <c r="ABH35" s="21">
        <v>0</v>
      </c>
      <c r="ABI35" s="21">
        <f t="shared" si="302"/>
        <v>0</v>
      </c>
      <c r="ABJ35" s="21">
        <f t="shared" si="396"/>
        <v>0</v>
      </c>
      <c r="ABK35" s="21"/>
      <c r="ABL35" s="21">
        <f t="shared" si="19"/>
        <v>0</v>
      </c>
      <c r="ABM35" s="21"/>
      <c r="ABN35" s="21"/>
      <c r="ABO35" s="21">
        <v>0</v>
      </c>
      <c r="ABP35" s="21">
        <f t="shared" si="304"/>
        <v>0</v>
      </c>
      <c r="ABQ35" s="21">
        <v>0</v>
      </c>
      <c r="ABR35" s="21">
        <v>0</v>
      </c>
      <c r="ABS35" s="22"/>
      <c r="ABT35" s="22"/>
      <c r="ABU35" s="21">
        <v>0</v>
      </c>
      <c r="ABV35" s="21">
        <f t="shared" si="20"/>
        <v>0</v>
      </c>
      <c r="ABW35" s="21">
        <v>0</v>
      </c>
      <c r="ABX35" s="21">
        <f t="shared" si="305"/>
        <v>0</v>
      </c>
      <c r="ABY35" s="21">
        <v>0</v>
      </c>
      <c r="ABZ35" s="21">
        <f t="shared" si="306"/>
        <v>0</v>
      </c>
      <c r="ACA35" s="21">
        <v>0</v>
      </c>
      <c r="ACB35" s="21">
        <f t="shared" si="307"/>
        <v>0</v>
      </c>
      <c r="ACC35" s="21">
        <v>0</v>
      </c>
      <c r="ACD35" s="21">
        <f t="shared" si="308"/>
        <v>0</v>
      </c>
      <c r="ACE35" s="21">
        <v>0</v>
      </c>
      <c r="ACF35" s="21">
        <f t="shared" si="309"/>
        <v>0</v>
      </c>
      <c r="ACG35" s="21">
        <f t="shared" si="21"/>
        <v>0</v>
      </c>
      <c r="ACH35" s="21"/>
      <c r="ACI35" s="23">
        <f t="shared" si="413"/>
        <v>0</v>
      </c>
      <c r="ACJ35" s="22"/>
      <c r="ACK35" s="22"/>
      <c r="ACL35" s="22"/>
      <c r="ACM35" s="23">
        <v>0</v>
      </c>
      <c r="ACN35" s="21">
        <f t="shared" si="362"/>
        <v>0</v>
      </c>
      <c r="ACO35" s="21">
        <f t="shared" si="311"/>
        <v>0</v>
      </c>
      <c r="ACP35" s="21">
        <v>0</v>
      </c>
      <c r="ACQ35" s="21">
        <f t="shared" si="312"/>
        <v>0</v>
      </c>
      <c r="ACR35" s="21">
        <v>0</v>
      </c>
      <c r="ACS35" s="21">
        <f t="shared" si="313"/>
        <v>0</v>
      </c>
      <c r="ACT35" s="21">
        <v>0</v>
      </c>
      <c r="ACU35" s="21">
        <f t="shared" si="314"/>
        <v>0</v>
      </c>
      <c r="ACV35" s="21">
        <v>0</v>
      </c>
      <c r="ACW35" s="21">
        <f t="shared" si="315"/>
        <v>0</v>
      </c>
      <c r="ACX35" s="21">
        <v>0</v>
      </c>
      <c r="ACY35" s="21">
        <f t="shared" si="316"/>
        <v>0</v>
      </c>
      <c r="ACZ35" s="21">
        <f t="shared" si="397"/>
        <v>0</v>
      </c>
      <c r="ADA35" s="21"/>
      <c r="ADB35" s="21">
        <f t="shared" si="22"/>
        <v>0</v>
      </c>
      <c r="ADC35" s="21"/>
      <c r="ADD35" s="21"/>
      <c r="ADE35" s="21">
        <v>0</v>
      </c>
      <c r="ADF35" s="21">
        <f t="shared" si="318"/>
        <v>0</v>
      </c>
      <c r="ADG35" s="21">
        <v>0</v>
      </c>
      <c r="ADH35" s="21">
        <v>0</v>
      </c>
      <c r="ADI35" s="22"/>
      <c r="ADJ35" s="22"/>
      <c r="ADK35" s="21">
        <v>0</v>
      </c>
      <c r="ADL35" s="21">
        <f t="shared" si="319"/>
        <v>0</v>
      </c>
      <c r="ADM35" s="21">
        <v>0</v>
      </c>
      <c r="ADN35" s="21">
        <f t="shared" si="320"/>
        <v>0</v>
      </c>
      <c r="ADO35" s="21">
        <v>0</v>
      </c>
      <c r="ADP35" s="21">
        <f t="shared" si="321"/>
        <v>0</v>
      </c>
      <c r="ADQ35" s="21">
        <v>0</v>
      </c>
      <c r="ADR35" s="21">
        <f t="shared" si="322"/>
        <v>0</v>
      </c>
      <c r="ADS35" s="21">
        <v>0</v>
      </c>
      <c r="ADT35" s="21">
        <f t="shared" si="323"/>
        <v>0</v>
      </c>
      <c r="ADU35" s="21">
        <v>0</v>
      </c>
      <c r="ADV35" s="21">
        <f t="shared" si="324"/>
        <v>0</v>
      </c>
      <c r="ADW35" s="21">
        <f t="shared" si="325"/>
        <v>0</v>
      </c>
      <c r="ADX35" s="21"/>
      <c r="ADY35" s="23">
        <f t="shared" si="414"/>
        <v>0</v>
      </c>
      <c r="ADZ35" s="24">
        <f t="shared" si="23"/>
        <v>0</v>
      </c>
      <c r="AEA35" s="24">
        <f t="shared" si="24"/>
        <v>0</v>
      </c>
      <c r="AEB35" s="24">
        <f t="shared" si="326"/>
        <v>0</v>
      </c>
    </row>
    <row r="36" spans="1:808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5"/>
        <v>0</v>
      </c>
      <c r="M36" s="21">
        <f t="shared" si="26"/>
        <v>0</v>
      </c>
      <c r="N36" s="21">
        <v>0</v>
      </c>
      <c r="O36" s="21">
        <f t="shared" si="27"/>
        <v>0</v>
      </c>
      <c r="P36" s="21">
        <v>0</v>
      </c>
      <c r="Q36" s="21">
        <f t="shared" si="28"/>
        <v>0</v>
      </c>
      <c r="R36" s="21">
        <v>0</v>
      </c>
      <c r="S36" s="21">
        <f t="shared" si="29"/>
        <v>0</v>
      </c>
      <c r="T36" s="21">
        <v>0</v>
      </c>
      <c r="U36" s="21">
        <f t="shared" si="30"/>
        <v>0</v>
      </c>
      <c r="V36" s="21">
        <v>0</v>
      </c>
      <c r="W36" s="21">
        <f t="shared" si="31"/>
        <v>0</v>
      </c>
      <c r="X36" s="21">
        <f t="shared" si="32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33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34"/>
        <v>0</v>
      </c>
      <c r="AK36" s="21">
        <v>0</v>
      </c>
      <c r="AL36" s="21">
        <f t="shared" si="35"/>
        <v>0</v>
      </c>
      <c r="AM36" s="21">
        <v>0</v>
      </c>
      <c r="AN36" s="21">
        <f t="shared" si="36"/>
        <v>0</v>
      </c>
      <c r="AO36" s="21">
        <v>0</v>
      </c>
      <c r="AP36" s="21">
        <f t="shared" si="37"/>
        <v>0</v>
      </c>
      <c r="AQ36" s="21">
        <v>0</v>
      </c>
      <c r="AR36" s="21">
        <f t="shared" si="38"/>
        <v>0</v>
      </c>
      <c r="AS36" s="21">
        <v>0</v>
      </c>
      <c r="AT36" s="21">
        <f t="shared" si="39"/>
        <v>0</v>
      </c>
      <c r="AU36" s="21">
        <f t="shared" si="40"/>
        <v>0</v>
      </c>
      <c r="AV36" s="21"/>
      <c r="AW36" s="23">
        <f t="shared" si="327"/>
        <v>0</v>
      </c>
      <c r="AX36" s="22"/>
      <c r="AY36" s="22"/>
      <c r="AZ36" s="22"/>
      <c r="BA36" s="23">
        <v>0</v>
      </c>
      <c r="BB36" s="21">
        <f t="shared" si="345"/>
        <v>0</v>
      </c>
      <c r="BC36" s="21">
        <f t="shared" si="42"/>
        <v>0</v>
      </c>
      <c r="BD36" s="21">
        <v>0</v>
      </c>
      <c r="BE36" s="21">
        <f t="shared" si="43"/>
        <v>0</v>
      </c>
      <c r="BF36" s="21">
        <v>0</v>
      </c>
      <c r="BG36" s="21">
        <f t="shared" si="44"/>
        <v>0</v>
      </c>
      <c r="BH36" s="21">
        <v>0</v>
      </c>
      <c r="BI36" s="21">
        <f t="shared" si="45"/>
        <v>0</v>
      </c>
      <c r="BJ36" s="21">
        <v>0</v>
      </c>
      <c r="BK36" s="21">
        <f t="shared" si="46"/>
        <v>0</v>
      </c>
      <c r="BL36" s="21">
        <v>0</v>
      </c>
      <c r="BM36" s="21">
        <f t="shared" si="47"/>
        <v>0</v>
      </c>
      <c r="BN36" s="21">
        <f t="shared" si="38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49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50"/>
        <v>0</v>
      </c>
      <c r="CA36" s="21">
        <v>0</v>
      </c>
      <c r="CB36" s="21">
        <f t="shared" si="51"/>
        <v>0</v>
      </c>
      <c r="CC36" s="21">
        <v>0</v>
      </c>
      <c r="CD36" s="21">
        <f t="shared" si="52"/>
        <v>0</v>
      </c>
      <c r="CE36" s="21">
        <v>0</v>
      </c>
      <c r="CF36" s="21">
        <f t="shared" si="53"/>
        <v>0</v>
      </c>
      <c r="CG36" s="21">
        <v>0</v>
      </c>
      <c r="CH36" s="21">
        <f t="shared" si="54"/>
        <v>0</v>
      </c>
      <c r="CI36" s="21">
        <v>0</v>
      </c>
      <c r="CJ36" s="21">
        <f t="shared" si="55"/>
        <v>0</v>
      </c>
      <c r="CK36" s="21">
        <f t="shared" si="56"/>
        <v>0</v>
      </c>
      <c r="CL36" s="21"/>
      <c r="CM36" s="23">
        <f t="shared" si="398"/>
        <v>0</v>
      </c>
      <c r="CN36" s="22"/>
      <c r="CO36" s="22"/>
      <c r="CP36" s="22"/>
      <c r="CQ36" s="23">
        <v>0</v>
      </c>
      <c r="CR36" s="21">
        <f t="shared" si="346"/>
        <v>0</v>
      </c>
      <c r="CS36" s="21">
        <f t="shared" si="58"/>
        <v>0</v>
      </c>
      <c r="CT36" s="21">
        <v>0</v>
      </c>
      <c r="CU36" s="21">
        <f t="shared" si="59"/>
        <v>0</v>
      </c>
      <c r="CV36" s="21">
        <v>0</v>
      </c>
      <c r="CW36" s="21">
        <f t="shared" si="60"/>
        <v>0</v>
      </c>
      <c r="CX36" s="21">
        <v>0</v>
      </c>
      <c r="CY36" s="21">
        <f t="shared" si="61"/>
        <v>0</v>
      </c>
      <c r="CZ36" s="21">
        <v>0</v>
      </c>
      <c r="DA36" s="21">
        <f t="shared" si="62"/>
        <v>0</v>
      </c>
      <c r="DB36" s="21">
        <v>0</v>
      </c>
      <c r="DC36" s="21">
        <f t="shared" si="63"/>
        <v>0</v>
      </c>
      <c r="DD36" s="21">
        <f t="shared" si="38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65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6"/>
        <v>0</v>
      </c>
      <c r="DS36" s="21">
        <v>0</v>
      </c>
      <c r="DT36" s="21">
        <f t="shared" si="67"/>
        <v>0</v>
      </c>
      <c r="DU36" s="21">
        <v>0</v>
      </c>
      <c r="DV36" s="21">
        <f t="shared" si="68"/>
        <v>0</v>
      </c>
      <c r="DW36" s="21">
        <v>0</v>
      </c>
      <c r="DX36" s="21">
        <f t="shared" si="69"/>
        <v>0</v>
      </c>
      <c r="DY36" s="21">
        <v>0</v>
      </c>
      <c r="DZ36" s="21">
        <f t="shared" si="70"/>
        <v>0</v>
      </c>
      <c r="EA36" s="21">
        <f t="shared" si="71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347"/>
        <v>0</v>
      </c>
      <c r="EI36" s="21">
        <f t="shared" si="73"/>
        <v>0</v>
      </c>
      <c r="EJ36" s="21">
        <v>0</v>
      </c>
      <c r="EK36" s="21">
        <f t="shared" si="74"/>
        <v>0</v>
      </c>
      <c r="EL36" s="21">
        <v>0</v>
      </c>
      <c r="EM36" s="21">
        <f t="shared" si="75"/>
        <v>0</v>
      </c>
      <c r="EN36" s="21">
        <v>0</v>
      </c>
      <c r="EO36" s="21">
        <f t="shared" si="76"/>
        <v>0</v>
      </c>
      <c r="EP36" s="21">
        <v>0</v>
      </c>
      <c r="EQ36" s="21">
        <f t="shared" si="77"/>
        <v>0</v>
      </c>
      <c r="ER36" s="21">
        <v>0</v>
      </c>
      <c r="ES36" s="21">
        <f t="shared" si="78"/>
        <v>0</v>
      </c>
      <c r="ET36" s="21">
        <f t="shared" si="38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80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81"/>
        <v>0</v>
      </c>
      <c r="FG36" s="21">
        <v>0</v>
      </c>
      <c r="FH36" s="21">
        <f t="shared" si="82"/>
        <v>0</v>
      </c>
      <c r="FI36" s="21">
        <v>0</v>
      </c>
      <c r="FJ36" s="21">
        <f t="shared" si="83"/>
        <v>0</v>
      </c>
      <c r="FK36" s="21">
        <v>0</v>
      </c>
      <c r="FL36" s="21">
        <f t="shared" si="84"/>
        <v>0</v>
      </c>
      <c r="FM36" s="21">
        <v>0</v>
      </c>
      <c r="FN36" s="21">
        <f t="shared" si="85"/>
        <v>0</v>
      </c>
      <c r="FO36" s="21">
        <v>0</v>
      </c>
      <c r="FP36" s="21">
        <f t="shared" si="86"/>
        <v>0</v>
      </c>
      <c r="FQ36" s="21">
        <f t="shared" si="87"/>
        <v>0</v>
      </c>
      <c r="FR36" s="21"/>
      <c r="FS36" s="23">
        <f t="shared" si="399"/>
        <v>0</v>
      </c>
      <c r="FT36" s="22"/>
      <c r="FU36" s="22"/>
      <c r="FV36" s="22"/>
      <c r="FW36" s="23">
        <v>0</v>
      </c>
      <c r="FX36" s="21">
        <f t="shared" si="348"/>
        <v>0</v>
      </c>
      <c r="FY36" s="21">
        <f t="shared" si="89"/>
        <v>0</v>
      </c>
      <c r="FZ36" s="21">
        <v>0</v>
      </c>
      <c r="GA36" s="21">
        <f t="shared" si="90"/>
        <v>0</v>
      </c>
      <c r="GB36" s="21">
        <v>0</v>
      </c>
      <c r="GC36" s="21">
        <f t="shared" si="91"/>
        <v>0</v>
      </c>
      <c r="GD36" s="21">
        <v>0</v>
      </c>
      <c r="GE36" s="21">
        <f t="shared" si="92"/>
        <v>0</v>
      </c>
      <c r="GF36" s="21">
        <v>0</v>
      </c>
      <c r="GG36" s="21">
        <f t="shared" si="93"/>
        <v>0</v>
      </c>
      <c r="GH36" s="21">
        <v>0</v>
      </c>
      <c r="GI36" s="21">
        <f t="shared" si="94"/>
        <v>0</v>
      </c>
      <c r="GJ36" s="21">
        <f t="shared" si="38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6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7"/>
        <v>0</v>
      </c>
      <c r="GW36" s="21">
        <v>0</v>
      </c>
      <c r="GX36" s="21">
        <f t="shared" si="98"/>
        <v>0</v>
      </c>
      <c r="GY36" s="21">
        <v>0</v>
      </c>
      <c r="GZ36" s="21">
        <f t="shared" si="99"/>
        <v>0</v>
      </c>
      <c r="HA36" s="21">
        <v>0</v>
      </c>
      <c r="HB36" s="21">
        <f t="shared" si="100"/>
        <v>0</v>
      </c>
      <c r="HC36" s="21">
        <v>0</v>
      </c>
      <c r="HD36" s="21">
        <f t="shared" si="101"/>
        <v>0</v>
      </c>
      <c r="HE36" s="21">
        <v>0</v>
      </c>
      <c r="HF36" s="21">
        <f t="shared" si="102"/>
        <v>0</v>
      </c>
      <c r="HG36" s="21">
        <f t="shared" si="103"/>
        <v>0</v>
      </c>
      <c r="HH36" s="21"/>
      <c r="HI36" s="23">
        <f t="shared" si="400"/>
        <v>0</v>
      </c>
      <c r="HJ36" s="22"/>
      <c r="HK36" s="22"/>
      <c r="HL36" s="22"/>
      <c r="HM36" s="23">
        <v>0</v>
      </c>
      <c r="HN36" s="21">
        <f t="shared" si="349"/>
        <v>0</v>
      </c>
      <c r="HO36" s="21">
        <f t="shared" si="105"/>
        <v>0</v>
      </c>
      <c r="HP36" s="21">
        <v>0</v>
      </c>
      <c r="HQ36" s="21">
        <f t="shared" si="106"/>
        <v>0</v>
      </c>
      <c r="HR36" s="21">
        <v>0</v>
      </c>
      <c r="HS36" s="21">
        <f t="shared" si="107"/>
        <v>0</v>
      </c>
      <c r="HT36" s="21">
        <v>0</v>
      </c>
      <c r="HU36" s="21">
        <f t="shared" si="108"/>
        <v>0</v>
      </c>
      <c r="HV36" s="21">
        <v>0</v>
      </c>
      <c r="HW36" s="21">
        <f t="shared" si="109"/>
        <v>0</v>
      </c>
      <c r="HX36" s="21">
        <v>0</v>
      </c>
      <c r="HY36" s="21">
        <f t="shared" si="110"/>
        <v>0</v>
      </c>
      <c r="HZ36" s="21">
        <f t="shared" si="38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12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13"/>
        <v>0</v>
      </c>
      <c r="IM36" s="21">
        <v>0</v>
      </c>
      <c r="IN36" s="21">
        <f t="shared" si="114"/>
        <v>0</v>
      </c>
      <c r="IO36" s="21">
        <v>0</v>
      </c>
      <c r="IP36" s="21">
        <f t="shared" si="115"/>
        <v>0</v>
      </c>
      <c r="IQ36" s="21">
        <v>0</v>
      </c>
      <c r="IR36" s="21">
        <f t="shared" si="116"/>
        <v>0</v>
      </c>
      <c r="IS36" s="21">
        <v>0</v>
      </c>
      <c r="IT36" s="21">
        <f t="shared" si="117"/>
        <v>0</v>
      </c>
      <c r="IU36" s="21">
        <v>0</v>
      </c>
      <c r="IV36" s="21">
        <f t="shared" si="118"/>
        <v>0</v>
      </c>
      <c r="IW36" s="21">
        <f t="shared" si="119"/>
        <v>0</v>
      </c>
      <c r="IX36" s="21"/>
      <c r="IY36" s="23">
        <f t="shared" si="401"/>
        <v>0</v>
      </c>
      <c r="IZ36" s="22"/>
      <c r="JA36" s="22"/>
      <c r="JB36" s="22"/>
      <c r="JC36" s="23">
        <v>0</v>
      </c>
      <c r="JD36" s="21">
        <f t="shared" si="350"/>
        <v>0</v>
      </c>
      <c r="JE36" s="21">
        <f t="shared" si="121"/>
        <v>0</v>
      </c>
      <c r="JF36" s="21">
        <v>0</v>
      </c>
      <c r="JG36" s="21">
        <f t="shared" si="122"/>
        <v>0</v>
      </c>
      <c r="JH36" s="21">
        <v>0</v>
      </c>
      <c r="JI36" s="21">
        <f t="shared" si="123"/>
        <v>0</v>
      </c>
      <c r="JJ36" s="21">
        <v>0</v>
      </c>
      <c r="JK36" s="21">
        <f t="shared" si="124"/>
        <v>0</v>
      </c>
      <c r="JL36" s="21">
        <v>0</v>
      </c>
      <c r="JM36" s="21">
        <f t="shared" si="125"/>
        <v>0</v>
      </c>
      <c r="JN36" s="21">
        <v>0</v>
      </c>
      <c r="JO36" s="21">
        <f t="shared" si="126"/>
        <v>0</v>
      </c>
      <c r="JP36" s="21">
        <f t="shared" si="38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8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29"/>
        <v>0</v>
      </c>
      <c r="KC36" s="21">
        <v>0</v>
      </c>
      <c r="KD36" s="21">
        <f t="shared" si="130"/>
        <v>0</v>
      </c>
      <c r="KE36" s="21">
        <v>0</v>
      </c>
      <c r="KF36" s="21">
        <f t="shared" si="131"/>
        <v>0</v>
      </c>
      <c r="KG36" s="21">
        <v>0</v>
      </c>
      <c r="KH36" s="21">
        <f t="shared" si="132"/>
        <v>0</v>
      </c>
      <c r="KI36" s="21">
        <v>0</v>
      </c>
      <c r="KJ36" s="21">
        <f t="shared" si="133"/>
        <v>0</v>
      </c>
      <c r="KK36" s="21">
        <v>0</v>
      </c>
      <c r="KL36" s="21">
        <f t="shared" si="134"/>
        <v>0</v>
      </c>
      <c r="KM36" s="21">
        <f t="shared" si="135"/>
        <v>0</v>
      </c>
      <c r="KN36" s="21"/>
      <c r="KO36" s="23">
        <f t="shared" si="402"/>
        <v>0</v>
      </c>
      <c r="KP36" s="22"/>
      <c r="KQ36" s="22"/>
      <c r="KR36" s="22"/>
      <c r="KS36" s="23">
        <v>0</v>
      </c>
      <c r="KT36" s="21">
        <f t="shared" si="351"/>
        <v>0</v>
      </c>
      <c r="KU36" s="21">
        <f t="shared" si="137"/>
        <v>0</v>
      </c>
      <c r="KV36" s="21">
        <v>0</v>
      </c>
      <c r="KW36" s="21">
        <f t="shared" si="138"/>
        <v>0</v>
      </c>
      <c r="KX36" s="21">
        <v>0</v>
      </c>
      <c r="KY36" s="21">
        <f t="shared" si="139"/>
        <v>0</v>
      </c>
      <c r="KZ36" s="21">
        <v>0</v>
      </c>
      <c r="LA36" s="21">
        <f t="shared" si="140"/>
        <v>0</v>
      </c>
      <c r="LB36" s="21">
        <v>0</v>
      </c>
      <c r="LC36" s="21">
        <f t="shared" si="141"/>
        <v>0</v>
      </c>
      <c r="LD36" s="21">
        <v>0</v>
      </c>
      <c r="LE36" s="21">
        <f t="shared" si="142"/>
        <v>0</v>
      </c>
      <c r="LF36" s="21">
        <f t="shared" si="38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44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45"/>
        <v>0</v>
      </c>
      <c r="LS36" s="21">
        <v>0</v>
      </c>
      <c r="LT36" s="21">
        <f t="shared" si="146"/>
        <v>0</v>
      </c>
      <c r="LU36" s="21">
        <v>0</v>
      </c>
      <c r="LV36" s="21">
        <f t="shared" si="147"/>
        <v>0</v>
      </c>
      <c r="LW36" s="21">
        <v>0</v>
      </c>
      <c r="LX36" s="21">
        <f t="shared" si="148"/>
        <v>0</v>
      </c>
      <c r="LY36" s="21">
        <v>0</v>
      </c>
      <c r="LZ36" s="21">
        <f t="shared" si="149"/>
        <v>0</v>
      </c>
      <c r="MA36" s="21">
        <v>0</v>
      </c>
      <c r="MB36" s="21">
        <f t="shared" si="150"/>
        <v>0</v>
      </c>
      <c r="MC36" s="21">
        <f t="shared" si="151"/>
        <v>0</v>
      </c>
      <c r="MD36" s="21"/>
      <c r="ME36" s="23">
        <f t="shared" si="403"/>
        <v>0</v>
      </c>
      <c r="MF36" s="22"/>
      <c r="MG36" s="22"/>
      <c r="MH36" s="22"/>
      <c r="MI36" s="23">
        <v>0</v>
      </c>
      <c r="MJ36" s="21">
        <f t="shared" si="352"/>
        <v>0</v>
      </c>
      <c r="MK36" s="21">
        <f t="shared" si="153"/>
        <v>0</v>
      </c>
      <c r="ML36" s="21">
        <v>0</v>
      </c>
      <c r="MM36" s="21">
        <f t="shared" si="154"/>
        <v>0</v>
      </c>
      <c r="MN36" s="21">
        <v>0</v>
      </c>
      <c r="MO36" s="21">
        <f t="shared" si="155"/>
        <v>0</v>
      </c>
      <c r="MP36" s="21">
        <v>0</v>
      </c>
      <c r="MQ36" s="21">
        <f t="shared" si="156"/>
        <v>0</v>
      </c>
      <c r="MR36" s="21">
        <v>0</v>
      </c>
      <c r="MS36" s="21">
        <f t="shared" si="157"/>
        <v>0</v>
      </c>
      <c r="MT36" s="21">
        <v>0</v>
      </c>
      <c r="MU36" s="21">
        <f t="shared" si="158"/>
        <v>0</v>
      </c>
      <c r="MV36" s="21">
        <f t="shared" si="38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60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61"/>
        <v>0</v>
      </c>
      <c r="NI36" s="21">
        <v>0</v>
      </c>
      <c r="NJ36" s="21">
        <f t="shared" si="162"/>
        <v>0</v>
      </c>
      <c r="NK36" s="21">
        <v>0</v>
      </c>
      <c r="NL36" s="21">
        <f t="shared" si="163"/>
        <v>0</v>
      </c>
      <c r="NM36" s="21">
        <v>0</v>
      </c>
      <c r="NN36" s="21">
        <f t="shared" si="164"/>
        <v>0</v>
      </c>
      <c r="NO36" s="21">
        <v>0</v>
      </c>
      <c r="NP36" s="21">
        <f t="shared" si="165"/>
        <v>0</v>
      </c>
      <c r="NQ36" s="21">
        <v>0</v>
      </c>
      <c r="NR36" s="21">
        <f t="shared" si="166"/>
        <v>0</v>
      </c>
      <c r="NS36" s="21">
        <f t="shared" si="167"/>
        <v>0</v>
      </c>
      <c r="NT36" s="21"/>
      <c r="NU36" s="23">
        <f t="shared" si="404"/>
        <v>0</v>
      </c>
      <c r="NV36" s="22"/>
      <c r="NW36" s="22"/>
      <c r="NX36" s="22"/>
      <c r="NY36" s="23">
        <v>0</v>
      </c>
      <c r="NZ36" s="21">
        <f t="shared" si="353"/>
        <v>0</v>
      </c>
      <c r="OA36" s="21">
        <f t="shared" si="169"/>
        <v>0</v>
      </c>
      <c r="OB36" s="21">
        <v>0</v>
      </c>
      <c r="OC36" s="21">
        <f t="shared" si="170"/>
        <v>0</v>
      </c>
      <c r="OD36" s="21">
        <v>0</v>
      </c>
      <c r="OE36" s="21">
        <f t="shared" si="171"/>
        <v>0</v>
      </c>
      <c r="OF36" s="21">
        <v>0</v>
      </c>
      <c r="OG36" s="21">
        <f t="shared" si="172"/>
        <v>0</v>
      </c>
      <c r="OH36" s="21">
        <v>0</v>
      </c>
      <c r="OI36" s="21">
        <f t="shared" si="173"/>
        <v>0</v>
      </c>
      <c r="OJ36" s="21">
        <v>0</v>
      </c>
      <c r="OK36" s="21">
        <f t="shared" si="174"/>
        <v>0</v>
      </c>
      <c r="OL36" s="21">
        <f t="shared" si="38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6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7"/>
        <v>0</v>
      </c>
      <c r="OY36" s="21">
        <v>0</v>
      </c>
      <c r="OZ36" s="21">
        <f t="shared" si="178"/>
        <v>0</v>
      </c>
      <c r="PA36" s="21">
        <v>0</v>
      </c>
      <c r="PB36" s="21">
        <f t="shared" si="179"/>
        <v>0</v>
      </c>
      <c r="PC36" s="21">
        <v>0</v>
      </c>
      <c r="PD36" s="21">
        <f t="shared" si="180"/>
        <v>0</v>
      </c>
      <c r="PE36" s="21">
        <v>0</v>
      </c>
      <c r="PF36" s="21">
        <f t="shared" si="181"/>
        <v>0</v>
      </c>
      <c r="PG36" s="21">
        <v>0</v>
      </c>
      <c r="PH36" s="21">
        <f t="shared" si="182"/>
        <v>0</v>
      </c>
      <c r="PI36" s="21">
        <f t="shared" si="183"/>
        <v>0</v>
      </c>
      <c r="PJ36" s="21"/>
      <c r="PK36" s="23">
        <f t="shared" si="405"/>
        <v>0</v>
      </c>
      <c r="PL36" s="22"/>
      <c r="PM36" s="22"/>
      <c r="PN36" s="22"/>
      <c r="PO36" s="23">
        <v>0</v>
      </c>
      <c r="PP36" s="21">
        <f t="shared" si="354"/>
        <v>0</v>
      </c>
      <c r="PQ36" s="21">
        <f t="shared" si="185"/>
        <v>0</v>
      </c>
      <c r="PR36" s="21">
        <v>0</v>
      </c>
      <c r="PS36" s="21">
        <f t="shared" si="186"/>
        <v>0</v>
      </c>
      <c r="PT36" s="21">
        <v>0</v>
      </c>
      <c r="PU36" s="21">
        <f t="shared" si="187"/>
        <v>0</v>
      </c>
      <c r="PV36" s="21">
        <v>0</v>
      </c>
      <c r="PW36" s="21">
        <f t="shared" si="188"/>
        <v>0</v>
      </c>
      <c r="PX36" s="21">
        <v>0</v>
      </c>
      <c r="PY36" s="21">
        <f t="shared" si="189"/>
        <v>0</v>
      </c>
      <c r="PZ36" s="21">
        <v>0</v>
      </c>
      <c r="QA36" s="21">
        <f t="shared" si="190"/>
        <v>0</v>
      </c>
      <c r="QB36" s="21">
        <f t="shared" si="38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92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93"/>
        <v>0</v>
      </c>
      <c r="QO36" s="21">
        <v>0</v>
      </c>
      <c r="QP36" s="21">
        <f t="shared" si="194"/>
        <v>0</v>
      </c>
      <c r="QQ36" s="21">
        <v>0</v>
      </c>
      <c r="QR36" s="21">
        <f t="shared" si="195"/>
        <v>0</v>
      </c>
      <c r="QS36" s="21">
        <v>0</v>
      </c>
      <c r="QT36" s="21">
        <f t="shared" si="196"/>
        <v>0</v>
      </c>
      <c r="QU36" s="21">
        <v>0</v>
      </c>
      <c r="QV36" s="21">
        <f t="shared" si="197"/>
        <v>0</v>
      </c>
      <c r="QW36" s="21">
        <v>0</v>
      </c>
      <c r="QX36" s="21">
        <f t="shared" si="198"/>
        <v>0</v>
      </c>
      <c r="QY36" s="21">
        <f t="shared" si="199"/>
        <v>0</v>
      </c>
      <c r="QZ36" s="21"/>
      <c r="RA36" s="23">
        <f t="shared" si="406"/>
        <v>0</v>
      </c>
      <c r="RB36" s="22"/>
      <c r="RC36" s="22"/>
      <c r="RD36" s="22"/>
      <c r="RE36" s="23">
        <v>0</v>
      </c>
      <c r="RF36" s="21">
        <f t="shared" si="355"/>
        <v>0</v>
      </c>
      <c r="RG36" s="21">
        <f t="shared" si="201"/>
        <v>0</v>
      </c>
      <c r="RH36" s="21">
        <v>0</v>
      </c>
      <c r="RI36" s="21">
        <f t="shared" si="202"/>
        <v>0</v>
      </c>
      <c r="RJ36" s="21">
        <v>0</v>
      </c>
      <c r="RK36" s="21">
        <f t="shared" si="203"/>
        <v>0</v>
      </c>
      <c r="RL36" s="21">
        <v>0</v>
      </c>
      <c r="RM36" s="21">
        <f t="shared" si="204"/>
        <v>0</v>
      </c>
      <c r="RN36" s="21">
        <v>0</v>
      </c>
      <c r="RO36" s="21">
        <f t="shared" si="205"/>
        <v>0</v>
      </c>
      <c r="RP36" s="21">
        <v>0</v>
      </c>
      <c r="RQ36" s="21">
        <f t="shared" si="206"/>
        <v>0</v>
      </c>
      <c r="RR36" s="21">
        <f t="shared" si="39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8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09"/>
        <v>0</v>
      </c>
      <c r="SE36" s="21">
        <v>0</v>
      </c>
      <c r="SF36" s="21">
        <f t="shared" si="210"/>
        <v>0</v>
      </c>
      <c r="SG36" s="21">
        <v>0</v>
      </c>
      <c r="SH36" s="21">
        <f t="shared" si="211"/>
        <v>0</v>
      </c>
      <c r="SI36" s="21">
        <v>0</v>
      </c>
      <c r="SJ36" s="21">
        <f t="shared" si="212"/>
        <v>0</v>
      </c>
      <c r="SK36" s="21">
        <v>0</v>
      </c>
      <c r="SL36" s="21">
        <f t="shared" si="213"/>
        <v>0</v>
      </c>
      <c r="SM36" s="21">
        <v>0</v>
      </c>
      <c r="SN36" s="21">
        <f t="shared" si="214"/>
        <v>0</v>
      </c>
      <c r="SO36" s="21">
        <f t="shared" si="215"/>
        <v>0</v>
      </c>
      <c r="SP36" s="21"/>
      <c r="SQ36" s="23">
        <f t="shared" si="407"/>
        <v>0</v>
      </c>
      <c r="SR36" s="22"/>
      <c r="SS36" s="22"/>
      <c r="ST36" s="22"/>
      <c r="SU36" s="23">
        <v>0</v>
      </c>
      <c r="SV36" s="21">
        <f t="shared" si="356"/>
        <v>0</v>
      </c>
      <c r="SW36" s="21">
        <f t="shared" si="217"/>
        <v>0</v>
      </c>
      <c r="SX36" s="21">
        <v>0</v>
      </c>
      <c r="SY36" s="21">
        <f t="shared" si="218"/>
        <v>0</v>
      </c>
      <c r="SZ36" s="21">
        <v>0</v>
      </c>
      <c r="TA36" s="21">
        <f t="shared" si="219"/>
        <v>0</v>
      </c>
      <c r="TB36" s="21">
        <v>0</v>
      </c>
      <c r="TC36" s="21">
        <f t="shared" si="220"/>
        <v>0</v>
      </c>
      <c r="TD36" s="21">
        <v>0</v>
      </c>
      <c r="TE36" s="21">
        <f t="shared" si="221"/>
        <v>0</v>
      </c>
      <c r="TF36" s="21">
        <v>0</v>
      </c>
      <c r="TG36" s="21">
        <f t="shared" si="222"/>
        <v>0</v>
      </c>
      <c r="TH36" s="21">
        <f t="shared" si="39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24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25"/>
        <v>0</v>
      </c>
      <c r="TU36" s="21">
        <v>0</v>
      </c>
      <c r="TV36" s="21">
        <f t="shared" si="226"/>
        <v>0</v>
      </c>
      <c r="TW36" s="21">
        <v>0</v>
      </c>
      <c r="TX36" s="21">
        <f t="shared" si="227"/>
        <v>0</v>
      </c>
      <c r="TY36" s="21">
        <v>0</v>
      </c>
      <c r="TZ36" s="21">
        <f t="shared" si="228"/>
        <v>0</v>
      </c>
      <c r="UA36" s="21">
        <v>0</v>
      </c>
      <c r="UB36" s="21">
        <f t="shared" si="229"/>
        <v>0</v>
      </c>
      <c r="UC36" s="21">
        <v>0</v>
      </c>
      <c r="UD36" s="21">
        <f t="shared" si="230"/>
        <v>0</v>
      </c>
      <c r="UE36" s="21">
        <f t="shared" si="231"/>
        <v>0</v>
      </c>
      <c r="UF36" s="21"/>
      <c r="UG36" s="23">
        <f t="shared" si="408"/>
        <v>0</v>
      </c>
      <c r="UH36" s="22"/>
      <c r="UI36" s="22"/>
      <c r="UJ36" s="22"/>
      <c r="UK36" s="23">
        <v>0</v>
      </c>
      <c r="UL36" s="21">
        <f t="shared" si="357"/>
        <v>0</v>
      </c>
      <c r="UM36" s="21">
        <f t="shared" si="233"/>
        <v>0</v>
      </c>
      <c r="UN36" s="21">
        <v>0</v>
      </c>
      <c r="UO36" s="21">
        <f t="shared" si="234"/>
        <v>0</v>
      </c>
      <c r="UP36" s="21">
        <v>0</v>
      </c>
      <c r="UQ36" s="21">
        <f t="shared" si="235"/>
        <v>0</v>
      </c>
      <c r="UR36" s="21">
        <v>0</v>
      </c>
      <c r="US36" s="21">
        <f t="shared" si="236"/>
        <v>0</v>
      </c>
      <c r="UT36" s="21">
        <v>0</v>
      </c>
      <c r="UU36" s="21">
        <f t="shared" si="237"/>
        <v>0</v>
      </c>
      <c r="UV36" s="21">
        <v>0</v>
      </c>
      <c r="UW36" s="21">
        <f t="shared" si="238"/>
        <v>0</v>
      </c>
      <c r="UX36" s="21">
        <f t="shared" si="39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40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41"/>
        <v>0</v>
      </c>
      <c r="VK36" s="21">
        <v>0</v>
      </c>
      <c r="VL36" s="21">
        <f t="shared" si="242"/>
        <v>0</v>
      </c>
      <c r="VM36" s="21">
        <v>0</v>
      </c>
      <c r="VN36" s="21">
        <f t="shared" si="243"/>
        <v>0</v>
      </c>
      <c r="VO36" s="21">
        <v>0</v>
      </c>
      <c r="VP36" s="21">
        <f t="shared" si="244"/>
        <v>0</v>
      </c>
      <c r="VQ36" s="21">
        <v>0</v>
      </c>
      <c r="VR36" s="21">
        <f t="shared" si="245"/>
        <v>0</v>
      </c>
      <c r="VS36" s="21">
        <v>0</v>
      </c>
      <c r="VT36" s="21">
        <f t="shared" si="246"/>
        <v>0</v>
      </c>
      <c r="VU36" s="21">
        <f t="shared" si="247"/>
        <v>0</v>
      </c>
      <c r="VV36" s="21"/>
      <c r="VW36" s="23">
        <f t="shared" si="409"/>
        <v>0</v>
      </c>
      <c r="VX36" s="22"/>
      <c r="VY36" s="22"/>
      <c r="VZ36" s="22"/>
      <c r="WA36" s="23">
        <v>0</v>
      </c>
      <c r="WB36" s="21">
        <f t="shared" si="358"/>
        <v>0</v>
      </c>
      <c r="WC36" s="21">
        <f t="shared" si="249"/>
        <v>0</v>
      </c>
      <c r="WD36" s="21">
        <v>0</v>
      </c>
      <c r="WE36" s="21">
        <f t="shared" si="250"/>
        <v>0</v>
      </c>
      <c r="WF36" s="21">
        <v>0</v>
      </c>
      <c r="WG36" s="21">
        <f t="shared" si="251"/>
        <v>0</v>
      </c>
      <c r="WH36" s="21">
        <v>0</v>
      </c>
      <c r="WI36" s="21">
        <f t="shared" si="252"/>
        <v>0</v>
      </c>
      <c r="WJ36" s="21">
        <v>0</v>
      </c>
      <c r="WK36" s="21">
        <f t="shared" si="253"/>
        <v>0</v>
      </c>
      <c r="WL36" s="21">
        <v>0</v>
      </c>
      <c r="WM36" s="21">
        <f t="shared" si="254"/>
        <v>0</v>
      </c>
      <c r="WN36" s="21">
        <f t="shared" si="39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6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7"/>
        <v>0</v>
      </c>
      <c r="XA36" s="21">
        <v>0</v>
      </c>
      <c r="XB36" s="21">
        <f t="shared" si="258"/>
        <v>0</v>
      </c>
      <c r="XC36" s="21">
        <v>0</v>
      </c>
      <c r="XD36" s="21">
        <f t="shared" si="259"/>
        <v>0</v>
      </c>
      <c r="XE36" s="21">
        <v>0</v>
      </c>
      <c r="XF36" s="21">
        <f t="shared" si="260"/>
        <v>0</v>
      </c>
      <c r="XG36" s="21">
        <v>0</v>
      </c>
      <c r="XH36" s="21">
        <f t="shared" si="261"/>
        <v>0</v>
      </c>
      <c r="XI36" s="21">
        <v>0</v>
      </c>
      <c r="XJ36" s="21">
        <f t="shared" si="262"/>
        <v>0</v>
      </c>
      <c r="XK36" s="21">
        <f t="shared" si="263"/>
        <v>0</v>
      </c>
      <c r="XL36" s="21"/>
      <c r="XM36" s="23">
        <f t="shared" si="410"/>
        <v>0</v>
      </c>
      <c r="XN36" s="22"/>
      <c r="XO36" s="22"/>
      <c r="XP36" s="22"/>
      <c r="XQ36" s="23">
        <v>0</v>
      </c>
      <c r="XR36" s="21">
        <f t="shared" si="359"/>
        <v>0</v>
      </c>
      <c r="XS36" s="21">
        <f t="shared" si="265"/>
        <v>0</v>
      </c>
      <c r="XT36" s="21">
        <v>0</v>
      </c>
      <c r="XU36" s="21">
        <f t="shared" si="266"/>
        <v>0</v>
      </c>
      <c r="XV36" s="21">
        <v>0</v>
      </c>
      <c r="XW36" s="21">
        <f t="shared" si="267"/>
        <v>0</v>
      </c>
      <c r="XX36" s="21">
        <v>0</v>
      </c>
      <c r="XY36" s="21">
        <f t="shared" si="268"/>
        <v>0</v>
      </c>
      <c r="XZ36" s="21">
        <v>0</v>
      </c>
      <c r="YA36" s="21">
        <f t="shared" si="269"/>
        <v>0</v>
      </c>
      <c r="YB36" s="21">
        <v>0</v>
      </c>
      <c r="YC36" s="21">
        <f t="shared" si="270"/>
        <v>0</v>
      </c>
      <c r="YD36" s="21">
        <f t="shared" si="394"/>
        <v>0</v>
      </c>
      <c r="YE36" s="21"/>
      <c r="YF36" s="21">
        <f t="shared" si="17"/>
        <v>0</v>
      </c>
      <c r="YG36" s="21"/>
      <c r="YH36" s="21"/>
      <c r="YI36" s="21">
        <v>0</v>
      </c>
      <c r="YJ36" s="21">
        <f t="shared" si="272"/>
        <v>0</v>
      </c>
      <c r="YK36" s="21">
        <v>0</v>
      </c>
      <c r="YL36" s="21">
        <v>0</v>
      </c>
      <c r="YM36" s="22"/>
      <c r="YN36" s="22"/>
      <c r="YO36" s="21">
        <v>0</v>
      </c>
      <c r="YP36" s="21">
        <f t="shared" si="273"/>
        <v>0</v>
      </c>
      <c r="YQ36" s="21">
        <v>0</v>
      </c>
      <c r="YR36" s="21">
        <f t="shared" si="274"/>
        <v>0</v>
      </c>
      <c r="YS36" s="21">
        <v>0</v>
      </c>
      <c r="YT36" s="21">
        <f t="shared" si="275"/>
        <v>0</v>
      </c>
      <c r="YU36" s="21">
        <v>0</v>
      </c>
      <c r="YV36" s="21">
        <f t="shared" si="276"/>
        <v>0</v>
      </c>
      <c r="YW36" s="21">
        <v>0</v>
      </c>
      <c r="YX36" s="21">
        <f t="shared" si="277"/>
        <v>0</v>
      </c>
      <c r="YY36" s="21">
        <v>0</v>
      </c>
      <c r="YZ36" s="21">
        <f t="shared" si="278"/>
        <v>0</v>
      </c>
      <c r="ZA36" s="21">
        <f t="shared" si="279"/>
        <v>0</v>
      </c>
      <c r="ZB36" s="21"/>
      <c r="ZC36" s="23">
        <f t="shared" si="411"/>
        <v>0</v>
      </c>
      <c r="ZD36" s="22"/>
      <c r="ZE36" s="22"/>
      <c r="ZF36" s="22"/>
      <c r="ZG36" s="23">
        <v>0</v>
      </c>
      <c r="ZH36" s="21">
        <f t="shared" si="360"/>
        <v>0</v>
      </c>
      <c r="ZI36" s="21">
        <f t="shared" si="281"/>
        <v>0</v>
      </c>
      <c r="ZJ36" s="21">
        <v>0</v>
      </c>
      <c r="ZK36" s="21">
        <f t="shared" si="282"/>
        <v>0</v>
      </c>
      <c r="ZL36" s="21">
        <v>0</v>
      </c>
      <c r="ZM36" s="21">
        <f t="shared" si="283"/>
        <v>0</v>
      </c>
      <c r="ZN36" s="21">
        <v>0</v>
      </c>
      <c r="ZO36" s="21">
        <f t="shared" si="284"/>
        <v>0</v>
      </c>
      <c r="ZP36" s="21">
        <v>0</v>
      </c>
      <c r="ZQ36" s="21">
        <f t="shared" si="285"/>
        <v>0</v>
      </c>
      <c r="ZR36" s="21">
        <v>0</v>
      </c>
      <c r="ZS36" s="21">
        <f t="shared" si="286"/>
        <v>0</v>
      </c>
      <c r="ZT36" s="21">
        <f t="shared" si="395"/>
        <v>0</v>
      </c>
      <c r="ZU36" s="21"/>
      <c r="ZV36" s="21">
        <f t="shared" si="18"/>
        <v>0</v>
      </c>
      <c r="ZW36" s="21"/>
      <c r="ZX36" s="21"/>
      <c r="ZY36" s="21">
        <v>0</v>
      </c>
      <c r="ZZ36" s="21">
        <f t="shared" si="288"/>
        <v>0</v>
      </c>
      <c r="AAA36" s="21">
        <v>0</v>
      </c>
      <c r="AAB36" s="21">
        <v>0</v>
      </c>
      <c r="AAC36" s="22"/>
      <c r="AAD36" s="22"/>
      <c r="AAE36" s="21">
        <v>0</v>
      </c>
      <c r="AAF36" s="21">
        <f t="shared" si="289"/>
        <v>0</v>
      </c>
      <c r="AAG36" s="21">
        <v>0</v>
      </c>
      <c r="AAH36" s="21">
        <f t="shared" si="290"/>
        <v>0</v>
      </c>
      <c r="AAI36" s="21">
        <v>0</v>
      </c>
      <c r="AAJ36" s="21">
        <f t="shared" si="291"/>
        <v>0</v>
      </c>
      <c r="AAK36" s="21">
        <v>0</v>
      </c>
      <c r="AAL36" s="21">
        <f t="shared" si="292"/>
        <v>0</v>
      </c>
      <c r="AAM36" s="21">
        <v>0</v>
      </c>
      <c r="AAN36" s="21">
        <f t="shared" si="293"/>
        <v>0</v>
      </c>
      <c r="AAO36" s="21">
        <v>0</v>
      </c>
      <c r="AAP36" s="21">
        <f t="shared" si="294"/>
        <v>0</v>
      </c>
      <c r="AAQ36" s="21">
        <f t="shared" si="295"/>
        <v>0</v>
      </c>
      <c r="AAR36" s="21"/>
      <c r="AAS36" s="23">
        <f t="shared" si="412"/>
        <v>0</v>
      </c>
      <c r="AAT36" s="22"/>
      <c r="AAU36" s="22"/>
      <c r="AAV36" s="22"/>
      <c r="AAW36" s="23">
        <v>0</v>
      </c>
      <c r="AAX36" s="21">
        <f t="shared" si="361"/>
        <v>0</v>
      </c>
      <c r="AAY36" s="21">
        <f t="shared" si="297"/>
        <v>0</v>
      </c>
      <c r="AAZ36" s="21">
        <v>0</v>
      </c>
      <c r="ABA36" s="21">
        <f t="shared" si="298"/>
        <v>0</v>
      </c>
      <c r="ABB36" s="21">
        <v>0</v>
      </c>
      <c r="ABC36" s="21">
        <f t="shared" si="299"/>
        <v>0</v>
      </c>
      <c r="ABD36" s="21">
        <v>0</v>
      </c>
      <c r="ABE36" s="21">
        <f t="shared" si="300"/>
        <v>0</v>
      </c>
      <c r="ABF36" s="21">
        <v>0</v>
      </c>
      <c r="ABG36" s="21">
        <f t="shared" si="301"/>
        <v>0</v>
      </c>
      <c r="ABH36" s="21">
        <v>0</v>
      </c>
      <c r="ABI36" s="21">
        <f t="shared" si="302"/>
        <v>0</v>
      </c>
      <c r="ABJ36" s="21">
        <f t="shared" si="396"/>
        <v>0</v>
      </c>
      <c r="ABK36" s="21"/>
      <c r="ABL36" s="21">
        <f t="shared" si="19"/>
        <v>0</v>
      </c>
      <c r="ABM36" s="21"/>
      <c r="ABN36" s="21"/>
      <c r="ABO36" s="21">
        <v>0</v>
      </c>
      <c r="ABP36" s="21">
        <f t="shared" si="304"/>
        <v>0</v>
      </c>
      <c r="ABQ36" s="21">
        <v>0</v>
      </c>
      <c r="ABR36" s="21">
        <v>0</v>
      </c>
      <c r="ABS36" s="22"/>
      <c r="ABT36" s="22"/>
      <c r="ABU36" s="21">
        <v>0</v>
      </c>
      <c r="ABV36" s="21">
        <f t="shared" si="20"/>
        <v>0</v>
      </c>
      <c r="ABW36" s="21">
        <v>0</v>
      </c>
      <c r="ABX36" s="21">
        <f t="shared" si="305"/>
        <v>0</v>
      </c>
      <c r="ABY36" s="21">
        <v>0</v>
      </c>
      <c r="ABZ36" s="21">
        <f t="shared" si="306"/>
        <v>0</v>
      </c>
      <c r="ACA36" s="21">
        <v>0</v>
      </c>
      <c r="ACB36" s="21">
        <f t="shared" si="307"/>
        <v>0</v>
      </c>
      <c r="ACC36" s="21">
        <v>0</v>
      </c>
      <c r="ACD36" s="21">
        <f t="shared" si="308"/>
        <v>0</v>
      </c>
      <c r="ACE36" s="21">
        <v>0</v>
      </c>
      <c r="ACF36" s="21">
        <f t="shared" si="309"/>
        <v>0</v>
      </c>
      <c r="ACG36" s="21">
        <f t="shared" si="21"/>
        <v>0</v>
      </c>
      <c r="ACH36" s="21"/>
      <c r="ACI36" s="23">
        <f t="shared" si="413"/>
        <v>0</v>
      </c>
      <c r="ACJ36" s="22"/>
      <c r="ACK36" s="22"/>
      <c r="ACL36" s="22"/>
      <c r="ACM36" s="23">
        <v>0</v>
      </c>
      <c r="ACN36" s="21">
        <f t="shared" si="362"/>
        <v>0</v>
      </c>
      <c r="ACO36" s="21">
        <f t="shared" si="311"/>
        <v>0</v>
      </c>
      <c r="ACP36" s="21">
        <v>0</v>
      </c>
      <c r="ACQ36" s="21">
        <f t="shared" si="312"/>
        <v>0</v>
      </c>
      <c r="ACR36" s="21">
        <v>0</v>
      </c>
      <c r="ACS36" s="21">
        <f t="shared" si="313"/>
        <v>0</v>
      </c>
      <c r="ACT36" s="21">
        <v>0</v>
      </c>
      <c r="ACU36" s="21">
        <f t="shared" si="314"/>
        <v>0</v>
      </c>
      <c r="ACV36" s="21">
        <v>0</v>
      </c>
      <c r="ACW36" s="21">
        <f t="shared" si="315"/>
        <v>0</v>
      </c>
      <c r="ACX36" s="21">
        <v>0</v>
      </c>
      <c r="ACY36" s="21">
        <f t="shared" si="316"/>
        <v>0</v>
      </c>
      <c r="ACZ36" s="21">
        <f t="shared" si="397"/>
        <v>0</v>
      </c>
      <c r="ADA36" s="21"/>
      <c r="ADB36" s="21">
        <f t="shared" si="22"/>
        <v>0</v>
      </c>
      <c r="ADC36" s="21"/>
      <c r="ADD36" s="21"/>
      <c r="ADE36" s="21">
        <v>0</v>
      </c>
      <c r="ADF36" s="21">
        <f t="shared" si="318"/>
        <v>0</v>
      </c>
      <c r="ADG36" s="21">
        <v>0</v>
      </c>
      <c r="ADH36" s="21">
        <v>0</v>
      </c>
      <c r="ADI36" s="22"/>
      <c r="ADJ36" s="22"/>
      <c r="ADK36" s="21">
        <v>0</v>
      </c>
      <c r="ADL36" s="21">
        <f t="shared" si="319"/>
        <v>0</v>
      </c>
      <c r="ADM36" s="21">
        <v>0</v>
      </c>
      <c r="ADN36" s="21">
        <f t="shared" si="320"/>
        <v>0</v>
      </c>
      <c r="ADO36" s="21">
        <v>0</v>
      </c>
      <c r="ADP36" s="21">
        <f t="shared" si="321"/>
        <v>0</v>
      </c>
      <c r="ADQ36" s="21">
        <v>0</v>
      </c>
      <c r="ADR36" s="21">
        <f t="shared" si="322"/>
        <v>0</v>
      </c>
      <c r="ADS36" s="21">
        <v>0</v>
      </c>
      <c r="ADT36" s="21">
        <f t="shared" si="323"/>
        <v>0</v>
      </c>
      <c r="ADU36" s="21">
        <v>0</v>
      </c>
      <c r="ADV36" s="21">
        <f t="shared" si="324"/>
        <v>0</v>
      </c>
      <c r="ADW36" s="21">
        <f t="shared" si="325"/>
        <v>0</v>
      </c>
      <c r="ADX36" s="21"/>
      <c r="ADY36" s="23">
        <f t="shared" si="414"/>
        <v>0</v>
      </c>
      <c r="ADZ36" s="24">
        <f t="shared" si="23"/>
        <v>0</v>
      </c>
      <c r="AEA36" s="24">
        <f t="shared" si="24"/>
        <v>0</v>
      </c>
      <c r="AEB36" s="24">
        <f t="shared" si="326"/>
        <v>0</v>
      </c>
    </row>
    <row r="37" spans="1:808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5"/>
        <v>0</v>
      </c>
      <c r="M37" s="21">
        <f t="shared" si="26"/>
        <v>0</v>
      </c>
      <c r="N37" s="21">
        <v>0</v>
      </c>
      <c r="O37" s="21">
        <f t="shared" si="27"/>
        <v>0</v>
      </c>
      <c r="P37" s="21">
        <v>0</v>
      </c>
      <c r="Q37" s="21">
        <f t="shared" si="28"/>
        <v>0</v>
      </c>
      <c r="R37" s="21">
        <v>0</v>
      </c>
      <c r="S37" s="21">
        <f t="shared" si="29"/>
        <v>0</v>
      </c>
      <c r="T37" s="21">
        <v>0</v>
      </c>
      <c r="U37" s="21">
        <f t="shared" si="30"/>
        <v>0</v>
      </c>
      <c r="V37" s="21">
        <v>0</v>
      </c>
      <c r="W37" s="21">
        <f t="shared" si="31"/>
        <v>0</v>
      </c>
      <c r="X37" s="21">
        <f t="shared" si="32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33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34"/>
        <v>0</v>
      </c>
      <c r="AK37" s="21">
        <v>0</v>
      </c>
      <c r="AL37" s="21">
        <f t="shared" si="35"/>
        <v>0</v>
      </c>
      <c r="AM37" s="21">
        <v>0</v>
      </c>
      <c r="AN37" s="21">
        <f t="shared" si="36"/>
        <v>0</v>
      </c>
      <c r="AO37" s="21">
        <v>0</v>
      </c>
      <c r="AP37" s="21">
        <f t="shared" si="37"/>
        <v>0</v>
      </c>
      <c r="AQ37" s="21">
        <v>0</v>
      </c>
      <c r="AR37" s="21">
        <f t="shared" si="38"/>
        <v>0</v>
      </c>
      <c r="AS37" s="21">
        <v>0</v>
      </c>
      <c r="AT37" s="21">
        <f t="shared" si="39"/>
        <v>0</v>
      </c>
      <c r="AU37" s="21">
        <f t="shared" si="40"/>
        <v>0</v>
      </c>
      <c r="AV37" s="21"/>
      <c r="AW37" s="23">
        <f t="shared" si="327"/>
        <v>0</v>
      </c>
      <c r="AX37" s="22"/>
      <c r="AY37" s="22"/>
      <c r="AZ37" s="22"/>
      <c r="BA37" s="23">
        <v>0</v>
      </c>
      <c r="BB37" s="21">
        <f t="shared" si="345"/>
        <v>0</v>
      </c>
      <c r="BC37" s="21">
        <f t="shared" si="42"/>
        <v>0</v>
      </c>
      <c r="BD37" s="21">
        <v>0</v>
      </c>
      <c r="BE37" s="21">
        <f t="shared" si="43"/>
        <v>0</v>
      </c>
      <c r="BF37" s="21">
        <v>0</v>
      </c>
      <c r="BG37" s="21">
        <f t="shared" si="44"/>
        <v>0</v>
      </c>
      <c r="BH37" s="21">
        <v>0</v>
      </c>
      <c r="BI37" s="21">
        <f t="shared" si="45"/>
        <v>0</v>
      </c>
      <c r="BJ37" s="21">
        <v>0</v>
      </c>
      <c r="BK37" s="21">
        <f t="shared" si="46"/>
        <v>0</v>
      </c>
      <c r="BL37" s="21">
        <v>0</v>
      </c>
      <c r="BM37" s="21">
        <f t="shared" si="47"/>
        <v>0</v>
      </c>
      <c r="BN37" s="21">
        <f t="shared" si="38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49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50"/>
        <v>0</v>
      </c>
      <c r="CA37" s="21">
        <v>0</v>
      </c>
      <c r="CB37" s="21">
        <f t="shared" si="51"/>
        <v>0</v>
      </c>
      <c r="CC37" s="21">
        <v>0</v>
      </c>
      <c r="CD37" s="21">
        <f t="shared" si="52"/>
        <v>0</v>
      </c>
      <c r="CE37" s="21">
        <v>0</v>
      </c>
      <c r="CF37" s="21">
        <f t="shared" si="53"/>
        <v>0</v>
      </c>
      <c r="CG37" s="21">
        <v>0</v>
      </c>
      <c r="CH37" s="21">
        <f t="shared" si="54"/>
        <v>0</v>
      </c>
      <c r="CI37" s="21">
        <v>0</v>
      </c>
      <c r="CJ37" s="21">
        <f t="shared" si="55"/>
        <v>0</v>
      </c>
      <c r="CK37" s="21">
        <f t="shared" si="56"/>
        <v>0</v>
      </c>
      <c r="CL37" s="21"/>
      <c r="CM37" s="23">
        <f t="shared" si="398"/>
        <v>0</v>
      </c>
      <c r="CN37" s="22"/>
      <c r="CO37" s="22"/>
      <c r="CP37" s="22"/>
      <c r="CQ37" s="23">
        <v>0</v>
      </c>
      <c r="CR37" s="21">
        <f t="shared" si="346"/>
        <v>0</v>
      </c>
      <c r="CS37" s="21">
        <f t="shared" si="58"/>
        <v>0</v>
      </c>
      <c r="CT37" s="21">
        <v>0</v>
      </c>
      <c r="CU37" s="21">
        <f t="shared" si="59"/>
        <v>0</v>
      </c>
      <c r="CV37" s="21">
        <v>0</v>
      </c>
      <c r="CW37" s="21">
        <f t="shared" si="60"/>
        <v>0</v>
      </c>
      <c r="CX37" s="21">
        <v>0</v>
      </c>
      <c r="CY37" s="21">
        <f t="shared" si="61"/>
        <v>0</v>
      </c>
      <c r="CZ37" s="21">
        <v>0</v>
      </c>
      <c r="DA37" s="21">
        <f t="shared" si="62"/>
        <v>0</v>
      </c>
      <c r="DB37" s="21">
        <v>0</v>
      </c>
      <c r="DC37" s="21">
        <f t="shared" si="63"/>
        <v>0</v>
      </c>
      <c r="DD37" s="21">
        <f t="shared" si="38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65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6"/>
        <v>0</v>
      </c>
      <c r="DS37" s="21">
        <v>0</v>
      </c>
      <c r="DT37" s="21">
        <f t="shared" si="67"/>
        <v>0</v>
      </c>
      <c r="DU37" s="21">
        <v>0</v>
      </c>
      <c r="DV37" s="21">
        <f t="shared" si="68"/>
        <v>0</v>
      </c>
      <c r="DW37" s="21">
        <v>0</v>
      </c>
      <c r="DX37" s="21">
        <f t="shared" si="69"/>
        <v>0</v>
      </c>
      <c r="DY37" s="21">
        <v>0</v>
      </c>
      <c r="DZ37" s="21">
        <f t="shared" si="70"/>
        <v>0</v>
      </c>
      <c r="EA37" s="21">
        <f t="shared" si="71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347"/>
        <v>0</v>
      </c>
      <c r="EI37" s="21">
        <f t="shared" si="73"/>
        <v>0</v>
      </c>
      <c r="EJ37" s="21">
        <v>0</v>
      </c>
      <c r="EK37" s="21">
        <f t="shared" si="74"/>
        <v>0</v>
      </c>
      <c r="EL37" s="21">
        <v>0</v>
      </c>
      <c r="EM37" s="21">
        <f t="shared" si="75"/>
        <v>0</v>
      </c>
      <c r="EN37" s="21">
        <v>0</v>
      </c>
      <c r="EO37" s="21">
        <f t="shared" si="76"/>
        <v>0</v>
      </c>
      <c r="EP37" s="21">
        <v>0</v>
      </c>
      <c r="EQ37" s="21">
        <f t="shared" si="77"/>
        <v>0</v>
      </c>
      <c r="ER37" s="21">
        <v>0</v>
      </c>
      <c r="ES37" s="21">
        <f t="shared" si="78"/>
        <v>0</v>
      </c>
      <c r="ET37" s="21">
        <f t="shared" si="38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80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81"/>
        <v>0</v>
      </c>
      <c r="FG37" s="21">
        <v>0</v>
      </c>
      <c r="FH37" s="21">
        <f t="shared" si="82"/>
        <v>0</v>
      </c>
      <c r="FI37" s="21">
        <v>0</v>
      </c>
      <c r="FJ37" s="21">
        <f t="shared" si="83"/>
        <v>0</v>
      </c>
      <c r="FK37" s="21">
        <v>0</v>
      </c>
      <c r="FL37" s="21">
        <f t="shared" si="84"/>
        <v>0</v>
      </c>
      <c r="FM37" s="21">
        <v>0</v>
      </c>
      <c r="FN37" s="21">
        <f t="shared" si="85"/>
        <v>0</v>
      </c>
      <c r="FO37" s="21">
        <v>0</v>
      </c>
      <c r="FP37" s="21">
        <f t="shared" si="86"/>
        <v>0</v>
      </c>
      <c r="FQ37" s="21">
        <f t="shared" si="87"/>
        <v>0</v>
      </c>
      <c r="FR37" s="21"/>
      <c r="FS37" s="23">
        <f t="shared" si="399"/>
        <v>0</v>
      </c>
      <c r="FT37" s="22"/>
      <c r="FU37" s="22"/>
      <c r="FV37" s="22"/>
      <c r="FW37" s="23">
        <v>0</v>
      </c>
      <c r="FX37" s="21">
        <f t="shared" si="348"/>
        <v>0</v>
      </c>
      <c r="FY37" s="21">
        <f t="shared" si="89"/>
        <v>0</v>
      </c>
      <c r="FZ37" s="21">
        <v>0</v>
      </c>
      <c r="GA37" s="21">
        <f t="shared" si="90"/>
        <v>0</v>
      </c>
      <c r="GB37" s="21">
        <v>0</v>
      </c>
      <c r="GC37" s="21">
        <f t="shared" si="91"/>
        <v>0</v>
      </c>
      <c r="GD37" s="21">
        <v>0</v>
      </c>
      <c r="GE37" s="21">
        <f t="shared" si="92"/>
        <v>0</v>
      </c>
      <c r="GF37" s="21">
        <v>0</v>
      </c>
      <c r="GG37" s="21">
        <f t="shared" si="93"/>
        <v>0</v>
      </c>
      <c r="GH37" s="21">
        <v>0</v>
      </c>
      <c r="GI37" s="21">
        <f t="shared" si="94"/>
        <v>0</v>
      </c>
      <c r="GJ37" s="21">
        <f t="shared" si="38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6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7"/>
        <v>0</v>
      </c>
      <c r="GW37" s="21">
        <v>0</v>
      </c>
      <c r="GX37" s="21">
        <f t="shared" si="98"/>
        <v>0</v>
      </c>
      <c r="GY37" s="21">
        <v>0</v>
      </c>
      <c r="GZ37" s="21">
        <f t="shared" si="99"/>
        <v>0</v>
      </c>
      <c r="HA37" s="21">
        <v>0</v>
      </c>
      <c r="HB37" s="21">
        <f t="shared" si="100"/>
        <v>0</v>
      </c>
      <c r="HC37" s="21">
        <v>0</v>
      </c>
      <c r="HD37" s="21">
        <f t="shared" si="101"/>
        <v>0</v>
      </c>
      <c r="HE37" s="21">
        <v>0</v>
      </c>
      <c r="HF37" s="21">
        <f t="shared" si="102"/>
        <v>0</v>
      </c>
      <c r="HG37" s="21">
        <f t="shared" si="103"/>
        <v>0</v>
      </c>
      <c r="HH37" s="21"/>
      <c r="HI37" s="23">
        <f t="shared" si="400"/>
        <v>0</v>
      </c>
      <c r="HJ37" s="22"/>
      <c r="HK37" s="22"/>
      <c r="HL37" s="22"/>
      <c r="HM37" s="23">
        <v>0</v>
      </c>
      <c r="HN37" s="21">
        <f t="shared" si="349"/>
        <v>0</v>
      </c>
      <c r="HO37" s="21">
        <f t="shared" si="105"/>
        <v>0</v>
      </c>
      <c r="HP37" s="21">
        <v>0</v>
      </c>
      <c r="HQ37" s="21">
        <f t="shared" si="106"/>
        <v>0</v>
      </c>
      <c r="HR37" s="21">
        <v>0</v>
      </c>
      <c r="HS37" s="21">
        <f t="shared" si="107"/>
        <v>0</v>
      </c>
      <c r="HT37" s="21">
        <v>0</v>
      </c>
      <c r="HU37" s="21">
        <f t="shared" si="108"/>
        <v>0</v>
      </c>
      <c r="HV37" s="21">
        <v>0</v>
      </c>
      <c r="HW37" s="21">
        <f t="shared" si="109"/>
        <v>0</v>
      </c>
      <c r="HX37" s="21">
        <v>0</v>
      </c>
      <c r="HY37" s="21">
        <f t="shared" si="110"/>
        <v>0</v>
      </c>
      <c r="HZ37" s="21">
        <f t="shared" si="38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12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13"/>
        <v>0</v>
      </c>
      <c r="IM37" s="21">
        <v>0</v>
      </c>
      <c r="IN37" s="21">
        <f t="shared" si="114"/>
        <v>0</v>
      </c>
      <c r="IO37" s="21">
        <v>0</v>
      </c>
      <c r="IP37" s="21">
        <f t="shared" si="115"/>
        <v>0</v>
      </c>
      <c r="IQ37" s="21">
        <v>0</v>
      </c>
      <c r="IR37" s="21">
        <f t="shared" si="116"/>
        <v>0</v>
      </c>
      <c r="IS37" s="21">
        <v>0</v>
      </c>
      <c r="IT37" s="21">
        <f t="shared" si="117"/>
        <v>0</v>
      </c>
      <c r="IU37" s="21">
        <v>0</v>
      </c>
      <c r="IV37" s="21">
        <f t="shared" si="118"/>
        <v>0</v>
      </c>
      <c r="IW37" s="21">
        <f t="shared" si="119"/>
        <v>0</v>
      </c>
      <c r="IX37" s="21"/>
      <c r="IY37" s="23">
        <f t="shared" si="401"/>
        <v>0</v>
      </c>
      <c r="IZ37" s="22"/>
      <c r="JA37" s="22"/>
      <c r="JB37" s="22"/>
      <c r="JC37" s="23">
        <v>0</v>
      </c>
      <c r="JD37" s="21">
        <f t="shared" si="350"/>
        <v>0</v>
      </c>
      <c r="JE37" s="21">
        <f t="shared" si="121"/>
        <v>0</v>
      </c>
      <c r="JF37" s="21">
        <v>0</v>
      </c>
      <c r="JG37" s="21">
        <f t="shared" si="122"/>
        <v>0</v>
      </c>
      <c r="JH37" s="21">
        <v>0</v>
      </c>
      <c r="JI37" s="21">
        <f t="shared" si="123"/>
        <v>0</v>
      </c>
      <c r="JJ37" s="21">
        <v>0</v>
      </c>
      <c r="JK37" s="21">
        <f t="shared" si="124"/>
        <v>0</v>
      </c>
      <c r="JL37" s="21">
        <v>0</v>
      </c>
      <c r="JM37" s="21">
        <f t="shared" si="125"/>
        <v>0</v>
      </c>
      <c r="JN37" s="21">
        <v>0</v>
      </c>
      <c r="JO37" s="21">
        <f t="shared" si="126"/>
        <v>0</v>
      </c>
      <c r="JP37" s="21">
        <f t="shared" si="38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8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29"/>
        <v>0</v>
      </c>
      <c r="KC37" s="21">
        <v>0</v>
      </c>
      <c r="KD37" s="21">
        <f t="shared" si="130"/>
        <v>0</v>
      </c>
      <c r="KE37" s="21">
        <v>0</v>
      </c>
      <c r="KF37" s="21">
        <f t="shared" si="131"/>
        <v>0</v>
      </c>
      <c r="KG37" s="21">
        <v>0</v>
      </c>
      <c r="KH37" s="21">
        <f t="shared" si="132"/>
        <v>0</v>
      </c>
      <c r="KI37" s="21">
        <v>0</v>
      </c>
      <c r="KJ37" s="21">
        <f t="shared" si="133"/>
        <v>0</v>
      </c>
      <c r="KK37" s="21">
        <v>0</v>
      </c>
      <c r="KL37" s="21">
        <f t="shared" si="134"/>
        <v>0</v>
      </c>
      <c r="KM37" s="21">
        <f t="shared" si="135"/>
        <v>0</v>
      </c>
      <c r="KN37" s="21"/>
      <c r="KO37" s="23">
        <f t="shared" si="402"/>
        <v>0</v>
      </c>
      <c r="KP37" s="22"/>
      <c r="KQ37" s="22"/>
      <c r="KR37" s="22"/>
      <c r="KS37" s="23">
        <v>0</v>
      </c>
      <c r="KT37" s="21">
        <f t="shared" si="351"/>
        <v>0</v>
      </c>
      <c r="KU37" s="21">
        <f t="shared" si="137"/>
        <v>0</v>
      </c>
      <c r="KV37" s="21">
        <v>0</v>
      </c>
      <c r="KW37" s="21">
        <f t="shared" si="138"/>
        <v>0</v>
      </c>
      <c r="KX37" s="21">
        <v>0</v>
      </c>
      <c r="KY37" s="21">
        <f t="shared" si="139"/>
        <v>0</v>
      </c>
      <c r="KZ37" s="21">
        <v>0</v>
      </c>
      <c r="LA37" s="21">
        <f t="shared" si="140"/>
        <v>0</v>
      </c>
      <c r="LB37" s="21">
        <v>0</v>
      </c>
      <c r="LC37" s="21">
        <f t="shared" si="141"/>
        <v>0</v>
      </c>
      <c r="LD37" s="21">
        <v>0</v>
      </c>
      <c r="LE37" s="21">
        <f t="shared" si="142"/>
        <v>0</v>
      </c>
      <c r="LF37" s="21">
        <f t="shared" si="38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44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45"/>
        <v>0</v>
      </c>
      <c r="LS37" s="21">
        <v>0</v>
      </c>
      <c r="LT37" s="21">
        <f t="shared" si="146"/>
        <v>0</v>
      </c>
      <c r="LU37" s="21">
        <v>0</v>
      </c>
      <c r="LV37" s="21">
        <f t="shared" si="147"/>
        <v>0</v>
      </c>
      <c r="LW37" s="21">
        <v>0</v>
      </c>
      <c r="LX37" s="21">
        <f t="shared" si="148"/>
        <v>0</v>
      </c>
      <c r="LY37" s="21">
        <v>0</v>
      </c>
      <c r="LZ37" s="21">
        <f t="shared" si="149"/>
        <v>0</v>
      </c>
      <c r="MA37" s="21">
        <v>0</v>
      </c>
      <c r="MB37" s="21">
        <f t="shared" si="150"/>
        <v>0</v>
      </c>
      <c r="MC37" s="21">
        <f t="shared" si="151"/>
        <v>0</v>
      </c>
      <c r="MD37" s="21"/>
      <c r="ME37" s="23">
        <f t="shared" si="403"/>
        <v>0</v>
      </c>
      <c r="MF37" s="22"/>
      <c r="MG37" s="22"/>
      <c r="MH37" s="22"/>
      <c r="MI37" s="23">
        <v>0</v>
      </c>
      <c r="MJ37" s="21">
        <f t="shared" si="352"/>
        <v>0</v>
      </c>
      <c r="MK37" s="21">
        <f t="shared" si="153"/>
        <v>0</v>
      </c>
      <c r="ML37" s="21">
        <v>0</v>
      </c>
      <c r="MM37" s="21">
        <f t="shared" si="154"/>
        <v>0</v>
      </c>
      <c r="MN37" s="21">
        <v>0</v>
      </c>
      <c r="MO37" s="21">
        <f t="shared" si="155"/>
        <v>0</v>
      </c>
      <c r="MP37" s="21">
        <v>0</v>
      </c>
      <c r="MQ37" s="21">
        <f t="shared" si="156"/>
        <v>0</v>
      </c>
      <c r="MR37" s="21">
        <v>0</v>
      </c>
      <c r="MS37" s="21">
        <f t="shared" si="157"/>
        <v>0</v>
      </c>
      <c r="MT37" s="21">
        <v>0</v>
      </c>
      <c r="MU37" s="21">
        <f t="shared" si="158"/>
        <v>0</v>
      </c>
      <c r="MV37" s="21">
        <f t="shared" si="38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60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61"/>
        <v>0</v>
      </c>
      <c r="NI37" s="21">
        <v>0</v>
      </c>
      <c r="NJ37" s="21">
        <f t="shared" si="162"/>
        <v>0</v>
      </c>
      <c r="NK37" s="21">
        <v>0</v>
      </c>
      <c r="NL37" s="21">
        <f t="shared" si="163"/>
        <v>0</v>
      </c>
      <c r="NM37" s="21">
        <v>0</v>
      </c>
      <c r="NN37" s="21">
        <f t="shared" si="164"/>
        <v>0</v>
      </c>
      <c r="NO37" s="21">
        <v>0</v>
      </c>
      <c r="NP37" s="21">
        <f t="shared" si="165"/>
        <v>0</v>
      </c>
      <c r="NQ37" s="21">
        <v>0</v>
      </c>
      <c r="NR37" s="21">
        <f t="shared" si="166"/>
        <v>0</v>
      </c>
      <c r="NS37" s="21">
        <f t="shared" si="167"/>
        <v>0</v>
      </c>
      <c r="NT37" s="21"/>
      <c r="NU37" s="23">
        <f t="shared" si="404"/>
        <v>0</v>
      </c>
      <c r="NV37" s="22"/>
      <c r="NW37" s="22"/>
      <c r="NX37" s="22"/>
      <c r="NY37" s="23">
        <v>0</v>
      </c>
      <c r="NZ37" s="21">
        <f t="shared" si="353"/>
        <v>0</v>
      </c>
      <c r="OA37" s="21">
        <f t="shared" si="169"/>
        <v>0</v>
      </c>
      <c r="OB37" s="21">
        <v>0</v>
      </c>
      <c r="OC37" s="21">
        <f t="shared" si="170"/>
        <v>0</v>
      </c>
      <c r="OD37" s="21">
        <v>0</v>
      </c>
      <c r="OE37" s="21">
        <f t="shared" si="171"/>
        <v>0</v>
      </c>
      <c r="OF37" s="21">
        <v>0</v>
      </c>
      <c r="OG37" s="21">
        <f t="shared" si="172"/>
        <v>0</v>
      </c>
      <c r="OH37" s="21">
        <v>0</v>
      </c>
      <c r="OI37" s="21">
        <f t="shared" si="173"/>
        <v>0</v>
      </c>
      <c r="OJ37" s="21">
        <v>0</v>
      </c>
      <c r="OK37" s="21">
        <f t="shared" si="174"/>
        <v>0</v>
      </c>
      <c r="OL37" s="21">
        <f t="shared" si="38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6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7"/>
        <v>0</v>
      </c>
      <c r="OY37" s="21">
        <v>0</v>
      </c>
      <c r="OZ37" s="21">
        <f t="shared" si="178"/>
        <v>0</v>
      </c>
      <c r="PA37" s="21">
        <v>0</v>
      </c>
      <c r="PB37" s="21">
        <f t="shared" si="179"/>
        <v>0</v>
      </c>
      <c r="PC37" s="21">
        <v>0</v>
      </c>
      <c r="PD37" s="21">
        <f t="shared" si="180"/>
        <v>0</v>
      </c>
      <c r="PE37" s="21">
        <v>0</v>
      </c>
      <c r="PF37" s="21">
        <f t="shared" si="181"/>
        <v>0</v>
      </c>
      <c r="PG37" s="21">
        <v>0</v>
      </c>
      <c r="PH37" s="21">
        <f t="shared" si="182"/>
        <v>0</v>
      </c>
      <c r="PI37" s="21">
        <f t="shared" si="183"/>
        <v>0</v>
      </c>
      <c r="PJ37" s="21"/>
      <c r="PK37" s="23">
        <f t="shared" si="405"/>
        <v>0</v>
      </c>
      <c r="PL37" s="22"/>
      <c r="PM37" s="22"/>
      <c r="PN37" s="22"/>
      <c r="PO37" s="23">
        <v>0</v>
      </c>
      <c r="PP37" s="21">
        <f t="shared" si="354"/>
        <v>0</v>
      </c>
      <c r="PQ37" s="21">
        <f t="shared" si="185"/>
        <v>0</v>
      </c>
      <c r="PR37" s="21">
        <v>0</v>
      </c>
      <c r="PS37" s="21">
        <f t="shared" si="186"/>
        <v>0</v>
      </c>
      <c r="PT37" s="21">
        <v>0</v>
      </c>
      <c r="PU37" s="21">
        <f t="shared" si="187"/>
        <v>0</v>
      </c>
      <c r="PV37" s="21">
        <v>0</v>
      </c>
      <c r="PW37" s="21">
        <f t="shared" si="188"/>
        <v>0</v>
      </c>
      <c r="PX37" s="21">
        <v>0</v>
      </c>
      <c r="PY37" s="21">
        <f t="shared" si="189"/>
        <v>0</v>
      </c>
      <c r="PZ37" s="21">
        <v>0</v>
      </c>
      <c r="QA37" s="21">
        <f t="shared" si="190"/>
        <v>0</v>
      </c>
      <c r="QB37" s="21">
        <f t="shared" si="38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92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93"/>
        <v>0</v>
      </c>
      <c r="QO37" s="21">
        <v>0</v>
      </c>
      <c r="QP37" s="21">
        <f t="shared" si="194"/>
        <v>0</v>
      </c>
      <c r="QQ37" s="21">
        <v>0</v>
      </c>
      <c r="QR37" s="21">
        <f t="shared" si="195"/>
        <v>0</v>
      </c>
      <c r="QS37" s="21">
        <v>0</v>
      </c>
      <c r="QT37" s="21">
        <f t="shared" si="196"/>
        <v>0</v>
      </c>
      <c r="QU37" s="21">
        <v>0</v>
      </c>
      <c r="QV37" s="21">
        <f t="shared" si="197"/>
        <v>0</v>
      </c>
      <c r="QW37" s="21">
        <v>0</v>
      </c>
      <c r="QX37" s="21">
        <f t="shared" si="198"/>
        <v>0</v>
      </c>
      <c r="QY37" s="21">
        <f t="shared" si="199"/>
        <v>0</v>
      </c>
      <c r="QZ37" s="21"/>
      <c r="RA37" s="23">
        <f t="shared" si="406"/>
        <v>0</v>
      </c>
      <c r="RB37" s="22"/>
      <c r="RC37" s="22"/>
      <c r="RD37" s="22"/>
      <c r="RE37" s="23">
        <v>0</v>
      </c>
      <c r="RF37" s="21">
        <f t="shared" si="355"/>
        <v>0</v>
      </c>
      <c r="RG37" s="21">
        <f t="shared" si="201"/>
        <v>0</v>
      </c>
      <c r="RH37" s="21">
        <v>0</v>
      </c>
      <c r="RI37" s="21">
        <f t="shared" si="202"/>
        <v>0</v>
      </c>
      <c r="RJ37" s="21">
        <v>0</v>
      </c>
      <c r="RK37" s="21">
        <f t="shared" si="203"/>
        <v>0</v>
      </c>
      <c r="RL37" s="21">
        <v>0</v>
      </c>
      <c r="RM37" s="21">
        <f t="shared" si="204"/>
        <v>0</v>
      </c>
      <c r="RN37" s="21">
        <v>0</v>
      </c>
      <c r="RO37" s="21">
        <f t="shared" si="205"/>
        <v>0</v>
      </c>
      <c r="RP37" s="21">
        <v>0</v>
      </c>
      <c r="RQ37" s="21">
        <f t="shared" si="206"/>
        <v>0</v>
      </c>
      <c r="RR37" s="21">
        <f t="shared" si="39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8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09"/>
        <v>0</v>
      </c>
      <c r="SE37" s="21">
        <v>0</v>
      </c>
      <c r="SF37" s="21">
        <f t="shared" si="210"/>
        <v>0</v>
      </c>
      <c r="SG37" s="21">
        <v>0</v>
      </c>
      <c r="SH37" s="21">
        <f t="shared" si="211"/>
        <v>0</v>
      </c>
      <c r="SI37" s="21">
        <v>0</v>
      </c>
      <c r="SJ37" s="21">
        <f t="shared" si="212"/>
        <v>0</v>
      </c>
      <c r="SK37" s="21">
        <v>0</v>
      </c>
      <c r="SL37" s="21">
        <f t="shared" si="213"/>
        <v>0</v>
      </c>
      <c r="SM37" s="21">
        <v>0</v>
      </c>
      <c r="SN37" s="21">
        <f t="shared" si="214"/>
        <v>0</v>
      </c>
      <c r="SO37" s="21">
        <f t="shared" si="215"/>
        <v>0</v>
      </c>
      <c r="SP37" s="21"/>
      <c r="SQ37" s="23">
        <f t="shared" si="407"/>
        <v>0</v>
      </c>
      <c r="SR37" s="22"/>
      <c r="SS37" s="22"/>
      <c r="ST37" s="22"/>
      <c r="SU37" s="23">
        <v>0</v>
      </c>
      <c r="SV37" s="21">
        <f t="shared" si="356"/>
        <v>0</v>
      </c>
      <c r="SW37" s="21">
        <f t="shared" si="217"/>
        <v>0</v>
      </c>
      <c r="SX37" s="21">
        <v>0</v>
      </c>
      <c r="SY37" s="21">
        <f t="shared" si="218"/>
        <v>0</v>
      </c>
      <c r="SZ37" s="21">
        <v>0</v>
      </c>
      <c r="TA37" s="21">
        <f t="shared" si="219"/>
        <v>0</v>
      </c>
      <c r="TB37" s="21">
        <v>0</v>
      </c>
      <c r="TC37" s="21">
        <f t="shared" si="220"/>
        <v>0</v>
      </c>
      <c r="TD37" s="21">
        <v>0</v>
      </c>
      <c r="TE37" s="21">
        <f t="shared" si="221"/>
        <v>0</v>
      </c>
      <c r="TF37" s="21">
        <v>0</v>
      </c>
      <c r="TG37" s="21">
        <f t="shared" si="222"/>
        <v>0</v>
      </c>
      <c r="TH37" s="21">
        <f t="shared" si="39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24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25"/>
        <v>0</v>
      </c>
      <c r="TU37" s="21">
        <v>0</v>
      </c>
      <c r="TV37" s="21">
        <f t="shared" si="226"/>
        <v>0</v>
      </c>
      <c r="TW37" s="21">
        <v>0</v>
      </c>
      <c r="TX37" s="21">
        <f t="shared" si="227"/>
        <v>0</v>
      </c>
      <c r="TY37" s="21">
        <v>0</v>
      </c>
      <c r="TZ37" s="21">
        <f t="shared" si="228"/>
        <v>0</v>
      </c>
      <c r="UA37" s="21">
        <v>0</v>
      </c>
      <c r="UB37" s="21">
        <f t="shared" si="229"/>
        <v>0</v>
      </c>
      <c r="UC37" s="21">
        <v>0</v>
      </c>
      <c r="UD37" s="21">
        <f t="shared" si="230"/>
        <v>0</v>
      </c>
      <c r="UE37" s="21">
        <f t="shared" si="231"/>
        <v>0</v>
      </c>
      <c r="UF37" s="21"/>
      <c r="UG37" s="23">
        <f t="shared" si="408"/>
        <v>0</v>
      </c>
      <c r="UH37" s="22"/>
      <c r="UI37" s="22"/>
      <c r="UJ37" s="22"/>
      <c r="UK37" s="23">
        <v>0</v>
      </c>
      <c r="UL37" s="21">
        <f t="shared" si="357"/>
        <v>0</v>
      </c>
      <c r="UM37" s="21">
        <f t="shared" si="233"/>
        <v>0</v>
      </c>
      <c r="UN37" s="21">
        <v>0</v>
      </c>
      <c r="UO37" s="21">
        <f t="shared" si="234"/>
        <v>0</v>
      </c>
      <c r="UP37" s="21">
        <v>0</v>
      </c>
      <c r="UQ37" s="21">
        <f t="shared" si="235"/>
        <v>0</v>
      </c>
      <c r="UR37" s="21">
        <v>0</v>
      </c>
      <c r="US37" s="21">
        <f t="shared" si="236"/>
        <v>0</v>
      </c>
      <c r="UT37" s="21">
        <v>0</v>
      </c>
      <c r="UU37" s="21">
        <f t="shared" si="237"/>
        <v>0</v>
      </c>
      <c r="UV37" s="21">
        <v>0</v>
      </c>
      <c r="UW37" s="21">
        <f t="shared" si="238"/>
        <v>0</v>
      </c>
      <c r="UX37" s="21">
        <f t="shared" si="39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40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41"/>
        <v>0</v>
      </c>
      <c r="VK37" s="21">
        <v>0</v>
      </c>
      <c r="VL37" s="21">
        <f t="shared" si="242"/>
        <v>0</v>
      </c>
      <c r="VM37" s="21">
        <v>0</v>
      </c>
      <c r="VN37" s="21">
        <f t="shared" si="243"/>
        <v>0</v>
      </c>
      <c r="VO37" s="21">
        <v>0</v>
      </c>
      <c r="VP37" s="21">
        <f t="shared" si="244"/>
        <v>0</v>
      </c>
      <c r="VQ37" s="21">
        <v>0</v>
      </c>
      <c r="VR37" s="21">
        <f t="shared" si="245"/>
        <v>0</v>
      </c>
      <c r="VS37" s="21">
        <v>0</v>
      </c>
      <c r="VT37" s="21">
        <f t="shared" si="246"/>
        <v>0</v>
      </c>
      <c r="VU37" s="21">
        <f t="shared" si="247"/>
        <v>0</v>
      </c>
      <c r="VV37" s="21"/>
      <c r="VW37" s="23">
        <f t="shared" si="409"/>
        <v>0</v>
      </c>
      <c r="VX37" s="22"/>
      <c r="VY37" s="22"/>
      <c r="VZ37" s="22"/>
      <c r="WA37" s="23">
        <v>0</v>
      </c>
      <c r="WB37" s="21">
        <f t="shared" si="358"/>
        <v>0</v>
      </c>
      <c r="WC37" s="21">
        <f t="shared" si="249"/>
        <v>0</v>
      </c>
      <c r="WD37" s="21">
        <v>0</v>
      </c>
      <c r="WE37" s="21">
        <f t="shared" si="250"/>
        <v>0</v>
      </c>
      <c r="WF37" s="21">
        <v>0</v>
      </c>
      <c r="WG37" s="21">
        <f t="shared" si="251"/>
        <v>0</v>
      </c>
      <c r="WH37" s="21">
        <v>0</v>
      </c>
      <c r="WI37" s="21">
        <f t="shared" si="252"/>
        <v>0</v>
      </c>
      <c r="WJ37" s="21">
        <v>0</v>
      </c>
      <c r="WK37" s="21">
        <f t="shared" si="253"/>
        <v>0</v>
      </c>
      <c r="WL37" s="21">
        <v>0</v>
      </c>
      <c r="WM37" s="21">
        <f t="shared" si="254"/>
        <v>0</v>
      </c>
      <c r="WN37" s="21">
        <f t="shared" si="39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6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7"/>
        <v>0</v>
      </c>
      <c r="XA37" s="21">
        <v>0</v>
      </c>
      <c r="XB37" s="21">
        <f t="shared" si="258"/>
        <v>0</v>
      </c>
      <c r="XC37" s="21">
        <v>0</v>
      </c>
      <c r="XD37" s="21">
        <f t="shared" si="259"/>
        <v>0</v>
      </c>
      <c r="XE37" s="21">
        <v>0</v>
      </c>
      <c r="XF37" s="21">
        <f t="shared" si="260"/>
        <v>0</v>
      </c>
      <c r="XG37" s="21">
        <v>0</v>
      </c>
      <c r="XH37" s="21">
        <f t="shared" si="261"/>
        <v>0</v>
      </c>
      <c r="XI37" s="21">
        <v>0</v>
      </c>
      <c r="XJ37" s="21">
        <f t="shared" si="262"/>
        <v>0</v>
      </c>
      <c r="XK37" s="21">
        <f t="shared" si="263"/>
        <v>0</v>
      </c>
      <c r="XL37" s="21"/>
      <c r="XM37" s="23">
        <f t="shared" si="410"/>
        <v>0</v>
      </c>
      <c r="XN37" s="22"/>
      <c r="XO37" s="22"/>
      <c r="XP37" s="22"/>
      <c r="XQ37" s="23">
        <v>0</v>
      </c>
      <c r="XR37" s="21">
        <f t="shared" si="359"/>
        <v>0</v>
      </c>
      <c r="XS37" s="21">
        <f t="shared" si="265"/>
        <v>0</v>
      </c>
      <c r="XT37" s="21">
        <v>0</v>
      </c>
      <c r="XU37" s="21">
        <f t="shared" si="266"/>
        <v>0</v>
      </c>
      <c r="XV37" s="21">
        <v>0</v>
      </c>
      <c r="XW37" s="21">
        <f t="shared" si="267"/>
        <v>0</v>
      </c>
      <c r="XX37" s="21">
        <v>0</v>
      </c>
      <c r="XY37" s="21">
        <f t="shared" si="268"/>
        <v>0</v>
      </c>
      <c r="XZ37" s="21">
        <v>0</v>
      </c>
      <c r="YA37" s="21">
        <f t="shared" si="269"/>
        <v>0</v>
      </c>
      <c r="YB37" s="21">
        <v>0</v>
      </c>
      <c r="YC37" s="21">
        <f t="shared" si="270"/>
        <v>0</v>
      </c>
      <c r="YD37" s="21">
        <f t="shared" si="394"/>
        <v>0</v>
      </c>
      <c r="YE37" s="21"/>
      <c r="YF37" s="21">
        <f t="shared" si="17"/>
        <v>0</v>
      </c>
      <c r="YG37" s="21"/>
      <c r="YH37" s="21"/>
      <c r="YI37" s="21">
        <v>0</v>
      </c>
      <c r="YJ37" s="21">
        <f t="shared" si="272"/>
        <v>0</v>
      </c>
      <c r="YK37" s="21">
        <v>0</v>
      </c>
      <c r="YL37" s="21">
        <v>0</v>
      </c>
      <c r="YM37" s="22"/>
      <c r="YN37" s="22"/>
      <c r="YO37" s="21">
        <v>0</v>
      </c>
      <c r="YP37" s="21">
        <f t="shared" si="273"/>
        <v>0</v>
      </c>
      <c r="YQ37" s="21">
        <v>0</v>
      </c>
      <c r="YR37" s="21">
        <f t="shared" si="274"/>
        <v>0</v>
      </c>
      <c r="YS37" s="21">
        <v>0</v>
      </c>
      <c r="YT37" s="21">
        <f t="shared" si="275"/>
        <v>0</v>
      </c>
      <c r="YU37" s="21">
        <v>0</v>
      </c>
      <c r="YV37" s="21">
        <f t="shared" si="276"/>
        <v>0</v>
      </c>
      <c r="YW37" s="21">
        <v>0</v>
      </c>
      <c r="YX37" s="21">
        <f t="shared" si="277"/>
        <v>0</v>
      </c>
      <c r="YY37" s="21">
        <v>0</v>
      </c>
      <c r="YZ37" s="21">
        <f t="shared" si="278"/>
        <v>0</v>
      </c>
      <c r="ZA37" s="21">
        <f t="shared" si="279"/>
        <v>0</v>
      </c>
      <c r="ZB37" s="21"/>
      <c r="ZC37" s="23">
        <f t="shared" si="411"/>
        <v>0</v>
      </c>
      <c r="ZD37" s="22"/>
      <c r="ZE37" s="22"/>
      <c r="ZF37" s="22"/>
      <c r="ZG37" s="23">
        <v>0</v>
      </c>
      <c r="ZH37" s="21">
        <f t="shared" si="360"/>
        <v>0</v>
      </c>
      <c r="ZI37" s="21">
        <f t="shared" si="281"/>
        <v>0</v>
      </c>
      <c r="ZJ37" s="21">
        <v>0</v>
      </c>
      <c r="ZK37" s="21">
        <f t="shared" si="282"/>
        <v>0</v>
      </c>
      <c r="ZL37" s="21">
        <v>0</v>
      </c>
      <c r="ZM37" s="21">
        <f t="shared" si="283"/>
        <v>0</v>
      </c>
      <c r="ZN37" s="21">
        <v>0</v>
      </c>
      <c r="ZO37" s="21">
        <f t="shared" si="284"/>
        <v>0</v>
      </c>
      <c r="ZP37" s="21">
        <v>0</v>
      </c>
      <c r="ZQ37" s="21">
        <f t="shared" si="285"/>
        <v>0</v>
      </c>
      <c r="ZR37" s="21">
        <v>0</v>
      </c>
      <c r="ZS37" s="21">
        <f t="shared" si="286"/>
        <v>0</v>
      </c>
      <c r="ZT37" s="21">
        <f t="shared" si="395"/>
        <v>0</v>
      </c>
      <c r="ZU37" s="21"/>
      <c r="ZV37" s="21">
        <f t="shared" si="18"/>
        <v>0</v>
      </c>
      <c r="ZW37" s="21"/>
      <c r="ZX37" s="21"/>
      <c r="ZY37" s="21">
        <v>0</v>
      </c>
      <c r="ZZ37" s="21">
        <f t="shared" si="288"/>
        <v>0</v>
      </c>
      <c r="AAA37" s="21">
        <v>0</v>
      </c>
      <c r="AAB37" s="21">
        <v>0</v>
      </c>
      <c r="AAC37" s="22"/>
      <c r="AAD37" s="22"/>
      <c r="AAE37" s="21">
        <v>0</v>
      </c>
      <c r="AAF37" s="21">
        <f t="shared" si="289"/>
        <v>0</v>
      </c>
      <c r="AAG37" s="21">
        <v>0</v>
      </c>
      <c r="AAH37" s="21">
        <f t="shared" si="290"/>
        <v>0</v>
      </c>
      <c r="AAI37" s="21">
        <v>0</v>
      </c>
      <c r="AAJ37" s="21">
        <f t="shared" si="291"/>
        <v>0</v>
      </c>
      <c r="AAK37" s="21">
        <v>0</v>
      </c>
      <c r="AAL37" s="21">
        <f t="shared" si="292"/>
        <v>0</v>
      </c>
      <c r="AAM37" s="21">
        <v>0</v>
      </c>
      <c r="AAN37" s="21">
        <f t="shared" si="293"/>
        <v>0</v>
      </c>
      <c r="AAO37" s="21">
        <v>0</v>
      </c>
      <c r="AAP37" s="21">
        <f t="shared" si="294"/>
        <v>0</v>
      </c>
      <c r="AAQ37" s="21">
        <f t="shared" si="295"/>
        <v>0</v>
      </c>
      <c r="AAR37" s="21"/>
      <c r="AAS37" s="23">
        <f t="shared" si="412"/>
        <v>0</v>
      </c>
      <c r="AAT37" s="22"/>
      <c r="AAU37" s="22"/>
      <c r="AAV37" s="22"/>
      <c r="AAW37" s="23">
        <v>0</v>
      </c>
      <c r="AAX37" s="21">
        <f t="shared" si="361"/>
        <v>0</v>
      </c>
      <c r="AAY37" s="21">
        <f t="shared" si="297"/>
        <v>0</v>
      </c>
      <c r="AAZ37" s="21">
        <v>0</v>
      </c>
      <c r="ABA37" s="21">
        <f t="shared" si="298"/>
        <v>0</v>
      </c>
      <c r="ABB37" s="21">
        <v>0</v>
      </c>
      <c r="ABC37" s="21">
        <f t="shared" si="299"/>
        <v>0</v>
      </c>
      <c r="ABD37" s="21">
        <v>0</v>
      </c>
      <c r="ABE37" s="21">
        <f t="shared" si="300"/>
        <v>0</v>
      </c>
      <c r="ABF37" s="21">
        <v>0</v>
      </c>
      <c r="ABG37" s="21">
        <f t="shared" si="301"/>
        <v>0</v>
      </c>
      <c r="ABH37" s="21">
        <v>0</v>
      </c>
      <c r="ABI37" s="21">
        <f t="shared" si="302"/>
        <v>0</v>
      </c>
      <c r="ABJ37" s="21">
        <f t="shared" si="396"/>
        <v>0</v>
      </c>
      <c r="ABK37" s="21"/>
      <c r="ABL37" s="21">
        <f t="shared" si="19"/>
        <v>0</v>
      </c>
      <c r="ABM37" s="21"/>
      <c r="ABN37" s="21"/>
      <c r="ABO37" s="21">
        <v>0</v>
      </c>
      <c r="ABP37" s="21">
        <f t="shared" si="304"/>
        <v>0</v>
      </c>
      <c r="ABQ37" s="21">
        <v>0</v>
      </c>
      <c r="ABR37" s="21">
        <v>0</v>
      </c>
      <c r="ABS37" s="22"/>
      <c r="ABT37" s="22"/>
      <c r="ABU37" s="21">
        <v>0</v>
      </c>
      <c r="ABV37" s="21">
        <f t="shared" si="20"/>
        <v>0</v>
      </c>
      <c r="ABW37" s="21">
        <v>0</v>
      </c>
      <c r="ABX37" s="21">
        <f t="shared" si="305"/>
        <v>0</v>
      </c>
      <c r="ABY37" s="21">
        <v>0</v>
      </c>
      <c r="ABZ37" s="21">
        <f t="shared" si="306"/>
        <v>0</v>
      </c>
      <c r="ACA37" s="21">
        <v>0</v>
      </c>
      <c r="ACB37" s="21">
        <f t="shared" si="307"/>
        <v>0</v>
      </c>
      <c r="ACC37" s="21">
        <v>0</v>
      </c>
      <c r="ACD37" s="21">
        <f t="shared" si="308"/>
        <v>0</v>
      </c>
      <c r="ACE37" s="21">
        <v>0</v>
      </c>
      <c r="ACF37" s="21">
        <f t="shared" si="309"/>
        <v>0</v>
      </c>
      <c r="ACG37" s="21">
        <f t="shared" si="21"/>
        <v>0</v>
      </c>
      <c r="ACH37" s="21"/>
      <c r="ACI37" s="23">
        <f t="shared" si="413"/>
        <v>0</v>
      </c>
      <c r="ACJ37" s="22"/>
      <c r="ACK37" s="22"/>
      <c r="ACL37" s="22"/>
      <c r="ACM37" s="23">
        <v>0</v>
      </c>
      <c r="ACN37" s="21">
        <f t="shared" si="362"/>
        <v>0</v>
      </c>
      <c r="ACO37" s="21">
        <f t="shared" si="311"/>
        <v>0</v>
      </c>
      <c r="ACP37" s="21">
        <v>0</v>
      </c>
      <c r="ACQ37" s="21">
        <f t="shared" si="312"/>
        <v>0</v>
      </c>
      <c r="ACR37" s="21">
        <v>0</v>
      </c>
      <c r="ACS37" s="21">
        <f t="shared" si="313"/>
        <v>0</v>
      </c>
      <c r="ACT37" s="21">
        <v>0</v>
      </c>
      <c r="ACU37" s="21">
        <f t="shared" si="314"/>
        <v>0</v>
      </c>
      <c r="ACV37" s="21">
        <v>0</v>
      </c>
      <c r="ACW37" s="21">
        <f t="shared" si="315"/>
        <v>0</v>
      </c>
      <c r="ACX37" s="21">
        <v>0</v>
      </c>
      <c r="ACY37" s="21">
        <f t="shared" si="316"/>
        <v>0</v>
      </c>
      <c r="ACZ37" s="21">
        <f t="shared" si="397"/>
        <v>0</v>
      </c>
      <c r="ADA37" s="21"/>
      <c r="ADB37" s="21">
        <f t="shared" si="22"/>
        <v>0</v>
      </c>
      <c r="ADC37" s="21"/>
      <c r="ADD37" s="21"/>
      <c r="ADE37" s="21">
        <v>0</v>
      </c>
      <c r="ADF37" s="21">
        <f t="shared" si="318"/>
        <v>0</v>
      </c>
      <c r="ADG37" s="21">
        <v>0</v>
      </c>
      <c r="ADH37" s="21">
        <v>0</v>
      </c>
      <c r="ADI37" s="22"/>
      <c r="ADJ37" s="22"/>
      <c r="ADK37" s="21">
        <v>0</v>
      </c>
      <c r="ADL37" s="21">
        <f t="shared" si="319"/>
        <v>0</v>
      </c>
      <c r="ADM37" s="21">
        <v>0</v>
      </c>
      <c r="ADN37" s="21">
        <f t="shared" si="320"/>
        <v>0</v>
      </c>
      <c r="ADO37" s="21">
        <v>0</v>
      </c>
      <c r="ADP37" s="21">
        <f t="shared" si="321"/>
        <v>0</v>
      </c>
      <c r="ADQ37" s="21">
        <v>0</v>
      </c>
      <c r="ADR37" s="21">
        <f t="shared" si="322"/>
        <v>0</v>
      </c>
      <c r="ADS37" s="21">
        <v>0</v>
      </c>
      <c r="ADT37" s="21">
        <f t="shared" si="323"/>
        <v>0</v>
      </c>
      <c r="ADU37" s="21">
        <v>0</v>
      </c>
      <c r="ADV37" s="21">
        <f t="shared" si="324"/>
        <v>0</v>
      </c>
      <c r="ADW37" s="21">
        <f t="shared" si="325"/>
        <v>0</v>
      </c>
      <c r="ADX37" s="21"/>
      <c r="ADY37" s="23">
        <f t="shared" si="414"/>
        <v>0</v>
      </c>
      <c r="ADZ37" s="24">
        <f t="shared" si="23"/>
        <v>0</v>
      </c>
      <c r="AEA37" s="24">
        <f t="shared" si="24"/>
        <v>0</v>
      </c>
      <c r="AEB37" s="24">
        <f t="shared" si="326"/>
        <v>0</v>
      </c>
    </row>
    <row r="38" spans="1:808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5"/>
        <v>0</v>
      </c>
      <c r="M38" s="21">
        <f t="shared" si="26"/>
        <v>0</v>
      </c>
      <c r="N38" s="21">
        <v>0</v>
      </c>
      <c r="O38" s="21">
        <f t="shared" si="27"/>
        <v>0</v>
      </c>
      <c r="P38" s="21">
        <v>0</v>
      </c>
      <c r="Q38" s="21">
        <f t="shared" si="28"/>
        <v>0</v>
      </c>
      <c r="R38" s="21">
        <v>0</v>
      </c>
      <c r="S38" s="21">
        <f t="shared" si="29"/>
        <v>0</v>
      </c>
      <c r="T38" s="21">
        <v>0</v>
      </c>
      <c r="U38" s="21">
        <f t="shared" si="30"/>
        <v>0</v>
      </c>
      <c r="V38" s="21">
        <v>0</v>
      </c>
      <c r="W38" s="21">
        <f t="shared" si="31"/>
        <v>0</v>
      </c>
      <c r="X38" s="21">
        <f t="shared" si="32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33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34"/>
        <v>0</v>
      </c>
      <c r="AK38" s="21">
        <v>0</v>
      </c>
      <c r="AL38" s="21">
        <f t="shared" si="35"/>
        <v>0</v>
      </c>
      <c r="AM38" s="21">
        <v>0</v>
      </c>
      <c r="AN38" s="21">
        <f t="shared" si="36"/>
        <v>0</v>
      </c>
      <c r="AO38" s="21">
        <v>0</v>
      </c>
      <c r="AP38" s="21">
        <f t="shared" si="37"/>
        <v>0</v>
      </c>
      <c r="AQ38" s="21">
        <v>0</v>
      </c>
      <c r="AR38" s="21">
        <f t="shared" si="38"/>
        <v>0</v>
      </c>
      <c r="AS38" s="21">
        <v>0</v>
      </c>
      <c r="AT38" s="21">
        <f t="shared" si="39"/>
        <v>0</v>
      </c>
      <c r="AU38" s="21">
        <f t="shared" si="40"/>
        <v>0</v>
      </c>
      <c r="AV38" s="21"/>
      <c r="AW38" s="23">
        <f t="shared" si="327"/>
        <v>0</v>
      </c>
      <c r="AX38" s="22"/>
      <c r="AY38" s="22"/>
      <c r="AZ38" s="22"/>
      <c r="BA38" s="23">
        <v>0</v>
      </c>
      <c r="BB38" s="21">
        <f t="shared" si="345"/>
        <v>0</v>
      </c>
      <c r="BC38" s="21">
        <f t="shared" si="42"/>
        <v>0</v>
      </c>
      <c r="BD38" s="21">
        <v>0</v>
      </c>
      <c r="BE38" s="21">
        <f t="shared" si="43"/>
        <v>0</v>
      </c>
      <c r="BF38" s="21">
        <v>0</v>
      </c>
      <c r="BG38" s="21">
        <f t="shared" si="44"/>
        <v>0</v>
      </c>
      <c r="BH38" s="21">
        <v>0</v>
      </c>
      <c r="BI38" s="21">
        <f t="shared" si="45"/>
        <v>0</v>
      </c>
      <c r="BJ38" s="21">
        <v>0</v>
      </c>
      <c r="BK38" s="21">
        <f t="shared" si="46"/>
        <v>0</v>
      </c>
      <c r="BL38" s="21">
        <v>0</v>
      </c>
      <c r="BM38" s="21">
        <f t="shared" si="47"/>
        <v>0</v>
      </c>
      <c r="BN38" s="21">
        <f t="shared" si="38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49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50"/>
        <v>0</v>
      </c>
      <c r="CA38" s="21">
        <v>0</v>
      </c>
      <c r="CB38" s="21">
        <f t="shared" si="51"/>
        <v>0</v>
      </c>
      <c r="CC38" s="21">
        <v>0</v>
      </c>
      <c r="CD38" s="21">
        <f t="shared" si="52"/>
        <v>0</v>
      </c>
      <c r="CE38" s="21">
        <v>0</v>
      </c>
      <c r="CF38" s="21">
        <f t="shared" si="53"/>
        <v>0</v>
      </c>
      <c r="CG38" s="21">
        <v>0</v>
      </c>
      <c r="CH38" s="21">
        <f t="shared" si="54"/>
        <v>0</v>
      </c>
      <c r="CI38" s="21">
        <v>0</v>
      </c>
      <c r="CJ38" s="21">
        <f t="shared" si="55"/>
        <v>0</v>
      </c>
      <c r="CK38" s="21">
        <f t="shared" si="56"/>
        <v>0</v>
      </c>
      <c r="CL38" s="21"/>
      <c r="CM38" s="23">
        <f t="shared" si="398"/>
        <v>0</v>
      </c>
      <c r="CN38" s="22"/>
      <c r="CO38" s="22"/>
      <c r="CP38" s="22"/>
      <c r="CQ38" s="23">
        <v>0</v>
      </c>
      <c r="CR38" s="21">
        <f t="shared" si="346"/>
        <v>0</v>
      </c>
      <c r="CS38" s="21">
        <f t="shared" si="58"/>
        <v>0</v>
      </c>
      <c r="CT38" s="21">
        <v>0</v>
      </c>
      <c r="CU38" s="21">
        <f t="shared" si="59"/>
        <v>0</v>
      </c>
      <c r="CV38" s="21">
        <v>0</v>
      </c>
      <c r="CW38" s="21">
        <f t="shared" si="60"/>
        <v>0</v>
      </c>
      <c r="CX38" s="21">
        <v>0</v>
      </c>
      <c r="CY38" s="21">
        <f t="shared" si="61"/>
        <v>0</v>
      </c>
      <c r="CZ38" s="21">
        <v>0</v>
      </c>
      <c r="DA38" s="21">
        <f t="shared" si="62"/>
        <v>0</v>
      </c>
      <c r="DB38" s="21">
        <v>0</v>
      </c>
      <c r="DC38" s="21">
        <f t="shared" si="63"/>
        <v>0</v>
      </c>
      <c r="DD38" s="21">
        <f t="shared" si="38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65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6"/>
        <v>0</v>
      </c>
      <c r="DS38" s="21">
        <v>0</v>
      </c>
      <c r="DT38" s="21">
        <f t="shared" si="67"/>
        <v>0</v>
      </c>
      <c r="DU38" s="21">
        <v>0</v>
      </c>
      <c r="DV38" s="21">
        <f t="shared" si="68"/>
        <v>0</v>
      </c>
      <c r="DW38" s="21">
        <v>0</v>
      </c>
      <c r="DX38" s="21">
        <f t="shared" si="69"/>
        <v>0</v>
      </c>
      <c r="DY38" s="21">
        <v>0</v>
      </c>
      <c r="DZ38" s="21">
        <f t="shared" si="70"/>
        <v>0</v>
      </c>
      <c r="EA38" s="21">
        <f t="shared" si="71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347"/>
        <v>0</v>
      </c>
      <c r="EI38" s="21">
        <f t="shared" si="73"/>
        <v>0</v>
      </c>
      <c r="EJ38" s="21">
        <v>0</v>
      </c>
      <c r="EK38" s="21">
        <f t="shared" si="74"/>
        <v>0</v>
      </c>
      <c r="EL38" s="21">
        <v>0</v>
      </c>
      <c r="EM38" s="21">
        <f t="shared" si="75"/>
        <v>0</v>
      </c>
      <c r="EN38" s="21">
        <v>0</v>
      </c>
      <c r="EO38" s="21">
        <f t="shared" si="76"/>
        <v>0</v>
      </c>
      <c r="EP38" s="21">
        <v>0</v>
      </c>
      <c r="EQ38" s="21">
        <f t="shared" si="77"/>
        <v>0</v>
      </c>
      <c r="ER38" s="21">
        <v>0</v>
      </c>
      <c r="ES38" s="21">
        <f t="shared" si="78"/>
        <v>0</v>
      </c>
      <c r="ET38" s="21">
        <f t="shared" si="38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80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81"/>
        <v>0</v>
      </c>
      <c r="FG38" s="21">
        <v>0</v>
      </c>
      <c r="FH38" s="21">
        <f t="shared" si="82"/>
        <v>0</v>
      </c>
      <c r="FI38" s="21">
        <v>0</v>
      </c>
      <c r="FJ38" s="21">
        <f t="shared" si="83"/>
        <v>0</v>
      </c>
      <c r="FK38" s="21">
        <v>0</v>
      </c>
      <c r="FL38" s="21">
        <f t="shared" si="84"/>
        <v>0</v>
      </c>
      <c r="FM38" s="21">
        <v>0</v>
      </c>
      <c r="FN38" s="21">
        <f t="shared" si="85"/>
        <v>0</v>
      </c>
      <c r="FO38" s="21">
        <v>0</v>
      </c>
      <c r="FP38" s="21">
        <f t="shared" si="86"/>
        <v>0</v>
      </c>
      <c r="FQ38" s="21">
        <f t="shared" si="87"/>
        <v>0</v>
      </c>
      <c r="FR38" s="21"/>
      <c r="FS38" s="23">
        <f t="shared" si="399"/>
        <v>0</v>
      </c>
      <c r="FT38" s="22"/>
      <c r="FU38" s="22"/>
      <c r="FV38" s="22"/>
      <c r="FW38" s="23">
        <v>0</v>
      </c>
      <c r="FX38" s="21">
        <f t="shared" si="348"/>
        <v>0</v>
      </c>
      <c r="FY38" s="21">
        <f t="shared" si="89"/>
        <v>0</v>
      </c>
      <c r="FZ38" s="21">
        <v>0</v>
      </c>
      <c r="GA38" s="21">
        <f t="shared" si="90"/>
        <v>0</v>
      </c>
      <c r="GB38" s="21">
        <v>0</v>
      </c>
      <c r="GC38" s="21">
        <f t="shared" si="91"/>
        <v>0</v>
      </c>
      <c r="GD38" s="21">
        <v>0</v>
      </c>
      <c r="GE38" s="21">
        <f t="shared" si="92"/>
        <v>0</v>
      </c>
      <c r="GF38" s="21">
        <v>0</v>
      </c>
      <c r="GG38" s="21">
        <f t="shared" si="93"/>
        <v>0</v>
      </c>
      <c r="GH38" s="21">
        <v>0</v>
      </c>
      <c r="GI38" s="21">
        <f t="shared" si="94"/>
        <v>0</v>
      </c>
      <c r="GJ38" s="21">
        <f t="shared" si="38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6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7"/>
        <v>0</v>
      </c>
      <c r="GW38" s="21">
        <v>0</v>
      </c>
      <c r="GX38" s="21">
        <f t="shared" si="98"/>
        <v>0</v>
      </c>
      <c r="GY38" s="21">
        <v>0</v>
      </c>
      <c r="GZ38" s="21">
        <f t="shared" si="99"/>
        <v>0</v>
      </c>
      <c r="HA38" s="21">
        <v>0</v>
      </c>
      <c r="HB38" s="21">
        <f t="shared" si="100"/>
        <v>0</v>
      </c>
      <c r="HC38" s="21">
        <v>0</v>
      </c>
      <c r="HD38" s="21">
        <f t="shared" si="101"/>
        <v>0</v>
      </c>
      <c r="HE38" s="21">
        <v>0</v>
      </c>
      <c r="HF38" s="21">
        <f t="shared" si="102"/>
        <v>0</v>
      </c>
      <c r="HG38" s="21">
        <f t="shared" si="103"/>
        <v>0</v>
      </c>
      <c r="HH38" s="21"/>
      <c r="HI38" s="23">
        <f t="shared" si="400"/>
        <v>0</v>
      </c>
      <c r="HJ38" s="22"/>
      <c r="HK38" s="22"/>
      <c r="HL38" s="22"/>
      <c r="HM38" s="23">
        <v>0</v>
      </c>
      <c r="HN38" s="21">
        <f t="shared" si="349"/>
        <v>0</v>
      </c>
      <c r="HO38" s="21">
        <f t="shared" si="105"/>
        <v>0</v>
      </c>
      <c r="HP38" s="21">
        <v>0</v>
      </c>
      <c r="HQ38" s="21">
        <f t="shared" si="106"/>
        <v>0</v>
      </c>
      <c r="HR38" s="21">
        <v>0</v>
      </c>
      <c r="HS38" s="21">
        <f t="shared" si="107"/>
        <v>0</v>
      </c>
      <c r="HT38" s="21">
        <v>0</v>
      </c>
      <c r="HU38" s="21">
        <f t="shared" si="108"/>
        <v>0</v>
      </c>
      <c r="HV38" s="21">
        <v>0</v>
      </c>
      <c r="HW38" s="21">
        <f t="shared" si="109"/>
        <v>0</v>
      </c>
      <c r="HX38" s="21">
        <v>0</v>
      </c>
      <c r="HY38" s="21">
        <f t="shared" si="110"/>
        <v>0</v>
      </c>
      <c r="HZ38" s="21">
        <f t="shared" si="38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12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13"/>
        <v>0</v>
      </c>
      <c r="IM38" s="21">
        <v>0</v>
      </c>
      <c r="IN38" s="21">
        <f t="shared" si="114"/>
        <v>0</v>
      </c>
      <c r="IO38" s="21">
        <v>0</v>
      </c>
      <c r="IP38" s="21">
        <f t="shared" si="115"/>
        <v>0</v>
      </c>
      <c r="IQ38" s="21">
        <v>0</v>
      </c>
      <c r="IR38" s="21">
        <f t="shared" si="116"/>
        <v>0</v>
      </c>
      <c r="IS38" s="21">
        <v>0</v>
      </c>
      <c r="IT38" s="21">
        <f t="shared" si="117"/>
        <v>0</v>
      </c>
      <c r="IU38" s="21">
        <v>0</v>
      </c>
      <c r="IV38" s="21">
        <f t="shared" si="118"/>
        <v>0</v>
      </c>
      <c r="IW38" s="21">
        <f t="shared" si="119"/>
        <v>0</v>
      </c>
      <c r="IX38" s="21"/>
      <c r="IY38" s="23">
        <f t="shared" si="401"/>
        <v>0</v>
      </c>
      <c r="IZ38" s="22"/>
      <c r="JA38" s="22"/>
      <c r="JB38" s="22"/>
      <c r="JC38" s="23">
        <v>0</v>
      </c>
      <c r="JD38" s="21">
        <f t="shared" si="350"/>
        <v>0</v>
      </c>
      <c r="JE38" s="21">
        <f t="shared" si="121"/>
        <v>0</v>
      </c>
      <c r="JF38" s="21">
        <v>0</v>
      </c>
      <c r="JG38" s="21">
        <f t="shared" si="122"/>
        <v>0</v>
      </c>
      <c r="JH38" s="21">
        <v>0</v>
      </c>
      <c r="JI38" s="21">
        <f t="shared" si="123"/>
        <v>0</v>
      </c>
      <c r="JJ38" s="21">
        <v>0</v>
      </c>
      <c r="JK38" s="21">
        <f t="shared" si="124"/>
        <v>0</v>
      </c>
      <c r="JL38" s="21">
        <v>0</v>
      </c>
      <c r="JM38" s="21">
        <f t="shared" si="125"/>
        <v>0</v>
      </c>
      <c r="JN38" s="21">
        <v>0</v>
      </c>
      <c r="JO38" s="21">
        <f t="shared" si="126"/>
        <v>0</v>
      </c>
      <c r="JP38" s="21">
        <f t="shared" si="38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8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29"/>
        <v>0</v>
      </c>
      <c r="KC38" s="21">
        <v>0</v>
      </c>
      <c r="KD38" s="21">
        <f t="shared" si="130"/>
        <v>0</v>
      </c>
      <c r="KE38" s="21">
        <v>0</v>
      </c>
      <c r="KF38" s="21">
        <f t="shared" si="131"/>
        <v>0</v>
      </c>
      <c r="KG38" s="21">
        <v>0</v>
      </c>
      <c r="KH38" s="21">
        <f t="shared" si="132"/>
        <v>0</v>
      </c>
      <c r="KI38" s="21">
        <v>0</v>
      </c>
      <c r="KJ38" s="21">
        <f t="shared" si="133"/>
        <v>0</v>
      </c>
      <c r="KK38" s="21">
        <v>0</v>
      </c>
      <c r="KL38" s="21">
        <f t="shared" si="134"/>
        <v>0</v>
      </c>
      <c r="KM38" s="21">
        <f t="shared" si="135"/>
        <v>0</v>
      </c>
      <c r="KN38" s="21"/>
      <c r="KO38" s="23">
        <f t="shared" si="402"/>
        <v>0</v>
      </c>
      <c r="KP38" s="22"/>
      <c r="KQ38" s="22"/>
      <c r="KR38" s="22"/>
      <c r="KS38" s="23">
        <v>0</v>
      </c>
      <c r="KT38" s="21">
        <f t="shared" si="351"/>
        <v>0</v>
      </c>
      <c r="KU38" s="21">
        <f t="shared" si="137"/>
        <v>0</v>
      </c>
      <c r="KV38" s="21">
        <v>0</v>
      </c>
      <c r="KW38" s="21">
        <f t="shared" si="138"/>
        <v>0</v>
      </c>
      <c r="KX38" s="21">
        <v>0</v>
      </c>
      <c r="KY38" s="21">
        <f t="shared" si="139"/>
        <v>0</v>
      </c>
      <c r="KZ38" s="21">
        <v>0</v>
      </c>
      <c r="LA38" s="21">
        <f t="shared" si="140"/>
        <v>0</v>
      </c>
      <c r="LB38" s="21">
        <v>0</v>
      </c>
      <c r="LC38" s="21">
        <f t="shared" si="141"/>
        <v>0</v>
      </c>
      <c r="LD38" s="21">
        <v>0</v>
      </c>
      <c r="LE38" s="21">
        <f t="shared" si="142"/>
        <v>0</v>
      </c>
      <c r="LF38" s="21">
        <f t="shared" si="38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44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45"/>
        <v>0</v>
      </c>
      <c r="LS38" s="21">
        <v>0</v>
      </c>
      <c r="LT38" s="21">
        <f t="shared" si="146"/>
        <v>0</v>
      </c>
      <c r="LU38" s="21">
        <v>0</v>
      </c>
      <c r="LV38" s="21">
        <f t="shared" si="147"/>
        <v>0</v>
      </c>
      <c r="LW38" s="21">
        <v>0</v>
      </c>
      <c r="LX38" s="21">
        <f t="shared" si="148"/>
        <v>0</v>
      </c>
      <c r="LY38" s="21">
        <v>0</v>
      </c>
      <c r="LZ38" s="21">
        <f t="shared" si="149"/>
        <v>0</v>
      </c>
      <c r="MA38" s="21">
        <v>0</v>
      </c>
      <c r="MB38" s="21">
        <f t="shared" si="150"/>
        <v>0</v>
      </c>
      <c r="MC38" s="21">
        <f t="shared" si="151"/>
        <v>0</v>
      </c>
      <c r="MD38" s="21"/>
      <c r="ME38" s="23">
        <f t="shared" si="403"/>
        <v>0</v>
      </c>
      <c r="MF38" s="22"/>
      <c r="MG38" s="22"/>
      <c r="MH38" s="22"/>
      <c r="MI38" s="23">
        <v>0</v>
      </c>
      <c r="MJ38" s="21">
        <f t="shared" si="352"/>
        <v>0</v>
      </c>
      <c r="MK38" s="21">
        <f t="shared" si="153"/>
        <v>0</v>
      </c>
      <c r="ML38" s="21">
        <v>0</v>
      </c>
      <c r="MM38" s="21">
        <f t="shared" si="154"/>
        <v>0</v>
      </c>
      <c r="MN38" s="21">
        <v>0</v>
      </c>
      <c r="MO38" s="21">
        <f t="shared" si="155"/>
        <v>0</v>
      </c>
      <c r="MP38" s="21">
        <v>0</v>
      </c>
      <c r="MQ38" s="21">
        <f t="shared" si="156"/>
        <v>0</v>
      </c>
      <c r="MR38" s="21">
        <v>0</v>
      </c>
      <c r="MS38" s="21">
        <f t="shared" si="157"/>
        <v>0</v>
      </c>
      <c r="MT38" s="21">
        <v>0</v>
      </c>
      <c r="MU38" s="21">
        <f t="shared" si="158"/>
        <v>0</v>
      </c>
      <c r="MV38" s="21">
        <f t="shared" si="38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60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61"/>
        <v>0</v>
      </c>
      <c r="NI38" s="21">
        <v>0</v>
      </c>
      <c r="NJ38" s="21">
        <f t="shared" si="162"/>
        <v>0</v>
      </c>
      <c r="NK38" s="21">
        <v>0</v>
      </c>
      <c r="NL38" s="21">
        <f t="shared" si="163"/>
        <v>0</v>
      </c>
      <c r="NM38" s="21">
        <v>0</v>
      </c>
      <c r="NN38" s="21">
        <f t="shared" si="164"/>
        <v>0</v>
      </c>
      <c r="NO38" s="21">
        <v>0</v>
      </c>
      <c r="NP38" s="21">
        <f t="shared" si="165"/>
        <v>0</v>
      </c>
      <c r="NQ38" s="21">
        <v>0</v>
      </c>
      <c r="NR38" s="21">
        <f t="shared" si="166"/>
        <v>0</v>
      </c>
      <c r="NS38" s="21">
        <f t="shared" si="167"/>
        <v>0</v>
      </c>
      <c r="NT38" s="21"/>
      <c r="NU38" s="23">
        <f t="shared" si="404"/>
        <v>0</v>
      </c>
      <c r="NV38" s="22"/>
      <c r="NW38" s="22"/>
      <c r="NX38" s="22"/>
      <c r="NY38" s="23">
        <v>0</v>
      </c>
      <c r="NZ38" s="21">
        <f t="shared" si="353"/>
        <v>0</v>
      </c>
      <c r="OA38" s="21">
        <f t="shared" si="169"/>
        <v>0</v>
      </c>
      <c r="OB38" s="21">
        <v>0</v>
      </c>
      <c r="OC38" s="21">
        <f t="shared" si="170"/>
        <v>0</v>
      </c>
      <c r="OD38" s="21">
        <v>0</v>
      </c>
      <c r="OE38" s="21">
        <f t="shared" si="171"/>
        <v>0</v>
      </c>
      <c r="OF38" s="21">
        <v>0</v>
      </c>
      <c r="OG38" s="21">
        <f t="shared" si="172"/>
        <v>0</v>
      </c>
      <c r="OH38" s="21">
        <v>0</v>
      </c>
      <c r="OI38" s="21">
        <f t="shared" si="173"/>
        <v>0</v>
      </c>
      <c r="OJ38" s="21">
        <v>0</v>
      </c>
      <c r="OK38" s="21">
        <f t="shared" si="174"/>
        <v>0</v>
      </c>
      <c r="OL38" s="21">
        <f t="shared" si="38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6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7"/>
        <v>0</v>
      </c>
      <c r="OY38" s="21">
        <v>0</v>
      </c>
      <c r="OZ38" s="21">
        <f t="shared" si="178"/>
        <v>0</v>
      </c>
      <c r="PA38" s="21">
        <v>0</v>
      </c>
      <c r="PB38" s="21">
        <f t="shared" si="179"/>
        <v>0</v>
      </c>
      <c r="PC38" s="21">
        <v>0</v>
      </c>
      <c r="PD38" s="21">
        <f t="shared" si="180"/>
        <v>0</v>
      </c>
      <c r="PE38" s="21">
        <v>0</v>
      </c>
      <c r="PF38" s="21">
        <f t="shared" si="181"/>
        <v>0</v>
      </c>
      <c r="PG38" s="21">
        <v>0</v>
      </c>
      <c r="PH38" s="21">
        <f t="shared" si="182"/>
        <v>0</v>
      </c>
      <c r="PI38" s="21">
        <f t="shared" si="183"/>
        <v>0</v>
      </c>
      <c r="PJ38" s="21"/>
      <c r="PK38" s="23">
        <f t="shared" si="405"/>
        <v>0</v>
      </c>
      <c r="PL38" s="22"/>
      <c r="PM38" s="22"/>
      <c r="PN38" s="22"/>
      <c r="PO38" s="23">
        <v>0</v>
      </c>
      <c r="PP38" s="21">
        <f t="shared" si="354"/>
        <v>0</v>
      </c>
      <c r="PQ38" s="21">
        <f t="shared" si="185"/>
        <v>0</v>
      </c>
      <c r="PR38" s="21">
        <v>0</v>
      </c>
      <c r="PS38" s="21">
        <f t="shared" si="186"/>
        <v>0</v>
      </c>
      <c r="PT38" s="21">
        <v>0</v>
      </c>
      <c r="PU38" s="21">
        <f t="shared" si="187"/>
        <v>0</v>
      </c>
      <c r="PV38" s="21">
        <v>0</v>
      </c>
      <c r="PW38" s="21">
        <f t="shared" si="188"/>
        <v>0</v>
      </c>
      <c r="PX38" s="21">
        <v>0</v>
      </c>
      <c r="PY38" s="21">
        <f t="shared" si="189"/>
        <v>0</v>
      </c>
      <c r="PZ38" s="21">
        <v>0</v>
      </c>
      <c r="QA38" s="21">
        <f t="shared" si="190"/>
        <v>0</v>
      </c>
      <c r="QB38" s="21">
        <f t="shared" si="38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92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93"/>
        <v>0</v>
      </c>
      <c r="QO38" s="21">
        <v>0</v>
      </c>
      <c r="QP38" s="21">
        <f t="shared" si="194"/>
        <v>0</v>
      </c>
      <c r="QQ38" s="21">
        <v>0</v>
      </c>
      <c r="QR38" s="21">
        <f t="shared" si="195"/>
        <v>0</v>
      </c>
      <c r="QS38" s="21">
        <v>0</v>
      </c>
      <c r="QT38" s="21">
        <f t="shared" si="196"/>
        <v>0</v>
      </c>
      <c r="QU38" s="21">
        <v>0</v>
      </c>
      <c r="QV38" s="21">
        <f t="shared" si="197"/>
        <v>0</v>
      </c>
      <c r="QW38" s="21">
        <v>0</v>
      </c>
      <c r="QX38" s="21">
        <f t="shared" si="198"/>
        <v>0</v>
      </c>
      <c r="QY38" s="21">
        <f t="shared" si="199"/>
        <v>0</v>
      </c>
      <c r="QZ38" s="21"/>
      <c r="RA38" s="23">
        <f t="shared" si="406"/>
        <v>0</v>
      </c>
      <c r="RB38" s="22"/>
      <c r="RC38" s="22"/>
      <c r="RD38" s="22"/>
      <c r="RE38" s="23">
        <v>0</v>
      </c>
      <c r="RF38" s="21">
        <f t="shared" si="355"/>
        <v>0</v>
      </c>
      <c r="RG38" s="21">
        <f t="shared" si="201"/>
        <v>0</v>
      </c>
      <c r="RH38" s="21">
        <v>0</v>
      </c>
      <c r="RI38" s="21">
        <f t="shared" si="202"/>
        <v>0</v>
      </c>
      <c r="RJ38" s="21">
        <v>0</v>
      </c>
      <c r="RK38" s="21">
        <f t="shared" si="203"/>
        <v>0</v>
      </c>
      <c r="RL38" s="21">
        <v>0</v>
      </c>
      <c r="RM38" s="21">
        <f t="shared" si="204"/>
        <v>0</v>
      </c>
      <c r="RN38" s="21">
        <v>0</v>
      </c>
      <c r="RO38" s="21">
        <f t="shared" si="205"/>
        <v>0</v>
      </c>
      <c r="RP38" s="21">
        <v>0</v>
      </c>
      <c r="RQ38" s="21">
        <f t="shared" si="206"/>
        <v>0</v>
      </c>
      <c r="RR38" s="21">
        <f t="shared" si="39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8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09"/>
        <v>0</v>
      </c>
      <c r="SE38" s="21">
        <v>0</v>
      </c>
      <c r="SF38" s="21">
        <f t="shared" si="210"/>
        <v>0</v>
      </c>
      <c r="SG38" s="21">
        <v>0</v>
      </c>
      <c r="SH38" s="21">
        <f t="shared" si="211"/>
        <v>0</v>
      </c>
      <c r="SI38" s="21">
        <v>0</v>
      </c>
      <c r="SJ38" s="21">
        <f t="shared" si="212"/>
        <v>0</v>
      </c>
      <c r="SK38" s="21">
        <v>0</v>
      </c>
      <c r="SL38" s="21">
        <f t="shared" si="213"/>
        <v>0</v>
      </c>
      <c r="SM38" s="21">
        <v>0</v>
      </c>
      <c r="SN38" s="21">
        <f t="shared" si="214"/>
        <v>0</v>
      </c>
      <c r="SO38" s="21">
        <f t="shared" si="215"/>
        <v>0</v>
      </c>
      <c r="SP38" s="21"/>
      <c r="SQ38" s="23">
        <f t="shared" si="407"/>
        <v>0</v>
      </c>
      <c r="SR38" s="22"/>
      <c r="SS38" s="22"/>
      <c r="ST38" s="22"/>
      <c r="SU38" s="23">
        <v>0</v>
      </c>
      <c r="SV38" s="21">
        <f t="shared" si="356"/>
        <v>0</v>
      </c>
      <c r="SW38" s="21">
        <f t="shared" si="217"/>
        <v>0</v>
      </c>
      <c r="SX38" s="21">
        <v>0</v>
      </c>
      <c r="SY38" s="21">
        <f t="shared" si="218"/>
        <v>0</v>
      </c>
      <c r="SZ38" s="21">
        <v>0</v>
      </c>
      <c r="TA38" s="21">
        <f t="shared" si="219"/>
        <v>0</v>
      </c>
      <c r="TB38" s="21">
        <v>0</v>
      </c>
      <c r="TC38" s="21">
        <f t="shared" si="220"/>
        <v>0</v>
      </c>
      <c r="TD38" s="21">
        <v>0</v>
      </c>
      <c r="TE38" s="21">
        <f t="shared" si="221"/>
        <v>0</v>
      </c>
      <c r="TF38" s="21">
        <v>0</v>
      </c>
      <c r="TG38" s="21">
        <f t="shared" si="222"/>
        <v>0</v>
      </c>
      <c r="TH38" s="21">
        <f t="shared" si="39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24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25"/>
        <v>0</v>
      </c>
      <c r="TU38" s="21">
        <v>0</v>
      </c>
      <c r="TV38" s="21">
        <f t="shared" si="226"/>
        <v>0</v>
      </c>
      <c r="TW38" s="21">
        <v>0</v>
      </c>
      <c r="TX38" s="21">
        <f t="shared" si="227"/>
        <v>0</v>
      </c>
      <c r="TY38" s="21">
        <v>0</v>
      </c>
      <c r="TZ38" s="21">
        <f t="shared" si="228"/>
        <v>0</v>
      </c>
      <c r="UA38" s="21">
        <v>0</v>
      </c>
      <c r="UB38" s="21">
        <f t="shared" si="229"/>
        <v>0</v>
      </c>
      <c r="UC38" s="21">
        <v>0</v>
      </c>
      <c r="UD38" s="21">
        <f t="shared" si="230"/>
        <v>0</v>
      </c>
      <c r="UE38" s="21">
        <f t="shared" si="231"/>
        <v>0</v>
      </c>
      <c r="UF38" s="21"/>
      <c r="UG38" s="23">
        <f t="shared" si="408"/>
        <v>0</v>
      </c>
      <c r="UH38" s="22"/>
      <c r="UI38" s="22"/>
      <c r="UJ38" s="22"/>
      <c r="UK38" s="23">
        <v>0</v>
      </c>
      <c r="UL38" s="21">
        <f t="shared" si="357"/>
        <v>0</v>
      </c>
      <c r="UM38" s="21">
        <f t="shared" si="233"/>
        <v>0</v>
      </c>
      <c r="UN38" s="21">
        <v>0</v>
      </c>
      <c r="UO38" s="21">
        <f t="shared" si="234"/>
        <v>0</v>
      </c>
      <c r="UP38" s="21">
        <v>0</v>
      </c>
      <c r="UQ38" s="21">
        <f t="shared" si="235"/>
        <v>0</v>
      </c>
      <c r="UR38" s="21">
        <v>0</v>
      </c>
      <c r="US38" s="21">
        <f t="shared" si="236"/>
        <v>0</v>
      </c>
      <c r="UT38" s="21">
        <v>0</v>
      </c>
      <c r="UU38" s="21">
        <f t="shared" si="237"/>
        <v>0</v>
      </c>
      <c r="UV38" s="21">
        <v>0</v>
      </c>
      <c r="UW38" s="21">
        <f t="shared" si="238"/>
        <v>0</v>
      </c>
      <c r="UX38" s="21">
        <f t="shared" si="39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40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41"/>
        <v>0</v>
      </c>
      <c r="VK38" s="21">
        <v>0</v>
      </c>
      <c r="VL38" s="21">
        <f t="shared" si="242"/>
        <v>0</v>
      </c>
      <c r="VM38" s="21">
        <v>0</v>
      </c>
      <c r="VN38" s="21">
        <f t="shared" si="243"/>
        <v>0</v>
      </c>
      <c r="VO38" s="21">
        <v>0</v>
      </c>
      <c r="VP38" s="21">
        <f t="shared" si="244"/>
        <v>0</v>
      </c>
      <c r="VQ38" s="21">
        <v>0</v>
      </c>
      <c r="VR38" s="21">
        <f t="shared" si="245"/>
        <v>0</v>
      </c>
      <c r="VS38" s="21">
        <v>0</v>
      </c>
      <c r="VT38" s="21">
        <f t="shared" si="246"/>
        <v>0</v>
      </c>
      <c r="VU38" s="21">
        <f t="shared" si="247"/>
        <v>0</v>
      </c>
      <c r="VV38" s="21"/>
      <c r="VW38" s="23">
        <f t="shared" si="409"/>
        <v>0</v>
      </c>
      <c r="VX38" s="22"/>
      <c r="VY38" s="22"/>
      <c r="VZ38" s="22"/>
      <c r="WA38" s="23">
        <v>0</v>
      </c>
      <c r="WB38" s="21">
        <f t="shared" si="358"/>
        <v>0</v>
      </c>
      <c r="WC38" s="21">
        <f t="shared" si="249"/>
        <v>0</v>
      </c>
      <c r="WD38" s="21">
        <v>0</v>
      </c>
      <c r="WE38" s="21">
        <f t="shared" si="250"/>
        <v>0</v>
      </c>
      <c r="WF38" s="21">
        <v>0</v>
      </c>
      <c r="WG38" s="21">
        <f t="shared" si="251"/>
        <v>0</v>
      </c>
      <c r="WH38" s="21">
        <v>0</v>
      </c>
      <c r="WI38" s="21">
        <f t="shared" si="252"/>
        <v>0</v>
      </c>
      <c r="WJ38" s="21">
        <v>0</v>
      </c>
      <c r="WK38" s="21">
        <f t="shared" si="253"/>
        <v>0</v>
      </c>
      <c r="WL38" s="21">
        <v>0</v>
      </c>
      <c r="WM38" s="21">
        <f t="shared" si="254"/>
        <v>0</v>
      </c>
      <c r="WN38" s="21">
        <f t="shared" si="39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6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7"/>
        <v>0</v>
      </c>
      <c r="XA38" s="21">
        <v>0</v>
      </c>
      <c r="XB38" s="21">
        <f t="shared" si="258"/>
        <v>0</v>
      </c>
      <c r="XC38" s="21">
        <v>0</v>
      </c>
      <c r="XD38" s="21">
        <f t="shared" si="259"/>
        <v>0</v>
      </c>
      <c r="XE38" s="21">
        <v>0</v>
      </c>
      <c r="XF38" s="21">
        <f t="shared" si="260"/>
        <v>0</v>
      </c>
      <c r="XG38" s="21">
        <v>0</v>
      </c>
      <c r="XH38" s="21">
        <f t="shared" si="261"/>
        <v>0</v>
      </c>
      <c r="XI38" s="21">
        <v>0</v>
      </c>
      <c r="XJ38" s="21">
        <f t="shared" si="262"/>
        <v>0</v>
      </c>
      <c r="XK38" s="21">
        <f t="shared" si="263"/>
        <v>0</v>
      </c>
      <c r="XL38" s="21"/>
      <c r="XM38" s="23">
        <f t="shared" si="410"/>
        <v>0</v>
      </c>
      <c r="XN38" s="22"/>
      <c r="XO38" s="22"/>
      <c r="XP38" s="22"/>
      <c r="XQ38" s="23">
        <v>0</v>
      </c>
      <c r="XR38" s="21">
        <f t="shared" si="359"/>
        <v>0</v>
      </c>
      <c r="XS38" s="21">
        <f t="shared" si="265"/>
        <v>0</v>
      </c>
      <c r="XT38" s="21">
        <v>0</v>
      </c>
      <c r="XU38" s="21">
        <f t="shared" si="266"/>
        <v>0</v>
      </c>
      <c r="XV38" s="21">
        <v>0</v>
      </c>
      <c r="XW38" s="21">
        <f t="shared" si="267"/>
        <v>0</v>
      </c>
      <c r="XX38" s="21">
        <v>0</v>
      </c>
      <c r="XY38" s="21">
        <f t="shared" si="268"/>
        <v>0</v>
      </c>
      <c r="XZ38" s="21">
        <v>0</v>
      </c>
      <c r="YA38" s="21">
        <f t="shared" si="269"/>
        <v>0</v>
      </c>
      <c r="YB38" s="21">
        <v>0</v>
      </c>
      <c r="YC38" s="21">
        <f t="shared" si="270"/>
        <v>0</v>
      </c>
      <c r="YD38" s="21">
        <f t="shared" si="394"/>
        <v>0</v>
      </c>
      <c r="YE38" s="21"/>
      <c r="YF38" s="21">
        <f t="shared" si="17"/>
        <v>0</v>
      </c>
      <c r="YG38" s="21"/>
      <c r="YH38" s="21"/>
      <c r="YI38" s="21">
        <v>0</v>
      </c>
      <c r="YJ38" s="21">
        <f t="shared" si="272"/>
        <v>0</v>
      </c>
      <c r="YK38" s="21">
        <v>0</v>
      </c>
      <c r="YL38" s="21">
        <v>0</v>
      </c>
      <c r="YM38" s="22"/>
      <c r="YN38" s="22"/>
      <c r="YO38" s="21">
        <v>0</v>
      </c>
      <c r="YP38" s="21">
        <f t="shared" si="273"/>
        <v>0</v>
      </c>
      <c r="YQ38" s="21">
        <v>0</v>
      </c>
      <c r="YR38" s="21">
        <f t="shared" si="274"/>
        <v>0</v>
      </c>
      <c r="YS38" s="21">
        <v>0</v>
      </c>
      <c r="YT38" s="21">
        <f t="shared" si="275"/>
        <v>0</v>
      </c>
      <c r="YU38" s="21">
        <v>0</v>
      </c>
      <c r="YV38" s="21">
        <f t="shared" si="276"/>
        <v>0</v>
      </c>
      <c r="YW38" s="21">
        <v>0</v>
      </c>
      <c r="YX38" s="21">
        <f t="shared" si="277"/>
        <v>0</v>
      </c>
      <c r="YY38" s="21">
        <v>0</v>
      </c>
      <c r="YZ38" s="21">
        <f t="shared" si="278"/>
        <v>0</v>
      </c>
      <c r="ZA38" s="21">
        <f t="shared" si="279"/>
        <v>0</v>
      </c>
      <c r="ZB38" s="21"/>
      <c r="ZC38" s="23">
        <f t="shared" si="411"/>
        <v>0</v>
      </c>
      <c r="ZD38" s="22"/>
      <c r="ZE38" s="22"/>
      <c r="ZF38" s="22"/>
      <c r="ZG38" s="23">
        <v>0</v>
      </c>
      <c r="ZH38" s="21">
        <f t="shared" si="360"/>
        <v>0</v>
      </c>
      <c r="ZI38" s="21">
        <f t="shared" si="281"/>
        <v>0</v>
      </c>
      <c r="ZJ38" s="21">
        <v>0</v>
      </c>
      <c r="ZK38" s="21">
        <f t="shared" si="282"/>
        <v>0</v>
      </c>
      <c r="ZL38" s="21">
        <v>0</v>
      </c>
      <c r="ZM38" s="21">
        <f t="shared" si="283"/>
        <v>0</v>
      </c>
      <c r="ZN38" s="21">
        <v>0</v>
      </c>
      <c r="ZO38" s="21">
        <f t="shared" si="284"/>
        <v>0</v>
      </c>
      <c r="ZP38" s="21">
        <v>0</v>
      </c>
      <c r="ZQ38" s="21">
        <f t="shared" si="285"/>
        <v>0</v>
      </c>
      <c r="ZR38" s="21">
        <v>0</v>
      </c>
      <c r="ZS38" s="21">
        <f t="shared" si="286"/>
        <v>0</v>
      </c>
      <c r="ZT38" s="21">
        <f t="shared" si="395"/>
        <v>0</v>
      </c>
      <c r="ZU38" s="21"/>
      <c r="ZV38" s="21">
        <f t="shared" si="18"/>
        <v>0</v>
      </c>
      <c r="ZW38" s="21"/>
      <c r="ZX38" s="21"/>
      <c r="ZY38" s="21">
        <v>0</v>
      </c>
      <c r="ZZ38" s="21">
        <f t="shared" si="288"/>
        <v>0</v>
      </c>
      <c r="AAA38" s="21">
        <v>0</v>
      </c>
      <c r="AAB38" s="21">
        <v>0</v>
      </c>
      <c r="AAC38" s="22"/>
      <c r="AAD38" s="22"/>
      <c r="AAE38" s="21">
        <v>0</v>
      </c>
      <c r="AAF38" s="21">
        <f t="shared" si="289"/>
        <v>0</v>
      </c>
      <c r="AAG38" s="21">
        <v>0</v>
      </c>
      <c r="AAH38" s="21">
        <f t="shared" si="290"/>
        <v>0</v>
      </c>
      <c r="AAI38" s="21">
        <v>0</v>
      </c>
      <c r="AAJ38" s="21">
        <f t="shared" si="291"/>
        <v>0</v>
      </c>
      <c r="AAK38" s="21">
        <v>0</v>
      </c>
      <c r="AAL38" s="21">
        <f t="shared" si="292"/>
        <v>0</v>
      </c>
      <c r="AAM38" s="21">
        <v>0</v>
      </c>
      <c r="AAN38" s="21">
        <f t="shared" si="293"/>
        <v>0</v>
      </c>
      <c r="AAO38" s="21">
        <v>0</v>
      </c>
      <c r="AAP38" s="21">
        <f t="shared" si="294"/>
        <v>0</v>
      </c>
      <c r="AAQ38" s="21">
        <f t="shared" si="295"/>
        <v>0</v>
      </c>
      <c r="AAR38" s="21"/>
      <c r="AAS38" s="23">
        <f t="shared" si="412"/>
        <v>0</v>
      </c>
      <c r="AAT38" s="22"/>
      <c r="AAU38" s="22"/>
      <c r="AAV38" s="22"/>
      <c r="AAW38" s="23">
        <v>0</v>
      </c>
      <c r="AAX38" s="21">
        <f t="shared" si="361"/>
        <v>0</v>
      </c>
      <c r="AAY38" s="21">
        <f t="shared" si="297"/>
        <v>0</v>
      </c>
      <c r="AAZ38" s="21">
        <v>0</v>
      </c>
      <c r="ABA38" s="21">
        <f t="shared" si="298"/>
        <v>0</v>
      </c>
      <c r="ABB38" s="21">
        <v>0</v>
      </c>
      <c r="ABC38" s="21">
        <f t="shared" si="299"/>
        <v>0</v>
      </c>
      <c r="ABD38" s="21">
        <v>0</v>
      </c>
      <c r="ABE38" s="21">
        <f t="shared" si="300"/>
        <v>0</v>
      </c>
      <c r="ABF38" s="21">
        <v>0</v>
      </c>
      <c r="ABG38" s="21">
        <f t="shared" si="301"/>
        <v>0</v>
      </c>
      <c r="ABH38" s="21">
        <v>0</v>
      </c>
      <c r="ABI38" s="21">
        <f t="shared" si="302"/>
        <v>0</v>
      </c>
      <c r="ABJ38" s="21">
        <f t="shared" si="396"/>
        <v>0</v>
      </c>
      <c r="ABK38" s="21"/>
      <c r="ABL38" s="21">
        <f t="shared" si="19"/>
        <v>0</v>
      </c>
      <c r="ABM38" s="21"/>
      <c r="ABN38" s="21"/>
      <c r="ABO38" s="21">
        <v>0</v>
      </c>
      <c r="ABP38" s="21">
        <f t="shared" si="304"/>
        <v>0</v>
      </c>
      <c r="ABQ38" s="21">
        <v>0</v>
      </c>
      <c r="ABR38" s="21">
        <v>0</v>
      </c>
      <c r="ABS38" s="22"/>
      <c r="ABT38" s="22"/>
      <c r="ABU38" s="21">
        <v>0</v>
      </c>
      <c r="ABV38" s="21">
        <f t="shared" si="20"/>
        <v>0</v>
      </c>
      <c r="ABW38" s="21">
        <v>0</v>
      </c>
      <c r="ABX38" s="21">
        <f t="shared" si="305"/>
        <v>0</v>
      </c>
      <c r="ABY38" s="21">
        <v>0</v>
      </c>
      <c r="ABZ38" s="21">
        <f t="shared" si="306"/>
        <v>0</v>
      </c>
      <c r="ACA38" s="21">
        <v>0</v>
      </c>
      <c r="ACB38" s="21">
        <f t="shared" si="307"/>
        <v>0</v>
      </c>
      <c r="ACC38" s="21">
        <v>0</v>
      </c>
      <c r="ACD38" s="21">
        <f t="shared" si="308"/>
        <v>0</v>
      </c>
      <c r="ACE38" s="21">
        <v>0</v>
      </c>
      <c r="ACF38" s="21">
        <f t="shared" si="309"/>
        <v>0</v>
      </c>
      <c r="ACG38" s="21">
        <f t="shared" si="21"/>
        <v>0</v>
      </c>
      <c r="ACH38" s="21"/>
      <c r="ACI38" s="23">
        <f t="shared" si="413"/>
        <v>0</v>
      </c>
      <c r="ACJ38" s="22"/>
      <c r="ACK38" s="22"/>
      <c r="ACL38" s="22"/>
      <c r="ACM38" s="23">
        <v>0</v>
      </c>
      <c r="ACN38" s="21">
        <f t="shared" si="362"/>
        <v>0</v>
      </c>
      <c r="ACO38" s="21">
        <f t="shared" si="311"/>
        <v>0</v>
      </c>
      <c r="ACP38" s="21">
        <v>0</v>
      </c>
      <c r="ACQ38" s="21">
        <f t="shared" si="312"/>
        <v>0</v>
      </c>
      <c r="ACR38" s="21">
        <v>0</v>
      </c>
      <c r="ACS38" s="21">
        <f t="shared" si="313"/>
        <v>0</v>
      </c>
      <c r="ACT38" s="21">
        <v>0</v>
      </c>
      <c r="ACU38" s="21">
        <f t="shared" si="314"/>
        <v>0</v>
      </c>
      <c r="ACV38" s="21">
        <v>0</v>
      </c>
      <c r="ACW38" s="21">
        <f t="shared" si="315"/>
        <v>0</v>
      </c>
      <c r="ACX38" s="21">
        <v>0</v>
      </c>
      <c r="ACY38" s="21">
        <f t="shared" si="316"/>
        <v>0</v>
      </c>
      <c r="ACZ38" s="21">
        <f t="shared" si="397"/>
        <v>0</v>
      </c>
      <c r="ADA38" s="21"/>
      <c r="ADB38" s="21">
        <f t="shared" si="22"/>
        <v>0</v>
      </c>
      <c r="ADC38" s="21"/>
      <c r="ADD38" s="21"/>
      <c r="ADE38" s="21">
        <v>0</v>
      </c>
      <c r="ADF38" s="21">
        <f t="shared" si="318"/>
        <v>0</v>
      </c>
      <c r="ADG38" s="21">
        <v>0</v>
      </c>
      <c r="ADH38" s="21">
        <v>0</v>
      </c>
      <c r="ADI38" s="22"/>
      <c r="ADJ38" s="22"/>
      <c r="ADK38" s="21">
        <v>0</v>
      </c>
      <c r="ADL38" s="21">
        <f t="shared" si="319"/>
        <v>0</v>
      </c>
      <c r="ADM38" s="21">
        <v>0</v>
      </c>
      <c r="ADN38" s="21">
        <f t="shared" si="320"/>
        <v>0</v>
      </c>
      <c r="ADO38" s="21">
        <v>0</v>
      </c>
      <c r="ADP38" s="21">
        <f t="shared" si="321"/>
        <v>0</v>
      </c>
      <c r="ADQ38" s="21">
        <v>0</v>
      </c>
      <c r="ADR38" s="21">
        <f t="shared" si="322"/>
        <v>0</v>
      </c>
      <c r="ADS38" s="21">
        <v>0</v>
      </c>
      <c r="ADT38" s="21">
        <f t="shared" si="323"/>
        <v>0</v>
      </c>
      <c r="ADU38" s="21">
        <v>0</v>
      </c>
      <c r="ADV38" s="21">
        <f t="shared" si="324"/>
        <v>0</v>
      </c>
      <c r="ADW38" s="21">
        <f t="shared" si="325"/>
        <v>0</v>
      </c>
      <c r="ADX38" s="21"/>
      <c r="ADY38" s="23">
        <f t="shared" si="414"/>
        <v>0</v>
      </c>
      <c r="ADZ38" s="24">
        <f t="shared" si="23"/>
        <v>0</v>
      </c>
      <c r="AEA38" s="24">
        <f t="shared" si="24"/>
        <v>0</v>
      </c>
      <c r="AEB38" s="24">
        <f t="shared" si="326"/>
        <v>0</v>
      </c>
    </row>
    <row r="39" spans="1:808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5"/>
        <v>0</v>
      </c>
      <c r="M39" s="21">
        <f t="shared" si="26"/>
        <v>0</v>
      </c>
      <c r="N39" s="21">
        <v>0</v>
      </c>
      <c r="O39" s="21">
        <f t="shared" si="27"/>
        <v>0</v>
      </c>
      <c r="P39" s="21">
        <v>0</v>
      </c>
      <c r="Q39" s="21">
        <f t="shared" si="28"/>
        <v>0</v>
      </c>
      <c r="R39" s="21">
        <v>0</v>
      </c>
      <c r="S39" s="21">
        <f t="shared" si="29"/>
        <v>0</v>
      </c>
      <c r="T39" s="21">
        <v>0</v>
      </c>
      <c r="U39" s="21">
        <f t="shared" si="30"/>
        <v>0</v>
      </c>
      <c r="V39" s="21">
        <v>0</v>
      </c>
      <c r="W39" s="21">
        <f t="shared" si="31"/>
        <v>0</v>
      </c>
      <c r="X39" s="21">
        <f t="shared" si="32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33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34"/>
        <v>0</v>
      </c>
      <c r="AK39" s="21">
        <v>0</v>
      </c>
      <c r="AL39" s="21">
        <f t="shared" si="35"/>
        <v>0</v>
      </c>
      <c r="AM39" s="21">
        <v>0</v>
      </c>
      <c r="AN39" s="21">
        <f t="shared" si="36"/>
        <v>0</v>
      </c>
      <c r="AO39" s="21">
        <v>0</v>
      </c>
      <c r="AP39" s="21">
        <f t="shared" si="37"/>
        <v>0</v>
      </c>
      <c r="AQ39" s="21">
        <v>0</v>
      </c>
      <c r="AR39" s="21">
        <f t="shared" si="38"/>
        <v>0</v>
      </c>
      <c r="AS39" s="21">
        <v>0</v>
      </c>
      <c r="AT39" s="21">
        <f t="shared" si="39"/>
        <v>0</v>
      </c>
      <c r="AU39" s="21">
        <f t="shared" si="40"/>
        <v>0</v>
      </c>
      <c r="AV39" s="21"/>
      <c r="AW39" s="23">
        <f t="shared" si="327"/>
        <v>0</v>
      </c>
      <c r="AX39" s="22"/>
      <c r="AY39" s="22"/>
      <c r="AZ39" s="22"/>
      <c r="BA39" s="23">
        <v>0</v>
      </c>
      <c r="BB39" s="21">
        <f t="shared" si="345"/>
        <v>0</v>
      </c>
      <c r="BC39" s="21">
        <f t="shared" si="42"/>
        <v>0</v>
      </c>
      <c r="BD39" s="21">
        <v>0</v>
      </c>
      <c r="BE39" s="21">
        <f t="shared" si="43"/>
        <v>0</v>
      </c>
      <c r="BF39" s="21">
        <v>0</v>
      </c>
      <c r="BG39" s="21">
        <f t="shared" si="44"/>
        <v>0</v>
      </c>
      <c r="BH39" s="21">
        <v>0</v>
      </c>
      <c r="BI39" s="21">
        <f t="shared" si="45"/>
        <v>0</v>
      </c>
      <c r="BJ39" s="21">
        <v>0</v>
      </c>
      <c r="BK39" s="21">
        <f t="shared" si="46"/>
        <v>0</v>
      </c>
      <c r="BL39" s="21">
        <v>0</v>
      </c>
      <c r="BM39" s="21">
        <f t="shared" si="47"/>
        <v>0</v>
      </c>
      <c r="BN39" s="21">
        <f t="shared" si="38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49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50"/>
        <v>0</v>
      </c>
      <c r="CA39" s="21">
        <v>0</v>
      </c>
      <c r="CB39" s="21">
        <f t="shared" si="51"/>
        <v>0</v>
      </c>
      <c r="CC39" s="21">
        <v>0</v>
      </c>
      <c r="CD39" s="21">
        <f t="shared" si="52"/>
        <v>0</v>
      </c>
      <c r="CE39" s="21">
        <v>0</v>
      </c>
      <c r="CF39" s="21">
        <f t="shared" si="53"/>
        <v>0</v>
      </c>
      <c r="CG39" s="21">
        <v>0</v>
      </c>
      <c r="CH39" s="21">
        <f t="shared" si="54"/>
        <v>0</v>
      </c>
      <c r="CI39" s="21">
        <v>0</v>
      </c>
      <c r="CJ39" s="21">
        <f t="shared" si="55"/>
        <v>0</v>
      </c>
      <c r="CK39" s="21">
        <f t="shared" si="56"/>
        <v>0</v>
      </c>
      <c r="CL39" s="21"/>
      <c r="CM39" s="23">
        <f t="shared" si="398"/>
        <v>0</v>
      </c>
      <c r="CN39" s="22"/>
      <c r="CO39" s="22"/>
      <c r="CP39" s="22"/>
      <c r="CQ39" s="23">
        <v>0</v>
      </c>
      <c r="CR39" s="21">
        <f t="shared" si="346"/>
        <v>0</v>
      </c>
      <c r="CS39" s="21">
        <f t="shared" si="58"/>
        <v>0</v>
      </c>
      <c r="CT39" s="21">
        <v>0</v>
      </c>
      <c r="CU39" s="21">
        <f t="shared" si="59"/>
        <v>0</v>
      </c>
      <c r="CV39" s="21">
        <v>0</v>
      </c>
      <c r="CW39" s="21">
        <f t="shared" si="60"/>
        <v>0</v>
      </c>
      <c r="CX39" s="21">
        <v>0</v>
      </c>
      <c r="CY39" s="21">
        <f t="shared" si="61"/>
        <v>0</v>
      </c>
      <c r="CZ39" s="21">
        <v>0</v>
      </c>
      <c r="DA39" s="21">
        <f t="shared" si="62"/>
        <v>0</v>
      </c>
      <c r="DB39" s="21">
        <v>0</v>
      </c>
      <c r="DC39" s="21">
        <f t="shared" si="63"/>
        <v>0</v>
      </c>
      <c r="DD39" s="21">
        <f t="shared" si="38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65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6"/>
        <v>0</v>
      </c>
      <c r="DS39" s="21">
        <v>0</v>
      </c>
      <c r="DT39" s="21">
        <f t="shared" si="67"/>
        <v>0</v>
      </c>
      <c r="DU39" s="21">
        <v>0</v>
      </c>
      <c r="DV39" s="21">
        <f t="shared" si="68"/>
        <v>0</v>
      </c>
      <c r="DW39" s="21">
        <v>0</v>
      </c>
      <c r="DX39" s="21">
        <f t="shared" si="69"/>
        <v>0</v>
      </c>
      <c r="DY39" s="21">
        <v>0</v>
      </c>
      <c r="DZ39" s="21">
        <f t="shared" si="70"/>
        <v>0</v>
      </c>
      <c r="EA39" s="21">
        <f t="shared" si="71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347"/>
        <v>0</v>
      </c>
      <c r="EI39" s="21">
        <f t="shared" si="73"/>
        <v>0</v>
      </c>
      <c r="EJ39" s="21">
        <v>0</v>
      </c>
      <c r="EK39" s="21">
        <f t="shared" si="74"/>
        <v>0</v>
      </c>
      <c r="EL39" s="21">
        <v>0</v>
      </c>
      <c r="EM39" s="21">
        <f t="shared" si="75"/>
        <v>0</v>
      </c>
      <c r="EN39" s="21">
        <v>0</v>
      </c>
      <c r="EO39" s="21">
        <f t="shared" si="76"/>
        <v>0</v>
      </c>
      <c r="EP39" s="21">
        <v>0</v>
      </c>
      <c r="EQ39" s="21">
        <f t="shared" si="77"/>
        <v>0</v>
      </c>
      <c r="ER39" s="21">
        <v>0</v>
      </c>
      <c r="ES39" s="21">
        <f t="shared" si="78"/>
        <v>0</v>
      </c>
      <c r="ET39" s="21">
        <f t="shared" si="38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80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81"/>
        <v>0</v>
      </c>
      <c r="FG39" s="21">
        <v>0</v>
      </c>
      <c r="FH39" s="21">
        <f t="shared" si="82"/>
        <v>0</v>
      </c>
      <c r="FI39" s="21">
        <v>0</v>
      </c>
      <c r="FJ39" s="21">
        <f t="shared" si="83"/>
        <v>0</v>
      </c>
      <c r="FK39" s="21">
        <v>0</v>
      </c>
      <c r="FL39" s="21">
        <f t="shared" si="84"/>
        <v>0</v>
      </c>
      <c r="FM39" s="21">
        <v>0</v>
      </c>
      <c r="FN39" s="21">
        <f t="shared" si="85"/>
        <v>0</v>
      </c>
      <c r="FO39" s="21">
        <v>0</v>
      </c>
      <c r="FP39" s="21">
        <f t="shared" si="86"/>
        <v>0</v>
      </c>
      <c r="FQ39" s="21">
        <f t="shared" si="87"/>
        <v>0</v>
      </c>
      <c r="FR39" s="21"/>
      <c r="FS39" s="23">
        <f t="shared" si="399"/>
        <v>0</v>
      </c>
      <c r="FT39" s="22"/>
      <c r="FU39" s="22"/>
      <c r="FV39" s="22"/>
      <c r="FW39" s="23">
        <v>0</v>
      </c>
      <c r="FX39" s="21">
        <f t="shared" si="348"/>
        <v>0</v>
      </c>
      <c r="FY39" s="21">
        <f t="shared" si="89"/>
        <v>0</v>
      </c>
      <c r="FZ39" s="21">
        <v>0</v>
      </c>
      <c r="GA39" s="21">
        <f t="shared" si="90"/>
        <v>0</v>
      </c>
      <c r="GB39" s="21">
        <v>0</v>
      </c>
      <c r="GC39" s="21">
        <f t="shared" si="91"/>
        <v>0</v>
      </c>
      <c r="GD39" s="21">
        <v>0</v>
      </c>
      <c r="GE39" s="21">
        <f t="shared" si="92"/>
        <v>0</v>
      </c>
      <c r="GF39" s="21">
        <v>0</v>
      </c>
      <c r="GG39" s="21">
        <f t="shared" si="93"/>
        <v>0</v>
      </c>
      <c r="GH39" s="21">
        <v>0</v>
      </c>
      <c r="GI39" s="21">
        <f t="shared" si="94"/>
        <v>0</v>
      </c>
      <c r="GJ39" s="21">
        <f t="shared" si="38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6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7"/>
        <v>0</v>
      </c>
      <c r="GW39" s="21">
        <v>0</v>
      </c>
      <c r="GX39" s="21">
        <f t="shared" si="98"/>
        <v>0</v>
      </c>
      <c r="GY39" s="21">
        <v>0</v>
      </c>
      <c r="GZ39" s="21">
        <f t="shared" si="99"/>
        <v>0</v>
      </c>
      <c r="HA39" s="21">
        <v>0</v>
      </c>
      <c r="HB39" s="21">
        <f t="shared" si="100"/>
        <v>0</v>
      </c>
      <c r="HC39" s="21">
        <v>0</v>
      </c>
      <c r="HD39" s="21">
        <f t="shared" si="101"/>
        <v>0</v>
      </c>
      <c r="HE39" s="21">
        <v>0</v>
      </c>
      <c r="HF39" s="21">
        <f t="shared" si="102"/>
        <v>0</v>
      </c>
      <c r="HG39" s="21">
        <f t="shared" si="103"/>
        <v>0</v>
      </c>
      <c r="HH39" s="21"/>
      <c r="HI39" s="23">
        <f t="shared" si="400"/>
        <v>0</v>
      </c>
      <c r="HJ39" s="22"/>
      <c r="HK39" s="22"/>
      <c r="HL39" s="22"/>
      <c r="HM39" s="23">
        <v>0</v>
      </c>
      <c r="HN39" s="21">
        <f t="shared" si="349"/>
        <v>0</v>
      </c>
      <c r="HO39" s="21">
        <f t="shared" si="105"/>
        <v>0</v>
      </c>
      <c r="HP39" s="21">
        <v>0</v>
      </c>
      <c r="HQ39" s="21">
        <f t="shared" si="106"/>
        <v>0</v>
      </c>
      <c r="HR39" s="21">
        <v>0</v>
      </c>
      <c r="HS39" s="21">
        <f t="shared" si="107"/>
        <v>0</v>
      </c>
      <c r="HT39" s="21">
        <v>0</v>
      </c>
      <c r="HU39" s="21">
        <f t="shared" si="108"/>
        <v>0</v>
      </c>
      <c r="HV39" s="21">
        <v>0</v>
      </c>
      <c r="HW39" s="21">
        <f t="shared" si="109"/>
        <v>0</v>
      </c>
      <c r="HX39" s="21">
        <v>0</v>
      </c>
      <c r="HY39" s="21">
        <f t="shared" si="110"/>
        <v>0</v>
      </c>
      <c r="HZ39" s="21">
        <f t="shared" si="38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12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13"/>
        <v>0</v>
      </c>
      <c r="IM39" s="21">
        <v>0</v>
      </c>
      <c r="IN39" s="21">
        <f t="shared" si="114"/>
        <v>0</v>
      </c>
      <c r="IO39" s="21">
        <v>0</v>
      </c>
      <c r="IP39" s="21">
        <f t="shared" si="115"/>
        <v>0</v>
      </c>
      <c r="IQ39" s="21">
        <v>0</v>
      </c>
      <c r="IR39" s="21">
        <f t="shared" si="116"/>
        <v>0</v>
      </c>
      <c r="IS39" s="21">
        <v>0</v>
      </c>
      <c r="IT39" s="21">
        <f t="shared" si="117"/>
        <v>0</v>
      </c>
      <c r="IU39" s="21">
        <v>0</v>
      </c>
      <c r="IV39" s="21">
        <f t="shared" si="118"/>
        <v>0</v>
      </c>
      <c r="IW39" s="21">
        <f t="shared" si="119"/>
        <v>0</v>
      </c>
      <c r="IX39" s="21"/>
      <c r="IY39" s="23">
        <f t="shared" si="401"/>
        <v>0</v>
      </c>
      <c r="IZ39" s="22"/>
      <c r="JA39" s="22"/>
      <c r="JB39" s="22"/>
      <c r="JC39" s="23">
        <v>0</v>
      </c>
      <c r="JD39" s="21">
        <f t="shared" si="350"/>
        <v>0</v>
      </c>
      <c r="JE39" s="21">
        <f t="shared" si="121"/>
        <v>0</v>
      </c>
      <c r="JF39" s="21">
        <v>0</v>
      </c>
      <c r="JG39" s="21">
        <f t="shared" si="122"/>
        <v>0</v>
      </c>
      <c r="JH39" s="21">
        <v>0</v>
      </c>
      <c r="JI39" s="21">
        <f t="shared" si="123"/>
        <v>0</v>
      </c>
      <c r="JJ39" s="21">
        <v>0</v>
      </c>
      <c r="JK39" s="21">
        <f t="shared" si="124"/>
        <v>0</v>
      </c>
      <c r="JL39" s="21">
        <v>0</v>
      </c>
      <c r="JM39" s="21">
        <f t="shared" si="125"/>
        <v>0</v>
      </c>
      <c r="JN39" s="21">
        <v>0</v>
      </c>
      <c r="JO39" s="21">
        <f t="shared" si="126"/>
        <v>0</v>
      </c>
      <c r="JP39" s="21">
        <f t="shared" si="38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8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29"/>
        <v>0</v>
      </c>
      <c r="KC39" s="21">
        <v>0</v>
      </c>
      <c r="KD39" s="21">
        <f t="shared" si="130"/>
        <v>0</v>
      </c>
      <c r="KE39" s="21">
        <v>0</v>
      </c>
      <c r="KF39" s="21">
        <f t="shared" si="131"/>
        <v>0</v>
      </c>
      <c r="KG39" s="21">
        <v>0</v>
      </c>
      <c r="KH39" s="21">
        <f t="shared" si="132"/>
        <v>0</v>
      </c>
      <c r="KI39" s="21">
        <v>0</v>
      </c>
      <c r="KJ39" s="21">
        <f t="shared" si="133"/>
        <v>0</v>
      </c>
      <c r="KK39" s="21">
        <v>0</v>
      </c>
      <c r="KL39" s="21">
        <f t="shared" si="134"/>
        <v>0</v>
      </c>
      <c r="KM39" s="21">
        <f t="shared" si="135"/>
        <v>0</v>
      </c>
      <c r="KN39" s="21"/>
      <c r="KO39" s="23">
        <f t="shared" si="402"/>
        <v>0</v>
      </c>
      <c r="KP39" s="22"/>
      <c r="KQ39" s="22"/>
      <c r="KR39" s="22"/>
      <c r="KS39" s="23">
        <v>0</v>
      </c>
      <c r="KT39" s="21">
        <f t="shared" si="351"/>
        <v>0</v>
      </c>
      <c r="KU39" s="21">
        <f t="shared" si="137"/>
        <v>0</v>
      </c>
      <c r="KV39" s="21">
        <v>0</v>
      </c>
      <c r="KW39" s="21">
        <f t="shared" si="138"/>
        <v>0</v>
      </c>
      <c r="KX39" s="21">
        <v>0</v>
      </c>
      <c r="KY39" s="21">
        <f t="shared" si="139"/>
        <v>0</v>
      </c>
      <c r="KZ39" s="21">
        <v>0</v>
      </c>
      <c r="LA39" s="21">
        <f t="shared" si="140"/>
        <v>0</v>
      </c>
      <c r="LB39" s="21">
        <v>0</v>
      </c>
      <c r="LC39" s="21">
        <f t="shared" si="141"/>
        <v>0</v>
      </c>
      <c r="LD39" s="21">
        <v>0</v>
      </c>
      <c r="LE39" s="21">
        <f t="shared" si="142"/>
        <v>0</v>
      </c>
      <c r="LF39" s="21">
        <f t="shared" si="38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44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45"/>
        <v>0</v>
      </c>
      <c r="LS39" s="21">
        <v>0</v>
      </c>
      <c r="LT39" s="21">
        <f t="shared" si="146"/>
        <v>0</v>
      </c>
      <c r="LU39" s="21">
        <v>0</v>
      </c>
      <c r="LV39" s="21">
        <f t="shared" si="147"/>
        <v>0</v>
      </c>
      <c r="LW39" s="21">
        <v>0</v>
      </c>
      <c r="LX39" s="21">
        <f t="shared" si="148"/>
        <v>0</v>
      </c>
      <c r="LY39" s="21">
        <v>0</v>
      </c>
      <c r="LZ39" s="21">
        <f t="shared" si="149"/>
        <v>0</v>
      </c>
      <c r="MA39" s="21">
        <v>0</v>
      </c>
      <c r="MB39" s="21">
        <f t="shared" si="150"/>
        <v>0</v>
      </c>
      <c r="MC39" s="21">
        <f t="shared" si="151"/>
        <v>0</v>
      </c>
      <c r="MD39" s="21"/>
      <c r="ME39" s="23">
        <f t="shared" si="403"/>
        <v>0</v>
      </c>
      <c r="MF39" s="22"/>
      <c r="MG39" s="22"/>
      <c r="MH39" s="22"/>
      <c r="MI39" s="23">
        <v>0</v>
      </c>
      <c r="MJ39" s="21">
        <f t="shared" si="352"/>
        <v>0</v>
      </c>
      <c r="MK39" s="21">
        <f t="shared" si="153"/>
        <v>0</v>
      </c>
      <c r="ML39" s="21">
        <v>0</v>
      </c>
      <c r="MM39" s="21">
        <f t="shared" si="154"/>
        <v>0</v>
      </c>
      <c r="MN39" s="21">
        <v>0</v>
      </c>
      <c r="MO39" s="21">
        <f t="shared" si="155"/>
        <v>0</v>
      </c>
      <c r="MP39" s="21">
        <v>0</v>
      </c>
      <c r="MQ39" s="21">
        <f t="shared" si="156"/>
        <v>0</v>
      </c>
      <c r="MR39" s="21">
        <v>0</v>
      </c>
      <c r="MS39" s="21">
        <f t="shared" si="157"/>
        <v>0</v>
      </c>
      <c r="MT39" s="21">
        <v>0</v>
      </c>
      <c r="MU39" s="21">
        <f t="shared" si="158"/>
        <v>0</v>
      </c>
      <c r="MV39" s="21">
        <f t="shared" si="38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60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61"/>
        <v>0</v>
      </c>
      <c r="NI39" s="21">
        <v>0</v>
      </c>
      <c r="NJ39" s="21">
        <f t="shared" si="162"/>
        <v>0</v>
      </c>
      <c r="NK39" s="21">
        <v>0</v>
      </c>
      <c r="NL39" s="21">
        <f t="shared" si="163"/>
        <v>0</v>
      </c>
      <c r="NM39" s="21">
        <v>0</v>
      </c>
      <c r="NN39" s="21">
        <f t="shared" si="164"/>
        <v>0</v>
      </c>
      <c r="NO39" s="21">
        <v>0</v>
      </c>
      <c r="NP39" s="21">
        <f t="shared" si="165"/>
        <v>0</v>
      </c>
      <c r="NQ39" s="21">
        <v>0</v>
      </c>
      <c r="NR39" s="21">
        <f t="shared" si="166"/>
        <v>0</v>
      </c>
      <c r="NS39" s="21">
        <f t="shared" si="167"/>
        <v>0</v>
      </c>
      <c r="NT39" s="21"/>
      <c r="NU39" s="23">
        <f t="shared" si="404"/>
        <v>0</v>
      </c>
      <c r="NV39" s="22"/>
      <c r="NW39" s="22"/>
      <c r="NX39" s="22"/>
      <c r="NY39" s="23">
        <v>0</v>
      </c>
      <c r="NZ39" s="21">
        <f t="shared" si="353"/>
        <v>0</v>
      </c>
      <c r="OA39" s="21">
        <f t="shared" si="169"/>
        <v>0</v>
      </c>
      <c r="OB39" s="21">
        <v>0</v>
      </c>
      <c r="OC39" s="21">
        <f t="shared" si="170"/>
        <v>0</v>
      </c>
      <c r="OD39" s="21">
        <v>0</v>
      </c>
      <c r="OE39" s="21">
        <f t="shared" si="171"/>
        <v>0</v>
      </c>
      <c r="OF39" s="21">
        <v>0</v>
      </c>
      <c r="OG39" s="21">
        <f t="shared" si="172"/>
        <v>0</v>
      </c>
      <c r="OH39" s="21">
        <v>0</v>
      </c>
      <c r="OI39" s="21">
        <f t="shared" si="173"/>
        <v>0</v>
      </c>
      <c r="OJ39" s="21">
        <v>0</v>
      </c>
      <c r="OK39" s="21">
        <f t="shared" si="174"/>
        <v>0</v>
      </c>
      <c r="OL39" s="21">
        <f t="shared" si="38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6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7"/>
        <v>0</v>
      </c>
      <c r="OY39" s="21">
        <v>0</v>
      </c>
      <c r="OZ39" s="21">
        <f t="shared" si="178"/>
        <v>0</v>
      </c>
      <c r="PA39" s="21">
        <v>0</v>
      </c>
      <c r="PB39" s="21">
        <f t="shared" si="179"/>
        <v>0</v>
      </c>
      <c r="PC39" s="21">
        <v>0</v>
      </c>
      <c r="PD39" s="21">
        <f t="shared" si="180"/>
        <v>0</v>
      </c>
      <c r="PE39" s="21">
        <v>0</v>
      </c>
      <c r="PF39" s="21">
        <f t="shared" si="181"/>
        <v>0</v>
      </c>
      <c r="PG39" s="21">
        <v>0</v>
      </c>
      <c r="PH39" s="21">
        <f t="shared" si="182"/>
        <v>0</v>
      </c>
      <c r="PI39" s="21">
        <f t="shared" si="183"/>
        <v>0</v>
      </c>
      <c r="PJ39" s="21"/>
      <c r="PK39" s="23">
        <f t="shared" si="405"/>
        <v>0</v>
      </c>
      <c r="PL39" s="22"/>
      <c r="PM39" s="22"/>
      <c r="PN39" s="22"/>
      <c r="PO39" s="23">
        <v>0</v>
      </c>
      <c r="PP39" s="21">
        <f t="shared" si="354"/>
        <v>0</v>
      </c>
      <c r="PQ39" s="21">
        <f t="shared" si="185"/>
        <v>0</v>
      </c>
      <c r="PR39" s="21">
        <v>0</v>
      </c>
      <c r="PS39" s="21">
        <f t="shared" si="186"/>
        <v>0</v>
      </c>
      <c r="PT39" s="21">
        <v>0</v>
      </c>
      <c r="PU39" s="21">
        <f t="shared" si="187"/>
        <v>0</v>
      </c>
      <c r="PV39" s="21">
        <v>0</v>
      </c>
      <c r="PW39" s="21">
        <f t="shared" si="188"/>
        <v>0</v>
      </c>
      <c r="PX39" s="21">
        <v>0</v>
      </c>
      <c r="PY39" s="21">
        <f t="shared" si="189"/>
        <v>0</v>
      </c>
      <c r="PZ39" s="21">
        <v>0</v>
      </c>
      <c r="QA39" s="21">
        <f t="shared" si="190"/>
        <v>0</v>
      </c>
      <c r="QB39" s="21">
        <f t="shared" si="38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92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93"/>
        <v>0</v>
      </c>
      <c r="QO39" s="21">
        <v>0</v>
      </c>
      <c r="QP39" s="21">
        <f t="shared" si="194"/>
        <v>0</v>
      </c>
      <c r="QQ39" s="21">
        <v>0</v>
      </c>
      <c r="QR39" s="21">
        <f t="shared" si="195"/>
        <v>0</v>
      </c>
      <c r="QS39" s="21">
        <v>0</v>
      </c>
      <c r="QT39" s="21">
        <f t="shared" si="196"/>
        <v>0</v>
      </c>
      <c r="QU39" s="21">
        <v>0</v>
      </c>
      <c r="QV39" s="21">
        <f t="shared" si="197"/>
        <v>0</v>
      </c>
      <c r="QW39" s="21">
        <v>0</v>
      </c>
      <c r="QX39" s="21">
        <f t="shared" si="198"/>
        <v>0</v>
      </c>
      <c r="QY39" s="21">
        <f t="shared" si="199"/>
        <v>0</v>
      </c>
      <c r="QZ39" s="21"/>
      <c r="RA39" s="23">
        <f t="shared" si="406"/>
        <v>0</v>
      </c>
      <c r="RB39" s="22"/>
      <c r="RC39" s="22"/>
      <c r="RD39" s="22"/>
      <c r="RE39" s="23">
        <v>0</v>
      </c>
      <c r="RF39" s="21">
        <f t="shared" si="355"/>
        <v>0</v>
      </c>
      <c r="RG39" s="21">
        <f t="shared" si="201"/>
        <v>0</v>
      </c>
      <c r="RH39" s="21">
        <v>0</v>
      </c>
      <c r="RI39" s="21">
        <f t="shared" si="202"/>
        <v>0</v>
      </c>
      <c r="RJ39" s="21">
        <v>0</v>
      </c>
      <c r="RK39" s="21">
        <f t="shared" si="203"/>
        <v>0</v>
      </c>
      <c r="RL39" s="21">
        <v>0</v>
      </c>
      <c r="RM39" s="21">
        <f t="shared" si="204"/>
        <v>0</v>
      </c>
      <c r="RN39" s="21">
        <v>0</v>
      </c>
      <c r="RO39" s="21">
        <f t="shared" si="205"/>
        <v>0</v>
      </c>
      <c r="RP39" s="21">
        <v>0</v>
      </c>
      <c r="RQ39" s="21">
        <f t="shared" si="206"/>
        <v>0</v>
      </c>
      <c r="RR39" s="21">
        <f t="shared" si="39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8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09"/>
        <v>0</v>
      </c>
      <c r="SE39" s="21">
        <v>0</v>
      </c>
      <c r="SF39" s="21">
        <f t="shared" si="210"/>
        <v>0</v>
      </c>
      <c r="SG39" s="21">
        <v>0</v>
      </c>
      <c r="SH39" s="21">
        <f t="shared" si="211"/>
        <v>0</v>
      </c>
      <c r="SI39" s="21">
        <v>0</v>
      </c>
      <c r="SJ39" s="21">
        <f t="shared" si="212"/>
        <v>0</v>
      </c>
      <c r="SK39" s="21">
        <v>0</v>
      </c>
      <c r="SL39" s="21">
        <f t="shared" si="213"/>
        <v>0</v>
      </c>
      <c r="SM39" s="21">
        <v>0</v>
      </c>
      <c r="SN39" s="21">
        <f t="shared" si="214"/>
        <v>0</v>
      </c>
      <c r="SO39" s="21">
        <f t="shared" si="215"/>
        <v>0</v>
      </c>
      <c r="SP39" s="21"/>
      <c r="SQ39" s="23">
        <f t="shared" si="407"/>
        <v>0</v>
      </c>
      <c r="SR39" s="22"/>
      <c r="SS39" s="22"/>
      <c r="ST39" s="22"/>
      <c r="SU39" s="23">
        <v>0</v>
      </c>
      <c r="SV39" s="21">
        <f t="shared" si="356"/>
        <v>0</v>
      </c>
      <c r="SW39" s="21">
        <f t="shared" si="217"/>
        <v>0</v>
      </c>
      <c r="SX39" s="21">
        <v>0</v>
      </c>
      <c r="SY39" s="21">
        <f t="shared" si="218"/>
        <v>0</v>
      </c>
      <c r="SZ39" s="21">
        <v>0</v>
      </c>
      <c r="TA39" s="21">
        <f t="shared" si="219"/>
        <v>0</v>
      </c>
      <c r="TB39" s="21">
        <v>0</v>
      </c>
      <c r="TC39" s="21">
        <f t="shared" si="220"/>
        <v>0</v>
      </c>
      <c r="TD39" s="21">
        <v>0</v>
      </c>
      <c r="TE39" s="21">
        <f t="shared" si="221"/>
        <v>0</v>
      </c>
      <c r="TF39" s="21">
        <v>0</v>
      </c>
      <c r="TG39" s="21">
        <f t="shared" si="222"/>
        <v>0</v>
      </c>
      <c r="TH39" s="21">
        <f t="shared" si="39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24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25"/>
        <v>0</v>
      </c>
      <c r="TU39" s="21">
        <v>0</v>
      </c>
      <c r="TV39" s="21">
        <f t="shared" si="226"/>
        <v>0</v>
      </c>
      <c r="TW39" s="21">
        <v>0</v>
      </c>
      <c r="TX39" s="21">
        <f t="shared" si="227"/>
        <v>0</v>
      </c>
      <c r="TY39" s="21">
        <v>0</v>
      </c>
      <c r="TZ39" s="21">
        <f t="shared" si="228"/>
        <v>0</v>
      </c>
      <c r="UA39" s="21">
        <v>0</v>
      </c>
      <c r="UB39" s="21">
        <f t="shared" si="229"/>
        <v>0</v>
      </c>
      <c r="UC39" s="21">
        <v>0</v>
      </c>
      <c r="UD39" s="21">
        <f t="shared" si="230"/>
        <v>0</v>
      </c>
      <c r="UE39" s="21">
        <f t="shared" si="231"/>
        <v>0</v>
      </c>
      <c r="UF39" s="21"/>
      <c r="UG39" s="23">
        <f t="shared" si="408"/>
        <v>0</v>
      </c>
      <c r="UH39" s="22"/>
      <c r="UI39" s="22"/>
      <c r="UJ39" s="22"/>
      <c r="UK39" s="23">
        <v>0</v>
      </c>
      <c r="UL39" s="21">
        <f t="shared" si="357"/>
        <v>0</v>
      </c>
      <c r="UM39" s="21">
        <f t="shared" si="233"/>
        <v>0</v>
      </c>
      <c r="UN39" s="21">
        <v>0</v>
      </c>
      <c r="UO39" s="21">
        <f t="shared" si="234"/>
        <v>0</v>
      </c>
      <c r="UP39" s="21">
        <v>0</v>
      </c>
      <c r="UQ39" s="21">
        <f t="shared" si="235"/>
        <v>0</v>
      </c>
      <c r="UR39" s="21">
        <v>0</v>
      </c>
      <c r="US39" s="21">
        <f t="shared" si="236"/>
        <v>0</v>
      </c>
      <c r="UT39" s="21">
        <v>0</v>
      </c>
      <c r="UU39" s="21">
        <f t="shared" si="237"/>
        <v>0</v>
      </c>
      <c r="UV39" s="21">
        <v>0</v>
      </c>
      <c r="UW39" s="21">
        <f t="shared" si="238"/>
        <v>0</v>
      </c>
      <c r="UX39" s="21">
        <f t="shared" si="39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40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41"/>
        <v>0</v>
      </c>
      <c r="VK39" s="21">
        <v>0</v>
      </c>
      <c r="VL39" s="21">
        <f t="shared" si="242"/>
        <v>0</v>
      </c>
      <c r="VM39" s="21">
        <v>0</v>
      </c>
      <c r="VN39" s="21">
        <f t="shared" si="243"/>
        <v>0</v>
      </c>
      <c r="VO39" s="21">
        <v>0</v>
      </c>
      <c r="VP39" s="21">
        <f t="shared" si="244"/>
        <v>0</v>
      </c>
      <c r="VQ39" s="21">
        <v>0</v>
      </c>
      <c r="VR39" s="21">
        <f t="shared" si="245"/>
        <v>0</v>
      </c>
      <c r="VS39" s="21">
        <v>0</v>
      </c>
      <c r="VT39" s="21">
        <f t="shared" si="246"/>
        <v>0</v>
      </c>
      <c r="VU39" s="21">
        <f t="shared" si="247"/>
        <v>0</v>
      </c>
      <c r="VV39" s="21"/>
      <c r="VW39" s="23">
        <f t="shared" si="409"/>
        <v>0</v>
      </c>
      <c r="VX39" s="22"/>
      <c r="VY39" s="22"/>
      <c r="VZ39" s="22"/>
      <c r="WA39" s="23">
        <v>0</v>
      </c>
      <c r="WB39" s="21">
        <f t="shared" si="358"/>
        <v>0</v>
      </c>
      <c r="WC39" s="21">
        <f t="shared" si="249"/>
        <v>0</v>
      </c>
      <c r="WD39" s="21">
        <v>0</v>
      </c>
      <c r="WE39" s="21">
        <f t="shared" si="250"/>
        <v>0</v>
      </c>
      <c r="WF39" s="21">
        <v>0</v>
      </c>
      <c r="WG39" s="21">
        <f t="shared" si="251"/>
        <v>0</v>
      </c>
      <c r="WH39" s="21">
        <v>0</v>
      </c>
      <c r="WI39" s="21">
        <f t="shared" si="252"/>
        <v>0</v>
      </c>
      <c r="WJ39" s="21">
        <v>0</v>
      </c>
      <c r="WK39" s="21">
        <f t="shared" si="253"/>
        <v>0</v>
      </c>
      <c r="WL39" s="21">
        <v>0</v>
      </c>
      <c r="WM39" s="21">
        <f t="shared" si="254"/>
        <v>0</v>
      </c>
      <c r="WN39" s="21">
        <f t="shared" si="39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6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7"/>
        <v>0</v>
      </c>
      <c r="XA39" s="21">
        <v>0</v>
      </c>
      <c r="XB39" s="21">
        <f t="shared" si="258"/>
        <v>0</v>
      </c>
      <c r="XC39" s="21">
        <v>0</v>
      </c>
      <c r="XD39" s="21">
        <f t="shared" si="259"/>
        <v>0</v>
      </c>
      <c r="XE39" s="21">
        <v>0</v>
      </c>
      <c r="XF39" s="21">
        <f t="shared" si="260"/>
        <v>0</v>
      </c>
      <c r="XG39" s="21">
        <v>0</v>
      </c>
      <c r="XH39" s="21">
        <f t="shared" si="261"/>
        <v>0</v>
      </c>
      <c r="XI39" s="21">
        <v>0</v>
      </c>
      <c r="XJ39" s="21">
        <f t="shared" si="262"/>
        <v>0</v>
      </c>
      <c r="XK39" s="21">
        <f t="shared" si="263"/>
        <v>0</v>
      </c>
      <c r="XL39" s="21"/>
      <c r="XM39" s="23">
        <f t="shared" si="410"/>
        <v>0</v>
      </c>
      <c r="XN39" s="22"/>
      <c r="XO39" s="22"/>
      <c r="XP39" s="22"/>
      <c r="XQ39" s="23">
        <v>0</v>
      </c>
      <c r="XR39" s="21">
        <f t="shared" si="359"/>
        <v>0</v>
      </c>
      <c r="XS39" s="21">
        <f t="shared" si="265"/>
        <v>0</v>
      </c>
      <c r="XT39" s="21">
        <v>0</v>
      </c>
      <c r="XU39" s="21">
        <f t="shared" si="266"/>
        <v>0</v>
      </c>
      <c r="XV39" s="21">
        <v>0</v>
      </c>
      <c r="XW39" s="21">
        <f t="shared" si="267"/>
        <v>0</v>
      </c>
      <c r="XX39" s="21">
        <v>0</v>
      </c>
      <c r="XY39" s="21">
        <f t="shared" si="268"/>
        <v>0</v>
      </c>
      <c r="XZ39" s="21">
        <v>0</v>
      </c>
      <c r="YA39" s="21">
        <f t="shared" si="269"/>
        <v>0</v>
      </c>
      <c r="YB39" s="21">
        <v>0</v>
      </c>
      <c r="YC39" s="21">
        <f t="shared" si="270"/>
        <v>0</v>
      </c>
      <c r="YD39" s="21">
        <f t="shared" si="394"/>
        <v>0</v>
      </c>
      <c r="YE39" s="21"/>
      <c r="YF39" s="21">
        <f t="shared" si="17"/>
        <v>0</v>
      </c>
      <c r="YG39" s="21"/>
      <c r="YH39" s="21"/>
      <c r="YI39" s="21">
        <v>0</v>
      </c>
      <c r="YJ39" s="21">
        <f t="shared" si="272"/>
        <v>0</v>
      </c>
      <c r="YK39" s="21">
        <v>0</v>
      </c>
      <c r="YL39" s="21">
        <v>0</v>
      </c>
      <c r="YM39" s="22"/>
      <c r="YN39" s="22"/>
      <c r="YO39" s="21">
        <v>0</v>
      </c>
      <c r="YP39" s="21">
        <f t="shared" si="273"/>
        <v>0</v>
      </c>
      <c r="YQ39" s="21">
        <v>0</v>
      </c>
      <c r="YR39" s="21">
        <f t="shared" si="274"/>
        <v>0</v>
      </c>
      <c r="YS39" s="21">
        <v>0</v>
      </c>
      <c r="YT39" s="21">
        <f t="shared" si="275"/>
        <v>0</v>
      </c>
      <c r="YU39" s="21">
        <v>0</v>
      </c>
      <c r="YV39" s="21">
        <f t="shared" si="276"/>
        <v>0</v>
      </c>
      <c r="YW39" s="21">
        <v>0</v>
      </c>
      <c r="YX39" s="21">
        <f t="shared" si="277"/>
        <v>0</v>
      </c>
      <c r="YY39" s="21">
        <v>0</v>
      </c>
      <c r="YZ39" s="21">
        <f t="shared" si="278"/>
        <v>0</v>
      </c>
      <c r="ZA39" s="21">
        <f t="shared" si="279"/>
        <v>0</v>
      </c>
      <c r="ZB39" s="21"/>
      <c r="ZC39" s="23">
        <f t="shared" si="411"/>
        <v>0</v>
      </c>
      <c r="ZD39" s="22"/>
      <c r="ZE39" s="22"/>
      <c r="ZF39" s="22"/>
      <c r="ZG39" s="23">
        <v>0</v>
      </c>
      <c r="ZH39" s="21">
        <f t="shared" si="360"/>
        <v>0</v>
      </c>
      <c r="ZI39" s="21">
        <f t="shared" si="281"/>
        <v>0</v>
      </c>
      <c r="ZJ39" s="21">
        <v>0</v>
      </c>
      <c r="ZK39" s="21">
        <f t="shared" si="282"/>
        <v>0</v>
      </c>
      <c r="ZL39" s="21">
        <v>0</v>
      </c>
      <c r="ZM39" s="21">
        <f t="shared" si="283"/>
        <v>0</v>
      </c>
      <c r="ZN39" s="21">
        <v>0</v>
      </c>
      <c r="ZO39" s="21">
        <f t="shared" si="284"/>
        <v>0</v>
      </c>
      <c r="ZP39" s="21">
        <v>0</v>
      </c>
      <c r="ZQ39" s="21">
        <f t="shared" si="285"/>
        <v>0</v>
      </c>
      <c r="ZR39" s="21">
        <v>0</v>
      </c>
      <c r="ZS39" s="21">
        <f t="shared" si="286"/>
        <v>0</v>
      </c>
      <c r="ZT39" s="21">
        <f t="shared" si="395"/>
        <v>0</v>
      </c>
      <c r="ZU39" s="21"/>
      <c r="ZV39" s="21">
        <f t="shared" si="18"/>
        <v>0</v>
      </c>
      <c r="ZW39" s="21"/>
      <c r="ZX39" s="21"/>
      <c r="ZY39" s="21">
        <v>0</v>
      </c>
      <c r="ZZ39" s="21">
        <f t="shared" si="288"/>
        <v>0</v>
      </c>
      <c r="AAA39" s="21">
        <v>0</v>
      </c>
      <c r="AAB39" s="21">
        <v>0</v>
      </c>
      <c r="AAC39" s="22"/>
      <c r="AAD39" s="22"/>
      <c r="AAE39" s="21">
        <v>0</v>
      </c>
      <c r="AAF39" s="21">
        <f t="shared" si="289"/>
        <v>0</v>
      </c>
      <c r="AAG39" s="21">
        <v>0</v>
      </c>
      <c r="AAH39" s="21">
        <f t="shared" si="290"/>
        <v>0</v>
      </c>
      <c r="AAI39" s="21">
        <v>0</v>
      </c>
      <c r="AAJ39" s="21">
        <f t="shared" si="291"/>
        <v>0</v>
      </c>
      <c r="AAK39" s="21">
        <v>0</v>
      </c>
      <c r="AAL39" s="21">
        <f t="shared" si="292"/>
        <v>0</v>
      </c>
      <c r="AAM39" s="21">
        <v>0</v>
      </c>
      <c r="AAN39" s="21">
        <f t="shared" si="293"/>
        <v>0</v>
      </c>
      <c r="AAO39" s="21">
        <v>0</v>
      </c>
      <c r="AAP39" s="21">
        <f t="shared" si="294"/>
        <v>0</v>
      </c>
      <c r="AAQ39" s="21">
        <f t="shared" si="295"/>
        <v>0</v>
      </c>
      <c r="AAR39" s="21"/>
      <c r="AAS39" s="23">
        <f t="shared" si="412"/>
        <v>0</v>
      </c>
      <c r="AAT39" s="22"/>
      <c r="AAU39" s="22"/>
      <c r="AAV39" s="22"/>
      <c r="AAW39" s="23">
        <v>0</v>
      </c>
      <c r="AAX39" s="21">
        <f t="shared" si="361"/>
        <v>0</v>
      </c>
      <c r="AAY39" s="21">
        <f t="shared" si="297"/>
        <v>0</v>
      </c>
      <c r="AAZ39" s="21">
        <v>0</v>
      </c>
      <c r="ABA39" s="21">
        <f t="shared" si="298"/>
        <v>0</v>
      </c>
      <c r="ABB39" s="21">
        <v>0</v>
      </c>
      <c r="ABC39" s="21">
        <f t="shared" si="299"/>
        <v>0</v>
      </c>
      <c r="ABD39" s="21">
        <v>0</v>
      </c>
      <c r="ABE39" s="21">
        <f t="shared" si="300"/>
        <v>0</v>
      </c>
      <c r="ABF39" s="21">
        <v>0</v>
      </c>
      <c r="ABG39" s="21">
        <f t="shared" si="301"/>
        <v>0</v>
      </c>
      <c r="ABH39" s="21">
        <v>0</v>
      </c>
      <c r="ABI39" s="21">
        <f t="shared" si="302"/>
        <v>0</v>
      </c>
      <c r="ABJ39" s="21">
        <f t="shared" si="396"/>
        <v>0</v>
      </c>
      <c r="ABK39" s="21"/>
      <c r="ABL39" s="21">
        <f t="shared" si="19"/>
        <v>0</v>
      </c>
      <c r="ABM39" s="21"/>
      <c r="ABN39" s="21"/>
      <c r="ABO39" s="21">
        <v>0</v>
      </c>
      <c r="ABP39" s="21">
        <f t="shared" si="304"/>
        <v>0</v>
      </c>
      <c r="ABQ39" s="21">
        <v>0</v>
      </c>
      <c r="ABR39" s="21">
        <v>0</v>
      </c>
      <c r="ABS39" s="22"/>
      <c r="ABT39" s="22"/>
      <c r="ABU39" s="21">
        <v>0</v>
      </c>
      <c r="ABV39" s="21">
        <f t="shared" si="20"/>
        <v>0</v>
      </c>
      <c r="ABW39" s="21">
        <v>0</v>
      </c>
      <c r="ABX39" s="21">
        <f t="shared" si="305"/>
        <v>0</v>
      </c>
      <c r="ABY39" s="21">
        <v>0</v>
      </c>
      <c r="ABZ39" s="21">
        <f t="shared" si="306"/>
        <v>0</v>
      </c>
      <c r="ACA39" s="21">
        <v>0</v>
      </c>
      <c r="ACB39" s="21">
        <f t="shared" si="307"/>
        <v>0</v>
      </c>
      <c r="ACC39" s="21">
        <v>0</v>
      </c>
      <c r="ACD39" s="21">
        <f t="shared" si="308"/>
        <v>0</v>
      </c>
      <c r="ACE39" s="21">
        <v>0</v>
      </c>
      <c r="ACF39" s="21">
        <f t="shared" si="309"/>
        <v>0</v>
      </c>
      <c r="ACG39" s="21">
        <f t="shared" si="21"/>
        <v>0</v>
      </c>
      <c r="ACH39" s="21"/>
      <c r="ACI39" s="23">
        <f t="shared" si="413"/>
        <v>0</v>
      </c>
      <c r="ACJ39" s="22"/>
      <c r="ACK39" s="22"/>
      <c r="ACL39" s="22"/>
      <c r="ACM39" s="23">
        <v>0</v>
      </c>
      <c r="ACN39" s="21">
        <f t="shared" si="362"/>
        <v>0</v>
      </c>
      <c r="ACO39" s="21">
        <f t="shared" si="311"/>
        <v>0</v>
      </c>
      <c r="ACP39" s="21">
        <v>0</v>
      </c>
      <c r="ACQ39" s="21">
        <f t="shared" si="312"/>
        <v>0</v>
      </c>
      <c r="ACR39" s="21">
        <v>0</v>
      </c>
      <c r="ACS39" s="21">
        <f t="shared" si="313"/>
        <v>0</v>
      </c>
      <c r="ACT39" s="21">
        <v>0</v>
      </c>
      <c r="ACU39" s="21">
        <f t="shared" si="314"/>
        <v>0</v>
      </c>
      <c r="ACV39" s="21">
        <v>0</v>
      </c>
      <c r="ACW39" s="21">
        <f t="shared" si="315"/>
        <v>0</v>
      </c>
      <c r="ACX39" s="21">
        <v>0</v>
      </c>
      <c r="ACY39" s="21">
        <f t="shared" si="316"/>
        <v>0</v>
      </c>
      <c r="ACZ39" s="21">
        <f t="shared" si="397"/>
        <v>0</v>
      </c>
      <c r="ADA39" s="21"/>
      <c r="ADB39" s="21">
        <f t="shared" si="22"/>
        <v>0</v>
      </c>
      <c r="ADC39" s="21"/>
      <c r="ADD39" s="21"/>
      <c r="ADE39" s="21">
        <v>0</v>
      </c>
      <c r="ADF39" s="21">
        <f t="shared" si="318"/>
        <v>0</v>
      </c>
      <c r="ADG39" s="21">
        <v>0</v>
      </c>
      <c r="ADH39" s="21">
        <v>0</v>
      </c>
      <c r="ADI39" s="22"/>
      <c r="ADJ39" s="22"/>
      <c r="ADK39" s="21">
        <v>0</v>
      </c>
      <c r="ADL39" s="21">
        <f t="shared" si="319"/>
        <v>0</v>
      </c>
      <c r="ADM39" s="21">
        <v>0</v>
      </c>
      <c r="ADN39" s="21">
        <f t="shared" si="320"/>
        <v>0</v>
      </c>
      <c r="ADO39" s="21">
        <v>0</v>
      </c>
      <c r="ADP39" s="21">
        <f t="shared" si="321"/>
        <v>0</v>
      </c>
      <c r="ADQ39" s="21">
        <v>0</v>
      </c>
      <c r="ADR39" s="21">
        <f t="shared" si="322"/>
        <v>0</v>
      </c>
      <c r="ADS39" s="21">
        <v>0</v>
      </c>
      <c r="ADT39" s="21">
        <f t="shared" si="323"/>
        <v>0</v>
      </c>
      <c r="ADU39" s="21">
        <v>0</v>
      </c>
      <c r="ADV39" s="21">
        <f t="shared" si="324"/>
        <v>0</v>
      </c>
      <c r="ADW39" s="21">
        <f t="shared" si="325"/>
        <v>0</v>
      </c>
      <c r="ADX39" s="21"/>
      <c r="ADY39" s="23">
        <f t="shared" si="414"/>
        <v>0</v>
      </c>
      <c r="ADZ39" s="24">
        <f t="shared" si="23"/>
        <v>0</v>
      </c>
      <c r="AEA39" s="24">
        <f t="shared" si="24"/>
        <v>0</v>
      </c>
      <c r="AEB39" s="24">
        <f t="shared" si="326"/>
        <v>0</v>
      </c>
    </row>
    <row r="40" spans="1:808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5"/>
        <v>0</v>
      </c>
      <c r="M40" s="21">
        <f t="shared" si="26"/>
        <v>0</v>
      </c>
      <c r="N40" s="21">
        <v>0</v>
      </c>
      <c r="O40" s="21">
        <f t="shared" si="27"/>
        <v>0</v>
      </c>
      <c r="P40" s="21">
        <v>0</v>
      </c>
      <c r="Q40" s="21">
        <f t="shared" si="28"/>
        <v>0</v>
      </c>
      <c r="R40" s="21">
        <v>0</v>
      </c>
      <c r="S40" s="21">
        <f t="shared" si="29"/>
        <v>0</v>
      </c>
      <c r="T40" s="21">
        <v>0</v>
      </c>
      <c r="U40" s="21">
        <f t="shared" si="30"/>
        <v>0</v>
      </c>
      <c r="V40" s="21">
        <v>0</v>
      </c>
      <c r="W40" s="21">
        <f t="shared" si="31"/>
        <v>0</v>
      </c>
      <c r="X40" s="21">
        <f t="shared" si="32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33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34"/>
        <v>0</v>
      </c>
      <c r="AK40" s="21">
        <v>0</v>
      </c>
      <c r="AL40" s="21">
        <f t="shared" si="35"/>
        <v>0</v>
      </c>
      <c r="AM40" s="21">
        <v>0</v>
      </c>
      <c r="AN40" s="21">
        <f t="shared" si="36"/>
        <v>0</v>
      </c>
      <c r="AO40" s="21">
        <v>0</v>
      </c>
      <c r="AP40" s="21">
        <f t="shared" si="37"/>
        <v>0</v>
      </c>
      <c r="AQ40" s="21">
        <v>0</v>
      </c>
      <c r="AR40" s="21">
        <f t="shared" si="38"/>
        <v>0</v>
      </c>
      <c r="AS40" s="21">
        <v>0</v>
      </c>
      <c r="AT40" s="21">
        <f t="shared" si="39"/>
        <v>0</v>
      </c>
      <c r="AU40" s="21">
        <f t="shared" si="40"/>
        <v>0</v>
      </c>
      <c r="AV40" s="21"/>
      <c r="AW40" s="23">
        <f t="shared" si="327"/>
        <v>0</v>
      </c>
      <c r="AX40" s="22"/>
      <c r="AY40" s="22"/>
      <c r="AZ40" s="22"/>
      <c r="BA40" s="23">
        <v>0</v>
      </c>
      <c r="BB40" s="21">
        <f t="shared" si="345"/>
        <v>0</v>
      </c>
      <c r="BC40" s="21">
        <f t="shared" si="42"/>
        <v>0</v>
      </c>
      <c r="BD40" s="21">
        <v>0</v>
      </c>
      <c r="BE40" s="21">
        <f t="shared" si="43"/>
        <v>0</v>
      </c>
      <c r="BF40" s="21">
        <v>0</v>
      </c>
      <c r="BG40" s="21">
        <f t="shared" si="44"/>
        <v>0</v>
      </c>
      <c r="BH40" s="21">
        <v>0</v>
      </c>
      <c r="BI40" s="21">
        <f t="shared" si="45"/>
        <v>0</v>
      </c>
      <c r="BJ40" s="21">
        <v>0</v>
      </c>
      <c r="BK40" s="21">
        <f t="shared" si="46"/>
        <v>0</v>
      </c>
      <c r="BL40" s="21">
        <v>0</v>
      </c>
      <c r="BM40" s="21">
        <f t="shared" si="47"/>
        <v>0</v>
      </c>
      <c r="BN40" s="21">
        <f t="shared" si="38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49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50"/>
        <v>0</v>
      </c>
      <c r="CA40" s="21">
        <v>0</v>
      </c>
      <c r="CB40" s="21">
        <f t="shared" si="51"/>
        <v>0</v>
      </c>
      <c r="CC40" s="21">
        <v>0</v>
      </c>
      <c r="CD40" s="21">
        <f t="shared" si="52"/>
        <v>0</v>
      </c>
      <c r="CE40" s="21">
        <v>0</v>
      </c>
      <c r="CF40" s="21">
        <f t="shared" si="53"/>
        <v>0</v>
      </c>
      <c r="CG40" s="21">
        <v>0</v>
      </c>
      <c r="CH40" s="21">
        <f t="shared" si="54"/>
        <v>0</v>
      </c>
      <c r="CI40" s="21">
        <v>0</v>
      </c>
      <c r="CJ40" s="21">
        <f t="shared" si="55"/>
        <v>0</v>
      </c>
      <c r="CK40" s="21">
        <f t="shared" si="56"/>
        <v>0</v>
      </c>
      <c r="CL40" s="21"/>
      <c r="CM40" s="23">
        <f t="shared" si="398"/>
        <v>0</v>
      </c>
      <c r="CN40" s="22"/>
      <c r="CO40" s="22"/>
      <c r="CP40" s="22"/>
      <c r="CQ40" s="23">
        <v>0</v>
      </c>
      <c r="CR40" s="21">
        <f t="shared" si="346"/>
        <v>0</v>
      </c>
      <c r="CS40" s="21">
        <f t="shared" si="58"/>
        <v>0</v>
      </c>
      <c r="CT40" s="21">
        <v>0</v>
      </c>
      <c r="CU40" s="21">
        <f t="shared" si="59"/>
        <v>0</v>
      </c>
      <c r="CV40" s="21">
        <v>0</v>
      </c>
      <c r="CW40" s="21">
        <f t="shared" si="60"/>
        <v>0</v>
      </c>
      <c r="CX40" s="21">
        <v>0</v>
      </c>
      <c r="CY40" s="21">
        <f t="shared" si="61"/>
        <v>0</v>
      </c>
      <c r="CZ40" s="21">
        <v>0</v>
      </c>
      <c r="DA40" s="21">
        <f t="shared" si="62"/>
        <v>0</v>
      </c>
      <c r="DB40" s="21">
        <v>0</v>
      </c>
      <c r="DC40" s="21">
        <f t="shared" si="63"/>
        <v>0</v>
      </c>
      <c r="DD40" s="21">
        <f t="shared" si="38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65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6"/>
        <v>0</v>
      </c>
      <c r="DS40" s="21">
        <v>0</v>
      </c>
      <c r="DT40" s="21">
        <f t="shared" si="67"/>
        <v>0</v>
      </c>
      <c r="DU40" s="21">
        <v>0</v>
      </c>
      <c r="DV40" s="21">
        <f t="shared" si="68"/>
        <v>0</v>
      </c>
      <c r="DW40" s="21">
        <v>0</v>
      </c>
      <c r="DX40" s="21">
        <f t="shared" si="69"/>
        <v>0</v>
      </c>
      <c r="DY40" s="21">
        <v>0</v>
      </c>
      <c r="DZ40" s="21">
        <f t="shared" si="70"/>
        <v>0</v>
      </c>
      <c r="EA40" s="21">
        <f t="shared" si="71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347"/>
        <v>0</v>
      </c>
      <c r="EI40" s="21">
        <f t="shared" si="73"/>
        <v>0</v>
      </c>
      <c r="EJ40" s="21">
        <v>0</v>
      </c>
      <c r="EK40" s="21">
        <f t="shared" si="74"/>
        <v>0</v>
      </c>
      <c r="EL40" s="21">
        <v>0</v>
      </c>
      <c r="EM40" s="21">
        <f t="shared" si="75"/>
        <v>0</v>
      </c>
      <c r="EN40" s="21">
        <v>0</v>
      </c>
      <c r="EO40" s="21">
        <f t="shared" si="76"/>
        <v>0</v>
      </c>
      <c r="EP40" s="21">
        <v>0</v>
      </c>
      <c r="EQ40" s="21">
        <f t="shared" si="77"/>
        <v>0</v>
      </c>
      <c r="ER40" s="21">
        <v>0</v>
      </c>
      <c r="ES40" s="21">
        <f t="shared" si="78"/>
        <v>0</v>
      </c>
      <c r="ET40" s="21">
        <f t="shared" si="38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80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81"/>
        <v>0</v>
      </c>
      <c r="FG40" s="21">
        <v>0</v>
      </c>
      <c r="FH40" s="21">
        <f t="shared" si="82"/>
        <v>0</v>
      </c>
      <c r="FI40" s="21">
        <v>0</v>
      </c>
      <c r="FJ40" s="21">
        <f t="shared" si="83"/>
        <v>0</v>
      </c>
      <c r="FK40" s="21">
        <v>0</v>
      </c>
      <c r="FL40" s="21">
        <f t="shared" si="84"/>
        <v>0</v>
      </c>
      <c r="FM40" s="21">
        <v>0</v>
      </c>
      <c r="FN40" s="21">
        <f t="shared" si="85"/>
        <v>0</v>
      </c>
      <c r="FO40" s="21">
        <v>0</v>
      </c>
      <c r="FP40" s="21">
        <f t="shared" si="86"/>
        <v>0</v>
      </c>
      <c r="FQ40" s="21">
        <f t="shared" si="87"/>
        <v>0</v>
      </c>
      <c r="FR40" s="21"/>
      <c r="FS40" s="23">
        <f t="shared" si="399"/>
        <v>0</v>
      </c>
      <c r="FT40" s="22"/>
      <c r="FU40" s="22"/>
      <c r="FV40" s="22"/>
      <c r="FW40" s="23">
        <v>0</v>
      </c>
      <c r="FX40" s="21">
        <f t="shared" si="348"/>
        <v>0</v>
      </c>
      <c r="FY40" s="21">
        <f t="shared" si="89"/>
        <v>0</v>
      </c>
      <c r="FZ40" s="21">
        <v>0</v>
      </c>
      <c r="GA40" s="21">
        <f t="shared" si="90"/>
        <v>0</v>
      </c>
      <c r="GB40" s="21">
        <v>0</v>
      </c>
      <c r="GC40" s="21">
        <f t="shared" si="91"/>
        <v>0</v>
      </c>
      <c r="GD40" s="21">
        <v>0</v>
      </c>
      <c r="GE40" s="21">
        <f t="shared" si="92"/>
        <v>0</v>
      </c>
      <c r="GF40" s="21">
        <v>0</v>
      </c>
      <c r="GG40" s="21">
        <f t="shared" si="93"/>
        <v>0</v>
      </c>
      <c r="GH40" s="21">
        <v>0</v>
      </c>
      <c r="GI40" s="21">
        <f t="shared" si="94"/>
        <v>0</v>
      </c>
      <c r="GJ40" s="21">
        <f t="shared" si="38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6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7"/>
        <v>0</v>
      </c>
      <c r="GW40" s="21">
        <v>0</v>
      </c>
      <c r="GX40" s="21">
        <f t="shared" si="98"/>
        <v>0</v>
      </c>
      <c r="GY40" s="21">
        <v>0</v>
      </c>
      <c r="GZ40" s="21">
        <f t="shared" si="99"/>
        <v>0</v>
      </c>
      <c r="HA40" s="21">
        <v>0</v>
      </c>
      <c r="HB40" s="21">
        <f t="shared" si="100"/>
        <v>0</v>
      </c>
      <c r="HC40" s="21">
        <v>0</v>
      </c>
      <c r="HD40" s="21">
        <f t="shared" si="101"/>
        <v>0</v>
      </c>
      <c r="HE40" s="21">
        <v>0</v>
      </c>
      <c r="HF40" s="21">
        <f t="shared" si="102"/>
        <v>0</v>
      </c>
      <c r="HG40" s="21">
        <f t="shared" si="103"/>
        <v>0</v>
      </c>
      <c r="HH40" s="21"/>
      <c r="HI40" s="23">
        <f t="shared" si="400"/>
        <v>0</v>
      </c>
      <c r="HJ40" s="22"/>
      <c r="HK40" s="22"/>
      <c r="HL40" s="22"/>
      <c r="HM40" s="23">
        <v>0</v>
      </c>
      <c r="HN40" s="21">
        <f t="shared" si="349"/>
        <v>0</v>
      </c>
      <c r="HO40" s="21">
        <f t="shared" si="105"/>
        <v>0</v>
      </c>
      <c r="HP40" s="21">
        <v>0</v>
      </c>
      <c r="HQ40" s="21">
        <f t="shared" si="106"/>
        <v>0</v>
      </c>
      <c r="HR40" s="21">
        <v>0</v>
      </c>
      <c r="HS40" s="21">
        <f t="shared" si="107"/>
        <v>0</v>
      </c>
      <c r="HT40" s="21">
        <v>0</v>
      </c>
      <c r="HU40" s="21">
        <f t="shared" si="108"/>
        <v>0</v>
      </c>
      <c r="HV40" s="21">
        <v>0</v>
      </c>
      <c r="HW40" s="21">
        <f t="shared" si="109"/>
        <v>0</v>
      </c>
      <c r="HX40" s="21">
        <v>0</v>
      </c>
      <c r="HY40" s="21">
        <f t="shared" si="110"/>
        <v>0</v>
      </c>
      <c r="HZ40" s="21">
        <f t="shared" si="38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12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13"/>
        <v>0</v>
      </c>
      <c r="IM40" s="21">
        <v>0</v>
      </c>
      <c r="IN40" s="21">
        <f t="shared" si="114"/>
        <v>0</v>
      </c>
      <c r="IO40" s="21">
        <v>0</v>
      </c>
      <c r="IP40" s="21">
        <f t="shared" si="115"/>
        <v>0</v>
      </c>
      <c r="IQ40" s="21">
        <v>0</v>
      </c>
      <c r="IR40" s="21">
        <f t="shared" si="116"/>
        <v>0</v>
      </c>
      <c r="IS40" s="21">
        <v>0</v>
      </c>
      <c r="IT40" s="21">
        <f t="shared" si="117"/>
        <v>0</v>
      </c>
      <c r="IU40" s="21">
        <v>0</v>
      </c>
      <c r="IV40" s="21">
        <f t="shared" si="118"/>
        <v>0</v>
      </c>
      <c r="IW40" s="21">
        <f t="shared" si="119"/>
        <v>0</v>
      </c>
      <c r="IX40" s="21"/>
      <c r="IY40" s="23">
        <f t="shared" si="401"/>
        <v>0</v>
      </c>
      <c r="IZ40" s="22"/>
      <c r="JA40" s="22"/>
      <c r="JB40" s="22"/>
      <c r="JC40" s="23">
        <v>0</v>
      </c>
      <c r="JD40" s="21">
        <f t="shared" si="350"/>
        <v>0</v>
      </c>
      <c r="JE40" s="21">
        <f t="shared" si="121"/>
        <v>0</v>
      </c>
      <c r="JF40" s="21">
        <v>0</v>
      </c>
      <c r="JG40" s="21">
        <f t="shared" si="122"/>
        <v>0</v>
      </c>
      <c r="JH40" s="21">
        <v>0</v>
      </c>
      <c r="JI40" s="21">
        <f t="shared" si="123"/>
        <v>0</v>
      </c>
      <c r="JJ40" s="21">
        <v>0</v>
      </c>
      <c r="JK40" s="21">
        <f t="shared" si="124"/>
        <v>0</v>
      </c>
      <c r="JL40" s="21">
        <v>0</v>
      </c>
      <c r="JM40" s="21">
        <f t="shared" si="125"/>
        <v>0</v>
      </c>
      <c r="JN40" s="21">
        <v>0</v>
      </c>
      <c r="JO40" s="21">
        <f t="shared" si="126"/>
        <v>0</v>
      </c>
      <c r="JP40" s="21">
        <f t="shared" si="38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8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29"/>
        <v>0</v>
      </c>
      <c r="KC40" s="21">
        <v>0</v>
      </c>
      <c r="KD40" s="21">
        <f t="shared" si="130"/>
        <v>0</v>
      </c>
      <c r="KE40" s="21">
        <v>0</v>
      </c>
      <c r="KF40" s="21">
        <f t="shared" si="131"/>
        <v>0</v>
      </c>
      <c r="KG40" s="21">
        <v>0</v>
      </c>
      <c r="KH40" s="21">
        <f t="shared" si="132"/>
        <v>0</v>
      </c>
      <c r="KI40" s="21">
        <v>0</v>
      </c>
      <c r="KJ40" s="21">
        <f t="shared" si="133"/>
        <v>0</v>
      </c>
      <c r="KK40" s="21">
        <v>0</v>
      </c>
      <c r="KL40" s="21">
        <f t="shared" si="134"/>
        <v>0</v>
      </c>
      <c r="KM40" s="21">
        <f t="shared" si="135"/>
        <v>0</v>
      </c>
      <c r="KN40" s="21"/>
      <c r="KO40" s="23">
        <f t="shared" si="402"/>
        <v>0</v>
      </c>
      <c r="KP40" s="22"/>
      <c r="KQ40" s="22"/>
      <c r="KR40" s="22"/>
      <c r="KS40" s="23">
        <v>0</v>
      </c>
      <c r="KT40" s="21">
        <f t="shared" si="351"/>
        <v>0</v>
      </c>
      <c r="KU40" s="21">
        <f t="shared" si="137"/>
        <v>0</v>
      </c>
      <c r="KV40" s="21">
        <v>0</v>
      </c>
      <c r="KW40" s="21">
        <f t="shared" si="138"/>
        <v>0</v>
      </c>
      <c r="KX40" s="21">
        <v>0</v>
      </c>
      <c r="KY40" s="21">
        <f t="shared" si="139"/>
        <v>0</v>
      </c>
      <c r="KZ40" s="21">
        <v>0</v>
      </c>
      <c r="LA40" s="21">
        <f t="shared" si="140"/>
        <v>0</v>
      </c>
      <c r="LB40" s="21">
        <v>0</v>
      </c>
      <c r="LC40" s="21">
        <f t="shared" si="141"/>
        <v>0</v>
      </c>
      <c r="LD40" s="21">
        <v>0</v>
      </c>
      <c r="LE40" s="21">
        <f t="shared" si="142"/>
        <v>0</v>
      </c>
      <c r="LF40" s="21">
        <f t="shared" si="38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44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45"/>
        <v>0</v>
      </c>
      <c r="LS40" s="21">
        <v>0</v>
      </c>
      <c r="LT40" s="21">
        <f t="shared" si="146"/>
        <v>0</v>
      </c>
      <c r="LU40" s="21">
        <v>0</v>
      </c>
      <c r="LV40" s="21">
        <f t="shared" si="147"/>
        <v>0</v>
      </c>
      <c r="LW40" s="21">
        <v>0</v>
      </c>
      <c r="LX40" s="21">
        <f t="shared" si="148"/>
        <v>0</v>
      </c>
      <c r="LY40" s="21">
        <v>0</v>
      </c>
      <c r="LZ40" s="21">
        <f t="shared" si="149"/>
        <v>0</v>
      </c>
      <c r="MA40" s="21">
        <v>0</v>
      </c>
      <c r="MB40" s="21">
        <f t="shared" si="150"/>
        <v>0</v>
      </c>
      <c r="MC40" s="21">
        <f t="shared" si="151"/>
        <v>0</v>
      </c>
      <c r="MD40" s="21"/>
      <c r="ME40" s="23">
        <f t="shared" si="403"/>
        <v>0</v>
      </c>
      <c r="MF40" s="22"/>
      <c r="MG40" s="22"/>
      <c r="MH40" s="22"/>
      <c r="MI40" s="23">
        <v>0</v>
      </c>
      <c r="MJ40" s="21">
        <f t="shared" si="352"/>
        <v>0</v>
      </c>
      <c r="MK40" s="21">
        <f t="shared" si="153"/>
        <v>0</v>
      </c>
      <c r="ML40" s="21">
        <v>0</v>
      </c>
      <c r="MM40" s="21">
        <f t="shared" si="154"/>
        <v>0</v>
      </c>
      <c r="MN40" s="21">
        <v>0</v>
      </c>
      <c r="MO40" s="21">
        <f t="shared" si="155"/>
        <v>0</v>
      </c>
      <c r="MP40" s="21">
        <v>0</v>
      </c>
      <c r="MQ40" s="21">
        <f t="shared" si="156"/>
        <v>0</v>
      </c>
      <c r="MR40" s="21">
        <v>0</v>
      </c>
      <c r="MS40" s="21">
        <f t="shared" si="157"/>
        <v>0</v>
      </c>
      <c r="MT40" s="21">
        <v>0</v>
      </c>
      <c r="MU40" s="21">
        <f t="shared" si="158"/>
        <v>0</v>
      </c>
      <c r="MV40" s="21">
        <f t="shared" si="38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60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61"/>
        <v>0</v>
      </c>
      <c r="NI40" s="21">
        <v>0</v>
      </c>
      <c r="NJ40" s="21">
        <f t="shared" si="162"/>
        <v>0</v>
      </c>
      <c r="NK40" s="21">
        <v>0</v>
      </c>
      <c r="NL40" s="21">
        <f t="shared" si="163"/>
        <v>0</v>
      </c>
      <c r="NM40" s="21">
        <v>0</v>
      </c>
      <c r="NN40" s="21">
        <f t="shared" si="164"/>
        <v>0</v>
      </c>
      <c r="NO40" s="21">
        <v>0</v>
      </c>
      <c r="NP40" s="21">
        <f t="shared" si="165"/>
        <v>0</v>
      </c>
      <c r="NQ40" s="21">
        <v>0</v>
      </c>
      <c r="NR40" s="21">
        <f t="shared" si="166"/>
        <v>0</v>
      </c>
      <c r="NS40" s="21">
        <f t="shared" si="167"/>
        <v>0</v>
      </c>
      <c r="NT40" s="21"/>
      <c r="NU40" s="23">
        <f t="shared" si="404"/>
        <v>0</v>
      </c>
      <c r="NV40" s="22"/>
      <c r="NW40" s="22"/>
      <c r="NX40" s="22"/>
      <c r="NY40" s="23">
        <v>0</v>
      </c>
      <c r="NZ40" s="21">
        <f t="shared" si="353"/>
        <v>0</v>
      </c>
      <c r="OA40" s="21">
        <f t="shared" si="169"/>
        <v>0</v>
      </c>
      <c r="OB40" s="21">
        <v>0</v>
      </c>
      <c r="OC40" s="21">
        <f t="shared" si="170"/>
        <v>0</v>
      </c>
      <c r="OD40" s="21">
        <v>0</v>
      </c>
      <c r="OE40" s="21">
        <f t="shared" si="171"/>
        <v>0</v>
      </c>
      <c r="OF40" s="21">
        <v>0</v>
      </c>
      <c r="OG40" s="21">
        <f t="shared" si="172"/>
        <v>0</v>
      </c>
      <c r="OH40" s="21">
        <v>0</v>
      </c>
      <c r="OI40" s="21">
        <f t="shared" si="173"/>
        <v>0</v>
      </c>
      <c r="OJ40" s="21">
        <v>0</v>
      </c>
      <c r="OK40" s="21">
        <f t="shared" si="174"/>
        <v>0</v>
      </c>
      <c r="OL40" s="21">
        <f t="shared" si="38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6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7"/>
        <v>0</v>
      </c>
      <c r="OY40" s="21">
        <v>0</v>
      </c>
      <c r="OZ40" s="21">
        <f t="shared" si="178"/>
        <v>0</v>
      </c>
      <c r="PA40" s="21">
        <v>0</v>
      </c>
      <c r="PB40" s="21">
        <f t="shared" si="179"/>
        <v>0</v>
      </c>
      <c r="PC40" s="21">
        <v>0</v>
      </c>
      <c r="PD40" s="21">
        <f t="shared" si="180"/>
        <v>0</v>
      </c>
      <c r="PE40" s="21">
        <v>0</v>
      </c>
      <c r="PF40" s="21">
        <f t="shared" si="181"/>
        <v>0</v>
      </c>
      <c r="PG40" s="21">
        <v>0</v>
      </c>
      <c r="PH40" s="21">
        <f t="shared" si="182"/>
        <v>0</v>
      </c>
      <c r="PI40" s="21">
        <f t="shared" si="183"/>
        <v>0</v>
      </c>
      <c r="PJ40" s="21"/>
      <c r="PK40" s="23">
        <f t="shared" si="405"/>
        <v>0</v>
      </c>
      <c r="PL40" s="22"/>
      <c r="PM40" s="22"/>
      <c r="PN40" s="22"/>
      <c r="PO40" s="23">
        <v>0</v>
      </c>
      <c r="PP40" s="21">
        <f t="shared" si="354"/>
        <v>0</v>
      </c>
      <c r="PQ40" s="21">
        <f t="shared" si="185"/>
        <v>0</v>
      </c>
      <c r="PR40" s="21">
        <v>0</v>
      </c>
      <c r="PS40" s="21">
        <f t="shared" si="186"/>
        <v>0</v>
      </c>
      <c r="PT40" s="21">
        <v>0</v>
      </c>
      <c r="PU40" s="21">
        <f t="shared" si="187"/>
        <v>0</v>
      </c>
      <c r="PV40" s="21">
        <v>0</v>
      </c>
      <c r="PW40" s="21">
        <f t="shared" si="188"/>
        <v>0</v>
      </c>
      <c r="PX40" s="21">
        <v>0</v>
      </c>
      <c r="PY40" s="21">
        <f t="shared" si="189"/>
        <v>0</v>
      </c>
      <c r="PZ40" s="21">
        <v>0</v>
      </c>
      <c r="QA40" s="21">
        <f t="shared" si="190"/>
        <v>0</v>
      </c>
      <c r="QB40" s="21">
        <f t="shared" si="38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92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93"/>
        <v>0</v>
      </c>
      <c r="QO40" s="21">
        <v>0</v>
      </c>
      <c r="QP40" s="21">
        <f t="shared" si="194"/>
        <v>0</v>
      </c>
      <c r="QQ40" s="21">
        <v>0</v>
      </c>
      <c r="QR40" s="21">
        <f t="shared" si="195"/>
        <v>0</v>
      </c>
      <c r="QS40" s="21">
        <v>0</v>
      </c>
      <c r="QT40" s="21">
        <f t="shared" si="196"/>
        <v>0</v>
      </c>
      <c r="QU40" s="21">
        <v>0</v>
      </c>
      <c r="QV40" s="21">
        <f t="shared" si="197"/>
        <v>0</v>
      </c>
      <c r="QW40" s="21">
        <v>0</v>
      </c>
      <c r="QX40" s="21">
        <f t="shared" si="198"/>
        <v>0</v>
      </c>
      <c r="QY40" s="21">
        <f t="shared" si="199"/>
        <v>0</v>
      </c>
      <c r="QZ40" s="21"/>
      <c r="RA40" s="23">
        <f t="shared" si="406"/>
        <v>0</v>
      </c>
      <c r="RB40" s="22"/>
      <c r="RC40" s="22"/>
      <c r="RD40" s="22"/>
      <c r="RE40" s="23">
        <v>0</v>
      </c>
      <c r="RF40" s="21">
        <f t="shared" si="355"/>
        <v>0</v>
      </c>
      <c r="RG40" s="21">
        <f t="shared" si="201"/>
        <v>0</v>
      </c>
      <c r="RH40" s="21">
        <v>0</v>
      </c>
      <c r="RI40" s="21">
        <f t="shared" si="202"/>
        <v>0</v>
      </c>
      <c r="RJ40" s="21">
        <v>0</v>
      </c>
      <c r="RK40" s="21">
        <f t="shared" si="203"/>
        <v>0</v>
      </c>
      <c r="RL40" s="21">
        <v>0</v>
      </c>
      <c r="RM40" s="21">
        <f t="shared" si="204"/>
        <v>0</v>
      </c>
      <c r="RN40" s="21">
        <v>0</v>
      </c>
      <c r="RO40" s="21">
        <f t="shared" si="205"/>
        <v>0</v>
      </c>
      <c r="RP40" s="21">
        <v>0</v>
      </c>
      <c r="RQ40" s="21">
        <f t="shared" si="206"/>
        <v>0</v>
      </c>
      <c r="RR40" s="21">
        <f t="shared" si="39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8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09"/>
        <v>0</v>
      </c>
      <c r="SE40" s="21">
        <v>0</v>
      </c>
      <c r="SF40" s="21">
        <f t="shared" si="210"/>
        <v>0</v>
      </c>
      <c r="SG40" s="21">
        <v>0</v>
      </c>
      <c r="SH40" s="21">
        <f t="shared" si="211"/>
        <v>0</v>
      </c>
      <c r="SI40" s="21">
        <v>0</v>
      </c>
      <c r="SJ40" s="21">
        <f t="shared" si="212"/>
        <v>0</v>
      </c>
      <c r="SK40" s="21">
        <v>0</v>
      </c>
      <c r="SL40" s="21">
        <f t="shared" si="213"/>
        <v>0</v>
      </c>
      <c r="SM40" s="21">
        <v>0</v>
      </c>
      <c r="SN40" s="21">
        <f t="shared" si="214"/>
        <v>0</v>
      </c>
      <c r="SO40" s="21">
        <f t="shared" si="215"/>
        <v>0</v>
      </c>
      <c r="SP40" s="21"/>
      <c r="SQ40" s="23">
        <f t="shared" si="407"/>
        <v>0</v>
      </c>
      <c r="SR40" s="22"/>
      <c r="SS40" s="22"/>
      <c r="ST40" s="22"/>
      <c r="SU40" s="23">
        <v>0</v>
      </c>
      <c r="SV40" s="21">
        <f t="shared" si="356"/>
        <v>0</v>
      </c>
      <c r="SW40" s="21">
        <f t="shared" si="217"/>
        <v>0</v>
      </c>
      <c r="SX40" s="21">
        <v>0</v>
      </c>
      <c r="SY40" s="21">
        <f t="shared" si="218"/>
        <v>0</v>
      </c>
      <c r="SZ40" s="21">
        <v>0</v>
      </c>
      <c r="TA40" s="21">
        <f t="shared" si="219"/>
        <v>0</v>
      </c>
      <c r="TB40" s="21">
        <v>0</v>
      </c>
      <c r="TC40" s="21">
        <f t="shared" si="220"/>
        <v>0</v>
      </c>
      <c r="TD40" s="21">
        <v>0</v>
      </c>
      <c r="TE40" s="21">
        <f t="shared" si="221"/>
        <v>0</v>
      </c>
      <c r="TF40" s="21">
        <v>0</v>
      </c>
      <c r="TG40" s="21">
        <f t="shared" si="222"/>
        <v>0</v>
      </c>
      <c r="TH40" s="21">
        <f t="shared" si="39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24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25"/>
        <v>0</v>
      </c>
      <c r="TU40" s="21">
        <v>0</v>
      </c>
      <c r="TV40" s="21">
        <f t="shared" si="226"/>
        <v>0</v>
      </c>
      <c r="TW40" s="21">
        <v>0</v>
      </c>
      <c r="TX40" s="21">
        <f t="shared" si="227"/>
        <v>0</v>
      </c>
      <c r="TY40" s="21">
        <v>0</v>
      </c>
      <c r="TZ40" s="21">
        <f t="shared" si="228"/>
        <v>0</v>
      </c>
      <c r="UA40" s="21">
        <v>0</v>
      </c>
      <c r="UB40" s="21">
        <f t="shared" si="229"/>
        <v>0</v>
      </c>
      <c r="UC40" s="21">
        <v>0</v>
      </c>
      <c r="UD40" s="21">
        <f t="shared" si="230"/>
        <v>0</v>
      </c>
      <c r="UE40" s="21">
        <f t="shared" si="231"/>
        <v>0</v>
      </c>
      <c r="UF40" s="21"/>
      <c r="UG40" s="23">
        <f t="shared" si="408"/>
        <v>0</v>
      </c>
      <c r="UH40" s="22"/>
      <c r="UI40" s="22"/>
      <c r="UJ40" s="22"/>
      <c r="UK40" s="23">
        <v>0</v>
      </c>
      <c r="UL40" s="21">
        <f t="shared" si="357"/>
        <v>0</v>
      </c>
      <c r="UM40" s="21">
        <f t="shared" si="233"/>
        <v>0</v>
      </c>
      <c r="UN40" s="21">
        <v>0</v>
      </c>
      <c r="UO40" s="21">
        <f t="shared" si="234"/>
        <v>0</v>
      </c>
      <c r="UP40" s="21">
        <v>0</v>
      </c>
      <c r="UQ40" s="21">
        <f t="shared" si="235"/>
        <v>0</v>
      </c>
      <c r="UR40" s="21">
        <v>0</v>
      </c>
      <c r="US40" s="21">
        <f t="shared" si="236"/>
        <v>0</v>
      </c>
      <c r="UT40" s="21">
        <v>0</v>
      </c>
      <c r="UU40" s="21">
        <f t="shared" si="237"/>
        <v>0</v>
      </c>
      <c r="UV40" s="21">
        <v>0</v>
      </c>
      <c r="UW40" s="21">
        <f t="shared" si="238"/>
        <v>0</v>
      </c>
      <c r="UX40" s="21">
        <f t="shared" si="39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40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41"/>
        <v>0</v>
      </c>
      <c r="VK40" s="21">
        <v>0</v>
      </c>
      <c r="VL40" s="21">
        <f t="shared" si="242"/>
        <v>0</v>
      </c>
      <c r="VM40" s="21">
        <v>0</v>
      </c>
      <c r="VN40" s="21">
        <f t="shared" si="243"/>
        <v>0</v>
      </c>
      <c r="VO40" s="21">
        <v>0</v>
      </c>
      <c r="VP40" s="21">
        <f t="shared" si="244"/>
        <v>0</v>
      </c>
      <c r="VQ40" s="21">
        <v>0</v>
      </c>
      <c r="VR40" s="21">
        <f t="shared" si="245"/>
        <v>0</v>
      </c>
      <c r="VS40" s="21">
        <v>0</v>
      </c>
      <c r="VT40" s="21">
        <f t="shared" si="246"/>
        <v>0</v>
      </c>
      <c r="VU40" s="21">
        <f t="shared" si="247"/>
        <v>0</v>
      </c>
      <c r="VV40" s="21"/>
      <c r="VW40" s="23">
        <f t="shared" si="409"/>
        <v>0</v>
      </c>
      <c r="VX40" s="22"/>
      <c r="VY40" s="22"/>
      <c r="VZ40" s="22"/>
      <c r="WA40" s="23">
        <v>0</v>
      </c>
      <c r="WB40" s="21">
        <f t="shared" si="358"/>
        <v>0</v>
      </c>
      <c r="WC40" s="21">
        <f t="shared" si="249"/>
        <v>0</v>
      </c>
      <c r="WD40" s="21">
        <v>0</v>
      </c>
      <c r="WE40" s="21">
        <f t="shared" si="250"/>
        <v>0</v>
      </c>
      <c r="WF40" s="21">
        <v>0</v>
      </c>
      <c r="WG40" s="21">
        <f t="shared" si="251"/>
        <v>0</v>
      </c>
      <c r="WH40" s="21">
        <v>0</v>
      </c>
      <c r="WI40" s="21">
        <f t="shared" si="252"/>
        <v>0</v>
      </c>
      <c r="WJ40" s="21">
        <v>0</v>
      </c>
      <c r="WK40" s="21">
        <f t="shared" si="253"/>
        <v>0</v>
      </c>
      <c r="WL40" s="21">
        <v>0</v>
      </c>
      <c r="WM40" s="21">
        <f t="shared" si="254"/>
        <v>0</v>
      </c>
      <c r="WN40" s="21">
        <f t="shared" si="39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6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7"/>
        <v>0</v>
      </c>
      <c r="XA40" s="21">
        <v>0</v>
      </c>
      <c r="XB40" s="21">
        <f t="shared" si="258"/>
        <v>0</v>
      </c>
      <c r="XC40" s="21">
        <v>0</v>
      </c>
      <c r="XD40" s="21">
        <f t="shared" si="259"/>
        <v>0</v>
      </c>
      <c r="XE40" s="21">
        <v>0</v>
      </c>
      <c r="XF40" s="21">
        <f t="shared" si="260"/>
        <v>0</v>
      </c>
      <c r="XG40" s="21">
        <v>0</v>
      </c>
      <c r="XH40" s="21">
        <f t="shared" si="261"/>
        <v>0</v>
      </c>
      <c r="XI40" s="21">
        <v>0</v>
      </c>
      <c r="XJ40" s="21">
        <f t="shared" si="262"/>
        <v>0</v>
      </c>
      <c r="XK40" s="21">
        <f t="shared" si="263"/>
        <v>0</v>
      </c>
      <c r="XL40" s="21"/>
      <c r="XM40" s="23">
        <f t="shared" si="410"/>
        <v>0</v>
      </c>
      <c r="XN40" s="22"/>
      <c r="XO40" s="22"/>
      <c r="XP40" s="22"/>
      <c r="XQ40" s="23">
        <v>0</v>
      </c>
      <c r="XR40" s="21">
        <f t="shared" si="359"/>
        <v>0</v>
      </c>
      <c r="XS40" s="21">
        <f t="shared" si="265"/>
        <v>0</v>
      </c>
      <c r="XT40" s="21">
        <v>0</v>
      </c>
      <c r="XU40" s="21">
        <f t="shared" si="266"/>
        <v>0</v>
      </c>
      <c r="XV40" s="21">
        <v>0</v>
      </c>
      <c r="XW40" s="21">
        <f t="shared" si="267"/>
        <v>0</v>
      </c>
      <c r="XX40" s="21">
        <v>0</v>
      </c>
      <c r="XY40" s="21">
        <f t="shared" si="268"/>
        <v>0</v>
      </c>
      <c r="XZ40" s="21">
        <v>0</v>
      </c>
      <c r="YA40" s="21">
        <f t="shared" si="269"/>
        <v>0</v>
      </c>
      <c r="YB40" s="21">
        <v>0</v>
      </c>
      <c r="YC40" s="21">
        <f t="shared" si="270"/>
        <v>0</v>
      </c>
      <c r="YD40" s="21">
        <f t="shared" si="394"/>
        <v>0</v>
      </c>
      <c r="YE40" s="21"/>
      <c r="YF40" s="21">
        <f t="shared" si="17"/>
        <v>0</v>
      </c>
      <c r="YG40" s="21"/>
      <c r="YH40" s="21"/>
      <c r="YI40" s="21">
        <v>0</v>
      </c>
      <c r="YJ40" s="21">
        <f t="shared" si="272"/>
        <v>0</v>
      </c>
      <c r="YK40" s="21">
        <v>0</v>
      </c>
      <c r="YL40" s="21">
        <v>0</v>
      </c>
      <c r="YM40" s="22"/>
      <c r="YN40" s="22"/>
      <c r="YO40" s="21">
        <v>0</v>
      </c>
      <c r="YP40" s="21">
        <f t="shared" si="273"/>
        <v>0</v>
      </c>
      <c r="YQ40" s="21">
        <v>0</v>
      </c>
      <c r="YR40" s="21">
        <f t="shared" si="274"/>
        <v>0</v>
      </c>
      <c r="YS40" s="21">
        <v>0</v>
      </c>
      <c r="YT40" s="21">
        <f t="shared" si="275"/>
        <v>0</v>
      </c>
      <c r="YU40" s="21">
        <v>0</v>
      </c>
      <c r="YV40" s="21">
        <f t="shared" si="276"/>
        <v>0</v>
      </c>
      <c r="YW40" s="21">
        <v>0</v>
      </c>
      <c r="YX40" s="21">
        <f t="shared" si="277"/>
        <v>0</v>
      </c>
      <c r="YY40" s="21">
        <v>0</v>
      </c>
      <c r="YZ40" s="21">
        <f t="shared" si="278"/>
        <v>0</v>
      </c>
      <c r="ZA40" s="21">
        <f t="shared" si="279"/>
        <v>0</v>
      </c>
      <c r="ZB40" s="21"/>
      <c r="ZC40" s="23">
        <f t="shared" si="411"/>
        <v>0</v>
      </c>
      <c r="ZD40" s="22"/>
      <c r="ZE40" s="22"/>
      <c r="ZF40" s="22"/>
      <c r="ZG40" s="23">
        <v>0</v>
      </c>
      <c r="ZH40" s="21">
        <f t="shared" si="360"/>
        <v>0</v>
      </c>
      <c r="ZI40" s="21">
        <f t="shared" si="281"/>
        <v>0</v>
      </c>
      <c r="ZJ40" s="21">
        <v>0</v>
      </c>
      <c r="ZK40" s="21">
        <f t="shared" si="282"/>
        <v>0</v>
      </c>
      <c r="ZL40" s="21">
        <v>0</v>
      </c>
      <c r="ZM40" s="21">
        <f t="shared" si="283"/>
        <v>0</v>
      </c>
      <c r="ZN40" s="21">
        <v>0</v>
      </c>
      <c r="ZO40" s="21">
        <f t="shared" si="284"/>
        <v>0</v>
      </c>
      <c r="ZP40" s="21">
        <v>0</v>
      </c>
      <c r="ZQ40" s="21">
        <f t="shared" si="285"/>
        <v>0</v>
      </c>
      <c r="ZR40" s="21">
        <v>0</v>
      </c>
      <c r="ZS40" s="21">
        <f t="shared" si="286"/>
        <v>0</v>
      </c>
      <c r="ZT40" s="21">
        <f t="shared" si="395"/>
        <v>0</v>
      </c>
      <c r="ZU40" s="21"/>
      <c r="ZV40" s="21">
        <f t="shared" si="18"/>
        <v>0</v>
      </c>
      <c r="ZW40" s="21"/>
      <c r="ZX40" s="21"/>
      <c r="ZY40" s="21">
        <v>0</v>
      </c>
      <c r="ZZ40" s="21">
        <f t="shared" si="288"/>
        <v>0</v>
      </c>
      <c r="AAA40" s="21">
        <v>0</v>
      </c>
      <c r="AAB40" s="21">
        <v>0</v>
      </c>
      <c r="AAC40" s="22"/>
      <c r="AAD40" s="22"/>
      <c r="AAE40" s="21">
        <v>0</v>
      </c>
      <c r="AAF40" s="21">
        <f t="shared" si="289"/>
        <v>0</v>
      </c>
      <c r="AAG40" s="21">
        <v>0</v>
      </c>
      <c r="AAH40" s="21">
        <f t="shared" si="290"/>
        <v>0</v>
      </c>
      <c r="AAI40" s="21">
        <v>0</v>
      </c>
      <c r="AAJ40" s="21">
        <f t="shared" si="291"/>
        <v>0</v>
      </c>
      <c r="AAK40" s="21">
        <v>0</v>
      </c>
      <c r="AAL40" s="21">
        <f t="shared" si="292"/>
        <v>0</v>
      </c>
      <c r="AAM40" s="21">
        <v>0</v>
      </c>
      <c r="AAN40" s="21">
        <f t="shared" si="293"/>
        <v>0</v>
      </c>
      <c r="AAO40" s="21">
        <v>0</v>
      </c>
      <c r="AAP40" s="21">
        <f t="shared" si="294"/>
        <v>0</v>
      </c>
      <c r="AAQ40" s="21">
        <f t="shared" si="295"/>
        <v>0</v>
      </c>
      <c r="AAR40" s="21"/>
      <c r="AAS40" s="23">
        <f t="shared" si="412"/>
        <v>0</v>
      </c>
      <c r="AAT40" s="22"/>
      <c r="AAU40" s="22"/>
      <c r="AAV40" s="22"/>
      <c r="AAW40" s="23">
        <v>0</v>
      </c>
      <c r="AAX40" s="21">
        <f t="shared" si="361"/>
        <v>0</v>
      </c>
      <c r="AAY40" s="21">
        <f t="shared" si="297"/>
        <v>0</v>
      </c>
      <c r="AAZ40" s="21">
        <v>0</v>
      </c>
      <c r="ABA40" s="21">
        <f t="shared" si="298"/>
        <v>0</v>
      </c>
      <c r="ABB40" s="21">
        <v>0</v>
      </c>
      <c r="ABC40" s="21">
        <f t="shared" si="299"/>
        <v>0</v>
      </c>
      <c r="ABD40" s="21">
        <v>0</v>
      </c>
      <c r="ABE40" s="21">
        <f t="shared" si="300"/>
        <v>0</v>
      </c>
      <c r="ABF40" s="21">
        <v>0</v>
      </c>
      <c r="ABG40" s="21">
        <f t="shared" si="301"/>
        <v>0</v>
      </c>
      <c r="ABH40" s="21">
        <v>0</v>
      </c>
      <c r="ABI40" s="21">
        <f t="shared" si="302"/>
        <v>0</v>
      </c>
      <c r="ABJ40" s="21">
        <f t="shared" si="396"/>
        <v>0</v>
      </c>
      <c r="ABK40" s="21"/>
      <c r="ABL40" s="21">
        <f t="shared" si="19"/>
        <v>0</v>
      </c>
      <c r="ABM40" s="21"/>
      <c r="ABN40" s="21"/>
      <c r="ABO40" s="21">
        <v>0</v>
      </c>
      <c r="ABP40" s="21">
        <f t="shared" si="304"/>
        <v>0</v>
      </c>
      <c r="ABQ40" s="21">
        <v>0</v>
      </c>
      <c r="ABR40" s="21">
        <v>0</v>
      </c>
      <c r="ABS40" s="22"/>
      <c r="ABT40" s="22"/>
      <c r="ABU40" s="21">
        <v>0</v>
      </c>
      <c r="ABV40" s="21">
        <f t="shared" si="20"/>
        <v>0</v>
      </c>
      <c r="ABW40" s="21">
        <v>0</v>
      </c>
      <c r="ABX40" s="21">
        <f t="shared" si="305"/>
        <v>0</v>
      </c>
      <c r="ABY40" s="21">
        <v>0</v>
      </c>
      <c r="ABZ40" s="21">
        <f t="shared" si="306"/>
        <v>0</v>
      </c>
      <c r="ACA40" s="21">
        <v>0</v>
      </c>
      <c r="ACB40" s="21">
        <f t="shared" si="307"/>
        <v>0</v>
      </c>
      <c r="ACC40" s="21">
        <v>0</v>
      </c>
      <c r="ACD40" s="21">
        <f t="shared" si="308"/>
        <v>0</v>
      </c>
      <c r="ACE40" s="21">
        <v>0</v>
      </c>
      <c r="ACF40" s="21">
        <f t="shared" si="309"/>
        <v>0</v>
      </c>
      <c r="ACG40" s="21">
        <f t="shared" si="21"/>
        <v>0</v>
      </c>
      <c r="ACH40" s="21"/>
      <c r="ACI40" s="23">
        <f t="shared" si="413"/>
        <v>0</v>
      </c>
      <c r="ACJ40" s="22"/>
      <c r="ACK40" s="22"/>
      <c r="ACL40" s="22"/>
      <c r="ACM40" s="23">
        <v>0</v>
      </c>
      <c r="ACN40" s="21">
        <f t="shared" si="362"/>
        <v>0</v>
      </c>
      <c r="ACO40" s="21">
        <f t="shared" si="311"/>
        <v>0</v>
      </c>
      <c r="ACP40" s="21">
        <v>0</v>
      </c>
      <c r="ACQ40" s="21">
        <f t="shared" si="312"/>
        <v>0</v>
      </c>
      <c r="ACR40" s="21">
        <v>0</v>
      </c>
      <c r="ACS40" s="21">
        <f t="shared" si="313"/>
        <v>0</v>
      </c>
      <c r="ACT40" s="21">
        <v>0</v>
      </c>
      <c r="ACU40" s="21">
        <f t="shared" si="314"/>
        <v>0</v>
      </c>
      <c r="ACV40" s="21">
        <v>0</v>
      </c>
      <c r="ACW40" s="21">
        <f t="shared" si="315"/>
        <v>0</v>
      </c>
      <c r="ACX40" s="21">
        <v>0</v>
      </c>
      <c r="ACY40" s="21">
        <f t="shared" si="316"/>
        <v>0</v>
      </c>
      <c r="ACZ40" s="21">
        <f t="shared" si="397"/>
        <v>0</v>
      </c>
      <c r="ADA40" s="21"/>
      <c r="ADB40" s="21">
        <f t="shared" si="22"/>
        <v>0</v>
      </c>
      <c r="ADC40" s="21"/>
      <c r="ADD40" s="21"/>
      <c r="ADE40" s="21">
        <v>0</v>
      </c>
      <c r="ADF40" s="21">
        <f t="shared" si="318"/>
        <v>0</v>
      </c>
      <c r="ADG40" s="21">
        <v>0</v>
      </c>
      <c r="ADH40" s="21">
        <v>0</v>
      </c>
      <c r="ADI40" s="22"/>
      <c r="ADJ40" s="22"/>
      <c r="ADK40" s="21">
        <v>0</v>
      </c>
      <c r="ADL40" s="21">
        <f t="shared" si="319"/>
        <v>0</v>
      </c>
      <c r="ADM40" s="21">
        <v>0</v>
      </c>
      <c r="ADN40" s="21">
        <f t="shared" si="320"/>
        <v>0</v>
      </c>
      <c r="ADO40" s="21">
        <v>0</v>
      </c>
      <c r="ADP40" s="21">
        <f t="shared" si="321"/>
        <v>0</v>
      </c>
      <c r="ADQ40" s="21">
        <v>0</v>
      </c>
      <c r="ADR40" s="21">
        <f t="shared" si="322"/>
        <v>0</v>
      </c>
      <c r="ADS40" s="21">
        <v>0</v>
      </c>
      <c r="ADT40" s="21">
        <f t="shared" si="323"/>
        <v>0</v>
      </c>
      <c r="ADU40" s="21">
        <v>0</v>
      </c>
      <c r="ADV40" s="21">
        <f t="shared" si="324"/>
        <v>0</v>
      </c>
      <c r="ADW40" s="21">
        <f t="shared" si="325"/>
        <v>0</v>
      </c>
      <c r="ADX40" s="21"/>
      <c r="ADY40" s="23">
        <f t="shared" si="414"/>
        <v>0</v>
      </c>
      <c r="ADZ40" s="24">
        <f t="shared" si="23"/>
        <v>0</v>
      </c>
      <c r="AEA40" s="24">
        <f t="shared" si="24"/>
        <v>0</v>
      </c>
      <c r="AEB40" s="24">
        <f t="shared" si="326"/>
        <v>0</v>
      </c>
    </row>
    <row r="41" spans="1:808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5"/>
        <v>0</v>
      </c>
      <c r="M41" s="21">
        <f t="shared" si="26"/>
        <v>0</v>
      </c>
      <c r="N41" s="21">
        <v>0</v>
      </c>
      <c r="O41" s="21">
        <f t="shared" si="27"/>
        <v>0</v>
      </c>
      <c r="P41" s="21">
        <v>0</v>
      </c>
      <c r="Q41" s="21">
        <f t="shared" si="28"/>
        <v>0</v>
      </c>
      <c r="R41" s="21">
        <v>0</v>
      </c>
      <c r="S41" s="21">
        <f t="shared" si="29"/>
        <v>0</v>
      </c>
      <c r="T41" s="21">
        <v>0</v>
      </c>
      <c r="U41" s="21">
        <f t="shared" si="30"/>
        <v>0</v>
      </c>
      <c r="V41" s="21">
        <v>0</v>
      </c>
      <c r="W41" s="21">
        <f t="shared" si="31"/>
        <v>0</v>
      </c>
      <c r="X41" s="21">
        <f t="shared" si="32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33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34"/>
        <v>0</v>
      </c>
      <c r="AK41" s="21">
        <v>0</v>
      </c>
      <c r="AL41" s="21">
        <f t="shared" si="35"/>
        <v>0</v>
      </c>
      <c r="AM41" s="21">
        <v>0</v>
      </c>
      <c r="AN41" s="21">
        <f t="shared" si="36"/>
        <v>0</v>
      </c>
      <c r="AO41" s="21">
        <v>0</v>
      </c>
      <c r="AP41" s="21">
        <f t="shared" si="37"/>
        <v>0</v>
      </c>
      <c r="AQ41" s="21">
        <v>0</v>
      </c>
      <c r="AR41" s="21">
        <f t="shared" si="38"/>
        <v>0</v>
      </c>
      <c r="AS41" s="21">
        <v>0</v>
      </c>
      <c r="AT41" s="21">
        <f t="shared" si="39"/>
        <v>0</v>
      </c>
      <c r="AU41" s="21">
        <f t="shared" si="40"/>
        <v>0</v>
      </c>
      <c r="AV41" s="21"/>
      <c r="AW41" s="23">
        <f t="shared" si="327"/>
        <v>0</v>
      </c>
      <c r="AX41" s="22"/>
      <c r="AY41" s="22"/>
      <c r="AZ41" s="22"/>
      <c r="BA41" s="23">
        <v>0</v>
      </c>
      <c r="BB41" s="21">
        <f t="shared" si="345"/>
        <v>0</v>
      </c>
      <c r="BC41" s="21">
        <f t="shared" si="42"/>
        <v>0</v>
      </c>
      <c r="BD41" s="21">
        <v>0</v>
      </c>
      <c r="BE41" s="21">
        <f t="shared" si="43"/>
        <v>0</v>
      </c>
      <c r="BF41" s="21">
        <v>0</v>
      </c>
      <c r="BG41" s="21">
        <f t="shared" si="44"/>
        <v>0</v>
      </c>
      <c r="BH41" s="21">
        <v>0</v>
      </c>
      <c r="BI41" s="21">
        <f t="shared" si="45"/>
        <v>0</v>
      </c>
      <c r="BJ41" s="21">
        <v>0</v>
      </c>
      <c r="BK41" s="21">
        <f t="shared" si="46"/>
        <v>0</v>
      </c>
      <c r="BL41" s="21">
        <v>0</v>
      </c>
      <c r="BM41" s="21">
        <f t="shared" si="47"/>
        <v>0</v>
      </c>
      <c r="BN41" s="21">
        <f t="shared" si="38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49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50"/>
        <v>0</v>
      </c>
      <c r="CA41" s="21">
        <v>0</v>
      </c>
      <c r="CB41" s="21">
        <f t="shared" si="51"/>
        <v>0</v>
      </c>
      <c r="CC41" s="21">
        <v>0</v>
      </c>
      <c r="CD41" s="21">
        <f t="shared" si="52"/>
        <v>0</v>
      </c>
      <c r="CE41" s="21">
        <v>0</v>
      </c>
      <c r="CF41" s="21">
        <f t="shared" si="53"/>
        <v>0</v>
      </c>
      <c r="CG41" s="21">
        <v>0</v>
      </c>
      <c r="CH41" s="21">
        <f t="shared" si="54"/>
        <v>0</v>
      </c>
      <c r="CI41" s="21">
        <v>0</v>
      </c>
      <c r="CJ41" s="21">
        <f t="shared" si="55"/>
        <v>0</v>
      </c>
      <c r="CK41" s="21">
        <f t="shared" si="56"/>
        <v>0</v>
      </c>
      <c r="CL41" s="21"/>
      <c r="CM41" s="23">
        <f t="shared" si="398"/>
        <v>0</v>
      </c>
      <c r="CN41" s="22"/>
      <c r="CO41" s="22"/>
      <c r="CP41" s="22"/>
      <c r="CQ41" s="23">
        <v>0</v>
      </c>
      <c r="CR41" s="21">
        <f t="shared" si="346"/>
        <v>0</v>
      </c>
      <c r="CS41" s="21">
        <f t="shared" si="58"/>
        <v>0</v>
      </c>
      <c r="CT41" s="21">
        <v>0</v>
      </c>
      <c r="CU41" s="21">
        <f t="shared" si="59"/>
        <v>0</v>
      </c>
      <c r="CV41" s="21">
        <v>0</v>
      </c>
      <c r="CW41" s="21">
        <f t="shared" si="60"/>
        <v>0</v>
      </c>
      <c r="CX41" s="21">
        <v>0</v>
      </c>
      <c r="CY41" s="21">
        <f t="shared" si="61"/>
        <v>0</v>
      </c>
      <c r="CZ41" s="21">
        <v>0</v>
      </c>
      <c r="DA41" s="21">
        <f t="shared" si="62"/>
        <v>0</v>
      </c>
      <c r="DB41" s="21">
        <v>0</v>
      </c>
      <c r="DC41" s="21">
        <f t="shared" si="63"/>
        <v>0</v>
      </c>
      <c r="DD41" s="21">
        <f t="shared" si="38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65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6"/>
        <v>0</v>
      </c>
      <c r="DS41" s="21">
        <v>0</v>
      </c>
      <c r="DT41" s="21">
        <f t="shared" si="67"/>
        <v>0</v>
      </c>
      <c r="DU41" s="21">
        <v>0</v>
      </c>
      <c r="DV41" s="21">
        <f t="shared" si="68"/>
        <v>0</v>
      </c>
      <c r="DW41" s="21">
        <v>0</v>
      </c>
      <c r="DX41" s="21">
        <f t="shared" si="69"/>
        <v>0</v>
      </c>
      <c r="DY41" s="21">
        <v>0</v>
      </c>
      <c r="DZ41" s="21">
        <f t="shared" si="70"/>
        <v>0</v>
      </c>
      <c r="EA41" s="21">
        <f t="shared" si="71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347"/>
        <v>0</v>
      </c>
      <c r="EI41" s="21">
        <f t="shared" si="73"/>
        <v>0</v>
      </c>
      <c r="EJ41" s="21">
        <v>0</v>
      </c>
      <c r="EK41" s="21">
        <f t="shared" si="74"/>
        <v>0</v>
      </c>
      <c r="EL41" s="21">
        <v>0</v>
      </c>
      <c r="EM41" s="21">
        <f t="shared" si="75"/>
        <v>0</v>
      </c>
      <c r="EN41" s="21">
        <v>0</v>
      </c>
      <c r="EO41" s="21">
        <f t="shared" si="76"/>
        <v>0</v>
      </c>
      <c r="EP41" s="21">
        <v>0</v>
      </c>
      <c r="EQ41" s="21">
        <f t="shared" si="77"/>
        <v>0</v>
      </c>
      <c r="ER41" s="21">
        <v>0</v>
      </c>
      <c r="ES41" s="21">
        <f t="shared" si="78"/>
        <v>0</v>
      </c>
      <c r="ET41" s="21">
        <f t="shared" si="38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80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81"/>
        <v>0</v>
      </c>
      <c r="FG41" s="21">
        <v>0</v>
      </c>
      <c r="FH41" s="21">
        <f t="shared" si="82"/>
        <v>0</v>
      </c>
      <c r="FI41" s="21">
        <v>0</v>
      </c>
      <c r="FJ41" s="21">
        <f t="shared" si="83"/>
        <v>0</v>
      </c>
      <c r="FK41" s="21">
        <v>0</v>
      </c>
      <c r="FL41" s="21">
        <f t="shared" si="84"/>
        <v>0</v>
      </c>
      <c r="FM41" s="21">
        <v>0</v>
      </c>
      <c r="FN41" s="21">
        <f t="shared" si="85"/>
        <v>0</v>
      </c>
      <c r="FO41" s="21">
        <v>0</v>
      </c>
      <c r="FP41" s="21">
        <f t="shared" si="86"/>
        <v>0</v>
      </c>
      <c r="FQ41" s="21">
        <f t="shared" si="87"/>
        <v>0</v>
      </c>
      <c r="FR41" s="21"/>
      <c r="FS41" s="23">
        <f t="shared" si="399"/>
        <v>0</v>
      </c>
      <c r="FT41" s="22"/>
      <c r="FU41" s="22"/>
      <c r="FV41" s="22"/>
      <c r="FW41" s="23">
        <v>0</v>
      </c>
      <c r="FX41" s="21">
        <f t="shared" si="348"/>
        <v>0</v>
      </c>
      <c r="FY41" s="21">
        <f t="shared" si="89"/>
        <v>0</v>
      </c>
      <c r="FZ41" s="21">
        <v>0</v>
      </c>
      <c r="GA41" s="21">
        <f t="shared" si="90"/>
        <v>0</v>
      </c>
      <c r="GB41" s="21">
        <v>0</v>
      </c>
      <c r="GC41" s="21">
        <f t="shared" si="91"/>
        <v>0</v>
      </c>
      <c r="GD41" s="21">
        <v>0</v>
      </c>
      <c r="GE41" s="21">
        <f t="shared" si="92"/>
        <v>0</v>
      </c>
      <c r="GF41" s="21">
        <v>0</v>
      </c>
      <c r="GG41" s="21">
        <f t="shared" si="93"/>
        <v>0</v>
      </c>
      <c r="GH41" s="21">
        <v>0</v>
      </c>
      <c r="GI41" s="21">
        <f t="shared" si="94"/>
        <v>0</v>
      </c>
      <c r="GJ41" s="21">
        <f t="shared" si="38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6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7"/>
        <v>0</v>
      </c>
      <c r="GW41" s="21">
        <v>0</v>
      </c>
      <c r="GX41" s="21">
        <f t="shared" si="98"/>
        <v>0</v>
      </c>
      <c r="GY41" s="21">
        <v>0</v>
      </c>
      <c r="GZ41" s="21">
        <f t="shared" si="99"/>
        <v>0</v>
      </c>
      <c r="HA41" s="21">
        <v>0</v>
      </c>
      <c r="HB41" s="21">
        <f t="shared" si="100"/>
        <v>0</v>
      </c>
      <c r="HC41" s="21">
        <v>0</v>
      </c>
      <c r="HD41" s="21">
        <f t="shared" si="101"/>
        <v>0</v>
      </c>
      <c r="HE41" s="21">
        <v>0</v>
      </c>
      <c r="HF41" s="21">
        <f t="shared" si="102"/>
        <v>0</v>
      </c>
      <c r="HG41" s="21">
        <f t="shared" si="103"/>
        <v>0</v>
      </c>
      <c r="HH41" s="21"/>
      <c r="HI41" s="23">
        <f t="shared" si="400"/>
        <v>0</v>
      </c>
      <c r="HJ41" s="22"/>
      <c r="HK41" s="22"/>
      <c r="HL41" s="22"/>
      <c r="HM41" s="23">
        <v>0</v>
      </c>
      <c r="HN41" s="21">
        <f t="shared" si="349"/>
        <v>0</v>
      </c>
      <c r="HO41" s="21">
        <f t="shared" si="105"/>
        <v>0</v>
      </c>
      <c r="HP41" s="21">
        <v>0</v>
      </c>
      <c r="HQ41" s="21">
        <f t="shared" si="106"/>
        <v>0</v>
      </c>
      <c r="HR41" s="21">
        <v>0</v>
      </c>
      <c r="HS41" s="21">
        <f t="shared" si="107"/>
        <v>0</v>
      </c>
      <c r="HT41" s="21">
        <v>0</v>
      </c>
      <c r="HU41" s="21">
        <f t="shared" si="108"/>
        <v>0</v>
      </c>
      <c r="HV41" s="21">
        <v>0</v>
      </c>
      <c r="HW41" s="21">
        <f t="shared" si="109"/>
        <v>0</v>
      </c>
      <c r="HX41" s="21">
        <v>0</v>
      </c>
      <c r="HY41" s="21">
        <f t="shared" si="110"/>
        <v>0</v>
      </c>
      <c r="HZ41" s="21">
        <f t="shared" si="38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12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13"/>
        <v>0</v>
      </c>
      <c r="IM41" s="21">
        <v>0</v>
      </c>
      <c r="IN41" s="21">
        <f t="shared" si="114"/>
        <v>0</v>
      </c>
      <c r="IO41" s="21">
        <v>0</v>
      </c>
      <c r="IP41" s="21">
        <f t="shared" si="115"/>
        <v>0</v>
      </c>
      <c r="IQ41" s="21">
        <v>0</v>
      </c>
      <c r="IR41" s="21">
        <f t="shared" si="116"/>
        <v>0</v>
      </c>
      <c r="IS41" s="21">
        <v>0</v>
      </c>
      <c r="IT41" s="21">
        <f t="shared" si="117"/>
        <v>0</v>
      </c>
      <c r="IU41" s="21">
        <v>0</v>
      </c>
      <c r="IV41" s="21">
        <f t="shared" si="118"/>
        <v>0</v>
      </c>
      <c r="IW41" s="21">
        <f t="shared" si="119"/>
        <v>0</v>
      </c>
      <c r="IX41" s="21"/>
      <c r="IY41" s="23">
        <f t="shared" si="401"/>
        <v>0</v>
      </c>
      <c r="IZ41" s="22"/>
      <c r="JA41" s="22"/>
      <c r="JB41" s="22"/>
      <c r="JC41" s="23">
        <v>0</v>
      </c>
      <c r="JD41" s="21">
        <f t="shared" si="350"/>
        <v>0</v>
      </c>
      <c r="JE41" s="21">
        <f t="shared" si="121"/>
        <v>0</v>
      </c>
      <c r="JF41" s="21">
        <v>0</v>
      </c>
      <c r="JG41" s="21">
        <f t="shared" si="122"/>
        <v>0</v>
      </c>
      <c r="JH41" s="21">
        <v>0</v>
      </c>
      <c r="JI41" s="21">
        <f t="shared" si="123"/>
        <v>0</v>
      </c>
      <c r="JJ41" s="21">
        <v>0</v>
      </c>
      <c r="JK41" s="21">
        <f t="shared" si="124"/>
        <v>0</v>
      </c>
      <c r="JL41" s="21">
        <v>0</v>
      </c>
      <c r="JM41" s="21">
        <f t="shared" si="125"/>
        <v>0</v>
      </c>
      <c r="JN41" s="21">
        <v>0</v>
      </c>
      <c r="JO41" s="21">
        <f t="shared" si="126"/>
        <v>0</v>
      </c>
      <c r="JP41" s="21">
        <f t="shared" si="38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8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29"/>
        <v>0</v>
      </c>
      <c r="KC41" s="21">
        <v>0</v>
      </c>
      <c r="KD41" s="21">
        <f t="shared" si="130"/>
        <v>0</v>
      </c>
      <c r="KE41" s="21">
        <v>0</v>
      </c>
      <c r="KF41" s="21">
        <f t="shared" si="131"/>
        <v>0</v>
      </c>
      <c r="KG41" s="21">
        <v>0</v>
      </c>
      <c r="KH41" s="21">
        <f t="shared" si="132"/>
        <v>0</v>
      </c>
      <c r="KI41" s="21">
        <v>0</v>
      </c>
      <c r="KJ41" s="21">
        <f t="shared" si="133"/>
        <v>0</v>
      </c>
      <c r="KK41" s="21">
        <v>0</v>
      </c>
      <c r="KL41" s="21">
        <f t="shared" si="134"/>
        <v>0</v>
      </c>
      <c r="KM41" s="21">
        <f t="shared" si="135"/>
        <v>0</v>
      </c>
      <c r="KN41" s="21"/>
      <c r="KO41" s="23">
        <f t="shared" si="402"/>
        <v>0</v>
      </c>
      <c r="KP41" s="22"/>
      <c r="KQ41" s="22"/>
      <c r="KR41" s="22"/>
      <c r="KS41" s="23">
        <v>0</v>
      </c>
      <c r="KT41" s="21">
        <f t="shared" si="351"/>
        <v>0</v>
      </c>
      <c r="KU41" s="21">
        <f t="shared" si="137"/>
        <v>0</v>
      </c>
      <c r="KV41" s="21">
        <v>0</v>
      </c>
      <c r="KW41" s="21">
        <f t="shared" si="138"/>
        <v>0</v>
      </c>
      <c r="KX41" s="21">
        <v>0</v>
      </c>
      <c r="KY41" s="21">
        <f t="shared" si="139"/>
        <v>0</v>
      </c>
      <c r="KZ41" s="21">
        <v>0</v>
      </c>
      <c r="LA41" s="21">
        <f t="shared" si="140"/>
        <v>0</v>
      </c>
      <c r="LB41" s="21">
        <v>0</v>
      </c>
      <c r="LC41" s="21">
        <f t="shared" si="141"/>
        <v>0</v>
      </c>
      <c r="LD41" s="21">
        <v>0</v>
      </c>
      <c r="LE41" s="21">
        <f t="shared" si="142"/>
        <v>0</v>
      </c>
      <c r="LF41" s="21">
        <f t="shared" si="38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44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45"/>
        <v>0</v>
      </c>
      <c r="LS41" s="21">
        <v>0</v>
      </c>
      <c r="LT41" s="21">
        <f t="shared" si="146"/>
        <v>0</v>
      </c>
      <c r="LU41" s="21">
        <v>0</v>
      </c>
      <c r="LV41" s="21">
        <f t="shared" si="147"/>
        <v>0</v>
      </c>
      <c r="LW41" s="21">
        <v>0</v>
      </c>
      <c r="LX41" s="21">
        <f t="shared" si="148"/>
        <v>0</v>
      </c>
      <c r="LY41" s="21">
        <v>0</v>
      </c>
      <c r="LZ41" s="21">
        <f t="shared" si="149"/>
        <v>0</v>
      </c>
      <c r="MA41" s="21">
        <v>0</v>
      </c>
      <c r="MB41" s="21">
        <f t="shared" si="150"/>
        <v>0</v>
      </c>
      <c r="MC41" s="21">
        <f t="shared" si="151"/>
        <v>0</v>
      </c>
      <c r="MD41" s="21"/>
      <c r="ME41" s="23">
        <f t="shared" si="403"/>
        <v>0</v>
      </c>
      <c r="MF41" s="22"/>
      <c r="MG41" s="22"/>
      <c r="MH41" s="22"/>
      <c r="MI41" s="23">
        <v>0</v>
      </c>
      <c r="MJ41" s="21">
        <f t="shared" si="352"/>
        <v>0</v>
      </c>
      <c r="MK41" s="21">
        <f t="shared" si="153"/>
        <v>0</v>
      </c>
      <c r="ML41" s="21">
        <v>0</v>
      </c>
      <c r="MM41" s="21">
        <f t="shared" si="154"/>
        <v>0</v>
      </c>
      <c r="MN41" s="21">
        <v>0</v>
      </c>
      <c r="MO41" s="21">
        <f t="shared" si="155"/>
        <v>0</v>
      </c>
      <c r="MP41" s="21">
        <v>0</v>
      </c>
      <c r="MQ41" s="21">
        <f t="shared" si="156"/>
        <v>0</v>
      </c>
      <c r="MR41" s="21">
        <v>0</v>
      </c>
      <c r="MS41" s="21">
        <f t="shared" si="157"/>
        <v>0</v>
      </c>
      <c r="MT41" s="21">
        <v>0</v>
      </c>
      <c r="MU41" s="21">
        <f t="shared" si="158"/>
        <v>0</v>
      </c>
      <c r="MV41" s="21">
        <f t="shared" si="38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60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61"/>
        <v>0</v>
      </c>
      <c r="NI41" s="21">
        <v>0</v>
      </c>
      <c r="NJ41" s="21">
        <f t="shared" si="162"/>
        <v>0</v>
      </c>
      <c r="NK41" s="21">
        <v>0</v>
      </c>
      <c r="NL41" s="21">
        <f t="shared" si="163"/>
        <v>0</v>
      </c>
      <c r="NM41" s="21">
        <v>0</v>
      </c>
      <c r="NN41" s="21">
        <f t="shared" si="164"/>
        <v>0</v>
      </c>
      <c r="NO41" s="21">
        <v>0</v>
      </c>
      <c r="NP41" s="21">
        <f t="shared" si="165"/>
        <v>0</v>
      </c>
      <c r="NQ41" s="21">
        <v>0</v>
      </c>
      <c r="NR41" s="21">
        <f t="shared" si="166"/>
        <v>0</v>
      </c>
      <c r="NS41" s="21">
        <f t="shared" si="167"/>
        <v>0</v>
      </c>
      <c r="NT41" s="21"/>
      <c r="NU41" s="23">
        <f t="shared" si="404"/>
        <v>0</v>
      </c>
      <c r="NV41" s="22"/>
      <c r="NW41" s="22"/>
      <c r="NX41" s="22"/>
      <c r="NY41" s="23">
        <v>0</v>
      </c>
      <c r="NZ41" s="21">
        <f t="shared" si="353"/>
        <v>0</v>
      </c>
      <c r="OA41" s="21">
        <f t="shared" si="169"/>
        <v>0</v>
      </c>
      <c r="OB41" s="21">
        <v>0</v>
      </c>
      <c r="OC41" s="21">
        <f t="shared" si="170"/>
        <v>0</v>
      </c>
      <c r="OD41" s="21">
        <v>0</v>
      </c>
      <c r="OE41" s="21">
        <f t="shared" si="171"/>
        <v>0</v>
      </c>
      <c r="OF41" s="21">
        <v>0</v>
      </c>
      <c r="OG41" s="21">
        <f t="shared" si="172"/>
        <v>0</v>
      </c>
      <c r="OH41" s="21">
        <v>0</v>
      </c>
      <c r="OI41" s="21">
        <f t="shared" si="173"/>
        <v>0</v>
      </c>
      <c r="OJ41" s="21">
        <v>0</v>
      </c>
      <c r="OK41" s="21">
        <f t="shared" si="174"/>
        <v>0</v>
      </c>
      <c r="OL41" s="21">
        <f t="shared" si="38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6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7"/>
        <v>0</v>
      </c>
      <c r="OY41" s="21">
        <v>0</v>
      </c>
      <c r="OZ41" s="21">
        <f t="shared" si="178"/>
        <v>0</v>
      </c>
      <c r="PA41" s="21">
        <v>0</v>
      </c>
      <c r="PB41" s="21">
        <f t="shared" si="179"/>
        <v>0</v>
      </c>
      <c r="PC41" s="21">
        <v>0</v>
      </c>
      <c r="PD41" s="21">
        <f t="shared" si="180"/>
        <v>0</v>
      </c>
      <c r="PE41" s="21">
        <v>0</v>
      </c>
      <c r="PF41" s="21">
        <f t="shared" si="181"/>
        <v>0</v>
      </c>
      <c r="PG41" s="21">
        <v>0</v>
      </c>
      <c r="PH41" s="21">
        <f t="shared" si="182"/>
        <v>0</v>
      </c>
      <c r="PI41" s="21">
        <f t="shared" si="183"/>
        <v>0</v>
      </c>
      <c r="PJ41" s="21"/>
      <c r="PK41" s="23">
        <f t="shared" si="405"/>
        <v>0</v>
      </c>
      <c r="PL41" s="22"/>
      <c r="PM41" s="22"/>
      <c r="PN41" s="22"/>
      <c r="PO41" s="23">
        <v>0</v>
      </c>
      <c r="PP41" s="21">
        <f t="shared" si="354"/>
        <v>0</v>
      </c>
      <c r="PQ41" s="21">
        <f t="shared" si="185"/>
        <v>0</v>
      </c>
      <c r="PR41" s="21">
        <v>0</v>
      </c>
      <c r="PS41" s="21">
        <f t="shared" si="186"/>
        <v>0</v>
      </c>
      <c r="PT41" s="21">
        <v>0</v>
      </c>
      <c r="PU41" s="21">
        <f t="shared" si="187"/>
        <v>0</v>
      </c>
      <c r="PV41" s="21">
        <v>0</v>
      </c>
      <c r="PW41" s="21">
        <f t="shared" si="188"/>
        <v>0</v>
      </c>
      <c r="PX41" s="21">
        <v>0</v>
      </c>
      <c r="PY41" s="21">
        <f t="shared" si="189"/>
        <v>0</v>
      </c>
      <c r="PZ41" s="21">
        <v>0</v>
      </c>
      <c r="QA41" s="21">
        <f t="shared" si="190"/>
        <v>0</v>
      </c>
      <c r="QB41" s="21">
        <f t="shared" si="38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92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93"/>
        <v>0</v>
      </c>
      <c r="QO41" s="21">
        <v>0</v>
      </c>
      <c r="QP41" s="21">
        <f t="shared" si="194"/>
        <v>0</v>
      </c>
      <c r="QQ41" s="21">
        <v>0</v>
      </c>
      <c r="QR41" s="21">
        <f t="shared" si="195"/>
        <v>0</v>
      </c>
      <c r="QS41" s="21">
        <v>0</v>
      </c>
      <c r="QT41" s="21">
        <f t="shared" si="196"/>
        <v>0</v>
      </c>
      <c r="QU41" s="21">
        <v>0</v>
      </c>
      <c r="QV41" s="21">
        <f t="shared" si="197"/>
        <v>0</v>
      </c>
      <c r="QW41" s="21">
        <v>0</v>
      </c>
      <c r="QX41" s="21">
        <f t="shared" si="198"/>
        <v>0</v>
      </c>
      <c r="QY41" s="21">
        <f t="shared" si="199"/>
        <v>0</v>
      </c>
      <c r="QZ41" s="21"/>
      <c r="RA41" s="23">
        <f t="shared" si="406"/>
        <v>0</v>
      </c>
      <c r="RB41" s="22"/>
      <c r="RC41" s="22"/>
      <c r="RD41" s="22"/>
      <c r="RE41" s="23">
        <v>0</v>
      </c>
      <c r="RF41" s="21">
        <f t="shared" si="355"/>
        <v>0</v>
      </c>
      <c r="RG41" s="21">
        <f t="shared" si="201"/>
        <v>0</v>
      </c>
      <c r="RH41" s="21">
        <v>0</v>
      </c>
      <c r="RI41" s="21">
        <f t="shared" si="202"/>
        <v>0</v>
      </c>
      <c r="RJ41" s="21">
        <v>0</v>
      </c>
      <c r="RK41" s="21">
        <f t="shared" si="203"/>
        <v>0</v>
      </c>
      <c r="RL41" s="21">
        <v>0</v>
      </c>
      <c r="RM41" s="21">
        <f t="shared" si="204"/>
        <v>0</v>
      </c>
      <c r="RN41" s="21">
        <v>0</v>
      </c>
      <c r="RO41" s="21">
        <f t="shared" si="205"/>
        <v>0</v>
      </c>
      <c r="RP41" s="21">
        <v>0</v>
      </c>
      <c r="RQ41" s="21">
        <f t="shared" si="206"/>
        <v>0</v>
      </c>
      <c r="RR41" s="21">
        <f t="shared" si="39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8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09"/>
        <v>0</v>
      </c>
      <c r="SE41" s="21">
        <v>0</v>
      </c>
      <c r="SF41" s="21">
        <f t="shared" si="210"/>
        <v>0</v>
      </c>
      <c r="SG41" s="21">
        <v>0</v>
      </c>
      <c r="SH41" s="21">
        <f t="shared" si="211"/>
        <v>0</v>
      </c>
      <c r="SI41" s="21">
        <v>0</v>
      </c>
      <c r="SJ41" s="21">
        <f t="shared" si="212"/>
        <v>0</v>
      </c>
      <c r="SK41" s="21">
        <v>0</v>
      </c>
      <c r="SL41" s="21">
        <f t="shared" si="213"/>
        <v>0</v>
      </c>
      <c r="SM41" s="21">
        <v>0</v>
      </c>
      <c r="SN41" s="21">
        <f t="shared" si="214"/>
        <v>0</v>
      </c>
      <c r="SO41" s="21">
        <f t="shared" si="215"/>
        <v>0</v>
      </c>
      <c r="SP41" s="21"/>
      <c r="SQ41" s="23">
        <f t="shared" si="407"/>
        <v>0</v>
      </c>
      <c r="SR41" s="22"/>
      <c r="SS41" s="22"/>
      <c r="ST41" s="22"/>
      <c r="SU41" s="23">
        <v>0</v>
      </c>
      <c r="SV41" s="21">
        <f t="shared" si="356"/>
        <v>0</v>
      </c>
      <c r="SW41" s="21">
        <f t="shared" si="217"/>
        <v>0</v>
      </c>
      <c r="SX41" s="21">
        <v>0</v>
      </c>
      <c r="SY41" s="21">
        <f t="shared" si="218"/>
        <v>0</v>
      </c>
      <c r="SZ41" s="21">
        <v>0</v>
      </c>
      <c r="TA41" s="21">
        <f t="shared" si="219"/>
        <v>0</v>
      </c>
      <c r="TB41" s="21">
        <v>0</v>
      </c>
      <c r="TC41" s="21">
        <f t="shared" si="220"/>
        <v>0</v>
      </c>
      <c r="TD41" s="21">
        <v>0</v>
      </c>
      <c r="TE41" s="21">
        <f t="shared" si="221"/>
        <v>0</v>
      </c>
      <c r="TF41" s="21">
        <v>0</v>
      </c>
      <c r="TG41" s="21">
        <f t="shared" si="222"/>
        <v>0</v>
      </c>
      <c r="TH41" s="21">
        <f t="shared" si="39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24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25"/>
        <v>0</v>
      </c>
      <c r="TU41" s="21">
        <v>0</v>
      </c>
      <c r="TV41" s="21">
        <f t="shared" si="226"/>
        <v>0</v>
      </c>
      <c r="TW41" s="21">
        <v>0</v>
      </c>
      <c r="TX41" s="21">
        <f t="shared" si="227"/>
        <v>0</v>
      </c>
      <c r="TY41" s="21">
        <v>0</v>
      </c>
      <c r="TZ41" s="21">
        <f t="shared" si="228"/>
        <v>0</v>
      </c>
      <c r="UA41" s="21">
        <v>0</v>
      </c>
      <c r="UB41" s="21">
        <f t="shared" si="229"/>
        <v>0</v>
      </c>
      <c r="UC41" s="21">
        <v>0</v>
      </c>
      <c r="UD41" s="21">
        <f t="shared" si="230"/>
        <v>0</v>
      </c>
      <c r="UE41" s="21">
        <f t="shared" si="231"/>
        <v>0</v>
      </c>
      <c r="UF41" s="21"/>
      <c r="UG41" s="23">
        <f t="shared" si="408"/>
        <v>0</v>
      </c>
      <c r="UH41" s="22"/>
      <c r="UI41" s="22"/>
      <c r="UJ41" s="22"/>
      <c r="UK41" s="23">
        <v>0</v>
      </c>
      <c r="UL41" s="21">
        <f t="shared" si="357"/>
        <v>0</v>
      </c>
      <c r="UM41" s="21">
        <f t="shared" si="233"/>
        <v>0</v>
      </c>
      <c r="UN41" s="21">
        <v>0</v>
      </c>
      <c r="UO41" s="21">
        <f t="shared" si="234"/>
        <v>0</v>
      </c>
      <c r="UP41" s="21">
        <v>0</v>
      </c>
      <c r="UQ41" s="21">
        <f t="shared" si="235"/>
        <v>0</v>
      </c>
      <c r="UR41" s="21">
        <v>0</v>
      </c>
      <c r="US41" s="21">
        <f t="shared" si="236"/>
        <v>0</v>
      </c>
      <c r="UT41" s="21">
        <v>0</v>
      </c>
      <c r="UU41" s="21">
        <f t="shared" si="237"/>
        <v>0</v>
      </c>
      <c r="UV41" s="21">
        <v>0</v>
      </c>
      <c r="UW41" s="21">
        <f t="shared" si="238"/>
        <v>0</v>
      </c>
      <c r="UX41" s="21">
        <f t="shared" si="39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40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41"/>
        <v>0</v>
      </c>
      <c r="VK41" s="21">
        <v>0</v>
      </c>
      <c r="VL41" s="21">
        <f t="shared" si="242"/>
        <v>0</v>
      </c>
      <c r="VM41" s="21">
        <v>0</v>
      </c>
      <c r="VN41" s="21">
        <f t="shared" si="243"/>
        <v>0</v>
      </c>
      <c r="VO41" s="21">
        <v>0</v>
      </c>
      <c r="VP41" s="21">
        <f t="shared" si="244"/>
        <v>0</v>
      </c>
      <c r="VQ41" s="21">
        <v>0</v>
      </c>
      <c r="VR41" s="21">
        <f t="shared" si="245"/>
        <v>0</v>
      </c>
      <c r="VS41" s="21">
        <v>0</v>
      </c>
      <c r="VT41" s="21">
        <f t="shared" si="246"/>
        <v>0</v>
      </c>
      <c r="VU41" s="21">
        <f t="shared" si="247"/>
        <v>0</v>
      </c>
      <c r="VV41" s="21"/>
      <c r="VW41" s="23">
        <f t="shared" si="409"/>
        <v>0</v>
      </c>
      <c r="VX41" s="22"/>
      <c r="VY41" s="22"/>
      <c r="VZ41" s="22"/>
      <c r="WA41" s="23">
        <v>0</v>
      </c>
      <c r="WB41" s="21">
        <f t="shared" si="358"/>
        <v>0</v>
      </c>
      <c r="WC41" s="21">
        <f t="shared" si="249"/>
        <v>0</v>
      </c>
      <c r="WD41" s="21">
        <v>0</v>
      </c>
      <c r="WE41" s="21">
        <f t="shared" si="250"/>
        <v>0</v>
      </c>
      <c r="WF41" s="21">
        <v>0</v>
      </c>
      <c r="WG41" s="21">
        <f t="shared" si="251"/>
        <v>0</v>
      </c>
      <c r="WH41" s="21">
        <v>0</v>
      </c>
      <c r="WI41" s="21">
        <f t="shared" si="252"/>
        <v>0</v>
      </c>
      <c r="WJ41" s="21">
        <v>0</v>
      </c>
      <c r="WK41" s="21">
        <f t="shared" si="253"/>
        <v>0</v>
      </c>
      <c r="WL41" s="21">
        <v>0</v>
      </c>
      <c r="WM41" s="21">
        <f t="shared" si="254"/>
        <v>0</v>
      </c>
      <c r="WN41" s="21">
        <f t="shared" si="39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6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7"/>
        <v>0</v>
      </c>
      <c r="XA41" s="21">
        <v>0</v>
      </c>
      <c r="XB41" s="21">
        <f t="shared" si="258"/>
        <v>0</v>
      </c>
      <c r="XC41" s="21">
        <v>0</v>
      </c>
      <c r="XD41" s="21">
        <f t="shared" si="259"/>
        <v>0</v>
      </c>
      <c r="XE41" s="21">
        <v>0</v>
      </c>
      <c r="XF41" s="21">
        <f t="shared" si="260"/>
        <v>0</v>
      </c>
      <c r="XG41" s="21">
        <v>0</v>
      </c>
      <c r="XH41" s="21">
        <f t="shared" si="261"/>
        <v>0</v>
      </c>
      <c r="XI41" s="21">
        <v>0</v>
      </c>
      <c r="XJ41" s="21">
        <f t="shared" si="262"/>
        <v>0</v>
      </c>
      <c r="XK41" s="21">
        <f t="shared" si="263"/>
        <v>0</v>
      </c>
      <c r="XL41" s="21"/>
      <c r="XM41" s="23">
        <f t="shared" si="410"/>
        <v>0</v>
      </c>
      <c r="XN41" s="22"/>
      <c r="XO41" s="22"/>
      <c r="XP41" s="22"/>
      <c r="XQ41" s="23">
        <v>0</v>
      </c>
      <c r="XR41" s="21">
        <f t="shared" si="359"/>
        <v>0</v>
      </c>
      <c r="XS41" s="21">
        <f t="shared" si="265"/>
        <v>0</v>
      </c>
      <c r="XT41" s="21">
        <v>0</v>
      </c>
      <c r="XU41" s="21">
        <f t="shared" si="266"/>
        <v>0</v>
      </c>
      <c r="XV41" s="21">
        <v>0</v>
      </c>
      <c r="XW41" s="21">
        <f t="shared" si="267"/>
        <v>0</v>
      </c>
      <c r="XX41" s="21">
        <v>0</v>
      </c>
      <c r="XY41" s="21">
        <f t="shared" si="268"/>
        <v>0</v>
      </c>
      <c r="XZ41" s="21">
        <v>0</v>
      </c>
      <c r="YA41" s="21">
        <f t="shared" si="269"/>
        <v>0</v>
      </c>
      <c r="YB41" s="21">
        <v>0</v>
      </c>
      <c r="YC41" s="21">
        <f t="shared" si="270"/>
        <v>0</v>
      </c>
      <c r="YD41" s="21">
        <f t="shared" si="394"/>
        <v>0</v>
      </c>
      <c r="YE41" s="21"/>
      <c r="YF41" s="21">
        <f t="shared" si="17"/>
        <v>0</v>
      </c>
      <c r="YG41" s="21"/>
      <c r="YH41" s="21"/>
      <c r="YI41" s="21">
        <v>0</v>
      </c>
      <c r="YJ41" s="21">
        <f t="shared" si="272"/>
        <v>0</v>
      </c>
      <c r="YK41" s="21">
        <v>0</v>
      </c>
      <c r="YL41" s="21">
        <v>0</v>
      </c>
      <c r="YM41" s="22"/>
      <c r="YN41" s="22"/>
      <c r="YO41" s="21">
        <v>0</v>
      </c>
      <c r="YP41" s="21">
        <f t="shared" si="273"/>
        <v>0</v>
      </c>
      <c r="YQ41" s="21">
        <v>0</v>
      </c>
      <c r="YR41" s="21">
        <f t="shared" si="274"/>
        <v>0</v>
      </c>
      <c r="YS41" s="21">
        <v>0</v>
      </c>
      <c r="YT41" s="21">
        <f t="shared" si="275"/>
        <v>0</v>
      </c>
      <c r="YU41" s="21">
        <v>0</v>
      </c>
      <c r="YV41" s="21">
        <f t="shared" si="276"/>
        <v>0</v>
      </c>
      <c r="YW41" s="21">
        <v>0</v>
      </c>
      <c r="YX41" s="21">
        <f t="shared" si="277"/>
        <v>0</v>
      </c>
      <c r="YY41" s="21">
        <v>0</v>
      </c>
      <c r="YZ41" s="21">
        <f t="shared" si="278"/>
        <v>0</v>
      </c>
      <c r="ZA41" s="21">
        <f t="shared" si="279"/>
        <v>0</v>
      </c>
      <c r="ZB41" s="21"/>
      <c r="ZC41" s="23">
        <f t="shared" si="411"/>
        <v>0</v>
      </c>
      <c r="ZD41" s="22"/>
      <c r="ZE41" s="22"/>
      <c r="ZF41" s="22"/>
      <c r="ZG41" s="23">
        <v>0</v>
      </c>
      <c r="ZH41" s="21">
        <f t="shared" si="360"/>
        <v>0</v>
      </c>
      <c r="ZI41" s="21">
        <f t="shared" si="281"/>
        <v>0</v>
      </c>
      <c r="ZJ41" s="21">
        <v>0</v>
      </c>
      <c r="ZK41" s="21">
        <f t="shared" si="282"/>
        <v>0</v>
      </c>
      <c r="ZL41" s="21">
        <v>0</v>
      </c>
      <c r="ZM41" s="21">
        <f t="shared" si="283"/>
        <v>0</v>
      </c>
      <c r="ZN41" s="21">
        <v>0</v>
      </c>
      <c r="ZO41" s="21">
        <f t="shared" si="284"/>
        <v>0</v>
      </c>
      <c r="ZP41" s="21">
        <v>0</v>
      </c>
      <c r="ZQ41" s="21">
        <f t="shared" si="285"/>
        <v>0</v>
      </c>
      <c r="ZR41" s="21">
        <v>0</v>
      </c>
      <c r="ZS41" s="21">
        <f t="shared" si="286"/>
        <v>0</v>
      </c>
      <c r="ZT41" s="21">
        <f t="shared" si="395"/>
        <v>0</v>
      </c>
      <c r="ZU41" s="21"/>
      <c r="ZV41" s="21">
        <f t="shared" si="18"/>
        <v>0</v>
      </c>
      <c r="ZW41" s="21"/>
      <c r="ZX41" s="21"/>
      <c r="ZY41" s="21">
        <v>0</v>
      </c>
      <c r="ZZ41" s="21">
        <f t="shared" si="288"/>
        <v>0</v>
      </c>
      <c r="AAA41" s="21">
        <v>0</v>
      </c>
      <c r="AAB41" s="21">
        <v>0</v>
      </c>
      <c r="AAC41" s="22"/>
      <c r="AAD41" s="22"/>
      <c r="AAE41" s="21">
        <v>0</v>
      </c>
      <c r="AAF41" s="21">
        <f t="shared" si="289"/>
        <v>0</v>
      </c>
      <c r="AAG41" s="21">
        <v>0</v>
      </c>
      <c r="AAH41" s="21">
        <f t="shared" si="290"/>
        <v>0</v>
      </c>
      <c r="AAI41" s="21">
        <v>0</v>
      </c>
      <c r="AAJ41" s="21">
        <f t="shared" si="291"/>
        <v>0</v>
      </c>
      <c r="AAK41" s="21">
        <v>0</v>
      </c>
      <c r="AAL41" s="21">
        <f t="shared" si="292"/>
        <v>0</v>
      </c>
      <c r="AAM41" s="21">
        <v>0</v>
      </c>
      <c r="AAN41" s="21">
        <f t="shared" si="293"/>
        <v>0</v>
      </c>
      <c r="AAO41" s="21">
        <v>0</v>
      </c>
      <c r="AAP41" s="21">
        <f t="shared" si="294"/>
        <v>0</v>
      </c>
      <c r="AAQ41" s="21">
        <f t="shared" si="295"/>
        <v>0</v>
      </c>
      <c r="AAR41" s="21"/>
      <c r="AAS41" s="23">
        <f t="shared" si="412"/>
        <v>0</v>
      </c>
      <c r="AAT41" s="22"/>
      <c r="AAU41" s="22"/>
      <c r="AAV41" s="22"/>
      <c r="AAW41" s="23">
        <v>0</v>
      </c>
      <c r="AAX41" s="21">
        <f t="shared" si="361"/>
        <v>0</v>
      </c>
      <c r="AAY41" s="21">
        <f t="shared" si="297"/>
        <v>0</v>
      </c>
      <c r="AAZ41" s="21">
        <v>0</v>
      </c>
      <c r="ABA41" s="21">
        <f t="shared" si="298"/>
        <v>0</v>
      </c>
      <c r="ABB41" s="21">
        <v>0</v>
      </c>
      <c r="ABC41" s="21">
        <f t="shared" si="299"/>
        <v>0</v>
      </c>
      <c r="ABD41" s="21">
        <v>0</v>
      </c>
      <c r="ABE41" s="21">
        <f t="shared" si="300"/>
        <v>0</v>
      </c>
      <c r="ABF41" s="21">
        <v>0</v>
      </c>
      <c r="ABG41" s="21">
        <f t="shared" si="301"/>
        <v>0</v>
      </c>
      <c r="ABH41" s="21">
        <v>0</v>
      </c>
      <c r="ABI41" s="21">
        <f t="shared" si="302"/>
        <v>0</v>
      </c>
      <c r="ABJ41" s="21">
        <f t="shared" si="396"/>
        <v>0</v>
      </c>
      <c r="ABK41" s="21"/>
      <c r="ABL41" s="21">
        <f t="shared" si="19"/>
        <v>0</v>
      </c>
      <c r="ABM41" s="21"/>
      <c r="ABN41" s="21"/>
      <c r="ABO41" s="21">
        <v>0</v>
      </c>
      <c r="ABP41" s="21">
        <f t="shared" si="304"/>
        <v>0</v>
      </c>
      <c r="ABQ41" s="21">
        <v>0</v>
      </c>
      <c r="ABR41" s="21">
        <v>0</v>
      </c>
      <c r="ABS41" s="22"/>
      <c r="ABT41" s="22"/>
      <c r="ABU41" s="21">
        <v>0</v>
      </c>
      <c r="ABV41" s="21">
        <f t="shared" si="20"/>
        <v>0</v>
      </c>
      <c r="ABW41" s="21">
        <v>0</v>
      </c>
      <c r="ABX41" s="21">
        <f t="shared" si="305"/>
        <v>0</v>
      </c>
      <c r="ABY41" s="21">
        <v>0</v>
      </c>
      <c r="ABZ41" s="21">
        <f t="shared" si="306"/>
        <v>0</v>
      </c>
      <c r="ACA41" s="21">
        <v>0</v>
      </c>
      <c r="ACB41" s="21">
        <f t="shared" si="307"/>
        <v>0</v>
      </c>
      <c r="ACC41" s="21">
        <v>0</v>
      </c>
      <c r="ACD41" s="21">
        <f t="shared" si="308"/>
        <v>0</v>
      </c>
      <c r="ACE41" s="21">
        <v>0</v>
      </c>
      <c r="ACF41" s="21">
        <f t="shared" si="309"/>
        <v>0</v>
      </c>
      <c r="ACG41" s="21">
        <f t="shared" si="21"/>
        <v>0</v>
      </c>
      <c r="ACH41" s="21"/>
      <c r="ACI41" s="23">
        <f t="shared" si="413"/>
        <v>0</v>
      </c>
      <c r="ACJ41" s="22"/>
      <c r="ACK41" s="22"/>
      <c r="ACL41" s="22"/>
      <c r="ACM41" s="23">
        <v>0</v>
      </c>
      <c r="ACN41" s="21">
        <f t="shared" si="362"/>
        <v>0</v>
      </c>
      <c r="ACO41" s="21">
        <f t="shared" si="311"/>
        <v>0</v>
      </c>
      <c r="ACP41" s="21">
        <v>0</v>
      </c>
      <c r="ACQ41" s="21">
        <f t="shared" si="312"/>
        <v>0</v>
      </c>
      <c r="ACR41" s="21">
        <v>0</v>
      </c>
      <c r="ACS41" s="21">
        <f t="shared" si="313"/>
        <v>0</v>
      </c>
      <c r="ACT41" s="21">
        <v>0</v>
      </c>
      <c r="ACU41" s="21">
        <f t="shared" si="314"/>
        <v>0</v>
      </c>
      <c r="ACV41" s="21">
        <v>0</v>
      </c>
      <c r="ACW41" s="21">
        <f t="shared" si="315"/>
        <v>0</v>
      </c>
      <c r="ACX41" s="21">
        <v>0</v>
      </c>
      <c r="ACY41" s="21">
        <f t="shared" si="316"/>
        <v>0</v>
      </c>
      <c r="ACZ41" s="21">
        <f t="shared" si="397"/>
        <v>0</v>
      </c>
      <c r="ADA41" s="21"/>
      <c r="ADB41" s="21">
        <f t="shared" si="22"/>
        <v>0</v>
      </c>
      <c r="ADC41" s="21"/>
      <c r="ADD41" s="21"/>
      <c r="ADE41" s="21">
        <v>0</v>
      </c>
      <c r="ADF41" s="21">
        <f t="shared" si="318"/>
        <v>0</v>
      </c>
      <c r="ADG41" s="21">
        <v>0</v>
      </c>
      <c r="ADH41" s="21">
        <v>0</v>
      </c>
      <c r="ADI41" s="22"/>
      <c r="ADJ41" s="22"/>
      <c r="ADK41" s="21">
        <v>0</v>
      </c>
      <c r="ADL41" s="21">
        <f t="shared" si="319"/>
        <v>0</v>
      </c>
      <c r="ADM41" s="21">
        <v>0</v>
      </c>
      <c r="ADN41" s="21">
        <f t="shared" si="320"/>
        <v>0</v>
      </c>
      <c r="ADO41" s="21">
        <v>0</v>
      </c>
      <c r="ADP41" s="21">
        <f t="shared" si="321"/>
        <v>0</v>
      </c>
      <c r="ADQ41" s="21">
        <v>0</v>
      </c>
      <c r="ADR41" s="21">
        <f t="shared" si="322"/>
        <v>0</v>
      </c>
      <c r="ADS41" s="21">
        <v>0</v>
      </c>
      <c r="ADT41" s="21">
        <f t="shared" si="323"/>
        <v>0</v>
      </c>
      <c r="ADU41" s="21">
        <v>0</v>
      </c>
      <c r="ADV41" s="21">
        <f t="shared" si="324"/>
        <v>0</v>
      </c>
      <c r="ADW41" s="21">
        <f t="shared" si="325"/>
        <v>0</v>
      </c>
      <c r="ADX41" s="21"/>
      <c r="ADY41" s="23">
        <f t="shared" si="414"/>
        <v>0</v>
      </c>
      <c r="ADZ41" s="24">
        <f t="shared" si="23"/>
        <v>0</v>
      </c>
      <c r="AEA41" s="24">
        <f t="shared" si="24"/>
        <v>0</v>
      </c>
      <c r="AEB41" s="24">
        <f t="shared" si="326"/>
        <v>0</v>
      </c>
    </row>
    <row r="42" spans="1:808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5"/>
        <v>0</v>
      </c>
      <c r="M42" s="21">
        <f t="shared" si="26"/>
        <v>0</v>
      </c>
      <c r="N42" s="21">
        <v>0</v>
      </c>
      <c r="O42" s="21">
        <f t="shared" si="27"/>
        <v>0</v>
      </c>
      <c r="P42" s="21">
        <v>0</v>
      </c>
      <c r="Q42" s="21">
        <f t="shared" si="28"/>
        <v>0</v>
      </c>
      <c r="R42" s="21">
        <v>0</v>
      </c>
      <c r="S42" s="21">
        <f t="shared" si="29"/>
        <v>0</v>
      </c>
      <c r="T42" s="21">
        <v>0</v>
      </c>
      <c r="U42" s="21">
        <f t="shared" si="30"/>
        <v>0</v>
      </c>
      <c r="V42" s="21">
        <v>0</v>
      </c>
      <c r="W42" s="21">
        <f t="shared" si="31"/>
        <v>0</v>
      </c>
      <c r="X42" s="21">
        <f t="shared" si="32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33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34"/>
        <v>0</v>
      </c>
      <c r="AK42" s="21">
        <v>0</v>
      </c>
      <c r="AL42" s="21">
        <f t="shared" si="35"/>
        <v>0</v>
      </c>
      <c r="AM42" s="21">
        <v>0</v>
      </c>
      <c r="AN42" s="21">
        <f t="shared" si="36"/>
        <v>0</v>
      </c>
      <c r="AO42" s="21">
        <v>0</v>
      </c>
      <c r="AP42" s="21">
        <f t="shared" si="37"/>
        <v>0</v>
      </c>
      <c r="AQ42" s="21">
        <v>0</v>
      </c>
      <c r="AR42" s="21">
        <f t="shared" si="38"/>
        <v>0</v>
      </c>
      <c r="AS42" s="21">
        <v>0</v>
      </c>
      <c r="AT42" s="21">
        <f t="shared" si="39"/>
        <v>0</v>
      </c>
      <c r="AU42" s="21">
        <f t="shared" si="40"/>
        <v>0</v>
      </c>
      <c r="AV42" s="21"/>
      <c r="AW42" s="23">
        <f t="shared" si="327"/>
        <v>0</v>
      </c>
      <c r="AX42" s="22"/>
      <c r="AY42" s="22"/>
      <c r="AZ42" s="22"/>
      <c r="BA42" s="23">
        <v>0</v>
      </c>
      <c r="BB42" s="21">
        <f t="shared" si="345"/>
        <v>0</v>
      </c>
      <c r="BC42" s="21">
        <f t="shared" si="42"/>
        <v>0</v>
      </c>
      <c r="BD42" s="21">
        <v>0</v>
      </c>
      <c r="BE42" s="21">
        <f t="shared" si="43"/>
        <v>0</v>
      </c>
      <c r="BF42" s="21">
        <v>0</v>
      </c>
      <c r="BG42" s="21">
        <f t="shared" si="44"/>
        <v>0</v>
      </c>
      <c r="BH42" s="21">
        <v>0</v>
      </c>
      <c r="BI42" s="21">
        <f t="shared" si="45"/>
        <v>0</v>
      </c>
      <c r="BJ42" s="21">
        <v>0</v>
      </c>
      <c r="BK42" s="21">
        <f t="shared" si="46"/>
        <v>0</v>
      </c>
      <c r="BL42" s="21">
        <v>0</v>
      </c>
      <c r="BM42" s="21">
        <f t="shared" si="47"/>
        <v>0</v>
      </c>
      <c r="BN42" s="21">
        <f t="shared" si="38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49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50"/>
        <v>0</v>
      </c>
      <c r="CA42" s="21">
        <v>0</v>
      </c>
      <c r="CB42" s="21">
        <f t="shared" si="51"/>
        <v>0</v>
      </c>
      <c r="CC42" s="21">
        <v>0</v>
      </c>
      <c r="CD42" s="21">
        <f t="shared" si="52"/>
        <v>0</v>
      </c>
      <c r="CE42" s="21">
        <v>0</v>
      </c>
      <c r="CF42" s="21">
        <f t="shared" si="53"/>
        <v>0</v>
      </c>
      <c r="CG42" s="21">
        <v>0</v>
      </c>
      <c r="CH42" s="21">
        <f t="shared" si="54"/>
        <v>0</v>
      </c>
      <c r="CI42" s="21">
        <v>0</v>
      </c>
      <c r="CJ42" s="21">
        <f t="shared" si="55"/>
        <v>0</v>
      </c>
      <c r="CK42" s="21">
        <f t="shared" si="56"/>
        <v>0</v>
      </c>
      <c r="CL42" s="21"/>
      <c r="CM42" s="23">
        <f t="shared" si="398"/>
        <v>0</v>
      </c>
      <c r="CN42" s="22"/>
      <c r="CO42" s="22"/>
      <c r="CP42" s="22"/>
      <c r="CQ42" s="23">
        <v>0</v>
      </c>
      <c r="CR42" s="21">
        <f t="shared" si="346"/>
        <v>0</v>
      </c>
      <c r="CS42" s="21">
        <f t="shared" si="58"/>
        <v>0</v>
      </c>
      <c r="CT42" s="21">
        <v>0</v>
      </c>
      <c r="CU42" s="21">
        <f t="shared" si="59"/>
        <v>0</v>
      </c>
      <c r="CV42" s="21">
        <v>0</v>
      </c>
      <c r="CW42" s="21">
        <f t="shared" si="60"/>
        <v>0</v>
      </c>
      <c r="CX42" s="21">
        <v>0</v>
      </c>
      <c r="CY42" s="21">
        <f t="shared" si="61"/>
        <v>0</v>
      </c>
      <c r="CZ42" s="21">
        <v>0</v>
      </c>
      <c r="DA42" s="21">
        <f t="shared" si="62"/>
        <v>0</v>
      </c>
      <c r="DB42" s="21">
        <v>0</v>
      </c>
      <c r="DC42" s="21">
        <f t="shared" si="63"/>
        <v>0</v>
      </c>
      <c r="DD42" s="21">
        <f t="shared" si="38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65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6"/>
        <v>0</v>
      </c>
      <c r="DS42" s="21">
        <v>0</v>
      </c>
      <c r="DT42" s="21">
        <f t="shared" si="67"/>
        <v>0</v>
      </c>
      <c r="DU42" s="21">
        <v>0</v>
      </c>
      <c r="DV42" s="21">
        <f t="shared" si="68"/>
        <v>0</v>
      </c>
      <c r="DW42" s="21">
        <v>0</v>
      </c>
      <c r="DX42" s="21">
        <f t="shared" si="69"/>
        <v>0</v>
      </c>
      <c r="DY42" s="21">
        <v>0</v>
      </c>
      <c r="DZ42" s="21">
        <f t="shared" si="70"/>
        <v>0</v>
      </c>
      <c r="EA42" s="21">
        <f t="shared" si="71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347"/>
        <v>0</v>
      </c>
      <c r="EI42" s="21">
        <f t="shared" si="73"/>
        <v>0</v>
      </c>
      <c r="EJ42" s="21">
        <v>0</v>
      </c>
      <c r="EK42" s="21">
        <f t="shared" si="74"/>
        <v>0</v>
      </c>
      <c r="EL42" s="21">
        <v>0</v>
      </c>
      <c r="EM42" s="21">
        <f t="shared" si="75"/>
        <v>0</v>
      </c>
      <c r="EN42" s="21">
        <v>0</v>
      </c>
      <c r="EO42" s="21">
        <f t="shared" si="76"/>
        <v>0</v>
      </c>
      <c r="EP42" s="21">
        <v>0</v>
      </c>
      <c r="EQ42" s="21">
        <f t="shared" si="77"/>
        <v>0</v>
      </c>
      <c r="ER42" s="21">
        <v>0</v>
      </c>
      <c r="ES42" s="21">
        <f t="shared" si="78"/>
        <v>0</v>
      </c>
      <c r="ET42" s="21">
        <f t="shared" si="38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80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81"/>
        <v>0</v>
      </c>
      <c r="FG42" s="21">
        <v>0</v>
      </c>
      <c r="FH42" s="21">
        <f t="shared" si="82"/>
        <v>0</v>
      </c>
      <c r="FI42" s="21">
        <v>0</v>
      </c>
      <c r="FJ42" s="21">
        <f t="shared" si="83"/>
        <v>0</v>
      </c>
      <c r="FK42" s="21">
        <v>0</v>
      </c>
      <c r="FL42" s="21">
        <f t="shared" si="84"/>
        <v>0</v>
      </c>
      <c r="FM42" s="21">
        <v>0</v>
      </c>
      <c r="FN42" s="21">
        <f t="shared" si="85"/>
        <v>0</v>
      </c>
      <c r="FO42" s="21">
        <v>0</v>
      </c>
      <c r="FP42" s="21">
        <f t="shared" si="86"/>
        <v>0</v>
      </c>
      <c r="FQ42" s="21">
        <f t="shared" si="87"/>
        <v>0</v>
      </c>
      <c r="FR42" s="21"/>
      <c r="FS42" s="23">
        <f t="shared" si="399"/>
        <v>0</v>
      </c>
      <c r="FT42" s="22"/>
      <c r="FU42" s="22"/>
      <c r="FV42" s="22"/>
      <c r="FW42" s="23">
        <v>0</v>
      </c>
      <c r="FX42" s="21">
        <f t="shared" si="348"/>
        <v>0</v>
      </c>
      <c r="FY42" s="21">
        <f t="shared" si="89"/>
        <v>0</v>
      </c>
      <c r="FZ42" s="21">
        <v>0</v>
      </c>
      <c r="GA42" s="21">
        <f t="shared" si="90"/>
        <v>0</v>
      </c>
      <c r="GB42" s="21">
        <v>0</v>
      </c>
      <c r="GC42" s="21">
        <f t="shared" si="91"/>
        <v>0</v>
      </c>
      <c r="GD42" s="21">
        <v>0</v>
      </c>
      <c r="GE42" s="21">
        <f t="shared" si="92"/>
        <v>0</v>
      </c>
      <c r="GF42" s="21">
        <v>0</v>
      </c>
      <c r="GG42" s="21">
        <f t="shared" si="93"/>
        <v>0</v>
      </c>
      <c r="GH42" s="21">
        <v>0</v>
      </c>
      <c r="GI42" s="21">
        <f t="shared" si="94"/>
        <v>0</v>
      </c>
      <c r="GJ42" s="21">
        <f t="shared" si="38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6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7"/>
        <v>0</v>
      </c>
      <c r="GW42" s="21">
        <v>0</v>
      </c>
      <c r="GX42" s="21">
        <f t="shared" si="98"/>
        <v>0</v>
      </c>
      <c r="GY42" s="21">
        <v>0</v>
      </c>
      <c r="GZ42" s="21">
        <f t="shared" si="99"/>
        <v>0</v>
      </c>
      <c r="HA42" s="21">
        <v>0</v>
      </c>
      <c r="HB42" s="21">
        <f t="shared" si="100"/>
        <v>0</v>
      </c>
      <c r="HC42" s="21">
        <v>0</v>
      </c>
      <c r="HD42" s="21">
        <f t="shared" si="101"/>
        <v>0</v>
      </c>
      <c r="HE42" s="21">
        <v>0</v>
      </c>
      <c r="HF42" s="21">
        <f t="shared" si="102"/>
        <v>0</v>
      </c>
      <c r="HG42" s="21">
        <f t="shared" si="103"/>
        <v>0</v>
      </c>
      <c r="HH42" s="21"/>
      <c r="HI42" s="23">
        <f t="shared" si="400"/>
        <v>0</v>
      </c>
      <c r="HJ42" s="22"/>
      <c r="HK42" s="22"/>
      <c r="HL42" s="22"/>
      <c r="HM42" s="23">
        <v>0</v>
      </c>
      <c r="HN42" s="21">
        <f t="shared" si="349"/>
        <v>0</v>
      </c>
      <c r="HO42" s="21">
        <f t="shared" si="105"/>
        <v>0</v>
      </c>
      <c r="HP42" s="21">
        <v>0</v>
      </c>
      <c r="HQ42" s="21">
        <f t="shared" si="106"/>
        <v>0</v>
      </c>
      <c r="HR42" s="21">
        <v>0</v>
      </c>
      <c r="HS42" s="21">
        <f t="shared" si="107"/>
        <v>0</v>
      </c>
      <c r="HT42" s="21">
        <v>0</v>
      </c>
      <c r="HU42" s="21">
        <f t="shared" si="108"/>
        <v>0</v>
      </c>
      <c r="HV42" s="21">
        <v>0</v>
      </c>
      <c r="HW42" s="21">
        <f t="shared" si="109"/>
        <v>0</v>
      </c>
      <c r="HX42" s="21">
        <v>0</v>
      </c>
      <c r="HY42" s="21">
        <f t="shared" si="110"/>
        <v>0</v>
      </c>
      <c r="HZ42" s="21">
        <f t="shared" si="38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12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13"/>
        <v>0</v>
      </c>
      <c r="IM42" s="21">
        <v>0</v>
      </c>
      <c r="IN42" s="21">
        <f t="shared" si="114"/>
        <v>0</v>
      </c>
      <c r="IO42" s="21">
        <v>0</v>
      </c>
      <c r="IP42" s="21">
        <f t="shared" si="115"/>
        <v>0</v>
      </c>
      <c r="IQ42" s="21">
        <v>0</v>
      </c>
      <c r="IR42" s="21">
        <f t="shared" si="116"/>
        <v>0</v>
      </c>
      <c r="IS42" s="21">
        <v>0</v>
      </c>
      <c r="IT42" s="21">
        <f t="shared" si="117"/>
        <v>0</v>
      </c>
      <c r="IU42" s="21">
        <v>0</v>
      </c>
      <c r="IV42" s="21">
        <f t="shared" si="118"/>
        <v>0</v>
      </c>
      <c r="IW42" s="21">
        <f t="shared" si="119"/>
        <v>0</v>
      </c>
      <c r="IX42" s="21"/>
      <c r="IY42" s="23">
        <f t="shared" si="401"/>
        <v>0</v>
      </c>
      <c r="IZ42" s="22"/>
      <c r="JA42" s="22"/>
      <c r="JB42" s="22"/>
      <c r="JC42" s="23">
        <v>0</v>
      </c>
      <c r="JD42" s="21">
        <f t="shared" si="350"/>
        <v>0</v>
      </c>
      <c r="JE42" s="21">
        <f t="shared" si="121"/>
        <v>0</v>
      </c>
      <c r="JF42" s="21">
        <v>0</v>
      </c>
      <c r="JG42" s="21">
        <f t="shared" si="122"/>
        <v>0</v>
      </c>
      <c r="JH42" s="21">
        <v>0</v>
      </c>
      <c r="JI42" s="21">
        <f t="shared" si="123"/>
        <v>0</v>
      </c>
      <c r="JJ42" s="21">
        <v>0</v>
      </c>
      <c r="JK42" s="21">
        <f t="shared" si="124"/>
        <v>0</v>
      </c>
      <c r="JL42" s="21">
        <v>0</v>
      </c>
      <c r="JM42" s="21">
        <f t="shared" si="125"/>
        <v>0</v>
      </c>
      <c r="JN42" s="21">
        <v>0</v>
      </c>
      <c r="JO42" s="21">
        <f t="shared" si="126"/>
        <v>0</v>
      </c>
      <c r="JP42" s="21">
        <f t="shared" si="38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8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29"/>
        <v>0</v>
      </c>
      <c r="KC42" s="21">
        <v>0</v>
      </c>
      <c r="KD42" s="21">
        <f t="shared" si="130"/>
        <v>0</v>
      </c>
      <c r="KE42" s="21">
        <v>0</v>
      </c>
      <c r="KF42" s="21">
        <f t="shared" si="131"/>
        <v>0</v>
      </c>
      <c r="KG42" s="21">
        <v>0</v>
      </c>
      <c r="KH42" s="21">
        <f t="shared" si="132"/>
        <v>0</v>
      </c>
      <c r="KI42" s="21">
        <v>0</v>
      </c>
      <c r="KJ42" s="21">
        <f t="shared" si="133"/>
        <v>0</v>
      </c>
      <c r="KK42" s="21">
        <v>0</v>
      </c>
      <c r="KL42" s="21">
        <f t="shared" si="134"/>
        <v>0</v>
      </c>
      <c r="KM42" s="21">
        <f t="shared" si="135"/>
        <v>0</v>
      </c>
      <c r="KN42" s="21"/>
      <c r="KO42" s="23">
        <f t="shared" si="402"/>
        <v>0</v>
      </c>
      <c r="KP42" s="22"/>
      <c r="KQ42" s="22"/>
      <c r="KR42" s="22"/>
      <c r="KS42" s="23">
        <v>0</v>
      </c>
      <c r="KT42" s="21">
        <f t="shared" si="351"/>
        <v>0</v>
      </c>
      <c r="KU42" s="21">
        <f t="shared" si="137"/>
        <v>0</v>
      </c>
      <c r="KV42" s="21">
        <v>0</v>
      </c>
      <c r="KW42" s="21">
        <f t="shared" si="138"/>
        <v>0</v>
      </c>
      <c r="KX42" s="21">
        <v>0</v>
      </c>
      <c r="KY42" s="21">
        <f t="shared" si="139"/>
        <v>0</v>
      </c>
      <c r="KZ42" s="21">
        <v>0</v>
      </c>
      <c r="LA42" s="21">
        <f t="shared" si="140"/>
        <v>0</v>
      </c>
      <c r="LB42" s="21">
        <v>0</v>
      </c>
      <c r="LC42" s="21">
        <f t="shared" si="141"/>
        <v>0</v>
      </c>
      <c r="LD42" s="21">
        <v>0</v>
      </c>
      <c r="LE42" s="21">
        <f t="shared" si="142"/>
        <v>0</v>
      </c>
      <c r="LF42" s="21">
        <f t="shared" si="38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44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45"/>
        <v>0</v>
      </c>
      <c r="LS42" s="21">
        <v>0</v>
      </c>
      <c r="LT42" s="21">
        <f t="shared" si="146"/>
        <v>0</v>
      </c>
      <c r="LU42" s="21">
        <v>0</v>
      </c>
      <c r="LV42" s="21">
        <f t="shared" si="147"/>
        <v>0</v>
      </c>
      <c r="LW42" s="21">
        <v>0</v>
      </c>
      <c r="LX42" s="21">
        <f t="shared" si="148"/>
        <v>0</v>
      </c>
      <c r="LY42" s="21">
        <v>0</v>
      </c>
      <c r="LZ42" s="21">
        <f t="shared" si="149"/>
        <v>0</v>
      </c>
      <c r="MA42" s="21">
        <v>0</v>
      </c>
      <c r="MB42" s="21">
        <f t="shared" si="150"/>
        <v>0</v>
      </c>
      <c r="MC42" s="21">
        <f t="shared" si="151"/>
        <v>0</v>
      </c>
      <c r="MD42" s="21"/>
      <c r="ME42" s="23">
        <f t="shared" si="403"/>
        <v>0</v>
      </c>
      <c r="MF42" s="22"/>
      <c r="MG42" s="22"/>
      <c r="MH42" s="22"/>
      <c r="MI42" s="23">
        <v>0</v>
      </c>
      <c r="MJ42" s="21">
        <f t="shared" si="352"/>
        <v>0</v>
      </c>
      <c r="MK42" s="21">
        <f t="shared" si="153"/>
        <v>0</v>
      </c>
      <c r="ML42" s="21">
        <v>0</v>
      </c>
      <c r="MM42" s="21">
        <f t="shared" si="154"/>
        <v>0</v>
      </c>
      <c r="MN42" s="21">
        <v>0</v>
      </c>
      <c r="MO42" s="21">
        <f t="shared" si="155"/>
        <v>0</v>
      </c>
      <c r="MP42" s="21">
        <v>0</v>
      </c>
      <c r="MQ42" s="21">
        <f t="shared" si="156"/>
        <v>0</v>
      </c>
      <c r="MR42" s="21">
        <v>0</v>
      </c>
      <c r="MS42" s="21">
        <f t="shared" si="157"/>
        <v>0</v>
      </c>
      <c r="MT42" s="21">
        <v>0</v>
      </c>
      <c r="MU42" s="21">
        <f t="shared" si="158"/>
        <v>0</v>
      </c>
      <c r="MV42" s="21">
        <f t="shared" si="38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60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61"/>
        <v>0</v>
      </c>
      <c r="NI42" s="21">
        <v>0</v>
      </c>
      <c r="NJ42" s="21">
        <f t="shared" si="162"/>
        <v>0</v>
      </c>
      <c r="NK42" s="21">
        <v>0</v>
      </c>
      <c r="NL42" s="21">
        <f t="shared" si="163"/>
        <v>0</v>
      </c>
      <c r="NM42" s="21">
        <v>0</v>
      </c>
      <c r="NN42" s="21">
        <f t="shared" si="164"/>
        <v>0</v>
      </c>
      <c r="NO42" s="21">
        <v>0</v>
      </c>
      <c r="NP42" s="21">
        <f t="shared" si="165"/>
        <v>0</v>
      </c>
      <c r="NQ42" s="21">
        <v>0</v>
      </c>
      <c r="NR42" s="21">
        <f t="shared" si="166"/>
        <v>0</v>
      </c>
      <c r="NS42" s="21">
        <f t="shared" si="167"/>
        <v>0</v>
      </c>
      <c r="NT42" s="21"/>
      <c r="NU42" s="23">
        <f t="shared" si="404"/>
        <v>0</v>
      </c>
      <c r="NV42" s="22"/>
      <c r="NW42" s="22"/>
      <c r="NX42" s="22"/>
      <c r="NY42" s="23">
        <v>0</v>
      </c>
      <c r="NZ42" s="21">
        <f t="shared" si="353"/>
        <v>0</v>
      </c>
      <c r="OA42" s="21">
        <f t="shared" si="169"/>
        <v>0</v>
      </c>
      <c r="OB42" s="21">
        <v>0</v>
      </c>
      <c r="OC42" s="21">
        <f t="shared" si="170"/>
        <v>0</v>
      </c>
      <c r="OD42" s="21">
        <v>0</v>
      </c>
      <c r="OE42" s="21">
        <f t="shared" si="171"/>
        <v>0</v>
      </c>
      <c r="OF42" s="21">
        <v>0</v>
      </c>
      <c r="OG42" s="21">
        <f t="shared" si="172"/>
        <v>0</v>
      </c>
      <c r="OH42" s="21">
        <v>0</v>
      </c>
      <c r="OI42" s="21">
        <f t="shared" si="173"/>
        <v>0</v>
      </c>
      <c r="OJ42" s="21">
        <v>0</v>
      </c>
      <c r="OK42" s="21">
        <f t="shared" si="174"/>
        <v>0</v>
      </c>
      <c r="OL42" s="21">
        <f t="shared" si="38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6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7"/>
        <v>0</v>
      </c>
      <c r="OY42" s="21">
        <v>0</v>
      </c>
      <c r="OZ42" s="21">
        <f t="shared" si="178"/>
        <v>0</v>
      </c>
      <c r="PA42" s="21">
        <v>0</v>
      </c>
      <c r="PB42" s="21">
        <f t="shared" si="179"/>
        <v>0</v>
      </c>
      <c r="PC42" s="21">
        <v>0</v>
      </c>
      <c r="PD42" s="21">
        <f t="shared" si="180"/>
        <v>0</v>
      </c>
      <c r="PE42" s="21">
        <v>0</v>
      </c>
      <c r="PF42" s="21">
        <f t="shared" si="181"/>
        <v>0</v>
      </c>
      <c r="PG42" s="21">
        <v>0</v>
      </c>
      <c r="PH42" s="21">
        <f t="shared" si="182"/>
        <v>0</v>
      </c>
      <c r="PI42" s="21">
        <f t="shared" si="183"/>
        <v>0</v>
      </c>
      <c r="PJ42" s="21"/>
      <c r="PK42" s="23">
        <f t="shared" si="405"/>
        <v>0</v>
      </c>
      <c r="PL42" s="22"/>
      <c r="PM42" s="22"/>
      <c r="PN42" s="22"/>
      <c r="PO42" s="23">
        <v>0</v>
      </c>
      <c r="PP42" s="21">
        <f t="shared" si="354"/>
        <v>0</v>
      </c>
      <c r="PQ42" s="21">
        <f t="shared" si="185"/>
        <v>0</v>
      </c>
      <c r="PR42" s="21">
        <v>0</v>
      </c>
      <c r="PS42" s="21">
        <f t="shared" si="186"/>
        <v>0</v>
      </c>
      <c r="PT42" s="21">
        <v>0</v>
      </c>
      <c r="PU42" s="21">
        <f t="shared" si="187"/>
        <v>0</v>
      </c>
      <c r="PV42" s="21">
        <v>0</v>
      </c>
      <c r="PW42" s="21">
        <f t="shared" si="188"/>
        <v>0</v>
      </c>
      <c r="PX42" s="21">
        <v>0</v>
      </c>
      <c r="PY42" s="21">
        <f t="shared" si="189"/>
        <v>0</v>
      </c>
      <c r="PZ42" s="21">
        <v>0</v>
      </c>
      <c r="QA42" s="21">
        <f t="shared" si="190"/>
        <v>0</v>
      </c>
      <c r="QB42" s="21">
        <f t="shared" si="38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92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93"/>
        <v>0</v>
      </c>
      <c r="QO42" s="21">
        <v>0</v>
      </c>
      <c r="QP42" s="21">
        <f t="shared" si="194"/>
        <v>0</v>
      </c>
      <c r="QQ42" s="21">
        <v>0</v>
      </c>
      <c r="QR42" s="21">
        <f t="shared" si="195"/>
        <v>0</v>
      </c>
      <c r="QS42" s="21">
        <v>0</v>
      </c>
      <c r="QT42" s="21">
        <f t="shared" si="196"/>
        <v>0</v>
      </c>
      <c r="QU42" s="21">
        <v>0</v>
      </c>
      <c r="QV42" s="21">
        <f t="shared" si="197"/>
        <v>0</v>
      </c>
      <c r="QW42" s="21">
        <v>0</v>
      </c>
      <c r="QX42" s="21">
        <f t="shared" si="198"/>
        <v>0</v>
      </c>
      <c r="QY42" s="21">
        <f t="shared" si="199"/>
        <v>0</v>
      </c>
      <c r="QZ42" s="21"/>
      <c r="RA42" s="23">
        <f t="shared" si="406"/>
        <v>0</v>
      </c>
      <c r="RB42" s="22"/>
      <c r="RC42" s="22"/>
      <c r="RD42" s="22"/>
      <c r="RE42" s="23">
        <v>0</v>
      </c>
      <c r="RF42" s="21">
        <f t="shared" si="355"/>
        <v>0</v>
      </c>
      <c r="RG42" s="21">
        <f t="shared" si="201"/>
        <v>0</v>
      </c>
      <c r="RH42" s="21">
        <v>0</v>
      </c>
      <c r="RI42" s="21">
        <f t="shared" si="202"/>
        <v>0</v>
      </c>
      <c r="RJ42" s="21">
        <v>0</v>
      </c>
      <c r="RK42" s="21">
        <f t="shared" si="203"/>
        <v>0</v>
      </c>
      <c r="RL42" s="21">
        <v>0</v>
      </c>
      <c r="RM42" s="21">
        <f t="shared" si="204"/>
        <v>0</v>
      </c>
      <c r="RN42" s="21">
        <v>0</v>
      </c>
      <c r="RO42" s="21">
        <f t="shared" si="205"/>
        <v>0</v>
      </c>
      <c r="RP42" s="21">
        <v>0</v>
      </c>
      <c r="RQ42" s="21">
        <f t="shared" si="206"/>
        <v>0</v>
      </c>
      <c r="RR42" s="21">
        <f t="shared" si="39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8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09"/>
        <v>0</v>
      </c>
      <c r="SE42" s="21">
        <v>0</v>
      </c>
      <c r="SF42" s="21">
        <f t="shared" si="210"/>
        <v>0</v>
      </c>
      <c r="SG42" s="21">
        <v>0</v>
      </c>
      <c r="SH42" s="21">
        <f t="shared" si="211"/>
        <v>0</v>
      </c>
      <c r="SI42" s="21">
        <v>0</v>
      </c>
      <c r="SJ42" s="21">
        <f t="shared" si="212"/>
        <v>0</v>
      </c>
      <c r="SK42" s="21">
        <v>0</v>
      </c>
      <c r="SL42" s="21">
        <f t="shared" si="213"/>
        <v>0</v>
      </c>
      <c r="SM42" s="21">
        <v>0</v>
      </c>
      <c r="SN42" s="21">
        <f t="shared" si="214"/>
        <v>0</v>
      </c>
      <c r="SO42" s="21">
        <f t="shared" si="215"/>
        <v>0</v>
      </c>
      <c r="SP42" s="21"/>
      <c r="SQ42" s="23">
        <f t="shared" si="407"/>
        <v>0</v>
      </c>
      <c r="SR42" s="22"/>
      <c r="SS42" s="22"/>
      <c r="ST42" s="22"/>
      <c r="SU42" s="23">
        <v>0</v>
      </c>
      <c r="SV42" s="21">
        <f t="shared" si="356"/>
        <v>0</v>
      </c>
      <c r="SW42" s="21">
        <f t="shared" si="217"/>
        <v>0</v>
      </c>
      <c r="SX42" s="21">
        <v>0</v>
      </c>
      <c r="SY42" s="21">
        <f t="shared" si="218"/>
        <v>0</v>
      </c>
      <c r="SZ42" s="21">
        <v>0</v>
      </c>
      <c r="TA42" s="21">
        <f t="shared" si="219"/>
        <v>0</v>
      </c>
      <c r="TB42" s="21">
        <v>0</v>
      </c>
      <c r="TC42" s="21">
        <f t="shared" si="220"/>
        <v>0</v>
      </c>
      <c r="TD42" s="21">
        <v>0</v>
      </c>
      <c r="TE42" s="21">
        <f t="shared" si="221"/>
        <v>0</v>
      </c>
      <c r="TF42" s="21">
        <v>0</v>
      </c>
      <c r="TG42" s="21">
        <f t="shared" si="222"/>
        <v>0</v>
      </c>
      <c r="TH42" s="21">
        <f t="shared" si="39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24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25"/>
        <v>0</v>
      </c>
      <c r="TU42" s="21">
        <v>0</v>
      </c>
      <c r="TV42" s="21">
        <f t="shared" si="226"/>
        <v>0</v>
      </c>
      <c r="TW42" s="21">
        <v>0</v>
      </c>
      <c r="TX42" s="21">
        <f t="shared" si="227"/>
        <v>0</v>
      </c>
      <c r="TY42" s="21">
        <v>0</v>
      </c>
      <c r="TZ42" s="21">
        <f t="shared" si="228"/>
        <v>0</v>
      </c>
      <c r="UA42" s="21">
        <v>0</v>
      </c>
      <c r="UB42" s="21">
        <f t="shared" si="229"/>
        <v>0</v>
      </c>
      <c r="UC42" s="21">
        <v>0</v>
      </c>
      <c r="UD42" s="21">
        <f t="shared" si="230"/>
        <v>0</v>
      </c>
      <c r="UE42" s="21">
        <f t="shared" si="231"/>
        <v>0</v>
      </c>
      <c r="UF42" s="21"/>
      <c r="UG42" s="23">
        <f t="shared" si="408"/>
        <v>0</v>
      </c>
      <c r="UH42" s="22"/>
      <c r="UI42" s="22"/>
      <c r="UJ42" s="22"/>
      <c r="UK42" s="23">
        <v>0</v>
      </c>
      <c r="UL42" s="21">
        <f t="shared" si="357"/>
        <v>0</v>
      </c>
      <c r="UM42" s="21">
        <f t="shared" si="233"/>
        <v>0</v>
      </c>
      <c r="UN42" s="21">
        <v>0</v>
      </c>
      <c r="UO42" s="21">
        <f t="shared" si="234"/>
        <v>0</v>
      </c>
      <c r="UP42" s="21">
        <v>0</v>
      </c>
      <c r="UQ42" s="21">
        <f t="shared" si="235"/>
        <v>0</v>
      </c>
      <c r="UR42" s="21">
        <v>0</v>
      </c>
      <c r="US42" s="21">
        <f t="shared" si="236"/>
        <v>0</v>
      </c>
      <c r="UT42" s="21">
        <v>0</v>
      </c>
      <c r="UU42" s="21">
        <f t="shared" si="237"/>
        <v>0</v>
      </c>
      <c r="UV42" s="21">
        <v>0</v>
      </c>
      <c r="UW42" s="21">
        <f t="shared" si="238"/>
        <v>0</v>
      </c>
      <c r="UX42" s="21">
        <f t="shared" si="39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40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41"/>
        <v>0</v>
      </c>
      <c r="VK42" s="21">
        <v>0</v>
      </c>
      <c r="VL42" s="21">
        <f t="shared" si="242"/>
        <v>0</v>
      </c>
      <c r="VM42" s="21">
        <v>0</v>
      </c>
      <c r="VN42" s="21">
        <f t="shared" si="243"/>
        <v>0</v>
      </c>
      <c r="VO42" s="21">
        <v>0</v>
      </c>
      <c r="VP42" s="21">
        <f t="shared" si="244"/>
        <v>0</v>
      </c>
      <c r="VQ42" s="21">
        <v>0</v>
      </c>
      <c r="VR42" s="21">
        <f t="shared" si="245"/>
        <v>0</v>
      </c>
      <c r="VS42" s="21">
        <v>0</v>
      </c>
      <c r="VT42" s="21">
        <f t="shared" si="246"/>
        <v>0</v>
      </c>
      <c r="VU42" s="21">
        <f t="shared" si="247"/>
        <v>0</v>
      </c>
      <c r="VV42" s="21"/>
      <c r="VW42" s="23">
        <f t="shared" si="409"/>
        <v>0</v>
      </c>
      <c r="VX42" s="22"/>
      <c r="VY42" s="22"/>
      <c r="VZ42" s="22"/>
      <c r="WA42" s="23">
        <v>0</v>
      </c>
      <c r="WB42" s="21">
        <f t="shared" si="358"/>
        <v>0</v>
      </c>
      <c r="WC42" s="21">
        <f t="shared" si="249"/>
        <v>0</v>
      </c>
      <c r="WD42" s="21">
        <v>0</v>
      </c>
      <c r="WE42" s="21">
        <f t="shared" si="250"/>
        <v>0</v>
      </c>
      <c r="WF42" s="21">
        <v>0</v>
      </c>
      <c r="WG42" s="21">
        <f t="shared" si="251"/>
        <v>0</v>
      </c>
      <c r="WH42" s="21">
        <v>0</v>
      </c>
      <c r="WI42" s="21">
        <f t="shared" si="252"/>
        <v>0</v>
      </c>
      <c r="WJ42" s="21">
        <v>0</v>
      </c>
      <c r="WK42" s="21">
        <f t="shared" si="253"/>
        <v>0</v>
      </c>
      <c r="WL42" s="21">
        <v>0</v>
      </c>
      <c r="WM42" s="21">
        <f t="shared" si="254"/>
        <v>0</v>
      </c>
      <c r="WN42" s="21">
        <f t="shared" si="39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6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7"/>
        <v>0</v>
      </c>
      <c r="XA42" s="21">
        <v>0</v>
      </c>
      <c r="XB42" s="21">
        <f t="shared" si="258"/>
        <v>0</v>
      </c>
      <c r="XC42" s="21">
        <v>0</v>
      </c>
      <c r="XD42" s="21">
        <f t="shared" si="259"/>
        <v>0</v>
      </c>
      <c r="XE42" s="21">
        <v>0</v>
      </c>
      <c r="XF42" s="21">
        <f t="shared" si="260"/>
        <v>0</v>
      </c>
      <c r="XG42" s="21">
        <v>0</v>
      </c>
      <c r="XH42" s="21">
        <f t="shared" si="261"/>
        <v>0</v>
      </c>
      <c r="XI42" s="21">
        <v>0</v>
      </c>
      <c r="XJ42" s="21">
        <f t="shared" si="262"/>
        <v>0</v>
      </c>
      <c r="XK42" s="21">
        <f t="shared" si="263"/>
        <v>0</v>
      </c>
      <c r="XL42" s="21"/>
      <c r="XM42" s="23">
        <f t="shared" si="410"/>
        <v>0</v>
      </c>
      <c r="XN42" s="22"/>
      <c r="XO42" s="22"/>
      <c r="XP42" s="22"/>
      <c r="XQ42" s="23">
        <v>0</v>
      </c>
      <c r="XR42" s="21">
        <f t="shared" si="359"/>
        <v>0</v>
      </c>
      <c r="XS42" s="21">
        <f t="shared" si="265"/>
        <v>0</v>
      </c>
      <c r="XT42" s="21">
        <v>0</v>
      </c>
      <c r="XU42" s="21">
        <f t="shared" si="266"/>
        <v>0</v>
      </c>
      <c r="XV42" s="21">
        <v>0</v>
      </c>
      <c r="XW42" s="21">
        <f t="shared" si="267"/>
        <v>0</v>
      </c>
      <c r="XX42" s="21">
        <v>0</v>
      </c>
      <c r="XY42" s="21">
        <f t="shared" si="268"/>
        <v>0</v>
      </c>
      <c r="XZ42" s="21">
        <v>0</v>
      </c>
      <c r="YA42" s="21">
        <f t="shared" si="269"/>
        <v>0</v>
      </c>
      <c r="YB42" s="21">
        <v>0</v>
      </c>
      <c r="YC42" s="21">
        <f t="shared" si="270"/>
        <v>0</v>
      </c>
      <c r="YD42" s="21">
        <f t="shared" si="394"/>
        <v>0</v>
      </c>
      <c r="YE42" s="21"/>
      <c r="YF42" s="21">
        <f t="shared" si="17"/>
        <v>0</v>
      </c>
      <c r="YG42" s="21"/>
      <c r="YH42" s="21"/>
      <c r="YI42" s="21">
        <v>0</v>
      </c>
      <c r="YJ42" s="21">
        <f t="shared" si="272"/>
        <v>0</v>
      </c>
      <c r="YK42" s="21">
        <v>0</v>
      </c>
      <c r="YL42" s="21">
        <v>0</v>
      </c>
      <c r="YM42" s="22"/>
      <c r="YN42" s="22"/>
      <c r="YO42" s="21">
        <v>0</v>
      </c>
      <c r="YP42" s="21">
        <f t="shared" si="273"/>
        <v>0</v>
      </c>
      <c r="YQ42" s="21">
        <v>0</v>
      </c>
      <c r="YR42" s="21">
        <f t="shared" si="274"/>
        <v>0</v>
      </c>
      <c r="YS42" s="21">
        <v>0</v>
      </c>
      <c r="YT42" s="21">
        <f t="shared" si="275"/>
        <v>0</v>
      </c>
      <c r="YU42" s="21">
        <v>0</v>
      </c>
      <c r="YV42" s="21">
        <f t="shared" si="276"/>
        <v>0</v>
      </c>
      <c r="YW42" s="21">
        <v>0</v>
      </c>
      <c r="YX42" s="21">
        <f t="shared" si="277"/>
        <v>0</v>
      </c>
      <c r="YY42" s="21">
        <v>0</v>
      </c>
      <c r="YZ42" s="21">
        <f t="shared" si="278"/>
        <v>0</v>
      </c>
      <c r="ZA42" s="21">
        <f t="shared" si="279"/>
        <v>0</v>
      </c>
      <c r="ZB42" s="21"/>
      <c r="ZC42" s="23">
        <f t="shared" si="411"/>
        <v>0</v>
      </c>
      <c r="ZD42" s="22"/>
      <c r="ZE42" s="22"/>
      <c r="ZF42" s="22"/>
      <c r="ZG42" s="23">
        <v>0</v>
      </c>
      <c r="ZH42" s="21">
        <f t="shared" si="360"/>
        <v>0</v>
      </c>
      <c r="ZI42" s="21">
        <f t="shared" si="281"/>
        <v>0</v>
      </c>
      <c r="ZJ42" s="21">
        <v>0</v>
      </c>
      <c r="ZK42" s="21">
        <f t="shared" si="282"/>
        <v>0</v>
      </c>
      <c r="ZL42" s="21">
        <v>0</v>
      </c>
      <c r="ZM42" s="21">
        <f t="shared" si="283"/>
        <v>0</v>
      </c>
      <c r="ZN42" s="21">
        <v>0</v>
      </c>
      <c r="ZO42" s="21">
        <f t="shared" si="284"/>
        <v>0</v>
      </c>
      <c r="ZP42" s="21">
        <v>0</v>
      </c>
      <c r="ZQ42" s="21">
        <f t="shared" si="285"/>
        <v>0</v>
      </c>
      <c r="ZR42" s="21">
        <v>0</v>
      </c>
      <c r="ZS42" s="21">
        <f t="shared" si="286"/>
        <v>0</v>
      </c>
      <c r="ZT42" s="21">
        <f t="shared" si="395"/>
        <v>0</v>
      </c>
      <c r="ZU42" s="21"/>
      <c r="ZV42" s="21">
        <f t="shared" si="18"/>
        <v>0</v>
      </c>
      <c r="ZW42" s="21"/>
      <c r="ZX42" s="21"/>
      <c r="ZY42" s="21">
        <v>0</v>
      </c>
      <c r="ZZ42" s="21">
        <f t="shared" si="288"/>
        <v>0</v>
      </c>
      <c r="AAA42" s="21">
        <v>0</v>
      </c>
      <c r="AAB42" s="21">
        <v>0</v>
      </c>
      <c r="AAC42" s="22"/>
      <c r="AAD42" s="22"/>
      <c r="AAE42" s="21">
        <v>0</v>
      </c>
      <c r="AAF42" s="21">
        <f t="shared" si="289"/>
        <v>0</v>
      </c>
      <c r="AAG42" s="21">
        <v>0</v>
      </c>
      <c r="AAH42" s="21">
        <f t="shared" si="290"/>
        <v>0</v>
      </c>
      <c r="AAI42" s="21">
        <v>0</v>
      </c>
      <c r="AAJ42" s="21">
        <f t="shared" si="291"/>
        <v>0</v>
      </c>
      <c r="AAK42" s="21">
        <v>0</v>
      </c>
      <c r="AAL42" s="21">
        <f t="shared" si="292"/>
        <v>0</v>
      </c>
      <c r="AAM42" s="21">
        <v>0</v>
      </c>
      <c r="AAN42" s="21">
        <f t="shared" si="293"/>
        <v>0</v>
      </c>
      <c r="AAO42" s="21">
        <v>0</v>
      </c>
      <c r="AAP42" s="21">
        <f t="shared" si="294"/>
        <v>0</v>
      </c>
      <c r="AAQ42" s="21">
        <f t="shared" si="295"/>
        <v>0</v>
      </c>
      <c r="AAR42" s="21"/>
      <c r="AAS42" s="23">
        <f t="shared" si="412"/>
        <v>0</v>
      </c>
      <c r="AAT42" s="22"/>
      <c r="AAU42" s="22"/>
      <c r="AAV42" s="22"/>
      <c r="AAW42" s="23">
        <v>0</v>
      </c>
      <c r="AAX42" s="21">
        <f t="shared" si="361"/>
        <v>0</v>
      </c>
      <c r="AAY42" s="21">
        <f t="shared" si="297"/>
        <v>0</v>
      </c>
      <c r="AAZ42" s="21">
        <v>0</v>
      </c>
      <c r="ABA42" s="21">
        <f t="shared" si="298"/>
        <v>0</v>
      </c>
      <c r="ABB42" s="21">
        <v>0</v>
      </c>
      <c r="ABC42" s="21">
        <f t="shared" si="299"/>
        <v>0</v>
      </c>
      <c r="ABD42" s="21">
        <v>0</v>
      </c>
      <c r="ABE42" s="21">
        <f t="shared" si="300"/>
        <v>0</v>
      </c>
      <c r="ABF42" s="21">
        <v>0</v>
      </c>
      <c r="ABG42" s="21">
        <f t="shared" si="301"/>
        <v>0</v>
      </c>
      <c r="ABH42" s="21">
        <v>0</v>
      </c>
      <c r="ABI42" s="21">
        <f t="shared" si="302"/>
        <v>0</v>
      </c>
      <c r="ABJ42" s="21">
        <f t="shared" si="396"/>
        <v>0</v>
      </c>
      <c r="ABK42" s="21"/>
      <c r="ABL42" s="21">
        <f t="shared" si="19"/>
        <v>0</v>
      </c>
      <c r="ABM42" s="21"/>
      <c r="ABN42" s="21"/>
      <c r="ABO42" s="21">
        <v>0</v>
      </c>
      <c r="ABP42" s="21">
        <f t="shared" si="304"/>
        <v>0</v>
      </c>
      <c r="ABQ42" s="21">
        <v>0</v>
      </c>
      <c r="ABR42" s="21">
        <v>0</v>
      </c>
      <c r="ABS42" s="22"/>
      <c r="ABT42" s="22"/>
      <c r="ABU42" s="21">
        <v>0</v>
      </c>
      <c r="ABV42" s="21">
        <f t="shared" si="20"/>
        <v>0</v>
      </c>
      <c r="ABW42" s="21">
        <v>0</v>
      </c>
      <c r="ABX42" s="21">
        <f t="shared" si="305"/>
        <v>0</v>
      </c>
      <c r="ABY42" s="21">
        <v>0</v>
      </c>
      <c r="ABZ42" s="21">
        <f t="shared" si="306"/>
        <v>0</v>
      </c>
      <c r="ACA42" s="21">
        <v>0</v>
      </c>
      <c r="ACB42" s="21">
        <f t="shared" si="307"/>
        <v>0</v>
      </c>
      <c r="ACC42" s="21">
        <v>0</v>
      </c>
      <c r="ACD42" s="21">
        <f t="shared" si="308"/>
        <v>0</v>
      </c>
      <c r="ACE42" s="21">
        <v>0</v>
      </c>
      <c r="ACF42" s="21">
        <f t="shared" si="309"/>
        <v>0</v>
      </c>
      <c r="ACG42" s="21">
        <f t="shared" si="21"/>
        <v>0</v>
      </c>
      <c r="ACH42" s="21"/>
      <c r="ACI42" s="23">
        <f t="shared" si="413"/>
        <v>0</v>
      </c>
      <c r="ACJ42" s="22"/>
      <c r="ACK42" s="22"/>
      <c r="ACL42" s="22"/>
      <c r="ACM42" s="23">
        <v>0</v>
      </c>
      <c r="ACN42" s="21">
        <f t="shared" si="362"/>
        <v>0</v>
      </c>
      <c r="ACO42" s="21">
        <f t="shared" si="311"/>
        <v>0</v>
      </c>
      <c r="ACP42" s="21">
        <v>0</v>
      </c>
      <c r="ACQ42" s="21">
        <f t="shared" si="312"/>
        <v>0</v>
      </c>
      <c r="ACR42" s="21">
        <v>0</v>
      </c>
      <c r="ACS42" s="21">
        <f t="shared" si="313"/>
        <v>0</v>
      </c>
      <c r="ACT42" s="21">
        <v>0</v>
      </c>
      <c r="ACU42" s="21">
        <f t="shared" si="314"/>
        <v>0</v>
      </c>
      <c r="ACV42" s="21">
        <v>0</v>
      </c>
      <c r="ACW42" s="21">
        <f t="shared" si="315"/>
        <v>0</v>
      </c>
      <c r="ACX42" s="21">
        <v>0</v>
      </c>
      <c r="ACY42" s="21">
        <f t="shared" si="316"/>
        <v>0</v>
      </c>
      <c r="ACZ42" s="21">
        <f t="shared" si="397"/>
        <v>0</v>
      </c>
      <c r="ADA42" s="21"/>
      <c r="ADB42" s="21">
        <f t="shared" si="22"/>
        <v>0</v>
      </c>
      <c r="ADC42" s="21"/>
      <c r="ADD42" s="21"/>
      <c r="ADE42" s="21">
        <v>0</v>
      </c>
      <c r="ADF42" s="21">
        <f t="shared" si="318"/>
        <v>0</v>
      </c>
      <c r="ADG42" s="21">
        <v>0</v>
      </c>
      <c r="ADH42" s="21">
        <v>0</v>
      </c>
      <c r="ADI42" s="22"/>
      <c r="ADJ42" s="22"/>
      <c r="ADK42" s="21">
        <v>0</v>
      </c>
      <c r="ADL42" s="21">
        <f t="shared" si="319"/>
        <v>0</v>
      </c>
      <c r="ADM42" s="21">
        <v>0</v>
      </c>
      <c r="ADN42" s="21">
        <f t="shared" si="320"/>
        <v>0</v>
      </c>
      <c r="ADO42" s="21">
        <v>0</v>
      </c>
      <c r="ADP42" s="21">
        <f t="shared" si="321"/>
        <v>0</v>
      </c>
      <c r="ADQ42" s="21">
        <v>0</v>
      </c>
      <c r="ADR42" s="21">
        <f t="shared" si="322"/>
        <v>0</v>
      </c>
      <c r="ADS42" s="21">
        <v>0</v>
      </c>
      <c r="ADT42" s="21">
        <f t="shared" si="323"/>
        <v>0</v>
      </c>
      <c r="ADU42" s="21">
        <v>0</v>
      </c>
      <c r="ADV42" s="21">
        <f t="shared" si="324"/>
        <v>0</v>
      </c>
      <c r="ADW42" s="21">
        <f t="shared" si="325"/>
        <v>0</v>
      </c>
      <c r="ADX42" s="21"/>
      <c r="ADY42" s="23">
        <f t="shared" si="414"/>
        <v>0</v>
      </c>
      <c r="ADZ42" s="24">
        <f t="shared" si="23"/>
        <v>0</v>
      </c>
      <c r="AEA42" s="24">
        <f t="shared" si="24"/>
        <v>0</v>
      </c>
      <c r="AEB42" s="24">
        <f t="shared" si="326"/>
        <v>0</v>
      </c>
    </row>
    <row r="43" spans="1:808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415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416">SUM(Q12:Q42)</f>
        <v>0</v>
      </c>
      <c r="R43" s="25">
        <f t="shared" si="416"/>
        <v>0</v>
      </c>
      <c r="S43" s="25">
        <f t="shared" si="416"/>
        <v>0</v>
      </c>
      <c r="T43" s="25">
        <f t="shared" si="416"/>
        <v>0</v>
      </c>
      <c r="U43" s="25">
        <f t="shared" si="416"/>
        <v>0</v>
      </c>
      <c r="V43" s="25">
        <f t="shared" si="416"/>
        <v>0</v>
      </c>
      <c r="W43" s="25">
        <f t="shared" si="415"/>
        <v>0</v>
      </c>
      <c r="X43" s="25">
        <f t="shared" si="415"/>
        <v>0</v>
      </c>
      <c r="Y43" s="25">
        <f t="shared" si="415"/>
        <v>0</v>
      </c>
      <c r="Z43" s="25">
        <f t="shared" si="415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417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418">SUM(AL12:AL42)</f>
        <v>0</v>
      </c>
      <c r="AM43" s="25">
        <f t="shared" si="418"/>
        <v>0</v>
      </c>
      <c r="AN43" s="25">
        <f t="shared" si="418"/>
        <v>0</v>
      </c>
      <c r="AO43" s="25">
        <f t="shared" si="418"/>
        <v>0</v>
      </c>
      <c r="AP43" s="25">
        <f t="shared" si="418"/>
        <v>0</v>
      </c>
      <c r="AQ43" s="25">
        <f t="shared" si="418"/>
        <v>0</v>
      </c>
      <c r="AR43" s="25">
        <f t="shared" si="418"/>
        <v>0</v>
      </c>
      <c r="AS43" s="25">
        <f t="shared" si="418"/>
        <v>0</v>
      </c>
      <c r="AT43" s="25">
        <f t="shared" si="418"/>
        <v>0</v>
      </c>
      <c r="AU43" s="25">
        <f>SUM(AU12:AU42)</f>
        <v>0</v>
      </c>
      <c r="AV43" s="25">
        <f>SUM(AV12:AV42)</f>
        <v>0</v>
      </c>
      <c r="AW43" s="25">
        <f t="shared" ref="AW43" si="419">SUM(AW12:AW42)</f>
        <v>0</v>
      </c>
      <c r="AX43" s="13"/>
      <c r="AY43" s="13"/>
      <c r="AZ43" s="13"/>
      <c r="BA43" s="25">
        <f>SUM(BA12:BA42)</f>
        <v>0</v>
      </c>
      <c r="BB43" s="25">
        <f t="shared" ref="BB43" si="420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421">SUM(BG12:BG42)</f>
        <v>0</v>
      </c>
      <c r="BH43" s="25">
        <f t="shared" si="421"/>
        <v>0</v>
      </c>
      <c r="BI43" s="25">
        <f t="shared" si="421"/>
        <v>0</v>
      </c>
      <c r="BJ43" s="25">
        <f t="shared" si="421"/>
        <v>0</v>
      </c>
      <c r="BK43" s="25">
        <f t="shared" si="421"/>
        <v>0</v>
      </c>
      <c r="BL43" s="25">
        <f t="shared" si="421"/>
        <v>0</v>
      </c>
      <c r="BM43" s="25">
        <f t="shared" si="421"/>
        <v>0</v>
      </c>
      <c r="BN43" s="25">
        <f t="shared" si="421"/>
        <v>0</v>
      </c>
      <c r="BO43" s="25">
        <f t="shared" si="421"/>
        <v>0</v>
      </c>
      <c r="BP43" s="25">
        <f t="shared" si="421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422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423">SUM(CB12:CB42)</f>
        <v>0</v>
      </c>
      <c r="CC43" s="25">
        <f t="shared" si="423"/>
        <v>0</v>
      </c>
      <c r="CD43" s="25">
        <f t="shared" si="423"/>
        <v>0</v>
      </c>
      <c r="CE43" s="25">
        <f t="shared" si="423"/>
        <v>0</v>
      </c>
      <c r="CF43" s="25">
        <f t="shared" si="423"/>
        <v>0</v>
      </c>
      <c r="CG43" s="25">
        <f t="shared" si="423"/>
        <v>0</v>
      </c>
      <c r="CH43" s="25">
        <f t="shared" si="423"/>
        <v>0</v>
      </c>
      <c r="CI43" s="25">
        <f t="shared" si="423"/>
        <v>0</v>
      </c>
      <c r="CJ43" s="25">
        <f t="shared" si="423"/>
        <v>0</v>
      </c>
      <c r="CK43" s="25">
        <f>SUM(CK12:CK42)</f>
        <v>0</v>
      </c>
      <c r="CL43" s="25">
        <f>SUM(CL12:CL42)</f>
        <v>0</v>
      </c>
      <c r="CM43" s="25">
        <f t="shared" ref="CM43" si="424">SUM(CM12:CM42)</f>
        <v>0</v>
      </c>
      <c r="CN43" s="13"/>
      <c r="CO43" s="13"/>
      <c r="CP43" s="13"/>
      <c r="CQ43" s="25">
        <f>SUM(CQ12:CQ42)</f>
        <v>0</v>
      </c>
      <c r="CR43" s="25">
        <f t="shared" ref="CR43" si="425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426">SUM(CW12:CW42)</f>
        <v>0</v>
      </c>
      <c r="CX43" s="25">
        <f t="shared" si="426"/>
        <v>0</v>
      </c>
      <c r="CY43" s="25">
        <f t="shared" si="426"/>
        <v>0</v>
      </c>
      <c r="CZ43" s="25">
        <f t="shared" si="426"/>
        <v>0</v>
      </c>
      <c r="DA43" s="25">
        <f t="shared" si="426"/>
        <v>0</v>
      </c>
      <c r="DB43" s="25">
        <f t="shared" si="426"/>
        <v>0</v>
      </c>
      <c r="DC43" s="25">
        <f t="shared" si="426"/>
        <v>0</v>
      </c>
      <c r="DD43" s="25">
        <f t="shared" si="426"/>
        <v>0</v>
      </c>
      <c r="DE43" s="25">
        <f t="shared" si="426"/>
        <v>0</v>
      </c>
      <c r="DF43" s="25">
        <f t="shared" si="426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427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428">SUM(DR12:DR42)</f>
        <v>0</v>
      </c>
      <c r="DS43" s="25">
        <f t="shared" si="428"/>
        <v>0</v>
      </c>
      <c r="DT43" s="25">
        <f t="shared" si="428"/>
        <v>0</v>
      </c>
      <c r="DU43" s="25">
        <f t="shared" si="428"/>
        <v>0</v>
      </c>
      <c r="DV43" s="25">
        <f t="shared" si="428"/>
        <v>0</v>
      </c>
      <c r="DW43" s="25">
        <f t="shared" si="428"/>
        <v>0</v>
      </c>
      <c r="DX43" s="25">
        <f t="shared" si="428"/>
        <v>0</v>
      </c>
      <c r="DY43" s="25">
        <f t="shared" si="428"/>
        <v>0</v>
      </c>
      <c r="DZ43" s="25">
        <f t="shared" si="428"/>
        <v>0</v>
      </c>
      <c r="EA43" s="25">
        <f>SUM(EA12:EA42)</f>
        <v>0</v>
      </c>
      <c r="EB43" s="25">
        <f>SUM(EB12:EB42)</f>
        <v>0</v>
      </c>
      <c r="EC43" s="25">
        <f t="shared" ref="EC43" si="429">SUM(EC12:EC42)</f>
        <v>0</v>
      </c>
      <c r="ED43" s="13"/>
      <c r="EE43" s="13"/>
      <c r="EF43" s="13"/>
      <c r="EG43" s="25">
        <f>SUM(EG12:EG42)</f>
        <v>0</v>
      </c>
      <c r="EH43" s="25">
        <f t="shared" ref="EH43" si="430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431">SUM(EM12:EM42)</f>
        <v>0</v>
      </c>
      <c r="EN43" s="25">
        <f t="shared" si="431"/>
        <v>0</v>
      </c>
      <c r="EO43" s="25">
        <f t="shared" si="431"/>
        <v>0</v>
      </c>
      <c r="EP43" s="25">
        <f t="shared" si="431"/>
        <v>0</v>
      </c>
      <c r="EQ43" s="25">
        <f t="shared" si="431"/>
        <v>0</v>
      </c>
      <c r="ER43" s="25">
        <f t="shared" si="431"/>
        <v>0</v>
      </c>
      <c r="ES43" s="25">
        <f t="shared" si="431"/>
        <v>0</v>
      </c>
      <c r="ET43" s="25">
        <f t="shared" si="431"/>
        <v>0</v>
      </c>
      <c r="EU43" s="25">
        <f t="shared" si="431"/>
        <v>0</v>
      </c>
      <c r="EV43" s="25">
        <f t="shared" si="431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432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433">SUM(FH12:FH42)</f>
        <v>0</v>
      </c>
      <c r="FI43" s="25">
        <f t="shared" si="433"/>
        <v>0</v>
      </c>
      <c r="FJ43" s="25">
        <f t="shared" si="433"/>
        <v>0</v>
      </c>
      <c r="FK43" s="25">
        <f t="shared" si="433"/>
        <v>0</v>
      </c>
      <c r="FL43" s="25">
        <f t="shared" si="433"/>
        <v>0</v>
      </c>
      <c r="FM43" s="25">
        <f t="shared" si="433"/>
        <v>0</v>
      </c>
      <c r="FN43" s="25">
        <f t="shared" si="433"/>
        <v>0</v>
      </c>
      <c r="FO43" s="25">
        <f t="shared" si="433"/>
        <v>0</v>
      </c>
      <c r="FP43" s="25">
        <f t="shared" si="433"/>
        <v>0</v>
      </c>
      <c r="FQ43" s="25">
        <f>SUM(FQ12:FQ42)</f>
        <v>0</v>
      </c>
      <c r="FR43" s="25">
        <f>SUM(FR12:FR42)</f>
        <v>0</v>
      </c>
      <c r="FS43" s="25">
        <f t="shared" ref="FS43" si="434">SUM(FS12:FS42)</f>
        <v>0</v>
      </c>
      <c r="FT43" s="13"/>
      <c r="FU43" s="13"/>
      <c r="FV43" s="13"/>
      <c r="FW43" s="25">
        <f>SUM(FW12:FW42)</f>
        <v>0</v>
      </c>
      <c r="FX43" s="25">
        <f t="shared" ref="FX43" si="435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436">SUM(GC12:GC42)</f>
        <v>0</v>
      </c>
      <c r="GD43" s="25">
        <f t="shared" si="436"/>
        <v>0</v>
      </c>
      <c r="GE43" s="25">
        <f t="shared" si="436"/>
        <v>0</v>
      </c>
      <c r="GF43" s="25">
        <f t="shared" si="436"/>
        <v>0</v>
      </c>
      <c r="GG43" s="25">
        <f t="shared" si="436"/>
        <v>0</v>
      </c>
      <c r="GH43" s="25">
        <f t="shared" si="436"/>
        <v>0</v>
      </c>
      <c r="GI43" s="25">
        <f t="shared" si="436"/>
        <v>0</v>
      </c>
      <c r="GJ43" s="25">
        <f t="shared" si="436"/>
        <v>0</v>
      </c>
      <c r="GK43" s="25">
        <f t="shared" si="436"/>
        <v>0</v>
      </c>
      <c r="GL43" s="25">
        <f t="shared" si="436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437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438">SUM(GX12:GX42)</f>
        <v>0</v>
      </c>
      <c r="GY43" s="25">
        <f t="shared" si="438"/>
        <v>0</v>
      </c>
      <c r="GZ43" s="25">
        <f t="shared" si="438"/>
        <v>0</v>
      </c>
      <c r="HA43" s="25">
        <f t="shared" si="438"/>
        <v>0</v>
      </c>
      <c r="HB43" s="25">
        <f t="shared" si="438"/>
        <v>0</v>
      </c>
      <c r="HC43" s="25">
        <f t="shared" si="438"/>
        <v>0</v>
      </c>
      <c r="HD43" s="25">
        <f t="shared" si="438"/>
        <v>0</v>
      </c>
      <c r="HE43" s="25">
        <f t="shared" si="438"/>
        <v>0</v>
      </c>
      <c r="HF43" s="25">
        <f t="shared" si="438"/>
        <v>0</v>
      </c>
      <c r="HG43" s="25">
        <f>SUM(HG12:HG42)</f>
        <v>0</v>
      </c>
      <c r="HH43" s="25">
        <f>SUM(HH12:HH42)</f>
        <v>0</v>
      </c>
      <c r="HI43" s="25">
        <f t="shared" ref="HI43" si="439">SUM(HI12:HI42)</f>
        <v>0</v>
      </c>
      <c r="HJ43" s="13"/>
      <c r="HK43" s="13"/>
      <c r="HL43" s="13"/>
      <c r="HM43" s="25">
        <f>SUM(HM12:HM42)</f>
        <v>0</v>
      </c>
      <c r="HN43" s="25">
        <f t="shared" ref="HN43" si="440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441">SUM(HS12:HS42)</f>
        <v>0</v>
      </c>
      <c r="HT43" s="25">
        <f t="shared" si="441"/>
        <v>0</v>
      </c>
      <c r="HU43" s="25">
        <f t="shared" si="441"/>
        <v>0</v>
      </c>
      <c r="HV43" s="25">
        <f t="shared" si="441"/>
        <v>0</v>
      </c>
      <c r="HW43" s="25">
        <f t="shared" si="441"/>
        <v>0</v>
      </c>
      <c r="HX43" s="25">
        <f t="shared" si="441"/>
        <v>0</v>
      </c>
      <c r="HY43" s="25">
        <f t="shared" si="441"/>
        <v>0</v>
      </c>
      <c r="HZ43" s="25">
        <f t="shared" si="441"/>
        <v>0</v>
      </c>
      <c r="IA43" s="25">
        <f t="shared" si="441"/>
        <v>0</v>
      </c>
      <c r="IB43" s="25">
        <f t="shared" si="441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442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443">SUM(IN12:IN42)</f>
        <v>0</v>
      </c>
      <c r="IO43" s="25">
        <f t="shared" si="443"/>
        <v>0</v>
      </c>
      <c r="IP43" s="25">
        <f t="shared" si="443"/>
        <v>0</v>
      </c>
      <c r="IQ43" s="25">
        <f t="shared" si="443"/>
        <v>0</v>
      </c>
      <c r="IR43" s="25">
        <f t="shared" si="443"/>
        <v>0</v>
      </c>
      <c r="IS43" s="25">
        <f t="shared" si="443"/>
        <v>0</v>
      </c>
      <c r="IT43" s="25">
        <f t="shared" si="443"/>
        <v>0</v>
      </c>
      <c r="IU43" s="25">
        <f t="shared" si="443"/>
        <v>0</v>
      </c>
      <c r="IV43" s="25">
        <f t="shared" si="443"/>
        <v>0</v>
      </c>
      <c r="IW43" s="25">
        <f>SUM(IW12:IW42)</f>
        <v>0</v>
      </c>
      <c r="IX43" s="25">
        <f>SUM(IX12:IX42)</f>
        <v>0</v>
      </c>
      <c r="IY43" s="25">
        <f t="shared" ref="IY43" si="444">SUM(IY12:IY42)</f>
        <v>0</v>
      </c>
      <c r="IZ43" s="13"/>
      <c r="JA43" s="13"/>
      <c r="JB43" s="13"/>
      <c r="JC43" s="25">
        <f>SUM(JC12:JC42)</f>
        <v>0</v>
      </c>
      <c r="JD43" s="25">
        <f t="shared" ref="JD43" si="445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446">SUM(JI12:JI42)</f>
        <v>0</v>
      </c>
      <c r="JJ43" s="25">
        <f t="shared" si="446"/>
        <v>0</v>
      </c>
      <c r="JK43" s="25">
        <f t="shared" si="446"/>
        <v>0</v>
      </c>
      <c r="JL43" s="25">
        <f t="shared" si="446"/>
        <v>0</v>
      </c>
      <c r="JM43" s="25">
        <f t="shared" si="446"/>
        <v>0</v>
      </c>
      <c r="JN43" s="25">
        <f t="shared" si="446"/>
        <v>0</v>
      </c>
      <c r="JO43" s="25">
        <f t="shared" si="446"/>
        <v>0</v>
      </c>
      <c r="JP43" s="25">
        <f t="shared" si="446"/>
        <v>0</v>
      </c>
      <c r="JQ43" s="25">
        <f t="shared" si="446"/>
        <v>0</v>
      </c>
      <c r="JR43" s="25">
        <f t="shared" si="446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447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448">SUM(KD12:KD42)</f>
        <v>0</v>
      </c>
      <c r="KE43" s="25">
        <f t="shared" si="448"/>
        <v>0</v>
      </c>
      <c r="KF43" s="25">
        <f t="shared" si="448"/>
        <v>0</v>
      </c>
      <c r="KG43" s="25">
        <f t="shared" si="448"/>
        <v>0</v>
      </c>
      <c r="KH43" s="25">
        <f t="shared" si="448"/>
        <v>0</v>
      </c>
      <c r="KI43" s="25">
        <f t="shared" si="448"/>
        <v>0</v>
      </c>
      <c r="KJ43" s="25">
        <f t="shared" si="448"/>
        <v>0</v>
      </c>
      <c r="KK43" s="25">
        <f t="shared" si="448"/>
        <v>0</v>
      </c>
      <c r="KL43" s="25">
        <f t="shared" si="448"/>
        <v>0</v>
      </c>
      <c r="KM43" s="25">
        <f>SUM(KM12:KM42)</f>
        <v>0</v>
      </c>
      <c r="KN43" s="25">
        <f>SUM(KN12:KN42)</f>
        <v>0</v>
      </c>
      <c r="KO43" s="25">
        <f t="shared" ref="KO43" si="449">SUM(KO12:KO42)</f>
        <v>0</v>
      </c>
      <c r="KP43" s="13"/>
      <c r="KQ43" s="13"/>
      <c r="KR43" s="13"/>
      <c r="KS43" s="25">
        <f>SUM(KS12:KS42)</f>
        <v>0</v>
      </c>
      <c r="KT43" s="25">
        <f t="shared" ref="KT43" si="450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451">SUM(KY12:KY42)</f>
        <v>0</v>
      </c>
      <c r="KZ43" s="25">
        <f t="shared" si="451"/>
        <v>0</v>
      </c>
      <c r="LA43" s="25">
        <f t="shared" si="451"/>
        <v>0</v>
      </c>
      <c r="LB43" s="25">
        <f t="shared" si="451"/>
        <v>0</v>
      </c>
      <c r="LC43" s="25">
        <f t="shared" si="451"/>
        <v>0</v>
      </c>
      <c r="LD43" s="25">
        <f t="shared" si="451"/>
        <v>0</v>
      </c>
      <c r="LE43" s="25">
        <f t="shared" si="451"/>
        <v>0</v>
      </c>
      <c r="LF43" s="25">
        <f t="shared" si="451"/>
        <v>0</v>
      </c>
      <c r="LG43" s="25">
        <f t="shared" si="451"/>
        <v>0</v>
      </c>
      <c r="LH43" s="25">
        <f t="shared" si="451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452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453">SUM(LT12:LT42)</f>
        <v>0</v>
      </c>
      <c r="LU43" s="25">
        <f t="shared" si="453"/>
        <v>0</v>
      </c>
      <c r="LV43" s="25">
        <f t="shared" si="453"/>
        <v>0</v>
      </c>
      <c r="LW43" s="25">
        <f t="shared" si="453"/>
        <v>0</v>
      </c>
      <c r="LX43" s="25">
        <f t="shared" si="453"/>
        <v>0</v>
      </c>
      <c r="LY43" s="25">
        <f t="shared" si="453"/>
        <v>0</v>
      </c>
      <c r="LZ43" s="25">
        <f t="shared" si="453"/>
        <v>0</v>
      </c>
      <c r="MA43" s="25">
        <f t="shared" si="453"/>
        <v>0</v>
      </c>
      <c r="MB43" s="25">
        <f t="shared" si="453"/>
        <v>0</v>
      </c>
      <c r="MC43" s="25">
        <f>SUM(MC12:MC42)</f>
        <v>0</v>
      </c>
      <c r="MD43" s="25">
        <f>SUM(MD12:MD42)</f>
        <v>0</v>
      </c>
      <c r="ME43" s="25">
        <f t="shared" ref="ME43" si="454">SUM(ME12:ME42)</f>
        <v>0</v>
      </c>
      <c r="MF43" s="13"/>
      <c r="MG43" s="13"/>
      <c r="MH43" s="13"/>
      <c r="MI43" s="25">
        <f>SUM(MI12:MI42)</f>
        <v>0</v>
      </c>
      <c r="MJ43" s="25">
        <f t="shared" ref="MJ43" si="455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456">SUM(MO12:MO42)</f>
        <v>0</v>
      </c>
      <c r="MP43" s="25">
        <f t="shared" si="456"/>
        <v>0</v>
      </c>
      <c r="MQ43" s="25">
        <f t="shared" si="456"/>
        <v>0</v>
      </c>
      <c r="MR43" s="25">
        <f t="shared" si="456"/>
        <v>0</v>
      </c>
      <c r="MS43" s="25">
        <f t="shared" si="456"/>
        <v>0</v>
      </c>
      <c r="MT43" s="25">
        <f t="shared" si="456"/>
        <v>0</v>
      </c>
      <c r="MU43" s="25">
        <f t="shared" si="456"/>
        <v>0</v>
      </c>
      <c r="MV43" s="25">
        <f t="shared" si="456"/>
        <v>0</v>
      </c>
      <c r="MW43" s="25">
        <f t="shared" si="456"/>
        <v>0</v>
      </c>
      <c r="MX43" s="25">
        <f t="shared" si="456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457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458">SUM(NJ12:NJ42)</f>
        <v>0</v>
      </c>
      <c r="NK43" s="25">
        <f t="shared" si="458"/>
        <v>0</v>
      </c>
      <c r="NL43" s="25">
        <f t="shared" si="458"/>
        <v>0</v>
      </c>
      <c r="NM43" s="25">
        <f t="shared" si="458"/>
        <v>0</v>
      </c>
      <c r="NN43" s="25">
        <f t="shared" si="458"/>
        <v>0</v>
      </c>
      <c r="NO43" s="25">
        <f t="shared" si="458"/>
        <v>0</v>
      </c>
      <c r="NP43" s="25">
        <f t="shared" si="458"/>
        <v>0</v>
      </c>
      <c r="NQ43" s="25">
        <f t="shared" si="458"/>
        <v>0</v>
      </c>
      <c r="NR43" s="25">
        <f t="shared" si="458"/>
        <v>0</v>
      </c>
      <c r="NS43" s="25">
        <f>SUM(NS12:NS42)</f>
        <v>0</v>
      </c>
      <c r="NT43" s="25">
        <f>SUM(NT12:NT42)</f>
        <v>0</v>
      </c>
      <c r="NU43" s="25">
        <f t="shared" ref="NU43" si="459">SUM(NU12:NU42)</f>
        <v>0</v>
      </c>
      <c r="NV43" s="13"/>
      <c r="NW43" s="13"/>
      <c r="NX43" s="13"/>
      <c r="NY43" s="25">
        <f>SUM(NY12:NY42)</f>
        <v>0</v>
      </c>
      <c r="NZ43" s="25">
        <f t="shared" ref="NZ43" si="460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461">SUM(OE12:OE42)</f>
        <v>0</v>
      </c>
      <c r="OF43" s="25">
        <f t="shared" si="461"/>
        <v>0</v>
      </c>
      <c r="OG43" s="25">
        <f t="shared" si="461"/>
        <v>0</v>
      </c>
      <c r="OH43" s="25">
        <f t="shared" si="461"/>
        <v>0</v>
      </c>
      <c r="OI43" s="25">
        <f t="shared" si="461"/>
        <v>0</v>
      </c>
      <c r="OJ43" s="25">
        <f t="shared" si="461"/>
        <v>0</v>
      </c>
      <c r="OK43" s="25">
        <f t="shared" si="461"/>
        <v>0</v>
      </c>
      <c r="OL43" s="25">
        <f t="shared" si="461"/>
        <v>0</v>
      </c>
      <c r="OM43" s="25">
        <f t="shared" si="461"/>
        <v>0</v>
      </c>
      <c r="ON43" s="25">
        <f t="shared" si="461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462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463">SUM(OZ12:OZ42)</f>
        <v>0</v>
      </c>
      <c r="PA43" s="25">
        <f t="shared" si="463"/>
        <v>0</v>
      </c>
      <c r="PB43" s="25">
        <f t="shared" si="463"/>
        <v>0</v>
      </c>
      <c r="PC43" s="25">
        <f t="shared" si="463"/>
        <v>0</v>
      </c>
      <c r="PD43" s="25">
        <f t="shared" si="463"/>
        <v>0</v>
      </c>
      <c r="PE43" s="25">
        <f t="shared" si="463"/>
        <v>0</v>
      </c>
      <c r="PF43" s="25">
        <f t="shared" si="463"/>
        <v>0</v>
      </c>
      <c r="PG43" s="25">
        <f t="shared" si="463"/>
        <v>0</v>
      </c>
      <c r="PH43" s="25">
        <f t="shared" si="463"/>
        <v>0</v>
      </c>
      <c r="PI43" s="25">
        <f>SUM(PI12:PI42)</f>
        <v>0</v>
      </c>
      <c r="PJ43" s="25">
        <f>SUM(PJ12:PJ42)</f>
        <v>0</v>
      </c>
      <c r="PK43" s="25">
        <f t="shared" ref="PK43" si="464">SUM(PK12:PK42)</f>
        <v>0</v>
      </c>
      <c r="PL43" s="13"/>
      <c r="PM43" s="13"/>
      <c r="PN43" s="13"/>
      <c r="PO43" s="25">
        <f>SUM(PO12:PO42)</f>
        <v>0</v>
      </c>
      <c r="PP43" s="25">
        <f t="shared" ref="PP43" si="465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466">SUM(PU12:PU42)</f>
        <v>0</v>
      </c>
      <c r="PV43" s="25">
        <f t="shared" si="466"/>
        <v>0</v>
      </c>
      <c r="PW43" s="25">
        <f t="shared" si="466"/>
        <v>0</v>
      </c>
      <c r="PX43" s="25">
        <f t="shared" si="466"/>
        <v>0</v>
      </c>
      <c r="PY43" s="25">
        <f t="shared" si="466"/>
        <v>0</v>
      </c>
      <c r="PZ43" s="25">
        <f t="shared" si="466"/>
        <v>0</v>
      </c>
      <c r="QA43" s="25">
        <f t="shared" si="466"/>
        <v>0</v>
      </c>
      <c r="QB43" s="25">
        <f t="shared" si="466"/>
        <v>0</v>
      </c>
      <c r="QC43" s="25">
        <f t="shared" si="466"/>
        <v>0</v>
      </c>
      <c r="QD43" s="25">
        <f t="shared" si="466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467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468">SUM(QP12:QP42)</f>
        <v>0</v>
      </c>
      <c r="QQ43" s="25">
        <f t="shared" si="468"/>
        <v>0</v>
      </c>
      <c r="QR43" s="25">
        <f t="shared" si="468"/>
        <v>0</v>
      </c>
      <c r="QS43" s="25">
        <f t="shared" si="468"/>
        <v>0</v>
      </c>
      <c r="QT43" s="25">
        <f t="shared" si="468"/>
        <v>0</v>
      </c>
      <c r="QU43" s="25">
        <f t="shared" si="468"/>
        <v>0</v>
      </c>
      <c r="QV43" s="25">
        <f t="shared" si="468"/>
        <v>0</v>
      </c>
      <c r="QW43" s="25">
        <f t="shared" si="468"/>
        <v>0</v>
      </c>
      <c r="QX43" s="25">
        <f t="shared" si="468"/>
        <v>0</v>
      </c>
      <c r="QY43" s="25">
        <f>SUM(QY12:QY42)</f>
        <v>0</v>
      </c>
      <c r="QZ43" s="25">
        <f>SUM(QZ12:QZ42)</f>
        <v>0</v>
      </c>
      <c r="RA43" s="25">
        <f t="shared" ref="RA43" si="469">SUM(RA12:RA42)</f>
        <v>0</v>
      </c>
      <c r="RB43" s="13"/>
      <c r="RC43" s="13"/>
      <c r="RD43" s="13"/>
      <c r="RE43" s="25">
        <f>SUM(RE12:RE42)</f>
        <v>0</v>
      </c>
      <c r="RF43" s="25">
        <f t="shared" ref="RF43" si="470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471">SUM(RK12:RK42)</f>
        <v>0</v>
      </c>
      <c r="RL43" s="25">
        <f t="shared" si="471"/>
        <v>0</v>
      </c>
      <c r="RM43" s="25">
        <f t="shared" si="471"/>
        <v>0</v>
      </c>
      <c r="RN43" s="25">
        <f t="shared" si="471"/>
        <v>0</v>
      </c>
      <c r="RO43" s="25">
        <f t="shared" si="471"/>
        <v>0</v>
      </c>
      <c r="RP43" s="25">
        <f t="shared" si="471"/>
        <v>0</v>
      </c>
      <c r="RQ43" s="25">
        <f t="shared" si="471"/>
        <v>0</v>
      </c>
      <c r="RR43" s="25">
        <f t="shared" si="471"/>
        <v>0</v>
      </c>
      <c r="RS43" s="25">
        <f t="shared" si="471"/>
        <v>0</v>
      </c>
      <c r="RT43" s="25">
        <f t="shared" si="471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472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473">SUM(SF12:SF42)</f>
        <v>0</v>
      </c>
      <c r="SG43" s="25">
        <f t="shared" si="473"/>
        <v>0</v>
      </c>
      <c r="SH43" s="25">
        <f t="shared" si="473"/>
        <v>0</v>
      </c>
      <c r="SI43" s="25">
        <f t="shared" si="473"/>
        <v>0</v>
      </c>
      <c r="SJ43" s="25">
        <f t="shared" si="473"/>
        <v>0</v>
      </c>
      <c r="SK43" s="25">
        <f t="shared" si="473"/>
        <v>0</v>
      </c>
      <c r="SL43" s="25">
        <f t="shared" si="473"/>
        <v>0</v>
      </c>
      <c r="SM43" s="25">
        <f t="shared" si="473"/>
        <v>0</v>
      </c>
      <c r="SN43" s="25">
        <f t="shared" si="473"/>
        <v>0</v>
      </c>
      <c r="SO43" s="25">
        <f>SUM(SO12:SO42)</f>
        <v>0</v>
      </c>
      <c r="SP43" s="25">
        <f>SUM(SP12:SP42)</f>
        <v>0</v>
      </c>
      <c r="SQ43" s="25">
        <f t="shared" ref="SQ43" si="474">SUM(SQ12:SQ42)</f>
        <v>0</v>
      </c>
      <c r="SR43" s="13"/>
      <c r="SS43" s="13"/>
      <c r="ST43" s="13"/>
      <c r="SU43" s="25">
        <f>SUM(SU12:SU42)</f>
        <v>0</v>
      </c>
      <c r="SV43" s="25">
        <f t="shared" ref="SV43" si="475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476">SUM(TA12:TA42)</f>
        <v>0</v>
      </c>
      <c r="TB43" s="25">
        <f t="shared" si="476"/>
        <v>0</v>
      </c>
      <c r="TC43" s="25">
        <f t="shared" si="476"/>
        <v>0</v>
      </c>
      <c r="TD43" s="25">
        <f t="shared" si="476"/>
        <v>0</v>
      </c>
      <c r="TE43" s="25">
        <f t="shared" si="476"/>
        <v>0</v>
      </c>
      <c r="TF43" s="25">
        <f t="shared" si="476"/>
        <v>0</v>
      </c>
      <c r="TG43" s="25">
        <f t="shared" si="476"/>
        <v>0</v>
      </c>
      <c r="TH43" s="25">
        <f t="shared" si="476"/>
        <v>0</v>
      </c>
      <c r="TI43" s="25">
        <f t="shared" si="476"/>
        <v>0</v>
      </c>
      <c r="TJ43" s="25">
        <f t="shared" si="476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477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478">SUM(TV12:TV42)</f>
        <v>0</v>
      </c>
      <c r="TW43" s="25">
        <f t="shared" si="478"/>
        <v>0</v>
      </c>
      <c r="TX43" s="25">
        <f t="shared" si="478"/>
        <v>0</v>
      </c>
      <c r="TY43" s="25">
        <f t="shared" si="478"/>
        <v>0</v>
      </c>
      <c r="TZ43" s="25">
        <f t="shared" si="478"/>
        <v>0</v>
      </c>
      <c r="UA43" s="25">
        <f t="shared" si="478"/>
        <v>0</v>
      </c>
      <c r="UB43" s="25">
        <f t="shared" si="478"/>
        <v>0</v>
      </c>
      <c r="UC43" s="25">
        <f t="shared" si="478"/>
        <v>0</v>
      </c>
      <c r="UD43" s="25">
        <f t="shared" si="478"/>
        <v>0</v>
      </c>
      <c r="UE43" s="25">
        <f>SUM(UE12:UE42)</f>
        <v>0</v>
      </c>
      <c r="UF43" s="25">
        <f>SUM(UF12:UF42)</f>
        <v>0</v>
      </c>
      <c r="UG43" s="25">
        <f t="shared" ref="UG43" si="479">SUM(UG12:UG42)</f>
        <v>0</v>
      </c>
      <c r="UH43" s="13"/>
      <c r="UI43" s="13"/>
      <c r="UJ43" s="13"/>
      <c r="UK43" s="25">
        <f>SUM(UK12:UK42)</f>
        <v>0</v>
      </c>
      <c r="UL43" s="25">
        <f t="shared" ref="UL43" si="480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481">SUM(UQ12:UQ42)</f>
        <v>0</v>
      </c>
      <c r="UR43" s="25">
        <f t="shared" si="481"/>
        <v>0</v>
      </c>
      <c r="US43" s="25">
        <f t="shared" si="481"/>
        <v>0</v>
      </c>
      <c r="UT43" s="25">
        <f t="shared" si="481"/>
        <v>0</v>
      </c>
      <c r="UU43" s="25">
        <f t="shared" si="481"/>
        <v>0</v>
      </c>
      <c r="UV43" s="25">
        <f t="shared" si="481"/>
        <v>0</v>
      </c>
      <c r="UW43" s="25">
        <f t="shared" si="481"/>
        <v>0</v>
      </c>
      <c r="UX43" s="25">
        <f t="shared" si="481"/>
        <v>0</v>
      </c>
      <c r="UY43" s="25">
        <f t="shared" si="481"/>
        <v>0</v>
      </c>
      <c r="UZ43" s="25">
        <f t="shared" si="481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482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483">SUM(VL12:VL42)</f>
        <v>0</v>
      </c>
      <c r="VM43" s="25">
        <f t="shared" si="483"/>
        <v>0</v>
      </c>
      <c r="VN43" s="25">
        <f t="shared" si="483"/>
        <v>0</v>
      </c>
      <c r="VO43" s="25">
        <f t="shared" si="483"/>
        <v>0</v>
      </c>
      <c r="VP43" s="25">
        <f t="shared" si="483"/>
        <v>0</v>
      </c>
      <c r="VQ43" s="25">
        <f t="shared" si="483"/>
        <v>0</v>
      </c>
      <c r="VR43" s="25">
        <f t="shared" si="483"/>
        <v>0</v>
      </c>
      <c r="VS43" s="25">
        <f t="shared" si="483"/>
        <v>0</v>
      </c>
      <c r="VT43" s="25">
        <f t="shared" si="483"/>
        <v>0</v>
      </c>
      <c r="VU43" s="25">
        <f>SUM(VU12:VU42)</f>
        <v>0</v>
      </c>
      <c r="VV43" s="25">
        <f>SUM(VV12:VV42)</f>
        <v>0</v>
      </c>
      <c r="VW43" s="25">
        <f t="shared" ref="VW43" si="484">SUM(VW12:VW42)</f>
        <v>0</v>
      </c>
      <c r="VX43" s="13"/>
      <c r="VY43" s="13"/>
      <c r="VZ43" s="13"/>
      <c r="WA43" s="25">
        <f>SUM(WA12:WA42)</f>
        <v>0</v>
      </c>
      <c r="WB43" s="25">
        <f t="shared" ref="WB43" si="485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486">SUM(WG12:WG42)</f>
        <v>0</v>
      </c>
      <c r="WH43" s="25">
        <f t="shared" si="486"/>
        <v>0</v>
      </c>
      <c r="WI43" s="25">
        <f t="shared" si="486"/>
        <v>0</v>
      </c>
      <c r="WJ43" s="25">
        <f t="shared" si="486"/>
        <v>0</v>
      </c>
      <c r="WK43" s="25">
        <f t="shared" si="486"/>
        <v>0</v>
      </c>
      <c r="WL43" s="25">
        <f t="shared" si="486"/>
        <v>0</v>
      </c>
      <c r="WM43" s="25">
        <f t="shared" si="486"/>
        <v>0</v>
      </c>
      <c r="WN43" s="25">
        <f t="shared" si="486"/>
        <v>0</v>
      </c>
      <c r="WO43" s="25">
        <f t="shared" si="486"/>
        <v>0</v>
      </c>
      <c r="WP43" s="25">
        <f t="shared" si="486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487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488">SUM(XB12:XB42)</f>
        <v>0</v>
      </c>
      <c r="XC43" s="25">
        <f t="shared" si="488"/>
        <v>0</v>
      </c>
      <c r="XD43" s="25">
        <f t="shared" si="488"/>
        <v>0</v>
      </c>
      <c r="XE43" s="25">
        <f t="shared" si="488"/>
        <v>0</v>
      </c>
      <c r="XF43" s="25">
        <f t="shared" si="488"/>
        <v>0</v>
      </c>
      <c r="XG43" s="25">
        <f t="shared" si="488"/>
        <v>0</v>
      </c>
      <c r="XH43" s="25">
        <f t="shared" si="488"/>
        <v>0</v>
      </c>
      <c r="XI43" s="25">
        <f t="shared" si="488"/>
        <v>0</v>
      </c>
      <c r="XJ43" s="25">
        <f t="shared" si="488"/>
        <v>0</v>
      </c>
      <c r="XK43" s="25">
        <f>SUM(XK12:XK42)</f>
        <v>0</v>
      </c>
      <c r="XL43" s="25">
        <f>SUM(XL12:XL42)</f>
        <v>0</v>
      </c>
      <c r="XM43" s="25">
        <f t="shared" ref="XM43" si="489">SUM(XM12:XM42)</f>
        <v>0</v>
      </c>
      <c r="XN43" s="13"/>
      <c r="XO43" s="13"/>
      <c r="XP43" s="13"/>
      <c r="XQ43" s="25">
        <f>SUM(XQ12:XQ42)</f>
        <v>0</v>
      </c>
      <c r="XR43" s="25">
        <f t="shared" ref="XR43" si="490">SUM(XR12:XR42)</f>
        <v>0</v>
      </c>
      <c r="XS43" s="25">
        <f>SUM(XS12:XS42)</f>
        <v>0</v>
      </c>
      <c r="XT43" s="25">
        <f>SUM(XT12:XT42)</f>
        <v>0</v>
      </c>
      <c r="XU43" s="25">
        <f>SUM(XU12:XU42)</f>
        <v>0</v>
      </c>
      <c r="XV43" s="25">
        <f>SUM(XV12:XV42)</f>
        <v>0</v>
      </c>
      <c r="XW43" s="25">
        <f t="shared" ref="XW43:YF43" si="491">SUM(XW12:XW42)</f>
        <v>0</v>
      </c>
      <c r="XX43" s="25">
        <f t="shared" si="491"/>
        <v>0</v>
      </c>
      <c r="XY43" s="25">
        <f t="shared" si="491"/>
        <v>0</v>
      </c>
      <c r="XZ43" s="25">
        <f t="shared" si="491"/>
        <v>0</v>
      </c>
      <c r="YA43" s="25">
        <f t="shared" si="491"/>
        <v>0</v>
      </c>
      <c r="YB43" s="25">
        <f t="shared" si="491"/>
        <v>0</v>
      </c>
      <c r="YC43" s="25">
        <f t="shared" si="491"/>
        <v>0</v>
      </c>
      <c r="YD43" s="25">
        <f t="shared" si="491"/>
        <v>0</v>
      </c>
      <c r="YE43" s="25">
        <f t="shared" si="491"/>
        <v>0</v>
      </c>
      <c r="YF43" s="25">
        <f t="shared" si="491"/>
        <v>0</v>
      </c>
      <c r="YG43" s="25"/>
      <c r="YH43" s="25"/>
      <c r="YI43" s="25">
        <f>SUM(YI12:YI42)</f>
        <v>0</v>
      </c>
      <c r="YJ43" s="25">
        <f>SUM(YJ12:YJ42)</f>
        <v>0</v>
      </c>
      <c r="YK43" s="25">
        <f>SUM(YK12:YK42)</f>
        <v>0</v>
      </c>
      <c r="YL43" s="25">
        <f>SUM(YL12:YL42)</f>
        <v>0</v>
      </c>
      <c r="YM43" s="13"/>
      <c r="YN43" s="25"/>
      <c r="YO43" s="25">
        <f t="shared" ref="YO43" si="492">SUM(YO12:YO42)</f>
        <v>0</v>
      </c>
      <c r="YP43" s="25">
        <f>SUM(YP12:YP42)</f>
        <v>0</v>
      </c>
      <c r="YQ43" s="25">
        <f>SUM(YQ12:YQ42)</f>
        <v>0</v>
      </c>
      <c r="YR43" s="25">
        <f t="shared" ref="YR43:YZ43" si="493">SUM(YR12:YR42)</f>
        <v>0</v>
      </c>
      <c r="YS43" s="25">
        <f t="shared" si="493"/>
        <v>0</v>
      </c>
      <c r="YT43" s="25">
        <f t="shared" si="493"/>
        <v>0</v>
      </c>
      <c r="YU43" s="25">
        <f t="shared" si="493"/>
        <v>0</v>
      </c>
      <c r="YV43" s="25">
        <f t="shared" si="493"/>
        <v>0</v>
      </c>
      <c r="YW43" s="25">
        <f t="shared" si="493"/>
        <v>0</v>
      </c>
      <c r="YX43" s="25">
        <f t="shared" si="493"/>
        <v>0</v>
      </c>
      <c r="YY43" s="25">
        <f t="shared" si="493"/>
        <v>0</v>
      </c>
      <c r="YZ43" s="25">
        <f t="shared" si="493"/>
        <v>0</v>
      </c>
      <c r="ZA43" s="25">
        <f>SUM(ZA12:ZA42)</f>
        <v>0</v>
      </c>
      <c r="ZB43" s="25">
        <f>SUM(ZB12:ZB42)</f>
        <v>0</v>
      </c>
      <c r="ZC43" s="25">
        <f t="shared" ref="ZC43" si="494">SUM(ZC12:ZC42)</f>
        <v>0</v>
      </c>
      <c r="ZD43" s="13"/>
      <c r="ZE43" s="13"/>
      <c r="ZF43" s="13"/>
      <c r="ZG43" s="25">
        <f>SUM(ZG12:ZG42)</f>
        <v>0</v>
      </c>
      <c r="ZH43" s="25">
        <f t="shared" ref="ZH43" si="495">SUM(ZH12:ZH42)</f>
        <v>0</v>
      </c>
      <c r="ZI43" s="25">
        <f>SUM(ZI12:ZI42)</f>
        <v>0</v>
      </c>
      <c r="ZJ43" s="25">
        <f>SUM(ZJ12:ZJ42)</f>
        <v>0</v>
      </c>
      <c r="ZK43" s="25">
        <f>SUM(ZK12:ZK42)</f>
        <v>0</v>
      </c>
      <c r="ZL43" s="25">
        <f>SUM(ZL12:ZL42)</f>
        <v>0</v>
      </c>
      <c r="ZM43" s="25">
        <f t="shared" ref="ZM43:ZV43" si="496">SUM(ZM12:ZM42)</f>
        <v>0</v>
      </c>
      <c r="ZN43" s="25">
        <f t="shared" si="496"/>
        <v>0</v>
      </c>
      <c r="ZO43" s="25">
        <f t="shared" si="496"/>
        <v>0</v>
      </c>
      <c r="ZP43" s="25">
        <f t="shared" si="496"/>
        <v>0</v>
      </c>
      <c r="ZQ43" s="25">
        <f t="shared" si="496"/>
        <v>0</v>
      </c>
      <c r="ZR43" s="25">
        <f t="shared" si="496"/>
        <v>0</v>
      </c>
      <c r="ZS43" s="25">
        <f t="shared" si="496"/>
        <v>0</v>
      </c>
      <c r="ZT43" s="25">
        <f t="shared" si="496"/>
        <v>0</v>
      </c>
      <c r="ZU43" s="25">
        <f t="shared" si="496"/>
        <v>0</v>
      </c>
      <c r="ZV43" s="25">
        <f t="shared" si="496"/>
        <v>0</v>
      </c>
      <c r="ZW43" s="25"/>
      <c r="ZX43" s="25"/>
      <c r="ZY43" s="25">
        <f>SUM(ZY12:ZY42)</f>
        <v>0</v>
      </c>
      <c r="ZZ43" s="25">
        <f>SUM(ZZ12:ZZ42)</f>
        <v>0</v>
      </c>
      <c r="AAA43" s="25">
        <f>SUM(AAA12:AAA42)</f>
        <v>0</v>
      </c>
      <c r="AAB43" s="25">
        <f>SUM(AAB12:AAB42)</f>
        <v>0</v>
      </c>
      <c r="AAC43" s="13"/>
      <c r="AAD43" s="25"/>
      <c r="AAE43" s="25">
        <f t="shared" ref="AAE43" si="497">SUM(AAE12:AAE42)</f>
        <v>0</v>
      </c>
      <c r="AAF43" s="25">
        <f>SUM(AAF12:AAF42)</f>
        <v>0</v>
      </c>
      <c r="AAG43" s="25">
        <f>SUM(AAG12:AAG42)</f>
        <v>0</v>
      </c>
      <c r="AAH43" s="25">
        <f t="shared" ref="AAH43:AAP43" si="498">SUM(AAH12:AAH42)</f>
        <v>0</v>
      </c>
      <c r="AAI43" s="25">
        <f t="shared" si="498"/>
        <v>0</v>
      </c>
      <c r="AAJ43" s="25">
        <f t="shared" si="498"/>
        <v>0</v>
      </c>
      <c r="AAK43" s="25">
        <f t="shared" si="498"/>
        <v>0</v>
      </c>
      <c r="AAL43" s="25">
        <f t="shared" si="498"/>
        <v>0</v>
      </c>
      <c r="AAM43" s="25">
        <f t="shared" si="498"/>
        <v>0</v>
      </c>
      <c r="AAN43" s="25">
        <f t="shared" si="498"/>
        <v>0</v>
      </c>
      <c r="AAO43" s="25">
        <f t="shared" si="498"/>
        <v>0</v>
      </c>
      <c r="AAP43" s="25">
        <f t="shared" si="498"/>
        <v>0</v>
      </c>
      <c r="AAQ43" s="25">
        <f>SUM(AAQ12:AAQ42)</f>
        <v>0</v>
      </c>
      <c r="AAR43" s="25">
        <f>SUM(AAR12:AAR42)</f>
        <v>0</v>
      </c>
      <c r="AAS43" s="25">
        <f t="shared" ref="AAS43" si="499">SUM(AAS12:AAS42)</f>
        <v>0</v>
      </c>
      <c r="AAT43" s="13"/>
      <c r="AAU43" s="13"/>
      <c r="AAV43" s="13"/>
      <c r="AAW43" s="25">
        <f>SUM(AAW12:AAW42)</f>
        <v>0</v>
      </c>
      <c r="AAX43" s="25">
        <f t="shared" ref="AAX43" si="500">SUM(AAX12:AAX42)</f>
        <v>0</v>
      </c>
      <c r="AAY43" s="25">
        <f>SUM(AAY12:AAY42)</f>
        <v>0</v>
      </c>
      <c r="AAZ43" s="25">
        <f>SUM(AAZ12:AAZ42)</f>
        <v>0</v>
      </c>
      <c r="ABA43" s="25">
        <f>SUM(ABA12:ABA42)</f>
        <v>0</v>
      </c>
      <c r="ABB43" s="25">
        <f>SUM(ABB12:ABB42)</f>
        <v>0</v>
      </c>
      <c r="ABC43" s="25">
        <f t="shared" ref="ABC43:ABL43" si="501">SUM(ABC12:ABC42)</f>
        <v>0</v>
      </c>
      <c r="ABD43" s="25">
        <f t="shared" si="501"/>
        <v>0</v>
      </c>
      <c r="ABE43" s="25">
        <f t="shared" si="501"/>
        <v>0</v>
      </c>
      <c r="ABF43" s="25">
        <f t="shared" si="501"/>
        <v>0</v>
      </c>
      <c r="ABG43" s="25">
        <f t="shared" si="501"/>
        <v>0</v>
      </c>
      <c r="ABH43" s="25">
        <f t="shared" si="501"/>
        <v>0</v>
      </c>
      <c r="ABI43" s="25">
        <f t="shared" si="501"/>
        <v>0</v>
      </c>
      <c r="ABJ43" s="25">
        <f t="shared" si="501"/>
        <v>0</v>
      </c>
      <c r="ABK43" s="25">
        <f t="shared" si="501"/>
        <v>0</v>
      </c>
      <c r="ABL43" s="25">
        <f t="shared" si="501"/>
        <v>0</v>
      </c>
      <c r="ABM43" s="25"/>
      <c r="ABN43" s="25"/>
      <c r="ABO43" s="25">
        <f>SUM(ABO12:ABO42)</f>
        <v>0</v>
      </c>
      <c r="ABP43" s="25">
        <f>SUM(ABP12:ABP42)</f>
        <v>0</v>
      </c>
      <c r="ABQ43" s="25">
        <f>SUM(ABQ12:ABQ42)</f>
        <v>0</v>
      </c>
      <c r="ABR43" s="25">
        <f>SUM(ABR12:ABR42)</f>
        <v>0</v>
      </c>
      <c r="ABS43" s="13"/>
      <c r="ABT43" s="25"/>
      <c r="ABU43" s="25">
        <f t="shared" ref="ABU43" si="502">SUM(ABU12:ABU42)</f>
        <v>0</v>
      </c>
      <c r="ABV43" s="25">
        <f>SUM(ABV12:ABV42)</f>
        <v>0</v>
      </c>
      <c r="ABW43" s="25">
        <f>SUM(ABW12:ABW42)</f>
        <v>0</v>
      </c>
      <c r="ABX43" s="25">
        <f>SUM(ABY12:ABY42)</f>
        <v>0</v>
      </c>
      <c r="ABY43" s="25">
        <f t="shared" ref="ABY43:ACF43" si="503">SUM(ABY12:ABY42)</f>
        <v>0</v>
      </c>
      <c r="ABZ43" s="25">
        <f t="shared" si="503"/>
        <v>0</v>
      </c>
      <c r="ACA43" s="25">
        <f t="shared" si="503"/>
        <v>0</v>
      </c>
      <c r="ACB43" s="25">
        <f t="shared" si="503"/>
        <v>0</v>
      </c>
      <c r="ACC43" s="25">
        <f t="shared" si="503"/>
        <v>0</v>
      </c>
      <c r="ACD43" s="25">
        <f t="shared" si="503"/>
        <v>0</v>
      </c>
      <c r="ACE43" s="25">
        <f t="shared" si="503"/>
        <v>0</v>
      </c>
      <c r="ACF43" s="25">
        <f t="shared" si="503"/>
        <v>0</v>
      </c>
      <c r="ACG43" s="25">
        <f>SUM(ACG12:ACG42)</f>
        <v>0</v>
      </c>
      <c r="ACH43" s="25">
        <f>SUM(ACH12:ACH42)</f>
        <v>0</v>
      </c>
      <c r="ACI43" s="25">
        <f t="shared" ref="ACI43" si="504">SUM(ACI12:ACI42)</f>
        <v>0</v>
      </c>
      <c r="ACJ43" s="13"/>
      <c r="ACK43" s="13"/>
      <c r="ACL43" s="13"/>
      <c r="ACM43" s="25">
        <f>SUM(ACM12:ACM42)</f>
        <v>0</v>
      </c>
      <c r="ACN43" s="25">
        <f t="shared" ref="ACN43" si="505">SUM(ACN12:ACN42)</f>
        <v>0</v>
      </c>
      <c r="ACO43" s="25">
        <f>SUM(ACO12:ACO42)</f>
        <v>0</v>
      </c>
      <c r="ACP43" s="25">
        <f>SUM(ACP12:ACP42)</f>
        <v>0</v>
      </c>
      <c r="ACQ43" s="25">
        <f>SUM(ACQ12:ACQ42)</f>
        <v>0</v>
      </c>
      <c r="ACR43" s="25">
        <f>SUM(ACR12:ACR42)</f>
        <v>0</v>
      </c>
      <c r="ACS43" s="25">
        <f t="shared" ref="ACS43:ADB43" si="506">SUM(ACS12:ACS42)</f>
        <v>0</v>
      </c>
      <c r="ACT43" s="25">
        <f t="shared" si="506"/>
        <v>0</v>
      </c>
      <c r="ACU43" s="25">
        <f t="shared" si="506"/>
        <v>0</v>
      </c>
      <c r="ACV43" s="25">
        <f t="shared" si="506"/>
        <v>0</v>
      </c>
      <c r="ACW43" s="25">
        <f t="shared" si="506"/>
        <v>0</v>
      </c>
      <c r="ACX43" s="25">
        <f t="shared" si="506"/>
        <v>0</v>
      </c>
      <c r="ACY43" s="25">
        <f t="shared" si="506"/>
        <v>0</v>
      </c>
      <c r="ACZ43" s="25">
        <f t="shared" si="506"/>
        <v>0</v>
      </c>
      <c r="ADA43" s="25">
        <f t="shared" si="506"/>
        <v>0</v>
      </c>
      <c r="ADB43" s="25">
        <f t="shared" si="506"/>
        <v>0</v>
      </c>
      <c r="ADC43" s="25"/>
      <c r="ADD43" s="25"/>
      <c r="ADE43" s="25">
        <f>SUM(ADE12:ADE42)</f>
        <v>0</v>
      </c>
      <c r="ADF43" s="25">
        <f>SUM(ADF12:ADF42)</f>
        <v>0</v>
      </c>
      <c r="ADG43" s="25">
        <f>SUM(ADG12:ADG42)</f>
        <v>0</v>
      </c>
      <c r="ADH43" s="25">
        <f>SUM(ADH12:ADH42)</f>
        <v>0</v>
      </c>
      <c r="ADI43" s="13"/>
      <c r="ADJ43" s="25"/>
      <c r="ADK43" s="25">
        <f t="shared" ref="ADK43" si="507">SUM(ADK12:ADK42)</f>
        <v>0</v>
      </c>
      <c r="ADL43" s="25">
        <f>SUM(ADL12:ADL42)</f>
        <v>0</v>
      </c>
      <c r="ADM43" s="25">
        <f>SUM(ADM12:ADM42)</f>
        <v>0</v>
      </c>
      <c r="ADN43" s="25">
        <f t="shared" ref="ADN43:ADV43" si="508">SUM(ADN12:ADN42)</f>
        <v>0</v>
      </c>
      <c r="ADO43" s="25">
        <f t="shared" si="508"/>
        <v>0</v>
      </c>
      <c r="ADP43" s="25">
        <f t="shared" si="508"/>
        <v>0</v>
      </c>
      <c r="ADQ43" s="25">
        <f t="shared" si="508"/>
        <v>0</v>
      </c>
      <c r="ADR43" s="25">
        <f t="shared" si="508"/>
        <v>0</v>
      </c>
      <c r="ADS43" s="25">
        <f t="shared" si="508"/>
        <v>0</v>
      </c>
      <c r="ADT43" s="25">
        <f t="shared" si="508"/>
        <v>0</v>
      </c>
      <c r="ADU43" s="25">
        <f t="shared" si="508"/>
        <v>0</v>
      </c>
      <c r="ADV43" s="25">
        <f t="shared" si="508"/>
        <v>0</v>
      </c>
      <c r="ADW43" s="25">
        <f>SUM(ADW12:ADW42)</f>
        <v>0</v>
      </c>
      <c r="ADX43" s="25">
        <f>SUM(ADX12:ADX42)</f>
        <v>0</v>
      </c>
      <c r="ADY43" s="25">
        <f t="shared" ref="ADY43" si="509">SUM(ADY12:ADY42)</f>
        <v>0</v>
      </c>
      <c r="ADZ43" s="25">
        <f>SUM(ADZ12:ADZ42)</f>
        <v>0</v>
      </c>
      <c r="AEA43" s="25">
        <f>SUM(AEA12:AEA42)</f>
        <v>0</v>
      </c>
      <c r="AEB43" s="25">
        <f>SUM(AEB12:AEB42)</f>
        <v>0</v>
      </c>
    </row>
    <row r="44" spans="1:808" ht="13.8" thickBot="1" x14ac:dyDescent="0.35"/>
    <row r="45" spans="1:808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N45" s="116"/>
      <c r="XO45" s="116"/>
      <c r="ZD45" s="116"/>
      <c r="ZE45" s="116"/>
      <c r="AAT45" s="116"/>
      <c r="AAU45" s="116"/>
      <c r="ACJ45" s="116"/>
      <c r="ACK45" s="116"/>
      <c r="AEA45" s="27"/>
    </row>
    <row r="46" spans="1:808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N46" s="116"/>
      <c r="XO46" s="116"/>
      <c r="XP46" s="27"/>
      <c r="XQ46" s="27"/>
      <c r="ZD46" s="116"/>
      <c r="ZE46" s="116"/>
      <c r="ZF46" s="27"/>
      <c r="ZG46" s="27"/>
      <c r="AAT46" s="116"/>
      <c r="AAU46" s="116"/>
      <c r="AAV46" s="27"/>
      <c r="AAW46" s="27"/>
      <c r="ACJ46" s="116"/>
      <c r="ACK46" s="116"/>
      <c r="ACL46" s="27"/>
      <c r="ACM46" s="27"/>
      <c r="AEA46" s="27"/>
    </row>
    <row r="47" spans="1:808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N47" s="61"/>
      <c r="XO47" s="62"/>
      <c r="XP47" s="27"/>
      <c r="XQ47" s="27"/>
      <c r="ZD47" s="61"/>
      <c r="ZE47" s="62"/>
      <c r="ZF47" s="27"/>
      <c r="ZG47" s="27"/>
      <c r="AAT47" s="61"/>
      <c r="AAU47" s="62"/>
      <c r="AAV47" s="27"/>
      <c r="AAW47" s="27"/>
      <c r="ACJ47" s="61"/>
      <c r="ACK47" s="62"/>
      <c r="ACL47" s="27"/>
      <c r="ACM47" s="27"/>
      <c r="AEA47" s="27"/>
    </row>
    <row r="48" spans="1:808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+XS43+YJ43-YP43+ZI43+ZZ43-AAF43+AAY43+ABP43-ABV43+ACO43+ADF43-ADL43</f>
        <v>0</v>
      </c>
      <c r="G48" s="28">
        <v>0</v>
      </c>
      <c r="H48" s="28">
        <v>0</v>
      </c>
      <c r="I48" s="29">
        <v>0</v>
      </c>
      <c r="J48" s="80"/>
      <c r="K48" s="27"/>
      <c r="AG48" s="27"/>
      <c r="AH48" s="27"/>
      <c r="AI48" s="27"/>
      <c r="AX48" s="61"/>
      <c r="AY48" s="62"/>
      <c r="AZ48" s="80"/>
      <c r="BA48" s="27"/>
      <c r="BW48" s="27"/>
      <c r="BX48" s="27"/>
      <c r="BY48" s="27"/>
      <c r="CN48" s="61"/>
      <c r="CO48" s="62"/>
      <c r="CP48" s="80"/>
      <c r="CQ48" s="27"/>
      <c r="DM48" s="27"/>
      <c r="DN48" s="27"/>
      <c r="DO48" s="27"/>
      <c r="ED48" s="61"/>
      <c r="EE48" s="62"/>
      <c r="EF48" s="80"/>
      <c r="EG48" s="27"/>
      <c r="FC48" s="27"/>
      <c r="FD48" s="27"/>
      <c r="FE48" s="27"/>
      <c r="FT48" s="61"/>
      <c r="FU48" s="62"/>
      <c r="FV48" s="80"/>
      <c r="FW48" s="27"/>
      <c r="GS48" s="27"/>
      <c r="GT48" s="27"/>
      <c r="GU48" s="27"/>
      <c r="HJ48" s="61"/>
      <c r="HK48" s="62"/>
      <c r="HL48" s="80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80"/>
      <c r="KS48" s="27"/>
      <c r="LO48" s="27"/>
      <c r="LP48" s="27"/>
      <c r="LQ48" s="27"/>
      <c r="MF48" s="61"/>
      <c r="MG48" s="62"/>
      <c r="MH48" s="80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80"/>
      <c r="PO48" s="27"/>
      <c r="QK48" s="27"/>
      <c r="QL48" s="27"/>
      <c r="QM48" s="27"/>
      <c r="RB48" s="61"/>
      <c r="RC48" s="62"/>
      <c r="RD48" s="80"/>
      <c r="RE48" s="27"/>
      <c r="SA48" s="27"/>
      <c r="SB48" s="27"/>
      <c r="SC48" s="27"/>
      <c r="SR48" s="61"/>
      <c r="SS48" s="62"/>
      <c r="ST48" s="80"/>
      <c r="SU48" s="27"/>
      <c r="TQ48" s="27"/>
      <c r="TR48" s="27"/>
      <c r="TS48" s="27"/>
      <c r="UH48" s="61"/>
      <c r="UI48" s="62"/>
      <c r="UJ48" s="80"/>
      <c r="UK48" s="27"/>
      <c r="VG48" s="27"/>
      <c r="VH48" s="27"/>
      <c r="VI48" s="27"/>
      <c r="VX48" s="28">
        <v>0</v>
      </c>
      <c r="VY48" s="29">
        <v>0</v>
      </c>
      <c r="VZ48" s="80"/>
      <c r="WA48" s="27"/>
      <c r="WW48" s="27"/>
      <c r="WX48" s="27"/>
      <c r="WY48" s="27"/>
      <c r="XN48" s="61"/>
      <c r="XO48" s="62"/>
      <c r="XP48" s="80"/>
      <c r="XQ48" s="27"/>
      <c r="YM48" s="27"/>
      <c r="YN48" s="27"/>
      <c r="YO48" s="27"/>
      <c r="ZD48" s="61"/>
      <c r="ZE48" s="62"/>
      <c r="ZF48" s="80"/>
      <c r="ZG48" s="27"/>
      <c r="AAC48" s="27"/>
      <c r="AAD48" s="27"/>
      <c r="AAE48" s="27"/>
      <c r="AAT48" s="61"/>
      <c r="AAU48" s="62"/>
      <c r="AAV48" s="80"/>
      <c r="AAW48" s="27"/>
      <c r="ABS48" s="27"/>
      <c r="ABT48" s="27"/>
      <c r="ABU48" s="27"/>
      <c r="ACJ48" s="61"/>
      <c r="ACK48" s="62"/>
      <c r="ACL48" s="80"/>
      <c r="ACM48" s="27"/>
      <c r="ADI48" s="27"/>
      <c r="ADJ48" s="27"/>
      <c r="ADK48" s="27"/>
    </row>
    <row r="49" spans="1:804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  <c r="XN49" s="61"/>
      <c r="XO49" s="62"/>
      <c r="XP49" s="44"/>
      <c r="XQ49" s="27"/>
      <c r="ZD49" s="61"/>
      <c r="ZE49" s="62"/>
      <c r="ZF49" s="44"/>
      <c r="ZG49" s="27"/>
      <c r="AAT49" s="61"/>
      <c r="AAU49" s="62"/>
      <c r="AAV49" s="44"/>
      <c r="AAW49" s="27"/>
      <c r="ACJ49" s="61"/>
      <c r="ACK49" s="62"/>
      <c r="ACL49" s="44"/>
      <c r="ACM49" s="27"/>
    </row>
    <row r="50" spans="1:804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+XV43+YK43-YS43+ZL43+AAA43-AA143+ABB43+ABQ43-ABY43+ACR43+ADG43-ADO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+XW43+YL43-TY43+ZM43+AAB43-AAJ43+ABC43+ABR43-ABZ43+ACS43+ADH43-ADP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  <c r="XN50" s="61"/>
      <c r="XO50" s="62"/>
      <c r="XP50" s="44"/>
      <c r="ZD50" s="61"/>
      <c r="ZE50" s="62"/>
      <c r="ZF50" s="44"/>
      <c r="AAT50" s="61"/>
      <c r="AAU50" s="62"/>
      <c r="AAV50" s="44"/>
      <c r="ACJ50" s="61"/>
      <c r="ACK50" s="62"/>
      <c r="ACL50" s="44"/>
    </row>
    <row r="51" spans="1:804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R43-AO43+BH43-CE43+CX43-DU43+EN43-FK43+GD43-HA43+HT43-IQ43+JJ43-KG43+KZ43-LW43+MP43-NM43+OF43-PC43+PV43-QS43+RL43-SI43+TB43-TY43+UR43-VO43+WH43-XE43+XX43-YU43+ZN43-AAK43+ABD43-ACA43+ACT43-ADQ43</f>
        <v>0</v>
      </c>
      <c r="G51" s="31">
        <f>S43-AP43+BI43-CF43+CY43-DV43+EO43-FL43+GE43-HB43+HU43-IR43+JK43-KH43+LA43-LX43+MQ43-NN43+OG43-PD43+PW43-QT43+RM43-SJ43+TC43-TZ43+US43-VP43+WI43-XF43+XY43-YV43+ZO43-AAL43-ABE43-ACB43+ACU43-ADR43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  <c r="XN51" s="61"/>
      <c r="XO51" s="62"/>
      <c r="XP51" s="45"/>
      <c r="ZB51" s="27"/>
      <c r="ZD51" s="61"/>
      <c r="ZE51" s="62"/>
      <c r="ZF51" s="45"/>
      <c r="AAR51" s="27"/>
      <c r="AAT51" s="61"/>
      <c r="AAU51" s="62"/>
      <c r="AAV51" s="45"/>
      <c r="ACH51" s="27"/>
      <c r="ACJ51" s="61"/>
      <c r="ACK51" s="62"/>
      <c r="ACL51" s="45"/>
      <c r="ADX51" s="27"/>
    </row>
    <row r="52" spans="1:804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N43-AK43+BD43-CA43+CT43-DQ43-EJ43-FG43+FZ43-GW43+HP43-IM43+JF43-KC43+KV43-LS43+ML43-NJ43+OB43-OY43+PR43-QO43+RH43-SE43+SX43-TU43+UN43-VK43+WD43-XA43+XT43-YQ43+ZJ43-AAG43+AAZ43-ABW43+ACP43-ADM43</f>
        <v>0</v>
      </c>
      <c r="G52" s="31">
        <f>O43-AL43+BE43-CB43+CU43-DR43+EK43-FH43+GA43-GX43+HQ43-IN43+JG43-KD43+KW43-LT43+MM43-NJ43+OC43-OZ43-PS43-QP43+RI43-SF43+SY43-TV43+UO43-VL43+WE43-XB43+XU43-YR43+ZK43-AAH43+ABA43-ABY43+ACQ43-ADN43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  <c r="XN52" s="61"/>
      <c r="XO52" s="62"/>
      <c r="XP52" s="45"/>
      <c r="ZB52" s="27"/>
      <c r="ZD52" s="61"/>
      <c r="ZE52" s="62"/>
      <c r="ZF52" s="45"/>
      <c r="AAR52" s="27"/>
      <c r="AAT52" s="61"/>
      <c r="AAU52" s="62"/>
      <c r="AAV52" s="45"/>
      <c r="ACH52" s="27"/>
      <c r="ACJ52" s="61"/>
      <c r="ACK52" s="62"/>
      <c r="ACL52" s="45"/>
      <c r="ADX52" s="27"/>
    </row>
    <row r="53" spans="1:804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  <c r="XN53" s="61"/>
      <c r="XO53" s="62"/>
      <c r="XP53" s="44"/>
      <c r="ZD53" s="61"/>
      <c r="ZE53" s="62"/>
      <c r="ZF53" s="44"/>
      <c r="AAT53" s="61"/>
      <c r="AAU53" s="62"/>
      <c r="AAV53" s="44"/>
      <c r="ACJ53" s="61"/>
      <c r="ACK53" s="62"/>
      <c r="ACL53" s="44"/>
    </row>
    <row r="54" spans="1:804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+Y43-AV43+BO43-CL43+DE43-EB43+EU43-FR43+GK43-HH43+IA43-IX43+JQ43-KN43+LG43-MD43+MW43-NT43+OM43-PJ43+QC43-QZ43+RS43-SP43+TI43-UF43+UY43-UV43+WO43-XL43+YE43-ZB43+ZU43-AAR43+ABK43-ACH43+ADA43-ADX43</f>
        <v>0</v>
      </c>
      <c r="I54" s="32">
        <f>Z43-AW43+BP43-CM43+DF43-EC43+EV43-FS43+GL43-HI43+IB43-IY43+JR43-KO43+LH43-ME43+MX43-NU43+ON43-PK43+QD43-RA43+RT43-SQ43+TJ43-UG43+UZ43-VW43+WP43-XM43+YF43-ZC43-ZV43-AAS43+ABL43-ACI43+ADB43-ADY43</f>
        <v>0</v>
      </c>
      <c r="J54" s="46"/>
      <c r="K54" s="46"/>
      <c r="L54" s="80"/>
      <c r="M54" s="80"/>
      <c r="N54" s="80"/>
      <c r="O54" s="80"/>
      <c r="AJ54" s="80"/>
      <c r="AK54" s="80"/>
      <c r="AL54" s="80"/>
      <c r="AX54" s="61"/>
      <c r="AY54" s="62"/>
      <c r="AZ54" s="46"/>
      <c r="BA54" s="46"/>
      <c r="BB54" s="80"/>
      <c r="BC54" s="80"/>
      <c r="BD54" s="80"/>
      <c r="BE54" s="80"/>
      <c r="BZ54" s="80"/>
      <c r="CA54" s="80"/>
      <c r="CB54" s="80"/>
      <c r="CN54" s="61"/>
      <c r="CO54" s="62"/>
      <c r="CP54" s="46"/>
      <c r="CQ54" s="46"/>
      <c r="CR54" s="80"/>
      <c r="CS54" s="80"/>
      <c r="CT54" s="80"/>
      <c r="CU54" s="80"/>
      <c r="DP54" s="80"/>
      <c r="DQ54" s="80"/>
      <c r="DR54" s="80"/>
      <c r="ED54" s="61"/>
      <c r="EE54" s="62"/>
      <c r="EF54" s="46"/>
      <c r="EG54" s="46"/>
      <c r="EH54" s="80"/>
      <c r="EI54" s="80"/>
      <c r="EJ54" s="80"/>
      <c r="EK54" s="80"/>
      <c r="FF54" s="80"/>
      <c r="FG54" s="80"/>
      <c r="FH54" s="80"/>
      <c r="FT54" s="61"/>
      <c r="FU54" s="62"/>
      <c r="FV54" s="46"/>
      <c r="FW54" s="46"/>
      <c r="FX54" s="80"/>
      <c r="FY54" s="80"/>
      <c r="FZ54" s="80"/>
      <c r="GA54" s="80"/>
      <c r="GV54" s="80"/>
      <c r="GW54" s="80"/>
      <c r="GX54" s="80"/>
      <c r="HJ54" s="61"/>
      <c r="HK54" s="62"/>
      <c r="HL54" s="46"/>
      <c r="HM54" s="46"/>
      <c r="HN54" s="80"/>
      <c r="HO54" s="80"/>
      <c r="HP54" s="80"/>
      <c r="HQ54" s="80"/>
      <c r="IL54" s="80"/>
      <c r="IM54" s="80"/>
      <c r="IN54" s="80"/>
      <c r="IY54" s="66"/>
      <c r="IZ54" s="61"/>
      <c r="JA54" s="62"/>
      <c r="JB54" s="71"/>
      <c r="JC54" s="46"/>
      <c r="JD54" s="80"/>
      <c r="JE54" s="80"/>
      <c r="JF54" s="80"/>
      <c r="JG54" s="80"/>
      <c r="KB54" s="80"/>
      <c r="KC54" s="80"/>
      <c r="KD54" s="80"/>
      <c r="KP54" s="61"/>
      <c r="KQ54" s="62"/>
      <c r="KR54" s="46"/>
      <c r="KS54" s="46"/>
      <c r="KT54" s="80"/>
      <c r="KU54" s="80"/>
      <c r="KV54" s="80"/>
      <c r="KW54" s="80"/>
      <c r="LR54" s="80"/>
      <c r="LS54" s="80"/>
      <c r="LT54" s="80"/>
      <c r="MF54" s="61"/>
      <c r="MG54" s="62"/>
      <c r="MH54" s="46"/>
      <c r="MI54" s="46"/>
      <c r="MJ54" s="80"/>
      <c r="MK54" s="80"/>
      <c r="ML54" s="80"/>
      <c r="MM54" s="80"/>
      <c r="NH54" s="80"/>
      <c r="NI54" s="80"/>
      <c r="NJ54" s="80"/>
      <c r="NV54" s="61"/>
      <c r="NW54" s="62"/>
      <c r="NX54" s="71"/>
      <c r="NY54" s="46"/>
      <c r="NZ54" s="80"/>
      <c r="OA54" s="80"/>
      <c r="OB54" s="80"/>
      <c r="OC54" s="80"/>
      <c r="OX54" s="80"/>
      <c r="OY54" s="80"/>
      <c r="OZ54" s="80"/>
      <c r="PL54" s="61"/>
      <c r="PM54" s="62"/>
      <c r="PN54" s="46"/>
      <c r="PO54" s="46"/>
      <c r="PP54" s="80"/>
      <c r="PQ54" s="80"/>
      <c r="PR54" s="80"/>
      <c r="PS54" s="80"/>
      <c r="QN54" s="80"/>
      <c r="QO54" s="80"/>
      <c r="QP54" s="80"/>
      <c r="RB54" s="61"/>
      <c r="RC54" s="62"/>
      <c r="RD54" s="46"/>
      <c r="RE54" s="46"/>
      <c r="RF54" s="80"/>
      <c r="RG54" s="80"/>
      <c r="RH54" s="80"/>
      <c r="RI54" s="80"/>
      <c r="SD54" s="80"/>
      <c r="SE54" s="80"/>
      <c r="SF54" s="80"/>
      <c r="SR54" s="61"/>
      <c r="SS54" s="62"/>
      <c r="ST54" s="46"/>
      <c r="SU54" s="46"/>
      <c r="SV54" s="80"/>
      <c r="SW54" s="80"/>
      <c r="SX54" s="80"/>
      <c r="SY54" s="80"/>
      <c r="TT54" s="80"/>
      <c r="TU54" s="80"/>
      <c r="TV54" s="80"/>
      <c r="UH54" s="61"/>
      <c r="UI54" s="62"/>
      <c r="UJ54" s="46"/>
      <c r="UK54" s="46"/>
      <c r="UL54" s="80"/>
      <c r="UM54" s="80"/>
      <c r="UN54" s="80"/>
      <c r="UO54" s="80"/>
      <c r="VJ54" s="80"/>
      <c r="VK54" s="80"/>
      <c r="VL54" s="80"/>
      <c r="VX54" s="31">
        <f>+WO43-XL43+AEQ43-AFN43+AGG43-AHD43+AHW43-AIT43+AJM43-AKJ43+ALC43-ALZ43+AMS43-ANP43+AOI43-APF43+APY43-AQV43+ARO43-ASL43+ATE43-AUB43+AUU43-AVR43+AWK43-AXH43+AYA43-AXX43</f>
        <v>0</v>
      </c>
      <c r="VY54" s="32">
        <f>WP43-XM43+AER43-AFO43+AGH43-AHE43+AHX43-AIU43+AJN43-AKK43+ALD43-AMA43+AMT43-ANQ43+AOJ43-APG43+APZ43-AQW43+ARP43-ASM43+ATF43-AUC43+AUV43-AVS43+AWL43-AXI43+AYB43-AYY43</f>
        <v>0</v>
      </c>
      <c r="VZ54" s="46"/>
      <c r="WA54" s="46"/>
      <c r="WB54" s="80"/>
      <c r="WC54" s="80"/>
      <c r="WD54" s="80"/>
      <c r="WE54" s="80"/>
      <c r="WZ54" s="80"/>
      <c r="XA54" s="80"/>
      <c r="XB54" s="80"/>
      <c r="XN54" s="61"/>
      <c r="XO54" s="62"/>
      <c r="XP54" s="46"/>
      <c r="XQ54" s="46"/>
      <c r="XR54" s="80"/>
      <c r="XS54" s="80"/>
      <c r="XT54" s="80"/>
      <c r="XU54" s="80"/>
      <c r="YP54" s="80"/>
      <c r="YQ54" s="80"/>
      <c r="YR54" s="80"/>
      <c r="ZD54" s="61"/>
      <c r="ZE54" s="62"/>
      <c r="ZF54" s="46"/>
      <c r="ZG54" s="46"/>
      <c r="ZH54" s="80"/>
      <c r="ZI54" s="80"/>
      <c r="ZJ54" s="80"/>
      <c r="ZK54" s="80"/>
      <c r="AAF54" s="80"/>
      <c r="AAG54" s="80"/>
      <c r="AAH54" s="80"/>
      <c r="AAT54" s="61"/>
      <c r="AAU54" s="62"/>
      <c r="AAV54" s="46"/>
      <c r="AAW54" s="46"/>
      <c r="AAX54" s="80"/>
      <c r="AAY54" s="80"/>
      <c r="AAZ54" s="80"/>
      <c r="ABA54" s="80"/>
      <c r="ABV54" s="80"/>
      <c r="ABW54" s="80"/>
      <c r="ABX54" s="80"/>
      <c r="ACJ54" s="61"/>
      <c r="ACK54" s="62"/>
      <c r="ACL54" s="46"/>
      <c r="ACM54" s="46"/>
      <c r="ACN54" s="80"/>
      <c r="ACO54" s="80"/>
      <c r="ACP54" s="80"/>
      <c r="ACQ54" s="80"/>
      <c r="ADL54" s="80"/>
      <c r="ADM54" s="80"/>
      <c r="ADN54" s="80"/>
    </row>
    <row r="55" spans="1:804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  <c r="XN55" s="61"/>
      <c r="XO55" s="62"/>
      <c r="XP55" s="47"/>
      <c r="XQ55" s="47"/>
      <c r="XR55" s="47"/>
      <c r="YE55" s="48"/>
      <c r="ZD55" s="61"/>
      <c r="ZE55" s="62"/>
      <c r="ZF55" s="47"/>
      <c r="ZG55" s="47"/>
      <c r="ZH55" s="47"/>
      <c r="ZU55" s="48"/>
      <c r="AAT55" s="61"/>
      <c r="AAU55" s="62"/>
      <c r="AAV55" s="47"/>
      <c r="AAW55" s="47"/>
      <c r="AAX55" s="47"/>
      <c r="ABK55" s="48"/>
      <c r="ACJ55" s="61"/>
      <c r="ACK55" s="62"/>
      <c r="ACL55" s="47"/>
      <c r="ACM55" s="47"/>
      <c r="ACN55" s="47"/>
      <c r="ADA55" s="48"/>
    </row>
    <row r="56" spans="1:804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  <c r="XN56" s="61"/>
      <c r="XO56" s="62"/>
      <c r="XP56" s="49"/>
      <c r="XQ56" s="50"/>
      <c r="XR56" s="50"/>
      <c r="YE56" s="48"/>
      <c r="ZD56" s="61"/>
      <c r="ZE56" s="62"/>
      <c r="ZF56" s="49"/>
      <c r="ZG56" s="50"/>
      <c r="ZH56" s="50"/>
      <c r="ZU56" s="48"/>
      <c r="AAT56" s="61"/>
      <c r="AAU56" s="62"/>
      <c r="AAV56" s="49"/>
      <c r="AAW56" s="50"/>
      <c r="AAX56" s="50"/>
      <c r="ABK56" s="48"/>
      <c r="ACJ56" s="61"/>
      <c r="ACK56" s="62"/>
      <c r="ACL56" s="49"/>
      <c r="ACM56" s="50"/>
      <c r="ACN56" s="50"/>
      <c r="ADA56" s="48"/>
    </row>
    <row r="57" spans="1:804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  <c r="XN57" s="63"/>
      <c r="XO57" s="64"/>
      <c r="XP57" s="51"/>
      <c r="XQ57" s="44"/>
      <c r="XR57" s="50"/>
      <c r="YE57" s="48"/>
      <c r="ZD57" s="63"/>
      <c r="ZE57" s="64"/>
      <c r="ZF57" s="51"/>
      <c r="ZG57" s="44"/>
      <c r="ZH57" s="50"/>
      <c r="ZU57" s="48"/>
      <c r="AAT57" s="63"/>
      <c r="AAU57" s="64"/>
      <c r="AAV57" s="51"/>
      <c r="AAW57" s="44"/>
      <c r="AAX57" s="50"/>
      <c r="ABK57" s="48"/>
      <c r="ACJ57" s="63"/>
      <c r="ACK57" s="64"/>
      <c r="ACL57" s="51"/>
      <c r="ACM57" s="44"/>
      <c r="ACN57" s="50"/>
      <c r="ADA57" s="48"/>
    </row>
    <row r="58" spans="1:804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N58" s="65"/>
      <c r="XO58" s="65"/>
      <c r="XP58" s="51"/>
      <c r="XQ58" s="45"/>
      <c r="XR58" s="50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48"/>
      <c r="YF58" s="27"/>
      <c r="YG58" s="27"/>
      <c r="YH58" s="27"/>
      <c r="YI58" s="27"/>
      <c r="YJ58" s="27"/>
      <c r="YK58" s="27"/>
      <c r="YL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D58" s="37"/>
      <c r="ZE58" s="37"/>
      <c r="ZF58" s="51"/>
      <c r="ZG58" s="45"/>
      <c r="ZH58" s="50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48"/>
      <c r="ZV58" s="27"/>
      <c r="ZW58" s="27"/>
      <c r="ZX58" s="27"/>
      <c r="ZY58" s="27"/>
      <c r="ZZ58" s="27"/>
      <c r="AAA58" s="27"/>
      <c r="AAB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T58" s="65"/>
      <c r="AAU58" s="65"/>
      <c r="AAV58" s="51"/>
      <c r="AAW58" s="45"/>
      <c r="AAX58" s="50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48"/>
      <c r="ABL58" s="27"/>
      <c r="ABM58" s="27"/>
      <c r="ABN58" s="27"/>
      <c r="ABO58" s="27"/>
      <c r="ABP58" s="27"/>
      <c r="ABQ58" s="27"/>
      <c r="ABR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  <c r="ACJ58" s="37"/>
      <c r="ACK58" s="37"/>
      <c r="ACL58" s="51"/>
      <c r="ACM58" s="45"/>
      <c r="ACN58" s="50"/>
      <c r="ACO58" s="27"/>
      <c r="ACP58" s="27"/>
      <c r="ACQ58" s="27"/>
      <c r="ACR58" s="27"/>
      <c r="ACS58" s="27"/>
      <c r="ACT58" s="27"/>
      <c r="ACU58" s="27"/>
      <c r="ACV58" s="27"/>
      <c r="ACW58" s="27"/>
      <c r="ACX58" s="27"/>
      <c r="ACY58" s="27"/>
      <c r="ACZ58" s="27"/>
      <c r="ADA58" s="48"/>
      <c r="ADB58" s="27"/>
      <c r="ADC58" s="27"/>
      <c r="ADD58" s="27"/>
      <c r="ADE58" s="27"/>
      <c r="ADF58" s="27"/>
      <c r="ADG58" s="27"/>
      <c r="ADH58" s="27"/>
      <c r="ADL58" s="27"/>
      <c r="ADM58" s="27"/>
      <c r="ADN58" s="27"/>
      <c r="ADO58" s="27"/>
      <c r="ADP58" s="27"/>
      <c r="ADQ58" s="27"/>
      <c r="ADR58" s="27"/>
      <c r="ADS58" s="27"/>
      <c r="ADT58" s="27"/>
      <c r="ADU58" s="27"/>
      <c r="ADV58" s="27"/>
      <c r="ADW58" s="27"/>
    </row>
    <row r="59" spans="1:804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N59" s="79"/>
      <c r="XO59" s="65"/>
      <c r="XP59" s="51"/>
      <c r="XQ59" s="45"/>
      <c r="XR59" s="50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48"/>
      <c r="YF59" s="27"/>
      <c r="YG59" s="27"/>
      <c r="YH59" s="27"/>
      <c r="YI59" s="27"/>
      <c r="YJ59" s="27"/>
      <c r="YK59" s="27"/>
      <c r="YL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D59" s="38"/>
      <c r="ZE59" s="37"/>
      <c r="ZF59" s="51"/>
      <c r="ZG59" s="45"/>
      <c r="ZH59" s="50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48"/>
      <c r="ZV59" s="27"/>
      <c r="ZW59" s="27"/>
      <c r="ZX59" s="27"/>
      <c r="ZY59" s="27"/>
      <c r="ZZ59" s="27"/>
      <c r="AAA59" s="27"/>
      <c r="AAB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T59" s="79"/>
      <c r="AAU59" s="65"/>
      <c r="AAV59" s="51"/>
      <c r="AAW59" s="45"/>
      <c r="AAX59" s="50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48"/>
      <c r="ABL59" s="27"/>
      <c r="ABM59" s="27"/>
      <c r="ABN59" s="27"/>
      <c r="ABO59" s="27"/>
      <c r="ABP59" s="27"/>
      <c r="ABQ59" s="27"/>
      <c r="ABR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  <c r="ACJ59" s="38"/>
      <c r="ACK59" s="37"/>
      <c r="ACL59" s="51"/>
      <c r="ACM59" s="45"/>
      <c r="ACN59" s="50"/>
      <c r="ACO59" s="27"/>
      <c r="ACP59" s="27"/>
      <c r="ACQ59" s="27"/>
      <c r="ACR59" s="27"/>
      <c r="ACS59" s="27"/>
      <c r="ACT59" s="27"/>
      <c r="ACU59" s="27"/>
      <c r="ACV59" s="27"/>
      <c r="ACW59" s="27"/>
      <c r="ACX59" s="27"/>
      <c r="ACY59" s="27"/>
      <c r="ACZ59" s="27"/>
      <c r="ADA59" s="48"/>
      <c r="ADB59" s="27"/>
      <c r="ADC59" s="27"/>
      <c r="ADD59" s="27"/>
      <c r="ADE59" s="27"/>
      <c r="ADF59" s="27"/>
      <c r="ADG59" s="27"/>
      <c r="ADH59" s="27"/>
      <c r="ADL59" s="27"/>
      <c r="ADM59" s="27"/>
      <c r="ADN59" s="27"/>
      <c r="ADO59" s="27"/>
      <c r="ADP59" s="27"/>
      <c r="ADQ59" s="27"/>
      <c r="ADR59" s="27"/>
      <c r="ADS59" s="27"/>
      <c r="ADT59" s="27"/>
      <c r="ADU59" s="27"/>
      <c r="ADV59" s="27"/>
      <c r="ADW59" s="27"/>
    </row>
    <row r="60" spans="1:804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  <c r="XN60" s="51"/>
      <c r="XO60" s="51"/>
      <c r="XP60" s="51"/>
      <c r="XQ60" s="45"/>
      <c r="XR60" s="50"/>
      <c r="YD60" s="27"/>
      <c r="YE60" s="48"/>
      <c r="ZA60" s="27"/>
      <c r="ZD60" s="51"/>
      <c r="ZE60" s="51"/>
      <c r="ZF60" s="51"/>
      <c r="ZG60" s="45"/>
      <c r="ZH60" s="50"/>
      <c r="ZT60" s="27"/>
      <c r="ZU60" s="48"/>
      <c r="AAQ60" s="27"/>
      <c r="AAT60" s="74"/>
      <c r="AAU60" s="74"/>
      <c r="AAV60" s="51"/>
      <c r="AAW60" s="45"/>
      <c r="AAX60" s="50"/>
      <c r="ABJ60" s="27"/>
      <c r="ABK60" s="48"/>
      <c r="ACG60" s="27"/>
      <c r="ACJ60" s="51"/>
      <c r="ACK60" s="51"/>
      <c r="ACL60" s="51"/>
      <c r="ACM60" s="45"/>
      <c r="ACN60" s="50"/>
      <c r="ACZ60" s="27"/>
      <c r="ADA60" s="48"/>
      <c r="ADW60" s="27"/>
    </row>
    <row r="61" spans="1:804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  <c r="XN61" s="51"/>
      <c r="XO61" s="51"/>
      <c r="XP61" s="51"/>
      <c r="XQ61" s="45"/>
      <c r="XR61" s="50"/>
      <c r="YE61" s="48"/>
      <c r="ZD61" s="51"/>
      <c r="ZE61" s="51"/>
      <c r="ZF61" s="51"/>
      <c r="ZG61" s="45"/>
      <c r="ZH61" s="50"/>
      <c r="ZU61" s="48"/>
      <c r="AAT61" s="74"/>
      <c r="AAU61" s="74"/>
      <c r="AAV61" s="51"/>
      <c r="AAW61" s="45"/>
      <c r="AAX61" s="50"/>
      <c r="ABK61" s="48"/>
      <c r="ACJ61" s="51"/>
      <c r="ACK61" s="51"/>
      <c r="ACL61" s="51"/>
      <c r="ACM61" s="45"/>
      <c r="ACN61" s="50"/>
      <c r="ADA61" s="48"/>
    </row>
    <row r="62" spans="1:804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  <c r="XN62" s="46"/>
      <c r="XO62" s="46"/>
      <c r="XP62" s="46"/>
      <c r="XQ62" s="53"/>
      <c r="XR62" s="50"/>
      <c r="YE62" s="48"/>
      <c r="ZD62" s="46"/>
      <c r="ZE62" s="46"/>
      <c r="ZF62" s="46"/>
      <c r="ZG62" s="53"/>
      <c r="ZH62" s="50"/>
      <c r="ZU62" s="48"/>
      <c r="AAT62" s="46"/>
      <c r="AAU62" s="46"/>
      <c r="AAV62" s="46"/>
      <c r="AAW62" s="53"/>
      <c r="AAX62" s="50"/>
      <c r="ABK62" s="48"/>
      <c r="ACJ62" s="46"/>
      <c r="ACK62" s="46"/>
      <c r="ACL62" s="46"/>
      <c r="ACM62" s="53"/>
      <c r="ACN62" s="50"/>
      <c r="ADA62" s="48"/>
    </row>
    <row r="65" spans="3:766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  <c r="XN65" s="55"/>
      <c r="XO65" s="85"/>
      <c r="XP65" s="85"/>
      <c r="ZD65" s="55"/>
      <c r="ZE65" s="85"/>
      <c r="ZF65" s="85"/>
      <c r="AAT65" s="55"/>
      <c r="AAU65" s="85"/>
      <c r="AAV65" s="85"/>
      <c r="ACJ65" s="55"/>
      <c r="ACK65" s="85"/>
      <c r="ACL65" s="85"/>
    </row>
    <row r="66" spans="3:766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  <c r="XO66" s="27"/>
      <c r="ZE66" s="27"/>
      <c r="AAU66" s="27"/>
      <c r="ACK66" s="27"/>
    </row>
    <row r="606" spans="810:810" x14ac:dyDescent="0.3">
      <c r="AED606" s="3">
        <v>244102.39999999999</v>
      </c>
    </row>
    <row r="607" spans="810:810" x14ac:dyDescent="0.3">
      <c r="AED607" s="3">
        <v>973014.35</v>
      </c>
    </row>
    <row r="609" spans="810:810" x14ac:dyDescent="0.3">
      <c r="AED609" s="3">
        <v>958007.35</v>
      </c>
    </row>
    <row r="612" spans="810:810" x14ac:dyDescent="0.3">
      <c r="AED612" s="3">
        <v>563860.19999999995</v>
      </c>
    </row>
    <row r="614" spans="810:810" x14ac:dyDescent="0.3">
      <c r="AED614" s="3">
        <v>451945.35</v>
      </c>
    </row>
    <row r="615" spans="810:810" x14ac:dyDescent="0.3">
      <c r="AED615" s="3">
        <v>410841.59999999998</v>
      </c>
    </row>
    <row r="616" spans="810:810" x14ac:dyDescent="0.3">
      <c r="AED616" s="3">
        <v>595228.19999999995</v>
      </c>
    </row>
    <row r="618" spans="810:810" x14ac:dyDescent="0.3">
      <c r="AED618" s="3">
        <v>630042.5</v>
      </c>
    </row>
    <row r="620" spans="810:810" x14ac:dyDescent="0.3">
      <c r="AED620" s="3">
        <v>632721.5</v>
      </c>
    </row>
    <row r="635" s="3" customFormat="1" ht="22.65" customHeight="1" x14ac:dyDescent="0.3"/>
    <row r="636" s="3" customFormat="1" ht="18" customHeight="1" x14ac:dyDescent="0.3"/>
    <row r="637" s="3" customFormat="1" ht="18" customHeight="1" x14ac:dyDescent="0.3"/>
    <row r="638" s="3" customFormat="1" ht="18" customHeight="1" x14ac:dyDescent="0.3"/>
    <row r="639" s="3" customFormat="1" ht="18" customHeight="1" x14ac:dyDescent="0.3"/>
    <row r="640" s="3" customFormat="1" ht="18" customHeight="1" x14ac:dyDescent="0.3"/>
    <row r="641" s="3" customFormat="1" ht="18" customHeight="1" x14ac:dyDescent="0.3"/>
    <row r="642" s="3" customFormat="1" ht="18" customHeight="1" x14ac:dyDescent="0.3"/>
    <row r="643" s="3" customFormat="1" ht="18" customHeight="1" x14ac:dyDescent="0.3"/>
    <row r="644" s="3" customFormat="1" ht="18" customHeight="1" x14ac:dyDescent="0.3"/>
    <row r="645" s="3" customFormat="1" ht="18" customHeight="1" x14ac:dyDescent="0.3"/>
    <row r="646" s="3" customFormat="1" ht="18" customHeight="1" x14ac:dyDescent="0.3"/>
    <row r="647" s="3" customFormat="1" ht="18" customHeight="1" x14ac:dyDescent="0.3"/>
    <row r="648" s="3" customFormat="1" ht="18" customHeight="1" x14ac:dyDescent="0.3"/>
    <row r="649" s="3" customFormat="1" ht="18" customHeight="1" x14ac:dyDescent="0.3"/>
    <row r="650" s="3" customFormat="1" ht="18" customHeight="1" x14ac:dyDescent="0.3"/>
    <row r="651" s="3" customFormat="1" ht="18" customHeight="1" x14ac:dyDescent="0.3"/>
    <row r="652" s="3" customFormat="1" ht="18" customHeight="1" x14ac:dyDescent="0.3"/>
    <row r="653" s="3" customFormat="1" ht="18" customHeight="1" x14ac:dyDescent="0.3"/>
    <row r="654" s="3" customFormat="1" ht="18" customHeight="1" x14ac:dyDescent="0.3"/>
    <row r="655" s="3" customFormat="1" ht="18" customHeight="1" x14ac:dyDescent="0.3"/>
    <row r="656" s="3" customFormat="1" ht="18" customHeight="1" x14ac:dyDescent="0.3"/>
    <row r="657" s="3" customFormat="1" ht="18" customHeight="1" x14ac:dyDescent="0.3"/>
    <row r="658" s="3" customFormat="1" ht="18" customHeight="1" x14ac:dyDescent="0.3"/>
    <row r="659" s="3" customFormat="1" ht="18" customHeight="1" x14ac:dyDescent="0.3"/>
    <row r="660" s="3" customFormat="1" ht="18" customHeight="1" x14ac:dyDescent="0.3"/>
    <row r="661" s="3" customFormat="1" ht="18" customHeight="1" x14ac:dyDescent="0.3"/>
    <row r="662" s="3" customFormat="1" ht="18" customHeight="1" x14ac:dyDescent="0.3"/>
    <row r="663" s="3" customFormat="1" ht="18" customHeight="1" x14ac:dyDescent="0.3"/>
    <row r="664" s="3" customFormat="1" ht="18" customHeight="1" x14ac:dyDescent="0.3"/>
    <row r="665" s="3" customFormat="1" ht="18" customHeight="1" x14ac:dyDescent="0.3"/>
  </sheetData>
  <mergeCells count="175">
    <mergeCell ref="CN9:DF9"/>
    <mergeCell ref="DG9:DL9"/>
    <mergeCell ref="DM9:EC9"/>
    <mergeCell ref="ED9:EV9"/>
    <mergeCell ref="EW9:FB9"/>
    <mergeCell ref="FC9:FS9"/>
    <mergeCell ref="A6:AEA6"/>
    <mergeCell ref="A7:AEA7"/>
    <mergeCell ref="B9:D9"/>
    <mergeCell ref="E9:G9"/>
    <mergeCell ref="H9:Z9"/>
    <mergeCell ref="AA9:AF9"/>
    <mergeCell ref="AG9:AW9"/>
    <mergeCell ref="AX9:BP9"/>
    <mergeCell ref="BQ9:BV9"/>
    <mergeCell ref="BW9:CM9"/>
    <mergeCell ref="IZ9:JR9"/>
    <mergeCell ref="JS9:JX9"/>
    <mergeCell ref="JY9:KO9"/>
    <mergeCell ref="KP9:LH9"/>
    <mergeCell ref="LI9:LN9"/>
    <mergeCell ref="LO9:ME9"/>
    <mergeCell ref="FT9:GL9"/>
    <mergeCell ref="GM9:GR9"/>
    <mergeCell ref="GS9:HI9"/>
    <mergeCell ref="HJ9:IB9"/>
    <mergeCell ref="IC9:IH9"/>
    <mergeCell ref="II9:IY9"/>
    <mergeCell ref="PL9:QD9"/>
    <mergeCell ref="QE9:QJ9"/>
    <mergeCell ref="QK9:RA9"/>
    <mergeCell ref="RB9:RT9"/>
    <mergeCell ref="RU9:RZ9"/>
    <mergeCell ref="SA9:SQ9"/>
    <mergeCell ref="MF9:MX9"/>
    <mergeCell ref="MY9:ND9"/>
    <mergeCell ref="NE9:NU9"/>
    <mergeCell ref="NV9:ON9"/>
    <mergeCell ref="OO9:OT9"/>
    <mergeCell ref="OU9:PK9"/>
    <mergeCell ref="VX9:WP9"/>
    <mergeCell ref="WQ9:WV9"/>
    <mergeCell ref="WW9:XM9"/>
    <mergeCell ref="XN9:YF9"/>
    <mergeCell ref="YG9:YL9"/>
    <mergeCell ref="YM9:ZC9"/>
    <mergeCell ref="SR9:TJ9"/>
    <mergeCell ref="TK9:TP9"/>
    <mergeCell ref="TQ9:UG9"/>
    <mergeCell ref="UH9:UZ9"/>
    <mergeCell ref="VA9:VF9"/>
    <mergeCell ref="VG9:VW9"/>
    <mergeCell ref="EW10:FB10"/>
    <mergeCell ref="FT10:GL10"/>
    <mergeCell ref="GM10:GR10"/>
    <mergeCell ref="B10:D10"/>
    <mergeCell ref="E10:G10"/>
    <mergeCell ref="H10:Z10"/>
    <mergeCell ref="AA10:AF10"/>
    <mergeCell ref="AX10:BP10"/>
    <mergeCell ref="BQ10:BV10"/>
    <mergeCell ref="WQ10:WV10"/>
    <mergeCell ref="XN10:YF10"/>
    <mergeCell ref="YG10:YL10"/>
    <mergeCell ref="ZD10:ZV10"/>
    <mergeCell ref="ZW10:AAB10"/>
    <mergeCell ref="RB10:RT10"/>
    <mergeCell ref="RU10:RZ10"/>
    <mergeCell ref="SR10:TJ10"/>
    <mergeCell ref="TK10:TP10"/>
    <mergeCell ref="UH10:UZ10"/>
    <mergeCell ref="VA10:VF10"/>
    <mergeCell ref="A45:E46"/>
    <mergeCell ref="F45:F46"/>
    <mergeCell ref="G45:G46"/>
    <mergeCell ref="H45:H46"/>
    <mergeCell ref="I45:I46"/>
    <mergeCell ref="AX45:AX46"/>
    <mergeCell ref="AY45:AY46"/>
    <mergeCell ref="CN45:CN46"/>
    <mergeCell ref="VX10:WP10"/>
    <mergeCell ref="MF10:MX10"/>
    <mergeCell ref="MY10:ND10"/>
    <mergeCell ref="NV10:ON10"/>
    <mergeCell ref="OO10:OT10"/>
    <mergeCell ref="PL10:QD10"/>
    <mergeCell ref="QE10:QJ10"/>
    <mergeCell ref="HJ10:IB10"/>
    <mergeCell ref="IC10:IH10"/>
    <mergeCell ref="IZ10:JR10"/>
    <mergeCell ref="JS10:JX10"/>
    <mergeCell ref="KP10:LH10"/>
    <mergeCell ref="LI10:LN10"/>
    <mergeCell ref="CN10:DF10"/>
    <mergeCell ref="DG10:DL10"/>
    <mergeCell ref="ED10:EV10"/>
    <mergeCell ref="KP45:KP46"/>
    <mergeCell ref="KQ45:KQ46"/>
    <mergeCell ref="MF45:MF46"/>
    <mergeCell ref="CO45:CO46"/>
    <mergeCell ref="ED45:ED46"/>
    <mergeCell ref="EE45:EE46"/>
    <mergeCell ref="FT45:FT46"/>
    <mergeCell ref="FU45:FU46"/>
    <mergeCell ref="HJ45:HJ46"/>
    <mergeCell ref="A47:E47"/>
    <mergeCell ref="A48:E48"/>
    <mergeCell ref="A49:E49"/>
    <mergeCell ref="A50:E50"/>
    <mergeCell ref="A51:E51"/>
    <mergeCell ref="VY45:VY46"/>
    <mergeCell ref="XN45:XN46"/>
    <mergeCell ref="XO45:XO46"/>
    <mergeCell ref="ZD45:ZD46"/>
    <mergeCell ref="RC45:RC46"/>
    <mergeCell ref="SR45:SR46"/>
    <mergeCell ref="SS45:SS46"/>
    <mergeCell ref="UH45:UH46"/>
    <mergeCell ref="UI45:UI46"/>
    <mergeCell ref="VX45:VX46"/>
    <mergeCell ref="MG45:MG46"/>
    <mergeCell ref="NV45:NV46"/>
    <mergeCell ref="NW45:NW46"/>
    <mergeCell ref="PL45:PL46"/>
    <mergeCell ref="PM45:PM46"/>
    <mergeCell ref="RB45:RB46"/>
    <mergeCell ref="HK45:HK46"/>
    <mergeCell ref="IZ45:IZ46"/>
    <mergeCell ref="JA45:JA46"/>
    <mergeCell ref="A58:E58"/>
    <mergeCell ref="A59:E59"/>
    <mergeCell ref="A60:C60"/>
    <mergeCell ref="I65:J65"/>
    <mergeCell ref="AY65:AZ65"/>
    <mergeCell ref="CO65:CP65"/>
    <mergeCell ref="A52:E52"/>
    <mergeCell ref="A53:E53"/>
    <mergeCell ref="A54:E54"/>
    <mergeCell ref="A55:E55"/>
    <mergeCell ref="A56:E56"/>
    <mergeCell ref="A57:E57"/>
    <mergeCell ref="NW65:NX65"/>
    <mergeCell ref="PM65:PN65"/>
    <mergeCell ref="RC65:RD65"/>
    <mergeCell ref="SS65:ST65"/>
    <mergeCell ref="UI65:UJ65"/>
    <mergeCell ref="VY65:VZ65"/>
    <mergeCell ref="EE65:EF65"/>
    <mergeCell ref="FU65:FV65"/>
    <mergeCell ref="HK65:HL65"/>
    <mergeCell ref="JA65:JB65"/>
    <mergeCell ref="KQ65:KR65"/>
    <mergeCell ref="MG65:MH65"/>
    <mergeCell ref="ACK65:ACL65"/>
    <mergeCell ref="XO65:XP65"/>
    <mergeCell ref="ZE65:ZF65"/>
    <mergeCell ref="AAU65:AAV65"/>
    <mergeCell ref="ACJ9:ADB9"/>
    <mergeCell ref="ADC9:ADH9"/>
    <mergeCell ref="ADI9:ADY9"/>
    <mergeCell ref="ACJ10:ADB10"/>
    <mergeCell ref="ADC10:ADH10"/>
    <mergeCell ref="ACJ45:ACJ46"/>
    <mergeCell ref="ACK45:ACK46"/>
    <mergeCell ref="AAU45:AAU46"/>
    <mergeCell ref="ZE45:ZE46"/>
    <mergeCell ref="AAT45:AAT46"/>
    <mergeCell ref="AAT10:ABL10"/>
    <mergeCell ref="ABM10:ABR10"/>
    <mergeCell ref="ZD9:ZV9"/>
    <mergeCell ref="ZW9:AAB9"/>
    <mergeCell ref="AAC9:AAS9"/>
    <mergeCell ref="AAT9:ABL9"/>
    <mergeCell ref="ABM9:ABR9"/>
    <mergeCell ref="ABS9:ACI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1CD0-8B88-49D0-A18E-55A4E963C082}">
  <dimension ref="A1:AFW665"/>
  <sheetViews>
    <sheetView topLeftCell="AFA1" zoomScale="70" zoomScaleNormal="70" workbookViewId="0">
      <selection activeCell="AFP41" sqref="AFP41"/>
    </sheetView>
  </sheetViews>
  <sheetFormatPr baseColWidth="10" defaultColWidth="11.44140625" defaultRowHeight="13.2" x14ac:dyDescent="0.3"/>
  <cols>
    <col min="1" max="1" width="12.33203125" style="3" customWidth="1"/>
    <col min="2" max="2" width="22.88671875" style="3" customWidth="1"/>
    <col min="3" max="3" width="18.109375" style="3" customWidth="1"/>
    <col min="4" max="4" width="20.88671875" style="3" customWidth="1"/>
    <col min="5" max="7" width="19.109375" style="3" customWidth="1"/>
    <col min="8" max="8" width="18.5546875" style="3" customWidth="1"/>
    <col min="9" max="9" width="15.88671875" style="3" customWidth="1"/>
    <col min="10" max="10" width="19.88671875" style="3" customWidth="1"/>
    <col min="11" max="11" width="18" style="3" customWidth="1"/>
    <col min="12" max="12" width="16.44140625" style="3" customWidth="1"/>
    <col min="13" max="32" width="20" style="3" customWidth="1"/>
    <col min="33" max="34" width="13.6640625" style="3" customWidth="1"/>
    <col min="35" max="35" width="19" style="3" customWidth="1"/>
    <col min="36" max="37" width="20" style="3" customWidth="1"/>
    <col min="38" max="38" width="13.109375" style="3" customWidth="1"/>
    <col min="39" max="39" width="18.88671875" style="3" customWidth="1"/>
    <col min="40" max="40" width="13.88671875" style="3" customWidth="1"/>
    <col min="41" max="41" width="17.109375" style="3" customWidth="1"/>
    <col min="42" max="42" width="16.109375" style="3" customWidth="1"/>
    <col min="43" max="43" width="16.44140625" style="3" customWidth="1"/>
    <col min="44" max="44" width="17.5546875" style="3" customWidth="1"/>
    <col min="45" max="45" width="17" style="3" customWidth="1"/>
    <col min="46" max="46" width="11.88671875" style="3" customWidth="1"/>
    <col min="47" max="47" width="17.109375" style="3" customWidth="1"/>
    <col min="48" max="48" width="14.5546875" style="3" customWidth="1"/>
    <col min="49" max="49" width="16.5546875" style="3" customWidth="1"/>
    <col min="50" max="50" width="18.5546875" style="3" customWidth="1"/>
    <col min="51" max="51" width="15.88671875" style="3" customWidth="1"/>
    <col min="52" max="52" width="19.88671875" style="3" customWidth="1"/>
    <col min="53" max="53" width="18" style="3" customWidth="1"/>
    <col min="54" max="54" width="16.44140625" style="3" customWidth="1"/>
    <col min="55" max="74" width="20" style="3" customWidth="1"/>
    <col min="75" max="76" width="13.6640625" style="3" customWidth="1"/>
    <col min="77" max="77" width="19" style="3" customWidth="1"/>
    <col min="78" max="79" width="20" style="3" customWidth="1"/>
    <col min="80" max="80" width="13.109375" style="3" customWidth="1"/>
    <col min="81" max="81" width="18.88671875" style="3" customWidth="1"/>
    <col min="82" max="82" width="13.88671875" style="3" customWidth="1"/>
    <col min="83" max="83" width="17.109375" style="3" customWidth="1"/>
    <col min="84" max="84" width="16.109375" style="3" customWidth="1"/>
    <col min="85" max="85" width="16.44140625" style="3" customWidth="1"/>
    <col min="86" max="86" width="17.5546875" style="3" customWidth="1"/>
    <col min="87" max="87" width="17" style="3" customWidth="1"/>
    <col min="88" max="88" width="11.88671875" style="3" customWidth="1"/>
    <col min="89" max="89" width="17.109375" style="3" customWidth="1"/>
    <col min="90" max="90" width="14.5546875" style="3" customWidth="1"/>
    <col min="91" max="91" width="16.5546875" style="3" customWidth="1"/>
    <col min="92" max="92" width="18.5546875" style="3" customWidth="1"/>
    <col min="93" max="93" width="15.88671875" style="3" customWidth="1"/>
    <col min="94" max="94" width="19.88671875" style="3" customWidth="1"/>
    <col min="95" max="95" width="18" style="3" customWidth="1"/>
    <col min="96" max="96" width="16.44140625" style="3" customWidth="1"/>
    <col min="97" max="116" width="20" style="3" customWidth="1"/>
    <col min="117" max="118" width="13.6640625" style="3" customWidth="1"/>
    <col min="119" max="119" width="19" style="3" customWidth="1"/>
    <col min="120" max="121" width="20" style="3" customWidth="1"/>
    <col min="122" max="122" width="13.109375" style="3" customWidth="1"/>
    <col min="123" max="123" width="18.88671875" style="3" customWidth="1"/>
    <col min="124" max="124" width="13.88671875" style="3" customWidth="1"/>
    <col min="125" max="125" width="17.109375" style="3" customWidth="1"/>
    <col min="126" max="126" width="16.109375" style="3" customWidth="1"/>
    <col min="127" max="127" width="16.44140625" style="3" customWidth="1"/>
    <col min="128" max="128" width="17.5546875" style="3" customWidth="1"/>
    <col min="129" max="129" width="17" style="3" customWidth="1"/>
    <col min="130" max="130" width="11.88671875" style="3" customWidth="1"/>
    <col min="131" max="131" width="17.109375" style="3" customWidth="1"/>
    <col min="132" max="132" width="14.5546875" style="3" customWidth="1"/>
    <col min="133" max="133" width="16.5546875" style="3" customWidth="1"/>
    <col min="134" max="134" width="18.5546875" style="3" customWidth="1"/>
    <col min="135" max="135" width="15.88671875" style="3" customWidth="1"/>
    <col min="136" max="136" width="19.88671875" style="3" customWidth="1"/>
    <col min="137" max="137" width="18" style="3" customWidth="1"/>
    <col min="138" max="138" width="16.44140625" style="3" customWidth="1"/>
    <col min="139" max="158" width="20" style="3" customWidth="1"/>
    <col min="159" max="160" width="13.6640625" style="3" customWidth="1"/>
    <col min="161" max="161" width="19" style="3" customWidth="1"/>
    <col min="162" max="163" width="20" style="3" customWidth="1"/>
    <col min="164" max="164" width="13.109375" style="3" customWidth="1"/>
    <col min="165" max="165" width="18.88671875" style="3" customWidth="1"/>
    <col min="166" max="166" width="13.88671875" style="3" customWidth="1"/>
    <col min="167" max="167" width="17.109375" style="3" customWidth="1"/>
    <col min="168" max="168" width="16.109375" style="3" customWidth="1"/>
    <col min="169" max="169" width="16.44140625" style="3" customWidth="1"/>
    <col min="170" max="170" width="17.5546875" style="3" customWidth="1"/>
    <col min="171" max="171" width="17" style="3" customWidth="1"/>
    <col min="172" max="172" width="11.88671875" style="3" customWidth="1"/>
    <col min="173" max="173" width="17.109375" style="3" customWidth="1"/>
    <col min="174" max="174" width="14.5546875" style="3" customWidth="1"/>
    <col min="175" max="175" width="16.5546875" style="3" customWidth="1"/>
    <col min="176" max="176" width="18.5546875" style="3" customWidth="1"/>
    <col min="177" max="177" width="15.88671875" style="3" customWidth="1"/>
    <col min="178" max="178" width="19.88671875" style="3" customWidth="1"/>
    <col min="179" max="179" width="18" style="3" customWidth="1"/>
    <col min="180" max="180" width="16.44140625" style="3" customWidth="1"/>
    <col min="181" max="200" width="20" style="3" customWidth="1"/>
    <col min="201" max="202" width="13.6640625" style="3" customWidth="1"/>
    <col min="203" max="203" width="19" style="3" customWidth="1"/>
    <col min="204" max="205" width="20" style="3" customWidth="1"/>
    <col min="206" max="206" width="13.109375" style="3" customWidth="1"/>
    <col min="207" max="207" width="18.88671875" style="3" customWidth="1"/>
    <col min="208" max="208" width="13.88671875" style="3" customWidth="1"/>
    <col min="209" max="209" width="17.109375" style="3" customWidth="1"/>
    <col min="210" max="210" width="16.109375" style="3" customWidth="1"/>
    <col min="211" max="211" width="16.44140625" style="3" customWidth="1"/>
    <col min="212" max="212" width="17.5546875" style="3" customWidth="1"/>
    <col min="213" max="213" width="17" style="3" customWidth="1"/>
    <col min="214" max="214" width="11.88671875" style="3" customWidth="1"/>
    <col min="215" max="215" width="17.109375" style="3" customWidth="1"/>
    <col min="216" max="216" width="14.5546875" style="3" customWidth="1"/>
    <col min="217" max="217" width="16.5546875" style="3" customWidth="1"/>
    <col min="218" max="218" width="18.5546875" style="3" customWidth="1"/>
    <col min="219" max="219" width="15.88671875" style="3" customWidth="1"/>
    <col min="220" max="220" width="19.88671875" style="3" customWidth="1"/>
    <col min="221" max="221" width="18" style="3" customWidth="1"/>
    <col min="222" max="222" width="16.44140625" style="3" customWidth="1"/>
    <col min="223" max="242" width="20" style="3" customWidth="1"/>
    <col min="243" max="244" width="13.6640625" style="3" customWidth="1"/>
    <col min="245" max="245" width="19" style="3" customWidth="1"/>
    <col min="246" max="247" width="20" style="3" customWidth="1"/>
    <col min="248" max="248" width="13.109375" style="3" customWidth="1"/>
    <col min="249" max="249" width="18.88671875" style="3" customWidth="1"/>
    <col min="250" max="250" width="13.88671875" style="3" customWidth="1"/>
    <col min="251" max="251" width="17.109375" style="3" customWidth="1"/>
    <col min="252" max="252" width="16.109375" style="3" customWidth="1"/>
    <col min="253" max="253" width="16.44140625" style="3" customWidth="1"/>
    <col min="254" max="254" width="17.5546875" style="3" customWidth="1"/>
    <col min="255" max="255" width="17" style="3" customWidth="1"/>
    <col min="256" max="256" width="11.88671875" style="3" customWidth="1"/>
    <col min="257" max="257" width="17.109375" style="3" customWidth="1"/>
    <col min="258" max="258" width="14.5546875" style="3" customWidth="1"/>
    <col min="259" max="259" width="16.5546875" style="3" customWidth="1"/>
    <col min="260" max="260" width="18.5546875" style="3" customWidth="1"/>
    <col min="261" max="261" width="15.88671875" style="3" customWidth="1"/>
    <col min="262" max="262" width="19.88671875" style="3" customWidth="1"/>
    <col min="263" max="263" width="18" style="3" customWidth="1"/>
    <col min="264" max="264" width="16.44140625" style="3" customWidth="1"/>
    <col min="265" max="284" width="20" style="3" customWidth="1"/>
    <col min="285" max="286" width="13.6640625" style="3" customWidth="1"/>
    <col min="287" max="287" width="19" style="3" customWidth="1"/>
    <col min="288" max="289" width="20" style="3" customWidth="1"/>
    <col min="290" max="290" width="13.109375" style="3" customWidth="1"/>
    <col min="291" max="291" width="18.88671875" style="3" customWidth="1"/>
    <col min="292" max="292" width="13.88671875" style="3" customWidth="1"/>
    <col min="293" max="293" width="17.109375" style="3" customWidth="1"/>
    <col min="294" max="294" width="16.109375" style="3" customWidth="1"/>
    <col min="295" max="295" width="16.44140625" style="3" customWidth="1"/>
    <col min="296" max="296" width="17.5546875" style="3" customWidth="1"/>
    <col min="297" max="297" width="17" style="3" customWidth="1"/>
    <col min="298" max="298" width="11.88671875" style="3" customWidth="1"/>
    <col min="299" max="299" width="17.109375" style="3" customWidth="1"/>
    <col min="300" max="300" width="14.5546875" style="3" customWidth="1"/>
    <col min="301" max="301" width="16.5546875" style="3" customWidth="1"/>
    <col min="302" max="302" width="18.5546875" style="3" customWidth="1"/>
    <col min="303" max="303" width="15.88671875" style="3" customWidth="1"/>
    <col min="304" max="304" width="19.88671875" style="3" customWidth="1"/>
    <col min="305" max="305" width="18" style="3" customWidth="1"/>
    <col min="306" max="306" width="16.44140625" style="3" customWidth="1"/>
    <col min="307" max="326" width="20" style="3" customWidth="1"/>
    <col min="327" max="328" width="13.6640625" style="3" customWidth="1"/>
    <col min="329" max="329" width="19" style="3" customWidth="1"/>
    <col min="330" max="331" width="20" style="3" customWidth="1"/>
    <col min="332" max="332" width="13.109375" style="3" customWidth="1"/>
    <col min="333" max="333" width="18.88671875" style="3" customWidth="1"/>
    <col min="334" max="334" width="13.88671875" style="3" customWidth="1"/>
    <col min="335" max="335" width="17.109375" style="3" customWidth="1"/>
    <col min="336" max="336" width="16.109375" style="3" customWidth="1"/>
    <col min="337" max="337" width="16.44140625" style="3" customWidth="1"/>
    <col min="338" max="338" width="17.5546875" style="3" customWidth="1"/>
    <col min="339" max="339" width="17" style="3" customWidth="1"/>
    <col min="340" max="340" width="11.88671875" style="3" customWidth="1"/>
    <col min="341" max="341" width="17.109375" style="3" customWidth="1"/>
    <col min="342" max="342" width="14.5546875" style="3" customWidth="1"/>
    <col min="343" max="343" width="16.5546875" style="3" customWidth="1"/>
    <col min="344" max="344" width="18.5546875" style="3" customWidth="1"/>
    <col min="345" max="345" width="15.88671875" style="3" customWidth="1"/>
    <col min="346" max="346" width="19.88671875" style="3" customWidth="1"/>
    <col min="347" max="347" width="18" style="3" customWidth="1"/>
    <col min="348" max="348" width="16.44140625" style="3" customWidth="1"/>
    <col min="349" max="368" width="20" style="3" customWidth="1"/>
    <col min="369" max="370" width="13.6640625" style="3" customWidth="1"/>
    <col min="371" max="371" width="19" style="3" customWidth="1"/>
    <col min="372" max="373" width="20" style="3" customWidth="1"/>
    <col min="374" max="374" width="13.109375" style="3" customWidth="1"/>
    <col min="375" max="375" width="18.88671875" style="3" customWidth="1"/>
    <col min="376" max="376" width="13.88671875" style="3" customWidth="1"/>
    <col min="377" max="377" width="17.109375" style="3" customWidth="1"/>
    <col min="378" max="378" width="16.109375" style="3" customWidth="1"/>
    <col min="379" max="379" width="16.44140625" style="3" customWidth="1"/>
    <col min="380" max="380" width="17.5546875" style="3" customWidth="1"/>
    <col min="381" max="381" width="17" style="3" customWidth="1"/>
    <col min="382" max="382" width="11.88671875" style="3" customWidth="1"/>
    <col min="383" max="383" width="17.109375" style="3" customWidth="1"/>
    <col min="384" max="384" width="14.5546875" style="3" customWidth="1"/>
    <col min="385" max="385" width="16.5546875" style="3" customWidth="1"/>
    <col min="386" max="386" width="18.5546875" style="3" customWidth="1"/>
    <col min="387" max="387" width="15.88671875" style="3" customWidth="1"/>
    <col min="388" max="388" width="19.88671875" style="3" customWidth="1"/>
    <col min="389" max="389" width="18" style="3" customWidth="1"/>
    <col min="390" max="390" width="16.44140625" style="3" customWidth="1"/>
    <col min="391" max="410" width="20" style="3" customWidth="1"/>
    <col min="411" max="412" width="13.6640625" style="3" customWidth="1"/>
    <col min="413" max="413" width="19" style="3" customWidth="1"/>
    <col min="414" max="415" width="20" style="3" customWidth="1"/>
    <col min="416" max="416" width="13.109375" style="3" customWidth="1"/>
    <col min="417" max="417" width="18.88671875" style="3" customWidth="1"/>
    <col min="418" max="418" width="13.88671875" style="3" customWidth="1"/>
    <col min="419" max="419" width="17.109375" style="3" customWidth="1"/>
    <col min="420" max="420" width="16.109375" style="3" customWidth="1"/>
    <col min="421" max="421" width="16.44140625" style="3" customWidth="1"/>
    <col min="422" max="422" width="17.5546875" style="3" customWidth="1"/>
    <col min="423" max="423" width="17" style="3" customWidth="1"/>
    <col min="424" max="424" width="11.88671875" style="3" customWidth="1"/>
    <col min="425" max="425" width="17.109375" style="3" customWidth="1"/>
    <col min="426" max="426" width="14.5546875" style="3" customWidth="1"/>
    <col min="427" max="427" width="16.5546875" style="3" customWidth="1"/>
    <col min="428" max="428" width="18.5546875" style="3" customWidth="1"/>
    <col min="429" max="429" width="15.88671875" style="3" customWidth="1"/>
    <col min="430" max="430" width="19.88671875" style="3" customWidth="1"/>
    <col min="431" max="431" width="18" style="3" customWidth="1"/>
    <col min="432" max="432" width="16.44140625" style="3" customWidth="1"/>
    <col min="433" max="452" width="20" style="3" customWidth="1"/>
    <col min="453" max="454" width="13.6640625" style="3" customWidth="1"/>
    <col min="455" max="455" width="19" style="3" customWidth="1"/>
    <col min="456" max="457" width="20" style="3" customWidth="1"/>
    <col min="458" max="458" width="13.109375" style="3" customWidth="1"/>
    <col min="459" max="459" width="18.88671875" style="3" customWidth="1"/>
    <col min="460" max="460" width="13.88671875" style="3" customWidth="1"/>
    <col min="461" max="461" width="17.109375" style="3" customWidth="1"/>
    <col min="462" max="462" width="16.109375" style="3" customWidth="1"/>
    <col min="463" max="463" width="16.44140625" style="3" customWidth="1"/>
    <col min="464" max="464" width="17.5546875" style="3" customWidth="1"/>
    <col min="465" max="465" width="17" style="3" customWidth="1"/>
    <col min="466" max="466" width="11.88671875" style="3" customWidth="1"/>
    <col min="467" max="467" width="17.109375" style="3" customWidth="1"/>
    <col min="468" max="468" width="14.5546875" style="3" customWidth="1"/>
    <col min="469" max="469" width="16.5546875" style="3" customWidth="1"/>
    <col min="470" max="470" width="18.5546875" style="3" customWidth="1"/>
    <col min="471" max="471" width="15.88671875" style="3" customWidth="1"/>
    <col min="472" max="472" width="19.88671875" style="3" customWidth="1"/>
    <col min="473" max="473" width="18" style="3" customWidth="1"/>
    <col min="474" max="474" width="16.44140625" style="3" customWidth="1"/>
    <col min="475" max="494" width="20" style="3" customWidth="1"/>
    <col min="495" max="496" width="13.6640625" style="3" customWidth="1"/>
    <col min="497" max="497" width="19" style="3" customWidth="1"/>
    <col min="498" max="499" width="20" style="3" customWidth="1"/>
    <col min="500" max="500" width="13.109375" style="3" customWidth="1"/>
    <col min="501" max="501" width="18.88671875" style="3" customWidth="1"/>
    <col min="502" max="502" width="13.88671875" style="3" customWidth="1"/>
    <col min="503" max="503" width="17.109375" style="3" customWidth="1"/>
    <col min="504" max="504" width="16.109375" style="3" customWidth="1"/>
    <col min="505" max="505" width="16.44140625" style="3" customWidth="1"/>
    <col min="506" max="506" width="17.5546875" style="3" customWidth="1"/>
    <col min="507" max="507" width="17" style="3" customWidth="1"/>
    <col min="508" max="508" width="11.88671875" style="3" customWidth="1"/>
    <col min="509" max="509" width="17.109375" style="3" customWidth="1"/>
    <col min="510" max="510" width="14.5546875" style="3" customWidth="1"/>
    <col min="511" max="511" width="16.5546875" style="3" customWidth="1"/>
    <col min="512" max="512" width="18.5546875" style="3" customWidth="1"/>
    <col min="513" max="513" width="15.88671875" style="3" customWidth="1"/>
    <col min="514" max="514" width="19.88671875" style="3" customWidth="1"/>
    <col min="515" max="515" width="18" style="3" customWidth="1"/>
    <col min="516" max="516" width="16.44140625" style="3" customWidth="1"/>
    <col min="517" max="536" width="20" style="3" customWidth="1"/>
    <col min="537" max="538" width="13.6640625" style="3" customWidth="1"/>
    <col min="539" max="539" width="19" style="3" customWidth="1"/>
    <col min="540" max="541" width="20" style="3" customWidth="1"/>
    <col min="542" max="542" width="13.109375" style="3" customWidth="1"/>
    <col min="543" max="543" width="18.88671875" style="3" customWidth="1"/>
    <col min="544" max="544" width="13.88671875" style="3" customWidth="1"/>
    <col min="545" max="545" width="17.109375" style="3" customWidth="1"/>
    <col min="546" max="546" width="16.109375" style="3" customWidth="1"/>
    <col min="547" max="547" width="16.44140625" style="3" customWidth="1"/>
    <col min="548" max="548" width="17.5546875" style="3" customWidth="1"/>
    <col min="549" max="549" width="17" style="3" customWidth="1"/>
    <col min="550" max="550" width="11.88671875" style="3" customWidth="1"/>
    <col min="551" max="551" width="17.109375" style="3" customWidth="1"/>
    <col min="552" max="552" width="14.5546875" style="3" customWidth="1"/>
    <col min="553" max="553" width="16.5546875" style="3" customWidth="1"/>
    <col min="554" max="554" width="18.5546875" style="3" customWidth="1"/>
    <col min="555" max="555" width="15.88671875" style="3" customWidth="1"/>
    <col min="556" max="556" width="19.88671875" style="3" customWidth="1"/>
    <col min="557" max="557" width="18" style="3" customWidth="1"/>
    <col min="558" max="558" width="16.44140625" style="3" customWidth="1"/>
    <col min="559" max="578" width="20" style="3" customWidth="1"/>
    <col min="579" max="580" width="13.6640625" style="3" customWidth="1"/>
    <col min="581" max="581" width="19" style="3" customWidth="1"/>
    <col min="582" max="583" width="20" style="3" customWidth="1"/>
    <col min="584" max="584" width="13.109375" style="3" customWidth="1"/>
    <col min="585" max="585" width="18.88671875" style="3" customWidth="1"/>
    <col min="586" max="586" width="13.88671875" style="3" customWidth="1"/>
    <col min="587" max="587" width="17.109375" style="3" customWidth="1"/>
    <col min="588" max="588" width="16.109375" style="3" customWidth="1"/>
    <col min="589" max="589" width="16.44140625" style="3" customWidth="1"/>
    <col min="590" max="590" width="17.5546875" style="3" customWidth="1"/>
    <col min="591" max="591" width="17" style="3" customWidth="1"/>
    <col min="592" max="592" width="11.88671875" style="3" customWidth="1"/>
    <col min="593" max="593" width="17.109375" style="3" customWidth="1"/>
    <col min="594" max="594" width="14.5546875" style="3" customWidth="1"/>
    <col min="595" max="595" width="16.5546875" style="3" customWidth="1"/>
    <col min="596" max="596" width="18.5546875" style="3" customWidth="1"/>
    <col min="597" max="597" width="15.88671875" style="3" customWidth="1"/>
    <col min="598" max="598" width="19.88671875" style="3" customWidth="1"/>
    <col min="599" max="599" width="18" style="3" customWidth="1"/>
    <col min="600" max="600" width="16.44140625" style="3" customWidth="1"/>
    <col min="601" max="620" width="20" style="3" customWidth="1"/>
    <col min="621" max="622" width="13.6640625" style="3" customWidth="1"/>
    <col min="623" max="623" width="19" style="3" customWidth="1"/>
    <col min="624" max="625" width="20" style="3" customWidth="1"/>
    <col min="626" max="626" width="13.109375" style="3" customWidth="1"/>
    <col min="627" max="627" width="18.88671875" style="3" customWidth="1"/>
    <col min="628" max="628" width="13.88671875" style="3" customWidth="1"/>
    <col min="629" max="629" width="17.109375" style="3" customWidth="1"/>
    <col min="630" max="630" width="16.109375" style="3" customWidth="1"/>
    <col min="631" max="631" width="16.44140625" style="3" customWidth="1"/>
    <col min="632" max="632" width="17.5546875" style="3" customWidth="1"/>
    <col min="633" max="633" width="17" style="3" customWidth="1"/>
    <col min="634" max="634" width="11.88671875" style="3" customWidth="1"/>
    <col min="635" max="635" width="17.109375" style="3" customWidth="1"/>
    <col min="636" max="636" width="14.5546875" style="3" customWidth="1"/>
    <col min="637" max="637" width="16.5546875" style="3" customWidth="1"/>
    <col min="638" max="638" width="18.5546875" style="3" customWidth="1"/>
    <col min="639" max="639" width="15.88671875" style="3" customWidth="1"/>
    <col min="640" max="640" width="19.88671875" style="3" customWidth="1"/>
    <col min="641" max="641" width="18" style="3" customWidth="1"/>
    <col min="642" max="642" width="16.44140625" style="3" customWidth="1"/>
    <col min="643" max="662" width="20" style="3" customWidth="1"/>
    <col min="663" max="664" width="13.6640625" style="3" customWidth="1"/>
    <col min="665" max="665" width="19" style="3" customWidth="1"/>
    <col min="666" max="667" width="20" style="3" customWidth="1"/>
    <col min="668" max="668" width="13.109375" style="3" customWidth="1"/>
    <col min="669" max="669" width="18.88671875" style="3" customWidth="1"/>
    <col min="670" max="670" width="13.88671875" style="3" customWidth="1"/>
    <col min="671" max="671" width="17.109375" style="3" customWidth="1"/>
    <col min="672" max="672" width="16.109375" style="3" customWidth="1"/>
    <col min="673" max="673" width="16.44140625" style="3" customWidth="1"/>
    <col min="674" max="674" width="17.5546875" style="3" customWidth="1"/>
    <col min="675" max="675" width="17" style="3" customWidth="1"/>
    <col min="676" max="676" width="11.88671875" style="3" customWidth="1"/>
    <col min="677" max="677" width="17.109375" style="3" customWidth="1"/>
    <col min="678" max="678" width="14.5546875" style="3" customWidth="1"/>
    <col min="679" max="679" width="16.5546875" style="3" customWidth="1"/>
    <col min="680" max="680" width="18.5546875" style="3" customWidth="1"/>
    <col min="681" max="681" width="15.88671875" style="3" customWidth="1"/>
    <col min="682" max="682" width="19.88671875" style="3" customWidth="1"/>
    <col min="683" max="683" width="18" style="3" customWidth="1"/>
    <col min="684" max="684" width="16.44140625" style="3" customWidth="1"/>
    <col min="685" max="704" width="20" style="3" customWidth="1"/>
    <col min="705" max="706" width="13.6640625" style="3" customWidth="1"/>
    <col min="707" max="707" width="19" style="3" customWidth="1"/>
    <col min="708" max="709" width="20" style="3" customWidth="1"/>
    <col min="710" max="710" width="13.109375" style="3" customWidth="1"/>
    <col min="711" max="711" width="18.88671875" style="3" customWidth="1"/>
    <col min="712" max="712" width="13.88671875" style="3" customWidth="1"/>
    <col min="713" max="713" width="17.109375" style="3" customWidth="1"/>
    <col min="714" max="714" width="16.109375" style="3" customWidth="1"/>
    <col min="715" max="715" width="16.44140625" style="3" customWidth="1"/>
    <col min="716" max="716" width="17.5546875" style="3" customWidth="1"/>
    <col min="717" max="717" width="17" style="3" customWidth="1"/>
    <col min="718" max="718" width="11.88671875" style="3" customWidth="1"/>
    <col min="719" max="719" width="17.109375" style="3" customWidth="1"/>
    <col min="720" max="720" width="14.5546875" style="3" customWidth="1"/>
    <col min="721" max="721" width="16.5546875" style="3" customWidth="1"/>
    <col min="722" max="722" width="18.5546875" style="3" customWidth="1"/>
    <col min="723" max="723" width="15.88671875" style="3" customWidth="1"/>
    <col min="724" max="724" width="19.88671875" style="3" customWidth="1"/>
    <col min="725" max="725" width="18" style="3" customWidth="1"/>
    <col min="726" max="726" width="16.44140625" style="3" customWidth="1"/>
    <col min="727" max="746" width="20" style="3" customWidth="1"/>
    <col min="747" max="748" width="13.6640625" style="3" customWidth="1"/>
    <col min="749" max="749" width="19" style="3" customWidth="1"/>
    <col min="750" max="751" width="20" style="3" customWidth="1"/>
    <col min="752" max="752" width="13.109375" style="3" customWidth="1"/>
    <col min="753" max="753" width="18.88671875" style="3" customWidth="1"/>
    <col min="754" max="754" width="13.88671875" style="3" customWidth="1"/>
    <col min="755" max="755" width="17.109375" style="3" customWidth="1"/>
    <col min="756" max="756" width="16.109375" style="3" customWidth="1"/>
    <col min="757" max="757" width="16.44140625" style="3" customWidth="1"/>
    <col min="758" max="758" width="17.5546875" style="3" customWidth="1"/>
    <col min="759" max="759" width="17" style="3" customWidth="1"/>
    <col min="760" max="760" width="11.88671875" style="3" customWidth="1"/>
    <col min="761" max="761" width="17.109375" style="3" customWidth="1"/>
    <col min="762" max="762" width="14.5546875" style="3" customWidth="1"/>
    <col min="763" max="763" width="16.5546875" style="3" customWidth="1"/>
    <col min="764" max="764" width="18.5546875" style="3" customWidth="1"/>
    <col min="765" max="765" width="15.88671875" style="3" customWidth="1"/>
    <col min="766" max="766" width="19.88671875" style="3" customWidth="1"/>
    <col min="767" max="767" width="18" style="3" customWidth="1"/>
    <col min="768" max="768" width="16.44140625" style="3" customWidth="1"/>
    <col min="769" max="788" width="20" style="3" customWidth="1"/>
    <col min="789" max="790" width="13.6640625" style="3" customWidth="1"/>
    <col min="791" max="791" width="19" style="3" customWidth="1"/>
    <col min="792" max="793" width="20" style="3" customWidth="1"/>
    <col min="794" max="794" width="13.109375" style="3" customWidth="1"/>
    <col min="795" max="795" width="18.88671875" style="3" customWidth="1"/>
    <col min="796" max="796" width="13.88671875" style="3" customWidth="1"/>
    <col min="797" max="797" width="17.109375" style="3" customWidth="1"/>
    <col min="798" max="798" width="16.109375" style="3" customWidth="1"/>
    <col min="799" max="799" width="16.44140625" style="3" customWidth="1"/>
    <col min="800" max="800" width="17.5546875" style="3" customWidth="1"/>
    <col min="801" max="801" width="17" style="3" customWidth="1"/>
    <col min="802" max="802" width="11.88671875" style="3" customWidth="1"/>
    <col min="803" max="803" width="17.109375" style="3" customWidth="1"/>
    <col min="804" max="804" width="14.5546875" style="3" customWidth="1"/>
    <col min="805" max="805" width="16.5546875" style="3" customWidth="1"/>
    <col min="806" max="806" width="18.5546875" style="3" customWidth="1"/>
    <col min="807" max="807" width="15.88671875" style="3" customWidth="1"/>
    <col min="808" max="808" width="19.88671875" style="3" customWidth="1"/>
    <col min="809" max="809" width="18" style="3" customWidth="1"/>
    <col min="810" max="810" width="16.44140625" style="3" customWidth="1"/>
    <col min="811" max="830" width="20" style="3" customWidth="1"/>
    <col min="831" max="832" width="13.6640625" style="3" customWidth="1"/>
    <col min="833" max="833" width="19" style="3" customWidth="1"/>
    <col min="834" max="835" width="20" style="3" customWidth="1"/>
    <col min="836" max="836" width="13.109375" style="3" customWidth="1"/>
    <col min="837" max="837" width="18.88671875" style="3" customWidth="1"/>
    <col min="838" max="838" width="13.88671875" style="3" customWidth="1"/>
    <col min="839" max="839" width="17.109375" style="3" customWidth="1"/>
    <col min="840" max="840" width="16.109375" style="3" customWidth="1"/>
    <col min="841" max="841" width="16.44140625" style="3" customWidth="1"/>
    <col min="842" max="842" width="17.5546875" style="3" customWidth="1"/>
    <col min="843" max="843" width="17" style="3" customWidth="1"/>
    <col min="844" max="844" width="11.88671875" style="3" customWidth="1"/>
    <col min="845" max="845" width="17.109375" style="3" customWidth="1"/>
    <col min="846" max="846" width="14.5546875" style="3" customWidth="1"/>
    <col min="847" max="847" width="16.5546875" style="3" customWidth="1"/>
    <col min="848" max="848" width="19" style="3" customWidth="1"/>
    <col min="849" max="849" width="18.88671875" style="3" customWidth="1"/>
    <col min="850" max="850" width="14.109375" style="3" customWidth="1"/>
    <col min="851" max="851" width="5" style="3" customWidth="1"/>
    <col min="852" max="852" width="11.44140625" style="3"/>
    <col min="853" max="853" width="20.109375" style="3" customWidth="1"/>
    <col min="854" max="16384" width="11.44140625" style="3"/>
  </cols>
  <sheetData>
    <row r="1" spans="1:855" s="4" customFormat="1" ht="18" customHeight="1" x14ac:dyDescent="0.3">
      <c r="A1" s="40" t="s">
        <v>0</v>
      </c>
      <c r="B1" s="40"/>
      <c r="C1" s="83"/>
      <c r="D1" s="83"/>
      <c r="E1" s="2"/>
      <c r="F1" s="2"/>
      <c r="G1" s="2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  <c r="ED1" s="83"/>
      <c r="EE1" s="83"/>
      <c r="EF1" s="83"/>
      <c r="EG1" s="83"/>
      <c r="EH1" s="83"/>
      <c r="EI1" s="83"/>
      <c r="EJ1" s="83"/>
      <c r="EK1" s="83"/>
      <c r="EL1" s="83"/>
      <c r="EM1" s="83"/>
      <c r="EN1" s="83"/>
      <c r="EO1" s="83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  <c r="FJ1" s="83"/>
      <c r="FK1" s="83"/>
      <c r="FL1" s="83"/>
      <c r="FM1" s="83"/>
      <c r="FN1" s="83"/>
      <c r="FO1" s="83"/>
      <c r="FP1" s="83"/>
      <c r="FQ1" s="83"/>
      <c r="FR1" s="83"/>
      <c r="FS1" s="83"/>
      <c r="FT1" s="83"/>
      <c r="FU1" s="83"/>
      <c r="FV1" s="83"/>
      <c r="FW1" s="83"/>
      <c r="FX1" s="83"/>
      <c r="FY1" s="83"/>
      <c r="FZ1" s="83"/>
      <c r="GA1" s="83"/>
      <c r="GB1" s="83"/>
      <c r="GC1" s="83"/>
      <c r="GD1" s="83"/>
      <c r="GE1" s="83"/>
      <c r="GF1" s="83"/>
      <c r="GG1" s="83"/>
      <c r="GH1" s="83"/>
      <c r="GI1" s="83"/>
      <c r="GJ1" s="83"/>
      <c r="GK1" s="83"/>
      <c r="GL1" s="83"/>
      <c r="GM1" s="83"/>
      <c r="GN1" s="83"/>
      <c r="GO1" s="83"/>
      <c r="GP1" s="83"/>
      <c r="GQ1" s="83"/>
      <c r="GR1" s="83"/>
      <c r="GS1" s="83"/>
      <c r="GT1" s="83"/>
      <c r="GU1" s="83"/>
      <c r="GV1" s="83"/>
      <c r="GW1" s="83"/>
      <c r="GX1" s="83"/>
      <c r="GY1" s="83"/>
      <c r="GZ1" s="83"/>
      <c r="HA1" s="83"/>
      <c r="HB1" s="83"/>
      <c r="HC1" s="83"/>
      <c r="HD1" s="83"/>
      <c r="HE1" s="83"/>
      <c r="HF1" s="83"/>
      <c r="HG1" s="83"/>
      <c r="HH1" s="83"/>
      <c r="HI1" s="83"/>
      <c r="HJ1" s="83"/>
      <c r="HK1" s="83"/>
      <c r="HL1" s="83"/>
      <c r="HM1" s="83"/>
      <c r="HN1" s="83"/>
      <c r="HO1" s="83"/>
      <c r="HP1" s="83"/>
      <c r="HQ1" s="83"/>
      <c r="HR1" s="83"/>
      <c r="HS1" s="83"/>
      <c r="HT1" s="83"/>
      <c r="HU1" s="83"/>
      <c r="HV1" s="83"/>
      <c r="HW1" s="83"/>
      <c r="HX1" s="83"/>
      <c r="HY1" s="83"/>
      <c r="HZ1" s="83"/>
      <c r="IA1" s="83"/>
      <c r="IB1" s="83"/>
      <c r="IC1" s="83"/>
      <c r="ID1" s="83"/>
      <c r="IE1" s="83"/>
      <c r="IF1" s="83"/>
      <c r="IG1" s="83"/>
      <c r="IH1" s="83"/>
      <c r="II1" s="83"/>
      <c r="IJ1" s="83"/>
      <c r="IK1" s="83"/>
      <c r="IL1" s="83"/>
      <c r="IM1" s="83"/>
      <c r="IN1" s="83"/>
      <c r="IO1" s="83"/>
      <c r="IP1" s="83"/>
      <c r="IQ1" s="83"/>
      <c r="IR1" s="83"/>
      <c r="IS1" s="83"/>
      <c r="IT1" s="83"/>
      <c r="IU1" s="83"/>
      <c r="IV1" s="83"/>
      <c r="IW1" s="83"/>
      <c r="IX1" s="83"/>
      <c r="IY1" s="83"/>
      <c r="IZ1" s="83"/>
      <c r="JA1" s="83"/>
      <c r="JB1" s="83"/>
      <c r="JC1" s="83"/>
      <c r="JD1" s="83"/>
      <c r="JE1" s="83"/>
      <c r="JF1" s="83"/>
      <c r="JG1" s="83"/>
      <c r="JH1" s="83"/>
      <c r="JI1" s="83"/>
      <c r="JJ1" s="83"/>
      <c r="JK1" s="83"/>
      <c r="JL1" s="83"/>
      <c r="JM1" s="83"/>
      <c r="JN1" s="83"/>
      <c r="JO1" s="83"/>
      <c r="JP1" s="83"/>
      <c r="JQ1" s="83"/>
      <c r="JR1" s="83"/>
      <c r="JS1" s="83"/>
      <c r="JT1" s="83"/>
      <c r="JU1" s="83"/>
      <c r="JV1" s="83"/>
      <c r="JW1" s="83"/>
      <c r="JX1" s="83"/>
      <c r="JY1" s="83"/>
      <c r="JZ1" s="83"/>
      <c r="KA1" s="83"/>
      <c r="KB1" s="83"/>
      <c r="KC1" s="83"/>
      <c r="KD1" s="83"/>
      <c r="KE1" s="83"/>
      <c r="KF1" s="83"/>
      <c r="KG1" s="83"/>
      <c r="KH1" s="83"/>
      <c r="KI1" s="83"/>
      <c r="KJ1" s="83"/>
      <c r="KK1" s="83"/>
      <c r="KL1" s="83"/>
      <c r="KM1" s="83"/>
      <c r="KN1" s="83"/>
      <c r="KO1" s="83"/>
      <c r="KP1" s="83"/>
      <c r="KQ1" s="83"/>
      <c r="KR1" s="83"/>
      <c r="KS1" s="83"/>
      <c r="KT1" s="83"/>
      <c r="KU1" s="83"/>
      <c r="KV1" s="83"/>
      <c r="KW1" s="83"/>
      <c r="KX1" s="83"/>
      <c r="KY1" s="83"/>
      <c r="KZ1" s="83"/>
      <c r="LA1" s="83"/>
      <c r="LB1" s="83"/>
      <c r="LC1" s="83"/>
      <c r="LD1" s="83"/>
      <c r="LE1" s="83"/>
      <c r="LF1" s="83"/>
      <c r="LG1" s="83"/>
      <c r="LH1" s="83"/>
      <c r="LI1" s="83"/>
      <c r="LJ1" s="83"/>
      <c r="LK1" s="83"/>
      <c r="LL1" s="83"/>
      <c r="LM1" s="83"/>
      <c r="LN1" s="83"/>
      <c r="LO1" s="83"/>
      <c r="LP1" s="83"/>
      <c r="LQ1" s="83"/>
      <c r="LR1" s="83"/>
      <c r="LS1" s="83"/>
      <c r="LT1" s="83"/>
      <c r="LU1" s="83"/>
      <c r="LV1" s="83"/>
      <c r="LW1" s="83"/>
      <c r="LX1" s="83"/>
      <c r="LY1" s="83"/>
      <c r="LZ1" s="83"/>
      <c r="MA1" s="83"/>
      <c r="MB1" s="83"/>
      <c r="MC1" s="83"/>
      <c r="MD1" s="83"/>
      <c r="ME1" s="83"/>
      <c r="MF1" s="83"/>
      <c r="MG1" s="83"/>
      <c r="MH1" s="83"/>
      <c r="MI1" s="83"/>
      <c r="MJ1" s="83"/>
      <c r="MK1" s="83"/>
      <c r="ML1" s="83"/>
      <c r="MM1" s="83"/>
      <c r="MN1" s="83"/>
      <c r="MO1" s="83"/>
      <c r="MP1" s="83"/>
      <c r="MQ1" s="83"/>
      <c r="MR1" s="83"/>
      <c r="MS1" s="83"/>
      <c r="MT1" s="83"/>
      <c r="MU1" s="83"/>
      <c r="MV1" s="83"/>
      <c r="MW1" s="83"/>
      <c r="MX1" s="83"/>
      <c r="MY1" s="83"/>
      <c r="MZ1" s="83"/>
      <c r="NA1" s="83"/>
      <c r="NB1" s="83"/>
      <c r="NC1" s="83"/>
      <c r="ND1" s="83"/>
      <c r="NE1" s="83"/>
      <c r="NF1" s="83"/>
      <c r="NG1" s="83"/>
      <c r="NH1" s="83"/>
      <c r="NI1" s="83"/>
      <c r="NJ1" s="83"/>
      <c r="NK1" s="83"/>
      <c r="NL1" s="83"/>
      <c r="NM1" s="83"/>
      <c r="NN1" s="83"/>
      <c r="NO1" s="83"/>
      <c r="NP1" s="83"/>
      <c r="NQ1" s="83"/>
      <c r="NR1" s="83"/>
      <c r="NS1" s="83"/>
      <c r="NT1" s="83"/>
      <c r="NU1" s="83"/>
      <c r="NV1" s="83"/>
      <c r="NW1" s="83"/>
      <c r="NX1" s="83"/>
      <c r="NY1" s="83"/>
      <c r="NZ1" s="83"/>
      <c r="OA1" s="83"/>
      <c r="OB1" s="83"/>
      <c r="OC1" s="83"/>
      <c r="OD1" s="83"/>
      <c r="OE1" s="83"/>
      <c r="OF1" s="83"/>
      <c r="OG1" s="83"/>
      <c r="OH1" s="83"/>
      <c r="OI1" s="83"/>
      <c r="OJ1" s="83"/>
      <c r="OK1" s="83"/>
      <c r="OL1" s="83"/>
      <c r="OM1" s="83"/>
      <c r="ON1" s="83"/>
      <c r="OO1" s="83"/>
      <c r="OP1" s="83"/>
      <c r="OQ1" s="83"/>
      <c r="OR1" s="83"/>
      <c r="OS1" s="83"/>
      <c r="OT1" s="83"/>
      <c r="OU1" s="83"/>
      <c r="OV1" s="83"/>
      <c r="OW1" s="83"/>
      <c r="OX1" s="83"/>
      <c r="OY1" s="83"/>
      <c r="OZ1" s="83"/>
      <c r="PA1" s="83"/>
      <c r="PB1" s="83"/>
      <c r="PC1" s="83"/>
      <c r="PD1" s="83"/>
      <c r="PE1" s="83"/>
      <c r="PF1" s="83"/>
      <c r="PG1" s="83"/>
      <c r="PH1" s="83"/>
      <c r="PI1" s="83"/>
      <c r="PJ1" s="83"/>
      <c r="PK1" s="83"/>
      <c r="PL1" s="83"/>
      <c r="PM1" s="83"/>
      <c r="PN1" s="83"/>
      <c r="PO1" s="83"/>
      <c r="PP1" s="83"/>
      <c r="PQ1" s="83"/>
      <c r="PR1" s="83"/>
      <c r="PS1" s="83"/>
      <c r="PT1" s="83"/>
      <c r="PU1" s="83"/>
      <c r="PV1" s="83"/>
      <c r="PW1" s="83"/>
      <c r="PX1" s="83"/>
      <c r="PY1" s="83"/>
      <c r="PZ1" s="83"/>
      <c r="QA1" s="83"/>
      <c r="QB1" s="83"/>
      <c r="QC1" s="83"/>
      <c r="QD1" s="83"/>
      <c r="QE1" s="83"/>
      <c r="QF1" s="83"/>
      <c r="QG1" s="83"/>
      <c r="QH1" s="83"/>
      <c r="QI1" s="83"/>
      <c r="QJ1" s="83"/>
      <c r="QK1" s="83"/>
      <c r="QL1" s="83"/>
      <c r="QM1" s="83"/>
      <c r="QN1" s="83"/>
      <c r="QO1" s="83"/>
      <c r="QP1" s="83"/>
      <c r="QQ1" s="83"/>
      <c r="QR1" s="83"/>
      <c r="QS1" s="83"/>
      <c r="QT1" s="83"/>
      <c r="QU1" s="83"/>
      <c r="QV1" s="83"/>
      <c r="QW1" s="83"/>
      <c r="QX1" s="83"/>
      <c r="QY1" s="83"/>
      <c r="QZ1" s="83"/>
      <c r="RA1" s="83"/>
      <c r="RB1" s="83"/>
      <c r="RC1" s="83"/>
      <c r="RD1" s="83"/>
      <c r="RE1" s="83"/>
      <c r="RF1" s="83"/>
      <c r="RG1" s="83"/>
      <c r="RH1" s="83"/>
      <c r="RI1" s="83"/>
      <c r="RJ1" s="83"/>
      <c r="RK1" s="83"/>
      <c r="RL1" s="83"/>
      <c r="RM1" s="83"/>
      <c r="RN1" s="83"/>
      <c r="RO1" s="83"/>
      <c r="RP1" s="83"/>
      <c r="RQ1" s="83"/>
      <c r="RR1" s="83"/>
      <c r="RS1" s="83"/>
      <c r="RT1" s="83"/>
      <c r="RU1" s="83"/>
      <c r="RV1" s="83"/>
      <c r="RW1" s="83"/>
      <c r="RX1" s="83"/>
      <c r="RY1" s="83"/>
      <c r="RZ1" s="83"/>
      <c r="SA1" s="83"/>
      <c r="SB1" s="83"/>
      <c r="SC1" s="83"/>
      <c r="SD1" s="83"/>
      <c r="SE1" s="83"/>
      <c r="SF1" s="83"/>
      <c r="SG1" s="83"/>
      <c r="SH1" s="83"/>
      <c r="SI1" s="83"/>
      <c r="SJ1" s="83"/>
      <c r="SK1" s="83"/>
      <c r="SL1" s="83"/>
      <c r="SM1" s="83"/>
      <c r="SN1" s="83"/>
      <c r="SO1" s="83"/>
      <c r="SP1" s="83"/>
      <c r="SQ1" s="83"/>
      <c r="SR1" s="83"/>
      <c r="SS1" s="83"/>
      <c r="ST1" s="83"/>
      <c r="SU1" s="83"/>
      <c r="SV1" s="83"/>
      <c r="SW1" s="83"/>
      <c r="SX1" s="83"/>
      <c r="SY1" s="83"/>
      <c r="SZ1" s="83"/>
      <c r="TA1" s="83"/>
      <c r="TB1" s="83"/>
      <c r="TC1" s="83"/>
      <c r="TD1" s="83"/>
      <c r="TE1" s="83"/>
      <c r="TF1" s="83"/>
      <c r="TG1" s="83"/>
      <c r="TH1" s="83"/>
      <c r="TI1" s="83"/>
      <c r="TJ1" s="83"/>
      <c r="TK1" s="83"/>
      <c r="TL1" s="83"/>
      <c r="TM1" s="83"/>
      <c r="TN1" s="83"/>
      <c r="TO1" s="83"/>
      <c r="TP1" s="83"/>
      <c r="TQ1" s="83"/>
      <c r="TR1" s="83"/>
      <c r="TS1" s="83"/>
      <c r="TT1" s="83"/>
      <c r="TU1" s="83"/>
      <c r="TV1" s="83"/>
      <c r="TW1" s="83"/>
      <c r="TX1" s="83"/>
      <c r="TY1" s="83"/>
      <c r="TZ1" s="83"/>
      <c r="UA1" s="83"/>
      <c r="UB1" s="83"/>
      <c r="UC1" s="83"/>
      <c r="UD1" s="83"/>
      <c r="UE1" s="83"/>
      <c r="UF1" s="83"/>
      <c r="UG1" s="83"/>
      <c r="UH1" s="83"/>
      <c r="UI1" s="83"/>
      <c r="UJ1" s="83"/>
      <c r="UK1" s="83"/>
      <c r="UL1" s="83"/>
      <c r="UM1" s="83"/>
      <c r="UN1" s="83"/>
      <c r="UO1" s="83"/>
      <c r="UP1" s="83"/>
      <c r="UQ1" s="83"/>
      <c r="UR1" s="83"/>
      <c r="US1" s="83"/>
      <c r="UT1" s="83"/>
      <c r="UU1" s="83"/>
      <c r="UV1" s="83"/>
      <c r="UW1" s="83"/>
      <c r="UX1" s="83"/>
      <c r="UY1" s="83"/>
      <c r="UZ1" s="83"/>
      <c r="VA1" s="83"/>
      <c r="VB1" s="83"/>
      <c r="VC1" s="83"/>
      <c r="VD1" s="83"/>
      <c r="VE1" s="83"/>
      <c r="VF1" s="83"/>
      <c r="VG1" s="83"/>
      <c r="VH1" s="83"/>
      <c r="VI1" s="83"/>
      <c r="VJ1" s="83"/>
      <c r="VK1" s="83"/>
      <c r="VL1" s="83"/>
      <c r="VM1" s="83"/>
      <c r="VN1" s="83"/>
      <c r="VO1" s="83"/>
      <c r="VP1" s="83"/>
      <c r="VQ1" s="83"/>
      <c r="VR1" s="83"/>
      <c r="VS1" s="83"/>
      <c r="VT1" s="83"/>
      <c r="VU1" s="83"/>
      <c r="VV1" s="83"/>
      <c r="VW1" s="83"/>
      <c r="VX1" s="83"/>
      <c r="VY1" s="83"/>
      <c r="VZ1" s="83"/>
      <c r="WA1" s="83"/>
      <c r="WB1" s="83"/>
      <c r="WC1" s="83"/>
      <c r="WD1" s="83"/>
      <c r="WE1" s="83"/>
      <c r="WF1" s="83"/>
      <c r="WG1" s="83"/>
      <c r="WH1" s="83"/>
      <c r="WI1" s="83"/>
      <c r="WJ1" s="83"/>
      <c r="WK1" s="83"/>
      <c r="WL1" s="83"/>
      <c r="WM1" s="83"/>
      <c r="WN1" s="83"/>
      <c r="WO1" s="83"/>
      <c r="WP1" s="83"/>
      <c r="WQ1" s="83"/>
      <c r="WR1" s="83"/>
      <c r="WS1" s="83"/>
      <c r="WT1" s="83"/>
      <c r="WU1" s="83"/>
      <c r="WV1" s="83"/>
      <c r="WW1" s="83"/>
      <c r="WX1" s="83"/>
      <c r="WY1" s="83"/>
      <c r="WZ1" s="83"/>
      <c r="XA1" s="83"/>
      <c r="XB1" s="83"/>
      <c r="XC1" s="83"/>
      <c r="XD1" s="83"/>
      <c r="XE1" s="83"/>
      <c r="XF1" s="83"/>
      <c r="XG1" s="83"/>
      <c r="XH1" s="83"/>
      <c r="XI1" s="83"/>
      <c r="XJ1" s="83"/>
      <c r="XK1" s="83"/>
      <c r="XL1" s="83"/>
      <c r="XM1" s="83"/>
      <c r="XN1" s="83"/>
      <c r="XO1" s="83"/>
      <c r="XP1" s="83"/>
      <c r="XQ1" s="83"/>
      <c r="XR1" s="83"/>
      <c r="XS1" s="83"/>
      <c r="XT1" s="83"/>
      <c r="XU1" s="83"/>
      <c r="XV1" s="83"/>
      <c r="XW1" s="83"/>
      <c r="XX1" s="83"/>
      <c r="XY1" s="83"/>
      <c r="XZ1" s="83"/>
      <c r="YA1" s="83"/>
      <c r="YB1" s="83"/>
      <c r="YC1" s="83"/>
      <c r="YD1" s="83"/>
      <c r="YE1" s="83"/>
      <c r="YF1" s="83"/>
      <c r="YG1" s="83"/>
      <c r="YH1" s="83"/>
      <c r="YI1" s="83"/>
      <c r="YJ1" s="83"/>
      <c r="YK1" s="83"/>
      <c r="YL1" s="83"/>
      <c r="YM1" s="83"/>
      <c r="YN1" s="83"/>
      <c r="YO1" s="83"/>
      <c r="YP1" s="83"/>
      <c r="YQ1" s="83"/>
      <c r="YR1" s="83"/>
      <c r="YS1" s="83"/>
      <c r="YT1" s="83"/>
      <c r="YU1" s="83"/>
      <c r="YV1" s="83"/>
      <c r="YW1" s="83"/>
      <c r="YX1" s="83"/>
      <c r="YY1" s="83"/>
      <c r="YZ1" s="83"/>
      <c r="ZA1" s="83"/>
      <c r="ZB1" s="83"/>
      <c r="ZC1" s="83"/>
      <c r="ZD1" s="83"/>
      <c r="ZE1" s="83"/>
      <c r="ZF1" s="83"/>
      <c r="ZG1" s="83"/>
      <c r="ZH1" s="83"/>
      <c r="ZI1" s="83"/>
      <c r="ZJ1" s="83"/>
      <c r="ZK1" s="83"/>
      <c r="ZL1" s="83"/>
      <c r="ZM1" s="83"/>
      <c r="ZN1" s="83"/>
      <c r="ZO1" s="83"/>
      <c r="ZP1" s="83"/>
      <c r="ZQ1" s="83"/>
      <c r="ZR1" s="83"/>
      <c r="ZS1" s="83"/>
      <c r="ZT1" s="83"/>
      <c r="ZU1" s="83"/>
      <c r="ZV1" s="83"/>
      <c r="ZW1" s="83"/>
      <c r="ZX1" s="83"/>
      <c r="ZY1" s="83"/>
      <c r="ZZ1" s="83"/>
      <c r="AAA1" s="83"/>
      <c r="AAB1" s="83"/>
      <c r="AAC1" s="83"/>
      <c r="AAD1" s="83"/>
      <c r="AAE1" s="83"/>
      <c r="AAF1" s="83"/>
      <c r="AAG1" s="83"/>
      <c r="AAH1" s="83"/>
      <c r="AAI1" s="83"/>
      <c r="AAJ1" s="83"/>
      <c r="AAK1" s="83"/>
      <c r="AAL1" s="83"/>
      <c r="AAM1" s="83"/>
      <c r="AAN1" s="83"/>
      <c r="AAO1" s="83"/>
      <c r="AAP1" s="83"/>
      <c r="AAQ1" s="83"/>
      <c r="AAR1" s="83"/>
      <c r="AAS1" s="83"/>
      <c r="AAT1" s="83"/>
      <c r="AAU1" s="83"/>
      <c r="AAV1" s="83"/>
      <c r="AAW1" s="83"/>
      <c r="AAX1" s="83"/>
      <c r="AAY1" s="83"/>
      <c r="AAZ1" s="83"/>
      <c r="ABA1" s="83"/>
      <c r="ABB1" s="83"/>
      <c r="ABC1" s="83"/>
      <c r="ABD1" s="83"/>
      <c r="ABE1" s="83"/>
      <c r="ABF1" s="83"/>
      <c r="ABG1" s="83"/>
      <c r="ABH1" s="83"/>
      <c r="ABI1" s="83"/>
      <c r="ABJ1" s="83"/>
      <c r="ABK1" s="83"/>
      <c r="ABL1" s="83"/>
      <c r="ABM1" s="83"/>
      <c r="ABN1" s="83"/>
      <c r="ABO1" s="83"/>
      <c r="ABP1" s="83"/>
      <c r="ABQ1" s="83"/>
      <c r="ABR1" s="83"/>
      <c r="ABS1" s="83"/>
      <c r="ABT1" s="83"/>
      <c r="ABU1" s="83"/>
      <c r="ABV1" s="83"/>
      <c r="ABW1" s="83"/>
      <c r="ABX1" s="83"/>
      <c r="ABY1" s="83"/>
      <c r="ABZ1" s="83"/>
      <c r="ACA1" s="83"/>
      <c r="ACB1" s="83"/>
      <c r="ACC1" s="83"/>
      <c r="ACD1" s="83"/>
      <c r="ACE1" s="83"/>
      <c r="ACF1" s="83"/>
      <c r="ACG1" s="83"/>
      <c r="ACH1" s="83"/>
      <c r="ACI1" s="83"/>
      <c r="ACJ1" s="83"/>
      <c r="ACK1" s="83"/>
      <c r="ACL1" s="83"/>
      <c r="ACM1" s="83"/>
      <c r="ACN1" s="83"/>
      <c r="ACO1" s="83"/>
      <c r="ACP1" s="83"/>
      <c r="ACQ1" s="83"/>
      <c r="ACR1" s="83"/>
      <c r="ACS1" s="83"/>
      <c r="ACT1" s="83"/>
      <c r="ACU1" s="83"/>
      <c r="ACV1" s="83"/>
      <c r="ACW1" s="83"/>
      <c r="ACX1" s="83"/>
      <c r="ACY1" s="83"/>
      <c r="ACZ1" s="83"/>
      <c r="ADA1" s="83"/>
      <c r="ADB1" s="83"/>
      <c r="ADC1" s="83"/>
      <c r="ADD1" s="83"/>
      <c r="ADE1" s="83"/>
      <c r="ADF1" s="83"/>
      <c r="ADG1" s="83"/>
      <c r="ADH1" s="83"/>
      <c r="ADI1" s="83"/>
      <c r="ADJ1" s="83"/>
      <c r="ADK1" s="83"/>
      <c r="ADL1" s="83"/>
      <c r="ADM1" s="83"/>
      <c r="ADN1" s="83"/>
      <c r="ADO1" s="83"/>
      <c r="ADP1" s="83"/>
      <c r="ADQ1" s="83"/>
      <c r="ADR1" s="83"/>
      <c r="ADS1" s="83"/>
      <c r="ADT1" s="83"/>
      <c r="ADU1" s="83"/>
      <c r="ADV1" s="83"/>
      <c r="ADW1" s="83"/>
      <c r="ADX1" s="83"/>
      <c r="ADY1" s="83"/>
      <c r="ADZ1" s="83"/>
      <c r="AEA1" s="83"/>
      <c r="AEB1" s="83"/>
      <c r="AEC1" s="83"/>
      <c r="AED1" s="83"/>
      <c r="AEE1" s="83"/>
      <c r="AEF1" s="83"/>
      <c r="AEG1" s="83"/>
      <c r="AEH1" s="83"/>
      <c r="AEI1" s="83"/>
      <c r="AEJ1" s="83"/>
      <c r="AEK1" s="83"/>
      <c r="AEL1" s="83"/>
      <c r="AEM1" s="83"/>
      <c r="AEN1" s="83"/>
      <c r="AEO1" s="83"/>
      <c r="AEP1" s="83"/>
      <c r="AEQ1" s="83"/>
      <c r="AER1" s="83"/>
      <c r="AES1" s="83"/>
      <c r="AET1" s="83"/>
      <c r="AEU1" s="83"/>
      <c r="AEV1" s="83"/>
      <c r="AEW1" s="83"/>
      <c r="AEX1" s="83"/>
      <c r="AEY1" s="83"/>
      <c r="AEZ1" s="83"/>
      <c r="AFA1" s="83"/>
      <c r="AFB1" s="83"/>
      <c r="AFC1" s="83"/>
      <c r="AFD1" s="83"/>
      <c r="AFE1" s="83"/>
      <c r="AFF1" s="83"/>
      <c r="AFG1" s="83"/>
      <c r="AFH1" s="83"/>
      <c r="AFI1" s="83"/>
      <c r="AFJ1" s="83"/>
      <c r="AFK1" s="83"/>
      <c r="AFL1" s="83"/>
      <c r="AFM1" s="83"/>
      <c r="AFN1" s="83"/>
      <c r="AFO1" s="83"/>
      <c r="AFP1" s="83"/>
      <c r="AFQ1" s="83"/>
      <c r="AFR1" s="83"/>
      <c r="AFS1" s="3"/>
      <c r="AFT1" s="3"/>
      <c r="AFU1" s="3"/>
      <c r="AFV1" s="3"/>
      <c r="AFW1" s="3"/>
    </row>
    <row r="2" spans="1:855" s="4" customFormat="1" ht="18" customHeight="1" x14ac:dyDescent="0.3">
      <c r="A2" s="40" t="s">
        <v>1</v>
      </c>
      <c r="B2" s="40"/>
      <c r="C2" s="83"/>
      <c r="D2" s="83"/>
      <c r="E2" s="2"/>
      <c r="F2" s="2"/>
      <c r="G2" s="2"/>
      <c r="H2" s="83"/>
      <c r="I2" s="83"/>
      <c r="J2" s="8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3"/>
      <c r="AH2" s="83"/>
      <c r="AI2" s="8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83"/>
      <c r="AW2" s="83"/>
      <c r="AX2" s="83"/>
      <c r="AY2" s="83"/>
      <c r="AZ2" s="83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83"/>
      <c r="BX2" s="83"/>
      <c r="BY2" s="8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83"/>
      <c r="CM2" s="83"/>
      <c r="CN2" s="83"/>
      <c r="CO2" s="83"/>
      <c r="CP2" s="83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83"/>
      <c r="DN2" s="83"/>
      <c r="DO2" s="83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83"/>
      <c r="EC2" s="83"/>
      <c r="ED2" s="83"/>
      <c r="EE2" s="83"/>
      <c r="EF2" s="83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83"/>
      <c r="FD2" s="83"/>
      <c r="FE2" s="83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83"/>
      <c r="FS2" s="83"/>
      <c r="FT2" s="83"/>
      <c r="FU2" s="83"/>
      <c r="FV2" s="83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83"/>
      <c r="GT2" s="83"/>
      <c r="GU2" s="83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83"/>
      <c r="HI2" s="83"/>
      <c r="HJ2" s="83"/>
      <c r="HK2" s="83"/>
      <c r="HL2" s="83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83"/>
      <c r="IJ2" s="83"/>
      <c r="IK2" s="83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83"/>
      <c r="IY2" s="83"/>
      <c r="IZ2" s="83"/>
      <c r="JA2" s="83"/>
      <c r="JB2" s="83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83"/>
      <c r="JZ2" s="83"/>
      <c r="KA2" s="83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83"/>
      <c r="KO2" s="83"/>
      <c r="KP2" s="83"/>
      <c r="KQ2" s="83"/>
      <c r="KR2" s="83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83"/>
      <c r="LP2" s="83"/>
      <c r="LQ2" s="83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83"/>
      <c r="ME2" s="83"/>
      <c r="MF2" s="83"/>
      <c r="MG2" s="83"/>
      <c r="MH2" s="83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83"/>
      <c r="NF2" s="83"/>
      <c r="NG2" s="83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83"/>
      <c r="NU2" s="83"/>
      <c r="NV2" s="83"/>
      <c r="NW2" s="83"/>
      <c r="NX2" s="83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83"/>
      <c r="OV2" s="83"/>
      <c r="OW2" s="83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83"/>
      <c r="PK2" s="83"/>
      <c r="PL2" s="83"/>
      <c r="PM2" s="83"/>
      <c r="PN2" s="83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83"/>
      <c r="QL2" s="83"/>
      <c r="QM2" s="83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83"/>
      <c r="RA2" s="83"/>
      <c r="RB2" s="83"/>
      <c r="RC2" s="83"/>
      <c r="RD2" s="83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83"/>
      <c r="SB2" s="83"/>
      <c r="SC2" s="83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83"/>
      <c r="SQ2" s="83"/>
      <c r="SR2" s="83"/>
      <c r="SS2" s="83"/>
      <c r="ST2" s="83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83"/>
      <c r="TR2" s="83"/>
      <c r="TS2" s="83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83"/>
      <c r="UG2" s="83"/>
      <c r="UH2" s="83"/>
      <c r="UI2" s="83"/>
      <c r="UJ2" s="83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83"/>
      <c r="VH2" s="83"/>
      <c r="VI2" s="83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83"/>
      <c r="VW2" s="83"/>
      <c r="VX2" s="83"/>
      <c r="VY2" s="83"/>
      <c r="VZ2" s="83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83"/>
      <c r="WX2" s="83"/>
      <c r="WY2" s="83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83"/>
      <c r="XM2" s="83"/>
      <c r="XN2" s="83"/>
      <c r="XO2" s="83"/>
      <c r="XP2" s="83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83"/>
      <c r="YN2" s="83"/>
      <c r="YO2" s="83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83"/>
      <c r="ZC2" s="83"/>
      <c r="ZD2" s="83"/>
      <c r="ZE2" s="83"/>
      <c r="ZF2" s="83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83"/>
      <c r="AAD2" s="83"/>
      <c r="AAE2" s="83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83"/>
      <c r="AAS2" s="83"/>
      <c r="AAT2" s="83"/>
      <c r="AAU2" s="83"/>
      <c r="AAV2" s="83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83"/>
      <c r="ABT2" s="83"/>
      <c r="ABU2" s="83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83"/>
      <c r="ACI2" s="83"/>
      <c r="ACJ2" s="83"/>
      <c r="ACK2" s="83"/>
      <c r="ACL2" s="83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83"/>
      <c r="ADJ2" s="83"/>
      <c r="ADK2" s="83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83"/>
      <c r="ADY2" s="83"/>
      <c r="ADZ2" s="83"/>
      <c r="AEA2" s="83"/>
      <c r="AEB2" s="83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83"/>
      <c r="AEZ2" s="83"/>
      <c r="AFA2" s="83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83"/>
      <c r="AFO2" s="83"/>
      <c r="AFP2" s="83"/>
      <c r="AFQ2" s="83"/>
      <c r="AFR2" s="83"/>
      <c r="AFS2" s="3"/>
      <c r="AFT2" s="3"/>
      <c r="AFU2" s="3"/>
      <c r="AFV2" s="3"/>
      <c r="AFW2" s="3"/>
    </row>
    <row r="3" spans="1:855" s="4" customFormat="1" ht="18" customHeight="1" x14ac:dyDescent="0.3">
      <c r="A3" s="40" t="s">
        <v>62</v>
      </c>
      <c r="B3" s="40"/>
      <c r="C3" s="83"/>
      <c r="D3" s="83"/>
      <c r="E3" s="2"/>
      <c r="F3" s="2"/>
      <c r="G3" s="2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3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B3" s="83"/>
      <c r="LC3" s="83"/>
      <c r="LD3" s="83"/>
      <c r="LE3" s="83"/>
      <c r="LF3" s="83"/>
      <c r="LG3" s="83"/>
      <c r="LH3" s="83"/>
      <c r="LI3" s="83"/>
      <c r="LJ3" s="83"/>
      <c r="LK3" s="83"/>
      <c r="LL3" s="83"/>
      <c r="LM3" s="83"/>
      <c r="LN3" s="83"/>
      <c r="LO3" s="83"/>
      <c r="LP3" s="83"/>
      <c r="LQ3" s="83"/>
      <c r="LR3" s="83"/>
      <c r="LS3" s="83"/>
      <c r="LT3" s="83"/>
      <c r="LU3" s="83"/>
      <c r="LV3" s="83"/>
      <c r="LW3" s="83"/>
      <c r="LX3" s="83"/>
      <c r="LY3" s="83"/>
      <c r="LZ3" s="83"/>
      <c r="MA3" s="83"/>
      <c r="MB3" s="83"/>
      <c r="MC3" s="83"/>
      <c r="MD3" s="83"/>
      <c r="ME3" s="83"/>
      <c r="MF3" s="83"/>
      <c r="MG3" s="83"/>
      <c r="MH3" s="83"/>
      <c r="MI3" s="83"/>
      <c r="MJ3" s="83"/>
      <c r="MK3" s="83"/>
      <c r="ML3" s="83"/>
      <c r="MM3" s="83"/>
      <c r="MN3" s="83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3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3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3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3"/>
      <c r="OO3" s="83"/>
      <c r="OP3" s="83"/>
      <c r="OQ3" s="83"/>
      <c r="OR3" s="83"/>
      <c r="OS3" s="83"/>
      <c r="OT3" s="83"/>
      <c r="OU3" s="83"/>
      <c r="OV3" s="83"/>
      <c r="OW3" s="83"/>
      <c r="OX3" s="83"/>
      <c r="OY3" s="83"/>
      <c r="OZ3" s="83"/>
      <c r="PA3" s="83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3"/>
      <c r="PO3" s="83"/>
      <c r="PP3" s="83"/>
      <c r="PQ3" s="83"/>
      <c r="PR3" s="83"/>
      <c r="PS3" s="83"/>
      <c r="PT3" s="83"/>
      <c r="PU3" s="83"/>
      <c r="PV3" s="83"/>
      <c r="PW3" s="83"/>
      <c r="PX3" s="83"/>
      <c r="PY3" s="83"/>
      <c r="PZ3" s="83"/>
      <c r="QA3" s="83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3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3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3"/>
      <c r="RO3" s="83"/>
      <c r="RP3" s="83"/>
      <c r="RQ3" s="83"/>
      <c r="RR3" s="83"/>
      <c r="RS3" s="83"/>
      <c r="RT3" s="83"/>
      <c r="RU3" s="83"/>
      <c r="RV3" s="83"/>
      <c r="RW3" s="83"/>
      <c r="RX3" s="83"/>
      <c r="RY3" s="83"/>
      <c r="RZ3" s="83"/>
      <c r="SA3" s="83"/>
      <c r="SB3" s="83"/>
      <c r="SC3" s="83"/>
      <c r="SD3" s="83"/>
      <c r="SE3" s="83"/>
      <c r="SF3" s="83"/>
      <c r="SG3" s="83"/>
      <c r="SH3" s="83"/>
      <c r="SI3" s="83"/>
      <c r="SJ3" s="83"/>
      <c r="SK3" s="83"/>
      <c r="SL3" s="83"/>
      <c r="SM3" s="83"/>
      <c r="SN3" s="83"/>
      <c r="SO3" s="83"/>
      <c r="SP3" s="83"/>
      <c r="SQ3" s="83"/>
      <c r="SR3" s="83"/>
      <c r="SS3" s="83"/>
      <c r="ST3" s="83"/>
      <c r="SU3" s="83"/>
      <c r="SV3" s="83"/>
      <c r="SW3" s="83"/>
      <c r="SX3" s="83"/>
      <c r="SY3" s="83"/>
      <c r="SZ3" s="83"/>
      <c r="TA3" s="83"/>
      <c r="TB3" s="83"/>
      <c r="TC3" s="83"/>
      <c r="TD3" s="83"/>
      <c r="TE3" s="83"/>
      <c r="TF3" s="83"/>
      <c r="TG3" s="83"/>
      <c r="TH3" s="83"/>
      <c r="TI3" s="83"/>
      <c r="TJ3" s="83"/>
      <c r="TK3" s="83"/>
      <c r="TL3" s="83"/>
      <c r="TM3" s="83"/>
      <c r="TN3" s="83"/>
      <c r="TO3" s="83"/>
      <c r="TP3" s="83"/>
      <c r="TQ3" s="83"/>
      <c r="TR3" s="83"/>
      <c r="TS3" s="83"/>
      <c r="TT3" s="83"/>
      <c r="TU3" s="83"/>
      <c r="TV3" s="83"/>
      <c r="TW3" s="83"/>
      <c r="TX3" s="83"/>
      <c r="TY3" s="83"/>
      <c r="TZ3" s="83"/>
      <c r="UA3" s="83"/>
      <c r="UB3" s="83"/>
      <c r="UC3" s="83"/>
      <c r="UD3" s="83"/>
      <c r="UE3" s="83"/>
      <c r="UF3" s="83"/>
      <c r="UG3" s="83"/>
      <c r="UH3" s="83"/>
      <c r="UI3" s="83"/>
      <c r="UJ3" s="83"/>
      <c r="UK3" s="83"/>
      <c r="UL3" s="83"/>
      <c r="UM3" s="83"/>
      <c r="UN3" s="83"/>
      <c r="UO3" s="83"/>
      <c r="UP3" s="83"/>
      <c r="UQ3" s="83"/>
      <c r="UR3" s="83"/>
      <c r="US3" s="83"/>
      <c r="UT3" s="83"/>
      <c r="UU3" s="83"/>
      <c r="UV3" s="83"/>
      <c r="UW3" s="83"/>
      <c r="UX3" s="83"/>
      <c r="UY3" s="83"/>
      <c r="UZ3" s="83"/>
      <c r="VA3" s="83"/>
      <c r="VB3" s="83"/>
      <c r="VC3" s="83"/>
      <c r="VD3" s="83"/>
      <c r="VE3" s="83"/>
      <c r="VF3" s="83"/>
      <c r="VG3" s="83"/>
      <c r="VH3" s="83"/>
      <c r="VI3" s="83"/>
      <c r="VJ3" s="83"/>
      <c r="VK3" s="83"/>
      <c r="VL3" s="83"/>
      <c r="VM3" s="83"/>
      <c r="VN3" s="83"/>
      <c r="VO3" s="83"/>
      <c r="VP3" s="83"/>
      <c r="VQ3" s="83"/>
      <c r="VR3" s="83"/>
      <c r="VS3" s="83"/>
      <c r="VT3" s="83"/>
      <c r="VU3" s="83"/>
      <c r="VV3" s="83"/>
      <c r="VW3" s="83"/>
      <c r="VX3" s="83"/>
      <c r="VY3" s="83"/>
      <c r="VZ3" s="83"/>
      <c r="WA3" s="83"/>
      <c r="WB3" s="83"/>
      <c r="WC3" s="83"/>
      <c r="WD3" s="83"/>
      <c r="WE3" s="83"/>
      <c r="WF3" s="83"/>
      <c r="WG3" s="83"/>
      <c r="WH3" s="83"/>
      <c r="WI3" s="83"/>
      <c r="WJ3" s="83"/>
      <c r="WK3" s="83"/>
      <c r="WL3" s="83"/>
      <c r="WM3" s="83"/>
      <c r="WN3" s="83"/>
      <c r="WO3" s="83"/>
      <c r="WP3" s="83"/>
      <c r="WQ3" s="83"/>
      <c r="WR3" s="83"/>
      <c r="WS3" s="83"/>
      <c r="WT3" s="83"/>
      <c r="WU3" s="83"/>
      <c r="WV3" s="83"/>
      <c r="WW3" s="83"/>
      <c r="WX3" s="83"/>
      <c r="WY3" s="83"/>
      <c r="WZ3" s="83"/>
      <c r="XA3" s="83"/>
      <c r="XB3" s="83"/>
      <c r="XC3" s="83"/>
      <c r="XD3" s="83"/>
      <c r="XE3" s="83"/>
      <c r="XF3" s="83"/>
      <c r="XG3" s="83"/>
      <c r="XH3" s="83"/>
      <c r="XI3" s="83"/>
      <c r="XJ3" s="83"/>
      <c r="XK3" s="83"/>
      <c r="XL3" s="83"/>
      <c r="XM3" s="83"/>
      <c r="XN3" s="83"/>
      <c r="XO3" s="83"/>
      <c r="XP3" s="83"/>
      <c r="XQ3" s="83"/>
      <c r="XR3" s="83"/>
      <c r="XS3" s="83"/>
      <c r="XT3" s="83"/>
      <c r="XU3" s="83"/>
      <c r="XV3" s="83"/>
      <c r="XW3" s="83"/>
      <c r="XX3" s="83"/>
      <c r="XY3" s="83"/>
      <c r="XZ3" s="83"/>
      <c r="YA3" s="83"/>
      <c r="YB3" s="83"/>
      <c r="YC3" s="83"/>
      <c r="YD3" s="83"/>
      <c r="YE3" s="83"/>
      <c r="YF3" s="83"/>
      <c r="YG3" s="83"/>
      <c r="YH3" s="83"/>
      <c r="YI3" s="83"/>
      <c r="YJ3" s="83"/>
      <c r="YK3" s="83"/>
      <c r="YL3" s="83"/>
      <c r="YM3" s="83"/>
      <c r="YN3" s="83"/>
      <c r="YO3" s="83"/>
      <c r="YP3" s="83"/>
      <c r="YQ3" s="83"/>
      <c r="YR3" s="83"/>
      <c r="YS3" s="83"/>
      <c r="YT3" s="83"/>
      <c r="YU3" s="83"/>
      <c r="YV3" s="83"/>
      <c r="YW3" s="83"/>
      <c r="YX3" s="83"/>
      <c r="YY3" s="83"/>
      <c r="YZ3" s="83"/>
      <c r="ZA3" s="83"/>
      <c r="ZB3" s="83"/>
      <c r="ZC3" s="83"/>
      <c r="ZD3" s="83"/>
      <c r="ZE3" s="83"/>
      <c r="ZF3" s="83"/>
      <c r="ZG3" s="83"/>
      <c r="ZH3" s="83"/>
      <c r="ZI3" s="83"/>
      <c r="ZJ3" s="83"/>
      <c r="ZK3" s="83"/>
      <c r="ZL3" s="83"/>
      <c r="ZM3" s="83"/>
      <c r="ZN3" s="83"/>
      <c r="ZO3" s="83"/>
      <c r="ZP3" s="83"/>
      <c r="ZQ3" s="83"/>
      <c r="ZR3" s="83"/>
      <c r="ZS3" s="83"/>
      <c r="ZT3" s="83"/>
      <c r="ZU3" s="83"/>
      <c r="ZV3" s="83"/>
      <c r="ZW3" s="83"/>
      <c r="ZX3" s="83"/>
      <c r="ZY3" s="83"/>
      <c r="ZZ3" s="83"/>
      <c r="AAA3" s="83"/>
      <c r="AAB3" s="83"/>
      <c r="AAC3" s="83"/>
      <c r="AAD3" s="83"/>
      <c r="AAE3" s="83"/>
      <c r="AAF3" s="83"/>
      <c r="AAG3" s="83"/>
      <c r="AAH3" s="83"/>
      <c r="AAI3" s="83"/>
      <c r="AAJ3" s="83"/>
      <c r="AAK3" s="83"/>
      <c r="AAL3" s="83"/>
      <c r="AAM3" s="83"/>
      <c r="AAN3" s="83"/>
      <c r="AAO3" s="83"/>
      <c r="AAP3" s="83"/>
      <c r="AAQ3" s="83"/>
      <c r="AAR3" s="83"/>
      <c r="AAS3" s="83"/>
      <c r="AAT3" s="83"/>
      <c r="AAU3" s="83"/>
      <c r="AAV3" s="83"/>
      <c r="AAW3" s="83"/>
      <c r="AAX3" s="83"/>
      <c r="AAY3" s="83"/>
      <c r="AAZ3" s="83"/>
      <c r="ABA3" s="83"/>
      <c r="ABB3" s="83"/>
      <c r="ABC3" s="83"/>
      <c r="ABD3" s="83"/>
      <c r="ABE3" s="83"/>
      <c r="ABF3" s="83"/>
      <c r="ABG3" s="83"/>
      <c r="ABH3" s="83"/>
      <c r="ABI3" s="83"/>
      <c r="ABJ3" s="83"/>
      <c r="ABK3" s="83"/>
      <c r="ABL3" s="83"/>
      <c r="ABM3" s="83"/>
      <c r="ABN3" s="83"/>
      <c r="ABO3" s="83"/>
      <c r="ABP3" s="83"/>
      <c r="ABQ3" s="83"/>
      <c r="ABR3" s="83"/>
      <c r="ABS3" s="83"/>
      <c r="ABT3" s="83"/>
      <c r="ABU3" s="83"/>
      <c r="ABV3" s="83"/>
      <c r="ABW3" s="83"/>
      <c r="ABX3" s="83"/>
      <c r="ABY3" s="83"/>
      <c r="ABZ3" s="83"/>
      <c r="ACA3" s="83"/>
      <c r="ACB3" s="83"/>
      <c r="ACC3" s="83"/>
      <c r="ACD3" s="83"/>
      <c r="ACE3" s="83"/>
      <c r="ACF3" s="83"/>
      <c r="ACG3" s="83"/>
      <c r="ACH3" s="83"/>
      <c r="ACI3" s="83"/>
      <c r="ACJ3" s="83"/>
      <c r="ACK3" s="83"/>
      <c r="ACL3" s="83"/>
      <c r="ACM3" s="83"/>
      <c r="ACN3" s="83"/>
      <c r="ACO3" s="83"/>
      <c r="ACP3" s="83"/>
      <c r="ACQ3" s="83"/>
      <c r="ACR3" s="83"/>
      <c r="ACS3" s="83"/>
      <c r="ACT3" s="83"/>
      <c r="ACU3" s="83"/>
      <c r="ACV3" s="83"/>
      <c r="ACW3" s="83"/>
      <c r="ACX3" s="83"/>
      <c r="ACY3" s="83"/>
      <c r="ACZ3" s="83"/>
      <c r="ADA3" s="83"/>
      <c r="ADB3" s="83"/>
      <c r="ADC3" s="83"/>
      <c r="ADD3" s="83"/>
      <c r="ADE3" s="83"/>
      <c r="ADF3" s="83"/>
      <c r="ADG3" s="83"/>
      <c r="ADH3" s="83"/>
      <c r="ADI3" s="83"/>
      <c r="ADJ3" s="83"/>
      <c r="ADK3" s="83"/>
      <c r="ADL3" s="83"/>
      <c r="ADM3" s="83"/>
      <c r="ADN3" s="83"/>
      <c r="ADO3" s="83"/>
      <c r="ADP3" s="83"/>
      <c r="ADQ3" s="83"/>
      <c r="ADR3" s="83"/>
      <c r="ADS3" s="83"/>
      <c r="ADT3" s="83"/>
      <c r="ADU3" s="83"/>
      <c r="ADV3" s="83"/>
      <c r="ADW3" s="83"/>
      <c r="ADX3" s="83"/>
      <c r="ADY3" s="83"/>
      <c r="ADZ3" s="83"/>
      <c r="AEA3" s="83"/>
      <c r="AEB3" s="83"/>
      <c r="AEC3" s="83"/>
      <c r="AED3" s="83"/>
      <c r="AEE3" s="83"/>
      <c r="AEF3" s="83"/>
      <c r="AEG3" s="83"/>
      <c r="AEH3" s="83"/>
      <c r="AEI3" s="83"/>
      <c r="AEJ3" s="83"/>
      <c r="AEK3" s="83"/>
      <c r="AEL3" s="83"/>
      <c r="AEM3" s="83"/>
      <c r="AEN3" s="83"/>
      <c r="AEO3" s="83"/>
      <c r="AEP3" s="83"/>
      <c r="AEQ3" s="83"/>
      <c r="AER3" s="83"/>
      <c r="AES3" s="83"/>
      <c r="AET3" s="83"/>
      <c r="AEU3" s="83"/>
      <c r="AEV3" s="83"/>
      <c r="AEW3" s="83"/>
      <c r="AEX3" s="83"/>
      <c r="AEY3" s="83"/>
      <c r="AEZ3" s="83"/>
      <c r="AFA3" s="83"/>
      <c r="AFB3" s="83"/>
      <c r="AFC3" s="83"/>
      <c r="AFD3" s="83"/>
      <c r="AFE3" s="83"/>
      <c r="AFF3" s="83"/>
      <c r="AFG3" s="83"/>
      <c r="AFH3" s="83"/>
      <c r="AFI3" s="83"/>
      <c r="AFJ3" s="83"/>
      <c r="AFK3" s="83"/>
      <c r="AFL3" s="83"/>
      <c r="AFM3" s="83"/>
      <c r="AFN3" s="83"/>
      <c r="AFO3" s="83"/>
      <c r="AFP3" s="83"/>
      <c r="AFQ3" s="83"/>
      <c r="AFR3" s="83"/>
      <c r="AFS3" s="3"/>
      <c r="AFT3" s="3"/>
      <c r="AFU3" s="3"/>
      <c r="AFV3" s="3"/>
      <c r="AFW3" s="3"/>
    </row>
    <row r="4" spans="1:855" s="4" customFormat="1" ht="15.6" x14ac:dyDescent="0.3">
      <c r="A4" s="40" t="s">
        <v>2</v>
      </c>
      <c r="B4" s="40"/>
      <c r="C4" s="83"/>
      <c r="D4" s="83"/>
      <c r="E4" s="2"/>
      <c r="F4" s="2"/>
      <c r="G4" s="2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  <c r="HZ4" s="83"/>
      <c r="IA4" s="83"/>
      <c r="IB4" s="83"/>
      <c r="IC4" s="83"/>
      <c r="ID4" s="83"/>
      <c r="IE4" s="83"/>
      <c r="IF4" s="83"/>
      <c r="IG4" s="83"/>
      <c r="IH4" s="83"/>
      <c r="II4" s="83"/>
      <c r="IJ4" s="83"/>
      <c r="IK4" s="83"/>
      <c r="IL4" s="83"/>
      <c r="IM4" s="83"/>
      <c r="IN4" s="83"/>
      <c r="IO4" s="83"/>
      <c r="IP4" s="83"/>
      <c r="IQ4" s="83"/>
      <c r="IR4" s="83"/>
      <c r="IS4" s="83"/>
      <c r="IT4" s="83"/>
      <c r="IU4" s="83"/>
      <c r="IV4" s="83"/>
      <c r="IW4" s="83"/>
      <c r="IX4" s="83"/>
      <c r="IY4" s="83"/>
      <c r="IZ4" s="83"/>
      <c r="JA4" s="83"/>
      <c r="JB4" s="83"/>
      <c r="JC4" s="83"/>
      <c r="JD4" s="83"/>
      <c r="JE4" s="83"/>
      <c r="JF4" s="83"/>
      <c r="JG4" s="83"/>
      <c r="JH4" s="83"/>
      <c r="JI4" s="83"/>
      <c r="JJ4" s="83"/>
      <c r="JK4" s="83"/>
      <c r="JL4" s="83"/>
      <c r="JM4" s="83"/>
      <c r="JN4" s="83"/>
      <c r="JO4" s="83"/>
      <c r="JP4" s="83"/>
      <c r="JQ4" s="83"/>
      <c r="JR4" s="83"/>
      <c r="JS4" s="83"/>
      <c r="JT4" s="83"/>
      <c r="JU4" s="83"/>
      <c r="JV4" s="83"/>
      <c r="JW4" s="83"/>
      <c r="JX4" s="83"/>
      <c r="JY4" s="83"/>
      <c r="JZ4" s="83"/>
      <c r="KA4" s="83"/>
      <c r="KB4" s="83"/>
      <c r="KC4" s="83"/>
      <c r="KD4" s="83"/>
      <c r="KE4" s="83"/>
      <c r="KF4" s="83"/>
      <c r="KG4" s="83"/>
      <c r="KH4" s="83"/>
      <c r="KI4" s="83"/>
      <c r="KJ4" s="83"/>
      <c r="KK4" s="83"/>
      <c r="KL4" s="83"/>
      <c r="KM4" s="83"/>
      <c r="KN4" s="83"/>
      <c r="KO4" s="83"/>
      <c r="KP4" s="83"/>
      <c r="KQ4" s="83"/>
      <c r="KR4" s="83"/>
      <c r="KS4" s="83"/>
      <c r="KT4" s="83"/>
      <c r="KU4" s="83"/>
      <c r="KV4" s="83"/>
      <c r="KW4" s="83"/>
      <c r="KX4" s="83"/>
      <c r="KY4" s="83"/>
      <c r="KZ4" s="83"/>
      <c r="LA4" s="83"/>
      <c r="LB4" s="83"/>
      <c r="LC4" s="83"/>
      <c r="LD4" s="83"/>
      <c r="LE4" s="83"/>
      <c r="LF4" s="83"/>
      <c r="LG4" s="83"/>
      <c r="LH4" s="83"/>
      <c r="LI4" s="83"/>
      <c r="LJ4" s="83"/>
      <c r="LK4" s="83"/>
      <c r="LL4" s="83"/>
      <c r="LM4" s="83"/>
      <c r="LN4" s="83"/>
      <c r="LO4" s="83"/>
      <c r="LP4" s="83"/>
      <c r="LQ4" s="83"/>
      <c r="LR4" s="83"/>
      <c r="LS4" s="83"/>
      <c r="LT4" s="83"/>
      <c r="LU4" s="83"/>
      <c r="LV4" s="83"/>
      <c r="LW4" s="83"/>
      <c r="LX4" s="83"/>
      <c r="LY4" s="83"/>
      <c r="LZ4" s="83"/>
      <c r="MA4" s="83"/>
      <c r="MB4" s="83"/>
      <c r="MC4" s="83"/>
      <c r="MD4" s="83"/>
      <c r="ME4" s="83"/>
      <c r="MF4" s="83"/>
      <c r="MG4" s="83"/>
      <c r="MH4" s="83"/>
      <c r="MI4" s="83"/>
      <c r="MJ4" s="83"/>
      <c r="MK4" s="83"/>
      <c r="ML4" s="83"/>
      <c r="MM4" s="83"/>
      <c r="MN4" s="83"/>
      <c r="MO4" s="83"/>
      <c r="MP4" s="83"/>
      <c r="MQ4" s="83"/>
      <c r="MR4" s="83"/>
      <c r="MS4" s="83"/>
      <c r="MT4" s="83"/>
      <c r="MU4" s="83"/>
      <c r="MV4" s="83"/>
      <c r="MW4" s="83"/>
      <c r="MX4" s="83"/>
      <c r="MY4" s="83"/>
      <c r="MZ4" s="83"/>
      <c r="NA4" s="83"/>
      <c r="NB4" s="83"/>
      <c r="NC4" s="83"/>
      <c r="ND4" s="83"/>
      <c r="NE4" s="83"/>
      <c r="NF4" s="83"/>
      <c r="NG4" s="83"/>
      <c r="NH4" s="83"/>
      <c r="NI4" s="83"/>
      <c r="NJ4" s="83"/>
      <c r="NK4" s="83"/>
      <c r="NL4" s="83"/>
      <c r="NM4" s="83"/>
      <c r="NN4" s="83"/>
      <c r="NO4" s="83"/>
      <c r="NP4" s="83"/>
      <c r="NQ4" s="83"/>
      <c r="NR4" s="83"/>
      <c r="NS4" s="83"/>
      <c r="NT4" s="83"/>
      <c r="NU4" s="83"/>
      <c r="NV4" s="83"/>
      <c r="NW4" s="83"/>
      <c r="NX4" s="83"/>
      <c r="NY4" s="83"/>
      <c r="NZ4" s="83"/>
      <c r="OA4" s="83"/>
      <c r="OB4" s="83"/>
      <c r="OC4" s="83"/>
      <c r="OD4" s="83"/>
      <c r="OE4" s="83"/>
      <c r="OF4" s="83"/>
      <c r="OG4" s="83"/>
      <c r="OH4" s="83"/>
      <c r="OI4" s="83"/>
      <c r="OJ4" s="83"/>
      <c r="OK4" s="83"/>
      <c r="OL4" s="83"/>
      <c r="OM4" s="83"/>
      <c r="ON4" s="83"/>
      <c r="OO4" s="83"/>
      <c r="OP4" s="83"/>
      <c r="OQ4" s="83"/>
      <c r="OR4" s="83"/>
      <c r="OS4" s="83"/>
      <c r="OT4" s="83"/>
      <c r="OU4" s="83"/>
      <c r="OV4" s="83"/>
      <c r="OW4" s="83"/>
      <c r="OX4" s="83"/>
      <c r="OY4" s="83"/>
      <c r="OZ4" s="83"/>
      <c r="PA4" s="83"/>
      <c r="PB4" s="83"/>
      <c r="PC4" s="83"/>
      <c r="PD4" s="83"/>
      <c r="PE4" s="83"/>
      <c r="PF4" s="83"/>
      <c r="PG4" s="83"/>
      <c r="PH4" s="83"/>
      <c r="PI4" s="83"/>
      <c r="PJ4" s="83"/>
      <c r="PK4" s="83"/>
      <c r="PL4" s="83"/>
      <c r="PM4" s="83"/>
      <c r="PN4" s="83"/>
      <c r="PO4" s="83"/>
      <c r="PP4" s="83"/>
      <c r="PQ4" s="83"/>
      <c r="PR4" s="83"/>
      <c r="PS4" s="83"/>
      <c r="PT4" s="83"/>
      <c r="PU4" s="83"/>
      <c r="PV4" s="83"/>
      <c r="PW4" s="83"/>
      <c r="PX4" s="83"/>
      <c r="PY4" s="83"/>
      <c r="PZ4" s="83"/>
      <c r="QA4" s="83"/>
      <c r="QB4" s="83"/>
      <c r="QC4" s="83"/>
      <c r="QD4" s="83"/>
      <c r="QE4" s="83"/>
      <c r="QF4" s="83"/>
      <c r="QG4" s="83"/>
      <c r="QH4" s="83"/>
      <c r="QI4" s="83"/>
      <c r="QJ4" s="83"/>
      <c r="QK4" s="83"/>
      <c r="QL4" s="83"/>
      <c r="QM4" s="83"/>
      <c r="QN4" s="83"/>
      <c r="QO4" s="83"/>
      <c r="QP4" s="83"/>
      <c r="QQ4" s="83"/>
      <c r="QR4" s="83"/>
      <c r="QS4" s="83"/>
      <c r="QT4" s="83"/>
      <c r="QU4" s="83"/>
      <c r="QV4" s="83"/>
      <c r="QW4" s="83"/>
      <c r="QX4" s="83"/>
      <c r="QY4" s="83"/>
      <c r="QZ4" s="83"/>
      <c r="RA4" s="83"/>
      <c r="RB4" s="83"/>
      <c r="RC4" s="83"/>
      <c r="RD4" s="83"/>
      <c r="RE4" s="83"/>
      <c r="RF4" s="83"/>
      <c r="RG4" s="83"/>
      <c r="RH4" s="83"/>
      <c r="RI4" s="83"/>
      <c r="RJ4" s="83"/>
      <c r="RK4" s="83"/>
      <c r="RL4" s="83"/>
      <c r="RM4" s="83"/>
      <c r="RN4" s="83"/>
      <c r="RO4" s="83"/>
      <c r="RP4" s="83"/>
      <c r="RQ4" s="83"/>
      <c r="RR4" s="83"/>
      <c r="RS4" s="83"/>
      <c r="RT4" s="83"/>
      <c r="RU4" s="83"/>
      <c r="RV4" s="83"/>
      <c r="RW4" s="83"/>
      <c r="RX4" s="83"/>
      <c r="RY4" s="83"/>
      <c r="RZ4" s="83"/>
      <c r="SA4" s="83"/>
      <c r="SB4" s="83"/>
      <c r="SC4" s="83"/>
      <c r="SD4" s="83"/>
      <c r="SE4" s="83"/>
      <c r="SF4" s="83"/>
      <c r="SG4" s="83"/>
      <c r="SH4" s="83"/>
      <c r="SI4" s="83"/>
      <c r="SJ4" s="83"/>
      <c r="SK4" s="83"/>
      <c r="SL4" s="83"/>
      <c r="SM4" s="83"/>
      <c r="SN4" s="83"/>
      <c r="SO4" s="83"/>
      <c r="SP4" s="83"/>
      <c r="SQ4" s="83"/>
      <c r="SR4" s="83"/>
      <c r="SS4" s="83"/>
      <c r="ST4" s="83"/>
      <c r="SU4" s="83"/>
      <c r="SV4" s="83"/>
      <c r="SW4" s="83"/>
      <c r="SX4" s="83"/>
      <c r="SY4" s="83"/>
      <c r="SZ4" s="83"/>
      <c r="TA4" s="83"/>
      <c r="TB4" s="83"/>
      <c r="TC4" s="83"/>
      <c r="TD4" s="83"/>
      <c r="TE4" s="83"/>
      <c r="TF4" s="83"/>
      <c r="TG4" s="83"/>
      <c r="TH4" s="83"/>
      <c r="TI4" s="83"/>
      <c r="TJ4" s="83"/>
      <c r="TK4" s="83"/>
      <c r="TL4" s="83"/>
      <c r="TM4" s="83"/>
      <c r="TN4" s="83"/>
      <c r="TO4" s="83"/>
      <c r="TP4" s="83"/>
      <c r="TQ4" s="83"/>
      <c r="TR4" s="83"/>
      <c r="TS4" s="83"/>
      <c r="TT4" s="83"/>
      <c r="TU4" s="83"/>
      <c r="TV4" s="83"/>
      <c r="TW4" s="83"/>
      <c r="TX4" s="83"/>
      <c r="TY4" s="83"/>
      <c r="TZ4" s="83"/>
      <c r="UA4" s="83"/>
      <c r="UB4" s="83"/>
      <c r="UC4" s="83"/>
      <c r="UD4" s="83"/>
      <c r="UE4" s="83"/>
      <c r="UF4" s="83"/>
      <c r="UG4" s="83"/>
      <c r="UH4" s="83"/>
      <c r="UI4" s="83"/>
      <c r="UJ4" s="83"/>
      <c r="UK4" s="83"/>
      <c r="UL4" s="83"/>
      <c r="UM4" s="83"/>
      <c r="UN4" s="83"/>
      <c r="UO4" s="83"/>
      <c r="UP4" s="83"/>
      <c r="UQ4" s="83"/>
      <c r="UR4" s="83"/>
      <c r="US4" s="83"/>
      <c r="UT4" s="83"/>
      <c r="UU4" s="83"/>
      <c r="UV4" s="83"/>
      <c r="UW4" s="83"/>
      <c r="UX4" s="83"/>
      <c r="UY4" s="83"/>
      <c r="UZ4" s="83"/>
      <c r="VA4" s="83"/>
      <c r="VB4" s="83"/>
      <c r="VC4" s="83"/>
      <c r="VD4" s="83"/>
      <c r="VE4" s="83"/>
      <c r="VF4" s="83"/>
      <c r="VG4" s="83"/>
      <c r="VH4" s="83"/>
      <c r="VI4" s="83"/>
      <c r="VJ4" s="83"/>
      <c r="VK4" s="83"/>
      <c r="VL4" s="83"/>
      <c r="VM4" s="83"/>
      <c r="VN4" s="83"/>
      <c r="VO4" s="83"/>
      <c r="VP4" s="83"/>
      <c r="VQ4" s="83"/>
      <c r="VR4" s="83"/>
      <c r="VS4" s="83"/>
      <c r="VT4" s="83"/>
      <c r="VU4" s="83"/>
      <c r="VV4" s="83"/>
      <c r="VW4" s="83"/>
      <c r="VX4" s="83"/>
      <c r="VY4" s="83"/>
      <c r="VZ4" s="83"/>
      <c r="WA4" s="83"/>
      <c r="WB4" s="83"/>
      <c r="WC4" s="83"/>
      <c r="WD4" s="83"/>
      <c r="WE4" s="83"/>
      <c r="WF4" s="83"/>
      <c r="WG4" s="83"/>
      <c r="WH4" s="83"/>
      <c r="WI4" s="83"/>
      <c r="WJ4" s="83"/>
      <c r="WK4" s="83"/>
      <c r="WL4" s="83"/>
      <c r="WM4" s="83"/>
      <c r="WN4" s="83"/>
      <c r="WO4" s="83"/>
      <c r="WP4" s="83"/>
      <c r="WQ4" s="83"/>
      <c r="WR4" s="83"/>
      <c r="WS4" s="83"/>
      <c r="WT4" s="83"/>
      <c r="WU4" s="83"/>
      <c r="WV4" s="83"/>
      <c r="WW4" s="83"/>
      <c r="WX4" s="83"/>
      <c r="WY4" s="83"/>
      <c r="WZ4" s="83"/>
      <c r="XA4" s="83"/>
      <c r="XB4" s="83"/>
      <c r="XC4" s="83"/>
      <c r="XD4" s="83"/>
      <c r="XE4" s="83"/>
      <c r="XF4" s="83"/>
      <c r="XG4" s="83"/>
      <c r="XH4" s="83"/>
      <c r="XI4" s="83"/>
      <c r="XJ4" s="83"/>
      <c r="XK4" s="83"/>
      <c r="XL4" s="83"/>
      <c r="XM4" s="83"/>
      <c r="XN4" s="83"/>
      <c r="XO4" s="83"/>
      <c r="XP4" s="83"/>
      <c r="XQ4" s="83"/>
      <c r="XR4" s="83"/>
      <c r="XS4" s="83"/>
      <c r="XT4" s="83"/>
      <c r="XU4" s="83"/>
      <c r="XV4" s="83"/>
      <c r="XW4" s="83"/>
      <c r="XX4" s="83"/>
      <c r="XY4" s="83"/>
      <c r="XZ4" s="83"/>
      <c r="YA4" s="83"/>
      <c r="YB4" s="83"/>
      <c r="YC4" s="83"/>
      <c r="YD4" s="83"/>
      <c r="YE4" s="83"/>
      <c r="YF4" s="83"/>
      <c r="YG4" s="83"/>
      <c r="YH4" s="83"/>
      <c r="YI4" s="83"/>
      <c r="YJ4" s="83"/>
      <c r="YK4" s="83"/>
      <c r="YL4" s="83"/>
      <c r="YM4" s="83"/>
      <c r="YN4" s="83"/>
      <c r="YO4" s="83"/>
      <c r="YP4" s="83"/>
      <c r="YQ4" s="83"/>
      <c r="YR4" s="83"/>
      <c r="YS4" s="83"/>
      <c r="YT4" s="83"/>
      <c r="YU4" s="83"/>
      <c r="YV4" s="83"/>
      <c r="YW4" s="83"/>
      <c r="YX4" s="83"/>
      <c r="YY4" s="83"/>
      <c r="YZ4" s="83"/>
      <c r="ZA4" s="83"/>
      <c r="ZB4" s="83"/>
      <c r="ZC4" s="83"/>
      <c r="ZD4" s="83"/>
      <c r="ZE4" s="83"/>
      <c r="ZF4" s="83"/>
      <c r="ZG4" s="83"/>
      <c r="ZH4" s="83"/>
      <c r="ZI4" s="83"/>
      <c r="ZJ4" s="83"/>
      <c r="ZK4" s="83"/>
      <c r="ZL4" s="83"/>
      <c r="ZM4" s="83"/>
      <c r="ZN4" s="83"/>
      <c r="ZO4" s="83"/>
      <c r="ZP4" s="83"/>
      <c r="ZQ4" s="83"/>
      <c r="ZR4" s="83"/>
      <c r="ZS4" s="83"/>
      <c r="ZT4" s="83"/>
      <c r="ZU4" s="83"/>
      <c r="ZV4" s="83"/>
      <c r="ZW4" s="83"/>
      <c r="ZX4" s="83"/>
      <c r="ZY4" s="83"/>
      <c r="ZZ4" s="83"/>
      <c r="AAA4" s="83"/>
      <c r="AAB4" s="83"/>
      <c r="AAC4" s="83"/>
      <c r="AAD4" s="83"/>
      <c r="AAE4" s="83"/>
      <c r="AAF4" s="83"/>
      <c r="AAG4" s="83"/>
      <c r="AAH4" s="83"/>
      <c r="AAI4" s="83"/>
      <c r="AAJ4" s="83"/>
      <c r="AAK4" s="83"/>
      <c r="AAL4" s="83"/>
      <c r="AAM4" s="83"/>
      <c r="AAN4" s="83"/>
      <c r="AAO4" s="83"/>
      <c r="AAP4" s="83"/>
      <c r="AAQ4" s="83"/>
      <c r="AAR4" s="83"/>
      <c r="AAS4" s="83"/>
      <c r="AAT4" s="83"/>
      <c r="AAU4" s="83"/>
      <c r="AAV4" s="83"/>
      <c r="AAW4" s="83"/>
      <c r="AAX4" s="83"/>
      <c r="AAY4" s="83"/>
      <c r="AAZ4" s="83"/>
      <c r="ABA4" s="83"/>
      <c r="ABB4" s="83"/>
      <c r="ABC4" s="83"/>
      <c r="ABD4" s="83"/>
      <c r="ABE4" s="83"/>
      <c r="ABF4" s="83"/>
      <c r="ABG4" s="83"/>
      <c r="ABH4" s="83"/>
      <c r="ABI4" s="83"/>
      <c r="ABJ4" s="83"/>
      <c r="ABK4" s="83"/>
      <c r="ABL4" s="83"/>
      <c r="ABM4" s="83"/>
      <c r="ABN4" s="83"/>
      <c r="ABO4" s="83"/>
      <c r="ABP4" s="83"/>
      <c r="ABQ4" s="83"/>
      <c r="ABR4" s="83"/>
      <c r="ABS4" s="83"/>
      <c r="ABT4" s="83"/>
      <c r="ABU4" s="83"/>
      <c r="ABV4" s="83"/>
      <c r="ABW4" s="83"/>
      <c r="ABX4" s="83"/>
      <c r="ABY4" s="83"/>
      <c r="ABZ4" s="83"/>
      <c r="ACA4" s="83"/>
      <c r="ACB4" s="83"/>
      <c r="ACC4" s="83"/>
      <c r="ACD4" s="83"/>
      <c r="ACE4" s="83"/>
      <c r="ACF4" s="83"/>
      <c r="ACG4" s="83"/>
      <c r="ACH4" s="83"/>
      <c r="ACI4" s="83"/>
      <c r="ACJ4" s="83"/>
      <c r="ACK4" s="83"/>
      <c r="ACL4" s="83"/>
      <c r="ACM4" s="83"/>
      <c r="ACN4" s="83"/>
      <c r="ACO4" s="83"/>
      <c r="ACP4" s="83"/>
      <c r="ACQ4" s="83"/>
      <c r="ACR4" s="83"/>
      <c r="ACS4" s="83"/>
      <c r="ACT4" s="83"/>
      <c r="ACU4" s="83"/>
      <c r="ACV4" s="83"/>
      <c r="ACW4" s="83"/>
      <c r="ACX4" s="83"/>
      <c r="ACY4" s="83"/>
      <c r="ACZ4" s="83"/>
      <c r="ADA4" s="83"/>
      <c r="ADB4" s="83"/>
      <c r="ADC4" s="83"/>
      <c r="ADD4" s="83"/>
      <c r="ADE4" s="83"/>
      <c r="ADF4" s="83"/>
      <c r="ADG4" s="83"/>
      <c r="ADH4" s="83"/>
      <c r="ADI4" s="83"/>
      <c r="ADJ4" s="83"/>
      <c r="ADK4" s="83"/>
      <c r="ADL4" s="83"/>
      <c r="ADM4" s="83"/>
      <c r="ADN4" s="83"/>
      <c r="ADO4" s="83"/>
      <c r="ADP4" s="83"/>
      <c r="ADQ4" s="83"/>
      <c r="ADR4" s="83"/>
      <c r="ADS4" s="83"/>
      <c r="ADT4" s="83"/>
      <c r="ADU4" s="83"/>
      <c r="ADV4" s="83"/>
      <c r="ADW4" s="83"/>
      <c r="ADX4" s="83"/>
      <c r="ADY4" s="83"/>
      <c r="ADZ4" s="83"/>
      <c r="AEA4" s="83"/>
      <c r="AEB4" s="83"/>
      <c r="AEC4" s="83"/>
      <c r="AED4" s="83"/>
      <c r="AEE4" s="83"/>
      <c r="AEF4" s="83"/>
      <c r="AEG4" s="83"/>
      <c r="AEH4" s="83"/>
      <c r="AEI4" s="83"/>
      <c r="AEJ4" s="83"/>
      <c r="AEK4" s="83"/>
      <c r="AEL4" s="83"/>
      <c r="AEM4" s="83"/>
      <c r="AEN4" s="83"/>
      <c r="AEO4" s="83"/>
      <c r="AEP4" s="83"/>
      <c r="AEQ4" s="83"/>
      <c r="AER4" s="83"/>
      <c r="AES4" s="83"/>
      <c r="AET4" s="83"/>
      <c r="AEU4" s="83"/>
      <c r="AEV4" s="83"/>
      <c r="AEW4" s="83"/>
      <c r="AEX4" s="83"/>
      <c r="AEY4" s="83"/>
      <c r="AEZ4" s="83"/>
      <c r="AFA4" s="83"/>
      <c r="AFB4" s="83"/>
      <c r="AFC4" s="83"/>
      <c r="AFD4" s="83"/>
      <c r="AFE4" s="83"/>
      <c r="AFF4" s="83"/>
      <c r="AFG4" s="83"/>
      <c r="AFH4" s="83"/>
      <c r="AFI4" s="83"/>
      <c r="AFJ4" s="83"/>
      <c r="AFK4" s="83"/>
      <c r="AFL4" s="83"/>
      <c r="AFM4" s="83"/>
      <c r="AFN4" s="83"/>
      <c r="AFO4" s="83"/>
      <c r="AFP4" s="83"/>
      <c r="AFQ4" s="83"/>
      <c r="AFR4" s="83"/>
      <c r="AFS4" s="3"/>
      <c r="AFT4" s="3"/>
      <c r="AFU4" s="3"/>
      <c r="AFV4" s="3"/>
      <c r="AFW4" s="3"/>
    </row>
    <row r="5" spans="1:855" s="4" customFormat="1" ht="15" x14ac:dyDescent="0.3">
      <c r="A5" s="83"/>
      <c r="B5" s="83"/>
      <c r="C5" s="83"/>
      <c r="D5" s="83"/>
      <c r="E5" s="2"/>
      <c r="F5" s="2"/>
      <c r="G5" s="2"/>
      <c r="H5" s="83"/>
      <c r="I5" s="83"/>
      <c r="J5" s="83"/>
      <c r="K5" s="83"/>
      <c r="L5" s="83"/>
      <c r="M5" s="83"/>
      <c r="N5" s="41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41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41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41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41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41"/>
      <c r="HQ5" s="83"/>
      <c r="HR5" s="83"/>
      <c r="HS5" s="83"/>
      <c r="HT5" s="83"/>
      <c r="HU5" s="83"/>
      <c r="HV5" s="83"/>
      <c r="HW5" s="83"/>
      <c r="HX5" s="83"/>
      <c r="HY5" s="83"/>
      <c r="HZ5" s="83"/>
      <c r="IA5" s="83"/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/>
      <c r="IN5" s="83"/>
      <c r="IO5" s="83"/>
      <c r="IP5" s="83"/>
      <c r="IQ5" s="83"/>
      <c r="IR5" s="83"/>
      <c r="IS5" s="83"/>
      <c r="IT5" s="83"/>
      <c r="IU5" s="83"/>
      <c r="IV5" s="83"/>
      <c r="IW5" s="83"/>
      <c r="IX5" s="83"/>
      <c r="IY5" s="83"/>
      <c r="IZ5" s="83"/>
      <c r="JA5" s="83"/>
      <c r="JB5" s="83"/>
      <c r="JC5" s="83"/>
      <c r="JD5" s="83"/>
      <c r="JE5" s="83"/>
      <c r="JF5" s="41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41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  <c r="LP5" s="83"/>
      <c r="LQ5" s="83"/>
      <c r="LR5" s="83"/>
      <c r="LS5" s="83"/>
      <c r="LT5" s="83"/>
      <c r="LU5" s="83"/>
      <c r="LV5" s="83"/>
      <c r="LW5" s="83"/>
      <c r="LX5" s="83"/>
      <c r="LY5" s="83"/>
      <c r="LZ5" s="83"/>
      <c r="MA5" s="83"/>
      <c r="MB5" s="83"/>
      <c r="MC5" s="83"/>
      <c r="MD5" s="83"/>
      <c r="ME5" s="83"/>
      <c r="MF5" s="83"/>
      <c r="MG5" s="83"/>
      <c r="MH5" s="83"/>
      <c r="MI5" s="83"/>
      <c r="MJ5" s="83"/>
      <c r="MK5" s="83"/>
      <c r="ML5" s="41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41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41"/>
      <c r="PS5" s="83"/>
      <c r="PT5" s="83"/>
      <c r="PU5" s="83"/>
      <c r="PV5" s="83"/>
      <c r="PW5" s="83"/>
      <c r="PX5" s="83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41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3"/>
      <c r="ST5" s="83"/>
      <c r="SU5" s="83"/>
      <c r="SV5" s="83"/>
      <c r="SW5" s="83"/>
      <c r="SX5" s="41"/>
      <c r="SY5" s="83"/>
      <c r="SZ5" s="83"/>
      <c r="TA5" s="83"/>
      <c r="TB5" s="83"/>
      <c r="TC5" s="83"/>
      <c r="TD5" s="83"/>
      <c r="TE5" s="83"/>
      <c r="TF5" s="83"/>
      <c r="TG5" s="83"/>
      <c r="TH5" s="83"/>
      <c r="TI5" s="83"/>
      <c r="TJ5" s="83"/>
      <c r="TK5" s="83"/>
      <c r="TL5" s="83"/>
      <c r="TM5" s="83"/>
      <c r="TN5" s="83"/>
      <c r="TO5" s="83"/>
      <c r="TP5" s="83"/>
      <c r="TQ5" s="83"/>
      <c r="TR5" s="83"/>
      <c r="TS5" s="83"/>
      <c r="TT5" s="83"/>
      <c r="TU5" s="83"/>
      <c r="TV5" s="83"/>
      <c r="TW5" s="83"/>
      <c r="TX5" s="83"/>
      <c r="TY5" s="83"/>
      <c r="TZ5" s="83"/>
      <c r="UA5" s="83"/>
      <c r="UB5" s="83"/>
      <c r="UC5" s="83"/>
      <c r="UD5" s="83"/>
      <c r="UE5" s="83"/>
      <c r="UF5" s="83"/>
      <c r="UG5" s="83"/>
      <c r="UH5" s="83"/>
      <c r="UI5" s="83"/>
      <c r="UJ5" s="83"/>
      <c r="UK5" s="83"/>
      <c r="UL5" s="83"/>
      <c r="UM5" s="83"/>
      <c r="UN5" s="41"/>
      <c r="UO5" s="83"/>
      <c r="UP5" s="83"/>
      <c r="UQ5" s="83"/>
      <c r="UR5" s="83"/>
      <c r="US5" s="83"/>
      <c r="UT5" s="83"/>
      <c r="UU5" s="83"/>
      <c r="UV5" s="83"/>
      <c r="UW5" s="83"/>
      <c r="UX5" s="83"/>
      <c r="UY5" s="83"/>
      <c r="UZ5" s="83"/>
      <c r="VA5" s="83"/>
      <c r="VB5" s="83"/>
      <c r="VC5" s="83"/>
      <c r="VD5" s="83"/>
      <c r="VE5" s="83"/>
      <c r="VF5" s="83"/>
      <c r="VG5" s="83"/>
      <c r="VH5" s="83"/>
      <c r="VI5" s="83"/>
      <c r="VJ5" s="83"/>
      <c r="VK5" s="83"/>
      <c r="VL5" s="83"/>
      <c r="VM5" s="83"/>
      <c r="VN5" s="83"/>
      <c r="VO5" s="83"/>
      <c r="VP5" s="83"/>
      <c r="VQ5" s="83"/>
      <c r="VR5" s="83"/>
      <c r="VS5" s="83"/>
      <c r="VT5" s="83"/>
      <c r="VU5" s="83"/>
      <c r="VV5" s="83"/>
      <c r="VW5" s="83"/>
      <c r="VX5" s="83"/>
      <c r="VY5" s="83"/>
      <c r="VZ5" s="83"/>
      <c r="WA5" s="83"/>
      <c r="WB5" s="83"/>
      <c r="WC5" s="83"/>
      <c r="WD5" s="41"/>
      <c r="WE5" s="83"/>
      <c r="WF5" s="83"/>
      <c r="WG5" s="83"/>
      <c r="WH5" s="83"/>
      <c r="WI5" s="83"/>
      <c r="WJ5" s="83"/>
      <c r="WK5" s="83"/>
      <c r="WL5" s="83"/>
      <c r="WM5" s="83"/>
      <c r="WN5" s="83"/>
      <c r="WO5" s="83"/>
      <c r="WP5" s="83"/>
      <c r="WQ5" s="83"/>
      <c r="WR5" s="83"/>
      <c r="WS5" s="83"/>
      <c r="WT5" s="83"/>
      <c r="WU5" s="83"/>
      <c r="WV5" s="83"/>
      <c r="WW5" s="83"/>
      <c r="WX5" s="83"/>
      <c r="WY5" s="83"/>
      <c r="WZ5" s="83"/>
      <c r="XA5" s="83"/>
      <c r="XB5" s="83"/>
      <c r="XC5" s="83"/>
      <c r="XD5" s="83"/>
      <c r="XE5" s="83"/>
      <c r="XF5" s="83"/>
      <c r="XG5" s="83"/>
      <c r="XH5" s="83"/>
      <c r="XI5" s="83"/>
      <c r="XJ5" s="83"/>
      <c r="XK5" s="83"/>
      <c r="XL5" s="83"/>
      <c r="XM5" s="83"/>
      <c r="XN5" s="83"/>
      <c r="XO5" s="83"/>
      <c r="XP5" s="83"/>
      <c r="XQ5" s="83"/>
      <c r="XR5" s="83"/>
      <c r="XS5" s="83"/>
      <c r="XT5" s="41"/>
      <c r="XU5" s="83"/>
      <c r="XV5" s="83"/>
      <c r="XW5" s="83"/>
      <c r="XX5" s="83"/>
      <c r="XY5" s="83"/>
      <c r="XZ5" s="83"/>
      <c r="YA5" s="83"/>
      <c r="YB5" s="83"/>
      <c r="YC5" s="83"/>
      <c r="YD5" s="83"/>
      <c r="YE5" s="83"/>
      <c r="YF5" s="83"/>
      <c r="YG5" s="83"/>
      <c r="YH5" s="83"/>
      <c r="YI5" s="83"/>
      <c r="YJ5" s="83"/>
      <c r="YK5" s="83"/>
      <c r="YL5" s="83"/>
      <c r="YM5" s="83"/>
      <c r="YN5" s="83"/>
      <c r="YO5" s="83"/>
      <c r="YP5" s="83"/>
      <c r="YQ5" s="83"/>
      <c r="YR5" s="83"/>
      <c r="YS5" s="83"/>
      <c r="YT5" s="83"/>
      <c r="YU5" s="83"/>
      <c r="YV5" s="83"/>
      <c r="YW5" s="83"/>
      <c r="YX5" s="83"/>
      <c r="YY5" s="83"/>
      <c r="YZ5" s="83"/>
      <c r="ZA5" s="83"/>
      <c r="ZB5" s="83"/>
      <c r="ZC5" s="83"/>
      <c r="ZD5" s="83"/>
      <c r="ZE5" s="83"/>
      <c r="ZF5" s="83"/>
      <c r="ZG5" s="83"/>
      <c r="ZH5" s="83"/>
      <c r="ZI5" s="83"/>
      <c r="ZJ5" s="41"/>
      <c r="ZK5" s="83"/>
      <c r="ZL5" s="83"/>
      <c r="ZM5" s="83"/>
      <c r="ZN5" s="83"/>
      <c r="ZO5" s="83"/>
      <c r="ZP5" s="83"/>
      <c r="ZQ5" s="83"/>
      <c r="ZR5" s="83"/>
      <c r="ZS5" s="83"/>
      <c r="ZT5" s="83"/>
      <c r="ZU5" s="83"/>
      <c r="ZV5" s="83"/>
      <c r="ZW5" s="83"/>
      <c r="ZX5" s="83"/>
      <c r="ZY5" s="83"/>
      <c r="ZZ5" s="83"/>
      <c r="AAA5" s="83"/>
      <c r="AAB5" s="83"/>
      <c r="AAC5" s="83"/>
      <c r="AAD5" s="83"/>
      <c r="AAE5" s="83"/>
      <c r="AAF5" s="83"/>
      <c r="AAG5" s="83"/>
      <c r="AAH5" s="83"/>
      <c r="AAI5" s="83"/>
      <c r="AAJ5" s="83"/>
      <c r="AAK5" s="83"/>
      <c r="AAL5" s="83"/>
      <c r="AAM5" s="83"/>
      <c r="AAN5" s="83"/>
      <c r="AAO5" s="83"/>
      <c r="AAP5" s="83"/>
      <c r="AAQ5" s="83"/>
      <c r="AAR5" s="83"/>
      <c r="AAS5" s="83"/>
      <c r="AAT5" s="83"/>
      <c r="AAU5" s="83"/>
      <c r="AAV5" s="83"/>
      <c r="AAW5" s="83"/>
      <c r="AAX5" s="83"/>
      <c r="AAY5" s="83"/>
      <c r="AAZ5" s="41"/>
      <c r="ABA5" s="83"/>
      <c r="ABB5" s="83"/>
      <c r="ABC5" s="83"/>
      <c r="ABD5" s="83"/>
      <c r="ABE5" s="83"/>
      <c r="ABF5" s="83"/>
      <c r="ABG5" s="83"/>
      <c r="ABH5" s="83"/>
      <c r="ABI5" s="83"/>
      <c r="ABJ5" s="83"/>
      <c r="ABK5" s="83"/>
      <c r="ABL5" s="83"/>
      <c r="ABM5" s="83"/>
      <c r="ABN5" s="83"/>
      <c r="ABO5" s="83"/>
      <c r="ABP5" s="83"/>
      <c r="ABQ5" s="83"/>
      <c r="ABR5" s="83"/>
      <c r="ABS5" s="83"/>
      <c r="ABT5" s="83"/>
      <c r="ABU5" s="83"/>
      <c r="ABV5" s="83"/>
      <c r="ABW5" s="83"/>
      <c r="ABX5" s="83"/>
      <c r="ABY5" s="83"/>
      <c r="ABZ5" s="83"/>
      <c r="ACA5" s="83"/>
      <c r="ACB5" s="83"/>
      <c r="ACC5" s="83"/>
      <c r="ACD5" s="83"/>
      <c r="ACE5" s="83"/>
      <c r="ACF5" s="83"/>
      <c r="ACG5" s="83"/>
      <c r="ACH5" s="83"/>
      <c r="ACI5" s="83"/>
      <c r="ACJ5" s="83"/>
      <c r="ACK5" s="83"/>
      <c r="ACL5" s="83"/>
      <c r="ACM5" s="83"/>
      <c r="ACN5" s="83"/>
      <c r="ACO5" s="83"/>
      <c r="ACP5" s="41"/>
      <c r="ACQ5" s="83"/>
      <c r="ACR5" s="83"/>
      <c r="ACS5" s="83"/>
      <c r="ACT5" s="83"/>
      <c r="ACU5" s="83"/>
      <c r="ACV5" s="83"/>
      <c r="ACW5" s="83"/>
      <c r="ACX5" s="83"/>
      <c r="ACY5" s="83"/>
      <c r="ACZ5" s="83"/>
      <c r="ADA5" s="83"/>
      <c r="ADB5" s="83"/>
      <c r="ADC5" s="83"/>
      <c r="ADD5" s="83"/>
      <c r="ADE5" s="83"/>
      <c r="ADF5" s="83"/>
      <c r="ADG5" s="83"/>
      <c r="ADH5" s="83"/>
      <c r="ADI5" s="83"/>
      <c r="ADJ5" s="83"/>
      <c r="ADK5" s="83"/>
      <c r="ADL5" s="83"/>
      <c r="ADM5" s="83"/>
      <c r="ADN5" s="83"/>
      <c r="ADO5" s="83"/>
      <c r="ADP5" s="83"/>
      <c r="ADQ5" s="83"/>
      <c r="ADR5" s="83"/>
      <c r="ADS5" s="83"/>
      <c r="ADT5" s="83"/>
      <c r="ADU5" s="83"/>
      <c r="ADV5" s="83"/>
      <c r="ADW5" s="83"/>
      <c r="ADX5" s="83"/>
      <c r="ADY5" s="83"/>
      <c r="ADZ5" s="83"/>
      <c r="AEA5" s="83"/>
      <c r="AEB5" s="83"/>
      <c r="AEC5" s="83"/>
      <c r="AED5" s="83"/>
      <c r="AEE5" s="83"/>
      <c r="AEF5" s="41"/>
      <c r="AEG5" s="83"/>
      <c r="AEH5" s="83"/>
      <c r="AEI5" s="83"/>
      <c r="AEJ5" s="83"/>
      <c r="AEK5" s="83"/>
      <c r="AEL5" s="83"/>
      <c r="AEM5" s="83"/>
      <c r="AEN5" s="83"/>
      <c r="AEO5" s="83"/>
      <c r="AEP5" s="83"/>
      <c r="AEQ5" s="83"/>
      <c r="AER5" s="83"/>
      <c r="AES5" s="83"/>
      <c r="AET5" s="83"/>
      <c r="AEU5" s="83"/>
      <c r="AEV5" s="83"/>
      <c r="AEW5" s="83"/>
      <c r="AEX5" s="83"/>
      <c r="AEY5" s="83"/>
      <c r="AEZ5" s="83"/>
      <c r="AFA5" s="83"/>
      <c r="AFB5" s="83"/>
      <c r="AFC5" s="83"/>
      <c r="AFD5" s="83"/>
      <c r="AFE5" s="83"/>
      <c r="AFF5" s="83"/>
      <c r="AFG5" s="83"/>
      <c r="AFH5" s="83"/>
      <c r="AFI5" s="83"/>
      <c r="AFJ5" s="83"/>
      <c r="AFK5" s="83"/>
      <c r="AFL5" s="83"/>
      <c r="AFM5" s="83"/>
      <c r="AFN5" s="83"/>
      <c r="AFO5" s="83"/>
      <c r="AFP5" s="83"/>
      <c r="AFQ5" s="83"/>
      <c r="AFR5" s="83"/>
      <c r="AFS5" s="3"/>
      <c r="AFT5" s="3"/>
      <c r="AFU5" s="3"/>
      <c r="AFV5" s="3"/>
      <c r="AFW5" s="3"/>
    </row>
    <row r="6" spans="1:855" s="4" customFormat="1" ht="18" customHeight="1" x14ac:dyDescent="0.3">
      <c r="A6" s="89" t="s">
        <v>3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  <c r="RO6" s="89"/>
      <c r="RP6" s="89"/>
      <c r="RQ6" s="89"/>
      <c r="RR6" s="89"/>
      <c r="RS6" s="89"/>
      <c r="RT6" s="89"/>
      <c r="RU6" s="89"/>
      <c r="RV6" s="89"/>
      <c r="RW6" s="89"/>
      <c r="RX6" s="89"/>
      <c r="RY6" s="89"/>
      <c r="RZ6" s="89"/>
      <c r="SA6" s="89"/>
      <c r="SB6" s="89"/>
      <c r="SC6" s="89"/>
      <c r="SD6" s="89"/>
      <c r="SE6" s="89"/>
      <c r="SF6" s="89"/>
      <c r="SG6" s="89"/>
      <c r="SH6" s="89"/>
      <c r="SI6" s="89"/>
      <c r="SJ6" s="89"/>
      <c r="SK6" s="89"/>
      <c r="SL6" s="89"/>
      <c r="SM6" s="89"/>
      <c r="SN6" s="89"/>
      <c r="SO6" s="89"/>
      <c r="SP6" s="89"/>
      <c r="SQ6" s="89"/>
      <c r="SR6" s="89"/>
      <c r="SS6" s="89"/>
      <c r="ST6" s="89"/>
      <c r="SU6" s="89"/>
      <c r="SV6" s="89"/>
      <c r="SW6" s="89"/>
      <c r="SX6" s="89"/>
      <c r="SY6" s="89"/>
      <c r="SZ6" s="89"/>
      <c r="TA6" s="89"/>
      <c r="TB6" s="89"/>
      <c r="TC6" s="89"/>
      <c r="TD6" s="89"/>
      <c r="TE6" s="89"/>
      <c r="TF6" s="89"/>
      <c r="TG6" s="89"/>
      <c r="TH6" s="89"/>
      <c r="TI6" s="89"/>
      <c r="TJ6" s="89"/>
      <c r="TK6" s="89"/>
      <c r="TL6" s="89"/>
      <c r="TM6" s="89"/>
      <c r="TN6" s="89"/>
      <c r="TO6" s="89"/>
      <c r="TP6" s="89"/>
      <c r="TQ6" s="89"/>
      <c r="TR6" s="89"/>
      <c r="TS6" s="89"/>
      <c r="TT6" s="89"/>
      <c r="TU6" s="89"/>
      <c r="TV6" s="89"/>
      <c r="TW6" s="89"/>
      <c r="TX6" s="89"/>
      <c r="TY6" s="89"/>
      <c r="TZ6" s="89"/>
      <c r="UA6" s="89"/>
      <c r="UB6" s="89"/>
      <c r="UC6" s="89"/>
      <c r="UD6" s="89"/>
      <c r="UE6" s="89"/>
      <c r="UF6" s="89"/>
      <c r="UG6" s="89"/>
      <c r="UH6" s="89"/>
      <c r="UI6" s="89"/>
      <c r="UJ6" s="89"/>
      <c r="UK6" s="89"/>
      <c r="UL6" s="89"/>
      <c r="UM6" s="89"/>
      <c r="UN6" s="89"/>
      <c r="UO6" s="89"/>
      <c r="UP6" s="89"/>
      <c r="UQ6" s="89"/>
      <c r="UR6" s="89"/>
      <c r="US6" s="89"/>
      <c r="UT6" s="89"/>
      <c r="UU6" s="89"/>
      <c r="UV6" s="89"/>
      <c r="UW6" s="89"/>
      <c r="UX6" s="89"/>
      <c r="UY6" s="89"/>
      <c r="UZ6" s="89"/>
      <c r="VA6" s="89"/>
      <c r="VB6" s="89"/>
      <c r="VC6" s="89"/>
      <c r="VD6" s="89"/>
      <c r="VE6" s="89"/>
      <c r="VF6" s="89"/>
      <c r="VG6" s="89"/>
      <c r="VH6" s="89"/>
      <c r="VI6" s="89"/>
      <c r="VJ6" s="89"/>
      <c r="VK6" s="89"/>
      <c r="VL6" s="89"/>
      <c r="VM6" s="89"/>
      <c r="VN6" s="89"/>
      <c r="VO6" s="89"/>
      <c r="VP6" s="89"/>
      <c r="VQ6" s="89"/>
      <c r="VR6" s="89"/>
      <c r="VS6" s="89"/>
      <c r="VT6" s="89"/>
      <c r="VU6" s="89"/>
      <c r="VV6" s="89"/>
      <c r="VW6" s="89"/>
      <c r="VX6" s="89"/>
      <c r="VY6" s="89"/>
      <c r="VZ6" s="89"/>
      <c r="WA6" s="89"/>
      <c r="WB6" s="89"/>
      <c r="WC6" s="89"/>
      <c r="WD6" s="89"/>
      <c r="WE6" s="89"/>
      <c r="WF6" s="89"/>
      <c r="WG6" s="89"/>
      <c r="WH6" s="89"/>
      <c r="WI6" s="89"/>
      <c r="WJ6" s="89"/>
      <c r="WK6" s="89"/>
      <c r="WL6" s="89"/>
      <c r="WM6" s="89"/>
      <c r="WN6" s="89"/>
      <c r="WO6" s="89"/>
      <c r="WP6" s="89"/>
      <c r="WQ6" s="89"/>
      <c r="WR6" s="89"/>
      <c r="WS6" s="89"/>
      <c r="WT6" s="89"/>
      <c r="WU6" s="89"/>
      <c r="WV6" s="89"/>
      <c r="WW6" s="89"/>
      <c r="WX6" s="89"/>
      <c r="WY6" s="89"/>
      <c r="WZ6" s="89"/>
      <c r="XA6" s="89"/>
      <c r="XB6" s="89"/>
      <c r="XC6" s="89"/>
      <c r="XD6" s="89"/>
      <c r="XE6" s="89"/>
      <c r="XF6" s="89"/>
      <c r="XG6" s="89"/>
      <c r="XH6" s="89"/>
      <c r="XI6" s="89"/>
      <c r="XJ6" s="89"/>
      <c r="XK6" s="89"/>
      <c r="XL6" s="89"/>
      <c r="XM6" s="89"/>
      <c r="XN6" s="89"/>
      <c r="XO6" s="89"/>
      <c r="XP6" s="89"/>
      <c r="XQ6" s="89"/>
      <c r="XR6" s="89"/>
      <c r="XS6" s="89"/>
      <c r="XT6" s="89"/>
      <c r="XU6" s="89"/>
      <c r="XV6" s="89"/>
      <c r="XW6" s="89"/>
      <c r="XX6" s="89"/>
      <c r="XY6" s="89"/>
      <c r="XZ6" s="89"/>
      <c r="YA6" s="89"/>
      <c r="YB6" s="89"/>
      <c r="YC6" s="89"/>
      <c r="YD6" s="89"/>
      <c r="YE6" s="89"/>
      <c r="YF6" s="89"/>
      <c r="YG6" s="89"/>
      <c r="YH6" s="89"/>
      <c r="YI6" s="89"/>
      <c r="YJ6" s="89"/>
      <c r="YK6" s="89"/>
      <c r="YL6" s="89"/>
      <c r="YM6" s="89"/>
      <c r="YN6" s="89"/>
      <c r="YO6" s="89"/>
      <c r="YP6" s="89"/>
      <c r="YQ6" s="89"/>
      <c r="YR6" s="89"/>
      <c r="YS6" s="89"/>
      <c r="YT6" s="89"/>
      <c r="YU6" s="89"/>
      <c r="YV6" s="89"/>
      <c r="YW6" s="89"/>
      <c r="YX6" s="89"/>
      <c r="YY6" s="89"/>
      <c r="YZ6" s="89"/>
      <c r="ZA6" s="89"/>
      <c r="ZB6" s="89"/>
      <c r="ZC6" s="89"/>
      <c r="ZD6" s="89"/>
      <c r="ZE6" s="89"/>
      <c r="ZF6" s="89"/>
      <c r="ZG6" s="89"/>
      <c r="ZH6" s="89"/>
      <c r="ZI6" s="89"/>
      <c r="ZJ6" s="89"/>
      <c r="ZK6" s="89"/>
      <c r="ZL6" s="89"/>
      <c r="ZM6" s="89"/>
      <c r="ZN6" s="89"/>
      <c r="ZO6" s="89"/>
      <c r="ZP6" s="89"/>
      <c r="ZQ6" s="89"/>
      <c r="ZR6" s="89"/>
      <c r="ZS6" s="89"/>
      <c r="ZT6" s="89"/>
      <c r="ZU6" s="89"/>
      <c r="ZV6" s="89"/>
      <c r="ZW6" s="89"/>
      <c r="ZX6" s="89"/>
      <c r="ZY6" s="89"/>
      <c r="ZZ6" s="89"/>
      <c r="AAA6" s="89"/>
      <c r="AAB6" s="89"/>
      <c r="AAC6" s="89"/>
      <c r="AAD6" s="89"/>
      <c r="AAE6" s="89"/>
      <c r="AAF6" s="89"/>
      <c r="AAG6" s="89"/>
      <c r="AAH6" s="89"/>
      <c r="AAI6" s="89"/>
      <c r="AAJ6" s="89"/>
      <c r="AAK6" s="89"/>
      <c r="AAL6" s="89"/>
      <c r="AAM6" s="89"/>
      <c r="AAN6" s="89"/>
      <c r="AAO6" s="89"/>
      <c r="AAP6" s="89"/>
      <c r="AAQ6" s="89"/>
      <c r="AAR6" s="89"/>
      <c r="AAS6" s="89"/>
      <c r="AAT6" s="89"/>
      <c r="AAU6" s="89"/>
      <c r="AAV6" s="89"/>
      <c r="AAW6" s="89"/>
      <c r="AAX6" s="89"/>
      <c r="AAY6" s="89"/>
      <c r="AAZ6" s="89"/>
      <c r="ABA6" s="89"/>
      <c r="ABB6" s="89"/>
      <c r="ABC6" s="89"/>
      <c r="ABD6" s="89"/>
      <c r="ABE6" s="89"/>
      <c r="ABF6" s="89"/>
      <c r="ABG6" s="89"/>
      <c r="ABH6" s="89"/>
      <c r="ABI6" s="89"/>
      <c r="ABJ6" s="89"/>
      <c r="ABK6" s="89"/>
      <c r="ABL6" s="89"/>
      <c r="ABM6" s="89"/>
      <c r="ABN6" s="89"/>
      <c r="ABO6" s="89"/>
      <c r="ABP6" s="89"/>
      <c r="ABQ6" s="89"/>
      <c r="ABR6" s="89"/>
      <c r="ABS6" s="89"/>
      <c r="ABT6" s="89"/>
      <c r="ABU6" s="89"/>
      <c r="ABV6" s="89"/>
      <c r="ABW6" s="89"/>
      <c r="ABX6" s="89"/>
      <c r="ABY6" s="89"/>
      <c r="ABZ6" s="89"/>
      <c r="ACA6" s="89"/>
      <c r="ACB6" s="89"/>
      <c r="ACC6" s="89"/>
      <c r="ACD6" s="89"/>
      <c r="ACE6" s="89"/>
      <c r="ACF6" s="89"/>
      <c r="ACG6" s="89"/>
      <c r="ACH6" s="89"/>
      <c r="ACI6" s="89"/>
      <c r="ACJ6" s="89"/>
      <c r="ACK6" s="89"/>
      <c r="ACL6" s="89"/>
      <c r="ACM6" s="89"/>
      <c r="ACN6" s="89"/>
      <c r="ACO6" s="89"/>
      <c r="ACP6" s="89"/>
      <c r="ACQ6" s="89"/>
      <c r="ACR6" s="89"/>
      <c r="ACS6" s="89"/>
      <c r="ACT6" s="89"/>
      <c r="ACU6" s="89"/>
      <c r="ACV6" s="89"/>
      <c r="ACW6" s="89"/>
      <c r="ACX6" s="89"/>
      <c r="ACY6" s="89"/>
      <c r="ACZ6" s="89"/>
      <c r="ADA6" s="89"/>
      <c r="ADB6" s="89"/>
      <c r="ADC6" s="89"/>
      <c r="ADD6" s="89"/>
      <c r="ADE6" s="89"/>
      <c r="ADF6" s="89"/>
      <c r="ADG6" s="89"/>
      <c r="ADH6" s="89"/>
      <c r="ADI6" s="89"/>
      <c r="ADJ6" s="89"/>
      <c r="ADK6" s="89"/>
      <c r="ADL6" s="89"/>
      <c r="ADM6" s="89"/>
      <c r="ADN6" s="89"/>
      <c r="ADO6" s="89"/>
      <c r="ADP6" s="89"/>
      <c r="ADQ6" s="89"/>
      <c r="ADR6" s="89"/>
      <c r="ADS6" s="89"/>
      <c r="ADT6" s="89"/>
      <c r="ADU6" s="89"/>
      <c r="ADV6" s="89"/>
      <c r="ADW6" s="89"/>
      <c r="ADX6" s="89"/>
      <c r="ADY6" s="89"/>
      <c r="ADZ6" s="89"/>
      <c r="AEA6" s="89"/>
      <c r="AEB6" s="89"/>
      <c r="AEC6" s="89"/>
      <c r="AED6" s="89"/>
      <c r="AEE6" s="89"/>
      <c r="AEF6" s="89"/>
      <c r="AEG6" s="89"/>
      <c r="AEH6" s="89"/>
      <c r="AEI6" s="89"/>
      <c r="AEJ6" s="89"/>
      <c r="AEK6" s="89"/>
      <c r="AEL6" s="89"/>
      <c r="AEM6" s="89"/>
      <c r="AEN6" s="89"/>
      <c r="AEO6" s="89"/>
      <c r="AEP6" s="89"/>
      <c r="AEQ6" s="89"/>
      <c r="AER6" s="89"/>
      <c r="AES6" s="89"/>
      <c r="AET6" s="89"/>
      <c r="AEU6" s="89"/>
      <c r="AEV6" s="89"/>
      <c r="AEW6" s="89"/>
      <c r="AEX6" s="89"/>
      <c r="AEY6" s="89"/>
      <c r="AEZ6" s="89"/>
      <c r="AFA6" s="89"/>
      <c r="AFB6" s="89"/>
      <c r="AFC6" s="89"/>
      <c r="AFD6" s="89"/>
      <c r="AFE6" s="89"/>
      <c r="AFF6" s="89"/>
      <c r="AFG6" s="89"/>
      <c r="AFH6" s="89"/>
      <c r="AFI6" s="89"/>
      <c r="AFJ6" s="89"/>
      <c r="AFK6" s="89"/>
      <c r="AFL6" s="89"/>
      <c r="AFM6" s="89"/>
      <c r="AFN6" s="89"/>
      <c r="AFO6" s="89"/>
      <c r="AFP6" s="89"/>
      <c r="AFQ6" s="89"/>
      <c r="AFR6" s="81"/>
      <c r="AFS6" s="3"/>
      <c r="AFT6" s="3"/>
      <c r="AFU6" s="3"/>
      <c r="AFV6" s="3"/>
      <c r="AFW6" s="3"/>
    </row>
    <row r="7" spans="1:855" s="4" customFormat="1" ht="18" customHeight="1" x14ac:dyDescent="0.3">
      <c r="A7" s="90" t="s">
        <v>66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0"/>
      <c r="EE7" s="90"/>
      <c r="EF7" s="90"/>
      <c r="EG7" s="90"/>
      <c r="EH7" s="90"/>
      <c r="EI7" s="90"/>
      <c r="EJ7" s="90"/>
      <c r="EK7" s="90"/>
      <c r="EL7" s="90"/>
      <c r="EM7" s="90"/>
      <c r="EN7" s="90"/>
      <c r="EO7" s="90"/>
      <c r="EP7" s="90"/>
      <c r="EQ7" s="90"/>
      <c r="ER7" s="90"/>
      <c r="ES7" s="90"/>
      <c r="ET7" s="90"/>
      <c r="EU7" s="90"/>
      <c r="EV7" s="90"/>
      <c r="EW7" s="90"/>
      <c r="EX7" s="90"/>
      <c r="EY7" s="90"/>
      <c r="EZ7" s="90"/>
      <c r="FA7" s="90"/>
      <c r="FB7" s="90"/>
      <c r="FC7" s="90"/>
      <c r="FD7" s="90"/>
      <c r="FE7" s="90"/>
      <c r="FF7" s="90"/>
      <c r="FG7" s="90"/>
      <c r="FH7" s="90"/>
      <c r="FI7" s="90"/>
      <c r="FJ7" s="90"/>
      <c r="FK7" s="90"/>
      <c r="FL7" s="90"/>
      <c r="FM7" s="90"/>
      <c r="FN7" s="90"/>
      <c r="FO7" s="90"/>
      <c r="FP7" s="90"/>
      <c r="FQ7" s="90"/>
      <c r="FR7" s="90"/>
      <c r="FS7" s="90"/>
      <c r="FT7" s="90"/>
      <c r="FU7" s="90"/>
      <c r="FV7" s="90"/>
      <c r="FW7" s="90"/>
      <c r="FX7" s="90"/>
      <c r="FY7" s="90"/>
      <c r="FZ7" s="90"/>
      <c r="GA7" s="90"/>
      <c r="GB7" s="90"/>
      <c r="GC7" s="90"/>
      <c r="GD7" s="90"/>
      <c r="GE7" s="90"/>
      <c r="GF7" s="90"/>
      <c r="GG7" s="90"/>
      <c r="GH7" s="90"/>
      <c r="GI7" s="90"/>
      <c r="GJ7" s="90"/>
      <c r="GK7" s="90"/>
      <c r="GL7" s="90"/>
      <c r="GM7" s="90"/>
      <c r="GN7" s="90"/>
      <c r="GO7" s="90"/>
      <c r="GP7" s="90"/>
      <c r="GQ7" s="90"/>
      <c r="GR7" s="90"/>
      <c r="GS7" s="90"/>
      <c r="GT7" s="90"/>
      <c r="GU7" s="90"/>
      <c r="GV7" s="90"/>
      <c r="GW7" s="90"/>
      <c r="GX7" s="90"/>
      <c r="GY7" s="90"/>
      <c r="GZ7" s="90"/>
      <c r="HA7" s="90"/>
      <c r="HB7" s="90"/>
      <c r="HC7" s="90"/>
      <c r="HD7" s="90"/>
      <c r="HE7" s="90"/>
      <c r="HF7" s="90"/>
      <c r="HG7" s="90"/>
      <c r="HH7" s="90"/>
      <c r="HI7" s="90"/>
      <c r="HJ7" s="90"/>
      <c r="HK7" s="90"/>
      <c r="HL7" s="90"/>
      <c r="HM7" s="90"/>
      <c r="HN7" s="90"/>
      <c r="HO7" s="90"/>
      <c r="HP7" s="90"/>
      <c r="HQ7" s="90"/>
      <c r="HR7" s="90"/>
      <c r="HS7" s="90"/>
      <c r="HT7" s="90"/>
      <c r="HU7" s="90"/>
      <c r="HV7" s="90"/>
      <c r="HW7" s="90"/>
      <c r="HX7" s="90"/>
      <c r="HY7" s="90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  <c r="JD7" s="90"/>
      <c r="JE7" s="90"/>
      <c r="JF7" s="90"/>
      <c r="JG7" s="90"/>
      <c r="JH7" s="90"/>
      <c r="JI7" s="90"/>
      <c r="JJ7" s="90"/>
      <c r="JK7" s="90"/>
      <c r="JL7" s="90"/>
      <c r="JM7" s="90"/>
      <c r="JN7" s="90"/>
      <c r="JO7" s="90"/>
      <c r="JP7" s="90"/>
      <c r="JQ7" s="90"/>
      <c r="JR7" s="90"/>
      <c r="JS7" s="90"/>
      <c r="JT7" s="90"/>
      <c r="JU7" s="90"/>
      <c r="JV7" s="90"/>
      <c r="JW7" s="90"/>
      <c r="JX7" s="90"/>
      <c r="JY7" s="90"/>
      <c r="JZ7" s="90"/>
      <c r="KA7" s="90"/>
      <c r="KB7" s="90"/>
      <c r="KC7" s="90"/>
      <c r="KD7" s="90"/>
      <c r="KE7" s="90"/>
      <c r="KF7" s="90"/>
      <c r="KG7" s="90"/>
      <c r="KH7" s="90"/>
      <c r="KI7" s="90"/>
      <c r="KJ7" s="90"/>
      <c r="KK7" s="90"/>
      <c r="KL7" s="90"/>
      <c r="KM7" s="90"/>
      <c r="KN7" s="90"/>
      <c r="KO7" s="90"/>
      <c r="KP7" s="90"/>
      <c r="KQ7" s="90"/>
      <c r="KR7" s="90"/>
      <c r="KS7" s="90"/>
      <c r="KT7" s="90"/>
      <c r="KU7" s="90"/>
      <c r="KV7" s="90"/>
      <c r="KW7" s="90"/>
      <c r="KX7" s="90"/>
      <c r="KY7" s="90"/>
      <c r="KZ7" s="90"/>
      <c r="LA7" s="90"/>
      <c r="LB7" s="90"/>
      <c r="LC7" s="90"/>
      <c r="LD7" s="90"/>
      <c r="LE7" s="90"/>
      <c r="LF7" s="90"/>
      <c r="LG7" s="90"/>
      <c r="LH7" s="90"/>
      <c r="LI7" s="90"/>
      <c r="LJ7" s="90"/>
      <c r="LK7" s="90"/>
      <c r="LL7" s="90"/>
      <c r="LM7" s="90"/>
      <c r="LN7" s="90"/>
      <c r="LO7" s="90"/>
      <c r="LP7" s="90"/>
      <c r="LQ7" s="90"/>
      <c r="LR7" s="90"/>
      <c r="LS7" s="90"/>
      <c r="LT7" s="90"/>
      <c r="LU7" s="90"/>
      <c r="LV7" s="90"/>
      <c r="LW7" s="90"/>
      <c r="LX7" s="90"/>
      <c r="LY7" s="90"/>
      <c r="LZ7" s="90"/>
      <c r="MA7" s="90"/>
      <c r="MB7" s="90"/>
      <c r="MC7" s="90"/>
      <c r="MD7" s="90"/>
      <c r="ME7" s="90"/>
      <c r="MF7" s="90"/>
      <c r="MG7" s="90"/>
      <c r="MH7" s="90"/>
      <c r="MI7" s="90"/>
      <c r="MJ7" s="90"/>
      <c r="MK7" s="90"/>
      <c r="ML7" s="90"/>
      <c r="MM7" s="90"/>
      <c r="MN7" s="90"/>
      <c r="MO7" s="90"/>
      <c r="MP7" s="90"/>
      <c r="MQ7" s="90"/>
      <c r="MR7" s="90"/>
      <c r="MS7" s="90"/>
      <c r="MT7" s="90"/>
      <c r="MU7" s="90"/>
      <c r="MV7" s="90"/>
      <c r="MW7" s="90"/>
      <c r="MX7" s="90"/>
      <c r="MY7" s="90"/>
      <c r="MZ7" s="90"/>
      <c r="NA7" s="90"/>
      <c r="NB7" s="90"/>
      <c r="NC7" s="90"/>
      <c r="ND7" s="90"/>
      <c r="NE7" s="90"/>
      <c r="NF7" s="90"/>
      <c r="NG7" s="90"/>
      <c r="NH7" s="90"/>
      <c r="NI7" s="90"/>
      <c r="NJ7" s="90"/>
      <c r="NK7" s="90"/>
      <c r="NL7" s="90"/>
      <c r="NM7" s="90"/>
      <c r="NN7" s="90"/>
      <c r="NO7" s="90"/>
      <c r="NP7" s="90"/>
      <c r="NQ7" s="90"/>
      <c r="NR7" s="90"/>
      <c r="NS7" s="90"/>
      <c r="NT7" s="90"/>
      <c r="NU7" s="90"/>
      <c r="NV7" s="90"/>
      <c r="NW7" s="90"/>
      <c r="NX7" s="90"/>
      <c r="NY7" s="90"/>
      <c r="NZ7" s="90"/>
      <c r="OA7" s="90"/>
      <c r="OB7" s="90"/>
      <c r="OC7" s="90"/>
      <c r="OD7" s="90"/>
      <c r="OE7" s="90"/>
      <c r="OF7" s="90"/>
      <c r="OG7" s="90"/>
      <c r="OH7" s="90"/>
      <c r="OI7" s="90"/>
      <c r="OJ7" s="90"/>
      <c r="OK7" s="90"/>
      <c r="OL7" s="90"/>
      <c r="OM7" s="90"/>
      <c r="ON7" s="90"/>
      <c r="OO7" s="90"/>
      <c r="OP7" s="90"/>
      <c r="OQ7" s="90"/>
      <c r="OR7" s="90"/>
      <c r="OS7" s="90"/>
      <c r="OT7" s="90"/>
      <c r="OU7" s="90"/>
      <c r="OV7" s="90"/>
      <c r="OW7" s="90"/>
      <c r="OX7" s="90"/>
      <c r="OY7" s="90"/>
      <c r="OZ7" s="90"/>
      <c r="PA7" s="90"/>
      <c r="PB7" s="90"/>
      <c r="PC7" s="90"/>
      <c r="PD7" s="90"/>
      <c r="PE7" s="90"/>
      <c r="PF7" s="90"/>
      <c r="PG7" s="90"/>
      <c r="PH7" s="90"/>
      <c r="PI7" s="90"/>
      <c r="PJ7" s="90"/>
      <c r="PK7" s="90"/>
      <c r="PL7" s="90"/>
      <c r="PM7" s="90"/>
      <c r="PN7" s="90"/>
      <c r="PO7" s="90"/>
      <c r="PP7" s="90"/>
      <c r="PQ7" s="90"/>
      <c r="PR7" s="90"/>
      <c r="PS7" s="90"/>
      <c r="PT7" s="90"/>
      <c r="PU7" s="90"/>
      <c r="PV7" s="90"/>
      <c r="PW7" s="90"/>
      <c r="PX7" s="90"/>
      <c r="PY7" s="90"/>
      <c r="PZ7" s="90"/>
      <c r="QA7" s="90"/>
      <c r="QB7" s="90"/>
      <c r="QC7" s="90"/>
      <c r="QD7" s="90"/>
      <c r="QE7" s="90"/>
      <c r="QF7" s="90"/>
      <c r="QG7" s="90"/>
      <c r="QH7" s="90"/>
      <c r="QI7" s="90"/>
      <c r="QJ7" s="90"/>
      <c r="QK7" s="90"/>
      <c r="QL7" s="90"/>
      <c r="QM7" s="90"/>
      <c r="QN7" s="90"/>
      <c r="QO7" s="90"/>
      <c r="QP7" s="90"/>
      <c r="QQ7" s="90"/>
      <c r="QR7" s="90"/>
      <c r="QS7" s="90"/>
      <c r="QT7" s="90"/>
      <c r="QU7" s="90"/>
      <c r="QV7" s="90"/>
      <c r="QW7" s="90"/>
      <c r="QX7" s="90"/>
      <c r="QY7" s="90"/>
      <c r="QZ7" s="90"/>
      <c r="RA7" s="90"/>
      <c r="RB7" s="90"/>
      <c r="RC7" s="90"/>
      <c r="RD7" s="90"/>
      <c r="RE7" s="90"/>
      <c r="RF7" s="90"/>
      <c r="RG7" s="90"/>
      <c r="RH7" s="90"/>
      <c r="RI7" s="90"/>
      <c r="RJ7" s="90"/>
      <c r="RK7" s="90"/>
      <c r="RL7" s="90"/>
      <c r="RM7" s="90"/>
      <c r="RN7" s="90"/>
      <c r="RO7" s="90"/>
      <c r="RP7" s="90"/>
      <c r="RQ7" s="90"/>
      <c r="RR7" s="90"/>
      <c r="RS7" s="90"/>
      <c r="RT7" s="90"/>
      <c r="RU7" s="90"/>
      <c r="RV7" s="90"/>
      <c r="RW7" s="90"/>
      <c r="RX7" s="90"/>
      <c r="RY7" s="90"/>
      <c r="RZ7" s="90"/>
      <c r="SA7" s="90"/>
      <c r="SB7" s="90"/>
      <c r="SC7" s="90"/>
      <c r="SD7" s="90"/>
      <c r="SE7" s="90"/>
      <c r="SF7" s="90"/>
      <c r="SG7" s="90"/>
      <c r="SH7" s="90"/>
      <c r="SI7" s="90"/>
      <c r="SJ7" s="90"/>
      <c r="SK7" s="90"/>
      <c r="SL7" s="90"/>
      <c r="SM7" s="90"/>
      <c r="SN7" s="90"/>
      <c r="SO7" s="90"/>
      <c r="SP7" s="90"/>
      <c r="SQ7" s="90"/>
      <c r="SR7" s="90"/>
      <c r="SS7" s="90"/>
      <c r="ST7" s="90"/>
      <c r="SU7" s="90"/>
      <c r="SV7" s="90"/>
      <c r="SW7" s="90"/>
      <c r="SX7" s="90"/>
      <c r="SY7" s="90"/>
      <c r="SZ7" s="90"/>
      <c r="TA7" s="90"/>
      <c r="TB7" s="90"/>
      <c r="TC7" s="90"/>
      <c r="TD7" s="90"/>
      <c r="TE7" s="90"/>
      <c r="TF7" s="90"/>
      <c r="TG7" s="90"/>
      <c r="TH7" s="90"/>
      <c r="TI7" s="90"/>
      <c r="TJ7" s="90"/>
      <c r="TK7" s="90"/>
      <c r="TL7" s="90"/>
      <c r="TM7" s="90"/>
      <c r="TN7" s="90"/>
      <c r="TO7" s="90"/>
      <c r="TP7" s="90"/>
      <c r="TQ7" s="90"/>
      <c r="TR7" s="90"/>
      <c r="TS7" s="90"/>
      <c r="TT7" s="90"/>
      <c r="TU7" s="90"/>
      <c r="TV7" s="90"/>
      <c r="TW7" s="90"/>
      <c r="TX7" s="90"/>
      <c r="TY7" s="90"/>
      <c r="TZ7" s="90"/>
      <c r="UA7" s="90"/>
      <c r="UB7" s="90"/>
      <c r="UC7" s="90"/>
      <c r="UD7" s="90"/>
      <c r="UE7" s="90"/>
      <c r="UF7" s="90"/>
      <c r="UG7" s="90"/>
      <c r="UH7" s="90"/>
      <c r="UI7" s="90"/>
      <c r="UJ7" s="90"/>
      <c r="UK7" s="90"/>
      <c r="UL7" s="90"/>
      <c r="UM7" s="90"/>
      <c r="UN7" s="90"/>
      <c r="UO7" s="90"/>
      <c r="UP7" s="90"/>
      <c r="UQ7" s="90"/>
      <c r="UR7" s="90"/>
      <c r="US7" s="90"/>
      <c r="UT7" s="90"/>
      <c r="UU7" s="90"/>
      <c r="UV7" s="90"/>
      <c r="UW7" s="90"/>
      <c r="UX7" s="90"/>
      <c r="UY7" s="90"/>
      <c r="UZ7" s="90"/>
      <c r="VA7" s="90"/>
      <c r="VB7" s="90"/>
      <c r="VC7" s="90"/>
      <c r="VD7" s="90"/>
      <c r="VE7" s="90"/>
      <c r="VF7" s="90"/>
      <c r="VG7" s="90"/>
      <c r="VH7" s="90"/>
      <c r="VI7" s="90"/>
      <c r="VJ7" s="90"/>
      <c r="VK7" s="90"/>
      <c r="VL7" s="90"/>
      <c r="VM7" s="90"/>
      <c r="VN7" s="90"/>
      <c r="VO7" s="90"/>
      <c r="VP7" s="90"/>
      <c r="VQ7" s="90"/>
      <c r="VR7" s="90"/>
      <c r="VS7" s="90"/>
      <c r="VT7" s="90"/>
      <c r="VU7" s="90"/>
      <c r="VV7" s="90"/>
      <c r="VW7" s="90"/>
      <c r="VX7" s="90"/>
      <c r="VY7" s="90"/>
      <c r="VZ7" s="90"/>
      <c r="WA7" s="90"/>
      <c r="WB7" s="90"/>
      <c r="WC7" s="90"/>
      <c r="WD7" s="90"/>
      <c r="WE7" s="90"/>
      <c r="WF7" s="90"/>
      <c r="WG7" s="90"/>
      <c r="WH7" s="90"/>
      <c r="WI7" s="90"/>
      <c r="WJ7" s="90"/>
      <c r="WK7" s="90"/>
      <c r="WL7" s="90"/>
      <c r="WM7" s="90"/>
      <c r="WN7" s="90"/>
      <c r="WO7" s="90"/>
      <c r="WP7" s="90"/>
      <c r="WQ7" s="90"/>
      <c r="WR7" s="90"/>
      <c r="WS7" s="90"/>
      <c r="WT7" s="90"/>
      <c r="WU7" s="90"/>
      <c r="WV7" s="90"/>
      <c r="WW7" s="90"/>
      <c r="WX7" s="90"/>
      <c r="WY7" s="90"/>
      <c r="WZ7" s="90"/>
      <c r="XA7" s="90"/>
      <c r="XB7" s="90"/>
      <c r="XC7" s="90"/>
      <c r="XD7" s="90"/>
      <c r="XE7" s="90"/>
      <c r="XF7" s="90"/>
      <c r="XG7" s="90"/>
      <c r="XH7" s="90"/>
      <c r="XI7" s="90"/>
      <c r="XJ7" s="90"/>
      <c r="XK7" s="90"/>
      <c r="XL7" s="90"/>
      <c r="XM7" s="90"/>
      <c r="XN7" s="90"/>
      <c r="XO7" s="90"/>
      <c r="XP7" s="90"/>
      <c r="XQ7" s="90"/>
      <c r="XR7" s="90"/>
      <c r="XS7" s="90"/>
      <c r="XT7" s="90"/>
      <c r="XU7" s="90"/>
      <c r="XV7" s="90"/>
      <c r="XW7" s="90"/>
      <c r="XX7" s="90"/>
      <c r="XY7" s="90"/>
      <c r="XZ7" s="90"/>
      <c r="YA7" s="90"/>
      <c r="YB7" s="90"/>
      <c r="YC7" s="90"/>
      <c r="YD7" s="90"/>
      <c r="YE7" s="90"/>
      <c r="YF7" s="90"/>
      <c r="YG7" s="90"/>
      <c r="YH7" s="90"/>
      <c r="YI7" s="90"/>
      <c r="YJ7" s="90"/>
      <c r="YK7" s="90"/>
      <c r="YL7" s="90"/>
      <c r="YM7" s="90"/>
      <c r="YN7" s="90"/>
      <c r="YO7" s="90"/>
      <c r="YP7" s="90"/>
      <c r="YQ7" s="90"/>
      <c r="YR7" s="90"/>
      <c r="YS7" s="90"/>
      <c r="YT7" s="90"/>
      <c r="YU7" s="90"/>
      <c r="YV7" s="90"/>
      <c r="YW7" s="90"/>
      <c r="YX7" s="90"/>
      <c r="YY7" s="90"/>
      <c r="YZ7" s="90"/>
      <c r="ZA7" s="90"/>
      <c r="ZB7" s="90"/>
      <c r="ZC7" s="90"/>
      <c r="ZD7" s="90"/>
      <c r="ZE7" s="90"/>
      <c r="ZF7" s="90"/>
      <c r="ZG7" s="90"/>
      <c r="ZH7" s="90"/>
      <c r="ZI7" s="90"/>
      <c r="ZJ7" s="90"/>
      <c r="ZK7" s="90"/>
      <c r="ZL7" s="90"/>
      <c r="ZM7" s="90"/>
      <c r="ZN7" s="90"/>
      <c r="ZO7" s="90"/>
      <c r="ZP7" s="90"/>
      <c r="ZQ7" s="90"/>
      <c r="ZR7" s="90"/>
      <c r="ZS7" s="90"/>
      <c r="ZT7" s="90"/>
      <c r="ZU7" s="90"/>
      <c r="ZV7" s="90"/>
      <c r="ZW7" s="90"/>
      <c r="ZX7" s="90"/>
      <c r="ZY7" s="90"/>
      <c r="ZZ7" s="90"/>
      <c r="AAA7" s="90"/>
      <c r="AAB7" s="90"/>
      <c r="AAC7" s="90"/>
      <c r="AAD7" s="90"/>
      <c r="AAE7" s="90"/>
      <c r="AAF7" s="90"/>
      <c r="AAG7" s="90"/>
      <c r="AAH7" s="90"/>
      <c r="AAI7" s="90"/>
      <c r="AAJ7" s="90"/>
      <c r="AAK7" s="90"/>
      <c r="AAL7" s="90"/>
      <c r="AAM7" s="90"/>
      <c r="AAN7" s="90"/>
      <c r="AAO7" s="90"/>
      <c r="AAP7" s="90"/>
      <c r="AAQ7" s="90"/>
      <c r="AAR7" s="90"/>
      <c r="AAS7" s="90"/>
      <c r="AAT7" s="90"/>
      <c r="AAU7" s="90"/>
      <c r="AAV7" s="90"/>
      <c r="AAW7" s="90"/>
      <c r="AAX7" s="90"/>
      <c r="AAY7" s="90"/>
      <c r="AAZ7" s="90"/>
      <c r="ABA7" s="90"/>
      <c r="ABB7" s="90"/>
      <c r="ABC7" s="90"/>
      <c r="ABD7" s="90"/>
      <c r="ABE7" s="90"/>
      <c r="ABF7" s="90"/>
      <c r="ABG7" s="90"/>
      <c r="ABH7" s="90"/>
      <c r="ABI7" s="90"/>
      <c r="ABJ7" s="90"/>
      <c r="ABK7" s="90"/>
      <c r="ABL7" s="90"/>
      <c r="ABM7" s="90"/>
      <c r="ABN7" s="90"/>
      <c r="ABO7" s="90"/>
      <c r="ABP7" s="90"/>
      <c r="ABQ7" s="90"/>
      <c r="ABR7" s="90"/>
      <c r="ABS7" s="90"/>
      <c r="ABT7" s="90"/>
      <c r="ABU7" s="90"/>
      <c r="ABV7" s="90"/>
      <c r="ABW7" s="90"/>
      <c r="ABX7" s="90"/>
      <c r="ABY7" s="90"/>
      <c r="ABZ7" s="90"/>
      <c r="ACA7" s="90"/>
      <c r="ACB7" s="90"/>
      <c r="ACC7" s="90"/>
      <c r="ACD7" s="90"/>
      <c r="ACE7" s="90"/>
      <c r="ACF7" s="90"/>
      <c r="ACG7" s="90"/>
      <c r="ACH7" s="90"/>
      <c r="ACI7" s="90"/>
      <c r="ACJ7" s="90"/>
      <c r="ACK7" s="90"/>
      <c r="ACL7" s="90"/>
      <c r="ACM7" s="90"/>
      <c r="ACN7" s="90"/>
      <c r="ACO7" s="90"/>
      <c r="ACP7" s="90"/>
      <c r="ACQ7" s="90"/>
      <c r="ACR7" s="90"/>
      <c r="ACS7" s="90"/>
      <c r="ACT7" s="90"/>
      <c r="ACU7" s="90"/>
      <c r="ACV7" s="90"/>
      <c r="ACW7" s="90"/>
      <c r="ACX7" s="90"/>
      <c r="ACY7" s="90"/>
      <c r="ACZ7" s="90"/>
      <c r="ADA7" s="90"/>
      <c r="ADB7" s="90"/>
      <c r="ADC7" s="90"/>
      <c r="ADD7" s="90"/>
      <c r="ADE7" s="90"/>
      <c r="ADF7" s="90"/>
      <c r="ADG7" s="90"/>
      <c r="ADH7" s="90"/>
      <c r="ADI7" s="90"/>
      <c r="ADJ7" s="90"/>
      <c r="ADK7" s="90"/>
      <c r="ADL7" s="90"/>
      <c r="ADM7" s="90"/>
      <c r="ADN7" s="90"/>
      <c r="ADO7" s="90"/>
      <c r="ADP7" s="90"/>
      <c r="ADQ7" s="90"/>
      <c r="ADR7" s="90"/>
      <c r="ADS7" s="90"/>
      <c r="ADT7" s="90"/>
      <c r="ADU7" s="90"/>
      <c r="ADV7" s="90"/>
      <c r="ADW7" s="90"/>
      <c r="ADX7" s="90"/>
      <c r="ADY7" s="90"/>
      <c r="ADZ7" s="90"/>
      <c r="AEA7" s="90"/>
      <c r="AEB7" s="90"/>
      <c r="AEC7" s="90"/>
      <c r="AED7" s="90"/>
      <c r="AEE7" s="90"/>
      <c r="AEF7" s="90"/>
      <c r="AEG7" s="90"/>
      <c r="AEH7" s="90"/>
      <c r="AEI7" s="90"/>
      <c r="AEJ7" s="90"/>
      <c r="AEK7" s="90"/>
      <c r="AEL7" s="90"/>
      <c r="AEM7" s="90"/>
      <c r="AEN7" s="90"/>
      <c r="AEO7" s="90"/>
      <c r="AEP7" s="90"/>
      <c r="AEQ7" s="90"/>
      <c r="AER7" s="90"/>
      <c r="AES7" s="90"/>
      <c r="AET7" s="90"/>
      <c r="AEU7" s="90"/>
      <c r="AEV7" s="90"/>
      <c r="AEW7" s="90"/>
      <c r="AEX7" s="90"/>
      <c r="AEY7" s="90"/>
      <c r="AEZ7" s="90"/>
      <c r="AFA7" s="90"/>
      <c r="AFB7" s="90"/>
      <c r="AFC7" s="90"/>
      <c r="AFD7" s="90"/>
      <c r="AFE7" s="90"/>
      <c r="AFF7" s="90"/>
      <c r="AFG7" s="90"/>
      <c r="AFH7" s="90"/>
      <c r="AFI7" s="90"/>
      <c r="AFJ7" s="90"/>
      <c r="AFK7" s="90"/>
      <c r="AFL7" s="90"/>
      <c r="AFM7" s="90"/>
      <c r="AFN7" s="90"/>
      <c r="AFO7" s="90"/>
      <c r="AFP7" s="90"/>
      <c r="AFQ7" s="90"/>
      <c r="AFR7" s="82"/>
      <c r="AFS7" s="3"/>
      <c r="AFT7" s="3"/>
      <c r="AFU7" s="3"/>
      <c r="AFV7" s="3"/>
      <c r="AFW7" s="3"/>
    </row>
    <row r="8" spans="1:855" ht="22.95" customHeight="1" x14ac:dyDescent="0.3">
      <c r="A8" s="8"/>
      <c r="B8" s="8"/>
      <c r="C8" s="8"/>
      <c r="D8" s="8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9"/>
      <c r="AFR8" s="9"/>
    </row>
    <row r="9" spans="1:855" ht="42.6" customHeight="1" x14ac:dyDescent="0.3">
      <c r="A9" s="8"/>
      <c r="B9" s="91" t="s">
        <v>63</v>
      </c>
      <c r="C9" s="92"/>
      <c r="D9" s="93"/>
      <c r="E9" s="113" t="s">
        <v>5</v>
      </c>
      <c r="F9" s="114"/>
      <c r="G9" s="115"/>
      <c r="H9" s="91" t="s">
        <v>6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3"/>
      <c r="AA9" s="91" t="s">
        <v>7</v>
      </c>
      <c r="AB9" s="92"/>
      <c r="AC9" s="92"/>
      <c r="AD9" s="92"/>
      <c r="AE9" s="92"/>
      <c r="AF9" s="93"/>
      <c r="AG9" s="91" t="s">
        <v>8</v>
      </c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3"/>
      <c r="AX9" s="91" t="s">
        <v>6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3"/>
      <c r="BQ9" s="91" t="s">
        <v>7</v>
      </c>
      <c r="BR9" s="92"/>
      <c r="BS9" s="92"/>
      <c r="BT9" s="92"/>
      <c r="BU9" s="92"/>
      <c r="BV9" s="93"/>
      <c r="BW9" s="91" t="s">
        <v>8</v>
      </c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3"/>
      <c r="CN9" s="91" t="s">
        <v>6</v>
      </c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3"/>
      <c r="DG9" s="91" t="s">
        <v>7</v>
      </c>
      <c r="DH9" s="92"/>
      <c r="DI9" s="92"/>
      <c r="DJ9" s="92"/>
      <c r="DK9" s="92"/>
      <c r="DL9" s="93"/>
      <c r="DM9" s="91" t="s">
        <v>8</v>
      </c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3"/>
      <c r="ED9" s="91" t="s">
        <v>6</v>
      </c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3"/>
      <c r="EW9" s="91" t="s">
        <v>7</v>
      </c>
      <c r="EX9" s="92"/>
      <c r="EY9" s="92"/>
      <c r="EZ9" s="92"/>
      <c r="FA9" s="92"/>
      <c r="FB9" s="93"/>
      <c r="FC9" s="91" t="s">
        <v>8</v>
      </c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3"/>
      <c r="FT9" s="91" t="s">
        <v>6</v>
      </c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3"/>
      <c r="GM9" s="91" t="s">
        <v>7</v>
      </c>
      <c r="GN9" s="92"/>
      <c r="GO9" s="92"/>
      <c r="GP9" s="92"/>
      <c r="GQ9" s="92"/>
      <c r="GR9" s="93"/>
      <c r="GS9" s="91" t="s">
        <v>8</v>
      </c>
      <c r="GT9" s="92"/>
      <c r="GU9" s="92"/>
      <c r="GV9" s="92"/>
      <c r="GW9" s="92"/>
      <c r="GX9" s="92"/>
      <c r="GY9" s="92"/>
      <c r="GZ9" s="92"/>
      <c r="HA9" s="92"/>
      <c r="HB9" s="92"/>
      <c r="HC9" s="92"/>
      <c r="HD9" s="92"/>
      <c r="HE9" s="92"/>
      <c r="HF9" s="92"/>
      <c r="HG9" s="92"/>
      <c r="HH9" s="92"/>
      <c r="HI9" s="93"/>
      <c r="HJ9" s="91" t="s">
        <v>6</v>
      </c>
      <c r="HK9" s="92"/>
      <c r="HL9" s="92"/>
      <c r="HM9" s="92"/>
      <c r="HN9" s="92"/>
      <c r="HO9" s="92"/>
      <c r="HP9" s="92"/>
      <c r="HQ9" s="92"/>
      <c r="HR9" s="92"/>
      <c r="HS9" s="92"/>
      <c r="HT9" s="92"/>
      <c r="HU9" s="92"/>
      <c r="HV9" s="92"/>
      <c r="HW9" s="92"/>
      <c r="HX9" s="92"/>
      <c r="HY9" s="92"/>
      <c r="HZ9" s="92"/>
      <c r="IA9" s="92"/>
      <c r="IB9" s="93"/>
      <c r="IC9" s="91" t="s">
        <v>7</v>
      </c>
      <c r="ID9" s="92"/>
      <c r="IE9" s="92"/>
      <c r="IF9" s="92"/>
      <c r="IG9" s="92"/>
      <c r="IH9" s="93"/>
      <c r="II9" s="91" t="s">
        <v>8</v>
      </c>
      <c r="IJ9" s="92"/>
      <c r="IK9" s="92"/>
      <c r="IL9" s="92"/>
      <c r="IM9" s="92"/>
      <c r="IN9" s="92"/>
      <c r="IO9" s="92"/>
      <c r="IP9" s="92"/>
      <c r="IQ9" s="92"/>
      <c r="IR9" s="92"/>
      <c r="IS9" s="92"/>
      <c r="IT9" s="92"/>
      <c r="IU9" s="92"/>
      <c r="IV9" s="92"/>
      <c r="IW9" s="92"/>
      <c r="IX9" s="92"/>
      <c r="IY9" s="93"/>
      <c r="IZ9" s="91" t="s">
        <v>6</v>
      </c>
      <c r="JA9" s="92"/>
      <c r="JB9" s="92"/>
      <c r="JC9" s="92"/>
      <c r="JD9" s="92"/>
      <c r="JE9" s="92"/>
      <c r="JF9" s="92"/>
      <c r="JG9" s="92"/>
      <c r="JH9" s="92"/>
      <c r="JI9" s="92"/>
      <c r="JJ9" s="92"/>
      <c r="JK9" s="92"/>
      <c r="JL9" s="92"/>
      <c r="JM9" s="92"/>
      <c r="JN9" s="92"/>
      <c r="JO9" s="92"/>
      <c r="JP9" s="92"/>
      <c r="JQ9" s="92"/>
      <c r="JR9" s="93"/>
      <c r="JS9" s="91" t="s">
        <v>7</v>
      </c>
      <c r="JT9" s="92"/>
      <c r="JU9" s="92"/>
      <c r="JV9" s="92"/>
      <c r="JW9" s="92"/>
      <c r="JX9" s="93"/>
      <c r="JY9" s="91" t="s">
        <v>8</v>
      </c>
      <c r="JZ9" s="92"/>
      <c r="KA9" s="92"/>
      <c r="KB9" s="92"/>
      <c r="KC9" s="92"/>
      <c r="KD9" s="92"/>
      <c r="KE9" s="92"/>
      <c r="KF9" s="92"/>
      <c r="KG9" s="92"/>
      <c r="KH9" s="92"/>
      <c r="KI9" s="92"/>
      <c r="KJ9" s="92"/>
      <c r="KK9" s="92"/>
      <c r="KL9" s="92"/>
      <c r="KM9" s="92"/>
      <c r="KN9" s="92"/>
      <c r="KO9" s="93"/>
      <c r="KP9" s="91" t="s">
        <v>6</v>
      </c>
      <c r="KQ9" s="92"/>
      <c r="KR9" s="92"/>
      <c r="KS9" s="92"/>
      <c r="KT9" s="92"/>
      <c r="KU9" s="92"/>
      <c r="KV9" s="92"/>
      <c r="KW9" s="92"/>
      <c r="KX9" s="92"/>
      <c r="KY9" s="92"/>
      <c r="KZ9" s="92"/>
      <c r="LA9" s="92"/>
      <c r="LB9" s="92"/>
      <c r="LC9" s="92"/>
      <c r="LD9" s="92"/>
      <c r="LE9" s="92"/>
      <c r="LF9" s="92"/>
      <c r="LG9" s="92"/>
      <c r="LH9" s="93"/>
      <c r="LI9" s="91" t="s">
        <v>7</v>
      </c>
      <c r="LJ9" s="92"/>
      <c r="LK9" s="92"/>
      <c r="LL9" s="92"/>
      <c r="LM9" s="92"/>
      <c r="LN9" s="93"/>
      <c r="LO9" s="91" t="s">
        <v>8</v>
      </c>
      <c r="LP9" s="92"/>
      <c r="LQ9" s="92"/>
      <c r="LR9" s="92"/>
      <c r="LS9" s="92"/>
      <c r="LT9" s="92"/>
      <c r="LU9" s="92"/>
      <c r="LV9" s="92"/>
      <c r="LW9" s="92"/>
      <c r="LX9" s="92"/>
      <c r="LY9" s="92"/>
      <c r="LZ9" s="92"/>
      <c r="MA9" s="92"/>
      <c r="MB9" s="92"/>
      <c r="MC9" s="92"/>
      <c r="MD9" s="92"/>
      <c r="ME9" s="93"/>
      <c r="MF9" s="91" t="s">
        <v>6</v>
      </c>
      <c r="MG9" s="92"/>
      <c r="MH9" s="92"/>
      <c r="MI9" s="92"/>
      <c r="MJ9" s="92"/>
      <c r="MK9" s="92"/>
      <c r="ML9" s="92"/>
      <c r="MM9" s="92"/>
      <c r="MN9" s="92"/>
      <c r="MO9" s="92"/>
      <c r="MP9" s="92"/>
      <c r="MQ9" s="92"/>
      <c r="MR9" s="92"/>
      <c r="MS9" s="92"/>
      <c r="MT9" s="92"/>
      <c r="MU9" s="92"/>
      <c r="MV9" s="92"/>
      <c r="MW9" s="92"/>
      <c r="MX9" s="93"/>
      <c r="MY9" s="91" t="s">
        <v>7</v>
      </c>
      <c r="MZ9" s="92"/>
      <c r="NA9" s="92"/>
      <c r="NB9" s="92"/>
      <c r="NC9" s="92"/>
      <c r="ND9" s="93"/>
      <c r="NE9" s="91" t="s">
        <v>8</v>
      </c>
      <c r="NF9" s="92"/>
      <c r="NG9" s="92"/>
      <c r="NH9" s="92"/>
      <c r="NI9" s="92"/>
      <c r="NJ9" s="92"/>
      <c r="NK9" s="92"/>
      <c r="NL9" s="92"/>
      <c r="NM9" s="92"/>
      <c r="NN9" s="92"/>
      <c r="NO9" s="92"/>
      <c r="NP9" s="92"/>
      <c r="NQ9" s="92"/>
      <c r="NR9" s="92"/>
      <c r="NS9" s="92"/>
      <c r="NT9" s="92"/>
      <c r="NU9" s="93"/>
      <c r="NV9" s="91" t="s">
        <v>6</v>
      </c>
      <c r="NW9" s="92"/>
      <c r="NX9" s="92"/>
      <c r="NY9" s="92"/>
      <c r="NZ9" s="92"/>
      <c r="OA9" s="92"/>
      <c r="OB9" s="92"/>
      <c r="OC9" s="92"/>
      <c r="OD9" s="92"/>
      <c r="OE9" s="92"/>
      <c r="OF9" s="92"/>
      <c r="OG9" s="92"/>
      <c r="OH9" s="92"/>
      <c r="OI9" s="92"/>
      <c r="OJ9" s="92"/>
      <c r="OK9" s="92"/>
      <c r="OL9" s="92"/>
      <c r="OM9" s="92"/>
      <c r="ON9" s="93"/>
      <c r="OO9" s="91" t="s">
        <v>7</v>
      </c>
      <c r="OP9" s="92"/>
      <c r="OQ9" s="92"/>
      <c r="OR9" s="92"/>
      <c r="OS9" s="92"/>
      <c r="OT9" s="93"/>
      <c r="OU9" s="91" t="s">
        <v>8</v>
      </c>
      <c r="OV9" s="92"/>
      <c r="OW9" s="92"/>
      <c r="OX9" s="92"/>
      <c r="OY9" s="92"/>
      <c r="OZ9" s="92"/>
      <c r="PA9" s="92"/>
      <c r="PB9" s="92"/>
      <c r="PC9" s="92"/>
      <c r="PD9" s="92"/>
      <c r="PE9" s="92"/>
      <c r="PF9" s="92"/>
      <c r="PG9" s="92"/>
      <c r="PH9" s="92"/>
      <c r="PI9" s="92"/>
      <c r="PJ9" s="92"/>
      <c r="PK9" s="93"/>
      <c r="PL9" s="91" t="s">
        <v>6</v>
      </c>
      <c r="PM9" s="92"/>
      <c r="PN9" s="92"/>
      <c r="PO9" s="92"/>
      <c r="PP9" s="92"/>
      <c r="PQ9" s="92"/>
      <c r="PR9" s="92"/>
      <c r="PS9" s="92"/>
      <c r="PT9" s="92"/>
      <c r="PU9" s="92"/>
      <c r="PV9" s="92"/>
      <c r="PW9" s="92"/>
      <c r="PX9" s="92"/>
      <c r="PY9" s="92"/>
      <c r="PZ9" s="92"/>
      <c r="QA9" s="92"/>
      <c r="QB9" s="92"/>
      <c r="QC9" s="92"/>
      <c r="QD9" s="93"/>
      <c r="QE9" s="91" t="s">
        <v>7</v>
      </c>
      <c r="QF9" s="92"/>
      <c r="QG9" s="92"/>
      <c r="QH9" s="92"/>
      <c r="QI9" s="92"/>
      <c r="QJ9" s="93"/>
      <c r="QK9" s="91" t="s">
        <v>8</v>
      </c>
      <c r="QL9" s="92"/>
      <c r="QM9" s="92"/>
      <c r="QN9" s="92"/>
      <c r="QO9" s="92"/>
      <c r="QP9" s="92"/>
      <c r="QQ9" s="92"/>
      <c r="QR9" s="92"/>
      <c r="QS9" s="92"/>
      <c r="QT9" s="92"/>
      <c r="QU9" s="92"/>
      <c r="QV9" s="92"/>
      <c r="QW9" s="92"/>
      <c r="QX9" s="92"/>
      <c r="QY9" s="92"/>
      <c r="QZ9" s="92"/>
      <c r="RA9" s="93"/>
      <c r="RB9" s="91" t="s">
        <v>6</v>
      </c>
      <c r="RC9" s="92"/>
      <c r="RD9" s="92"/>
      <c r="RE9" s="92"/>
      <c r="RF9" s="92"/>
      <c r="RG9" s="92"/>
      <c r="RH9" s="92"/>
      <c r="RI9" s="92"/>
      <c r="RJ9" s="92"/>
      <c r="RK9" s="92"/>
      <c r="RL9" s="92"/>
      <c r="RM9" s="92"/>
      <c r="RN9" s="92"/>
      <c r="RO9" s="92"/>
      <c r="RP9" s="92"/>
      <c r="RQ9" s="92"/>
      <c r="RR9" s="92"/>
      <c r="RS9" s="92"/>
      <c r="RT9" s="93"/>
      <c r="RU9" s="91" t="s">
        <v>7</v>
      </c>
      <c r="RV9" s="92"/>
      <c r="RW9" s="92"/>
      <c r="RX9" s="92"/>
      <c r="RY9" s="92"/>
      <c r="RZ9" s="93"/>
      <c r="SA9" s="91" t="s">
        <v>8</v>
      </c>
      <c r="SB9" s="92"/>
      <c r="SC9" s="92"/>
      <c r="SD9" s="92"/>
      <c r="SE9" s="92"/>
      <c r="SF9" s="92"/>
      <c r="SG9" s="92"/>
      <c r="SH9" s="92"/>
      <c r="SI9" s="92"/>
      <c r="SJ9" s="92"/>
      <c r="SK9" s="92"/>
      <c r="SL9" s="92"/>
      <c r="SM9" s="92"/>
      <c r="SN9" s="92"/>
      <c r="SO9" s="92"/>
      <c r="SP9" s="92"/>
      <c r="SQ9" s="93"/>
      <c r="SR9" s="91" t="s">
        <v>6</v>
      </c>
      <c r="SS9" s="92"/>
      <c r="ST9" s="92"/>
      <c r="SU9" s="92"/>
      <c r="SV9" s="92"/>
      <c r="SW9" s="92"/>
      <c r="SX9" s="92"/>
      <c r="SY9" s="92"/>
      <c r="SZ9" s="92"/>
      <c r="TA9" s="92"/>
      <c r="TB9" s="92"/>
      <c r="TC9" s="92"/>
      <c r="TD9" s="92"/>
      <c r="TE9" s="92"/>
      <c r="TF9" s="92"/>
      <c r="TG9" s="92"/>
      <c r="TH9" s="92"/>
      <c r="TI9" s="92"/>
      <c r="TJ9" s="93"/>
      <c r="TK9" s="91" t="s">
        <v>7</v>
      </c>
      <c r="TL9" s="92"/>
      <c r="TM9" s="92"/>
      <c r="TN9" s="92"/>
      <c r="TO9" s="92"/>
      <c r="TP9" s="93"/>
      <c r="TQ9" s="91" t="s">
        <v>8</v>
      </c>
      <c r="TR9" s="92"/>
      <c r="TS9" s="92"/>
      <c r="TT9" s="92"/>
      <c r="TU9" s="92"/>
      <c r="TV9" s="92"/>
      <c r="TW9" s="92"/>
      <c r="TX9" s="92"/>
      <c r="TY9" s="92"/>
      <c r="TZ9" s="92"/>
      <c r="UA9" s="92"/>
      <c r="UB9" s="92"/>
      <c r="UC9" s="92"/>
      <c r="UD9" s="92"/>
      <c r="UE9" s="92"/>
      <c r="UF9" s="92"/>
      <c r="UG9" s="93"/>
      <c r="UH9" s="91" t="s">
        <v>6</v>
      </c>
      <c r="UI9" s="92"/>
      <c r="UJ9" s="92"/>
      <c r="UK9" s="92"/>
      <c r="UL9" s="92"/>
      <c r="UM9" s="92"/>
      <c r="UN9" s="92"/>
      <c r="UO9" s="92"/>
      <c r="UP9" s="92"/>
      <c r="UQ9" s="92"/>
      <c r="UR9" s="92"/>
      <c r="US9" s="92"/>
      <c r="UT9" s="92"/>
      <c r="UU9" s="92"/>
      <c r="UV9" s="92"/>
      <c r="UW9" s="92"/>
      <c r="UX9" s="92"/>
      <c r="UY9" s="92"/>
      <c r="UZ9" s="93"/>
      <c r="VA9" s="91" t="s">
        <v>7</v>
      </c>
      <c r="VB9" s="92"/>
      <c r="VC9" s="92"/>
      <c r="VD9" s="92"/>
      <c r="VE9" s="92"/>
      <c r="VF9" s="93"/>
      <c r="VG9" s="91" t="s">
        <v>8</v>
      </c>
      <c r="VH9" s="92"/>
      <c r="VI9" s="92"/>
      <c r="VJ9" s="92"/>
      <c r="VK9" s="92"/>
      <c r="VL9" s="92"/>
      <c r="VM9" s="92"/>
      <c r="VN9" s="92"/>
      <c r="VO9" s="92"/>
      <c r="VP9" s="92"/>
      <c r="VQ9" s="92"/>
      <c r="VR9" s="92"/>
      <c r="VS9" s="92"/>
      <c r="VT9" s="92"/>
      <c r="VU9" s="92"/>
      <c r="VV9" s="92"/>
      <c r="VW9" s="93"/>
      <c r="VX9" s="91" t="s">
        <v>6</v>
      </c>
      <c r="VY9" s="92"/>
      <c r="VZ9" s="92"/>
      <c r="WA9" s="92"/>
      <c r="WB9" s="92"/>
      <c r="WC9" s="92"/>
      <c r="WD9" s="92"/>
      <c r="WE9" s="92"/>
      <c r="WF9" s="92"/>
      <c r="WG9" s="92"/>
      <c r="WH9" s="92"/>
      <c r="WI9" s="92"/>
      <c r="WJ9" s="92"/>
      <c r="WK9" s="92"/>
      <c r="WL9" s="92"/>
      <c r="WM9" s="92"/>
      <c r="WN9" s="92"/>
      <c r="WO9" s="92"/>
      <c r="WP9" s="93"/>
      <c r="WQ9" s="91" t="s">
        <v>7</v>
      </c>
      <c r="WR9" s="92"/>
      <c r="WS9" s="92"/>
      <c r="WT9" s="92"/>
      <c r="WU9" s="92"/>
      <c r="WV9" s="93"/>
      <c r="WW9" s="91" t="s">
        <v>8</v>
      </c>
      <c r="WX9" s="92"/>
      <c r="WY9" s="92"/>
      <c r="WZ9" s="92"/>
      <c r="XA9" s="92"/>
      <c r="XB9" s="92"/>
      <c r="XC9" s="92"/>
      <c r="XD9" s="92"/>
      <c r="XE9" s="92"/>
      <c r="XF9" s="92"/>
      <c r="XG9" s="92"/>
      <c r="XH9" s="92"/>
      <c r="XI9" s="92"/>
      <c r="XJ9" s="92"/>
      <c r="XK9" s="92"/>
      <c r="XL9" s="92"/>
      <c r="XM9" s="93"/>
      <c r="XN9" s="91" t="s">
        <v>6</v>
      </c>
      <c r="XO9" s="92"/>
      <c r="XP9" s="92"/>
      <c r="XQ9" s="92"/>
      <c r="XR9" s="92"/>
      <c r="XS9" s="92"/>
      <c r="XT9" s="92"/>
      <c r="XU9" s="92"/>
      <c r="XV9" s="92"/>
      <c r="XW9" s="92"/>
      <c r="XX9" s="92"/>
      <c r="XY9" s="92"/>
      <c r="XZ9" s="92"/>
      <c r="YA9" s="92"/>
      <c r="YB9" s="92"/>
      <c r="YC9" s="92"/>
      <c r="YD9" s="92"/>
      <c r="YE9" s="92"/>
      <c r="YF9" s="93"/>
      <c r="YG9" s="91" t="s">
        <v>7</v>
      </c>
      <c r="YH9" s="92"/>
      <c r="YI9" s="92"/>
      <c r="YJ9" s="92"/>
      <c r="YK9" s="92"/>
      <c r="YL9" s="93"/>
      <c r="YM9" s="91" t="s">
        <v>8</v>
      </c>
      <c r="YN9" s="92"/>
      <c r="YO9" s="92"/>
      <c r="YP9" s="92"/>
      <c r="YQ9" s="92"/>
      <c r="YR9" s="92"/>
      <c r="YS9" s="92"/>
      <c r="YT9" s="92"/>
      <c r="YU9" s="92"/>
      <c r="YV9" s="92"/>
      <c r="YW9" s="92"/>
      <c r="YX9" s="92"/>
      <c r="YY9" s="92"/>
      <c r="YZ9" s="92"/>
      <c r="ZA9" s="92"/>
      <c r="ZB9" s="92"/>
      <c r="ZC9" s="93"/>
      <c r="ZD9" s="91" t="s">
        <v>6</v>
      </c>
      <c r="ZE9" s="92"/>
      <c r="ZF9" s="92"/>
      <c r="ZG9" s="92"/>
      <c r="ZH9" s="92"/>
      <c r="ZI9" s="92"/>
      <c r="ZJ9" s="92"/>
      <c r="ZK9" s="92"/>
      <c r="ZL9" s="92"/>
      <c r="ZM9" s="92"/>
      <c r="ZN9" s="92"/>
      <c r="ZO9" s="92"/>
      <c r="ZP9" s="92"/>
      <c r="ZQ9" s="92"/>
      <c r="ZR9" s="92"/>
      <c r="ZS9" s="92"/>
      <c r="ZT9" s="92"/>
      <c r="ZU9" s="92"/>
      <c r="ZV9" s="93"/>
      <c r="ZW9" s="91" t="s">
        <v>7</v>
      </c>
      <c r="ZX9" s="92"/>
      <c r="ZY9" s="92"/>
      <c r="ZZ9" s="92"/>
      <c r="AAA9" s="92"/>
      <c r="AAB9" s="93"/>
      <c r="AAC9" s="91" t="s">
        <v>8</v>
      </c>
      <c r="AAD9" s="92"/>
      <c r="AAE9" s="92"/>
      <c r="AAF9" s="92"/>
      <c r="AAG9" s="92"/>
      <c r="AAH9" s="92"/>
      <c r="AAI9" s="92"/>
      <c r="AAJ9" s="92"/>
      <c r="AAK9" s="92"/>
      <c r="AAL9" s="92"/>
      <c r="AAM9" s="92"/>
      <c r="AAN9" s="92"/>
      <c r="AAO9" s="92"/>
      <c r="AAP9" s="92"/>
      <c r="AAQ9" s="92"/>
      <c r="AAR9" s="92"/>
      <c r="AAS9" s="93"/>
      <c r="AAT9" s="91" t="s">
        <v>6</v>
      </c>
      <c r="AAU9" s="92"/>
      <c r="AAV9" s="92"/>
      <c r="AAW9" s="92"/>
      <c r="AAX9" s="92"/>
      <c r="AAY9" s="92"/>
      <c r="AAZ9" s="92"/>
      <c r="ABA9" s="92"/>
      <c r="ABB9" s="92"/>
      <c r="ABC9" s="92"/>
      <c r="ABD9" s="92"/>
      <c r="ABE9" s="92"/>
      <c r="ABF9" s="92"/>
      <c r="ABG9" s="92"/>
      <c r="ABH9" s="92"/>
      <c r="ABI9" s="92"/>
      <c r="ABJ9" s="92"/>
      <c r="ABK9" s="92"/>
      <c r="ABL9" s="93"/>
      <c r="ABM9" s="91" t="s">
        <v>7</v>
      </c>
      <c r="ABN9" s="92"/>
      <c r="ABO9" s="92"/>
      <c r="ABP9" s="92"/>
      <c r="ABQ9" s="92"/>
      <c r="ABR9" s="93"/>
      <c r="ABS9" s="91" t="s">
        <v>8</v>
      </c>
      <c r="ABT9" s="92"/>
      <c r="ABU9" s="92"/>
      <c r="ABV9" s="92"/>
      <c r="ABW9" s="92"/>
      <c r="ABX9" s="92"/>
      <c r="ABY9" s="92"/>
      <c r="ABZ9" s="92"/>
      <c r="ACA9" s="92"/>
      <c r="ACB9" s="92"/>
      <c r="ACC9" s="92"/>
      <c r="ACD9" s="92"/>
      <c r="ACE9" s="92"/>
      <c r="ACF9" s="92"/>
      <c r="ACG9" s="92"/>
      <c r="ACH9" s="92"/>
      <c r="ACI9" s="93"/>
      <c r="ACJ9" s="91" t="s">
        <v>6</v>
      </c>
      <c r="ACK9" s="92"/>
      <c r="ACL9" s="92"/>
      <c r="ACM9" s="92"/>
      <c r="ACN9" s="92"/>
      <c r="ACO9" s="92"/>
      <c r="ACP9" s="92"/>
      <c r="ACQ9" s="92"/>
      <c r="ACR9" s="92"/>
      <c r="ACS9" s="92"/>
      <c r="ACT9" s="92"/>
      <c r="ACU9" s="92"/>
      <c r="ACV9" s="92"/>
      <c r="ACW9" s="92"/>
      <c r="ACX9" s="92"/>
      <c r="ACY9" s="92"/>
      <c r="ACZ9" s="92"/>
      <c r="ADA9" s="92"/>
      <c r="ADB9" s="93"/>
      <c r="ADC9" s="91" t="s">
        <v>7</v>
      </c>
      <c r="ADD9" s="92"/>
      <c r="ADE9" s="92"/>
      <c r="ADF9" s="92"/>
      <c r="ADG9" s="92"/>
      <c r="ADH9" s="93"/>
      <c r="ADI9" s="91" t="s">
        <v>8</v>
      </c>
      <c r="ADJ9" s="92"/>
      <c r="ADK9" s="92"/>
      <c r="ADL9" s="92"/>
      <c r="ADM9" s="92"/>
      <c r="ADN9" s="92"/>
      <c r="ADO9" s="92"/>
      <c r="ADP9" s="92"/>
      <c r="ADQ9" s="92"/>
      <c r="ADR9" s="92"/>
      <c r="ADS9" s="92"/>
      <c r="ADT9" s="92"/>
      <c r="ADU9" s="92"/>
      <c r="ADV9" s="92"/>
      <c r="ADW9" s="92"/>
      <c r="ADX9" s="92"/>
      <c r="ADY9" s="93"/>
      <c r="ADZ9" s="91" t="s">
        <v>6</v>
      </c>
      <c r="AEA9" s="92"/>
      <c r="AEB9" s="92"/>
      <c r="AEC9" s="92"/>
      <c r="AED9" s="92"/>
      <c r="AEE9" s="92"/>
      <c r="AEF9" s="92"/>
      <c r="AEG9" s="92"/>
      <c r="AEH9" s="92"/>
      <c r="AEI9" s="92"/>
      <c r="AEJ9" s="92"/>
      <c r="AEK9" s="92"/>
      <c r="AEL9" s="92"/>
      <c r="AEM9" s="92"/>
      <c r="AEN9" s="92"/>
      <c r="AEO9" s="92"/>
      <c r="AEP9" s="92"/>
      <c r="AEQ9" s="92"/>
      <c r="AER9" s="93"/>
      <c r="AES9" s="91" t="s">
        <v>7</v>
      </c>
      <c r="AET9" s="92"/>
      <c r="AEU9" s="92"/>
      <c r="AEV9" s="92"/>
      <c r="AEW9" s="92"/>
      <c r="AEX9" s="93"/>
      <c r="AEY9" s="91" t="s">
        <v>8</v>
      </c>
      <c r="AEZ9" s="92"/>
      <c r="AFA9" s="92"/>
      <c r="AFB9" s="92"/>
      <c r="AFC9" s="92"/>
      <c r="AFD9" s="92"/>
      <c r="AFE9" s="92"/>
      <c r="AFF9" s="92"/>
      <c r="AFG9" s="92"/>
      <c r="AFH9" s="92"/>
      <c r="AFI9" s="92"/>
      <c r="AFJ9" s="92"/>
      <c r="AFK9" s="92"/>
      <c r="AFL9" s="92"/>
      <c r="AFM9" s="92"/>
      <c r="AFN9" s="92"/>
      <c r="AFO9" s="93"/>
      <c r="AFP9" s="9"/>
      <c r="AFQ9" s="9"/>
      <c r="AFR9" s="9"/>
    </row>
    <row r="10" spans="1:855" ht="37.35" customHeight="1" x14ac:dyDescent="0.3">
      <c r="A10" s="10"/>
      <c r="B10" s="91" t="s">
        <v>9</v>
      </c>
      <c r="C10" s="92"/>
      <c r="D10" s="93"/>
      <c r="E10" s="113"/>
      <c r="F10" s="114"/>
      <c r="G10" s="115"/>
      <c r="H10" s="91" t="s">
        <v>64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3"/>
      <c r="AA10" s="91"/>
      <c r="AB10" s="92"/>
      <c r="AC10" s="92"/>
      <c r="AD10" s="92"/>
      <c r="AE10" s="92"/>
      <c r="AF10" s="93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42"/>
      <c r="AX10" s="91" t="s">
        <v>64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3"/>
      <c r="BQ10" s="91"/>
      <c r="BR10" s="92"/>
      <c r="BS10" s="92"/>
      <c r="BT10" s="92"/>
      <c r="BU10" s="92"/>
      <c r="BV10" s="93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42"/>
      <c r="CN10" s="91" t="s">
        <v>64</v>
      </c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3"/>
      <c r="DG10" s="91"/>
      <c r="DH10" s="92"/>
      <c r="DI10" s="92"/>
      <c r="DJ10" s="92"/>
      <c r="DK10" s="92"/>
      <c r="DL10" s="93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42"/>
      <c r="ED10" s="91" t="s">
        <v>64</v>
      </c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3"/>
      <c r="EW10" s="91"/>
      <c r="EX10" s="92"/>
      <c r="EY10" s="92"/>
      <c r="EZ10" s="92"/>
      <c r="FA10" s="92"/>
      <c r="FB10" s="93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42"/>
      <c r="FT10" s="91" t="s">
        <v>64</v>
      </c>
      <c r="FU10" s="92"/>
      <c r="FV10" s="92"/>
      <c r="FW10" s="92"/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2"/>
      <c r="GJ10" s="92"/>
      <c r="GK10" s="92"/>
      <c r="GL10" s="93"/>
      <c r="GM10" s="91"/>
      <c r="GN10" s="92"/>
      <c r="GO10" s="92"/>
      <c r="GP10" s="92"/>
      <c r="GQ10" s="92"/>
      <c r="GR10" s="93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42"/>
      <c r="HJ10" s="91" t="s">
        <v>64</v>
      </c>
      <c r="HK10" s="92"/>
      <c r="HL10" s="92"/>
      <c r="HM10" s="92"/>
      <c r="HN10" s="92"/>
      <c r="HO10" s="92"/>
      <c r="HP10" s="92"/>
      <c r="HQ10" s="92"/>
      <c r="HR10" s="92"/>
      <c r="HS10" s="92"/>
      <c r="HT10" s="92"/>
      <c r="HU10" s="92"/>
      <c r="HV10" s="92"/>
      <c r="HW10" s="92"/>
      <c r="HX10" s="92"/>
      <c r="HY10" s="92"/>
      <c r="HZ10" s="92"/>
      <c r="IA10" s="92"/>
      <c r="IB10" s="93"/>
      <c r="IC10" s="91"/>
      <c r="ID10" s="92"/>
      <c r="IE10" s="92"/>
      <c r="IF10" s="92"/>
      <c r="IG10" s="92"/>
      <c r="IH10" s="93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42"/>
      <c r="IZ10" s="91" t="s">
        <v>64</v>
      </c>
      <c r="JA10" s="92"/>
      <c r="JB10" s="92"/>
      <c r="JC10" s="92"/>
      <c r="JD10" s="92"/>
      <c r="JE10" s="92"/>
      <c r="JF10" s="92"/>
      <c r="JG10" s="92"/>
      <c r="JH10" s="92"/>
      <c r="JI10" s="92"/>
      <c r="JJ10" s="92"/>
      <c r="JK10" s="92"/>
      <c r="JL10" s="92"/>
      <c r="JM10" s="92"/>
      <c r="JN10" s="92"/>
      <c r="JO10" s="92"/>
      <c r="JP10" s="92"/>
      <c r="JQ10" s="92"/>
      <c r="JR10" s="93"/>
      <c r="JS10" s="91"/>
      <c r="JT10" s="92"/>
      <c r="JU10" s="92"/>
      <c r="JV10" s="92"/>
      <c r="JW10" s="92"/>
      <c r="JX10" s="93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42"/>
      <c r="KP10" s="91" t="s">
        <v>64</v>
      </c>
      <c r="KQ10" s="92"/>
      <c r="KR10" s="92"/>
      <c r="KS10" s="92"/>
      <c r="KT10" s="92"/>
      <c r="KU10" s="92"/>
      <c r="KV10" s="92"/>
      <c r="KW10" s="92"/>
      <c r="KX10" s="92"/>
      <c r="KY10" s="92"/>
      <c r="KZ10" s="92"/>
      <c r="LA10" s="92"/>
      <c r="LB10" s="92"/>
      <c r="LC10" s="92"/>
      <c r="LD10" s="92"/>
      <c r="LE10" s="92"/>
      <c r="LF10" s="92"/>
      <c r="LG10" s="92"/>
      <c r="LH10" s="93"/>
      <c r="LI10" s="91"/>
      <c r="LJ10" s="92"/>
      <c r="LK10" s="92"/>
      <c r="LL10" s="92"/>
      <c r="LM10" s="92"/>
      <c r="LN10" s="93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42"/>
      <c r="MF10" s="91" t="s">
        <v>64</v>
      </c>
      <c r="MG10" s="92"/>
      <c r="MH10" s="92"/>
      <c r="MI10" s="92"/>
      <c r="MJ10" s="92"/>
      <c r="MK10" s="92"/>
      <c r="ML10" s="92"/>
      <c r="MM10" s="92"/>
      <c r="MN10" s="92"/>
      <c r="MO10" s="92"/>
      <c r="MP10" s="92"/>
      <c r="MQ10" s="92"/>
      <c r="MR10" s="92"/>
      <c r="MS10" s="92"/>
      <c r="MT10" s="92"/>
      <c r="MU10" s="92"/>
      <c r="MV10" s="92"/>
      <c r="MW10" s="92"/>
      <c r="MX10" s="93"/>
      <c r="MY10" s="91"/>
      <c r="MZ10" s="92"/>
      <c r="NA10" s="92"/>
      <c r="NB10" s="92"/>
      <c r="NC10" s="92"/>
      <c r="ND10" s="93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42"/>
      <c r="NV10" s="91" t="s">
        <v>64</v>
      </c>
      <c r="NW10" s="92"/>
      <c r="NX10" s="92"/>
      <c r="NY10" s="92"/>
      <c r="NZ10" s="92"/>
      <c r="OA10" s="92"/>
      <c r="OB10" s="92"/>
      <c r="OC10" s="92"/>
      <c r="OD10" s="92"/>
      <c r="OE10" s="92"/>
      <c r="OF10" s="92"/>
      <c r="OG10" s="92"/>
      <c r="OH10" s="92"/>
      <c r="OI10" s="92"/>
      <c r="OJ10" s="92"/>
      <c r="OK10" s="92"/>
      <c r="OL10" s="92"/>
      <c r="OM10" s="92"/>
      <c r="ON10" s="93"/>
      <c r="OO10" s="91"/>
      <c r="OP10" s="92"/>
      <c r="OQ10" s="92"/>
      <c r="OR10" s="92"/>
      <c r="OS10" s="92"/>
      <c r="OT10" s="93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42"/>
      <c r="PL10" s="91" t="s">
        <v>64</v>
      </c>
      <c r="PM10" s="92"/>
      <c r="PN10" s="92"/>
      <c r="PO10" s="92"/>
      <c r="PP10" s="92"/>
      <c r="PQ10" s="92"/>
      <c r="PR10" s="92"/>
      <c r="PS10" s="92"/>
      <c r="PT10" s="92"/>
      <c r="PU10" s="92"/>
      <c r="PV10" s="92"/>
      <c r="PW10" s="92"/>
      <c r="PX10" s="92"/>
      <c r="PY10" s="92"/>
      <c r="PZ10" s="92"/>
      <c r="QA10" s="92"/>
      <c r="QB10" s="92"/>
      <c r="QC10" s="92"/>
      <c r="QD10" s="93"/>
      <c r="QE10" s="91"/>
      <c r="QF10" s="92"/>
      <c r="QG10" s="92"/>
      <c r="QH10" s="92"/>
      <c r="QI10" s="92"/>
      <c r="QJ10" s="93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42"/>
      <c r="RB10" s="91" t="s">
        <v>64</v>
      </c>
      <c r="RC10" s="92"/>
      <c r="RD10" s="92"/>
      <c r="RE10" s="92"/>
      <c r="RF10" s="92"/>
      <c r="RG10" s="92"/>
      <c r="RH10" s="92"/>
      <c r="RI10" s="92"/>
      <c r="RJ10" s="92"/>
      <c r="RK10" s="92"/>
      <c r="RL10" s="92"/>
      <c r="RM10" s="92"/>
      <c r="RN10" s="92"/>
      <c r="RO10" s="92"/>
      <c r="RP10" s="92"/>
      <c r="RQ10" s="92"/>
      <c r="RR10" s="92"/>
      <c r="RS10" s="92"/>
      <c r="RT10" s="93"/>
      <c r="RU10" s="91"/>
      <c r="RV10" s="92"/>
      <c r="RW10" s="92"/>
      <c r="RX10" s="92"/>
      <c r="RY10" s="92"/>
      <c r="RZ10" s="93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42"/>
      <c r="SR10" s="91" t="s">
        <v>64</v>
      </c>
      <c r="SS10" s="92"/>
      <c r="ST10" s="92"/>
      <c r="SU10" s="92"/>
      <c r="SV10" s="92"/>
      <c r="SW10" s="92"/>
      <c r="SX10" s="92"/>
      <c r="SY10" s="92"/>
      <c r="SZ10" s="92"/>
      <c r="TA10" s="92"/>
      <c r="TB10" s="92"/>
      <c r="TC10" s="92"/>
      <c r="TD10" s="92"/>
      <c r="TE10" s="92"/>
      <c r="TF10" s="92"/>
      <c r="TG10" s="92"/>
      <c r="TH10" s="92"/>
      <c r="TI10" s="92"/>
      <c r="TJ10" s="93"/>
      <c r="TK10" s="91"/>
      <c r="TL10" s="92"/>
      <c r="TM10" s="92"/>
      <c r="TN10" s="92"/>
      <c r="TO10" s="92"/>
      <c r="TP10" s="93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42"/>
      <c r="UH10" s="91" t="s">
        <v>64</v>
      </c>
      <c r="UI10" s="92"/>
      <c r="UJ10" s="92"/>
      <c r="UK10" s="92"/>
      <c r="UL10" s="92"/>
      <c r="UM10" s="92"/>
      <c r="UN10" s="92"/>
      <c r="UO10" s="92"/>
      <c r="UP10" s="92"/>
      <c r="UQ10" s="92"/>
      <c r="UR10" s="92"/>
      <c r="US10" s="92"/>
      <c r="UT10" s="92"/>
      <c r="UU10" s="92"/>
      <c r="UV10" s="92"/>
      <c r="UW10" s="92"/>
      <c r="UX10" s="92"/>
      <c r="UY10" s="92"/>
      <c r="UZ10" s="93"/>
      <c r="VA10" s="91"/>
      <c r="VB10" s="92"/>
      <c r="VC10" s="92"/>
      <c r="VD10" s="92"/>
      <c r="VE10" s="92"/>
      <c r="VF10" s="93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42"/>
      <c r="VX10" s="91" t="s">
        <v>64</v>
      </c>
      <c r="VY10" s="92"/>
      <c r="VZ10" s="92"/>
      <c r="WA10" s="92"/>
      <c r="WB10" s="92"/>
      <c r="WC10" s="92"/>
      <c r="WD10" s="92"/>
      <c r="WE10" s="92"/>
      <c r="WF10" s="92"/>
      <c r="WG10" s="92"/>
      <c r="WH10" s="92"/>
      <c r="WI10" s="92"/>
      <c r="WJ10" s="92"/>
      <c r="WK10" s="92"/>
      <c r="WL10" s="92"/>
      <c r="WM10" s="92"/>
      <c r="WN10" s="92"/>
      <c r="WO10" s="92"/>
      <c r="WP10" s="93"/>
      <c r="WQ10" s="91"/>
      <c r="WR10" s="92"/>
      <c r="WS10" s="92"/>
      <c r="WT10" s="92"/>
      <c r="WU10" s="92"/>
      <c r="WV10" s="93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42"/>
      <c r="XN10" s="91" t="s">
        <v>64</v>
      </c>
      <c r="XO10" s="92"/>
      <c r="XP10" s="92"/>
      <c r="XQ10" s="92"/>
      <c r="XR10" s="92"/>
      <c r="XS10" s="92"/>
      <c r="XT10" s="92"/>
      <c r="XU10" s="92"/>
      <c r="XV10" s="92"/>
      <c r="XW10" s="92"/>
      <c r="XX10" s="92"/>
      <c r="XY10" s="92"/>
      <c r="XZ10" s="92"/>
      <c r="YA10" s="92"/>
      <c r="YB10" s="92"/>
      <c r="YC10" s="92"/>
      <c r="YD10" s="92"/>
      <c r="YE10" s="92"/>
      <c r="YF10" s="93"/>
      <c r="YG10" s="91"/>
      <c r="YH10" s="92"/>
      <c r="YI10" s="92"/>
      <c r="YJ10" s="92"/>
      <c r="YK10" s="92"/>
      <c r="YL10" s="93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42"/>
      <c r="ZD10" s="91" t="s">
        <v>64</v>
      </c>
      <c r="ZE10" s="92"/>
      <c r="ZF10" s="92"/>
      <c r="ZG10" s="92"/>
      <c r="ZH10" s="92"/>
      <c r="ZI10" s="92"/>
      <c r="ZJ10" s="92"/>
      <c r="ZK10" s="92"/>
      <c r="ZL10" s="92"/>
      <c r="ZM10" s="92"/>
      <c r="ZN10" s="92"/>
      <c r="ZO10" s="92"/>
      <c r="ZP10" s="92"/>
      <c r="ZQ10" s="92"/>
      <c r="ZR10" s="92"/>
      <c r="ZS10" s="92"/>
      <c r="ZT10" s="92"/>
      <c r="ZU10" s="92"/>
      <c r="ZV10" s="93"/>
      <c r="ZW10" s="91"/>
      <c r="ZX10" s="92"/>
      <c r="ZY10" s="92"/>
      <c r="ZZ10" s="92"/>
      <c r="AAA10" s="92"/>
      <c r="AAB10" s="93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42"/>
      <c r="AAT10" s="91" t="s">
        <v>64</v>
      </c>
      <c r="AAU10" s="92"/>
      <c r="AAV10" s="92"/>
      <c r="AAW10" s="92"/>
      <c r="AAX10" s="92"/>
      <c r="AAY10" s="92"/>
      <c r="AAZ10" s="92"/>
      <c r="ABA10" s="92"/>
      <c r="ABB10" s="92"/>
      <c r="ABC10" s="92"/>
      <c r="ABD10" s="92"/>
      <c r="ABE10" s="92"/>
      <c r="ABF10" s="92"/>
      <c r="ABG10" s="92"/>
      <c r="ABH10" s="92"/>
      <c r="ABI10" s="92"/>
      <c r="ABJ10" s="92"/>
      <c r="ABK10" s="92"/>
      <c r="ABL10" s="93"/>
      <c r="ABM10" s="91"/>
      <c r="ABN10" s="92"/>
      <c r="ABO10" s="92"/>
      <c r="ABP10" s="92"/>
      <c r="ABQ10" s="92"/>
      <c r="ABR10" s="93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42"/>
      <c r="ACJ10" s="91" t="s">
        <v>64</v>
      </c>
      <c r="ACK10" s="92"/>
      <c r="ACL10" s="92"/>
      <c r="ACM10" s="92"/>
      <c r="ACN10" s="92"/>
      <c r="ACO10" s="92"/>
      <c r="ACP10" s="92"/>
      <c r="ACQ10" s="92"/>
      <c r="ACR10" s="92"/>
      <c r="ACS10" s="92"/>
      <c r="ACT10" s="92"/>
      <c r="ACU10" s="92"/>
      <c r="ACV10" s="92"/>
      <c r="ACW10" s="92"/>
      <c r="ACX10" s="92"/>
      <c r="ACY10" s="92"/>
      <c r="ACZ10" s="92"/>
      <c r="ADA10" s="92"/>
      <c r="ADB10" s="93"/>
      <c r="ADC10" s="91"/>
      <c r="ADD10" s="92"/>
      <c r="ADE10" s="92"/>
      <c r="ADF10" s="92"/>
      <c r="ADG10" s="92"/>
      <c r="ADH10" s="93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42"/>
      <c r="ADZ10" s="91" t="s">
        <v>64</v>
      </c>
      <c r="AEA10" s="92"/>
      <c r="AEB10" s="92"/>
      <c r="AEC10" s="92"/>
      <c r="AED10" s="92"/>
      <c r="AEE10" s="92"/>
      <c r="AEF10" s="92"/>
      <c r="AEG10" s="92"/>
      <c r="AEH10" s="92"/>
      <c r="AEI10" s="92"/>
      <c r="AEJ10" s="92"/>
      <c r="AEK10" s="92"/>
      <c r="AEL10" s="92"/>
      <c r="AEM10" s="92"/>
      <c r="AEN10" s="92"/>
      <c r="AEO10" s="92"/>
      <c r="AEP10" s="92"/>
      <c r="AEQ10" s="92"/>
      <c r="AER10" s="93"/>
      <c r="AES10" s="91"/>
      <c r="AET10" s="92"/>
      <c r="AEU10" s="92"/>
      <c r="AEV10" s="92"/>
      <c r="AEW10" s="92"/>
      <c r="AEX10" s="93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42"/>
      <c r="AFP10" s="9"/>
      <c r="AFQ10" s="9"/>
      <c r="AFR10" s="9"/>
    </row>
    <row r="11" spans="1:855" ht="73.349999999999994" customHeight="1" x14ac:dyDescent="0.3">
      <c r="A11" s="11" t="s">
        <v>10</v>
      </c>
      <c r="B11" s="11" t="s">
        <v>11</v>
      </c>
      <c r="C11" s="11" t="s">
        <v>12</v>
      </c>
      <c r="D11" s="12" t="s">
        <v>13</v>
      </c>
      <c r="E11" s="13" t="s">
        <v>14</v>
      </c>
      <c r="F11" s="13" t="s">
        <v>15</v>
      </c>
      <c r="G11" s="14" t="s">
        <v>16</v>
      </c>
      <c r="H11" s="15" t="s">
        <v>17</v>
      </c>
      <c r="I11" s="15" t="s">
        <v>11</v>
      </c>
      <c r="J11" s="15" t="s">
        <v>12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6" t="s">
        <v>25</v>
      </c>
      <c r="S11" s="16" t="s">
        <v>26</v>
      </c>
      <c r="T11" s="16" t="s">
        <v>27</v>
      </c>
      <c r="U11" s="16" t="s">
        <v>28</v>
      </c>
      <c r="V11" s="16" t="s">
        <v>29</v>
      </c>
      <c r="W11" s="16" t="s">
        <v>30</v>
      </c>
      <c r="X11" s="16" t="s">
        <v>31</v>
      </c>
      <c r="Y11" s="43" t="s">
        <v>32</v>
      </c>
      <c r="Z11" s="16" t="s">
        <v>33</v>
      </c>
      <c r="AA11" s="16" t="s">
        <v>14</v>
      </c>
      <c r="AB11" s="16" t="s">
        <v>15</v>
      </c>
      <c r="AC11" s="16" t="s">
        <v>34</v>
      </c>
      <c r="AD11" s="16" t="s">
        <v>35</v>
      </c>
      <c r="AE11" s="16" t="s">
        <v>36</v>
      </c>
      <c r="AF11" s="16" t="s">
        <v>24</v>
      </c>
      <c r="AG11" s="15" t="s">
        <v>14</v>
      </c>
      <c r="AH11" s="15" t="s">
        <v>15</v>
      </c>
      <c r="AI11" s="16" t="s">
        <v>65</v>
      </c>
      <c r="AJ11" s="16" t="s">
        <v>37</v>
      </c>
      <c r="AK11" s="16" t="s">
        <v>21</v>
      </c>
      <c r="AL11" s="16" t="s">
        <v>22</v>
      </c>
      <c r="AM11" s="16" t="s">
        <v>23</v>
      </c>
      <c r="AN11" s="16" t="s">
        <v>24</v>
      </c>
      <c r="AO11" s="16" t="s">
        <v>25</v>
      </c>
      <c r="AP11" s="16" t="s">
        <v>26</v>
      </c>
      <c r="AQ11" s="16" t="s">
        <v>27</v>
      </c>
      <c r="AR11" s="16" t="s">
        <v>28</v>
      </c>
      <c r="AS11" s="16" t="s">
        <v>29</v>
      </c>
      <c r="AT11" s="16" t="s">
        <v>30</v>
      </c>
      <c r="AU11" s="16" t="s">
        <v>38</v>
      </c>
      <c r="AV11" s="17" t="s">
        <v>32</v>
      </c>
      <c r="AW11" s="17" t="s">
        <v>39</v>
      </c>
      <c r="AX11" s="15" t="s">
        <v>17</v>
      </c>
      <c r="AY11" s="15" t="s">
        <v>11</v>
      </c>
      <c r="AZ11" s="15" t="s">
        <v>12</v>
      </c>
      <c r="BA11" s="16" t="s">
        <v>18</v>
      </c>
      <c r="BB11" s="16" t="s">
        <v>19</v>
      </c>
      <c r="BC11" s="16" t="s">
        <v>20</v>
      </c>
      <c r="BD11" s="16" t="s">
        <v>21</v>
      </c>
      <c r="BE11" s="16" t="s">
        <v>22</v>
      </c>
      <c r="BF11" s="16" t="s">
        <v>23</v>
      </c>
      <c r="BG11" s="16" t="s">
        <v>24</v>
      </c>
      <c r="BH11" s="16" t="s">
        <v>25</v>
      </c>
      <c r="BI11" s="16" t="s">
        <v>26</v>
      </c>
      <c r="BJ11" s="16" t="s">
        <v>27</v>
      </c>
      <c r="BK11" s="16" t="s">
        <v>28</v>
      </c>
      <c r="BL11" s="16" t="s">
        <v>29</v>
      </c>
      <c r="BM11" s="16" t="s">
        <v>30</v>
      </c>
      <c r="BN11" s="16" t="s">
        <v>31</v>
      </c>
      <c r="BO11" s="43" t="s">
        <v>32</v>
      </c>
      <c r="BP11" s="16" t="s">
        <v>33</v>
      </c>
      <c r="BQ11" s="16" t="s">
        <v>14</v>
      </c>
      <c r="BR11" s="16" t="s">
        <v>15</v>
      </c>
      <c r="BS11" s="16" t="s">
        <v>34</v>
      </c>
      <c r="BT11" s="16" t="s">
        <v>35</v>
      </c>
      <c r="BU11" s="16" t="s">
        <v>36</v>
      </c>
      <c r="BV11" s="16" t="s">
        <v>24</v>
      </c>
      <c r="BW11" s="15" t="s">
        <v>14</v>
      </c>
      <c r="BX11" s="15" t="s">
        <v>15</v>
      </c>
      <c r="BY11" s="16" t="s">
        <v>65</v>
      </c>
      <c r="BZ11" s="16" t="s">
        <v>37</v>
      </c>
      <c r="CA11" s="16" t="s">
        <v>21</v>
      </c>
      <c r="CB11" s="16" t="s">
        <v>22</v>
      </c>
      <c r="CC11" s="16" t="s">
        <v>23</v>
      </c>
      <c r="CD11" s="16" t="s">
        <v>24</v>
      </c>
      <c r="CE11" s="16" t="s">
        <v>25</v>
      </c>
      <c r="CF11" s="16" t="s">
        <v>26</v>
      </c>
      <c r="CG11" s="16" t="s">
        <v>27</v>
      </c>
      <c r="CH11" s="16" t="s">
        <v>28</v>
      </c>
      <c r="CI11" s="16" t="s">
        <v>29</v>
      </c>
      <c r="CJ11" s="16" t="s">
        <v>30</v>
      </c>
      <c r="CK11" s="16" t="s">
        <v>38</v>
      </c>
      <c r="CL11" s="17" t="s">
        <v>32</v>
      </c>
      <c r="CM11" s="17" t="s">
        <v>39</v>
      </c>
      <c r="CN11" s="15" t="s">
        <v>17</v>
      </c>
      <c r="CO11" s="15" t="s">
        <v>11</v>
      </c>
      <c r="CP11" s="15" t="s">
        <v>12</v>
      </c>
      <c r="CQ11" s="16" t="s">
        <v>18</v>
      </c>
      <c r="CR11" s="16" t="s">
        <v>19</v>
      </c>
      <c r="CS11" s="16" t="s">
        <v>20</v>
      </c>
      <c r="CT11" s="16" t="s">
        <v>21</v>
      </c>
      <c r="CU11" s="16" t="s">
        <v>22</v>
      </c>
      <c r="CV11" s="16" t="s">
        <v>23</v>
      </c>
      <c r="CW11" s="16" t="s">
        <v>24</v>
      </c>
      <c r="CX11" s="16" t="s">
        <v>25</v>
      </c>
      <c r="CY11" s="16" t="s">
        <v>26</v>
      </c>
      <c r="CZ11" s="16" t="s">
        <v>27</v>
      </c>
      <c r="DA11" s="16" t="s">
        <v>28</v>
      </c>
      <c r="DB11" s="16" t="s">
        <v>29</v>
      </c>
      <c r="DC11" s="16" t="s">
        <v>30</v>
      </c>
      <c r="DD11" s="16" t="s">
        <v>31</v>
      </c>
      <c r="DE11" s="43" t="s">
        <v>32</v>
      </c>
      <c r="DF11" s="16" t="s">
        <v>33</v>
      </c>
      <c r="DG11" s="16" t="s">
        <v>14</v>
      </c>
      <c r="DH11" s="16" t="s">
        <v>15</v>
      </c>
      <c r="DI11" s="16" t="s">
        <v>34</v>
      </c>
      <c r="DJ11" s="16" t="s">
        <v>35</v>
      </c>
      <c r="DK11" s="16" t="s">
        <v>36</v>
      </c>
      <c r="DL11" s="16" t="s">
        <v>24</v>
      </c>
      <c r="DM11" s="15" t="s">
        <v>14</v>
      </c>
      <c r="DN11" s="15" t="s">
        <v>15</v>
      </c>
      <c r="DO11" s="16" t="s">
        <v>65</v>
      </c>
      <c r="DP11" s="16" t="s">
        <v>37</v>
      </c>
      <c r="DQ11" s="16" t="s">
        <v>21</v>
      </c>
      <c r="DR11" s="16" t="s">
        <v>22</v>
      </c>
      <c r="DS11" s="16" t="s">
        <v>23</v>
      </c>
      <c r="DT11" s="16" t="s">
        <v>24</v>
      </c>
      <c r="DU11" s="16" t="s">
        <v>25</v>
      </c>
      <c r="DV11" s="16" t="s">
        <v>26</v>
      </c>
      <c r="DW11" s="16" t="s">
        <v>27</v>
      </c>
      <c r="DX11" s="16" t="s">
        <v>28</v>
      </c>
      <c r="DY11" s="16" t="s">
        <v>29</v>
      </c>
      <c r="DZ11" s="16" t="s">
        <v>30</v>
      </c>
      <c r="EA11" s="16" t="s">
        <v>38</v>
      </c>
      <c r="EB11" s="17" t="s">
        <v>32</v>
      </c>
      <c r="EC11" s="17" t="s">
        <v>39</v>
      </c>
      <c r="ED11" s="15" t="s">
        <v>17</v>
      </c>
      <c r="EE11" s="15" t="s">
        <v>11</v>
      </c>
      <c r="EF11" s="15" t="s">
        <v>12</v>
      </c>
      <c r="EG11" s="16" t="s">
        <v>18</v>
      </c>
      <c r="EH11" s="16" t="s">
        <v>19</v>
      </c>
      <c r="EI11" s="16" t="s">
        <v>20</v>
      </c>
      <c r="EJ11" s="16" t="s">
        <v>21</v>
      </c>
      <c r="EK11" s="16" t="s">
        <v>22</v>
      </c>
      <c r="EL11" s="16" t="s">
        <v>23</v>
      </c>
      <c r="EM11" s="16" t="s">
        <v>24</v>
      </c>
      <c r="EN11" s="16" t="s">
        <v>25</v>
      </c>
      <c r="EO11" s="16" t="s">
        <v>26</v>
      </c>
      <c r="EP11" s="16" t="s">
        <v>27</v>
      </c>
      <c r="EQ11" s="16" t="s">
        <v>28</v>
      </c>
      <c r="ER11" s="16" t="s">
        <v>29</v>
      </c>
      <c r="ES11" s="16" t="s">
        <v>30</v>
      </c>
      <c r="ET11" s="16" t="s">
        <v>31</v>
      </c>
      <c r="EU11" s="43" t="s">
        <v>32</v>
      </c>
      <c r="EV11" s="16" t="s">
        <v>33</v>
      </c>
      <c r="EW11" s="16" t="s">
        <v>14</v>
      </c>
      <c r="EX11" s="16" t="s">
        <v>15</v>
      </c>
      <c r="EY11" s="16" t="s">
        <v>34</v>
      </c>
      <c r="EZ11" s="16" t="s">
        <v>35</v>
      </c>
      <c r="FA11" s="16" t="s">
        <v>36</v>
      </c>
      <c r="FB11" s="16" t="s">
        <v>24</v>
      </c>
      <c r="FC11" s="15" t="s">
        <v>14</v>
      </c>
      <c r="FD11" s="15" t="s">
        <v>15</v>
      </c>
      <c r="FE11" s="16" t="s">
        <v>65</v>
      </c>
      <c r="FF11" s="16" t="s">
        <v>37</v>
      </c>
      <c r="FG11" s="16" t="s">
        <v>21</v>
      </c>
      <c r="FH11" s="16" t="s">
        <v>22</v>
      </c>
      <c r="FI11" s="16" t="s">
        <v>23</v>
      </c>
      <c r="FJ11" s="16" t="s">
        <v>24</v>
      </c>
      <c r="FK11" s="16" t="s">
        <v>25</v>
      </c>
      <c r="FL11" s="16" t="s">
        <v>26</v>
      </c>
      <c r="FM11" s="16" t="s">
        <v>27</v>
      </c>
      <c r="FN11" s="16" t="s">
        <v>28</v>
      </c>
      <c r="FO11" s="16" t="s">
        <v>29</v>
      </c>
      <c r="FP11" s="16" t="s">
        <v>30</v>
      </c>
      <c r="FQ11" s="16" t="s">
        <v>38</v>
      </c>
      <c r="FR11" s="17" t="s">
        <v>32</v>
      </c>
      <c r="FS11" s="17" t="s">
        <v>39</v>
      </c>
      <c r="FT11" s="15" t="s">
        <v>17</v>
      </c>
      <c r="FU11" s="15" t="s">
        <v>11</v>
      </c>
      <c r="FV11" s="15" t="s">
        <v>12</v>
      </c>
      <c r="FW11" s="16" t="s">
        <v>18</v>
      </c>
      <c r="FX11" s="16" t="s">
        <v>19</v>
      </c>
      <c r="FY11" s="16" t="s">
        <v>20</v>
      </c>
      <c r="FZ11" s="16" t="s">
        <v>21</v>
      </c>
      <c r="GA11" s="16" t="s">
        <v>22</v>
      </c>
      <c r="GB11" s="16" t="s">
        <v>23</v>
      </c>
      <c r="GC11" s="16" t="s">
        <v>24</v>
      </c>
      <c r="GD11" s="16" t="s">
        <v>25</v>
      </c>
      <c r="GE11" s="16" t="s">
        <v>26</v>
      </c>
      <c r="GF11" s="16" t="s">
        <v>27</v>
      </c>
      <c r="GG11" s="16" t="s">
        <v>28</v>
      </c>
      <c r="GH11" s="16" t="s">
        <v>29</v>
      </c>
      <c r="GI11" s="16" t="s">
        <v>30</v>
      </c>
      <c r="GJ11" s="16" t="s">
        <v>31</v>
      </c>
      <c r="GK11" s="43" t="s">
        <v>32</v>
      </c>
      <c r="GL11" s="16" t="s">
        <v>33</v>
      </c>
      <c r="GM11" s="16" t="s">
        <v>14</v>
      </c>
      <c r="GN11" s="16" t="s">
        <v>15</v>
      </c>
      <c r="GO11" s="16" t="s">
        <v>34</v>
      </c>
      <c r="GP11" s="16" t="s">
        <v>35</v>
      </c>
      <c r="GQ11" s="16" t="s">
        <v>36</v>
      </c>
      <c r="GR11" s="16" t="s">
        <v>24</v>
      </c>
      <c r="GS11" s="15" t="s">
        <v>14</v>
      </c>
      <c r="GT11" s="15" t="s">
        <v>15</v>
      </c>
      <c r="GU11" s="16" t="s">
        <v>65</v>
      </c>
      <c r="GV11" s="16" t="s">
        <v>37</v>
      </c>
      <c r="GW11" s="16" t="s">
        <v>21</v>
      </c>
      <c r="GX11" s="16" t="s">
        <v>22</v>
      </c>
      <c r="GY11" s="16" t="s">
        <v>23</v>
      </c>
      <c r="GZ11" s="16" t="s">
        <v>24</v>
      </c>
      <c r="HA11" s="16" t="s">
        <v>25</v>
      </c>
      <c r="HB11" s="16" t="s">
        <v>26</v>
      </c>
      <c r="HC11" s="16" t="s">
        <v>27</v>
      </c>
      <c r="HD11" s="16" t="s">
        <v>28</v>
      </c>
      <c r="HE11" s="16" t="s">
        <v>29</v>
      </c>
      <c r="HF11" s="16" t="s">
        <v>30</v>
      </c>
      <c r="HG11" s="16" t="s">
        <v>38</v>
      </c>
      <c r="HH11" s="17" t="s">
        <v>32</v>
      </c>
      <c r="HI11" s="17" t="s">
        <v>39</v>
      </c>
      <c r="HJ11" s="15" t="s">
        <v>17</v>
      </c>
      <c r="HK11" s="15" t="s">
        <v>11</v>
      </c>
      <c r="HL11" s="15" t="s">
        <v>12</v>
      </c>
      <c r="HM11" s="16" t="s">
        <v>18</v>
      </c>
      <c r="HN11" s="16" t="s">
        <v>19</v>
      </c>
      <c r="HO11" s="16" t="s">
        <v>20</v>
      </c>
      <c r="HP11" s="16" t="s">
        <v>21</v>
      </c>
      <c r="HQ11" s="16" t="s">
        <v>22</v>
      </c>
      <c r="HR11" s="16" t="s">
        <v>23</v>
      </c>
      <c r="HS11" s="16" t="s">
        <v>24</v>
      </c>
      <c r="HT11" s="16" t="s">
        <v>25</v>
      </c>
      <c r="HU11" s="16" t="s">
        <v>26</v>
      </c>
      <c r="HV11" s="16" t="s">
        <v>27</v>
      </c>
      <c r="HW11" s="16" t="s">
        <v>28</v>
      </c>
      <c r="HX11" s="16" t="s">
        <v>29</v>
      </c>
      <c r="HY11" s="16" t="s">
        <v>30</v>
      </c>
      <c r="HZ11" s="16" t="s">
        <v>31</v>
      </c>
      <c r="IA11" s="43" t="s">
        <v>32</v>
      </c>
      <c r="IB11" s="16" t="s">
        <v>33</v>
      </c>
      <c r="IC11" s="16" t="s">
        <v>14</v>
      </c>
      <c r="ID11" s="16" t="s">
        <v>15</v>
      </c>
      <c r="IE11" s="16" t="s">
        <v>34</v>
      </c>
      <c r="IF11" s="16" t="s">
        <v>35</v>
      </c>
      <c r="IG11" s="16" t="s">
        <v>36</v>
      </c>
      <c r="IH11" s="16" t="s">
        <v>24</v>
      </c>
      <c r="II11" s="15" t="s">
        <v>14</v>
      </c>
      <c r="IJ11" s="15" t="s">
        <v>15</v>
      </c>
      <c r="IK11" s="16" t="s">
        <v>65</v>
      </c>
      <c r="IL11" s="16" t="s">
        <v>37</v>
      </c>
      <c r="IM11" s="16" t="s">
        <v>21</v>
      </c>
      <c r="IN11" s="16" t="s">
        <v>22</v>
      </c>
      <c r="IO11" s="16" t="s">
        <v>23</v>
      </c>
      <c r="IP11" s="16" t="s">
        <v>24</v>
      </c>
      <c r="IQ11" s="16" t="s">
        <v>25</v>
      </c>
      <c r="IR11" s="16" t="s">
        <v>26</v>
      </c>
      <c r="IS11" s="16" t="s">
        <v>27</v>
      </c>
      <c r="IT11" s="16" t="s">
        <v>28</v>
      </c>
      <c r="IU11" s="16" t="s">
        <v>29</v>
      </c>
      <c r="IV11" s="16" t="s">
        <v>30</v>
      </c>
      <c r="IW11" s="16" t="s">
        <v>38</v>
      </c>
      <c r="IX11" s="17" t="s">
        <v>32</v>
      </c>
      <c r="IY11" s="17" t="s">
        <v>39</v>
      </c>
      <c r="IZ11" s="15" t="s">
        <v>17</v>
      </c>
      <c r="JA11" s="15" t="s">
        <v>11</v>
      </c>
      <c r="JB11" s="15" t="s">
        <v>12</v>
      </c>
      <c r="JC11" s="16" t="s">
        <v>18</v>
      </c>
      <c r="JD11" s="16" t="s">
        <v>19</v>
      </c>
      <c r="JE11" s="16" t="s">
        <v>20</v>
      </c>
      <c r="JF11" s="16" t="s">
        <v>21</v>
      </c>
      <c r="JG11" s="16" t="s">
        <v>22</v>
      </c>
      <c r="JH11" s="16" t="s">
        <v>23</v>
      </c>
      <c r="JI11" s="16" t="s">
        <v>24</v>
      </c>
      <c r="JJ11" s="16" t="s">
        <v>25</v>
      </c>
      <c r="JK11" s="16" t="s">
        <v>26</v>
      </c>
      <c r="JL11" s="16" t="s">
        <v>27</v>
      </c>
      <c r="JM11" s="16" t="s">
        <v>28</v>
      </c>
      <c r="JN11" s="16" t="s">
        <v>29</v>
      </c>
      <c r="JO11" s="16" t="s">
        <v>30</v>
      </c>
      <c r="JP11" s="16" t="s">
        <v>31</v>
      </c>
      <c r="JQ11" s="43" t="s">
        <v>32</v>
      </c>
      <c r="JR11" s="16" t="s">
        <v>33</v>
      </c>
      <c r="JS11" s="16" t="s">
        <v>14</v>
      </c>
      <c r="JT11" s="16" t="s">
        <v>15</v>
      </c>
      <c r="JU11" s="16" t="s">
        <v>34</v>
      </c>
      <c r="JV11" s="16" t="s">
        <v>35</v>
      </c>
      <c r="JW11" s="16" t="s">
        <v>36</v>
      </c>
      <c r="JX11" s="16" t="s">
        <v>24</v>
      </c>
      <c r="JY11" s="15" t="s">
        <v>14</v>
      </c>
      <c r="JZ11" s="15" t="s">
        <v>15</v>
      </c>
      <c r="KA11" s="16" t="s">
        <v>65</v>
      </c>
      <c r="KB11" s="16" t="s">
        <v>37</v>
      </c>
      <c r="KC11" s="16" t="s">
        <v>21</v>
      </c>
      <c r="KD11" s="16" t="s">
        <v>22</v>
      </c>
      <c r="KE11" s="16" t="s">
        <v>23</v>
      </c>
      <c r="KF11" s="16" t="s">
        <v>24</v>
      </c>
      <c r="KG11" s="16" t="s">
        <v>25</v>
      </c>
      <c r="KH11" s="16" t="s">
        <v>26</v>
      </c>
      <c r="KI11" s="16" t="s">
        <v>27</v>
      </c>
      <c r="KJ11" s="16" t="s">
        <v>28</v>
      </c>
      <c r="KK11" s="16" t="s">
        <v>29</v>
      </c>
      <c r="KL11" s="16" t="s">
        <v>30</v>
      </c>
      <c r="KM11" s="16" t="s">
        <v>38</v>
      </c>
      <c r="KN11" s="17" t="s">
        <v>32</v>
      </c>
      <c r="KO11" s="17" t="s">
        <v>39</v>
      </c>
      <c r="KP11" s="15" t="s">
        <v>17</v>
      </c>
      <c r="KQ11" s="15" t="s">
        <v>11</v>
      </c>
      <c r="KR11" s="15" t="s">
        <v>12</v>
      </c>
      <c r="KS11" s="16" t="s">
        <v>18</v>
      </c>
      <c r="KT11" s="16" t="s">
        <v>19</v>
      </c>
      <c r="KU11" s="16" t="s">
        <v>20</v>
      </c>
      <c r="KV11" s="16" t="s">
        <v>21</v>
      </c>
      <c r="KW11" s="16" t="s">
        <v>22</v>
      </c>
      <c r="KX11" s="16" t="s">
        <v>23</v>
      </c>
      <c r="KY11" s="16" t="s">
        <v>24</v>
      </c>
      <c r="KZ11" s="16" t="s">
        <v>25</v>
      </c>
      <c r="LA11" s="16" t="s">
        <v>26</v>
      </c>
      <c r="LB11" s="16" t="s">
        <v>27</v>
      </c>
      <c r="LC11" s="16" t="s">
        <v>28</v>
      </c>
      <c r="LD11" s="16" t="s">
        <v>29</v>
      </c>
      <c r="LE11" s="16" t="s">
        <v>30</v>
      </c>
      <c r="LF11" s="16" t="s">
        <v>31</v>
      </c>
      <c r="LG11" s="43" t="s">
        <v>32</v>
      </c>
      <c r="LH11" s="16" t="s">
        <v>33</v>
      </c>
      <c r="LI11" s="16" t="s">
        <v>14</v>
      </c>
      <c r="LJ11" s="16" t="s">
        <v>15</v>
      </c>
      <c r="LK11" s="16" t="s">
        <v>34</v>
      </c>
      <c r="LL11" s="16" t="s">
        <v>35</v>
      </c>
      <c r="LM11" s="16" t="s">
        <v>36</v>
      </c>
      <c r="LN11" s="16" t="s">
        <v>24</v>
      </c>
      <c r="LO11" s="15" t="s">
        <v>14</v>
      </c>
      <c r="LP11" s="15" t="s">
        <v>15</v>
      </c>
      <c r="LQ11" s="16" t="s">
        <v>65</v>
      </c>
      <c r="LR11" s="16" t="s">
        <v>37</v>
      </c>
      <c r="LS11" s="16" t="s">
        <v>21</v>
      </c>
      <c r="LT11" s="16" t="s">
        <v>22</v>
      </c>
      <c r="LU11" s="16" t="s">
        <v>23</v>
      </c>
      <c r="LV11" s="16" t="s">
        <v>24</v>
      </c>
      <c r="LW11" s="16" t="s">
        <v>25</v>
      </c>
      <c r="LX11" s="16" t="s">
        <v>26</v>
      </c>
      <c r="LY11" s="16" t="s">
        <v>27</v>
      </c>
      <c r="LZ11" s="16" t="s">
        <v>28</v>
      </c>
      <c r="MA11" s="16" t="s">
        <v>29</v>
      </c>
      <c r="MB11" s="16" t="s">
        <v>30</v>
      </c>
      <c r="MC11" s="16" t="s">
        <v>38</v>
      </c>
      <c r="MD11" s="17" t="s">
        <v>32</v>
      </c>
      <c r="ME11" s="17" t="s">
        <v>39</v>
      </c>
      <c r="MF11" s="15" t="s">
        <v>17</v>
      </c>
      <c r="MG11" s="15" t="s">
        <v>11</v>
      </c>
      <c r="MH11" s="15" t="s">
        <v>12</v>
      </c>
      <c r="MI11" s="16" t="s">
        <v>18</v>
      </c>
      <c r="MJ11" s="16" t="s">
        <v>19</v>
      </c>
      <c r="MK11" s="16" t="s">
        <v>20</v>
      </c>
      <c r="ML11" s="16" t="s">
        <v>21</v>
      </c>
      <c r="MM11" s="16" t="s">
        <v>22</v>
      </c>
      <c r="MN11" s="16" t="s">
        <v>23</v>
      </c>
      <c r="MO11" s="16" t="s">
        <v>24</v>
      </c>
      <c r="MP11" s="16" t="s">
        <v>25</v>
      </c>
      <c r="MQ11" s="16" t="s">
        <v>26</v>
      </c>
      <c r="MR11" s="16" t="s">
        <v>27</v>
      </c>
      <c r="MS11" s="16" t="s">
        <v>28</v>
      </c>
      <c r="MT11" s="16" t="s">
        <v>29</v>
      </c>
      <c r="MU11" s="16" t="s">
        <v>30</v>
      </c>
      <c r="MV11" s="16" t="s">
        <v>31</v>
      </c>
      <c r="MW11" s="43" t="s">
        <v>32</v>
      </c>
      <c r="MX11" s="16" t="s">
        <v>33</v>
      </c>
      <c r="MY11" s="16" t="s">
        <v>14</v>
      </c>
      <c r="MZ11" s="16" t="s">
        <v>15</v>
      </c>
      <c r="NA11" s="16" t="s">
        <v>34</v>
      </c>
      <c r="NB11" s="16" t="s">
        <v>35</v>
      </c>
      <c r="NC11" s="16" t="s">
        <v>36</v>
      </c>
      <c r="ND11" s="16" t="s">
        <v>24</v>
      </c>
      <c r="NE11" s="15" t="s">
        <v>14</v>
      </c>
      <c r="NF11" s="15" t="s">
        <v>15</v>
      </c>
      <c r="NG11" s="16" t="s">
        <v>65</v>
      </c>
      <c r="NH11" s="16" t="s">
        <v>37</v>
      </c>
      <c r="NI11" s="16" t="s">
        <v>21</v>
      </c>
      <c r="NJ11" s="16" t="s">
        <v>22</v>
      </c>
      <c r="NK11" s="16" t="s">
        <v>23</v>
      </c>
      <c r="NL11" s="16" t="s">
        <v>24</v>
      </c>
      <c r="NM11" s="16" t="s">
        <v>25</v>
      </c>
      <c r="NN11" s="16" t="s">
        <v>26</v>
      </c>
      <c r="NO11" s="16" t="s">
        <v>27</v>
      </c>
      <c r="NP11" s="16" t="s">
        <v>28</v>
      </c>
      <c r="NQ11" s="16" t="s">
        <v>29</v>
      </c>
      <c r="NR11" s="16" t="s">
        <v>30</v>
      </c>
      <c r="NS11" s="16" t="s">
        <v>38</v>
      </c>
      <c r="NT11" s="17" t="s">
        <v>32</v>
      </c>
      <c r="NU11" s="17" t="s">
        <v>39</v>
      </c>
      <c r="NV11" s="15" t="s">
        <v>17</v>
      </c>
      <c r="NW11" s="15" t="s">
        <v>11</v>
      </c>
      <c r="NX11" s="15" t="s">
        <v>12</v>
      </c>
      <c r="NY11" s="16" t="s">
        <v>18</v>
      </c>
      <c r="NZ11" s="16" t="s">
        <v>19</v>
      </c>
      <c r="OA11" s="16" t="s">
        <v>20</v>
      </c>
      <c r="OB11" s="16" t="s">
        <v>21</v>
      </c>
      <c r="OC11" s="16" t="s">
        <v>22</v>
      </c>
      <c r="OD11" s="16" t="s">
        <v>23</v>
      </c>
      <c r="OE11" s="16" t="s">
        <v>24</v>
      </c>
      <c r="OF11" s="16" t="s">
        <v>25</v>
      </c>
      <c r="OG11" s="16" t="s">
        <v>26</v>
      </c>
      <c r="OH11" s="16" t="s">
        <v>27</v>
      </c>
      <c r="OI11" s="16" t="s">
        <v>28</v>
      </c>
      <c r="OJ11" s="16" t="s">
        <v>29</v>
      </c>
      <c r="OK11" s="16" t="s">
        <v>30</v>
      </c>
      <c r="OL11" s="16" t="s">
        <v>31</v>
      </c>
      <c r="OM11" s="43" t="s">
        <v>32</v>
      </c>
      <c r="ON11" s="16" t="s">
        <v>33</v>
      </c>
      <c r="OO11" s="16" t="s">
        <v>14</v>
      </c>
      <c r="OP11" s="16" t="s">
        <v>15</v>
      </c>
      <c r="OQ11" s="16" t="s">
        <v>34</v>
      </c>
      <c r="OR11" s="16" t="s">
        <v>35</v>
      </c>
      <c r="OS11" s="16" t="s">
        <v>36</v>
      </c>
      <c r="OT11" s="16" t="s">
        <v>24</v>
      </c>
      <c r="OU11" s="15" t="s">
        <v>14</v>
      </c>
      <c r="OV11" s="15" t="s">
        <v>15</v>
      </c>
      <c r="OW11" s="16" t="s">
        <v>65</v>
      </c>
      <c r="OX11" s="16" t="s">
        <v>37</v>
      </c>
      <c r="OY11" s="16" t="s">
        <v>21</v>
      </c>
      <c r="OZ11" s="16" t="s">
        <v>22</v>
      </c>
      <c r="PA11" s="16" t="s">
        <v>23</v>
      </c>
      <c r="PB11" s="16" t="s">
        <v>24</v>
      </c>
      <c r="PC11" s="16" t="s">
        <v>25</v>
      </c>
      <c r="PD11" s="16" t="s">
        <v>26</v>
      </c>
      <c r="PE11" s="16" t="s">
        <v>27</v>
      </c>
      <c r="PF11" s="16" t="s">
        <v>28</v>
      </c>
      <c r="PG11" s="16" t="s">
        <v>29</v>
      </c>
      <c r="PH11" s="16" t="s">
        <v>30</v>
      </c>
      <c r="PI11" s="16" t="s">
        <v>38</v>
      </c>
      <c r="PJ11" s="17" t="s">
        <v>32</v>
      </c>
      <c r="PK11" s="17" t="s">
        <v>39</v>
      </c>
      <c r="PL11" s="15" t="s">
        <v>17</v>
      </c>
      <c r="PM11" s="15" t="s">
        <v>11</v>
      </c>
      <c r="PN11" s="15" t="s">
        <v>12</v>
      </c>
      <c r="PO11" s="16" t="s">
        <v>18</v>
      </c>
      <c r="PP11" s="16" t="s">
        <v>19</v>
      </c>
      <c r="PQ11" s="16" t="s">
        <v>20</v>
      </c>
      <c r="PR11" s="16" t="s">
        <v>21</v>
      </c>
      <c r="PS11" s="16" t="s">
        <v>22</v>
      </c>
      <c r="PT11" s="16" t="s">
        <v>23</v>
      </c>
      <c r="PU11" s="16" t="s">
        <v>24</v>
      </c>
      <c r="PV11" s="16" t="s">
        <v>25</v>
      </c>
      <c r="PW11" s="16" t="s">
        <v>26</v>
      </c>
      <c r="PX11" s="16" t="s">
        <v>27</v>
      </c>
      <c r="PY11" s="16" t="s">
        <v>28</v>
      </c>
      <c r="PZ11" s="16" t="s">
        <v>29</v>
      </c>
      <c r="QA11" s="16" t="s">
        <v>30</v>
      </c>
      <c r="QB11" s="16" t="s">
        <v>31</v>
      </c>
      <c r="QC11" s="43" t="s">
        <v>32</v>
      </c>
      <c r="QD11" s="16" t="s">
        <v>33</v>
      </c>
      <c r="QE11" s="16" t="s">
        <v>14</v>
      </c>
      <c r="QF11" s="16" t="s">
        <v>15</v>
      </c>
      <c r="QG11" s="16" t="s">
        <v>34</v>
      </c>
      <c r="QH11" s="16" t="s">
        <v>35</v>
      </c>
      <c r="QI11" s="16" t="s">
        <v>36</v>
      </c>
      <c r="QJ11" s="16" t="s">
        <v>24</v>
      </c>
      <c r="QK11" s="15" t="s">
        <v>14</v>
      </c>
      <c r="QL11" s="15" t="s">
        <v>15</v>
      </c>
      <c r="QM11" s="16" t="s">
        <v>65</v>
      </c>
      <c r="QN11" s="16" t="s">
        <v>37</v>
      </c>
      <c r="QO11" s="16" t="s">
        <v>21</v>
      </c>
      <c r="QP11" s="16" t="s">
        <v>22</v>
      </c>
      <c r="QQ11" s="16" t="s">
        <v>23</v>
      </c>
      <c r="QR11" s="16" t="s">
        <v>24</v>
      </c>
      <c r="QS11" s="16" t="s">
        <v>25</v>
      </c>
      <c r="QT11" s="16" t="s">
        <v>26</v>
      </c>
      <c r="QU11" s="16" t="s">
        <v>27</v>
      </c>
      <c r="QV11" s="16" t="s">
        <v>28</v>
      </c>
      <c r="QW11" s="16" t="s">
        <v>29</v>
      </c>
      <c r="QX11" s="16" t="s">
        <v>30</v>
      </c>
      <c r="QY11" s="16" t="s">
        <v>38</v>
      </c>
      <c r="QZ11" s="17" t="s">
        <v>32</v>
      </c>
      <c r="RA11" s="17" t="s">
        <v>39</v>
      </c>
      <c r="RB11" s="15" t="s">
        <v>17</v>
      </c>
      <c r="RC11" s="15" t="s">
        <v>11</v>
      </c>
      <c r="RD11" s="15" t="s">
        <v>12</v>
      </c>
      <c r="RE11" s="16" t="s">
        <v>18</v>
      </c>
      <c r="RF11" s="16" t="s">
        <v>19</v>
      </c>
      <c r="RG11" s="16" t="s">
        <v>20</v>
      </c>
      <c r="RH11" s="16" t="s">
        <v>21</v>
      </c>
      <c r="RI11" s="16" t="s">
        <v>22</v>
      </c>
      <c r="RJ11" s="16" t="s">
        <v>23</v>
      </c>
      <c r="RK11" s="16" t="s">
        <v>24</v>
      </c>
      <c r="RL11" s="16" t="s">
        <v>25</v>
      </c>
      <c r="RM11" s="16" t="s">
        <v>26</v>
      </c>
      <c r="RN11" s="16" t="s">
        <v>27</v>
      </c>
      <c r="RO11" s="16" t="s">
        <v>28</v>
      </c>
      <c r="RP11" s="16" t="s">
        <v>29</v>
      </c>
      <c r="RQ11" s="16" t="s">
        <v>30</v>
      </c>
      <c r="RR11" s="16" t="s">
        <v>31</v>
      </c>
      <c r="RS11" s="43" t="s">
        <v>32</v>
      </c>
      <c r="RT11" s="16" t="s">
        <v>33</v>
      </c>
      <c r="RU11" s="16" t="s">
        <v>14</v>
      </c>
      <c r="RV11" s="16" t="s">
        <v>15</v>
      </c>
      <c r="RW11" s="16" t="s">
        <v>34</v>
      </c>
      <c r="RX11" s="16" t="s">
        <v>35</v>
      </c>
      <c r="RY11" s="16" t="s">
        <v>36</v>
      </c>
      <c r="RZ11" s="16" t="s">
        <v>24</v>
      </c>
      <c r="SA11" s="15" t="s">
        <v>14</v>
      </c>
      <c r="SB11" s="15" t="s">
        <v>15</v>
      </c>
      <c r="SC11" s="16" t="s">
        <v>65</v>
      </c>
      <c r="SD11" s="16" t="s">
        <v>37</v>
      </c>
      <c r="SE11" s="16" t="s">
        <v>21</v>
      </c>
      <c r="SF11" s="16" t="s">
        <v>22</v>
      </c>
      <c r="SG11" s="16" t="s">
        <v>23</v>
      </c>
      <c r="SH11" s="16" t="s">
        <v>24</v>
      </c>
      <c r="SI11" s="16" t="s">
        <v>25</v>
      </c>
      <c r="SJ11" s="16" t="s">
        <v>26</v>
      </c>
      <c r="SK11" s="16" t="s">
        <v>27</v>
      </c>
      <c r="SL11" s="16" t="s">
        <v>28</v>
      </c>
      <c r="SM11" s="16" t="s">
        <v>29</v>
      </c>
      <c r="SN11" s="16" t="s">
        <v>30</v>
      </c>
      <c r="SO11" s="16" t="s">
        <v>38</v>
      </c>
      <c r="SP11" s="17" t="s">
        <v>32</v>
      </c>
      <c r="SQ11" s="17" t="s">
        <v>39</v>
      </c>
      <c r="SR11" s="15" t="s">
        <v>17</v>
      </c>
      <c r="SS11" s="15" t="s">
        <v>11</v>
      </c>
      <c r="ST11" s="15" t="s">
        <v>12</v>
      </c>
      <c r="SU11" s="16" t="s">
        <v>18</v>
      </c>
      <c r="SV11" s="16" t="s">
        <v>19</v>
      </c>
      <c r="SW11" s="16" t="s">
        <v>20</v>
      </c>
      <c r="SX11" s="16" t="s">
        <v>21</v>
      </c>
      <c r="SY11" s="16" t="s">
        <v>22</v>
      </c>
      <c r="SZ11" s="16" t="s">
        <v>23</v>
      </c>
      <c r="TA11" s="16" t="s">
        <v>24</v>
      </c>
      <c r="TB11" s="16" t="s">
        <v>25</v>
      </c>
      <c r="TC11" s="16" t="s">
        <v>26</v>
      </c>
      <c r="TD11" s="16" t="s">
        <v>27</v>
      </c>
      <c r="TE11" s="16" t="s">
        <v>28</v>
      </c>
      <c r="TF11" s="16" t="s">
        <v>29</v>
      </c>
      <c r="TG11" s="16" t="s">
        <v>30</v>
      </c>
      <c r="TH11" s="16" t="s">
        <v>31</v>
      </c>
      <c r="TI11" s="43" t="s">
        <v>32</v>
      </c>
      <c r="TJ11" s="16" t="s">
        <v>33</v>
      </c>
      <c r="TK11" s="16" t="s">
        <v>14</v>
      </c>
      <c r="TL11" s="16" t="s">
        <v>15</v>
      </c>
      <c r="TM11" s="16" t="s">
        <v>34</v>
      </c>
      <c r="TN11" s="16" t="s">
        <v>35</v>
      </c>
      <c r="TO11" s="16" t="s">
        <v>36</v>
      </c>
      <c r="TP11" s="16" t="s">
        <v>24</v>
      </c>
      <c r="TQ11" s="15" t="s">
        <v>14</v>
      </c>
      <c r="TR11" s="15" t="s">
        <v>15</v>
      </c>
      <c r="TS11" s="16" t="s">
        <v>65</v>
      </c>
      <c r="TT11" s="16" t="s">
        <v>37</v>
      </c>
      <c r="TU11" s="16" t="s">
        <v>21</v>
      </c>
      <c r="TV11" s="16" t="s">
        <v>22</v>
      </c>
      <c r="TW11" s="16" t="s">
        <v>23</v>
      </c>
      <c r="TX11" s="16" t="s">
        <v>24</v>
      </c>
      <c r="TY11" s="16" t="s">
        <v>25</v>
      </c>
      <c r="TZ11" s="16" t="s">
        <v>26</v>
      </c>
      <c r="UA11" s="16" t="s">
        <v>27</v>
      </c>
      <c r="UB11" s="16" t="s">
        <v>28</v>
      </c>
      <c r="UC11" s="16" t="s">
        <v>29</v>
      </c>
      <c r="UD11" s="16" t="s">
        <v>30</v>
      </c>
      <c r="UE11" s="16" t="s">
        <v>38</v>
      </c>
      <c r="UF11" s="17" t="s">
        <v>32</v>
      </c>
      <c r="UG11" s="17" t="s">
        <v>39</v>
      </c>
      <c r="UH11" s="15" t="s">
        <v>17</v>
      </c>
      <c r="UI11" s="15" t="s">
        <v>11</v>
      </c>
      <c r="UJ11" s="15" t="s">
        <v>12</v>
      </c>
      <c r="UK11" s="16" t="s">
        <v>18</v>
      </c>
      <c r="UL11" s="16" t="s">
        <v>19</v>
      </c>
      <c r="UM11" s="16" t="s">
        <v>20</v>
      </c>
      <c r="UN11" s="16" t="s">
        <v>21</v>
      </c>
      <c r="UO11" s="16" t="s">
        <v>22</v>
      </c>
      <c r="UP11" s="16" t="s">
        <v>23</v>
      </c>
      <c r="UQ11" s="16" t="s">
        <v>24</v>
      </c>
      <c r="UR11" s="16" t="s">
        <v>25</v>
      </c>
      <c r="US11" s="16" t="s">
        <v>26</v>
      </c>
      <c r="UT11" s="16" t="s">
        <v>27</v>
      </c>
      <c r="UU11" s="16" t="s">
        <v>28</v>
      </c>
      <c r="UV11" s="16" t="s">
        <v>29</v>
      </c>
      <c r="UW11" s="16" t="s">
        <v>30</v>
      </c>
      <c r="UX11" s="16" t="s">
        <v>31</v>
      </c>
      <c r="UY11" s="43" t="s">
        <v>32</v>
      </c>
      <c r="UZ11" s="16" t="s">
        <v>33</v>
      </c>
      <c r="VA11" s="16" t="s">
        <v>14</v>
      </c>
      <c r="VB11" s="16" t="s">
        <v>15</v>
      </c>
      <c r="VC11" s="16" t="s">
        <v>34</v>
      </c>
      <c r="VD11" s="16" t="s">
        <v>35</v>
      </c>
      <c r="VE11" s="16" t="s">
        <v>36</v>
      </c>
      <c r="VF11" s="16" t="s">
        <v>24</v>
      </c>
      <c r="VG11" s="15" t="s">
        <v>14</v>
      </c>
      <c r="VH11" s="15" t="s">
        <v>15</v>
      </c>
      <c r="VI11" s="16" t="s">
        <v>65</v>
      </c>
      <c r="VJ11" s="16" t="s">
        <v>37</v>
      </c>
      <c r="VK11" s="16" t="s">
        <v>21</v>
      </c>
      <c r="VL11" s="16" t="s">
        <v>22</v>
      </c>
      <c r="VM11" s="16" t="s">
        <v>23</v>
      </c>
      <c r="VN11" s="16" t="s">
        <v>24</v>
      </c>
      <c r="VO11" s="16" t="s">
        <v>25</v>
      </c>
      <c r="VP11" s="16" t="s">
        <v>26</v>
      </c>
      <c r="VQ11" s="16" t="s">
        <v>27</v>
      </c>
      <c r="VR11" s="16" t="s">
        <v>28</v>
      </c>
      <c r="VS11" s="16" t="s">
        <v>29</v>
      </c>
      <c r="VT11" s="16" t="s">
        <v>30</v>
      </c>
      <c r="VU11" s="16" t="s">
        <v>38</v>
      </c>
      <c r="VV11" s="17" t="s">
        <v>32</v>
      </c>
      <c r="VW11" s="17" t="s">
        <v>39</v>
      </c>
      <c r="VX11" s="15" t="s">
        <v>17</v>
      </c>
      <c r="VY11" s="15" t="s">
        <v>11</v>
      </c>
      <c r="VZ11" s="15" t="s">
        <v>12</v>
      </c>
      <c r="WA11" s="16" t="s">
        <v>18</v>
      </c>
      <c r="WB11" s="16" t="s">
        <v>19</v>
      </c>
      <c r="WC11" s="16" t="s">
        <v>20</v>
      </c>
      <c r="WD11" s="16" t="s">
        <v>21</v>
      </c>
      <c r="WE11" s="16" t="s">
        <v>22</v>
      </c>
      <c r="WF11" s="16" t="s">
        <v>23</v>
      </c>
      <c r="WG11" s="16" t="s">
        <v>24</v>
      </c>
      <c r="WH11" s="16" t="s">
        <v>25</v>
      </c>
      <c r="WI11" s="16" t="s">
        <v>26</v>
      </c>
      <c r="WJ11" s="16" t="s">
        <v>27</v>
      </c>
      <c r="WK11" s="16" t="s">
        <v>28</v>
      </c>
      <c r="WL11" s="16" t="s">
        <v>29</v>
      </c>
      <c r="WM11" s="16" t="s">
        <v>30</v>
      </c>
      <c r="WN11" s="16" t="s">
        <v>31</v>
      </c>
      <c r="WO11" s="43" t="s">
        <v>32</v>
      </c>
      <c r="WP11" s="16" t="s">
        <v>33</v>
      </c>
      <c r="WQ11" s="16" t="s">
        <v>14</v>
      </c>
      <c r="WR11" s="16" t="s">
        <v>15</v>
      </c>
      <c r="WS11" s="16" t="s">
        <v>34</v>
      </c>
      <c r="WT11" s="16" t="s">
        <v>35</v>
      </c>
      <c r="WU11" s="16" t="s">
        <v>36</v>
      </c>
      <c r="WV11" s="16" t="s">
        <v>24</v>
      </c>
      <c r="WW11" s="15" t="s">
        <v>14</v>
      </c>
      <c r="WX11" s="15" t="s">
        <v>15</v>
      </c>
      <c r="WY11" s="16" t="s">
        <v>65</v>
      </c>
      <c r="WZ11" s="16" t="s">
        <v>37</v>
      </c>
      <c r="XA11" s="16" t="s">
        <v>21</v>
      </c>
      <c r="XB11" s="16" t="s">
        <v>22</v>
      </c>
      <c r="XC11" s="16" t="s">
        <v>23</v>
      </c>
      <c r="XD11" s="16" t="s">
        <v>24</v>
      </c>
      <c r="XE11" s="16" t="s">
        <v>25</v>
      </c>
      <c r="XF11" s="16" t="s">
        <v>26</v>
      </c>
      <c r="XG11" s="16" t="s">
        <v>27</v>
      </c>
      <c r="XH11" s="16" t="s">
        <v>28</v>
      </c>
      <c r="XI11" s="16" t="s">
        <v>29</v>
      </c>
      <c r="XJ11" s="16" t="s">
        <v>30</v>
      </c>
      <c r="XK11" s="16" t="s">
        <v>38</v>
      </c>
      <c r="XL11" s="17" t="s">
        <v>32</v>
      </c>
      <c r="XM11" s="17" t="s">
        <v>39</v>
      </c>
      <c r="XN11" s="15" t="s">
        <v>17</v>
      </c>
      <c r="XO11" s="15" t="s">
        <v>11</v>
      </c>
      <c r="XP11" s="15" t="s">
        <v>12</v>
      </c>
      <c r="XQ11" s="16" t="s">
        <v>18</v>
      </c>
      <c r="XR11" s="16" t="s">
        <v>19</v>
      </c>
      <c r="XS11" s="16" t="s">
        <v>20</v>
      </c>
      <c r="XT11" s="16" t="s">
        <v>21</v>
      </c>
      <c r="XU11" s="16" t="s">
        <v>22</v>
      </c>
      <c r="XV11" s="16" t="s">
        <v>23</v>
      </c>
      <c r="XW11" s="16" t="s">
        <v>24</v>
      </c>
      <c r="XX11" s="16" t="s">
        <v>25</v>
      </c>
      <c r="XY11" s="16" t="s">
        <v>26</v>
      </c>
      <c r="XZ11" s="16" t="s">
        <v>27</v>
      </c>
      <c r="YA11" s="16" t="s">
        <v>28</v>
      </c>
      <c r="YB11" s="16" t="s">
        <v>29</v>
      </c>
      <c r="YC11" s="16" t="s">
        <v>30</v>
      </c>
      <c r="YD11" s="16" t="s">
        <v>31</v>
      </c>
      <c r="YE11" s="43" t="s">
        <v>32</v>
      </c>
      <c r="YF11" s="16" t="s">
        <v>33</v>
      </c>
      <c r="YG11" s="16" t="s">
        <v>14</v>
      </c>
      <c r="YH11" s="16" t="s">
        <v>15</v>
      </c>
      <c r="YI11" s="16" t="s">
        <v>34</v>
      </c>
      <c r="YJ11" s="16" t="s">
        <v>35</v>
      </c>
      <c r="YK11" s="16" t="s">
        <v>36</v>
      </c>
      <c r="YL11" s="16" t="s">
        <v>24</v>
      </c>
      <c r="YM11" s="15" t="s">
        <v>14</v>
      </c>
      <c r="YN11" s="15" t="s">
        <v>15</v>
      </c>
      <c r="YO11" s="16" t="s">
        <v>65</v>
      </c>
      <c r="YP11" s="16" t="s">
        <v>37</v>
      </c>
      <c r="YQ11" s="16" t="s">
        <v>21</v>
      </c>
      <c r="YR11" s="16" t="s">
        <v>22</v>
      </c>
      <c r="YS11" s="16" t="s">
        <v>23</v>
      </c>
      <c r="YT11" s="16" t="s">
        <v>24</v>
      </c>
      <c r="YU11" s="16" t="s">
        <v>25</v>
      </c>
      <c r="YV11" s="16" t="s">
        <v>26</v>
      </c>
      <c r="YW11" s="16" t="s">
        <v>27</v>
      </c>
      <c r="YX11" s="16" t="s">
        <v>28</v>
      </c>
      <c r="YY11" s="16" t="s">
        <v>29</v>
      </c>
      <c r="YZ11" s="16" t="s">
        <v>30</v>
      </c>
      <c r="ZA11" s="16" t="s">
        <v>38</v>
      </c>
      <c r="ZB11" s="17" t="s">
        <v>32</v>
      </c>
      <c r="ZC11" s="17" t="s">
        <v>39</v>
      </c>
      <c r="ZD11" s="15" t="s">
        <v>17</v>
      </c>
      <c r="ZE11" s="15" t="s">
        <v>11</v>
      </c>
      <c r="ZF11" s="15" t="s">
        <v>12</v>
      </c>
      <c r="ZG11" s="16" t="s">
        <v>18</v>
      </c>
      <c r="ZH11" s="16" t="s">
        <v>19</v>
      </c>
      <c r="ZI11" s="16" t="s">
        <v>20</v>
      </c>
      <c r="ZJ11" s="16" t="s">
        <v>21</v>
      </c>
      <c r="ZK11" s="16" t="s">
        <v>22</v>
      </c>
      <c r="ZL11" s="16" t="s">
        <v>23</v>
      </c>
      <c r="ZM11" s="16" t="s">
        <v>24</v>
      </c>
      <c r="ZN11" s="16" t="s">
        <v>25</v>
      </c>
      <c r="ZO11" s="16" t="s">
        <v>26</v>
      </c>
      <c r="ZP11" s="16" t="s">
        <v>27</v>
      </c>
      <c r="ZQ11" s="16" t="s">
        <v>28</v>
      </c>
      <c r="ZR11" s="16" t="s">
        <v>29</v>
      </c>
      <c r="ZS11" s="16" t="s">
        <v>30</v>
      </c>
      <c r="ZT11" s="16" t="s">
        <v>31</v>
      </c>
      <c r="ZU11" s="43" t="s">
        <v>32</v>
      </c>
      <c r="ZV11" s="16" t="s">
        <v>33</v>
      </c>
      <c r="ZW11" s="16" t="s">
        <v>14</v>
      </c>
      <c r="ZX11" s="16" t="s">
        <v>15</v>
      </c>
      <c r="ZY11" s="16" t="s">
        <v>34</v>
      </c>
      <c r="ZZ11" s="16" t="s">
        <v>35</v>
      </c>
      <c r="AAA11" s="16" t="s">
        <v>36</v>
      </c>
      <c r="AAB11" s="16" t="s">
        <v>24</v>
      </c>
      <c r="AAC11" s="15" t="s">
        <v>14</v>
      </c>
      <c r="AAD11" s="15" t="s">
        <v>15</v>
      </c>
      <c r="AAE11" s="16" t="s">
        <v>65</v>
      </c>
      <c r="AAF11" s="16" t="s">
        <v>37</v>
      </c>
      <c r="AAG11" s="16" t="s">
        <v>21</v>
      </c>
      <c r="AAH11" s="16" t="s">
        <v>22</v>
      </c>
      <c r="AAI11" s="16" t="s">
        <v>23</v>
      </c>
      <c r="AAJ11" s="16" t="s">
        <v>24</v>
      </c>
      <c r="AAK11" s="16" t="s">
        <v>25</v>
      </c>
      <c r="AAL11" s="16" t="s">
        <v>26</v>
      </c>
      <c r="AAM11" s="16" t="s">
        <v>27</v>
      </c>
      <c r="AAN11" s="16" t="s">
        <v>28</v>
      </c>
      <c r="AAO11" s="16" t="s">
        <v>29</v>
      </c>
      <c r="AAP11" s="16" t="s">
        <v>30</v>
      </c>
      <c r="AAQ11" s="16" t="s">
        <v>38</v>
      </c>
      <c r="AAR11" s="17" t="s">
        <v>32</v>
      </c>
      <c r="AAS11" s="17" t="s">
        <v>39</v>
      </c>
      <c r="AAT11" s="15" t="s">
        <v>17</v>
      </c>
      <c r="AAU11" s="15" t="s">
        <v>11</v>
      </c>
      <c r="AAV11" s="15" t="s">
        <v>12</v>
      </c>
      <c r="AAW11" s="16" t="s">
        <v>18</v>
      </c>
      <c r="AAX11" s="16" t="s">
        <v>19</v>
      </c>
      <c r="AAY11" s="16" t="s">
        <v>20</v>
      </c>
      <c r="AAZ11" s="16" t="s">
        <v>21</v>
      </c>
      <c r="ABA11" s="16" t="s">
        <v>22</v>
      </c>
      <c r="ABB11" s="16" t="s">
        <v>23</v>
      </c>
      <c r="ABC11" s="16" t="s">
        <v>24</v>
      </c>
      <c r="ABD11" s="16" t="s">
        <v>25</v>
      </c>
      <c r="ABE11" s="16" t="s">
        <v>26</v>
      </c>
      <c r="ABF11" s="16" t="s">
        <v>27</v>
      </c>
      <c r="ABG11" s="16" t="s">
        <v>28</v>
      </c>
      <c r="ABH11" s="16" t="s">
        <v>29</v>
      </c>
      <c r="ABI11" s="16" t="s">
        <v>30</v>
      </c>
      <c r="ABJ11" s="16" t="s">
        <v>31</v>
      </c>
      <c r="ABK11" s="43" t="s">
        <v>32</v>
      </c>
      <c r="ABL11" s="16" t="s">
        <v>33</v>
      </c>
      <c r="ABM11" s="16" t="s">
        <v>14</v>
      </c>
      <c r="ABN11" s="16" t="s">
        <v>15</v>
      </c>
      <c r="ABO11" s="16" t="s">
        <v>34</v>
      </c>
      <c r="ABP11" s="16" t="s">
        <v>35</v>
      </c>
      <c r="ABQ11" s="16" t="s">
        <v>36</v>
      </c>
      <c r="ABR11" s="16" t="s">
        <v>24</v>
      </c>
      <c r="ABS11" s="15" t="s">
        <v>14</v>
      </c>
      <c r="ABT11" s="15" t="s">
        <v>15</v>
      </c>
      <c r="ABU11" s="16" t="s">
        <v>65</v>
      </c>
      <c r="ABV11" s="16" t="s">
        <v>37</v>
      </c>
      <c r="ABW11" s="16" t="s">
        <v>21</v>
      </c>
      <c r="ABX11" s="16" t="s">
        <v>22</v>
      </c>
      <c r="ABY11" s="16" t="s">
        <v>23</v>
      </c>
      <c r="ABZ11" s="16" t="s">
        <v>24</v>
      </c>
      <c r="ACA11" s="16" t="s">
        <v>25</v>
      </c>
      <c r="ACB11" s="16" t="s">
        <v>26</v>
      </c>
      <c r="ACC11" s="16" t="s">
        <v>27</v>
      </c>
      <c r="ACD11" s="16" t="s">
        <v>28</v>
      </c>
      <c r="ACE11" s="16" t="s">
        <v>29</v>
      </c>
      <c r="ACF11" s="16" t="s">
        <v>30</v>
      </c>
      <c r="ACG11" s="16" t="s">
        <v>38</v>
      </c>
      <c r="ACH11" s="17" t="s">
        <v>32</v>
      </c>
      <c r="ACI11" s="17" t="s">
        <v>39</v>
      </c>
      <c r="ACJ11" s="15" t="s">
        <v>17</v>
      </c>
      <c r="ACK11" s="15" t="s">
        <v>11</v>
      </c>
      <c r="ACL11" s="15" t="s">
        <v>12</v>
      </c>
      <c r="ACM11" s="16" t="s">
        <v>18</v>
      </c>
      <c r="ACN11" s="16" t="s">
        <v>19</v>
      </c>
      <c r="ACO11" s="16" t="s">
        <v>20</v>
      </c>
      <c r="ACP11" s="16" t="s">
        <v>21</v>
      </c>
      <c r="ACQ11" s="16" t="s">
        <v>22</v>
      </c>
      <c r="ACR11" s="16" t="s">
        <v>23</v>
      </c>
      <c r="ACS11" s="16" t="s">
        <v>24</v>
      </c>
      <c r="ACT11" s="16" t="s">
        <v>25</v>
      </c>
      <c r="ACU11" s="16" t="s">
        <v>26</v>
      </c>
      <c r="ACV11" s="16" t="s">
        <v>27</v>
      </c>
      <c r="ACW11" s="16" t="s">
        <v>28</v>
      </c>
      <c r="ACX11" s="16" t="s">
        <v>29</v>
      </c>
      <c r="ACY11" s="16" t="s">
        <v>30</v>
      </c>
      <c r="ACZ11" s="16" t="s">
        <v>31</v>
      </c>
      <c r="ADA11" s="43" t="s">
        <v>32</v>
      </c>
      <c r="ADB11" s="16" t="s">
        <v>33</v>
      </c>
      <c r="ADC11" s="16" t="s">
        <v>14</v>
      </c>
      <c r="ADD11" s="16" t="s">
        <v>15</v>
      </c>
      <c r="ADE11" s="16" t="s">
        <v>34</v>
      </c>
      <c r="ADF11" s="16" t="s">
        <v>35</v>
      </c>
      <c r="ADG11" s="16" t="s">
        <v>36</v>
      </c>
      <c r="ADH11" s="16" t="s">
        <v>24</v>
      </c>
      <c r="ADI11" s="15" t="s">
        <v>14</v>
      </c>
      <c r="ADJ11" s="15" t="s">
        <v>15</v>
      </c>
      <c r="ADK11" s="16" t="s">
        <v>65</v>
      </c>
      <c r="ADL11" s="16" t="s">
        <v>37</v>
      </c>
      <c r="ADM11" s="16" t="s">
        <v>21</v>
      </c>
      <c r="ADN11" s="16" t="s">
        <v>22</v>
      </c>
      <c r="ADO11" s="16" t="s">
        <v>23</v>
      </c>
      <c r="ADP11" s="16" t="s">
        <v>24</v>
      </c>
      <c r="ADQ11" s="16" t="s">
        <v>25</v>
      </c>
      <c r="ADR11" s="16" t="s">
        <v>26</v>
      </c>
      <c r="ADS11" s="16" t="s">
        <v>27</v>
      </c>
      <c r="ADT11" s="16" t="s">
        <v>28</v>
      </c>
      <c r="ADU11" s="16" t="s">
        <v>29</v>
      </c>
      <c r="ADV11" s="16" t="s">
        <v>30</v>
      </c>
      <c r="ADW11" s="16" t="s">
        <v>38</v>
      </c>
      <c r="ADX11" s="17" t="s">
        <v>32</v>
      </c>
      <c r="ADY11" s="17" t="s">
        <v>39</v>
      </c>
      <c r="ADZ11" s="15" t="s">
        <v>17</v>
      </c>
      <c r="AEA11" s="15" t="s">
        <v>11</v>
      </c>
      <c r="AEB11" s="15" t="s">
        <v>12</v>
      </c>
      <c r="AEC11" s="16" t="s">
        <v>18</v>
      </c>
      <c r="AED11" s="16" t="s">
        <v>19</v>
      </c>
      <c r="AEE11" s="16" t="s">
        <v>20</v>
      </c>
      <c r="AEF11" s="16" t="s">
        <v>21</v>
      </c>
      <c r="AEG11" s="16" t="s">
        <v>22</v>
      </c>
      <c r="AEH11" s="16" t="s">
        <v>23</v>
      </c>
      <c r="AEI11" s="16" t="s">
        <v>24</v>
      </c>
      <c r="AEJ11" s="16" t="s">
        <v>25</v>
      </c>
      <c r="AEK11" s="16" t="s">
        <v>26</v>
      </c>
      <c r="AEL11" s="16" t="s">
        <v>27</v>
      </c>
      <c r="AEM11" s="16" t="s">
        <v>28</v>
      </c>
      <c r="AEN11" s="16" t="s">
        <v>29</v>
      </c>
      <c r="AEO11" s="16" t="s">
        <v>30</v>
      </c>
      <c r="AEP11" s="16" t="s">
        <v>31</v>
      </c>
      <c r="AEQ11" s="43" t="s">
        <v>32</v>
      </c>
      <c r="AER11" s="16" t="s">
        <v>33</v>
      </c>
      <c r="AES11" s="16" t="s">
        <v>14</v>
      </c>
      <c r="AET11" s="16" t="s">
        <v>15</v>
      </c>
      <c r="AEU11" s="16" t="s">
        <v>34</v>
      </c>
      <c r="AEV11" s="16" t="s">
        <v>35</v>
      </c>
      <c r="AEW11" s="16" t="s">
        <v>36</v>
      </c>
      <c r="AEX11" s="16" t="s">
        <v>24</v>
      </c>
      <c r="AEY11" s="15" t="s">
        <v>14</v>
      </c>
      <c r="AEZ11" s="15" t="s">
        <v>15</v>
      </c>
      <c r="AFA11" s="16" t="s">
        <v>65</v>
      </c>
      <c r="AFB11" s="16" t="s">
        <v>37</v>
      </c>
      <c r="AFC11" s="16" t="s">
        <v>21</v>
      </c>
      <c r="AFD11" s="16" t="s">
        <v>22</v>
      </c>
      <c r="AFE11" s="16" t="s">
        <v>23</v>
      </c>
      <c r="AFF11" s="16" t="s">
        <v>24</v>
      </c>
      <c r="AFG11" s="16" t="s">
        <v>25</v>
      </c>
      <c r="AFH11" s="16" t="s">
        <v>26</v>
      </c>
      <c r="AFI11" s="16" t="s">
        <v>27</v>
      </c>
      <c r="AFJ11" s="16" t="s">
        <v>28</v>
      </c>
      <c r="AFK11" s="16" t="s">
        <v>29</v>
      </c>
      <c r="AFL11" s="16" t="s">
        <v>30</v>
      </c>
      <c r="AFM11" s="16" t="s">
        <v>38</v>
      </c>
      <c r="AFN11" s="17" t="s">
        <v>32</v>
      </c>
      <c r="AFO11" s="17" t="s">
        <v>39</v>
      </c>
      <c r="AFP11" s="18" t="s">
        <v>40</v>
      </c>
      <c r="AFQ11" s="18" t="s">
        <v>41</v>
      </c>
      <c r="AFR11" s="18" t="s">
        <v>42</v>
      </c>
    </row>
    <row r="12" spans="1:855" ht="19.350000000000001" customHeight="1" x14ac:dyDescent="0.3">
      <c r="A12" s="19"/>
      <c r="B12" s="20" t="s">
        <v>43</v>
      </c>
      <c r="C12" s="20" t="s">
        <v>43</v>
      </c>
      <c r="D12" s="21">
        <v>0</v>
      </c>
      <c r="E12" s="20" t="s">
        <v>43</v>
      </c>
      <c r="F12" s="20" t="s">
        <v>43</v>
      </c>
      <c r="G12" s="21">
        <v>0</v>
      </c>
      <c r="H12" s="22"/>
      <c r="I12" s="22"/>
      <c r="J12" s="22"/>
      <c r="K12" s="23">
        <v>0</v>
      </c>
      <c r="L12" s="21">
        <f>+M12</f>
        <v>0</v>
      </c>
      <c r="M12" s="21">
        <f>K12-N12-O12-P12-Q12-R12-S12-T12-Z12</f>
        <v>0</v>
      </c>
      <c r="N12" s="21">
        <v>0</v>
      </c>
      <c r="O12" s="21">
        <f>N12*8%</f>
        <v>0</v>
      </c>
      <c r="P12" s="21">
        <v>0</v>
      </c>
      <c r="Q12" s="21">
        <f>P12*16%</f>
        <v>0</v>
      </c>
      <c r="R12" s="21">
        <v>0</v>
      </c>
      <c r="S12" s="21">
        <f>R12*31%</f>
        <v>0</v>
      </c>
      <c r="T12" s="21">
        <v>0</v>
      </c>
      <c r="U12" s="21">
        <f>T12*0%</f>
        <v>0</v>
      </c>
      <c r="V12" s="21">
        <v>0</v>
      </c>
      <c r="W12" s="21">
        <f>V12*0%</f>
        <v>0</v>
      </c>
      <c r="X12" s="21">
        <f>N12+O12+P12+Q12+R12+S12+T12+U12</f>
        <v>0</v>
      </c>
      <c r="Y12" s="21"/>
      <c r="Z12" s="21">
        <f t="shared" ref="Z12:Z42" si="0">Y12*3%</f>
        <v>0</v>
      </c>
      <c r="AA12" s="21"/>
      <c r="AB12" s="21"/>
      <c r="AC12" s="21">
        <v>0</v>
      </c>
      <c r="AD12" s="21">
        <f>AC12-AE12-AF12</f>
        <v>0</v>
      </c>
      <c r="AE12" s="21">
        <v>0</v>
      </c>
      <c r="AF12" s="21">
        <f>+AE12*0.16</f>
        <v>0</v>
      </c>
      <c r="AG12" s="22"/>
      <c r="AH12" s="22"/>
      <c r="AI12" s="21">
        <v>0</v>
      </c>
      <c r="AJ12" s="21">
        <f>+AI12-AK12-AL12-AM12-AN12-AO12-AP12-AQ12-AR12-AW12</f>
        <v>0</v>
      </c>
      <c r="AK12" s="21">
        <v>0</v>
      </c>
      <c r="AL12" s="21">
        <f>AK12*8%</f>
        <v>0</v>
      </c>
      <c r="AM12" s="21">
        <v>0</v>
      </c>
      <c r="AN12" s="21">
        <f>AM12*16%</f>
        <v>0</v>
      </c>
      <c r="AO12" s="21">
        <v>0</v>
      </c>
      <c r="AP12" s="21">
        <f>AO12*31%</f>
        <v>0</v>
      </c>
      <c r="AQ12" s="21">
        <v>0</v>
      </c>
      <c r="AR12" s="21">
        <f>AQ12*0%</f>
        <v>0</v>
      </c>
      <c r="AS12" s="21">
        <v>0</v>
      </c>
      <c r="AT12" s="21">
        <f>AS12*0%</f>
        <v>0</v>
      </c>
      <c r="AU12" s="21">
        <f>AK12+AL12+AM12+AN12+AO12+AP12+AQ12+AR12</f>
        <v>0</v>
      </c>
      <c r="AV12" s="21"/>
      <c r="AW12" s="23">
        <f>+AV12*3%</f>
        <v>0</v>
      </c>
      <c r="AX12" s="22"/>
      <c r="AY12" s="22"/>
      <c r="AZ12" s="22"/>
      <c r="BA12" s="23">
        <v>0</v>
      </c>
      <c r="BB12" s="21">
        <f>+BC12</f>
        <v>0</v>
      </c>
      <c r="BC12" s="21">
        <f>BA12-BD12-BE12-BF12-BG12-BH12-BI12-BJ12-BP12</f>
        <v>0</v>
      </c>
      <c r="BD12" s="21">
        <v>0</v>
      </c>
      <c r="BE12" s="21">
        <f>BD12*8%</f>
        <v>0</v>
      </c>
      <c r="BF12" s="21">
        <v>0</v>
      </c>
      <c r="BG12" s="21">
        <f>BF12*16%</f>
        <v>0</v>
      </c>
      <c r="BH12" s="21">
        <v>0</v>
      </c>
      <c r="BI12" s="21">
        <f>BH12*31%</f>
        <v>0</v>
      </c>
      <c r="BJ12" s="21">
        <v>0</v>
      </c>
      <c r="BK12" s="21">
        <f>BJ12*0%</f>
        <v>0</v>
      </c>
      <c r="BL12" s="21">
        <v>0</v>
      </c>
      <c r="BM12" s="21">
        <f>BL12*0%</f>
        <v>0</v>
      </c>
      <c r="BN12" s="21">
        <f>BD12+BE12+BF12+BG12+BH12+BI12+BJ12+BK12</f>
        <v>0</v>
      </c>
      <c r="BO12" s="21"/>
      <c r="BP12" s="21">
        <f t="shared" ref="BP12:BP42" si="1">BO12*3%</f>
        <v>0</v>
      </c>
      <c r="BQ12" s="21"/>
      <c r="BR12" s="21"/>
      <c r="BS12" s="21">
        <v>0</v>
      </c>
      <c r="BT12" s="21">
        <f>BS12-BU12-BV12</f>
        <v>0</v>
      </c>
      <c r="BU12" s="21">
        <v>0</v>
      </c>
      <c r="BV12" s="21">
        <f>+BU12*0.16</f>
        <v>0</v>
      </c>
      <c r="BW12" s="22"/>
      <c r="BX12" s="22"/>
      <c r="BY12" s="21">
        <v>0</v>
      </c>
      <c r="BZ12" s="21">
        <f>+BY12-CA12-CB12-CC12-CD12-CE12-CF12-CG12-CH12-CM12</f>
        <v>0</v>
      </c>
      <c r="CA12" s="21">
        <v>0</v>
      </c>
      <c r="CB12" s="21">
        <f>CA12*8%</f>
        <v>0</v>
      </c>
      <c r="CC12" s="21">
        <v>0</v>
      </c>
      <c r="CD12" s="21">
        <f>CC12*16%</f>
        <v>0</v>
      </c>
      <c r="CE12" s="21">
        <v>0</v>
      </c>
      <c r="CF12" s="21">
        <f>CE12*31%</f>
        <v>0</v>
      </c>
      <c r="CG12" s="21">
        <v>0</v>
      </c>
      <c r="CH12" s="21">
        <f>CG12*0%</f>
        <v>0</v>
      </c>
      <c r="CI12" s="21">
        <v>0</v>
      </c>
      <c r="CJ12" s="21">
        <f>CI12*0%</f>
        <v>0</v>
      </c>
      <c r="CK12" s="21">
        <f>CA12+CB12+CC12+CD12+CE12+CF12+CG12+CH12</f>
        <v>0</v>
      </c>
      <c r="CL12" s="21"/>
      <c r="CM12" s="23">
        <f>+CL12*3%</f>
        <v>0</v>
      </c>
      <c r="CN12" s="22"/>
      <c r="CO12" s="22"/>
      <c r="CP12" s="22"/>
      <c r="CQ12" s="23">
        <v>0</v>
      </c>
      <c r="CR12" s="21">
        <f>+CS12</f>
        <v>0</v>
      </c>
      <c r="CS12" s="21">
        <f>CQ12-CT12-CU12-CV12-CW12-CX12-CY12-CZ12-DF12</f>
        <v>0</v>
      </c>
      <c r="CT12" s="21">
        <v>0</v>
      </c>
      <c r="CU12" s="21">
        <f>CT12*8%</f>
        <v>0</v>
      </c>
      <c r="CV12" s="21">
        <v>0</v>
      </c>
      <c r="CW12" s="21">
        <f>CV12*16%</f>
        <v>0</v>
      </c>
      <c r="CX12" s="21">
        <v>0</v>
      </c>
      <c r="CY12" s="21">
        <f>CX12*31%</f>
        <v>0</v>
      </c>
      <c r="CZ12" s="21">
        <v>0</v>
      </c>
      <c r="DA12" s="21">
        <f>CZ12*0%</f>
        <v>0</v>
      </c>
      <c r="DB12" s="21">
        <v>0</v>
      </c>
      <c r="DC12" s="21">
        <f>DB12*0%</f>
        <v>0</v>
      </c>
      <c r="DD12" s="21">
        <f>CT12+CU12+CV12+CW12+CX12+CY12+CZ12+DA12</f>
        <v>0</v>
      </c>
      <c r="DE12" s="21"/>
      <c r="DF12" s="21">
        <f t="shared" ref="DF12:DF42" si="2">DE12*3%</f>
        <v>0</v>
      </c>
      <c r="DG12" s="21"/>
      <c r="DH12" s="21"/>
      <c r="DI12" s="21">
        <v>0</v>
      </c>
      <c r="DJ12" s="21">
        <f>DI12-DK12-DL12</f>
        <v>0</v>
      </c>
      <c r="DK12" s="21">
        <v>0</v>
      </c>
      <c r="DL12" s="21">
        <f>+DK12*0.16</f>
        <v>0</v>
      </c>
      <c r="DM12" s="22"/>
      <c r="DN12" s="22"/>
      <c r="DO12" s="21">
        <v>0</v>
      </c>
      <c r="DP12" s="21">
        <f t="shared" ref="DP12:DP42" si="3">+DO12-DQ12-DR12-DS12-DT12-DU12-DV12-DW12-DX12-EC12</f>
        <v>0</v>
      </c>
      <c r="DQ12" s="21">
        <v>0</v>
      </c>
      <c r="DR12" s="21">
        <f>DQ12*8%</f>
        <v>0</v>
      </c>
      <c r="DS12" s="21">
        <v>0</v>
      </c>
      <c r="DT12" s="21">
        <f>DS12*16%</f>
        <v>0</v>
      </c>
      <c r="DU12" s="21">
        <v>0</v>
      </c>
      <c r="DV12" s="21">
        <f>DU12*31%</f>
        <v>0</v>
      </c>
      <c r="DW12" s="21">
        <v>0</v>
      </c>
      <c r="DX12" s="21">
        <f>DW12*0%</f>
        <v>0</v>
      </c>
      <c r="DY12" s="21">
        <v>0</v>
      </c>
      <c r="DZ12" s="21">
        <f>DY12*0%</f>
        <v>0</v>
      </c>
      <c r="EA12" s="21">
        <f>DQ12+DR12+DS12+DT12+DU12+DV12+DW12+DX12</f>
        <v>0</v>
      </c>
      <c r="EB12" s="21"/>
      <c r="EC12" s="23">
        <f t="shared" ref="EC12:EC42" si="4">+EB12*3%</f>
        <v>0</v>
      </c>
      <c r="ED12" s="22"/>
      <c r="EE12" s="22"/>
      <c r="EF12" s="22"/>
      <c r="EG12" s="23">
        <v>0</v>
      </c>
      <c r="EH12" s="21">
        <f>+EI12</f>
        <v>0</v>
      </c>
      <c r="EI12" s="21">
        <f>EG12-EJ12-EK12-EL12-EM12-EN12-EO12-EP12-EV12</f>
        <v>0</v>
      </c>
      <c r="EJ12" s="21">
        <v>0</v>
      </c>
      <c r="EK12" s="21">
        <f>EJ12*8%</f>
        <v>0</v>
      </c>
      <c r="EL12" s="21">
        <v>0</v>
      </c>
      <c r="EM12" s="21">
        <f>EL12*16%</f>
        <v>0</v>
      </c>
      <c r="EN12" s="21">
        <v>0</v>
      </c>
      <c r="EO12" s="21">
        <f>EN12*31%</f>
        <v>0</v>
      </c>
      <c r="EP12" s="21">
        <v>0</v>
      </c>
      <c r="EQ12" s="21">
        <f>EP12*0%</f>
        <v>0</v>
      </c>
      <c r="ER12" s="21">
        <v>0</v>
      </c>
      <c r="ES12" s="21">
        <f>ER12*0%</f>
        <v>0</v>
      </c>
      <c r="ET12" s="21">
        <f>EJ12+EK12+EL12+EM12+EN12+EO12+EP12+EQ12</f>
        <v>0</v>
      </c>
      <c r="EU12" s="21"/>
      <c r="EV12" s="21">
        <f t="shared" ref="EV12:EV42" si="5">EU12*3%</f>
        <v>0</v>
      </c>
      <c r="EW12" s="21"/>
      <c r="EX12" s="21"/>
      <c r="EY12" s="21">
        <v>0</v>
      </c>
      <c r="EZ12" s="21">
        <f>EY12-FA12-FB12</f>
        <v>0</v>
      </c>
      <c r="FA12" s="21">
        <v>0</v>
      </c>
      <c r="FB12" s="21">
        <f>+FA12*0.16</f>
        <v>0</v>
      </c>
      <c r="FC12" s="22"/>
      <c r="FD12" s="22"/>
      <c r="FE12" s="21">
        <v>0</v>
      </c>
      <c r="FF12" s="21">
        <f>+FE12-FG12-FH12-FI12-FJ12-FK12-FL12-FM12-FN12-FS12</f>
        <v>0</v>
      </c>
      <c r="FG12" s="21">
        <v>0</v>
      </c>
      <c r="FH12" s="21">
        <f>FG12*8%</f>
        <v>0</v>
      </c>
      <c r="FI12" s="21">
        <v>0</v>
      </c>
      <c r="FJ12" s="21">
        <f>FI12*16%</f>
        <v>0</v>
      </c>
      <c r="FK12" s="21">
        <v>0</v>
      </c>
      <c r="FL12" s="21">
        <f>FK12*31%</f>
        <v>0</v>
      </c>
      <c r="FM12" s="21">
        <v>0</v>
      </c>
      <c r="FN12" s="21">
        <f>FM12*0%</f>
        <v>0</v>
      </c>
      <c r="FO12" s="21">
        <v>0</v>
      </c>
      <c r="FP12" s="21">
        <f>FO12*0%</f>
        <v>0</v>
      </c>
      <c r="FQ12" s="21">
        <f>FG12+FH12+FI12+FJ12+FK12+FL12+FM12+FN12</f>
        <v>0</v>
      </c>
      <c r="FR12" s="21"/>
      <c r="FS12" s="23">
        <f>+FR12*3%</f>
        <v>0</v>
      </c>
      <c r="FT12" s="22"/>
      <c r="FU12" s="22"/>
      <c r="FV12" s="22"/>
      <c r="FW12" s="23">
        <v>0</v>
      </c>
      <c r="FX12" s="21">
        <f>+FY12</f>
        <v>0</v>
      </c>
      <c r="FY12" s="21">
        <f>FW12-FZ12-GA12-GB12-GC12-GD12-GE12-GF12-GL12</f>
        <v>0</v>
      </c>
      <c r="FZ12" s="21">
        <v>0</v>
      </c>
      <c r="GA12" s="21">
        <f>FZ12*8%</f>
        <v>0</v>
      </c>
      <c r="GB12" s="21">
        <v>0</v>
      </c>
      <c r="GC12" s="21">
        <f>GB12*16%</f>
        <v>0</v>
      </c>
      <c r="GD12" s="21">
        <v>0</v>
      </c>
      <c r="GE12" s="21">
        <f>GD12*31%</f>
        <v>0</v>
      </c>
      <c r="GF12" s="21">
        <v>0</v>
      </c>
      <c r="GG12" s="21">
        <f>GF12*0%</f>
        <v>0</v>
      </c>
      <c r="GH12" s="21">
        <v>0</v>
      </c>
      <c r="GI12" s="21">
        <f>GH12*0%</f>
        <v>0</v>
      </c>
      <c r="GJ12" s="21">
        <f>FZ12+GA12+GB12+GC12+GD12+GE12+GF12+GG12</f>
        <v>0</v>
      </c>
      <c r="GK12" s="21"/>
      <c r="GL12" s="21">
        <f t="shared" ref="GL12:GL42" si="6">GK12*3%</f>
        <v>0</v>
      </c>
      <c r="GM12" s="21"/>
      <c r="GN12" s="21"/>
      <c r="GO12" s="21">
        <v>0</v>
      </c>
      <c r="GP12" s="21">
        <f>GO12-GQ12-GR12</f>
        <v>0</v>
      </c>
      <c r="GQ12" s="21">
        <v>0</v>
      </c>
      <c r="GR12" s="21">
        <f>+GQ12*0.16</f>
        <v>0</v>
      </c>
      <c r="GS12" s="22"/>
      <c r="GT12" s="22"/>
      <c r="GU12" s="21">
        <v>0</v>
      </c>
      <c r="GV12" s="21">
        <f>+GU12-GW12-GX12-GY12-GZ12-HA12-HB12-HC12-HD12-HI12</f>
        <v>0</v>
      </c>
      <c r="GW12" s="21">
        <v>0</v>
      </c>
      <c r="GX12" s="21">
        <f>GW12*8%</f>
        <v>0</v>
      </c>
      <c r="GY12" s="21">
        <v>0</v>
      </c>
      <c r="GZ12" s="21">
        <f>GY12*16%</f>
        <v>0</v>
      </c>
      <c r="HA12" s="21">
        <v>0</v>
      </c>
      <c r="HB12" s="21">
        <f>HA12*31%</f>
        <v>0</v>
      </c>
      <c r="HC12" s="21">
        <v>0</v>
      </c>
      <c r="HD12" s="21">
        <f>HC12*0%</f>
        <v>0</v>
      </c>
      <c r="HE12" s="21">
        <v>0</v>
      </c>
      <c r="HF12" s="21">
        <f>HE12*0%</f>
        <v>0</v>
      </c>
      <c r="HG12" s="21">
        <f>GW12+GX12+GY12+GZ12+HA12+HB12+HC12+HD12</f>
        <v>0</v>
      </c>
      <c r="HH12" s="21"/>
      <c r="HI12" s="23">
        <f>+HH12*3%</f>
        <v>0</v>
      </c>
      <c r="HJ12" s="22"/>
      <c r="HK12" s="22"/>
      <c r="HL12" s="22"/>
      <c r="HM12" s="23">
        <v>0</v>
      </c>
      <c r="HN12" s="21">
        <f>+HO12</f>
        <v>0</v>
      </c>
      <c r="HO12" s="21">
        <f>HM12-HP12-HQ12-HR12-HS12-HT12-HU12-HV12-IB12</f>
        <v>0</v>
      </c>
      <c r="HP12" s="21">
        <v>0</v>
      </c>
      <c r="HQ12" s="21">
        <f>HP12*8%</f>
        <v>0</v>
      </c>
      <c r="HR12" s="21">
        <v>0</v>
      </c>
      <c r="HS12" s="21">
        <f>HR12*16%</f>
        <v>0</v>
      </c>
      <c r="HT12" s="21">
        <v>0</v>
      </c>
      <c r="HU12" s="21">
        <f>HT12*31%</f>
        <v>0</v>
      </c>
      <c r="HV12" s="21">
        <v>0</v>
      </c>
      <c r="HW12" s="21">
        <f>HV12*0%</f>
        <v>0</v>
      </c>
      <c r="HX12" s="21">
        <v>0</v>
      </c>
      <c r="HY12" s="21">
        <f>HX12*0%</f>
        <v>0</v>
      </c>
      <c r="HZ12" s="21">
        <f>HP12+HQ12+HR12+HS12+HT12+HU12+HV12+HW12</f>
        <v>0</v>
      </c>
      <c r="IA12" s="21"/>
      <c r="IB12" s="21">
        <f t="shared" ref="IB12:IB42" si="7">IA12*3%</f>
        <v>0</v>
      </c>
      <c r="IC12" s="21"/>
      <c r="ID12" s="21"/>
      <c r="IE12" s="21">
        <v>0</v>
      </c>
      <c r="IF12" s="21">
        <f>IE12-IG12-IH12</f>
        <v>0</v>
      </c>
      <c r="IG12" s="21">
        <v>0</v>
      </c>
      <c r="IH12" s="21">
        <f>+IG12*0.16</f>
        <v>0</v>
      </c>
      <c r="II12" s="22"/>
      <c r="IJ12" s="22"/>
      <c r="IK12" s="21">
        <v>0</v>
      </c>
      <c r="IL12" s="21">
        <f>+IK12-IM12-IN12-IO12-IP12-IQ12-IR12-IS12-IT12-IY12</f>
        <v>0</v>
      </c>
      <c r="IM12" s="21">
        <v>0</v>
      </c>
      <c r="IN12" s="21">
        <f>IM12*8%</f>
        <v>0</v>
      </c>
      <c r="IO12" s="21">
        <v>0</v>
      </c>
      <c r="IP12" s="21">
        <f>IO12*16%</f>
        <v>0</v>
      </c>
      <c r="IQ12" s="21">
        <v>0</v>
      </c>
      <c r="IR12" s="21">
        <f>IQ12*31%</f>
        <v>0</v>
      </c>
      <c r="IS12" s="21">
        <v>0</v>
      </c>
      <c r="IT12" s="21">
        <f>IS12*0%</f>
        <v>0</v>
      </c>
      <c r="IU12" s="21">
        <v>0</v>
      </c>
      <c r="IV12" s="21">
        <f>IU12*0%</f>
        <v>0</v>
      </c>
      <c r="IW12" s="21">
        <f>IM12+IN12+IO12+IP12+IQ12+IR12+IS12+IT12</f>
        <v>0</v>
      </c>
      <c r="IX12" s="21"/>
      <c r="IY12" s="23">
        <f>+IX12*3%</f>
        <v>0</v>
      </c>
      <c r="IZ12" s="22"/>
      <c r="JA12" s="22"/>
      <c r="JB12" s="22"/>
      <c r="JC12" s="23">
        <v>0</v>
      </c>
      <c r="JD12" s="21">
        <f>+JE12</f>
        <v>0</v>
      </c>
      <c r="JE12" s="21">
        <f>JC12-JF12-JG12-JH12-JI12-JJ12-JK12-JL12-JR12</f>
        <v>0</v>
      </c>
      <c r="JF12" s="21">
        <v>0</v>
      </c>
      <c r="JG12" s="21">
        <f>JF12*8%</f>
        <v>0</v>
      </c>
      <c r="JH12" s="21">
        <v>0</v>
      </c>
      <c r="JI12" s="21">
        <f>JH12*16%</f>
        <v>0</v>
      </c>
      <c r="JJ12" s="21">
        <v>0</v>
      </c>
      <c r="JK12" s="21">
        <f>JJ12*31%</f>
        <v>0</v>
      </c>
      <c r="JL12" s="21">
        <v>0</v>
      </c>
      <c r="JM12" s="21">
        <f>JL12*0%</f>
        <v>0</v>
      </c>
      <c r="JN12" s="21">
        <v>0</v>
      </c>
      <c r="JO12" s="21">
        <f>JN12*0%</f>
        <v>0</v>
      </c>
      <c r="JP12" s="21">
        <f>JF12+JG12+JH12+JI12+JJ12+JK12+JL12+JM12</f>
        <v>0</v>
      </c>
      <c r="JQ12" s="21"/>
      <c r="JR12" s="21">
        <f t="shared" ref="JR12:JR42" si="8">JQ12*3%</f>
        <v>0</v>
      </c>
      <c r="JS12" s="21"/>
      <c r="JT12" s="21"/>
      <c r="JU12" s="21">
        <v>0</v>
      </c>
      <c r="JV12" s="21">
        <f>JU12-JW12-JX12</f>
        <v>0</v>
      </c>
      <c r="JW12" s="21">
        <v>0</v>
      </c>
      <c r="JX12" s="21">
        <f>+JW12*0.16</f>
        <v>0</v>
      </c>
      <c r="JY12" s="22"/>
      <c r="JZ12" s="22"/>
      <c r="KA12" s="21">
        <v>0</v>
      </c>
      <c r="KB12" s="21">
        <f>+KA12-KC12-KD12-KE12-KF12-KG12-KH12-KI12-KJ12-KO12</f>
        <v>0</v>
      </c>
      <c r="KC12" s="21">
        <v>0</v>
      </c>
      <c r="KD12" s="21">
        <f>KC12*8%</f>
        <v>0</v>
      </c>
      <c r="KE12" s="21">
        <v>0</v>
      </c>
      <c r="KF12" s="21">
        <f>KE12*16%</f>
        <v>0</v>
      </c>
      <c r="KG12" s="21">
        <v>0</v>
      </c>
      <c r="KH12" s="21">
        <f>KG12*31%</f>
        <v>0</v>
      </c>
      <c r="KI12" s="21">
        <v>0</v>
      </c>
      <c r="KJ12" s="21">
        <f>KI12*0%</f>
        <v>0</v>
      </c>
      <c r="KK12" s="21">
        <v>0</v>
      </c>
      <c r="KL12" s="21">
        <f>KK12*0%</f>
        <v>0</v>
      </c>
      <c r="KM12" s="21">
        <f>KC12+KD12+KE12+KF12+KG12+KH12+KI12+KJ12</f>
        <v>0</v>
      </c>
      <c r="KN12" s="21"/>
      <c r="KO12" s="23">
        <f>+KN12*3%</f>
        <v>0</v>
      </c>
      <c r="KP12" s="22"/>
      <c r="KQ12" s="22"/>
      <c r="KR12" s="22"/>
      <c r="KS12" s="23">
        <v>0</v>
      </c>
      <c r="KT12" s="21">
        <f>+KU12</f>
        <v>0</v>
      </c>
      <c r="KU12" s="21">
        <f>KS12-KV12-KW12-KX12-KY12-KZ12-LA12-LB12-LH12</f>
        <v>0</v>
      </c>
      <c r="KV12" s="21">
        <v>0</v>
      </c>
      <c r="KW12" s="21">
        <f>KV12*8%</f>
        <v>0</v>
      </c>
      <c r="KX12" s="21">
        <v>0</v>
      </c>
      <c r="KY12" s="21">
        <f>KX12*16%</f>
        <v>0</v>
      </c>
      <c r="KZ12" s="21">
        <v>0</v>
      </c>
      <c r="LA12" s="21">
        <f>KZ12*31%</f>
        <v>0</v>
      </c>
      <c r="LB12" s="21">
        <v>0</v>
      </c>
      <c r="LC12" s="21">
        <f>LB12*0%</f>
        <v>0</v>
      </c>
      <c r="LD12" s="21">
        <v>0</v>
      </c>
      <c r="LE12" s="21">
        <f>LD12*0%</f>
        <v>0</v>
      </c>
      <c r="LF12" s="21">
        <f>KV12+KW12+KX12+KY12+KZ12+LA12+LB12+LC12</f>
        <v>0</v>
      </c>
      <c r="LG12" s="21"/>
      <c r="LH12" s="21">
        <f t="shared" ref="LH12:LH42" si="9">LG12*3%</f>
        <v>0</v>
      </c>
      <c r="LI12" s="21"/>
      <c r="LJ12" s="21"/>
      <c r="LK12" s="21">
        <v>0</v>
      </c>
      <c r="LL12" s="21">
        <f>LK12-LM12-LN12</f>
        <v>0</v>
      </c>
      <c r="LM12" s="21">
        <v>0</v>
      </c>
      <c r="LN12" s="21">
        <f>+LM12*0.16</f>
        <v>0</v>
      </c>
      <c r="LO12" s="22"/>
      <c r="LP12" s="22"/>
      <c r="LQ12" s="21">
        <v>0</v>
      </c>
      <c r="LR12" s="21">
        <f>+LQ12-LS12-LT12-LU12-LV12-LW12-LX12-LY12-LZ12-ME12</f>
        <v>0</v>
      </c>
      <c r="LS12" s="21">
        <v>0</v>
      </c>
      <c r="LT12" s="21">
        <f>LS12*8%</f>
        <v>0</v>
      </c>
      <c r="LU12" s="21">
        <v>0</v>
      </c>
      <c r="LV12" s="21">
        <f>LU12*16%</f>
        <v>0</v>
      </c>
      <c r="LW12" s="21">
        <v>0</v>
      </c>
      <c r="LX12" s="21">
        <f>LW12*31%</f>
        <v>0</v>
      </c>
      <c r="LY12" s="21">
        <v>0</v>
      </c>
      <c r="LZ12" s="21">
        <f>LY12*0%</f>
        <v>0</v>
      </c>
      <c r="MA12" s="21">
        <v>0</v>
      </c>
      <c r="MB12" s="21">
        <f>MA12*0%</f>
        <v>0</v>
      </c>
      <c r="MC12" s="21">
        <f>LS12+LT12+LU12+LV12+LW12+LX12+LY12+LZ12</f>
        <v>0</v>
      </c>
      <c r="MD12" s="21"/>
      <c r="ME12" s="23">
        <f>+MD12*3%</f>
        <v>0</v>
      </c>
      <c r="MF12" s="22"/>
      <c r="MG12" s="22"/>
      <c r="MH12" s="22"/>
      <c r="MI12" s="23">
        <v>0</v>
      </c>
      <c r="MJ12" s="21">
        <f>+MK12</f>
        <v>0</v>
      </c>
      <c r="MK12" s="21">
        <f>MI12-ML12-MM12-MN12-MO12-MP12-MQ12-MR12-MX12</f>
        <v>0</v>
      </c>
      <c r="ML12" s="21">
        <v>0</v>
      </c>
      <c r="MM12" s="21">
        <f>ML12*8%</f>
        <v>0</v>
      </c>
      <c r="MN12" s="21">
        <v>0</v>
      </c>
      <c r="MO12" s="21">
        <f>MN12*16%</f>
        <v>0</v>
      </c>
      <c r="MP12" s="21">
        <v>0</v>
      </c>
      <c r="MQ12" s="21">
        <f>MP12*31%</f>
        <v>0</v>
      </c>
      <c r="MR12" s="21">
        <v>0</v>
      </c>
      <c r="MS12" s="21">
        <f>MR12*0%</f>
        <v>0</v>
      </c>
      <c r="MT12" s="21">
        <v>0</v>
      </c>
      <c r="MU12" s="21">
        <f>MT12*0%</f>
        <v>0</v>
      </c>
      <c r="MV12" s="21">
        <f>ML12+MM12+MN12+MO12+MP12+MQ12+MR12+MS12</f>
        <v>0</v>
      </c>
      <c r="MW12" s="21"/>
      <c r="MX12" s="21">
        <f t="shared" ref="MX12:MX42" si="10">MW12*3%</f>
        <v>0</v>
      </c>
      <c r="MY12" s="21"/>
      <c r="MZ12" s="21"/>
      <c r="NA12" s="21">
        <v>0</v>
      </c>
      <c r="NB12" s="21">
        <f>NA12-NC12-ND12</f>
        <v>0</v>
      </c>
      <c r="NC12" s="21">
        <v>0</v>
      </c>
      <c r="ND12" s="21">
        <f>+NC12*0.16</f>
        <v>0</v>
      </c>
      <c r="NE12" s="22"/>
      <c r="NF12" s="22"/>
      <c r="NG12" s="21">
        <v>0</v>
      </c>
      <c r="NH12" s="21">
        <f>+NG12-NI12-NJ12-NK12-NL12-NM12-NN12-NO12-NP12-NU12</f>
        <v>0</v>
      </c>
      <c r="NI12" s="21">
        <v>0</v>
      </c>
      <c r="NJ12" s="21">
        <f>NI12*8%</f>
        <v>0</v>
      </c>
      <c r="NK12" s="21">
        <v>0</v>
      </c>
      <c r="NL12" s="21">
        <f>NK12*16%</f>
        <v>0</v>
      </c>
      <c r="NM12" s="21">
        <v>0</v>
      </c>
      <c r="NN12" s="21">
        <f>NM12*31%</f>
        <v>0</v>
      </c>
      <c r="NO12" s="21">
        <v>0</v>
      </c>
      <c r="NP12" s="21">
        <f>NO12*0%</f>
        <v>0</v>
      </c>
      <c r="NQ12" s="21">
        <v>0</v>
      </c>
      <c r="NR12" s="21">
        <f>NQ12*0%</f>
        <v>0</v>
      </c>
      <c r="NS12" s="21">
        <f>NI12+NJ12+NK12+NL12+NM12+NN12+NO12+NP12</f>
        <v>0</v>
      </c>
      <c r="NT12" s="21"/>
      <c r="NU12" s="23">
        <f>+NT12*3%</f>
        <v>0</v>
      </c>
      <c r="NV12" s="22"/>
      <c r="NW12" s="22"/>
      <c r="NX12" s="22"/>
      <c r="NY12" s="23">
        <v>0</v>
      </c>
      <c r="NZ12" s="21">
        <f>+OA12</f>
        <v>0</v>
      </c>
      <c r="OA12" s="21">
        <f>NY12-OB12-OC12-OD12-OE12-OF12-OG12-OH12-ON12</f>
        <v>0</v>
      </c>
      <c r="OB12" s="21">
        <v>0</v>
      </c>
      <c r="OC12" s="21">
        <f>OB12*8%</f>
        <v>0</v>
      </c>
      <c r="OD12" s="21">
        <v>0</v>
      </c>
      <c r="OE12" s="21">
        <f>OD12*16%</f>
        <v>0</v>
      </c>
      <c r="OF12" s="21">
        <v>0</v>
      </c>
      <c r="OG12" s="21">
        <f>OF12*31%</f>
        <v>0</v>
      </c>
      <c r="OH12" s="21">
        <v>0</v>
      </c>
      <c r="OI12" s="21">
        <f>OH12*0%</f>
        <v>0</v>
      </c>
      <c r="OJ12" s="21">
        <v>0</v>
      </c>
      <c r="OK12" s="21">
        <f>OJ12*0%</f>
        <v>0</v>
      </c>
      <c r="OL12" s="21">
        <f>OB12+OC12+OD12+OE12+OF12+OG12+OH12+OI12</f>
        <v>0</v>
      </c>
      <c r="OM12" s="21"/>
      <c r="ON12" s="21">
        <f t="shared" ref="ON12:ON42" si="11">OM12*3%</f>
        <v>0</v>
      </c>
      <c r="OO12" s="21"/>
      <c r="OP12" s="21"/>
      <c r="OQ12" s="21">
        <v>0</v>
      </c>
      <c r="OR12" s="21">
        <f>OQ12-OS12-OT12</f>
        <v>0</v>
      </c>
      <c r="OS12" s="21">
        <v>0</v>
      </c>
      <c r="OT12" s="21">
        <f>+OS12*0.16</f>
        <v>0</v>
      </c>
      <c r="OU12" s="22"/>
      <c r="OV12" s="22"/>
      <c r="OW12" s="21">
        <v>0</v>
      </c>
      <c r="OX12" s="21">
        <f>+OW12-OY12-OZ12-PA12-PB12-PC12-PD12-PE12-PF12-PK12</f>
        <v>0</v>
      </c>
      <c r="OY12" s="21">
        <v>0</v>
      </c>
      <c r="OZ12" s="21">
        <f>OY12*8%</f>
        <v>0</v>
      </c>
      <c r="PA12" s="21">
        <v>0</v>
      </c>
      <c r="PB12" s="21">
        <f>PA12*16%</f>
        <v>0</v>
      </c>
      <c r="PC12" s="21">
        <v>0</v>
      </c>
      <c r="PD12" s="21">
        <f>PC12*31%</f>
        <v>0</v>
      </c>
      <c r="PE12" s="21">
        <v>0</v>
      </c>
      <c r="PF12" s="21">
        <f>PE12*0%</f>
        <v>0</v>
      </c>
      <c r="PG12" s="21">
        <v>0</v>
      </c>
      <c r="PH12" s="21">
        <f>PG12*0%</f>
        <v>0</v>
      </c>
      <c r="PI12" s="21">
        <f>OY12+OZ12+PA12+PB12+PC12+PD12+PE12+PF12</f>
        <v>0</v>
      </c>
      <c r="PJ12" s="21"/>
      <c r="PK12" s="23">
        <f>+PJ12*3%</f>
        <v>0</v>
      </c>
      <c r="PL12" s="22"/>
      <c r="PM12" s="22"/>
      <c r="PN12" s="22"/>
      <c r="PO12" s="23">
        <v>0</v>
      </c>
      <c r="PP12" s="21">
        <f>+PQ12</f>
        <v>0</v>
      </c>
      <c r="PQ12" s="21">
        <f>PO12-PR12-PS12-PT12-PU12-PV12-PW12-PX12-QD12</f>
        <v>0</v>
      </c>
      <c r="PR12" s="21">
        <v>0</v>
      </c>
      <c r="PS12" s="21">
        <f>PR12*8%</f>
        <v>0</v>
      </c>
      <c r="PT12" s="21">
        <v>0</v>
      </c>
      <c r="PU12" s="21">
        <f>PT12*16%</f>
        <v>0</v>
      </c>
      <c r="PV12" s="21">
        <v>0</v>
      </c>
      <c r="PW12" s="21">
        <f>PV12*31%</f>
        <v>0</v>
      </c>
      <c r="PX12" s="21">
        <v>0</v>
      </c>
      <c r="PY12" s="21">
        <f>PX12*0%</f>
        <v>0</v>
      </c>
      <c r="PZ12" s="21">
        <v>0</v>
      </c>
      <c r="QA12" s="21">
        <f>PZ12*0%</f>
        <v>0</v>
      </c>
      <c r="QB12" s="21">
        <f>PR12+PS12+PT12+PU12+PV12+PW12+PX12+PY12</f>
        <v>0</v>
      </c>
      <c r="QC12" s="21"/>
      <c r="QD12" s="21">
        <f t="shared" ref="QD12:QD42" si="12">QC12*3%</f>
        <v>0</v>
      </c>
      <c r="QE12" s="21"/>
      <c r="QF12" s="21"/>
      <c r="QG12" s="21">
        <v>0</v>
      </c>
      <c r="QH12" s="21">
        <f>QG12-QI12-QJ12</f>
        <v>0</v>
      </c>
      <c r="QI12" s="21">
        <v>0</v>
      </c>
      <c r="QJ12" s="21">
        <f>+QI12*0.16</f>
        <v>0</v>
      </c>
      <c r="QK12" s="22"/>
      <c r="QL12" s="22"/>
      <c r="QM12" s="21">
        <v>0</v>
      </c>
      <c r="QN12" s="21">
        <f>+QM12-QO12-QP12-QQ12-QR12-QS12-QT12-QU12-QV12-RA12</f>
        <v>0</v>
      </c>
      <c r="QO12" s="21">
        <v>0</v>
      </c>
      <c r="QP12" s="21">
        <f>QO12*8%</f>
        <v>0</v>
      </c>
      <c r="QQ12" s="21">
        <v>0</v>
      </c>
      <c r="QR12" s="21">
        <f>QQ12*16%</f>
        <v>0</v>
      </c>
      <c r="QS12" s="21">
        <v>0</v>
      </c>
      <c r="QT12" s="21">
        <f>QS12*31%</f>
        <v>0</v>
      </c>
      <c r="QU12" s="21">
        <v>0</v>
      </c>
      <c r="QV12" s="21">
        <f>QU12*0%</f>
        <v>0</v>
      </c>
      <c r="QW12" s="21">
        <v>0</v>
      </c>
      <c r="QX12" s="21">
        <f>QW12*0%</f>
        <v>0</v>
      </c>
      <c r="QY12" s="21">
        <f>QO12+QP12+QQ12+QR12+QS12+QT12+QU12+QV12</f>
        <v>0</v>
      </c>
      <c r="QZ12" s="21"/>
      <c r="RA12" s="23">
        <f>+QZ12*3%</f>
        <v>0</v>
      </c>
      <c r="RB12" s="22"/>
      <c r="RC12" s="22"/>
      <c r="RD12" s="22"/>
      <c r="RE12" s="23">
        <v>0</v>
      </c>
      <c r="RF12" s="21">
        <f>+RG12</f>
        <v>0</v>
      </c>
      <c r="RG12" s="21">
        <f>RE12-RH12-RI12-RJ12-RK12-RL12-RM12-RN12-RT12</f>
        <v>0</v>
      </c>
      <c r="RH12" s="21">
        <v>0</v>
      </c>
      <c r="RI12" s="21">
        <f>RH12*8%</f>
        <v>0</v>
      </c>
      <c r="RJ12" s="21">
        <v>0</v>
      </c>
      <c r="RK12" s="21">
        <f>RJ12*16%</f>
        <v>0</v>
      </c>
      <c r="RL12" s="21">
        <v>0</v>
      </c>
      <c r="RM12" s="21">
        <f>RL12*31%</f>
        <v>0</v>
      </c>
      <c r="RN12" s="21">
        <v>0</v>
      </c>
      <c r="RO12" s="21">
        <f>RN12*0%</f>
        <v>0</v>
      </c>
      <c r="RP12" s="21">
        <v>0</v>
      </c>
      <c r="RQ12" s="21">
        <f>RP12*0%</f>
        <v>0</v>
      </c>
      <c r="RR12" s="21">
        <f>RH12+RI12+RJ12+RK12+RL12+RM12+RN12+RO12</f>
        <v>0</v>
      </c>
      <c r="RS12" s="21"/>
      <c r="RT12" s="21">
        <f t="shared" ref="RT12:RT42" si="13">RS12*3%</f>
        <v>0</v>
      </c>
      <c r="RU12" s="21"/>
      <c r="RV12" s="21"/>
      <c r="RW12" s="21">
        <v>0</v>
      </c>
      <c r="RX12" s="21">
        <f>RW12-RY12-RZ12</f>
        <v>0</v>
      </c>
      <c r="RY12" s="21">
        <v>0</v>
      </c>
      <c r="RZ12" s="21">
        <f>+RY12*0.16</f>
        <v>0</v>
      </c>
      <c r="SA12" s="22"/>
      <c r="SB12" s="22"/>
      <c r="SC12" s="21">
        <v>0</v>
      </c>
      <c r="SD12" s="21">
        <f>+SC12-SE12-SF12-SG12-SH12-SI12-SJ12-SK12-SL12-SQ12</f>
        <v>0</v>
      </c>
      <c r="SE12" s="21">
        <v>0</v>
      </c>
      <c r="SF12" s="21">
        <f>SE12*8%</f>
        <v>0</v>
      </c>
      <c r="SG12" s="21">
        <v>0</v>
      </c>
      <c r="SH12" s="21">
        <f>SG12*16%</f>
        <v>0</v>
      </c>
      <c r="SI12" s="21">
        <v>0</v>
      </c>
      <c r="SJ12" s="21">
        <f>SI12*31%</f>
        <v>0</v>
      </c>
      <c r="SK12" s="21">
        <v>0</v>
      </c>
      <c r="SL12" s="21">
        <f>SK12*0%</f>
        <v>0</v>
      </c>
      <c r="SM12" s="21">
        <v>0</v>
      </c>
      <c r="SN12" s="21">
        <f>SM12*0%</f>
        <v>0</v>
      </c>
      <c r="SO12" s="21">
        <f>SE12+SF12+SG12+SH12+SI12+SJ12+SK12+SL12</f>
        <v>0</v>
      </c>
      <c r="SP12" s="21"/>
      <c r="SQ12" s="23">
        <f>+SP12*3%</f>
        <v>0</v>
      </c>
      <c r="SR12" s="22"/>
      <c r="SS12" s="22"/>
      <c r="ST12" s="22"/>
      <c r="SU12" s="23">
        <v>0</v>
      </c>
      <c r="SV12" s="21">
        <f>+SW12</f>
        <v>0</v>
      </c>
      <c r="SW12" s="21">
        <f>SU12-SX12-SY12-SZ12-TA12-TB12-TC12-TD12-TJ12</f>
        <v>0</v>
      </c>
      <c r="SX12" s="21">
        <v>0</v>
      </c>
      <c r="SY12" s="21">
        <f>SX12*8%</f>
        <v>0</v>
      </c>
      <c r="SZ12" s="21">
        <v>0</v>
      </c>
      <c r="TA12" s="21">
        <f>SZ12*16%</f>
        <v>0</v>
      </c>
      <c r="TB12" s="21">
        <v>0</v>
      </c>
      <c r="TC12" s="21">
        <f>TB12*31%</f>
        <v>0</v>
      </c>
      <c r="TD12" s="21">
        <v>0</v>
      </c>
      <c r="TE12" s="21">
        <f>TD12*0%</f>
        <v>0</v>
      </c>
      <c r="TF12" s="21">
        <v>0</v>
      </c>
      <c r="TG12" s="21">
        <f>TF12*0%</f>
        <v>0</v>
      </c>
      <c r="TH12" s="21">
        <f>SX12+SY12+SZ12+TA12+TB12+TC12+TD12+TE12</f>
        <v>0</v>
      </c>
      <c r="TI12" s="21"/>
      <c r="TJ12" s="21">
        <f t="shared" ref="TJ12:TJ42" si="14">TI12*3%</f>
        <v>0</v>
      </c>
      <c r="TK12" s="21"/>
      <c r="TL12" s="21"/>
      <c r="TM12" s="21">
        <v>0</v>
      </c>
      <c r="TN12" s="21">
        <f>TM12-TO12-TP12</f>
        <v>0</v>
      </c>
      <c r="TO12" s="21">
        <v>0</v>
      </c>
      <c r="TP12" s="21">
        <f>+TO12*0.16</f>
        <v>0</v>
      </c>
      <c r="TQ12" s="22"/>
      <c r="TR12" s="22"/>
      <c r="TS12" s="21">
        <v>0</v>
      </c>
      <c r="TT12" s="21">
        <f>+TS12-TU12-TV12-TW12-TX12-TY12-TZ12-UA12-UB12-UG12</f>
        <v>0</v>
      </c>
      <c r="TU12" s="21">
        <v>0</v>
      </c>
      <c r="TV12" s="21">
        <f>TU12*8%</f>
        <v>0</v>
      </c>
      <c r="TW12" s="21">
        <v>0</v>
      </c>
      <c r="TX12" s="21">
        <f>TW12*16%</f>
        <v>0</v>
      </c>
      <c r="TY12" s="21">
        <v>0</v>
      </c>
      <c r="TZ12" s="21">
        <f>TY12*31%</f>
        <v>0</v>
      </c>
      <c r="UA12" s="21">
        <v>0</v>
      </c>
      <c r="UB12" s="21">
        <f>UA12*0%</f>
        <v>0</v>
      </c>
      <c r="UC12" s="21">
        <v>0</v>
      </c>
      <c r="UD12" s="21">
        <f>UC12*0%</f>
        <v>0</v>
      </c>
      <c r="UE12" s="21">
        <f>TU12+TV12+TW12+TX12+TY12+TZ12+UA12+UB12</f>
        <v>0</v>
      </c>
      <c r="UF12" s="21"/>
      <c r="UG12" s="23">
        <f>+UF12*3%</f>
        <v>0</v>
      </c>
      <c r="UH12" s="22"/>
      <c r="UI12" s="22"/>
      <c r="UJ12" s="22"/>
      <c r="UK12" s="23">
        <v>0</v>
      </c>
      <c r="UL12" s="21">
        <f>+UM12</f>
        <v>0</v>
      </c>
      <c r="UM12" s="21">
        <f>UK12-UN12-UO12-UP12-UQ12-UR12-US12-UT12-UZ12</f>
        <v>0</v>
      </c>
      <c r="UN12" s="21">
        <v>0</v>
      </c>
      <c r="UO12" s="21">
        <f>UN12*8%</f>
        <v>0</v>
      </c>
      <c r="UP12" s="21">
        <v>0</v>
      </c>
      <c r="UQ12" s="21">
        <f>UP12*16%</f>
        <v>0</v>
      </c>
      <c r="UR12" s="21">
        <v>0</v>
      </c>
      <c r="US12" s="21">
        <f>UR12*31%</f>
        <v>0</v>
      </c>
      <c r="UT12" s="21">
        <v>0</v>
      </c>
      <c r="UU12" s="21">
        <f>UT12*0%</f>
        <v>0</v>
      </c>
      <c r="UV12" s="21">
        <v>0</v>
      </c>
      <c r="UW12" s="21">
        <f>UV12*0%</f>
        <v>0</v>
      </c>
      <c r="UX12" s="21">
        <f>UN12+UO12+UP12+UQ12+UR12+US12+UT12+UU12</f>
        <v>0</v>
      </c>
      <c r="UY12" s="21"/>
      <c r="UZ12" s="21">
        <f t="shared" ref="UZ12:UZ42" si="15">UY12*3%</f>
        <v>0</v>
      </c>
      <c r="VA12" s="21"/>
      <c r="VB12" s="21"/>
      <c r="VC12" s="21">
        <v>0</v>
      </c>
      <c r="VD12" s="21">
        <f>VC12-VE12-VF12</f>
        <v>0</v>
      </c>
      <c r="VE12" s="21">
        <v>0</v>
      </c>
      <c r="VF12" s="21">
        <f>+VE12*0.16</f>
        <v>0</v>
      </c>
      <c r="VG12" s="22"/>
      <c r="VH12" s="22"/>
      <c r="VI12" s="21">
        <v>0</v>
      </c>
      <c r="VJ12" s="21">
        <f>+VI12-VK12-VL12-VM12-VN12-VO12-VP12-VQ12-VR12-VW12</f>
        <v>0</v>
      </c>
      <c r="VK12" s="21">
        <v>0</v>
      </c>
      <c r="VL12" s="21">
        <f>VK12*8%</f>
        <v>0</v>
      </c>
      <c r="VM12" s="21">
        <v>0</v>
      </c>
      <c r="VN12" s="21">
        <f>VM12*16%</f>
        <v>0</v>
      </c>
      <c r="VO12" s="21">
        <v>0</v>
      </c>
      <c r="VP12" s="21">
        <f>VO12*31%</f>
        <v>0</v>
      </c>
      <c r="VQ12" s="21">
        <v>0</v>
      </c>
      <c r="VR12" s="21">
        <f>VQ12*0%</f>
        <v>0</v>
      </c>
      <c r="VS12" s="21">
        <v>0</v>
      </c>
      <c r="VT12" s="21">
        <f>VS12*0%</f>
        <v>0</v>
      </c>
      <c r="VU12" s="21">
        <f>VK12+VL12+VM12+VN12+VO12+VP12+VQ12+VR12</f>
        <v>0</v>
      </c>
      <c r="VV12" s="21"/>
      <c r="VW12" s="23">
        <f>+VV12*3%</f>
        <v>0</v>
      </c>
      <c r="VX12" s="22"/>
      <c r="VY12" s="22"/>
      <c r="VZ12" s="22"/>
      <c r="WA12" s="23">
        <v>0</v>
      </c>
      <c r="WB12" s="21">
        <f>+WC12</f>
        <v>0</v>
      </c>
      <c r="WC12" s="21">
        <f>WA12-WD12-WE12-WF12-WG12-WH12-WI12-WJ12-WP12</f>
        <v>0</v>
      </c>
      <c r="WD12" s="21">
        <v>0</v>
      </c>
      <c r="WE12" s="21">
        <f>WD12*8%</f>
        <v>0</v>
      </c>
      <c r="WF12" s="21">
        <v>0</v>
      </c>
      <c r="WG12" s="21">
        <f>WF12*16%</f>
        <v>0</v>
      </c>
      <c r="WH12" s="21">
        <v>0</v>
      </c>
      <c r="WI12" s="21">
        <f>WH12*31%</f>
        <v>0</v>
      </c>
      <c r="WJ12" s="21">
        <v>0</v>
      </c>
      <c r="WK12" s="21">
        <f>WJ12*0%</f>
        <v>0</v>
      </c>
      <c r="WL12" s="21">
        <v>0</v>
      </c>
      <c r="WM12" s="21">
        <f>WL12*0%</f>
        <v>0</v>
      </c>
      <c r="WN12" s="21">
        <f>WD12+WE12+WF12+WG12+WH12+WI12+WJ12+WK12</f>
        <v>0</v>
      </c>
      <c r="WO12" s="21"/>
      <c r="WP12" s="21">
        <f t="shared" ref="WP12:WP42" si="16">WO12*3%</f>
        <v>0</v>
      </c>
      <c r="WQ12" s="21"/>
      <c r="WR12" s="21"/>
      <c r="WS12" s="21">
        <v>0</v>
      </c>
      <c r="WT12" s="21">
        <f>WS12-WU12-WV12</f>
        <v>0</v>
      </c>
      <c r="WU12" s="21">
        <v>0</v>
      </c>
      <c r="WV12" s="21">
        <f>+WU12*0.16</f>
        <v>0</v>
      </c>
      <c r="WW12" s="22"/>
      <c r="WX12" s="22"/>
      <c r="WY12" s="21">
        <v>0</v>
      </c>
      <c r="WZ12" s="21">
        <f>+WY12-XA12-XB12-XC12-XD12-XE12-XF12-XG12-XH12-XM12</f>
        <v>0</v>
      </c>
      <c r="XA12" s="21">
        <v>0</v>
      </c>
      <c r="XB12" s="21">
        <f>XA12*8%</f>
        <v>0</v>
      </c>
      <c r="XC12" s="21">
        <v>0</v>
      </c>
      <c r="XD12" s="21">
        <f>XC12*16%</f>
        <v>0</v>
      </c>
      <c r="XE12" s="21">
        <v>0</v>
      </c>
      <c r="XF12" s="21">
        <f>XE12*31%</f>
        <v>0</v>
      </c>
      <c r="XG12" s="21">
        <v>0</v>
      </c>
      <c r="XH12" s="21">
        <f>XG12*0%</f>
        <v>0</v>
      </c>
      <c r="XI12" s="21">
        <v>0</v>
      </c>
      <c r="XJ12" s="21">
        <f>XI12*0%</f>
        <v>0</v>
      </c>
      <c r="XK12" s="21">
        <f>XA12+XB12+XC12+XD12+XE12+XF12+XG12+XH12</f>
        <v>0</v>
      </c>
      <c r="XL12" s="21"/>
      <c r="XM12" s="23">
        <f>+XL12*3%</f>
        <v>0</v>
      </c>
      <c r="XN12" s="22"/>
      <c r="XO12" s="22"/>
      <c r="XP12" s="22"/>
      <c r="XQ12" s="23">
        <v>0</v>
      </c>
      <c r="XR12" s="21">
        <f>+XS12</f>
        <v>0</v>
      </c>
      <c r="XS12" s="21">
        <f>XQ12-XT12-XU12-XV12-XW12-XX12-XY12-XZ12-YF12</f>
        <v>0</v>
      </c>
      <c r="XT12" s="21">
        <v>0</v>
      </c>
      <c r="XU12" s="21">
        <f>XT12*8%</f>
        <v>0</v>
      </c>
      <c r="XV12" s="21">
        <v>0</v>
      </c>
      <c r="XW12" s="21">
        <f>XV12*16%</f>
        <v>0</v>
      </c>
      <c r="XX12" s="21">
        <v>0</v>
      </c>
      <c r="XY12" s="21">
        <f>XX12*31%</f>
        <v>0</v>
      </c>
      <c r="XZ12" s="21">
        <v>0</v>
      </c>
      <c r="YA12" s="21">
        <f>XZ12*0%</f>
        <v>0</v>
      </c>
      <c r="YB12" s="21">
        <v>0</v>
      </c>
      <c r="YC12" s="21">
        <f>YB12*0%</f>
        <v>0</v>
      </c>
      <c r="YD12" s="21">
        <f>XT12+XU12+XV12+XW12+XX12+XY12+XZ12+YA12</f>
        <v>0</v>
      </c>
      <c r="YE12" s="21"/>
      <c r="YF12" s="21">
        <f t="shared" ref="YF12:YF42" si="17">YE12*3%</f>
        <v>0</v>
      </c>
      <c r="YG12" s="21"/>
      <c r="YH12" s="21"/>
      <c r="YI12" s="21">
        <v>0</v>
      </c>
      <c r="YJ12" s="21">
        <f>YI12-YK12-YL12</f>
        <v>0</v>
      </c>
      <c r="YK12" s="21">
        <v>0</v>
      </c>
      <c r="YL12" s="21">
        <f>+YK12*0.16</f>
        <v>0</v>
      </c>
      <c r="YM12" s="22"/>
      <c r="YN12" s="22"/>
      <c r="YO12" s="21">
        <v>0</v>
      </c>
      <c r="YP12" s="21">
        <f>+YO12-YQ12-YR12-YS12-YT12-YU12-YV12-YW12-YX12-ZC12</f>
        <v>0</v>
      </c>
      <c r="YQ12" s="21">
        <v>0</v>
      </c>
      <c r="YR12" s="21">
        <f>YQ12*8%</f>
        <v>0</v>
      </c>
      <c r="YS12" s="21">
        <v>0</v>
      </c>
      <c r="YT12" s="21">
        <f>YS12*16%</f>
        <v>0</v>
      </c>
      <c r="YU12" s="21">
        <v>0</v>
      </c>
      <c r="YV12" s="21">
        <f>YU12*31%</f>
        <v>0</v>
      </c>
      <c r="YW12" s="21">
        <v>0</v>
      </c>
      <c r="YX12" s="21">
        <f>YW12*0%</f>
        <v>0</v>
      </c>
      <c r="YY12" s="21">
        <v>0</v>
      </c>
      <c r="YZ12" s="21">
        <f>YY12*0%</f>
        <v>0</v>
      </c>
      <c r="ZA12" s="21">
        <f>YQ12+YR12+YS12+YT12+YU12+YV12+YW12+YX12</f>
        <v>0</v>
      </c>
      <c r="ZB12" s="21"/>
      <c r="ZC12" s="23">
        <f>+ZB12*3%</f>
        <v>0</v>
      </c>
      <c r="ZD12" s="22"/>
      <c r="ZE12" s="22"/>
      <c r="ZF12" s="22"/>
      <c r="ZG12" s="23">
        <v>0</v>
      </c>
      <c r="ZH12" s="21">
        <f>+ZI12</f>
        <v>0</v>
      </c>
      <c r="ZI12" s="21">
        <f>ZG12-ZJ12-ZK12-ZL12-ZM12-ZN12-ZO12-ZP12-ZV12</f>
        <v>0</v>
      </c>
      <c r="ZJ12" s="21">
        <v>0</v>
      </c>
      <c r="ZK12" s="21">
        <f>ZJ12*8%</f>
        <v>0</v>
      </c>
      <c r="ZL12" s="21">
        <v>0</v>
      </c>
      <c r="ZM12" s="21">
        <f>ZL12*16%</f>
        <v>0</v>
      </c>
      <c r="ZN12" s="21">
        <v>0</v>
      </c>
      <c r="ZO12" s="21">
        <f>ZN12*31%</f>
        <v>0</v>
      </c>
      <c r="ZP12" s="21">
        <v>0</v>
      </c>
      <c r="ZQ12" s="21">
        <f>ZP12*0%</f>
        <v>0</v>
      </c>
      <c r="ZR12" s="21">
        <v>0</v>
      </c>
      <c r="ZS12" s="21">
        <f>ZR12*0%</f>
        <v>0</v>
      </c>
      <c r="ZT12" s="21">
        <f>ZJ12+ZK12+ZL12+ZM12+ZN12+ZO12+ZP12+ZQ12</f>
        <v>0</v>
      </c>
      <c r="ZU12" s="21"/>
      <c r="ZV12" s="21">
        <f t="shared" ref="ZV12:ZV42" si="18">ZU12*3%</f>
        <v>0</v>
      </c>
      <c r="ZW12" s="21"/>
      <c r="ZX12" s="21"/>
      <c r="ZY12" s="21">
        <v>0</v>
      </c>
      <c r="ZZ12" s="21">
        <f>ZY12-AAA12-AAB12</f>
        <v>0</v>
      </c>
      <c r="AAA12" s="21">
        <v>0</v>
      </c>
      <c r="AAB12" s="21">
        <f>+AAA12*0.16</f>
        <v>0</v>
      </c>
      <c r="AAC12" s="22"/>
      <c r="AAD12" s="22"/>
      <c r="AAE12" s="21">
        <v>0</v>
      </c>
      <c r="AAF12" s="21">
        <f>+AAE12-AAG12-AAH12-AAI12-AAJ12-AAK12-AAL12-AAM12-AAN12-AAS12</f>
        <v>0</v>
      </c>
      <c r="AAG12" s="21">
        <v>0</v>
      </c>
      <c r="AAH12" s="21">
        <f>AAG12*8%</f>
        <v>0</v>
      </c>
      <c r="AAI12" s="21">
        <v>0</v>
      </c>
      <c r="AAJ12" s="21">
        <f>AAI12*16%</f>
        <v>0</v>
      </c>
      <c r="AAK12" s="21">
        <v>0</v>
      </c>
      <c r="AAL12" s="21">
        <f>AAK12*31%</f>
        <v>0</v>
      </c>
      <c r="AAM12" s="21">
        <v>0</v>
      </c>
      <c r="AAN12" s="21">
        <f>AAM12*0%</f>
        <v>0</v>
      </c>
      <c r="AAO12" s="21">
        <v>0</v>
      </c>
      <c r="AAP12" s="21">
        <f>AAO12*0%</f>
        <v>0</v>
      </c>
      <c r="AAQ12" s="21">
        <f>AAG12+AAH12+AAI12+AAJ12+AAK12+AAL12+AAM12+AAN12</f>
        <v>0</v>
      </c>
      <c r="AAR12" s="21"/>
      <c r="AAS12" s="23">
        <f>+AAR12*3%</f>
        <v>0</v>
      </c>
      <c r="AAT12" s="22"/>
      <c r="AAU12" s="22"/>
      <c r="AAV12" s="22"/>
      <c r="AAW12" s="23">
        <v>0</v>
      </c>
      <c r="AAX12" s="21">
        <f>+AAY12</f>
        <v>0</v>
      </c>
      <c r="AAY12" s="21">
        <f>AAW12-AAZ12-ABA12-ABB12-ABC12-ABD12-ABE12-ABF12-ABL12</f>
        <v>0</v>
      </c>
      <c r="AAZ12" s="21">
        <v>0</v>
      </c>
      <c r="ABA12" s="21">
        <f>AAZ12*8%</f>
        <v>0</v>
      </c>
      <c r="ABB12" s="21">
        <v>0</v>
      </c>
      <c r="ABC12" s="21">
        <f>ABB12*16%</f>
        <v>0</v>
      </c>
      <c r="ABD12" s="21">
        <v>0</v>
      </c>
      <c r="ABE12" s="21">
        <f>ABD12*31%</f>
        <v>0</v>
      </c>
      <c r="ABF12" s="21">
        <v>0</v>
      </c>
      <c r="ABG12" s="21">
        <f>ABF12*0%</f>
        <v>0</v>
      </c>
      <c r="ABH12" s="21">
        <v>0</v>
      </c>
      <c r="ABI12" s="21">
        <f>ABH12*0%</f>
        <v>0</v>
      </c>
      <c r="ABJ12" s="21">
        <f>AAZ12+ABA12+ABB12+ABC12+ABD12+ABE12+ABF12+ABG12</f>
        <v>0</v>
      </c>
      <c r="ABK12" s="21"/>
      <c r="ABL12" s="21">
        <f t="shared" ref="ABL12:ABL42" si="19">ABK12*3%</f>
        <v>0</v>
      </c>
      <c r="ABM12" s="21"/>
      <c r="ABN12" s="21"/>
      <c r="ABO12" s="21">
        <v>0</v>
      </c>
      <c r="ABP12" s="21">
        <f>ABO12-ABQ12-ABR12</f>
        <v>0</v>
      </c>
      <c r="ABQ12" s="21">
        <v>0</v>
      </c>
      <c r="ABR12" s="21">
        <f>+ABQ12*0.16</f>
        <v>0</v>
      </c>
      <c r="ABS12" s="22"/>
      <c r="ABT12" s="22"/>
      <c r="ABU12" s="21">
        <v>0</v>
      </c>
      <c r="ABV12" s="21">
        <f t="shared" ref="ABV12:ABV42" si="20">+ABU12-ABW12-ABY12-ABY12-ABZ12-ACA12-ACB12-ACC12-ACD12-ACI12</f>
        <v>0</v>
      </c>
      <c r="ABW12" s="21">
        <v>0</v>
      </c>
      <c r="ABX12" s="21">
        <f>ABW12*8%</f>
        <v>0</v>
      </c>
      <c r="ABY12" s="21">
        <v>0</v>
      </c>
      <c r="ABZ12" s="21">
        <f>ABY12*16%</f>
        <v>0</v>
      </c>
      <c r="ACA12" s="21">
        <v>0</v>
      </c>
      <c r="ACB12" s="21">
        <f>ACA12*31%</f>
        <v>0</v>
      </c>
      <c r="ACC12" s="21">
        <v>0</v>
      </c>
      <c r="ACD12" s="21">
        <f>ACC12*0%</f>
        <v>0</v>
      </c>
      <c r="ACE12" s="21">
        <v>0</v>
      </c>
      <c r="ACF12" s="21">
        <f>ACE12*0%</f>
        <v>0</v>
      </c>
      <c r="ACG12" s="21">
        <f t="shared" ref="ACG12:ACG42" si="21">ABW12+ABY12+ABY12+ABZ12+ACA12+ACB12+ACC12+ACD12</f>
        <v>0</v>
      </c>
      <c r="ACH12" s="21"/>
      <c r="ACI12" s="23">
        <f>+ACH12*3%</f>
        <v>0</v>
      </c>
      <c r="ACJ12" s="22"/>
      <c r="ACK12" s="22"/>
      <c r="ACL12" s="22"/>
      <c r="ACM12" s="23">
        <v>0</v>
      </c>
      <c r="ACN12" s="21">
        <f>+ACO12</f>
        <v>0</v>
      </c>
      <c r="ACO12" s="21">
        <f>ACM12-ACP12-ACQ12-ACR12-ACS12-ACT12-ACU12-ACV12-ADB12</f>
        <v>0</v>
      </c>
      <c r="ACP12" s="21">
        <v>0</v>
      </c>
      <c r="ACQ12" s="21">
        <f>ACP12*8%</f>
        <v>0</v>
      </c>
      <c r="ACR12" s="21">
        <v>0</v>
      </c>
      <c r="ACS12" s="21">
        <f>ACR12*16%</f>
        <v>0</v>
      </c>
      <c r="ACT12" s="21">
        <v>0</v>
      </c>
      <c r="ACU12" s="21">
        <f>ACT12*31%</f>
        <v>0</v>
      </c>
      <c r="ACV12" s="21">
        <v>0</v>
      </c>
      <c r="ACW12" s="21">
        <f>ACV12*0%</f>
        <v>0</v>
      </c>
      <c r="ACX12" s="21">
        <v>0</v>
      </c>
      <c r="ACY12" s="21">
        <f>ACX12*0%</f>
        <v>0</v>
      </c>
      <c r="ACZ12" s="21">
        <f>ACP12+ACQ12+ACR12+ACS12+ACT12+ACU12+ACV12+ACW12</f>
        <v>0</v>
      </c>
      <c r="ADA12" s="21"/>
      <c r="ADB12" s="21">
        <f t="shared" ref="ADB12:ADB42" si="22">ADA12*3%</f>
        <v>0</v>
      </c>
      <c r="ADC12" s="21"/>
      <c r="ADD12" s="21"/>
      <c r="ADE12" s="21">
        <v>0</v>
      </c>
      <c r="ADF12" s="21">
        <f>ADE12-ADG12-ADH12</f>
        <v>0</v>
      </c>
      <c r="ADG12" s="21">
        <v>0</v>
      </c>
      <c r="ADH12" s="21">
        <f>+ADG12*0.16</f>
        <v>0</v>
      </c>
      <c r="ADI12" s="22"/>
      <c r="ADJ12" s="22"/>
      <c r="ADK12" s="21">
        <v>0</v>
      </c>
      <c r="ADL12" s="21">
        <f>+ADK12-ADM12-ADN12-ADO12-ADP12-ADQ12-ADR12-ADS12-ADT12-ADY12</f>
        <v>0</v>
      </c>
      <c r="ADM12" s="21">
        <v>0</v>
      </c>
      <c r="ADN12" s="21">
        <f>ADM12*8%</f>
        <v>0</v>
      </c>
      <c r="ADO12" s="21">
        <v>0</v>
      </c>
      <c r="ADP12" s="21">
        <f>ADO12*16%</f>
        <v>0</v>
      </c>
      <c r="ADQ12" s="21">
        <v>0</v>
      </c>
      <c r="ADR12" s="21">
        <f>ADQ12*31%</f>
        <v>0</v>
      </c>
      <c r="ADS12" s="21">
        <v>0</v>
      </c>
      <c r="ADT12" s="21">
        <f>ADS12*0%</f>
        <v>0</v>
      </c>
      <c r="ADU12" s="21">
        <v>0</v>
      </c>
      <c r="ADV12" s="21">
        <f>ADU12*0%</f>
        <v>0</v>
      </c>
      <c r="ADW12" s="21">
        <f>ADM12+ADN12+ADO12+ADP12+ADQ12+ADR12+ADS12+ADT12</f>
        <v>0</v>
      </c>
      <c r="ADX12" s="21"/>
      <c r="ADY12" s="23">
        <f>+ADX12*3%</f>
        <v>0</v>
      </c>
      <c r="ADZ12" s="22"/>
      <c r="AEA12" s="22"/>
      <c r="AEB12" s="22"/>
      <c r="AEC12" s="23">
        <v>0</v>
      </c>
      <c r="AED12" s="21">
        <f>+AEE12</f>
        <v>0</v>
      </c>
      <c r="AEE12" s="21">
        <f>AEC12-AEF12-AEG12-AEH12-AEI12-AEJ12-AEK12-AEL12-AER12</f>
        <v>0</v>
      </c>
      <c r="AEF12" s="21">
        <v>0</v>
      </c>
      <c r="AEG12" s="21">
        <f>AEF12*8%</f>
        <v>0</v>
      </c>
      <c r="AEH12" s="21">
        <v>0</v>
      </c>
      <c r="AEI12" s="21">
        <f>AEH12*16%</f>
        <v>0</v>
      </c>
      <c r="AEJ12" s="21">
        <v>0</v>
      </c>
      <c r="AEK12" s="21">
        <f>AEJ12*31%</f>
        <v>0</v>
      </c>
      <c r="AEL12" s="21">
        <v>0</v>
      </c>
      <c r="AEM12" s="21">
        <f>AEL12*0%</f>
        <v>0</v>
      </c>
      <c r="AEN12" s="21">
        <v>0</v>
      </c>
      <c r="AEO12" s="21">
        <f>AEN12*0%</f>
        <v>0</v>
      </c>
      <c r="AEP12" s="21">
        <f>AEF12+AEG12+AEH12+AEI12+AEJ12+AEK12+AEL12+AEM12</f>
        <v>0</v>
      </c>
      <c r="AEQ12" s="21"/>
      <c r="AER12" s="21">
        <f t="shared" ref="AER12:AER42" si="23">AEQ12*3%</f>
        <v>0</v>
      </c>
      <c r="AES12" s="21"/>
      <c r="AET12" s="21"/>
      <c r="AEU12" s="21">
        <v>0</v>
      </c>
      <c r="AEV12" s="21">
        <f>AEU12-AEW12-AEX12</f>
        <v>0</v>
      </c>
      <c r="AEW12" s="21">
        <v>0</v>
      </c>
      <c r="AEX12" s="21">
        <f>+AEW12*0.16</f>
        <v>0</v>
      </c>
      <c r="AEY12" s="22"/>
      <c r="AEZ12" s="22"/>
      <c r="AFA12" s="21">
        <v>0</v>
      </c>
      <c r="AFB12" s="21">
        <f>+AFA12-AFC12-AFD12-AFE12-AFF12-AFG12-AFH12-AFI12-AFJ12-AFO12</f>
        <v>0</v>
      </c>
      <c r="AFC12" s="21">
        <v>0</v>
      </c>
      <c r="AFD12" s="21">
        <f>AFC12*8%</f>
        <v>0</v>
      </c>
      <c r="AFE12" s="21">
        <v>0</v>
      </c>
      <c r="AFF12" s="21">
        <f>AFE12*16%</f>
        <v>0</v>
      </c>
      <c r="AFG12" s="21">
        <v>0</v>
      </c>
      <c r="AFH12" s="21">
        <f>AFG12*31%</f>
        <v>0</v>
      </c>
      <c r="AFI12" s="21">
        <v>0</v>
      </c>
      <c r="AFJ12" s="21">
        <f>AFI12*0%</f>
        <v>0</v>
      </c>
      <c r="AFK12" s="21">
        <v>0</v>
      </c>
      <c r="AFL12" s="21">
        <f>AFK12*0%</f>
        <v>0</v>
      </c>
      <c r="AFM12" s="21">
        <f>AFC12+AFD12+AFE12+AFF12+AFG12+AFH12+AFI12+AFJ12</f>
        <v>0</v>
      </c>
      <c r="AFN12" s="21"/>
      <c r="AFO12" s="23">
        <f>+AFN12*3%</f>
        <v>0</v>
      </c>
      <c r="AFP12" s="24">
        <f t="shared" ref="AFP12:AFP42" si="24">+M12+AD12-AJ12+BC12+BT12-BY12+CS12+DJ12-DP12+EI12+EZ12-FF12+FY12+GP12-GV12+HO12+IF12-IL12+JE12+JV12-KB12+KU12+LL12-LR12+MK12+NB12-NH12+OA12+OR12-OX12+PQ12+QH12-QN12+RG12+RX12-SD12+SW12+TN12-TT12+UM12+VD12-VJ12+WC12+WT12-WZ12+XS12+YJ12-YP12+ZI12+ZZ12-AAF12+AAY12+ABP12-ABV12+ACO12+ADF12-ADL12+AEE12+AEV12-AFB12</f>
        <v>0</v>
      </c>
      <c r="AFQ12" s="24">
        <f t="shared" ref="AFQ12:AFQ42" si="25">D12-G12+K12-Z12+AC12-AJ12-AU12-AW12-BP12+BS12-BY12-CK12-CM12-DF12+DI12-DP12-EA12-EC12+EG12-EV12+EY12-FF12-FQ12-FS12+FW12-GL12+GO12-GV12-HG12-HI12+HM12-IB12+IE12-IL12-IW12-IY12+JC12-JR12+JU12-KB12-KM12-KO12+KS12-LH12+LK12-LR12-MC12-ME12+MI12-MX12+NA12-NH12-NS12-NU12 +NY12-ON12+OQ12-OX12-PI12-PK12+PO12-QD12+QG12-QN12-QY12-RA12+RE12-RT12+RW12-SD12-SO12-SQ12+SU12-TJ12+TM12-TT12-UE12-UG12+UK12-UZ12+VC12-VJ12-VU12-VW12+WA12-WP12+WS12-WZ12-XK12-XM12+XQ12-YF12+YI12-YP12-ZA12-ZC12+ZG12-ZV12+ZY12-AAF12-AAQ12-AAS12+AAW12-ABL12+ABO12-ABV12-ACG12-ACI12+ACM12-ADB12+ADE12-ADL12-ADX12-ADY12+AEC12-AER12+AEU12-AFB12-AFM12-AFO12</f>
        <v>0</v>
      </c>
      <c r="AFR12" s="24">
        <f>Z12-AW12+BP12-CM12+DF12-EC12+EV12-FS12+GL12-HI12+IB12-IY12+JR12-KO12+LH12-ME12+MX12-NU12+ON12-PK12+QD12-RA12+RT12-SQ12+TJ12-UG12+UZ12+WP12-XM12+YF12-ZC12+ZV12-AAS12-ABL12-ACI12+ADB12-ADY12+AER12-AFO12</f>
        <v>0</v>
      </c>
    </row>
    <row r="13" spans="1:855" ht="19.350000000000001" customHeight="1" x14ac:dyDescent="0.3">
      <c r="A13" s="19"/>
      <c r="B13" s="20" t="s">
        <v>43</v>
      </c>
      <c r="C13" s="20" t="s">
        <v>43</v>
      </c>
      <c r="D13" s="21">
        <v>0</v>
      </c>
      <c r="E13" s="20" t="s">
        <v>43</v>
      </c>
      <c r="F13" s="20" t="s">
        <v>43</v>
      </c>
      <c r="G13" s="21">
        <v>0</v>
      </c>
      <c r="H13" s="22"/>
      <c r="I13" s="22"/>
      <c r="J13" s="22"/>
      <c r="K13" s="23">
        <v>0</v>
      </c>
      <c r="L13" s="21">
        <f t="shared" ref="L13:L42" si="26">M13</f>
        <v>0</v>
      </c>
      <c r="M13" s="21">
        <f t="shared" ref="M13:M42" si="27">K13-N13-O13-P13-Q13-R13-S13-T13-Z13</f>
        <v>0</v>
      </c>
      <c r="N13" s="21">
        <v>0</v>
      </c>
      <c r="O13" s="21">
        <f t="shared" ref="O13:O42" si="28">N13*8%</f>
        <v>0</v>
      </c>
      <c r="P13" s="21">
        <v>0</v>
      </c>
      <c r="Q13" s="21">
        <f t="shared" ref="Q13:Q42" si="29">P13*16%</f>
        <v>0</v>
      </c>
      <c r="R13" s="21">
        <v>0</v>
      </c>
      <c r="S13" s="21">
        <f t="shared" ref="S13:S42" si="30">R13*31%</f>
        <v>0</v>
      </c>
      <c r="T13" s="21">
        <v>0</v>
      </c>
      <c r="U13" s="21">
        <f t="shared" ref="U13:U42" si="31">T13*0%</f>
        <v>0</v>
      </c>
      <c r="V13" s="21">
        <v>0</v>
      </c>
      <c r="W13" s="21">
        <f t="shared" ref="W13:W42" si="32">V13*0%</f>
        <v>0</v>
      </c>
      <c r="X13" s="21">
        <f t="shared" ref="X13:X42" si="33">N13+O13+P13+Q13+R13+S13+T13+U13</f>
        <v>0</v>
      </c>
      <c r="Y13" s="21"/>
      <c r="Z13" s="21">
        <f t="shared" si="0"/>
        <v>0</v>
      </c>
      <c r="AA13" s="21"/>
      <c r="AB13" s="21"/>
      <c r="AC13" s="21">
        <v>0</v>
      </c>
      <c r="AD13" s="21">
        <f t="shared" ref="AD13:AD42" si="34">AC13-AE13-AF13</f>
        <v>0</v>
      </c>
      <c r="AE13" s="21">
        <v>0</v>
      </c>
      <c r="AF13" s="21">
        <v>0</v>
      </c>
      <c r="AG13" s="22"/>
      <c r="AH13" s="22"/>
      <c r="AI13" s="21">
        <v>0</v>
      </c>
      <c r="AJ13" s="21">
        <f t="shared" ref="AJ13:AJ42" si="35">+AI13-AK13-AL13-AM13-AN13-AO13-AP13-AQ13-AR13-AW13</f>
        <v>0</v>
      </c>
      <c r="AK13" s="21">
        <v>0</v>
      </c>
      <c r="AL13" s="21">
        <f t="shared" ref="AL13:AL42" si="36">AK13*8%</f>
        <v>0</v>
      </c>
      <c r="AM13" s="21">
        <v>0</v>
      </c>
      <c r="AN13" s="21">
        <f t="shared" ref="AN13:AN42" si="37">AM13*16%</f>
        <v>0</v>
      </c>
      <c r="AO13" s="21">
        <v>0</v>
      </c>
      <c r="AP13" s="21">
        <f t="shared" ref="AP13:AP42" si="38">AO13*31%</f>
        <v>0</v>
      </c>
      <c r="AQ13" s="21">
        <v>0</v>
      </c>
      <c r="AR13" s="21">
        <f t="shared" ref="AR13:AR42" si="39">AQ13*0%</f>
        <v>0</v>
      </c>
      <c r="AS13" s="21">
        <v>0</v>
      </c>
      <c r="AT13" s="21">
        <f t="shared" ref="AT13:AT42" si="40">AS13*0%</f>
        <v>0</v>
      </c>
      <c r="AU13" s="21">
        <f t="shared" ref="AU13:AU42" si="41">AK13+AL13+AM13+AN13+AO13+AP13+AQ13+AR13</f>
        <v>0</v>
      </c>
      <c r="AV13" s="21"/>
      <c r="AW13" s="23">
        <f>+AV13*3%</f>
        <v>0</v>
      </c>
      <c r="AX13" s="22"/>
      <c r="AY13" s="22"/>
      <c r="AZ13" s="22"/>
      <c r="BA13" s="23">
        <v>0</v>
      </c>
      <c r="BB13" s="21">
        <f t="shared" ref="BB13:BB14" si="42">BC13</f>
        <v>0</v>
      </c>
      <c r="BC13" s="21">
        <f t="shared" ref="BC13:BC42" si="43">BA13-BD13-BE13-BF13-BG13-BH13-BI13-BJ13-BP13</f>
        <v>0</v>
      </c>
      <c r="BD13" s="21">
        <v>0</v>
      </c>
      <c r="BE13" s="21">
        <f t="shared" ref="BE13:BE42" si="44">BD13*8%</f>
        <v>0</v>
      </c>
      <c r="BF13" s="21">
        <v>0</v>
      </c>
      <c r="BG13" s="21">
        <f t="shared" ref="BG13:BG42" si="45">BF13*16%</f>
        <v>0</v>
      </c>
      <c r="BH13" s="21">
        <v>0</v>
      </c>
      <c r="BI13" s="21">
        <f t="shared" ref="BI13:BI42" si="46">BH13*31%</f>
        <v>0</v>
      </c>
      <c r="BJ13" s="21">
        <v>0</v>
      </c>
      <c r="BK13" s="21">
        <f t="shared" ref="BK13:BK42" si="47">BJ13*0%</f>
        <v>0</v>
      </c>
      <c r="BL13" s="21">
        <v>0</v>
      </c>
      <c r="BM13" s="21">
        <f t="shared" ref="BM13:BM42" si="48">BL13*0%</f>
        <v>0</v>
      </c>
      <c r="BN13" s="21">
        <f t="shared" ref="BN13:BN17" si="49">BD13+BE13+BF13+BG13+BH13+BI13+BJ13+BK13</f>
        <v>0</v>
      </c>
      <c r="BO13" s="21"/>
      <c r="BP13" s="21">
        <f t="shared" si="1"/>
        <v>0</v>
      </c>
      <c r="BQ13" s="21"/>
      <c r="BR13" s="21"/>
      <c r="BS13" s="21">
        <v>0</v>
      </c>
      <c r="BT13" s="21">
        <f t="shared" ref="BT13:BT42" si="50">BS13-BU13-BV13</f>
        <v>0</v>
      </c>
      <c r="BU13" s="21">
        <v>0</v>
      </c>
      <c r="BV13" s="21">
        <v>0</v>
      </c>
      <c r="BW13" s="22"/>
      <c r="BX13" s="22"/>
      <c r="BY13" s="21">
        <v>0</v>
      </c>
      <c r="BZ13" s="21">
        <f t="shared" ref="BZ13:BZ42" si="51">+BY13-CA13-CB13-CC13-CD13-CE13-CF13-CG13-CH13-CM13</f>
        <v>0</v>
      </c>
      <c r="CA13" s="21">
        <v>0</v>
      </c>
      <c r="CB13" s="21">
        <f t="shared" ref="CB13:CB42" si="52">CA13*8%</f>
        <v>0</v>
      </c>
      <c r="CC13" s="21">
        <v>0</v>
      </c>
      <c r="CD13" s="21">
        <f t="shared" ref="CD13:CD42" si="53">CC13*16%</f>
        <v>0</v>
      </c>
      <c r="CE13" s="21">
        <v>0</v>
      </c>
      <c r="CF13" s="21">
        <f t="shared" ref="CF13:CF42" si="54">CE13*31%</f>
        <v>0</v>
      </c>
      <c r="CG13" s="21">
        <v>0</v>
      </c>
      <c r="CH13" s="21">
        <f t="shared" ref="CH13:CH42" si="55">CG13*0%</f>
        <v>0</v>
      </c>
      <c r="CI13" s="21">
        <v>0</v>
      </c>
      <c r="CJ13" s="21">
        <f t="shared" ref="CJ13:CJ42" si="56">CI13*0%</f>
        <v>0</v>
      </c>
      <c r="CK13" s="21">
        <f t="shared" ref="CK13:CK42" si="57">CA13+CB13+CC13+CD13+CE13+CF13+CG13+CH13</f>
        <v>0</v>
      </c>
      <c r="CL13" s="21"/>
      <c r="CM13" s="23">
        <f>+CL13*3%</f>
        <v>0</v>
      </c>
      <c r="CN13" s="22"/>
      <c r="CO13" s="22"/>
      <c r="CP13" s="22"/>
      <c r="CQ13" s="23">
        <v>0</v>
      </c>
      <c r="CR13" s="21">
        <f t="shared" ref="CR13:CR14" si="58">CS13</f>
        <v>0</v>
      </c>
      <c r="CS13" s="21">
        <f t="shared" ref="CS13:CS42" si="59">CQ13-CT13-CU13-CV13-CW13-CX13-CY13-CZ13-DF13</f>
        <v>0</v>
      </c>
      <c r="CT13" s="21">
        <v>0</v>
      </c>
      <c r="CU13" s="21">
        <f t="shared" ref="CU13:CU42" si="60">CT13*8%</f>
        <v>0</v>
      </c>
      <c r="CV13" s="21">
        <v>0</v>
      </c>
      <c r="CW13" s="21">
        <f t="shared" ref="CW13:CW42" si="61">CV13*16%</f>
        <v>0</v>
      </c>
      <c r="CX13" s="21">
        <v>0</v>
      </c>
      <c r="CY13" s="21">
        <f t="shared" ref="CY13:CY42" si="62">CX13*31%</f>
        <v>0</v>
      </c>
      <c r="CZ13" s="21">
        <v>0</v>
      </c>
      <c r="DA13" s="21">
        <f t="shared" ref="DA13:DA42" si="63">CZ13*0%</f>
        <v>0</v>
      </c>
      <c r="DB13" s="21">
        <v>0</v>
      </c>
      <c r="DC13" s="21">
        <f t="shared" ref="DC13:DC42" si="64">DB13*0%</f>
        <v>0</v>
      </c>
      <c r="DD13" s="21">
        <f t="shared" ref="DD13:DD17" si="65">CT13+CU13+CV13+CW13+CX13+CY13+CZ13+DA13</f>
        <v>0</v>
      </c>
      <c r="DE13" s="21"/>
      <c r="DF13" s="21">
        <f t="shared" si="2"/>
        <v>0</v>
      </c>
      <c r="DG13" s="21"/>
      <c r="DH13" s="21"/>
      <c r="DI13" s="21">
        <v>0</v>
      </c>
      <c r="DJ13" s="21">
        <f t="shared" ref="DJ13:DJ42" si="66">DI13-DK13-DL13</f>
        <v>0</v>
      </c>
      <c r="DK13" s="21">
        <v>0</v>
      </c>
      <c r="DL13" s="21">
        <v>0</v>
      </c>
      <c r="DM13" s="22"/>
      <c r="DN13" s="22"/>
      <c r="DO13" s="21">
        <v>0</v>
      </c>
      <c r="DP13" s="21">
        <f t="shared" si="3"/>
        <v>0</v>
      </c>
      <c r="DQ13" s="21">
        <v>0</v>
      </c>
      <c r="DR13" s="21">
        <f t="shared" ref="DR13:DR42" si="67">DQ13*8%</f>
        <v>0</v>
      </c>
      <c r="DS13" s="21">
        <v>0</v>
      </c>
      <c r="DT13" s="21">
        <f t="shared" ref="DT13:DT42" si="68">DS13*16%</f>
        <v>0</v>
      </c>
      <c r="DU13" s="21">
        <v>0</v>
      </c>
      <c r="DV13" s="21">
        <f t="shared" ref="DV13:DV42" si="69">DU13*31%</f>
        <v>0</v>
      </c>
      <c r="DW13" s="21">
        <v>0</v>
      </c>
      <c r="DX13" s="21">
        <f t="shared" ref="DX13:DX42" si="70">DW13*0%</f>
        <v>0</v>
      </c>
      <c r="DY13" s="21">
        <v>0</v>
      </c>
      <c r="DZ13" s="21">
        <f t="shared" ref="DZ13:DZ42" si="71">DY13*0%</f>
        <v>0</v>
      </c>
      <c r="EA13" s="21">
        <f t="shared" ref="EA13:EA42" si="72">DQ13+DR13+DS13+DT13+DU13+DV13+DW13+DX13</f>
        <v>0</v>
      </c>
      <c r="EB13" s="21"/>
      <c r="EC13" s="23">
        <f t="shared" si="4"/>
        <v>0</v>
      </c>
      <c r="ED13" s="22"/>
      <c r="EE13" s="22"/>
      <c r="EF13" s="22"/>
      <c r="EG13" s="23">
        <v>0</v>
      </c>
      <c r="EH13" s="21">
        <f t="shared" ref="EH13:EH14" si="73">EI13</f>
        <v>0</v>
      </c>
      <c r="EI13" s="21">
        <f t="shared" ref="EI13:EI42" si="74">EG13-EJ13-EK13-EL13-EM13-EN13-EO13-EP13-EV13</f>
        <v>0</v>
      </c>
      <c r="EJ13" s="21">
        <v>0</v>
      </c>
      <c r="EK13" s="21">
        <f t="shared" ref="EK13:EK42" si="75">EJ13*8%</f>
        <v>0</v>
      </c>
      <c r="EL13" s="21">
        <v>0</v>
      </c>
      <c r="EM13" s="21">
        <f t="shared" ref="EM13:EM42" si="76">EL13*16%</f>
        <v>0</v>
      </c>
      <c r="EN13" s="21">
        <v>0</v>
      </c>
      <c r="EO13" s="21">
        <f t="shared" ref="EO13:EO42" si="77">EN13*31%</f>
        <v>0</v>
      </c>
      <c r="EP13" s="21">
        <v>0</v>
      </c>
      <c r="EQ13" s="21">
        <f t="shared" ref="EQ13:EQ42" si="78">EP13*0%</f>
        <v>0</v>
      </c>
      <c r="ER13" s="21">
        <v>0</v>
      </c>
      <c r="ES13" s="21">
        <f t="shared" ref="ES13:ES42" si="79">ER13*0%</f>
        <v>0</v>
      </c>
      <c r="ET13" s="21">
        <f t="shared" ref="ET13:ET17" si="80">EJ13+EK13+EL13+EM13+EN13+EO13+EP13+EQ13</f>
        <v>0</v>
      </c>
      <c r="EU13" s="21"/>
      <c r="EV13" s="21">
        <f t="shared" si="5"/>
        <v>0</v>
      </c>
      <c r="EW13" s="21"/>
      <c r="EX13" s="21"/>
      <c r="EY13" s="21">
        <v>0</v>
      </c>
      <c r="EZ13" s="21">
        <f t="shared" ref="EZ13:EZ42" si="81">EY13-FA13-FB13</f>
        <v>0</v>
      </c>
      <c r="FA13" s="21">
        <v>0</v>
      </c>
      <c r="FB13" s="21">
        <v>0</v>
      </c>
      <c r="FC13" s="22"/>
      <c r="FD13" s="22"/>
      <c r="FE13" s="21">
        <v>0</v>
      </c>
      <c r="FF13" s="21">
        <f t="shared" ref="FF13:FF42" si="82">+FE13-FG13-FH13-FI13-FJ13-FK13-FL13-FM13-FN13-FS13</f>
        <v>0</v>
      </c>
      <c r="FG13" s="21">
        <v>0</v>
      </c>
      <c r="FH13" s="21">
        <f t="shared" ref="FH13:FH42" si="83">FG13*8%</f>
        <v>0</v>
      </c>
      <c r="FI13" s="21">
        <v>0</v>
      </c>
      <c r="FJ13" s="21">
        <f t="shared" ref="FJ13:FJ42" si="84">FI13*16%</f>
        <v>0</v>
      </c>
      <c r="FK13" s="21">
        <v>0</v>
      </c>
      <c r="FL13" s="21">
        <f t="shared" ref="FL13:FL42" si="85">FK13*31%</f>
        <v>0</v>
      </c>
      <c r="FM13" s="21">
        <v>0</v>
      </c>
      <c r="FN13" s="21">
        <f t="shared" ref="FN13:FN42" si="86">FM13*0%</f>
        <v>0</v>
      </c>
      <c r="FO13" s="21">
        <v>0</v>
      </c>
      <c r="FP13" s="21">
        <f t="shared" ref="FP13:FP42" si="87">FO13*0%</f>
        <v>0</v>
      </c>
      <c r="FQ13" s="21">
        <f t="shared" ref="FQ13:FQ42" si="88">FG13+FH13+FI13+FJ13+FK13+FL13+FM13+FN13</f>
        <v>0</v>
      </c>
      <c r="FR13" s="21"/>
      <c r="FS13" s="23">
        <f>+FR13*3%</f>
        <v>0</v>
      </c>
      <c r="FT13" s="22"/>
      <c r="FU13" s="22"/>
      <c r="FV13" s="22"/>
      <c r="FW13" s="23">
        <v>0</v>
      </c>
      <c r="FX13" s="21">
        <f t="shared" ref="FX13:FX14" si="89">FY13</f>
        <v>0</v>
      </c>
      <c r="FY13" s="21">
        <f t="shared" ref="FY13:FY42" si="90">FW13-FZ13-GA13-GB13-GC13-GD13-GE13-GF13-GL13</f>
        <v>0</v>
      </c>
      <c r="FZ13" s="21">
        <v>0</v>
      </c>
      <c r="GA13" s="21">
        <f t="shared" ref="GA13:GA42" si="91">FZ13*8%</f>
        <v>0</v>
      </c>
      <c r="GB13" s="21">
        <v>0</v>
      </c>
      <c r="GC13" s="21">
        <f t="shared" ref="GC13:GC42" si="92">GB13*16%</f>
        <v>0</v>
      </c>
      <c r="GD13" s="21">
        <v>0</v>
      </c>
      <c r="GE13" s="21">
        <f t="shared" ref="GE13:GE42" si="93">GD13*31%</f>
        <v>0</v>
      </c>
      <c r="GF13" s="21">
        <v>0</v>
      </c>
      <c r="GG13" s="21">
        <f t="shared" ref="GG13:GG42" si="94">GF13*0%</f>
        <v>0</v>
      </c>
      <c r="GH13" s="21">
        <v>0</v>
      </c>
      <c r="GI13" s="21">
        <f t="shared" ref="GI13:GI42" si="95">GH13*0%</f>
        <v>0</v>
      </c>
      <c r="GJ13" s="21">
        <f t="shared" ref="GJ13:GJ17" si="96">FZ13+GA13+GB13+GC13+GD13+GE13+GF13+GG13</f>
        <v>0</v>
      </c>
      <c r="GK13" s="21"/>
      <c r="GL13" s="21">
        <f t="shared" si="6"/>
        <v>0</v>
      </c>
      <c r="GM13" s="21"/>
      <c r="GN13" s="21"/>
      <c r="GO13" s="21">
        <v>0</v>
      </c>
      <c r="GP13" s="21">
        <f t="shared" ref="GP13:GP42" si="97">GO13-GQ13-GR13</f>
        <v>0</v>
      </c>
      <c r="GQ13" s="21">
        <v>0</v>
      </c>
      <c r="GR13" s="21">
        <v>0</v>
      </c>
      <c r="GS13" s="22"/>
      <c r="GT13" s="22"/>
      <c r="GU13" s="21">
        <v>0</v>
      </c>
      <c r="GV13" s="21">
        <f t="shared" ref="GV13:GV42" si="98">+GU13-GW13-GX13-GY13-GZ13-HA13-HB13-HC13-HD13-HI13</f>
        <v>0</v>
      </c>
      <c r="GW13" s="21">
        <v>0</v>
      </c>
      <c r="GX13" s="21">
        <f t="shared" ref="GX13:GX42" si="99">GW13*8%</f>
        <v>0</v>
      </c>
      <c r="GY13" s="21">
        <v>0</v>
      </c>
      <c r="GZ13" s="21">
        <f t="shared" ref="GZ13:GZ42" si="100">GY13*16%</f>
        <v>0</v>
      </c>
      <c r="HA13" s="21">
        <v>0</v>
      </c>
      <c r="HB13" s="21">
        <f t="shared" ref="HB13:HB42" si="101">HA13*31%</f>
        <v>0</v>
      </c>
      <c r="HC13" s="21">
        <v>0</v>
      </c>
      <c r="HD13" s="21">
        <f t="shared" ref="HD13:HD42" si="102">HC13*0%</f>
        <v>0</v>
      </c>
      <c r="HE13" s="21">
        <v>0</v>
      </c>
      <c r="HF13" s="21">
        <f t="shared" ref="HF13:HF42" si="103">HE13*0%</f>
        <v>0</v>
      </c>
      <c r="HG13" s="21">
        <f t="shared" ref="HG13:HG42" si="104">GW13+GX13+GY13+GZ13+HA13+HB13+HC13+HD13</f>
        <v>0</v>
      </c>
      <c r="HH13" s="21"/>
      <c r="HI13" s="23">
        <f>+HH13*3%</f>
        <v>0</v>
      </c>
      <c r="HJ13" s="22"/>
      <c r="HK13" s="22"/>
      <c r="HL13" s="22"/>
      <c r="HM13" s="23">
        <v>0</v>
      </c>
      <c r="HN13" s="21">
        <f t="shared" ref="HN13:HN14" si="105">HO13</f>
        <v>0</v>
      </c>
      <c r="HO13" s="21">
        <f t="shared" ref="HO13:HO42" si="106">HM13-HP13-HQ13-HR13-HS13-HT13-HU13-HV13-IB13</f>
        <v>0</v>
      </c>
      <c r="HP13" s="21">
        <v>0</v>
      </c>
      <c r="HQ13" s="21">
        <f t="shared" ref="HQ13:HQ42" si="107">HP13*8%</f>
        <v>0</v>
      </c>
      <c r="HR13" s="21">
        <v>0</v>
      </c>
      <c r="HS13" s="21">
        <f t="shared" ref="HS13:HS42" si="108">HR13*16%</f>
        <v>0</v>
      </c>
      <c r="HT13" s="21">
        <v>0</v>
      </c>
      <c r="HU13" s="21">
        <f t="shared" ref="HU13:HU42" si="109">HT13*31%</f>
        <v>0</v>
      </c>
      <c r="HV13" s="21">
        <v>0</v>
      </c>
      <c r="HW13" s="21">
        <f t="shared" ref="HW13:HW42" si="110">HV13*0%</f>
        <v>0</v>
      </c>
      <c r="HX13" s="21">
        <v>0</v>
      </c>
      <c r="HY13" s="21">
        <f t="shared" ref="HY13:HY42" si="111">HX13*0%</f>
        <v>0</v>
      </c>
      <c r="HZ13" s="21">
        <f t="shared" ref="HZ13:HZ17" si="112">HP13+HQ13+HR13+HS13+HT13+HU13+HV13+HW13</f>
        <v>0</v>
      </c>
      <c r="IA13" s="21"/>
      <c r="IB13" s="21">
        <f t="shared" si="7"/>
        <v>0</v>
      </c>
      <c r="IC13" s="21"/>
      <c r="ID13" s="21"/>
      <c r="IE13" s="21">
        <v>0</v>
      </c>
      <c r="IF13" s="21">
        <f t="shared" ref="IF13:IF42" si="113">IE13-IG13-IH13</f>
        <v>0</v>
      </c>
      <c r="IG13" s="21">
        <v>0</v>
      </c>
      <c r="IH13" s="21">
        <v>0</v>
      </c>
      <c r="II13" s="22"/>
      <c r="IJ13" s="22"/>
      <c r="IK13" s="21">
        <v>0</v>
      </c>
      <c r="IL13" s="21">
        <f t="shared" ref="IL13:IL42" si="114">+IK13-IM13-IN13-IO13-IP13-IQ13-IR13-IS13-IT13-IY13</f>
        <v>0</v>
      </c>
      <c r="IM13" s="21">
        <v>0</v>
      </c>
      <c r="IN13" s="21">
        <f t="shared" ref="IN13:IN42" si="115">IM13*8%</f>
        <v>0</v>
      </c>
      <c r="IO13" s="21">
        <v>0</v>
      </c>
      <c r="IP13" s="21">
        <f t="shared" ref="IP13:IP42" si="116">IO13*16%</f>
        <v>0</v>
      </c>
      <c r="IQ13" s="21">
        <v>0</v>
      </c>
      <c r="IR13" s="21">
        <f t="shared" ref="IR13:IR42" si="117">IQ13*31%</f>
        <v>0</v>
      </c>
      <c r="IS13" s="21">
        <v>0</v>
      </c>
      <c r="IT13" s="21">
        <f t="shared" ref="IT13:IT42" si="118">IS13*0%</f>
        <v>0</v>
      </c>
      <c r="IU13" s="21">
        <v>0</v>
      </c>
      <c r="IV13" s="21">
        <f t="shared" ref="IV13:IV42" si="119">IU13*0%</f>
        <v>0</v>
      </c>
      <c r="IW13" s="21">
        <f t="shared" ref="IW13:IW42" si="120">IM13+IN13+IO13+IP13+IQ13+IR13+IS13+IT13</f>
        <v>0</v>
      </c>
      <c r="IX13" s="21"/>
      <c r="IY13" s="23">
        <f>+IX13*3%</f>
        <v>0</v>
      </c>
      <c r="IZ13" s="22"/>
      <c r="JA13" s="22"/>
      <c r="JB13" s="22"/>
      <c r="JC13" s="23">
        <v>0</v>
      </c>
      <c r="JD13" s="21">
        <f t="shared" ref="JD13:JD14" si="121">JE13</f>
        <v>0</v>
      </c>
      <c r="JE13" s="21">
        <f t="shared" ref="JE13:JE42" si="122">JC13-JF13-JG13-JH13-JI13-JJ13-JK13-JL13-JR13</f>
        <v>0</v>
      </c>
      <c r="JF13" s="21">
        <v>0</v>
      </c>
      <c r="JG13" s="21">
        <f t="shared" ref="JG13:JG42" si="123">JF13*8%</f>
        <v>0</v>
      </c>
      <c r="JH13" s="21">
        <v>0</v>
      </c>
      <c r="JI13" s="21">
        <f t="shared" ref="JI13:JI42" si="124">JH13*16%</f>
        <v>0</v>
      </c>
      <c r="JJ13" s="21">
        <v>0</v>
      </c>
      <c r="JK13" s="21">
        <f t="shared" ref="JK13:JK42" si="125">JJ13*31%</f>
        <v>0</v>
      </c>
      <c r="JL13" s="21">
        <v>0</v>
      </c>
      <c r="JM13" s="21">
        <f t="shared" ref="JM13:JM42" si="126">JL13*0%</f>
        <v>0</v>
      </c>
      <c r="JN13" s="21">
        <v>0</v>
      </c>
      <c r="JO13" s="21">
        <f t="shared" ref="JO13:JO42" si="127">JN13*0%</f>
        <v>0</v>
      </c>
      <c r="JP13" s="21">
        <f t="shared" ref="JP13:JP17" si="128">JF13+JG13+JH13+JI13+JJ13+JK13+JL13+JM13</f>
        <v>0</v>
      </c>
      <c r="JQ13" s="21"/>
      <c r="JR13" s="21">
        <f t="shared" si="8"/>
        <v>0</v>
      </c>
      <c r="JS13" s="21"/>
      <c r="JT13" s="21"/>
      <c r="JU13" s="21">
        <v>0</v>
      </c>
      <c r="JV13" s="21">
        <f t="shared" ref="JV13:JV42" si="129">JU13-JW13-JX13</f>
        <v>0</v>
      </c>
      <c r="JW13" s="21">
        <v>0</v>
      </c>
      <c r="JX13" s="21">
        <v>0</v>
      </c>
      <c r="JY13" s="22"/>
      <c r="JZ13" s="22"/>
      <c r="KA13" s="21">
        <v>0</v>
      </c>
      <c r="KB13" s="21">
        <f t="shared" ref="KB13:KB42" si="130">+KA13-KC13-KD13-KE13-KF13-KG13-KH13-KI13-KJ13-KO13</f>
        <v>0</v>
      </c>
      <c r="KC13" s="21">
        <v>0</v>
      </c>
      <c r="KD13" s="21">
        <f t="shared" ref="KD13:KD42" si="131">KC13*8%</f>
        <v>0</v>
      </c>
      <c r="KE13" s="21">
        <v>0</v>
      </c>
      <c r="KF13" s="21">
        <f t="shared" ref="KF13:KF42" si="132">KE13*16%</f>
        <v>0</v>
      </c>
      <c r="KG13" s="21">
        <v>0</v>
      </c>
      <c r="KH13" s="21">
        <f t="shared" ref="KH13:KH42" si="133">KG13*31%</f>
        <v>0</v>
      </c>
      <c r="KI13" s="21">
        <v>0</v>
      </c>
      <c r="KJ13" s="21">
        <f t="shared" ref="KJ13:KJ42" si="134">KI13*0%</f>
        <v>0</v>
      </c>
      <c r="KK13" s="21">
        <v>0</v>
      </c>
      <c r="KL13" s="21">
        <f t="shared" ref="KL13:KL42" si="135">KK13*0%</f>
        <v>0</v>
      </c>
      <c r="KM13" s="21">
        <f t="shared" ref="KM13:KM42" si="136">KC13+KD13+KE13+KF13+KG13+KH13+KI13+KJ13</f>
        <v>0</v>
      </c>
      <c r="KN13" s="21"/>
      <c r="KO13" s="23">
        <f>+KN13*3%</f>
        <v>0</v>
      </c>
      <c r="KP13" s="22"/>
      <c r="KQ13" s="22"/>
      <c r="KR13" s="22"/>
      <c r="KS13" s="23">
        <v>0</v>
      </c>
      <c r="KT13" s="21">
        <f t="shared" ref="KT13:KT14" si="137">KU13</f>
        <v>0</v>
      </c>
      <c r="KU13" s="21">
        <f t="shared" ref="KU13:KU42" si="138">KS13-KV13-KW13-KX13-KY13-KZ13-LA13-LB13-LH13</f>
        <v>0</v>
      </c>
      <c r="KV13" s="21">
        <v>0</v>
      </c>
      <c r="KW13" s="21">
        <f t="shared" ref="KW13:KW42" si="139">KV13*8%</f>
        <v>0</v>
      </c>
      <c r="KX13" s="21">
        <v>0</v>
      </c>
      <c r="KY13" s="21">
        <f t="shared" ref="KY13:KY42" si="140">KX13*16%</f>
        <v>0</v>
      </c>
      <c r="KZ13" s="21">
        <v>0</v>
      </c>
      <c r="LA13" s="21">
        <f t="shared" ref="LA13:LA42" si="141">KZ13*31%</f>
        <v>0</v>
      </c>
      <c r="LB13" s="21">
        <v>0</v>
      </c>
      <c r="LC13" s="21">
        <f t="shared" ref="LC13:LC42" si="142">LB13*0%</f>
        <v>0</v>
      </c>
      <c r="LD13" s="21">
        <v>0</v>
      </c>
      <c r="LE13" s="21">
        <f t="shared" ref="LE13:LE42" si="143">LD13*0%</f>
        <v>0</v>
      </c>
      <c r="LF13" s="21">
        <f t="shared" ref="LF13:LF17" si="144">KV13+KW13+KX13+KY13+KZ13+LA13+LB13+LC13</f>
        <v>0</v>
      </c>
      <c r="LG13" s="21"/>
      <c r="LH13" s="21">
        <f t="shared" si="9"/>
        <v>0</v>
      </c>
      <c r="LI13" s="21"/>
      <c r="LJ13" s="21"/>
      <c r="LK13" s="21">
        <v>0</v>
      </c>
      <c r="LL13" s="21">
        <f t="shared" ref="LL13:LL42" si="145">LK13-LM13-LN13</f>
        <v>0</v>
      </c>
      <c r="LM13" s="21">
        <v>0</v>
      </c>
      <c r="LN13" s="21">
        <v>0</v>
      </c>
      <c r="LO13" s="22"/>
      <c r="LP13" s="22"/>
      <c r="LQ13" s="21">
        <v>0</v>
      </c>
      <c r="LR13" s="21">
        <f t="shared" ref="LR13:LR42" si="146">+LQ13-LS13-LT13-LU13-LV13-LW13-LX13-LY13-LZ13-ME13</f>
        <v>0</v>
      </c>
      <c r="LS13" s="21">
        <v>0</v>
      </c>
      <c r="LT13" s="21">
        <f t="shared" ref="LT13:LT42" si="147">LS13*8%</f>
        <v>0</v>
      </c>
      <c r="LU13" s="21">
        <v>0</v>
      </c>
      <c r="LV13" s="21">
        <f t="shared" ref="LV13:LV42" si="148">LU13*16%</f>
        <v>0</v>
      </c>
      <c r="LW13" s="21">
        <v>0</v>
      </c>
      <c r="LX13" s="21">
        <f t="shared" ref="LX13:LX42" si="149">LW13*31%</f>
        <v>0</v>
      </c>
      <c r="LY13" s="21">
        <v>0</v>
      </c>
      <c r="LZ13" s="21">
        <f t="shared" ref="LZ13:LZ42" si="150">LY13*0%</f>
        <v>0</v>
      </c>
      <c r="MA13" s="21">
        <v>0</v>
      </c>
      <c r="MB13" s="21">
        <f t="shared" ref="MB13:MB42" si="151">MA13*0%</f>
        <v>0</v>
      </c>
      <c r="MC13" s="21">
        <f t="shared" ref="MC13:MC42" si="152">LS13+LT13+LU13+LV13+LW13+LX13+LY13+LZ13</f>
        <v>0</v>
      </c>
      <c r="MD13" s="21"/>
      <c r="ME13" s="23">
        <f>+MD13*3%</f>
        <v>0</v>
      </c>
      <c r="MF13" s="22"/>
      <c r="MG13" s="22"/>
      <c r="MH13" s="22"/>
      <c r="MI13" s="23">
        <v>0</v>
      </c>
      <c r="MJ13" s="21">
        <f t="shared" ref="MJ13:MJ14" si="153">MK13</f>
        <v>0</v>
      </c>
      <c r="MK13" s="21">
        <f t="shared" ref="MK13:MK42" si="154">MI13-ML13-MM13-MN13-MO13-MP13-MQ13-MR13-MX13</f>
        <v>0</v>
      </c>
      <c r="ML13" s="21">
        <v>0</v>
      </c>
      <c r="MM13" s="21">
        <f t="shared" ref="MM13:MM42" si="155">ML13*8%</f>
        <v>0</v>
      </c>
      <c r="MN13" s="21">
        <v>0</v>
      </c>
      <c r="MO13" s="21">
        <f t="shared" ref="MO13:MO42" si="156">MN13*16%</f>
        <v>0</v>
      </c>
      <c r="MP13" s="21">
        <v>0</v>
      </c>
      <c r="MQ13" s="21">
        <f t="shared" ref="MQ13:MQ42" si="157">MP13*31%</f>
        <v>0</v>
      </c>
      <c r="MR13" s="21">
        <v>0</v>
      </c>
      <c r="MS13" s="21">
        <f t="shared" ref="MS13:MS42" si="158">MR13*0%</f>
        <v>0</v>
      </c>
      <c r="MT13" s="21">
        <v>0</v>
      </c>
      <c r="MU13" s="21">
        <f t="shared" ref="MU13:MU42" si="159">MT13*0%</f>
        <v>0</v>
      </c>
      <c r="MV13" s="21">
        <f t="shared" ref="MV13:MV17" si="160">ML13+MM13+MN13+MO13+MP13+MQ13+MR13+MS13</f>
        <v>0</v>
      </c>
      <c r="MW13" s="21"/>
      <c r="MX13" s="21">
        <f t="shared" si="10"/>
        <v>0</v>
      </c>
      <c r="MY13" s="21"/>
      <c r="MZ13" s="21"/>
      <c r="NA13" s="21">
        <v>0</v>
      </c>
      <c r="NB13" s="21">
        <f t="shared" ref="NB13:NB42" si="161">NA13-NC13-ND13</f>
        <v>0</v>
      </c>
      <c r="NC13" s="21">
        <v>0</v>
      </c>
      <c r="ND13" s="21">
        <v>0</v>
      </c>
      <c r="NE13" s="22"/>
      <c r="NF13" s="22"/>
      <c r="NG13" s="21">
        <v>0</v>
      </c>
      <c r="NH13" s="21">
        <f t="shared" ref="NH13:NH42" si="162">+NG13-NI13-NJ13-NK13-NL13-NM13-NN13-NO13-NP13-NU13</f>
        <v>0</v>
      </c>
      <c r="NI13" s="21">
        <v>0</v>
      </c>
      <c r="NJ13" s="21">
        <f t="shared" ref="NJ13:NJ42" si="163">NI13*8%</f>
        <v>0</v>
      </c>
      <c r="NK13" s="21">
        <v>0</v>
      </c>
      <c r="NL13" s="21">
        <f t="shared" ref="NL13:NL42" si="164">NK13*16%</f>
        <v>0</v>
      </c>
      <c r="NM13" s="21">
        <v>0</v>
      </c>
      <c r="NN13" s="21">
        <f t="shared" ref="NN13:NN42" si="165">NM13*31%</f>
        <v>0</v>
      </c>
      <c r="NO13" s="21">
        <v>0</v>
      </c>
      <c r="NP13" s="21">
        <f t="shared" ref="NP13:NP42" si="166">NO13*0%</f>
        <v>0</v>
      </c>
      <c r="NQ13" s="21">
        <v>0</v>
      </c>
      <c r="NR13" s="21">
        <f t="shared" ref="NR13:NR42" si="167">NQ13*0%</f>
        <v>0</v>
      </c>
      <c r="NS13" s="21">
        <f t="shared" ref="NS13:NS42" si="168">NI13+NJ13+NK13+NL13+NM13+NN13+NO13+NP13</f>
        <v>0</v>
      </c>
      <c r="NT13" s="21"/>
      <c r="NU13" s="23">
        <f>+NT13*3%</f>
        <v>0</v>
      </c>
      <c r="NV13" s="22"/>
      <c r="NW13" s="22"/>
      <c r="NX13" s="22"/>
      <c r="NY13" s="23">
        <v>0</v>
      </c>
      <c r="NZ13" s="21">
        <f t="shared" ref="NZ13:NZ14" si="169">OA13</f>
        <v>0</v>
      </c>
      <c r="OA13" s="21">
        <f t="shared" ref="OA13:OA42" si="170">NY13-OB13-OC13-OD13-OE13-OF13-OG13-OH13-ON13</f>
        <v>0</v>
      </c>
      <c r="OB13" s="21">
        <v>0</v>
      </c>
      <c r="OC13" s="21">
        <f t="shared" ref="OC13:OC42" si="171">OB13*8%</f>
        <v>0</v>
      </c>
      <c r="OD13" s="21">
        <v>0</v>
      </c>
      <c r="OE13" s="21">
        <f t="shared" ref="OE13:OE42" si="172">OD13*16%</f>
        <v>0</v>
      </c>
      <c r="OF13" s="21">
        <v>0</v>
      </c>
      <c r="OG13" s="21">
        <f t="shared" ref="OG13:OG42" si="173">OF13*31%</f>
        <v>0</v>
      </c>
      <c r="OH13" s="21">
        <v>0</v>
      </c>
      <c r="OI13" s="21">
        <f t="shared" ref="OI13:OI42" si="174">OH13*0%</f>
        <v>0</v>
      </c>
      <c r="OJ13" s="21">
        <v>0</v>
      </c>
      <c r="OK13" s="21">
        <f t="shared" ref="OK13:OK42" si="175">OJ13*0%</f>
        <v>0</v>
      </c>
      <c r="OL13" s="21">
        <f t="shared" ref="OL13:OL17" si="176">OB13+OC13+OD13+OE13+OF13+OG13+OH13+OI13</f>
        <v>0</v>
      </c>
      <c r="OM13" s="21"/>
      <c r="ON13" s="21">
        <f t="shared" si="11"/>
        <v>0</v>
      </c>
      <c r="OO13" s="21"/>
      <c r="OP13" s="21"/>
      <c r="OQ13" s="21">
        <v>0</v>
      </c>
      <c r="OR13" s="21">
        <f t="shared" ref="OR13:OR42" si="177">OQ13-OS13-OT13</f>
        <v>0</v>
      </c>
      <c r="OS13" s="21">
        <v>0</v>
      </c>
      <c r="OT13" s="21">
        <v>0</v>
      </c>
      <c r="OU13" s="22"/>
      <c r="OV13" s="22"/>
      <c r="OW13" s="21">
        <v>0</v>
      </c>
      <c r="OX13" s="21">
        <f t="shared" ref="OX13:OX42" si="178">+OW13-OY13-OZ13-PA13-PB13-PC13-PD13-PE13-PF13-PK13</f>
        <v>0</v>
      </c>
      <c r="OY13" s="21">
        <v>0</v>
      </c>
      <c r="OZ13" s="21">
        <f t="shared" ref="OZ13:OZ42" si="179">OY13*8%</f>
        <v>0</v>
      </c>
      <c r="PA13" s="21">
        <v>0</v>
      </c>
      <c r="PB13" s="21">
        <f t="shared" ref="PB13:PB42" si="180">PA13*16%</f>
        <v>0</v>
      </c>
      <c r="PC13" s="21">
        <v>0</v>
      </c>
      <c r="PD13" s="21">
        <f t="shared" ref="PD13:PD42" si="181">PC13*31%</f>
        <v>0</v>
      </c>
      <c r="PE13" s="21">
        <v>0</v>
      </c>
      <c r="PF13" s="21">
        <f t="shared" ref="PF13:PF42" si="182">PE13*0%</f>
        <v>0</v>
      </c>
      <c r="PG13" s="21">
        <v>0</v>
      </c>
      <c r="PH13" s="21">
        <f t="shared" ref="PH13:PH42" si="183">PG13*0%</f>
        <v>0</v>
      </c>
      <c r="PI13" s="21">
        <f t="shared" ref="PI13:PI42" si="184">OY13+OZ13+PA13+PB13+PC13+PD13+PE13+PF13</f>
        <v>0</v>
      </c>
      <c r="PJ13" s="21"/>
      <c r="PK13" s="23">
        <f>+PJ13*3%</f>
        <v>0</v>
      </c>
      <c r="PL13" s="22"/>
      <c r="PM13" s="22"/>
      <c r="PN13" s="22"/>
      <c r="PO13" s="23">
        <v>0</v>
      </c>
      <c r="PP13" s="21">
        <f t="shared" ref="PP13:PP14" si="185">PQ13</f>
        <v>0</v>
      </c>
      <c r="PQ13" s="21">
        <f t="shared" ref="PQ13:PQ42" si="186">PO13-PR13-PS13-PT13-PU13-PV13-PW13-PX13-QD13</f>
        <v>0</v>
      </c>
      <c r="PR13" s="21">
        <v>0</v>
      </c>
      <c r="PS13" s="21">
        <f t="shared" ref="PS13:PS42" si="187">PR13*8%</f>
        <v>0</v>
      </c>
      <c r="PT13" s="21">
        <v>0</v>
      </c>
      <c r="PU13" s="21">
        <f t="shared" ref="PU13:PU42" si="188">PT13*16%</f>
        <v>0</v>
      </c>
      <c r="PV13" s="21">
        <v>0</v>
      </c>
      <c r="PW13" s="21">
        <f t="shared" ref="PW13:PW42" si="189">PV13*31%</f>
        <v>0</v>
      </c>
      <c r="PX13" s="21">
        <v>0</v>
      </c>
      <c r="PY13" s="21">
        <f t="shared" ref="PY13:PY42" si="190">PX13*0%</f>
        <v>0</v>
      </c>
      <c r="PZ13" s="21">
        <v>0</v>
      </c>
      <c r="QA13" s="21">
        <f t="shared" ref="QA13:QA42" si="191">PZ13*0%</f>
        <v>0</v>
      </c>
      <c r="QB13" s="21">
        <f t="shared" ref="QB13:QB17" si="192">PR13+PS13+PT13+PU13+PV13+PW13+PX13+PY13</f>
        <v>0</v>
      </c>
      <c r="QC13" s="21"/>
      <c r="QD13" s="21">
        <f t="shared" si="12"/>
        <v>0</v>
      </c>
      <c r="QE13" s="21"/>
      <c r="QF13" s="21"/>
      <c r="QG13" s="21">
        <v>0</v>
      </c>
      <c r="QH13" s="21">
        <f t="shared" ref="QH13:QH42" si="193">QG13-QI13-QJ13</f>
        <v>0</v>
      </c>
      <c r="QI13" s="21">
        <v>0</v>
      </c>
      <c r="QJ13" s="21">
        <v>0</v>
      </c>
      <c r="QK13" s="22"/>
      <c r="QL13" s="22"/>
      <c r="QM13" s="21">
        <v>0</v>
      </c>
      <c r="QN13" s="21">
        <f t="shared" ref="QN13:QN42" si="194">+QM13-QO13-QP13-QQ13-QR13-QS13-QT13-QU13-QV13-RA13</f>
        <v>0</v>
      </c>
      <c r="QO13" s="21">
        <v>0</v>
      </c>
      <c r="QP13" s="21">
        <f t="shared" ref="QP13:QP42" si="195">QO13*8%</f>
        <v>0</v>
      </c>
      <c r="QQ13" s="21">
        <v>0</v>
      </c>
      <c r="QR13" s="21">
        <f t="shared" ref="QR13:QR42" si="196">QQ13*16%</f>
        <v>0</v>
      </c>
      <c r="QS13" s="21">
        <v>0</v>
      </c>
      <c r="QT13" s="21">
        <f t="shared" ref="QT13:QT42" si="197">QS13*31%</f>
        <v>0</v>
      </c>
      <c r="QU13" s="21">
        <v>0</v>
      </c>
      <c r="QV13" s="21">
        <f t="shared" ref="QV13:QV42" si="198">QU13*0%</f>
        <v>0</v>
      </c>
      <c r="QW13" s="21">
        <v>0</v>
      </c>
      <c r="QX13" s="21">
        <f t="shared" ref="QX13:QX42" si="199">QW13*0%</f>
        <v>0</v>
      </c>
      <c r="QY13" s="21">
        <f t="shared" ref="QY13:QY42" si="200">QO13+QP13+QQ13+QR13+QS13+QT13+QU13+QV13</f>
        <v>0</v>
      </c>
      <c r="QZ13" s="21"/>
      <c r="RA13" s="23">
        <f>+QZ13*3%</f>
        <v>0</v>
      </c>
      <c r="RB13" s="22"/>
      <c r="RC13" s="22"/>
      <c r="RD13" s="22"/>
      <c r="RE13" s="23">
        <v>0</v>
      </c>
      <c r="RF13" s="21">
        <f t="shared" ref="RF13:RF14" si="201">RG13</f>
        <v>0</v>
      </c>
      <c r="RG13" s="21">
        <f t="shared" ref="RG13:RG42" si="202">RE13-RH13-RI13-RJ13-RK13-RL13-RM13-RN13-RT13</f>
        <v>0</v>
      </c>
      <c r="RH13" s="21">
        <v>0</v>
      </c>
      <c r="RI13" s="21">
        <f t="shared" ref="RI13:RI42" si="203">RH13*8%</f>
        <v>0</v>
      </c>
      <c r="RJ13" s="21">
        <v>0</v>
      </c>
      <c r="RK13" s="21">
        <f t="shared" ref="RK13:RK42" si="204">RJ13*16%</f>
        <v>0</v>
      </c>
      <c r="RL13" s="21">
        <v>0</v>
      </c>
      <c r="RM13" s="21">
        <f t="shared" ref="RM13:RM42" si="205">RL13*31%</f>
        <v>0</v>
      </c>
      <c r="RN13" s="21">
        <v>0</v>
      </c>
      <c r="RO13" s="21">
        <f t="shared" ref="RO13:RO42" si="206">RN13*0%</f>
        <v>0</v>
      </c>
      <c r="RP13" s="21">
        <v>0</v>
      </c>
      <c r="RQ13" s="21">
        <f t="shared" ref="RQ13:RQ42" si="207">RP13*0%</f>
        <v>0</v>
      </c>
      <c r="RR13" s="21">
        <f t="shared" ref="RR13:RR17" si="208">RH13+RI13+RJ13+RK13+RL13+RM13+RN13+RO13</f>
        <v>0</v>
      </c>
      <c r="RS13" s="21"/>
      <c r="RT13" s="21">
        <f t="shared" si="13"/>
        <v>0</v>
      </c>
      <c r="RU13" s="21"/>
      <c r="RV13" s="21"/>
      <c r="RW13" s="21">
        <v>0</v>
      </c>
      <c r="RX13" s="21">
        <f t="shared" ref="RX13:RX42" si="209">RW13-RY13-RZ13</f>
        <v>0</v>
      </c>
      <c r="RY13" s="21">
        <v>0</v>
      </c>
      <c r="RZ13" s="21">
        <v>0</v>
      </c>
      <c r="SA13" s="22"/>
      <c r="SB13" s="22"/>
      <c r="SC13" s="21">
        <v>0</v>
      </c>
      <c r="SD13" s="21">
        <f t="shared" ref="SD13:SD42" si="210">+SC13-SE13-SF13-SG13-SH13-SI13-SJ13-SK13-SL13-SQ13</f>
        <v>0</v>
      </c>
      <c r="SE13" s="21">
        <v>0</v>
      </c>
      <c r="SF13" s="21">
        <f t="shared" ref="SF13:SF42" si="211">SE13*8%</f>
        <v>0</v>
      </c>
      <c r="SG13" s="21">
        <v>0</v>
      </c>
      <c r="SH13" s="21">
        <f t="shared" ref="SH13:SH42" si="212">SG13*16%</f>
        <v>0</v>
      </c>
      <c r="SI13" s="21">
        <v>0</v>
      </c>
      <c r="SJ13" s="21">
        <f t="shared" ref="SJ13:SJ42" si="213">SI13*31%</f>
        <v>0</v>
      </c>
      <c r="SK13" s="21">
        <v>0</v>
      </c>
      <c r="SL13" s="21">
        <f t="shared" ref="SL13:SL42" si="214">SK13*0%</f>
        <v>0</v>
      </c>
      <c r="SM13" s="21">
        <v>0</v>
      </c>
      <c r="SN13" s="21">
        <f t="shared" ref="SN13:SN42" si="215">SM13*0%</f>
        <v>0</v>
      </c>
      <c r="SO13" s="21">
        <f t="shared" ref="SO13:SO42" si="216">SE13+SF13+SG13+SH13+SI13+SJ13+SK13+SL13</f>
        <v>0</v>
      </c>
      <c r="SP13" s="21"/>
      <c r="SQ13" s="23">
        <f>+SP13*3%</f>
        <v>0</v>
      </c>
      <c r="SR13" s="22"/>
      <c r="SS13" s="22"/>
      <c r="ST13" s="22"/>
      <c r="SU13" s="23">
        <v>0</v>
      </c>
      <c r="SV13" s="21">
        <f t="shared" ref="SV13:SV14" si="217">SW13</f>
        <v>0</v>
      </c>
      <c r="SW13" s="21">
        <f t="shared" ref="SW13:SW42" si="218">SU13-SX13-SY13-SZ13-TA13-TB13-TC13-TD13-TJ13</f>
        <v>0</v>
      </c>
      <c r="SX13" s="21">
        <v>0</v>
      </c>
      <c r="SY13" s="21">
        <f t="shared" ref="SY13:SY42" si="219">SX13*8%</f>
        <v>0</v>
      </c>
      <c r="SZ13" s="21">
        <v>0</v>
      </c>
      <c r="TA13" s="21">
        <f t="shared" ref="TA13:TA42" si="220">SZ13*16%</f>
        <v>0</v>
      </c>
      <c r="TB13" s="21">
        <v>0</v>
      </c>
      <c r="TC13" s="21">
        <f t="shared" ref="TC13:TC42" si="221">TB13*31%</f>
        <v>0</v>
      </c>
      <c r="TD13" s="21">
        <v>0</v>
      </c>
      <c r="TE13" s="21">
        <f t="shared" ref="TE13:TE42" si="222">TD13*0%</f>
        <v>0</v>
      </c>
      <c r="TF13" s="21">
        <v>0</v>
      </c>
      <c r="TG13" s="21">
        <f t="shared" ref="TG13:TG42" si="223">TF13*0%</f>
        <v>0</v>
      </c>
      <c r="TH13" s="21">
        <f t="shared" ref="TH13:TH17" si="224">SX13+SY13+SZ13+TA13+TB13+TC13+TD13+TE13</f>
        <v>0</v>
      </c>
      <c r="TI13" s="21"/>
      <c r="TJ13" s="21">
        <f t="shared" si="14"/>
        <v>0</v>
      </c>
      <c r="TK13" s="21"/>
      <c r="TL13" s="21"/>
      <c r="TM13" s="21">
        <v>0</v>
      </c>
      <c r="TN13" s="21">
        <f t="shared" ref="TN13:TN42" si="225">TM13-TO13-TP13</f>
        <v>0</v>
      </c>
      <c r="TO13" s="21">
        <v>0</v>
      </c>
      <c r="TP13" s="21">
        <v>0</v>
      </c>
      <c r="TQ13" s="22"/>
      <c r="TR13" s="22"/>
      <c r="TS13" s="21">
        <v>0</v>
      </c>
      <c r="TT13" s="21">
        <f t="shared" ref="TT13:TT42" si="226">+TS13-TU13-TV13-TW13-TX13-TY13-TZ13-UA13-UB13-UG13</f>
        <v>0</v>
      </c>
      <c r="TU13" s="21">
        <v>0</v>
      </c>
      <c r="TV13" s="21">
        <f t="shared" ref="TV13:TV42" si="227">TU13*8%</f>
        <v>0</v>
      </c>
      <c r="TW13" s="21">
        <v>0</v>
      </c>
      <c r="TX13" s="21">
        <f t="shared" ref="TX13:TX42" si="228">TW13*16%</f>
        <v>0</v>
      </c>
      <c r="TY13" s="21">
        <v>0</v>
      </c>
      <c r="TZ13" s="21">
        <f t="shared" ref="TZ13:TZ42" si="229">TY13*31%</f>
        <v>0</v>
      </c>
      <c r="UA13" s="21">
        <v>0</v>
      </c>
      <c r="UB13" s="21">
        <f t="shared" ref="UB13:UB42" si="230">UA13*0%</f>
        <v>0</v>
      </c>
      <c r="UC13" s="21">
        <v>0</v>
      </c>
      <c r="UD13" s="21">
        <f t="shared" ref="UD13:UD42" si="231">UC13*0%</f>
        <v>0</v>
      </c>
      <c r="UE13" s="21">
        <f t="shared" ref="UE13:UE42" si="232">TU13+TV13+TW13+TX13+TY13+TZ13+UA13+UB13</f>
        <v>0</v>
      </c>
      <c r="UF13" s="21"/>
      <c r="UG13" s="23">
        <f>+UF13*3%</f>
        <v>0</v>
      </c>
      <c r="UH13" s="22"/>
      <c r="UI13" s="22"/>
      <c r="UJ13" s="22"/>
      <c r="UK13" s="23">
        <v>0</v>
      </c>
      <c r="UL13" s="21">
        <f t="shared" ref="UL13:UL14" si="233">UM13</f>
        <v>0</v>
      </c>
      <c r="UM13" s="21">
        <f t="shared" ref="UM13:UM42" si="234">UK13-UN13-UO13-UP13-UQ13-UR13-US13-UT13-UZ13</f>
        <v>0</v>
      </c>
      <c r="UN13" s="21">
        <v>0</v>
      </c>
      <c r="UO13" s="21">
        <f t="shared" ref="UO13:UO42" si="235">UN13*8%</f>
        <v>0</v>
      </c>
      <c r="UP13" s="21">
        <v>0</v>
      </c>
      <c r="UQ13" s="21">
        <f t="shared" ref="UQ13:UQ42" si="236">UP13*16%</f>
        <v>0</v>
      </c>
      <c r="UR13" s="21">
        <v>0</v>
      </c>
      <c r="US13" s="21">
        <f t="shared" ref="US13:US42" si="237">UR13*31%</f>
        <v>0</v>
      </c>
      <c r="UT13" s="21">
        <v>0</v>
      </c>
      <c r="UU13" s="21">
        <f t="shared" ref="UU13:UU42" si="238">UT13*0%</f>
        <v>0</v>
      </c>
      <c r="UV13" s="21">
        <v>0</v>
      </c>
      <c r="UW13" s="21">
        <f t="shared" ref="UW13:UW42" si="239">UV13*0%</f>
        <v>0</v>
      </c>
      <c r="UX13" s="21">
        <f t="shared" ref="UX13:UX17" si="240">UN13+UO13+UP13+UQ13+UR13+US13+UT13+UU13</f>
        <v>0</v>
      </c>
      <c r="UY13" s="21"/>
      <c r="UZ13" s="21">
        <f t="shared" si="15"/>
        <v>0</v>
      </c>
      <c r="VA13" s="21"/>
      <c r="VB13" s="21"/>
      <c r="VC13" s="21">
        <v>0</v>
      </c>
      <c r="VD13" s="21">
        <f t="shared" ref="VD13:VD42" si="241">VC13-VE13-VF13</f>
        <v>0</v>
      </c>
      <c r="VE13" s="21">
        <v>0</v>
      </c>
      <c r="VF13" s="21">
        <v>0</v>
      </c>
      <c r="VG13" s="22"/>
      <c r="VH13" s="22"/>
      <c r="VI13" s="21">
        <v>0</v>
      </c>
      <c r="VJ13" s="21">
        <f t="shared" ref="VJ13:VJ42" si="242">+VI13-VK13-VL13-VM13-VN13-VO13-VP13-VQ13-VR13-VW13</f>
        <v>0</v>
      </c>
      <c r="VK13" s="21">
        <v>0</v>
      </c>
      <c r="VL13" s="21">
        <f t="shared" ref="VL13:VL42" si="243">VK13*8%</f>
        <v>0</v>
      </c>
      <c r="VM13" s="21">
        <v>0</v>
      </c>
      <c r="VN13" s="21">
        <f t="shared" ref="VN13:VN42" si="244">VM13*16%</f>
        <v>0</v>
      </c>
      <c r="VO13" s="21">
        <v>0</v>
      </c>
      <c r="VP13" s="21">
        <f t="shared" ref="VP13:VP42" si="245">VO13*31%</f>
        <v>0</v>
      </c>
      <c r="VQ13" s="21">
        <v>0</v>
      </c>
      <c r="VR13" s="21">
        <f t="shared" ref="VR13:VR42" si="246">VQ13*0%</f>
        <v>0</v>
      </c>
      <c r="VS13" s="21">
        <v>0</v>
      </c>
      <c r="VT13" s="21">
        <f t="shared" ref="VT13:VT42" si="247">VS13*0%</f>
        <v>0</v>
      </c>
      <c r="VU13" s="21">
        <f t="shared" ref="VU13:VU42" si="248">VK13+VL13+VM13+VN13+VO13+VP13+VQ13+VR13</f>
        <v>0</v>
      </c>
      <c r="VV13" s="21"/>
      <c r="VW13" s="23">
        <f>+VV13*3%</f>
        <v>0</v>
      </c>
      <c r="VX13" s="22"/>
      <c r="VY13" s="22"/>
      <c r="VZ13" s="22"/>
      <c r="WA13" s="23">
        <v>0</v>
      </c>
      <c r="WB13" s="21">
        <f t="shared" ref="WB13:WB14" si="249">WC13</f>
        <v>0</v>
      </c>
      <c r="WC13" s="21">
        <f t="shared" ref="WC13:WC42" si="250">WA13-WD13-WE13-WF13-WG13-WH13-WI13-WJ13-WP13</f>
        <v>0</v>
      </c>
      <c r="WD13" s="21">
        <v>0</v>
      </c>
      <c r="WE13" s="21">
        <f t="shared" ref="WE13:WE42" si="251">WD13*8%</f>
        <v>0</v>
      </c>
      <c r="WF13" s="21">
        <v>0</v>
      </c>
      <c r="WG13" s="21">
        <f t="shared" ref="WG13:WG42" si="252">WF13*16%</f>
        <v>0</v>
      </c>
      <c r="WH13" s="21">
        <v>0</v>
      </c>
      <c r="WI13" s="21">
        <f t="shared" ref="WI13:WI42" si="253">WH13*31%</f>
        <v>0</v>
      </c>
      <c r="WJ13" s="21">
        <v>0</v>
      </c>
      <c r="WK13" s="21">
        <f t="shared" ref="WK13:WK42" si="254">WJ13*0%</f>
        <v>0</v>
      </c>
      <c r="WL13" s="21">
        <v>0</v>
      </c>
      <c r="WM13" s="21">
        <f t="shared" ref="WM13:WM42" si="255">WL13*0%</f>
        <v>0</v>
      </c>
      <c r="WN13" s="21">
        <f t="shared" ref="WN13:WN17" si="256">WD13+WE13+WF13+WG13+WH13+WI13+WJ13+WK13</f>
        <v>0</v>
      </c>
      <c r="WO13" s="21"/>
      <c r="WP13" s="21">
        <f t="shared" si="16"/>
        <v>0</v>
      </c>
      <c r="WQ13" s="21"/>
      <c r="WR13" s="21"/>
      <c r="WS13" s="21">
        <v>0</v>
      </c>
      <c r="WT13" s="21">
        <f t="shared" ref="WT13:WT42" si="257">WS13-WU13-WV13</f>
        <v>0</v>
      </c>
      <c r="WU13" s="21">
        <v>0</v>
      </c>
      <c r="WV13" s="21">
        <v>0</v>
      </c>
      <c r="WW13" s="22"/>
      <c r="WX13" s="22"/>
      <c r="WY13" s="21">
        <v>0</v>
      </c>
      <c r="WZ13" s="21">
        <f t="shared" ref="WZ13:WZ42" si="258">+WY13-XA13-XB13-XC13-XD13-XE13-XF13-XG13-XH13-XM13</f>
        <v>0</v>
      </c>
      <c r="XA13" s="21">
        <v>0</v>
      </c>
      <c r="XB13" s="21">
        <f t="shared" ref="XB13:XB42" si="259">XA13*8%</f>
        <v>0</v>
      </c>
      <c r="XC13" s="21">
        <v>0</v>
      </c>
      <c r="XD13" s="21">
        <f t="shared" ref="XD13:XD42" si="260">XC13*16%</f>
        <v>0</v>
      </c>
      <c r="XE13" s="21">
        <v>0</v>
      </c>
      <c r="XF13" s="21">
        <f t="shared" ref="XF13:XF42" si="261">XE13*31%</f>
        <v>0</v>
      </c>
      <c r="XG13" s="21">
        <v>0</v>
      </c>
      <c r="XH13" s="21">
        <f t="shared" ref="XH13:XH42" si="262">XG13*0%</f>
        <v>0</v>
      </c>
      <c r="XI13" s="21">
        <v>0</v>
      </c>
      <c r="XJ13" s="21">
        <f t="shared" ref="XJ13:XJ42" si="263">XI13*0%</f>
        <v>0</v>
      </c>
      <c r="XK13" s="21">
        <f t="shared" ref="XK13:XK42" si="264">XA13+XB13+XC13+XD13+XE13+XF13+XG13+XH13</f>
        <v>0</v>
      </c>
      <c r="XL13" s="21"/>
      <c r="XM13" s="23">
        <f>+XL13*3%</f>
        <v>0</v>
      </c>
      <c r="XN13" s="22"/>
      <c r="XO13" s="22"/>
      <c r="XP13" s="22"/>
      <c r="XQ13" s="23">
        <v>0</v>
      </c>
      <c r="XR13" s="21">
        <f t="shared" ref="XR13:XR14" si="265">XS13</f>
        <v>0</v>
      </c>
      <c r="XS13" s="21">
        <f t="shared" ref="XS13:XS42" si="266">XQ13-XT13-XU13-XV13-XW13-XX13-XY13-XZ13-YF13</f>
        <v>0</v>
      </c>
      <c r="XT13" s="21">
        <v>0</v>
      </c>
      <c r="XU13" s="21">
        <f t="shared" ref="XU13:XU42" si="267">XT13*8%</f>
        <v>0</v>
      </c>
      <c r="XV13" s="21">
        <v>0</v>
      </c>
      <c r="XW13" s="21">
        <f t="shared" ref="XW13:XW42" si="268">XV13*16%</f>
        <v>0</v>
      </c>
      <c r="XX13" s="21">
        <v>0</v>
      </c>
      <c r="XY13" s="21">
        <f t="shared" ref="XY13:XY42" si="269">XX13*31%</f>
        <v>0</v>
      </c>
      <c r="XZ13" s="21">
        <v>0</v>
      </c>
      <c r="YA13" s="21">
        <f t="shared" ref="YA13:YA42" si="270">XZ13*0%</f>
        <v>0</v>
      </c>
      <c r="YB13" s="21">
        <v>0</v>
      </c>
      <c r="YC13" s="21">
        <f t="shared" ref="YC13:YC42" si="271">YB13*0%</f>
        <v>0</v>
      </c>
      <c r="YD13" s="21">
        <f t="shared" ref="YD13:YD17" si="272">XT13+XU13+XV13+XW13+XX13+XY13+XZ13+YA13</f>
        <v>0</v>
      </c>
      <c r="YE13" s="21"/>
      <c r="YF13" s="21">
        <f t="shared" si="17"/>
        <v>0</v>
      </c>
      <c r="YG13" s="21"/>
      <c r="YH13" s="21"/>
      <c r="YI13" s="21">
        <v>0</v>
      </c>
      <c r="YJ13" s="21">
        <f t="shared" ref="YJ13:YJ42" si="273">YI13-YK13-YL13</f>
        <v>0</v>
      </c>
      <c r="YK13" s="21">
        <v>0</v>
      </c>
      <c r="YL13" s="21">
        <v>0</v>
      </c>
      <c r="YM13" s="22"/>
      <c r="YN13" s="22"/>
      <c r="YO13" s="21">
        <v>0</v>
      </c>
      <c r="YP13" s="21">
        <f t="shared" ref="YP13:YP42" si="274">+YO13-YQ13-YR13-YS13-YT13-YU13-YV13-YW13-YX13-ZC13</f>
        <v>0</v>
      </c>
      <c r="YQ13" s="21">
        <v>0</v>
      </c>
      <c r="YR13" s="21">
        <f t="shared" ref="YR13:YR42" si="275">YQ13*8%</f>
        <v>0</v>
      </c>
      <c r="YS13" s="21">
        <v>0</v>
      </c>
      <c r="YT13" s="21">
        <f t="shared" ref="YT13:YT42" si="276">YS13*16%</f>
        <v>0</v>
      </c>
      <c r="YU13" s="21">
        <v>0</v>
      </c>
      <c r="YV13" s="21">
        <f t="shared" ref="YV13:YV42" si="277">YU13*31%</f>
        <v>0</v>
      </c>
      <c r="YW13" s="21">
        <v>0</v>
      </c>
      <c r="YX13" s="21">
        <f t="shared" ref="YX13:YX42" si="278">YW13*0%</f>
        <v>0</v>
      </c>
      <c r="YY13" s="21">
        <v>0</v>
      </c>
      <c r="YZ13" s="21">
        <f t="shared" ref="YZ13:YZ42" si="279">YY13*0%</f>
        <v>0</v>
      </c>
      <c r="ZA13" s="21">
        <f t="shared" ref="ZA13:ZA42" si="280">YQ13+YR13+YS13+YT13+YU13+YV13+YW13+YX13</f>
        <v>0</v>
      </c>
      <c r="ZB13" s="21"/>
      <c r="ZC13" s="23">
        <f>+ZB13*3%</f>
        <v>0</v>
      </c>
      <c r="ZD13" s="22"/>
      <c r="ZE13" s="22"/>
      <c r="ZF13" s="22"/>
      <c r="ZG13" s="23">
        <v>0</v>
      </c>
      <c r="ZH13" s="21">
        <f t="shared" ref="ZH13:ZH14" si="281">ZI13</f>
        <v>0</v>
      </c>
      <c r="ZI13" s="21">
        <f t="shared" ref="ZI13:ZI42" si="282">ZG13-ZJ13-ZK13-ZL13-ZM13-ZN13-ZO13-ZP13-ZV13</f>
        <v>0</v>
      </c>
      <c r="ZJ13" s="21">
        <v>0</v>
      </c>
      <c r="ZK13" s="21">
        <f t="shared" ref="ZK13:ZK42" si="283">ZJ13*8%</f>
        <v>0</v>
      </c>
      <c r="ZL13" s="21">
        <v>0</v>
      </c>
      <c r="ZM13" s="21">
        <f t="shared" ref="ZM13:ZM42" si="284">ZL13*16%</f>
        <v>0</v>
      </c>
      <c r="ZN13" s="21">
        <v>0</v>
      </c>
      <c r="ZO13" s="21">
        <f t="shared" ref="ZO13:ZO42" si="285">ZN13*31%</f>
        <v>0</v>
      </c>
      <c r="ZP13" s="21">
        <v>0</v>
      </c>
      <c r="ZQ13" s="21">
        <f t="shared" ref="ZQ13:ZQ42" si="286">ZP13*0%</f>
        <v>0</v>
      </c>
      <c r="ZR13" s="21">
        <v>0</v>
      </c>
      <c r="ZS13" s="21">
        <f t="shared" ref="ZS13:ZS42" si="287">ZR13*0%</f>
        <v>0</v>
      </c>
      <c r="ZT13" s="21">
        <f t="shared" ref="ZT13:ZT17" si="288">ZJ13+ZK13+ZL13+ZM13+ZN13+ZO13+ZP13+ZQ13</f>
        <v>0</v>
      </c>
      <c r="ZU13" s="21"/>
      <c r="ZV13" s="21">
        <f t="shared" si="18"/>
        <v>0</v>
      </c>
      <c r="ZW13" s="21"/>
      <c r="ZX13" s="21"/>
      <c r="ZY13" s="21">
        <v>0</v>
      </c>
      <c r="ZZ13" s="21">
        <f t="shared" ref="ZZ13:ZZ42" si="289">ZY13-AAA13-AAB13</f>
        <v>0</v>
      </c>
      <c r="AAA13" s="21">
        <v>0</v>
      </c>
      <c r="AAB13" s="21">
        <v>0</v>
      </c>
      <c r="AAC13" s="22"/>
      <c r="AAD13" s="22"/>
      <c r="AAE13" s="21">
        <v>0</v>
      </c>
      <c r="AAF13" s="21">
        <f t="shared" ref="AAF13:AAF42" si="290">+AAE13-AAG13-AAH13-AAI13-AAJ13-AAK13-AAL13-AAM13-AAN13-AAS13</f>
        <v>0</v>
      </c>
      <c r="AAG13" s="21">
        <v>0</v>
      </c>
      <c r="AAH13" s="21">
        <f t="shared" ref="AAH13:AAH42" si="291">AAG13*8%</f>
        <v>0</v>
      </c>
      <c r="AAI13" s="21">
        <v>0</v>
      </c>
      <c r="AAJ13" s="21">
        <f t="shared" ref="AAJ13:AAJ42" si="292">AAI13*16%</f>
        <v>0</v>
      </c>
      <c r="AAK13" s="21">
        <v>0</v>
      </c>
      <c r="AAL13" s="21">
        <f t="shared" ref="AAL13:AAL42" si="293">AAK13*31%</f>
        <v>0</v>
      </c>
      <c r="AAM13" s="21">
        <v>0</v>
      </c>
      <c r="AAN13" s="21">
        <f t="shared" ref="AAN13:AAN42" si="294">AAM13*0%</f>
        <v>0</v>
      </c>
      <c r="AAO13" s="21">
        <v>0</v>
      </c>
      <c r="AAP13" s="21">
        <f t="shared" ref="AAP13:AAP42" si="295">AAO13*0%</f>
        <v>0</v>
      </c>
      <c r="AAQ13" s="21">
        <f t="shared" ref="AAQ13:AAQ42" si="296">AAG13+AAH13+AAI13+AAJ13+AAK13+AAL13+AAM13+AAN13</f>
        <v>0</v>
      </c>
      <c r="AAR13" s="21"/>
      <c r="AAS13" s="23">
        <f>+AAR13*3%</f>
        <v>0</v>
      </c>
      <c r="AAT13" s="22"/>
      <c r="AAU13" s="22"/>
      <c r="AAV13" s="22"/>
      <c r="AAW13" s="23">
        <v>0</v>
      </c>
      <c r="AAX13" s="21">
        <f t="shared" ref="AAX13:AAX14" si="297">AAY13</f>
        <v>0</v>
      </c>
      <c r="AAY13" s="21">
        <f t="shared" ref="AAY13:AAY42" si="298">AAW13-AAZ13-ABA13-ABB13-ABC13-ABD13-ABE13-ABF13-ABL13</f>
        <v>0</v>
      </c>
      <c r="AAZ13" s="21">
        <v>0</v>
      </c>
      <c r="ABA13" s="21">
        <f t="shared" ref="ABA13:ABA42" si="299">AAZ13*8%</f>
        <v>0</v>
      </c>
      <c r="ABB13" s="21">
        <v>0</v>
      </c>
      <c r="ABC13" s="21">
        <f t="shared" ref="ABC13:ABC42" si="300">ABB13*16%</f>
        <v>0</v>
      </c>
      <c r="ABD13" s="21">
        <v>0</v>
      </c>
      <c r="ABE13" s="21">
        <f t="shared" ref="ABE13:ABE42" si="301">ABD13*31%</f>
        <v>0</v>
      </c>
      <c r="ABF13" s="21">
        <v>0</v>
      </c>
      <c r="ABG13" s="21">
        <f t="shared" ref="ABG13:ABG42" si="302">ABF13*0%</f>
        <v>0</v>
      </c>
      <c r="ABH13" s="21">
        <v>0</v>
      </c>
      <c r="ABI13" s="21">
        <f t="shared" ref="ABI13:ABI42" si="303">ABH13*0%</f>
        <v>0</v>
      </c>
      <c r="ABJ13" s="21">
        <f t="shared" ref="ABJ13:ABJ17" si="304">AAZ13+ABA13+ABB13+ABC13+ABD13+ABE13+ABF13+ABG13</f>
        <v>0</v>
      </c>
      <c r="ABK13" s="21"/>
      <c r="ABL13" s="21">
        <f t="shared" si="19"/>
        <v>0</v>
      </c>
      <c r="ABM13" s="21"/>
      <c r="ABN13" s="21"/>
      <c r="ABO13" s="21">
        <v>0</v>
      </c>
      <c r="ABP13" s="21">
        <f t="shared" ref="ABP13:ABP42" si="305">ABO13-ABQ13-ABR13</f>
        <v>0</v>
      </c>
      <c r="ABQ13" s="21">
        <v>0</v>
      </c>
      <c r="ABR13" s="21">
        <v>0</v>
      </c>
      <c r="ABS13" s="22"/>
      <c r="ABT13" s="22"/>
      <c r="ABU13" s="21">
        <v>0</v>
      </c>
      <c r="ABV13" s="21">
        <f t="shared" si="20"/>
        <v>0</v>
      </c>
      <c r="ABW13" s="21">
        <v>0</v>
      </c>
      <c r="ABX13" s="21">
        <f t="shared" ref="ABX13:ABX42" si="306">ABW13*8%</f>
        <v>0</v>
      </c>
      <c r="ABY13" s="21">
        <v>0</v>
      </c>
      <c r="ABZ13" s="21">
        <f t="shared" ref="ABZ13:ABZ42" si="307">ABY13*16%</f>
        <v>0</v>
      </c>
      <c r="ACA13" s="21">
        <v>0</v>
      </c>
      <c r="ACB13" s="21">
        <f t="shared" ref="ACB13:ACB42" si="308">ACA13*31%</f>
        <v>0</v>
      </c>
      <c r="ACC13" s="21">
        <v>0</v>
      </c>
      <c r="ACD13" s="21">
        <f t="shared" ref="ACD13:ACD42" si="309">ACC13*0%</f>
        <v>0</v>
      </c>
      <c r="ACE13" s="21">
        <v>0</v>
      </c>
      <c r="ACF13" s="21">
        <f t="shared" ref="ACF13:ACF42" si="310">ACE13*0%</f>
        <v>0</v>
      </c>
      <c r="ACG13" s="21">
        <f t="shared" si="21"/>
        <v>0</v>
      </c>
      <c r="ACH13" s="21"/>
      <c r="ACI13" s="23">
        <f>+ACH13*3%</f>
        <v>0</v>
      </c>
      <c r="ACJ13" s="22"/>
      <c r="ACK13" s="22"/>
      <c r="ACL13" s="22"/>
      <c r="ACM13" s="23">
        <v>0</v>
      </c>
      <c r="ACN13" s="21">
        <f t="shared" ref="ACN13:ACN14" si="311">ACO13</f>
        <v>0</v>
      </c>
      <c r="ACO13" s="21">
        <f t="shared" ref="ACO13:ACO42" si="312">ACM13-ACP13-ACQ13-ACR13-ACS13-ACT13-ACU13-ACV13-ADB13</f>
        <v>0</v>
      </c>
      <c r="ACP13" s="21">
        <v>0</v>
      </c>
      <c r="ACQ13" s="21">
        <f t="shared" ref="ACQ13:ACQ42" si="313">ACP13*8%</f>
        <v>0</v>
      </c>
      <c r="ACR13" s="21">
        <v>0</v>
      </c>
      <c r="ACS13" s="21">
        <f t="shared" ref="ACS13:ACS42" si="314">ACR13*16%</f>
        <v>0</v>
      </c>
      <c r="ACT13" s="21">
        <v>0</v>
      </c>
      <c r="ACU13" s="21">
        <f t="shared" ref="ACU13:ACU42" si="315">ACT13*31%</f>
        <v>0</v>
      </c>
      <c r="ACV13" s="21">
        <v>0</v>
      </c>
      <c r="ACW13" s="21">
        <f t="shared" ref="ACW13:ACW42" si="316">ACV13*0%</f>
        <v>0</v>
      </c>
      <c r="ACX13" s="21">
        <v>0</v>
      </c>
      <c r="ACY13" s="21">
        <f t="shared" ref="ACY13:ACY42" si="317">ACX13*0%</f>
        <v>0</v>
      </c>
      <c r="ACZ13" s="21">
        <f t="shared" ref="ACZ13:ACZ17" si="318">ACP13+ACQ13+ACR13+ACS13+ACT13+ACU13+ACV13+ACW13</f>
        <v>0</v>
      </c>
      <c r="ADA13" s="21"/>
      <c r="ADB13" s="21">
        <f t="shared" si="22"/>
        <v>0</v>
      </c>
      <c r="ADC13" s="21"/>
      <c r="ADD13" s="21"/>
      <c r="ADE13" s="21">
        <v>0</v>
      </c>
      <c r="ADF13" s="21">
        <f t="shared" ref="ADF13:ADF42" si="319">ADE13-ADG13-ADH13</f>
        <v>0</v>
      </c>
      <c r="ADG13" s="21">
        <v>0</v>
      </c>
      <c r="ADH13" s="21">
        <v>0</v>
      </c>
      <c r="ADI13" s="22"/>
      <c r="ADJ13" s="22"/>
      <c r="ADK13" s="21">
        <v>0</v>
      </c>
      <c r="ADL13" s="21">
        <f t="shared" ref="ADL13:ADL42" si="320">+ADK13-ADM13-ADN13-ADO13-ADP13-ADQ13-ADR13-ADS13-ADT13-ADY13</f>
        <v>0</v>
      </c>
      <c r="ADM13" s="21">
        <v>0</v>
      </c>
      <c r="ADN13" s="21">
        <f t="shared" ref="ADN13:ADN42" si="321">ADM13*8%</f>
        <v>0</v>
      </c>
      <c r="ADO13" s="21">
        <v>0</v>
      </c>
      <c r="ADP13" s="21">
        <f t="shared" ref="ADP13:ADP42" si="322">ADO13*16%</f>
        <v>0</v>
      </c>
      <c r="ADQ13" s="21">
        <v>0</v>
      </c>
      <c r="ADR13" s="21">
        <f t="shared" ref="ADR13:ADR42" si="323">ADQ13*31%</f>
        <v>0</v>
      </c>
      <c r="ADS13" s="21">
        <v>0</v>
      </c>
      <c r="ADT13" s="21">
        <f t="shared" ref="ADT13:ADT42" si="324">ADS13*0%</f>
        <v>0</v>
      </c>
      <c r="ADU13" s="21">
        <v>0</v>
      </c>
      <c r="ADV13" s="21">
        <f t="shared" ref="ADV13:ADV42" si="325">ADU13*0%</f>
        <v>0</v>
      </c>
      <c r="ADW13" s="21">
        <f t="shared" ref="ADW13:ADW42" si="326">ADM13+ADN13+ADO13+ADP13+ADQ13+ADR13+ADS13+ADT13</f>
        <v>0</v>
      </c>
      <c r="ADX13" s="21"/>
      <c r="ADY13" s="23">
        <f>+ADX13*3%</f>
        <v>0</v>
      </c>
      <c r="ADZ13" s="22"/>
      <c r="AEA13" s="22"/>
      <c r="AEB13" s="22"/>
      <c r="AEC13" s="23">
        <v>0</v>
      </c>
      <c r="AED13" s="21">
        <f t="shared" ref="AED13:AED14" si="327">AEE13</f>
        <v>0</v>
      </c>
      <c r="AEE13" s="21">
        <f t="shared" ref="AEE13:AEE42" si="328">AEC13-AEF13-AEG13-AEH13-AEI13-AEJ13-AEK13-AEL13-AER13</f>
        <v>0</v>
      </c>
      <c r="AEF13" s="21">
        <v>0</v>
      </c>
      <c r="AEG13" s="21">
        <f t="shared" ref="AEG13:AEG42" si="329">AEF13*8%</f>
        <v>0</v>
      </c>
      <c r="AEH13" s="21">
        <v>0</v>
      </c>
      <c r="AEI13" s="21">
        <f t="shared" ref="AEI13:AEI42" si="330">AEH13*16%</f>
        <v>0</v>
      </c>
      <c r="AEJ13" s="21">
        <v>0</v>
      </c>
      <c r="AEK13" s="21">
        <f t="shared" ref="AEK13:AEK42" si="331">AEJ13*31%</f>
        <v>0</v>
      </c>
      <c r="AEL13" s="21">
        <v>0</v>
      </c>
      <c r="AEM13" s="21">
        <f t="shared" ref="AEM13:AEM42" si="332">AEL13*0%</f>
        <v>0</v>
      </c>
      <c r="AEN13" s="21">
        <v>0</v>
      </c>
      <c r="AEO13" s="21">
        <f t="shared" ref="AEO13:AEO42" si="333">AEN13*0%</f>
        <v>0</v>
      </c>
      <c r="AEP13" s="21">
        <f t="shared" ref="AEP13:AEP17" si="334">AEF13+AEG13+AEH13+AEI13+AEJ13+AEK13+AEL13+AEM13</f>
        <v>0</v>
      </c>
      <c r="AEQ13" s="21"/>
      <c r="AER13" s="21">
        <f t="shared" si="23"/>
        <v>0</v>
      </c>
      <c r="AES13" s="21"/>
      <c r="AET13" s="21"/>
      <c r="AEU13" s="21">
        <v>0</v>
      </c>
      <c r="AEV13" s="21">
        <f t="shared" ref="AEV13:AEV42" si="335">AEU13-AEW13-AEX13</f>
        <v>0</v>
      </c>
      <c r="AEW13" s="21">
        <v>0</v>
      </c>
      <c r="AEX13" s="21">
        <v>0</v>
      </c>
      <c r="AEY13" s="22"/>
      <c r="AEZ13" s="22"/>
      <c r="AFA13" s="21">
        <v>0</v>
      </c>
      <c r="AFB13" s="21">
        <f t="shared" ref="AFB13:AFB42" si="336">+AFA13-AFC13-AFD13-AFE13-AFF13-AFG13-AFH13-AFI13-AFJ13-AFO13</f>
        <v>0</v>
      </c>
      <c r="AFC13" s="21">
        <v>0</v>
      </c>
      <c r="AFD13" s="21">
        <f t="shared" ref="AFD13:AFD42" si="337">AFC13*8%</f>
        <v>0</v>
      </c>
      <c r="AFE13" s="21">
        <v>0</v>
      </c>
      <c r="AFF13" s="21">
        <f t="shared" ref="AFF13:AFF42" si="338">AFE13*16%</f>
        <v>0</v>
      </c>
      <c r="AFG13" s="21">
        <v>0</v>
      </c>
      <c r="AFH13" s="21">
        <f t="shared" ref="AFH13:AFH42" si="339">AFG13*31%</f>
        <v>0</v>
      </c>
      <c r="AFI13" s="21">
        <v>0</v>
      </c>
      <c r="AFJ13" s="21">
        <f t="shared" ref="AFJ13:AFJ42" si="340">AFI13*0%</f>
        <v>0</v>
      </c>
      <c r="AFK13" s="21">
        <v>0</v>
      </c>
      <c r="AFL13" s="21">
        <f t="shared" ref="AFL13:AFL42" si="341">AFK13*0%</f>
        <v>0</v>
      </c>
      <c r="AFM13" s="21">
        <f t="shared" ref="AFM13:AFM42" si="342">AFC13+AFD13+AFE13+AFF13+AFG13+AFH13+AFI13+AFJ13</f>
        <v>0</v>
      </c>
      <c r="AFN13" s="21"/>
      <c r="AFO13" s="23">
        <f>+AFN13*3%</f>
        <v>0</v>
      </c>
      <c r="AFP13" s="24">
        <f t="shared" si="24"/>
        <v>0</v>
      </c>
      <c r="AFQ13" s="24">
        <f t="shared" si="25"/>
        <v>0</v>
      </c>
      <c r="AFR13" s="24">
        <f t="shared" ref="AFR13:AFR42" si="343">Z13-AW13+BP13-CM13+DF13-EC13+EV13-FS13+GL13-HI13+IB13-IY13+JR13-KO13+LH13-ME13+MX13-NU13+ON13-PK13+QD13-RA13+RT13-SQ13+TJ13-UG13+UZ13+WP13-XM13+YF13-ZC13+ZV13-AAS13-ABL13-ACI13+ADB13-ADY13+AER13-AFO13</f>
        <v>0</v>
      </c>
    </row>
    <row r="14" spans="1:855" ht="19.350000000000001" customHeight="1" x14ac:dyDescent="0.3">
      <c r="A14" s="19"/>
      <c r="B14" s="20" t="s">
        <v>43</v>
      </c>
      <c r="C14" s="20" t="s">
        <v>43</v>
      </c>
      <c r="D14" s="21">
        <v>0</v>
      </c>
      <c r="E14" s="20" t="s">
        <v>43</v>
      </c>
      <c r="F14" s="20" t="s">
        <v>43</v>
      </c>
      <c r="G14" s="21">
        <v>0</v>
      </c>
      <c r="H14" s="22"/>
      <c r="I14" s="22"/>
      <c r="J14" s="22"/>
      <c r="K14" s="23">
        <v>0</v>
      </c>
      <c r="L14" s="21">
        <f t="shared" si="26"/>
        <v>0</v>
      </c>
      <c r="M14" s="21">
        <f t="shared" si="27"/>
        <v>0</v>
      </c>
      <c r="N14" s="21">
        <v>0</v>
      </c>
      <c r="O14" s="21">
        <f t="shared" si="28"/>
        <v>0</v>
      </c>
      <c r="P14" s="21">
        <v>0</v>
      </c>
      <c r="Q14" s="21">
        <f t="shared" si="29"/>
        <v>0</v>
      </c>
      <c r="R14" s="21">
        <v>0</v>
      </c>
      <c r="S14" s="21">
        <f t="shared" si="30"/>
        <v>0</v>
      </c>
      <c r="T14" s="21">
        <v>0</v>
      </c>
      <c r="U14" s="21">
        <f t="shared" si="31"/>
        <v>0</v>
      </c>
      <c r="V14" s="21">
        <v>0</v>
      </c>
      <c r="W14" s="21">
        <f t="shared" si="32"/>
        <v>0</v>
      </c>
      <c r="X14" s="21">
        <f t="shared" si="33"/>
        <v>0</v>
      </c>
      <c r="Y14" s="21"/>
      <c r="Z14" s="21">
        <f t="shared" si="0"/>
        <v>0</v>
      </c>
      <c r="AA14" s="21"/>
      <c r="AB14" s="21"/>
      <c r="AC14" s="21">
        <v>0</v>
      </c>
      <c r="AD14" s="21">
        <f t="shared" si="34"/>
        <v>0</v>
      </c>
      <c r="AE14" s="21">
        <v>0</v>
      </c>
      <c r="AF14" s="21">
        <v>0</v>
      </c>
      <c r="AG14" s="22"/>
      <c r="AH14" s="22"/>
      <c r="AI14" s="21">
        <v>0</v>
      </c>
      <c r="AJ14" s="21">
        <f t="shared" si="35"/>
        <v>0</v>
      </c>
      <c r="AK14" s="21">
        <v>0</v>
      </c>
      <c r="AL14" s="21">
        <f t="shared" si="36"/>
        <v>0</v>
      </c>
      <c r="AM14" s="21">
        <v>0</v>
      </c>
      <c r="AN14" s="21">
        <f t="shared" si="37"/>
        <v>0</v>
      </c>
      <c r="AO14" s="21">
        <v>0</v>
      </c>
      <c r="AP14" s="21">
        <f t="shared" si="38"/>
        <v>0</v>
      </c>
      <c r="AQ14" s="21">
        <v>0</v>
      </c>
      <c r="AR14" s="21">
        <f t="shared" si="39"/>
        <v>0</v>
      </c>
      <c r="AS14" s="21">
        <v>0</v>
      </c>
      <c r="AT14" s="21">
        <f t="shared" si="40"/>
        <v>0</v>
      </c>
      <c r="AU14" s="21">
        <f t="shared" si="41"/>
        <v>0</v>
      </c>
      <c r="AV14" s="21"/>
      <c r="AW14" s="23">
        <f t="shared" ref="AW14:AW42" si="344">+AV14*3%</f>
        <v>0</v>
      </c>
      <c r="AX14" s="22"/>
      <c r="AY14" s="22"/>
      <c r="AZ14" s="22"/>
      <c r="BA14" s="23">
        <v>0</v>
      </c>
      <c r="BB14" s="21">
        <f t="shared" si="42"/>
        <v>0</v>
      </c>
      <c r="BC14" s="21">
        <f t="shared" si="43"/>
        <v>0</v>
      </c>
      <c r="BD14" s="21">
        <v>0</v>
      </c>
      <c r="BE14" s="21">
        <f t="shared" si="44"/>
        <v>0</v>
      </c>
      <c r="BF14" s="21">
        <v>0</v>
      </c>
      <c r="BG14" s="21">
        <f t="shared" si="45"/>
        <v>0</v>
      </c>
      <c r="BH14" s="21">
        <v>0</v>
      </c>
      <c r="BI14" s="21">
        <f t="shared" si="46"/>
        <v>0</v>
      </c>
      <c r="BJ14" s="21">
        <v>0</v>
      </c>
      <c r="BK14" s="21">
        <f t="shared" si="47"/>
        <v>0</v>
      </c>
      <c r="BL14" s="21">
        <v>0</v>
      </c>
      <c r="BM14" s="21">
        <f t="shared" si="48"/>
        <v>0</v>
      </c>
      <c r="BN14" s="21">
        <f t="shared" si="49"/>
        <v>0</v>
      </c>
      <c r="BO14" s="21"/>
      <c r="BP14" s="21">
        <f t="shared" si="1"/>
        <v>0</v>
      </c>
      <c r="BQ14" s="21"/>
      <c r="BR14" s="21"/>
      <c r="BS14" s="21">
        <v>0</v>
      </c>
      <c r="BT14" s="21">
        <f t="shared" si="50"/>
        <v>0</v>
      </c>
      <c r="BU14" s="21">
        <v>0</v>
      </c>
      <c r="BV14" s="21">
        <v>0</v>
      </c>
      <c r="BW14" s="22"/>
      <c r="BX14" s="22"/>
      <c r="BY14" s="21">
        <v>0</v>
      </c>
      <c r="BZ14" s="21">
        <f t="shared" si="51"/>
        <v>0</v>
      </c>
      <c r="CA14" s="21">
        <v>0</v>
      </c>
      <c r="CB14" s="21">
        <f t="shared" si="52"/>
        <v>0</v>
      </c>
      <c r="CC14" s="21">
        <v>0</v>
      </c>
      <c r="CD14" s="21">
        <f t="shared" si="53"/>
        <v>0</v>
      </c>
      <c r="CE14" s="21">
        <v>0</v>
      </c>
      <c r="CF14" s="21">
        <f t="shared" si="54"/>
        <v>0</v>
      </c>
      <c r="CG14" s="21">
        <v>0</v>
      </c>
      <c r="CH14" s="21">
        <f t="shared" si="55"/>
        <v>0</v>
      </c>
      <c r="CI14" s="21">
        <v>0</v>
      </c>
      <c r="CJ14" s="21">
        <f t="shared" si="56"/>
        <v>0</v>
      </c>
      <c r="CK14" s="21">
        <f t="shared" si="57"/>
        <v>0</v>
      </c>
      <c r="CL14" s="21"/>
      <c r="CM14" s="23">
        <f t="shared" ref="CM14:CM15" si="345">+CL14*3%</f>
        <v>0</v>
      </c>
      <c r="CN14" s="22"/>
      <c r="CO14" s="22"/>
      <c r="CP14" s="22"/>
      <c r="CQ14" s="23">
        <v>0</v>
      </c>
      <c r="CR14" s="21">
        <f t="shared" si="58"/>
        <v>0</v>
      </c>
      <c r="CS14" s="21">
        <f t="shared" si="59"/>
        <v>0</v>
      </c>
      <c r="CT14" s="21">
        <v>0</v>
      </c>
      <c r="CU14" s="21">
        <f t="shared" si="60"/>
        <v>0</v>
      </c>
      <c r="CV14" s="21">
        <v>0</v>
      </c>
      <c r="CW14" s="21">
        <f t="shared" si="61"/>
        <v>0</v>
      </c>
      <c r="CX14" s="21">
        <v>0</v>
      </c>
      <c r="CY14" s="21">
        <f t="shared" si="62"/>
        <v>0</v>
      </c>
      <c r="CZ14" s="21">
        <v>0</v>
      </c>
      <c r="DA14" s="21">
        <f t="shared" si="63"/>
        <v>0</v>
      </c>
      <c r="DB14" s="21">
        <v>0</v>
      </c>
      <c r="DC14" s="21">
        <f t="shared" si="64"/>
        <v>0</v>
      </c>
      <c r="DD14" s="21">
        <f t="shared" si="65"/>
        <v>0</v>
      </c>
      <c r="DE14" s="21"/>
      <c r="DF14" s="21">
        <f t="shared" si="2"/>
        <v>0</v>
      </c>
      <c r="DG14" s="21"/>
      <c r="DH14" s="21"/>
      <c r="DI14" s="21">
        <v>0</v>
      </c>
      <c r="DJ14" s="21">
        <f t="shared" si="66"/>
        <v>0</v>
      </c>
      <c r="DK14" s="21">
        <v>0</v>
      </c>
      <c r="DL14" s="21">
        <v>0</v>
      </c>
      <c r="DM14" s="22"/>
      <c r="DN14" s="22"/>
      <c r="DO14" s="21">
        <v>0</v>
      </c>
      <c r="DP14" s="21">
        <f t="shared" si="3"/>
        <v>0</v>
      </c>
      <c r="DQ14" s="21">
        <v>0</v>
      </c>
      <c r="DR14" s="21">
        <f t="shared" si="67"/>
        <v>0</v>
      </c>
      <c r="DS14" s="21">
        <v>0</v>
      </c>
      <c r="DT14" s="21">
        <f t="shared" si="68"/>
        <v>0</v>
      </c>
      <c r="DU14" s="21">
        <v>0</v>
      </c>
      <c r="DV14" s="21">
        <f t="shared" si="69"/>
        <v>0</v>
      </c>
      <c r="DW14" s="21">
        <v>0</v>
      </c>
      <c r="DX14" s="21">
        <f t="shared" si="70"/>
        <v>0</v>
      </c>
      <c r="DY14" s="21">
        <v>0</v>
      </c>
      <c r="DZ14" s="21">
        <f t="shared" si="71"/>
        <v>0</v>
      </c>
      <c r="EA14" s="21">
        <f t="shared" si="72"/>
        <v>0</v>
      </c>
      <c r="EB14" s="21"/>
      <c r="EC14" s="23">
        <f t="shared" si="4"/>
        <v>0</v>
      </c>
      <c r="ED14" s="22"/>
      <c r="EE14" s="22"/>
      <c r="EF14" s="22"/>
      <c r="EG14" s="23">
        <v>0</v>
      </c>
      <c r="EH14" s="21">
        <f t="shared" si="73"/>
        <v>0</v>
      </c>
      <c r="EI14" s="21">
        <f t="shared" si="74"/>
        <v>0</v>
      </c>
      <c r="EJ14" s="21">
        <v>0</v>
      </c>
      <c r="EK14" s="21">
        <f t="shared" si="75"/>
        <v>0</v>
      </c>
      <c r="EL14" s="21">
        <v>0</v>
      </c>
      <c r="EM14" s="21">
        <f t="shared" si="76"/>
        <v>0</v>
      </c>
      <c r="EN14" s="21">
        <v>0</v>
      </c>
      <c r="EO14" s="21">
        <f t="shared" si="77"/>
        <v>0</v>
      </c>
      <c r="EP14" s="21">
        <v>0</v>
      </c>
      <c r="EQ14" s="21">
        <f t="shared" si="78"/>
        <v>0</v>
      </c>
      <c r="ER14" s="21">
        <v>0</v>
      </c>
      <c r="ES14" s="21">
        <f t="shared" si="79"/>
        <v>0</v>
      </c>
      <c r="ET14" s="21">
        <f t="shared" si="80"/>
        <v>0</v>
      </c>
      <c r="EU14" s="21"/>
      <c r="EV14" s="21">
        <f t="shared" si="5"/>
        <v>0</v>
      </c>
      <c r="EW14" s="21"/>
      <c r="EX14" s="21"/>
      <c r="EY14" s="21">
        <v>0</v>
      </c>
      <c r="EZ14" s="21">
        <f t="shared" si="81"/>
        <v>0</v>
      </c>
      <c r="FA14" s="21">
        <v>0</v>
      </c>
      <c r="FB14" s="21">
        <v>0</v>
      </c>
      <c r="FC14" s="22"/>
      <c r="FD14" s="22"/>
      <c r="FE14" s="21">
        <v>0</v>
      </c>
      <c r="FF14" s="21">
        <f t="shared" si="82"/>
        <v>0</v>
      </c>
      <c r="FG14" s="21">
        <v>0</v>
      </c>
      <c r="FH14" s="21">
        <f t="shared" si="83"/>
        <v>0</v>
      </c>
      <c r="FI14" s="21">
        <v>0</v>
      </c>
      <c r="FJ14" s="21">
        <f t="shared" si="84"/>
        <v>0</v>
      </c>
      <c r="FK14" s="21">
        <v>0</v>
      </c>
      <c r="FL14" s="21">
        <f t="shared" si="85"/>
        <v>0</v>
      </c>
      <c r="FM14" s="21">
        <v>0</v>
      </c>
      <c r="FN14" s="21">
        <f t="shared" si="86"/>
        <v>0</v>
      </c>
      <c r="FO14" s="21">
        <v>0</v>
      </c>
      <c r="FP14" s="21">
        <f t="shared" si="87"/>
        <v>0</v>
      </c>
      <c r="FQ14" s="21">
        <f t="shared" si="88"/>
        <v>0</v>
      </c>
      <c r="FR14" s="21"/>
      <c r="FS14" s="23">
        <f t="shared" ref="FS14:FS15" si="346">+FR14*3%</f>
        <v>0</v>
      </c>
      <c r="FT14" s="22"/>
      <c r="FU14" s="22"/>
      <c r="FV14" s="22"/>
      <c r="FW14" s="23">
        <v>0</v>
      </c>
      <c r="FX14" s="21">
        <f t="shared" si="89"/>
        <v>0</v>
      </c>
      <c r="FY14" s="21">
        <f t="shared" si="90"/>
        <v>0</v>
      </c>
      <c r="FZ14" s="21">
        <v>0</v>
      </c>
      <c r="GA14" s="21">
        <f t="shared" si="91"/>
        <v>0</v>
      </c>
      <c r="GB14" s="21">
        <v>0</v>
      </c>
      <c r="GC14" s="21">
        <f t="shared" si="92"/>
        <v>0</v>
      </c>
      <c r="GD14" s="21">
        <v>0</v>
      </c>
      <c r="GE14" s="21">
        <f t="shared" si="93"/>
        <v>0</v>
      </c>
      <c r="GF14" s="21">
        <v>0</v>
      </c>
      <c r="GG14" s="21">
        <f t="shared" si="94"/>
        <v>0</v>
      </c>
      <c r="GH14" s="21">
        <v>0</v>
      </c>
      <c r="GI14" s="21">
        <f t="shared" si="95"/>
        <v>0</v>
      </c>
      <c r="GJ14" s="21">
        <f t="shared" si="96"/>
        <v>0</v>
      </c>
      <c r="GK14" s="21"/>
      <c r="GL14" s="21">
        <f t="shared" si="6"/>
        <v>0</v>
      </c>
      <c r="GM14" s="21"/>
      <c r="GN14" s="21"/>
      <c r="GO14" s="21">
        <v>0</v>
      </c>
      <c r="GP14" s="21">
        <f t="shared" si="97"/>
        <v>0</v>
      </c>
      <c r="GQ14" s="21">
        <v>0</v>
      </c>
      <c r="GR14" s="21">
        <v>0</v>
      </c>
      <c r="GS14" s="22"/>
      <c r="GT14" s="22"/>
      <c r="GU14" s="21">
        <v>0</v>
      </c>
      <c r="GV14" s="21">
        <f t="shared" si="98"/>
        <v>0</v>
      </c>
      <c r="GW14" s="21">
        <v>0</v>
      </c>
      <c r="GX14" s="21">
        <f t="shared" si="99"/>
        <v>0</v>
      </c>
      <c r="GY14" s="21">
        <v>0</v>
      </c>
      <c r="GZ14" s="21">
        <f t="shared" si="100"/>
        <v>0</v>
      </c>
      <c r="HA14" s="21">
        <v>0</v>
      </c>
      <c r="HB14" s="21">
        <f t="shared" si="101"/>
        <v>0</v>
      </c>
      <c r="HC14" s="21">
        <v>0</v>
      </c>
      <c r="HD14" s="21">
        <f t="shared" si="102"/>
        <v>0</v>
      </c>
      <c r="HE14" s="21">
        <v>0</v>
      </c>
      <c r="HF14" s="21">
        <f t="shared" si="103"/>
        <v>0</v>
      </c>
      <c r="HG14" s="21">
        <f t="shared" si="104"/>
        <v>0</v>
      </c>
      <c r="HH14" s="21"/>
      <c r="HI14" s="23">
        <f t="shared" ref="HI14:HI15" si="347">+HH14*3%</f>
        <v>0</v>
      </c>
      <c r="HJ14" s="22"/>
      <c r="HK14" s="22"/>
      <c r="HL14" s="22"/>
      <c r="HM14" s="23">
        <v>0</v>
      </c>
      <c r="HN14" s="21">
        <f t="shared" si="105"/>
        <v>0</v>
      </c>
      <c r="HO14" s="21">
        <f t="shared" si="106"/>
        <v>0</v>
      </c>
      <c r="HP14" s="21">
        <v>0</v>
      </c>
      <c r="HQ14" s="21">
        <f t="shared" si="107"/>
        <v>0</v>
      </c>
      <c r="HR14" s="21">
        <v>0</v>
      </c>
      <c r="HS14" s="21">
        <f t="shared" si="108"/>
        <v>0</v>
      </c>
      <c r="HT14" s="21">
        <v>0</v>
      </c>
      <c r="HU14" s="21">
        <f t="shared" si="109"/>
        <v>0</v>
      </c>
      <c r="HV14" s="21">
        <v>0</v>
      </c>
      <c r="HW14" s="21">
        <f t="shared" si="110"/>
        <v>0</v>
      </c>
      <c r="HX14" s="21">
        <v>0</v>
      </c>
      <c r="HY14" s="21">
        <f t="shared" si="111"/>
        <v>0</v>
      </c>
      <c r="HZ14" s="21">
        <f t="shared" si="112"/>
        <v>0</v>
      </c>
      <c r="IA14" s="21"/>
      <c r="IB14" s="21">
        <f t="shared" si="7"/>
        <v>0</v>
      </c>
      <c r="IC14" s="21"/>
      <c r="ID14" s="21"/>
      <c r="IE14" s="21">
        <v>0</v>
      </c>
      <c r="IF14" s="21">
        <f t="shared" si="113"/>
        <v>0</v>
      </c>
      <c r="IG14" s="21">
        <v>0</v>
      </c>
      <c r="IH14" s="21">
        <v>0</v>
      </c>
      <c r="II14" s="22"/>
      <c r="IJ14" s="22"/>
      <c r="IK14" s="21">
        <v>0</v>
      </c>
      <c r="IL14" s="21">
        <f t="shared" si="114"/>
        <v>0</v>
      </c>
      <c r="IM14" s="21">
        <v>0</v>
      </c>
      <c r="IN14" s="21">
        <f t="shared" si="115"/>
        <v>0</v>
      </c>
      <c r="IO14" s="21">
        <v>0</v>
      </c>
      <c r="IP14" s="21">
        <f t="shared" si="116"/>
        <v>0</v>
      </c>
      <c r="IQ14" s="21">
        <v>0</v>
      </c>
      <c r="IR14" s="21">
        <f t="shared" si="117"/>
        <v>0</v>
      </c>
      <c r="IS14" s="21">
        <v>0</v>
      </c>
      <c r="IT14" s="21">
        <f t="shared" si="118"/>
        <v>0</v>
      </c>
      <c r="IU14" s="21">
        <v>0</v>
      </c>
      <c r="IV14" s="21">
        <f t="shared" si="119"/>
        <v>0</v>
      </c>
      <c r="IW14" s="21">
        <f t="shared" si="120"/>
        <v>0</v>
      </c>
      <c r="IX14" s="21"/>
      <c r="IY14" s="23">
        <f t="shared" ref="IY14:IY15" si="348">+IX14*3%</f>
        <v>0</v>
      </c>
      <c r="IZ14" s="22"/>
      <c r="JA14" s="22"/>
      <c r="JB14" s="22"/>
      <c r="JC14" s="23">
        <v>0</v>
      </c>
      <c r="JD14" s="21">
        <f t="shared" si="121"/>
        <v>0</v>
      </c>
      <c r="JE14" s="21">
        <f t="shared" si="122"/>
        <v>0</v>
      </c>
      <c r="JF14" s="21">
        <v>0</v>
      </c>
      <c r="JG14" s="21">
        <f t="shared" si="123"/>
        <v>0</v>
      </c>
      <c r="JH14" s="21">
        <v>0</v>
      </c>
      <c r="JI14" s="21">
        <f t="shared" si="124"/>
        <v>0</v>
      </c>
      <c r="JJ14" s="21">
        <v>0</v>
      </c>
      <c r="JK14" s="21">
        <f t="shared" si="125"/>
        <v>0</v>
      </c>
      <c r="JL14" s="21">
        <v>0</v>
      </c>
      <c r="JM14" s="21">
        <f t="shared" si="126"/>
        <v>0</v>
      </c>
      <c r="JN14" s="21">
        <v>0</v>
      </c>
      <c r="JO14" s="21">
        <f t="shared" si="127"/>
        <v>0</v>
      </c>
      <c r="JP14" s="21">
        <f t="shared" si="128"/>
        <v>0</v>
      </c>
      <c r="JQ14" s="21"/>
      <c r="JR14" s="21">
        <f t="shared" si="8"/>
        <v>0</v>
      </c>
      <c r="JS14" s="21"/>
      <c r="JT14" s="21"/>
      <c r="JU14" s="21">
        <v>0</v>
      </c>
      <c r="JV14" s="21">
        <f t="shared" si="129"/>
        <v>0</v>
      </c>
      <c r="JW14" s="21">
        <v>0</v>
      </c>
      <c r="JX14" s="21">
        <v>0</v>
      </c>
      <c r="JY14" s="22"/>
      <c r="JZ14" s="22"/>
      <c r="KA14" s="21">
        <v>0</v>
      </c>
      <c r="KB14" s="21">
        <f t="shared" si="130"/>
        <v>0</v>
      </c>
      <c r="KC14" s="21">
        <v>0</v>
      </c>
      <c r="KD14" s="21">
        <f t="shared" si="131"/>
        <v>0</v>
      </c>
      <c r="KE14" s="21">
        <v>0</v>
      </c>
      <c r="KF14" s="21">
        <f t="shared" si="132"/>
        <v>0</v>
      </c>
      <c r="KG14" s="21">
        <v>0</v>
      </c>
      <c r="KH14" s="21">
        <f t="shared" si="133"/>
        <v>0</v>
      </c>
      <c r="KI14" s="21">
        <v>0</v>
      </c>
      <c r="KJ14" s="21">
        <f t="shared" si="134"/>
        <v>0</v>
      </c>
      <c r="KK14" s="21">
        <v>0</v>
      </c>
      <c r="KL14" s="21">
        <f t="shared" si="135"/>
        <v>0</v>
      </c>
      <c r="KM14" s="21">
        <f t="shared" si="136"/>
        <v>0</v>
      </c>
      <c r="KN14" s="21"/>
      <c r="KO14" s="23">
        <f t="shared" ref="KO14:KO15" si="349">+KN14*3%</f>
        <v>0</v>
      </c>
      <c r="KP14" s="22"/>
      <c r="KQ14" s="22"/>
      <c r="KR14" s="22"/>
      <c r="KS14" s="23">
        <v>0</v>
      </c>
      <c r="KT14" s="21">
        <f t="shared" si="137"/>
        <v>0</v>
      </c>
      <c r="KU14" s="21">
        <f t="shared" si="138"/>
        <v>0</v>
      </c>
      <c r="KV14" s="21">
        <v>0</v>
      </c>
      <c r="KW14" s="21">
        <f t="shared" si="139"/>
        <v>0</v>
      </c>
      <c r="KX14" s="21">
        <v>0</v>
      </c>
      <c r="KY14" s="21">
        <f t="shared" si="140"/>
        <v>0</v>
      </c>
      <c r="KZ14" s="21">
        <v>0</v>
      </c>
      <c r="LA14" s="21">
        <f t="shared" si="141"/>
        <v>0</v>
      </c>
      <c r="LB14" s="21">
        <v>0</v>
      </c>
      <c r="LC14" s="21">
        <f t="shared" si="142"/>
        <v>0</v>
      </c>
      <c r="LD14" s="21">
        <v>0</v>
      </c>
      <c r="LE14" s="21">
        <f t="shared" si="143"/>
        <v>0</v>
      </c>
      <c r="LF14" s="21">
        <f t="shared" si="144"/>
        <v>0</v>
      </c>
      <c r="LG14" s="21"/>
      <c r="LH14" s="21">
        <f t="shared" si="9"/>
        <v>0</v>
      </c>
      <c r="LI14" s="21"/>
      <c r="LJ14" s="21"/>
      <c r="LK14" s="21">
        <v>0</v>
      </c>
      <c r="LL14" s="21">
        <f t="shared" si="145"/>
        <v>0</v>
      </c>
      <c r="LM14" s="21">
        <v>0</v>
      </c>
      <c r="LN14" s="21">
        <v>0</v>
      </c>
      <c r="LO14" s="22"/>
      <c r="LP14" s="22"/>
      <c r="LQ14" s="21">
        <v>0</v>
      </c>
      <c r="LR14" s="21">
        <f t="shared" si="146"/>
        <v>0</v>
      </c>
      <c r="LS14" s="21">
        <v>0</v>
      </c>
      <c r="LT14" s="21">
        <f t="shared" si="147"/>
        <v>0</v>
      </c>
      <c r="LU14" s="21">
        <v>0</v>
      </c>
      <c r="LV14" s="21">
        <f t="shared" si="148"/>
        <v>0</v>
      </c>
      <c r="LW14" s="21">
        <v>0</v>
      </c>
      <c r="LX14" s="21">
        <f t="shared" si="149"/>
        <v>0</v>
      </c>
      <c r="LY14" s="21">
        <v>0</v>
      </c>
      <c r="LZ14" s="21">
        <f t="shared" si="150"/>
        <v>0</v>
      </c>
      <c r="MA14" s="21">
        <v>0</v>
      </c>
      <c r="MB14" s="21">
        <f t="shared" si="151"/>
        <v>0</v>
      </c>
      <c r="MC14" s="21">
        <f t="shared" si="152"/>
        <v>0</v>
      </c>
      <c r="MD14" s="21"/>
      <c r="ME14" s="23">
        <f t="shared" ref="ME14:ME15" si="350">+MD14*3%</f>
        <v>0</v>
      </c>
      <c r="MF14" s="22"/>
      <c r="MG14" s="22"/>
      <c r="MH14" s="22"/>
      <c r="MI14" s="23">
        <v>0</v>
      </c>
      <c r="MJ14" s="21">
        <f t="shared" si="153"/>
        <v>0</v>
      </c>
      <c r="MK14" s="21">
        <f t="shared" si="154"/>
        <v>0</v>
      </c>
      <c r="ML14" s="21">
        <v>0</v>
      </c>
      <c r="MM14" s="21">
        <f t="shared" si="155"/>
        <v>0</v>
      </c>
      <c r="MN14" s="21">
        <v>0</v>
      </c>
      <c r="MO14" s="21">
        <f t="shared" si="156"/>
        <v>0</v>
      </c>
      <c r="MP14" s="21">
        <v>0</v>
      </c>
      <c r="MQ14" s="21">
        <f t="shared" si="157"/>
        <v>0</v>
      </c>
      <c r="MR14" s="21">
        <v>0</v>
      </c>
      <c r="MS14" s="21">
        <f t="shared" si="158"/>
        <v>0</v>
      </c>
      <c r="MT14" s="21">
        <v>0</v>
      </c>
      <c r="MU14" s="21">
        <f t="shared" si="159"/>
        <v>0</v>
      </c>
      <c r="MV14" s="21">
        <f t="shared" si="160"/>
        <v>0</v>
      </c>
      <c r="MW14" s="21"/>
      <c r="MX14" s="21">
        <f t="shared" si="10"/>
        <v>0</v>
      </c>
      <c r="MY14" s="21"/>
      <c r="MZ14" s="21"/>
      <c r="NA14" s="21">
        <v>0</v>
      </c>
      <c r="NB14" s="21">
        <f t="shared" si="161"/>
        <v>0</v>
      </c>
      <c r="NC14" s="21">
        <v>0</v>
      </c>
      <c r="ND14" s="21">
        <v>0</v>
      </c>
      <c r="NE14" s="22"/>
      <c r="NF14" s="22"/>
      <c r="NG14" s="21">
        <v>0</v>
      </c>
      <c r="NH14" s="21">
        <f t="shared" si="162"/>
        <v>0</v>
      </c>
      <c r="NI14" s="21">
        <v>0</v>
      </c>
      <c r="NJ14" s="21">
        <f t="shared" si="163"/>
        <v>0</v>
      </c>
      <c r="NK14" s="21">
        <v>0</v>
      </c>
      <c r="NL14" s="21">
        <f t="shared" si="164"/>
        <v>0</v>
      </c>
      <c r="NM14" s="21">
        <v>0</v>
      </c>
      <c r="NN14" s="21">
        <f t="shared" si="165"/>
        <v>0</v>
      </c>
      <c r="NO14" s="21">
        <v>0</v>
      </c>
      <c r="NP14" s="21">
        <f t="shared" si="166"/>
        <v>0</v>
      </c>
      <c r="NQ14" s="21">
        <v>0</v>
      </c>
      <c r="NR14" s="21">
        <f t="shared" si="167"/>
        <v>0</v>
      </c>
      <c r="NS14" s="21">
        <f t="shared" si="168"/>
        <v>0</v>
      </c>
      <c r="NT14" s="21"/>
      <c r="NU14" s="23">
        <f t="shared" ref="NU14:NU15" si="351">+NT14*3%</f>
        <v>0</v>
      </c>
      <c r="NV14" s="22"/>
      <c r="NW14" s="22"/>
      <c r="NX14" s="22"/>
      <c r="NY14" s="23">
        <v>0</v>
      </c>
      <c r="NZ14" s="21">
        <f t="shared" si="169"/>
        <v>0</v>
      </c>
      <c r="OA14" s="21">
        <f t="shared" si="170"/>
        <v>0</v>
      </c>
      <c r="OB14" s="21">
        <v>0</v>
      </c>
      <c r="OC14" s="21">
        <f t="shared" si="171"/>
        <v>0</v>
      </c>
      <c r="OD14" s="21">
        <v>0</v>
      </c>
      <c r="OE14" s="21">
        <f t="shared" si="172"/>
        <v>0</v>
      </c>
      <c r="OF14" s="21">
        <v>0</v>
      </c>
      <c r="OG14" s="21">
        <f t="shared" si="173"/>
        <v>0</v>
      </c>
      <c r="OH14" s="21">
        <v>0</v>
      </c>
      <c r="OI14" s="21">
        <f t="shared" si="174"/>
        <v>0</v>
      </c>
      <c r="OJ14" s="21">
        <v>0</v>
      </c>
      <c r="OK14" s="21">
        <f t="shared" si="175"/>
        <v>0</v>
      </c>
      <c r="OL14" s="21">
        <f t="shared" si="176"/>
        <v>0</v>
      </c>
      <c r="OM14" s="21"/>
      <c r="ON14" s="21">
        <f t="shared" si="11"/>
        <v>0</v>
      </c>
      <c r="OO14" s="21"/>
      <c r="OP14" s="21"/>
      <c r="OQ14" s="21">
        <v>0</v>
      </c>
      <c r="OR14" s="21">
        <f t="shared" si="177"/>
        <v>0</v>
      </c>
      <c r="OS14" s="21">
        <v>0</v>
      </c>
      <c r="OT14" s="21">
        <v>0</v>
      </c>
      <c r="OU14" s="22"/>
      <c r="OV14" s="22"/>
      <c r="OW14" s="21">
        <v>0</v>
      </c>
      <c r="OX14" s="21">
        <f t="shared" si="178"/>
        <v>0</v>
      </c>
      <c r="OY14" s="21">
        <v>0</v>
      </c>
      <c r="OZ14" s="21">
        <f t="shared" si="179"/>
        <v>0</v>
      </c>
      <c r="PA14" s="21">
        <v>0</v>
      </c>
      <c r="PB14" s="21">
        <f t="shared" si="180"/>
        <v>0</v>
      </c>
      <c r="PC14" s="21">
        <v>0</v>
      </c>
      <c r="PD14" s="21">
        <f t="shared" si="181"/>
        <v>0</v>
      </c>
      <c r="PE14" s="21">
        <v>0</v>
      </c>
      <c r="PF14" s="21">
        <f t="shared" si="182"/>
        <v>0</v>
      </c>
      <c r="PG14" s="21">
        <v>0</v>
      </c>
      <c r="PH14" s="21">
        <f t="shared" si="183"/>
        <v>0</v>
      </c>
      <c r="PI14" s="21">
        <f t="shared" si="184"/>
        <v>0</v>
      </c>
      <c r="PJ14" s="21"/>
      <c r="PK14" s="23">
        <f t="shared" ref="PK14:PK15" si="352">+PJ14*3%</f>
        <v>0</v>
      </c>
      <c r="PL14" s="22"/>
      <c r="PM14" s="22"/>
      <c r="PN14" s="22"/>
      <c r="PO14" s="23">
        <v>0</v>
      </c>
      <c r="PP14" s="21">
        <f t="shared" si="185"/>
        <v>0</v>
      </c>
      <c r="PQ14" s="21">
        <f t="shared" si="186"/>
        <v>0</v>
      </c>
      <c r="PR14" s="21">
        <v>0</v>
      </c>
      <c r="PS14" s="21">
        <f t="shared" si="187"/>
        <v>0</v>
      </c>
      <c r="PT14" s="21">
        <v>0</v>
      </c>
      <c r="PU14" s="21">
        <f t="shared" si="188"/>
        <v>0</v>
      </c>
      <c r="PV14" s="21">
        <v>0</v>
      </c>
      <c r="PW14" s="21">
        <f t="shared" si="189"/>
        <v>0</v>
      </c>
      <c r="PX14" s="21">
        <v>0</v>
      </c>
      <c r="PY14" s="21">
        <f t="shared" si="190"/>
        <v>0</v>
      </c>
      <c r="PZ14" s="21">
        <v>0</v>
      </c>
      <c r="QA14" s="21">
        <f t="shared" si="191"/>
        <v>0</v>
      </c>
      <c r="QB14" s="21">
        <f t="shared" si="192"/>
        <v>0</v>
      </c>
      <c r="QC14" s="21"/>
      <c r="QD14" s="21">
        <f t="shared" si="12"/>
        <v>0</v>
      </c>
      <c r="QE14" s="21"/>
      <c r="QF14" s="21"/>
      <c r="QG14" s="21">
        <v>0</v>
      </c>
      <c r="QH14" s="21">
        <f t="shared" si="193"/>
        <v>0</v>
      </c>
      <c r="QI14" s="21">
        <v>0</v>
      </c>
      <c r="QJ14" s="21">
        <v>0</v>
      </c>
      <c r="QK14" s="22"/>
      <c r="QL14" s="22"/>
      <c r="QM14" s="21">
        <v>0</v>
      </c>
      <c r="QN14" s="21">
        <f t="shared" si="194"/>
        <v>0</v>
      </c>
      <c r="QO14" s="21">
        <v>0</v>
      </c>
      <c r="QP14" s="21">
        <f t="shared" si="195"/>
        <v>0</v>
      </c>
      <c r="QQ14" s="21">
        <v>0</v>
      </c>
      <c r="QR14" s="21">
        <f t="shared" si="196"/>
        <v>0</v>
      </c>
      <c r="QS14" s="21">
        <v>0</v>
      </c>
      <c r="QT14" s="21">
        <f t="shared" si="197"/>
        <v>0</v>
      </c>
      <c r="QU14" s="21">
        <v>0</v>
      </c>
      <c r="QV14" s="21">
        <f t="shared" si="198"/>
        <v>0</v>
      </c>
      <c r="QW14" s="21">
        <v>0</v>
      </c>
      <c r="QX14" s="21">
        <f t="shared" si="199"/>
        <v>0</v>
      </c>
      <c r="QY14" s="21">
        <f t="shared" si="200"/>
        <v>0</v>
      </c>
      <c r="QZ14" s="21"/>
      <c r="RA14" s="23">
        <f t="shared" ref="RA14:RA15" si="353">+QZ14*3%</f>
        <v>0</v>
      </c>
      <c r="RB14" s="22"/>
      <c r="RC14" s="22"/>
      <c r="RD14" s="22"/>
      <c r="RE14" s="23">
        <v>0</v>
      </c>
      <c r="RF14" s="21">
        <f t="shared" si="201"/>
        <v>0</v>
      </c>
      <c r="RG14" s="21">
        <f t="shared" si="202"/>
        <v>0</v>
      </c>
      <c r="RH14" s="21">
        <v>0</v>
      </c>
      <c r="RI14" s="21">
        <f t="shared" si="203"/>
        <v>0</v>
      </c>
      <c r="RJ14" s="21">
        <v>0</v>
      </c>
      <c r="RK14" s="21">
        <f t="shared" si="204"/>
        <v>0</v>
      </c>
      <c r="RL14" s="21">
        <v>0</v>
      </c>
      <c r="RM14" s="21">
        <f t="shared" si="205"/>
        <v>0</v>
      </c>
      <c r="RN14" s="21">
        <v>0</v>
      </c>
      <c r="RO14" s="21">
        <f t="shared" si="206"/>
        <v>0</v>
      </c>
      <c r="RP14" s="21">
        <v>0</v>
      </c>
      <c r="RQ14" s="21">
        <f t="shared" si="207"/>
        <v>0</v>
      </c>
      <c r="RR14" s="21">
        <f t="shared" si="208"/>
        <v>0</v>
      </c>
      <c r="RS14" s="21"/>
      <c r="RT14" s="21">
        <f t="shared" si="13"/>
        <v>0</v>
      </c>
      <c r="RU14" s="21"/>
      <c r="RV14" s="21"/>
      <c r="RW14" s="21">
        <v>0</v>
      </c>
      <c r="RX14" s="21">
        <f t="shared" si="209"/>
        <v>0</v>
      </c>
      <c r="RY14" s="21">
        <v>0</v>
      </c>
      <c r="RZ14" s="21">
        <v>0</v>
      </c>
      <c r="SA14" s="22"/>
      <c r="SB14" s="22"/>
      <c r="SC14" s="21">
        <v>0</v>
      </c>
      <c r="SD14" s="21">
        <f t="shared" si="210"/>
        <v>0</v>
      </c>
      <c r="SE14" s="21">
        <v>0</v>
      </c>
      <c r="SF14" s="21">
        <f t="shared" si="211"/>
        <v>0</v>
      </c>
      <c r="SG14" s="21">
        <v>0</v>
      </c>
      <c r="SH14" s="21">
        <f t="shared" si="212"/>
        <v>0</v>
      </c>
      <c r="SI14" s="21">
        <v>0</v>
      </c>
      <c r="SJ14" s="21">
        <f t="shared" si="213"/>
        <v>0</v>
      </c>
      <c r="SK14" s="21">
        <v>0</v>
      </c>
      <c r="SL14" s="21">
        <f t="shared" si="214"/>
        <v>0</v>
      </c>
      <c r="SM14" s="21">
        <v>0</v>
      </c>
      <c r="SN14" s="21">
        <f t="shared" si="215"/>
        <v>0</v>
      </c>
      <c r="SO14" s="21">
        <f t="shared" si="216"/>
        <v>0</v>
      </c>
      <c r="SP14" s="21"/>
      <c r="SQ14" s="23">
        <f t="shared" ref="SQ14:SQ15" si="354">+SP14*3%</f>
        <v>0</v>
      </c>
      <c r="SR14" s="22"/>
      <c r="SS14" s="22"/>
      <c r="ST14" s="22"/>
      <c r="SU14" s="23">
        <v>0</v>
      </c>
      <c r="SV14" s="21">
        <f t="shared" si="217"/>
        <v>0</v>
      </c>
      <c r="SW14" s="21">
        <f t="shared" si="218"/>
        <v>0</v>
      </c>
      <c r="SX14" s="21">
        <v>0</v>
      </c>
      <c r="SY14" s="21">
        <f t="shared" si="219"/>
        <v>0</v>
      </c>
      <c r="SZ14" s="21">
        <v>0</v>
      </c>
      <c r="TA14" s="21">
        <f t="shared" si="220"/>
        <v>0</v>
      </c>
      <c r="TB14" s="21">
        <v>0</v>
      </c>
      <c r="TC14" s="21">
        <f t="shared" si="221"/>
        <v>0</v>
      </c>
      <c r="TD14" s="21">
        <v>0</v>
      </c>
      <c r="TE14" s="21">
        <f t="shared" si="222"/>
        <v>0</v>
      </c>
      <c r="TF14" s="21">
        <v>0</v>
      </c>
      <c r="TG14" s="21">
        <f t="shared" si="223"/>
        <v>0</v>
      </c>
      <c r="TH14" s="21">
        <f t="shared" si="224"/>
        <v>0</v>
      </c>
      <c r="TI14" s="21"/>
      <c r="TJ14" s="21">
        <f t="shared" si="14"/>
        <v>0</v>
      </c>
      <c r="TK14" s="21"/>
      <c r="TL14" s="21"/>
      <c r="TM14" s="21">
        <v>0</v>
      </c>
      <c r="TN14" s="21">
        <f t="shared" si="225"/>
        <v>0</v>
      </c>
      <c r="TO14" s="21">
        <v>0</v>
      </c>
      <c r="TP14" s="21">
        <v>0</v>
      </c>
      <c r="TQ14" s="22"/>
      <c r="TR14" s="22"/>
      <c r="TS14" s="21">
        <v>0</v>
      </c>
      <c r="TT14" s="21">
        <f t="shared" si="226"/>
        <v>0</v>
      </c>
      <c r="TU14" s="21">
        <v>0</v>
      </c>
      <c r="TV14" s="21">
        <f t="shared" si="227"/>
        <v>0</v>
      </c>
      <c r="TW14" s="21">
        <v>0</v>
      </c>
      <c r="TX14" s="21">
        <f t="shared" si="228"/>
        <v>0</v>
      </c>
      <c r="TY14" s="21">
        <v>0</v>
      </c>
      <c r="TZ14" s="21">
        <f t="shared" si="229"/>
        <v>0</v>
      </c>
      <c r="UA14" s="21">
        <v>0</v>
      </c>
      <c r="UB14" s="21">
        <f t="shared" si="230"/>
        <v>0</v>
      </c>
      <c r="UC14" s="21">
        <v>0</v>
      </c>
      <c r="UD14" s="21">
        <f t="shared" si="231"/>
        <v>0</v>
      </c>
      <c r="UE14" s="21">
        <f t="shared" si="232"/>
        <v>0</v>
      </c>
      <c r="UF14" s="21"/>
      <c r="UG14" s="23">
        <f t="shared" ref="UG14:UG15" si="355">+UF14*3%</f>
        <v>0</v>
      </c>
      <c r="UH14" s="22"/>
      <c r="UI14" s="22"/>
      <c r="UJ14" s="22"/>
      <c r="UK14" s="23">
        <v>0</v>
      </c>
      <c r="UL14" s="21">
        <f t="shared" si="233"/>
        <v>0</v>
      </c>
      <c r="UM14" s="21">
        <f t="shared" si="234"/>
        <v>0</v>
      </c>
      <c r="UN14" s="21">
        <v>0</v>
      </c>
      <c r="UO14" s="21">
        <f t="shared" si="235"/>
        <v>0</v>
      </c>
      <c r="UP14" s="21">
        <v>0</v>
      </c>
      <c r="UQ14" s="21">
        <f t="shared" si="236"/>
        <v>0</v>
      </c>
      <c r="UR14" s="21">
        <v>0</v>
      </c>
      <c r="US14" s="21">
        <f t="shared" si="237"/>
        <v>0</v>
      </c>
      <c r="UT14" s="21">
        <v>0</v>
      </c>
      <c r="UU14" s="21">
        <f t="shared" si="238"/>
        <v>0</v>
      </c>
      <c r="UV14" s="21">
        <v>0</v>
      </c>
      <c r="UW14" s="21">
        <f t="shared" si="239"/>
        <v>0</v>
      </c>
      <c r="UX14" s="21">
        <f t="shared" si="240"/>
        <v>0</v>
      </c>
      <c r="UY14" s="21"/>
      <c r="UZ14" s="21">
        <f t="shared" si="15"/>
        <v>0</v>
      </c>
      <c r="VA14" s="21"/>
      <c r="VB14" s="21"/>
      <c r="VC14" s="21">
        <v>0</v>
      </c>
      <c r="VD14" s="21">
        <f t="shared" si="241"/>
        <v>0</v>
      </c>
      <c r="VE14" s="21">
        <v>0</v>
      </c>
      <c r="VF14" s="21">
        <v>0</v>
      </c>
      <c r="VG14" s="22"/>
      <c r="VH14" s="22"/>
      <c r="VI14" s="21">
        <v>0</v>
      </c>
      <c r="VJ14" s="21">
        <f t="shared" si="242"/>
        <v>0</v>
      </c>
      <c r="VK14" s="21">
        <v>0</v>
      </c>
      <c r="VL14" s="21">
        <f t="shared" si="243"/>
        <v>0</v>
      </c>
      <c r="VM14" s="21">
        <v>0</v>
      </c>
      <c r="VN14" s="21">
        <f t="shared" si="244"/>
        <v>0</v>
      </c>
      <c r="VO14" s="21">
        <v>0</v>
      </c>
      <c r="VP14" s="21">
        <f t="shared" si="245"/>
        <v>0</v>
      </c>
      <c r="VQ14" s="21">
        <v>0</v>
      </c>
      <c r="VR14" s="21">
        <f t="shared" si="246"/>
        <v>0</v>
      </c>
      <c r="VS14" s="21">
        <v>0</v>
      </c>
      <c r="VT14" s="21">
        <f t="shared" si="247"/>
        <v>0</v>
      </c>
      <c r="VU14" s="21">
        <f t="shared" si="248"/>
        <v>0</v>
      </c>
      <c r="VV14" s="21"/>
      <c r="VW14" s="23">
        <f t="shared" ref="VW14:VW15" si="356">+VV14*3%</f>
        <v>0</v>
      </c>
      <c r="VX14" s="22"/>
      <c r="VY14" s="22"/>
      <c r="VZ14" s="22"/>
      <c r="WA14" s="23">
        <v>0</v>
      </c>
      <c r="WB14" s="21">
        <f t="shared" si="249"/>
        <v>0</v>
      </c>
      <c r="WC14" s="21">
        <f t="shared" si="250"/>
        <v>0</v>
      </c>
      <c r="WD14" s="21">
        <v>0</v>
      </c>
      <c r="WE14" s="21">
        <f t="shared" si="251"/>
        <v>0</v>
      </c>
      <c r="WF14" s="21">
        <v>0</v>
      </c>
      <c r="WG14" s="21">
        <f t="shared" si="252"/>
        <v>0</v>
      </c>
      <c r="WH14" s="21">
        <v>0</v>
      </c>
      <c r="WI14" s="21">
        <f t="shared" si="253"/>
        <v>0</v>
      </c>
      <c r="WJ14" s="21">
        <v>0</v>
      </c>
      <c r="WK14" s="21">
        <f t="shared" si="254"/>
        <v>0</v>
      </c>
      <c r="WL14" s="21">
        <v>0</v>
      </c>
      <c r="WM14" s="21">
        <f t="shared" si="255"/>
        <v>0</v>
      </c>
      <c r="WN14" s="21">
        <f t="shared" si="256"/>
        <v>0</v>
      </c>
      <c r="WO14" s="21"/>
      <c r="WP14" s="21">
        <f t="shared" si="16"/>
        <v>0</v>
      </c>
      <c r="WQ14" s="21"/>
      <c r="WR14" s="21"/>
      <c r="WS14" s="21">
        <v>0</v>
      </c>
      <c r="WT14" s="21">
        <f t="shared" si="257"/>
        <v>0</v>
      </c>
      <c r="WU14" s="21">
        <v>0</v>
      </c>
      <c r="WV14" s="21">
        <v>0</v>
      </c>
      <c r="WW14" s="22"/>
      <c r="WX14" s="22"/>
      <c r="WY14" s="21">
        <v>0</v>
      </c>
      <c r="WZ14" s="21">
        <f t="shared" si="258"/>
        <v>0</v>
      </c>
      <c r="XA14" s="21">
        <v>0</v>
      </c>
      <c r="XB14" s="21">
        <f t="shared" si="259"/>
        <v>0</v>
      </c>
      <c r="XC14" s="21">
        <v>0</v>
      </c>
      <c r="XD14" s="21">
        <f t="shared" si="260"/>
        <v>0</v>
      </c>
      <c r="XE14" s="21">
        <v>0</v>
      </c>
      <c r="XF14" s="21">
        <f t="shared" si="261"/>
        <v>0</v>
      </c>
      <c r="XG14" s="21">
        <v>0</v>
      </c>
      <c r="XH14" s="21">
        <f t="shared" si="262"/>
        <v>0</v>
      </c>
      <c r="XI14" s="21">
        <v>0</v>
      </c>
      <c r="XJ14" s="21">
        <f t="shared" si="263"/>
        <v>0</v>
      </c>
      <c r="XK14" s="21">
        <f t="shared" si="264"/>
        <v>0</v>
      </c>
      <c r="XL14" s="21"/>
      <c r="XM14" s="23">
        <f t="shared" ref="XM14:XM15" si="357">+XL14*3%</f>
        <v>0</v>
      </c>
      <c r="XN14" s="22"/>
      <c r="XO14" s="22"/>
      <c r="XP14" s="22"/>
      <c r="XQ14" s="23">
        <v>0</v>
      </c>
      <c r="XR14" s="21">
        <f t="shared" si="265"/>
        <v>0</v>
      </c>
      <c r="XS14" s="21">
        <f t="shared" si="266"/>
        <v>0</v>
      </c>
      <c r="XT14" s="21">
        <v>0</v>
      </c>
      <c r="XU14" s="21">
        <f t="shared" si="267"/>
        <v>0</v>
      </c>
      <c r="XV14" s="21">
        <v>0</v>
      </c>
      <c r="XW14" s="21">
        <f t="shared" si="268"/>
        <v>0</v>
      </c>
      <c r="XX14" s="21">
        <v>0</v>
      </c>
      <c r="XY14" s="21">
        <f t="shared" si="269"/>
        <v>0</v>
      </c>
      <c r="XZ14" s="21">
        <v>0</v>
      </c>
      <c r="YA14" s="21">
        <f t="shared" si="270"/>
        <v>0</v>
      </c>
      <c r="YB14" s="21">
        <v>0</v>
      </c>
      <c r="YC14" s="21">
        <f t="shared" si="271"/>
        <v>0</v>
      </c>
      <c r="YD14" s="21">
        <f t="shared" si="272"/>
        <v>0</v>
      </c>
      <c r="YE14" s="21"/>
      <c r="YF14" s="21">
        <f t="shared" si="17"/>
        <v>0</v>
      </c>
      <c r="YG14" s="21"/>
      <c r="YH14" s="21"/>
      <c r="YI14" s="21">
        <v>0</v>
      </c>
      <c r="YJ14" s="21">
        <f t="shared" si="273"/>
        <v>0</v>
      </c>
      <c r="YK14" s="21">
        <v>0</v>
      </c>
      <c r="YL14" s="21">
        <v>0</v>
      </c>
      <c r="YM14" s="22"/>
      <c r="YN14" s="22"/>
      <c r="YO14" s="21">
        <v>0</v>
      </c>
      <c r="YP14" s="21">
        <f t="shared" si="274"/>
        <v>0</v>
      </c>
      <c r="YQ14" s="21">
        <v>0</v>
      </c>
      <c r="YR14" s="21">
        <f t="shared" si="275"/>
        <v>0</v>
      </c>
      <c r="YS14" s="21">
        <v>0</v>
      </c>
      <c r="YT14" s="21">
        <f t="shared" si="276"/>
        <v>0</v>
      </c>
      <c r="YU14" s="21">
        <v>0</v>
      </c>
      <c r="YV14" s="21">
        <f t="shared" si="277"/>
        <v>0</v>
      </c>
      <c r="YW14" s="21">
        <v>0</v>
      </c>
      <c r="YX14" s="21">
        <f t="shared" si="278"/>
        <v>0</v>
      </c>
      <c r="YY14" s="21">
        <v>0</v>
      </c>
      <c r="YZ14" s="21">
        <f t="shared" si="279"/>
        <v>0</v>
      </c>
      <c r="ZA14" s="21">
        <f t="shared" si="280"/>
        <v>0</v>
      </c>
      <c r="ZB14" s="21"/>
      <c r="ZC14" s="23">
        <f t="shared" ref="ZC14:ZC15" si="358">+ZB14*3%</f>
        <v>0</v>
      </c>
      <c r="ZD14" s="22"/>
      <c r="ZE14" s="22"/>
      <c r="ZF14" s="22"/>
      <c r="ZG14" s="23">
        <v>0</v>
      </c>
      <c r="ZH14" s="21">
        <f t="shared" si="281"/>
        <v>0</v>
      </c>
      <c r="ZI14" s="21">
        <f t="shared" si="282"/>
        <v>0</v>
      </c>
      <c r="ZJ14" s="21">
        <v>0</v>
      </c>
      <c r="ZK14" s="21">
        <f t="shared" si="283"/>
        <v>0</v>
      </c>
      <c r="ZL14" s="21">
        <v>0</v>
      </c>
      <c r="ZM14" s="21">
        <f t="shared" si="284"/>
        <v>0</v>
      </c>
      <c r="ZN14" s="21">
        <v>0</v>
      </c>
      <c r="ZO14" s="21">
        <f t="shared" si="285"/>
        <v>0</v>
      </c>
      <c r="ZP14" s="21">
        <v>0</v>
      </c>
      <c r="ZQ14" s="21">
        <f t="shared" si="286"/>
        <v>0</v>
      </c>
      <c r="ZR14" s="21">
        <v>0</v>
      </c>
      <c r="ZS14" s="21">
        <f t="shared" si="287"/>
        <v>0</v>
      </c>
      <c r="ZT14" s="21">
        <f t="shared" si="288"/>
        <v>0</v>
      </c>
      <c r="ZU14" s="21"/>
      <c r="ZV14" s="21">
        <f t="shared" si="18"/>
        <v>0</v>
      </c>
      <c r="ZW14" s="21"/>
      <c r="ZX14" s="21"/>
      <c r="ZY14" s="21">
        <v>0</v>
      </c>
      <c r="ZZ14" s="21">
        <f t="shared" si="289"/>
        <v>0</v>
      </c>
      <c r="AAA14" s="21">
        <v>0</v>
      </c>
      <c r="AAB14" s="21">
        <v>0</v>
      </c>
      <c r="AAC14" s="22"/>
      <c r="AAD14" s="22"/>
      <c r="AAE14" s="21">
        <v>0</v>
      </c>
      <c r="AAF14" s="21">
        <f t="shared" si="290"/>
        <v>0</v>
      </c>
      <c r="AAG14" s="21">
        <v>0</v>
      </c>
      <c r="AAH14" s="21">
        <f t="shared" si="291"/>
        <v>0</v>
      </c>
      <c r="AAI14" s="21">
        <v>0</v>
      </c>
      <c r="AAJ14" s="21">
        <f t="shared" si="292"/>
        <v>0</v>
      </c>
      <c r="AAK14" s="21">
        <v>0</v>
      </c>
      <c r="AAL14" s="21">
        <f t="shared" si="293"/>
        <v>0</v>
      </c>
      <c r="AAM14" s="21">
        <v>0</v>
      </c>
      <c r="AAN14" s="21">
        <f t="shared" si="294"/>
        <v>0</v>
      </c>
      <c r="AAO14" s="21">
        <v>0</v>
      </c>
      <c r="AAP14" s="21">
        <f t="shared" si="295"/>
        <v>0</v>
      </c>
      <c r="AAQ14" s="21">
        <f t="shared" si="296"/>
        <v>0</v>
      </c>
      <c r="AAR14" s="21"/>
      <c r="AAS14" s="23">
        <f t="shared" ref="AAS14:AAS15" si="359">+AAR14*3%</f>
        <v>0</v>
      </c>
      <c r="AAT14" s="22"/>
      <c r="AAU14" s="22"/>
      <c r="AAV14" s="22"/>
      <c r="AAW14" s="23">
        <v>0</v>
      </c>
      <c r="AAX14" s="21">
        <f t="shared" si="297"/>
        <v>0</v>
      </c>
      <c r="AAY14" s="21">
        <f t="shared" si="298"/>
        <v>0</v>
      </c>
      <c r="AAZ14" s="21">
        <v>0</v>
      </c>
      <c r="ABA14" s="21">
        <f t="shared" si="299"/>
        <v>0</v>
      </c>
      <c r="ABB14" s="21">
        <v>0</v>
      </c>
      <c r="ABC14" s="21">
        <f t="shared" si="300"/>
        <v>0</v>
      </c>
      <c r="ABD14" s="21">
        <v>0</v>
      </c>
      <c r="ABE14" s="21">
        <f t="shared" si="301"/>
        <v>0</v>
      </c>
      <c r="ABF14" s="21">
        <v>0</v>
      </c>
      <c r="ABG14" s="21">
        <f t="shared" si="302"/>
        <v>0</v>
      </c>
      <c r="ABH14" s="21">
        <v>0</v>
      </c>
      <c r="ABI14" s="21">
        <f t="shared" si="303"/>
        <v>0</v>
      </c>
      <c r="ABJ14" s="21">
        <f t="shared" si="304"/>
        <v>0</v>
      </c>
      <c r="ABK14" s="21"/>
      <c r="ABL14" s="21">
        <f t="shared" si="19"/>
        <v>0</v>
      </c>
      <c r="ABM14" s="21"/>
      <c r="ABN14" s="21"/>
      <c r="ABO14" s="21">
        <v>0</v>
      </c>
      <c r="ABP14" s="21">
        <f t="shared" si="305"/>
        <v>0</v>
      </c>
      <c r="ABQ14" s="21">
        <v>0</v>
      </c>
      <c r="ABR14" s="21">
        <v>0</v>
      </c>
      <c r="ABS14" s="22"/>
      <c r="ABT14" s="22"/>
      <c r="ABU14" s="21">
        <v>0</v>
      </c>
      <c r="ABV14" s="21">
        <f t="shared" si="20"/>
        <v>0</v>
      </c>
      <c r="ABW14" s="21">
        <v>0</v>
      </c>
      <c r="ABX14" s="21">
        <f t="shared" si="306"/>
        <v>0</v>
      </c>
      <c r="ABY14" s="21">
        <v>0</v>
      </c>
      <c r="ABZ14" s="21">
        <f t="shared" si="307"/>
        <v>0</v>
      </c>
      <c r="ACA14" s="21">
        <v>0</v>
      </c>
      <c r="ACB14" s="21">
        <f t="shared" si="308"/>
        <v>0</v>
      </c>
      <c r="ACC14" s="21">
        <v>0</v>
      </c>
      <c r="ACD14" s="21">
        <f t="shared" si="309"/>
        <v>0</v>
      </c>
      <c r="ACE14" s="21">
        <v>0</v>
      </c>
      <c r="ACF14" s="21">
        <f t="shared" si="310"/>
        <v>0</v>
      </c>
      <c r="ACG14" s="21">
        <f t="shared" si="21"/>
        <v>0</v>
      </c>
      <c r="ACH14" s="21"/>
      <c r="ACI14" s="23">
        <f t="shared" ref="ACI14:ACI15" si="360">+ACH14*3%</f>
        <v>0</v>
      </c>
      <c r="ACJ14" s="22"/>
      <c r="ACK14" s="22"/>
      <c r="ACL14" s="22"/>
      <c r="ACM14" s="23">
        <v>0</v>
      </c>
      <c r="ACN14" s="21">
        <f t="shared" si="311"/>
        <v>0</v>
      </c>
      <c r="ACO14" s="21">
        <f t="shared" si="312"/>
        <v>0</v>
      </c>
      <c r="ACP14" s="21">
        <v>0</v>
      </c>
      <c r="ACQ14" s="21">
        <f t="shared" si="313"/>
        <v>0</v>
      </c>
      <c r="ACR14" s="21">
        <v>0</v>
      </c>
      <c r="ACS14" s="21">
        <f t="shared" si="314"/>
        <v>0</v>
      </c>
      <c r="ACT14" s="21">
        <v>0</v>
      </c>
      <c r="ACU14" s="21">
        <f t="shared" si="315"/>
        <v>0</v>
      </c>
      <c r="ACV14" s="21">
        <v>0</v>
      </c>
      <c r="ACW14" s="21">
        <f t="shared" si="316"/>
        <v>0</v>
      </c>
      <c r="ACX14" s="21">
        <v>0</v>
      </c>
      <c r="ACY14" s="21">
        <f t="shared" si="317"/>
        <v>0</v>
      </c>
      <c r="ACZ14" s="21">
        <f t="shared" si="318"/>
        <v>0</v>
      </c>
      <c r="ADA14" s="21"/>
      <c r="ADB14" s="21">
        <f t="shared" si="22"/>
        <v>0</v>
      </c>
      <c r="ADC14" s="21"/>
      <c r="ADD14" s="21"/>
      <c r="ADE14" s="21">
        <v>0</v>
      </c>
      <c r="ADF14" s="21">
        <f t="shared" si="319"/>
        <v>0</v>
      </c>
      <c r="ADG14" s="21">
        <v>0</v>
      </c>
      <c r="ADH14" s="21">
        <v>0</v>
      </c>
      <c r="ADI14" s="22"/>
      <c r="ADJ14" s="22"/>
      <c r="ADK14" s="21">
        <v>0</v>
      </c>
      <c r="ADL14" s="21">
        <f t="shared" si="320"/>
        <v>0</v>
      </c>
      <c r="ADM14" s="21">
        <v>0</v>
      </c>
      <c r="ADN14" s="21">
        <f t="shared" si="321"/>
        <v>0</v>
      </c>
      <c r="ADO14" s="21">
        <v>0</v>
      </c>
      <c r="ADP14" s="21">
        <f t="shared" si="322"/>
        <v>0</v>
      </c>
      <c r="ADQ14" s="21">
        <v>0</v>
      </c>
      <c r="ADR14" s="21">
        <f t="shared" si="323"/>
        <v>0</v>
      </c>
      <c r="ADS14" s="21">
        <v>0</v>
      </c>
      <c r="ADT14" s="21">
        <f t="shared" si="324"/>
        <v>0</v>
      </c>
      <c r="ADU14" s="21">
        <v>0</v>
      </c>
      <c r="ADV14" s="21">
        <f t="shared" si="325"/>
        <v>0</v>
      </c>
      <c r="ADW14" s="21">
        <f t="shared" si="326"/>
        <v>0</v>
      </c>
      <c r="ADX14" s="21"/>
      <c r="ADY14" s="23">
        <f t="shared" ref="ADY14:ADY15" si="361">+ADX14*3%</f>
        <v>0</v>
      </c>
      <c r="ADZ14" s="22"/>
      <c r="AEA14" s="22"/>
      <c r="AEB14" s="22"/>
      <c r="AEC14" s="23">
        <v>0</v>
      </c>
      <c r="AED14" s="21">
        <f t="shared" si="327"/>
        <v>0</v>
      </c>
      <c r="AEE14" s="21">
        <f t="shared" si="328"/>
        <v>0</v>
      </c>
      <c r="AEF14" s="21">
        <v>0</v>
      </c>
      <c r="AEG14" s="21">
        <f t="shared" si="329"/>
        <v>0</v>
      </c>
      <c r="AEH14" s="21">
        <v>0</v>
      </c>
      <c r="AEI14" s="21">
        <f t="shared" si="330"/>
        <v>0</v>
      </c>
      <c r="AEJ14" s="21">
        <v>0</v>
      </c>
      <c r="AEK14" s="21">
        <f t="shared" si="331"/>
        <v>0</v>
      </c>
      <c r="AEL14" s="21">
        <v>0</v>
      </c>
      <c r="AEM14" s="21">
        <f t="shared" si="332"/>
        <v>0</v>
      </c>
      <c r="AEN14" s="21">
        <v>0</v>
      </c>
      <c r="AEO14" s="21">
        <f t="shared" si="333"/>
        <v>0</v>
      </c>
      <c r="AEP14" s="21">
        <f t="shared" si="334"/>
        <v>0</v>
      </c>
      <c r="AEQ14" s="21"/>
      <c r="AER14" s="21">
        <f t="shared" si="23"/>
        <v>0</v>
      </c>
      <c r="AES14" s="21"/>
      <c r="AET14" s="21"/>
      <c r="AEU14" s="21">
        <v>0</v>
      </c>
      <c r="AEV14" s="21">
        <f t="shared" si="335"/>
        <v>0</v>
      </c>
      <c r="AEW14" s="21">
        <v>0</v>
      </c>
      <c r="AEX14" s="21">
        <v>0</v>
      </c>
      <c r="AEY14" s="22"/>
      <c r="AEZ14" s="22"/>
      <c r="AFA14" s="21">
        <v>0</v>
      </c>
      <c r="AFB14" s="21">
        <f t="shared" si="336"/>
        <v>0</v>
      </c>
      <c r="AFC14" s="21">
        <v>0</v>
      </c>
      <c r="AFD14" s="21">
        <f t="shared" si="337"/>
        <v>0</v>
      </c>
      <c r="AFE14" s="21">
        <v>0</v>
      </c>
      <c r="AFF14" s="21">
        <f t="shared" si="338"/>
        <v>0</v>
      </c>
      <c r="AFG14" s="21">
        <v>0</v>
      </c>
      <c r="AFH14" s="21">
        <f t="shared" si="339"/>
        <v>0</v>
      </c>
      <c r="AFI14" s="21">
        <v>0</v>
      </c>
      <c r="AFJ14" s="21">
        <f t="shared" si="340"/>
        <v>0</v>
      </c>
      <c r="AFK14" s="21">
        <v>0</v>
      </c>
      <c r="AFL14" s="21">
        <f t="shared" si="341"/>
        <v>0</v>
      </c>
      <c r="AFM14" s="21">
        <f t="shared" si="342"/>
        <v>0</v>
      </c>
      <c r="AFN14" s="21"/>
      <c r="AFO14" s="23">
        <f t="shared" ref="AFO14:AFO15" si="362">+AFN14*3%</f>
        <v>0</v>
      </c>
      <c r="AFP14" s="24">
        <f t="shared" si="24"/>
        <v>0</v>
      </c>
      <c r="AFQ14" s="24">
        <f t="shared" si="25"/>
        <v>0</v>
      </c>
      <c r="AFR14" s="24">
        <f t="shared" si="343"/>
        <v>0</v>
      </c>
    </row>
    <row r="15" spans="1:855" ht="19.350000000000001" customHeight="1" x14ac:dyDescent="0.3">
      <c r="A15" s="19"/>
      <c r="B15" s="20" t="s">
        <v>43</v>
      </c>
      <c r="C15" s="20" t="s">
        <v>43</v>
      </c>
      <c r="D15" s="21">
        <v>0</v>
      </c>
      <c r="E15" s="20" t="s">
        <v>43</v>
      </c>
      <c r="F15" s="20" t="s">
        <v>43</v>
      </c>
      <c r="G15" s="21">
        <v>0</v>
      </c>
      <c r="H15" s="22"/>
      <c r="I15" s="22"/>
      <c r="J15" s="22"/>
      <c r="K15" s="23">
        <v>0</v>
      </c>
      <c r="L15" s="21">
        <f>M15</f>
        <v>0</v>
      </c>
      <c r="M15" s="21">
        <f t="shared" si="27"/>
        <v>0</v>
      </c>
      <c r="N15" s="21">
        <v>0</v>
      </c>
      <c r="O15" s="21">
        <f t="shared" si="28"/>
        <v>0</v>
      </c>
      <c r="P15" s="21">
        <v>0</v>
      </c>
      <c r="Q15" s="21">
        <f t="shared" si="29"/>
        <v>0</v>
      </c>
      <c r="R15" s="21">
        <v>0</v>
      </c>
      <c r="S15" s="21">
        <f t="shared" si="30"/>
        <v>0</v>
      </c>
      <c r="T15" s="21">
        <v>0</v>
      </c>
      <c r="U15" s="21">
        <f t="shared" si="31"/>
        <v>0</v>
      </c>
      <c r="V15" s="21">
        <v>0</v>
      </c>
      <c r="W15" s="21">
        <f t="shared" si="32"/>
        <v>0</v>
      </c>
      <c r="X15" s="21">
        <f t="shared" si="33"/>
        <v>0</v>
      </c>
      <c r="Y15" s="21"/>
      <c r="Z15" s="21">
        <f t="shared" si="0"/>
        <v>0</v>
      </c>
      <c r="AA15" s="21"/>
      <c r="AB15" s="21"/>
      <c r="AC15" s="21">
        <v>0</v>
      </c>
      <c r="AD15" s="21">
        <f t="shared" si="34"/>
        <v>0</v>
      </c>
      <c r="AE15" s="21">
        <v>0</v>
      </c>
      <c r="AF15" s="21">
        <v>0</v>
      </c>
      <c r="AG15" s="22"/>
      <c r="AH15" s="22"/>
      <c r="AI15" s="21">
        <v>0</v>
      </c>
      <c r="AJ15" s="21">
        <f t="shared" si="35"/>
        <v>0</v>
      </c>
      <c r="AK15" s="21">
        <v>0</v>
      </c>
      <c r="AL15" s="21">
        <f t="shared" si="36"/>
        <v>0</v>
      </c>
      <c r="AM15" s="21">
        <v>0</v>
      </c>
      <c r="AN15" s="21">
        <f t="shared" si="37"/>
        <v>0</v>
      </c>
      <c r="AO15" s="21">
        <v>0</v>
      </c>
      <c r="AP15" s="21">
        <f t="shared" si="38"/>
        <v>0</v>
      </c>
      <c r="AQ15" s="21">
        <v>0</v>
      </c>
      <c r="AR15" s="21">
        <f t="shared" si="39"/>
        <v>0</v>
      </c>
      <c r="AS15" s="21">
        <v>0</v>
      </c>
      <c r="AT15" s="21">
        <f t="shared" si="40"/>
        <v>0</v>
      </c>
      <c r="AU15" s="21">
        <f t="shared" si="41"/>
        <v>0</v>
      </c>
      <c r="AV15" s="21"/>
      <c r="AW15" s="23">
        <f t="shared" si="344"/>
        <v>0</v>
      </c>
      <c r="AX15" s="22"/>
      <c r="AY15" s="22"/>
      <c r="AZ15" s="22"/>
      <c r="BA15" s="23">
        <v>0</v>
      </c>
      <c r="BB15" s="21">
        <f>BC15</f>
        <v>0</v>
      </c>
      <c r="BC15" s="21">
        <f t="shared" si="43"/>
        <v>0</v>
      </c>
      <c r="BD15" s="21">
        <v>0</v>
      </c>
      <c r="BE15" s="21">
        <f t="shared" si="44"/>
        <v>0</v>
      </c>
      <c r="BF15" s="21">
        <v>0</v>
      </c>
      <c r="BG15" s="21">
        <f t="shared" si="45"/>
        <v>0</v>
      </c>
      <c r="BH15" s="21">
        <v>0</v>
      </c>
      <c r="BI15" s="21">
        <f t="shared" si="46"/>
        <v>0</v>
      </c>
      <c r="BJ15" s="21">
        <v>0</v>
      </c>
      <c r="BK15" s="21">
        <f t="shared" si="47"/>
        <v>0</v>
      </c>
      <c r="BL15" s="21">
        <v>0</v>
      </c>
      <c r="BM15" s="21">
        <f t="shared" si="48"/>
        <v>0</v>
      </c>
      <c r="BN15" s="21">
        <f t="shared" si="49"/>
        <v>0</v>
      </c>
      <c r="BO15" s="21"/>
      <c r="BP15" s="21">
        <f t="shared" si="1"/>
        <v>0</v>
      </c>
      <c r="BQ15" s="21"/>
      <c r="BR15" s="21"/>
      <c r="BS15" s="21">
        <v>0</v>
      </c>
      <c r="BT15" s="21">
        <f t="shared" si="50"/>
        <v>0</v>
      </c>
      <c r="BU15" s="21">
        <v>0</v>
      </c>
      <c r="BV15" s="21">
        <v>0</v>
      </c>
      <c r="BW15" s="22"/>
      <c r="BX15" s="22"/>
      <c r="BY15" s="21">
        <v>0</v>
      </c>
      <c r="BZ15" s="21">
        <f t="shared" si="51"/>
        <v>0</v>
      </c>
      <c r="CA15" s="21">
        <v>0</v>
      </c>
      <c r="CB15" s="21">
        <f t="shared" si="52"/>
        <v>0</v>
      </c>
      <c r="CC15" s="21">
        <v>0</v>
      </c>
      <c r="CD15" s="21">
        <f t="shared" si="53"/>
        <v>0</v>
      </c>
      <c r="CE15" s="21">
        <v>0</v>
      </c>
      <c r="CF15" s="21">
        <f t="shared" si="54"/>
        <v>0</v>
      </c>
      <c r="CG15" s="21">
        <v>0</v>
      </c>
      <c r="CH15" s="21">
        <f t="shared" si="55"/>
        <v>0</v>
      </c>
      <c r="CI15" s="21">
        <v>0</v>
      </c>
      <c r="CJ15" s="21">
        <f t="shared" si="56"/>
        <v>0</v>
      </c>
      <c r="CK15" s="21">
        <f t="shared" si="57"/>
        <v>0</v>
      </c>
      <c r="CL15" s="21"/>
      <c r="CM15" s="23">
        <f t="shared" si="345"/>
        <v>0</v>
      </c>
      <c r="CN15" s="22"/>
      <c r="CO15" s="22"/>
      <c r="CP15" s="22"/>
      <c r="CQ15" s="23">
        <v>0</v>
      </c>
      <c r="CR15" s="21">
        <f>CS15</f>
        <v>0</v>
      </c>
      <c r="CS15" s="21">
        <f t="shared" si="59"/>
        <v>0</v>
      </c>
      <c r="CT15" s="21">
        <v>0</v>
      </c>
      <c r="CU15" s="21">
        <f t="shared" si="60"/>
        <v>0</v>
      </c>
      <c r="CV15" s="21">
        <v>0</v>
      </c>
      <c r="CW15" s="21">
        <f t="shared" si="61"/>
        <v>0</v>
      </c>
      <c r="CX15" s="21">
        <v>0</v>
      </c>
      <c r="CY15" s="21">
        <f t="shared" si="62"/>
        <v>0</v>
      </c>
      <c r="CZ15" s="21">
        <v>0</v>
      </c>
      <c r="DA15" s="21">
        <f t="shared" si="63"/>
        <v>0</v>
      </c>
      <c r="DB15" s="21">
        <v>0</v>
      </c>
      <c r="DC15" s="21">
        <f t="shared" si="64"/>
        <v>0</v>
      </c>
      <c r="DD15" s="21">
        <f t="shared" si="65"/>
        <v>0</v>
      </c>
      <c r="DE15" s="21"/>
      <c r="DF15" s="21">
        <f t="shared" si="2"/>
        <v>0</v>
      </c>
      <c r="DG15" s="21"/>
      <c r="DH15" s="21"/>
      <c r="DI15" s="21">
        <v>0</v>
      </c>
      <c r="DJ15" s="21">
        <f t="shared" si="66"/>
        <v>0</v>
      </c>
      <c r="DK15" s="21">
        <v>0</v>
      </c>
      <c r="DL15" s="21">
        <v>0</v>
      </c>
      <c r="DM15" s="22"/>
      <c r="DN15" s="22"/>
      <c r="DO15" s="21">
        <v>0</v>
      </c>
      <c r="DP15" s="21">
        <f t="shared" si="3"/>
        <v>0</v>
      </c>
      <c r="DQ15" s="21">
        <v>0</v>
      </c>
      <c r="DR15" s="21">
        <f t="shared" si="67"/>
        <v>0</v>
      </c>
      <c r="DS15" s="21">
        <v>0</v>
      </c>
      <c r="DT15" s="21">
        <f t="shared" si="68"/>
        <v>0</v>
      </c>
      <c r="DU15" s="21">
        <v>0</v>
      </c>
      <c r="DV15" s="21">
        <f t="shared" si="69"/>
        <v>0</v>
      </c>
      <c r="DW15" s="21">
        <v>0</v>
      </c>
      <c r="DX15" s="21">
        <f t="shared" si="70"/>
        <v>0</v>
      </c>
      <c r="DY15" s="21">
        <v>0</v>
      </c>
      <c r="DZ15" s="21">
        <f t="shared" si="71"/>
        <v>0</v>
      </c>
      <c r="EA15" s="21">
        <f t="shared" si="72"/>
        <v>0</v>
      </c>
      <c r="EB15" s="21"/>
      <c r="EC15" s="23">
        <f t="shared" si="4"/>
        <v>0</v>
      </c>
      <c r="ED15" s="22"/>
      <c r="EE15" s="22"/>
      <c r="EF15" s="22"/>
      <c r="EG15" s="23">
        <v>0</v>
      </c>
      <c r="EH15" s="21">
        <f>EI15</f>
        <v>0</v>
      </c>
      <c r="EI15" s="21">
        <f t="shared" si="74"/>
        <v>0</v>
      </c>
      <c r="EJ15" s="21">
        <v>0</v>
      </c>
      <c r="EK15" s="21">
        <f t="shared" si="75"/>
        <v>0</v>
      </c>
      <c r="EL15" s="21">
        <v>0</v>
      </c>
      <c r="EM15" s="21">
        <f t="shared" si="76"/>
        <v>0</v>
      </c>
      <c r="EN15" s="21">
        <v>0</v>
      </c>
      <c r="EO15" s="21">
        <f t="shared" si="77"/>
        <v>0</v>
      </c>
      <c r="EP15" s="21">
        <v>0</v>
      </c>
      <c r="EQ15" s="21">
        <f t="shared" si="78"/>
        <v>0</v>
      </c>
      <c r="ER15" s="21">
        <v>0</v>
      </c>
      <c r="ES15" s="21">
        <f t="shared" si="79"/>
        <v>0</v>
      </c>
      <c r="ET15" s="21">
        <f t="shared" si="80"/>
        <v>0</v>
      </c>
      <c r="EU15" s="21"/>
      <c r="EV15" s="21">
        <f t="shared" si="5"/>
        <v>0</v>
      </c>
      <c r="EW15" s="21"/>
      <c r="EX15" s="21"/>
      <c r="EY15" s="21">
        <v>0</v>
      </c>
      <c r="EZ15" s="21">
        <f t="shared" si="81"/>
        <v>0</v>
      </c>
      <c r="FA15" s="21">
        <v>0</v>
      </c>
      <c r="FB15" s="21">
        <v>0</v>
      </c>
      <c r="FC15" s="22"/>
      <c r="FD15" s="22"/>
      <c r="FE15" s="21">
        <v>0</v>
      </c>
      <c r="FF15" s="21">
        <f t="shared" si="82"/>
        <v>0</v>
      </c>
      <c r="FG15" s="21">
        <v>0</v>
      </c>
      <c r="FH15" s="21">
        <f t="shared" si="83"/>
        <v>0</v>
      </c>
      <c r="FI15" s="21">
        <v>0</v>
      </c>
      <c r="FJ15" s="21">
        <f t="shared" si="84"/>
        <v>0</v>
      </c>
      <c r="FK15" s="21">
        <v>0</v>
      </c>
      <c r="FL15" s="21">
        <f t="shared" si="85"/>
        <v>0</v>
      </c>
      <c r="FM15" s="21">
        <v>0</v>
      </c>
      <c r="FN15" s="21">
        <f t="shared" si="86"/>
        <v>0</v>
      </c>
      <c r="FO15" s="21">
        <v>0</v>
      </c>
      <c r="FP15" s="21">
        <f t="shared" si="87"/>
        <v>0</v>
      </c>
      <c r="FQ15" s="21">
        <f t="shared" si="88"/>
        <v>0</v>
      </c>
      <c r="FR15" s="21"/>
      <c r="FS15" s="23">
        <f t="shared" si="346"/>
        <v>0</v>
      </c>
      <c r="FT15" s="22"/>
      <c r="FU15" s="22"/>
      <c r="FV15" s="22"/>
      <c r="FW15" s="23">
        <v>0</v>
      </c>
      <c r="FX15" s="21">
        <f>FY15</f>
        <v>0</v>
      </c>
      <c r="FY15" s="21">
        <f t="shared" si="90"/>
        <v>0</v>
      </c>
      <c r="FZ15" s="21">
        <v>0</v>
      </c>
      <c r="GA15" s="21">
        <f t="shared" si="91"/>
        <v>0</v>
      </c>
      <c r="GB15" s="21">
        <v>0</v>
      </c>
      <c r="GC15" s="21">
        <f t="shared" si="92"/>
        <v>0</v>
      </c>
      <c r="GD15" s="21">
        <v>0</v>
      </c>
      <c r="GE15" s="21">
        <f t="shared" si="93"/>
        <v>0</v>
      </c>
      <c r="GF15" s="21">
        <v>0</v>
      </c>
      <c r="GG15" s="21">
        <f t="shared" si="94"/>
        <v>0</v>
      </c>
      <c r="GH15" s="21">
        <v>0</v>
      </c>
      <c r="GI15" s="21">
        <f t="shared" si="95"/>
        <v>0</v>
      </c>
      <c r="GJ15" s="21">
        <f t="shared" si="96"/>
        <v>0</v>
      </c>
      <c r="GK15" s="21"/>
      <c r="GL15" s="21">
        <f t="shared" si="6"/>
        <v>0</v>
      </c>
      <c r="GM15" s="21"/>
      <c r="GN15" s="21"/>
      <c r="GO15" s="21">
        <v>0</v>
      </c>
      <c r="GP15" s="21">
        <f t="shared" si="97"/>
        <v>0</v>
      </c>
      <c r="GQ15" s="21">
        <v>0</v>
      </c>
      <c r="GR15" s="21">
        <v>0</v>
      </c>
      <c r="GS15" s="22"/>
      <c r="GT15" s="22"/>
      <c r="GU15" s="21">
        <v>0</v>
      </c>
      <c r="GV15" s="21">
        <f t="shared" si="98"/>
        <v>0</v>
      </c>
      <c r="GW15" s="21">
        <v>0</v>
      </c>
      <c r="GX15" s="21">
        <f t="shared" si="99"/>
        <v>0</v>
      </c>
      <c r="GY15" s="21">
        <v>0</v>
      </c>
      <c r="GZ15" s="21">
        <f t="shared" si="100"/>
        <v>0</v>
      </c>
      <c r="HA15" s="21">
        <v>0</v>
      </c>
      <c r="HB15" s="21">
        <f t="shared" si="101"/>
        <v>0</v>
      </c>
      <c r="HC15" s="21">
        <v>0</v>
      </c>
      <c r="HD15" s="21">
        <f t="shared" si="102"/>
        <v>0</v>
      </c>
      <c r="HE15" s="21">
        <v>0</v>
      </c>
      <c r="HF15" s="21">
        <f t="shared" si="103"/>
        <v>0</v>
      </c>
      <c r="HG15" s="21">
        <f t="shared" si="104"/>
        <v>0</v>
      </c>
      <c r="HH15" s="21"/>
      <c r="HI15" s="23">
        <f t="shared" si="347"/>
        <v>0</v>
      </c>
      <c r="HJ15" s="22"/>
      <c r="HK15" s="22"/>
      <c r="HL15" s="22"/>
      <c r="HM15" s="23">
        <v>0</v>
      </c>
      <c r="HN15" s="21">
        <f>HO15</f>
        <v>0</v>
      </c>
      <c r="HO15" s="21">
        <f t="shared" si="106"/>
        <v>0</v>
      </c>
      <c r="HP15" s="21">
        <v>0</v>
      </c>
      <c r="HQ15" s="21">
        <f t="shared" si="107"/>
        <v>0</v>
      </c>
      <c r="HR15" s="21">
        <v>0</v>
      </c>
      <c r="HS15" s="21">
        <f t="shared" si="108"/>
        <v>0</v>
      </c>
      <c r="HT15" s="21">
        <v>0</v>
      </c>
      <c r="HU15" s="21">
        <f t="shared" si="109"/>
        <v>0</v>
      </c>
      <c r="HV15" s="21">
        <v>0</v>
      </c>
      <c r="HW15" s="21">
        <f t="shared" si="110"/>
        <v>0</v>
      </c>
      <c r="HX15" s="21">
        <v>0</v>
      </c>
      <c r="HY15" s="21">
        <f t="shared" si="111"/>
        <v>0</v>
      </c>
      <c r="HZ15" s="21">
        <f t="shared" si="112"/>
        <v>0</v>
      </c>
      <c r="IA15" s="21"/>
      <c r="IB15" s="21">
        <f t="shared" si="7"/>
        <v>0</v>
      </c>
      <c r="IC15" s="21"/>
      <c r="ID15" s="21"/>
      <c r="IE15" s="21">
        <v>0</v>
      </c>
      <c r="IF15" s="21">
        <f t="shared" si="113"/>
        <v>0</v>
      </c>
      <c r="IG15" s="21">
        <v>0</v>
      </c>
      <c r="IH15" s="21">
        <v>0</v>
      </c>
      <c r="II15" s="22"/>
      <c r="IJ15" s="22"/>
      <c r="IK15" s="21">
        <v>0</v>
      </c>
      <c r="IL15" s="21">
        <f t="shared" si="114"/>
        <v>0</v>
      </c>
      <c r="IM15" s="21">
        <v>0</v>
      </c>
      <c r="IN15" s="21">
        <f t="shared" si="115"/>
        <v>0</v>
      </c>
      <c r="IO15" s="21">
        <v>0</v>
      </c>
      <c r="IP15" s="21">
        <f t="shared" si="116"/>
        <v>0</v>
      </c>
      <c r="IQ15" s="21">
        <v>0</v>
      </c>
      <c r="IR15" s="21">
        <f t="shared" si="117"/>
        <v>0</v>
      </c>
      <c r="IS15" s="21">
        <v>0</v>
      </c>
      <c r="IT15" s="21">
        <f t="shared" si="118"/>
        <v>0</v>
      </c>
      <c r="IU15" s="21">
        <v>0</v>
      </c>
      <c r="IV15" s="21">
        <f t="shared" si="119"/>
        <v>0</v>
      </c>
      <c r="IW15" s="21">
        <f t="shared" si="120"/>
        <v>0</v>
      </c>
      <c r="IX15" s="21"/>
      <c r="IY15" s="23">
        <f t="shared" si="348"/>
        <v>0</v>
      </c>
      <c r="IZ15" s="22"/>
      <c r="JA15" s="22"/>
      <c r="JB15" s="22"/>
      <c r="JC15" s="23">
        <v>0</v>
      </c>
      <c r="JD15" s="21">
        <f>JE15</f>
        <v>0</v>
      </c>
      <c r="JE15" s="21">
        <f t="shared" si="122"/>
        <v>0</v>
      </c>
      <c r="JF15" s="21">
        <v>0</v>
      </c>
      <c r="JG15" s="21">
        <f t="shared" si="123"/>
        <v>0</v>
      </c>
      <c r="JH15" s="21">
        <v>0</v>
      </c>
      <c r="JI15" s="21">
        <f t="shared" si="124"/>
        <v>0</v>
      </c>
      <c r="JJ15" s="21">
        <v>0</v>
      </c>
      <c r="JK15" s="21">
        <f t="shared" si="125"/>
        <v>0</v>
      </c>
      <c r="JL15" s="21">
        <v>0</v>
      </c>
      <c r="JM15" s="21">
        <f t="shared" si="126"/>
        <v>0</v>
      </c>
      <c r="JN15" s="21">
        <v>0</v>
      </c>
      <c r="JO15" s="21">
        <f t="shared" si="127"/>
        <v>0</v>
      </c>
      <c r="JP15" s="21">
        <f t="shared" si="128"/>
        <v>0</v>
      </c>
      <c r="JQ15" s="21"/>
      <c r="JR15" s="21">
        <f t="shared" si="8"/>
        <v>0</v>
      </c>
      <c r="JS15" s="21"/>
      <c r="JT15" s="21"/>
      <c r="JU15" s="21">
        <v>0</v>
      </c>
      <c r="JV15" s="21">
        <f t="shared" si="129"/>
        <v>0</v>
      </c>
      <c r="JW15" s="21">
        <v>0</v>
      </c>
      <c r="JX15" s="21">
        <v>0</v>
      </c>
      <c r="JY15" s="22"/>
      <c r="JZ15" s="22"/>
      <c r="KA15" s="21">
        <v>0</v>
      </c>
      <c r="KB15" s="21">
        <f t="shared" si="130"/>
        <v>0</v>
      </c>
      <c r="KC15" s="21">
        <v>0</v>
      </c>
      <c r="KD15" s="21">
        <f t="shared" si="131"/>
        <v>0</v>
      </c>
      <c r="KE15" s="21">
        <v>0</v>
      </c>
      <c r="KF15" s="21">
        <f t="shared" si="132"/>
        <v>0</v>
      </c>
      <c r="KG15" s="21">
        <v>0</v>
      </c>
      <c r="KH15" s="21">
        <f t="shared" si="133"/>
        <v>0</v>
      </c>
      <c r="KI15" s="21">
        <v>0</v>
      </c>
      <c r="KJ15" s="21">
        <f t="shared" si="134"/>
        <v>0</v>
      </c>
      <c r="KK15" s="21">
        <v>0</v>
      </c>
      <c r="KL15" s="21">
        <f t="shared" si="135"/>
        <v>0</v>
      </c>
      <c r="KM15" s="21">
        <f t="shared" si="136"/>
        <v>0</v>
      </c>
      <c r="KN15" s="21"/>
      <c r="KO15" s="23">
        <f t="shared" si="349"/>
        <v>0</v>
      </c>
      <c r="KP15" s="22"/>
      <c r="KQ15" s="22"/>
      <c r="KR15" s="22"/>
      <c r="KS15" s="23">
        <v>0</v>
      </c>
      <c r="KT15" s="21">
        <f>KU15</f>
        <v>0</v>
      </c>
      <c r="KU15" s="21">
        <f t="shared" si="138"/>
        <v>0</v>
      </c>
      <c r="KV15" s="21">
        <v>0</v>
      </c>
      <c r="KW15" s="21">
        <f t="shared" si="139"/>
        <v>0</v>
      </c>
      <c r="KX15" s="21">
        <v>0</v>
      </c>
      <c r="KY15" s="21">
        <f t="shared" si="140"/>
        <v>0</v>
      </c>
      <c r="KZ15" s="21">
        <v>0</v>
      </c>
      <c r="LA15" s="21">
        <f t="shared" si="141"/>
        <v>0</v>
      </c>
      <c r="LB15" s="21">
        <v>0</v>
      </c>
      <c r="LC15" s="21">
        <f t="shared" si="142"/>
        <v>0</v>
      </c>
      <c r="LD15" s="21">
        <v>0</v>
      </c>
      <c r="LE15" s="21">
        <f t="shared" si="143"/>
        <v>0</v>
      </c>
      <c r="LF15" s="21">
        <f t="shared" si="144"/>
        <v>0</v>
      </c>
      <c r="LG15" s="21"/>
      <c r="LH15" s="21">
        <f t="shared" si="9"/>
        <v>0</v>
      </c>
      <c r="LI15" s="21"/>
      <c r="LJ15" s="21"/>
      <c r="LK15" s="21">
        <v>0</v>
      </c>
      <c r="LL15" s="21">
        <f t="shared" si="145"/>
        <v>0</v>
      </c>
      <c r="LM15" s="21">
        <v>0</v>
      </c>
      <c r="LN15" s="21">
        <v>0</v>
      </c>
      <c r="LO15" s="22"/>
      <c r="LP15" s="22"/>
      <c r="LQ15" s="21">
        <v>0</v>
      </c>
      <c r="LR15" s="21">
        <f t="shared" si="146"/>
        <v>0</v>
      </c>
      <c r="LS15" s="21">
        <v>0</v>
      </c>
      <c r="LT15" s="21">
        <f t="shared" si="147"/>
        <v>0</v>
      </c>
      <c r="LU15" s="21">
        <v>0</v>
      </c>
      <c r="LV15" s="21">
        <f t="shared" si="148"/>
        <v>0</v>
      </c>
      <c r="LW15" s="21">
        <v>0</v>
      </c>
      <c r="LX15" s="21">
        <f t="shared" si="149"/>
        <v>0</v>
      </c>
      <c r="LY15" s="21">
        <v>0</v>
      </c>
      <c r="LZ15" s="21">
        <f t="shared" si="150"/>
        <v>0</v>
      </c>
      <c r="MA15" s="21">
        <v>0</v>
      </c>
      <c r="MB15" s="21">
        <f t="shared" si="151"/>
        <v>0</v>
      </c>
      <c r="MC15" s="21">
        <f t="shared" si="152"/>
        <v>0</v>
      </c>
      <c r="MD15" s="21"/>
      <c r="ME15" s="23">
        <f t="shared" si="350"/>
        <v>0</v>
      </c>
      <c r="MF15" s="22"/>
      <c r="MG15" s="22"/>
      <c r="MH15" s="22"/>
      <c r="MI15" s="23">
        <v>0</v>
      </c>
      <c r="MJ15" s="21">
        <f>MK15</f>
        <v>0</v>
      </c>
      <c r="MK15" s="21">
        <f t="shared" si="154"/>
        <v>0</v>
      </c>
      <c r="ML15" s="21">
        <v>0</v>
      </c>
      <c r="MM15" s="21">
        <f t="shared" si="155"/>
        <v>0</v>
      </c>
      <c r="MN15" s="21">
        <v>0</v>
      </c>
      <c r="MO15" s="21">
        <f t="shared" si="156"/>
        <v>0</v>
      </c>
      <c r="MP15" s="21">
        <v>0</v>
      </c>
      <c r="MQ15" s="21">
        <f t="shared" si="157"/>
        <v>0</v>
      </c>
      <c r="MR15" s="21">
        <v>0</v>
      </c>
      <c r="MS15" s="21">
        <f t="shared" si="158"/>
        <v>0</v>
      </c>
      <c r="MT15" s="21">
        <v>0</v>
      </c>
      <c r="MU15" s="21">
        <f t="shared" si="159"/>
        <v>0</v>
      </c>
      <c r="MV15" s="21">
        <f t="shared" si="160"/>
        <v>0</v>
      </c>
      <c r="MW15" s="21"/>
      <c r="MX15" s="21">
        <f t="shared" si="10"/>
        <v>0</v>
      </c>
      <c r="MY15" s="21"/>
      <c r="MZ15" s="21"/>
      <c r="NA15" s="21">
        <v>0</v>
      </c>
      <c r="NB15" s="21">
        <f t="shared" si="161"/>
        <v>0</v>
      </c>
      <c r="NC15" s="21">
        <v>0</v>
      </c>
      <c r="ND15" s="21">
        <v>0</v>
      </c>
      <c r="NE15" s="22"/>
      <c r="NF15" s="22"/>
      <c r="NG15" s="21">
        <v>0</v>
      </c>
      <c r="NH15" s="21">
        <f t="shared" si="162"/>
        <v>0</v>
      </c>
      <c r="NI15" s="21">
        <v>0</v>
      </c>
      <c r="NJ15" s="21">
        <f t="shared" si="163"/>
        <v>0</v>
      </c>
      <c r="NK15" s="21">
        <v>0</v>
      </c>
      <c r="NL15" s="21">
        <f t="shared" si="164"/>
        <v>0</v>
      </c>
      <c r="NM15" s="21">
        <v>0</v>
      </c>
      <c r="NN15" s="21">
        <f t="shared" si="165"/>
        <v>0</v>
      </c>
      <c r="NO15" s="21">
        <v>0</v>
      </c>
      <c r="NP15" s="21">
        <f t="shared" si="166"/>
        <v>0</v>
      </c>
      <c r="NQ15" s="21">
        <v>0</v>
      </c>
      <c r="NR15" s="21">
        <f t="shared" si="167"/>
        <v>0</v>
      </c>
      <c r="NS15" s="21">
        <f t="shared" si="168"/>
        <v>0</v>
      </c>
      <c r="NT15" s="21"/>
      <c r="NU15" s="23">
        <f t="shared" si="351"/>
        <v>0</v>
      </c>
      <c r="NV15" s="22"/>
      <c r="NW15" s="22"/>
      <c r="NX15" s="22"/>
      <c r="NY15" s="23">
        <v>0</v>
      </c>
      <c r="NZ15" s="21">
        <f>OA15</f>
        <v>0</v>
      </c>
      <c r="OA15" s="21">
        <f t="shared" si="170"/>
        <v>0</v>
      </c>
      <c r="OB15" s="21">
        <v>0</v>
      </c>
      <c r="OC15" s="21">
        <f t="shared" si="171"/>
        <v>0</v>
      </c>
      <c r="OD15" s="21">
        <v>0</v>
      </c>
      <c r="OE15" s="21">
        <f t="shared" si="172"/>
        <v>0</v>
      </c>
      <c r="OF15" s="21">
        <v>0</v>
      </c>
      <c r="OG15" s="21">
        <f t="shared" si="173"/>
        <v>0</v>
      </c>
      <c r="OH15" s="21">
        <v>0</v>
      </c>
      <c r="OI15" s="21">
        <f t="shared" si="174"/>
        <v>0</v>
      </c>
      <c r="OJ15" s="21">
        <v>0</v>
      </c>
      <c r="OK15" s="21">
        <f t="shared" si="175"/>
        <v>0</v>
      </c>
      <c r="OL15" s="21">
        <f t="shared" si="176"/>
        <v>0</v>
      </c>
      <c r="OM15" s="21"/>
      <c r="ON15" s="21">
        <f t="shared" si="11"/>
        <v>0</v>
      </c>
      <c r="OO15" s="21"/>
      <c r="OP15" s="21"/>
      <c r="OQ15" s="21">
        <v>0</v>
      </c>
      <c r="OR15" s="21">
        <f t="shared" si="177"/>
        <v>0</v>
      </c>
      <c r="OS15" s="21">
        <v>0</v>
      </c>
      <c r="OT15" s="21">
        <v>0</v>
      </c>
      <c r="OU15" s="22"/>
      <c r="OV15" s="22"/>
      <c r="OW15" s="21">
        <v>0</v>
      </c>
      <c r="OX15" s="21">
        <f t="shared" si="178"/>
        <v>0</v>
      </c>
      <c r="OY15" s="21">
        <v>0</v>
      </c>
      <c r="OZ15" s="21">
        <f t="shared" si="179"/>
        <v>0</v>
      </c>
      <c r="PA15" s="21">
        <v>0</v>
      </c>
      <c r="PB15" s="21">
        <f t="shared" si="180"/>
        <v>0</v>
      </c>
      <c r="PC15" s="21">
        <v>0</v>
      </c>
      <c r="PD15" s="21">
        <f t="shared" si="181"/>
        <v>0</v>
      </c>
      <c r="PE15" s="21">
        <v>0</v>
      </c>
      <c r="PF15" s="21">
        <f t="shared" si="182"/>
        <v>0</v>
      </c>
      <c r="PG15" s="21">
        <v>0</v>
      </c>
      <c r="PH15" s="21">
        <f t="shared" si="183"/>
        <v>0</v>
      </c>
      <c r="PI15" s="21">
        <f t="shared" si="184"/>
        <v>0</v>
      </c>
      <c r="PJ15" s="21"/>
      <c r="PK15" s="23">
        <f t="shared" si="352"/>
        <v>0</v>
      </c>
      <c r="PL15" s="22"/>
      <c r="PM15" s="22"/>
      <c r="PN15" s="22"/>
      <c r="PO15" s="23">
        <v>0</v>
      </c>
      <c r="PP15" s="21">
        <f>PQ15</f>
        <v>0</v>
      </c>
      <c r="PQ15" s="21">
        <f t="shared" si="186"/>
        <v>0</v>
      </c>
      <c r="PR15" s="21">
        <v>0</v>
      </c>
      <c r="PS15" s="21">
        <f t="shared" si="187"/>
        <v>0</v>
      </c>
      <c r="PT15" s="21">
        <v>0</v>
      </c>
      <c r="PU15" s="21">
        <f t="shared" si="188"/>
        <v>0</v>
      </c>
      <c r="PV15" s="21">
        <v>0</v>
      </c>
      <c r="PW15" s="21">
        <f t="shared" si="189"/>
        <v>0</v>
      </c>
      <c r="PX15" s="21">
        <v>0</v>
      </c>
      <c r="PY15" s="21">
        <f t="shared" si="190"/>
        <v>0</v>
      </c>
      <c r="PZ15" s="21">
        <v>0</v>
      </c>
      <c r="QA15" s="21">
        <f t="shared" si="191"/>
        <v>0</v>
      </c>
      <c r="QB15" s="21">
        <f t="shared" si="192"/>
        <v>0</v>
      </c>
      <c r="QC15" s="21"/>
      <c r="QD15" s="21">
        <f t="shared" si="12"/>
        <v>0</v>
      </c>
      <c r="QE15" s="21"/>
      <c r="QF15" s="21"/>
      <c r="QG15" s="21">
        <v>0</v>
      </c>
      <c r="QH15" s="21">
        <f t="shared" si="193"/>
        <v>0</v>
      </c>
      <c r="QI15" s="21">
        <v>0</v>
      </c>
      <c r="QJ15" s="21">
        <v>0</v>
      </c>
      <c r="QK15" s="22"/>
      <c r="QL15" s="22"/>
      <c r="QM15" s="21">
        <v>0</v>
      </c>
      <c r="QN15" s="21">
        <f t="shared" si="194"/>
        <v>0</v>
      </c>
      <c r="QO15" s="21">
        <v>0</v>
      </c>
      <c r="QP15" s="21">
        <f t="shared" si="195"/>
        <v>0</v>
      </c>
      <c r="QQ15" s="21">
        <v>0</v>
      </c>
      <c r="QR15" s="21">
        <f t="shared" si="196"/>
        <v>0</v>
      </c>
      <c r="QS15" s="21">
        <v>0</v>
      </c>
      <c r="QT15" s="21">
        <f t="shared" si="197"/>
        <v>0</v>
      </c>
      <c r="QU15" s="21">
        <v>0</v>
      </c>
      <c r="QV15" s="21">
        <f t="shared" si="198"/>
        <v>0</v>
      </c>
      <c r="QW15" s="21">
        <v>0</v>
      </c>
      <c r="QX15" s="21">
        <f t="shared" si="199"/>
        <v>0</v>
      </c>
      <c r="QY15" s="21">
        <f t="shared" si="200"/>
        <v>0</v>
      </c>
      <c r="QZ15" s="21"/>
      <c r="RA15" s="23">
        <f t="shared" si="353"/>
        <v>0</v>
      </c>
      <c r="RB15" s="22"/>
      <c r="RC15" s="22"/>
      <c r="RD15" s="22"/>
      <c r="RE15" s="23">
        <v>0</v>
      </c>
      <c r="RF15" s="21">
        <f>RG15</f>
        <v>0</v>
      </c>
      <c r="RG15" s="21">
        <f t="shared" si="202"/>
        <v>0</v>
      </c>
      <c r="RH15" s="21">
        <v>0</v>
      </c>
      <c r="RI15" s="21">
        <f t="shared" si="203"/>
        <v>0</v>
      </c>
      <c r="RJ15" s="21">
        <v>0</v>
      </c>
      <c r="RK15" s="21">
        <f t="shared" si="204"/>
        <v>0</v>
      </c>
      <c r="RL15" s="21">
        <v>0</v>
      </c>
      <c r="RM15" s="21">
        <f t="shared" si="205"/>
        <v>0</v>
      </c>
      <c r="RN15" s="21">
        <v>0</v>
      </c>
      <c r="RO15" s="21">
        <f t="shared" si="206"/>
        <v>0</v>
      </c>
      <c r="RP15" s="21">
        <v>0</v>
      </c>
      <c r="RQ15" s="21">
        <f t="shared" si="207"/>
        <v>0</v>
      </c>
      <c r="RR15" s="21">
        <f t="shared" si="208"/>
        <v>0</v>
      </c>
      <c r="RS15" s="21"/>
      <c r="RT15" s="21">
        <f t="shared" si="13"/>
        <v>0</v>
      </c>
      <c r="RU15" s="21"/>
      <c r="RV15" s="21"/>
      <c r="RW15" s="21">
        <v>0</v>
      </c>
      <c r="RX15" s="21">
        <f t="shared" si="209"/>
        <v>0</v>
      </c>
      <c r="RY15" s="21">
        <v>0</v>
      </c>
      <c r="RZ15" s="21">
        <v>0</v>
      </c>
      <c r="SA15" s="22"/>
      <c r="SB15" s="22"/>
      <c r="SC15" s="21">
        <v>0</v>
      </c>
      <c r="SD15" s="21">
        <f t="shared" si="210"/>
        <v>0</v>
      </c>
      <c r="SE15" s="21">
        <v>0</v>
      </c>
      <c r="SF15" s="21">
        <f t="shared" si="211"/>
        <v>0</v>
      </c>
      <c r="SG15" s="21">
        <v>0</v>
      </c>
      <c r="SH15" s="21">
        <f t="shared" si="212"/>
        <v>0</v>
      </c>
      <c r="SI15" s="21">
        <v>0</v>
      </c>
      <c r="SJ15" s="21">
        <f t="shared" si="213"/>
        <v>0</v>
      </c>
      <c r="SK15" s="21">
        <v>0</v>
      </c>
      <c r="SL15" s="21">
        <f t="shared" si="214"/>
        <v>0</v>
      </c>
      <c r="SM15" s="21">
        <v>0</v>
      </c>
      <c r="SN15" s="21">
        <f t="shared" si="215"/>
        <v>0</v>
      </c>
      <c r="SO15" s="21">
        <f t="shared" si="216"/>
        <v>0</v>
      </c>
      <c r="SP15" s="21"/>
      <c r="SQ15" s="23">
        <f t="shared" si="354"/>
        <v>0</v>
      </c>
      <c r="SR15" s="22"/>
      <c r="SS15" s="22"/>
      <c r="ST15" s="22"/>
      <c r="SU15" s="23">
        <v>0</v>
      </c>
      <c r="SV15" s="21">
        <f>SW15</f>
        <v>0</v>
      </c>
      <c r="SW15" s="21">
        <f t="shared" si="218"/>
        <v>0</v>
      </c>
      <c r="SX15" s="21">
        <v>0</v>
      </c>
      <c r="SY15" s="21">
        <f t="shared" si="219"/>
        <v>0</v>
      </c>
      <c r="SZ15" s="21">
        <v>0</v>
      </c>
      <c r="TA15" s="21">
        <f t="shared" si="220"/>
        <v>0</v>
      </c>
      <c r="TB15" s="21">
        <v>0</v>
      </c>
      <c r="TC15" s="21">
        <f t="shared" si="221"/>
        <v>0</v>
      </c>
      <c r="TD15" s="21">
        <v>0</v>
      </c>
      <c r="TE15" s="21">
        <f t="shared" si="222"/>
        <v>0</v>
      </c>
      <c r="TF15" s="21">
        <v>0</v>
      </c>
      <c r="TG15" s="21">
        <f t="shared" si="223"/>
        <v>0</v>
      </c>
      <c r="TH15" s="21">
        <f t="shared" si="224"/>
        <v>0</v>
      </c>
      <c r="TI15" s="21"/>
      <c r="TJ15" s="21">
        <f t="shared" si="14"/>
        <v>0</v>
      </c>
      <c r="TK15" s="21"/>
      <c r="TL15" s="21"/>
      <c r="TM15" s="21">
        <v>0</v>
      </c>
      <c r="TN15" s="21">
        <f t="shared" si="225"/>
        <v>0</v>
      </c>
      <c r="TO15" s="21">
        <v>0</v>
      </c>
      <c r="TP15" s="21">
        <v>0</v>
      </c>
      <c r="TQ15" s="22"/>
      <c r="TR15" s="22"/>
      <c r="TS15" s="21">
        <v>0</v>
      </c>
      <c r="TT15" s="21">
        <f t="shared" si="226"/>
        <v>0</v>
      </c>
      <c r="TU15" s="21">
        <v>0</v>
      </c>
      <c r="TV15" s="21">
        <f t="shared" si="227"/>
        <v>0</v>
      </c>
      <c r="TW15" s="21">
        <v>0</v>
      </c>
      <c r="TX15" s="21">
        <f t="shared" si="228"/>
        <v>0</v>
      </c>
      <c r="TY15" s="21">
        <v>0</v>
      </c>
      <c r="TZ15" s="21">
        <f t="shared" si="229"/>
        <v>0</v>
      </c>
      <c r="UA15" s="21">
        <v>0</v>
      </c>
      <c r="UB15" s="21">
        <f t="shared" si="230"/>
        <v>0</v>
      </c>
      <c r="UC15" s="21">
        <v>0</v>
      </c>
      <c r="UD15" s="21">
        <f t="shared" si="231"/>
        <v>0</v>
      </c>
      <c r="UE15" s="21">
        <f t="shared" si="232"/>
        <v>0</v>
      </c>
      <c r="UF15" s="21"/>
      <c r="UG15" s="23">
        <f t="shared" si="355"/>
        <v>0</v>
      </c>
      <c r="UH15" s="22"/>
      <c r="UI15" s="22"/>
      <c r="UJ15" s="22"/>
      <c r="UK15" s="23">
        <v>0</v>
      </c>
      <c r="UL15" s="21">
        <f>UM15</f>
        <v>0</v>
      </c>
      <c r="UM15" s="21">
        <f t="shared" si="234"/>
        <v>0</v>
      </c>
      <c r="UN15" s="21">
        <v>0</v>
      </c>
      <c r="UO15" s="21">
        <f t="shared" si="235"/>
        <v>0</v>
      </c>
      <c r="UP15" s="21">
        <v>0</v>
      </c>
      <c r="UQ15" s="21">
        <f t="shared" si="236"/>
        <v>0</v>
      </c>
      <c r="UR15" s="21">
        <v>0</v>
      </c>
      <c r="US15" s="21">
        <f t="shared" si="237"/>
        <v>0</v>
      </c>
      <c r="UT15" s="21">
        <v>0</v>
      </c>
      <c r="UU15" s="21">
        <f t="shared" si="238"/>
        <v>0</v>
      </c>
      <c r="UV15" s="21">
        <v>0</v>
      </c>
      <c r="UW15" s="21">
        <f t="shared" si="239"/>
        <v>0</v>
      </c>
      <c r="UX15" s="21">
        <f t="shared" si="240"/>
        <v>0</v>
      </c>
      <c r="UY15" s="21"/>
      <c r="UZ15" s="21">
        <f t="shared" si="15"/>
        <v>0</v>
      </c>
      <c r="VA15" s="21"/>
      <c r="VB15" s="21"/>
      <c r="VC15" s="21">
        <v>0</v>
      </c>
      <c r="VD15" s="21">
        <f t="shared" si="241"/>
        <v>0</v>
      </c>
      <c r="VE15" s="21">
        <v>0</v>
      </c>
      <c r="VF15" s="21">
        <v>0</v>
      </c>
      <c r="VG15" s="22"/>
      <c r="VH15" s="22"/>
      <c r="VI15" s="21">
        <v>0</v>
      </c>
      <c r="VJ15" s="21">
        <f t="shared" si="242"/>
        <v>0</v>
      </c>
      <c r="VK15" s="21">
        <v>0</v>
      </c>
      <c r="VL15" s="21">
        <f t="shared" si="243"/>
        <v>0</v>
      </c>
      <c r="VM15" s="21">
        <v>0</v>
      </c>
      <c r="VN15" s="21">
        <f t="shared" si="244"/>
        <v>0</v>
      </c>
      <c r="VO15" s="21">
        <v>0</v>
      </c>
      <c r="VP15" s="21">
        <f t="shared" si="245"/>
        <v>0</v>
      </c>
      <c r="VQ15" s="21">
        <v>0</v>
      </c>
      <c r="VR15" s="21">
        <f t="shared" si="246"/>
        <v>0</v>
      </c>
      <c r="VS15" s="21">
        <v>0</v>
      </c>
      <c r="VT15" s="21">
        <f t="shared" si="247"/>
        <v>0</v>
      </c>
      <c r="VU15" s="21">
        <f t="shared" si="248"/>
        <v>0</v>
      </c>
      <c r="VV15" s="21"/>
      <c r="VW15" s="23">
        <f t="shared" si="356"/>
        <v>0</v>
      </c>
      <c r="VX15" s="22"/>
      <c r="VY15" s="22"/>
      <c r="VZ15" s="22"/>
      <c r="WA15" s="23">
        <v>0</v>
      </c>
      <c r="WB15" s="21">
        <f>WC15</f>
        <v>0</v>
      </c>
      <c r="WC15" s="21">
        <f t="shared" si="250"/>
        <v>0</v>
      </c>
      <c r="WD15" s="21">
        <v>0</v>
      </c>
      <c r="WE15" s="21">
        <f t="shared" si="251"/>
        <v>0</v>
      </c>
      <c r="WF15" s="21">
        <v>0</v>
      </c>
      <c r="WG15" s="21">
        <f t="shared" si="252"/>
        <v>0</v>
      </c>
      <c r="WH15" s="21">
        <v>0</v>
      </c>
      <c r="WI15" s="21">
        <f t="shared" si="253"/>
        <v>0</v>
      </c>
      <c r="WJ15" s="21">
        <v>0</v>
      </c>
      <c r="WK15" s="21">
        <f t="shared" si="254"/>
        <v>0</v>
      </c>
      <c r="WL15" s="21">
        <v>0</v>
      </c>
      <c r="WM15" s="21">
        <f t="shared" si="255"/>
        <v>0</v>
      </c>
      <c r="WN15" s="21">
        <f t="shared" si="256"/>
        <v>0</v>
      </c>
      <c r="WO15" s="21"/>
      <c r="WP15" s="21">
        <f t="shared" si="16"/>
        <v>0</v>
      </c>
      <c r="WQ15" s="21"/>
      <c r="WR15" s="21"/>
      <c r="WS15" s="21">
        <v>0</v>
      </c>
      <c r="WT15" s="21">
        <f t="shared" si="257"/>
        <v>0</v>
      </c>
      <c r="WU15" s="21">
        <v>0</v>
      </c>
      <c r="WV15" s="21">
        <v>0</v>
      </c>
      <c r="WW15" s="22"/>
      <c r="WX15" s="22"/>
      <c r="WY15" s="21">
        <v>0</v>
      </c>
      <c r="WZ15" s="21">
        <f t="shared" si="258"/>
        <v>0</v>
      </c>
      <c r="XA15" s="21">
        <v>0</v>
      </c>
      <c r="XB15" s="21">
        <f t="shared" si="259"/>
        <v>0</v>
      </c>
      <c r="XC15" s="21">
        <v>0</v>
      </c>
      <c r="XD15" s="21">
        <f t="shared" si="260"/>
        <v>0</v>
      </c>
      <c r="XE15" s="21">
        <v>0</v>
      </c>
      <c r="XF15" s="21">
        <f t="shared" si="261"/>
        <v>0</v>
      </c>
      <c r="XG15" s="21">
        <v>0</v>
      </c>
      <c r="XH15" s="21">
        <f t="shared" si="262"/>
        <v>0</v>
      </c>
      <c r="XI15" s="21">
        <v>0</v>
      </c>
      <c r="XJ15" s="21">
        <f t="shared" si="263"/>
        <v>0</v>
      </c>
      <c r="XK15" s="21">
        <f t="shared" si="264"/>
        <v>0</v>
      </c>
      <c r="XL15" s="21"/>
      <c r="XM15" s="23">
        <f t="shared" si="357"/>
        <v>0</v>
      </c>
      <c r="XN15" s="22"/>
      <c r="XO15" s="22"/>
      <c r="XP15" s="22"/>
      <c r="XQ15" s="23">
        <v>0</v>
      </c>
      <c r="XR15" s="21">
        <f>XS15</f>
        <v>0</v>
      </c>
      <c r="XS15" s="21">
        <f t="shared" si="266"/>
        <v>0</v>
      </c>
      <c r="XT15" s="21">
        <v>0</v>
      </c>
      <c r="XU15" s="21">
        <f t="shared" si="267"/>
        <v>0</v>
      </c>
      <c r="XV15" s="21">
        <v>0</v>
      </c>
      <c r="XW15" s="21">
        <f t="shared" si="268"/>
        <v>0</v>
      </c>
      <c r="XX15" s="21">
        <v>0</v>
      </c>
      <c r="XY15" s="21">
        <f t="shared" si="269"/>
        <v>0</v>
      </c>
      <c r="XZ15" s="21">
        <v>0</v>
      </c>
      <c r="YA15" s="21">
        <f t="shared" si="270"/>
        <v>0</v>
      </c>
      <c r="YB15" s="21">
        <v>0</v>
      </c>
      <c r="YC15" s="21">
        <f t="shared" si="271"/>
        <v>0</v>
      </c>
      <c r="YD15" s="21">
        <f t="shared" si="272"/>
        <v>0</v>
      </c>
      <c r="YE15" s="21"/>
      <c r="YF15" s="21">
        <f t="shared" si="17"/>
        <v>0</v>
      </c>
      <c r="YG15" s="21"/>
      <c r="YH15" s="21"/>
      <c r="YI15" s="21">
        <v>0</v>
      </c>
      <c r="YJ15" s="21">
        <f t="shared" si="273"/>
        <v>0</v>
      </c>
      <c r="YK15" s="21">
        <v>0</v>
      </c>
      <c r="YL15" s="21">
        <v>0</v>
      </c>
      <c r="YM15" s="22"/>
      <c r="YN15" s="22"/>
      <c r="YO15" s="21">
        <v>0</v>
      </c>
      <c r="YP15" s="21">
        <f t="shared" si="274"/>
        <v>0</v>
      </c>
      <c r="YQ15" s="21">
        <v>0</v>
      </c>
      <c r="YR15" s="21">
        <f t="shared" si="275"/>
        <v>0</v>
      </c>
      <c r="YS15" s="21">
        <v>0</v>
      </c>
      <c r="YT15" s="21">
        <f t="shared" si="276"/>
        <v>0</v>
      </c>
      <c r="YU15" s="21">
        <v>0</v>
      </c>
      <c r="YV15" s="21">
        <f t="shared" si="277"/>
        <v>0</v>
      </c>
      <c r="YW15" s="21">
        <v>0</v>
      </c>
      <c r="YX15" s="21">
        <f t="shared" si="278"/>
        <v>0</v>
      </c>
      <c r="YY15" s="21">
        <v>0</v>
      </c>
      <c r="YZ15" s="21">
        <f t="shared" si="279"/>
        <v>0</v>
      </c>
      <c r="ZA15" s="21">
        <f t="shared" si="280"/>
        <v>0</v>
      </c>
      <c r="ZB15" s="21"/>
      <c r="ZC15" s="23">
        <f t="shared" si="358"/>
        <v>0</v>
      </c>
      <c r="ZD15" s="22"/>
      <c r="ZE15" s="22"/>
      <c r="ZF15" s="22"/>
      <c r="ZG15" s="23">
        <v>0</v>
      </c>
      <c r="ZH15" s="21">
        <f>ZI15</f>
        <v>0</v>
      </c>
      <c r="ZI15" s="21">
        <f t="shared" si="282"/>
        <v>0</v>
      </c>
      <c r="ZJ15" s="21">
        <v>0</v>
      </c>
      <c r="ZK15" s="21">
        <f t="shared" si="283"/>
        <v>0</v>
      </c>
      <c r="ZL15" s="21">
        <v>0</v>
      </c>
      <c r="ZM15" s="21">
        <f t="shared" si="284"/>
        <v>0</v>
      </c>
      <c r="ZN15" s="21">
        <v>0</v>
      </c>
      <c r="ZO15" s="21">
        <f t="shared" si="285"/>
        <v>0</v>
      </c>
      <c r="ZP15" s="21">
        <v>0</v>
      </c>
      <c r="ZQ15" s="21">
        <f t="shared" si="286"/>
        <v>0</v>
      </c>
      <c r="ZR15" s="21">
        <v>0</v>
      </c>
      <c r="ZS15" s="21">
        <f t="shared" si="287"/>
        <v>0</v>
      </c>
      <c r="ZT15" s="21">
        <f t="shared" si="288"/>
        <v>0</v>
      </c>
      <c r="ZU15" s="21"/>
      <c r="ZV15" s="21">
        <f t="shared" si="18"/>
        <v>0</v>
      </c>
      <c r="ZW15" s="21"/>
      <c r="ZX15" s="21"/>
      <c r="ZY15" s="21">
        <v>0</v>
      </c>
      <c r="ZZ15" s="21">
        <f t="shared" si="289"/>
        <v>0</v>
      </c>
      <c r="AAA15" s="21">
        <v>0</v>
      </c>
      <c r="AAB15" s="21">
        <v>0</v>
      </c>
      <c r="AAC15" s="22"/>
      <c r="AAD15" s="22"/>
      <c r="AAE15" s="21">
        <v>0</v>
      </c>
      <c r="AAF15" s="21">
        <f t="shared" si="290"/>
        <v>0</v>
      </c>
      <c r="AAG15" s="21">
        <v>0</v>
      </c>
      <c r="AAH15" s="21">
        <f t="shared" si="291"/>
        <v>0</v>
      </c>
      <c r="AAI15" s="21">
        <v>0</v>
      </c>
      <c r="AAJ15" s="21">
        <f t="shared" si="292"/>
        <v>0</v>
      </c>
      <c r="AAK15" s="21">
        <v>0</v>
      </c>
      <c r="AAL15" s="21">
        <f t="shared" si="293"/>
        <v>0</v>
      </c>
      <c r="AAM15" s="21">
        <v>0</v>
      </c>
      <c r="AAN15" s="21">
        <f t="shared" si="294"/>
        <v>0</v>
      </c>
      <c r="AAO15" s="21">
        <v>0</v>
      </c>
      <c r="AAP15" s="21">
        <f t="shared" si="295"/>
        <v>0</v>
      </c>
      <c r="AAQ15" s="21">
        <f t="shared" si="296"/>
        <v>0</v>
      </c>
      <c r="AAR15" s="21"/>
      <c r="AAS15" s="23">
        <f t="shared" si="359"/>
        <v>0</v>
      </c>
      <c r="AAT15" s="22"/>
      <c r="AAU15" s="22"/>
      <c r="AAV15" s="22"/>
      <c r="AAW15" s="23">
        <v>0</v>
      </c>
      <c r="AAX15" s="21">
        <f>AAY15</f>
        <v>0</v>
      </c>
      <c r="AAY15" s="21">
        <f t="shared" si="298"/>
        <v>0</v>
      </c>
      <c r="AAZ15" s="21">
        <v>0</v>
      </c>
      <c r="ABA15" s="21">
        <f t="shared" si="299"/>
        <v>0</v>
      </c>
      <c r="ABB15" s="21">
        <v>0</v>
      </c>
      <c r="ABC15" s="21">
        <f t="shared" si="300"/>
        <v>0</v>
      </c>
      <c r="ABD15" s="21">
        <v>0</v>
      </c>
      <c r="ABE15" s="21">
        <f t="shared" si="301"/>
        <v>0</v>
      </c>
      <c r="ABF15" s="21">
        <v>0</v>
      </c>
      <c r="ABG15" s="21">
        <f t="shared" si="302"/>
        <v>0</v>
      </c>
      <c r="ABH15" s="21">
        <v>0</v>
      </c>
      <c r="ABI15" s="21">
        <f t="shared" si="303"/>
        <v>0</v>
      </c>
      <c r="ABJ15" s="21">
        <f t="shared" si="304"/>
        <v>0</v>
      </c>
      <c r="ABK15" s="21"/>
      <c r="ABL15" s="21">
        <f t="shared" si="19"/>
        <v>0</v>
      </c>
      <c r="ABM15" s="21"/>
      <c r="ABN15" s="21"/>
      <c r="ABO15" s="21">
        <v>0</v>
      </c>
      <c r="ABP15" s="21">
        <f t="shared" si="305"/>
        <v>0</v>
      </c>
      <c r="ABQ15" s="21">
        <v>0</v>
      </c>
      <c r="ABR15" s="21">
        <v>0</v>
      </c>
      <c r="ABS15" s="22"/>
      <c r="ABT15" s="22"/>
      <c r="ABU15" s="21">
        <v>0</v>
      </c>
      <c r="ABV15" s="21">
        <f t="shared" si="20"/>
        <v>0</v>
      </c>
      <c r="ABW15" s="21">
        <v>0</v>
      </c>
      <c r="ABX15" s="21">
        <f t="shared" si="306"/>
        <v>0</v>
      </c>
      <c r="ABY15" s="21">
        <v>0</v>
      </c>
      <c r="ABZ15" s="21">
        <f t="shared" si="307"/>
        <v>0</v>
      </c>
      <c r="ACA15" s="21">
        <v>0</v>
      </c>
      <c r="ACB15" s="21">
        <f t="shared" si="308"/>
        <v>0</v>
      </c>
      <c r="ACC15" s="21">
        <v>0</v>
      </c>
      <c r="ACD15" s="21">
        <f t="shared" si="309"/>
        <v>0</v>
      </c>
      <c r="ACE15" s="21">
        <v>0</v>
      </c>
      <c r="ACF15" s="21">
        <f t="shared" si="310"/>
        <v>0</v>
      </c>
      <c r="ACG15" s="21">
        <f t="shared" si="21"/>
        <v>0</v>
      </c>
      <c r="ACH15" s="21"/>
      <c r="ACI15" s="23">
        <f t="shared" si="360"/>
        <v>0</v>
      </c>
      <c r="ACJ15" s="22"/>
      <c r="ACK15" s="22"/>
      <c r="ACL15" s="22"/>
      <c r="ACM15" s="23">
        <v>0</v>
      </c>
      <c r="ACN15" s="21">
        <f>ACO15</f>
        <v>0</v>
      </c>
      <c r="ACO15" s="21">
        <f t="shared" si="312"/>
        <v>0</v>
      </c>
      <c r="ACP15" s="21">
        <v>0</v>
      </c>
      <c r="ACQ15" s="21">
        <f t="shared" si="313"/>
        <v>0</v>
      </c>
      <c r="ACR15" s="21">
        <v>0</v>
      </c>
      <c r="ACS15" s="21">
        <f t="shared" si="314"/>
        <v>0</v>
      </c>
      <c r="ACT15" s="21">
        <v>0</v>
      </c>
      <c r="ACU15" s="21">
        <f t="shared" si="315"/>
        <v>0</v>
      </c>
      <c r="ACV15" s="21">
        <v>0</v>
      </c>
      <c r="ACW15" s="21">
        <f t="shared" si="316"/>
        <v>0</v>
      </c>
      <c r="ACX15" s="21">
        <v>0</v>
      </c>
      <c r="ACY15" s="21">
        <f t="shared" si="317"/>
        <v>0</v>
      </c>
      <c r="ACZ15" s="21">
        <f t="shared" si="318"/>
        <v>0</v>
      </c>
      <c r="ADA15" s="21"/>
      <c r="ADB15" s="21">
        <f t="shared" si="22"/>
        <v>0</v>
      </c>
      <c r="ADC15" s="21"/>
      <c r="ADD15" s="21"/>
      <c r="ADE15" s="21">
        <v>0</v>
      </c>
      <c r="ADF15" s="21">
        <f t="shared" si="319"/>
        <v>0</v>
      </c>
      <c r="ADG15" s="21">
        <v>0</v>
      </c>
      <c r="ADH15" s="21">
        <v>0</v>
      </c>
      <c r="ADI15" s="22"/>
      <c r="ADJ15" s="22"/>
      <c r="ADK15" s="21">
        <v>0</v>
      </c>
      <c r="ADL15" s="21">
        <f t="shared" si="320"/>
        <v>0</v>
      </c>
      <c r="ADM15" s="21">
        <v>0</v>
      </c>
      <c r="ADN15" s="21">
        <f t="shared" si="321"/>
        <v>0</v>
      </c>
      <c r="ADO15" s="21">
        <v>0</v>
      </c>
      <c r="ADP15" s="21">
        <f t="shared" si="322"/>
        <v>0</v>
      </c>
      <c r="ADQ15" s="21">
        <v>0</v>
      </c>
      <c r="ADR15" s="21">
        <f t="shared" si="323"/>
        <v>0</v>
      </c>
      <c r="ADS15" s="21">
        <v>0</v>
      </c>
      <c r="ADT15" s="21">
        <f t="shared" si="324"/>
        <v>0</v>
      </c>
      <c r="ADU15" s="21">
        <v>0</v>
      </c>
      <c r="ADV15" s="21">
        <f t="shared" si="325"/>
        <v>0</v>
      </c>
      <c r="ADW15" s="21">
        <f t="shared" si="326"/>
        <v>0</v>
      </c>
      <c r="ADX15" s="21"/>
      <c r="ADY15" s="23">
        <f t="shared" si="361"/>
        <v>0</v>
      </c>
      <c r="ADZ15" s="22"/>
      <c r="AEA15" s="22"/>
      <c r="AEB15" s="22"/>
      <c r="AEC15" s="23">
        <v>0</v>
      </c>
      <c r="AED15" s="21">
        <f>AEE15</f>
        <v>0</v>
      </c>
      <c r="AEE15" s="21">
        <f t="shared" si="328"/>
        <v>0</v>
      </c>
      <c r="AEF15" s="21">
        <v>0</v>
      </c>
      <c r="AEG15" s="21">
        <f t="shared" si="329"/>
        <v>0</v>
      </c>
      <c r="AEH15" s="21">
        <v>0</v>
      </c>
      <c r="AEI15" s="21">
        <f t="shared" si="330"/>
        <v>0</v>
      </c>
      <c r="AEJ15" s="21">
        <v>0</v>
      </c>
      <c r="AEK15" s="21">
        <f t="shared" si="331"/>
        <v>0</v>
      </c>
      <c r="AEL15" s="21">
        <v>0</v>
      </c>
      <c r="AEM15" s="21">
        <f t="shared" si="332"/>
        <v>0</v>
      </c>
      <c r="AEN15" s="21">
        <v>0</v>
      </c>
      <c r="AEO15" s="21">
        <f t="shared" si="333"/>
        <v>0</v>
      </c>
      <c r="AEP15" s="21">
        <f t="shared" si="334"/>
        <v>0</v>
      </c>
      <c r="AEQ15" s="21"/>
      <c r="AER15" s="21">
        <f t="shared" si="23"/>
        <v>0</v>
      </c>
      <c r="AES15" s="21"/>
      <c r="AET15" s="21"/>
      <c r="AEU15" s="21">
        <v>0</v>
      </c>
      <c r="AEV15" s="21">
        <f t="shared" si="335"/>
        <v>0</v>
      </c>
      <c r="AEW15" s="21">
        <v>0</v>
      </c>
      <c r="AEX15" s="21">
        <v>0</v>
      </c>
      <c r="AEY15" s="22"/>
      <c r="AEZ15" s="22"/>
      <c r="AFA15" s="21">
        <v>0</v>
      </c>
      <c r="AFB15" s="21">
        <f t="shared" si="336"/>
        <v>0</v>
      </c>
      <c r="AFC15" s="21">
        <v>0</v>
      </c>
      <c r="AFD15" s="21">
        <f t="shared" si="337"/>
        <v>0</v>
      </c>
      <c r="AFE15" s="21">
        <v>0</v>
      </c>
      <c r="AFF15" s="21">
        <f t="shared" si="338"/>
        <v>0</v>
      </c>
      <c r="AFG15" s="21">
        <v>0</v>
      </c>
      <c r="AFH15" s="21">
        <f t="shared" si="339"/>
        <v>0</v>
      </c>
      <c r="AFI15" s="21">
        <v>0</v>
      </c>
      <c r="AFJ15" s="21">
        <f t="shared" si="340"/>
        <v>0</v>
      </c>
      <c r="AFK15" s="21">
        <v>0</v>
      </c>
      <c r="AFL15" s="21">
        <f t="shared" si="341"/>
        <v>0</v>
      </c>
      <c r="AFM15" s="21">
        <f t="shared" si="342"/>
        <v>0</v>
      </c>
      <c r="AFN15" s="21"/>
      <c r="AFO15" s="23">
        <f t="shared" si="362"/>
        <v>0</v>
      </c>
      <c r="AFP15" s="24">
        <f t="shared" si="24"/>
        <v>0</v>
      </c>
      <c r="AFQ15" s="24">
        <f t="shared" si="25"/>
        <v>0</v>
      </c>
      <c r="AFR15" s="24">
        <f t="shared" si="343"/>
        <v>0</v>
      </c>
    </row>
    <row r="16" spans="1:855" ht="19.350000000000001" customHeight="1" x14ac:dyDescent="0.3">
      <c r="A16" s="19"/>
      <c r="B16" s="20" t="s">
        <v>43</v>
      </c>
      <c r="C16" s="20" t="s">
        <v>43</v>
      </c>
      <c r="D16" s="21">
        <v>0</v>
      </c>
      <c r="E16" s="20" t="s">
        <v>43</v>
      </c>
      <c r="F16" s="20" t="s">
        <v>43</v>
      </c>
      <c r="G16" s="21">
        <v>0</v>
      </c>
      <c r="H16" s="22"/>
      <c r="I16" s="22"/>
      <c r="J16" s="22"/>
      <c r="K16" s="23">
        <v>0</v>
      </c>
      <c r="L16" s="21">
        <f t="shared" si="26"/>
        <v>0</v>
      </c>
      <c r="M16" s="21">
        <f t="shared" si="27"/>
        <v>0</v>
      </c>
      <c r="N16" s="21">
        <v>0</v>
      </c>
      <c r="O16" s="21">
        <f t="shared" si="28"/>
        <v>0</v>
      </c>
      <c r="P16" s="21">
        <v>0</v>
      </c>
      <c r="Q16" s="21">
        <f t="shared" si="29"/>
        <v>0</v>
      </c>
      <c r="R16" s="21">
        <v>0</v>
      </c>
      <c r="S16" s="21">
        <f t="shared" si="30"/>
        <v>0</v>
      </c>
      <c r="T16" s="21">
        <v>0</v>
      </c>
      <c r="U16" s="21">
        <f t="shared" si="31"/>
        <v>0</v>
      </c>
      <c r="V16" s="21">
        <v>0</v>
      </c>
      <c r="W16" s="21">
        <f t="shared" si="32"/>
        <v>0</v>
      </c>
      <c r="X16" s="21">
        <f t="shared" si="33"/>
        <v>0</v>
      </c>
      <c r="Y16" s="21"/>
      <c r="Z16" s="21">
        <f t="shared" si="0"/>
        <v>0</v>
      </c>
      <c r="AA16" s="21"/>
      <c r="AB16" s="21"/>
      <c r="AC16" s="21">
        <v>0</v>
      </c>
      <c r="AD16" s="21">
        <f t="shared" si="34"/>
        <v>0</v>
      </c>
      <c r="AE16" s="21">
        <v>0</v>
      </c>
      <c r="AF16" s="21">
        <v>0</v>
      </c>
      <c r="AG16" s="22"/>
      <c r="AH16" s="22"/>
      <c r="AI16" s="21">
        <v>0</v>
      </c>
      <c r="AJ16" s="21">
        <f t="shared" si="35"/>
        <v>0</v>
      </c>
      <c r="AK16" s="21">
        <v>0</v>
      </c>
      <c r="AL16" s="21">
        <f t="shared" si="36"/>
        <v>0</v>
      </c>
      <c r="AM16" s="21">
        <v>0</v>
      </c>
      <c r="AN16" s="21">
        <f t="shared" si="37"/>
        <v>0</v>
      </c>
      <c r="AO16" s="21">
        <v>0</v>
      </c>
      <c r="AP16" s="21">
        <f t="shared" si="38"/>
        <v>0</v>
      </c>
      <c r="AQ16" s="21">
        <v>0</v>
      </c>
      <c r="AR16" s="21">
        <f t="shared" si="39"/>
        <v>0</v>
      </c>
      <c r="AS16" s="21">
        <v>0</v>
      </c>
      <c r="AT16" s="21">
        <f t="shared" si="40"/>
        <v>0</v>
      </c>
      <c r="AU16" s="21">
        <f t="shared" si="41"/>
        <v>0</v>
      </c>
      <c r="AV16" s="21"/>
      <c r="AW16" s="23">
        <f>+AV16*3%</f>
        <v>0</v>
      </c>
      <c r="AX16" s="22"/>
      <c r="AY16" s="22"/>
      <c r="AZ16" s="22"/>
      <c r="BA16" s="23">
        <v>0</v>
      </c>
      <c r="BB16" s="21">
        <f t="shared" ref="BB16:BB42" si="363">BC16</f>
        <v>0</v>
      </c>
      <c r="BC16" s="21">
        <f t="shared" si="43"/>
        <v>0</v>
      </c>
      <c r="BD16" s="21">
        <v>0</v>
      </c>
      <c r="BE16" s="21">
        <f t="shared" si="44"/>
        <v>0</v>
      </c>
      <c r="BF16" s="21">
        <v>0</v>
      </c>
      <c r="BG16" s="21">
        <f t="shared" si="45"/>
        <v>0</v>
      </c>
      <c r="BH16" s="21">
        <v>0</v>
      </c>
      <c r="BI16" s="21">
        <f t="shared" si="46"/>
        <v>0</v>
      </c>
      <c r="BJ16" s="21">
        <v>0</v>
      </c>
      <c r="BK16" s="21">
        <f t="shared" si="47"/>
        <v>0</v>
      </c>
      <c r="BL16" s="21">
        <v>0</v>
      </c>
      <c r="BM16" s="21">
        <f t="shared" si="48"/>
        <v>0</v>
      </c>
      <c r="BN16" s="21">
        <f t="shared" si="49"/>
        <v>0</v>
      </c>
      <c r="BO16" s="21"/>
      <c r="BP16" s="21">
        <f t="shared" si="1"/>
        <v>0</v>
      </c>
      <c r="BQ16" s="21"/>
      <c r="BR16" s="21"/>
      <c r="BS16" s="21">
        <v>0</v>
      </c>
      <c r="BT16" s="21">
        <f t="shared" si="50"/>
        <v>0</v>
      </c>
      <c r="BU16" s="21">
        <v>0</v>
      </c>
      <c r="BV16" s="21">
        <v>0</v>
      </c>
      <c r="BW16" s="22"/>
      <c r="BX16" s="22"/>
      <c r="BY16" s="21">
        <v>0</v>
      </c>
      <c r="BZ16" s="21">
        <f t="shared" si="51"/>
        <v>0</v>
      </c>
      <c r="CA16" s="21">
        <v>0</v>
      </c>
      <c r="CB16" s="21">
        <f t="shared" si="52"/>
        <v>0</v>
      </c>
      <c r="CC16" s="21">
        <v>0</v>
      </c>
      <c r="CD16" s="21">
        <f t="shared" si="53"/>
        <v>0</v>
      </c>
      <c r="CE16" s="21">
        <v>0</v>
      </c>
      <c r="CF16" s="21">
        <f t="shared" si="54"/>
        <v>0</v>
      </c>
      <c r="CG16" s="21">
        <v>0</v>
      </c>
      <c r="CH16" s="21">
        <f t="shared" si="55"/>
        <v>0</v>
      </c>
      <c r="CI16" s="21">
        <v>0</v>
      </c>
      <c r="CJ16" s="21">
        <f t="shared" si="56"/>
        <v>0</v>
      </c>
      <c r="CK16" s="21">
        <f t="shared" si="57"/>
        <v>0</v>
      </c>
      <c r="CL16" s="21"/>
      <c r="CM16" s="23">
        <f>+CL16*3%</f>
        <v>0</v>
      </c>
      <c r="CN16" s="22"/>
      <c r="CO16" s="22"/>
      <c r="CP16" s="22"/>
      <c r="CQ16" s="23">
        <v>0</v>
      </c>
      <c r="CR16" s="21">
        <f t="shared" ref="CR16:CR42" si="364">CS16</f>
        <v>0</v>
      </c>
      <c r="CS16" s="21">
        <f t="shared" si="59"/>
        <v>0</v>
      </c>
      <c r="CT16" s="21">
        <v>0</v>
      </c>
      <c r="CU16" s="21">
        <f t="shared" si="60"/>
        <v>0</v>
      </c>
      <c r="CV16" s="21">
        <v>0</v>
      </c>
      <c r="CW16" s="21">
        <f t="shared" si="61"/>
        <v>0</v>
      </c>
      <c r="CX16" s="21">
        <v>0</v>
      </c>
      <c r="CY16" s="21">
        <f t="shared" si="62"/>
        <v>0</v>
      </c>
      <c r="CZ16" s="21">
        <v>0</v>
      </c>
      <c r="DA16" s="21">
        <f t="shared" si="63"/>
        <v>0</v>
      </c>
      <c r="DB16" s="21">
        <v>0</v>
      </c>
      <c r="DC16" s="21">
        <f t="shared" si="64"/>
        <v>0</v>
      </c>
      <c r="DD16" s="21">
        <f t="shared" si="65"/>
        <v>0</v>
      </c>
      <c r="DE16" s="21"/>
      <c r="DF16" s="21">
        <f t="shared" si="2"/>
        <v>0</v>
      </c>
      <c r="DG16" s="21"/>
      <c r="DH16" s="21"/>
      <c r="DI16" s="21">
        <v>0</v>
      </c>
      <c r="DJ16" s="21">
        <f t="shared" si="66"/>
        <v>0</v>
      </c>
      <c r="DK16" s="21">
        <v>0</v>
      </c>
      <c r="DL16" s="21">
        <v>0</v>
      </c>
      <c r="DM16" s="22"/>
      <c r="DN16" s="22"/>
      <c r="DO16" s="21">
        <v>0</v>
      </c>
      <c r="DP16" s="21">
        <f t="shared" si="3"/>
        <v>0</v>
      </c>
      <c r="DQ16" s="21">
        <v>0</v>
      </c>
      <c r="DR16" s="21">
        <f t="shared" si="67"/>
        <v>0</v>
      </c>
      <c r="DS16" s="21">
        <v>0</v>
      </c>
      <c r="DT16" s="21">
        <f t="shared" si="68"/>
        <v>0</v>
      </c>
      <c r="DU16" s="21">
        <v>0</v>
      </c>
      <c r="DV16" s="21">
        <f t="shared" si="69"/>
        <v>0</v>
      </c>
      <c r="DW16" s="21">
        <v>0</v>
      </c>
      <c r="DX16" s="21">
        <f t="shared" si="70"/>
        <v>0</v>
      </c>
      <c r="DY16" s="21">
        <v>0</v>
      </c>
      <c r="DZ16" s="21">
        <f t="shared" si="71"/>
        <v>0</v>
      </c>
      <c r="EA16" s="21">
        <f t="shared" si="72"/>
        <v>0</v>
      </c>
      <c r="EB16" s="21"/>
      <c r="EC16" s="23">
        <f t="shared" si="4"/>
        <v>0</v>
      </c>
      <c r="ED16" s="22"/>
      <c r="EE16" s="22"/>
      <c r="EF16" s="22"/>
      <c r="EG16" s="23">
        <v>0</v>
      </c>
      <c r="EH16" s="21">
        <f t="shared" ref="EH16:EH42" si="365">EI16</f>
        <v>0</v>
      </c>
      <c r="EI16" s="21">
        <f t="shared" si="74"/>
        <v>0</v>
      </c>
      <c r="EJ16" s="21">
        <v>0</v>
      </c>
      <c r="EK16" s="21">
        <f t="shared" si="75"/>
        <v>0</v>
      </c>
      <c r="EL16" s="21">
        <v>0</v>
      </c>
      <c r="EM16" s="21">
        <f t="shared" si="76"/>
        <v>0</v>
      </c>
      <c r="EN16" s="21">
        <v>0</v>
      </c>
      <c r="EO16" s="21">
        <f t="shared" si="77"/>
        <v>0</v>
      </c>
      <c r="EP16" s="21">
        <v>0</v>
      </c>
      <c r="EQ16" s="21">
        <f t="shared" si="78"/>
        <v>0</v>
      </c>
      <c r="ER16" s="21">
        <v>0</v>
      </c>
      <c r="ES16" s="21">
        <f t="shared" si="79"/>
        <v>0</v>
      </c>
      <c r="ET16" s="21">
        <f t="shared" si="80"/>
        <v>0</v>
      </c>
      <c r="EU16" s="21"/>
      <c r="EV16" s="21">
        <f t="shared" si="5"/>
        <v>0</v>
      </c>
      <c r="EW16" s="21"/>
      <c r="EX16" s="21"/>
      <c r="EY16" s="21">
        <v>0</v>
      </c>
      <c r="EZ16" s="21">
        <f t="shared" si="81"/>
        <v>0</v>
      </c>
      <c r="FA16" s="21">
        <v>0</v>
      </c>
      <c r="FB16" s="21">
        <v>0</v>
      </c>
      <c r="FC16" s="22"/>
      <c r="FD16" s="22"/>
      <c r="FE16" s="21">
        <v>0</v>
      </c>
      <c r="FF16" s="21">
        <f t="shared" si="82"/>
        <v>0</v>
      </c>
      <c r="FG16" s="21">
        <v>0</v>
      </c>
      <c r="FH16" s="21">
        <f t="shared" si="83"/>
        <v>0</v>
      </c>
      <c r="FI16" s="21">
        <v>0</v>
      </c>
      <c r="FJ16" s="21">
        <f t="shared" si="84"/>
        <v>0</v>
      </c>
      <c r="FK16" s="21">
        <v>0</v>
      </c>
      <c r="FL16" s="21">
        <f t="shared" si="85"/>
        <v>0</v>
      </c>
      <c r="FM16" s="21">
        <v>0</v>
      </c>
      <c r="FN16" s="21">
        <f t="shared" si="86"/>
        <v>0</v>
      </c>
      <c r="FO16" s="21">
        <v>0</v>
      </c>
      <c r="FP16" s="21">
        <f t="shared" si="87"/>
        <v>0</v>
      </c>
      <c r="FQ16" s="21">
        <f t="shared" si="88"/>
        <v>0</v>
      </c>
      <c r="FR16" s="21"/>
      <c r="FS16" s="23">
        <f>+FR16*3%</f>
        <v>0</v>
      </c>
      <c r="FT16" s="22"/>
      <c r="FU16" s="22"/>
      <c r="FV16" s="22"/>
      <c r="FW16" s="23">
        <v>0</v>
      </c>
      <c r="FX16" s="21">
        <f t="shared" ref="FX16:FX42" si="366">FY16</f>
        <v>0</v>
      </c>
      <c r="FY16" s="21">
        <f t="shared" si="90"/>
        <v>0</v>
      </c>
      <c r="FZ16" s="21">
        <v>0</v>
      </c>
      <c r="GA16" s="21">
        <f t="shared" si="91"/>
        <v>0</v>
      </c>
      <c r="GB16" s="21">
        <v>0</v>
      </c>
      <c r="GC16" s="21">
        <f t="shared" si="92"/>
        <v>0</v>
      </c>
      <c r="GD16" s="21">
        <v>0</v>
      </c>
      <c r="GE16" s="21">
        <f t="shared" si="93"/>
        <v>0</v>
      </c>
      <c r="GF16" s="21">
        <v>0</v>
      </c>
      <c r="GG16" s="21">
        <f t="shared" si="94"/>
        <v>0</v>
      </c>
      <c r="GH16" s="21">
        <v>0</v>
      </c>
      <c r="GI16" s="21">
        <f t="shared" si="95"/>
        <v>0</v>
      </c>
      <c r="GJ16" s="21">
        <f t="shared" si="96"/>
        <v>0</v>
      </c>
      <c r="GK16" s="21"/>
      <c r="GL16" s="21">
        <f t="shared" si="6"/>
        <v>0</v>
      </c>
      <c r="GM16" s="21"/>
      <c r="GN16" s="21"/>
      <c r="GO16" s="21">
        <v>0</v>
      </c>
      <c r="GP16" s="21">
        <f t="shared" si="97"/>
        <v>0</v>
      </c>
      <c r="GQ16" s="21">
        <v>0</v>
      </c>
      <c r="GR16" s="21">
        <v>0</v>
      </c>
      <c r="GS16" s="22"/>
      <c r="GT16" s="22"/>
      <c r="GU16" s="21">
        <v>0</v>
      </c>
      <c r="GV16" s="21">
        <f t="shared" si="98"/>
        <v>0</v>
      </c>
      <c r="GW16" s="21">
        <v>0</v>
      </c>
      <c r="GX16" s="21">
        <f t="shared" si="99"/>
        <v>0</v>
      </c>
      <c r="GY16" s="21">
        <v>0</v>
      </c>
      <c r="GZ16" s="21">
        <f t="shared" si="100"/>
        <v>0</v>
      </c>
      <c r="HA16" s="21">
        <v>0</v>
      </c>
      <c r="HB16" s="21">
        <f t="shared" si="101"/>
        <v>0</v>
      </c>
      <c r="HC16" s="21">
        <v>0</v>
      </c>
      <c r="HD16" s="21">
        <f t="shared" si="102"/>
        <v>0</v>
      </c>
      <c r="HE16" s="21">
        <v>0</v>
      </c>
      <c r="HF16" s="21">
        <f t="shared" si="103"/>
        <v>0</v>
      </c>
      <c r="HG16" s="21">
        <f t="shared" si="104"/>
        <v>0</v>
      </c>
      <c r="HH16" s="21"/>
      <c r="HI16" s="23">
        <f>+HH16*3%</f>
        <v>0</v>
      </c>
      <c r="HJ16" s="22"/>
      <c r="HK16" s="22"/>
      <c r="HL16" s="22"/>
      <c r="HM16" s="23">
        <v>0</v>
      </c>
      <c r="HN16" s="21">
        <f t="shared" ref="HN16:HN42" si="367">HO16</f>
        <v>0</v>
      </c>
      <c r="HO16" s="21">
        <f t="shared" si="106"/>
        <v>0</v>
      </c>
      <c r="HP16" s="21">
        <v>0</v>
      </c>
      <c r="HQ16" s="21">
        <f t="shared" si="107"/>
        <v>0</v>
      </c>
      <c r="HR16" s="21">
        <v>0</v>
      </c>
      <c r="HS16" s="21">
        <f t="shared" si="108"/>
        <v>0</v>
      </c>
      <c r="HT16" s="21">
        <v>0</v>
      </c>
      <c r="HU16" s="21">
        <f t="shared" si="109"/>
        <v>0</v>
      </c>
      <c r="HV16" s="21">
        <v>0</v>
      </c>
      <c r="HW16" s="21">
        <f t="shared" si="110"/>
        <v>0</v>
      </c>
      <c r="HX16" s="21">
        <v>0</v>
      </c>
      <c r="HY16" s="21">
        <f t="shared" si="111"/>
        <v>0</v>
      </c>
      <c r="HZ16" s="21">
        <f t="shared" si="112"/>
        <v>0</v>
      </c>
      <c r="IA16" s="21"/>
      <c r="IB16" s="21">
        <f t="shared" si="7"/>
        <v>0</v>
      </c>
      <c r="IC16" s="21"/>
      <c r="ID16" s="21"/>
      <c r="IE16" s="21">
        <v>0</v>
      </c>
      <c r="IF16" s="21">
        <f t="shared" si="113"/>
        <v>0</v>
      </c>
      <c r="IG16" s="21">
        <v>0</v>
      </c>
      <c r="IH16" s="21">
        <v>0</v>
      </c>
      <c r="II16" s="22"/>
      <c r="IJ16" s="22"/>
      <c r="IK16" s="21">
        <v>0</v>
      </c>
      <c r="IL16" s="21">
        <f t="shared" si="114"/>
        <v>0</v>
      </c>
      <c r="IM16" s="21">
        <v>0</v>
      </c>
      <c r="IN16" s="21">
        <f t="shared" si="115"/>
        <v>0</v>
      </c>
      <c r="IO16" s="21">
        <v>0</v>
      </c>
      <c r="IP16" s="21">
        <f t="shared" si="116"/>
        <v>0</v>
      </c>
      <c r="IQ16" s="21">
        <v>0</v>
      </c>
      <c r="IR16" s="21">
        <f t="shared" si="117"/>
        <v>0</v>
      </c>
      <c r="IS16" s="21">
        <v>0</v>
      </c>
      <c r="IT16" s="21">
        <f t="shared" si="118"/>
        <v>0</v>
      </c>
      <c r="IU16" s="21">
        <v>0</v>
      </c>
      <c r="IV16" s="21">
        <f t="shared" si="119"/>
        <v>0</v>
      </c>
      <c r="IW16" s="21">
        <f t="shared" si="120"/>
        <v>0</v>
      </c>
      <c r="IX16" s="21"/>
      <c r="IY16" s="23">
        <f>+IX16*3%</f>
        <v>0</v>
      </c>
      <c r="IZ16" s="22"/>
      <c r="JA16" s="22"/>
      <c r="JB16" s="22"/>
      <c r="JC16" s="23">
        <v>0</v>
      </c>
      <c r="JD16" s="21">
        <f t="shared" ref="JD16:JD42" si="368">JE16</f>
        <v>0</v>
      </c>
      <c r="JE16" s="21">
        <f t="shared" si="122"/>
        <v>0</v>
      </c>
      <c r="JF16" s="21">
        <v>0</v>
      </c>
      <c r="JG16" s="21">
        <f t="shared" si="123"/>
        <v>0</v>
      </c>
      <c r="JH16" s="21">
        <v>0</v>
      </c>
      <c r="JI16" s="21">
        <f t="shared" si="124"/>
        <v>0</v>
      </c>
      <c r="JJ16" s="21">
        <v>0</v>
      </c>
      <c r="JK16" s="21">
        <f t="shared" si="125"/>
        <v>0</v>
      </c>
      <c r="JL16" s="21">
        <v>0</v>
      </c>
      <c r="JM16" s="21">
        <f t="shared" si="126"/>
        <v>0</v>
      </c>
      <c r="JN16" s="21">
        <v>0</v>
      </c>
      <c r="JO16" s="21">
        <f t="shared" si="127"/>
        <v>0</v>
      </c>
      <c r="JP16" s="21">
        <f t="shared" si="128"/>
        <v>0</v>
      </c>
      <c r="JQ16" s="21"/>
      <c r="JR16" s="21">
        <f t="shared" si="8"/>
        <v>0</v>
      </c>
      <c r="JS16" s="21"/>
      <c r="JT16" s="21"/>
      <c r="JU16" s="21">
        <v>0</v>
      </c>
      <c r="JV16" s="21">
        <f t="shared" si="129"/>
        <v>0</v>
      </c>
      <c r="JW16" s="21">
        <v>0</v>
      </c>
      <c r="JX16" s="21">
        <v>0</v>
      </c>
      <c r="JY16" s="22"/>
      <c r="JZ16" s="22"/>
      <c r="KA16" s="21">
        <v>0</v>
      </c>
      <c r="KB16" s="21">
        <f t="shared" si="130"/>
        <v>0</v>
      </c>
      <c r="KC16" s="21">
        <v>0</v>
      </c>
      <c r="KD16" s="21">
        <f t="shared" si="131"/>
        <v>0</v>
      </c>
      <c r="KE16" s="21">
        <v>0</v>
      </c>
      <c r="KF16" s="21">
        <f t="shared" si="132"/>
        <v>0</v>
      </c>
      <c r="KG16" s="21">
        <v>0</v>
      </c>
      <c r="KH16" s="21">
        <f t="shared" si="133"/>
        <v>0</v>
      </c>
      <c r="KI16" s="21">
        <v>0</v>
      </c>
      <c r="KJ16" s="21">
        <f t="shared" si="134"/>
        <v>0</v>
      </c>
      <c r="KK16" s="21">
        <v>0</v>
      </c>
      <c r="KL16" s="21">
        <f t="shared" si="135"/>
        <v>0</v>
      </c>
      <c r="KM16" s="21">
        <f t="shared" si="136"/>
        <v>0</v>
      </c>
      <c r="KN16" s="21"/>
      <c r="KO16" s="23">
        <f>+KN16*3%</f>
        <v>0</v>
      </c>
      <c r="KP16" s="22"/>
      <c r="KQ16" s="22"/>
      <c r="KR16" s="22"/>
      <c r="KS16" s="23">
        <v>0</v>
      </c>
      <c r="KT16" s="21">
        <f t="shared" ref="KT16:KT42" si="369">KU16</f>
        <v>0</v>
      </c>
      <c r="KU16" s="21">
        <f t="shared" si="138"/>
        <v>0</v>
      </c>
      <c r="KV16" s="21">
        <v>0</v>
      </c>
      <c r="KW16" s="21">
        <f t="shared" si="139"/>
        <v>0</v>
      </c>
      <c r="KX16" s="21">
        <v>0</v>
      </c>
      <c r="KY16" s="21">
        <f t="shared" si="140"/>
        <v>0</v>
      </c>
      <c r="KZ16" s="21">
        <v>0</v>
      </c>
      <c r="LA16" s="21">
        <f t="shared" si="141"/>
        <v>0</v>
      </c>
      <c r="LB16" s="21">
        <v>0</v>
      </c>
      <c r="LC16" s="21">
        <f t="shared" si="142"/>
        <v>0</v>
      </c>
      <c r="LD16" s="21">
        <v>0</v>
      </c>
      <c r="LE16" s="21">
        <f t="shared" si="143"/>
        <v>0</v>
      </c>
      <c r="LF16" s="21">
        <f t="shared" si="144"/>
        <v>0</v>
      </c>
      <c r="LG16" s="21"/>
      <c r="LH16" s="21">
        <f t="shared" si="9"/>
        <v>0</v>
      </c>
      <c r="LI16" s="21"/>
      <c r="LJ16" s="21"/>
      <c r="LK16" s="21">
        <v>0</v>
      </c>
      <c r="LL16" s="21">
        <f t="shared" si="145"/>
        <v>0</v>
      </c>
      <c r="LM16" s="21">
        <v>0</v>
      </c>
      <c r="LN16" s="21">
        <v>0</v>
      </c>
      <c r="LO16" s="22"/>
      <c r="LP16" s="22"/>
      <c r="LQ16" s="21">
        <v>0</v>
      </c>
      <c r="LR16" s="21">
        <f t="shared" si="146"/>
        <v>0</v>
      </c>
      <c r="LS16" s="21">
        <v>0</v>
      </c>
      <c r="LT16" s="21">
        <f t="shared" si="147"/>
        <v>0</v>
      </c>
      <c r="LU16" s="21">
        <v>0</v>
      </c>
      <c r="LV16" s="21">
        <f t="shared" si="148"/>
        <v>0</v>
      </c>
      <c r="LW16" s="21">
        <v>0</v>
      </c>
      <c r="LX16" s="21">
        <f t="shared" si="149"/>
        <v>0</v>
      </c>
      <c r="LY16" s="21">
        <v>0</v>
      </c>
      <c r="LZ16" s="21">
        <f t="shared" si="150"/>
        <v>0</v>
      </c>
      <c r="MA16" s="21">
        <v>0</v>
      </c>
      <c r="MB16" s="21">
        <f t="shared" si="151"/>
        <v>0</v>
      </c>
      <c r="MC16" s="21">
        <f t="shared" si="152"/>
        <v>0</v>
      </c>
      <c r="MD16" s="21"/>
      <c r="ME16" s="23">
        <f>+MD16*3%</f>
        <v>0</v>
      </c>
      <c r="MF16" s="22"/>
      <c r="MG16" s="22"/>
      <c r="MH16" s="22"/>
      <c r="MI16" s="23">
        <v>0</v>
      </c>
      <c r="MJ16" s="21">
        <f t="shared" ref="MJ16:MJ42" si="370">MK16</f>
        <v>0</v>
      </c>
      <c r="MK16" s="21">
        <f t="shared" si="154"/>
        <v>0</v>
      </c>
      <c r="ML16" s="21">
        <v>0</v>
      </c>
      <c r="MM16" s="21">
        <f t="shared" si="155"/>
        <v>0</v>
      </c>
      <c r="MN16" s="21">
        <v>0</v>
      </c>
      <c r="MO16" s="21">
        <f t="shared" si="156"/>
        <v>0</v>
      </c>
      <c r="MP16" s="21">
        <v>0</v>
      </c>
      <c r="MQ16" s="21">
        <f t="shared" si="157"/>
        <v>0</v>
      </c>
      <c r="MR16" s="21">
        <v>0</v>
      </c>
      <c r="MS16" s="21">
        <f t="shared" si="158"/>
        <v>0</v>
      </c>
      <c r="MT16" s="21">
        <v>0</v>
      </c>
      <c r="MU16" s="21">
        <f t="shared" si="159"/>
        <v>0</v>
      </c>
      <c r="MV16" s="21">
        <f t="shared" si="160"/>
        <v>0</v>
      </c>
      <c r="MW16" s="21"/>
      <c r="MX16" s="21">
        <f t="shared" si="10"/>
        <v>0</v>
      </c>
      <c r="MY16" s="21"/>
      <c r="MZ16" s="21"/>
      <c r="NA16" s="21">
        <v>0</v>
      </c>
      <c r="NB16" s="21">
        <f t="shared" si="161"/>
        <v>0</v>
      </c>
      <c r="NC16" s="21">
        <v>0</v>
      </c>
      <c r="ND16" s="21">
        <v>0</v>
      </c>
      <c r="NE16" s="22"/>
      <c r="NF16" s="22"/>
      <c r="NG16" s="21">
        <v>0</v>
      </c>
      <c r="NH16" s="21">
        <f t="shared" si="162"/>
        <v>0</v>
      </c>
      <c r="NI16" s="21">
        <v>0</v>
      </c>
      <c r="NJ16" s="21">
        <f t="shared" si="163"/>
        <v>0</v>
      </c>
      <c r="NK16" s="21">
        <v>0</v>
      </c>
      <c r="NL16" s="21">
        <f t="shared" si="164"/>
        <v>0</v>
      </c>
      <c r="NM16" s="21">
        <v>0</v>
      </c>
      <c r="NN16" s="21">
        <f t="shared" si="165"/>
        <v>0</v>
      </c>
      <c r="NO16" s="21">
        <v>0</v>
      </c>
      <c r="NP16" s="21">
        <f t="shared" si="166"/>
        <v>0</v>
      </c>
      <c r="NQ16" s="21">
        <v>0</v>
      </c>
      <c r="NR16" s="21">
        <f t="shared" si="167"/>
        <v>0</v>
      </c>
      <c r="NS16" s="21">
        <f t="shared" si="168"/>
        <v>0</v>
      </c>
      <c r="NT16" s="21"/>
      <c r="NU16" s="23">
        <f>+NT16*3%</f>
        <v>0</v>
      </c>
      <c r="NV16" s="22"/>
      <c r="NW16" s="22"/>
      <c r="NX16" s="22"/>
      <c r="NY16" s="23">
        <v>0</v>
      </c>
      <c r="NZ16" s="21">
        <f t="shared" ref="NZ16:NZ42" si="371">OA16</f>
        <v>0</v>
      </c>
      <c r="OA16" s="21">
        <f t="shared" si="170"/>
        <v>0</v>
      </c>
      <c r="OB16" s="21">
        <v>0</v>
      </c>
      <c r="OC16" s="21">
        <f t="shared" si="171"/>
        <v>0</v>
      </c>
      <c r="OD16" s="21">
        <v>0</v>
      </c>
      <c r="OE16" s="21">
        <f t="shared" si="172"/>
        <v>0</v>
      </c>
      <c r="OF16" s="21">
        <v>0</v>
      </c>
      <c r="OG16" s="21">
        <f t="shared" si="173"/>
        <v>0</v>
      </c>
      <c r="OH16" s="21">
        <v>0</v>
      </c>
      <c r="OI16" s="21">
        <f t="shared" si="174"/>
        <v>0</v>
      </c>
      <c r="OJ16" s="21">
        <v>0</v>
      </c>
      <c r="OK16" s="21">
        <f t="shared" si="175"/>
        <v>0</v>
      </c>
      <c r="OL16" s="21">
        <f t="shared" si="176"/>
        <v>0</v>
      </c>
      <c r="OM16" s="21"/>
      <c r="ON16" s="21">
        <f t="shared" si="11"/>
        <v>0</v>
      </c>
      <c r="OO16" s="21"/>
      <c r="OP16" s="21"/>
      <c r="OQ16" s="21">
        <v>0</v>
      </c>
      <c r="OR16" s="21">
        <f t="shared" si="177"/>
        <v>0</v>
      </c>
      <c r="OS16" s="21">
        <v>0</v>
      </c>
      <c r="OT16" s="21">
        <v>0</v>
      </c>
      <c r="OU16" s="22"/>
      <c r="OV16" s="22"/>
      <c r="OW16" s="21">
        <v>0</v>
      </c>
      <c r="OX16" s="21">
        <f t="shared" si="178"/>
        <v>0</v>
      </c>
      <c r="OY16" s="21">
        <v>0</v>
      </c>
      <c r="OZ16" s="21">
        <f t="shared" si="179"/>
        <v>0</v>
      </c>
      <c r="PA16" s="21">
        <v>0</v>
      </c>
      <c r="PB16" s="21">
        <f t="shared" si="180"/>
        <v>0</v>
      </c>
      <c r="PC16" s="21">
        <v>0</v>
      </c>
      <c r="PD16" s="21">
        <f t="shared" si="181"/>
        <v>0</v>
      </c>
      <c r="PE16" s="21">
        <v>0</v>
      </c>
      <c r="PF16" s="21">
        <f t="shared" si="182"/>
        <v>0</v>
      </c>
      <c r="PG16" s="21">
        <v>0</v>
      </c>
      <c r="PH16" s="21">
        <f t="shared" si="183"/>
        <v>0</v>
      </c>
      <c r="PI16" s="21">
        <f t="shared" si="184"/>
        <v>0</v>
      </c>
      <c r="PJ16" s="21"/>
      <c r="PK16" s="23">
        <f>+PJ16*3%</f>
        <v>0</v>
      </c>
      <c r="PL16" s="22"/>
      <c r="PM16" s="22"/>
      <c r="PN16" s="22"/>
      <c r="PO16" s="23">
        <v>0</v>
      </c>
      <c r="PP16" s="21">
        <f t="shared" ref="PP16:PP42" si="372">PQ16</f>
        <v>0</v>
      </c>
      <c r="PQ16" s="21">
        <f t="shared" si="186"/>
        <v>0</v>
      </c>
      <c r="PR16" s="21">
        <v>0</v>
      </c>
      <c r="PS16" s="21">
        <f t="shared" si="187"/>
        <v>0</v>
      </c>
      <c r="PT16" s="21">
        <v>0</v>
      </c>
      <c r="PU16" s="21">
        <f t="shared" si="188"/>
        <v>0</v>
      </c>
      <c r="PV16" s="21">
        <v>0</v>
      </c>
      <c r="PW16" s="21">
        <f t="shared" si="189"/>
        <v>0</v>
      </c>
      <c r="PX16" s="21">
        <v>0</v>
      </c>
      <c r="PY16" s="21">
        <f t="shared" si="190"/>
        <v>0</v>
      </c>
      <c r="PZ16" s="21">
        <v>0</v>
      </c>
      <c r="QA16" s="21">
        <f t="shared" si="191"/>
        <v>0</v>
      </c>
      <c r="QB16" s="21">
        <f t="shared" si="192"/>
        <v>0</v>
      </c>
      <c r="QC16" s="21"/>
      <c r="QD16" s="21">
        <f t="shared" si="12"/>
        <v>0</v>
      </c>
      <c r="QE16" s="21"/>
      <c r="QF16" s="21"/>
      <c r="QG16" s="21">
        <v>0</v>
      </c>
      <c r="QH16" s="21">
        <f t="shared" si="193"/>
        <v>0</v>
      </c>
      <c r="QI16" s="21">
        <v>0</v>
      </c>
      <c r="QJ16" s="21">
        <v>0</v>
      </c>
      <c r="QK16" s="22"/>
      <c r="QL16" s="22"/>
      <c r="QM16" s="21">
        <v>0</v>
      </c>
      <c r="QN16" s="21">
        <f t="shared" si="194"/>
        <v>0</v>
      </c>
      <c r="QO16" s="21">
        <v>0</v>
      </c>
      <c r="QP16" s="21">
        <f t="shared" si="195"/>
        <v>0</v>
      </c>
      <c r="QQ16" s="21">
        <v>0</v>
      </c>
      <c r="QR16" s="21">
        <f t="shared" si="196"/>
        <v>0</v>
      </c>
      <c r="QS16" s="21">
        <v>0</v>
      </c>
      <c r="QT16" s="21">
        <f t="shared" si="197"/>
        <v>0</v>
      </c>
      <c r="QU16" s="21">
        <v>0</v>
      </c>
      <c r="QV16" s="21">
        <f t="shared" si="198"/>
        <v>0</v>
      </c>
      <c r="QW16" s="21">
        <v>0</v>
      </c>
      <c r="QX16" s="21">
        <f t="shared" si="199"/>
        <v>0</v>
      </c>
      <c r="QY16" s="21">
        <f t="shared" si="200"/>
        <v>0</v>
      </c>
      <c r="QZ16" s="21"/>
      <c r="RA16" s="23">
        <f>+QZ16*3%</f>
        <v>0</v>
      </c>
      <c r="RB16" s="22"/>
      <c r="RC16" s="22"/>
      <c r="RD16" s="22"/>
      <c r="RE16" s="23">
        <v>0</v>
      </c>
      <c r="RF16" s="21">
        <f t="shared" ref="RF16:RF42" si="373">RG16</f>
        <v>0</v>
      </c>
      <c r="RG16" s="21">
        <f t="shared" si="202"/>
        <v>0</v>
      </c>
      <c r="RH16" s="21">
        <v>0</v>
      </c>
      <c r="RI16" s="21">
        <f t="shared" si="203"/>
        <v>0</v>
      </c>
      <c r="RJ16" s="21">
        <v>0</v>
      </c>
      <c r="RK16" s="21">
        <f t="shared" si="204"/>
        <v>0</v>
      </c>
      <c r="RL16" s="21">
        <v>0</v>
      </c>
      <c r="RM16" s="21">
        <f t="shared" si="205"/>
        <v>0</v>
      </c>
      <c r="RN16" s="21">
        <v>0</v>
      </c>
      <c r="RO16" s="21">
        <f t="shared" si="206"/>
        <v>0</v>
      </c>
      <c r="RP16" s="21">
        <v>0</v>
      </c>
      <c r="RQ16" s="21">
        <f t="shared" si="207"/>
        <v>0</v>
      </c>
      <c r="RR16" s="21">
        <f t="shared" si="208"/>
        <v>0</v>
      </c>
      <c r="RS16" s="21"/>
      <c r="RT16" s="21">
        <f t="shared" si="13"/>
        <v>0</v>
      </c>
      <c r="RU16" s="21"/>
      <c r="RV16" s="21"/>
      <c r="RW16" s="21">
        <v>0</v>
      </c>
      <c r="RX16" s="21">
        <f t="shared" si="209"/>
        <v>0</v>
      </c>
      <c r="RY16" s="21">
        <v>0</v>
      </c>
      <c r="RZ16" s="21">
        <v>0</v>
      </c>
      <c r="SA16" s="22"/>
      <c r="SB16" s="22"/>
      <c r="SC16" s="21">
        <v>0</v>
      </c>
      <c r="SD16" s="21">
        <f t="shared" si="210"/>
        <v>0</v>
      </c>
      <c r="SE16" s="21">
        <v>0</v>
      </c>
      <c r="SF16" s="21">
        <f t="shared" si="211"/>
        <v>0</v>
      </c>
      <c r="SG16" s="21">
        <v>0</v>
      </c>
      <c r="SH16" s="21">
        <f t="shared" si="212"/>
        <v>0</v>
      </c>
      <c r="SI16" s="21">
        <v>0</v>
      </c>
      <c r="SJ16" s="21">
        <f t="shared" si="213"/>
        <v>0</v>
      </c>
      <c r="SK16" s="21">
        <v>0</v>
      </c>
      <c r="SL16" s="21">
        <f t="shared" si="214"/>
        <v>0</v>
      </c>
      <c r="SM16" s="21">
        <v>0</v>
      </c>
      <c r="SN16" s="21">
        <f t="shared" si="215"/>
        <v>0</v>
      </c>
      <c r="SO16" s="21">
        <f t="shared" si="216"/>
        <v>0</v>
      </c>
      <c r="SP16" s="21"/>
      <c r="SQ16" s="23">
        <f>+SP16*3%</f>
        <v>0</v>
      </c>
      <c r="SR16" s="22"/>
      <c r="SS16" s="22"/>
      <c r="ST16" s="22"/>
      <c r="SU16" s="23">
        <v>0</v>
      </c>
      <c r="SV16" s="21">
        <f t="shared" ref="SV16:SV42" si="374">SW16</f>
        <v>0</v>
      </c>
      <c r="SW16" s="21">
        <f t="shared" si="218"/>
        <v>0</v>
      </c>
      <c r="SX16" s="21">
        <v>0</v>
      </c>
      <c r="SY16" s="21">
        <f t="shared" si="219"/>
        <v>0</v>
      </c>
      <c r="SZ16" s="21">
        <v>0</v>
      </c>
      <c r="TA16" s="21">
        <f t="shared" si="220"/>
        <v>0</v>
      </c>
      <c r="TB16" s="21">
        <v>0</v>
      </c>
      <c r="TC16" s="21">
        <f t="shared" si="221"/>
        <v>0</v>
      </c>
      <c r="TD16" s="21">
        <v>0</v>
      </c>
      <c r="TE16" s="21">
        <f t="shared" si="222"/>
        <v>0</v>
      </c>
      <c r="TF16" s="21">
        <v>0</v>
      </c>
      <c r="TG16" s="21">
        <f t="shared" si="223"/>
        <v>0</v>
      </c>
      <c r="TH16" s="21">
        <f t="shared" si="224"/>
        <v>0</v>
      </c>
      <c r="TI16" s="21"/>
      <c r="TJ16" s="21">
        <f t="shared" si="14"/>
        <v>0</v>
      </c>
      <c r="TK16" s="21"/>
      <c r="TL16" s="21"/>
      <c r="TM16" s="21">
        <v>0</v>
      </c>
      <c r="TN16" s="21">
        <f t="shared" si="225"/>
        <v>0</v>
      </c>
      <c r="TO16" s="21">
        <v>0</v>
      </c>
      <c r="TP16" s="21">
        <v>0</v>
      </c>
      <c r="TQ16" s="22"/>
      <c r="TR16" s="22"/>
      <c r="TS16" s="21">
        <v>0</v>
      </c>
      <c r="TT16" s="21">
        <f t="shared" si="226"/>
        <v>0</v>
      </c>
      <c r="TU16" s="21">
        <v>0</v>
      </c>
      <c r="TV16" s="21">
        <f t="shared" si="227"/>
        <v>0</v>
      </c>
      <c r="TW16" s="21">
        <v>0</v>
      </c>
      <c r="TX16" s="21">
        <f t="shared" si="228"/>
        <v>0</v>
      </c>
      <c r="TY16" s="21">
        <v>0</v>
      </c>
      <c r="TZ16" s="21">
        <f t="shared" si="229"/>
        <v>0</v>
      </c>
      <c r="UA16" s="21">
        <v>0</v>
      </c>
      <c r="UB16" s="21">
        <f t="shared" si="230"/>
        <v>0</v>
      </c>
      <c r="UC16" s="21">
        <v>0</v>
      </c>
      <c r="UD16" s="21">
        <f t="shared" si="231"/>
        <v>0</v>
      </c>
      <c r="UE16" s="21">
        <f t="shared" si="232"/>
        <v>0</v>
      </c>
      <c r="UF16" s="21"/>
      <c r="UG16" s="23">
        <f>+UF16*3%</f>
        <v>0</v>
      </c>
      <c r="UH16" s="22"/>
      <c r="UI16" s="22"/>
      <c r="UJ16" s="22"/>
      <c r="UK16" s="23">
        <v>0</v>
      </c>
      <c r="UL16" s="21">
        <f t="shared" ref="UL16:UL42" si="375">UM16</f>
        <v>0</v>
      </c>
      <c r="UM16" s="21">
        <f t="shared" si="234"/>
        <v>0</v>
      </c>
      <c r="UN16" s="21">
        <v>0</v>
      </c>
      <c r="UO16" s="21">
        <f t="shared" si="235"/>
        <v>0</v>
      </c>
      <c r="UP16" s="21">
        <v>0</v>
      </c>
      <c r="UQ16" s="21">
        <f t="shared" si="236"/>
        <v>0</v>
      </c>
      <c r="UR16" s="21">
        <v>0</v>
      </c>
      <c r="US16" s="21">
        <f t="shared" si="237"/>
        <v>0</v>
      </c>
      <c r="UT16" s="21">
        <v>0</v>
      </c>
      <c r="UU16" s="21">
        <f t="shared" si="238"/>
        <v>0</v>
      </c>
      <c r="UV16" s="21">
        <v>0</v>
      </c>
      <c r="UW16" s="21">
        <f t="shared" si="239"/>
        <v>0</v>
      </c>
      <c r="UX16" s="21">
        <f t="shared" si="240"/>
        <v>0</v>
      </c>
      <c r="UY16" s="21"/>
      <c r="UZ16" s="21">
        <f t="shared" si="15"/>
        <v>0</v>
      </c>
      <c r="VA16" s="21"/>
      <c r="VB16" s="21"/>
      <c r="VC16" s="21">
        <v>0</v>
      </c>
      <c r="VD16" s="21">
        <f t="shared" si="241"/>
        <v>0</v>
      </c>
      <c r="VE16" s="21">
        <v>0</v>
      </c>
      <c r="VF16" s="21">
        <v>0</v>
      </c>
      <c r="VG16" s="22"/>
      <c r="VH16" s="22"/>
      <c r="VI16" s="21">
        <v>0</v>
      </c>
      <c r="VJ16" s="21">
        <f t="shared" si="242"/>
        <v>0</v>
      </c>
      <c r="VK16" s="21">
        <v>0</v>
      </c>
      <c r="VL16" s="21">
        <f t="shared" si="243"/>
        <v>0</v>
      </c>
      <c r="VM16" s="21">
        <v>0</v>
      </c>
      <c r="VN16" s="21">
        <f t="shared" si="244"/>
        <v>0</v>
      </c>
      <c r="VO16" s="21">
        <v>0</v>
      </c>
      <c r="VP16" s="21">
        <f t="shared" si="245"/>
        <v>0</v>
      </c>
      <c r="VQ16" s="21">
        <v>0</v>
      </c>
      <c r="VR16" s="21">
        <f t="shared" si="246"/>
        <v>0</v>
      </c>
      <c r="VS16" s="21">
        <v>0</v>
      </c>
      <c r="VT16" s="21">
        <f t="shared" si="247"/>
        <v>0</v>
      </c>
      <c r="VU16" s="21">
        <f t="shared" si="248"/>
        <v>0</v>
      </c>
      <c r="VV16" s="21"/>
      <c r="VW16" s="23">
        <f>+VV16*3%</f>
        <v>0</v>
      </c>
      <c r="VX16" s="22"/>
      <c r="VY16" s="22"/>
      <c r="VZ16" s="22"/>
      <c r="WA16" s="23">
        <v>0</v>
      </c>
      <c r="WB16" s="21">
        <f t="shared" ref="WB16:WB42" si="376">WC16</f>
        <v>0</v>
      </c>
      <c r="WC16" s="21">
        <f t="shared" si="250"/>
        <v>0</v>
      </c>
      <c r="WD16" s="21">
        <v>0</v>
      </c>
      <c r="WE16" s="21">
        <f t="shared" si="251"/>
        <v>0</v>
      </c>
      <c r="WF16" s="21">
        <v>0</v>
      </c>
      <c r="WG16" s="21">
        <f t="shared" si="252"/>
        <v>0</v>
      </c>
      <c r="WH16" s="21">
        <v>0</v>
      </c>
      <c r="WI16" s="21">
        <f t="shared" si="253"/>
        <v>0</v>
      </c>
      <c r="WJ16" s="21">
        <v>0</v>
      </c>
      <c r="WK16" s="21">
        <f t="shared" si="254"/>
        <v>0</v>
      </c>
      <c r="WL16" s="21">
        <v>0</v>
      </c>
      <c r="WM16" s="21">
        <f t="shared" si="255"/>
        <v>0</v>
      </c>
      <c r="WN16" s="21">
        <f t="shared" si="256"/>
        <v>0</v>
      </c>
      <c r="WO16" s="21"/>
      <c r="WP16" s="21">
        <f t="shared" si="16"/>
        <v>0</v>
      </c>
      <c r="WQ16" s="21"/>
      <c r="WR16" s="21"/>
      <c r="WS16" s="21">
        <v>0</v>
      </c>
      <c r="WT16" s="21">
        <f t="shared" si="257"/>
        <v>0</v>
      </c>
      <c r="WU16" s="21">
        <v>0</v>
      </c>
      <c r="WV16" s="21">
        <v>0</v>
      </c>
      <c r="WW16" s="22"/>
      <c r="WX16" s="22"/>
      <c r="WY16" s="21">
        <v>0</v>
      </c>
      <c r="WZ16" s="21">
        <f t="shared" si="258"/>
        <v>0</v>
      </c>
      <c r="XA16" s="21">
        <v>0</v>
      </c>
      <c r="XB16" s="21">
        <f t="shared" si="259"/>
        <v>0</v>
      </c>
      <c r="XC16" s="21">
        <v>0</v>
      </c>
      <c r="XD16" s="21">
        <f t="shared" si="260"/>
        <v>0</v>
      </c>
      <c r="XE16" s="21">
        <v>0</v>
      </c>
      <c r="XF16" s="21">
        <f t="shared" si="261"/>
        <v>0</v>
      </c>
      <c r="XG16" s="21">
        <v>0</v>
      </c>
      <c r="XH16" s="21">
        <f t="shared" si="262"/>
        <v>0</v>
      </c>
      <c r="XI16" s="21">
        <v>0</v>
      </c>
      <c r="XJ16" s="21">
        <f t="shared" si="263"/>
        <v>0</v>
      </c>
      <c r="XK16" s="21">
        <f t="shared" si="264"/>
        <v>0</v>
      </c>
      <c r="XL16" s="21"/>
      <c r="XM16" s="23">
        <f>+XL16*3%</f>
        <v>0</v>
      </c>
      <c r="XN16" s="22"/>
      <c r="XO16" s="22"/>
      <c r="XP16" s="22"/>
      <c r="XQ16" s="23">
        <v>0</v>
      </c>
      <c r="XR16" s="21">
        <f t="shared" ref="XR16:XR42" si="377">XS16</f>
        <v>0</v>
      </c>
      <c r="XS16" s="21">
        <f t="shared" si="266"/>
        <v>0</v>
      </c>
      <c r="XT16" s="21">
        <v>0</v>
      </c>
      <c r="XU16" s="21">
        <f t="shared" si="267"/>
        <v>0</v>
      </c>
      <c r="XV16" s="21">
        <v>0</v>
      </c>
      <c r="XW16" s="21">
        <f t="shared" si="268"/>
        <v>0</v>
      </c>
      <c r="XX16" s="21">
        <v>0</v>
      </c>
      <c r="XY16" s="21">
        <f t="shared" si="269"/>
        <v>0</v>
      </c>
      <c r="XZ16" s="21">
        <v>0</v>
      </c>
      <c r="YA16" s="21">
        <f t="shared" si="270"/>
        <v>0</v>
      </c>
      <c r="YB16" s="21">
        <v>0</v>
      </c>
      <c r="YC16" s="21">
        <f t="shared" si="271"/>
        <v>0</v>
      </c>
      <c r="YD16" s="21">
        <f t="shared" si="272"/>
        <v>0</v>
      </c>
      <c r="YE16" s="21"/>
      <c r="YF16" s="21">
        <f t="shared" si="17"/>
        <v>0</v>
      </c>
      <c r="YG16" s="21"/>
      <c r="YH16" s="21"/>
      <c r="YI16" s="21">
        <v>0</v>
      </c>
      <c r="YJ16" s="21">
        <f t="shared" si="273"/>
        <v>0</v>
      </c>
      <c r="YK16" s="21">
        <v>0</v>
      </c>
      <c r="YL16" s="21">
        <v>0</v>
      </c>
      <c r="YM16" s="22"/>
      <c r="YN16" s="22"/>
      <c r="YO16" s="21">
        <v>0</v>
      </c>
      <c r="YP16" s="21">
        <f t="shared" si="274"/>
        <v>0</v>
      </c>
      <c r="YQ16" s="21">
        <v>0</v>
      </c>
      <c r="YR16" s="21">
        <f t="shared" si="275"/>
        <v>0</v>
      </c>
      <c r="YS16" s="21">
        <v>0</v>
      </c>
      <c r="YT16" s="21">
        <f t="shared" si="276"/>
        <v>0</v>
      </c>
      <c r="YU16" s="21">
        <v>0</v>
      </c>
      <c r="YV16" s="21">
        <f t="shared" si="277"/>
        <v>0</v>
      </c>
      <c r="YW16" s="21">
        <v>0</v>
      </c>
      <c r="YX16" s="21">
        <f t="shared" si="278"/>
        <v>0</v>
      </c>
      <c r="YY16" s="21">
        <v>0</v>
      </c>
      <c r="YZ16" s="21">
        <f t="shared" si="279"/>
        <v>0</v>
      </c>
      <c r="ZA16" s="21">
        <f t="shared" si="280"/>
        <v>0</v>
      </c>
      <c r="ZB16" s="21"/>
      <c r="ZC16" s="23">
        <f>+ZB16*3%</f>
        <v>0</v>
      </c>
      <c r="ZD16" s="22"/>
      <c r="ZE16" s="22"/>
      <c r="ZF16" s="22"/>
      <c r="ZG16" s="23">
        <v>0</v>
      </c>
      <c r="ZH16" s="21">
        <f t="shared" ref="ZH16:ZH42" si="378">ZI16</f>
        <v>0</v>
      </c>
      <c r="ZI16" s="21">
        <f t="shared" si="282"/>
        <v>0</v>
      </c>
      <c r="ZJ16" s="21">
        <v>0</v>
      </c>
      <c r="ZK16" s="21">
        <f t="shared" si="283"/>
        <v>0</v>
      </c>
      <c r="ZL16" s="21">
        <v>0</v>
      </c>
      <c r="ZM16" s="21">
        <f t="shared" si="284"/>
        <v>0</v>
      </c>
      <c r="ZN16" s="21">
        <v>0</v>
      </c>
      <c r="ZO16" s="21">
        <f t="shared" si="285"/>
        <v>0</v>
      </c>
      <c r="ZP16" s="21">
        <v>0</v>
      </c>
      <c r="ZQ16" s="21">
        <f t="shared" si="286"/>
        <v>0</v>
      </c>
      <c r="ZR16" s="21">
        <v>0</v>
      </c>
      <c r="ZS16" s="21">
        <f t="shared" si="287"/>
        <v>0</v>
      </c>
      <c r="ZT16" s="21">
        <f t="shared" si="288"/>
        <v>0</v>
      </c>
      <c r="ZU16" s="21"/>
      <c r="ZV16" s="21">
        <f t="shared" si="18"/>
        <v>0</v>
      </c>
      <c r="ZW16" s="21"/>
      <c r="ZX16" s="21"/>
      <c r="ZY16" s="21">
        <v>0</v>
      </c>
      <c r="ZZ16" s="21">
        <f t="shared" si="289"/>
        <v>0</v>
      </c>
      <c r="AAA16" s="21">
        <v>0</v>
      </c>
      <c r="AAB16" s="21">
        <v>0</v>
      </c>
      <c r="AAC16" s="22"/>
      <c r="AAD16" s="22"/>
      <c r="AAE16" s="21">
        <v>0</v>
      </c>
      <c r="AAF16" s="21">
        <f t="shared" si="290"/>
        <v>0</v>
      </c>
      <c r="AAG16" s="21">
        <v>0</v>
      </c>
      <c r="AAH16" s="21">
        <f t="shared" si="291"/>
        <v>0</v>
      </c>
      <c r="AAI16" s="21">
        <v>0</v>
      </c>
      <c r="AAJ16" s="21">
        <f t="shared" si="292"/>
        <v>0</v>
      </c>
      <c r="AAK16" s="21">
        <v>0</v>
      </c>
      <c r="AAL16" s="21">
        <f t="shared" si="293"/>
        <v>0</v>
      </c>
      <c r="AAM16" s="21">
        <v>0</v>
      </c>
      <c r="AAN16" s="21">
        <f t="shared" si="294"/>
        <v>0</v>
      </c>
      <c r="AAO16" s="21">
        <v>0</v>
      </c>
      <c r="AAP16" s="21">
        <f t="shared" si="295"/>
        <v>0</v>
      </c>
      <c r="AAQ16" s="21">
        <f t="shared" si="296"/>
        <v>0</v>
      </c>
      <c r="AAR16" s="21"/>
      <c r="AAS16" s="23">
        <f>+AAR16*3%</f>
        <v>0</v>
      </c>
      <c r="AAT16" s="22"/>
      <c r="AAU16" s="22"/>
      <c r="AAV16" s="22"/>
      <c r="AAW16" s="23">
        <v>0</v>
      </c>
      <c r="AAX16" s="21">
        <f t="shared" ref="AAX16:AAX42" si="379">AAY16</f>
        <v>0</v>
      </c>
      <c r="AAY16" s="21">
        <f t="shared" si="298"/>
        <v>0</v>
      </c>
      <c r="AAZ16" s="21">
        <v>0</v>
      </c>
      <c r="ABA16" s="21">
        <f t="shared" si="299"/>
        <v>0</v>
      </c>
      <c r="ABB16" s="21">
        <v>0</v>
      </c>
      <c r="ABC16" s="21">
        <f t="shared" si="300"/>
        <v>0</v>
      </c>
      <c r="ABD16" s="21">
        <v>0</v>
      </c>
      <c r="ABE16" s="21">
        <f t="shared" si="301"/>
        <v>0</v>
      </c>
      <c r="ABF16" s="21">
        <v>0</v>
      </c>
      <c r="ABG16" s="21">
        <f t="shared" si="302"/>
        <v>0</v>
      </c>
      <c r="ABH16" s="21">
        <v>0</v>
      </c>
      <c r="ABI16" s="21">
        <f t="shared" si="303"/>
        <v>0</v>
      </c>
      <c r="ABJ16" s="21">
        <f t="shared" si="304"/>
        <v>0</v>
      </c>
      <c r="ABK16" s="21"/>
      <c r="ABL16" s="21">
        <f t="shared" si="19"/>
        <v>0</v>
      </c>
      <c r="ABM16" s="21"/>
      <c r="ABN16" s="21"/>
      <c r="ABO16" s="21">
        <v>0</v>
      </c>
      <c r="ABP16" s="21">
        <f t="shared" si="305"/>
        <v>0</v>
      </c>
      <c r="ABQ16" s="21">
        <v>0</v>
      </c>
      <c r="ABR16" s="21">
        <v>0</v>
      </c>
      <c r="ABS16" s="22"/>
      <c r="ABT16" s="22"/>
      <c r="ABU16" s="21">
        <v>0</v>
      </c>
      <c r="ABV16" s="21">
        <f t="shared" si="20"/>
        <v>0</v>
      </c>
      <c r="ABW16" s="21">
        <v>0</v>
      </c>
      <c r="ABX16" s="21">
        <f t="shared" si="306"/>
        <v>0</v>
      </c>
      <c r="ABY16" s="21">
        <v>0</v>
      </c>
      <c r="ABZ16" s="21">
        <f t="shared" si="307"/>
        <v>0</v>
      </c>
      <c r="ACA16" s="21">
        <v>0</v>
      </c>
      <c r="ACB16" s="21">
        <f t="shared" si="308"/>
        <v>0</v>
      </c>
      <c r="ACC16" s="21">
        <v>0</v>
      </c>
      <c r="ACD16" s="21">
        <f t="shared" si="309"/>
        <v>0</v>
      </c>
      <c r="ACE16" s="21">
        <v>0</v>
      </c>
      <c r="ACF16" s="21">
        <f t="shared" si="310"/>
        <v>0</v>
      </c>
      <c r="ACG16" s="21">
        <f t="shared" si="21"/>
        <v>0</v>
      </c>
      <c r="ACH16" s="21"/>
      <c r="ACI16" s="23">
        <f>+ACH16*3%</f>
        <v>0</v>
      </c>
      <c r="ACJ16" s="22"/>
      <c r="ACK16" s="22"/>
      <c r="ACL16" s="22"/>
      <c r="ACM16" s="23">
        <v>0</v>
      </c>
      <c r="ACN16" s="21">
        <f t="shared" ref="ACN16:ACN42" si="380">ACO16</f>
        <v>0</v>
      </c>
      <c r="ACO16" s="21">
        <f t="shared" si="312"/>
        <v>0</v>
      </c>
      <c r="ACP16" s="21">
        <v>0</v>
      </c>
      <c r="ACQ16" s="21">
        <f t="shared" si="313"/>
        <v>0</v>
      </c>
      <c r="ACR16" s="21">
        <v>0</v>
      </c>
      <c r="ACS16" s="21">
        <f t="shared" si="314"/>
        <v>0</v>
      </c>
      <c r="ACT16" s="21">
        <v>0</v>
      </c>
      <c r="ACU16" s="21">
        <f t="shared" si="315"/>
        <v>0</v>
      </c>
      <c r="ACV16" s="21">
        <v>0</v>
      </c>
      <c r="ACW16" s="21">
        <f t="shared" si="316"/>
        <v>0</v>
      </c>
      <c r="ACX16" s="21">
        <v>0</v>
      </c>
      <c r="ACY16" s="21">
        <f t="shared" si="317"/>
        <v>0</v>
      </c>
      <c r="ACZ16" s="21">
        <f t="shared" si="318"/>
        <v>0</v>
      </c>
      <c r="ADA16" s="21"/>
      <c r="ADB16" s="21">
        <f t="shared" si="22"/>
        <v>0</v>
      </c>
      <c r="ADC16" s="21"/>
      <c r="ADD16" s="21"/>
      <c r="ADE16" s="21">
        <v>0</v>
      </c>
      <c r="ADF16" s="21">
        <f t="shared" si="319"/>
        <v>0</v>
      </c>
      <c r="ADG16" s="21">
        <v>0</v>
      </c>
      <c r="ADH16" s="21">
        <v>0</v>
      </c>
      <c r="ADI16" s="22"/>
      <c r="ADJ16" s="22"/>
      <c r="ADK16" s="21">
        <v>0</v>
      </c>
      <c r="ADL16" s="21">
        <f t="shared" si="320"/>
        <v>0</v>
      </c>
      <c r="ADM16" s="21">
        <v>0</v>
      </c>
      <c r="ADN16" s="21">
        <f t="shared" si="321"/>
        <v>0</v>
      </c>
      <c r="ADO16" s="21">
        <v>0</v>
      </c>
      <c r="ADP16" s="21">
        <f t="shared" si="322"/>
        <v>0</v>
      </c>
      <c r="ADQ16" s="21">
        <v>0</v>
      </c>
      <c r="ADR16" s="21">
        <f t="shared" si="323"/>
        <v>0</v>
      </c>
      <c r="ADS16" s="21">
        <v>0</v>
      </c>
      <c r="ADT16" s="21">
        <f t="shared" si="324"/>
        <v>0</v>
      </c>
      <c r="ADU16" s="21">
        <v>0</v>
      </c>
      <c r="ADV16" s="21">
        <f t="shared" si="325"/>
        <v>0</v>
      </c>
      <c r="ADW16" s="21">
        <f t="shared" si="326"/>
        <v>0</v>
      </c>
      <c r="ADX16" s="21"/>
      <c r="ADY16" s="23">
        <f>+ADX16*3%</f>
        <v>0</v>
      </c>
      <c r="ADZ16" s="22"/>
      <c r="AEA16" s="22"/>
      <c r="AEB16" s="22"/>
      <c r="AEC16" s="23">
        <v>0</v>
      </c>
      <c r="AED16" s="21">
        <f t="shared" ref="AED16:AED42" si="381">AEE16</f>
        <v>0</v>
      </c>
      <c r="AEE16" s="21">
        <f t="shared" si="328"/>
        <v>0</v>
      </c>
      <c r="AEF16" s="21">
        <v>0</v>
      </c>
      <c r="AEG16" s="21">
        <f t="shared" si="329"/>
        <v>0</v>
      </c>
      <c r="AEH16" s="21">
        <v>0</v>
      </c>
      <c r="AEI16" s="21">
        <f t="shared" si="330"/>
        <v>0</v>
      </c>
      <c r="AEJ16" s="21">
        <v>0</v>
      </c>
      <c r="AEK16" s="21">
        <f t="shared" si="331"/>
        <v>0</v>
      </c>
      <c r="AEL16" s="21">
        <v>0</v>
      </c>
      <c r="AEM16" s="21">
        <f t="shared" si="332"/>
        <v>0</v>
      </c>
      <c r="AEN16" s="21">
        <v>0</v>
      </c>
      <c r="AEO16" s="21">
        <f t="shared" si="333"/>
        <v>0</v>
      </c>
      <c r="AEP16" s="21">
        <f t="shared" si="334"/>
        <v>0</v>
      </c>
      <c r="AEQ16" s="21"/>
      <c r="AER16" s="21">
        <f t="shared" si="23"/>
        <v>0</v>
      </c>
      <c r="AES16" s="21"/>
      <c r="AET16" s="21"/>
      <c r="AEU16" s="21">
        <v>0</v>
      </c>
      <c r="AEV16" s="21">
        <f t="shared" si="335"/>
        <v>0</v>
      </c>
      <c r="AEW16" s="21">
        <v>0</v>
      </c>
      <c r="AEX16" s="21">
        <v>0</v>
      </c>
      <c r="AEY16" s="22"/>
      <c r="AEZ16" s="22"/>
      <c r="AFA16" s="21">
        <v>0</v>
      </c>
      <c r="AFB16" s="21">
        <f t="shared" si="336"/>
        <v>0</v>
      </c>
      <c r="AFC16" s="21">
        <v>0</v>
      </c>
      <c r="AFD16" s="21">
        <f t="shared" si="337"/>
        <v>0</v>
      </c>
      <c r="AFE16" s="21">
        <v>0</v>
      </c>
      <c r="AFF16" s="21">
        <f t="shared" si="338"/>
        <v>0</v>
      </c>
      <c r="AFG16" s="21">
        <v>0</v>
      </c>
      <c r="AFH16" s="21">
        <f t="shared" si="339"/>
        <v>0</v>
      </c>
      <c r="AFI16" s="21">
        <v>0</v>
      </c>
      <c r="AFJ16" s="21">
        <f t="shared" si="340"/>
        <v>0</v>
      </c>
      <c r="AFK16" s="21">
        <v>0</v>
      </c>
      <c r="AFL16" s="21">
        <f t="shared" si="341"/>
        <v>0</v>
      </c>
      <c r="AFM16" s="21">
        <f t="shared" si="342"/>
        <v>0</v>
      </c>
      <c r="AFN16" s="21"/>
      <c r="AFO16" s="23">
        <f>+AFN16*3%</f>
        <v>0</v>
      </c>
      <c r="AFP16" s="24">
        <f t="shared" si="24"/>
        <v>0</v>
      </c>
      <c r="AFQ16" s="24">
        <f t="shared" si="25"/>
        <v>0</v>
      </c>
      <c r="AFR16" s="24">
        <f t="shared" si="343"/>
        <v>0</v>
      </c>
    </row>
    <row r="17" spans="1:850" ht="19.350000000000001" customHeight="1" x14ac:dyDescent="0.3">
      <c r="A17" s="19"/>
      <c r="B17" s="20" t="s">
        <v>43</v>
      </c>
      <c r="C17" s="20" t="s">
        <v>43</v>
      </c>
      <c r="D17" s="21">
        <v>0</v>
      </c>
      <c r="E17" s="20" t="s">
        <v>43</v>
      </c>
      <c r="F17" s="20" t="s">
        <v>43</v>
      </c>
      <c r="G17" s="21">
        <v>0</v>
      </c>
      <c r="H17" s="22"/>
      <c r="I17" s="22"/>
      <c r="J17" s="22"/>
      <c r="K17" s="23">
        <v>0</v>
      </c>
      <c r="L17" s="21">
        <f t="shared" si="26"/>
        <v>0</v>
      </c>
      <c r="M17" s="21">
        <f t="shared" si="27"/>
        <v>0</v>
      </c>
      <c r="N17" s="21">
        <v>0</v>
      </c>
      <c r="O17" s="21">
        <f t="shared" si="28"/>
        <v>0</v>
      </c>
      <c r="P17" s="21">
        <v>0</v>
      </c>
      <c r="Q17" s="21">
        <f t="shared" si="29"/>
        <v>0</v>
      </c>
      <c r="R17" s="21">
        <v>0</v>
      </c>
      <c r="S17" s="21">
        <f t="shared" si="30"/>
        <v>0</v>
      </c>
      <c r="T17" s="21">
        <v>0</v>
      </c>
      <c r="U17" s="21">
        <f t="shared" si="31"/>
        <v>0</v>
      </c>
      <c r="V17" s="21">
        <v>0</v>
      </c>
      <c r="W17" s="21">
        <f t="shared" si="32"/>
        <v>0</v>
      </c>
      <c r="X17" s="21">
        <f t="shared" si="33"/>
        <v>0</v>
      </c>
      <c r="Y17" s="21"/>
      <c r="Z17" s="21">
        <f t="shared" si="0"/>
        <v>0</v>
      </c>
      <c r="AA17" s="21"/>
      <c r="AB17" s="21"/>
      <c r="AC17" s="21">
        <v>0</v>
      </c>
      <c r="AD17" s="21">
        <f t="shared" si="34"/>
        <v>0</v>
      </c>
      <c r="AE17" s="21">
        <v>0</v>
      </c>
      <c r="AF17" s="21">
        <v>0</v>
      </c>
      <c r="AG17" s="22"/>
      <c r="AH17" s="22"/>
      <c r="AI17" s="21">
        <v>0</v>
      </c>
      <c r="AJ17" s="21">
        <f t="shared" si="35"/>
        <v>0</v>
      </c>
      <c r="AK17" s="21">
        <v>0</v>
      </c>
      <c r="AL17" s="21">
        <f t="shared" si="36"/>
        <v>0</v>
      </c>
      <c r="AM17" s="21">
        <v>0</v>
      </c>
      <c r="AN17" s="21">
        <f t="shared" si="37"/>
        <v>0</v>
      </c>
      <c r="AO17" s="21">
        <v>0</v>
      </c>
      <c r="AP17" s="21">
        <f t="shared" si="38"/>
        <v>0</v>
      </c>
      <c r="AQ17" s="21">
        <v>0</v>
      </c>
      <c r="AR17" s="21">
        <f t="shared" si="39"/>
        <v>0</v>
      </c>
      <c r="AS17" s="21">
        <v>0</v>
      </c>
      <c r="AT17" s="21">
        <f t="shared" si="40"/>
        <v>0</v>
      </c>
      <c r="AU17" s="21">
        <f t="shared" si="41"/>
        <v>0</v>
      </c>
      <c r="AV17" s="21"/>
      <c r="AW17" s="23">
        <f t="shared" si="344"/>
        <v>0</v>
      </c>
      <c r="AX17" s="22"/>
      <c r="AY17" s="22"/>
      <c r="AZ17" s="22"/>
      <c r="BA17" s="23">
        <v>0</v>
      </c>
      <c r="BB17" s="21">
        <f t="shared" si="363"/>
        <v>0</v>
      </c>
      <c r="BC17" s="21">
        <f t="shared" si="43"/>
        <v>0</v>
      </c>
      <c r="BD17" s="21">
        <v>0</v>
      </c>
      <c r="BE17" s="21">
        <f t="shared" si="44"/>
        <v>0</v>
      </c>
      <c r="BF17" s="21">
        <v>0</v>
      </c>
      <c r="BG17" s="21">
        <f t="shared" si="45"/>
        <v>0</v>
      </c>
      <c r="BH17" s="21">
        <v>0</v>
      </c>
      <c r="BI17" s="21">
        <f t="shared" si="46"/>
        <v>0</v>
      </c>
      <c r="BJ17" s="21">
        <v>0</v>
      </c>
      <c r="BK17" s="21">
        <f t="shared" si="47"/>
        <v>0</v>
      </c>
      <c r="BL17" s="21">
        <v>0</v>
      </c>
      <c r="BM17" s="21">
        <f t="shared" si="48"/>
        <v>0</v>
      </c>
      <c r="BN17" s="21">
        <f t="shared" si="49"/>
        <v>0</v>
      </c>
      <c r="BO17" s="21"/>
      <c r="BP17" s="21">
        <f t="shared" si="1"/>
        <v>0</v>
      </c>
      <c r="BQ17" s="21"/>
      <c r="BR17" s="21"/>
      <c r="BS17" s="21">
        <v>0</v>
      </c>
      <c r="BT17" s="21">
        <f t="shared" si="50"/>
        <v>0</v>
      </c>
      <c r="BU17" s="21">
        <v>0</v>
      </c>
      <c r="BV17" s="21">
        <v>0</v>
      </c>
      <c r="BW17" s="22"/>
      <c r="BX17" s="22"/>
      <c r="BY17" s="21">
        <v>0</v>
      </c>
      <c r="BZ17" s="21">
        <f t="shared" si="51"/>
        <v>0</v>
      </c>
      <c r="CA17" s="21">
        <v>0</v>
      </c>
      <c r="CB17" s="21">
        <f t="shared" si="52"/>
        <v>0</v>
      </c>
      <c r="CC17" s="21">
        <v>0</v>
      </c>
      <c r="CD17" s="21">
        <f t="shared" si="53"/>
        <v>0</v>
      </c>
      <c r="CE17" s="21">
        <v>0</v>
      </c>
      <c r="CF17" s="21">
        <f t="shared" si="54"/>
        <v>0</v>
      </c>
      <c r="CG17" s="21">
        <v>0</v>
      </c>
      <c r="CH17" s="21">
        <f t="shared" si="55"/>
        <v>0</v>
      </c>
      <c r="CI17" s="21">
        <v>0</v>
      </c>
      <c r="CJ17" s="21">
        <f t="shared" si="56"/>
        <v>0</v>
      </c>
      <c r="CK17" s="21">
        <f t="shared" si="57"/>
        <v>0</v>
      </c>
      <c r="CL17" s="21"/>
      <c r="CM17" s="23">
        <f t="shared" ref="CM17:CM20" si="382">+CL17*3%</f>
        <v>0</v>
      </c>
      <c r="CN17" s="22"/>
      <c r="CO17" s="22"/>
      <c r="CP17" s="22"/>
      <c r="CQ17" s="23">
        <v>0</v>
      </c>
      <c r="CR17" s="21">
        <f t="shared" si="364"/>
        <v>0</v>
      </c>
      <c r="CS17" s="21">
        <f t="shared" si="59"/>
        <v>0</v>
      </c>
      <c r="CT17" s="21">
        <v>0</v>
      </c>
      <c r="CU17" s="21">
        <f t="shared" si="60"/>
        <v>0</v>
      </c>
      <c r="CV17" s="21">
        <v>0</v>
      </c>
      <c r="CW17" s="21">
        <f t="shared" si="61"/>
        <v>0</v>
      </c>
      <c r="CX17" s="21">
        <v>0</v>
      </c>
      <c r="CY17" s="21">
        <f t="shared" si="62"/>
        <v>0</v>
      </c>
      <c r="CZ17" s="21">
        <v>0</v>
      </c>
      <c r="DA17" s="21">
        <f t="shared" si="63"/>
        <v>0</v>
      </c>
      <c r="DB17" s="21">
        <v>0</v>
      </c>
      <c r="DC17" s="21">
        <f t="shared" si="64"/>
        <v>0</v>
      </c>
      <c r="DD17" s="21">
        <f t="shared" si="65"/>
        <v>0</v>
      </c>
      <c r="DE17" s="21"/>
      <c r="DF17" s="21">
        <f t="shared" si="2"/>
        <v>0</v>
      </c>
      <c r="DG17" s="21"/>
      <c r="DH17" s="21"/>
      <c r="DI17" s="21">
        <v>0</v>
      </c>
      <c r="DJ17" s="21">
        <f t="shared" si="66"/>
        <v>0</v>
      </c>
      <c r="DK17" s="21">
        <v>0</v>
      </c>
      <c r="DL17" s="21">
        <v>0</v>
      </c>
      <c r="DM17" s="22"/>
      <c r="DN17" s="22"/>
      <c r="DO17" s="21">
        <v>0</v>
      </c>
      <c r="DP17" s="21">
        <f t="shared" si="3"/>
        <v>0</v>
      </c>
      <c r="DQ17" s="21">
        <v>0</v>
      </c>
      <c r="DR17" s="21">
        <f t="shared" si="67"/>
        <v>0</v>
      </c>
      <c r="DS17" s="21">
        <v>0</v>
      </c>
      <c r="DT17" s="21">
        <f t="shared" si="68"/>
        <v>0</v>
      </c>
      <c r="DU17" s="21">
        <v>0</v>
      </c>
      <c r="DV17" s="21">
        <f t="shared" si="69"/>
        <v>0</v>
      </c>
      <c r="DW17" s="21">
        <v>0</v>
      </c>
      <c r="DX17" s="21">
        <f t="shared" si="70"/>
        <v>0</v>
      </c>
      <c r="DY17" s="21">
        <v>0</v>
      </c>
      <c r="DZ17" s="21">
        <f t="shared" si="71"/>
        <v>0</v>
      </c>
      <c r="EA17" s="21">
        <f t="shared" si="72"/>
        <v>0</v>
      </c>
      <c r="EB17" s="21"/>
      <c r="EC17" s="23">
        <f t="shared" si="4"/>
        <v>0</v>
      </c>
      <c r="ED17" s="22"/>
      <c r="EE17" s="22"/>
      <c r="EF17" s="22"/>
      <c r="EG17" s="23">
        <v>0</v>
      </c>
      <c r="EH17" s="21">
        <f t="shared" si="365"/>
        <v>0</v>
      </c>
      <c r="EI17" s="21">
        <f t="shared" si="74"/>
        <v>0</v>
      </c>
      <c r="EJ17" s="21">
        <v>0</v>
      </c>
      <c r="EK17" s="21">
        <f t="shared" si="75"/>
        <v>0</v>
      </c>
      <c r="EL17" s="21">
        <v>0</v>
      </c>
      <c r="EM17" s="21">
        <f t="shared" si="76"/>
        <v>0</v>
      </c>
      <c r="EN17" s="21">
        <v>0</v>
      </c>
      <c r="EO17" s="21">
        <f t="shared" si="77"/>
        <v>0</v>
      </c>
      <c r="EP17" s="21">
        <v>0</v>
      </c>
      <c r="EQ17" s="21">
        <f t="shared" si="78"/>
        <v>0</v>
      </c>
      <c r="ER17" s="21">
        <v>0</v>
      </c>
      <c r="ES17" s="21">
        <f t="shared" si="79"/>
        <v>0</v>
      </c>
      <c r="ET17" s="21">
        <f t="shared" si="80"/>
        <v>0</v>
      </c>
      <c r="EU17" s="21"/>
      <c r="EV17" s="21">
        <f t="shared" si="5"/>
        <v>0</v>
      </c>
      <c r="EW17" s="21"/>
      <c r="EX17" s="21"/>
      <c r="EY17" s="21">
        <v>0</v>
      </c>
      <c r="EZ17" s="21">
        <f t="shared" si="81"/>
        <v>0</v>
      </c>
      <c r="FA17" s="21">
        <v>0</v>
      </c>
      <c r="FB17" s="21">
        <v>0</v>
      </c>
      <c r="FC17" s="22"/>
      <c r="FD17" s="22"/>
      <c r="FE17" s="21">
        <v>0</v>
      </c>
      <c r="FF17" s="21">
        <f t="shared" si="82"/>
        <v>0</v>
      </c>
      <c r="FG17" s="21">
        <v>0</v>
      </c>
      <c r="FH17" s="21">
        <f t="shared" si="83"/>
        <v>0</v>
      </c>
      <c r="FI17" s="21">
        <v>0</v>
      </c>
      <c r="FJ17" s="21">
        <f t="shared" si="84"/>
        <v>0</v>
      </c>
      <c r="FK17" s="21">
        <v>0</v>
      </c>
      <c r="FL17" s="21">
        <f t="shared" si="85"/>
        <v>0</v>
      </c>
      <c r="FM17" s="21">
        <v>0</v>
      </c>
      <c r="FN17" s="21">
        <f t="shared" si="86"/>
        <v>0</v>
      </c>
      <c r="FO17" s="21">
        <v>0</v>
      </c>
      <c r="FP17" s="21">
        <f t="shared" si="87"/>
        <v>0</v>
      </c>
      <c r="FQ17" s="21">
        <f t="shared" si="88"/>
        <v>0</v>
      </c>
      <c r="FR17" s="21"/>
      <c r="FS17" s="23">
        <f t="shared" ref="FS17:FS20" si="383">+FR17*3%</f>
        <v>0</v>
      </c>
      <c r="FT17" s="22"/>
      <c r="FU17" s="22"/>
      <c r="FV17" s="22"/>
      <c r="FW17" s="23">
        <v>0</v>
      </c>
      <c r="FX17" s="21">
        <f t="shared" si="366"/>
        <v>0</v>
      </c>
      <c r="FY17" s="21">
        <f t="shared" si="90"/>
        <v>0</v>
      </c>
      <c r="FZ17" s="21">
        <v>0</v>
      </c>
      <c r="GA17" s="21">
        <f t="shared" si="91"/>
        <v>0</v>
      </c>
      <c r="GB17" s="21">
        <v>0</v>
      </c>
      <c r="GC17" s="21">
        <f t="shared" si="92"/>
        <v>0</v>
      </c>
      <c r="GD17" s="21">
        <v>0</v>
      </c>
      <c r="GE17" s="21">
        <f t="shared" si="93"/>
        <v>0</v>
      </c>
      <c r="GF17" s="21">
        <v>0</v>
      </c>
      <c r="GG17" s="21">
        <f t="shared" si="94"/>
        <v>0</v>
      </c>
      <c r="GH17" s="21">
        <v>0</v>
      </c>
      <c r="GI17" s="21">
        <f t="shared" si="95"/>
        <v>0</v>
      </c>
      <c r="GJ17" s="21">
        <f t="shared" si="96"/>
        <v>0</v>
      </c>
      <c r="GK17" s="21"/>
      <c r="GL17" s="21">
        <f t="shared" si="6"/>
        <v>0</v>
      </c>
      <c r="GM17" s="21"/>
      <c r="GN17" s="21"/>
      <c r="GO17" s="21">
        <v>0</v>
      </c>
      <c r="GP17" s="21">
        <f t="shared" si="97"/>
        <v>0</v>
      </c>
      <c r="GQ17" s="21">
        <v>0</v>
      </c>
      <c r="GR17" s="21">
        <v>0</v>
      </c>
      <c r="GS17" s="22"/>
      <c r="GT17" s="22"/>
      <c r="GU17" s="21">
        <v>0</v>
      </c>
      <c r="GV17" s="21">
        <f t="shared" si="98"/>
        <v>0</v>
      </c>
      <c r="GW17" s="21">
        <v>0</v>
      </c>
      <c r="GX17" s="21">
        <f t="shared" si="99"/>
        <v>0</v>
      </c>
      <c r="GY17" s="21">
        <v>0</v>
      </c>
      <c r="GZ17" s="21">
        <f t="shared" si="100"/>
        <v>0</v>
      </c>
      <c r="HA17" s="21">
        <v>0</v>
      </c>
      <c r="HB17" s="21">
        <f t="shared" si="101"/>
        <v>0</v>
      </c>
      <c r="HC17" s="21">
        <v>0</v>
      </c>
      <c r="HD17" s="21">
        <f t="shared" si="102"/>
        <v>0</v>
      </c>
      <c r="HE17" s="21">
        <v>0</v>
      </c>
      <c r="HF17" s="21">
        <f t="shared" si="103"/>
        <v>0</v>
      </c>
      <c r="HG17" s="21">
        <f t="shared" si="104"/>
        <v>0</v>
      </c>
      <c r="HH17" s="21"/>
      <c r="HI17" s="23">
        <f t="shared" ref="HI17:HI20" si="384">+HH17*3%</f>
        <v>0</v>
      </c>
      <c r="HJ17" s="22"/>
      <c r="HK17" s="22"/>
      <c r="HL17" s="22"/>
      <c r="HM17" s="23">
        <v>0</v>
      </c>
      <c r="HN17" s="21">
        <f t="shared" si="367"/>
        <v>0</v>
      </c>
      <c r="HO17" s="21">
        <f t="shared" si="106"/>
        <v>0</v>
      </c>
      <c r="HP17" s="21">
        <v>0</v>
      </c>
      <c r="HQ17" s="21">
        <f t="shared" si="107"/>
        <v>0</v>
      </c>
      <c r="HR17" s="21">
        <v>0</v>
      </c>
      <c r="HS17" s="21">
        <f t="shared" si="108"/>
        <v>0</v>
      </c>
      <c r="HT17" s="21">
        <v>0</v>
      </c>
      <c r="HU17" s="21">
        <f t="shared" si="109"/>
        <v>0</v>
      </c>
      <c r="HV17" s="21">
        <v>0</v>
      </c>
      <c r="HW17" s="21">
        <f t="shared" si="110"/>
        <v>0</v>
      </c>
      <c r="HX17" s="21">
        <v>0</v>
      </c>
      <c r="HY17" s="21">
        <f t="shared" si="111"/>
        <v>0</v>
      </c>
      <c r="HZ17" s="21">
        <f t="shared" si="112"/>
        <v>0</v>
      </c>
      <c r="IA17" s="21"/>
      <c r="IB17" s="21">
        <f t="shared" si="7"/>
        <v>0</v>
      </c>
      <c r="IC17" s="21"/>
      <c r="ID17" s="21"/>
      <c r="IE17" s="21">
        <v>0</v>
      </c>
      <c r="IF17" s="21">
        <f t="shared" si="113"/>
        <v>0</v>
      </c>
      <c r="IG17" s="21">
        <v>0</v>
      </c>
      <c r="IH17" s="21">
        <v>0</v>
      </c>
      <c r="II17" s="22"/>
      <c r="IJ17" s="22"/>
      <c r="IK17" s="21">
        <v>0</v>
      </c>
      <c r="IL17" s="21">
        <f t="shared" si="114"/>
        <v>0</v>
      </c>
      <c r="IM17" s="21">
        <v>0</v>
      </c>
      <c r="IN17" s="21">
        <f t="shared" si="115"/>
        <v>0</v>
      </c>
      <c r="IO17" s="21">
        <v>0</v>
      </c>
      <c r="IP17" s="21">
        <f t="shared" si="116"/>
        <v>0</v>
      </c>
      <c r="IQ17" s="21">
        <v>0</v>
      </c>
      <c r="IR17" s="21">
        <f t="shared" si="117"/>
        <v>0</v>
      </c>
      <c r="IS17" s="21">
        <v>0</v>
      </c>
      <c r="IT17" s="21">
        <f t="shared" si="118"/>
        <v>0</v>
      </c>
      <c r="IU17" s="21">
        <v>0</v>
      </c>
      <c r="IV17" s="21">
        <f t="shared" si="119"/>
        <v>0</v>
      </c>
      <c r="IW17" s="21">
        <f t="shared" si="120"/>
        <v>0</v>
      </c>
      <c r="IX17" s="21"/>
      <c r="IY17" s="23">
        <f t="shared" ref="IY17:IY20" si="385">+IX17*3%</f>
        <v>0</v>
      </c>
      <c r="IZ17" s="22"/>
      <c r="JA17" s="22"/>
      <c r="JB17" s="22"/>
      <c r="JC17" s="23">
        <v>0</v>
      </c>
      <c r="JD17" s="21">
        <f t="shared" si="368"/>
        <v>0</v>
      </c>
      <c r="JE17" s="21">
        <f t="shared" si="122"/>
        <v>0</v>
      </c>
      <c r="JF17" s="21">
        <v>0</v>
      </c>
      <c r="JG17" s="21">
        <f t="shared" si="123"/>
        <v>0</v>
      </c>
      <c r="JH17" s="21">
        <v>0</v>
      </c>
      <c r="JI17" s="21">
        <f t="shared" si="124"/>
        <v>0</v>
      </c>
      <c r="JJ17" s="21">
        <v>0</v>
      </c>
      <c r="JK17" s="21">
        <f t="shared" si="125"/>
        <v>0</v>
      </c>
      <c r="JL17" s="21">
        <v>0</v>
      </c>
      <c r="JM17" s="21">
        <f t="shared" si="126"/>
        <v>0</v>
      </c>
      <c r="JN17" s="21">
        <v>0</v>
      </c>
      <c r="JO17" s="21">
        <f t="shared" si="127"/>
        <v>0</v>
      </c>
      <c r="JP17" s="21">
        <f t="shared" si="128"/>
        <v>0</v>
      </c>
      <c r="JQ17" s="21"/>
      <c r="JR17" s="21">
        <f t="shared" si="8"/>
        <v>0</v>
      </c>
      <c r="JS17" s="21"/>
      <c r="JT17" s="21"/>
      <c r="JU17" s="21">
        <v>0</v>
      </c>
      <c r="JV17" s="21">
        <f t="shared" si="129"/>
        <v>0</v>
      </c>
      <c r="JW17" s="21">
        <v>0</v>
      </c>
      <c r="JX17" s="21">
        <v>0</v>
      </c>
      <c r="JY17" s="22"/>
      <c r="JZ17" s="22"/>
      <c r="KA17" s="21">
        <v>0</v>
      </c>
      <c r="KB17" s="21">
        <f t="shared" si="130"/>
        <v>0</v>
      </c>
      <c r="KC17" s="21">
        <v>0</v>
      </c>
      <c r="KD17" s="21">
        <f t="shared" si="131"/>
        <v>0</v>
      </c>
      <c r="KE17" s="21">
        <v>0</v>
      </c>
      <c r="KF17" s="21">
        <f t="shared" si="132"/>
        <v>0</v>
      </c>
      <c r="KG17" s="21">
        <v>0</v>
      </c>
      <c r="KH17" s="21">
        <f t="shared" si="133"/>
        <v>0</v>
      </c>
      <c r="KI17" s="21">
        <v>0</v>
      </c>
      <c r="KJ17" s="21">
        <f t="shared" si="134"/>
        <v>0</v>
      </c>
      <c r="KK17" s="21">
        <v>0</v>
      </c>
      <c r="KL17" s="21">
        <f t="shared" si="135"/>
        <v>0</v>
      </c>
      <c r="KM17" s="21">
        <f t="shared" si="136"/>
        <v>0</v>
      </c>
      <c r="KN17" s="21"/>
      <c r="KO17" s="23">
        <f t="shared" ref="KO17:KO20" si="386">+KN17*3%</f>
        <v>0</v>
      </c>
      <c r="KP17" s="22"/>
      <c r="KQ17" s="22"/>
      <c r="KR17" s="22"/>
      <c r="KS17" s="23">
        <v>0</v>
      </c>
      <c r="KT17" s="21">
        <f t="shared" si="369"/>
        <v>0</v>
      </c>
      <c r="KU17" s="21">
        <f t="shared" si="138"/>
        <v>0</v>
      </c>
      <c r="KV17" s="21">
        <v>0</v>
      </c>
      <c r="KW17" s="21">
        <f t="shared" si="139"/>
        <v>0</v>
      </c>
      <c r="KX17" s="21">
        <v>0</v>
      </c>
      <c r="KY17" s="21">
        <f t="shared" si="140"/>
        <v>0</v>
      </c>
      <c r="KZ17" s="21">
        <v>0</v>
      </c>
      <c r="LA17" s="21">
        <f t="shared" si="141"/>
        <v>0</v>
      </c>
      <c r="LB17" s="21">
        <v>0</v>
      </c>
      <c r="LC17" s="21">
        <f t="shared" si="142"/>
        <v>0</v>
      </c>
      <c r="LD17" s="21">
        <v>0</v>
      </c>
      <c r="LE17" s="21">
        <f t="shared" si="143"/>
        <v>0</v>
      </c>
      <c r="LF17" s="21">
        <f t="shared" si="144"/>
        <v>0</v>
      </c>
      <c r="LG17" s="21"/>
      <c r="LH17" s="21">
        <f t="shared" si="9"/>
        <v>0</v>
      </c>
      <c r="LI17" s="21"/>
      <c r="LJ17" s="21"/>
      <c r="LK17" s="21">
        <v>0</v>
      </c>
      <c r="LL17" s="21">
        <f t="shared" si="145"/>
        <v>0</v>
      </c>
      <c r="LM17" s="21">
        <v>0</v>
      </c>
      <c r="LN17" s="21">
        <v>0</v>
      </c>
      <c r="LO17" s="22"/>
      <c r="LP17" s="22"/>
      <c r="LQ17" s="21">
        <v>0</v>
      </c>
      <c r="LR17" s="21">
        <f t="shared" si="146"/>
        <v>0</v>
      </c>
      <c r="LS17" s="21">
        <v>0</v>
      </c>
      <c r="LT17" s="21">
        <f t="shared" si="147"/>
        <v>0</v>
      </c>
      <c r="LU17" s="21">
        <v>0</v>
      </c>
      <c r="LV17" s="21">
        <f t="shared" si="148"/>
        <v>0</v>
      </c>
      <c r="LW17" s="21">
        <v>0</v>
      </c>
      <c r="LX17" s="21">
        <f t="shared" si="149"/>
        <v>0</v>
      </c>
      <c r="LY17" s="21">
        <v>0</v>
      </c>
      <c r="LZ17" s="21">
        <f t="shared" si="150"/>
        <v>0</v>
      </c>
      <c r="MA17" s="21">
        <v>0</v>
      </c>
      <c r="MB17" s="21">
        <f t="shared" si="151"/>
        <v>0</v>
      </c>
      <c r="MC17" s="21">
        <f t="shared" si="152"/>
        <v>0</v>
      </c>
      <c r="MD17" s="21"/>
      <c r="ME17" s="23">
        <f t="shared" ref="ME17:ME20" si="387">+MD17*3%</f>
        <v>0</v>
      </c>
      <c r="MF17" s="22"/>
      <c r="MG17" s="22"/>
      <c r="MH17" s="22"/>
      <c r="MI17" s="23">
        <v>0</v>
      </c>
      <c r="MJ17" s="21">
        <f t="shared" si="370"/>
        <v>0</v>
      </c>
      <c r="MK17" s="21">
        <f t="shared" si="154"/>
        <v>0</v>
      </c>
      <c r="ML17" s="21">
        <v>0</v>
      </c>
      <c r="MM17" s="21">
        <f t="shared" si="155"/>
        <v>0</v>
      </c>
      <c r="MN17" s="21">
        <v>0</v>
      </c>
      <c r="MO17" s="21">
        <f t="shared" si="156"/>
        <v>0</v>
      </c>
      <c r="MP17" s="21">
        <v>0</v>
      </c>
      <c r="MQ17" s="21">
        <f t="shared" si="157"/>
        <v>0</v>
      </c>
      <c r="MR17" s="21">
        <v>0</v>
      </c>
      <c r="MS17" s="21">
        <f t="shared" si="158"/>
        <v>0</v>
      </c>
      <c r="MT17" s="21">
        <v>0</v>
      </c>
      <c r="MU17" s="21">
        <f t="shared" si="159"/>
        <v>0</v>
      </c>
      <c r="MV17" s="21">
        <f t="shared" si="160"/>
        <v>0</v>
      </c>
      <c r="MW17" s="21"/>
      <c r="MX17" s="21">
        <f t="shared" si="10"/>
        <v>0</v>
      </c>
      <c r="MY17" s="21"/>
      <c r="MZ17" s="21"/>
      <c r="NA17" s="21">
        <v>0</v>
      </c>
      <c r="NB17" s="21">
        <f t="shared" si="161"/>
        <v>0</v>
      </c>
      <c r="NC17" s="21">
        <v>0</v>
      </c>
      <c r="ND17" s="21">
        <v>0</v>
      </c>
      <c r="NE17" s="22"/>
      <c r="NF17" s="22"/>
      <c r="NG17" s="21">
        <v>0</v>
      </c>
      <c r="NH17" s="21">
        <f t="shared" si="162"/>
        <v>0</v>
      </c>
      <c r="NI17" s="21">
        <v>0</v>
      </c>
      <c r="NJ17" s="21">
        <f t="shared" si="163"/>
        <v>0</v>
      </c>
      <c r="NK17" s="21">
        <v>0</v>
      </c>
      <c r="NL17" s="21">
        <f t="shared" si="164"/>
        <v>0</v>
      </c>
      <c r="NM17" s="21">
        <v>0</v>
      </c>
      <c r="NN17" s="21">
        <f t="shared" si="165"/>
        <v>0</v>
      </c>
      <c r="NO17" s="21">
        <v>0</v>
      </c>
      <c r="NP17" s="21">
        <f t="shared" si="166"/>
        <v>0</v>
      </c>
      <c r="NQ17" s="21">
        <v>0</v>
      </c>
      <c r="NR17" s="21">
        <f t="shared" si="167"/>
        <v>0</v>
      </c>
      <c r="NS17" s="21">
        <f t="shared" si="168"/>
        <v>0</v>
      </c>
      <c r="NT17" s="21"/>
      <c r="NU17" s="23">
        <f t="shared" ref="NU17:NU20" si="388">+NT17*3%</f>
        <v>0</v>
      </c>
      <c r="NV17" s="22"/>
      <c r="NW17" s="22"/>
      <c r="NX17" s="22"/>
      <c r="NY17" s="23">
        <v>0</v>
      </c>
      <c r="NZ17" s="21">
        <f t="shared" si="371"/>
        <v>0</v>
      </c>
      <c r="OA17" s="21">
        <f t="shared" si="170"/>
        <v>0</v>
      </c>
      <c r="OB17" s="21">
        <v>0</v>
      </c>
      <c r="OC17" s="21">
        <f t="shared" si="171"/>
        <v>0</v>
      </c>
      <c r="OD17" s="21">
        <v>0</v>
      </c>
      <c r="OE17" s="21">
        <f t="shared" si="172"/>
        <v>0</v>
      </c>
      <c r="OF17" s="21">
        <v>0</v>
      </c>
      <c r="OG17" s="21">
        <f t="shared" si="173"/>
        <v>0</v>
      </c>
      <c r="OH17" s="21">
        <v>0</v>
      </c>
      <c r="OI17" s="21">
        <f t="shared" si="174"/>
        <v>0</v>
      </c>
      <c r="OJ17" s="21">
        <v>0</v>
      </c>
      <c r="OK17" s="21">
        <f t="shared" si="175"/>
        <v>0</v>
      </c>
      <c r="OL17" s="21">
        <f t="shared" si="176"/>
        <v>0</v>
      </c>
      <c r="OM17" s="21"/>
      <c r="ON17" s="21">
        <f t="shared" si="11"/>
        <v>0</v>
      </c>
      <c r="OO17" s="21"/>
      <c r="OP17" s="21"/>
      <c r="OQ17" s="21">
        <v>0</v>
      </c>
      <c r="OR17" s="21">
        <f t="shared" si="177"/>
        <v>0</v>
      </c>
      <c r="OS17" s="21">
        <v>0</v>
      </c>
      <c r="OT17" s="21">
        <v>0</v>
      </c>
      <c r="OU17" s="22"/>
      <c r="OV17" s="22"/>
      <c r="OW17" s="21">
        <v>0</v>
      </c>
      <c r="OX17" s="21">
        <f t="shared" si="178"/>
        <v>0</v>
      </c>
      <c r="OY17" s="21">
        <v>0</v>
      </c>
      <c r="OZ17" s="21">
        <f t="shared" si="179"/>
        <v>0</v>
      </c>
      <c r="PA17" s="21">
        <v>0</v>
      </c>
      <c r="PB17" s="21">
        <f t="shared" si="180"/>
        <v>0</v>
      </c>
      <c r="PC17" s="21">
        <v>0</v>
      </c>
      <c r="PD17" s="21">
        <f t="shared" si="181"/>
        <v>0</v>
      </c>
      <c r="PE17" s="21">
        <v>0</v>
      </c>
      <c r="PF17" s="21">
        <f t="shared" si="182"/>
        <v>0</v>
      </c>
      <c r="PG17" s="21">
        <v>0</v>
      </c>
      <c r="PH17" s="21">
        <f t="shared" si="183"/>
        <v>0</v>
      </c>
      <c r="PI17" s="21">
        <f t="shared" si="184"/>
        <v>0</v>
      </c>
      <c r="PJ17" s="21"/>
      <c r="PK17" s="23">
        <f t="shared" ref="PK17:PK20" si="389">+PJ17*3%</f>
        <v>0</v>
      </c>
      <c r="PL17" s="22"/>
      <c r="PM17" s="22"/>
      <c r="PN17" s="22"/>
      <c r="PO17" s="23">
        <v>0</v>
      </c>
      <c r="PP17" s="21">
        <f t="shared" si="372"/>
        <v>0</v>
      </c>
      <c r="PQ17" s="21">
        <f t="shared" si="186"/>
        <v>0</v>
      </c>
      <c r="PR17" s="21">
        <v>0</v>
      </c>
      <c r="PS17" s="21">
        <f t="shared" si="187"/>
        <v>0</v>
      </c>
      <c r="PT17" s="21">
        <v>0</v>
      </c>
      <c r="PU17" s="21">
        <f t="shared" si="188"/>
        <v>0</v>
      </c>
      <c r="PV17" s="21">
        <v>0</v>
      </c>
      <c r="PW17" s="21">
        <f t="shared" si="189"/>
        <v>0</v>
      </c>
      <c r="PX17" s="21">
        <v>0</v>
      </c>
      <c r="PY17" s="21">
        <f t="shared" si="190"/>
        <v>0</v>
      </c>
      <c r="PZ17" s="21">
        <v>0</v>
      </c>
      <c r="QA17" s="21">
        <f t="shared" si="191"/>
        <v>0</v>
      </c>
      <c r="QB17" s="21">
        <f t="shared" si="192"/>
        <v>0</v>
      </c>
      <c r="QC17" s="21"/>
      <c r="QD17" s="21">
        <f t="shared" si="12"/>
        <v>0</v>
      </c>
      <c r="QE17" s="21"/>
      <c r="QF17" s="21"/>
      <c r="QG17" s="21">
        <v>0</v>
      </c>
      <c r="QH17" s="21">
        <f t="shared" si="193"/>
        <v>0</v>
      </c>
      <c r="QI17" s="21">
        <v>0</v>
      </c>
      <c r="QJ17" s="21">
        <v>0</v>
      </c>
      <c r="QK17" s="22"/>
      <c r="QL17" s="22"/>
      <c r="QM17" s="21">
        <v>0</v>
      </c>
      <c r="QN17" s="21">
        <f t="shared" si="194"/>
        <v>0</v>
      </c>
      <c r="QO17" s="21">
        <v>0</v>
      </c>
      <c r="QP17" s="21">
        <f t="shared" si="195"/>
        <v>0</v>
      </c>
      <c r="QQ17" s="21">
        <v>0</v>
      </c>
      <c r="QR17" s="21">
        <f t="shared" si="196"/>
        <v>0</v>
      </c>
      <c r="QS17" s="21">
        <v>0</v>
      </c>
      <c r="QT17" s="21">
        <f t="shared" si="197"/>
        <v>0</v>
      </c>
      <c r="QU17" s="21">
        <v>0</v>
      </c>
      <c r="QV17" s="21">
        <f t="shared" si="198"/>
        <v>0</v>
      </c>
      <c r="QW17" s="21">
        <v>0</v>
      </c>
      <c r="QX17" s="21">
        <f t="shared" si="199"/>
        <v>0</v>
      </c>
      <c r="QY17" s="21">
        <f t="shared" si="200"/>
        <v>0</v>
      </c>
      <c r="QZ17" s="21"/>
      <c r="RA17" s="23">
        <f t="shared" ref="RA17:RA20" si="390">+QZ17*3%</f>
        <v>0</v>
      </c>
      <c r="RB17" s="22"/>
      <c r="RC17" s="22"/>
      <c r="RD17" s="22"/>
      <c r="RE17" s="23">
        <v>0</v>
      </c>
      <c r="RF17" s="21">
        <f t="shared" si="373"/>
        <v>0</v>
      </c>
      <c r="RG17" s="21">
        <f t="shared" si="202"/>
        <v>0</v>
      </c>
      <c r="RH17" s="21">
        <v>0</v>
      </c>
      <c r="RI17" s="21">
        <f t="shared" si="203"/>
        <v>0</v>
      </c>
      <c r="RJ17" s="21">
        <v>0</v>
      </c>
      <c r="RK17" s="21">
        <f t="shared" si="204"/>
        <v>0</v>
      </c>
      <c r="RL17" s="21">
        <v>0</v>
      </c>
      <c r="RM17" s="21">
        <f t="shared" si="205"/>
        <v>0</v>
      </c>
      <c r="RN17" s="21">
        <v>0</v>
      </c>
      <c r="RO17" s="21">
        <f t="shared" si="206"/>
        <v>0</v>
      </c>
      <c r="RP17" s="21">
        <v>0</v>
      </c>
      <c r="RQ17" s="21">
        <f t="shared" si="207"/>
        <v>0</v>
      </c>
      <c r="RR17" s="21">
        <f t="shared" si="208"/>
        <v>0</v>
      </c>
      <c r="RS17" s="21"/>
      <c r="RT17" s="21">
        <f t="shared" si="13"/>
        <v>0</v>
      </c>
      <c r="RU17" s="21"/>
      <c r="RV17" s="21"/>
      <c r="RW17" s="21">
        <v>0</v>
      </c>
      <c r="RX17" s="21">
        <f t="shared" si="209"/>
        <v>0</v>
      </c>
      <c r="RY17" s="21">
        <v>0</v>
      </c>
      <c r="RZ17" s="21">
        <v>0</v>
      </c>
      <c r="SA17" s="22"/>
      <c r="SB17" s="22"/>
      <c r="SC17" s="21">
        <v>0</v>
      </c>
      <c r="SD17" s="21">
        <f t="shared" si="210"/>
        <v>0</v>
      </c>
      <c r="SE17" s="21">
        <v>0</v>
      </c>
      <c r="SF17" s="21">
        <f t="shared" si="211"/>
        <v>0</v>
      </c>
      <c r="SG17" s="21">
        <v>0</v>
      </c>
      <c r="SH17" s="21">
        <f t="shared" si="212"/>
        <v>0</v>
      </c>
      <c r="SI17" s="21">
        <v>0</v>
      </c>
      <c r="SJ17" s="21">
        <f t="shared" si="213"/>
        <v>0</v>
      </c>
      <c r="SK17" s="21">
        <v>0</v>
      </c>
      <c r="SL17" s="21">
        <f t="shared" si="214"/>
        <v>0</v>
      </c>
      <c r="SM17" s="21">
        <v>0</v>
      </c>
      <c r="SN17" s="21">
        <f t="shared" si="215"/>
        <v>0</v>
      </c>
      <c r="SO17" s="21">
        <f t="shared" si="216"/>
        <v>0</v>
      </c>
      <c r="SP17" s="21"/>
      <c r="SQ17" s="23">
        <f t="shared" ref="SQ17:SQ20" si="391">+SP17*3%</f>
        <v>0</v>
      </c>
      <c r="SR17" s="22"/>
      <c r="SS17" s="22"/>
      <c r="ST17" s="22"/>
      <c r="SU17" s="23">
        <v>0</v>
      </c>
      <c r="SV17" s="21">
        <f t="shared" si="374"/>
        <v>0</v>
      </c>
      <c r="SW17" s="21">
        <f t="shared" si="218"/>
        <v>0</v>
      </c>
      <c r="SX17" s="21">
        <v>0</v>
      </c>
      <c r="SY17" s="21">
        <f t="shared" si="219"/>
        <v>0</v>
      </c>
      <c r="SZ17" s="21">
        <v>0</v>
      </c>
      <c r="TA17" s="21">
        <f t="shared" si="220"/>
        <v>0</v>
      </c>
      <c r="TB17" s="21">
        <v>0</v>
      </c>
      <c r="TC17" s="21">
        <f t="shared" si="221"/>
        <v>0</v>
      </c>
      <c r="TD17" s="21">
        <v>0</v>
      </c>
      <c r="TE17" s="21">
        <f t="shared" si="222"/>
        <v>0</v>
      </c>
      <c r="TF17" s="21">
        <v>0</v>
      </c>
      <c r="TG17" s="21">
        <f t="shared" si="223"/>
        <v>0</v>
      </c>
      <c r="TH17" s="21">
        <f t="shared" si="224"/>
        <v>0</v>
      </c>
      <c r="TI17" s="21"/>
      <c r="TJ17" s="21">
        <f t="shared" si="14"/>
        <v>0</v>
      </c>
      <c r="TK17" s="21"/>
      <c r="TL17" s="21"/>
      <c r="TM17" s="21">
        <v>0</v>
      </c>
      <c r="TN17" s="21">
        <f t="shared" si="225"/>
        <v>0</v>
      </c>
      <c r="TO17" s="21">
        <v>0</v>
      </c>
      <c r="TP17" s="21">
        <v>0</v>
      </c>
      <c r="TQ17" s="22"/>
      <c r="TR17" s="22"/>
      <c r="TS17" s="21">
        <v>0</v>
      </c>
      <c r="TT17" s="21">
        <f t="shared" si="226"/>
        <v>0</v>
      </c>
      <c r="TU17" s="21">
        <v>0</v>
      </c>
      <c r="TV17" s="21">
        <f t="shared" si="227"/>
        <v>0</v>
      </c>
      <c r="TW17" s="21">
        <v>0</v>
      </c>
      <c r="TX17" s="21">
        <f t="shared" si="228"/>
        <v>0</v>
      </c>
      <c r="TY17" s="21">
        <v>0</v>
      </c>
      <c r="TZ17" s="21">
        <f t="shared" si="229"/>
        <v>0</v>
      </c>
      <c r="UA17" s="21">
        <v>0</v>
      </c>
      <c r="UB17" s="21">
        <f t="shared" si="230"/>
        <v>0</v>
      </c>
      <c r="UC17" s="21">
        <v>0</v>
      </c>
      <c r="UD17" s="21">
        <f t="shared" si="231"/>
        <v>0</v>
      </c>
      <c r="UE17" s="21">
        <f t="shared" si="232"/>
        <v>0</v>
      </c>
      <c r="UF17" s="21"/>
      <c r="UG17" s="23">
        <f t="shared" ref="UG17:UG20" si="392">+UF17*3%</f>
        <v>0</v>
      </c>
      <c r="UH17" s="22"/>
      <c r="UI17" s="22"/>
      <c r="UJ17" s="22"/>
      <c r="UK17" s="23">
        <v>0</v>
      </c>
      <c r="UL17" s="21">
        <f t="shared" si="375"/>
        <v>0</v>
      </c>
      <c r="UM17" s="21">
        <f t="shared" si="234"/>
        <v>0</v>
      </c>
      <c r="UN17" s="21">
        <v>0</v>
      </c>
      <c r="UO17" s="21">
        <f t="shared" si="235"/>
        <v>0</v>
      </c>
      <c r="UP17" s="21">
        <v>0</v>
      </c>
      <c r="UQ17" s="21">
        <f t="shared" si="236"/>
        <v>0</v>
      </c>
      <c r="UR17" s="21">
        <v>0</v>
      </c>
      <c r="US17" s="21">
        <f t="shared" si="237"/>
        <v>0</v>
      </c>
      <c r="UT17" s="21">
        <v>0</v>
      </c>
      <c r="UU17" s="21">
        <f t="shared" si="238"/>
        <v>0</v>
      </c>
      <c r="UV17" s="21">
        <v>0</v>
      </c>
      <c r="UW17" s="21">
        <f t="shared" si="239"/>
        <v>0</v>
      </c>
      <c r="UX17" s="21">
        <f t="shared" si="240"/>
        <v>0</v>
      </c>
      <c r="UY17" s="21"/>
      <c r="UZ17" s="21">
        <f t="shared" si="15"/>
        <v>0</v>
      </c>
      <c r="VA17" s="21"/>
      <c r="VB17" s="21"/>
      <c r="VC17" s="21">
        <v>0</v>
      </c>
      <c r="VD17" s="21">
        <f t="shared" si="241"/>
        <v>0</v>
      </c>
      <c r="VE17" s="21">
        <v>0</v>
      </c>
      <c r="VF17" s="21">
        <v>0</v>
      </c>
      <c r="VG17" s="22"/>
      <c r="VH17" s="22"/>
      <c r="VI17" s="21">
        <v>0</v>
      </c>
      <c r="VJ17" s="21">
        <f t="shared" si="242"/>
        <v>0</v>
      </c>
      <c r="VK17" s="21">
        <v>0</v>
      </c>
      <c r="VL17" s="21">
        <f t="shared" si="243"/>
        <v>0</v>
      </c>
      <c r="VM17" s="21">
        <v>0</v>
      </c>
      <c r="VN17" s="21">
        <f t="shared" si="244"/>
        <v>0</v>
      </c>
      <c r="VO17" s="21">
        <v>0</v>
      </c>
      <c r="VP17" s="21">
        <f t="shared" si="245"/>
        <v>0</v>
      </c>
      <c r="VQ17" s="21">
        <v>0</v>
      </c>
      <c r="VR17" s="21">
        <f t="shared" si="246"/>
        <v>0</v>
      </c>
      <c r="VS17" s="21">
        <v>0</v>
      </c>
      <c r="VT17" s="21">
        <f t="shared" si="247"/>
        <v>0</v>
      </c>
      <c r="VU17" s="21">
        <f t="shared" si="248"/>
        <v>0</v>
      </c>
      <c r="VV17" s="21"/>
      <c r="VW17" s="23">
        <f t="shared" ref="VW17:VW20" si="393">+VV17*3%</f>
        <v>0</v>
      </c>
      <c r="VX17" s="22"/>
      <c r="VY17" s="22"/>
      <c r="VZ17" s="22"/>
      <c r="WA17" s="23">
        <v>0</v>
      </c>
      <c r="WB17" s="21">
        <f t="shared" si="376"/>
        <v>0</v>
      </c>
      <c r="WC17" s="21">
        <f t="shared" si="250"/>
        <v>0</v>
      </c>
      <c r="WD17" s="21">
        <v>0</v>
      </c>
      <c r="WE17" s="21">
        <f t="shared" si="251"/>
        <v>0</v>
      </c>
      <c r="WF17" s="21">
        <v>0</v>
      </c>
      <c r="WG17" s="21">
        <f t="shared" si="252"/>
        <v>0</v>
      </c>
      <c r="WH17" s="21">
        <v>0</v>
      </c>
      <c r="WI17" s="21">
        <f t="shared" si="253"/>
        <v>0</v>
      </c>
      <c r="WJ17" s="21">
        <v>0</v>
      </c>
      <c r="WK17" s="21">
        <f t="shared" si="254"/>
        <v>0</v>
      </c>
      <c r="WL17" s="21">
        <v>0</v>
      </c>
      <c r="WM17" s="21">
        <f t="shared" si="255"/>
        <v>0</v>
      </c>
      <c r="WN17" s="21">
        <f t="shared" si="256"/>
        <v>0</v>
      </c>
      <c r="WO17" s="21"/>
      <c r="WP17" s="21">
        <f t="shared" si="16"/>
        <v>0</v>
      </c>
      <c r="WQ17" s="21"/>
      <c r="WR17" s="21"/>
      <c r="WS17" s="21">
        <v>0</v>
      </c>
      <c r="WT17" s="21">
        <f t="shared" si="257"/>
        <v>0</v>
      </c>
      <c r="WU17" s="21">
        <v>0</v>
      </c>
      <c r="WV17" s="21">
        <v>0</v>
      </c>
      <c r="WW17" s="22"/>
      <c r="WX17" s="22"/>
      <c r="WY17" s="21">
        <v>0</v>
      </c>
      <c r="WZ17" s="21">
        <f t="shared" si="258"/>
        <v>0</v>
      </c>
      <c r="XA17" s="21">
        <v>0</v>
      </c>
      <c r="XB17" s="21">
        <f t="shared" si="259"/>
        <v>0</v>
      </c>
      <c r="XC17" s="21">
        <v>0</v>
      </c>
      <c r="XD17" s="21">
        <f t="shared" si="260"/>
        <v>0</v>
      </c>
      <c r="XE17" s="21">
        <v>0</v>
      </c>
      <c r="XF17" s="21">
        <f t="shared" si="261"/>
        <v>0</v>
      </c>
      <c r="XG17" s="21">
        <v>0</v>
      </c>
      <c r="XH17" s="21">
        <f t="shared" si="262"/>
        <v>0</v>
      </c>
      <c r="XI17" s="21">
        <v>0</v>
      </c>
      <c r="XJ17" s="21">
        <f t="shared" si="263"/>
        <v>0</v>
      </c>
      <c r="XK17" s="21">
        <f t="shared" si="264"/>
        <v>0</v>
      </c>
      <c r="XL17" s="21"/>
      <c r="XM17" s="23">
        <f t="shared" ref="XM17:XM20" si="394">+XL17*3%</f>
        <v>0</v>
      </c>
      <c r="XN17" s="22"/>
      <c r="XO17" s="22"/>
      <c r="XP17" s="22"/>
      <c r="XQ17" s="23">
        <v>0</v>
      </c>
      <c r="XR17" s="21">
        <f t="shared" si="377"/>
        <v>0</v>
      </c>
      <c r="XS17" s="21">
        <f t="shared" si="266"/>
        <v>0</v>
      </c>
      <c r="XT17" s="21">
        <v>0</v>
      </c>
      <c r="XU17" s="21">
        <f t="shared" si="267"/>
        <v>0</v>
      </c>
      <c r="XV17" s="21">
        <v>0</v>
      </c>
      <c r="XW17" s="21">
        <f t="shared" si="268"/>
        <v>0</v>
      </c>
      <c r="XX17" s="21">
        <v>0</v>
      </c>
      <c r="XY17" s="21">
        <f t="shared" si="269"/>
        <v>0</v>
      </c>
      <c r="XZ17" s="21">
        <v>0</v>
      </c>
      <c r="YA17" s="21">
        <f t="shared" si="270"/>
        <v>0</v>
      </c>
      <c r="YB17" s="21">
        <v>0</v>
      </c>
      <c r="YC17" s="21">
        <f t="shared" si="271"/>
        <v>0</v>
      </c>
      <c r="YD17" s="21">
        <f t="shared" si="272"/>
        <v>0</v>
      </c>
      <c r="YE17" s="21"/>
      <c r="YF17" s="21">
        <f t="shared" si="17"/>
        <v>0</v>
      </c>
      <c r="YG17" s="21"/>
      <c r="YH17" s="21"/>
      <c r="YI17" s="21">
        <v>0</v>
      </c>
      <c r="YJ17" s="21">
        <f t="shared" si="273"/>
        <v>0</v>
      </c>
      <c r="YK17" s="21">
        <v>0</v>
      </c>
      <c r="YL17" s="21">
        <v>0</v>
      </c>
      <c r="YM17" s="22"/>
      <c r="YN17" s="22"/>
      <c r="YO17" s="21">
        <v>0</v>
      </c>
      <c r="YP17" s="21">
        <f t="shared" si="274"/>
        <v>0</v>
      </c>
      <c r="YQ17" s="21">
        <v>0</v>
      </c>
      <c r="YR17" s="21">
        <f t="shared" si="275"/>
        <v>0</v>
      </c>
      <c r="YS17" s="21">
        <v>0</v>
      </c>
      <c r="YT17" s="21">
        <f t="shared" si="276"/>
        <v>0</v>
      </c>
      <c r="YU17" s="21">
        <v>0</v>
      </c>
      <c r="YV17" s="21">
        <f t="shared" si="277"/>
        <v>0</v>
      </c>
      <c r="YW17" s="21">
        <v>0</v>
      </c>
      <c r="YX17" s="21">
        <f t="shared" si="278"/>
        <v>0</v>
      </c>
      <c r="YY17" s="21">
        <v>0</v>
      </c>
      <c r="YZ17" s="21">
        <f t="shared" si="279"/>
        <v>0</v>
      </c>
      <c r="ZA17" s="21">
        <f t="shared" si="280"/>
        <v>0</v>
      </c>
      <c r="ZB17" s="21"/>
      <c r="ZC17" s="23">
        <f t="shared" ref="ZC17:ZC20" si="395">+ZB17*3%</f>
        <v>0</v>
      </c>
      <c r="ZD17" s="22"/>
      <c r="ZE17" s="22"/>
      <c r="ZF17" s="22"/>
      <c r="ZG17" s="23">
        <v>0</v>
      </c>
      <c r="ZH17" s="21">
        <f t="shared" si="378"/>
        <v>0</v>
      </c>
      <c r="ZI17" s="21">
        <f t="shared" si="282"/>
        <v>0</v>
      </c>
      <c r="ZJ17" s="21">
        <v>0</v>
      </c>
      <c r="ZK17" s="21">
        <f t="shared" si="283"/>
        <v>0</v>
      </c>
      <c r="ZL17" s="21">
        <v>0</v>
      </c>
      <c r="ZM17" s="21">
        <f t="shared" si="284"/>
        <v>0</v>
      </c>
      <c r="ZN17" s="21">
        <v>0</v>
      </c>
      <c r="ZO17" s="21">
        <f t="shared" si="285"/>
        <v>0</v>
      </c>
      <c r="ZP17" s="21">
        <v>0</v>
      </c>
      <c r="ZQ17" s="21">
        <f t="shared" si="286"/>
        <v>0</v>
      </c>
      <c r="ZR17" s="21">
        <v>0</v>
      </c>
      <c r="ZS17" s="21">
        <f t="shared" si="287"/>
        <v>0</v>
      </c>
      <c r="ZT17" s="21">
        <f t="shared" si="288"/>
        <v>0</v>
      </c>
      <c r="ZU17" s="21"/>
      <c r="ZV17" s="21">
        <f t="shared" si="18"/>
        <v>0</v>
      </c>
      <c r="ZW17" s="21"/>
      <c r="ZX17" s="21"/>
      <c r="ZY17" s="21">
        <v>0</v>
      </c>
      <c r="ZZ17" s="21">
        <f t="shared" si="289"/>
        <v>0</v>
      </c>
      <c r="AAA17" s="21">
        <v>0</v>
      </c>
      <c r="AAB17" s="21">
        <v>0</v>
      </c>
      <c r="AAC17" s="22"/>
      <c r="AAD17" s="22"/>
      <c r="AAE17" s="21">
        <v>0</v>
      </c>
      <c r="AAF17" s="21">
        <f t="shared" si="290"/>
        <v>0</v>
      </c>
      <c r="AAG17" s="21">
        <v>0</v>
      </c>
      <c r="AAH17" s="21">
        <f t="shared" si="291"/>
        <v>0</v>
      </c>
      <c r="AAI17" s="21">
        <v>0</v>
      </c>
      <c r="AAJ17" s="21">
        <f t="shared" si="292"/>
        <v>0</v>
      </c>
      <c r="AAK17" s="21">
        <v>0</v>
      </c>
      <c r="AAL17" s="21">
        <f t="shared" si="293"/>
        <v>0</v>
      </c>
      <c r="AAM17" s="21">
        <v>0</v>
      </c>
      <c r="AAN17" s="21">
        <f t="shared" si="294"/>
        <v>0</v>
      </c>
      <c r="AAO17" s="21">
        <v>0</v>
      </c>
      <c r="AAP17" s="21">
        <f t="shared" si="295"/>
        <v>0</v>
      </c>
      <c r="AAQ17" s="21">
        <f t="shared" si="296"/>
        <v>0</v>
      </c>
      <c r="AAR17" s="21"/>
      <c r="AAS17" s="23">
        <f t="shared" ref="AAS17:AAS20" si="396">+AAR17*3%</f>
        <v>0</v>
      </c>
      <c r="AAT17" s="22"/>
      <c r="AAU17" s="22"/>
      <c r="AAV17" s="22"/>
      <c r="AAW17" s="23">
        <v>0</v>
      </c>
      <c r="AAX17" s="21">
        <f t="shared" si="379"/>
        <v>0</v>
      </c>
      <c r="AAY17" s="21">
        <f t="shared" si="298"/>
        <v>0</v>
      </c>
      <c r="AAZ17" s="21">
        <v>0</v>
      </c>
      <c r="ABA17" s="21">
        <f t="shared" si="299"/>
        <v>0</v>
      </c>
      <c r="ABB17" s="21">
        <v>0</v>
      </c>
      <c r="ABC17" s="21">
        <f t="shared" si="300"/>
        <v>0</v>
      </c>
      <c r="ABD17" s="21">
        <v>0</v>
      </c>
      <c r="ABE17" s="21">
        <f t="shared" si="301"/>
        <v>0</v>
      </c>
      <c r="ABF17" s="21">
        <v>0</v>
      </c>
      <c r="ABG17" s="21">
        <f t="shared" si="302"/>
        <v>0</v>
      </c>
      <c r="ABH17" s="21">
        <v>0</v>
      </c>
      <c r="ABI17" s="21">
        <f t="shared" si="303"/>
        <v>0</v>
      </c>
      <c r="ABJ17" s="21">
        <f t="shared" si="304"/>
        <v>0</v>
      </c>
      <c r="ABK17" s="21"/>
      <c r="ABL17" s="21">
        <f t="shared" si="19"/>
        <v>0</v>
      </c>
      <c r="ABM17" s="21"/>
      <c r="ABN17" s="21"/>
      <c r="ABO17" s="21">
        <v>0</v>
      </c>
      <c r="ABP17" s="21">
        <f t="shared" si="305"/>
        <v>0</v>
      </c>
      <c r="ABQ17" s="21">
        <v>0</v>
      </c>
      <c r="ABR17" s="21">
        <v>0</v>
      </c>
      <c r="ABS17" s="22"/>
      <c r="ABT17" s="22"/>
      <c r="ABU17" s="21">
        <v>0</v>
      </c>
      <c r="ABV17" s="21">
        <f t="shared" si="20"/>
        <v>0</v>
      </c>
      <c r="ABW17" s="21">
        <v>0</v>
      </c>
      <c r="ABX17" s="21">
        <f t="shared" si="306"/>
        <v>0</v>
      </c>
      <c r="ABY17" s="21">
        <v>0</v>
      </c>
      <c r="ABZ17" s="21">
        <f t="shared" si="307"/>
        <v>0</v>
      </c>
      <c r="ACA17" s="21">
        <v>0</v>
      </c>
      <c r="ACB17" s="21">
        <f t="shared" si="308"/>
        <v>0</v>
      </c>
      <c r="ACC17" s="21">
        <v>0</v>
      </c>
      <c r="ACD17" s="21">
        <f t="shared" si="309"/>
        <v>0</v>
      </c>
      <c r="ACE17" s="21">
        <v>0</v>
      </c>
      <c r="ACF17" s="21">
        <f t="shared" si="310"/>
        <v>0</v>
      </c>
      <c r="ACG17" s="21">
        <f t="shared" si="21"/>
        <v>0</v>
      </c>
      <c r="ACH17" s="21"/>
      <c r="ACI17" s="23">
        <f t="shared" ref="ACI17:ACI20" si="397">+ACH17*3%</f>
        <v>0</v>
      </c>
      <c r="ACJ17" s="22"/>
      <c r="ACK17" s="22"/>
      <c r="ACL17" s="22"/>
      <c r="ACM17" s="23">
        <v>0</v>
      </c>
      <c r="ACN17" s="21">
        <f t="shared" si="380"/>
        <v>0</v>
      </c>
      <c r="ACO17" s="21">
        <f t="shared" si="312"/>
        <v>0</v>
      </c>
      <c r="ACP17" s="21">
        <v>0</v>
      </c>
      <c r="ACQ17" s="21">
        <f t="shared" si="313"/>
        <v>0</v>
      </c>
      <c r="ACR17" s="21">
        <v>0</v>
      </c>
      <c r="ACS17" s="21">
        <f t="shared" si="314"/>
        <v>0</v>
      </c>
      <c r="ACT17" s="21">
        <v>0</v>
      </c>
      <c r="ACU17" s="21">
        <f t="shared" si="315"/>
        <v>0</v>
      </c>
      <c r="ACV17" s="21">
        <v>0</v>
      </c>
      <c r="ACW17" s="21">
        <f t="shared" si="316"/>
        <v>0</v>
      </c>
      <c r="ACX17" s="21">
        <v>0</v>
      </c>
      <c r="ACY17" s="21">
        <f t="shared" si="317"/>
        <v>0</v>
      </c>
      <c r="ACZ17" s="21">
        <f t="shared" si="318"/>
        <v>0</v>
      </c>
      <c r="ADA17" s="21"/>
      <c r="ADB17" s="21">
        <f t="shared" si="22"/>
        <v>0</v>
      </c>
      <c r="ADC17" s="21"/>
      <c r="ADD17" s="21"/>
      <c r="ADE17" s="21">
        <v>0</v>
      </c>
      <c r="ADF17" s="21">
        <f t="shared" si="319"/>
        <v>0</v>
      </c>
      <c r="ADG17" s="21">
        <v>0</v>
      </c>
      <c r="ADH17" s="21">
        <v>0</v>
      </c>
      <c r="ADI17" s="22"/>
      <c r="ADJ17" s="22"/>
      <c r="ADK17" s="21">
        <v>0</v>
      </c>
      <c r="ADL17" s="21">
        <f t="shared" si="320"/>
        <v>0</v>
      </c>
      <c r="ADM17" s="21">
        <v>0</v>
      </c>
      <c r="ADN17" s="21">
        <f t="shared" si="321"/>
        <v>0</v>
      </c>
      <c r="ADO17" s="21">
        <v>0</v>
      </c>
      <c r="ADP17" s="21">
        <f t="shared" si="322"/>
        <v>0</v>
      </c>
      <c r="ADQ17" s="21">
        <v>0</v>
      </c>
      <c r="ADR17" s="21">
        <f t="shared" si="323"/>
        <v>0</v>
      </c>
      <c r="ADS17" s="21">
        <v>0</v>
      </c>
      <c r="ADT17" s="21">
        <f t="shared" si="324"/>
        <v>0</v>
      </c>
      <c r="ADU17" s="21">
        <v>0</v>
      </c>
      <c r="ADV17" s="21">
        <f t="shared" si="325"/>
        <v>0</v>
      </c>
      <c r="ADW17" s="21">
        <f t="shared" si="326"/>
        <v>0</v>
      </c>
      <c r="ADX17" s="21"/>
      <c r="ADY17" s="23">
        <f t="shared" ref="ADY17:ADY20" si="398">+ADX17*3%</f>
        <v>0</v>
      </c>
      <c r="ADZ17" s="22"/>
      <c r="AEA17" s="22"/>
      <c r="AEB17" s="22"/>
      <c r="AEC17" s="23">
        <v>0</v>
      </c>
      <c r="AED17" s="21">
        <f t="shared" si="381"/>
        <v>0</v>
      </c>
      <c r="AEE17" s="21">
        <f t="shared" si="328"/>
        <v>0</v>
      </c>
      <c r="AEF17" s="21">
        <v>0</v>
      </c>
      <c r="AEG17" s="21">
        <f t="shared" si="329"/>
        <v>0</v>
      </c>
      <c r="AEH17" s="21">
        <v>0</v>
      </c>
      <c r="AEI17" s="21">
        <f t="shared" si="330"/>
        <v>0</v>
      </c>
      <c r="AEJ17" s="21">
        <v>0</v>
      </c>
      <c r="AEK17" s="21">
        <f t="shared" si="331"/>
        <v>0</v>
      </c>
      <c r="AEL17" s="21">
        <v>0</v>
      </c>
      <c r="AEM17" s="21">
        <f t="shared" si="332"/>
        <v>0</v>
      </c>
      <c r="AEN17" s="21">
        <v>0</v>
      </c>
      <c r="AEO17" s="21">
        <f t="shared" si="333"/>
        <v>0</v>
      </c>
      <c r="AEP17" s="21">
        <f t="shared" si="334"/>
        <v>0</v>
      </c>
      <c r="AEQ17" s="21"/>
      <c r="AER17" s="21">
        <f t="shared" si="23"/>
        <v>0</v>
      </c>
      <c r="AES17" s="21"/>
      <c r="AET17" s="21"/>
      <c r="AEU17" s="21">
        <v>0</v>
      </c>
      <c r="AEV17" s="21">
        <f t="shared" si="335"/>
        <v>0</v>
      </c>
      <c r="AEW17" s="21">
        <v>0</v>
      </c>
      <c r="AEX17" s="21">
        <v>0</v>
      </c>
      <c r="AEY17" s="22"/>
      <c r="AEZ17" s="22"/>
      <c r="AFA17" s="21">
        <v>0</v>
      </c>
      <c r="AFB17" s="21">
        <f t="shared" si="336"/>
        <v>0</v>
      </c>
      <c r="AFC17" s="21">
        <v>0</v>
      </c>
      <c r="AFD17" s="21">
        <f t="shared" si="337"/>
        <v>0</v>
      </c>
      <c r="AFE17" s="21">
        <v>0</v>
      </c>
      <c r="AFF17" s="21">
        <f t="shared" si="338"/>
        <v>0</v>
      </c>
      <c r="AFG17" s="21">
        <v>0</v>
      </c>
      <c r="AFH17" s="21">
        <f t="shared" si="339"/>
        <v>0</v>
      </c>
      <c r="AFI17" s="21">
        <v>0</v>
      </c>
      <c r="AFJ17" s="21">
        <f t="shared" si="340"/>
        <v>0</v>
      </c>
      <c r="AFK17" s="21">
        <v>0</v>
      </c>
      <c r="AFL17" s="21">
        <f t="shared" si="341"/>
        <v>0</v>
      </c>
      <c r="AFM17" s="21">
        <f t="shared" si="342"/>
        <v>0</v>
      </c>
      <c r="AFN17" s="21"/>
      <c r="AFO17" s="23">
        <f t="shared" ref="AFO17:AFO20" si="399">+AFN17*3%</f>
        <v>0</v>
      </c>
      <c r="AFP17" s="24">
        <f t="shared" si="24"/>
        <v>0</v>
      </c>
      <c r="AFQ17" s="24">
        <f t="shared" si="25"/>
        <v>0</v>
      </c>
      <c r="AFR17" s="24">
        <f t="shared" si="343"/>
        <v>0</v>
      </c>
    </row>
    <row r="18" spans="1:850" ht="19.350000000000001" customHeight="1" x14ac:dyDescent="0.3">
      <c r="A18" s="19"/>
      <c r="B18" s="20" t="s">
        <v>43</v>
      </c>
      <c r="C18" s="20" t="s">
        <v>43</v>
      </c>
      <c r="D18" s="21">
        <v>0</v>
      </c>
      <c r="E18" s="20" t="s">
        <v>43</v>
      </c>
      <c r="F18" s="20" t="s">
        <v>43</v>
      </c>
      <c r="G18" s="21">
        <v>0</v>
      </c>
      <c r="H18" s="22"/>
      <c r="I18" s="22"/>
      <c r="J18" s="22"/>
      <c r="K18" s="23">
        <v>0</v>
      </c>
      <c r="L18" s="21">
        <f t="shared" si="26"/>
        <v>0</v>
      </c>
      <c r="M18" s="21">
        <f t="shared" si="27"/>
        <v>0</v>
      </c>
      <c r="N18" s="21">
        <v>0</v>
      </c>
      <c r="O18" s="21">
        <f t="shared" si="28"/>
        <v>0</v>
      </c>
      <c r="P18" s="21">
        <v>0</v>
      </c>
      <c r="Q18" s="21">
        <f t="shared" si="29"/>
        <v>0</v>
      </c>
      <c r="R18" s="21">
        <v>0</v>
      </c>
      <c r="S18" s="21">
        <f t="shared" si="30"/>
        <v>0</v>
      </c>
      <c r="T18" s="21">
        <v>0</v>
      </c>
      <c r="U18" s="21">
        <f t="shared" si="31"/>
        <v>0</v>
      </c>
      <c r="V18" s="21">
        <v>0</v>
      </c>
      <c r="W18" s="21">
        <f t="shared" si="32"/>
        <v>0</v>
      </c>
      <c r="X18" s="21">
        <f>N18+O18+P18+Q18+R18+S18+T18+U18</f>
        <v>0</v>
      </c>
      <c r="Y18" s="21"/>
      <c r="Z18" s="21">
        <f t="shared" si="0"/>
        <v>0</v>
      </c>
      <c r="AA18" s="21"/>
      <c r="AB18" s="21"/>
      <c r="AC18" s="21">
        <v>0</v>
      </c>
      <c r="AD18" s="21">
        <f t="shared" si="34"/>
        <v>0</v>
      </c>
      <c r="AE18" s="21">
        <v>0</v>
      </c>
      <c r="AF18" s="21">
        <v>0</v>
      </c>
      <c r="AG18" s="22"/>
      <c r="AH18" s="22"/>
      <c r="AI18" s="21">
        <v>0</v>
      </c>
      <c r="AJ18" s="21">
        <f t="shared" si="35"/>
        <v>0</v>
      </c>
      <c r="AK18" s="21">
        <v>0</v>
      </c>
      <c r="AL18" s="21">
        <f t="shared" si="36"/>
        <v>0</v>
      </c>
      <c r="AM18" s="21">
        <v>0</v>
      </c>
      <c r="AN18" s="21">
        <f t="shared" si="37"/>
        <v>0</v>
      </c>
      <c r="AO18" s="21">
        <v>0</v>
      </c>
      <c r="AP18" s="21">
        <f t="shared" si="38"/>
        <v>0</v>
      </c>
      <c r="AQ18" s="21">
        <v>0</v>
      </c>
      <c r="AR18" s="21">
        <f t="shared" si="39"/>
        <v>0</v>
      </c>
      <c r="AS18" s="21">
        <v>0</v>
      </c>
      <c r="AT18" s="21">
        <f t="shared" si="40"/>
        <v>0</v>
      </c>
      <c r="AU18" s="21">
        <f t="shared" si="41"/>
        <v>0</v>
      </c>
      <c r="AV18" s="21"/>
      <c r="AW18" s="23">
        <f t="shared" si="344"/>
        <v>0</v>
      </c>
      <c r="AX18" s="22"/>
      <c r="AY18" s="22"/>
      <c r="AZ18" s="22"/>
      <c r="BA18" s="23">
        <v>0</v>
      </c>
      <c r="BB18" s="21">
        <f t="shared" si="363"/>
        <v>0</v>
      </c>
      <c r="BC18" s="21">
        <f t="shared" si="43"/>
        <v>0</v>
      </c>
      <c r="BD18" s="21">
        <v>0</v>
      </c>
      <c r="BE18" s="21">
        <f t="shared" si="44"/>
        <v>0</v>
      </c>
      <c r="BF18" s="21">
        <v>0</v>
      </c>
      <c r="BG18" s="21">
        <f t="shared" si="45"/>
        <v>0</v>
      </c>
      <c r="BH18" s="21">
        <v>0</v>
      </c>
      <c r="BI18" s="21">
        <f t="shared" si="46"/>
        <v>0</v>
      </c>
      <c r="BJ18" s="21">
        <v>0</v>
      </c>
      <c r="BK18" s="21">
        <f t="shared" si="47"/>
        <v>0</v>
      </c>
      <c r="BL18" s="21">
        <v>0</v>
      </c>
      <c r="BM18" s="21">
        <f t="shared" si="48"/>
        <v>0</v>
      </c>
      <c r="BN18" s="21">
        <f>BD18+BE18+BF18+BG18+BH18+BI18+BJ18+BK18</f>
        <v>0</v>
      </c>
      <c r="BO18" s="21"/>
      <c r="BP18" s="21">
        <f t="shared" si="1"/>
        <v>0</v>
      </c>
      <c r="BQ18" s="21"/>
      <c r="BR18" s="21"/>
      <c r="BS18" s="21">
        <v>0</v>
      </c>
      <c r="BT18" s="21">
        <f t="shared" si="50"/>
        <v>0</v>
      </c>
      <c r="BU18" s="21">
        <v>0</v>
      </c>
      <c r="BV18" s="21">
        <v>0</v>
      </c>
      <c r="BW18" s="22"/>
      <c r="BX18" s="22"/>
      <c r="BY18" s="21">
        <v>0</v>
      </c>
      <c r="BZ18" s="21">
        <f t="shared" si="51"/>
        <v>0</v>
      </c>
      <c r="CA18" s="21">
        <v>0</v>
      </c>
      <c r="CB18" s="21">
        <f t="shared" si="52"/>
        <v>0</v>
      </c>
      <c r="CC18" s="21">
        <v>0</v>
      </c>
      <c r="CD18" s="21">
        <f t="shared" si="53"/>
        <v>0</v>
      </c>
      <c r="CE18" s="21">
        <v>0</v>
      </c>
      <c r="CF18" s="21">
        <f t="shared" si="54"/>
        <v>0</v>
      </c>
      <c r="CG18" s="21">
        <v>0</v>
      </c>
      <c r="CH18" s="21">
        <f t="shared" si="55"/>
        <v>0</v>
      </c>
      <c r="CI18" s="21">
        <v>0</v>
      </c>
      <c r="CJ18" s="21">
        <f t="shared" si="56"/>
        <v>0</v>
      </c>
      <c r="CK18" s="21">
        <f t="shared" si="57"/>
        <v>0</v>
      </c>
      <c r="CL18" s="21"/>
      <c r="CM18" s="23">
        <f t="shared" si="382"/>
        <v>0</v>
      </c>
      <c r="CN18" s="22"/>
      <c r="CO18" s="22"/>
      <c r="CP18" s="22"/>
      <c r="CQ18" s="23">
        <v>0</v>
      </c>
      <c r="CR18" s="21">
        <f t="shared" si="364"/>
        <v>0</v>
      </c>
      <c r="CS18" s="21">
        <f t="shared" si="59"/>
        <v>0</v>
      </c>
      <c r="CT18" s="21">
        <v>0</v>
      </c>
      <c r="CU18" s="21">
        <f t="shared" si="60"/>
        <v>0</v>
      </c>
      <c r="CV18" s="21">
        <v>0</v>
      </c>
      <c r="CW18" s="21">
        <f t="shared" si="61"/>
        <v>0</v>
      </c>
      <c r="CX18" s="21">
        <v>0</v>
      </c>
      <c r="CY18" s="21">
        <f t="shared" si="62"/>
        <v>0</v>
      </c>
      <c r="CZ18" s="21">
        <v>0</v>
      </c>
      <c r="DA18" s="21">
        <f t="shared" si="63"/>
        <v>0</v>
      </c>
      <c r="DB18" s="21">
        <v>0</v>
      </c>
      <c r="DC18" s="21">
        <f t="shared" si="64"/>
        <v>0</v>
      </c>
      <c r="DD18" s="21">
        <f>CT18+CU18+CV18+CW18+CX18+CY18+CZ18+DA18</f>
        <v>0</v>
      </c>
      <c r="DE18" s="21"/>
      <c r="DF18" s="21">
        <f t="shared" si="2"/>
        <v>0</v>
      </c>
      <c r="DG18" s="21"/>
      <c r="DH18" s="21"/>
      <c r="DI18" s="21">
        <v>0</v>
      </c>
      <c r="DJ18" s="21">
        <f t="shared" si="66"/>
        <v>0</v>
      </c>
      <c r="DK18" s="21">
        <v>0</v>
      </c>
      <c r="DL18" s="21">
        <v>0</v>
      </c>
      <c r="DM18" s="22"/>
      <c r="DN18" s="22"/>
      <c r="DO18" s="21">
        <v>0</v>
      </c>
      <c r="DP18" s="21">
        <f t="shared" si="3"/>
        <v>0</v>
      </c>
      <c r="DQ18" s="21">
        <v>0</v>
      </c>
      <c r="DR18" s="21">
        <f t="shared" si="67"/>
        <v>0</v>
      </c>
      <c r="DS18" s="21">
        <v>0</v>
      </c>
      <c r="DT18" s="21">
        <f t="shared" si="68"/>
        <v>0</v>
      </c>
      <c r="DU18" s="21">
        <v>0</v>
      </c>
      <c r="DV18" s="21">
        <f t="shared" si="69"/>
        <v>0</v>
      </c>
      <c r="DW18" s="21">
        <v>0</v>
      </c>
      <c r="DX18" s="21">
        <f t="shared" si="70"/>
        <v>0</v>
      </c>
      <c r="DY18" s="21">
        <v>0</v>
      </c>
      <c r="DZ18" s="21">
        <f t="shared" si="71"/>
        <v>0</v>
      </c>
      <c r="EA18" s="21">
        <f t="shared" si="72"/>
        <v>0</v>
      </c>
      <c r="EB18" s="21"/>
      <c r="EC18" s="23">
        <f t="shared" si="4"/>
        <v>0</v>
      </c>
      <c r="ED18" s="22"/>
      <c r="EE18" s="22"/>
      <c r="EF18" s="22"/>
      <c r="EG18" s="23">
        <v>0</v>
      </c>
      <c r="EH18" s="21">
        <f t="shared" si="365"/>
        <v>0</v>
      </c>
      <c r="EI18" s="21">
        <f t="shared" si="74"/>
        <v>0</v>
      </c>
      <c r="EJ18" s="21">
        <v>0</v>
      </c>
      <c r="EK18" s="21">
        <f t="shared" si="75"/>
        <v>0</v>
      </c>
      <c r="EL18" s="21">
        <v>0</v>
      </c>
      <c r="EM18" s="21">
        <f t="shared" si="76"/>
        <v>0</v>
      </c>
      <c r="EN18" s="21">
        <v>0</v>
      </c>
      <c r="EO18" s="21">
        <f t="shared" si="77"/>
        <v>0</v>
      </c>
      <c r="EP18" s="21">
        <v>0</v>
      </c>
      <c r="EQ18" s="21">
        <f t="shared" si="78"/>
        <v>0</v>
      </c>
      <c r="ER18" s="21">
        <v>0</v>
      </c>
      <c r="ES18" s="21">
        <f t="shared" si="79"/>
        <v>0</v>
      </c>
      <c r="ET18" s="21">
        <f>EJ18+EK18+EL18+EM18+EN18+EO18+EP18+EQ18</f>
        <v>0</v>
      </c>
      <c r="EU18" s="21"/>
      <c r="EV18" s="21">
        <f t="shared" si="5"/>
        <v>0</v>
      </c>
      <c r="EW18" s="21"/>
      <c r="EX18" s="21"/>
      <c r="EY18" s="21">
        <v>0</v>
      </c>
      <c r="EZ18" s="21">
        <f t="shared" si="81"/>
        <v>0</v>
      </c>
      <c r="FA18" s="21">
        <v>0</v>
      </c>
      <c r="FB18" s="21">
        <v>0</v>
      </c>
      <c r="FC18" s="22"/>
      <c r="FD18" s="22"/>
      <c r="FE18" s="21">
        <v>0</v>
      </c>
      <c r="FF18" s="21">
        <f t="shared" si="82"/>
        <v>0</v>
      </c>
      <c r="FG18" s="21">
        <v>0</v>
      </c>
      <c r="FH18" s="21">
        <f t="shared" si="83"/>
        <v>0</v>
      </c>
      <c r="FI18" s="21">
        <v>0</v>
      </c>
      <c r="FJ18" s="21">
        <f t="shared" si="84"/>
        <v>0</v>
      </c>
      <c r="FK18" s="21">
        <v>0</v>
      </c>
      <c r="FL18" s="21">
        <f t="shared" si="85"/>
        <v>0</v>
      </c>
      <c r="FM18" s="21">
        <v>0</v>
      </c>
      <c r="FN18" s="21">
        <f t="shared" si="86"/>
        <v>0</v>
      </c>
      <c r="FO18" s="21">
        <v>0</v>
      </c>
      <c r="FP18" s="21">
        <f t="shared" si="87"/>
        <v>0</v>
      </c>
      <c r="FQ18" s="21">
        <f t="shared" si="88"/>
        <v>0</v>
      </c>
      <c r="FR18" s="21"/>
      <c r="FS18" s="23">
        <f t="shared" si="383"/>
        <v>0</v>
      </c>
      <c r="FT18" s="22"/>
      <c r="FU18" s="22"/>
      <c r="FV18" s="22"/>
      <c r="FW18" s="23">
        <v>0</v>
      </c>
      <c r="FX18" s="21">
        <f t="shared" si="366"/>
        <v>0</v>
      </c>
      <c r="FY18" s="21">
        <f t="shared" si="90"/>
        <v>0</v>
      </c>
      <c r="FZ18" s="21">
        <v>0</v>
      </c>
      <c r="GA18" s="21">
        <f t="shared" si="91"/>
        <v>0</v>
      </c>
      <c r="GB18" s="21">
        <v>0</v>
      </c>
      <c r="GC18" s="21">
        <f t="shared" si="92"/>
        <v>0</v>
      </c>
      <c r="GD18" s="21">
        <v>0</v>
      </c>
      <c r="GE18" s="21">
        <f t="shared" si="93"/>
        <v>0</v>
      </c>
      <c r="GF18" s="21">
        <v>0</v>
      </c>
      <c r="GG18" s="21">
        <f t="shared" si="94"/>
        <v>0</v>
      </c>
      <c r="GH18" s="21">
        <v>0</v>
      </c>
      <c r="GI18" s="21">
        <f t="shared" si="95"/>
        <v>0</v>
      </c>
      <c r="GJ18" s="21">
        <f>FZ18+GA18+GB18+GC18+GD18+GE18+GF18+GG18</f>
        <v>0</v>
      </c>
      <c r="GK18" s="21"/>
      <c r="GL18" s="21">
        <f t="shared" si="6"/>
        <v>0</v>
      </c>
      <c r="GM18" s="21"/>
      <c r="GN18" s="21"/>
      <c r="GO18" s="21">
        <v>0</v>
      </c>
      <c r="GP18" s="21">
        <f t="shared" si="97"/>
        <v>0</v>
      </c>
      <c r="GQ18" s="21">
        <v>0</v>
      </c>
      <c r="GR18" s="21">
        <v>0</v>
      </c>
      <c r="GS18" s="22"/>
      <c r="GT18" s="22"/>
      <c r="GU18" s="21">
        <v>0</v>
      </c>
      <c r="GV18" s="21">
        <f t="shared" si="98"/>
        <v>0</v>
      </c>
      <c r="GW18" s="21">
        <v>0</v>
      </c>
      <c r="GX18" s="21">
        <f t="shared" si="99"/>
        <v>0</v>
      </c>
      <c r="GY18" s="21">
        <v>0</v>
      </c>
      <c r="GZ18" s="21">
        <f t="shared" si="100"/>
        <v>0</v>
      </c>
      <c r="HA18" s="21">
        <v>0</v>
      </c>
      <c r="HB18" s="21">
        <f t="shared" si="101"/>
        <v>0</v>
      </c>
      <c r="HC18" s="21">
        <v>0</v>
      </c>
      <c r="HD18" s="21">
        <f t="shared" si="102"/>
        <v>0</v>
      </c>
      <c r="HE18" s="21">
        <v>0</v>
      </c>
      <c r="HF18" s="21">
        <f t="shared" si="103"/>
        <v>0</v>
      </c>
      <c r="HG18" s="21">
        <f t="shared" si="104"/>
        <v>0</v>
      </c>
      <c r="HH18" s="21"/>
      <c r="HI18" s="23">
        <f t="shared" si="384"/>
        <v>0</v>
      </c>
      <c r="HJ18" s="22"/>
      <c r="HK18" s="22"/>
      <c r="HL18" s="22"/>
      <c r="HM18" s="23">
        <v>0</v>
      </c>
      <c r="HN18" s="21">
        <f t="shared" si="367"/>
        <v>0</v>
      </c>
      <c r="HO18" s="21">
        <f t="shared" si="106"/>
        <v>0</v>
      </c>
      <c r="HP18" s="21">
        <v>0</v>
      </c>
      <c r="HQ18" s="21">
        <f t="shared" si="107"/>
        <v>0</v>
      </c>
      <c r="HR18" s="21">
        <v>0</v>
      </c>
      <c r="HS18" s="21">
        <f t="shared" si="108"/>
        <v>0</v>
      </c>
      <c r="HT18" s="21">
        <v>0</v>
      </c>
      <c r="HU18" s="21">
        <f t="shared" si="109"/>
        <v>0</v>
      </c>
      <c r="HV18" s="21">
        <v>0</v>
      </c>
      <c r="HW18" s="21">
        <f t="shared" si="110"/>
        <v>0</v>
      </c>
      <c r="HX18" s="21">
        <v>0</v>
      </c>
      <c r="HY18" s="21">
        <f t="shared" si="111"/>
        <v>0</v>
      </c>
      <c r="HZ18" s="21">
        <f>HP18+HQ18+HR18+HS18+HT18+HU18+HV18+HW18</f>
        <v>0</v>
      </c>
      <c r="IA18" s="21"/>
      <c r="IB18" s="21">
        <f t="shared" si="7"/>
        <v>0</v>
      </c>
      <c r="IC18" s="21"/>
      <c r="ID18" s="21"/>
      <c r="IE18" s="21">
        <v>0</v>
      </c>
      <c r="IF18" s="21">
        <f t="shared" si="113"/>
        <v>0</v>
      </c>
      <c r="IG18" s="21">
        <v>0</v>
      </c>
      <c r="IH18" s="21">
        <v>0</v>
      </c>
      <c r="II18" s="22"/>
      <c r="IJ18" s="22"/>
      <c r="IK18" s="21">
        <v>0</v>
      </c>
      <c r="IL18" s="21">
        <f t="shared" si="114"/>
        <v>0</v>
      </c>
      <c r="IM18" s="21">
        <v>0</v>
      </c>
      <c r="IN18" s="21">
        <f t="shared" si="115"/>
        <v>0</v>
      </c>
      <c r="IO18" s="21">
        <v>0</v>
      </c>
      <c r="IP18" s="21">
        <f t="shared" si="116"/>
        <v>0</v>
      </c>
      <c r="IQ18" s="21">
        <v>0</v>
      </c>
      <c r="IR18" s="21">
        <f t="shared" si="117"/>
        <v>0</v>
      </c>
      <c r="IS18" s="21">
        <v>0</v>
      </c>
      <c r="IT18" s="21">
        <f t="shared" si="118"/>
        <v>0</v>
      </c>
      <c r="IU18" s="21">
        <v>0</v>
      </c>
      <c r="IV18" s="21">
        <f t="shared" si="119"/>
        <v>0</v>
      </c>
      <c r="IW18" s="21">
        <f t="shared" si="120"/>
        <v>0</v>
      </c>
      <c r="IX18" s="21"/>
      <c r="IY18" s="23">
        <f t="shared" si="385"/>
        <v>0</v>
      </c>
      <c r="IZ18" s="22"/>
      <c r="JA18" s="22"/>
      <c r="JB18" s="22"/>
      <c r="JC18" s="23">
        <v>0</v>
      </c>
      <c r="JD18" s="21">
        <f t="shared" si="368"/>
        <v>0</v>
      </c>
      <c r="JE18" s="21">
        <f t="shared" si="122"/>
        <v>0</v>
      </c>
      <c r="JF18" s="21">
        <v>0</v>
      </c>
      <c r="JG18" s="21">
        <f t="shared" si="123"/>
        <v>0</v>
      </c>
      <c r="JH18" s="21">
        <v>0</v>
      </c>
      <c r="JI18" s="21">
        <f t="shared" si="124"/>
        <v>0</v>
      </c>
      <c r="JJ18" s="21">
        <v>0</v>
      </c>
      <c r="JK18" s="21">
        <f t="shared" si="125"/>
        <v>0</v>
      </c>
      <c r="JL18" s="21">
        <v>0</v>
      </c>
      <c r="JM18" s="21">
        <f t="shared" si="126"/>
        <v>0</v>
      </c>
      <c r="JN18" s="21">
        <v>0</v>
      </c>
      <c r="JO18" s="21">
        <f t="shared" si="127"/>
        <v>0</v>
      </c>
      <c r="JP18" s="21">
        <f>JF18+JG18+JH18+JI18+JJ18+JK18+JL18+JM18</f>
        <v>0</v>
      </c>
      <c r="JQ18" s="21"/>
      <c r="JR18" s="21">
        <f t="shared" si="8"/>
        <v>0</v>
      </c>
      <c r="JS18" s="21"/>
      <c r="JT18" s="21"/>
      <c r="JU18" s="21">
        <v>0</v>
      </c>
      <c r="JV18" s="21">
        <f t="shared" si="129"/>
        <v>0</v>
      </c>
      <c r="JW18" s="21">
        <v>0</v>
      </c>
      <c r="JX18" s="21">
        <v>0</v>
      </c>
      <c r="JY18" s="22"/>
      <c r="JZ18" s="22"/>
      <c r="KA18" s="21">
        <v>0</v>
      </c>
      <c r="KB18" s="21">
        <f t="shared" si="130"/>
        <v>0</v>
      </c>
      <c r="KC18" s="21">
        <v>0</v>
      </c>
      <c r="KD18" s="21">
        <f t="shared" si="131"/>
        <v>0</v>
      </c>
      <c r="KE18" s="21">
        <v>0</v>
      </c>
      <c r="KF18" s="21">
        <f t="shared" si="132"/>
        <v>0</v>
      </c>
      <c r="KG18" s="21">
        <v>0</v>
      </c>
      <c r="KH18" s="21">
        <f t="shared" si="133"/>
        <v>0</v>
      </c>
      <c r="KI18" s="21">
        <v>0</v>
      </c>
      <c r="KJ18" s="21">
        <f t="shared" si="134"/>
        <v>0</v>
      </c>
      <c r="KK18" s="21">
        <v>0</v>
      </c>
      <c r="KL18" s="21">
        <f t="shared" si="135"/>
        <v>0</v>
      </c>
      <c r="KM18" s="21">
        <f t="shared" si="136"/>
        <v>0</v>
      </c>
      <c r="KN18" s="21"/>
      <c r="KO18" s="23">
        <f t="shared" si="386"/>
        <v>0</v>
      </c>
      <c r="KP18" s="22"/>
      <c r="KQ18" s="22"/>
      <c r="KR18" s="22"/>
      <c r="KS18" s="23">
        <v>0</v>
      </c>
      <c r="KT18" s="21">
        <f t="shared" si="369"/>
        <v>0</v>
      </c>
      <c r="KU18" s="21">
        <f t="shared" si="138"/>
        <v>0</v>
      </c>
      <c r="KV18" s="21">
        <v>0</v>
      </c>
      <c r="KW18" s="21">
        <f t="shared" si="139"/>
        <v>0</v>
      </c>
      <c r="KX18" s="21">
        <v>0</v>
      </c>
      <c r="KY18" s="21">
        <f t="shared" si="140"/>
        <v>0</v>
      </c>
      <c r="KZ18" s="21">
        <v>0</v>
      </c>
      <c r="LA18" s="21">
        <f t="shared" si="141"/>
        <v>0</v>
      </c>
      <c r="LB18" s="21">
        <v>0</v>
      </c>
      <c r="LC18" s="21">
        <f t="shared" si="142"/>
        <v>0</v>
      </c>
      <c r="LD18" s="21">
        <v>0</v>
      </c>
      <c r="LE18" s="21">
        <f t="shared" si="143"/>
        <v>0</v>
      </c>
      <c r="LF18" s="21">
        <f>KV18+KW18+KX18+KY18+KZ18+LA18+LB18+LC18</f>
        <v>0</v>
      </c>
      <c r="LG18" s="21"/>
      <c r="LH18" s="21">
        <f t="shared" si="9"/>
        <v>0</v>
      </c>
      <c r="LI18" s="21"/>
      <c r="LJ18" s="21"/>
      <c r="LK18" s="21">
        <v>0</v>
      </c>
      <c r="LL18" s="21">
        <f t="shared" si="145"/>
        <v>0</v>
      </c>
      <c r="LM18" s="21">
        <v>0</v>
      </c>
      <c r="LN18" s="21">
        <v>0</v>
      </c>
      <c r="LO18" s="22"/>
      <c r="LP18" s="22"/>
      <c r="LQ18" s="21">
        <v>0</v>
      </c>
      <c r="LR18" s="21">
        <f t="shared" si="146"/>
        <v>0</v>
      </c>
      <c r="LS18" s="21">
        <v>0</v>
      </c>
      <c r="LT18" s="21">
        <f t="shared" si="147"/>
        <v>0</v>
      </c>
      <c r="LU18" s="21">
        <v>0</v>
      </c>
      <c r="LV18" s="21">
        <f t="shared" si="148"/>
        <v>0</v>
      </c>
      <c r="LW18" s="21">
        <v>0</v>
      </c>
      <c r="LX18" s="21">
        <f t="shared" si="149"/>
        <v>0</v>
      </c>
      <c r="LY18" s="21">
        <v>0</v>
      </c>
      <c r="LZ18" s="21">
        <f t="shared" si="150"/>
        <v>0</v>
      </c>
      <c r="MA18" s="21">
        <v>0</v>
      </c>
      <c r="MB18" s="21">
        <f t="shared" si="151"/>
        <v>0</v>
      </c>
      <c r="MC18" s="21">
        <f t="shared" si="152"/>
        <v>0</v>
      </c>
      <c r="MD18" s="21"/>
      <c r="ME18" s="23">
        <f t="shared" si="387"/>
        <v>0</v>
      </c>
      <c r="MF18" s="22"/>
      <c r="MG18" s="22"/>
      <c r="MH18" s="22"/>
      <c r="MI18" s="23">
        <v>0</v>
      </c>
      <c r="MJ18" s="21">
        <f t="shared" si="370"/>
        <v>0</v>
      </c>
      <c r="MK18" s="21">
        <f t="shared" si="154"/>
        <v>0</v>
      </c>
      <c r="ML18" s="21">
        <v>0</v>
      </c>
      <c r="MM18" s="21">
        <f t="shared" si="155"/>
        <v>0</v>
      </c>
      <c r="MN18" s="21">
        <v>0</v>
      </c>
      <c r="MO18" s="21">
        <f t="shared" si="156"/>
        <v>0</v>
      </c>
      <c r="MP18" s="21">
        <v>0</v>
      </c>
      <c r="MQ18" s="21">
        <f t="shared" si="157"/>
        <v>0</v>
      </c>
      <c r="MR18" s="21">
        <v>0</v>
      </c>
      <c r="MS18" s="21">
        <f t="shared" si="158"/>
        <v>0</v>
      </c>
      <c r="MT18" s="21">
        <v>0</v>
      </c>
      <c r="MU18" s="21">
        <f t="shared" si="159"/>
        <v>0</v>
      </c>
      <c r="MV18" s="21">
        <f>ML18+MM18+MN18+MO18+MP18+MQ18+MR18+MS18</f>
        <v>0</v>
      </c>
      <c r="MW18" s="21"/>
      <c r="MX18" s="21">
        <f t="shared" si="10"/>
        <v>0</v>
      </c>
      <c r="MY18" s="21"/>
      <c r="MZ18" s="21"/>
      <c r="NA18" s="21">
        <v>0</v>
      </c>
      <c r="NB18" s="21">
        <f t="shared" si="161"/>
        <v>0</v>
      </c>
      <c r="NC18" s="21">
        <v>0</v>
      </c>
      <c r="ND18" s="21">
        <v>0</v>
      </c>
      <c r="NE18" s="22"/>
      <c r="NF18" s="22"/>
      <c r="NG18" s="21">
        <v>0</v>
      </c>
      <c r="NH18" s="21">
        <f t="shared" si="162"/>
        <v>0</v>
      </c>
      <c r="NI18" s="21">
        <v>0</v>
      </c>
      <c r="NJ18" s="21">
        <f t="shared" si="163"/>
        <v>0</v>
      </c>
      <c r="NK18" s="21">
        <v>0</v>
      </c>
      <c r="NL18" s="21">
        <f t="shared" si="164"/>
        <v>0</v>
      </c>
      <c r="NM18" s="21">
        <v>0</v>
      </c>
      <c r="NN18" s="21">
        <f t="shared" si="165"/>
        <v>0</v>
      </c>
      <c r="NO18" s="21">
        <v>0</v>
      </c>
      <c r="NP18" s="21">
        <f t="shared" si="166"/>
        <v>0</v>
      </c>
      <c r="NQ18" s="21">
        <v>0</v>
      </c>
      <c r="NR18" s="21">
        <f t="shared" si="167"/>
        <v>0</v>
      </c>
      <c r="NS18" s="21">
        <f t="shared" si="168"/>
        <v>0</v>
      </c>
      <c r="NT18" s="21"/>
      <c r="NU18" s="23">
        <f t="shared" si="388"/>
        <v>0</v>
      </c>
      <c r="NV18" s="22"/>
      <c r="NW18" s="22"/>
      <c r="NX18" s="22"/>
      <c r="NY18" s="23">
        <v>0</v>
      </c>
      <c r="NZ18" s="21">
        <f t="shared" si="371"/>
        <v>0</v>
      </c>
      <c r="OA18" s="21">
        <f t="shared" si="170"/>
        <v>0</v>
      </c>
      <c r="OB18" s="21">
        <v>0</v>
      </c>
      <c r="OC18" s="21">
        <f t="shared" si="171"/>
        <v>0</v>
      </c>
      <c r="OD18" s="21">
        <v>0</v>
      </c>
      <c r="OE18" s="21">
        <f t="shared" si="172"/>
        <v>0</v>
      </c>
      <c r="OF18" s="21">
        <v>0</v>
      </c>
      <c r="OG18" s="21">
        <f t="shared" si="173"/>
        <v>0</v>
      </c>
      <c r="OH18" s="21">
        <v>0</v>
      </c>
      <c r="OI18" s="21">
        <f t="shared" si="174"/>
        <v>0</v>
      </c>
      <c r="OJ18" s="21">
        <v>0</v>
      </c>
      <c r="OK18" s="21">
        <f t="shared" si="175"/>
        <v>0</v>
      </c>
      <c r="OL18" s="21">
        <f>OB18+OC18+OD18+OE18+OF18+OG18+OH18+OI18</f>
        <v>0</v>
      </c>
      <c r="OM18" s="21"/>
      <c r="ON18" s="21">
        <f t="shared" si="11"/>
        <v>0</v>
      </c>
      <c r="OO18" s="21"/>
      <c r="OP18" s="21"/>
      <c r="OQ18" s="21">
        <v>0</v>
      </c>
      <c r="OR18" s="21">
        <f t="shared" si="177"/>
        <v>0</v>
      </c>
      <c r="OS18" s="21">
        <v>0</v>
      </c>
      <c r="OT18" s="21">
        <v>0</v>
      </c>
      <c r="OU18" s="22"/>
      <c r="OV18" s="22"/>
      <c r="OW18" s="21">
        <v>0</v>
      </c>
      <c r="OX18" s="21">
        <f t="shared" si="178"/>
        <v>0</v>
      </c>
      <c r="OY18" s="21">
        <v>0</v>
      </c>
      <c r="OZ18" s="21">
        <f t="shared" si="179"/>
        <v>0</v>
      </c>
      <c r="PA18" s="21">
        <v>0</v>
      </c>
      <c r="PB18" s="21">
        <f t="shared" si="180"/>
        <v>0</v>
      </c>
      <c r="PC18" s="21">
        <v>0</v>
      </c>
      <c r="PD18" s="21">
        <f t="shared" si="181"/>
        <v>0</v>
      </c>
      <c r="PE18" s="21">
        <v>0</v>
      </c>
      <c r="PF18" s="21">
        <f t="shared" si="182"/>
        <v>0</v>
      </c>
      <c r="PG18" s="21">
        <v>0</v>
      </c>
      <c r="PH18" s="21">
        <f t="shared" si="183"/>
        <v>0</v>
      </c>
      <c r="PI18" s="21">
        <f t="shared" si="184"/>
        <v>0</v>
      </c>
      <c r="PJ18" s="21"/>
      <c r="PK18" s="23">
        <f t="shared" si="389"/>
        <v>0</v>
      </c>
      <c r="PL18" s="22"/>
      <c r="PM18" s="22"/>
      <c r="PN18" s="22"/>
      <c r="PO18" s="23">
        <v>0</v>
      </c>
      <c r="PP18" s="21">
        <f t="shared" si="372"/>
        <v>0</v>
      </c>
      <c r="PQ18" s="21">
        <f t="shared" si="186"/>
        <v>0</v>
      </c>
      <c r="PR18" s="21">
        <v>0</v>
      </c>
      <c r="PS18" s="21">
        <f t="shared" si="187"/>
        <v>0</v>
      </c>
      <c r="PT18" s="21">
        <v>0</v>
      </c>
      <c r="PU18" s="21">
        <f t="shared" si="188"/>
        <v>0</v>
      </c>
      <c r="PV18" s="21">
        <v>0</v>
      </c>
      <c r="PW18" s="21">
        <f t="shared" si="189"/>
        <v>0</v>
      </c>
      <c r="PX18" s="21">
        <v>0</v>
      </c>
      <c r="PY18" s="21">
        <f t="shared" si="190"/>
        <v>0</v>
      </c>
      <c r="PZ18" s="21">
        <v>0</v>
      </c>
      <c r="QA18" s="21">
        <f t="shared" si="191"/>
        <v>0</v>
      </c>
      <c r="QB18" s="21">
        <f>PR18+PS18+PT18+PU18+PV18+PW18+PX18+PY18</f>
        <v>0</v>
      </c>
      <c r="QC18" s="21"/>
      <c r="QD18" s="21">
        <f t="shared" si="12"/>
        <v>0</v>
      </c>
      <c r="QE18" s="21"/>
      <c r="QF18" s="21"/>
      <c r="QG18" s="21">
        <v>0</v>
      </c>
      <c r="QH18" s="21">
        <f t="shared" si="193"/>
        <v>0</v>
      </c>
      <c r="QI18" s="21">
        <v>0</v>
      </c>
      <c r="QJ18" s="21">
        <v>0</v>
      </c>
      <c r="QK18" s="22"/>
      <c r="QL18" s="22"/>
      <c r="QM18" s="21">
        <v>0</v>
      </c>
      <c r="QN18" s="21">
        <f t="shared" si="194"/>
        <v>0</v>
      </c>
      <c r="QO18" s="21">
        <v>0</v>
      </c>
      <c r="QP18" s="21">
        <f t="shared" si="195"/>
        <v>0</v>
      </c>
      <c r="QQ18" s="21">
        <v>0</v>
      </c>
      <c r="QR18" s="21">
        <f t="shared" si="196"/>
        <v>0</v>
      </c>
      <c r="QS18" s="21">
        <v>0</v>
      </c>
      <c r="QT18" s="21">
        <f t="shared" si="197"/>
        <v>0</v>
      </c>
      <c r="QU18" s="21">
        <v>0</v>
      </c>
      <c r="QV18" s="21">
        <f t="shared" si="198"/>
        <v>0</v>
      </c>
      <c r="QW18" s="21">
        <v>0</v>
      </c>
      <c r="QX18" s="21">
        <f t="shared" si="199"/>
        <v>0</v>
      </c>
      <c r="QY18" s="21">
        <f t="shared" si="200"/>
        <v>0</v>
      </c>
      <c r="QZ18" s="21"/>
      <c r="RA18" s="23">
        <f t="shared" si="390"/>
        <v>0</v>
      </c>
      <c r="RB18" s="22"/>
      <c r="RC18" s="22"/>
      <c r="RD18" s="22"/>
      <c r="RE18" s="23">
        <v>0</v>
      </c>
      <c r="RF18" s="21">
        <f t="shared" si="373"/>
        <v>0</v>
      </c>
      <c r="RG18" s="21">
        <f t="shared" si="202"/>
        <v>0</v>
      </c>
      <c r="RH18" s="21">
        <v>0</v>
      </c>
      <c r="RI18" s="21">
        <f t="shared" si="203"/>
        <v>0</v>
      </c>
      <c r="RJ18" s="21">
        <v>0</v>
      </c>
      <c r="RK18" s="21">
        <f t="shared" si="204"/>
        <v>0</v>
      </c>
      <c r="RL18" s="21">
        <v>0</v>
      </c>
      <c r="RM18" s="21">
        <f t="shared" si="205"/>
        <v>0</v>
      </c>
      <c r="RN18" s="21">
        <v>0</v>
      </c>
      <c r="RO18" s="21">
        <f t="shared" si="206"/>
        <v>0</v>
      </c>
      <c r="RP18" s="21">
        <v>0</v>
      </c>
      <c r="RQ18" s="21">
        <f t="shared" si="207"/>
        <v>0</v>
      </c>
      <c r="RR18" s="21">
        <f>RH18+RI18+RJ18+RK18+RL18+RM18+RN18+RO18</f>
        <v>0</v>
      </c>
      <c r="RS18" s="21"/>
      <c r="RT18" s="21">
        <f t="shared" si="13"/>
        <v>0</v>
      </c>
      <c r="RU18" s="21"/>
      <c r="RV18" s="21"/>
      <c r="RW18" s="21">
        <v>0</v>
      </c>
      <c r="RX18" s="21">
        <f t="shared" si="209"/>
        <v>0</v>
      </c>
      <c r="RY18" s="21">
        <v>0</v>
      </c>
      <c r="RZ18" s="21">
        <v>0</v>
      </c>
      <c r="SA18" s="22"/>
      <c r="SB18" s="22"/>
      <c r="SC18" s="21">
        <v>0</v>
      </c>
      <c r="SD18" s="21">
        <f t="shared" si="210"/>
        <v>0</v>
      </c>
      <c r="SE18" s="21">
        <v>0</v>
      </c>
      <c r="SF18" s="21">
        <f t="shared" si="211"/>
        <v>0</v>
      </c>
      <c r="SG18" s="21">
        <v>0</v>
      </c>
      <c r="SH18" s="21">
        <f t="shared" si="212"/>
        <v>0</v>
      </c>
      <c r="SI18" s="21">
        <v>0</v>
      </c>
      <c r="SJ18" s="21">
        <f t="shared" si="213"/>
        <v>0</v>
      </c>
      <c r="SK18" s="21">
        <v>0</v>
      </c>
      <c r="SL18" s="21">
        <f t="shared" si="214"/>
        <v>0</v>
      </c>
      <c r="SM18" s="21">
        <v>0</v>
      </c>
      <c r="SN18" s="21">
        <f t="shared" si="215"/>
        <v>0</v>
      </c>
      <c r="SO18" s="21">
        <f t="shared" si="216"/>
        <v>0</v>
      </c>
      <c r="SP18" s="21"/>
      <c r="SQ18" s="23">
        <f t="shared" si="391"/>
        <v>0</v>
      </c>
      <c r="SR18" s="22"/>
      <c r="SS18" s="22"/>
      <c r="ST18" s="22"/>
      <c r="SU18" s="23">
        <v>0</v>
      </c>
      <c r="SV18" s="21">
        <f t="shared" si="374"/>
        <v>0</v>
      </c>
      <c r="SW18" s="21">
        <f t="shared" si="218"/>
        <v>0</v>
      </c>
      <c r="SX18" s="21">
        <v>0</v>
      </c>
      <c r="SY18" s="21">
        <f t="shared" si="219"/>
        <v>0</v>
      </c>
      <c r="SZ18" s="21">
        <v>0</v>
      </c>
      <c r="TA18" s="21">
        <f t="shared" si="220"/>
        <v>0</v>
      </c>
      <c r="TB18" s="21">
        <v>0</v>
      </c>
      <c r="TC18" s="21">
        <f t="shared" si="221"/>
        <v>0</v>
      </c>
      <c r="TD18" s="21">
        <v>0</v>
      </c>
      <c r="TE18" s="21">
        <f t="shared" si="222"/>
        <v>0</v>
      </c>
      <c r="TF18" s="21">
        <v>0</v>
      </c>
      <c r="TG18" s="21">
        <f t="shared" si="223"/>
        <v>0</v>
      </c>
      <c r="TH18" s="21">
        <f>SX18+SY18+SZ18+TA18+TB18+TC18+TD18+TE18</f>
        <v>0</v>
      </c>
      <c r="TI18" s="21"/>
      <c r="TJ18" s="21">
        <f t="shared" si="14"/>
        <v>0</v>
      </c>
      <c r="TK18" s="21"/>
      <c r="TL18" s="21"/>
      <c r="TM18" s="21">
        <v>0</v>
      </c>
      <c r="TN18" s="21">
        <f t="shared" si="225"/>
        <v>0</v>
      </c>
      <c r="TO18" s="21">
        <v>0</v>
      </c>
      <c r="TP18" s="21">
        <v>0</v>
      </c>
      <c r="TQ18" s="22"/>
      <c r="TR18" s="22"/>
      <c r="TS18" s="21">
        <v>0</v>
      </c>
      <c r="TT18" s="21">
        <f t="shared" si="226"/>
        <v>0</v>
      </c>
      <c r="TU18" s="21">
        <v>0</v>
      </c>
      <c r="TV18" s="21">
        <f t="shared" si="227"/>
        <v>0</v>
      </c>
      <c r="TW18" s="21">
        <v>0</v>
      </c>
      <c r="TX18" s="21">
        <f t="shared" si="228"/>
        <v>0</v>
      </c>
      <c r="TY18" s="21">
        <v>0</v>
      </c>
      <c r="TZ18" s="21">
        <f t="shared" si="229"/>
        <v>0</v>
      </c>
      <c r="UA18" s="21">
        <v>0</v>
      </c>
      <c r="UB18" s="21">
        <f t="shared" si="230"/>
        <v>0</v>
      </c>
      <c r="UC18" s="21">
        <v>0</v>
      </c>
      <c r="UD18" s="21">
        <f t="shared" si="231"/>
        <v>0</v>
      </c>
      <c r="UE18" s="21">
        <f t="shared" si="232"/>
        <v>0</v>
      </c>
      <c r="UF18" s="21"/>
      <c r="UG18" s="23">
        <f t="shared" si="392"/>
        <v>0</v>
      </c>
      <c r="UH18" s="22"/>
      <c r="UI18" s="22"/>
      <c r="UJ18" s="22"/>
      <c r="UK18" s="23">
        <v>0</v>
      </c>
      <c r="UL18" s="21">
        <f t="shared" si="375"/>
        <v>0</v>
      </c>
      <c r="UM18" s="21">
        <f t="shared" si="234"/>
        <v>0</v>
      </c>
      <c r="UN18" s="21">
        <v>0</v>
      </c>
      <c r="UO18" s="21">
        <f t="shared" si="235"/>
        <v>0</v>
      </c>
      <c r="UP18" s="21">
        <v>0</v>
      </c>
      <c r="UQ18" s="21">
        <f t="shared" si="236"/>
        <v>0</v>
      </c>
      <c r="UR18" s="21">
        <v>0</v>
      </c>
      <c r="US18" s="21">
        <f t="shared" si="237"/>
        <v>0</v>
      </c>
      <c r="UT18" s="21">
        <v>0</v>
      </c>
      <c r="UU18" s="21">
        <f t="shared" si="238"/>
        <v>0</v>
      </c>
      <c r="UV18" s="21">
        <v>0</v>
      </c>
      <c r="UW18" s="21">
        <f t="shared" si="239"/>
        <v>0</v>
      </c>
      <c r="UX18" s="21">
        <f>UN18+UO18+UP18+UQ18+UR18+US18+UT18+UU18</f>
        <v>0</v>
      </c>
      <c r="UY18" s="21"/>
      <c r="UZ18" s="21">
        <f t="shared" si="15"/>
        <v>0</v>
      </c>
      <c r="VA18" s="21"/>
      <c r="VB18" s="21"/>
      <c r="VC18" s="21">
        <v>0</v>
      </c>
      <c r="VD18" s="21">
        <f t="shared" si="241"/>
        <v>0</v>
      </c>
      <c r="VE18" s="21">
        <v>0</v>
      </c>
      <c r="VF18" s="21">
        <v>0</v>
      </c>
      <c r="VG18" s="22"/>
      <c r="VH18" s="22"/>
      <c r="VI18" s="21">
        <v>0</v>
      </c>
      <c r="VJ18" s="21">
        <f t="shared" si="242"/>
        <v>0</v>
      </c>
      <c r="VK18" s="21">
        <v>0</v>
      </c>
      <c r="VL18" s="21">
        <f t="shared" si="243"/>
        <v>0</v>
      </c>
      <c r="VM18" s="21">
        <v>0</v>
      </c>
      <c r="VN18" s="21">
        <f t="shared" si="244"/>
        <v>0</v>
      </c>
      <c r="VO18" s="21">
        <v>0</v>
      </c>
      <c r="VP18" s="21">
        <f t="shared" si="245"/>
        <v>0</v>
      </c>
      <c r="VQ18" s="21">
        <v>0</v>
      </c>
      <c r="VR18" s="21">
        <f t="shared" si="246"/>
        <v>0</v>
      </c>
      <c r="VS18" s="21">
        <v>0</v>
      </c>
      <c r="VT18" s="21">
        <f t="shared" si="247"/>
        <v>0</v>
      </c>
      <c r="VU18" s="21">
        <f t="shared" si="248"/>
        <v>0</v>
      </c>
      <c r="VV18" s="21"/>
      <c r="VW18" s="23">
        <f t="shared" si="393"/>
        <v>0</v>
      </c>
      <c r="VX18" s="22"/>
      <c r="VY18" s="22"/>
      <c r="VZ18" s="22"/>
      <c r="WA18" s="23">
        <v>0</v>
      </c>
      <c r="WB18" s="21">
        <f t="shared" si="376"/>
        <v>0</v>
      </c>
      <c r="WC18" s="21">
        <f t="shared" si="250"/>
        <v>0</v>
      </c>
      <c r="WD18" s="21">
        <v>0</v>
      </c>
      <c r="WE18" s="21">
        <f t="shared" si="251"/>
        <v>0</v>
      </c>
      <c r="WF18" s="21">
        <v>0</v>
      </c>
      <c r="WG18" s="21">
        <f t="shared" si="252"/>
        <v>0</v>
      </c>
      <c r="WH18" s="21">
        <v>0</v>
      </c>
      <c r="WI18" s="21">
        <f t="shared" si="253"/>
        <v>0</v>
      </c>
      <c r="WJ18" s="21">
        <v>0</v>
      </c>
      <c r="WK18" s="21">
        <f t="shared" si="254"/>
        <v>0</v>
      </c>
      <c r="WL18" s="21">
        <v>0</v>
      </c>
      <c r="WM18" s="21">
        <f t="shared" si="255"/>
        <v>0</v>
      </c>
      <c r="WN18" s="21">
        <f>WD18+WE18+WF18+WG18+WH18+WI18+WJ18+WK18</f>
        <v>0</v>
      </c>
      <c r="WO18" s="21"/>
      <c r="WP18" s="21">
        <f t="shared" si="16"/>
        <v>0</v>
      </c>
      <c r="WQ18" s="21"/>
      <c r="WR18" s="21"/>
      <c r="WS18" s="21">
        <v>0</v>
      </c>
      <c r="WT18" s="21">
        <f t="shared" si="257"/>
        <v>0</v>
      </c>
      <c r="WU18" s="21">
        <v>0</v>
      </c>
      <c r="WV18" s="21">
        <v>0</v>
      </c>
      <c r="WW18" s="22"/>
      <c r="WX18" s="22"/>
      <c r="WY18" s="21">
        <v>0</v>
      </c>
      <c r="WZ18" s="21">
        <f t="shared" si="258"/>
        <v>0</v>
      </c>
      <c r="XA18" s="21">
        <v>0</v>
      </c>
      <c r="XB18" s="21">
        <f t="shared" si="259"/>
        <v>0</v>
      </c>
      <c r="XC18" s="21">
        <v>0</v>
      </c>
      <c r="XD18" s="21">
        <f t="shared" si="260"/>
        <v>0</v>
      </c>
      <c r="XE18" s="21">
        <v>0</v>
      </c>
      <c r="XF18" s="21">
        <f t="shared" si="261"/>
        <v>0</v>
      </c>
      <c r="XG18" s="21">
        <v>0</v>
      </c>
      <c r="XH18" s="21">
        <f t="shared" si="262"/>
        <v>0</v>
      </c>
      <c r="XI18" s="21">
        <v>0</v>
      </c>
      <c r="XJ18" s="21">
        <f t="shared" si="263"/>
        <v>0</v>
      </c>
      <c r="XK18" s="21">
        <f t="shared" si="264"/>
        <v>0</v>
      </c>
      <c r="XL18" s="21"/>
      <c r="XM18" s="23">
        <f t="shared" si="394"/>
        <v>0</v>
      </c>
      <c r="XN18" s="22"/>
      <c r="XO18" s="22"/>
      <c r="XP18" s="22"/>
      <c r="XQ18" s="23">
        <v>0</v>
      </c>
      <c r="XR18" s="21">
        <f t="shared" si="377"/>
        <v>0</v>
      </c>
      <c r="XS18" s="21">
        <f t="shared" si="266"/>
        <v>0</v>
      </c>
      <c r="XT18" s="21">
        <v>0</v>
      </c>
      <c r="XU18" s="21">
        <f t="shared" si="267"/>
        <v>0</v>
      </c>
      <c r="XV18" s="21">
        <v>0</v>
      </c>
      <c r="XW18" s="21">
        <f t="shared" si="268"/>
        <v>0</v>
      </c>
      <c r="XX18" s="21">
        <v>0</v>
      </c>
      <c r="XY18" s="21">
        <f t="shared" si="269"/>
        <v>0</v>
      </c>
      <c r="XZ18" s="21">
        <v>0</v>
      </c>
      <c r="YA18" s="21">
        <f t="shared" si="270"/>
        <v>0</v>
      </c>
      <c r="YB18" s="21">
        <v>0</v>
      </c>
      <c r="YC18" s="21">
        <f t="shared" si="271"/>
        <v>0</v>
      </c>
      <c r="YD18" s="21">
        <f>XT18+XU18+XV18+XW18+XX18+XY18+XZ18+YA18</f>
        <v>0</v>
      </c>
      <c r="YE18" s="21"/>
      <c r="YF18" s="21">
        <f t="shared" si="17"/>
        <v>0</v>
      </c>
      <c r="YG18" s="21"/>
      <c r="YH18" s="21"/>
      <c r="YI18" s="21">
        <v>0</v>
      </c>
      <c r="YJ18" s="21">
        <f t="shared" si="273"/>
        <v>0</v>
      </c>
      <c r="YK18" s="21">
        <v>0</v>
      </c>
      <c r="YL18" s="21">
        <v>0</v>
      </c>
      <c r="YM18" s="22"/>
      <c r="YN18" s="22"/>
      <c r="YO18" s="21">
        <v>0</v>
      </c>
      <c r="YP18" s="21">
        <f t="shared" si="274"/>
        <v>0</v>
      </c>
      <c r="YQ18" s="21">
        <v>0</v>
      </c>
      <c r="YR18" s="21">
        <f t="shared" si="275"/>
        <v>0</v>
      </c>
      <c r="YS18" s="21">
        <v>0</v>
      </c>
      <c r="YT18" s="21">
        <f t="shared" si="276"/>
        <v>0</v>
      </c>
      <c r="YU18" s="21">
        <v>0</v>
      </c>
      <c r="YV18" s="21">
        <f t="shared" si="277"/>
        <v>0</v>
      </c>
      <c r="YW18" s="21">
        <v>0</v>
      </c>
      <c r="YX18" s="21">
        <f t="shared" si="278"/>
        <v>0</v>
      </c>
      <c r="YY18" s="21">
        <v>0</v>
      </c>
      <c r="YZ18" s="21">
        <f t="shared" si="279"/>
        <v>0</v>
      </c>
      <c r="ZA18" s="21">
        <f t="shared" si="280"/>
        <v>0</v>
      </c>
      <c r="ZB18" s="21"/>
      <c r="ZC18" s="23">
        <f t="shared" si="395"/>
        <v>0</v>
      </c>
      <c r="ZD18" s="22"/>
      <c r="ZE18" s="22"/>
      <c r="ZF18" s="22"/>
      <c r="ZG18" s="23">
        <v>0</v>
      </c>
      <c r="ZH18" s="21">
        <f t="shared" si="378"/>
        <v>0</v>
      </c>
      <c r="ZI18" s="21">
        <f t="shared" si="282"/>
        <v>0</v>
      </c>
      <c r="ZJ18" s="21">
        <v>0</v>
      </c>
      <c r="ZK18" s="21">
        <f t="shared" si="283"/>
        <v>0</v>
      </c>
      <c r="ZL18" s="21">
        <v>0</v>
      </c>
      <c r="ZM18" s="21">
        <f t="shared" si="284"/>
        <v>0</v>
      </c>
      <c r="ZN18" s="21">
        <v>0</v>
      </c>
      <c r="ZO18" s="21">
        <f t="shared" si="285"/>
        <v>0</v>
      </c>
      <c r="ZP18" s="21">
        <v>0</v>
      </c>
      <c r="ZQ18" s="21">
        <f t="shared" si="286"/>
        <v>0</v>
      </c>
      <c r="ZR18" s="21">
        <v>0</v>
      </c>
      <c r="ZS18" s="21">
        <f t="shared" si="287"/>
        <v>0</v>
      </c>
      <c r="ZT18" s="21">
        <f>ZJ18+ZK18+ZL18+ZM18+ZN18+ZO18+ZP18+ZQ18</f>
        <v>0</v>
      </c>
      <c r="ZU18" s="21"/>
      <c r="ZV18" s="21">
        <f t="shared" si="18"/>
        <v>0</v>
      </c>
      <c r="ZW18" s="21"/>
      <c r="ZX18" s="21"/>
      <c r="ZY18" s="21">
        <v>0</v>
      </c>
      <c r="ZZ18" s="21">
        <f t="shared" si="289"/>
        <v>0</v>
      </c>
      <c r="AAA18" s="21">
        <v>0</v>
      </c>
      <c r="AAB18" s="21">
        <v>0</v>
      </c>
      <c r="AAC18" s="22"/>
      <c r="AAD18" s="22"/>
      <c r="AAE18" s="21">
        <v>0</v>
      </c>
      <c r="AAF18" s="21">
        <f t="shared" si="290"/>
        <v>0</v>
      </c>
      <c r="AAG18" s="21">
        <v>0</v>
      </c>
      <c r="AAH18" s="21">
        <f t="shared" si="291"/>
        <v>0</v>
      </c>
      <c r="AAI18" s="21">
        <v>0</v>
      </c>
      <c r="AAJ18" s="21">
        <f t="shared" si="292"/>
        <v>0</v>
      </c>
      <c r="AAK18" s="21">
        <v>0</v>
      </c>
      <c r="AAL18" s="21">
        <f t="shared" si="293"/>
        <v>0</v>
      </c>
      <c r="AAM18" s="21">
        <v>0</v>
      </c>
      <c r="AAN18" s="21">
        <f t="shared" si="294"/>
        <v>0</v>
      </c>
      <c r="AAO18" s="21">
        <v>0</v>
      </c>
      <c r="AAP18" s="21">
        <f t="shared" si="295"/>
        <v>0</v>
      </c>
      <c r="AAQ18" s="21">
        <f t="shared" si="296"/>
        <v>0</v>
      </c>
      <c r="AAR18" s="21"/>
      <c r="AAS18" s="23">
        <f t="shared" si="396"/>
        <v>0</v>
      </c>
      <c r="AAT18" s="22"/>
      <c r="AAU18" s="22"/>
      <c r="AAV18" s="22"/>
      <c r="AAW18" s="23">
        <v>0</v>
      </c>
      <c r="AAX18" s="21">
        <f t="shared" si="379"/>
        <v>0</v>
      </c>
      <c r="AAY18" s="21">
        <f t="shared" si="298"/>
        <v>0</v>
      </c>
      <c r="AAZ18" s="21">
        <v>0</v>
      </c>
      <c r="ABA18" s="21">
        <f t="shared" si="299"/>
        <v>0</v>
      </c>
      <c r="ABB18" s="21">
        <v>0</v>
      </c>
      <c r="ABC18" s="21">
        <f t="shared" si="300"/>
        <v>0</v>
      </c>
      <c r="ABD18" s="21">
        <v>0</v>
      </c>
      <c r="ABE18" s="21">
        <f t="shared" si="301"/>
        <v>0</v>
      </c>
      <c r="ABF18" s="21">
        <v>0</v>
      </c>
      <c r="ABG18" s="21">
        <f t="shared" si="302"/>
        <v>0</v>
      </c>
      <c r="ABH18" s="21">
        <v>0</v>
      </c>
      <c r="ABI18" s="21">
        <f t="shared" si="303"/>
        <v>0</v>
      </c>
      <c r="ABJ18" s="21">
        <f>AAZ18+ABA18+ABB18+ABC18+ABD18+ABE18+ABF18+ABG18</f>
        <v>0</v>
      </c>
      <c r="ABK18" s="21"/>
      <c r="ABL18" s="21">
        <f t="shared" si="19"/>
        <v>0</v>
      </c>
      <c r="ABM18" s="21"/>
      <c r="ABN18" s="21"/>
      <c r="ABO18" s="21">
        <v>0</v>
      </c>
      <c r="ABP18" s="21">
        <f t="shared" si="305"/>
        <v>0</v>
      </c>
      <c r="ABQ18" s="21">
        <v>0</v>
      </c>
      <c r="ABR18" s="21">
        <v>0</v>
      </c>
      <c r="ABS18" s="22"/>
      <c r="ABT18" s="22"/>
      <c r="ABU18" s="21">
        <v>0</v>
      </c>
      <c r="ABV18" s="21">
        <f t="shared" si="20"/>
        <v>0</v>
      </c>
      <c r="ABW18" s="21">
        <v>0</v>
      </c>
      <c r="ABX18" s="21">
        <f t="shared" si="306"/>
        <v>0</v>
      </c>
      <c r="ABY18" s="21">
        <v>0</v>
      </c>
      <c r="ABZ18" s="21">
        <f t="shared" si="307"/>
        <v>0</v>
      </c>
      <c r="ACA18" s="21">
        <v>0</v>
      </c>
      <c r="ACB18" s="21">
        <f t="shared" si="308"/>
        <v>0</v>
      </c>
      <c r="ACC18" s="21">
        <v>0</v>
      </c>
      <c r="ACD18" s="21">
        <f t="shared" si="309"/>
        <v>0</v>
      </c>
      <c r="ACE18" s="21">
        <v>0</v>
      </c>
      <c r="ACF18" s="21">
        <f t="shared" si="310"/>
        <v>0</v>
      </c>
      <c r="ACG18" s="21">
        <f t="shared" si="21"/>
        <v>0</v>
      </c>
      <c r="ACH18" s="21"/>
      <c r="ACI18" s="23">
        <f t="shared" si="397"/>
        <v>0</v>
      </c>
      <c r="ACJ18" s="22"/>
      <c r="ACK18" s="22"/>
      <c r="ACL18" s="22"/>
      <c r="ACM18" s="23">
        <v>0</v>
      </c>
      <c r="ACN18" s="21">
        <f t="shared" si="380"/>
        <v>0</v>
      </c>
      <c r="ACO18" s="21">
        <f t="shared" si="312"/>
        <v>0</v>
      </c>
      <c r="ACP18" s="21">
        <v>0</v>
      </c>
      <c r="ACQ18" s="21">
        <f t="shared" si="313"/>
        <v>0</v>
      </c>
      <c r="ACR18" s="21">
        <v>0</v>
      </c>
      <c r="ACS18" s="21">
        <f t="shared" si="314"/>
        <v>0</v>
      </c>
      <c r="ACT18" s="21">
        <v>0</v>
      </c>
      <c r="ACU18" s="21">
        <f t="shared" si="315"/>
        <v>0</v>
      </c>
      <c r="ACV18" s="21">
        <v>0</v>
      </c>
      <c r="ACW18" s="21">
        <f t="shared" si="316"/>
        <v>0</v>
      </c>
      <c r="ACX18" s="21">
        <v>0</v>
      </c>
      <c r="ACY18" s="21">
        <f t="shared" si="317"/>
        <v>0</v>
      </c>
      <c r="ACZ18" s="21">
        <f>ACP18+ACQ18+ACR18+ACS18+ACT18+ACU18+ACV18+ACW18</f>
        <v>0</v>
      </c>
      <c r="ADA18" s="21"/>
      <c r="ADB18" s="21">
        <f t="shared" si="22"/>
        <v>0</v>
      </c>
      <c r="ADC18" s="21"/>
      <c r="ADD18" s="21"/>
      <c r="ADE18" s="21">
        <v>0</v>
      </c>
      <c r="ADF18" s="21">
        <f t="shared" si="319"/>
        <v>0</v>
      </c>
      <c r="ADG18" s="21">
        <v>0</v>
      </c>
      <c r="ADH18" s="21">
        <v>0</v>
      </c>
      <c r="ADI18" s="22"/>
      <c r="ADJ18" s="22"/>
      <c r="ADK18" s="21">
        <v>0</v>
      </c>
      <c r="ADL18" s="21">
        <f t="shared" si="320"/>
        <v>0</v>
      </c>
      <c r="ADM18" s="21">
        <v>0</v>
      </c>
      <c r="ADN18" s="21">
        <f t="shared" si="321"/>
        <v>0</v>
      </c>
      <c r="ADO18" s="21">
        <v>0</v>
      </c>
      <c r="ADP18" s="21">
        <f t="shared" si="322"/>
        <v>0</v>
      </c>
      <c r="ADQ18" s="21">
        <v>0</v>
      </c>
      <c r="ADR18" s="21">
        <f t="shared" si="323"/>
        <v>0</v>
      </c>
      <c r="ADS18" s="21">
        <v>0</v>
      </c>
      <c r="ADT18" s="21">
        <f t="shared" si="324"/>
        <v>0</v>
      </c>
      <c r="ADU18" s="21">
        <v>0</v>
      </c>
      <c r="ADV18" s="21">
        <f t="shared" si="325"/>
        <v>0</v>
      </c>
      <c r="ADW18" s="21">
        <f t="shared" si="326"/>
        <v>0</v>
      </c>
      <c r="ADX18" s="21"/>
      <c r="ADY18" s="23">
        <f t="shared" si="398"/>
        <v>0</v>
      </c>
      <c r="ADZ18" s="22"/>
      <c r="AEA18" s="22"/>
      <c r="AEB18" s="22"/>
      <c r="AEC18" s="23">
        <v>0</v>
      </c>
      <c r="AED18" s="21">
        <f t="shared" si="381"/>
        <v>0</v>
      </c>
      <c r="AEE18" s="21">
        <f t="shared" si="328"/>
        <v>0</v>
      </c>
      <c r="AEF18" s="21">
        <v>0</v>
      </c>
      <c r="AEG18" s="21">
        <f t="shared" si="329"/>
        <v>0</v>
      </c>
      <c r="AEH18" s="21">
        <v>0</v>
      </c>
      <c r="AEI18" s="21">
        <f t="shared" si="330"/>
        <v>0</v>
      </c>
      <c r="AEJ18" s="21">
        <v>0</v>
      </c>
      <c r="AEK18" s="21">
        <f t="shared" si="331"/>
        <v>0</v>
      </c>
      <c r="AEL18" s="21">
        <v>0</v>
      </c>
      <c r="AEM18" s="21">
        <f t="shared" si="332"/>
        <v>0</v>
      </c>
      <c r="AEN18" s="21">
        <v>0</v>
      </c>
      <c r="AEO18" s="21">
        <f t="shared" si="333"/>
        <v>0</v>
      </c>
      <c r="AEP18" s="21">
        <f>AEF18+AEG18+AEH18+AEI18+AEJ18+AEK18+AEL18+AEM18</f>
        <v>0</v>
      </c>
      <c r="AEQ18" s="21"/>
      <c r="AER18" s="21">
        <f t="shared" si="23"/>
        <v>0</v>
      </c>
      <c r="AES18" s="21"/>
      <c r="AET18" s="21"/>
      <c r="AEU18" s="21">
        <v>0</v>
      </c>
      <c r="AEV18" s="21">
        <f t="shared" si="335"/>
        <v>0</v>
      </c>
      <c r="AEW18" s="21">
        <v>0</v>
      </c>
      <c r="AEX18" s="21">
        <v>0</v>
      </c>
      <c r="AEY18" s="22"/>
      <c r="AEZ18" s="22"/>
      <c r="AFA18" s="21">
        <v>0</v>
      </c>
      <c r="AFB18" s="21">
        <f t="shared" si="336"/>
        <v>0</v>
      </c>
      <c r="AFC18" s="21">
        <v>0</v>
      </c>
      <c r="AFD18" s="21">
        <f t="shared" si="337"/>
        <v>0</v>
      </c>
      <c r="AFE18" s="21">
        <v>0</v>
      </c>
      <c r="AFF18" s="21">
        <f t="shared" si="338"/>
        <v>0</v>
      </c>
      <c r="AFG18" s="21">
        <v>0</v>
      </c>
      <c r="AFH18" s="21">
        <f t="shared" si="339"/>
        <v>0</v>
      </c>
      <c r="AFI18" s="21">
        <v>0</v>
      </c>
      <c r="AFJ18" s="21">
        <f t="shared" si="340"/>
        <v>0</v>
      </c>
      <c r="AFK18" s="21">
        <v>0</v>
      </c>
      <c r="AFL18" s="21">
        <f t="shared" si="341"/>
        <v>0</v>
      </c>
      <c r="AFM18" s="21">
        <f t="shared" si="342"/>
        <v>0</v>
      </c>
      <c r="AFN18" s="21"/>
      <c r="AFO18" s="23">
        <f t="shared" si="399"/>
        <v>0</v>
      </c>
      <c r="AFP18" s="24">
        <f t="shared" si="24"/>
        <v>0</v>
      </c>
      <c r="AFQ18" s="24">
        <f t="shared" si="25"/>
        <v>0</v>
      </c>
      <c r="AFR18" s="24">
        <f t="shared" si="343"/>
        <v>0</v>
      </c>
    </row>
    <row r="19" spans="1:850" ht="19.350000000000001" customHeight="1" x14ac:dyDescent="0.3">
      <c r="A19" s="19"/>
      <c r="B19" s="20" t="s">
        <v>43</v>
      </c>
      <c r="C19" s="20" t="s">
        <v>43</v>
      </c>
      <c r="D19" s="21">
        <v>0</v>
      </c>
      <c r="E19" s="20" t="s">
        <v>43</v>
      </c>
      <c r="F19" s="20" t="s">
        <v>43</v>
      </c>
      <c r="G19" s="21">
        <v>0</v>
      </c>
      <c r="H19" s="22"/>
      <c r="I19" s="22"/>
      <c r="J19" s="22"/>
      <c r="K19" s="23">
        <v>0</v>
      </c>
      <c r="L19" s="21">
        <f t="shared" si="26"/>
        <v>0</v>
      </c>
      <c r="M19" s="21">
        <f t="shared" si="27"/>
        <v>0</v>
      </c>
      <c r="N19" s="21">
        <v>0</v>
      </c>
      <c r="O19" s="21">
        <f t="shared" si="28"/>
        <v>0</v>
      </c>
      <c r="P19" s="21">
        <v>0</v>
      </c>
      <c r="Q19" s="21">
        <f t="shared" si="29"/>
        <v>0</v>
      </c>
      <c r="R19" s="21">
        <v>0</v>
      </c>
      <c r="S19" s="21">
        <f t="shared" si="30"/>
        <v>0</v>
      </c>
      <c r="T19" s="21">
        <v>0</v>
      </c>
      <c r="U19" s="21">
        <f t="shared" si="31"/>
        <v>0</v>
      </c>
      <c r="V19" s="21">
        <v>0</v>
      </c>
      <c r="W19" s="21">
        <f t="shared" si="32"/>
        <v>0</v>
      </c>
      <c r="X19" s="21">
        <f t="shared" si="33"/>
        <v>0</v>
      </c>
      <c r="Y19" s="21"/>
      <c r="Z19" s="21">
        <f t="shared" si="0"/>
        <v>0</v>
      </c>
      <c r="AA19" s="21"/>
      <c r="AB19" s="21"/>
      <c r="AC19" s="21">
        <v>0</v>
      </c>
      <c r="AD19" s="21">
        <f t="shared" si="34"/>
        <v>0</v>
      </c>
      <c r="AE19" s="21">
        <v>0</v>
      </c>
      <c r="AF19" s="21">
        <v>0</v>
      </c>
      <c r="AG19" s="22"/>
      <c r="AH19" s="22"/>
      <c r="AI19" s="21">
        <v>0</v>
      </c>
      <c r="AJ19" s="21">
        <f t="shared" si="35"/>
        <v>0</v>
      </c>
      <c r="AK19" s="21">
        <v>0</v>
      </c>
      <c r="AL19" s="21">
        <f t="shared" si="36"/>
        <v>0</v>
      </c>
      <c r="AM19" s="21">
        <v>0</v>
      </c>
      <c r="AN19" s="21">
        <f t="shared" si="37"/>
        <v>0</v>
      </c>
      <c r="AO19" s="21">
        <v>0</v>
      </c>
      <c r="AP19" s="21">
        <f t="shared" si="38"/>
        <v>0</v>
      </c>
      <c r="AQ19" s="21">
        <v>0</v>
      </c>
      <c r="AR19" s="21">
        <f t="shared" si="39"/>
        <v>0</v>
      </c>
      <c r="AS19" s="21">
        <v>0</v>
      </c>
      <c r="AT19" s="21">
        <f t="shared" si="40"/>
        <v>0</v>
      </c>
      <c r="AU19" s="21">
        <f t="shared" si="41"/>
        <v>0</v>
      </c>
      <c r="AV19" s="21"/>
      <c r="AW19" s="23">
        <f t="shared" si="344"/>
        <v>0</v>
      </c>
      <c r="AX19" s="22"/>
      <c r="AY19" s="22"/>
      <c r="AZ19" s="22"/>
      <c r="BA19" s="23">
        <v>0</v>
      </c>
      <c r="BB19" s="21">
        <f t="shared" si="363"/>
        <v>0</v>
      </c>
      <c r="BC19" s="21">
        <f t="shared" si="43"/>
        <v>0</v>
      </c>
      <c r="BD19" s="21">
        <v>0</v>
      </c>
      <c r="BE19" s="21">
        <f t="shared" si="44"/>
        <v>0</v>
      </c>
      <c r="BF19" s="21">
        <v>0</v>
      </c>
      <c r="BG19" s="21">
        <f t="shared" si="45"/>
        <v>0</v>
      </c>
      <c r="BH19" s="21">
        <v>0</v>
      </c>
      <c r="BI19" s="21">
        <f t="shared" si="46"/>
        <v>0</v>
      </c>
      <c r="BJ19" s="21">
        <v>0</v>
      </c>
      <c r="BK19" s="21">
        <f t="shared" si="47"/>
        <v>0</v>
      </c>
      <c r="BL19" s="21">
        <v>0</v>
      </c>
      <c r="BM19" s="21">
        <f t="shared" si="48"/>
        <v>0</v>
      </c>
      <c r="BN19" s="21">
        <f t="shared" ref="BN19:BN42" si="400">BD19+BE19+BF19+BG19+BH19+BI19+BJ19+BK19</f>
        <v>0</v>
      </c>
      <c r="BO19" s="21"/>
      <c r="BP19" s="21">
        <f t="shared" si="1"/>
        <v>0</v>
      </c>
      <c r="BQ19" s="21"/>
      <c r="BR19" s="21"/>
      <c r="BS19" s="21">
        <v>0</v>
      </c>
      <c r="BT19" s="21">
        <f t="shared" si="50"/>
        <v>0</v>
      </c>
      <c r="BU19" s="21">
        <v>0</v>
      </c>
      <c r="BV19" s="21">
        <v>0</v>
      </c>
      <c r="BW19" s="22"/>
      <c r="BX19" s="22"/>
      <c r="BY19" s="21">
        <v>0</v>
      </c>
      <c r="BZ19" s="21">
        <f t="shared" si="51"/>
        <v>0</v>
      </c>
      <c r="CA19" s="21">
        <v>0</v>
      </c>
      <c r="CB19" s="21">
        <f t="shared" si="52"/>
        <v>0</v>
      </c>
      <c r="CC19" s="21">
        <v>0</v>
      </c>
      <c r="CD19" s="21">
        <f t="shared" si="53"/>
        <v>0</v>
      </c>
      <c r="CE19" s="21">
        <v>0</v>
      </c>
      <c r="CF19" s="21">
        <f t="shared" si="54"/>
        <v>0</v>
      </c>
      <c r="CG19" s="21">
        <v>0</v>
      </c>
      <c r="CH19" s="21">
        <f t="shared" si="55"/>
        <v>0</v>
      </c>
      <c r="CI19" s="21">
        <v>0</v>
      </c>
      <c r="CJ19" s="21">
        <f t="shared" si="56"/>
        <v>0</v>
      </c>
      <c r="CK19" s="21">
        <f t="shared" si="57"/>
        <v>0</v>
      </c>
      <c r="CL19" s="21"/>
      <c r="CM19" s="23">
        <f t="shared" si="382"/>
        <v>0</v>
      </c>
      <c r="CN19" s="22"/>
      <c r="CO19" s="22"/>
      <c r="CP19" s="22"/>
      <c r="CQ19" s="23">
        <v>0</v>
      </c>
      <c r="CR19" s="21">
        <f t="shared" si="364"/>
        <v>0</v>
      </c>
      <c r="CS19" s="21">
        <f t="shared" si="59"/>
        <v>0</v>
      </c>
      <c r="CT19" s="21">
        <v>0</v>
      </c>
      <c r="CU19" s="21">
        <f t="shared" si="60"/>
        <v>0</v>
      </c>
      <c r="CV19" s="21">
        <v>0</v>
      </c>
      <c r="CW19" s="21">
        <f t="shared" si="61"/>
        <v>0</v>
      </c>
      <c r="CX19" s="21">
        <v>0</v>
      </c>
      <c r="CY19" s="21">
        <f t="shared" si="62"/>
        <v>0</v>
      </c>
      <c r="CZ19" s="21">
        <v>0</v>
      </c>
      <c r="DA19" s="21">
        <f t="shared" si="63"/>
        <v>0</v>
      </c>
      <c r="DB19" s="21">
        <v>0</v>
      </c>
      <c r="DC19" s="21">
        <f t="shared" si="64"/>
        <v>0</v>
      </c>
      <c r="DD19" s="21">
        <f t="shared" ref="DD19:DD42" si="401">CT19+CU19+CV19+CW19+CX19+CY19+CZ19+DA19</f>
        <v>0</v>
      </c>
      <c r="DE19" s="21"/>
      <c r="DF19" s="21">
        <f t="shared" si="2"/>
        <v>0</v>
      </c>
      <c r="DG19" s="21"/>
      <c r="DH19" s="21"/>
      <c r="DI19" s="21">
        <v>0</v>
      </c>
      <c r="DJ19" s="21">
        <f t="shared" si="66"/>
        <v>0</v>
      </c>
      <c r="DK19" s="21">
        <v>0</v>
      </c>
      <c r="DL19" s="21">
        <v>0</v>
      </c>
      <c r="DM19" s="22"/>
      <c r="DN19" s="22"/>
      <c r="DO19" s="21">
        <v>0</v>
      </c>
      <c r="DP19" s="21">
        <f t="shared" si="3"/>
        <v>0</v>
      </c>
      <c r="DQ19" s="21">
        <v>0</v>
      </c>
      <c r="DR19" s="21">
        <f t="shared" si="67"/>
        <v>0</v>
      </c>
      <c r="DS19" s="21">
        <v>0</v>
      </c>
      <c r="DT19" s="21">
        <f t="shared" si="68"/>
        <v>0</v>
      </c>
      <c r="DU19" s="21">
        <v>0</v>
      </c>
      <c r="DV19" s="21">
        <f t="shared" si="69"/>
        <v>0</v>
      </c>
      <c r="DW19" s="21">
        <v>0</v>
      </c>
      <c r="DX19" s="21">
        <f t="shared" si="70"/>
        <v>0</v>
      </c>
      <c r="DY19" s="21">
        <v>0</v>
      </c>
      <c r="DZ19" s="21">
        <f t="shared" si="71"/>
        <v>0</v>
      </c>
      <c r="EA19" s="21">
        <f t="shared" si="72"/>
        <v>0</v>
      </c>
      <c r="EB19" s="21"/>
      <c r="EC19" s="23">
        <f t="shared" si="4"/>
        <v>0</v>
      </c>
      <c r="ED19" s="22"/>
      <c r="EE19" s="22"/>
      <c r="EF19" s="22"/>
      <c r="EG19" s="23">
        <v>0</v>
      </c>
      <c r="EH19" s="21">
        <f t="shared" si="365"/>
        <v>0</v>
      </c>
      <c r="EI19" s="21">
        <f t="shared" si="74"/>
        <v>0</v>
      </c>
      <c r="EJ19" s="21">
        <v>0</v>
      </c>
      <c r="EK19" s="21">
        <f t="shared" si="75"/>
        <v>0</v>
      </c>
      <c r="EL19" s="21">
        <v>0</v>
      </c>
      <c r="EM19" s="21">
        <f t="shared" si="76"/>
        <v>0</v>
      </c>
      <c r="EN19" s="21">
        <v>0</v>
      </c>
      <c r="EO19" s="21">
        <f t="shared" si="77"/>
        <v>0</v>
      </c>
      <c r="EP19" s="21">
        <v>0</v>
      </c>
      <c r="EQ19" s="21">
        <f t="shared" si="78"/>
        <v>0</v>
      </c>
      <c r="ER19" s="21">
        <v>0</v>
      </c>
      <c r="ES19" s="21">
        <f t="shared" si="79"/>
        <v>0</v>
      </c>
      <c r="ET19" s="21">
        <f t="shared" ref="ET19:ET42" si="402">EJ19+EK19+EL19+EM19+EN19+EO19+EP19+EQ19</f>
        <v>0</v>
      </c>
      <c r="EU19" s="21"/>
      <c r="EV19" s="21">
        <f t="shared" si="5"/>
        <v>0</v>
      </c>
      <c r="EW19" s="21"/>
      <c r="EX19" s="21"/>
      <c r="EY19" s="21">
        <v>0</v>
      </c>
      <c r="EZ19" s="21">
        <f t="shared" si="81"/>
        <v>0</v>
      </c>
      <c r="FA19" s="21">
        <v>0</v>
      </c>
      <c r="FB19" s="21">
        <v>0</v>
      </c>
      <c r="FC19" s="22"/>
      <c r="FD19" s="22"/>
      <c r="FE19" s="21">
        <v>0</v>
      </c>
      <c r="FF19" s="21">
        <f t="shared" si="82"/>
        <v>0</v>
      </c>
      <c r="FG19" s="21">
        <v>0</v>
      </c>
      <c r="FH19" s="21">
        <f t="shared" si="83"/>
        <v>0</v>
      </c>
      <c r="FI19" s="21">
        <v>0</v>
      </c>
      <c r="FJ19" s="21">
        <f t="shared" si="84"/>
        <v>0</v>
      </c>
      <c r="FK19" s="21">
        <v>0</v>
      </c>
      <c r="FL19" s="21">
        <f t="shared" si="85"/>
        <v>0</v>
      </c>
      <c r="FM19" s="21">
        <v>0</v>
      </c>
      <c r="FN19" s="21">
        <f t="shared" si="86"/>
        <v>0</v>
      </c>
      <c r="FO19" s="21">
        <v>0</v>
      </c>
      <c r="FP19" s="21">
        <f t="shared" si="87"/>
        <v>0</v>
      </c>
      <c r="FQ19" s="21">
        <f t="shared" si="88"/>
        <v>0</v>
      </c>
      <c r="FR19" s="21"/>
      <c r="FS19" s="23">
        <f t="shared" si="383"/>
        <v>0</v>
      </c>
      <c r="FT19" s="22"/>
      <c r="FU19" s="22"/>
      <c r="FV19" s="22"/>
      <c r="FW19" s="23">
        <v>0</v>
      </c>
      <c r="FX19" s="21">
        <f t="shared" si="366"/>
        <v>0</v>
      </c>
      <c r="FY19" s="21">
        <f t="shared" si="90"/>
        <v>0</v>
      </c>
      <c r="FZ19" s="21">
        <v>0</v>
      </c>
      <c r="GA19" s="21">
        <f t="shared" si="91"/>
        <v>0</v>
      </c>
      <c r="GB19" s="21">
        <v>0</v>
      </c>
      <c r="GC19" s="21">
        <f t="shared" si="92"/>
        <v>0</v>
      </c>
      <c r="GD19" s="21">
        <v>0</v>
      </c>
      <c r="GE19" s="21">
        <f t="shared" si="93"/>
        <v>0</v>
      </c>
      <c r="GF19" s="21">
        <v>0</v>
      </c>
      <c r="GG19" s="21">
        <f t="shared" si="94"/>
        <v>0</v>
      </c>
      <c r="GH19" s="21">
        <v>0</v>
      </c>
      <c r="GI19" s="21">
        <f t="shared" si="95"/>
        <v>0</v>
      </c>
      <c r="GJ19" s="21">
        <f t="shared" ref="GJ19:GJ42" si="403">FZ19+GA19+GB19+GC19+GD19+GE19+GF19+GG19</f>
        <v>0</v>
      </c>
      <c r="GK19" s="21"/>
      <c r="GL19" s="21">
        <f t="shared" si="6"/>
        <v>0</v>
      </c>
      <c r="GM19" s="21"/>
      <c r="GN19" s="21"/>
      <c r="GO19" s="21">
        <v>0</v>
      </c>
      <c r="GP19" s="21">
        <f t="shared" si="97"/>
        <v>0</v>
      </c>
      <c r="GQ19" s="21">
        <v>0</v>
      </c>
      <c r="GR19" s="21">
        <v>0</v>
      </c>
      <c r="GS19" s="22"/>
      <c r="GT19" s="22"/>
      <c r="GU19" s="21">
        <v>0</v>
      </c>
      <c r="GV19" s="21">
        <f t="shared" si="98"/>
        <v>0</v>
      </c>
      <c r="GW19" s="21">
        <v>0</v>
      </c>
      <c r="GX19" s="21">
        <f t="shared" si="99"/>
        <v>0</v>
      </c>
      <c r="GY19" s="21">
        <v>0</v>
      </c>
      <c r="GZ19" s="21">
        <f t="shared" si="100"/>
        <v>0</v>
      </c>
      <c r="HA19" s="21">
        <v>0</v>
      </c>
      <c r="HB19" s="21">
        <f t="shared" si="101"/>
        <v>0</v>
      </c>
      <c r="HC19" s="21">
        <v>0</v>
      </c>
      <c r="HD19" s="21">
        <f t="shared" si="102"/>
        <v>0</v>
      </c>
      <c r="HE19" s="21">
        <v>0</v>
      </c>
      <c r="HF19" s="21">
        <f t="shared" si="103"/>
        <v>0</v>
      </c>
      <c r="HG19" s="21">
        <f t="shared" si="104"/>
        <v>0</v>
      </c>
      <c r="HH19" s="21"/>
      <c r="HI19" s="23">
        <f t="shared" si="384"/>
        <v>0</v>
      </c>
      <c r="HJ19" s="22"/>
      <c r="HK19" s="22"/>
      <c r="HL19" s="22"/>
      <c r="HM19" s="23">
        <v>0</v>
      </c>
      <c r="HN19" s="21">
        <f t="shared" si="367"/>
        <v>0</v>
      </c>
      <c r="HO19" s="21">
        <f t="shared" si="106"/>
        <v>0</v>
      </c>
      <c r="HP19" s="21">
        <v>0</v>
      </c>
      <c r="HQ19" s="21">
        <f t="shared" si="107"/>
        <v>0</v>
      </c>
      <c r="HR19" s="21">
        <v>0</v>
      </c>
      <c r="HS19" s="21">
        <f t="shared" si="108"/>
        <v>0</v>
      </c>
      <c r="HT19" s="21">
        <v>0</v>
      </c>
      <c r="HU19" s="21">
        <f t="shared" si="109"/>
        <v>0</v>
      </c>
      <c r="HV19" s="21">
        <v>0</v>
      </c>
      <c r="HW19" s="21">
        <f t="shared" si="110"/>
        <v>0</v>
      </c>
      <c r="HX19" s="21">
        <v>0</v>
      </c>
      <c r="HY19" s="21">
        <f t="shared" si="111"/>
        <v>0</v>
      </c>
      <c r="HZ19" s="21">
        <f t="shared" ref="HZ19:HZ42" si="404">HP19+HQ19+HR19+HS19+HT19+HU19+HV19+HW19</f>
        <v>0</v>
      </c>
      <c r="IA19" s="21"/>
      <c r="IB19" s="21">
        <f t="shared" si="7"/>
        <v>0</v>
      </c>
      <c r="IC19" s="21"/>
      <c r="ID19" s="21"/>
      <c r="IE19" s="21">
        <v>0</v>
      </c>
      <c r="IF19" s="21">
        <f t="shared" si="113"/>
        <v>0</v>
      </c>
      <c r="IG19" s="21">
        <v>0</v>
      </c>
      <c r="IH19" s="21">
        <v>0</v>
      </c>
      <c r="II19" s="22"/>
      <c r="IJ19" s="22"/>
      <c r="IK19" s="21">
        <v>0</v>
      </c>
      <c r="IL19" s="21">
        <f t="shared" si="114"/>
        <v>0</v>
      </c>
      <c r="IM19" s="21">
        <v>0</v>
      </c>
      <c r="IN19" s="21">
        <f t="shared" si="115"/>
        <v>0</v>
      </c>
      <c r="IO19" s="21">
        <v>0</v>
      </c>
      <c r="IP19" s="21">
        <f t="shared" si="116"/>
        <v>0</v>
      </c>
      <c r="IQ19" s="21">
        <v>0</v>
      </c>
      <c r="IR19" s="21">
        <f t="shared" si="117"/>
        <v>0</v>
      </c>
      <c r="IS19" s="21">
        <v>0</v>
      </c>
      <c r="IT19" s="21">
        <f t="shared" si="118"/>
        <v>0</v>
      </c>
      <c r="IU19" s="21">
        <v>0</v>
      </c>
      <c r="IV19" s="21">
        <f t="shared" si="119"/>
        <v>0</v>
      </c>
      <c r="IW19" s="21">
        <f t="shared" si="120"/>
        <v>0</v>
      </c>
      <c r="IX19" s="21"/>
      <c r="IY19" s="23">
        <f t="shared" si="385"/>
        <v>0</v>
      </c>
      <c r="IZ19" s="22"/>
      <c r="JA19" s="22"/>
      <c r="JB19" s="22"/>
      <c r="JC19" s="23">
        <v>0</v>
      </c>
      <c r="JD19" s="21">
        <f t="shared" si="368"/>
        <v>0</v>
      </c>
      <c r="JE19" s="21">
        <f t="shared" si="122"/>
        <v>0</v>
      </c>
      <c r="JF19" s="21">
        <v>0</v>
      </c>
      <c r="JG19" s="21">
        <f t="shared" si="123"/>
        <v>0</v>
      </c>
      <c r="JH19" s="21">
        <v>0</v>
      </c>
      <c r="JI19" s="21">
        <f t="shared" si="124"/>
        <v>0</v>
      </c>
      <c r="JJ19" s="21">
        <v>0</v>
      </c>
      <c r="JK19" s="21">
        <f t="shared" si="125"/>
        <v>0</v>
      </c>
      <c r="JL19" s="21">
        <v>0</v>
      </c>
      <c r="JM19" s="21">
        <f t="shared" si="126"/>
        <v>0</v>
      </c>
      <c r="JN19" s="21">
        <v>0</v>
      </c>
      <c r="JO19" s="21">
        <f t="shared" si="127"/>
        <v>0</v>
      </c>
      <c r="JP19" s="21">
        <f t="shared" ref="JP19:JP42" si="405">JF19+JG19+JH19+JI19+JJ19+JK19+JL19+JM19</f>
        <v>0</v>
      </c>
      <c r="JQ19" s="21"/>
      <c r="JR19" s="21">
        <f t="shared" si="8"/>
        <v>0</v>
      </c>
      <c r="JS19" s="21"/>
      <c r="JT19" s="21"/>
      <c r="JU19" s="21">
        <v>0</v>
      </c>
      <c r="JV19" s="21">
        <f t="shared" si="129"/>
        <v>0</v>
      </c>
      <c r="JW19" s="21">
        <v>0</v>
      </c>
      <c r="JX19" s="21">
        <v>0</v>
      </c>
      <c r="JY19" s="22"/>
      <c r="JZ19" s="22"/>
      <c r="KA19" s="21">
        <v>0</v>
      </c>
      <c r="KB19" s="21">
        <f t="shared" si="130"/>
        <v>0</v>
      </c>
      <c r="KC19" s="21">
        <v>0</v>
      </c>
      <c r="KD19" s="21">
        <f t="shared" si="131"/>
        <v>0</v>
      </c>
      <c r="KE19" s="21">
        <v>0</v>
      </c>
      <c r="KF19" s="21">
        <f t="shared" si="132"/>
        <v>0</v>
      </c>
      <c r="KG19" s="21">
        <v>0</v>
      </c>
      <c r="KH19" s="21">
        <f t="shared" si="133"/>
        <v>0</v>
      </c>
      <c r="KI19" s="21">
        <v>0</v>
      </c>
      <c r="KJ19" s="21">
        <f t="shared" si="134"/>
        <v>0</v>
      </c>
      <c r="KK19" s="21">
        <v>0</v>
      </c>
      <c r="KL19" s="21">
        <f t="shared" si="135"/>
        <v>0</v>
      </c>
      <c r="KM19" s="21">
        <f t="shared" si="136"/>
        <v>0</v>
      </c>
      <c r="KN19" s="21"/>
      <c r="KO19" s="23">
        <f t="shared" si="386"/>
        <v>0</v>
      </c>
      <c r="KP19" s="22"/>
      <c r="KQ19" s="22"/>
      <c r="KR19" s="22"/>
      <c r="KS19" s="23">
        <v>0</v>
      </c>
      <c r="KT19" s="21">
        <f t="shared" si="369"/>
        <v>0</v>
      </c>
      <c r="KU19" s="21">
        <f t="shared" si="138"/>
        <v>0</v>
      </c>
      <c r="KV19" s="21">
        <v>0</v>
      </c>
      <c r="KW19" s="21">
        <f t="shared" si="139"/>
        <v>0</v>
      </c>
      <c r="KX19" s="21">
        <v>0</v>
      </c>
      <c r="KY19" s="21">
        <f t="shared" si="140"/>
        <v>0</v>
      </c>
      <c r="KZ19" s="21">
        <v>0</v>
      </c>
      <c r="LA19" s="21">
        <f t="shared" si="141"/>
        <v>0</v>
      </c>
      <c r="LB19" s="21">
        <v>0</v>
      </c>
      <c r="LC19" s="21">
        <f t="shared" si="142"/>
        <v>0</v>
      </c>
      <c r="LD19" s="21">
        <v>0</v>
      </c>
      <c r="LE19" s="21">
        <f t="shared" si="143"/>
        <v>0</v>
      </c>
      <c r="LF19" s="21">
        <f t="shared" ref="LF19:LF42" si="406">KV19+KW19+KX19+KY19+KZ19+LA19+LB19+LC19</f>
        <v>0</v>
      </c>
      <c r="LG19" s="21"/>
      <c r="LH19" s="21">
        <f t="shared" si="9"/>
        <v>0</v>
      </c>
      <c r="LI19" s="21"/>
      <c r="LJ19" s="21"/>
      <c r="LK19" s="21">
        <v>0</v>
      </c>
      <c r="LL19" s="21">
        <f t="shared" si="145"/>
        <v>0</v>
      </c>
      <c r="LM19" s="21">
        <v>0</v>
      </c>
      <c r="LN19" s="21">
        <v>0</v>
      </c>
      <c r="LO19" s="22"/>
      <c r="LP19" s="22"/>
      <c r="LQ19" s="21">
        <v>0</v>
      </c>
      <c r="LR19" s="21">
        <f t="shared" si="146"/>
        <v>0</v>
      </c>
      <c r="LS19" s="21">
        <v>0</v>
      </c>
      <c r="LT19" s="21">
        <f t="shared" si="147"/>
        <v>0</v>
      </c>
      <c r="LU19" s="21">
        <v>0</v>
      </c>
      <c r="LV19" s="21">
        <f t="shared" si="148"/>
        <v>0</v>
      </c>
      <c r="LW19" s="21">
        <v>0</v>
      </c>
      <c r="LX19" s="21">
        <f t="shared" si="149"/>
        <v>0</v>
      </c>
      <c r="LY19" s="21">
        <v>0</v>
      </c>
      <c r="LZ19" s="21">
        <f t="shared" si="150"/>
        <v>0</v>
      </c>
      <c r="MA19" s="21">
        <v>0</v>
      </c>
      <c r="MB19" s="21">
        <f t="shared" si="151"/>
        <v>0</v>
      </c>
      <c r="MC19" s="21">
        <f t="shared" si="152"/>
        <v>0</v>
      </c>
      <c r="MD19" s="21"/>
      <c r="ME19" s="23">
        <f t="shared" si="387"/>
        <v>0</v>
      </c>
      <c r="MF19" s="22"/>
      <c r="MG19" s="22"/>
      <c r="MH19" s="22"/>
      <c r="MI19" s="23">
        <v>0</v>
      </c>
      <c r="MJ19" s="21">
        <f t="shared" si="370"/>
        <v>0</v>
      </c>
      <c r="MK19" s="21">
        <f t="shared" si="154"/>
        <v>0</v>
      </c>
      <c r="ML19" s="21">
        <v>0</v>
      </c>
      <c r="MM19" s="21">
        <f t="shared" si="155"/>
        <v>0</v>
      </c>
      <c r="MN19" s="21">
        <v>0</v>
      </c>
      <c r="MO19" s="21">
        <f t="shared" si="156"/>
        <v>0</v>
      </c>
      <c r="MP19" s="21">
        <v>0</v>
      </c>
      <c r="MQ19" s="21">
        <f t="shared" si="157"/>
        <v>0</v>
      </c>
      <c r="MR19" s="21">
        <v>0</v>
      </c>
      <c r="MS19" s="21">
        <f t="shared" si="158"/>
        <v>0</v>
      </c>
      <c r="MT19" s="21">
        <v>0</v>
      </c>
      <c r="MU19" s="21">
        <f t="shared" si="159"/>
        <v>0</v>
      </c>
      <c r="MV19" s="21">
        <f t="shared" ref="MV19:MV42" si="407">ML19+MM19+MN19+MO19+MP19+MQ19+MR19+MS19</f>
        <v>0</v>
      </c>
      <c r="MW19" s="21"/>
      <c r="MX19" s="21">
        <f t="shared" si="10"/>
        <v>0</v>
      </c>
      <c r="MY19" s="21"/>
      <c r="MZ19" s="21"/>
      <c r="NA19" s="21">
        <v>0</v>
      </c>
      <c r="NB19" s="21">
        <f t="shared" si="161"/>
        <v>0</v>
      </c>
      <c r="NC19" s="21">
        <v>0</v>
      </c>
      <c r="ND19" s="21">
        <v>0</v>
      </c>
      <c r="NE19" s="22"/>
      <c r="NF19" s="22"/>
      <c r="NG19" s="21">
        <v>0</v>
      </c>
      <c r="NH19" s="21">
        <f t="shared" si="162"/>
        <v>0</v>
      </c>
      <c r="NI19" s="21">
        <v>0</v>
      </c>
      <c r="NJ19" s="21">
        <f t="shared" si="163"/>
        <v>0</v>
      </c>
      <c r="NK19" s="21">
        <v>0</v>
      </c>
      <c r="NL19" s="21">
        <f t="shared" si="164"/>
        <v>0</v>
      </c>
      <c r="NM19" s="21">
        <v>0</v>
      </c>
      <c r="NN19" s="21">
        <f t="shared" si="165"/>
        <v>0</v>
      </c>
      <c r="NO19" s="21">
        <v>0</v>
      </c>
      <c r="NP19" s="21">
        <f t="shared" si="166"/>
        <v>0</v>
      </c>
      <c r="NQ19" s="21">
        <v>0</v>
      </c>
      <c r="NR19" s="21">
        <f t="shared" si="167"/>
        <v>0</v>
      </c>
      <c r="NS19" s="21">
        <f t="shared" si="168"/>
        <v>0</v>
      </c>
      <c r="NT19" s="21"/>
      <c r="NU19" s="23">
        <f t="shared" si="388"/>
        <v>0</v>
      </c>
      <c r="NV19" s="22"/>
      <c r="NW19" s="22"/>
      <c r="NX19" s="22"/>
      <c r="NY19" s="23">
        <v>0</v>
      </c>
      <c r="NZ19" s="21">
        <f t="shared" si="371"/>
        <v>0</v>
      </c>
      <c r="OA19" s="21">
        <f t="shared" si="170"/>
        <v>0</v>
      </c>
      <c r="OB19" s="21">
        <v>0</v>
      </c>
      <c r="OC19" s="21">
        <f t="shared" si="171"/>
        <v>0</v>
      </c>
      <c r="OD19" s="21">
        <v>0</v>
      </c>
      <c r="OE19" s="21">
        <f t="shared" si="172"/>
        <v>0</v>
      </c>
      <c r="OF19" s="21">
        <v>0</v>
      </c>
      <c r="OG19" s="21">
        <f t="shared" si="173"/>
        <v>0</v>
      </c>
      <c r="OH19" s="21">
        <v>0</v>
      </c>
      <c r="OI19" s="21">
        <f t="shared" si="174"/>
        <v>0</v>
      </c>
      <c r="OJ19" s="21">
        <v>0</v>
      </c>
      <c r="OK19" s="21">
        <f t="shared" si="175"/>
        <v>0</v>
      </c>
      <c r="OL19" s="21">
        <f t="shared" ref="OL19:OL42" si="408">OB19+OC19+OD19+OE19+OF19+OG19+OH19+OI19</f>
        <v>0</v>
      </c>
      <c r="OM19" s="21"/>
      <c r="ON19" s="21">
        <f t="shared" si="11"/>
        <v>0</v>
      </c>
      <c r="OO19" s="21"/>
      <c r="OP19" s="21"/>
      <c r="OQ19" s="21">
        <v>0</v>
      </c>
      <c r="OR19" s="21">
        <f t="shared" si="177"/>
        <v>0</v>
      </c>
      <c r="OS19" s="21">
        <v>0</v>
      </c>
      <c r="OT19" s="21">
        <v>0</v>
      </c>
      <c r="OU19" s="22"/>
      <c r="OV19" s="22"/>
      <c r="OW19" s="21">
        <v>0</v>
      </c>
      <c r="OX19" s="21">
        <f t="shared" si="178"/>
        <v>0</v>
      </c>
      <c r="OY19" s="21">
        <v>0</v>
      </c>
      <c r="OZ19" s="21">
        <f t="shared" si="179"/>
        <v>0</v>
      </c>
      <c r="PA19" s="21">
        <v>0</v>
      </c>
      <c r="PB19" s="21">
        <f t="shared" si="180"/>
        <v>0</v>
      </c>
      <c r="PC19" s="21">
        <v>0</v>
      </c>
      <c r="PD19" s="21">
        <f t="shared" si="181"/>
        <v>0</v>
      </c>
      <c r="PE19" s="21">
        <v>0</v>
      </c>
      <c r="PF19" s="21">
        <f t="shared" si="182"/>
        <v>0</v>
      </c>
      <c r="PG19" s="21">
        <v>0</v>
      </c>
      <c r="PH19" s="21">
        <f t="shared" si="183"/>
        <v>0</v>
      </c>
      <c r="PI19" s="21">
        <f t="shared" si="184"/>
        <v>0</v>
      </c>
      <c r="PJ19" s="21"/>
      <c r="PK19" s="23">
        <f t="shared" si="389"/>
        <v>0</v>
      </c>
      <c r="PL19" s="22"/>
      <c r="PM19" s="22"/>
      <c r="PN19" s="22"/>
      <c r="PO19" s="23">
        <v>0</v>
      </c>
      <c r="PP19" s="21">
        <f t="shared" si="372"/>
        <v>0</v>
      </c>
      <c r="PQ19" s="21">
        <f t="shared" si="186"/>
        <v>0</v>
      </c>
      <c r="PR19" s="21">
        <v>0</v>
      </c>
      <c r="PS19" s="21">
        <f t="shared" si="187"/>
        <v>0</v>
      </c>
      <c r="PT19" s="21">
        <v>0</v>
      </c>
      <c r="PU19" s="21">
        <f t="shared" si="188"/>
        <v>0</v>
      </c>
      <c r="PV19" s="21">
        <v>0</v>
      </c>
      <c r="PW19" s="21">
        <f t="shared" si="189"/>
        <v>0</v>
      </c>
      <c r="PX19" s="21">
        <v>0</v>
      </c>
      <c r="PY19" s="21">
        <f t="shared" si="190"/>
        <v>0</v>
      </c>
      <c r="PZ19" s="21">
        <v>0</v>
      </c>
      <c r="QA19" s="21">
        <f t="shared" si="191"/>
        <v>0</v>
      </c>
      <c r="QB19" s="21">
        <f t="shared" ref="QB19:QB42" si="409">PR19+PS19+PT19+PU19+PV19+PW19+PX19+PY19</f>
        <v>0</v>
      </c>
      <c r="QC19" s="21"/>
      <c r="QD19" s="21">
        <f t="shared" si="12"/>
        <v>0</v>
      </c>
      <c r="QE19" s="21"/>
      <c r="QF19" s="21"/>
      <c r="QG19" s="21">
        <v>0</v>
      </c>
      <c r="QH19" s="21">
        <f t="shared" si="193"/>
        <v>0</v>
      </c>
      <c r="QI19" s="21">
        <v>0</v>
      </c>
      <c r="QJ19" s="21">
        <v>0</v>
      </c>
      <c r="QK19" s="22"/>
      <c r="QL19" s="22"/>
      <c r="QM19" s="21">
        <v>0</v>
      </c>
      <c r="QN19" s="21">
        <f t="shared" si="194"/>
        <v>0</v>
      </c>
      <c r="QO19" s="21">
        <v>0</v>
      </c>
      <c r="QP19" s="21">
        <f t="shared" si="195"/>
        <v>0</v>
      </c>
      <c r="QQ19" s="21">
        <v>0</v>
      </c>
      <c r="QR19" s="21">
        <f t="shared" si="196"/>
        <v>0</v>
      </c>
      <c r="QS19" s="21">
        <v>0</v>
      </c>
      <c r="QT19" s="21">
        <f t="shared" si="197"/>
        <v>0</v>
      </c>
      <c r="QU19" s="21">
        <v>0</v>
      </c>
      <c r="QV19" s="21">
        <f t="shared" si="198"/>
        <v>0</v>
      </c>
      <c r="QW19" s="21">
        <v>0</v>
      </c>
      <c r="QX19" s="21">
        <f t="shared" si="199"/>
        <v>0</v>
      </c>
      <c r="QY19" s="21">
        <f t="shared" si="200"/>
        <v>0</v>
      </c>
      <c r="QZ19" s="21"/>
      <c r="RA19" s="23">
        <f t="shared" si="390"/>
        <v>0</v>
      </c>
      <c r="RB19" s="22"/>
      <c r="RC19" s="22"/>
      <c r="RD19" s="22"/>
      <c r="RE19" s="23">
        <v>0</v>
      </c>
      <c r="RF19" s="21">
        <f t="shared" si="373"/>
        <v>0</v>
      </c>
      <c r="RG19" s="21">
        <f t="shared" si="202"/>
        <v>0</v>
      </c>
      <c r="RH19" s="21">
        <v>0</v>
      </c>
      <c r="RI19" s="21">
        <f t="shared" si="203"/>
        <v>0</v>
      </c>
      <c r="RJ19" s="21">
        <v>0</v>
      </c>
      <c r="RK19" s="21">
        <f t="shared" si="204"/>
        <v>0</v>
      </c>
      <c r="RL19" s="21">
        <v>0</v>
      </c>
      <c r="RM19" s="21">
        <f t="shared" si="205"/>
        <v>0</v>
      </c>
      <c r="RN19" s="21">
        <v>0</v>
      </c>
      <c r="RO19" s="21">
        <f t="shared" si="206"/>
        <v>0</v>
      </c>
      <c r="RP19" s="21">
        <v>0</v>
      </c>
      <c r="RQ19" s="21">
        <f t="shared" si="207"/>
        <v>0</v>
      </c>
      <c r="RR19" s="21">
        <f t="shared" ref="RR19:RR42" si="410">RH19+RI19+RJ19+RK19+RL19+RM19+RN19+RO19</f>
        <v>0</v>
      </c>
      <c r="RS19" s="21"/>
      <c r="RT19" s="21">
        <f t="shared" si="13"/>
        <v>0</v>
      </c>
      <c r="RU19" s="21"/>
      <c r="RV19" s="21"/>
      <c r="RW19" s="21">
        <v>0</v>
      </c>
      <c r="RX19" s="21">
        <f t="shared" si="209"/>
        <v>0</v>
      </c>
      <c r="RY19" s="21">
        <v>0</v>
      </c>
      <c r="RZ19" s="21">
        <v>0</v>
      </c>
      <c r="SA19" s="22"/>
      <c r="SB19" s="22"/>
      <c r="SC19" s="21">
        <v>0</v>
      </c>
      <c r="SD19" s="21">
        <f t="shared" si="210"/>
        <v>0</v>
      </c>
      <c r="SE19" s="21">
        <v>0</v>
      </c>
      <c r="SF19" s="21">
        <f t="shared" si="211"/>
        <v>0</v>
      </c>
      <c r="SG19" s="21">
        <v>0</v>
      </c>
      <c r="SH19" s="21">
        <f t="shared" si="212"/>
        <v>0</v>
      </c>
      <c r="SI19" s="21">
        <v>0</v>
      </c>
      <c r="SJ19" s="21">
        <f t="shared" si="213"/>
        <v>0</v>
      </c>
      <c r="SK19" s="21">
        <v>0</v>
      </c>
      <c r="SL19" s="21">
        <f t="shared" si="214"/>
        <v>0</v>
      </c>
      <c r="SM19" s="21">
        <v>0</v>
      </c>
      <c r="SN19" s="21">
        <f t="shared" si="215"/>
        <v>0</v>
      </c>
      <c r="SO19" s="21">
        <f t="shared" si="216"/>
        <v>0</v>
      </c>
      <c r="SP19" s="21"/>
      <c r="SQ19" s="23">
        <f t="shared" si="391"/>
        <v>0</v>
      </c>
      <c r="SR19" s="22"/>
      <c r="SS19" s="22"/>
      <c r="ST19" s="22"/>
      <c r="SU19" s="23">
        <v>0</v>
      </c>
      <c r="SV19" s="21">
        <f t="shared" si="374"/>
        <v>0</v>
      </c>
      <c r="SW19" s="21">
        <f t="shared" si="218"/>
        <v>0</v>
      </c>
      <c r="SX19" s="21">
        <v>0</v>
      </c>
      <c r="SY19" s="21">
        <f t="shared" si="219"/>
        <v>0</v>
      </c>
      <c r="SZ19" s="21">
        <v>0</v>
      </c>
      <c r="TA19" s="21">
        <f t="shared" si="220"/>
        <v>0</v>
      </c>
      <c r="TB19" s="21">
        <v>0</v>
      </c>
      <c r="TC19" s="21">
        <f t="shared" si="221"/>
        <v>0</v>
      </c>
      <c r="TD19" s="21">
        <v>0</v>
      </c>
      <c r="TE19" s="21">
        <f t="shared" si="222"/>
        <v>0</v>
      </c>
      <c r="TF19" s="21">
        <v>0</v>
      </c>
      <c r="TG19" s="21">
        <f t="shared" si="223"/>
        <v>0</v>
      </c>
      <c r="TH19" s="21">
        <f t="shared" ref="TH19:TH42" si="411">SX19+SY19+SZ19+TA19+TB19+TC19+TD19+TE19</f>
        <v>0</v>
      </c>
      <c r="TI19" s="21"/>
      <c r="TJ19" s="21">
        <f t="shared" si="14"/>
        <v>0</v>
      </c>
      <c r="TK19" s="21"/>
      <c r="TL19" s="21"/>
      <c r="TM19" s="21">
        <v>0</v>
      </c>
      <c r="TN19" s="21">
        <f t="shared" si="225"/>
        <v>0</v>
      </c>
      <c r="TO19" s="21">
        <v>0</v>
      </c>
      <c r="TP19" s="21">
        <v>0</v>
      </c>
      <c r="TQ19" s="22"/>
      <c r="TR19" s="22"/>
      <c r="TS19" s="21">
        <v>0</v>
      </c>
      <c r="TT19" s="21">
        <f t="shared" si="226"/>
        <v>0</v>
      </c>
      <c r="TU19" s="21">
        <v>0</v>
      </c>
      <c r="TV19" s="21">
        <f t="shared" si="227"/>
        <v>0</v>
      </c>
      <c r="TW19" s="21">
        <v>0</v>
      </c>
      <c r="TX19" s="21">
        <f t="shared" si="228"/>
        <v>0</v>
      </c>
      <c r="TY19" s="21">
        <v>0</v>
      </c>
      <c r="TZ19" s="21">
        <f t="shared" si="229"/>
        <v>0</v>
      </c>
      <c r="UA19" s="21">
        <v>0</v>
      </c>
      <c r="UB19" s="21">
        <f t="shared" si="230"/>
        <v>0</v>
      </c>
      <c r="UC19" s="21">
        <v>0</v>
      </c>
      <c r="UD19" s="21">
        <f t="shared" si="231"/>
        <v>0</v>
      </c>
      <c r="UE19" s="21">
        <f t="shared" si="232"/>
        <v>0</v>
      </c>
      <c r="UF19" s="21"/>
      <c r="UG19" s="23">
        <f t="shared" si="392"/>
        <v>0</v>
      </c>
      <c r="UH19" s="22"/>
      <c r="UI19" s="22"/>
      <c r="UJ19" s="22"/>
      <c r="UK19" s="23">
        <v>0</v>
      </c>
      <c r="UL19" s="21">
        <f t="shared" si="375"/>
        <v>0</v>
      </c>
      <c r="UM19" s="21">
        <f t="shared" si="234"/>
        <v>0</v>
      </c>
      <c r="UN19" s="21">
        <v>0</v>
      </c>
      <c r="UO19" s="21">
        <f t="shared" si="235"/>
        <v>0</v>
      </c>
      <c r="UP19" s="21">
        <v>0</v>
      </c>
      <c r="UQ19" s="21">
        <f t="shared" si="236"/>
        <v>0</v>
      </c>
      <c r="UR19" s="21">
        <v>0</v>
      </c>
      <c r="US19" s="21">
        <f t="shared" si="237"/>
        <v>0</v>
      </c>
      <c r="UT19" s="21">
        <v>0</v>
      </c>
      <c r="UU19" s="21">
        <f t="shared" si="238"/>
        <v>0</v>
      </c>
      <c r="UV19" s="21">
        <v>0</v>
      </c>
      <c r="UW19" s="21">
        <f t="shared" si="239"/>
        <v>0</v>
      </c>
      <c r="UX19" s="21">
        <f t="shared" ref="UX19:UX42" si="412">UN19+UO19+UP19+UQ19+UR19+US19+UT19+UU19</f>
        <v>0</v>
      </c>
      <c r="UY19" s="21"/>
      <c r="UZ19" s="21">
        <f t="shared" si="15"/>
        <v>0</v>
      </c>
      <c r="VA19" s="21"/>
      <c r="VB19" s="21"/>
      <c r="VC19" s="21">
        <v>0</v>
      </c>
      <c r="VD19" s="21">
        <f t="shared" si="241"/>
        <v>0</v>
      </c>
      <c r="VE19" s="21">
        <v>0</v>
      </c>
      <c r="VF19" s="21">
        <v>0</v>
      </c>
      <c r="VG19" s="22"/>
      <c r="VH19" s="22"/>
      <c r="VI19" s="21">
        <v>0</v>
      </c>
      <c r="VJ19" s="21">
        <f t="shared" si="242"/>
        <v>0</v>
      </c>
      <c r="VK19" s="21">
        <v>0</v>
      </c>
      <c r="VL19" s="21">
        <f t="shared" si="243"/>
        <v>0</v>
      </c>
      <c r="VM19" s="21">
        <v>0</v>
      </c>
      <c r="VN19" s="21">
        <f t="shared" si="244"/>
        <v>0</v>
      </c>
      <c r="VO19" s="21">
        <v>0</v>
      </c>
      <c r="VP19" s="21">
        <f t="shared" si="245"/>
        <v>0</v>
      </c>
      <c r="VQ19" s="21">
        <v>0</v>
      </c>
      <c r="VR19" s="21">
        <f t="shared" si="246"/>
        <v>0</v>
      </c>
      <c r="VS19" s="21">
        <v>0</v>
      </c>
      <c r="VT19" s="21">
        <f t="shared" si="247"/>
        <v>0</v>
      </c>
      <c r="VU19" s="21">
        <f t="shared" si="248"/>
        <v>0</v>
      </c>
      <c r="VV19" s="21"/>
      <c r="VW19" s="23">
        <f t="shared" si="393"/>
        <v>0</v>
      </c>
      <c r="VX19" s="22"/>
      <c r="VY19" s="22"/>
      <c r="VZ19" s="22"/>
      <c r="WA19" s="23">
        <v>0</v>
      </c>
      <c r="WB19" s="21">
        <f t="shared" si="376"/>
        <v>0</v>
      </c>
      <c r="WC19" s="21">
        <f t="shared" si="250"/>
        <v>0</v>
      </c>
      <c r="WD19" s="21">
        <v>0</v>
      </c>
      <c r="WE19" s="21">
        <f t="shared" si="251"/>
        <v>0</v>
      </c>
      <c r="WF19" s="21">
        <v>0</v>
      </c>
      <c r="WG19" s="21">
        <f t="shared" si="252"/>
        <v>0</v>
      </c>
      <c r="WH19" s="21">
        <v>0</v>
      </c>
      <c r="WI19" s="21">
        <f t="shared" si="253"/>
        <v>0</v>
      </c>
      <c r="WJ19" s="21">
        <v>0</v>
      </c>
      <c r="WK19" s="21">
        <f t="shared" si="254"/>
        <v>0</v>
      </c>
      <c r="WL19" s="21">
        <v>0</v>
      </c>
      <c r="WM19" s="21">
        <f t="shared" si="255"/>
        <v>0</v>
      </c>
      <c r="WN19" s="21">
        <f t="shared" ref="WN19:WN42" si="413">WD19+WE19+WF19+WG19+WH19+WI19+WJ19+WK19</f>
        <v>0</v>
      </c>
      <c r="WO19" s="21"/>
      <c r="WP19" s="21">
        <f t="shared" si="16"/>
        <v>0</v>
      </c>
      <c r="WQ19" s="21"/>
      <c r="WR19" s="21"/>
      <c r="WS19" s="21">
        <v>0</v>
      </c>
      <c r="WT19" s="21">
        <f t="shared" si="257"/>
        <v>0</v>
      </c>
      <c r="WU19" s="21">
        <v>0</v>
      </c>
      <c r="WV19" s="21">
        <v>0</v>
      </c>
      <c r="WW19" s="22"/>
      <c r="WX19" s="22"/>
      <c r="WY19" s="21">
        <v>0</v>
      </c>
      <c r="WZ19" s="21">
        <f t="shared" si="258"/>
        <v>0</v>
      </c>
      <c r="XA19" s="21">
        <v>0</v>
      </c>
      <c r="XB19" s="21">
        <f t="shared" si="259"/>
        <v>0</v>
      </c>
      <c r="XC19" s="21">
        <v>0</v>
      </c>
      <c r="XD19" s="21">
        <f t="shared" si="260"/>
        <v>0</v>
      </c>
      <c r="XE19" s="21">
        <v>0</v>
      </c>
      <c r="XF19" s="21">
        <f t="shared" si="261"/>
        <v>0</v>
      </c>
      <c r="XG19" s="21">
        <v>0</v>
      </c>
      <c r="XH19" s="21">
        <f t="shared" si="262"/>
        <v>0</v>
      </c>
      <c r="XI19" s="21">
        <v>0</v>
      </c>
      <c r="XJ19" s="21">
        <f t="shared" si="263"/>
        <v>0</v>
      </c>
      <c r="XK19" s="21">
        <f t="shared" si="264"/>
        <v>0</v>
      </c>
      <c r="XL19" s="21"/>
      <c r="XM19" s="23">
        <f t="shared" si="394"/>
        <v>0</v>
      </c>
      <c r="XN19" s="22"/>
      <c r="XO19" s="22"/>
      <c r="XP19" s="22"/>
      <c r="XQ19" s="23">
        <v>0</v>
      </c>
      <c r="XR19" s="21">
        <f t="shared" si="377"/>
        <v>0</v>
      </c>
      <c r="XS19" s="21">
        <f t="shared" si="266"/>
        <v>0</v>
      </c>
      <c r="XT19" s="21">
        <v>0</v>
      </c>
      <c r="XU19" s="21">
        <f t="shared" si="267"/>
        <v>0</v>
      </c>
      <c r="XV19" s="21">
        <v>0</v>
      </c>
      <c r="XW19" s="21">
        <f t="shared" si="268"/>
        <v>0</v>
      </c>
      <c r="XX19" s="21">
        <v>0</v>
      </c>
      <c r="XY19" s="21">
        <f t="shared" si="269"/>
        <v>0</v>
      </c>
      <c r="XZ19" s="21">
        <v>0</v>
      </c>
      <c r="YA19" s="21">
        <f t="shared" si="270"/>
        <v>0</v>
      </c>
      <c r="YB19" s="21">
        <v>0</v>
      </c>
      <c r="YC19" s="21">
        <f t="shared" si="271"/>
        <v>0</v>
      </c>
      <c r="YD19" s="21">
        <f t="shared" ref="YD19:YD42" si="414">XT19+XU19+XV19+XW19+XX19+XY19+XZ19+YA19</f>
        <v>0</v>
      </c>
      <c r="YE19" s="21"/>
      <c r="YF19" s="21">
        <f t="shared" si="17"/>
        <v>0</v>
      </c>
      <c r="YG19" s="21"/>
      <c r="YH19" s="21"/>
      <c r="YI19" s="21">
        <v>0</v>
      </c>
      <c r="YJ19" s="21">
        <f t="shared" si="273"/>
        <v>0</v>
      </c>
      <c r="YK19" s="21">
        <v>0</v>
      </c>
      <c r="YL19" s="21">
        <v>0</v>
      </c>
      <c r="YM19" s="22"/>
      <c r="YN19" s="22"/>
      <c r="YO19" s="21">
        <v>0</v>
      </c>
      <c r="YP19" s="21">
        <f t="shared" si="274"/>
        <v>0</v>
      </c>
      <c r="YQ19" s="21">
        <v>0</v>
      </c>
      <c r="YR19" s="21">
        <f t="shared" si="275"/>
        <v>0</v>
      </c>
      <c r="YS19" s="21">
        <v>0</v>
      </c>
      <c r="YT19" s="21">
        <f t="shared" si="276"/>
        <v>0</v>
      </c>
      <c r="YU19" s="21">
        <v>0</v>
      </c>
      <c r="YV19" s="21">
        <f t="shared" si="277"/>
        <v>0</v>
      </c>
      <c r="YW19" s="21">
        <v>0</v>
      </c>
      <c r="YX19" s="21">
        <f t="shared" si="278"/>
        <v>0</v>
      </c>
      <c r="YY19" s="21">
        <v>0</v>
      </c>
      <c r="YZ19" s="21">
        <f t="shared" si="279"/>
        <v>0</v>
      </c>
      <c r="ZA19" s="21">
        <f t="shared" si="280"/>
        <v>0</v>
      </c>
      <c r="ZB19" s="21"/>
      <c r="ZC19" s="23">
        <f t="shared" si="395"/>
        <v>0</v>
      </c>
      <c r="ZD19" s="22"/>
      <c r="ZE19" s="22"/>
      <c r="ZF19" s="22"/>
      <c r="ZG19" s="23">
        <v>0</v>
      </c>
      <c r="ZH19" s="21">
        <f t="shared" si="378"/>
        <v>0</v>
      </c>
      <c r="ZI19" s="21">
        <f t="shared" si="282"/>
        <v>0</v>
      </c>
      <c r="ZJ19" s="21">
        <v>0</v>
      </c>
      <c r="ZK19" s="21">
        <f t="shared" si="283"/>
        <v>0</v>
      </c>
      <c r="ZL19" s="21">
        <v>0</v>
      </c>
      <c r="ZM19" s="21">
        <f t="shared" si="284"/>
        <v>0</v>
      </c>
      <c r="ZN19" s="21">
        <v>0</v>
      </c>
      <c r="ZO19" s="21">
        <f t="shared" si="285"/>
        <v>0</v>
      </c>
      <c r="ZP19" s="21">
        <v>0</v>
      </c>
      <c r="ZQ19" s="21">
        <f t="shared" si="286"/>
        <v>0</v>
      </c>
      <c r="ZR19" s="21">
        <v>0</v>
      </c>
      <c r="ZS19" s="21">
        <f t="shared" si="287"/>
        <v>0</v>
      </c>
      <c r="ZT19" s="21">
        <f t="shared" ref="ZT19:ZT42" si="415">ZJ19+ZK19+ZL19+ZM19+ZN19+ZO19+ZP19+ZQ19</f>
        <v>0</v>
      </c>
      <c r="ZU19" s="21"/>
      <c r="ZV19" s="21">
        <f t="shared" si="18"/>
        <v>0</v>
      </c>
      <c r="ZW19" s="21"/>
      <c r="ZX19" s="21"/>
      <c r="ZY19" s="21">
        <v>0</v>
      </c>
      <c r="ZZ19" s="21">
        <f t="shared" si="289"/>
        <v>0</v>
      </c>
      <c r="AAA19" s="21">
        <v>0</v>
      </c>
      <c r="AAB19" s="21">
        <v>0</v>
      </c>
      <c r="AAC19" s="22"/>
      <c r="AAD19" s="22"/>
      <c r="AAE19" s="21">
        <v>0</v>
      </c>
      <c r="AAF19" s="21">
        <f t="shared" si="290"/>
        <v>0</v>
      </c>
      <c r="AAG19" s="21">
        <v>0</v>
      </c>
      <c r="AAH19" s="21">
        <f t="shared" si="291"/>
        <v>0</v>
      </c>
      <c r="AAI19" s="21">
        <v>0</v>
      </c>
      <c r="AAJ19" s="21">
        <f t="shared" si="292"/>
        <v>0</v>
      </c>
      <c r="AAK19" s="21">
        <v>0</v>
      </c>
      <c r="AAL19" s="21">
        <f t="shared" si="293"/>
        <v>0</v>
      </c>
      <c r="AAM19" s="21">
        <v>0</v>
      </c>
      <c r="AAN19" s="21">
        <f t="shared" si="294"/>
        <v>0</v>
      </c>
      <c r="AAO19" s="21">
        <v>0</v>
      </c>
      <c r="AAP19" s="21">
        <f t="shared" si="295"/>
        <v>0</v>
      </c>
      <c r="AAQ19" s="21">
        <f t="shared" si="296"/>
        <v>0</v>
      </c>
      <c r="AAR19" s="21"/>
      <c r="AAS19" s="23">
        <f t="shared" si="396"/>
        <v>0</v>
      </c>
      <c r="AAT19" s="22"/>
      <c r="AAU19" s="22"/>
      <c r="AAV19" s="22"/>
      <c r="AAW19" s="23">
        <v>0</v>
      </c>
      <c r="AAX19" s="21">
        <f t="shared" si="379"/>
        <v>0</v>
      </c>
      <c r="AAY19" s="21">
        <f t="shared" si="298"/>
        <v>0</v>
      </c>
      <c r="AAZ19" s="21">
        <v>0</v>
      </c>
      <c r="ABA19" s="21">
        <f t="shared" si="299"/>
        <v>0</v>
      </c>
      <c r="ABB19" s="21">
        <v>0</v>
      </c>
      <c r="ABC19" s="21">
        <f t="shared" si="300"/>
        <v>0</v>
      </c>
      <c r="ABD19" s="21">
        <v>0</v>
      </c>
      <c r="ABE19" s="21">
        <f t="shared" si="301"/>
        <v>0</v>
      </c>
      <c r="ABF19" s="21">
        <v>0</v>
      </c>
      <c r="ABG19" s="21">
        <f t="shared" si="302"/>
        <v>0</v>
      </c>
      <c r="ABH19" s="21">
        <v>0</v>
      </c>
      <c r="ABI19" s="21">
        <f t="shared" si="303"/>
        <v>0</v>
      </c>
      <c r="ABJ19" s="21">
        <f t="shared" ref="ABJ19:ABJ42" si="416">AAZ19+ABA19+ABB19+ABC19+ABD19+ABE19+ABF19+ABG19</f>
        <v>0</v>
      </c>
      <c r="ABK19" s="21"/>
      <c r="ABL19" s="21">
        <f t="shared" si="19"/>
        <v>0</v>
      </c>
      <c r="ABM19" s="21"/>
      <c r="ABN19" s="21"/>
      <c r="ABO19" s="21">
        <v>0</v>
      </c>
      <c r="ABP19" s="21">
        <f t="shared" si="305"/>
        <v>0</v>
      </c>
      <c r="ABQ19" s="21">
        <v>0</v>
      </c>
      <c r="ABR19" s="21">
        <v>0</v>
      </c>
      <c r="ABS19" s="22"/>
      <c r="ABT19" s="22"/>
      <c r="ABU19" s="21">
        <v>0</v>
      </c>
      <c r="ABV19" s="21">
        <f t="shared" si="20"/>
        <v>0</v>
      </c>
      <c r="ABW19" s="21">
        <v>0</v>
      </c>
      <c r="ABX19" s="21">
        <f t="shared" si="306"/>
        <v>0</v>
      </c>
      <c r="ABY19" s="21">
        <v>0</v>
      </c>
      <c r="ABZ19" s="21">
        <f t="shared" si="307"/>
        <v>0</v>
      </c>
      <c r="ACA19" s="21">
        <v>0</v>
      </c>
      <c r="ACB19" s="21">
        <f t="shared" si="308"/>
        <v>0</v>
      </c>
      <c r="ACC19" s="21">
        <v>0</v>
      </c>
      <c r="ACD19" s="21">
        <f t="shared" si="309"/>
        <v>0</v>
      </c>
      <c r="ACE19" s="21">
        <v>0</v>
      </c>
      <c r="ACF19" s="21">
        <f t="shared" si="310"/>
        <v>0</v>
      </c>
      <c r="ACG19" s="21">
        <f t="shared" si="21"/>
        <v>0</v>
      </c>
      <c r="ACH19" s="21"/>
      <c r="ACI19" s="23">
        <f t="shared" si="397"/>
        <v>0</v>
      </c>
      <c r="ACJ19" s="22"/>
      <c r="ACK19" s="22"/>
      <c r="ACL19" s="22"/>
      <c r="ACM19" s="23">
        <v>0</v>
      </c>
      <c r="ACN19" s="21">
        <f t="shared" si="380"/>
        <v>0</v>
      </c>
      <c r="ACO19" s="21">
        <f t="shared" si="312"/>
        <v>0</v>
      </c>
      <c r="ACP19" s="21">
        <v>0</v>
      </c>
      <c r="ACQ19" s="21">
        <f t="shared" si="313"/>
        <v>0</v>
      </c>
      <c r="ACR19" s="21">
        <v>0</v>
      </c>
      <c r="ACS19" s="21">
        <f t="shared" si="314"/>
        <v>0</v>
      </c>
      <c r="ACT19" s="21">
        <v>0</v>
      </c>
      <c r="ACU19" s="21">
        <f t="shared" si="315"/>
        <v>0</v>
      </c>
      <c r="ACV19" s="21">
        <v>0</v>
      </c>
      <c r="ACW19" s="21">
        <f t="shared" si="316"/>
        <v>0</v>
      </c>
      <c r="ACX19" s="21">
        <v>0</v>
      </c>
      <c r="ACY19" s="21">
        <f t="shared" si="317"/>
        <v>0</v>
      </c>
      <c r="ACZ19" s="21">
        <f t="shared" ref="ACZ19:ACZ42" si="417">ACP19+ACQ19+ACR19+ACS19+ACT19+ACU19+ACV19+ACW19</f>
        <v>0</v>
      </c>
      <c r="ADA19" s="21"/>
      <c r="ADB19" s="21">
        <f t="shared" si="22"/>
        <v>0</v>
      </c>
      <c r="ADC19" s="21"/>
      <c r="ADD19" s="21"/>
      <c r="ADE19" s="21">
        <v>0</v>
      </c>
      <c r="ADF19" s="21">
        <f t="shared" si="319"/>
        <v>0</v>
      </c>
      <c r="ADG19" s="21">
        <v>0</v>
      </c>
      <c r="ADH19" s="21">
        <v>0</v>
      </c>
      <c r="ADI19" s="22"/>
      <c r="ADJ19" s="22"/>
      <c r="ADK19" s="21">
        <v>0</v>
      </c>
      <c r="ADL19" s="21">
        <f t="shared" si="320"/>
        <v>0</v>
      </c>
      <c r="ADM19" s="21">
        <v>0</v>
      </c>
      <c r="ADN19" s="21">
        <f t="shared" si="321"/>
        <v>0</v>
      </c>
      <c r="ADO19" s="21">
        <v>0</v>
      </c>
      <c r="ADP19" s="21">
        <f t="shared" si="322"/>
        <v>0</v>
      </c>
      <c r="ADQ19" s="21">
        <v>0</v>
      </c>
      <c r="ADR19" s="21">
        <f t="shared" si="323"/>
        <v>0</v>
      </c>
      <c r="ADS19" s="21">
        <v>0</v>
      </c>
      <c r="ADT19" s="21">
        <f t="shared" si="324"/>
        <v>0</v>
      </c>
      <c r="ADU19" s="21">
        <v>0</v>
      </c>
      <c r="ADV19" s="21">
        <f t="shared" si="325"/>
        <v>0</v>
      </c>
      <c r="ADW19" s="21">
        <f t="shared" si="326"/>
        <v>0</v>
      </c>
      <c r="ADX19" s="21"/>
      <c r="ADY19" s="23">
        <f t="shared" si="398"/>
        <v>0</v>
      </c>
      <c r="ADZ19" s="22"/>
      <c r="AEA19" s="22"/>
      <c r="AEB19" s="22"/>
      <c r="AEC19" s="23">
        <v>0</v>
      </c>
      <c r="AED19" s="21">
        <f t="shared" si="381"/>
        <v>0</v>
      </c>
      <c r="AEE19" s="21">
        <f t="shared" si="328"/>
        <v>0</v>
      </c>
      <c r="AEF19" s="21">
        <v>0</v>
      </c>
      <c r="AEG19" s="21">
        <f t="shared" si="329"/>
        <v>0</v>
      </c>
      <c r="AEH19" s="21">
        <v>0</v>
      </c>
      <c r="AEI19" s="21">
        <f t="shared" si="330"/>
        <v>0</v>
      </c>
      <c r="AEJ19" s="21">
        <v>0</v>
      </c>
      <c r="AEK19" s="21">
        <f t="shared" si="331"/>
        <v>0</v>
      </c>
      <c r="AEL19" s="21">
        <v>0</v>
      </c>
      <c r="AEM19" s="21">
        <f t="shared" si="332"/>
        <v>0</v>
      </c>
      <c r="AEN19" s="21">
        <v>0</v>
      </c>
      <c r="AEO19" s="21">
        <f t="shared" si="333"/>
        <v>0</v>
      </c>
      <c r="AEP19" s="21">
        <f t="shared" ref="AEP19:AEP42" si="418">AEF19+AEG19+AEH19+AEI19+AEJ19+AEK19+AEL19+AEM19</f>
        <v>0</v>
      </c>
      <c r="AEQ19" s="21"/>
      <c r="AER19" s="21">
        <f t="shared" si="23"/>
        <v>0</v>
      </c>
      <c r="AES19" s="21"/>
      <c r="AET19" s="21"/>
      <c r="AEU19" s="21">
        <v>0</v>
      </c>
      <c r="AEV19" s="21">
        <f t="shared" si="335"/>
        <v>0</v>
      </c>
      <c r="AEW19" s="21">
        <v>0</v>
      </c>
      <c r="AEX19" s="21">
        <v>0</v>
      </c>
      <c r="AEY19" s="22"/>
      <c r="AEZ19" s="22"/>
      <c r="AFA19" s="21">
        <v>0</v>
      </c>
      <c r="AFB19" s="21">
        <f t="shared" si="336"/>
        <v>0</v>
      </c>
      <c r="AFC19" s="21">
        <v>0</v>
      </c>
      <c r="AFD19" s="21">
        <f t="shared" si="337"/>
        <v>0</v>
      </c>
      <c r="AFE19" s="21">
        <v>0</v>
      </c>
      <c r="AFF19" s="21">
        <f t="shared" si="338"/>
        <v>0</v>
      </c>
      <c r="AFG19" s="21">
        <v>0</v>
      </c>
      <c r="AFH19" s="21">
        <f t="shared" si="339"/>
        <v>0</v>
      </c>
      <c r="AFI19" s="21">
        <v>0</v>
      </c>
      <c r="AFJ19" s="21">
        <f t="shared" si="340"/>
        <v>0</v>
      </c>
      <c r="AFK19" s="21">
        <v>0</v>
      </c>
      <c r="AFL19" s="21">
        <f t="shared" si="341"/>
        <v>0</v>
      </c>
      <c r="AFM19" s="21">
        <f t="shared" si="342"/>
        <v>0</v>
      </c>
      <c r="AFN19" s="21"/>
      <c r="AFO19" s="23">
        <f t="shared" si="399"/>
        <v>0</v>
      </c>
      <c r="AFP19" s="24">
        <f t="shared" si="24"/>
        <v>0</v>
      </c>
      <c r="AFQ19" s="24">
        <f t="shared" si="25"/>
        <v>0</v>
      </c>
      <c r="AFR19" s="24">
        <f t="shared" si="343"/>
        <v>0</v>
      </c>
    </row>
    <row r="20" spans="1:850" ht="19.350000000000001" customHeight="1" x14ac:dyDescent="0.3">
      <c r="A20" s="19"/>
      <c r="B20" s="20" t="s">
        <v>43</v>
      </c>
      <c r="C20" s="20" t="s">
        <v>43</v>
      </c>
      <c r="D20" s="21">
        <v>0</v>
      </c>
      <c r="E20" s="20" t="s">
        <v>43</v>
      </c>
      <c r="F20" s="20" t="s">
        <v>43</v>
      </c>
      <c r="G20" s="21">
        <v>0</v>
      </c>
      <c r="H20" s="22"/>
      <c r="I20" s="22"/>
      <c r="J20" s="22"/>
      <c r="K20" s="23">
        <v>0</v>
      </c>
      <c r="L20" s="21">
        <f t="shared" si="26"/>
        <v>0</v>
      </c>
      <c r="M20" s="21">
        <f t="shared" si="27"/>
        <v>0</v>
      </c>
      <c r="N20" s="21">
        <v>0</v>
      </c>
      <c r="O20" s="21">
        <f t="shared" si="28"/>
        <v>0</v>
      </c>
      <c r="P20" s="21">
        <v>0</v>
      </c>
      <c r="Q20" s="21">
        <f t="shared" si="29"/>
        <v>0</v>
      </c>
      <c r="R20" s="21">
        <v>0</v>
      </c>
      <c r="S20" s="21">
        <f t="shared" si="30"/>
        <v>0</v>
      </c>
      <c r="T20" s="21">
        <v>0</v>
      </c>
      <c r="U20" s="21">
        <f t="shared" si="31"/>
        <v>0</v>
      </c>
      <c r="V20" s="21">
        <v>0</v>
      </c>
      <c r="W20" s="21">
        <f t="shared" si="32"/>
        <v>0</v>
      </c>
      <c r="X20" s="21">
        <f t="shared" si="33"/>
        <v>0</v>
      </c>
      <c r="Y20" s="21"/>
      <c r="Z20" s="21">
        <f t="shared" si="0"/>
        <v>0</v>
      </c>
      <c r="AA20" s="21"/>
      <c r="AB20" s="21"/>
      <c r="AC20" s="21">
        <v>0</v>
      </c>
      <c r="AD20" s="21">
        <f t="shared" si="34"/>
        <v>0</v>
      </c>
      <c r="AE20" s="21">
        <v>0</v>
      </c>
      <c r="AF20" s="21">
        <v>0</v>
      </c>
      <c r="AG20" s="22"/>
      <c r="AH20" s="22"/>
      <c r="AI20" s="21">
        <v>0</v>
      </c>
      <c r="AJ20" s="21">
        <f t="shared" si="35"/>
        <v>0</v>
      </c>
      <c r="AK20" s="21">
        <v>0</v>
      </c>
      <c r="AL20" s="21">
        <f t="shared" si="36"/>
        <v>0</v>
      </c>
      <c r="AM20" s="21">
        <v>0</v>
      </c>
      <c r="AN20" s="21">
        <f t="shared" si="37"/>
        <v>0</v>
      </c>
      <c r="AO20" s="21">
        <v>0</v>
      </c>
      <c r="AP20" s="21">
        <f t="shared" si="38"/>
        <v>0</v>
      </c>
      <c r="AQ20" s="21">
        <v>0</v>
      </c>
      <c r="AR20" s="21">
        <f t="shared" si="39"/>
        <v>0</v>
      </c>
      <c r="AS20" s="21">
        <v>0</v>
      </c>
      <c r="AT20" s="21">
        <f t="shared" si="40"/>
        <v>0</v>
      </c>
      <c r="AU20" s="21">
        <f t="shared" si="41"/>
        <v>0</v>
      </c>
      <c r="AV20" s="21"/>
      <c r="AW20" s="23">
        <f t="shared" si="344"/>
        <v>0</v>
      </c>
      <c r="AX20" s="22"/>
      <c r="AY20" s="22"/>
      <c r="AZ20" s="22"/>
      <c r="BA20" s="23">
        <v>0</v>
      </c>
      <c r="BB20" s="21">
        <f t="shared" si="363"/>
        <v>0</v>
      </c>
      <c r="BC20" s="21">
        <f t="shared" si="43"/>
        <v>0</v>
      </c>
      <c r="BD20" s="21">
        <v>0</v>
      </c>
      <c r="BE20" s="21">
        <f t="shared" si="44"/>
        <v>0</v>
      </c>
      <c r="BF20" s="21">
        <v>0</v>
      </c>
      <c r="BG20" s="21">
        <f t="shared" si="45"/>
        <v>0</v>
      </c>
      <c r="BH20" s="21">
        <v>0</v>
      </c>
      <c r="BI20" s="21">
        <f t="shared" si="46"/>
        <v>0</v>
      </c>
      <c r="BJ20" s="21">
        <v>0</v>
      </c>
      <c r="BK20" s="21">
        <f t="shared" si="47"/>
        <v>0</v>
      </c>
      <c r="BL20" s="21">
        <v>0</v>
      </c>
      <c r="BM20" s="21">
        <f t="shared" si="48"/>
        <v>0</v>
      </c>
      <c r="BN20" s="21">
        <f t="shared" si="400"/>
        <v>0</v>
      </c>
      <c r="BO20" s="21"/>
      <c r="BP20" s="21">
        <f t="shared" si="1"/>
        <v>0</v>
      </c>
      <c r="BQ20" s="21"/>
      <c r="BR20" s="21"/>
      <c r="BS20" s="21">
        <v>0</v>
      </c>
      <c r="BT20" s="21">
        <f t="shared" si="50"/>
        <v>0</v>
      </c>
      <c r="BU20" s="21">
        <v>0</v>
      </c>
      <c r="BV20" s="21">
        <v>0</v>
      </c>
      <c r="BW20" s="22"/>
      <c r="BX20" s="22"/>
      <c r="BY20" s="21">
        <v>0</v>
      </c>
      <c r="BZ20" s="21">
        <f t="shared" si="51"/>
        <v>0</v>
      </c>
      <c r="CA20" s="21">
        <v>0</v>
      </c>
      <c r="CB20" s="21">
        <f t="shared" si="52"/>
        <v>0</v>
      </c>
      <c r="CC20" s="21">
        <v>0</v>
      </c>
      <c r="CD20" s="21">
        <f t="shared" si="53"/>
        <v>0</v>
      </c>
      <c r="CE20" s="21">
        <v>0</v>
      </c>
      <c r="CF20" s="21">
        <f t="shared" si="54"/>
        <v>0</v>
      </c>
      <c r="CG20" s="21">
        <v>0</v>
      </c>
      <c r="CH20" s="21">
        <f t="shared" si="55"/>
        <v>0</v>
      </c>
      <c r="CI20" s="21">
        <v>0</v>
      </c>
      <c r="CJ20" s="21">
        <f t="shared" si="56"/>
        <v>0</v>
      </c>
      <c r="CK20" s="21">
        <f t="shared" si="57"/>
        <v>0</v>
      </c>
      <c r="CL20" s="21"/>
      <c r="CM20" s="23">
        <f t="shared" si="382"/>
        <v>0</v>
      </c>
      <c r="CN20" s="22"/>
      <c r="CO20" s="22"/>
      <c r="CP20" s="22"/>
      <c r="CQ20" s="23">
        <v>0</v>
      </c>
      <c r="CR20" s="21">
        <f t="shared" si="364"/>
        <v>0</v>
      </c>
      <c r="CS20" s="21">
        <f t="shared" si="59"/>
        <v>0</v>
      </c>
      <c r="CT20" s="21">
        <v>0</v>
      </c>
      <c r="CU20" s="21">
        <f t="shared" si="60"/>
        <v>0</v>
      </c>
      <c r="CV20" s="21">
        <v>0</v>
      </c>
      <c r="CW20" s="21">
        <f t="shared" si="61"/>
        <v>0</v>
      </c>
      <c r="CX20" s="21">
        <v>0</v>
      </c>
      <c r="CY20" s="21">
        <f t="shared" si="62"/>
        <v>0</v>
      </c>
      <c r="CZ20" s="21">
        <v>0</v>
      </c>
      <c r="DA20" s="21">
        <f t="shared" si="63"/>
        <v>0</v>
      </c>
      <c r="DB20" s="21">
        <v>0</v>
      </c>
      <c r="DC20" s="21">
        <f t="shared" si="64"/>
        <v>0</v>
      </c>
      <c r="DD20" s="21">
        <f t="shared" si="401"/>
        <v>0</v>
      </c>
      <c r="DE20" s="21"/>
      <c r="DF20" s="21">
        <f t="shared" si="2"/>
        <v>0</v>
      </c>
      <c r="DG20" s="21"/>
      <c r="DH20" s="21"/>
      <c r="DI20" s="21">
        <v>0</v>
      </c>
      <c r="DJ20" s="21">
        <f t="shared" si="66"/>
        <v>0</v>
      </c>
      <c r="DK20" s="21">
        <v>0</v>
      </c>
      <c r="DL20" s="21">
        <v>0</v>
      </c>
      <c r="DM20" s="22"/>
      <c r="DN20" s="22"/>
      <c r="DO20" s="21">
        <v>0</v>
      </c>
      <c r="DP20" s="21">
        <f t="shared" si="3"/>
        <v>0</v>
      </c>
      <c r="DQ20" s="21">
        <v>0</v>
      </c>
      <c r="DR20" s="21">
        <f t="shared" si="67"/>
        <v>0</v>
      </c>
      <c r="DS20" s="21">
        <v>0</v>
      </c>
      <c r="DT20" s="21">
        <f t="shared" si="68"/>
        <v>0</v>
      </c>
      <c r="DU20" s="21">
        <v>0</v>
      </c>
      <c r="DV20" s="21">
        <f t="shared" si="69"/>
        <v>0</v>
      </c>
      <c r="DW20" s="21">
        <v>0</v>
      </c>
      <c r="DX20" s="21">
        <f t="shared" si="70"/>
        <v>0</v>
      </c>
      <c r="DY20" s="21">
        <v>0</v>
      </c>
      <c r="DZ20" s="21">
        <f t="shared" si="71"/>
        <v>0</v>
      </c>
      <c r="EA20" s="21">
        <f t="shared" si="72"/>
        <v>0</v>
      </c>
      <c r="EB20" s="21"/>
      <c r="EC20" s="23">
        <f t="shared" si="4"/>
        <v>0</v>
      </c>
      <c r="ED20" s="22"/>
      <c r="EE20" s="22"/>
      <c r="EF20" s="22"/>
      <c r="EG20" s="23">
        <v>0</v>
      </c>
      <c r="EH20" s="21">
        <f t="shared" si="365"/>
        <v>0</v>
      </c>
      <c r="EI20" s="21">
        <f t="shared" si="74"/>
        <v>0</v>
      </c>
      <c r="EJ20" s="21">
        <v>0</v>
      </c>
      <c r="EK20" s="21">
        <f t="shared" si="75"/>
        <v>0</v>
      </c>
      <c r="EL20" s="21">
        <v>0</v>
      </c>
      <c r="EM20" s="21">
        <f t="shared" si="76"/>
        <v>0</v>
      </c>
      <c r="EN20" s="21">
        <v>0</v>
      </c>
      <c r="EO20" s="21">
        <f t="shared" si="77"/>
        <v>0</v>
      </c>
      <c r="EP20" s="21">
        <v>0</v>
      </c>
      <c r="EQ20" s="21">
        <f t="shared" si="78"/>
        <v>0</v>
      </c>
      <c r="ER20" s="21">
        <v>0</v>
      </c>
      <c r="ES20" s="21">
        <f t="shared" si="79"/>
        <v>0</v>
      </c>
      <c r="ET20" s="21">
        <f t="shared" si="402"/>
        <v>0</v>
      </c>
      <c r="EU20" s="21"/>
      <c r="EV20" s="21">
        <f t="shared" si="5"/>
        <v>0</v>
      </c>
      <c r="EW20" s="21"/>
      <c r="EX20" s="21"/>
      <c r="EY20" s="21">
        <v>0</v>
      </c>
      <c r="EZ20" s="21">
        <f t="shared" si="81"/>
        <v>0</v>
      </c>
      <c r="FA20" s="21">
        <v>0</v>
      </c>
      <c r="FB20" s="21">
        <v>0</v>
      </c>
      <c r="FC20" s="22"/>
      <c r="FD20" s="22"/>
      <c r="FE20" s="21">
        <v>0</v>
      </c>
      <c r="FF20" s="21">
        <f t="shared" si="82"/>
        <v>0</v>
      </c>
      <c r="FG20" s="21">
        <v>0</v>
      </c>
      <c r="FH20" s="21">
        <f t="shared" si="83"/>
        <v>0</v>
      </c>
      <c r="FI20" s="21">
        <v>0</v>
      </c>
      <c r="FJ20" s="21">
        <f t="shared" si="84"/>
        <v>0</v>
      </c>
      <c r="FK20" s="21">
        <v>0</v>
      </c>
      <c r="FL20" s="21">
        <f t="shared" si="85"/>
        <v>0</v>
      </c>
      <c r="FM20" s="21">
        <v>0</v>
      </c>
      <c r="FN20" s="21">
        <f t="shared" si="86"/>
        <v>0</v>
      </c>
      <c r="FO20" s="21">
        <v>0</v>
      </c>
      <c r="FP20" s="21">
        <f t="shared" si="87"/>
        <v>0</v>
      </c>
      <c r="FQ20" s="21">
        <f t="shared" si="88"/>
        <v>0</v>
      </c>
      <c r="FR20" s="21"/>
      <c r="FS20" s="23">
        <f t="shared" si="383"/>
        <v>0</v>
      </c>
      <c r="FT20" s="22"/>
      <c r="FU20" s="22"/>
      <c r="FV20" s="22"/>
      <c r="FW20" s="23">
        <v>0</v>
      </c>
      <c r="FX20" s="21">
        <f t="shared" si="366"/>
        <v>0</v>
      </c>
      <c r="FY20" s="21">
        <f t="shared" si="90"/>
        <v>0</v>
      </c>
      <c r="FZ20" s="21">
        <v>0</v>
      </c>
      <c r="GA20" s="21">
        <f t="shared" si="91"/>
        <v>0</v>
      </c>
      <c r="GB20" s="21">
        <v>0</v>
      </c>
      <c r="GC20" s="21">
        <f t="shared" si="92"/>
        <v>0</v>
      </c>
      <c r="GD20" s="21">
        <v>0</v>
      </c>
      <c r="GE20" s="21">
        <f t="shared" si="93"/>
        <v>0</v>
      </c>
      <c r="GF20" s="21">
        <v>0</v>
      </c>
      <c r="GG20" s="21">
        <f t="shared" si="94"/>
        <v>0</v>
      </c>
      <c r="GH20" s="21">
        <v>0</v>
      </c>
      <c r="GI20" s="21">
        <f t="shared" si="95"/>
        <v>0</v>
      </c>
      <c r="GJ20" s="21">
        <f t="shared" si="403"/>
        <v>0</v>
      </c>
      <c r="GK20" s="21"/>
      <c r="GL20" s="21">
        <f t="shared" si="6"/>
        <v>0</v>
      </c>
      <c r="GM20" s="21"/>
      <c r="GN20" s="21"/>
      <c r="GO20" s="21">
        <v>0</v>
      </c>
      <c r="GP20" s="21">
        <f t="shared" si="97"/>
        <v>0</v>
      </c>
      <c r="GQ20" s="21">
        <v>0</v>
      </c>
      <c r="GR20" s="21">
        <v>0</v>
      </c>
      <c r="GS20" s="22"/>
      <c r="GT20" s="22"/>
      <c r="GU20" s="21">
        <v>0</v>
      </c>
      <c r="GV20" s="21">
        <f t="shared" si="98"/>
        <v>0</v>
      </c>
      <c r="GW20" s="21">
        <v>0</v>
      </c>
      <c r="GX20" s="21">
        <f t="shared" si="99"/>
        <v>0</v>
      </c>
      <c r="GY20" s="21">
        <v>0</v>
      </c>
      <c r="GZ20" s="21">
        <f t="shared" si="100"/>
        <v>0</v>
      </c>
      <c r="HA20" s="21">
        <v>0</v>
      </c>
      <c r="HB20" s="21">
        <f t="shared" si="101"/>
        <v>0</v>
      </c>
      <c r="HC20" s="21">
        <v>0</v>
      </c>
      <c r="HD20" s="21">
        <f t="shared" si="102"/>
        <v>0</v>
      </c>
      <c r="HE20" s="21">
        <v>0</v>
      </c>
      <c r="HF20" s="21">
        <f t="shared" si="103"/>
        <v>0</v>
      </c>
      <c r="HG20" s="21">
        <f t="shared" si="104"/>
        <v>0</v>
      </c>
      <c r="HH20" s="21"/>
      <c r="HI20" s="23">
        <f t="shared" si="384"/>
        <v>0</v>
      </c>
      <c r="HJ20" s="22"/>
      <c r="HK20" s="22"/>
      <c r="HL20" s="22"/>
      <c r="HM20" s="23">
        <v>0</v>
      </c>
      <c r="HN20" s="21">
        <f t="shared" si="367"/>
        <v>0</v>
      </c>
      <c r="HO20" s="21">
        <f t="shared" si="106"/>
        <v>0</v>
      </c>
      <c r="HP20" s="21">
        <v>0</v>
      </c>
      <c r="HQ20" s="21">
        <f t="shared" si="107"/>
        <v>0</v>
      </c>
      <c r="HR20" s="21">
        <v>0</v>
      </c>
      <c r="HS20" s="21">
        <f t="shared" si="108"/>
        <v>0</v>
      </c>
      <c r="HT20" s="21">
        <v>0</v>
      </c>
      <c r="HU20" s="21">
        <f t="shared" si="109"/>
        <v>0</v>
      </c>
      <c r="HV20" s="21">
        <v>0</v>
      </c>
      <c r="HW20" s="21">
        <f t="shared" si="110"/>
        <v>0</v>
      </c>
      <c r="HX20" s="21">
        <v>0</v>
      </c>
      <c r="HY20" s="21">
        <f t="shared" si="111"/>
        <v>0</v>
      </c>
      <c r="HZ20" s="21">
        <f t="shared" si="404"/>
        <v>0</v>
      </c>
      <c r="IA20" s="21"/>
      <c r="IB20" s="21">
        <f t="shared" si="7"/>
        <v>0</v>
      </c>
      <c r="IC20" s="21"/>
      <c r="ID20" s="21"/>
      <c r="IE20" s="21">
        <v>0</v>
      </c>
      <c r="IF20" s="21">
        <f t="shared" si="113"/>
        <v>0</v>
      </c>
      <c r="IG20" s="21">
        <v>0</v>
      </c>
      <c r="IH20" s="21">
        <v>0</v>
      </c>
      <c r="II20" s="22"/>
      <c r="IJ20" s="22"/>
      <c r="IK20" s="21">
        <v>0</v>
      </c>
      <c r="IL20" s="21">
        <f t="shared" si="114"/>
        <v>0</v>
      </c>
      <c r="IM20" s="21">
        <v>0</v>
      </c>
      <c r="IN20" s="21">
        <f t="shared" si="115"/>
        <v>0</v>
      </c>
      <c r="IO20" s="21">
        <v>0</v>
      </c>
      <c r="IP20" s="21">
        <f t="shared" si="116"/>
        <v>0</v>
      </c>
      <c r="IQ20" s="21">
        <v>0</v>
      </c>
      <c r="IR20" s="21">
        <f t="shared" si="117"/>
        <v>0</v>
      </c>
      <c r="IS20" s="21">
        <v>0</v>
      </c>
      <c r="IT20" s="21">
        <f t="shared" si="118"/>
        <v>0</v>
      </c>
      <c r="IU20" s="21">
        <v>0</v>
      </c>
      <c r="IV20" s="21">
        <f t="shared" si="119"/>
        <v>0</v>
      </c>
      <c r="IW20" s="21">
        <f t="shared" si="120"/>
        <v>0</v>
      </c>
      <c r="IX20" s="21"/>
      <c r="IY20" s="23">
        <f t="shared" si="385"/>
        <v>0</v>
      </c>
      <c r="IZ20" s="22"/>
      <c r="JA20" s="22"/>
      <c r="JB20" s="22"/>
      <c r="JC20" s="23">
        <v>0</v>
      </c>
      <c r="JD20" s="21">
        <f t="shared" si="368"/>
        <v>0</v>
      </c>
      <c r="JE20" s="21">
        <f t="shared" si="122"/>
        <v>0</v>
      </c>
      <c r="JF20" s="21">
        <v>0</v>
      </c>
      <c r="JG20" s="21">
        <f t="shared" si="123"/>
        <v>0</v>
      </c>
      <c r="JH20" s="21">
        <v>0</v>
      </c>
      <c r="JI20" s="21">
        <f t="shared" si="124"/>
        <v>0</v>
      </c>
      <c r="JJ20" s="21">
        <v>0</v>
      </c>
      <c r="JK20" s="21">
        <f t="shared" si="125"/>
        <v>0</v>
      </c>
      <c r="JL20" s="21">
        <v>0</v>
      </c>
      <c r="JM20" s="21">
        <f t="shared" si="126"/>
        <v>0</v>
      </c>
      <c r="JN20" s="21">
        <v>0</v>
      </c>
      <c r="JO20" s="21">
        <f t="shared" si="127"/>
        <v>0</v>
      </c>
      <c r="JP20" s="21">
        <f t="shared" si="405"/>
        <v>0</v>
      </c>
      <c r="JQ20" s="21"/>
      <c r="JR20" s="21">
        <f t="shared" si="8"/>
        <v>0</v>
      </c>
      <c r="JS20" s="21"/>
      <c r="JT20" s="21"/>
      <c r="JU20" s="21">
        <v>0</v>
      </c>
      <c r="JV20" s="21">
        <f t="shared" si="129"/>
        <v>0</v>
      </c>
      <c r="JW20" s="21">
        <v>0</v>
      </c>
      <c r="JX20" s="21">
        <v>0</v>
      </c>
      <c r="JY20" s="22"/>
      <c r="JZ20" s="22"/>
      <c r="KA20" s="21">
        <v>0</v>
      </c>
      <c r="KB20" s="21">
        <f t="shared" si="130"/>
        <v>0</v>
      </c>
      <c r="KC20" s="21">
        <v>0</v>
      </c>
      <c r="KD20" s="21">
        <f t="shared" si="131"/>
        <v>0</v>
      </c>
      <c r="KE20" s="21">
        <v>0</v>
      </c>
      <c r="KF20" s="21">
        <f t="shared" si="132"/>
        <v>0</v>
      </c>
      <c r="KG20" s="21">
        <v>0</v>
      </c>
      <c r="KH20" s="21">
        <f t="shared" si="133"/>
        <v>0</v>
      </c>
      <c r="KI20" s="21">
        <v>0</v>
      </c>
      <c r="KJ20" s="21">
        <f t="shared" si="134"/>
        <v>0</v>
      </c>
      <c r="KK20" s="21">
        <v>0</v>
      </c>
      <c r="KL20" s="21">
        <f t="shared" si="135"/>
        <v>0</v>
      </c>
      <c r="KM20" s="21">
        <f t="shared" si="136"/>
        <v>0</v>
      </c>
      <c r="KN20" s="21"/>
      <c r="KO20" s="23">
        <f t="shared" si="386"/>
        <v>0</v>
      </c>
      <c r="KP20" s="22"/>
      <c r="KQ20" s="22"/>
      <c r="KR20" s="22"/>
      <c r="KS20" s="23">
        <v>0</v>
      </c>
      <c r="KT20" s="21">
        <f t="shared" si="369"/>
        <v>0</v>
      </c>
      <c r="KU20" s="21">
        <f t="shared" si="138"/>
        <v>0</v>
      </c>
      <c r="KV20" s="21">
        <v>0</v>
      </c>
      <c r="KW20" s="21">
        <f t="shared" si="139"/>
        <v>0</v>
      </c>
      <c r="KX20" s="21">
        <v>0</v>
      </c>
      <c r="KY20" s="21">
        <f t="shared" si="140"/>
        <v>0</v>
      </c>
      <c r="KZ20" s="21">
        <v>0</v>
      </c>
      <c r="LA20" s="21">
        <f t="shared" si="141"/>
        <v>0</v>
      </c>
      <c r="LB20" s="21">
        <v>0</v>
      </c>
      <c r="LC20" s="21">
        <f t="shared" si="142"/>
        <v>0</v>
      </c>
      <c r="LD20" s="21">
        <v>0</v>
      </c>
      <c r="LE20" s="21">
        <f t="shared" si="143"/>
        <v>0</v>
      </c>
      <c r="LF20" s="21">
        <f t="shared" si="406"/>
        <v>0</v>
      </c>
      <c r="LG20" s="21"/>
      <c r="LH20" s="21">
        <f t="shared" si="9"/>
        <v>0</v>
      </c>
      <c r="LI20" s="21"/>
      <c r="LJ20" s="21"/>
      <c r="LK20" s="21">
        <v>0</v>
      </c>
      <c r="LL20" s="21">
        <f t="shared" si="145"/>
        <v>0</v>
      </c>
      <c r="LM20" s="21">
        <v>0</v>
      </c>
      <c r="LN20" s="21">
        <v>0</v>
      </c>
      <c r="LO20" s="22"/>
      <c r="LP20" s="22"/>
      <c r="LQ20" s="21">
        <v>0</v>
      </c>
      <c r="LR20" s="21">
        <f t="shared" si="146"/>
        <v>0</v>
      </c>
      <c r="LS20" s="21">
        <v>0</v>
      </c>
      <c r="LT20" s="21">
        <f t="shared" si="147"/>
        <v>0</v>
      </c>
      <c r="LU20" s="21">
        <v>0</v>
      </c>
      <c r="LV20" s="21">
        <f t="shared" si="148"/>
        <v>0</v>
      </c>
      <c r="LW20" s="21">
        <v>0</v>
      </c>
      <c r="LX20" s="21">
        <f t="shared" si="149"/>
        <v>0</v>
      </c>
      <c r="LY20" s="21">
        <v>0</v>
      </c>
      <c r="LZ20" s="21">
        <f t="shared" si="150"/>
        <v>0</v>
      </c>
      <c r="MA20" s="21">
        <v>0</v>
      </c>
      <c r="MB20" s="21">
        <f t="shared" si="151"/>
        <v>0</v>
      </c>
      <c r="MC20" s="21">
        <f t="shared" si="152"/>
        <v>0</v>
      </c>
      <c r="MD20" s="21"/>
      <c r="ME20" s="23">
        <f t="shared" si="387"/>
        <v>0</v>
      </c>
      <c r="MF20" s="22"/>
      <c r="MG20" s="22"/>
      <c r="MH20" s="22"/>
      <c r="MI20" s="23">
        <v>0</v>
      </c>
      <c r="MJ20" s="21">
        <f t="shared" si="370"/>
        <v>0</v>
      </c>
      <c r="MK20" s="21">
        <f t="shared" si="154"/>
        <v>0</v>
      </c>
      <c r="ML20" s="21">
        <v>0</v>
      </c>
      <c r="MM20" s="21">
        <f t="shared" si="155"/>
        <v>0</v>
      </c>
      <c r="MN20" s="21">
        <v>0</v>
      </c>
      <c r="MO20" s="21">
        <f t="shared" si="156"/>
        <v>0</v>
      </c>
      <c r="MP20" s="21">
        <v>0</v>
      </c>
      <c r="MQ20" s="21">
        <f t="shared" si="157"/>
        <v>0</v>
      </c>
      <c r="MR20" s="21">
        <v>0</v>
      </c>
      <c r="MS20" s="21">
        <f t="shared" si="158"/>
        <v>0</v>
      </c>
      <c r="MT20" s="21">
        <v>0</v>
      </c>
      <c r="MU20" s="21">
        <f t="shared" si="159"/>
        <v>0</v>
      </c>
      <c r="MV20" s="21">
        <f t="shared" si="407"/>
        <v>0</v>
      </c>
      <c r="MW20" s="21"/>
      <c r="MX20" s="21">
        <f t="shared" si="10"/>
        <v>0</v>
      </c>
      <c r="MY20" s="21"/>
      <c r="MZ20" s="21"/>
      <c r="NA20" s="21">
        <v>0</v>
      </c>
      <c r="NB20" s="21">
        <f t="shared" si="161"/>
        <v>0</v>
      </c>
      <c r="NC20" s="21">
        <v>0</v>
      </c>
      <c r="ND20" s="21">
        <v>0</v>
      </c>
      <c r="NE20" s="22"/>
      <c r="NF20" s="22"/>
      <c r="NG20" s="21">
        <v>0</v>
      </c>
      <c r="NH20" s="21">
        <f t="shared" si="162"/>
        <v>0</v>
      </c>
      <c r="NI20" s="21">
        <v>0</v>
      </c>
      <c r="NJ20" s="21">
        <f t="shared" si="163"/>
        <v>0</v>
      </c>
      <c r="NK20" s="21">
        <v>0</v>
      </c>
      <c r="NL20" s="21">
        <f t="shared" si="164"/>
        <v>0</v>
      </c>
      <c r="NM20" s="21">
        <v>0</v>
      </c>
      <c r="NN20" s="21">
        <f t="shared" si="165"/>
        <v>0</v>
      </c>
      <c r="NO20" s="21">
        <v>0</v>
      </c>
      <c r="NP20" s="21">
        <f t="shared" si="166"/>
        <v>0</v>
      </c>
      <c r="NQ20" s="21">
        <v>0</v>
      </c>
      <c r="NR20" s="21">
        <f t="shared" si="167"/>
        <v>0</v>
      </c>
      <c r="NS20" s="21">
        <f t="shared" si="168"/>
        <v>0</v>
      </c>
      <c r="NT20" s="21"/>
      <c r="NU20" s="23">
        <f t="shared" si="388"/>
        <v>0</v>
      </c>
      <c r="NV20" s="22"/>
      <c r="NW20" s="22"/>
      <c r="NX20" s="22"/>
      <c r="NY20" s="23">
        <v>0</v>
      </c>
      <c r="NZ20" s="21">
        <f t="shared" si="371"/>
        <v>0</v>
      </c>
      <c r="OA20" s="21">
        <f t="shared" si="170"/>
        <v>0</v>
      </c>
      <c r="OB20" s="21">
        <v>0</v>
      </c>
      <c r="OC20" s="21">
        <f t="shared" si="171"/>
        <v>0</v>
      </c>
      <c r="OD20" s="21">
        <v>0</v>
      </c>
      <c r="OE20" s="21">
        <f t="shared" si="172"/>
        <v>0</v>
      </c>
      <c r="OF20" s="21">
        <v>0</v>
      </c>
      <c r="OG20" s="21">
        <f t="shared" si="173"/>
        <v>0</v>
      </c>
      <c r="OH20" s="21">
        <v>0</v>
      </c>
      <c r="OI20" s="21">
        <f t="shared" si="174"/>
        <v>0</v>
      </c>
      <c r="OJ20" s="21">
        <v>0</v>
      </c>
      <c r="OK20" s="21">
        <f t="shared" si="175"/>
        <v>0</v>
      </c>
      <c r="OL20" s="21">
        <f t="shared" si="408"/>
        <v>0</v>
      </c>
      <c r="OM20" s="21"/>
      <c r="ON20" s="21">
        <f t="shared" si="11"/>
        <v>0</v>
      </c>
      <c r="OO20" s="21"/>
      <c r="OP20" s="21"/>
      <c r="OQ20" s="21">
        <v>0</v>
      </c>
      <c r="OR20" s="21">
        <f t="shared" si="177"/>
        <v>0</v>
      </c>
      <c r="OS20" s="21">
        <v>0</v>
      </c>
      <c r="OT20" s="21">
        <v>0</v>
      </c>
      <c r="OU20" s="22"/>
      <c r="OV20" s="22"/>
      <c r="OW20" s="21">
        <v>0</v>
      </c>
      <c r="OX20" s="21">
        <f t="shared" si="178"/>
        <v>0</v>
      </c>
      <c r="OY20" s="21">
        <v>0</v>
      </c>
      <c r="OZ20" s="21">
        <f t="shared" si="179"/>
        <v>0</v>
      </c>
      <c r="PA20" s="21">
        <v>0</v>
      </c>
      <c r="PB20" s="21">
        <f t="shared" si="180"/>
        <v>0</v>
      </c>
      <c r="PC20" s="21">
        <v>0</v>
      </c>
      <c r="PD20" s="21">
        <f t="shared" si="181"/>
        <v>0</v>
      </c>
      <c r="PE20" s="21">
        <v>0</v>
      </c>
      <c r="PF20" s="21">
        <f t="shared" si="182"/>
        <v>0</v>
      </c>
      <c r="PG20" s="21">
        <v>0</v>
      </c>
      <c r="PH20" s="21">
        <f t="shared" si="183"/>
        <v>0</v>
      </c>
      <c r="PI20" s="21">
        <f t="shared" si="184"/>
        <v>0</v>
      </c>
      <c r="PJ20" s="21"/>
      <c r="PK20" s="23">
        <f t="shared" si="389"/>
        <v>0</v>
      </c>
      <c r="PL20" s="22"/>
      <c r="PM20" s="22"/>
      <c r="PN20" s="22"/>
      <c r="PO20" s="23">
        <v>0</v>
      </c>
      <c r="PP20" s="21">
        <f t="shared" si="372"/>
        <v>0</v>
      </c>
      <c r="PQ20" s="21">
        <f t="shared" si="186"/>
        <v>0</v>
      </c>
      <c r="PR20" s="21">
        <v>0</v>
      </c>
      <c r="PS20" s="21">
        <f t="shared" si="187"/>
        <v>0</v>
      </c>
      <c r="PT20" s="21">
        <v>0</v>
      </c>
      <c r="PU20" s="21">
        <f t="shared" si="188"/>
        <v>0</v>
      </c>
      <c r="PV20" s="21">
        <v>0</v>
      </c>
      <c r="PW20" s="21">
        <f t="shared" si="189"/>
        <v>0</v>
      </c>
      <c r="PX20" s="21">
        <v>0</v>
      </c>
      <c r="PY20" s="21">
        <f t="shared" si="190"/>
        <v>0</v>
      </c>
      <c r="PZ20" s="21">
        <v>0</v>
      </c>
      <c r="QA20" s="21">
        <f t="shared" si="191"/>
        <v>0</v>
      </c>
      <c r="QB20" s="21">
        <f t="shared" si="409"/>
        <v>0</v>
      </c>
      <c r="QC20" s="21"/>
      <c r="QD20" s="21">
        <f t="shared" si="12"/>
        <v>0</v>
      </c>
      <c r="QE20" s="21"/>
      <c r="QF20" s="21"/>
      <c r="QG20" s="21">
        <v>0</v>
      </c>
      <c r="QH20" s="21">
        <f t="shared" si="193"/>
        <v>0</v>
      </c>
      <c r="QI20" s="21">
        <v>0</v>
      </c>
      <c r="QJ20" s="21">
        <v>0</v>
      </c>
      <c r="QK20" s="22"/>
      <c r="QL20" s="22"/>
      <c r="QM20" s="21">
        <v>0</v>
      </c>
      <c r="QN20" s="21">
        <f t="shared" si="194"/>
        <v>0</v>
      </c>
      <c r="QO20" s="21">
        <v>0</v>
      </c>
      <c r="QP20" s="21">
        <f t="shared" si="195"/>
        <v>0</v>
      </c>
      <c r="QQ20" s="21">
        <v>0</v>
      </c>
      <c r="QR20" s="21">
        <f t="shared" si="196"/>
        <v>0</v>
      </c>
      <c r="QS20" s="21">
        <v>0</v>
      </c>
      <c r="QT20" s="21">
        <f t="shared" si="197"/>
        <v>0</v>
      </c>
      <c r="QU20" s="21">
        <v>0</v>
      </c>
      <c r="QV20" s="21">
        <f t="shared" si="198"/>
        <v>0</v>
      </c>
      <c r="QW20" s="21">
        <v>0</v>
      </c>
      <c r="QX20" s="21">
        <f t="shared" si="199"/>
        <v>0</v>
      </c>
      <c r="QY20" s="21">
        <f t="shared" si="200"/>
        <v>0</v>
      </c>
      <c r="QZ20" s="21"/>
      <c r="RA20" s="23">
        <f t="shared" si="390"/>
        <v>0</v>
      </c>
      <c r="RB20" s="22"/>
      <c r="RC20" s="22"/>
      <c r="RD20" s="22"/>
      <c r="RE20" s="23">
        <v>0</v>
      </c>
      <c r="RF20" s="21">
        <f t="shared" si="373"/>
        <v>0</v>
      </c>
      <c r="RG20" s="21">
        <f t="shared" si="202"/>
        <v>0</v>
      </c>
      <c r="RH20" s="21">
        <v>0</v>
      </c>
      <c r="RI20" s="21">
        <f t="shared" si="203"/>
        <v>0</v>
      </c>
      <c r="RJ20" s="21">
        <v>0</v>
      </c>
      <c r="RK20" s="21">
        <f t="shared" si="204"/>
        <v>0</v>
      </c>
      <c r="RL20" s="21">
        <v>0</v>
      </c>
      <c r="RM20" s="21">
        <f t="shared" si="205"/>
        <v>0</v>
      </c>
      <c r="RN20" s="21">
        <v>0</v>
      </c>
      <c r="RO20" s="21">
        <f t="shared" si="206"/>
        <v>0</v>
      </c>
      <c r="RP20" s="21">
        <v>0</v>
      </c>
      <c r="RQ20" s="21">
        <f t="shared" si="207"/>
        <v>0</v>
      </c>
      <c r="RR20" s="21">
        <f t="shared" si="410"/>
        <v>0</v>
      </c>
      <c r="RS20" s="21"/>
      <c r="RT20" s="21">
        <f t="shared" si="13"/>
        <v>0</v>
      </c>
      <c r="RU20" s="21"/>
      <c r="RV20" s="21"/>
      <c r="RW20" s="21">
        <v>0</v>
      </c>
      <c r="RX20" s="21">
        <f t="shared" si="209"/>
        <v>0</v>
      </c>
      <c r="RY20" s="21">
        <v>0</v>
      </c>
      <c r="RZ20" s="21">
        <v>0</v>
      </c>
      <c r="SA20" s="22"/>
      <c r="SB20" s="22"/>
      <c r="SC20" s="21">
        <v>0</v>
      </c>
      <c r="SD20" s="21">
        <f t="shared" si="210"/>
        <v>0</v>
      </c>
      <c r="SE20" s="21">
        <v>0</v>
      </c>
      <c r="SF20" s="21">
        <f t="shared" si="211"/>
        <v>0</v>
      </c>
      <c r="SG20" s="21">
        <v>0</v>
      </c>
      <c r="SH20" s="21">
        <f t="shared" si="212"/>
        <v>0</v>
      </c>
      <c r="SI20" s="21">
        <v>0</v>
      </c>
      <c r="SJ20" s="21">
        <f t="shared" si="213"/>
        <v>0</v>
      </c>
      <c r="SK20" s="21">
        <v>0</v>
      </c>
      <c r="SL20" s="21">
        <f t="shared" si="214"/>
        <v>0</v>
      </c>
      <c r="SM20" s="21">
        <v>0</v>
      </c>
      <c r="SN20" s="21">
        <f t="shared" si="215"/>
        <v>0</v>
      </c>
      <c r="SO20" s="21">
        <f t="shared" si="216"/>
        <v>0</v>
      </c>
      <c r="SP20" s="21"/>
      <c r="SQ20" s="23">
        <f t="shared" si="391"/>
        <v>0</v>
      </c>
      <c r="SR20" s="22"/>
      <c r="SS20" s="22"/>
      <c r="ST20" s="22"/>
      <c r="SU20" s="23">
        <v>0</v>
      </c>
      <c r="SV20" s="21">
        <f t="shared" si="374"/>
        <v>0</v>
      </c>
      <c r="SW20" s="21">
        <f t="shared" si="218"/>
        <v>0</v>
      </c>
      <c r="SX20" s="21">
        <v>0</v>
      </c>
      <c r="SY20" s="21">
        <f t="shared" si="219"/>
        <v>0</v>
      </c>
      <c r="SZ20" s="21">
        <v>0</v>
      </c>
      <c r="TA20" s="21">
        <f t="shared" si="220"/>
        <v>0</v>
      </c>
      <c r="TB20" s="21">
        <v>0</v>
      </c>
      <c r="TC20" s="21">
        <f t="shared" si="221"/>
        <v>0</v>
      </c>
      <c r="TD20" s="21">
        <v>0</v>
      </c>
      <c r="TE20" s="21">
        <f t="shared" si="222"/>
        <v>0</v>
      </c>
      <c r="TF20" s="21">
        <v>0</v>
      </c>
      <c r="TG20" s="21">
        <f t="shared" si="223"/>
        <v>0</v>
      </c>
      <c r="TH20" s="21">
        <f t="shared" si="411"/>
        <v>0</v>
      </c>
      <c r="TI20" s="21"/>
      <c r="TJ20" s="21">
        <f t="shared" si="14"/>
        <v>0</v>
      </c>
      <c r="TK20" s="21"/>
      <c r="TL20" s="21"/>
      <c r="TM20" s="21">
        <v>0</v>
      </c>
      <c r="TN20" s="21">
        <f t="shared" si="225"/>
        <v>0</v>
      </c>
      <c r="TO20" s="21">
        <v>0</v>
      </c>
      <c r="TP20" s="21">
        <v>0</v>
      </c>
      <c r="TQ20" s="22"/>
      <c r="TR20" s="22"/>
      <c r="TS20" s="21">
        <v>0</v>
      </c>
      <c r="TT20" s="21">
        <f t="shared" si="226"/>
        <v>0</v>
      </c>
      <c r="TU20" s="21">
        <v>0</v>
      </c>
      <c r="TV20" s="21">
        <f t="shared" si="227"/>
        <v>0</v>
      </c>
      <c r="TW20" s="21">
        <v>0</v>
      </c>
      <c r="TX20" s="21">
        <f t="shared" si="228"/>
        <v>0</v>
      </c>
      <c r="TY20" s="21">
        <v>0</v>
      </c>
      <c r="TZ20" s="21">
        <f t="shared" si="229"/>
        <v>0</v>
      </c>
      <c r="UA20" s="21">
        <v>0</v>
      </c>
      <c r="UB20" s="21">
        <f t="shared" si="230"/>
        <v>0</v>
      </c>
      <c r="UC20" s="21">
        <v>0</v>
      </c>
      <c r="UD20" s="21">
        <f t="shared" si="231"/>
        <v>0</v>
      </c>
      <c r="UE20" s="21">
        <f t="shared" si="232"/>
        <v>0</v>
      </c>
      <c r="UF20" s="21"/>
      <c r="UG20" s="23">
        <f t="shared" si="392"/>
        <v>0</v>
      </c>
      <c r="UH20" s="22"/>
      <c r="UI20" s="22"/>
      <c r="UJ20" s="22"/>
      <c r="UK20" s="23">
        <v>0</v>
      </c>
      <c r="UL20" s="21">
        <f t="shared" si="375"/>
        <v>0</v>
      </c>
      <c r="UM20" s="21">
        <f t="shared" si="234"/>
        <v>0</v>
      </c>
      <c r="UN20" s="21">
        <v>0</v>
      </c>
      <c r="UO20" s="21">
        <f t="shared" si="235"/>
        <v>0</v>
      </c>
      <c r="UP20" s="21">
        <v>0</v>
      </c>
      <c r="UQ20" s="21">
        <f t="shared" si="236"/>
        <v>0</v>
      </c>
      <c r="UR20" s="21">
        <v>0</v>
      </c>
      <c r="US20" s="21">
        <f t="shared" si="237"/>
        <v>0</v>
      </c>
      <c r="UT20" s="21">
        <v>0</v>
      </c>
      <c r="UU20" s="21">
        <f t="shared" si="238"/>
        <v>0</v>
      </c>
      <c r="UV20" s="21">
        <v>0</v>
      </c>
      <c r="UW20" s="21">
        <f t="shared" si="239"/>
        <v>0</v>
      </c>
      <c r="UX20" s="21">
        <f t="shared" si="412"/>
        <v>0</v>
      </c>
      <c r="UY20" s="21"/>
      <c r="UZ20" s="21">
        <f t="shared" si="15"/>
        <v>0</v>
      </c>
      <c r="VA20" s="21"/>
      <c r="VB20" s="21"/>
      <c r="VC20" s="21">
        <v>0</v>
      </c>
      <c r="VD20" s="21">
        <f t="shared" si="241"/>
        <v>0</v>
      </c>
      <c r="VE20" s="21">
        <v>0</v>
      </c>
      <c r="VF20" s="21">
        <v>0</v>
      </c>
      <c r="VG20" s="22"/>
      <c r="VH20" s="22"/>
      <c r="VI20" s="21">
        <v>0</v>
      </c>
      <c r="VJ20" s="21">
        <f t="shared" si="242"/>
        <v>0</v>
      </c>
      <c r="VK20" s="21">
        <v>0</v>
      </c>
      <c r="VL20" s="21">
        <f t="shared" si="243"/>
        <v>0</v>
      </c>
      <c r="VM20" s="21">
        <v>0</v>
      </c>
      <c r="VN20" s="21">
        <f t="shared" si="244"/>
        <v>0</v>
      </c>
      <c r="VO20" s="21">
        <v>0</v>
      </c>
      <c r="VP20" s="21">
        <f t="shared" si="245"/>
        <v>0</v>
      </c>
      <c r="VQ20" s="21">
        <v>0</v>
      </c>
      <c r="VR20" s="21">
        <f t="shared" si="246"/>
        <v>0</v>
      </c>
      <c r="VS20" s="21">
        <v>0</v>
      </c>
      <c r="VT20" s="21">
        <f t="shared" si="247"/>
        <v>0</v>
      </c>
      <c r="VU20" s="21">
        <f t="shared" si="248"/>
        <v>0</v>
      </c>
      <c r="VV20" s="21"/>
      <c r="VW20" s="23">
        <f t="shared" si="393"/>
        <v>0</v>
      </c>
      <c r="VX20" s="22"/>
      <c r="VY20" s="22"/>
      <c r="VZ20" s="22"/>
      <c r="WA20" s="23">
        <v>0</v>
      </c>
      <c r="WB20" s="21">
        <f t="shared" si="376"/>
        <v>0</v>
      </c>
      <c r="WC20" s="21">
        <f t="shared" si="250"/>
        <v>0</v>
      </c>
      <c r="WD20" s="21">
        <v>0</v>
      </c>
      <c r="WE20" s="21">
        <f t="shared" si="251"/>
        <v>0</v>
      </c>
      <c r="WF20" s="21">
        <v>0</v>
      </c>
      <c r="WG20" s="21">
        <f t="shared" si="252"/>
        <v>0</v>
      </c>
      <c r="WH20" s="21">
        <v>0</v>
      </c>
      <c r="WI20" s="21">
        <f t="shared" si="253"/>
        <v>0</v>
      </c>
      <c r="WJ20" s="21">
        <v>0</v>
      </c>
      <c r="WK20" s="21">
        <f t="shared" si="254"/>
        <v>0</v>
      </c>
      <c r="WL20" s="21">
        <v>0</v>
      </c>
      <c r="WM20" s="21">
        <f t="shared" si="255"/>
        <v>0</v>
      </c>
      <c r="WN20" s="21">
        <f t="shared" si="413"/>
        <v>0</v>
      </c>
      <c r="WO20" s="21"/>
      <c r="WP20" s="21">
        <f t="shared" si="16"/>
        <v>0</v>
      </c>
      <c r="WQ20" s="21"/>
      <c r="WR20" s="21"/>
      <c r="WS20" s="21">
        <v>0</v>
      </c>
      <c r="WT20" s="21">
        <f t="shared" si="257"/>
        <v>0</v>
      </c>
      <c r="WU20" s="21">
        <v>0</v>
      </c>
      <c r="WV20" s="21">
        <v>0</v>
      </c>
      <c r="WW20" s="22"/>
      <c r="WX20" s="22"/>
      <c r="WY20" s="21">
        <v>0</v>
      </c>
      <c r="WZ20" s="21">
        <f t="shared" si="258"/>
        <v>0</v>
      </c>
      <c r="XA20" s="21">
        <v>0</v>
      </c>
      <c r="XB20" s="21">
        <f t="shared" si="259"/>
        <v>0</v>
      </c>
      <c r="XC20" s="21">
        <v>0</v>
      </c>
      <c r="XD20" s="21">
        <f t="shared" si="260"/>
        <v>0</v>
      </c>
      <c r="XE20" s="21">
        <v>0</v>
      </c>
      <c r="XF20" s="21">
        <f t="shared" si="261"/>
        <v>0</v>
      </c>
      <c r="XG20" s="21">
        <v>0</v>
      </c>
      <c r="XH20" s="21">
        <f t="shared" si="262"/>
        <v>0</v>
      </c>
      <c r="XI20" s="21">
        <v>0</v>
      </c>
      <c r="XJ20" s="21">
        <f t="shared" si="263"/>
        <v>0</v>
      </c>
      <c r="XK20" s="21">
        <f t="shared" si="264"/>
        <v>0</v>
      </c>
      <c r="XL20" s="21"/>
      <c r="XM20" s="23">
        <f t="shared" si="394"/>
        <v>0</v>
      </c>
      <c r="XN20" s="22"/>
      <c r="XO20" s="22"/>
      <c r="XP20" s="22"/>
      <c r="XQ20" s="23">
        <v>0</v>
      </c>
      <c r="XR20" s="21">
        <f t="shared" si="377"/>
        <v>0</v>
      </c>
      <c r="XS20" s="21">
        <f t="shared" si="266"/>
        <v>0</v>
      </c>
      <c r="XT20" s="21">
        <v>0</v>
      </c>
      <c r="XU20" s="21">
        <f t="shared" si="267"/>
        <v>0</v>
      </c>
      <c r="XV20" s="21">
        <v>0</v>
      </c>
      <c r="XW20" s="21">
        <f t="shared" si="268"/>
        <v>0</v>
      </c>
      <c r="XX20" s="21">
        <v>0</v>
      </c>
      <c r="XY20" s="21">
        <f t="shared" si="269"/>
        <v>0</v>
      </c>
      <c r="XZ20" s="21">
        <v>0</v>
      </c>
      <c r="YA20" s="21">
        <f t="shared" si="270"/>
        <v>0</v>
      </c>
      <c r="YB20" s="21">
        <v>0</v>
      </c>
      <c r="YC20" s="21">
        <f t="shared" si="271"/>
        <v>0</v>
      </c>
      <c r="YD20" s="21">
        <f t="shared" si="414"/>
        <v>0</v>
      </c>
      <c r="YE20" s="21"/>
      <c r="YF20" s="21">
        <f t="shared" si="17"/>
        <v>0</v>
      </c>
      <c r="YG20" s="21"/>
      <c r="YH20" s="21"/>
      <c r="YI20" s="21">
        <v>0</v>
      </c>
      <c r="YJ20" s="21">
        <f t="shared" si="273"/>
        <v>0</v>
      </c>
      <c r="YK20" s="21">
        <v>0</v>
      </c>
      <c r="YL20" s="21">
        <v>0</v>
      </c>
      <c r="YM20" s="22"/>
      <c r="YN20" s="22"/>
      <c r="YO20" s="21">
        <v>0</v>
      </c>
      <c r="YP20" s="21">
        <f t="shared" si="274"/>
        <v>0</v>
      </c>
      <c r="YQ20" s="21">
        <v>0</v>
      </c>
      <c r="YR20" s="21">
        <f t="shared" si="275"/>
        <v>0</v>
      </c>
      <c r="YS20" s="21">
        <v>0</v>
      </c>
      <c r="YT20" s="21">
        <f t="shared" si="276"/>
        <v>0</v>
      </c>
      <c r="YU20" s="21">
        <v>0</v>
      </c>
      <c r="YV20" s="21">
        <f t="shared" si="277"/>
        <v>0</v>
      </c>
      <c r="YW20" s="21">
        <v>0</v>
      </c>
      <c r="YX20" s="21">
        <f t="shared" si="278"/>
        <v>0</v>
      </c>
      <c r="YY20" s="21">
        <v>0</v>
      </c>
      <c r="YZ20" s="21">
        <f t="shared" si="279"/>
        <v>0</v>
      </c>
      <c r="ZA20" s="21">
        <f t="shared" si="280"/>
        <v>0</v>
      </c>
      <c r="ZB20" s="21"/>
      <c r="ZC20" s="23">
        <f t="shared" si="395"/>
        <v>0</v>
      </c>
      <c r="ZD20" s="22"/>
      <c r="ZE20" s="22"/>
      <c r="ZF20" s="22"/>
      <c r="ZG20" s="23">
        <v>0</v>
      </c>
      <c r="ZH20" s="21">
        <f t="shared" si="378"/>
        <v>0</v>
      </c>
      <c r="ZI20" s="21">
        <f t="shared" si="282"/>
        <v>0</v>
      </c>
      <c r="ZJ20" s="21">
        <v>0</v>
      </c>
      <c r="ZK20" s="21">
        <f t="shared" si="283"/>
        <v>0</v>
      </c>
      <c r="ZL20" s="21">
        <v>0</v>
      </c>
      <c r="ZM20" s="21">
        <f t="shared" si="284"/>
        <v>0</v>
      </c>
      <c r="ZN20" s="21">
        <v>0</v>
      </c>
      <c r="ZO20" s="21">
        <f t="shared" si="285"/>
        <v>0</v>
      </c>
      <c r="ZP20" s="21">
        <v>0</v>
      </c>
      <c r="ZQ20" s="21">
        <f t="shared" si="286"/>
        <v>0</v>
      </c>
      <c r="ZR20" s="21">
        <v>0</v>
      </c>
      <c r="ZS20" s="21">
        <f t="shared" si="287"/>
        <v>0</v>
      </c>
      <c r="ZT20" s="21">
        <f t="shared" si="415"/>
        <v>0</v>
      </c>
      <c r="ZU20" s="21"/>
      <c r="ZV20" s="21">
        <f t="shared" si="18"/>
        <v>0</v>
      </c>
      <c r="ZW20" s="21"/>
      <c r="ZX20" s="21"/>
      <c r="ZY20" s="21">
        <v>0</v>
      </c>
      <c r="ZZ20" s="21">
        <f t="shared" si="289"/>
        <v>0</v>
      </c>
      <c r="AAA20" s="21">
        <v>0</v>
      </c>
      <c r="AAB20" s="21">
        <v>0</v>
      </c>
      <c r="AAC20" s="22"/>
      <c r="AAD20" s="22"/>
      <c r="AAE20" s="21">
        <v>0</v>
      </c>
      <c r="AAF20" s="21">
        <f t="shared" si="290"/>
        <v>0</v>
      </c>
      <c r="AAG20" s="21">
        <v>0</v>
      </c>
      <c r="AAH20" s="21">
        <f t="shared" si="291"/>
        <v>0</v>
      </c>
      <c r="AAI20" s="21">
        <v>0</v>
      </c>
      <c r="AAJ20" s="21">
        <f t="shared" si="292"/>
        <v>0</v>
      </c>
      <c r="AAK20" s="21">
        <v>0</v>
      </c>
      <c r="AAL20" s="21">
        <f t="shared" si="293"/>
        <v>0</v>
      </c>
      <c r="AAM20" s="21">
        <v>0</v>
      </c>
      <c r="AAN20" s="21">
        <f t="shared" si="294"/>
        <v>0</v>
      </c>
      <c r="AAO20" s="21">
        <v>0</v>
      </c>
      <c r="AAP20" s="21">
        <f t="shared" si="295"/>
        <v>0</v>
      </c>
      <c r="AAQ20" s="21">
        <f t="shared" si="296"/>
        <v>0</v>
      </c>
      <c r="AAR20" s="21"/>
      <c r="AAS20" s="23">
        <f t="shared" si="396"/>
        <v>0</v>
      </c>
      <c r="AAT20" s="22"/>
      <c r="AAU20" s="22"/>
      <c r="AAV20" s="22"/>
      <c r="AAW20" s="23">
        <v>0</v>
      </c>
      <c r="AAX20" s="21">
        <f t="shared" si="379"/>
        <v>0</v>
      </c>
      <c r="AAY20" s="21">
        <f t="shared" si="298"/>
        <v>0</v>
      </c>
      <c r="AAZ20" s="21">
        <v>0</v>
      </c>
      <c r="ABA20" s="21">
        <f t="shared" si="299"/>
        <v>0</v>
      </c>
      <c r="ABB20" s="21">
        <v>0</v>
      </c>
      <c r="ABC20" s="21">
        <f t="shared" si="300"/>
        <v>0</v>
      </c>
      <c r="ABD20" s="21">
        <v>0</v>
      </c>
      <c r="ABE20" s="21">
        <f t="shared" si="301"/>
        <v>0</v>
      </c>
      <c r="ABF20" s="21">
        <v>0</v>
      </c>
      <c r="ABG20" s="21">
        <f t="shared" si="302"/>
        <v>0</v>
      </c>
      <c r="ABH20" s="21">
        <v>0</v>
      </c>
      <c r="ABI20" s="21">
        <f t="shared" si="303"/>
        <v>0</v>
      </c>
      <c r="ABJ20" s="21">
        <f t="shared" si="416"/>
        <v>0</v>
      </c>
      <c r="ABK20" s="21"/>
      <c r="ABL20" s="21">
        <f t="shared" si="19"/>
        <v>0</v>
      </c>
      <c r="ABM20" s="21"/>
      <c r="ABN20" s="21"/>
      <c r="ABO20" s="21">
        <v>0</v>
      </c>
      <c r="ABP20" s="21">
        <f t="shared" si="305"/>
        <v>0</v>
      </c>
      <c r="ABQ20" s="21">
        <v>0</v>
      </c>
      <c r="ABR20" s="21">
        <v>0</v>
      </c>
      <c r="ABS20" s="22"/>
      <c r="ABT20" s="22"/>
      <c r="ABU20" s="21">
        <v>0</v>
      </c>
      <c r="ABV20" s="21">
        <f t="shared" si="20"/>
        <v>0</v>
      </c>
      <c r="ABW20" s="21">
        <v>0</v>
      </c>
      <c r="ABX20" s="21">
        <f t="shared" si="306"/>
        <v>0</v>
      </c>
      <c r="ABY20" s="21">
        <v>0</v>
      </c>
      <c r="ABZ20" s="21">
        <f t="shared" si="307"/>
        <v>0</v>
      </c>
      <c r="ACA20" s="21">
        <v>0</v>
      </c>
      <c r="ACB20" s="21">
        <f t="shared" si="308"/>
        <v>0</v>
      </c>
      <c r="ACC20" s="21">
        <v>0</v>
      </c>
      <c r="ACD20" s="21">
        <f t="shared" si="309"/>
        <v>0</v>
      </c>
      <c r="ACE20" s="21">
        <v>0</v>
      </c>
      <c r="ACF20" s="21">
        <f t="shared" si="310"/>
        <v>0</v>
      </c>
      <c r="ACG20" s="21">
        <f t="shared" si="21"/>
        <v>0</v>
      </c>
      <c r="ACH20" s="21"/>
      <c r="ACI20" s="23">
        <f t="shared" si="397"/>
        <v>0</v>
      </c>
      <c r="ACJ20" s="22"/>
      <c r="ACK20" s="22"/>
      <c r="ACL20" s="22"/>
      <c r="ACM20" s="23">
        <v>0</v>
      </c>
      <c r="ACN20" s="21">
        <f t="shared" si="380"/>
        <v>0</v>
      </c>
      <c r="ACO20" s="21">
        <f t="shared" si="312"/>
        <v>0</v>
      </c>
      <c r="ACP20" s="21">
        <v>0</v>
      </c>
      <c r="ACQ20" s="21">
        <f t="shared" si="313"/>
        <v>0</v>
      </c>
      <c r="ACR20" s="21">
        <v>0</v>
      </c>
      <c r="ACS20" s="21">
        <f t="shared" si="314"/>
        <v>0</v>
      </c>
      <c r="ACT20" s="21">
        <v>0</v>
      </c>
      <c r="ACU20" s="21">
        <f t="shared" si="315"/>
        <v>0</v>
      </c>
      <c r="ACV20" s="21">
        <v>0</v>
      </c>
      <c r="ACW20" s="21">
        <f t="shared" si="316"/>
        <v>0</v>
      </c>
      <c r="ACX20" s="21">
        <v>0</v>
      </c>
      <c r="ACY20" s="21">
        <f t="shared" si="317"/>
        <v>0</v>
      </c>
      <c r="ACZ20" s="21">
        <f t="shared" si="417"/>
        <v>0</v>
      </c>
      <c r="ADA20" s="21"/>
      <c r="ADB20" s="21">
        <f t="shared" si="22"/>
        <v>0</v>
      </c>
      <c r="ADC20" s="21"/>
      <c r="ADD20" s="21"/>
      <c r="ADE20" s="21">
        <v>0</v>
      </c>
      <c r="ADF20" s="21">
        <f t="shared" si="319"/>
        <v>0</v>
      </c>
      <c r="ADG20" s="21">
        <v>0</v>
      </c>
      <c r="ADH20" s="21">
        <v>0</v>
      </c>
      <c r="ADI20" s="22"/>
      <c r="ADJ20" s="22"/>
      <c r="ADK20" s="21">
        <v>0</v>
      </c>
      <c r="ADL20" s="21">
        <f t="shared" si="320"/>
        <v>0</v>
      </c>
      <c r="ADM20" s="21">
        <v>0</v>
      </c>
      <c r="ADN20" s="21">
        <f t="shared" si="321"/>
        <v>0</v>
      </c>
      <c r="ADO20" s="21">
        <v>0</v>
      </c>
      <c r="ADP20" s="21">
        <f t="shared" si="322"/>
        <v>0</v>
      </c>
      <c r="ADQ20" s="21">
        <v>0</v>
      </c>
      <c r="ADR20" s="21">
        <f t="shared" si="323"/>
        <v>0</v>
      </c>
      <c r="ADS20" s="21">
        <v>0</v>
      </c>
      <c r="ADT20" s="21">
        <f t="shared" si="324"/>
        <v>0</v>
      </c>
      <c r="ADU20" s="21">
        <v>0</v>
      </c>
      <c r="ADV20" s="21">
        <f t="shared" si="325"/>
        <v>0</v>
      </c>
      <c r="ADW20" s="21">
        <f t="shared" si="326"/>
        <v>0</v>
      </c>
      <c r="ADX20" s="21"/>
      <c r="ADY20" s="23">
        <f t="shared" si="398"/>
        <v>0</v>
      </c>
      <c r="ADZ20" s="22"/>
      <c r="AEA20" s="22"/>
      <c r="AEB20" s="22"/>
      <c r="AEC20" s="23">
        <v>0</v>
      </c>
      <c r="AED20" s="21">
        <f t="shared" si="381"/>
        <v>0</v>
      </c>
      <c r="AEE20" s="21">
        <f t="shared" si="328"/>
        <v>0</v>
      </c>
      <c r="AEF20" s="21">
        <v>0</v>
      </c>
      <c r="AEG20" s="21">
        <f t="shared" si="329"/>
        <v>0</v>
      </c>
      <c r="AEH20" s="21">
        <v>0</v>
      </c>
      <c r="AEI20" s="21">
        <f t="shared" si="330"/>
        <v>0</v>
      </c>
      <c r="AEJ20" s="21">
        <v>0</v>
      </c>
      <c r="AEK20" s="21">
        <f t="shared" si="331"/>
        <v>0</v>
      </c>
      <c r="AEL20" s="21">
        <v>0</v>
      </c>
      <c r="AEM20" s="21">
        <f t="shared" si="332"/>
        <v>0</v>
      </c>
      <c r="AEN20" s="21">
        <v>0</v>
      </c>
      <c r="AEO20" s="21">
        <f t="shared" si="333"/>
        <v>0</v>
      </c>
      <c r="AEP20" s="21">
        <f t="shared" si="418"/>
        <v>0</v>
      </c>
      <c r="AEQ20" s="21"/>
      <c r="AER20" s="21">
        <f t="shared" si="23"/>
        <v>0</v>
      </c>
      <c r="AES20" s="21"/>
      <c r="AET20" s="21"/>
      <c r="AEU20" s="21">
        <v>0</v>
      </c>
      <c r="AEV20" s="21">
        <f t="shared" si="335"/>
        <v>0</v>
      </c>
      <c r="AEW20" s="21">
        <v>0</v>
      </c>
      <c r="AEX20" s="21">
        <v>0</v>
      </c>
      <c r="AEY20" s="22"/>
      <c r="AEZ20" s="22"/>
      <c r="AFA20" s="21">
        <v>0</v>
      </c>
      <c r="AFB20" s="21">
        <f t="shared" si="336"/>
        <v>0</v>
      </c>
      <c r="AFC20" s="21">
        <v>0</v>
      </c>
      <c r="AFD20" s="21">
        <f t="shared" si="337"/>
        <v>0</v>
      </c>
      <c r="AFE20" s="21">
        <v>0</v>
      </c>
      <c r="AFF20" s="21">
        <f t="shared" si="338"/>
        <v>0</v>
      </c>
      <c r="AFG20" s="21">
        <v>0</v>
      </c>
      <c r="AFH20" s="21">
        <f t="shared" si="339"/>
        <v>0</v>
      </c>
      <c r="AFI20" s="21">
        <v>0</v>
      </c>
      <c r="AFJ20" s="21">
        <f t="shared" si="340"/>
        <v>0</v>
      </c>
      <c r="AFK20" s="21">
        <v>0</v>
      </c>
      <c r="AFL20" s="21">
        <f t="shared" si="341"/>
        <v>0</v>
      </c>
      <c r="AFM20" s="21">
        <f t="shared" si="342"/>
        <v>0</v>
      </c>
      <c r="AFN20" s="21"/>
      <c r="AFO20" s="23">
        <f t="shared" si="399"/>
        <v>0</v>
      </c>
      <c r="AFP20" s="24">
        <f t="shared" si="24"/>
        <v>0</v>
      </c>
      <c r="AFQ20" s="24">
        <f t="shared" si="25"/>
        <v>0</v>
      </c>
      <c r="AFR20" s="24">
        <f t="shared" si="343"/>
        <v>0</v>
      </c>
    </row>
    <row r="21" spans="1:850" ht="19.350000000000001" customHeight="1" x14ac:dyDescent="0.3">
      <c r="A21" s="19"/>
      <c r="B21" s="20" t="s">
        <v>43</v>
      </c>
      <c r="C21" s="20" t="s">
        <v>43</v>
      </c>
      <c r="D21" s="21">
        <v>0</v>
      </c>
      <c r="E21" s="20" t="s">
        <v>43</v>
      </c>
      <c r="F21" s="20" t="s">
        <v>43</v>
      </c>
      <c r="G21" s="21">
        <v>0</v>
      </c>
      <c r="H21" s="22"/>
      <c r="I21" s="22"/>
      <c r="J21" s="22"/>
      <c r="K21" s="23">
        <v>0</v>
      </c>
      <c r="L21" s="21">
        <f t="shared" si="26"/>
        <v>0</v>
      </c>
      <c r="M21" s="21">
        <f t="shared" si="27"/>
        <v>0</v>
      </c>
      <c r="N21" s="21">
        <v>0</v>
      </c>
      <c r="O21" s="21">
        <f t="shared" si="28"/>
        <v>0</v>
      </c>
      <c r="P21" s="21">
        <v>0</v>
      </c>
      <c r="Q21" s="21">
        <f t="shared" si="29"/>
        <v>0</v>
      </c>
      <c r="R21" s="21">
        <v>0</v>
      </c>
      <c r="S21" s="21">
        <f t="shared" si="30"/>
        <v>0</v>
      </c>
      <c r="T21" s="21">
        <v>0</v>
      </c>
      <c r="U21" s="21">
        <f t="shared" si="31"/>
        <v>0</v>
      </c>
      <c r="V21" s="21">
        <v>0</v>
      </c>
      <c r="W21" s="21">
        <f t="shared" si="32"/>
        <v>0</v>
      </c>
      <c r="X21" s="21">
        <f t="shared" si="33"/>
        <v>0</v>
      </c>
      <c r="Y21" s="21"/>
      <c r="Z21" s="21">
        <f t="shared" si="0"/>
        <v>0</v>
      </c>
      <c r="AA21" s="21"/>
      <c r="AB21" s="21"/>
      <c r="AC21" s="21">
        <v>0</v>
      </c>
      <c r="AD21" s="21">
        <f t="shared" si="34"/>
        <v>0</v>
      </c>
      <c r="AE21" s="21">
        <v>0</v>
      </c>
      <c r="AF21" s="21">
        <v>0</v>
      </c>
      <c r="AG21" s="22"/>
      <c r="AH21" s="22"/>
      <c r="AI21" s="21">
        <v>0</v>
      </c>
      <c r="AJ21" s="21">
        <f t="shared" si="35"/>
        <v>0</v>
      </c>
      <c r="AK21" s="21">
        <v>0</v>
      </c>
      <c r="AL21" s="21">
        <f t="shared" si="36"/>
        <v>0</v>
      </c>
      <c r="AM21" s="21">
        <v>0</v>
      </c>
      <c r="AN21" s="21">
        <f t="shared" si="37"/>
        <v>0</v>
      </c>
      <c r="AO21" s="21">
        <v>0</v>
      </c>
      <c r="AP21" s="21">
        <f t="shared" si="38"/>
        <v>0</v>
      </c>
      <c r="AQ21" s="21">
        <v>0</v>
      </c>
      <c r="AR21" s="21">
        <f t="shared" si="39"/>
        <v>0</v>
      </c>
      <c r="AS21" s="21">
        <v>0</v>
      </c>
      <c r="AT21" s="21">
        <f t="shared" si="40"/>
        <v>0</v>
      </c>
      <c r="AU21" s="21">
        <f t="shared" si="41"/>
        <v>0</v>
      </c>
      <c r="AV21" s="21"/>
      <c r="AW21" s="23">
        <f>+AV21*3%</f>
        <v>0</v>
      </c>
      <c r="AX21" s="22"/>
      <c r="AY21" s="22"/>
      <c r="AZ21" s="22"/>
      <c r="BA21" s="23">
        <v>0</v>
      </c>
      <c r="BB21" s="21">
        <f t="shared" si="363"/>
        <v>0</v>
      </c>
      <c r="BC21" s="21">
        <f t="shared" si="43"/>
        <v>0</v>
      </c>
      <c r="BD21" s="21">
        <v>0</v>
      </c>
      <c r="BE21" s="21">
        <f t="shared" si="44"/>
        <v>0</v>
      </c>
      <c r="BF21" s="21">
        <v>0</v>
      </c>
      <c r="BG21" s="21">
        <f t="shared" si="45"/>
        <v>0</v>
      </c>
      <c r="BH21" s="21">
        <v>0</v>
      </c>
      <c r="BI21" s="21">
        <f t="shared" si="46"/>
        <v>0</v>
      </c>
      <c r="BJ21" s="21">
        <v>0</v>
      </c>
      <c r="BK21" s="21">
        <f t="shared" si="47"/>
        <v>0</v>
      </c>
      <c r="BL21" s="21">
        <v>0</v>
      </c>
      <c r="BM21" s="21">
        <f t="shared" si="48"/>
        <v>0</v>
      </c>
      <c r="BN21" s="21">
        <f t="shared" si="400"/>
        <v>0</v>
      </c>
      <c r="BO21" s="21"/>
      <c r="BP21" s="21">
        <f t="shared" si="1"/>
        <v>0</v>
      </c>
      <c r="BQ21" s="21"/>
      <c r="BR21" s="21"/>
      <c r="BS21" s="21">
        <v>0</v>
      </c>
      <c r="BT21" s="21">
        <f t="shared" si="50"/>
        <v>0</v>
      </c>
      <c r="BU21" s="21">
        <v>0</v>
      </c>
      <c r="BV21" s="21">
        <v>0</v>
      </c>
      <c r="BW21" s="22"/>
      <c r="BX21" s="22"/>
      <c r="BY21" s="21">
        <v>0</v>
      </c>
      <c r="BZ21" s="21">
        <f t="shared" si="51"/>
        <v>0</v>
      </c>
      <c r="CA21" s="21">
        <v>0</v>
      </c>
      <c r="CB21" s="21">
        <f t="shared" si="52"/>
        <v>0</v>
      </c>
      <c r="CC21" s="21">
        <v>0</v>
      </c>
      <c r="CD21" s="21">
        <f t="shared" si="53"/>
        <v>0</v>
      </c>
      <c r="CE21" s="21">
        <v>0</v>
      </c>
      <c r="CF21" s="21">
        <f t="shared" si="54"/>
        <v>0</v>
      </c>
      <c r="CG21" s="21">
        <v>0</v>
      </c>
      <c r="CH21" s="21">
        <f t="shared" si="55"/>
        <v>0</v>
      </c>
      <c r="CI21" s="21">
        <v>0</v>
      </c>
      <c r="CJ21" s="21">
        <f t="shared" si="56"/>
        <v>0</v>
      </c>
      <c r="CK21" s="21">
        <f t="shared" si="57"/>
        <v>0</v>
      </c>
      <c r="CL21" s="21"/>
      <c r="CM21" s="23">
        <f>+CL21*3%</f>
        <v>0</v>
      </c>
      <c r="CN21" s="22"/>
      <c r="CO21" s="22"/>
      <c r="CP21" s="22"/>
      <c r="CQ21" s="23">
        <v>0</v>
      </c>
      <c r="CR21" s="21">
        <f t="shared" si="364"/>
        <v>0</v>
      </c>
      <c r="CS21" s="21">
        <f t="shared" si="59"/>
        <v>0</v>
      </c>
      <c r="CT21" s="21">
        <v>0</v>
      </c>
      <c r="CU21" s="21">
        <f t="shared" si="60"/>
        <v>0</v>
      </c>
      <c r="CV21" s="21">
        <v>0</v>
      </c>
      <c r="CW21" s="21">
        <f t="shared" si="61"/>
        <v>0</v>
      </c>
      <c r="CX21" s="21">
        <v>0</v>
      </c>
      <c r="CY21" s="21">
        <f t="shared" si="62"/>
        <v>0</v>
      </c>
      <c r="CZ21" s="21">
        <v>0</v>
      </c>
      <c r="DA21" s="21">
        <f t="shared" si="63"/>
        <v>0</v>
      </c>
      <c r="DB21" s="21">
        <v>0</v>
      </c>
      <c r="DC21" s="21">
        <f t="shared" si="64"/>
        <v>0</v>
      </c>
      <c r="DD21" s="21">
        <f t="shared" si="401"/>
        <v>0</v>
      </c>
      <c r="DE21" s="21"/>
      <c r="DF21" s="21">
        <f t="shared" si="2"/>
        <v>0</v>
      </c>
      <c r="DG21" s="21"/>
      <c r="DH21" s="21"/>
      <c r="DI21" s="21">
        <v>0</v>
      </c>
      <c r="DJ21" s="21">
        <f t="shared" si="66"/>
        <v>0</v>
      </c>
      <c r="DK21" s="21">
        <v>0</v>
      </c>
      <c r="DL21" s="21">
        <v>0</v>
      </c>
      <c r="DM21" s="22"/>
      <c r="DN21" s="22"/>
      <c r="DO21" s="21">
        <v>0</v>
      </c>
      <c r="DP21" s="21">
        <f t="shared" si="3"/>
        <v>0</v>
      </c>
      <c r="DQ21" s="21">
        <v>0</v>
      </c>
      <c r="DR21" s="21">
        <f t="shared" si="67"/>
        <v>0</v>
      </c>
      <c r="DS21" s="21">
        <v>0</v>
      </c>
      <c r="DT21" s="21">
        <f t="shared" si="68"/>
        <v>0</v>
      </c>
      <c r="DU21" s="21">
        <v>0</v>
      </c>
      <c r="DV21" s="21">
        <f t="shared" si="69"/>
        <v>0</v>
      </c>
      <c r="DW21" s="21">
        <v>0</v>
      </c>
      <c r="DX21" s="21">
        <f t="shared" si="70"/>
        <v>0</v>
      </c>
      <c r="DY21" s="21">
        <v>0</v>
      </c>
      <c r="DZ21" s="21">
        <f t="shared" si="71"/>
        <v>0</v>
      </c>
      <c r="EA21" s="21">
        <f t="shared" si="72"/>
        <v>0</v>
      </c>
      <c r="EB21" s="21"/>
      <c r="EC21" s="23">
        <f t="shared" si="4"/>
        <v>0</v>
      </c>
      <c r="ED21" s="22"/>
      <c r="EE21" s="22"/>
      <c r="EF21" s="22"/>
      <c r="EG21" s="23">
        <v>0</v>
      </c>
      <c r="EH21" s="21">
        <f t="shared" si="365"/>
        <v>0</v>
      </c>
      <c r="EI21" s="21">
        <f t="shared" si="74"/>
        <v>0</v>
      </c>
      <c r="EJ21" s="21">
        <v>0</v>
      </c>
      <c r="EK21" s="21">
        <f t="shared" si="75"/>
        <v>0</v>
      </c>
      <c r="EL21" s="21">
        <v>0</v>
      </c>
      <c r="EM21" s="21">
        <f t="shared" si="76"/>
        <v>0</v>
      </c>
      <c r="EN21" s="21">
        <v>0</v>
      </c>
      <c r="EO21" s="21">
        <f t="shared" si="77"/>
        <v>0</v>
      </c>
      <c r="EP21" s="21">
        <v>0</v>
      </c>
      <c r="EQ21" s="21">
        <f t="shared" si="78"/>
        <v>0</v>
      </c>
      <c r="ER21" s="21">
        <v>0</v>
      </c>
      <c r="ES21" s="21">
        <f t="shared" si="79"/>
        <v>0</v>
      </c>
      <c r="ET21" s="21">
        <f t="shared" si="402"/>
        <v>0</v>
      </c>
      <c r="EU21" s="21"/>
      <c r="EV21" s="21">
        <f t="shared" si="5"/>
        <v>0</v>
      </c>
      <c r="EW21" s="21"/>
      <c r="EX21" s="21"/>
      <c r="EY21" s="21">
        <v>0</v>
      </c>
      <c r="EZ21" s="21">
        <f t="shared" si="81"/>
        <v>0</v>
      </c>
      <c r="FA21" s="21">
        <v>0</v>
      </c>
      <c r="FB21" s="21">
        <v>0</v>
      </c>
      <c r="FC21" s="22"/>
      <c r="FD21" s="22"/>
      <c r="FE21" s="21">
        <v>0</v>
      </c>
      <c r="FF21" s="21">
        <f t="shared" si="82"/>
        <v>0</v>
      </c>
      <c r="FG21" s="21">
        <v>0</v>
      </c>
      <c r="FH21" s="21">
        <f t="shared" si="83"/>
        <v>0</v>
      </c>
      <c r="FI21" s="21">
        <v>0</v>
      </c>
      <c r="FJ21" s="21">
        <f t="shared" si="84"/>
        <v>0</v>
      </c>
      <c r="FK21" s="21">
        <v>0</v>
      </c>
      <c r="FL21" s="21">
        <f t="shared" si="85"/>
        <v>0</v>
      </c>
      <c r="FM21" s="21">
        <v>0</v>
      </c>
      <c r="FN21" s="21">
        <f t="shared" si="86"/>
        <v>0</v>
      </c>
      <c r="FO21" s="21">
        <v>0</v>
      </c>
      <c r="FP21" s="21">
        <f t="shared" si="87"/>
        <v>0</v>
      </c>
      <c r="FQ21" s="21">
        <f t="shared" si="88"/>
        <v>0</v>
      </c>
      <c r="FR21" s="21"/>
      <c r="FS21" s="23">
        <f>+FR21*3%</f>
        <v>0</v>
      </c>
      <c r="FT21" s="22"/>
      <c r="FU21" s="22"/>
      <c r="FV21" s="22"/>
      <c r="FW21" s="23">
        <v>0</v>
      </c>
      <c r="FX21" s="21">
        <f t="shared" si="366"/>
        <v>0</v>
      </c>
      <c r="FY21" s="21">
        <f t="shared" si="90"/>
        <v>0</v>
      </c>
      <c r="FZ21" s="21">
        <v>0</v>
      </c>
      <c r="GA21" s="21">
        <f t="shared" si="91"/>
        <v>0</v>
      </c>
      <c r="GB21" s="21">
        <v>0</v>
      </c>
      <c r="GC21" s="21">
        <f t="shared" si="92"/>
        <v>0</v>
      </c>
      <c r="GD21" s="21">
        <v>0</v>
      </c>
      <c r="GE21" s="21">
        <f t="shared" si="93"/>
        <v>0</v>
      </c>
      <c r="GF21" s="21">
        <v>0</v>
      </c>
      <c r="GG21" s="21">
        <f t="shared" si="94"/>
        <v>0</v>
      </c>
      <c r="GH21" s="21">
        <v>0</v>
      </c>
      <c r="GI21" s="21">
        <f t="shared" si="95"/>
        <v>0</v>
      </c>
      <c r="GJ21" s="21">
        <f t="shared" si="403"/>
        <v>0</v>
      </c>
      <c r="GK21" s="21"/>
      <c r="GL21" s="21">
        <f t="shared" si="6"/>
        <v>0</v>
      </c>
      <c r="GM21" s="21"/>
      <c r="GN21" s="21"/>
      <c r="GO21" s="21">
        <v>0</v>
      </c>
      <c r="GP21" s="21">
        <f t="shared" si="97"/>
        <v>0</v>
      </c>
      <c r="GQ21" s="21">
        <v>0</v>
      </c>
      <c r="GR21" s="21">
        <v>0</v>
      </c>
      <c r="GS21" s="22"/>
      <c r="GT21" s="22"/>
      <c r="GU21" s="21">
        <v>0</v>
      </c>
      <c r="GV21" s="21">
        <f t="shared" si="98"/>
        <v>0</v>
      </c>
      <c r="GW21" s="21">
        <v>0</v>
      </c>
      <c r="GX21" s="21">
        <f t="shared" si="99"/>
        <v>0</v>
      </c>
      <c r="GY21" s="21">
        <v>0</v>
      </c>
      <c r="GZ21" s="21">
        <f t="shared" si="100"/>
        <v>0</v>
      </c>
      <c r="HA21" s="21">
        <v>0</v>
      </c>
      <c r="HB21" s="21">
        <f t="shared" si="101"/>
        <v>0</v>
      </c>
      <c r="HC21" s="21">
        <v>0</v>
      </c>
      <c r="HD21" s="21">
        <f t="shared" si="102"/>
        <v>0</v>
      </c>
      <c r="HE21" s="21">
        <v>0</v>
      </c>
      <c r="HF21" s="21">
        <f t="shared" si="103"/>
        <v>0</v>
      </c>
      <c r="HG21" s="21">
        <f t="shared" si="104"/>
        <v>0</v>
      </c>
      <c r="HH21" s="21"/>
      <c r="HI21" s="23">
        <f>+HH21*3%</f>
        <v>0</v>
      </c>
      <c r="HJ21" s="22"/>
      <c r="HK21" s="22"/>
      <c r="HL21" s="22"/>
      <c r="HM21" s="23">
        <v>0</v>
      </c>
      <c r="HN21" s="21">
        <f t="shared" si="367"/>
        <v>0</v>
      </c>
      <c r="HO21" s="21">
        <f t="shared" si="106"/>
        <v>0</v>
      </c>
      <c r="HP21" s="21">
        <v>0</v>
      </c>
      <c r="HQ21" s="21">
        <f t="shared" si="107"/>
        <v>0</v>
      </c>
      <c r="HR21" s="21">
        <v>0</v>
      </c>
      <c r="HS21" s="21">
        <f t="shared" si="108"/>
        <v>0</v>
      </c>
      <c r="HT21" s="21">
        <v>0</v>
      </c>
      <c r="HU21" s="21">
        <f t="shared" si="109"/>
        <v>0</v>
      </c>
      <c r="HV21" s="21">
        <v>0</v>
      </c>
      <c r="HW21" s="21">
        <f t="shared" si="110"/>
        <v>0</v>
      </c>
      <c r="HX21" s="21">
        <v>0</v>
      </c>
      <c r="HY21" s="21">
        <f t="shared" si="111"/>
        <v>0</v>
      </c>
      <c r="HZ21" s="21">
        <f t="shared" si="404"/>
        <v>0</v>
      </c>
      <c r="IA21" s="21"/>
      <c r="IB21" s="21">
        <f t="shared" si="7"/>
        <v>0</v>
      </c>
      <c r="IC21" s="21"/>
      <c r="ID21" s="21"/>
      <c r="IE21" s="21">
        <v>0</v>
      </c>
      <c r="IF21" s="21">
        <f t="shared" si="113"/>
        <v>0</v>
      </c>
      <c r="IG21" s="21">
        <v>0</v>
      </c>
      <c r="IH21" s="21">
        <v>0</v>
      </c>
      <c r="II21" s="22"/>
      <c r="IJ21" s="22"/>
      <c r="IK21" s="21">
        <v>0</v>
      </c>
      <c r="IL21" s="21">
        <f t="shared" si="114"/>
        <v>0</v>
      </c>
      <c r="IM21" s="21">
        <v>0</v>
      </c>
      <c r="IN21" s="21">
        <f t="shared" si="115"/>
        <v>0</v>
      </c>
      <c r="IO21" s="21">
        <v>0</v>
      </c>
      <c r="IP21" s="21">
        <f t="shared" si="116"/>
        <v>0</v>
      </c>
      <c r="IQ21" s="21">
        <v>0</v>
      </c>
      <c r="IR21" s="21">
        <f t="shared" si="117"/>
        <v>0</v>
      </c>
      <c r="IS21" s="21">
        <v>0</v>
      </c>
      <c r="IT21" s="21">
        <f t="shared" si="118"/>
        <v>0</v>
      </c>
      <c r="IU21" s="21">
        <v>0</v>
      </c>
      <c r="IV21" s="21">
        <f t="shared" si="119"/>
        <v>0</v>
      </c>
      <c r="IW21" s="21">
        <f t="shared" si="120"/>
        <v>0</v>
      </c>
      <c r="IX21" s="21"/>
      <c r="IY21" s="23">
        <f>+IX21*3%</f>
        <v>0</v>
      </c>
      <c r="IZ21" s="22"/>
      <c r="JA21" s="22"/>
      <c r="JB21" s="22"/>
      <c r="JC21" s="23">
        <v>0</v>
      </c>
      <c r="JD21" s="21">
        <f t="shared" si="368"/>
        <v>0</v>
      </c>
      <c r="JE21" s="21">
        <f t="shared" si="122"/>
        <v>0</v>
      </c>
      <c r="JF21" s="21">
        <v>0</v>
      </c>
      <c r="JG21" s="21">
        <f t="shared" si="123"/>
        <v>0</v>
      </c>
      <c r="JH21" s="21">
        <v>0</v>
      </c>
      <c r="JI21" s="21">
        <f t="shared" si="124"/>
        <v>0</v>
      </c>
      <c r="JJ21" s="21">
        <v>0</v>
      </c>
      <c r="JK21" s="21">
        <f t="shared" si="125"/>
        <v>0</v>
      </c>
      <c r="JL21" s="21">
        <v>0</v>
      </c>
      <c r="JM21" s="21">
        <f t="shared" si="126"/>
        <v>0</v>
      </c>
      <c r="JN21" s="21">
        <v>0</v>
      </c>
      <c r="JO21" s="21">
        <f t="shared" si="127"/>
        <v>0</v>
      </c>
      <c r="JP21" s="21">
        <f t="shared" si="405"/>
        <v>0</v>
      </c>
      <c r="JQ21" s="21"/>
      <c r="JR21" s="21">
        <f t="shared" si="8"/>
        <v>0</v>
      </c>
      <c r="JS21" s="21"/>
      <c r="JT21" s="21"/>
      <c r="JU21" s="21">
        <v>0</v>
      </c>
      <c r="JV21" s="21">
        <f t="shared" si="129"/>
        <v>0</v>
      </c>
      <c r="JW21" s="21">
        <v>0</v>
      </c>
      <c r="JX21" s="21">
        <v>0</v>
      </c>
      <c r="JY21" s="22"/>
      <c r="JZ21" s="22"/>
      <c r="KA21" s="21">
        <v>0</v>
      </c>
      <c r="KB21" s="21">
        <f t="shared" si="130"/>
        <v>0</v>
      </c>
      <c r="KC21" s="21">
        <v>0</v>
      </c>
      <c r="KD21" s="21">
        <f t="shared" si="131"/>
        <v>0</v>
      </c>
      <c r="KE21" s="21">
        <v>0</v>
      </c>
      <c r="KF21" s="21">
        <f t="shared" si="132"/>
        <v>0</v>
      </c>
      <c r="KG21" s="21">
        <v>0</v>
      </c>
      <c r="KH21" s="21">
        <f t="shared" si="133"/>
        <v>0</v>
      </c>
      <c r="KI21" s="21">
        <v>0</v>
      </c>
      <c r="KJ21" s="21">
        <f t="shared" si="134"/>
        <v>0</v>
      </c>
      <c r="KK21" s="21">
        <v>0</v>
      </c>
      <c r="KL21" s="21">
        <f t="shared" si="135"/>
        <v>0</v>
      </c>
      <c r="KM21" s="21">
        <f t="shared" si="136"/>
        <v>0</v>
      </c>
      <c r="KN21" s="21"/>
      <c r="KO21" s="23">
        <f>+KN21*3%</f>
        <v>0</v>
      </c>
      <c r="KP21" s="22"/>
      <c r="KQ21" s="22"/>
      <c r="KR21" s="22"/>
      <c r="KS21" s="23">
        <v>0</v>
      </c>
      <c r="KT21" s="21">
        <f t="shared" si="369"/>
        <v>0</v>
      </c>
      <c r="KU21" s="21">
        <f t="shared" si="138"/>
        <v>0</v>
      </c>
      <c r="KV21" s="21">
        <v>0</v>
      </c>
      <c r="KW21" s="21">
        <f t="shared" si="139"/>
        <v>0</v>
      </c>
      <c r="KX21" s="21">
        <v>0</v>
      </c>
      <c r="KY21" s="21">
        <f t="shared" si="140"/>
        <v>0</v>
      </c>
      <c r="KZ21" s="21">
        <v>0</v>
      </c>
      <c r="LA21" s="21">
        <f t="shared" si="141"/>
        <v>0</v>
      </c>
      <c r="LB21" s="21">
        <v>0</v>
      </c>
      <c r="LC21" s="21">
        <f t="shared" si="142"/>
        <v>0</v>
      </c>
      <c r="LD21" s="21">
        <v>0</v>
      </c>
      <c r="LE21" s="21">
        <f t="shared" si="143"/>
        <v>0</v>
      </c>
      <c r="LF21" s="21">
        <f t="shared" si="406"/>
        <v>0</v>
      </c>
      <c r="LG21" s="21"/>
      <c r="LH21" s="21">
        <f t="shared" si="9"/>
        <v>0</v>
      </c>
      <c r="LI21" s="21"/>
      <c r="LJ21" s="21"/>
      <c r="LK21" s="21">
        <v>0</v>
      </c>
      <c r="LL21" s="21">
        <f t="shared" si="145"/>
        <v>0</v>
      </c>
      <c r="LM21" s="21">
        <v>0</v>
      </c>
      <c r="LN21" s="21">
        <v>0</v>
      </c>
      <c r="LO21" s="22"/>
      <c r="LP21" s="22"/>
      <c r="LQ21" s="21">
        <v>0</v>
      </c>
      <c r="LR21" s="21">
        <f t="shared" si="146"/>
        <v>0</v>
      </c>
      <c r="LS21" s="21">
        <v>0</v>
      </c>
      <c r="LT21" s="21">
        <f t="shared" si="147"/>
        <v>0</v>
      </c>
      <c r="LU21" s="21">
        <v>0</v>
      </c>
      <c r="LV21" s="21">
        <f t="shared" si="148"/>
        <v>0</v>
      </c>
      <c r="LW21" s="21">
        <v>0</v>
      </c>
      <c r="LX21" s="21">
        <f t="shared" si="149"/>
        <v>0</v>
      </c>
      <c r="LY21" s="21">
        <v>0</v>
      </c>
      <c r="LZ21" s="21">
        <f t="shared" si="150"/>
        <v>0</v>
      </c>
      <c r="MA21" s="21">
        <v>0</v>
      </c>
      <c r="MB21" s="21">
        <f t="shared" si="151"/>
        <v>0</v>
      </c>
      <c r="MC21" s="21">
        <f t="shared" si="152"/>
        <v>0</v>
      </c>
      <c r="MD21" s="21"/>
      <c r="ME21" s="23">
        <f>+MD21*3%</f>
        <v>0</v>
      </c>
      <c r="MF21" s="22"/>
      <c r="MG21" s="22"/>
      <c r="MH21" s="22"/>
      <c r="MI21" s="23">
        <v>0</v>
      </c>
      <c r="MJ21" s="21">
        <f t="shared" si="370"/>
        <v>0</v>
      </c>
      <c r="MK21" s="21">
        <f t="shared" si="154"/>
        <v>0</v>
      </c>
      <c r="ML21" s="21">
        <v>0</v>
      </c>
      <c r="MM21" s="21">
        <f t="shared" si="155"/>
        <v>0</v>
      </c>
      <c r="MN21" s="21">
        <v>0</v>
      </c>
      <c r="MO21" s="21">
        <f t="shared" si="156"/>
        <v>0</v>
      </c>
      <c r="MP21" s="21">
        <v>0</v>
      </c>
      <c r="MQ21" s="21">
        <f t="shared" si="157"/>
        <v>0</v>
      </c>
      <c r="MR21" s="21">
        <v>0</v>
      </c>
      <c r="MS21" s="21">
        <f t="shared" si="158"/>
        <v>0</v>
      </c>
      <c r="MT21" s="21">
        <v>0</v>
      </c>
      <c r="MU21" s="21">
        <f t="shared" si="159"/>
        <v>0</v>
      </c>
      <c r="MV21" s="21">
        <f t="shared" si="407"/>
        <v>0</v>
      </c>
      <c r="MW21" s="21"/>
      <c r="MX21" s="21">
        <f t="shared" si="10"/>
        <v>0</v>
      </c>
      <c r="MY21" s="21"/>
      <c r="MZ21" s="21"/>
      <c r="NA21" s="21">
        <v>0</v>
      </c>
      <c r="NB21" s="21">
        <f t="shared" si="161"/>
        <v>0</v>
      </c>
      <c r="NC21" s="21">
        <v>0</v>
      </c>
      <c r="ND21" s="21">
        <v>0</v>
      </c>
      <c r="NE21" s="22"/>
      <c r="NF21" s="22"/>
      <c r="NG21" s="21">
        <v>0</v>
      </c>
      <c r="NH21" s="21">
        <f t="shared" si="162"/>
        <v>0</v>
      </c>
      <c r="NI21" s="21">
        <v>0</v>
      </c>
      <c r="NJ21" s="21">
        <f t="shared" si="163"/>
        <v>0</v>
      </c>
      <c r="NK21" s="21">
        <v>0</v>
      </c>
      <c r="NL21" s="21">
        <f t="shared" si="164"/>
        <v>0</v>
      </c>
      <c r="NM21" s="21">
        <v>0</v>
      </c>
      <c r="NN21" s="21">
        <f t="shared" si="165"/>
        <v>0</v>
      </c>
      <c r="NO21" s="21">
        <v>0</v>
      </c>
      <c r="NP21" s="21">
        <f t="shared" si="166"/>
        <v>0</v>
      </c>
      <c r="NQ21" s="21">
        <v>0</v>
      </c>
      <c r="NR21" s="21">
        <f t="shared" si="167"/>
        <v>0</v>
      </c>
      <c r="NS21" s="21">
        <f t="shared" si="168"/>
        <v>0</v>
      </c>
      <c r="NT21" s="21"/>
      <c r="NU21" s="23">
        <f>+NT21*3%</f>
        <v>0</v>
      </c>
      <c r="NV21" s="22"/>
      <c r="NW21" s="22"/>
      <c r="NX21" s="22"/>
      <c r="NY21" s="23">
        <v>0</v>
      </c>
      <c r="NZ21" s="21">
        <f t="shared" si="371"/>
        <v>0</v>
      </c>
      <c r="OA21" s="21">
        <f t="shared" si="170"/>
        <v>0</v>
      </c>
      <c r="OB21" s="21">
        <v>0</v>
      </c>
      <c r="OC21" s="21">
        <f t="shared" si="171"/>
        <v>0</v>
      </c>
      <c r="OD21" s="21">
        <v>0</v>
      </c>
      <c r="OE21" s="21">
        <f t="shared" si="172"/>
        <v>0</v>
      </c>
      <c r="OF21" s="21">
        <v>0</v>
      </c>
      <c r="OG21" s="21">
        <f t="shared" si="173"/>
        <v>0</v>
      </c>
      <c r="OH21" s="21">
        <v>0</v>
      </c>
      <c r="OI21" s="21">
        <f t="shared" si="174"/>
        <v>0</v>
      </c>
      <c r="OJ21" s="21">
        <v>0</v>
      </c>
      <c r="OK21" s="21">
        <f t="shared" si="175"/>
        <v>0</v>
      </c>
      <c r="OL21" s="21">
        <f t="shared" si="408"/>
        <v>0</v>
      </c>
      <c r="OM21" s="21"/>
      <c r="ON21" s="21">
        <f t="shared" si="11"/>
        <v>0</v>
      </c>
      <c r="OO21" s="21"/>
      <c r="OP21" s="21"/>
      <c r="OQ21" s="21">
        <v>0</v>
      </c>
      <c r="OR21" s="21">
        <f t="shared" si="177"/>
        <v>0</v>
      </c>
      <c r="OS21" s="21">
        <v>0</v>
      </c>
      <c r="OT21" s="21">
        <v>0</v>
      </c>
      <c r="OU21" s="22"/>
      <c r="OV21" s="22"/>
      <c r="OW21" s="21">
        <v>0</v>
      </c>
      <c r="OX21" s="21">
        <f t="shared" si="178"/>
        <v>0</v>
      </c>
      <c r="OY21" s="21">
        <v>0</v>
      </c>
      <c r="OZ21" s="21">
        <f t="shared" si="179"/>
        <v>0</v>
      </c>
      <c r="PA21" s="21">
        <v>0</v>
      </c>
      <c r="PB21" s="21">
        <f t="shared" si="180"/>
        <v>0</v>
      </c>
      <c r="PC21" s="21">
        <v>0</v>
      </c>
      <c r="PD21" s="21">
        <f t="shared" si="181"/>
        <v>0</v>
      </c>
      <c r="PE21" s="21">
        <v>0</v>
      </c>
      <c r="PF21" s="21">
        <f t="shared" si="182"/>
        <v>0</v>
      </c>
      <c r="PG21" s="21">
        <v>0</v>
      </c>
      <c r="PH21" s="21">
        <f t="shared" si="183"/>
        <v>0</v>
      </c>
      <c r="PI21" s="21">
        <f t="shared" si="184"/>
        <v>0</v>
      </c>
      <c r="PJ21" s="21"/>
      <c r="PK21" s="23">
        <f>+PJ21*3%</f>
        <v>0</v>
      </c>
      <c r="PL21" s="22"/>
      <c r="PM21" s="22"/>
      <c r="PN21" s="22"/>
      <c r="PO21" s="23">
        <v>0</v>
      </c>
      <c r="PP21" s="21">
        <f t="shared" si="372"/>
        <v>0</v>
      </c>
      <c r="PQ21" s="21">
        <f t="shared" si="186"/>
        <v>0</v>
      </c>
      <c r="PR21" s="21">
        <v>0</v>
      </c>
      <c r="PS21" s="21">
        <f t="shared" si="187"/>
        <v>0</v>
      </c>
      <c r="PT21" s="21">
        <v>0</v>
      </c>
      <c r="PU21" s="21">
        <f t="shared" si="188"/>
        <v>0</v>
      </c>
      <c r="PV21" s="21">
        <v>0</v>
      </c>
      <c r="PW21" s="21">
        <f t="shared" si="189"/>
        <v>0</v>
      </c>
      <c r="PX21" s="21">
        <v>0</v>
      </c>
      <c r="PY21" s="21">
        <f t="shared" si="190"/>
        <v>0</v>
      </c>
      <c r="PZ21" s="21">
        <v>0</v>
      </c>
      <c r="QA21" s="21">
        <f t="shared" si="191"/>
        <v>0</v>
      </c>
      <c r="QB21" s="21">
        <f t="shared" si="409"/>
        <v>0</v>
      </c>
      <c r="QC21" s="21"/>
      <c r="QD21" s="21">
        <f t="shared" si="12"/>
        <v>0</v>
      </c>
      <c r="QE21" s="21"/>
      <c r="QF21" s="21"/>
      <c r="QG21" s="21">
        <v>0</v>
      </c>
      <c r="QH21" s="21">
        <f t="shared" si="193"/>
        <v>0</v>
      </c>
      <c r="QI21" s="21">
        <v>0</v>
      </c>
      <c r="QJ21" s="21">
        <v>0</v>
      </c>
      <c r="QK21" s="22"/>
      <c r="QL21" s="22"/>
      <c r="QM21" s="21">
        <v>0</v>
      </c>
      <c r="QN21" s="21">
        <f t="shared" si="194"/>
        <v>0</v>
      </c>
      <c r="QO21" s="21">
        <v>0</v>
      </c>
      <c r="QP21" s="21">
        <f t="shared" si="195"/>
        <v>0</v>
      </c>
      <c r="QQ21" s="21">
        <v>0</v>
      </c>
      <c r="QR21" s="21">
        <f t="shared" si="196"/>
        <v>0</v>
      </c>
      <c r="QS21" s="21">
        <v>0</v>
      </c>
      <c r="QT21" s="21">
        <f t="shared" si="197"/>
        <v>0</v>
      </c>
      <c r="QU21" s="21">
        <v>0</v>
      </c>
      <c r="QV21" s="21">
        <f t="shared" si="198"/>
        <v>0</v>
      </c>
      <c r="QW21" s="21">
        <v>0</v>
      </c>
      <c r="QX21" s="21">
        <f t="shared" si="199"/>
        <v>0</v>
      </c>
      <c r="QY21" s="21">
        <f t="shared" si="200"/>
        <v>0</v>
      </c>
      <c r="QZ21" s="21"/>
      <c r="RA21" s="23">
        <f>+QZ21*3%</f>
        <v>0</v>
      </c>
      <c r="RB21" s="22"/>
      <c r="RC21" s="22"/>
      <c r="RD21" s="22"/>
      <c r="RE21" s="23">
        <v>0</v>
      </c>
      <c r="RF21" s="21">
        <f t="shared" si="373"/>
        <v>0</v>
      </c>
      <c r="RG21" s="21">
        <f t="shared" si="202"/>
        <v>0</v>
      </c>
      <c r="RH21" s="21">
        <v>0</v>
      </c>
      <c r="RI21" s="21">
        <f t="shared" si="203"/>
        <v>0</v>
      </c>
      <c r="RJ21" s="21">
        <v>0</v>
      </c>
      <c r="RK21" s="21">
        <f t="shared" si="204"/>
        <v>0</v>
      </c>
      <c r="RL21" s="21">
        <v>0</v>
      </c>
      <c r="RM21" s="21">
        <f t="shared" si="205"/>
        <v>0</v>
      </c>
      <c r="RN21" s="21">
        <v>0</v>
      </c>
      <c r="RO21" s="21">
        <f t="shared" si="206"/>
        <v>0</v>
      </c>
      <c r="RP21" s="21">
        <v>0</v>
      </c>
      <c r="RQ21" s="21">
        <f t="shared" si="207"/>
        <v>0</v>
      </c>
      <c r="RR21" s="21">
        <f t="shared" si="410"/>
        <v>0</v>
      </c>
      <c r="RS21" s="21"/>
      <c r="RT21" s="21">
        <f t="shared" si="13"/>
        <v>0</v>
      </c>
      <c r="RU21" s="21"/>
      <c r="RV21" s="21"/>
      <c r="RW21" s="21">
        <v>0</v>
      </c>
      <c r="RX21" s="21">
        <f t="shared" si="209"/>
        <v>0</v>
      </c>
      <c r="RY21" s="21">
        <v>0</v>
      </c>
      <c r="RZ21" s="21">
        <v>0</v>
      </c>
      <c r="SA21" s="22"/>
      <c r="SB21" s="22"/>
      <c r="SC21" s="21">
        <v>0</v>
      </c>
      <c r="SD21" s="21">
        <f t="shared" si="210"/>
        <v>0</v>
      </c>
      <c r="SE21" s="21">
        <v>0</v>
      </c>
      <c r="SF21" s="21">
        <f t="shared" si="211"/>
        <v>0</v>
      </c>
      <c r="SG21" s="21">
        <v>0</v>
      </c>
      <c r="SH21" s="21">
        <f t="shared" si="212"/>
        <v>0</v>
      </c>
      <c r="SI21" s="21">
        <v>0</v>
      </c>
      <c r="SJ21" s="21">
        <f t="shared" si="213"/>
        <v>0</v>
      </c>
      <c r="SK21" s="21">
        <v>0</v>
      </c>
      <c r="SL21" s="21">
        <f t="shared" si="214"/>
        <v>0</v>
      </c>
      <c r="SM21" s="21">
        <v>0</v>
      </c>
      <c r="SN21" s="21">
        <f t="shared" si="215"/>
        <v>0</v>
      </c>
      <c r="SO21" s="21">
        <f t="shared" si="216"/>
        <v>0</v>
      </c>
      <c r="SP21" s="21"/>
      <c r="SQ21" s="23">
        <f>+SP21*3%</f>
        <v>0</v>
      </c>
      <c r="SR21" s="22"/>
      <c r="SS21" s="22"/>
      <c r="ST21" s="22"/>
      <c r="SU21" s="23">
        <v>0</v>
      </c>
      <c r="SV21" s="21">
        <f t="shared" si="374"/>
        <v>0</v>
      </c>
      <c r="SW21" s="21">
        <f t="shared" si="218"/>
        <v>0</v>
      </c>
      <c r="SX21" s="21">
        <v>0</v>
      </c>
      <c r="SY21" s="21">
        <f t="shared" si="219"/>
        <v>0</v>
      </c>
      <c r="SZ21" s="21">
        <v>0</v>
      </c>
      <c r="TA21" s="21">
        <f t="shared" si="220"/>
        <v>0</v>
      </c>
      <c r="TB21" s="21">
        <v>0</v>
      </c>
      <c r="TC21" s="21">
        <f t="shared" si="221"/>
        <v>0</v>
      </c>
      <c r="TD21" s="21">
        <v>0</v>
      </c>
      <c r="TE21" s="21">
        <f t="shared" si="222"/>
        <v>0</v>
      </c>
      <c r="TF21" s="21">
        <v>0</v>
      </c>
      <c r="TG21" s="21">
        <f t="shared" si="223"/>
        <v>0</v>
      </c>
      <c r="TH21" s="21">
        <f t="shared" si="411"/>
        <v>0</v>
      </c>
      <c r="TI21" s="21"/>
      <c r="TJ21" s="21">
        <f t="shared" si="14"/>
        <v>0</v>
      </c>
      <c r="TK21" s="21"/>
      <c r="TL21" s="21"/>
      <c r="TM21" s="21">
        <v>0</v>
      </c>
      <c r="TN21" s="21">
        <f t="shared" si="225"/>
        <v>0</v>
      </c>
      <c r="TO21" s="21">
        <v>0</v>
      </c>
      <c r="TP21" s="21">
        <v>0</v>
      </c>
      <c r="TQ21" s="22"/>
      <c r="TR21" s="22"/>
      <c r="TS21" s="21">
        <v>0</v>
      </c>
      <c r="TT21" s="21">
        <f t="shared" si="226"/>
        <v>0</v>
      </c>
      <c r="TU21" s="21">
        <v>0</v>
      </c>
      <c r="TV21" s="21">
        <f t="shared" si="227"/>
        <v>0</v>
      </c>
      <c r="TW21" s="21">
        <v>0</v>
      </c>
      <c r="TX21" s="21">
        <f t="shared" si="228"/>
        <v>0</v>
      </c>
      <c r="TY21" s="21">
        <v>0</v>
      </c>
      <c r="TZ21" s="21">
        <f t="shared" si="229"/>
        <v>0</v>
      </c>
      <c r="UA21" s="21">
        <v>0</v>
      </c>
      <c r="UB21" s="21">
        <f t="shared" si="230"/>
        <v>0</v>
      </c>
      <c r="UC21" s="21">
        <v>0</v>
      </c>
      <c r="UD21" s="21">
        <f t="shared" si="231"/>
        <v>0</v>
      </c>
      <c r="UE21" s="21">
        <f t="shared" si="232"/>
        <v>0</v>
      </c>
      <c r="UF21" s="21"/>
      <c r="UG21" s="23">
        <f>+UF21*3%</f>
        <v>0</v>
      </c>
      <c r="UH21" s="22"/>
      <c r="UI21" s="22"/>
      <c r="UJ21" s="22"/>
      <c r="UK21" s="23">
        <v>0</v>
      </c>
      <c r="UL21" s="21">
        <f t="shared" si="375"/>
        <v>0</v>
      </c>
      <c r="UM21" s="21">
        <f t="shared" si="234"/>
        <v>0</v>
      </c>
      <c r="UN21" s="21">
        <v>0</v>
      </c>
      <c r="UO21" s="21">
        <f t="shared" si="235"/>
        <v>0</v>
      </c>
      <c r="UP21" s="21">
        <v>0</v>
      </c>
      <c r="UQ21" s="21">
        <f t="shared" si="236"/>
        <v>0</v>
      </c>
      <c r="UR21" s="21">
        <v>0</v>
      </c>
      <c r="US21" s="21">
        <f t="shared" si="237"/>
        <v>0</v>
      </c>
      <c r="UT21" s="21">
        <v>0</v>
      </c>
      <c r="UU21" s="21">
        <f t="shared" si="238"/>
        <v>0</v>
      </c>
      <c r="UV21" s="21">
        <v>0</v>
      </c>
      <c r="UW21" s="21">
        <f t="shared" si="239"/>
        <v>0</v>
      </c>
      <c r="UX21" s="21">
        <f t="shared" si="412"/>
        <v>0</v>
      </c>
      <c r="UY21" s="21"/>
      <c r="UZ21" s="21">
        <f t="shared" si="15"/>
        <v>0</v>
      </c>
      <c r="VA21" s="21"/>
      <c r="VB21" s="21"/>
      <c r="VC21" s="21">
        <v>0</v>
      </c>
      <c r="VD21" s="21">
        <f t="shared" si="241"/>
        <v>0</v>
      </c>
      <c r="VE21" s="21">
        <v>0</v>
      </c>
      <c r="VF21" s="21">
        <v>0</v>
      </c>
      <c r="VG21" s="22"/>
      <c r="VH21" s="22"/>
      <c r="VI21" s="21">
        <v>0</v>
      </c>
      <c r="VJ21" s="21">
        <f t="shared" si="242"/>
        <v>0</v>
      </c>
      <c r="VK21" s="21">
        <v>0</v>
      </c>
      <c r="VL21" s="21">
        <f t="shared" si="243"/>
        <v>0</v>
      </c>
      <c r="VM21" s="21">
        <v>0</v>
      </c>
      <c r="VN21" s="21">
        <f t="shared" si="244"/>
        <v>0</v>
      </c>
      <c r="VO21" s="21">
        <v>0</v>
      </c>
      <c r="VP21" s="21">
        <f t="shared" si="245"/>
        <v>0</v>
      </c>
      <c r="VQ21" s="21">
        <v>0</v>
      </c>
      <c r="VR21" s="21">
        <f t="shared" si="246"/>
        <v>0</v>
      </c>
      <c r="VS21" s="21">
        <v>0</v>
      </c>
      <c r="VT21" s="21">
        <f t="shared" si="247"/>
        <v>0</v>
      </c>
      <c r="VU21" s="21">
        <f t="shared" si="248"/>
        <v>0</v>
      </c>
      <c r="VV21" s="21"/>
      <c r="VW21" s="23">
        <f>+VV21*3%</f>
        <v>0</v>
      </c>
      <c r="VX21" s="22"/>
      <c r="VY21" s="22"/>
      <c r="VZ21" s="22"/>
      <c r="WA21" s="23">
        <v>0</v>
      </c>
      <c r="WB21" s="21">
        <f t="shared" si="376"/>
        <v>0</v>
      </c>
      <c r="WC21" s="21">
        <f t="shared" si="250"/>
        <v>0</v>
      </c>
      <c r="WD21" s="21">
        <v>0</v>
      </c>
      <c r="WE21" s="21">
        <f t="shared" si="251"/>
        <v>0</v>
      </c>
      <c r="WF21" s="21">
        <v>0</v>
      </c>
      <c r="WG21" s="21">
        <f t="shared" si="252"/>
        <v>0</v>
      </c>
      <c r="WH21" s="21">
        <v>0</v>
      </c>
      <c r="WI21" s="21">
        <f t="shared" si="253"/>
        <v>0</v>
      </c>
      <c r="WJ21" s="21">
        <v>0</v>
      </c>
      <c r="WK21" s="21">
        <f t="shared" si="254"/>
        <v>0</v>
      </c>
      <c r="WL21" s="21">
        <v>0</v>
      </c>
      <c r="WM21" s="21">
        <f t="shared" si="255"/>
        <v>0</v>
      </c>
      <c r="WN21" s="21">
        <f t="shared" si="413"/>
        <v>0</v>
      </c>
      <c r="WO21" s="21"/>
      <c r="WP21" s="21">
        <f t="shared" si="16"/>
        <v>0</v>
      </c>
      <c r="WQ21" s="21"/>
      <c r="WR21" s="21"/>
      <c r="WS21" s="21">
        <v>0</v>
      </c>
      <c r="WT21" s="21">
        <f t="shared" si="257"/>
        <v>0</v>
      </c>
      <c r="WU21" s="21">
        <v>0</v>
      </c>
      <c r="WV21" s="21">
        <v>0</v>
      </c>
      <c r="WW21" s="22"/>
      <c r="WX21" s="22"/>
      <c r="WY21" s="21">
        <v>0</v>
      </c>
      <c r="WZ21" s="21">
        <f t="shared" si="258"/>
        <v>0</v>
      </c>
      <c r="XA21" s="21">
        <v>0</v>
      </c>
      <c r="XB21" s="21">
        <f t="shared" si="259"/>
        <v>0</v>
      </c>
      <c r="XC21" s="21">
        <v>0</v>
      </c>
      <c r="XD21" s="21">
        <f t="shared" si="260"/>
        <v>0</v>
      </c>
      <c r="XE21" s="21">
        <v>0</v>
      </c>
      <c r="XF21" s="21">
        <f t="shared" si="261"/>
        <v>0</v>
      </c>
      <c r="XG21" s="21">
        <v>0</v>
      </c>
      <c r="XH21" s="21">
        <f t="shared" si="262"/>
        <v>0</v>
      </c>
      <c r="XI21" s="21">
        <v>0</v>
      </c>
      <c r="XJ21" s="21">
        <f t="shared" si="263"/>
        <v>0</v>
      </c>
      <c r="XK21" s="21">
        <f t="shared" si="264"/>
        <v>0</v>
      </c>
      <c r="XL21" s="21"/>
      <c r="XM21" s="23">
        <f>+XL21*3%</f>
        <v>0</v>
      </c>
      <c r="XN21" s="22"/>
      <c r="XO21" s="22"/>
      <c r="XP21" s="22"/>
      <c r="XQ21" s="23">
        <v>0</v>
      </c>
      <c r="XR21" s="21">
        <f t="shared" si="377"/>
        <v>0</v>
      </c>
      <c r="XS21" s="21">
        <f t="shared" si="266"/>
        <v>0</v>
      </c>
      <c r="XT21" s="21">
        <v>0</v>
      </c>
      <c r="XU21" s="21">
        <f t="shared" si="267"/>
        <v>0</v>
      </c>
      <c r="XV21" s="21">
        <v>0</v>
      </c>
      <c r="XW21" s="21">
        <f t="shared" si="268"/>
        <v>0</v>
      </c>
      <c r="XX21" s="21">
        <v>0</v>
      </c>
      <c r="XY21" s="21">
        <f t="shared" si="269"/>
        <v>0</v>
      </c>
      <c r="XZ21" s="21">
        <v>0</v>
      </c>
      <c r="YA21" s="21">
        <f t="shared" si="270"/>
        <v>0</v>
      </c>
      <c r="YB21" s="21">
        <v>0</v>
      </c>
      <c r="YC21" s="21">
        <f t="shared" si="271"/>
        <v>0</v>
      </c>
      <c r="YD21" s="21">
        <f t="shared" si="414"/>
        <v>0</v>
      </c>
      <c r="YE21" s="21"/>
      <c r="YF21" s="21">
        <f t="shared" si="17"/>
        <v>0</v>
      </c>
      <c r="YG21" s="21"/>
      <c r="YH21" s="21"/>
      <c r="YI21" s="21">
        <v>0</v>
      </c>
      <c r="YJ21" s="21">
        <f t="shared" si="273"/>
        <v>0</v>
      </c>
      <c r="YK21" s="21">
        <v>0</v>
      </c>
      <c r="YL21" s="21">
        <v>0</v>
      </c>
      <c r="YM21" s="22"/>
      <c r="YN21" s="22"/>
      <c r="YO21" s="21">
        <v>0</v>
      </c>
      <c r="YP21" s="21">
        <f t="shared" si="274"/>
        <v>0</v>
      </c>
      <c r="YQ21" s="21">
        <v>0</v>
      </c>
      <c r="YR21" s="21">
        <f t="shared" si="275"/>
        <v>0</v>
      </c>
      <c r="YS21" s="21">
        <v>0</v>
      </c>
      <c r="YT21" s="21">
        <f t="shared" si="276"/>
        <v>0</v>
      </c>
      <c r="YU21" s="21">
        <v>0</v>
      </c>
      <c r="YV21" s="21">
        <f t="shared" si="277"/>
        <v>0</v>
      </c>
      <c r="YW21" s="21">
        <v>0</v>
      </c>
      <c r="YX21" s="21">
        <f t="shared" si="278"/>
        <v>0</v>
      </c>
      <c r="YY21" s="21">
        <v>0</v>
      </c>
      <c r="YZ21" s="21">
        <f t="shared" si="279"/>
        <v>0</v>
      </c>
      <c r="ZA21" s="21">
        <f t="shared" si="280"/>
        <v>0</v>
      </c>
      <c r="ZB21" s="21"/>
      <c r="ZC21" s="23">
        <f>+ZB21*3%</f>
        <v>0</v>
      </c>
      <c r="ZD21" s="22"/>
      <c r="ZE21" s="22"/>
      <c r="ZF21" s="22"/>
      <c r="ZG21" s="23">
        <v>0</v>
      </c>
      <c r="ZH21" s="21">
        <f t="shared" si="378"/>
        <v>0</v>
      </c>
      <c r="ZI21" s="21">
        <f t="shared" si="282"/>
        <v>0</v>
      </c>
      <c r="ZJ21" s="21">
        <v>0</v>
      </c>
      <c r="ZK21" s="21">
        <f t="shared" si="283"/>
        <v>0</v>
      </c>
      <c r="ZL21" s="21">
        <v>0</v>
      </c>
      <c r="ZM21" s="21">
        <f t="shared" si="284"/>
        <v>0</v>
      </c>
      <c r="ZN21" s="21">
        <v>0</v>
      </c>
      <c r="ZO21" s="21">
        <f t="shared" si="285"/>
        <v>0</v>
      </c>
      <c r="ZP21" s="21">
        <v>0</v>
      </c>
      <c r="ZQ21" s="21">
        <f t="shared" si="286"/>
        <v>0</v>
      </c>
      <c r="ZR21" s="21">
        <v>0</v>
      </c>
      <c r="ZS21" s="21">
        <f t="shared" si="287"/>
        <v>0</v>
      </c>
      <c r="ZT21" s="21">
        <f t="shared" si="415"/>
        <v>0</v>
      </c>
      <c r="ZU21" s="21"/>
      <c r="ZV21" s="21">
        <f t="shared" si="18"/>
        <v>0</v>
      </c>
      <c r="ZW21" s="21"/>
      <c r="ZX21" s="21"/>
      <c r="ZY21" s="21">
        <v>0</v>
      </c>
      <c r="ZZ21" s="21">
        <f t="shared" si="289"/>
        <v>0</v>
      </c>
      <c r="AAA21" s="21">
        <v>0</v>
      </c>
      <c r="AAB21" s="21">
        <v>0</v>
      </c>
      <c r="AAC21" s="22"/>
      <c r="AAD21" s="22"/>
      <c r="AAE21" s="21">
        <v>0</v>
      </c>
      <c r="AAF21" s="21">
        <f t="shared" si="290"/>
        <v>0</v>
      </c>
      <c r="AAG21" s="21">
        <v>0</v>
      </c>
      <c r="AAH21" s="21">
        <f t="shared" si="291"/>
        <v>0</v>
      </c>
      <c r="AAI21" s="21">
        <v>0</v>
      </c>
      <c r="AAJ21" s="21">
        <f t="shared" si="292"/>
        <v>0</v>
      </c>
      <c r="AAK21" s="21">
        <v>0</v>
      </c>
      <c r="AAL21" s="21">
        <f t="shared" si="293"/>
        <v>0</v>
      </c>
      <c r="AAM21" s="21">
        <v>0</v>
      </c>
      <c r="AAN21" s="21">
        <f t="shared" si="294"/>
        <v>0</v>
      </c>
      <c r="AAO21" s="21">
        <v>0</v>
      </c>
      <c r="AAP21" s="21">
        <f t="shared" si="295"/>
        <v>0</v>
      </c>
      <c r="AAQ21" s="21">
        <f t="shared" si="296"/>
        <v>0</v>
      </c>
      <c r="AAR21" s="21"/>
      <c r="AAS21" s="23">
        <f>+AAR21*3%</f>
        <v>0</v>
      </c>
      <c r="AAT21" s="22"/>
      <c r="AAU21" s="22"/>
      <c r="AAV21" s="22"/>
      <c r="AAW21" s="23">
        <v>0</v>
      </c>
      <c r="AAX21" s="21">
        <f t="shared" si="379"/>
        <v>0</v>
      </c>
      <c r="AAY21" s="21">
        <f t="shared" si="298"/>
        <v>0</v>
      </c>
      <c r="AAZ21" s="21">
        <v>0</v>
      </c>
      <c r="ABA21" s="21">
        <f t="shared" si="299"/>
        <v>0</v>
      </c>
      <c r="ABB21" s="21">
        <v>0</v>
      </c>
      <c r="ABC21" s="21">
        <f t="shared" si="300"/>
        <v>0</v>
      </c>
      <c r="ABD21" s="21">
        <v>0</v>
      </c>
      <c r="ABE21" s="21">
        <f t="shared" si="301"/>
        <v>0</v>
      </c>
      <c r="ABF21" s="21">
        <v>0</v>
      </c>
      <c r="ABG21" s="21">
        <f t="shared" si="302"/>
        <v>0</v>
      </c>
      <c r="ABH21" s="21">
        <v>0</v>
      </c>
      <c r="ABI21" s="21">
        <f t="shared" si="303"/>
        <v>0</v>
      </c>
      <c r="ABJ21" s="21">
        <f t="shared" si="416"/>
        <v>0</v>
      </c>
      <c r="ABK21" s="21"/>
      <c r="ABL21" s="21">
        <f t="shared" si="19"/>
        <v>0</v>
      </c>
      <c r="ABM21" s="21"/>
      <c r="ABN21" s="21"/>
      <c r="ABO21" s="21">
        <v>0</v>
      </c>
      <c r="ABP21" s="21">
        <f t="shared" si="305"/>
        <v>0</v>
      </c>
      <c r="ABQ21" s="21">
        <v>0</v>
      </c>
      <c r="ABR21" s="21">
        <v>0</v>
      </c>
      <c r="ABS21" s="22"/>
      <c r="ABT21" s="22"/>
      <c r="ABU21" s="21">
        <v>0</v>
      </c>
      <c r="ABV21" s="21">
        <f t="shared" si="20"/>
        <v>0</v>
      </c>
      <c r="ABW21" s="21">
        <v>0</v>
      </c>
      <c r="ABX21" s="21">
        <f t="shared" si="306"/>
        <v>0</v>
      </c>
      <c r="ABY21" s="21">
        <v>0</v>
      </c>
      <c r="ABZ21" s="21">
        <f t="shared" si="307"/>
        <v>0</v>
      </c>
      <c r="ACA21" s="21">
        <v>0</v>
      </c>
      <c r="ACB21" s="21">
        <f t="shared" si="308"/>
        <v>0</v>
      </c>
      <c r="ACC21" s="21">
        <v>0</v>
      </c>
      <c r="ACD21" s="21">
        <f t="shared" si="309"/>
        <v>0</v>
      </c>
      <c r="ACE21" s="21">
        <v>0</v>
      </c>
      <c r="ACF21" s="21">
        <f t="shared" si="310"/>
        <v>0</v>
      </c>
      <c r="ACG21" s="21">
        <f t="shared" si="21"/>
        <v>0</v>
      </c>
      <c r="ACH21" s="21"/>
      <c r="ACI21" s="23">
        <f>+ACH21*3%</f>
        <v>0</v>
      </c>
      <c r="ACJ21" s="22"/>
      <c r="ACK21" s="22"/>
      <c r="ACL21" s="22"/>
      <c r="ACM21" s="23">
        <v>0</v>
      </c>
      <c r="ACN21" s="21">
        <f t="shared" si="380"/>
        <v>0</v>
      </c>
      <c r="ACO21" s="21">
        <f t="shared" si="312"/>
        <v>0</v>
      </c>
      <c r="ACP21" s="21">
        <v>0</v>
      </c>
      <c r="ACQ21" s="21">
        <f t="shared" si="313"/>
        <v>0</v>
      </c>
      <c r="ACR21" s="21">
        <v>0</v>
      </c>
      <c r="ACS21" s="21">
        <f t="shared" si="314"/>
        <v>0</v>
      </c>
      <c r="ACT21" s="21">
        <v>0</v>
      </c>
      <c r="ACU21" s="21">
        <f t="shared" si="315"/>
        <v>0</v>
      </c>
      <c r="ACV21" s="21">
        <v>0</v>
      </c>
      <c r="ACW21" s="21">
        <f t="shared" si="316"/>
        <v>0</v>
      </c>
      <c r="ACX21" s="21">
        <v>0</v>
      </c>
      <c r="ACY21" s="21">
        <f t="shared" si="317"/>
        <v>0</v>
      </c>
      <c r="ACZ21" s="21">
        <f t="shared" si="417"/>
        <v>0</v>
      </c>
      <c r="ADA21" s="21"/>
      <c r="ADB21" s="21">
        <f t="shared" si="22"/>
        <v>0</v>
      </c>
      <c r="ADC21" s="21"/>
      <c r="ADD21" s="21"/>
      <c r="ADE21" s="21">
        <v>0</v>
      </c>
      <c r="ADF21" s="21">
        <f t="shared" si="319"/>
        <v>0</v>
      </c>
      <c r="ADG21" s="21">
        <v>0</v>
      </c>
      <c r="ADH21" s="21">
        <v>0</v>
      </c>
      <c r="ADI21" s="22"/>
      <c r="ADJ21" s="22"/>
      <c r="ADK21" s="21">
        <v>0</v>
      </c>
      <c r="ADL21" s="21">
        <f t="shared" si="320"/>
        <v>0</v>
      </c>
      <c r="ADM21" s="21">
        <v>0</v>
      </c>
      <c r="ADN21" s="21">
        <f t="shared" si="321"/>
        <v>0</v>
      </c>
      <c r="ADO21" s="21">
        <v>0</v>
      </c>
      <c r="ADP21" s="21">
        <f t="shared" si="322"/>
        <v>0</v>
      </c>
      <c r="ADQ21" s="21">
        <v>0</v>
      </c>
      <c r="ADR21" s="21">
        <f t="shared" si="323"/>
        <v>0</v>
      </c>
      <c r="ADS21" s="21">
        <v>0</v>
      </c>
      <c r="ADT21" s="21">
        <f t="shared" si="324"/>
        <v>0</v>
      </c>
      <c r="ADU21" s="21">
        <v>0</v>
      </c>
      <c r="ADV21" s="21">
        <f t="shared" si="325"/>
        <v>0</v>
      </c>
      <c r="ADW21" s="21">
        <f t="shared" si="326"/>
        <v>0</v>
      </c>
      <c r="ADX21" s="21"/>
      <c r="ADY21" s="23">
        <f>+ADX21*3%</f>
        <v>0</v>
      </c>
      <c r="ADZ21" s="22"/>
      <c r="AEA21" s="22"/>
      <c r="AEB21" s="22"/>
      <c r="AEC21" s="23">
        <v>0</v>
      </c>
      <c r="AED21" s="21">
        <f t="shared" si="381"/>
        <v>0</v>
      </c>
      <c r="AEE21" s="21">
        <f t="shared" si="328"/>
        <v>0</v>
      </c>
      <c r="AEF21" s="21">
        <v>0</v>
      </c>
      <c r="AEG21" s="21">
        <f t="shared" si="329"/>
        <v>0</v>
      </c>
      <c r="AEH21" s="21">
        <v>0</v>
      </c>
      <c r="AEI21" s="21">
        <f t="shared" si="330"/>
        <v>0</v>
      </c>
      <c r="AEJ21" s="21">
        <v>0</v>
      </c>
      <c r="AEK21" s="21">
        <f t="shared" si="331"/>
        <v>0</v>
      </c>
      <c r="AEL21" s="21">
        <v>0</v>
      </c>
      <c r="AEM21" s="21">
        <f t="shared" si="332"/>
        <v>0</v>
      </c>
      <c r="AEN21" s="21">
        <v>0</v>
      </c>
      <c r="AEO21" s="21">
        <f t="shared" si="333"/>
        <v>0</v>
      </c>
      <c r="AEP21" s="21">
        <f t="shared" si="418"/>
        <v>0</v>
      </c>
      <c r="AEQ21" s="21"/>
      <c r="AER21" s="21">
        <f t="shared" si="23"/>
        <v>0</v>
      </c>
      <c r="AES21" s="21"/>
      <c r="AET21" s="21"/>
      <c r="AEU21" s="21">
        <v>0</v>
      </c>
      <c r="AEV21" s="21">
        <f t="shared" si="335"/>
        <v>0</v>
      </c>
      <c r="AEW21" s="21">
        <v>0</v>
      </c>
      <c r="AEX21" s="21">
        <v>0</v>
      </c>
      <c r="AEY21" s="22"/>
      <c r="AEZ21" s="22"/>
      <c r="AFA21" s="21">
        <v>0</v>
      </c>
      <c r="AFB21" s="21">
        <f t="shared" si="336"/>
        <v>0</v>
      </c>
      <c r="AFC21" s="21">
        <v>0</v>
      </c>
      <c r="AFD21" s="21">
        <f t="shared" si="337"/>
        <v>0</v>
      </c>
      <c r="AFE21" s="21">
        <v>0</v>
      </c>
      <c r="AFF21" s="21">
        <f t="shared" si="338"/>
        <v>0</v>
      </c>
      <c r="AFG21" s="21">
        <v>0</v>
      </c>
      <c r="AFH21" s="21">
        <f t="shared" si="339"/>
        <v>0</v>
      </c>
      <c r="AFI21" s="21">
        <v>0</v>
      </c>
      <c r="AFJ21" s="21">
        <f t="shared" si="340"/>
        <v>0</v>
      </c>
      <c r="AFK21" s="21">
        <v>0</v>
      </c>
      <c r="AFL21" s="21">
        <f t="shared" si="341"/>
        <v>0</v>
      </c>
      <c r="AFM21" s="21">
        <f t="shared" si="342"/>
        <v>0</v>
      </c>
      <c r="AFN21" s="21"/>
      <c r="AFO21" s="23">
        <f>+AFN21*3%</f>
        <v>0</v>
      </c>
      <c r="AFP21" s="24">
        <f t="shared" si="24"/>
        <v>0</v>
      </c>
      <c r="AFQ21" s="24">
        <f t="shared" si="25"/>
        <v>0</v>
      </c>
      <c r="AFR21" s="24">
        <f t="shared" si="343"/>
        <v>0</v>
      </c>
    </row>
    <row r="22" spans="1:850" ht="19.350000000000001" customHeight="1" x14ac:dyDescent="0.3">
      <c r="A22" s="19"/>
      <c r="B22" s="20" t="s">
        <v>43</v>
      </c>
      <c r="C22" s="20" t="s">
        <v>43</v>
      </c>
      <c r="D22" s="21">
        <v>0</v>
      </c>
      <c r="E22" s="20" t="s">
        <v>43</v>
      </c>
      <c r="F22" s="20" t="s">
        <v>43</v>
      </c>
      <c r="G22" s="21">
        <v>0</v>
      </c>
      <c r="H22" s="22"/>
      <c r="I22" s="22"/>
      <c r="J22" s="22"/>
      <c r="K22" s="23">
        <v>0</v>
      </c>
      <c r="L22" s="21">
        <f t="shared" si="26"/>
        <v>0</v>
      </c>
      <c r="M22" s="21">
        <f t="shared" si="27"/>
        <v>0</v>
      </c>
      <c r="N22" s="21">
        <v>0</v>
      </c>
      <c r="O22" s="21">
        <f t="shared" si="28"/>
        <v>0</v>
      </c>
      <c r="P22" s="21">
        <v>0</v>
      </c>
      <c r="Q22" s="21">
        <f t="shared" si="29"/>
        <v>0</v>
      </c>
      <c r="R22" s="21">
        <v>0</v>
      </c>
      <c r="S22" s="21">
        <f t="shared" si="30"/>
        <v>0</v>
      </c>
      <c r="T22" s="21">
        <v>0</v>
      </c>
      <c r="U22" s="21">
        <f t="shared" si="31"/>
        <v>0</v>
      </c>
      <c r="V22" s="21">
        <v>0</v>
      </c>
      <c r="W22" s="21">
        <f t="shared" si="32"/>
        <v>0</v>
      </c>
      <c r="X22" s="21">
        <f t="shared" si="33"/>
        <v>0</v>
      </c>
      <c r="Y22" s="21"/>
      <c r="Z22" s="21">
        <f t="shared" si="0"/>
        <v>0</v>
      </c>
      <c r="AA22" s="21"/>
      <c r="AB22" s="21"/>
      <c r="AC22" s="21">
        <v>0</v>
      </c>
      <c r="AD22" s="21">
        <f t="shared" si="34"/>
        <v>0</v>
      </c>
      <c r="AE22" s="21">
        <v>0</v>
      </c>
      <c r="AF22" s="21">
        <v>0</v>
      </c>
      <c r="AG22" s="22"/>
      <c r="AH22" s="22"/>
      <c r="AI22" s="21">
        <v>0</v>
      </c>
      <c r="AJ22" s="21">
        <f t="shared" si="35"/>
        <v>0</v>
      </c>
      <c r="AK22" s="21">
        <v>0</v>
      </c>
      <c r="AL22" s="21">
        <f t="shared" si="36"/>
        <v>0</v>
      </c>
      <c r="AM22" s="21">
        <v>0</v>
      </c>
      <c r="AN22" s="21">
        <f t="shared" si="37"/>
        <v>0</v>
      </c>
      <c r="AO22" s="21">
        <v>0</v>
      </c>
      <c r="AP22" s="21">
        <f t="shared" si="38"/>
        <v>0</v>
      </c>
      <c r="AQ22" s="21">
        <v>0</v>
      </c>
      <c r="AR22" s="21">
        <f t="shared" si="39"/>
        <v>0</v>
      </c>
      <c r="AS22" s="21">
        <v>0</v>
      </c>
      <c r="AT22" s="21">
        <f t="shared" si="40"/>
        <v>0</v>
      </c>
      <c r="AU22" s="21">
        <f t="shared" si="41"/>
        <v>0</v>
      </c>
      <c r="AV22" s="21"/>
      <c r="AW22" s="23">
        <f t="shared" si="344"/>
        <v>0</v>
      </c>
      <c r="AX22" s="22"/>
      <c r="AY22" s="22"/>
      <c r="AZ22" s="22"/>
      <c r="BA22" s="23">
        <v>0</v>
      </c>
      <c r="BB22" s="21">
        <f t="shared" si="363"/>
        <v>0</v>
      </c>
      <c r="BC22" s="21">
        <f t="shared" si="43"/>
        <v>0</v>
      </c>
      <c r="BD22" s="21">
        <v>0</v>
      </c>
      <c r="BE22" s="21">
        <f t="shared" si="44"/>
        <v>0</v>
      </c>
      <c r="BF22" s="21">
        <v>0</v>
      </c>
      <c r="BG22" s="21">
        <f t="shared" si="45"/>
        <v>0</v>
      </c>
      <c r="BH22" s="21">
        <v>0</v>
      </c>
      <c r="BI22" s="21">
        <f t="shared" si="46"/>
        <v>0</v>
      </c>
      <c r="BJ22" s="21">
        <v>0</v>
      </c>
      <c r="BK22" s="21">
        <f t="shared" si="47"/>
        <v>0</v>
      </c>
      <c r="BL22" s="21">
        <v>0</v>
      </c>
      <c r="BM22" s="21">
        <f t="shared" si="48"/>
        <v>0</v>
      </c>
      <c r="BN22" s="21">
        <f t="shared" si="400"/>
        <v>0</v>
      </c>
      <c r="BO22" s="21"/>
      <c r="BP22" s="21">
        <f t="shared" si="1"/>
        <v>0</v>
      </c>
      <c r="BQ22" s="21"/>
      <c r="BR22" s="21"/>
      <c r="BS22" s="21">
        <v>0</v>
      </c>
      <c r="BT22" s="21">
        <f t="shared" si="50"/>
        <v>0</v>
      </c>
      <c r="BU22" s="21">
        <v>0</v>
      </c>
      <c r="BV22" s="21">
        <v>0</v>
      </c>
      <c r="BW22" s="22"/>
      <c r="BX22" s="22"/>
      <c r="BY22" s="21">
        <v>0</v>
      </c>
      <c r="BZ22" s="21">
        <f t="shared" si="51"/>
        <v>0</v>
      </c>
      <c r="CA22" s="21">
        <v>0</v>
      </c>
      <c r="CB22" s="21">
        <f t="shared" si="52"/>
        <v>0</v>
      </c>
      <c r="CC22" s="21">
        <v>0</v>
      </c>
      <c r="CD22" s="21">
        <f t="shared" si="53"/>
        <v>0</v>
      </c>
      <c r="CE22" s="21">
        <v>0</v>
      </c>
      <c r="CF22" s="21">
        <f t="shared" si="54"/>
        <v>0</v>
      </c>
      <c r="CG22" s="21">
        <v>0</v>
      </c>
      <c r="CH22" s="21">
        <f t="shared" si="55"/>
        <v>0</v>
      </c>
      <c r="CI22" s="21">
        <v>0</v>
      </c>
      <c r="CJ22" s="21">
        <f t="shared" si="56"/>
        <v>0</v>
      </c>
      <c r="CK22" s="21">
        <f t="shared" si="57"/>
        <v>0</v>
      </c>
      <c r="CL22" s="21"/>
      <c r="CM22" s="23">
        <f t="shared" ref="CM22:CM42" si="419">+CL22*3%</f>
        <v>0</v>
      </c>
      <c r="CN22" s="22"/>
      <c r="CO22" s="22"/>
      <c r="CP22" s="22"/>
      <c r="CQ22" s="23">
        <v>0</v>
      </c>
      <c r="CR22" s="21">
        <f t="shared" si="364"/>
        <v>0</v>
      </c>
      <c r="CS22" s="21">
        <f t="shared" si="59"/>
        <v>0</v>
      </c>
      <c r="CT22" s="21">
        <v>0</v>
      </c>
      <c r="CU22" s="21">
        <f t="shared" si="60"/>
        <v>0</v>
      </c>
      <c r="CV22" s="21">
        <v>0</v>
      </c>
      <c r="CW22" s="21">
        <f t="shared" si="61"/>
        <v>0</v>
      </c>
      <c r="CX22" s="21">
        <v>0</v>
      </c>
      <c r="CY22" s="21">
        <f t="shared" si="62"/>
        <v>0</v>
      </c>
      <c r="CZ22" s="21">
        <v>0</v>
      </c>
      <c r="DA22" s="21">
        <f t="shared" si="63"/>
        <v>0</v>
      </c>
      <c r="DB22" s="21">
        <v>0</v>
      </c>
      <c r="DC22" s="21">
        <f t="shared" si="64"/>
        <v>0</v>
      </c>
      <c r="DD22" s="21">
        <f t="shared" si="401"/>
        <v>0</v>
      </c>
      <c r="DE22" s="21"/>
      <c r="DF22" s="21">
        <f t="shared" si="2"/>
        <v>0</v>
      </c>
      <c r="DG22" s="21"/>
      <c r="DH22" s="21"/>
      <c r="DI22" s="21">
        <v>0</v>
      </c>
      <c r="DJ22" s="21">
        <f t="shared" si="66"/>
        <v>0</v>
      </c>
      <c r="DK22" s="21">
        <v>0</v>
      </c>
      <c r="DL22" s="21">
        <v>0</v>
      </c>
      <c r="DM22" s="22"/>
      <c r="DN22" s="22"/>
      <c r="DO22" s="21">
        <v>0</v>
      </c>
      <c r="DP22" s="21">
        <f t="shared" si="3"/>
        <v>0</v>
      </c>
      <c r="DQ22" s="21">
        <v>0</v>
      </c>
      <c r="DR22" s="21">
        <f t="shared" si="67"/>
        <v>0</v>
      </c>
      <c r="DS22" s="21">
        <v>0</v>
      </c>
      <c r="DT22" s="21">
        <f t="shared" si="68"/>
        <v>0</v>
      </c>
      <c r="DU22" s="21">
        <v>0</v>
      </c>
      <c r="DV22" s="21">
        <f t="shared" si="69"/>
        <v>0</v>
      </c>
      <c r="DW22" s="21">
        <v>0</v>
      </c>
      <c r="DX22" s="21">
        <f t="shared" si="70"/>
        <v>0</v>
      </c>
      <c r="DY22" s="21">
        <v>0</v>
      </c>
      <c r="DZ22" s="21">
        <f t="shared" si="71"/>
        <v>0</v>
      </c>
      <c r="EA22" s="21">
        <f t="shared" si="72"/>
        <v>0</v>
      </c>
      <c r="EB22" s="21"/>
      <c r="EC22" s="23">
        <f t="shared" si="4"/>
        <v>0</v>
      </c>
      <c r="ED22" s="22"/>
      <c r="EE22" s="22"/>
      <c r="EF22" s="22"/>
      <c r="EG22" s="23">
        <v>0</v>
      </c>
      <c r="EH22" s="21">
        <f t="shared" si="365"/>
        <v>0</v>
      </c>
      <c r="EI22" s="21">
        <f t="shared" si="74"/>
        <v>0</v>
      </c>
      <c r="EJ22" s="21">
        <v>0</v>
      </c>
      <c r="EK22" s="21">
        <f t="shared" si="75"/>
        <v>0</v>
      </c>
      <c r="EL22" s="21">
        <v>0</v>
      </c>
      <c r="EM22" s="21">
        <f t="shared" si="76"/>
        <v>0</v>
      </c>
      <c r="EN22" s="21">
        <v>0</v>
      </c>
      <c r="EO22" s="21">
        <f t="shared" si="77"/>
        <v>0</v>
      </c>
      <c r="EP22" s="21">
        <v>0</v>
      </c>
      <c r="EQ22" s="21">
        <f t="shared" si="78"/>
        <v>0</v>
      </c>
      <c r="ER22" s="21">
        <v>0</v>
      </c>
      <c r="ES22" s="21">
        <f t="shared" si="79"/>
        <v>0</v>
      </c>
      <c r="ET22" s="21">
        <f t="shared" si="402"/>
        <v>0</v>
      </c>
      <c r="EU22" s="21"/>
      <c r="EV22" s="21">
        <f t="shared" si="5"/>
        <v>0</v>
      </c>
      <c r="EW22" s="21"/>
      <c r="EX22" s="21"/>
      <c r="EY22" s="21">
        <v>0</v>
      </c>
      <c r="EZ22" s="21">
        <f t="shared" si="81"/>
        <v>0</v>
      </c>
      <c r="FA22" s="21">
        <v>0</v>
      </c>
      <c r="FB22" s="21">
        <v>0</v>
      </c>
      <c r="FC22" s="22"/>
      <c r="FD22" s="22"/>
      <c r="FE22" s="21">
        <v>0</v>
      </c>
      <c r="FF22" s="21">
        <f t="shared" si="82"/>
        <v>0</v>
      </c>
      <c r="FG22" s="21">
        <v>0</v>
      </c>
      <c r="FH22" s="21">
        <f t="shared" si="83"/>
        <v>0</v>
      </c>
      <c r="FI22" s="21">
        <v>0</v>
      </c>
      <c r="FJ22" s="21">
        <f t="shared" si="84"/>
        <v>0</v>
      </c>
      <c r="FK22" s="21">
        <v>0</v>
      </c>
      <c r="FL22" s="21">
        <f t="shared" si="85"/>
        <v>0</v>
      </c>
      <c r="FM22" s="21">
        <v>0</v>
      </c>
      <c r="FN22" s="21">
        <f t="shared" si="86"/>
        <v>0</v>
      </c>
      <c r="FO22" s="21">
        <v>0</v>
      </c>
      <c r="FP22" s="21">
        <f t="shared" si="87"/>
        <v>0</v>
      </c>
      <c r="FQ22" s="21">
        <f t="shared" si="88"/>
        <v>0</v>
      </c>
      <c r="FR22" s="21"/>
      <c r="FS22" s="23">
        <f t="shared" ref="FS22:FS42" si="420">+FR22*3%</f>
        <v>0</v>
      </c>
      <c r="FT22" s="22"/>
      <c r="FU22" s="22"/>
      <c r="FV22" s="22"/>
      <c r="FW22" s="23">
        <v>0</v>
      </c>
      <c r="FX22" s="21">
        <f t="shared" si="366"/>
        <v>0</v>
      </c>
      <c r="FY22" s="21">
        <f t="shared" si="90"/>
        <v>0</v>
      </c>
      <c r="FZ22" s="21">
        <v>0</v>
      </c>
      <c r="GA22" s="21">
        <f t="shared" si="91"/>
        <v>0</v>
      </c>
      <c r="GB22" s="21">
        <v>0</v>
      </c>
      <c r="GC22" s="21">
        <f t="shared" si="92"/>
        <v>0</v>
      </c>
      <c r="GD22" s="21">
        <v>0</v>
      </c>
      <c r="GE22" s="21">
        <f t="shared" si="93"/>
        <v>0</v>
      </c>
      <c r="GF22" s="21">
        <v>0</v>
      </c>
      <c r="GG22" s="21">
        <f t="shared" si="94"/>
        <v>0</v>
      </c>
      <c r="GH22" s="21">
        <v>0</v>
      </c>
      <c r="GI22" s="21">
        <f t="shared" si="95"/>
        <v>0</v>
      </c>
      <c r="GJ22" s="21">
        <f t="shared" si="403"/>
        <v>0</v>
      </c>
      <c r="GK22" s="21"/>
      <c r="GL22" s="21">
        <f t="shared" si="6"/>
        <v>0</v>
      </c>
      <c r="GM22" s="21"/>
      <c r="GN22" s="21"/>
      <c r="GO22" s="21">
        <v>0</v>
      </c>
      <c r="GP22" s="21">
        <f t="shared" si="97"/>
        <v>0</v>
      </c>
      <c r="GQ22" s="21">
        <v>0</v>
      </c>
      <c r="GR22" s="21">
        <v>0</v>
      </c>
      <c r="GS22" s="22"/>
      <c r="GT22" s="22"/>
      <c r="GU22" s="21">
        <v>0</v>
      </c>
      <c r="GV22" s="21">
        <f t="shared" si="98"/>
        <v>0</v>
      </c>
      <c r="GW22" s="21">
        <v>0</v>
      </c>
      <c r="GX22" s="21">
        <f t="shared" si="99"/>
        <v>0</v>
      </c>
      <c r="GY22" s="21">
        <v>0</v>
      </c>
      <c r="GZ22" s="21">
        <f t="shared" si="100"/>
        <v>0</v>
      </c>
      <c r="HA22" s="21">
        <v>0</v>
      </c>
      <c r="HB22" s="21">
        <f t="shared" si="101"/>
        <v>0</v>
      </c>
      <c r="HC22" s="21">
        <v>0</v>
      </c>
      <c r="HD22" s="21">
        <f t="shared" si="102"/>
        <v>0</v>
      </c>
      <c r="HE22" s="21">
        <v>0</v>
      </c>
      <c r="HF22" s="21">
        <f t="shared" si="103"/>
        <v>0</v>
      </c>
      <c r="HG22" s="21">
        <f t="shared" si="104"/>
        <v>0</v>
      </c>
      <c r="HH22" s="21"/>
      <c r="HI22" s="23">
        <f t="shared" ref="HI22:HI42" si="421">+HH22*3%</f>
        <v>0</v>
      </c>
      <c r="HJ22" s="22"/>
      <c r="HK22" s="22"/>
      <c r="HL22" s="22"/>
      <c r="HM22" s="23">
        <v>0</v>
      </c>
      <c r="HN22" s="21">
        <f t="shared" si="367"/>
        <v>0</v>
      </c>
      <c r="HO22" s="21">
        <f t="shared" si="106"/>
        <v>0</v>
      </c>
      <c r="HP22" s="21">
        <v>0</v>
      </c>
      <c r="HQ22" s="21">
        <f t="shared" si="107"/>
        <v>0</v>
      </c>
      <c r="HR22" s="21">
        <v>0</v>
      </c>
      <c r="HS22" s="21">
        <f t="shared" si="108"/>
        <v>0</v>
      </c>
      <c r="HT22" s="21">
        <v>0</v>
      </c>
      <c r="HU22" s="21">
        <f t="shared" si="109"/>
        <v>0</v>
      </c>
      <c r="HV22" s="21">
        <v>0</v>
      </c>
      <c r="HW22" s="21">
        <f t="shared" si="110"/>
        <v>0</v>
      </c>
      <c r="HX22" s="21">
        <v>0</v>
      </c>
      <c r="HY22" s="21">
        <f t="shared" si="111"/>
        <v>0</v>
      </c>
      <c r="HZ22" s="21">
        <f t="shared" si="404"/>
        <v>0</v>
      </c>
      <c r="IA22" s="21"/>
      <c r="IB22" s="21">
        <f t="shared" si="7"/>
        <v>0</v>
      </c>
      <c r="IC22" s="21"/>
      <c r="ID22" s="21"/>
      <c r="IE22" s="21">
        <v>0</v>
      </c>
      <c r="IF22" s="21">
        <f t="shared" si="113"/>
        <v>0</v>
      </c>
      <c r="IG22" s="21">
        <v>0</v>
      </c>
      <c r="IH22" s="21">
        <v>0</v>
      </c>
      <c r="II22" s="22"/>
      <c r="IJ22" s="22"/>
      <c r="IK22" s="21">
        <v>0</v>
      </c>
      <c r="IL22" s="21">
        <f t="shared" si="114"/>
        <v>0</v>
      </c>
      <c r="IM22" s="21">
        <v>0</v>
      </c>
      <c r="IN22" s="21">
        <f t="shared" si="115"/>
        <v>0</v>
      </c>
      <c r="IO22" s="21">
        <v>0</v>
      </c>
      <c r="IP22" s="21">
        <f t="shared" si="116"/>
        <v>0</v>
      </c>
      <c r="IQ22" s="21">
        <v>0</v>
      </c>
      <c r="IR22" s="21">
        <f t="shared" si="117"/>
        <v>0</v>
      </c>
      <c r="IS22" s="21">
        <v>0</v>
      </c>
      <c r="IT22" s="21">
        <f t="shared" si="118"/>
        <v>0</v>
      </c>
      <c r="IU22" s="21">
        <v>0</v>
      </c>
      <c r="IV22" s="21">
        <f t="shared" si="119"/>
        <v>0</v>
      </c>
      <c r="IW22" s="21">
        <f t="shared" si="120"/>
        <v>0</v>
      </c>
      <c r="IX22" s="21"/>
      <c r="IY22" s="23">
        <f t="shared" ref="IY22:IY42" si="422">+IX22*3%</f>
        <v>0</v>
      </c>
      <c r="IZ22" s="22"/>
      <c r="JA22" s="22"/>
      <c r="JB22" s="22"/>
      <c r="JC22" s="23">
        <v>0</v>
      </c>
      <c r="JD22" s="21">
        <f t="shared" si="368"/>
        <v>0</v>
      </c>
      <c r="JE22" s="21">
        <f t="shared" si="122"/>
        <v>0</v>
      </c>
      <c r="JF22" s="21">
        <v>0</v>
      </c>
      <c r="JG22" s="21">
        <f t="shared" si="123"/>
        <v>0</v>
      </c>
      <c r="JH22" s="21">
        <v>0</v>
      </c>
      <c r="JI22" s="21">
        <f t="shared" si="124"/>
        <v>0</v>
      </c>
      <c r="JJ22" s="21">
        <v>0</v>
      </c>
      <c r="JK22" s="21">
        <f t="shared" si="125"/>
        <v>0</v>
      </c>
      <c r="JL22" s="21">
        <v>0</v>
      </c>
      <c r="JM22" s="21">
        <f t="shared" si="126"/>
        <v>0</v>
      </c>
      <c r="JN22" s="21">
        <v>0</v>
      </c>
      <c r="JO22" s="21">
        <f t="shared" si="127"/>
        <v>0</v>
      </c>
      <c r="JP22" s="21">
        <f t="shared" si="405"/>
        <v>0</v>
      </c>
      <c r="JQ22" s="21"/>
      <c r="JR22" s="21">
        <f t="shared" si="8"/>
        <v>0</v>
      </c>
      <c r="JS22" s="21"/>
      <c r="JT22" s="21"/>
      <c r="JU22" s="21">
        <v>0</v>
      </c>
      <c r="JV22" s="21">
        <f t="shared" si="129"/>
        <v>0</v>
      </c>
      <c r="JW22" s="21">
        <v>0</v>
      </c>
      <c r="JX22" s="21">
        <v>0</v>
      </c>
      <c r="JY22" s="22"/>
      <c r="JZ22" s="22"/>
      <c r="KA22" s="21">
        <v>0</v>
      </c>
      <c r="KB22" s="21">
        <f t="shared" si="130"/>
        <v>0</v>
      </c>
      <c r="KC22" s="21">
        <v>0</v>
      </c>
      <c r="KD22" s="21">
        <f t="shared" si="131"/>
        <v>0</v>
      </c>
      <c r="KE22" s="21">
        <v>0</v>
      </c>
      <c r="KF22" s="21">
        <f t="shared" si="132"/>
        <v>0</v>
      </c>
      <c r="KG22" s="21">
        <v>0</v>
      </c>
      <c r="KH22" s="21">
        <f t="shared" si="133"/>
        <v>0</v>
      </c>
      <c r="KI22" s="21">
        <v>0</v>
      </c>
      <c r="KJ22" s="21">
        <f t="shared" si="134"/>
        <v>0</v>
      </c>
      <c r="KK22" s="21">
        <v>0</v>
      </c>
      <c r="KL22" s="21">
        <f t="shared" si="135"/>
        <v>0</v>
      </c>
      <c r="KM22" s="21">
        <f t="shared" si="136"/>
        <v>0</v>
      </c>
      <c r="KN22" s="21"/>
      <c r="KO22" s="23">
        <f t="shared" ref="KO22:KO42" si="423">+KN22*3%</f>
        <v>0</v>
      </c>
      <c r="KP22" s="22"/>
      <c r="KQ22" s="22"/>
      <c r="KR22" s="22"/>
      <c r="KS22" s="23">
        <v>0</v>
      </c>
      <c r="KT22" s="21">
        <f t="shared" si="369"/>
        <v>0</v>
      </c>
      <c r="KU22" s="21">
        <f t="shared" si="138"/>
        <v>0</v>
      </c>
      <c r="KV22" s="21">
        <v>0</v>
      </c>
      <c r="KW22" s="21">
        <f t="shared" si="139"/>
        <v>0</v>
      </c>
      <c r="KX22" s="21">
        <v>0</v>
      </c>
      <c r="KY22" s="21">
        <f t="shared" si="140"/>
        <v>0</v>
      </c>
      <c r="KZ22" s="21">
        <v>0</v>
      </c>
      <c r="LA22" s="21">
        <f t="shared" si="141"/>
        <v>0</v>
      </c>
      <c r="LB22" s="21">
        <v>0</v>
      </c>
      <c r="LC22" s="21">
        <f t="shared" si="142"/>
        <v>0</v>
      </c>
      <c r="LD22" s="21">
        <v>0</v>
      </c>
      <c r="LE22" s="21">
        <f t="shared" si="143"/>
        <v>0</v>
      </c>
      <c r="LF22" s="21">
        <f t="shared" si="406"/>
        <v>0</v>
      </c>
      <c r="LG22" s="21"/>
      <c r="LH22" s="21">
        <f t="shared" si="9"/>
        <v>0</v>
      </c>
      <c r="LI22" s="21"/>
      <c r="LJ22" s="21"/>
      <c r="LK22" s="21">
        <v>0</v>
      </c>
      <c r="LL22" s="21">
        <f t="shared" si="145"/>
        <v>0</v>
      </c>
      <c r="LM22" s="21">
        <v>0</v>
      </c>
      <c r="LN22" s="21">
        <v>0</v>
      </c>
      <c r="LO22" s="22"/>
      <c r="LP22" s="22"/>
      <c r="LQ22" s="21">
        <v>0</v>
      </c>
      <c r="LR22" s="21">
        <f t="shared" si="146"/>
        <v>0</v>
      </c>
      <c r="LS22" s="21">
        <v>0</v>
      </c>
      <c r="LT22" s="21">
        <f t="shared" si="147"/>
        <v>0</v>
      </c>
      <c r="LU22" s="21">
        <v>0</v>
      </c>
      <c r="LV22" s="21">
        <f t="shared" si="148"/>
        <v>0</v>
      </c>
      <c r="LW22" s="21">
        <v>0</v>
      </c>
      <c r="LX22" s="21">
        <f t="shared" si="149"/>
        <v>0</v>
      </c>
      <c r="LY22" s="21">
        <v>0</v>
      </c>
      <c r="LZ22" s="21">
        <f t="shared" si="150"/>
        <v>0</v>
      </c>
      <c r="MA22" s="21">
        <v>0</v>
      </c>
      <c r="MB22" s="21">
        <f t="shared" si="151"/>
        <v>0</v>
      </c>
      <c r="MC22" s="21">
        <f t="shared" si="152"/>
        <v>0</v>
      </c>
      <c r="MD22" s="21"/>
      <c r="ME22" s="23">
        <f t="shared" ref="ME22:ME42" si="424">+MD22*3%</f>
        <v>0</v>
      </c>
      <c r="MF22" s="22"/>
      <c r="MG22" s="22"/>
      <c r="MH22" s="22"/>
      <c r="MI22" s="23">
        <v>0</v>
      </c>
      <c r="MJ22" s="21">
        <f t="shared" si="370"/>
        <v>0</v>
      </c>
      <c r="MK22" s="21">
        <f t="shared" si="154"/>
        <v>0</v>
      </c>
      <c r="ML22" s="21">
        <v>0</v>
      </c>
      <c r="MM22" s="21">
        <f t="shared" si="155"/>
        <v>0</v>
      </c>
      <c r="MN22" s="21">
        <v>0</v>
      </c>
      <c r="MO22" s="21">
        <f t="shared" si="156"/>
        <v>0</v>
      </c>
      <c r="MP22" s="21">
        <v>0</v>
      </c>
      <c r="MQ22" s="21">
        <f t="shared" si="157"/>
        <v>0</v>
      </c>
      <c r="MR22" s="21">
        <v>0</v>
      </c>
      <c r="MS22" s="21">
        <f t="shared" si="158"/>
        <v>0</v>
      </c>
      <c r="MT22" s="21">
        <v>0</v>
      </c>
      <c r="MU22" s="21">
        <f t="shared" si="159"/>
        <v>0</v>
      </c>
      <c r="MV22" s="21">
        <f t="shared" si="407"/>
        <v>0</v>
      </c>
      <c r="MW22" s="21"/>
      <c r="MX22" s="21">
        <f t="shared" si="10"/>
        <v>0</v>
      </c>
      <c r="MY22" s="21"/>
      <c r="MZ22" s="21"/>
      <c r="NA22" s="21">
        <v>0</v>
      </c>
      <c r="NB22" s="21">
        <f t="shared" si="161"/>
        <v>0</v>
      </c>
      <c r="NC22" s="21">
        <v>0</v>
      </c>
      <c r="ND22" s="21">
        <v>0</v>
      </c>
      <c r="NE22" s="22"/>
      <c r="NF22" s="22"/>
      <c r="NG22" s="21">
        <v>0</v>
      </c>
      <c r="NH22" s="21">
        <f t="shared" si="162"/>
        <v>0</v>
      </c>
      <c r="NI22" s="21">
        <v>0</v>
      </c>
      <c r="NJ22" s="21">
        <f t="shared" si="163"/>
        <v>0</v>
      </c>
      <c r="NK22" s="21">
        <v>0</v>
      </c>
      <c r="NL22" s="21">
        <f t="shared" si="164"/>
        <v>0</v>
      </c>
      <c r="NM22" s="21">
        <v>0</v>
      </c>
      <c r="NN22" s="21">
        <f t="shared" si="165"/>
        <v>0</v>
      </c>
      <c r="NO22" s="21">
        <v>0</v>
      </c>
      <c r="NP22" s="21">
        <f t="shared" si="166"/>
        <v>0</v>
      </c>
      <c r="NQ22" s="21">
        <v>0</v>
      </c>
      <c r="NR22" s="21">
        <f t="shared" si="167"/>
        <v>0</v>
      </c>
      <c r="NS22" s="21">
        <f t="shared" si="168"/>
        <v>0</v>
      </c>
      <c r="NT22" s="21"/>
      <c r="NU22" s="23">
        <f t="shared" ref="NU22:NU42" si="425">+NT22*3%</f>
        <v>0</v>
      </c>
      <c r="NV22" s="22"/>
      <c r="NW22" s="22"/>
      <c r="NX22" s="22"/>
      <c r="NY22" s="23">
        <v>0</v>
      </c>
      <c r="NZ22" s="21">
        <f t="shared" si="371"/>
        <v>0</v>
      </c>
      <c r="OA22" s="21">
        <f t="shared" si="170"/>
        <v>0</v>
      </c>
      <c r="OB22" s="21">
        <v>0</v>
      </c>
      <c r="OC22" s="21">
        <f t="shared" si="171"/>
        <v>0</v>
      </c>
      <c r="OD22" s="21">
        <v>0</v>
      </c>
      <c r="OE22" s="21">
        <f t="shared" si="172"/>
        <v>0</v>
      </c>
      <c r="OF22" s="21">
        <v>0</v>
      </c>
      <c r="OG22" s="21">
        <f t="shared" si="173"/>
        <v>0</v>
      </c>
      <c r="OH22" s="21">
        <v>0</v>
      </c>
      <c r="OI22" s="21">
        <f t="shared" si="174"/>
        <v>0</v>
      </c>
      <c r="OJ22" s="21">
        <v>0</v>
      </c>
      <c r="OK22" s="21">
        <f t="shared" si="175"/>
        <v>0</v>
      </c>
      <c r="OL22" s="21">
        <f t="shared" si="408"/>
        <v>0</v>
      </c>
      <c r="OM22" s="21"/>
      <c r="ON22" s="21">
        <f t="shared" si="11"/>
        <v>0</v>
      </c>
      <c r="OO22" s="21"/>
      <c r="OP22" s="21"/>
      <c r="OQ22" s="21">
        <v>0</v>
      </c>
      <c r="OR22" s="21">
        <f t="shared" si="177"/>
        <v>0</v>
      </c>
      <c r="OS22" s="21">
        <v>0</v>
      </c>
      <c r="OT22" s="21">
        <v>0</v>
      </c>
      <c r="OU22" s="22"/>
      <c r="OV22" s="22"/>
      <c r="OW22" s="21">
        <v>0</v>
      </c>
      <c r="OX22" s="21">
        <f t="shared" si="178"/>
        <v>0</v>
      </c>
      <c r="OY22" s="21">
        <v>0</v>
      </c>
      <c r="OZ22" s="21">
        <f t="shared" si="179"/>
        <v>0</v>
      </c>
      <c r="PA22" s="21">
        <v>0</v>
      </c>
      <c r="PB22" s="21">
        <f t="shared" si="180"/>
        <v>0</v>
      </c>
      <c r="PC22" s="21">
        <v>0</v>
      </c>
      <c r="PD22" s="21">
        <f t="shared" si="181"/>
        <v>0</v>
      </c>
      <c r="PE22" s="21">
        <v>0</v>
      </c>
      <c r="PF22" s="21">
        <f t="shared" si="182"/>
        <v>0</v>
      </c>
      <c r="PG22" s="21">
        <v>0</v>
      </c>
      <c r="PH22" s="21">
        <f t="shared" si="183"/>
        <v>0</v>
      </c>
      <c r="PI22" s="21">
        <f t="shared" si="184"/>
        <v>0</v>
      </c>
      <c r="PJ22" s="21"/>
      <c r="PK22" s="23">
        <f t="shared" ref="PK22:PK42" si="426">+PJ22*3%</f>
        <v>0</v>
      </c>
      <c r="PL22" s="22"/>
      <c r="PM22" s="22"/>
      <c r="PN22" s="22"/>
      <c r="PO22" s="23">
        <v>0</v>
      </c>
      <c r="PP22" s="21">
        <f t="shared" si="372"/>
        <v>0</v>
      </c>
      <c r="PQ22" s="21">
        <f t="shared" si="186"/>
        <v>0</v>
      </c>
      <c r="PR22" s="21">
        <v>0</v>
      </c>
      <c r="PS22" s="21">
        <f t="shared" si="187"/>
        <v>0</v>
      </c>
      <c r="PT22" s="21">
        <v>0</v>
      </c>
      <c r="PU22" s="21">
        <f t="shared" si="188"/>
        <v>0</v>
      </c>
      <c r="PV22" s="21">
        <v>0</v>
      </c>
      <c r="PW22" s="21">
        <f t="shared" si="189"/>
        <v>0</v>
      </c>
      <c r="PX22" s="21">
        <v>0</v>
      </c>
      <c r="PY22" s="21">
        <f t="shared" si="190"/>
        <v>0</v>
      </c>
      <c r="PZ22" s="21">
        <v>0</v>
      </c>
      <c r="QA22" s="21">
        <f t="shared" si="191"/>
        <v>0</v>
      </c>
      <c r="QB22" s="21">
        <f t="shared" si="409"/>
        <v>0</v>
      </c>
      <c r="QC22" s="21"/>
      <c r="QD22" s="21">
        <f t="shared" si="12"/>
        <v>0</v>
      </c>
      <c r="QE22" s="21"/>
      <c r="QF22" s="21"/>
      <c r="QG22" s="21">
        <v>0</v>
      </c>
      <c r="QH22" s="21">
        <f t="shared" si="193"/>
        <v>0</v>
      </c>
      <c r="QI22" s="21">
        <v>0</v>
      </c>
      <c r="QJ22" s="21">
        <v>0</v>
      </c>
      <c r="QK22" s="22"/>
      <c r="QL22" s="22"/>
      <c r="QM22" s="21">
        <v>0</v>
      </c>
      <c r="QN22" s="21">
        <f t="shared" si="194"/>
        <v>0</v>
      </c>
      <c r="QO22" s="21">
        <v>0</v>
      </c>
      <c r="QP22" s="21">
        <f t="shared" si="195"/>
        <v>0</v>
      </c>
      <c r="QQ22" s="21">
        <v>0</v>
      </c>
      <c r="QR22" s="21">
        <f t="shared" si="196"/>
        <v>0</v>
      </c>
      <c r="QS22" s="21">
        <v>0</v>
      </c>
      <c r="QT22" s="21">
        <f t="shared" si="197"/>
        <v>0</v>
      </c>
      <c r="QU22" s="21">
        <v>0</v>
      </c>
      <c r="QV22" s="21">
        <f t="shared" si="198"/>
        <v>0</v>
      </c>
      <c r="QW22" s="21">
        <v>0</v>
      </c>
      <c r="QX22" s="21">
        <f t="shared" si="199"/>
        <v>0</v>
      </c>
      <c r="QY22" s="21">
        <f t="shared" si="200"/>
        <v>0</v>
      </c>
      <c r="QZ22" s="21"/>
      <c r="RA22" s="23">
        <f t="shared" ref="RA22:RA42" si="427">+QZ22*3%</f>
        <v>0</v>
      </c>
      <c r="RB22" s="22"/>
      <c r="RC22" s="22"/>
      <c r="RD22" s="22"/>
      <c r="RE22" s="23">
        <v>0</v>
      </c>
      <c r="RF22" s="21">
        <f t="shared" si="373"/>
        <v>0</v>
      </c>
      <c r="RG22" s="21">
        <f t="shared" si="202"/>
        <v>0</v>
      </c>
      <c r="RH22" s="21">
        <v>0</v>
      </c>
      <c r="RI22" s="21">
        <f t="shared" si="203"/>
        <v>0</v>
      </c>
      <c r="RJ22" s="21">
        <v>0</v>
      </c>
      <c r="RK22" s="21">
        <f t="shared" si="204"/>
        <v>0</v>
      </c>
      <c r="RL22" s="21">
        <v>0</v>
      </c>
      <c r="RM22" s="21">
        <f t="shared" si="205"/>
        <v>0</v>
      </c>
      <c r="RN22" s="21">
        <v>0</v>
      </c>
      <c r="RO22" s="21">
        <f t="shared" si="206"/>
        <v>0</v>
      </c>
      <c r="RP22" s="21">
        <v>0</v>
      </c>
      <c r="RQ22" s="21">
        <f t="shared" si="207"/>
        <v>0</v>
      </c>
      <c r="RR22" s="21">
        <f t="shared" si="410"/>
        <v>0</v>
      </c>
      <c r="RS22" s="21"/>
      <c r="RT22" s="21">
        <f t="shared" si="13"/>
        <v>0</v>
      </c>
      <c r="RU22" s="21"/>
      <c r="RV22" s="21"/>
      <c r="RW22" s="21">
        <v>0</v>
      </c>
      <c r="RX22" s="21">
        <f t="shared" si="209"/>
        <v>0</v>
      </c>
      <c r="RY22" s="21">
        <v>0</v>
      </c>
      <c r="RZ22" s="21">
        <v>0</v>
      </c>
      <c r="SA22" s="22"/>
      <c r="SB22" s="22"/>
      <c r="SC22" s="21">
        <v>0</v>
      </c>
      <c r="SD22" s="21">
        <f t="shared" si="210"/>
        <v>0</v>
      </c>
      <c r="SE22" s="21">
        <v>0</v>
      </c>
      <c r="SF22" s="21">
        <f t="shared" si="211"/>
        <v>0</v>
      </c>
      <c r="SG22" s="21">
        <v>0</v>
      </c>
      <c r="SH22" s="21">
        <f t="shared" si="212"/>
        <v>0</v>
      </c>
      <c r="SI22" s="21">
        <v>0</v>
      </c>
      <c r="SJ22" s="21">
        <f t="shared" si="213"/>
        <v>0</v>
      </c>
      <c r="SK22" s="21">
        <v>0</v>
      </c>
      <c r="SL22" s="21">
        <f t="shared" si="214"/>
        <v>0</v>
      </c>
      <c r="SM22" s="21">
        <v>0</v>
      </c>
      <c r="SN22" s="21">
        <f t="shared" si="215"/>
        <v>0</v>
      </c>
      <c r="SO22" s="21">
        <f t="shared" si="216"/>
        <v>0</v>
      </c>
      <c r="SP22" s="21"/>
      <c r="SQ22" s="23">
        <f t="shared" ref="SQ22:SQ42" si="428">+SP22*3%</f>
        <v>0</v>
      </c>
      <c r="SR22" s="22"/>
      <c r="SS22" s="22"/>
      <c r="ST22" s="22"/>
      <c r="SU22" s="23">
        <v>0</v>
      </c>
      <c r="SV22" s="21">
        <f t="shared" si="374"/>
        <v>0</v>
      </c>
      <c r="SW22" s="21">
        <f t="shared" si="218"/>
        <v>0</v>
      </c>
      <c r="SX22" s="21">
        <v>0</v>
      </c>
      <c r="SY22" s="21">
        <f t="shared" si="219"/>
        <v>0</v>
      </c>
      <c r="SZ22" s="21">
        <v>0</v>
      </c>
      <c r="TA22" s="21">
        <f t="shared" si="220"/>
        <v>0</v>
      </c>
      <c r="TB22" s="21">
        <v>0</v>
      </c>
      <c r="TC22" s="21">
        <f t="shared" si="221"/>
        <v>0</v>
      </c>
      <c r="TD22" s="21">
        <v>0</v>
      </c>
      <c r="TE22" s="21">
        <f t="shared" si="222"/>
        <v>0</v>
      </c>
      <c r="TF22" s="21">
        <v>0</v>
      </c>
      <c r="TG22" s="21">
        <f t="shared" si="223"/>
        <v>0</v>
      </c>
      <c r="TH22" s="21">
        <f t="shared" si="411"/>
        <v>0</v>
      </c>
      <c r="TI22" s="21"/>
      <c r="TJ22" s="21">
        <f t="shared" si="14"/>
        <v>0</v>
      </c>
      <c r="TK22" s="21"/>
      <c r="TL22" s="21"/>
      <c r="TM22" s="21">
        <v>0</v>
      </c>
      <c r="TN22" s="21">
        <f t="shared" si="225"/>
        <v>0</v>
      </c>
      <c r="TO22" s="21">
        <v>0</v>
      </c>
      <c r="TP22" s="21">
        <v>0</v>
      </c>
      <c r="TQ22" s="22"/>
      <c r="TR22" s="22"/>
      <c r="TS22" s="21">
        <v>0</v>
      </c>
      <c r="TT22" s="21">
        <f t="shared" si="226"/>
        <v>0</v>
      </c>
      <c r="TU22" s="21">
        <v>0</v>
      </c>
      <c r="TV22" s="21">
        <f t="shared" si="227"/>
        <v>0</v>
      </c>
      <c r="TW22" s="21">
        <v>0</v>
      </c>
      <c r="TX22" s="21">
        <f t="shared" si="228"/>
        <v>0</v>
      </c>
      <c r="TY22" s="21">
        <v>0</v>
      </c>
      <c r="TZ22" s="21">
        <f t="shared" si="229"/>
        <v>0</v>
      </c>
      <c r="UA22" s="21">
        <v>0</v>
      </c>
      <c r="UB22" s="21">
        <f t="shared" si="230"/>
        <v>0</v>
      </c>
      <c r="UC22" s="21">
        <v>0</v>
      </c>
      <c r="UD22" s="21">
        <f t="shared" si="231"/>
        <v>0</v>
      </c>
      <c r="UE22" s="21">
        <f t="shared" si="232"/>
        <v>0</v>
      </c>
      <c r="UF22" s="21"/>
      <c r="UG22" s="23">
        <f t="shared" ref="UG22:UG42" si="429">+UF22*3%</f>
        <v>0</v>
      </c>
      <c r="UH22" s="22"/>
      <c r="UI22" s="22"/>
      <c r="UJ22" s="22"/>
      <c r="UK22" s="23">
        <v>0</v>
      </c>
      <c r="UL22" s="21">
        <f t="shared" si="375"/>
        <v>0</v>
      </c>
      <c r="UM22" s="21">
        <f t="shared" si="234"/>
        <v>0</v>
      </c>
      <c r="UN22" s="21">
        <v>0</v>
      </c>
      <c r="UO22" s="21">
        <f t="shared" si="235"/>
        <v>0</v>
      </c>
      <c r="UP22" s="21">
        <v>0</v>
      </c>
      <c r="UQ22" s="21">
        <f t="shared" si="236"/>
        <v>0</v>
      </c>
      <c r="UR22" s="21">
        <v>0</v>
      </c>
      <c r="US22" s="21">
        <f t="shared" si="237"/>
        <v>0</v>
      </c>
      <c r="UT22" s="21">
        <v>0</v>
      </c>
      <c r="UU22" s="21">
        <f t="shared" si="238"/>
        <v>0</v>
      </c>
      <c r="UV22" s="21">
        <v>0</v>
      </c>
      <c r="UW22" s="21">
        <f t="shared" si="239"/>
        <v>0</v>
      </c>
      <c r="UX22" s="21">
        <f t="shared" si="412"/>
        <v>0</v>
      </c>
      <c r="UY22" s="21"/>
      <c r="UZ22" s="21">
        <f t="shared" si="15"/>
        <v>0</v>
      </c>
      <c r="VA22" s="21"/>
      <c r="VB22" s="21"/>
      <c r="VC22" s="21">
        <v>0</v>
      </c>
      <c r="VD22" s="21">
        <f t="shared" si="241"/>
        <v>0</v>
      </c>
      <c r="VE22" s="21">
        <v>0</v>
      </c>
      <c r="VF22" s="21">
        <v>0</v>
      </c>
      <c r="VG22" s="22"/>
      <c r="VH22" s="22"/>
      <c r="VI22" s="21">
        <v>0</v>
      </c>
      <c r="VJ22" s="21">
        <f t="shared" si="242"/>
        <v>0</v>
      </c>
      <c r="VK22" s="21">
        <v>0</v>
      </c>
      <c r="VL22" s="21">
        <f t="shared" si="243"/>
        <v>0</v>
      </c>
      <c r="VM22" s="21">
        <v>0</v>
      </c>
      <c r="VN22" s="21">
        <f t="shared" si="244"/>
        <v>0</v>
      </c>
      <c r="VO22" s="21">
        <v>0</v>
      </c>
      <c r="VP22" s="21">
        <f t="shared" si="245"/>
        <v>0</v>
      </c>
      <c r="VQ22" s="21">
        <v>0</v>
      </c>
      <c r="VR22" s="21">
        <f t="shared" si="246"/>
        <v>0</v>
      </c>
      <c r="VS22" s="21">
        <v>0</v>
      </c>
      <c r="VT22" s="21">
        <f t="shared" si="247"/>
        <v>0</v>
      </c>
      <c r="VU22" s="21">
        <f t="shared" si="248"/>
        <v>0</v>
      </c>
      <c r="VV22" s="21"/>
      <c r="VW22" s="23">
        <f t="shared" ref="VW22:VW42" si="430">+VV22*3%</f>
        <v>0</v>
      </c>
      <c r="VX22" s="22"/>
      <c r="VY22" s="22"/>
      <c r="VZ22" s="22"/>
      <c r="WA22" s="23">
        <v>0</v>
      </c>
      <c r="WB22" s="21">
        <f t="shared" si="376"/>
        <v>0</v>
      </c>
      <c r="WC22" s="21">
        <f t="shared" si="250"/>
        <v>0</v>
      </c>
      <c r="WD22" s="21">
        <v>0</v>
      </c>
      <c r="WE22" s="21">
        <f t="shared" si="251"/>
        <v>0</v>
      </c>
      <c r="WF22" s="21">
        <v>0</v>
      </c>
      <c r="WG22" s="21">
        <f t="shared" si="252"/>
        <v>0</v>
      </c>
      <c r="WH22" s="21">
        <v>0</v>
      </c>
      <c r="WI22" s="21">
        <f t="shared" si="253"/>
        <v>0</v>
      </c>
      <c r="WJ22" s="21">
        <v>0</v>
      </c>
      <c r="WK22" s="21">
        <f t="shared" si="254"/>
        <v>0</v>
      </c>
      <c r="WL22" s="21">
        <v>0</v>
      </c>
      <c r="WM22" s="21">
        <f t="shared" si="255"/>
        <v>0</v>
      </c>
      <c r="WN22" s="21">
        <f t="shared" si="413"/>
        <v>0</v>
      </c>
      <c r="WO22" s="21"/>
      <c r="WP22" s="21">
        <f t="shared" si="16"/>
        <v>0</v>
      </c>
      <c r="WQ22" s="21"/>
      <c r="WR22" s="21"/>
      <c r="WS22" s="21">
        <v>0</v>
      </c>
      <c r="WT22" s="21">
        <f t="shared" si="257"/>
        <v>0</v>
      </c>
      <c r="WU22" s="21">
        <v>0</v>
      </c>
      <c r="WV22" s="21">
        <v>0</v>
      </c>
      <c r="WW22" s="22"/>
      <c r="WX22" s="22"/>
      <c r="WY22" s="21">
        <v>0</v>
      </c>
      <c r="WZ22" s="21">
        <f t="shared" si="258"/>
        <v>0</v>
      </c>
      <c r="XA22" s="21">
        <v>0</v>
      </c>
      <c r="XB22" s="21">
        <f t="shared" si="259"/>
        <v>0</v>
      </c>
      <c r="XC22" s="21">
        <v>0</v>
      </c>
      <c r="XD22" s="21">
        <f t="shared" si="260"/>
        <v>0</v>
      </c>
      <c r="XE22" s="21">
        <v>0</v>
      </c>
      <c r="XF22" s="21">
        <f t="shared" si="261"/>
        <v>0</v>
      </c>
      <c r="XG22" s="21">
        <v>0</v>
      </c>
      <c r="XH22" s="21">
        <f t="shared" si="262"/>
        <v>0</v>
      </c>
      <c r="XI22" s="21">
        <v>0</v>
      </c>
      <c r="XJ22" s="21">
        <f t="shared" si="263"/>
        <v>0</v>
      </c>
      <c r="XK22" s="21">
        <f t="shared" si="264"/>
        <v>0</v>
      </c>
      <c r="XL22" s="21"/>
      <c r="XM22" s="23">
        <f t="shared" ref="XM22:XM42" si="431">+XL22*3%</f>
        <v>0</v>
      </c>
      <c r="XN22" s="22"/>
      <c r="XO22" s="22"/>
      <c r="XP22" s="22"/>
      <c r="XQ22" s="23">
        <v>0</v>
      </c>
      <c r="XR22" s="21">
        <f t="shared" si="377"/>
        <v>0</v>
      </c>
      <c r="XS22" s="21">
        <f t="shared" si="266"/>
        <v>0</v>
      </c>
      <c r="XT22" s="21">
        <v>0</v>
      </c>
      <c r="XU22" s="21">
        <f t="shared" si="267"/>
        <v>0</v>
      </c>
      <c r="XV22" s="21">
        <v>0</v>
      </c>
      <c r="XW22" s="21">
        <f t="shared" si="268"/>
        <v>0</v>
      </c>
      <c r="XX22" s="21">
        <v>0</v>
      </c>
      <c r="XY22" s="21">
        <f t="shared" si="269"/>
        <v>0</v>
      </c>
      <c r="XZ22" s="21">
        <v>0</v>
      </c>
      <c r="YA22" s="21">
        <f t="shared" si="270"/>
        <v>0</v>
      </c>
      <c r="YB22" s="21">
        <v>0</v>
      </c>
      <c r="YC22" s="21">
        <f t="shared" si="271"/>
        <v>0</v>
      </c>
      <c r="YD22" s="21">
        <f t="shared" si="414"/>
        <v>0</v>
      </c>
      <c r="YE22" s="21"/>
      <c r="YF22" s="21">
        <f t="shared" si="17"/>
        <v>0</v>
      </c>
      <c r="YG22" s="21"/>
      <c r="YH22" s="21"/>
      <c r="YI22" s="21">
        <v>0</v>
      </c>
      <c r="YJ22" s="21">
        <f t="shared" si="273"/>
        <v>0</v>
      </c>
      <c r="YK22" s="21">
        <v>0</v>
      </c>
      <c r="YL22" s="21">
        <v>0</v>
      </c>
      <c r="YM22" s="22"/>
      <c r="YN22" s="22"/>
      <c r="YO22" s="21">
        <v>0</v>
      </c>
      <c r="YP22" s="21">
        <f t="shared" si="274"/>
        <v>0</v>
      </c>
      <c r="YQ22" s="21">
        <v>0</v>
      </c>
      <c r="YR22" s="21">
        <f t="shared" si="275"/>
        <v>0</v>
      </c>
      <c r="YS22" s="21">
        <v>0</v>
      </c>
      <c r="YT22" s="21">
        <f t="shared" si="276"/>
        <v>0</v>
      </c>
      <c r="YU22" s="21">
        <v>0</v>
      </c>
      <c r="YV22" s="21">
        <f t="shared" si="277"/>
        <v>0</v>
      </c>
      <c r="YW22" s="21">
        <v>0</v>
      </c>
      <c r="YX22" s="21">
        <f t="shared" si="278"/>
        <v>0</v>
      </c>
      <c r="YY22" s="21">
        <v>0</v>
      </c>
      <c r="YZ22" s="21">
        <f t="shared" si="279"/>
        <v>0</v>
      </c>
      <c r="ZA22" s="21">
        <f t="shared" si="280"/>
        <v>0</v>
      </c>
      <c r="ZB22" s="21"/>
      <c r="ZC22" s="23">
        <f t="shared" ref="ZC22:ZC42" si="432">+ZB22*3%</f>
        <v>0</v>
      </c>
      <c r="ZD22" s="22"/>
      <c r="ZE22" s="22"/>
      <c r="ZF22" s="22"/>
      <c r="ZG22" s="23">
        <v>0</v>
      </c>
      <c r="ZH22" s="21">
        <f t="shared" si="378"/>
        <v>0</v>
      </c>
      <c r="ZI22" s="21">
        <f t="shared" si="282"/>
        <v>0</v>
      </c>
      <c r="ZJ22" s="21">
        <v>0</v>
      </c>
      <c r="ZK22" s="21">
        <f t="shared" si="283"/>
        <v>0</v>
      </c>
      <c r="ZL22" s="21">
        <v>0</v>
      </c>
      <c r="ZM22" s="21">
        <f t="shared" si="284"/>
        <v>0</v>
      </c>
      <c r="ZN22" s="21">
        <v>0</v>
      </c>
      <c r="ZO22" s="21">
        <f t="shared" si="285"/>
        <v>0</v>
      </c>
      <c r="ZP22" s="21">
        <v>0</v>
      </c>
      <c r="ZQ22" s="21">
        <f t="shared" si="286"/>
        <v>0</v>
      </c>
      <c r="ZR22" s="21">
        <v>0</v>
      </c>
      <c r="ZS22" s="21">
        <f t="shared" si="287"/>
        <v>0</v>
      </c>
      <c r="ZT22" s="21">
        <f t="shared" si="415"/>
        <v>0</v>
      </c>
      <c r="ZU22" s="21"/>
      <c r="ZV22" s="21">
        <f t="shared" si="18"/>
        <v>0</v>
      </c>
      <c r="ZW22" s="21"/>
      <c r="ZX22" s="21"/>
      <c r="ZY22" s="21">
        <v>0</v>
      </c>
      <c r="ZZ22" s="21">
        <f t="shared" si="289"/>
        <v>0</v>
      </c>
      <c r="AAA22" s="21">
        <v>0</v>
      </c>
      <c r="AAB22" s="21">
        <v>0</v>
      </c>
      <c r="AAC22" s="22"/>
      <c r="AAD22" s="22"/>
      <c r="AAE22" s="21">
        <v>0</v>
      </c>
      <c r="AAF22" s="21">
        <f t="shared" si="290"/>
        <v>0</v>
      </c>
      <c r="AAG22" s="21">
        <v>0</v>
      </c>
      <c r="AAH22" s="21">
        <f t="shared" si="291"/>
        <v>0</v>
      </c>
      <c r="AAI22" s="21">
        <v>0</v>
      </c>
      <c r="AAJ22" s="21">
        <f t="shared" si="292"/>
        <v>0</v>
      </c>
      <c r="AAK22" s="21">
        <v>0</v>
      </c>
      <c r="AAL22" s="21">
        <f t="shared" si="293"/>
        <v>0</v>
      </c>
      <c r="AAM22" s="21">
        <v>0</v>
      </c>
      <c r="AAN22" s="21">
        <f t="shared" si="294"/>
        <v>0</v>
      </c>
      <c r="AAO22" s="21">
        <v>0</v>
      </c>
      <c r="AAP22" s="21">
        <f t="shared" si="295"/>
        <v>0</v>
      </c>
      <c r="AAQ22" s="21">
        <f t="shared" si="296"/>
        <v>0</v>
      </c>
      <c r="AAR22" s="21"/>
      <c r="AAS22" s="23">
        <f t="shared" ref="AAS22:AAS42" si="433">+AAR22*3%</f>
        <v>0</v>
      </c>
      <c r="AAT22" s="22"/>
      <c r="AAU22" s="22"/>
      <c r="AAV22" s="22"/>
      <c r="AAW22" s="23">
        <v>0</v>
      </c>
      <c r="AAX22" s="21">
        <f t="shared" si="379"/>
        <v>0</v>
      </c>
      <c r="AAY22" s="21">
        <f t="shared" si="298"/>
        <v>0</v>
      </c>
      <c r="AAZ22" s="21">
        <v>0</v>
      </c>
      <c r="ABA22" s="21">
        <f t="shared" si="299"/>
        <v>0</v>
      </c>
      <c r="ABB22" s="21">
        <v>0</v>
      </c>
      <c r="ABC22" s="21">
        <f t="shared" si="300"/>
        <v>0</v>
      </c>
      <c r="ABD22" s="21">
        <v>0</v>
      </c>
      <c r="ABE22" s="21">
        <f t="shared" si="301"/>
        <v>0</v>
      </c>
      <c r="ABF22" s="21">
        <v>0</v>
      </c>
      <c r="ABG22" s="21">
        <f t="shared" si="302"/>
        <v>0</v>
      </c>
      <c r="ABH22" s="21">
        <v>0</v>
      </c>
      <c r="ABI22" s="21">
        <f t="shared" si="303"/>
        <v>0</v>
      </c>
      <c r="ABJ22" s="21">
        <f t="shared" si="416"/>
        <v>0</v>
      </c>
      <c r="ABK22" s="21"/>
      <c r="ABL22" s="21">
        <f t="shared" si="19"/>
        <v>0</v>
      </c>
      <c r="ABM22" s="21"/>
      <c r="ABN22" s="21"/>
      <c r="ABO22" s="21">
        <v>0</v>
      </c>
      <c r="ABP22" s="21">
        <f t="shared" si="305"/>
        <v>0</v>
      </c>
      <c r="ABQ22" s="21">
        <v>0</v>
      </c>
      <c r="ABR22" s="21">
        <v>0</v>
      </c>
      <c r="ABS22" s="22"/>
      <c r="ABT22" s="22"/>
      <c r="ABU22" s="21">
        <v>0</v>
      </c>
      <c r="ABV22" s="21">
        <f t="shared" si="20"/>
        <v>0</v>
      </c>
      <c r="ABW22" s="21">
        <v>0</v>
      </c>
      <c r="ABX22" s="21">
        <f t="shared" si="306"/>
        <v>0</v>
      </c>
      <c r="ABY22" s="21">
        <v>0</v>
      </c>
      <c r="ABZ22" s="21">
        <f t="shared" si="307"/>
        <v>0</v>
      </c>
      <c r="ACA22" s="21">
        <v>0</v>
      </c>
      <c r="ACB22" s="21">
        <f t="shared" si="308"/>
        <v>0</v>
      </c>
      <c r="ACC22" s="21">
        <v>0</v>
      </c>
      <c r="ACD22" s="21">
        <f t="shared" si="309"/>
        <v>0</v>
      </c>
      <c r="ACE22" s="21">
        <v>0</v>
      </c>
      <c r="ACF22" s="21">
        <f t="shared" si="310"/>
        <v>0</v>
      </c>
      <c r="ACG22" s="21">
        <f t="shared" si="21"/>
        <v>0</v>
      </c>
      <c r="ACH22" s="21"/>
      <c r="ACI22" s="23">
        <f t="shared" ref="ACI22:ACI42" si="434">+ACH22*3%</f>
        <v>0</v>
      </c>
      <c r="ACJ22" s="22"/>
      <c r="ACK22" s="22"/>
      <c r="ACL22" s="22"/>
      <c r="ACM22" s="23">
        <v>0</v>
      </c>
      <c r="ACN22" s="21">
        <f t="shared" si="380"/>
        <v>0</v>
      </c>
      <c r="ACO22" s="21">
        <f t="shared" si="312"/>
        <v>0</v>
      </c>
      <c r="ACP22" s="21">
        <v>0</v>
      </c>
      <c r="ACQ22" s="21">
        <f t="shared" si="313"/>
        <v>0</v>
      </c>
      <c r="ACR22" s="21">
        <v>0</v>
      </c>
      <c r="ACS22" s="21">
        <f t="shared" si="314"/>
        <v>0</v>
      </c>
      <c r="ACT22" s="21">
        <v>0</v>
      </c>
      <c r="ACU22" s="21">
        <f t="shared" si="315"/>
        <v>0</v>
      </c>
      <c r="ACV22" s="21">
        <v>0</v>
      </c>
      <c r="ACW22" s="21">
        <f t="shared" si="316"/>
        <v>0</v>
      </c>
      <c r="ACX22" s="21">
        <v>0</v>
      </c>
      <c r="ACY22" s="21">
        <f t="shared" si="317"/>
        <v>0</v>
      </c>
      <c r="ACZ22" s="21">
        <f t="shared" si="417"/>
        <v>0</v>
      </c>
      <c r="ADA22" s="21"/>
      <c r="ADB22" s="21">
        <f t="shared" si="22"/>
        <v>0</v>
      </c>
      <c r="ADC22" s="21"/>
      <c r="ADD22" s="21"/>
      <c r="ADE22" s="21">
        <v>0</v>
      </c>
      <c r="ADF22" s="21">
        <f t="shared" si="319"/>
        <v>0</v>
      </c>
      <c r="ADG22" s="21">
        <v>0</v>
      </c>
      <c r="ADH22" s="21">
        <v>0</v>
      </c>
      <c r="ADI22" s="22"/>
      <c r="ADJ22" s="22"/>
      <c r="ADK22" s="21">
        <v>0</v>
      </c>
      <c r="ADL22" s="21">
        <f t="shared" si="320"/>
        <v>0</v>
      </c>
      <c r="ADM22" s="21">
        <v>0</v>
      </c>
      <c r="ADN22" s="21">
        <f t="shared" si="321"/>
        <v>0</v>
      </c>
      <c r="ADO22" s="21">
        <v>0</v>
      </c>
      <c r="ADP22" s="21">
        <f t="shared" si="322"/>
        <v>0</v>
      </c>
      <c r="ADQ22" s="21">
        <v>0</v>
      </c>
      <c r="ADR22" s="21">
        <f t="shared" si="323"/>
        <v>0</v>
      </c>
      <c r="ADS22" s="21">
        <v>0</v>
      </c>
      <c r="ADT22" s="21">
        <f t="shared" si="324"/>
        <v>0</v>
      </c>
      <c r="ADU22" s="21">
        <v>0</v>
      </c>
      <c r="ADV22" s="21">
        <f t="shared" si="325"/>
        <v>0</v>
      </c>
      <c r="ADW22" s="21">
        <f t="shared" si="326"/>
        <v>0</v>
      </c>
      <c r="ADX22" s="21"/>
      <c r="ADY22" s="23">
        <f t="shared" ref="ADY22:ADY42" si="435">+ADX22*3%</f>
        <v>0</v>
      </c>
      <c r="ADZ22" s="22"/>
      <c r="AEA22" s="22"/>
      <c r="AEB22" s="22"/>
      <c r="AEC22" s="23">
        <v>0</v>
      </c>
      <c r="AED22" s="21">
        <f t="shared" si="381"/>
        <v>0</v>
      </c>
      <c r="AEE22" s="21">
        <f t="shared" si="328"/>
        <v>0</v>
      </c>
      <c r="AEF22" s="21">
        <v>0</v>
      </c>
      <c r="AEG22" s="21">
        <f t="shared" si="329"/>
        <v>0</v>
      </c>
      <c r="AEH22" s="21">
        <v>0</v>
      </c>
      <c r="AEI22" s="21">
        <f t="shared" si="330"/>
        <v>0</v>
      </c>
      <c r="AEJ22" s="21">
        <v>0</v>
      </c>
      <c r="AEK22" s="21">
        <f t="shared" si="331"/>
        <v>0</v>
      </c>
      <c r="AEL22" s="21">
        <v>0</v>
      </c>
      <c r="AEM22" s="21">
        <f t="shared" si="332"/>
        <v>0</v>
      </c>
      <c r="AEN22" s="21">
        <v>0</v>
      </c>
      <c r="AEO22" s="21">
        <f t="shared" si="333"/>
        <v>0</v>
      </c>
      <c r="AEP22" s="21">
        <f t="shared" si="418"/>
        <v>0</v>
      </c>
      <c r="AEQ22" s="21"/>
      <c r="AER22" s="21">
        <f t="shared" si="23"/>
        <v>0</v>
      </c>
      <c r="AES22" s="21"/>
      <c r="AET22" s="21"/>
      <c r="AEU22" s="21">
        <v>0</v>
      </c>
      <c r="AEV22" s="21">
        <f t="shared" si="335"/>
        <v>0</v>
      </c>
      <c r="AEW22" s="21">
        <v>0</v>
      </c>
      <c r="AEX22" s="21">
        <v>0</v>
      </c>
      <c r="AEY22" s="22"/>
      <c r="AEZ22" s="22"/>
      <c r="AFA22" s="21">
        <v>0</v>
      </c>
      <c r="AFB22" s="21">
        <f t="shared" si="336"/>
        <v>0</v>
      </c>
      <c r="AFC22" s="21">
        <v>0</v>
      </c>
      <c r="AFD22" s="21">
        <f t="shared" si="337"/>
        <v>0</v>
      </c>
      <c r="AFE22" s="21">
        <v>0</v>
      </c>
      <c r="AFF22" s="21">
        <f t="shared" si="338"/>
        <v>0</v>
      </c>
      <c r="AFG22" s="21">
        <v>0</v>
      </c>
      <c r="AFH22" s="21">
        <f t="shared" si="339"/>
        <v>0</v>
      </c>
      <c r="AFI22" s="21">
        <v>0</v>
      </c>
      <c r="AFJ22" s="21">
        <f t="shared" si="340"/>
        <v>0</v>
      </c>
      <c r="AFK22" s="21">
        <v>0</v>
      </c>
      <c r="AFL22" s="21">
        <f t="shared" si="341"/>
        <v>0</v>
      </c>
      <c r="AFM22" s="21">
        <f t="shared" si="342"/>
        <v>0</v>
      </c>
      <c r="AFN22" s="21"/>
      <c r="AFO22" s="23">
        <f t="shared" ref="AFO22:AFO42" si="436">+AFN22*3%</f>
        <v>0</v>
      </c>
      <c r="AFP22" s="24">
        <f t="shared" si="24"/>
        <v>0</v>
      </c>
      <c r="AFQ22" s="24">
        <f t="shared" si="25"/>
        <v>0</v>
      </c>
      <c r="AFR22" s="24">
        <f t="shared" si="343"/>
        <v>0</v>
      </c>
    </row>
    <row r="23" spans="1:850" ht="19.350000000000001" customHeight="1" x14ac:dyDescent="0.3">
      <c r="A23" s="19"/>
      <c r="B23" s="20" t="s">
        <v>43</v>
      </c>
      <c r="C23" s="20" t="s">
        <v>43</v>
      </c>
      <c r="D23" s="21">
        <v>0</v>
      </c>
      <c r="E23" s="20" t="s">
        <v>43</v>
      </c>
      <c r="F23" s="20" t="s">
        <v>43</v>
      </c>
      <c r="G23" s="21">
        <v>0</v>
      </c>
      <c r="H23" s="22"/>
      <c r="I23" s="22"/>
      <c r="J23" s="22"/>
      <c r="K23" s="23">
        <v>0</v>
      </c>
      <c r="L23" s="21">
        <f t="shared" si="26"/>
        <v>0</v>
      </c>
      <c r="M23" s="21">
        <f t="shared" si="27"/>
        <v>0</v>
      </c>
      <c r="N23" s="21">
        <v>0</v>
      </c>
      <c r="O23" s="21">
        <f t="shared" si="28"/>
        <v>0</v>
      </c>
      <c r="P23" s="21">
        <v>0</v>
      </c>
      <c r="Q23" s="21">
        <f t="shared" si="29"/>
        <v>0</v>
      </c>
      <c r="R23" s="21">
        <v>0</v>
      </c>
      <c r="S23" s="21">
        <f t="shared" si="30"/>
        <v>0</v>
      </c>
      <c r="T23" s="21">
        <v>0</v>
      </c>
      <c r="U23" s="21">
        <f t="shared" si="31"/>
        <v>0</v>
      </c>
      <c r="V23" s="21">
        <v>0</v>
      </c>
      <c r="W23" s="21">
        <f t="shared" si="32"/>
        <v>0</v>
      </c>
      <c r="X23" s="21">
        <f t="shared" si="33"/>
        <v>0</v>
      </c>
      <c r="Y23" s="21"/>
      <c r="Z23" s="21">
        <f t="shared" si="0"/>
        <v>0</v>
      </c>
      <c r="AA23" s="21"/>
      <c r="AB23" s="21"/>
      <c r="AC23" s="21">
        <v>0</v>
      </c>
      <c r="AD23" s="21">
        <f t="shared" si="34"/>
        <v>0</v>
      </c>
      <c r="AE23" s="21">
        <v>0</v>
      </c>
      <c r="AF23" s="21">
        <v>0</v>
      </c>
      <c r="AG23" s="22"/>
      <c r="AH23" s="22"/>
      <c r="AI23" s="21">
        <v>0</v>
      </c>
      <c r="AJ23" s="21">
        <f t="shared" si="35"/>
        <v>0</v>
      </c>
      <c r="AK23" s="21">
        <v>0</v>
      </c>
      <c r="AL23" s="21">
        <f t="shared" si="36"/>
        <v>0</v>
      </c>
      <c r="AM23" s="21">
        <v>0</v>
      </c>
      <c r="AN23" s="21">
        <f t="shared" si="37"/>
        <v>0</v>
      </c>
      <c r="AO23" s="21">
        <v>0</v>
      </c>
      <c r="AP23" s="21">
        <f t="shared" si="38"/>
        <v>0</v>
      </c>
      <c r="AQ23" s="21">
        <v>0</v>
      </c>
      <c r="AR23" s="21">
        <f t="shared" si="39"/>
        <v>0</v>
      </c>
      <c r="AS23" s="21">
        <v>0</v>
      </c>
      <c r="AT23" s="21">
        <f t="shared" si="40"/>
        <v>0</v>
      </c>
      <c r="AU23" s="21">
        <f t="shared" si="41"/>
        <v>0</v>
      </c>
      <c r="AV23" s="21"/>
      <c r="AW23" s="23">
        <f t="shared" si="344"/>
        <v>0</v>
      </c>
      <c r="AX23" s="22"/>
      <c r="AY23" s="22"/>
      <c r="AZ23" s="22"/>
      <c r="BA23" s="23">
        <v>0</v>
      </c>
      <c r="BB23" s="21">
        <f t="shared" si="363"/>
        <v>0</v>
      </c>
      <c r="BC23" s="21">
        <f t="shared" si="43"/>
        <v>0</v>
      </c>
      <c r="BD23" s="21">
        <v>0</v>
      </c>
      <c r="BE23" s="21">
        <f t="shared" si="44"/>
        <v>0</v>
      </c>
      <c r="BF23" s="21">
        <v>0</v>
      </c>
      <c r="BG23" s="21">
        <f t="shared" si="45"/>
        <v>0</v>
      </c>
      <c r="BH23" s="21">
        <v>0</v>
      </c>
      <c r="BI23" s="21">
        <f t="shared" si="46"/>
        <v>0</v>
      </c>
      <c r="BJ23" s="21">
        <v>0</v>
      </c>
      <c r="BK23" s="21">
        <f t="shared" si="47"/>
        <v>0</v>
      </c>
      <c r="BL23" s="21">
        <v>0</v>
      </c>
      <c r="BM23" s="21">
        <f t="shared" si="48"/>
        <v>0</v>
      </c>
      <c r="BN23" s="21">
        <f t="shared" si="400"/>
        <v>0</v>
      </c>
      <c r="BO23" s="21"/>
      <c r="BP23" s="21">
        <f t="shared" si="1"/>
        <v>0</v>
      </c>
      <c r="BQ23" s="21"/>
      <c r="BR23" s="21"/>
      <c r="BS23" s="21">
        <v>0</v>
      </c>
      <c r="BT23" s="21">
        <f t="shared" si="50"/>
        <v>0</v>
      </c>
      <c r="BU23" s="21">
        <v>0</v>
      </c>
      <c r="BV23" s="21">
        <v>0</v>
      </c>
      <c r="BW23" s="22"/>
      <c r="BX23" s="22"/>
      <c r="BY23" s="21">
        <v>0</v>
      </c>
      <c r="BZ23" s="21">
        <f t="shared" si="51"/>
        <v>0</v>
      </c>
      <c r="CA23" s="21">
        <v>0</v>
      </c>
      <c r="CB23" s="21">
        <f t="shared" si="52"/>
        <v>0</v>
      </c>
      <c r="CC23" s="21">
        <v>0</v>
      </c>
      <c r="CD23" s="21">
        <f t="shared" si="53"/>
        <v>0</v>
      </c>
      <c r="CE23" s="21">
        <v>0</v>
      </c>
      <c r="CF23" s="21">
        <f t="shared" si="54"/>
        <v>0</v>
      </c>
      <c r="CG23" s="21">
        <v>0</v>
      </c>
      <c r="CH23" s="21">
        <f t="shared" si="55"/>
        <v>0</v>
      </c>
      <c r="CI23" s="21">
        <v>0</v>
      </c>
      <c r="CJ23" s="21">
        <f t="shared" si="56"/>
        <v>0</v>
      </c>
      <c r="CK23" s="21">
        <f t="shared" si="57"/>
        <v>0</v>
      </c>
      <c r="CL23" s="21"/>
      <c r="CM23" s="23">
        <f t="shared" si="419"/>
        <v>0</v>
      </c>
      <c r="CN23" s="22"/>
      <c r="CO23" s="22"/>
      <c r="CP23" s="22"/>
      <c r="CQ23" s="23">
        <v>0</v>
      </c>
      <c r="CR23" s="21">
        <f t="shared" si="364"/>
        <v>0</v>
      </c>
      <c r="CS23" s="21">
        <f t="shared" si="59"/>
        <v>0</v>
      </c>
      <c r="CT23" s="21">
        <v>0</v>
      </c>
      <c r="CU23" s="21">
        <f t="shared" si="60"/>
        <v>0</v>
      </c>
      <c r="CV23" s="21">
        <v>0</v>
      </c>
      <c r="CW23" s="21">
        <f t="shared" si="61"/>
        <v>0</v>
      </c>
      <c r="CX23" s="21">
        <v>0</v>
      </c>
      <c r="CY23" s="21">
        <f t="shared" si="62"/>
        <v>0</v>
      </c>
      <c r="CZ23" s="21">
        <v>0</v>
      </c>
      <c r="DA23" s="21">
        <f t="shared" si="63"/>
        <v>0</v>
      </c>
      <c r="DB23" s="21">
        <v>0</v>
      </c>
      <c r="DC23" s="21">
        <f t="shared" si="64"/>
        <v>0</v>
      </c>
      <c r="DD23" s="21">
        <f t="shared" si="401"/>
        <v>0</v>
      </c>
      <c r="DE23" s="21"/>
      <c r="DF23" s="21">
        <f t="shared" si="2"/>
        <v>0</v>
      </c>
      <c r="DG23" s="21"/>
      <c r="DH23" s="21"/>
      <c r="DI23" s="21">
        <v>0</v>
      </c>
      <c r="DJ23" s="21">
        <f t="shared" si="66"/>
        <v>0</v>
      </c>
      <c r="DK23" s="21">
        <v>0</v>
      </c>
      <c r="DL23" s="21">
        <v>0</v>
      </c>
      <c r="DM23" s="22"/>
      <c r="DN23" s="22"/>
      <c r="DO23" s="21">
        <v>0</v>
      </c>
      <c r="DP23" s="21">
        <f t="shared" si="3"/>
        <v>0</v>
      </c>
      <c r="DQ23" s="21">
        <v>0</v>
      </c>
      <c r="DR23" s="21">
        <f t="shared" si="67"/>
        <v>0</v>
      </c>
      <c r="DS23" s="21">
        <v>0</v>
      </c>
      <c r="DT23" s="21">
        <f t="shared" si="68"/>
        <v>0</v>
      </c>
      <c r="DU23" s="21">
        <v>0</v>
      </c>
      <c r="DV23" s="21">
        <f t="shared" si="69"/>
        <v>0</v>
      </c>
      <c r="DW23" s="21">
        <v>0</v>
      </c>
      <c r="DX23" s="21">
        <f t="shared" si="70"/>
        <v>0</v>
      </c>
      <c r="DY23" s="21">
        <v>0</v>
      </c>
      <c r="DZ23" s="21">
        <f t="shared" si="71"/>
        <v>0</v>
      </c>
      <c r="EA23" s="21">
        <f t="shared" si="72"/>
        <v>0</v>
      </c>
      <c r="EB23" s="21"/>
      <c r="EC23" s="23">
        <f t="shared" si="4"/>
        <v>0</v>
      </c>
      <c r="ED23" s="22"/>
      <c r="EE23" s="22"/>
      <c r="EF23" s="22"/>
      <c r="EG23" s="23">
        <v>0</v>
      </c>
      <c r="EH23" s="21">
        <f t="shared" si="365"/>
        <v>0</v>
      </c>
      <c r="EI23" s="21">
        <f t="shared" si="74"/>
        <v>0</v>
      </c>
      <c r="EJ23" s="21">
        <v>0</v>
      </c>
      <c r="EK23" s="21">
        <f t="shared" si="75"/>
        <v>0</v>
      </c>
      <c r="EL23" s="21">
        <v>0</v>
      </c>
      <c r="EM23" s="21">
        <f t="shared" si="76"/>
        <v>0</v>
      </c>
      <c r="EN23" s="21">
        <v>0</v>
      </c>
      <c r="EO23" s="21">
        <f t="shared" si="77"/>
        <v>0</v>
      </c>
      <c r="EP23" s="21">
        <v>0</v>
      </c>
      <c r="EQ23" s="21">
        <f t="shared" si="78"/>
        <v>0</v>
      </c>
      <c r="ER23" s="21">
        <v>0</v>
      </c>
      <c r="ES23" s="21">
        <f t="shared" si="79"/>
        <v>0</v>
      </c>
      <c r="ET23" s="21">
        <f t="shared" si="402"/>
        <v>0</v>
      </c>
      <c r="EU23" s="21"/>
      <c r="EV23" s="21">
        <f t="shared" si="5"/>
        <v>0</v>
      </c>
      <c r="EW23" s="21"/>
      <c r="EX23" s="21"/>
      <c r="EY23" s="21">
        <v>0</v>
      </c>
      <c r="EZ23" s="21">
        <f t="shared" si="81"/>
        <v>0</v>
      </c>
      <c r="FA23" s="21">
        <v>0</v>
      </c>
      <c r="FB23" s="21">
        <v>0</v>
      </c>
      <c r="FC23" s="22"/>
      <c r="FD23" s="22"/>
      <c r="FE23" s="21">
        <v>0</v>
      </c>
      <c r="FF23" s="21">
        <f t="shared" si="82"/>
        <v>0</v>
      </c>
      <c r="FG23" s="21">
        <v>0</v>
      </c>
      <c r="FH23" s="21">
        <f t="shared" si="83"/>
        <v>0</v>
      </c>
      <c r="FI23" s="21">
        <v>0</v>
      </c>
      <c r="FJ23" s="21">
        <f t="shared" si="84"/>
        <v>0</v>
      </c>
      <c r="FK23" s="21">
        <v>0</v>
      </c>
      <c r="FL23" s="21">
        <f t="shared" si="85"/>
        <v>0</v>
      </c>
      <c r="FM23" s="21">
        <v>0</v>
      </c>
      <c r="FN23" s="21">
        <f t="shared" si="86"/>
        <v>0</v>
      </c>
      <c r="FO23" s="21">
        <v>0</v>
      </c>
      <c r="FP23" s="21">
        <f t="shared" si="87"/>
        <v>0</v>
      </c>
      <c r="FQ23" s="21">
        <f t="shared" si="88"/>
        <v>0</v>
      </c>
      <c r="FR23" s="21"/>
      <c r="FS23" s="23">
        <f t="shared" si="420"/>
        <v>0</v>
      </c>
      <c r="FT23" s="22"/>
      <c r="FU23" s="22"/>
      <c r="FV23" s="22"/>
      <c r="FW23" s="23">
        <v>0</v>
      </c>
      <c r="FX23" s="21">
        <f t="shared" si="366"/>
        <v>0</v>
      </c>
      <c r="FY23" s="21">
        <f t="shared" si="90"/>
        <v>0</v>
      </c>
      <c r="FZ23" s="21">
        <v>0</v>
      </c>
      <c r="GA23" s="21">
        <f t="shared" si="91"/>
        <v>0</v>
      </c>
      <c r="GB23" s="21">
        <v>0</v>
      </c>
      <c r="GC23" s="21">
        <f t="shared" si="92"/>
        <v>0</v>
      </c>
      <c r="GD23" s="21">
        <v>0</v>
      </c>
      <c r="GE23" s="21">
        <f t="shared" si="93"/>
        <v>0</v>
      </c>
      <c r="GF23" s="21">
        <v>0</v>
      </c>
      <c r="GG23" s="21">
        <f t="shared" si="94"/>
        <v>0</v>
      </c>
      <c r="GH23" s="21">
        <v>0</v>
      </c>
      <c r="GI23" s="21">
        <f t="shared" si="95"/>
        <v>0</v>
      </c>
      <c r="GJ23" s="21">
        <f t="shared" si="403"/>
        <v>0</v>
      </c>
      <c r="GK23" s="21"/>
      <c r="GL23" s="21">
        <f t="shared" si="6"/>
        <v>0</v>
      </c>
      <c r="GM23" s="21"/>
      <c r="GN23" s="21"/>
      <c r="GO23" s="21">
        <v>0</v>
      </c>
      <c r="GP23" s="21">
        <f t="shared" si="97"/>
        <v>0</v>
      </c>
      <c r="GQ23" s="21">
        <v>0</v>
      </c>
      <c r="GR23" s="21">
        <v>0</v>
      </c>
      <c r="GS23" s="22"/>
      <c r="GT23" s="22"/>
      <c r="GU23" s="21">
        <v>0</v>
      </c>
      <c r="GV23" s="21">
        <f t="shared" si="98"/>
        <v>0</v>
      </c>
      <c r="GW23" s="21">
        <v>0</v>
      </c>
      <c r="GX23" s="21">
        <f t="shared" si="99"/>
        <v>0</v>
      </c>
      <c r="GY23" s="21">
        <v>0</v>
      </c>
      <c r="GZ23" s="21">
        <f t="shared" si="100"/>
        <v>0</v>
      </c>
      <c r="HA23" s="21">
        <v>0</v>
      </c>
      <c r="HB23" s="21">
        <f t="shared" si="101"/>
        <v>0</v>
      </c>
      <c r="HC23" s="21">
        <v>0</v>
      </c>
      <c r="HD23" s="21">
        <f t="shared" si="102"/>
        <v>0</v>
      </c>
      <c r="HE23" s="21">
        <v>0</v>
      </c>
      <c r="HF23" s="21">
        <f t="shared" si="103"/>
        <v>0</v>
      </c>
      <c r="HG23" s="21">
        <f t="shared" si="104"/>
        <v>0</v>
      </c>
      <c r="HH23" s="21"/>
      <c r="HI23" s="23">
        <f t="shared" si="421"/>
        <v>0</v>
      </c>
      <c r="HJ23" s="22"/>
      <c r="HK23" s="22"/>
      <c r="HL23" s="22"/>
      <c r="HM23" s="23">
        <v>0</v>
      </c>
      <c r="HN23" s="21">
        <f t="shared" si="367"/>
        <v>0</v>
      </c>
      <c r="HO23" s="21">
        <f t="shared" si="106"/>
        <v>0</v>
      </c>
      <c r="HP23" s="21">
        <v>0</v>
      </c>
      <c r="HQ23" s="21">
        <f t="shared" si="107"/>
        <v>0</v>
      </c>
      <c r="HR23" s="21">
        <v>0</v>
      </c>
      <c r="HS23" s="21">
        <f t="shared" si="108"/>
        <v>0</v>
      </c>
      <c r="HT23" s="21">
        <v>0</v>
      </c>
      <c r="HU23" s="21">
        <f t="shared" si="109"/>
        <v>0</v>
      </c>
      <c r="HV23" s="21">
        <v>0</v>
      </c>
      <c r="HW23" s="21">
        <f t="shared" si="110"/>
        <v>0</v>
      </c>
      <c r="HX23" s="21">
        <v>0</v>
      </c>
      <c r="HY23" s="21">
        <f t="shared" si="111"/>
        <v>0</v>
      </c>
      <c r="HZ23" s="21">
        <f t="shared" si="404"/>
        <v>0</v>
      </c>
      <c r="IA23" s="21"/>
      <c r="IB23" s="21">
        <f t="shared" si="7"/>
        <v>0</v>
      </c>
      <c r="IC23" s="21"/>
      <c r="ID23" s="21"/>
      <c r="IE23" s="21">
        <v>0</v>
      </c>
      <c r="IF23" s="21">
        <f t="shared" si="113"/>
        <v>0</v>
      </c>
      <c r="IG23" s="21">
        <v>0</v>
      </c>
      <c r="IH23" s="21">
        <v>0</v>
      </c>
      <c r="II23" s="22"/>
      <c r="IJ23" s="22"/>
      <c r="IK23" s="21">
        <v>0</v>
      </c>
      <c r="IL23" s="21">
        <f t="shared" si="114"/>
        <v>0</v>
      </c>
      <c r="IM23" s="21">
        <v>0</v>
      </c>
      <c r="IN23" s="21">
        <f t="shared" si="115"/>
        <v>0</v>
      </c>
      <c r="IO23" s="21">
        <v>0</v>
      </c>
      <c r="IP23" s="21">
        <f t="shared" si="116"/>
        <v>0</v>
      </c>
      <c r="IQ23" s="21">
        <v>0</v>
      </c>
      <c r="IR23" s="21">
        <f t="shared" si="117"/>
        <v>0</v>
      </c>
      <c r="IS23" s="21">
        <v>0</v>
      </c>
      <c r="IT23" s="21">
        <f t="shared" si="118"/>
        <v>0</v>
      </c>
      <c r="IU23" s="21">
        <v>0</v>
      </c>
      <c r="IV23" s="21">
        <f t="shared" si="119"/>
        <v>0</v>
      </c>
      <c r="IW23" s="21">
        <f t="shared" si="120"/>
        <v>0</v>
      </c>
      <c r="IX23" s="21"/>
      <c r="IY23" s="23">
        <f t="shared" si="422"/>
        <v>0</v>
      </c>
      <c r="IZ23" s="22"/>
      <c r="JA23" s="22"/>
      <c r="JB23" s="22"/>
      <c r="JC23" s="23">
        <v>0</v>
      </c>
      <c r="JD23" s="21">
        <f t="shared" si="368"/>
        <v>0</v>
      </c>
      <c r="JE23" s="21">
        <f t="shared" si="122"/>
        <v>0</v>
      </c>
      <c r="JF23" s="21">
        <v>0</v>
      </c>
      <c r="JG23" s="21">
        <f t="shared" si="123"/>
        <v>0</v>
      </c>
      <c r="JH23" s="21">
        <v>0</v>
      </c>
      <c r="JI23" s="21">
        <f t="shared" si="124"/>
        <v>0</v>
      </c>
      <c r="JJ23" s="21">
        <v>0</v>
      </c>
      <c r="JK23" s="21">
        <f t="shared" si="125"/>
        <v>0</v>
      </c>
      <c r="JL23" s="21">
        <v>0</v>
      </c>
      <c r="JM23" s="21">
        <f t="shared" si="126"/>
        <v>0</v>
      </c>
      <c r="JN23" s="21">
        <v>0</v>
      </c>
      <c r="JO23" s="21">
        <f t="shared" si="127"/>
        <v>0</v>
      </c>
      <c r="JP23" s="21">
        <f t="shared" si="405"/>
        <v>0</v>
      </c>
      <c r="JQ23" s="21"/>
      <c r="JR23" s="21">
        <f t="shared" si="8"/>
        <v>0</v>
      </c>
      <c r="JS23" s="21"/>
      <c r="JT23" s="21"/>
      <c r="JU23" s="21">
        <v>0</v>
      </c>
      <c r="JV23" s="21">
        <f t="shared" si="129"/>
        <v>0</v>
      </c>
      <c r="JW23" s="21">
        <v>0</v>
      </c>
      <c r="JX23" s="21">
        <v>0</v>
      </c>
      <c r="JY23" s="22"/>
      <c r="JZ23" s="22"/>
      <c r="KA23" s="21">
        <v>0</v>
      </c>
      <c r="KB23" s="21">
        <f t="shared" si="130"/>
        <v>0</v>
      </c>
      <c r="KC23" s="21">
        <v>0</v>
      </c>
      <c r="KD23" s="21">
        <f t="shared" si="131"/>
        <v>0</v>
      </c>
      <c r="KE23" s="21">
        <v>0</v>
      </c>
      <c r="KF23" s="21">
        <f t="shared" si="132"/>
        <v>0</v>
      </c>
      <c r="KG23" s="21">
        <v>0</v>
      </c>
      <c r="KH23" s="21">
        <f t="shared" si="133"/>
        <v>0</v>
      </c>
      <c r="KI23" s="21">
        <v>0</v>
      </c>
      <c r="KJ23" s="21">
        <f t="shared" si="134"/>
        <v>0</v>
      </c>
      <c r="KK23" s="21">
        <v>0</v>
      </c>
      <c r="KL23" s="21">
        <f t="shared" si="135"/>
        <v>0</v>
      </c>
      <c r="KM23" s="21">
        <f t="shared" si="136"/>
        <v>0</v>
      </c>
      <c r="KN23" s="21"/>
      <c r="KO23" s="23">
        <f t="shared" si="423"/>
        <v>0</v>
      </c>
      <c r="KP23" s="22"/>
      <c r="KQ23" s="22"/>
      <c r="KR23" s="22"/>
      <c r="KS23" s="23">
        <v>0</v>
      </c>
      <c r="KT23" s="21">
        <f t="shared" si="369"/>
        <v>0</v>
      </c>
      <c r="KU23" s="21">
        <f t="shared" si="138"/>
        <v>0</v>
      </c>
      <c r="KV23" s="21">
        <v>0</v>
      </c>
      <c r="KW23" s="21">
        <f t="shared" si="139"/>
        <v>0</v>
      </c>
      <c r="KX23" s="21">
        <v>0</v>
      </c>
      <c r="KY23" s="21">
        <f t="shared" si="140"/>
        <v>0</v>
      </c>
      <c r="KZ23" s="21">
        <v>0</v>
      </c>
      <c r="LA23" s="21">
        <f t="shared" si="141"/>
        <v>0</v>
      </c>
      <c r="LB23" s="21">
        <v>0</v>
      </c>
      <c r="LC23" s="21">
        <f t="shared" si="142"/>
        <v>0</v>
      </c>
      <c r="LD23" s="21">
        <v>0</v>
      </c>
      <c r="LE23" s="21">
        <f t="shared" si="143"/>
        <v>0</v>
      </c>
      <c r="LF23" s="21">
        <f t="shared" si="406"/>
        <v>0</v>
      </c>
      <c r="LG23" s="21"/>
      <c r="LH23" s="21">
        <f t="shared" si="9"/>
        <v>0</v>
      </c>
      <c r="LI23" s="21"/>
      <c r="LJ23" s="21"/>
      <c r="LK23" s="21">
        <v>0</v>
      </c>
      <c r="LL23" s="21">
        <f t="shared" si="145"/>
        <v>0</v>
      </c>
      <c r="LM23" s="21">
        <v>0</v>
      </c>
      <c r="LN23" s="21">
        <v>0</v>
      </c>
      <c r="LO23" s="22"/>
      <c r="LP23" s="22"/>
      <c r="LQ23" s="21">
        <v>0</v>
      </c>
      <c r="LR23" s="21">
        <f t="shared" si="146"/>
        <v>0</v>
      </c>
      <c r="LS23" s="21">
        <v>0</v>
      </c>
      <c r="LT23" s="21">
        <f t="shared" si="147"/>
        <v>0</v>
      </c>
      <c r="LU23" s="21">
        <v>0</v>
      </c>
      <c r="LV23" s="21">
        <f t="shared" si="148"/>
        <v>0</v>
      </c>
      <c r="LW23" s="21">
        <v>0</v>
      </c>
      <c r="LX23" s="21">
        <f t="shared" si="149"/>
        <v>0</v>
      </c>
      <c r="LY23" s="21">
        <v>0</v>
      </c>
      <c r="LZ23" s="21">
        <f t="shared" si="150"/>
        <v>0</v>
      </c>
      <c r="MA23" s="21">
        <v>0</v>
      </c>
      <c r="MB23" s="21">
        <f t="shared" si="151"/>
        <v>0</v>
      </c>
      <c r="MC23" s="21">
        <f t="shared" si="152"/>
        <v>0</v>
      </c>
      <c r="MD23" s="21"/>
      <c r="ME23" s="23">
        <f t="shared" si="424"/>
        <v>0</v>
      </c>
      <c r="MF23" s="22"/>
      <c r="MG23" s="22"/>
      <c r="MH23" s="22"/>
      <c r="MI23" s="23">
        <v>0</v>
      </c>
      <c r="MJ23" s="21">
        <f t="shared" si="370"/>
        <v>0</v>
      </c>
      <c r="MK23" s="21">
        <f t="shared" si="154"/>
        <v>0</v>
      </c>
      <c r="ML23" s="21">
        <v>0</v>
      </c>
      <c r="MM23" s="21">
        <f t="shared" si="155"/>
        <v>0</v>
      </c>
      <c r="MN23" s="21">
        <v>0</v>
      </c>
      <c r="MO23" s="21">
        <f t="shared" si="156"/>
        <v>0</v>
      </c>
      <c r="MP23" s="21">
        <v>0</v>
      </c>
      <c r="MQ23" s="21">
        <f t="shared" si="157"/>
        <v>0</v>
      </c>
      <c r="MR23" s="21">
        <v>0</v>
      </c>
      <c r="MS23" s="21">
        <f t="shared" si="158"/>
        <v>0</v>
      </c>
      <c r="MT23" s="21">
        <v>0</v>
      </c>
      <c r="MU23" s="21">
        <f t="shared" si="159"/>
        <v>0</v>
      </c>
      <c r="MV23" s="21">
        <f t="shared" si="407"/>
        <v>0</v>
      </c>
      <c r="MW23" s="21"/>
      <c r="MX23" s="21">
        <f t="shared" si="10"/>
        <v>0</v>
      </c>
      <c r="MY23" s="21"/>
      <c r="MZ23" s="21"/>
      <c r="NA23" s="21">
        <v>0</v>
      </c>
      <c r="NB23" s="21">
        <f t="shared" si="161"/>
        <v>0</v>
      </c>
      <c r="NC23" s="21">
        <v>0</v>
      </c>
      <c r="ND23" s="21">
        <v>0</v>
      </c>
      <c r="NE23" s="22"/>
      <c r="NF23" s="22"/>
      <c r="NG23" s="21">
        <v>0</v>
      </c>
      <c r="NH23" s="21">
        <f t="shared" si="162"/>
        <v>0</v>
      </c>
      <c r="NI23" s="21">
        <v>0</v>
      </c>
      <c r="NJ23" s="21">
        <f t="shared" si="163"/>
        <v>0</v>
      </c>
      <c r="NK23" s="21">
        <v>0</v>
      </c>
      <c r="NL23" s="21">
        <f t="shared" si="164"/>
        <v>0</v>
      </c>
      <c r="NM23" s="21">
        <v>0</v>
      </c>
      <c r="NN23" s="21">
        <f t="shared" si="165"/>
        <v>0</v>
      </c>
      <c r="NO23" s="21">
        <v>0</v>
      </c>
      <c r="NP23" s="21">
        <f t="shared" si="166"/>
        <v>0</v>
      </c>
      <c r="NQ23" s="21">
        <v>0</v>
      </c>
      <c r="NR23" s="21">
        <f t="shared" si="167"/>
        <v>0</v>
      </c>
      <c r="NS23" s="21">
        <f t="shared" si="168"/>
        <v>0</v>
      </c>
      <c r="NT23" s="21"/>
      <c r="NU23" s="23">
        <f t="shared" si="425"/>
        <v>0</v>
      </c>
      <c r="NV23" s="22"/>
      <c r="NW23" s="22"/>
      <c r="NX23" s="22"/>
      <c r="NY23" s="23">
        <v>0</v>
      </c>
      <c r="NZ23" s="21">
        <f t="shared" si="371"/>
        <v>0</v>
      </c>
      <c r="OA23" s="21">
        <f t="shared" si="170"/>
        <v>0</v>
      </c>
      <c r="OB23" s="21">
        <v>0</v>
      </c>
      <c r="OC23" s="21">
        <f t="shared" si="171"/>
        <v>0</v>
      </c>
      <c r="OD23" s="21">
        <v>0</v>
      </c>
      <c r="OE23" s="21">
        <f t="shared" si="172"/>
        <v>0</v>
      </c>
      <c r="OF23" s="21">
        <v>0</v>
      </c>
      <c r="OG23" s="21">
        <f t="shared" si="173"/>
        <v>0</v>
      </c>
      <c r="OH23" s="21">
        <v>0</v>
      </c>
      <c r="OI23" s="21">
        <f t="shared" si="174"/>
        <v>0</v>
      </c>
      <c r="OJ23" s="21">
        <v>0</v>
      </c>
      <c r="OK23" s="21">
        <f t="shared" si="175"/>
        <v>0</v>
      </c>
      <c r="OL23" s="21">
        <f t="shared" si="408"/>
        <v>0</v>
      </c>
      <c r="OM23" s="21"/>
      <c r="ON23" s="21">
        <f t="shared" si="11"/>
        <v>0</v>
      </c>
      <c r="OO23" s="21"/>
      <c r="OP23" s="21"/>
      <c r="OQ23" s="21">
        <v>0</v>
      </c>
      <c r="OR23" s="21">
        <f t="shared" si="177"/>
        <v>0</v>
      </c>
      <c r="OS23" s="21">
        <v>0</v>
      </c>
      <c r="OT23" s="21">
        <v>0</v>
      </c>
      <c r="OU23" s="22"/>
      <c r="OV23" s="22"/>
      <c r="OW23" s="21">
        <v>0</v>
      </c>
      <c r="OX23" s="21">
        <f t="shared" si="178"/>
        <v>0</v>
      </c>
      <c r="OY23" s="21">
        <v>0</v>
      </c>
      <c r="OZ23" s="21">
        <f t="shared" si="179"/>
        <v>0</v>
      </c>
      <c r="PA23" s="21">
        <v>0</v>
      </c>
      <c r="PB23" s="21">
        <f t="shared" si="180"/>
        <v>0</v>
      </c>
      <c r="PC23" s="21">
        <v>0</v>
      </c>
      <c r="PD23" s="21">
        <f t="shared" si="181"/>
        <v>0</v>
      </c>
      <c r="PE23" s="21">
        <v>0</v>
      </c>
      <c r="PF23" s="21">
        <f t="shared" si="182"/>
        <v>0</v>
      </c>
      <c r="PG23" s="21">
        <v>0</v>
      </c>
      <c r="PH23" s="21">
        <f t="shared" si="183"/>
        <v>0</v>
      </c>
      <c r="PI23" s="21">
        <f t="shared" si="184"/>
        <v>0</v>
      </c>
      <c r="PJ23" s="21"/>
      <c r="PK23" s="23">
        <f t="shared" si="426"/>
        <v>0</v>
      </c>
      <c r="PL23" s="22"/>
      <c r="PM23" s="22"/>
      <c r="PN23" s="22"/>
      <c r="PO23" s="23">
        <v>0</v>
      </c>
      <c r="PP23" s="21">
        <f t="shared" si="372"/>
        <v>0</v>
      </c>
      <c r="PQ23" s="21">
        <f t="shared" si="186"/>
        <v>0</v>
      </c>
      <c r="PR23" s="21">
        <v>0</v>
      </c>
      <c r="PS23" s="21">
        <f t="shared" si="187"/>
        <v>0</v>
      </c>
      <c r="PT23" s="21">
        <v>0</v>
      </c>
      <c r="PU23" s="21">
        <f t="shared" si="188"/>
        <v>0</v>
      </c>
      <c r="PV23" s="21">
        <v>0</v>
      </c>
      <c r="PW23" s="21">
        <f t="shared" si="189"/>
        <v>0</v>
      </c>
      <c r="PX23" s="21">
        <v>0</v>
      </c>
      <c r="PY23" s="21">
        <f t="shared" si="190"/>
        <v>0</v>
      </c>
      <c r="PZ23" s="21">
        <v>0</v>
      </c>
      <c r="QA23" s="21">
        <f t="shared" si="191"/>
        <v>0</v>
      </c>
      <c r="QB23" s="21">
        <f t="shared" si="409"/>
        <v>0</v>
      </c>
      <c r="QC23" s="21"/>
      <c r="QD23" s="21">
        <f t="shared" si="12"/>
        <v>0</v>
      </c>
      <c r="QE23" s="21"/>
      <c r="QF23" s="21"/>
      <c r="QG23" s="21">
        <v>0</v>
      </c>
      <c r="QH23" s="21">
        <f t="shared" si="193"/>
        <v>0</v>
      </c>
      <c r="QI23" s="21">
        <v>0</v>
      </c>
      <c r="QJ23" s="21">
        <v>0</v>
      </c>
      <c r="QK23" s="22"/>
      <c r="QL23" s="22"/>
      <c r="QM23" s="21">
        <v>0</v>
      </c>
      <c r="QN23" s="21">
        <f t="shared" si="194"/>
        <v>0</v>
      </c>
      <c r="QO23" s="21">
        <v>0</v>
      </c>
      <c r="QP23" s="21">
        <f t="shared" si="195"/>
        <v>0</v>
      </c>
      <c r="QQ23" s="21">
        <v>0</v>
      </c>
      <c r="QR23" s="21">
        <f t="shared" si="196"/>
        <v>0</v>
      </c>
      <c r="QS23" s="21">
        <v>0</v>
      </c>
      <c r="QT23" s="21">
        <f t="shared" si="197"/>
        <v>0</v>
      </c>
      <c r="QU23" s="21">
        <v>0</v>
      </c>
      <c r="QV23" s="21">
        <f t="shared" si="198"/>
        <v>0</v>
      </c>
      <c r="QW23" s="21">
        <v>0</v>
      </c>
      <c r="QX23" s="21">
        <f t="shared" si="199"/>
        <v>0</v>
      </c>
      <c r="QY23" s="21">
        <f t="shared" si="200"/>
        <v>0</v>
      </c>
      <c r="QZ23" s="21"/>
      <c r="RA23" s="23">
        <f t="shared" si="427"/>
        <v>0</v>
      </c>
      <c r="RB23" s="22"/>
      <c r="RC23" s="22"/>
      <c r="RD23" s="22"/>
      <c r="RE23" s="23">
        <v>0</v>
      </c>
      <c r="RF23" s="21">
        <f t="shared" si="373"/>
        <v>0</v>
      </c>
      <c r="RG23" s="21">
        <f t="shared" si="202"/>
        <v>0</v>
      </c>
      <c r="RH23" s="21">
        <v>0</v>
      </c>
      <c r="RI23" s="21">
        <f t="shared" si="203"/>
        <v>0</v>
      </c>
      <c r="RJ23" s="21">
        <v>0</v>
      </c>
      <c r="RK23" s="21">
        <f t="shared" si="204"/>
        <v>0</v>
      </c>
      <c r="RL23" s="21">
        <v>0</v>
      </c>
      <c r="RM23" s="21">
        <f t="shared" si="205"/>
        <v>0</v>
      </c>
      <c r="RN23" s="21">
        <v>0</v>
      </c>
      <c r="RO23" s="21">
        <f t="shared" si="206"/>
        <v>0</v>
      </c>
      <c r="RP23" s="21">
        <v>0</v>
      </c>
      <c r="RQ23" s="21">
        <f t="shared" si="207"/>
        <v>0</v>
      </c>
      <c r="RR23" s="21">
        <f t="shared" si="410"/>
        <v>0</v>
      </c>
      <c r="RS23" s="21"/>
      <c r="RT23" s="21">
        <f t="shared" si="13"/>
        <v>0</v>
      </c>
      <c r="RU23" s="21"/>
      <c r="RV23" s="21"/>
      <c r="RW23" s="21">
        <v>0</v>
      </c>
      <c r="RX23" s="21">
        <f t="shared" si="209"/>
        <v>0</v>
      </c>
      <c r="RY23" s="21">
        <v>0</v>
      </c>
      <c r="RZ23" s="21">
        <v>0</v>
      </c>
      <c r="SA23" s="22"/>
      <c r="SB23" s="22"/>
      <c r="SC23" s="21">
        <v>0</v>
      </c>
      <c r="SD23" s="21">
        <f t="shared" si="210"/>
        <v>0</v>
      </c>
      <c r="SE23" s="21">
        <v>0</v>
      </c>
      <c r="SF23" s="21">
        <f t="shared" si="211"/>
        <v>0</v>
      </c>
      <c r="SG23" s="21">
        <v>0</v>
      </c>
      <c r="SH23" s="21">
        <f t="shared" si="212"/>
        <v>0</v>
      </c>
      <c r="SI23" s="21">
        <v>0</v>
      </c>
      <c r="SJ23" s="21">
        <f t="shared" si="213"/>
        <v>0</v>
      </c>
      <c r="SK23" s="21">
        <v>0</v>
      </c>
      <c r="SL23" s="21">
        <f t="shared" si="214"/>
        <v>0</v>
      </c>
      <c r="SM23" s="21">
        <v>0</v>
      </c>
      <c r="SN23" s="21">
        <f t="shared" si="215"/>
        <v>0</v>
      </c>
      <c r="SO23" s="21">
        <f t="shared" si="216"/>
        <v>0</v>
      </c>
      <c r="SP23" s="21"/>
      <c r="SQ23" s="23">
        <f t="shared" si="428"/>
        <v>0</v>
      </c>
      <c r="SR23" s="22"/>
      <c r="SS23" s="22"/>
      <c r="ST23" s="22"/>
      <c r="SU23" s="23">
        <v>0</v>
      </c>
      <c r="SV23" s="21">
        <f t="shared" si="374"/>
        <v>0</v>
      </c>
      <c r="SW23" s="21">
        <f t="shared" si="218"/>
        <v>0</v>
      </c>
      <c r="SX23" s="21">
        <v>0</v>
      </c>
      <c r="SY23" s="21">
        <f t="shared" si="219"/>
        <v>0</v>
      </c>
      <c r="SZ23" s="21">
        <v>0</v>
      </c>
      <c r="TA23" s="21">
        <f t="shared" si="220"/>
        <v>0</v>
      </c>
      <c r="TB23" s="21">
        <v>0</v>
      </c>
      <c r="TC23" s="21">
        <f t="shared" si="221"/>
        <v>0</v>
      </c>
      <c r="TD23" s="21">
        <v>0</v>
      </c>
      <c r="TE23" s="21">
        <f t="shared" si="222"/>
        <v>0</v>
      </c>
      <c r="TF23" s="21">
        <v>0</v>
      </c>
      <c r="TG23" s="21">
        <f t="shared" si="223"/>
        <v>0</v>
      </c>
      <c r="TH23" s="21">
        <f t="shared" si="411"/>
        <v>0</v>
      </c>
      <c r="TI23" s="21"/>
      <c r="TJ23" s="21">
        <f t="shared" si="14"/>
        <v>0</v>
      </c>
      <c r="TK23" s="21"/>
      <c r="TL23" s="21"/>
      <c r="TM23" s="21">
        <v>0</v>
      </c>
      <c r="TN23" s="21">
        <f t="shared" si="225"/>
        <v>0</v>
      </c>
      <c r="TO23" s="21">
        <v>0</v>
      </c>
      <c r="TP23" s="21">
        <v>0</v>
      </c>
      <c r="TQ23" s="22"/>
      <c r="TR23" s="22"/>
      <c r="TS23" s="21">
        <v>0</v>
      </c>
      <c r="TT23" s="21">
        <f t="shared" si="226"/>
        <v>0</v>
      </c>
      <c r="TU23" s="21">
        <v>0</v>
      </c>
      <c r="TV23" s="21">
        <f t="shared" si="227"/>
        <v>0</v>
      </c>
      <c r="TW23" s="21">
        <v>0</v>
      </c>
      <c r="TX23" s="21">
        <f t="shared" si="228"/>
        <v>0</v>
      </c>
      <c r="TY23" s="21">
        <v>0</v>
      </c>
      <c r="TZ23" s="21">
        <f t="shared" si="229"/>
        <v>0</v>
      </c>
      <c r="UA23" s="21">
        <v>0</v>
      </c>
      <c r="UB23" s="21">
        <f t="shared" si="230"/>
        <v>0</v>
      </c>
      <c r="UC23" s="21">
        <v>0</v>
      </c>
      <c r="UD23" s="21">
        <f t="shared" si="231"/>
        <v>0</v>
      </c>
      <c r="UE23" s="21">
        <f t="shared" si="232"/>
        <v>0</v>
      </c>
      <c r="UF23" s="21"/>
      <c r="UG23" s="23">
        <f t="shared" si="429"/>
        <v>0</v>
      </c>
      <c r="UH23" s="22"/>
      <c r="UI23" s="22"/>
      <c r="UJ23" s="22"/>
      <c r="UK23" s="23">
        <v>0</v>
      </c>
      <c r="UL23" s="21">
        <f t="shared" si="375"/>
        <v>0</v>
      </c>
      <c r="UM23" s="21">
        <f t="shared" si="234"/>
        <v>0</v>
      </c>
      <c r="UN23" s="21">
        <v>0</v>
      </c>
      <c r="UO23" s="21">
        <f t="shared" si="235"/>
        <v>0</v>
      </c>
      <c r="UP23" s="21">
        <v>0</v>
      </c>
      <c r="UQ23" s="21">
        <f t="shared" si="236"/>
        <v>0</v>
      </c>
      <c r="UR23" s="21">
        <v>0</v>
      </c>
      <c r="US23" s="21">
        <f t="shared" si="237"/>
        <v>0</v>
      </c>
      <c r="UT23" s="21">
        <v>0</v>
      </c>
      <c r="UU23" s="21">
        <f t="shared" si="238"/>
        <v>0</v>
      </c>
      <c r="UV23" s="21">
        <v>0</v>
      </c>
      <c r="UW23" s="21">
        <f t="shared" si="239"/>
        <v>0</v>
      </c>
      <c r="UX23" s="21">
        <f t="shared" si="412"/>
        <v>0</v>
      </c>
      <c r="UY23" s="21"/>
      <c r="UZ23" s="21">
        <f t="shared" si="15"/>
        <v>0</v>
      </c>
      <c r="VA23" s="21"/>
      <c r="VB23" s="21"/>
      <c r="VC23" s="21">
        <v>0</v>
      </c>
      <c r="VD23" s="21">
        <f t="shared" si="241"/>
        <v>0</v>
      </c>
      <c r="VE23" s="21">
        <v>0</v>
      </c>
      <c r="VF23" s="21">
        <v>0</v>
      </c>
      <c r="VG23" s="22"/>
      <c r="VH23" s="22"/>
      <c r="VI23" s="21">
        <v>0</v>
      </c>
      <c r="VJ23" s="21">
        <f t="shared" si="242"/>
        <v>0</v>
      </c>
      <c r="VK23" s="21">
        <v>0</v>
      </c>
      <c r="VL23" s="21">
        <f t="shared" si="243"/>
        <v>0</v>
      </c>
      <c r="VM23" s="21">
        <v>0</v>
      </c>
      <c r="VN23" s="21">
        <f t="shared" si="244"/>
        <v>0</v>
      </c>
      <c r="VO23" s="21">
        <v>0</v>
      </c>
      <c r="VP23" s="21">
        <f t="shared" si="245"/>
        <v>0</v>
      </c>
      <c r="VQ23" s="21">
        <v>0</v>
      </c>
      <c r="VR23" s="21">
        <f t="shared" si="246"/>
        <v>0</v>
      </c>
      <c r="VS23" s="21">
        <v>0</v>
      </c>
      <c r="VT23" s="21">
        <f t="shared" si="247"/>
        <v>0</v>
      </c>
      <c r="VU23" s="21">
        <f t="shared" si="248"/>
        <v>0</v>
      </c>
      <c r="VV23" s="21"/>
      <c r="VW23" s="23">
        <f t="shared" si="430"/>
        <v>0</v>
      </c>
      <c r="VX23" s="22"/>
      <c r="VY23" s="22"/>
      <c r="VZ23" s="22"/>
      <c r="WA23" s="23">
        <v>0</v>
      </c>
      <c r="WB23" s="21">
        <f t="shared" si="376"/>
        <v>0</v>
      </c>
      <c r="WC23" s="21">
        <f t="shared" si="250"/>
        <v>0</v>
      </c>
      <c r="WD23" s="21">
        <v>0</v>
      </c>
      <c r="WE23" s="21">
        <f t="shared" si="251"/>
        <v>0</v>
      </c>
      <c r="WF23" s="21">
        <v>0</v>
      </c>
      <c r="WG23" s="21">
        <f t="shared" si="252"/>
        <v>0</v>
      </c>
      <c r="WH23" s="21">
        <v>0</v>
      </c>
      <c r="WI23" s="21">
        <f t="shared" si="253"/>
        <v>0</v>
      </c>
      <c r="WJ23" s="21">
        <v>0</v>
      </c>
      <c r="WK23" s="21">
        <f t="shared" si="254"/>
        <v>0</v>
      </c>
      <c r="WL23" s="21">
        <v>0</v>
      </c>
      <c r="WM23" s="21">
        <f t="shared" si="255"/>
        <v>0</v>
      </c>
      <c r="WN23" s="21">
        <f t="shared" si="413"/>
        <v>0</v>
      </c>
      <c r="WO23" s="21"/>
      <c r="WP23" s="21">
        <f t="shared" si="16"/>
        <v>0</v>
      </c>
      <c r="WQ23" s="21"/>
      <c r="WR23" s="21"/>
      <c r="WS23" s="21">
        <v>0</v>
      </c>
      <c r="WT23" s="21">
        <f t="shared" si="257"/>
        <v>0</v>
      </c>
      <c r="WU23" s="21">
        <v>0</v>
      </c>
      <c r="WV23" s="21">
        <v>0</v>
      </c>
      <c r="WW23" s="22"/>
      <c r="WX23" s="22"/>
      <c r="WY23" s="21">
        <v>0</v>
      </c>
      <c r="WZ23" s="21">
        <f t="shared" si="258"/>
        <v>0</v>
      </c>
      <c r="XA23" s="21">
        <v>0</v>
      </c>
      <c r="XB23" s="21">
        <f t="shared" si="259"/>
        <v>0</v>
      </c>
      <c r="XC23" s="21">
        <v>0</v>
      </c>
      <c r="XD23" s="21">
        <f t="shared" si="260"/>
        <v>0</v>
      </c>
      <c r="XE23" s="21">
        <v>0</v>
      </c>
      <c r="XF23" s="21">
        <f t="shared" si="261"/>
        <v>0</v>
      </c>
      <c r="XG23" s="21">
        <v>0</v>
      </c>
      <c r="XH23" s="21">
        <f t="shared" si="262"/>
        <v>0</v>
      </c>
      <c r="XI23" s="21">
        <v>0</v>
      </c>
      <c r="XJ23" s="21">
        <f t="shared" si="263"/>
        <v>0</v>
      </c>
      <c r="XK23" s="21">
        <f t="shared" si="264"/>
        <v>0</v>
      </c>
      <c r="XL23" s="21"/>
      <c r="XM23" s="23">
        <f t="shared" si="431"/>
        <v>0</v>
      </c>
      <c r="XN23" s="22"/>
      <c r="XO23" s="22"/>
      <c r="XP23" s="22"/>
      <c r="XQ23" s="23">
        <v>0</v>
      </c>
      <c r="XR23" s="21">
        <f t="shared" si="377"/>
        <v>0</v>
      </c>
      <c r="XS23" s="21">
        <f t="shared" si="266"/>
        <v>0</v>
      </c>
      <c r="XT23" s="21">
        <v>0</v>
      </c>
      <c r="XU23" s="21">
        <f t="shared" si="267"/>
        <v>0</v>
      </c>
      <c r="XV23" s="21">
        <v>0</v>
      </c>
      <c r="XW23" s="21">
        <f t="shared" si="268"/>
        <v>0</v>
      </c>
      <c r="XX23" s="21">
        <v>0</v>
      </c>
      <c r="XY23" s="21">
        <f t="shared" si="269"/>
        <v>0</v>
      </c>
      <c r="XZ23" s="21">
        <v>0</v>
      </c>
      <c r="YA23" s="21">
        <f t="shared" si="270"/>
        <v>0</v>
      </c>
      <c r="YB23" s="21">
        <v>0</v>
      </c>
      <c r="YC23" s="21">
        <f t="shared" si="271"/>
        <v>0</v>
      </c>
      <c r="YD23" s="21">
        <f t="shared" si="414"/>
        <v>0</v>
      </c>
      <c r="YE23" s="21"/>
      <c r="YF23" s="21">
        <f t="shared" si="17"/>
        <v>0</v>
      </c>
      <c r="YG23" s="21"/>
      <c r="YH23" s="21"/>
      <c r="YI23" s="21">
        <v>0</v>
      </c>
      <c r="YJ23" s="21">
        <f t="shared" si="273"/>
        <v>0</v>
      </c>
      <c r="YK23" s="21">
        <v>0</v>
      </c>
      <c r="YL23" s="21">
        <v>0</v>
      </c>
      <c r="YM23" s="22"/>
      <c r="YN23" s="22"/>
      <c r="YO23" s="21">
        <v>0</v>
      </c>
      <c r="YP23" s="21">
        <f t="shared" si="274"/>
        <v>0</v>
      </c>
      <c r="YQ23" s="21">
        <v>0</v>
      </c>
      <c r="YR23" s="21">
        <f t="shared" si="275"/>
        <v>0</v>
      </c>
      <c r="YS23" s="21">
        <v>0</v>
      </c>
      <c r="YT23" s="21">
        <f t="shared" si="276"/>
        <v>0</v>
      </c>
      <c r="YU23" s="21">
        <v>0</v>
      </c>
      <c r="YV23" s="21">
        <f t="shared" si="277"/>
        <v>0</v>
      </c>
      <c r="YW23" s="21">
        <v>0</v>
      </c>
      <c r="YX23" s="21">
        <f t="shared" si="278"/>
        <v>0</v>
      </c>
      <c r="YY23" s="21">
        <v>0</v>
      </c>
      <c r="YZ23" s="21">
        <f t="shared" si="279"/>
        <v>0</v>
      </c>
      <c r="ZA23" s="21">
        <f t="shared" si="280"/>
        <v>0</v>
      </c>
      <c r="ZB23" s="21"/>
      <c r="ZC23" s="23">
        <f t="shared" si="432"/>
        <v>0</v>
      </c>
      <c r="ZD23" s="22"/>
      <c r="ZE23" s="22"/>
      <c r="ZF23" s="22"/>
      <c r="ZG23" s="23">
        <v>0</v>
      </c>
      <c r="ZH23" s="21">
        <f t="shared" si="378"/>
        <v>0</v>
      </c>
      <c r="ZI23" s="21">
        <f t="shared" si="282"/>
        <v>0</v>
      </c>
      <c r="ZJ23" s="21">
        <v>0</v>
      </c>
      <c r="ZK23" s="21">
        <f t="shared" si="283"/>
        <v>0</v>
      </c>
      <c r="ZL23" s="21">
        <v>0</v>
      </c>
      <c r="ZM23" s="21">
        <f t="shared" si="284"/>
        <v>0</v>
      </c>
      <c r="ZN23" s="21">
        <v>0</v>
      </c>
      <c r="ZO23" s="21">
        <f t="shared" si="285"/>
        <v>0</v>
      </c>
      <c r="ZP23" s="21">
        <v>0</v>
      </c>
      <c r="ZQ23" s="21">
        <f t="shared" si="286"/>
        <v>0</v>
      </c>
      <c r="ZR23" s="21">
        <v>0</v>
      </c>
      <c r="ZS23" s="21">
        <f t="shared" si="287"/>
        <v>0</v>
      </c>
      <c r="ZT23" s="21">
        <f t="shared" si="415"/>
        <v>0</v>
      </c>
      <c r="ZU23" s="21"/>
      <c r="ZV23" s="21">
        <f t="shared" si="18"/>
        <v>0</v>
      </c>
      <c r="ZW23" s="21"/>
      <c r="ZX23" s="21"/>
      <c r="ZY23" s="21">
        <v>0</v>
      </c>
      <c r="ZZ23" s="21">
        <f t="shared" si="289"/>
        <v>0</v>
      </c>
      <c r="AAA23" s="21">
        <v>0</v>
      </c>
      <c r="AAB23" s="21">
        <v>0</v>
      </c>
      <c r="AAC23" s="22"/>
      <c r="AAD23" s="22"/>
      <c r="AAE23" s="21">
        <v>0</v>
      </c>
      <c r="AAF23" s="21">
        <f t="shared" si="290"/>
        <v>0</v>
      </c>
      <c r="AAG23" s="21">
        <v>0</v>
      </c>
      <c r="AAH23" s="21">
        <f t="shared" si="291"/>
        <v>0</v>
      </c>
      <c r="AAI23" s="21">
        <v>0</v>
      </c>
      <c r="AAJ23" s="21">
        <f t="shared" si="292"/>
        <v>0</v>
      </c>
      <c r="AAK23" s="21">
        <v>0</v>
      </c>
      <c r="AAL23" s="21">
        <f t="shared" si="293"/>
        <v>0</v>
      </c>
      <c r="AAM23" s="21">
        <v>0</v>
      </c>
      <c r="AAN23" s="21">
        <f t="shared" si="294"/>
        <v>0</v>
      </c>
      <c r="AAO23" s="21">
        <v>0</v>
      </c>
      <c r="AAP23" s="21">
        <f t="shared" si="295"/>
        <v>0</v>
      </c>
      <c r="AAQ23" s="21">
        <f t="shared" si="296"/>
        <v>0</v>
      </c>
      <c r="AAR23" s="21"/>
      <c r="AAS23" s="23">
        <f t="shared" si="433"/>
        <v>0</v>
      </c>
      <c r="AAT23" s="22"/>
      <c r="AAU23" s="22"/>
      <c r="AAV23" s="22"/>
      <c r="AAW23" s="23">
        <v>0</v>
      </c>
      <c r="AAX23" s="21">
        <f t="shared" si="379"/>
        <v>0</v>
      </c>
      <c r="AAY23" s="21">
        <f t="shared" si="298"/>
        <v>0</v>
      </c>
      <c r="AAZ23" s="21">
        <v>0</v>
      </c>
      <c r="ABA23" s="21">
        <f t="shared" si="299"/>
        <v>0</v>
      </c>
      <c r="ABB23" s="21">
        <v>0</v>
      </c>
      <c r="ABC23" s="21">
        <f t="shared" si="300"/>
        <v>0</v>
      </c>
      <c r="ABD23" s="21">
        <v>0</v>
      </c>
      <c r="ABE23" s="21">
        <f t="shared" si="301"/>
        <v>0</v>
      </c>
      <c r="ABF23" s="21">
        <v>0</v>
      </c>
      <c r="ABG23" s="21">
        <f t="shared" si="302"/>
        <v>0</v>
      </c>
      <c r="ABH23" s="21">
        <v>0</v>
      </c>
      <c r="ABI23" s="21">
        <f t="shared" si="303"/>
        <v>0</v>
      </c>
      <c r="ABJ23" s="21">
        <f t="shared" si="416"/>
        <v>0</v>
      </c>
      <c r="ABK23" s="21"/>
      <c r="ABL23" s="21">
        <f t="shared" si="19"/>
        <v>0</v>
      </c>
      <c r="ABM23" s="21"/>
      <c r="ABN23" s="21"/>
      <c r="ABO23" s="21">
        <v>0</v>
      </c>
      <c r="ABP23" s="21">
        <f t="shared" si="305"/>
        <v>0</v>
      </c>
      <c r="ABQ23" s="21">
        <v>0</v>
      </c>
      <c r="ABR23" s="21">
        <v>0</v>
      </c>
      <c r="ABS23" s="22"/>
      <c r="ABT23" s="22"/>
      <c r="ABU23" s="21">
        <v>0</v>
      </c>
      <c r="ABV23" s="21">
        <f t="shared" si="20"/>
        <v>0</v>
      </c>
      <c r="ABW23" s="21">
        <v>0</v>
      </c>
      <c r="ABX23" s="21">
        <f t="shared" si="306"/>
        <v>0</v>
      </c>
      <c r="ABY23" s="21">
        <v>0</v>
      </c>
      <c r="ABZ23" s="21">
        <f t="shared" si="307"/>
        <v>0</v>
      </c>
      <c r="ACA23" s="21">
        <v>0</v>
      </c>
      <c r="ACB23" s="21">
        <f t="shared" si="308"/>
        <v>0</v>
      </c>
      <c r="ACC23" s="21">
        <v>0</v>
      </c>
      <c r="ACD23" s="21">
        <f t="shared" si="309"/>
        <v>0</v>
      </c>
      <c r="ACE23" s="21">
        <v>0</v>
      </c>
      <c r="ACF23" s="21">
        <f t="shared" si="310"/>
        <v>0</v>
      </c>
      <c r="ACG23" s="21">
        <f t="shared" si="21"/>
        <v>0</v>
      </c>
      <c r="ACH23" s="21"/>
      <c r="ACI23" s="23">
        <f t="shared" si="434"/>
        <v>0</v>
      </c>
      <c r="ACJ23" s="22"/>
      <c r="ACK23" s="22"/>
      <c r="ACL23" s="22"/>
      <c r="ACM23" s="23">
        <v>0</v>
      </c>
      <c r="ACN23" s="21">
        <f t="shared" si="380"/>
        <v>0</v>
      </c>
      <c r="ACO23" s="21">
        <f t="shared" si="312"/>
        <v>0</v>
      </c>
      <c r="ACP23" s="21">
        <v>0</v>
      </c>
      <c r="ACQ23" s="21">
        <f t="shared" si="313"/>
        <v>0</v>
      </c>
      <c r="ACR23" s="21">
        <v>0</v>
      </c>
      <c r="ACS23" s="21">
        <f t="shared" si="314"/>
        <v>0</v>
      </c>
      <c r="ACT23" s="21">
        <v>0</v>
      </c>
      <c r="ACU23" s="21">
        <f t="shared" si="315"/>
        <v>0</v>
      </c>
      <c r="ACV23" s="21">
        <v>0</v>
      </c>
      <c r="ACW23" s="21">
        <f t="shared" si="316"/>
        <v>0</v>
      </c>
      <c r="ACX23" s="21">
        <v>0</v>
      </c>
      <c r="ACY23" s="21">
        <f t="shared" si="317"/>
        <v>0</v>
      </c>
      <c r="ACZ23" s="21">
        <f t="shared" si="417"/>
        <v>0</v>
      </c>
      <c r="ADA23" s="21"/>
      <c r="ADB23" s="21">
        <f t="shared" si="22"/>
        <v>0</v>
      </c>
      <c r="ADC23" s="21"/>
      <c r="ADD23" s="21"/>
      <c r="ADE23" s="21">
        <v>0</v>
      </c>
      <c r="ADF23" s="21">
        <f t="shared" si="319"/>
        <v>0</v>
      </c>
      <c r="ADG23" s="21">
        <v>0</v>
      </c>
      <c r="ADH23" s="21">
        <v>0</v>
      </c>
      <c r="ADI23" s="22"/>
      <c r="ADJ23" s="22"/>
      <c r="ADK23" s="21">
        <v>0</v>
      </c>
      <c r="ADL23" s="21">
        <f t="shared" si="320"/>
        <v>0</v>
      </c>
      <c r="ADM23" s="21">
        <v>0</v>
      </c>
      <c r="ADN23" s="21">
        <f t="shared" si="321"/>
        <v>0</v>
      </c>
      <c r="ADO23" s="21">
        <v>0</v>
      </c>
      <c r="ADP23" s="21">
        <f t="shared" si="322"/>
        <v>0</v>
      </c>
      <c r="ADQ23" s="21">
        <v>0</v>
      </c>
      <c r="ADR23" s="21">
        <f t="shared" si="323"/>
        <v>0</v>
      </c>
      <c r="ADS23" s="21">
        <v>0</v>
      </c>
      <c r="ADT23" s="21">
        <f t="shared" si="324"/>
        <v>0</v>
      </c>
      <c r="ADU23" s="21">
        <v>0</v>
      </c>
      <c r="ADV23" s="21">
        <f t="shared" si="325"/>
        <v>0</v>
      </c>
      <c r="ADW23" s="21">
        <f t="shared" si="326"/>
        <v>0</v>
      </c>
      <c r="ADX23" s="21"/>
      <c r="ADY23" s="23">
        <f t="shared" si="435"/>
        <v>0</v>
      </c>
      <c r="ADZ23" s="22"/>
      <c r="AEA23" s="22"/>
      <c r="AEB23" s="22"/>
      <c r="AEC23" s="23">
        <v>0</v>
      </c>
      <c r="AED23" s="21">
        <f t="shared" si="381"/>
        <v>0</v>
      </c>
      <c r="AEE23" s="21">
        <f t="shared" si="328"/>
        <v>0</v>
      </c>
      <c r="AEF23" s="21">
        <v>0</v>
      </c>
      <c r="AEG23" s="21">
        <f t="shared" si="329"/>
        <v>0</v>
      </c>
      <c r="AEH23" s="21">
        <v>0</v>
      </c>
      <c r="AEI23" s="21">
        <f t="shared" si="330"/>
        <v>0</v>
      </c>
      <c r="AEJ23" s="21">
        <v>0</v>
      </c>
      <c r="AEK23" s="21">
        <f t="shared" si="331"/>
        <v>0</v>
      </c>
      <c r="AEL23" s="21">
        <v>0</v>
      </c>
      <c r="AEM23" s="21">
        <f t="shared" si="332"/>
        <v>0</v>
      </c>
      <c r="AEN23" s="21">
        <v>0</v>
      </c>
      <c r="AEO23" s="21">
        <f t="shared" si="333"/>
        <v>0</v>
      </c>
      <c r="AEP23" s="21">
        <f t="shared" si="418"/>
        <v>0</v>
      </c>
      <c r="AEQ23" s="21"/>
      <c r="AER23" s="21">
        <f t="shared" si="23"/>
        <v>0</v>
      </c>
      <c r="AES23" s="21"/>
      <c r="AET23" s="21"/>
      <c r="AEU23" s="21">
        <v>0</v>
      </c>
      <c r="AEV23" s="21">
        <f t="shared" si="335"/>
        <v>0</v>
      </c>
      <c r="AEW23" s="21">
        <v>0</v>
      </c>
      <c r="AEX23" s="21">
        <v>0</v>
      </c>
      <c r="AEY23" s="22"/>
      <c r="AEZ23" s="22"/>
      <c r="AFA23" s="21">
        <v>0</v>
      </c>
      <c r="AFB23" s="21">
        <f t="shared" si="336"/>
        <v>0</v>
      </c>
      <c r="AFC23" s="21">
        <v>0</v>
      </c>
      <c r="AFD23" s="21">
        <f t="shared" si="337"/>
        <v>0</v>
      </c>
      <c r="AFE23" s="21">
        <v>0</v>
      </c>
      <c r="AFF23" s="21">
        <f t="shared" si="338"/>
        <v>0</v>
      </c>
      <c r="AFG23" s="21">
        <v>0</v>
      </c>
      <c r="AFH23" s="21">
        <f t="shared" si="339"/>
        <v>0</v>
      </c>
      <c r="AFI23" s="21">
        <v>0</v>
      </c>
      <c r="AFJ23" s="21">
        <f t="shared" si="340"/>
        <v>0</v>
      </c>
      <c r="AFK23" s="21">
        <v>0</v>
      </c>
      <c r="AFL23" s="21">
        <f t="shared" si="341"/>
        <v>0</v>
      </c>
      <c r="AFM23" s="21">
        <f t="shared" si="342"/>
        <v>0</v>
      </c>
      <c r="AFN23" s="21"/>
      <c r="AFO23" s="23">
        <f t="shared" si="436"/>
        <v>0</v>
      </c>
      <c r="AFP23" s="24">
        <f t="shared" si="24"/>
        <v>0</v>
      </c>
      <c r="AFQ23" s="24">
        <f t="shared" si="25"/>
        <v>0</v>
      </c>
      <c r="AFR23" s="24">
        <f t="shared" si="343"/>
        <v>0</v>
      </c>
    </row>
    <row r="24" spans="1:850" ht="19.350000000000001" customHeight="1" x14ac:dyDescent="0.3">
      <c r="A24" s="19"/>
      <c r="B24" s="20" t="s">
        <v>43</v>
      </c>
      <c r="C24" s="20" t="s">
        <v>43</v>
      </c>
      <c r="D24" s="21">
        <v>0</v>
      </c>
      <c r="E24" s="20" t="s">
        <v>43</v>
      </c>
      <c r="F24" s="20" t="s">
        <v>43</v>
      </c>
      <c r="G24" s="21">
        <v>0</v>
      </c>
      <c r="H24" s="22"/>
      <c r="I24" s="22"/>
      <c r="J24" s="22"/>
      <c r="K24" s="23">
        <v>0</v>
      </c>
      <c r="L24" s="21">
        <f t="shared" si="26"/>
        <v>0</v>
      </c>
      <c r="M24" s="21">
        <f t="shared" si="27"/>
        <v>0</v>
      </c>
      <c r="N24" s="21">
        <v>0</v>
      </c>
      <c r="O24" s="21">
        <f t="shared" si="28"/>
        <v>0</v>
      </c>
      <c r="P24" s="21">
        <v>0</v>
      </c>
      <c r="Q24" s="21">
        <f t="shared" si="29"/>
        <v>0</v>
      </c>
      <c r="R24" s="21">
        <v>0</v>
      </c>
      <c r="S24" s="21">
        <f t="shared" si="30"/>
        <v>0</v>
      </c>
      <c r="T24" s="21">
        <v>0</v>
      </c>
      <c r="U24" s="21">
        <f t="shared" si="31"/>
        <v>0</v>
      </c>
      <c r="V24" s="21">
        <v>0</v>
      </c>
      <c r="W24" s="21">
        <f t="shared" si="32"/>
        <v>0</v>
      </c>
      <c r="X24" s="21">
        <f t="shared" si="33"/>
        <v>0</v>
      </c>
      <c r="Y24" s="21"/>
      <c r="Z24" s="21">
        <f t="shared" si="0"/>
        <v>0</v>
      </c>
      <c r="AA24" s="21"/>
      <c r="AB24" s="21"/>
      <c r="AC24" s="21">
        <v>0</v>
      </c>
      <c r="AD24" s="21">
        <f t="shared" si="34"/>
        <v>0</v>
      </c>
      <c r="AE24" s="21">
        <v>0</v>
      </c>
      <c r="AF24" s="21">
        <v>0</v>
      </c>
      <c r="AG24" s="22"/>
      <c r="AH24" s="22"/>
      <c r="AI24" s="21">
        <v>0</v>
      </c>
      <c r="AJ24" s="21">
        <f t="shared" si="35"/>
        <v>0</v>
      </c>
      <c r="AK24" s="21">
        <v>0</v>
      </c>
      <c r="AL24" s="21">
        <f t="shared" si="36"/>
        <v>0</v>
      </c>
      <c r="AM24" s="21">
        <v>0</v>
      </c>
      <c r="AN24" s="21">
        <f t="shared" si="37"/>
        <v>0</v>
      </c>
      <c r="AO24" s="21">
        <v>0</v>
      </c>
      <c r="AP24" s="21">
        <f t="shared" si="38"/>
        <v>0</v>
      </c>
      <c r="AQ24" s="21">
        <v>0</v>
      </c>
      <c r="AR24" s="21">
        <f t="shared" si="39"/>
        <v>0</v>
      </c>
      <c r="AS24" s="21">
        <v>0</v>
      </c>
      <c r="AT24" s="21">
        <f t="shared" si="40"/>
        <v>0</v>
      </c>
      <c r="AU24" s="21">
        <f t="shared" si="41"/>
        <v>0</v>
      </c>
      <c r="AV24" s="21"/>
      <c r="AW24" s="23">
        <f t="shared" si="344"/>
        <v>0</v>
      </c>
      <c r="AX24" s="22"/>
      <c r="AY24" s="22"/>
      <c r="AZ24" s="22"/>
      <c r="BA24" s="23">
        <v>0</v>
      </c>
      <c r="BB24" s="21">
        <f t="shared" si="363"/>
        <v>0</v>
      </c>
      <c r="BC24" s="21">
        <f t="shared" si="43"/>
        <v>0</v>
      </c>
      <c r="BD24" s="21">
        <v>0</v>
      </c>
      <c r="BE24" s="21">
        <f t="shared" si="44"/>
        <v>0</v>
      </c>
      <c r="BF24" s="21">
        <v>0</v>
      </c>
      <c r="BG24" s="21">
        <f t="shared" si="45"/>
        <v>0</v>
      </c>
      <c r="BH24" s="21">
        <v>0</v>
      </c>
      <c r="BI24" s="21">
        <f t="shared" si="46"/>
        <v>0</v>
      </c>
      <c r="BJ24" s="21">
        <v>0</v>
      </c>
      <c r="BK24" s="21">
        <f t="shared" si="47"/>
        <v>0</v>
      </c>
      <c r="BL24" s="21">
        <v>0</v>
      </c>
      <c r="BM24" s="21">
        <f t="shared" si="48"/>
        <v>0</v>
      </c>
      <c r="BN24" s="21">
        <f t="shared" si="400"/>
        <v>0</v>
      </c>
      <c r="BO24" s="21"/>
      <c r="BP24" s="21">
        <f t="shared" si="1"/>
        <v>0</v>
      </c>
      <c r="BQ24" s="21"/>
      <c r="BR24" s="21"/>
      <c r="BS24" s="21">
        <v>0</v>
      </c>
      <c r="BT24" s="21">
        <f t="shared" si="50"/>
        <v>0</v>
      </c>
      <c r="BU24" s="21">
        <v>0</v>
      </c>
      <c r="BV24" s="21">
        <v>0</v>
      </c>
      <c r="BW24" s="22"/>
      <c r="BX24" s="22"/>
      <c r="BY24" s="21">
        <v>0</v>
      </c>
      <c r="BZ24" s="21">
        <f t="shared" si="51"/>
        <v>0</v>
      </c>
      <c r="CA24" s="21">
        <v>0</v>
      </c>
      <c r="CB24" s="21">
        <f t="shared" si="52"/>
        <v>0</v>
      </c>
      <c r="CC24" s="21">
        <v>0</v>
      </c>
      <c r="CD24" s="21">
        <f t="shared" si="53"/>
        <v>0</v>
      </c>
      <c r="CE24" s="21">
        <v>0</v>
      </c>
      <c r="CF24" s="21">
        <f t="shared" si="54"/>
        <v>0</v>
      </c>
      <c r="CG24" s="21">
        <v>0</v>
      </c>
      <c r="CH24" s="21">
        <f t="shared" si="55"/>
        <v>0</v>
      </c>
      <c r="CI24" s="21">
        <v>0</v>
      </c>
      <c r="CJ24" s="21">
        <f t="shared" si="56"/>
        <v>0</v>
      </c>
      <c r="CK24" s="21">
        <f t="shared" si="57"/>
        <v>0</v>
      </c>
      <c r="CL24" s="21"/>
      <c r="CM24" s="23">
        <f t="shared" si="419"/>
        <v>0</v>
      </c>
      <c r="CN24" s="22"/>
      <c r="CO24" s="22"/>
      <c r="CP24" s="22"/>
      <c r="CQ24" s="23">
        <v>0</v>
      </c>
      <c r="CR24" s="21">
        <f t="shared" si="364"/>
        <v>0</v>
      </c>
      <c r="CS24" s="21">
        <f t="shared" si="59"/>
        <v>0</v>
      </c>
      <c r="CT24" s="21">
        <v>0</v>
      </c>
      <c r="CU24" s="21">
        <f t="shared" si="60"/>
        <v>0</v>
      </c>
      <c r="CV24" s="21">
        <v>0</v>
      </c>
      <c r="CW24" s="21">
        <f t="shared" si="61"/>
        <v>0</v>
      </c>
      <c r="CX24" s="21">
        <v>0</v>
      </c>
      <c r="CY24" s="21">
        <f t="shared" si="62"/>
        <v>0</v>
      </c>
      <c r="CZ24" s="21">
        <v>0</v>
      </c>
      <c r="DA24" s="21">
        <f t="shared" si="63"/>
        <v>0</v>
      </c>
      <c r="DB24" s="21">
        <v>0</v>
      </c>
      <c r="DC24" s="21">
        <f t="shared" si="64"/>
        <v>0</v>
      </c>
      <c r="DD24" s="21">
        <f t="shared" si="401"/>
        <v>0</v>
      </c>
      <c r="DE24" s="21"/>
      <c r="DF24" s="21">
        <f t="shared" si="2"/>
        <v>0</v>
      </c>
      <c r="DG24" s="21"/>
      <c r="DH24" s="21"/>
      <c r="DI24" s="21">
        <v>0</v>
      </c>
      <c r="DJ24" s="21">
        <f t="shared" si="66"/>
        <v>0</v>
      </c>
      <c r="DK24" s="21">
        <v>0</v>
      </c>
      <c r="DL24" s="21">
        <v>0</v>
      </c>
      <c r="DM24" s="22"/>
      <c r="DN24" s="22"/>
      <c r="DO24" s="21">
        <v>0</v>
      </c>
      <c r="DP24" s="21">
        <f t="shared" si="3"/>
        <v>0</v>
      </c>
      <c r="DQ24" s="21">
        <v>0</v>
      </c>
      <c r="DR24" s="21">
        <f t="shared" si="67"/>
        <v>0</v>
      </c>
      <c r="DS24" s="21">
        <v>0</v>
      </c>
      <c r="DT24" s="21">
        <f t="shared" si="68"/>
        <v>0</v>
      </c>
      <c r="DU24" s="21">
        <v>0</v>
      </c>
      <c r="DV24" s="21">
        <f t="shared" si="69"/>
        <v>0</v>
      </c>
      <c r="DW24" s="21">
        <v>0</v>
      </c>
      <c r="DX24" s="21">
        <f t="shared" si="70"/>
        <v>0</v>
      </c>
      <c r="DY24" s="21">
        <v>0</v>
      </c>
      <c r="DZ24" s="21">
        <f t="shared" si="71"/>
        <v>0</v>
      </c>
      <c r="EA24" s="21">
        <f t="shared" si="72"/>
        <v>0</v>
      </c>
      <c r="EB24" s="21"/>
      <c r="EC24" s="23">
        <f t="shared" si="4"/>
        <v>0</v>
      </c>
      <c r="ED24" s="22"/>
      <c r="EE24" s="22"/>
      <c r="EF24" s="22"/>
      <c r="EG24" s="23">
        <v>0</v>
      </c>
      <c r="EH24" s="21">
        <f t="shared" si="365"/>
        <v>0</v>
      </c>
      <c r="EI24" s="21">
        <f t="shared" si="74"/>
        <v>0</v>
      </c>
      <c r="EJ24" s="21">
        <v>0</v>
      </c>
      <c r="EK24" s="21">
        <f t="shared" si="75"/>
        <v>0</v>
      </c>
      <c r="EL24" s="21">
        <v>0</v>
      </c>
      <c r="EM24" s="21">
        <f t="shared" si="76"/>
        <v>0</v>
      </c>
      <c r="EN24" s="21">
        <v>0</v>
      </c>
      <c r="EO24" s="21">
        <f t="shared" si="77"/>
        <v>0</v>
      </c>
      <c r="EP24" s="21">
        <v>0</v>
      </c>
      <c r="EQ24" s="21">
        <f t="shared" si="78"/>
        <v>0</v>
      </c>
      <c r="ER24" s="21">
        <v>0</v>
      </c>
      <c r="ES24" s="21">
        <f t="shared" si="79"/>
        <v>0</v>
      </c>
      <c r="ET24" s="21">
        <f t="shared" si="402"/>
        <v>0</v>
      </c>
      <c r="EU24" s="21"/>
      <c r="EV24" s="21">
        <f t="shared" si="5"/>
        <v>0</v>
      </c>
      <c r="EW24" s="21"/>
      <c r="EX24" s="21"/>
      <c r="EY24" s="21">
        <v>0</v>
      </c>
      <c r="EZ24" s="21">
        <f t="shared" si="81"/>
        <v>0</v>
      </c>
      <c r="FA24" s="21">
        <v>0</v>
      </c>
      <c r="FB24" s="21">
        <v>0</v>
      </c>
      <c r="FC24" s="22"/>
      <c r="FD24" s="22"/>
      <c r="FE24" s="21">
        <v>0</v>
      </c>
      <c r="FF24" s="21">
        <f t="shared" si="82"/>
        <v>0</v>
      </c>
      <c r="FG24" s="21">
        <v>0</v>
      </c>
      <c r="FH24" s="21">
        <f t="shared" si="83"/>
        <v>0</v>
      </c>
      <c r="FI24" s="21">
        <v>0</v>
      </c>
      <c r="FJ24" s="21">
        <f t="shared" si="84"/>
        <v>0</v>
      </c>
      <c r="FK24" s="21">
        <v>0</v>
      </c>
      <c r="FL24" s="21">
        <f t="shared" si="85"/>
        <v>0</v>
      </c>
      <c r="FM24" s="21">
        <v>0</v>
      </c>
      <c r="FN24" s="21">
        <f t="shared" si="86"/>
        <v>0</v>
      </c>
      <c r="FO24" s="21">
        <v>0</v>
      </c>
      <c r="FP24" s="21">
        <f t="shared" si="87"/>
        <v>0</v>
      </c>
      <c r="FQ24" s="21">
        <f t="shared" si="88"/>
        <v>0</v>
      </c>
      <c r="FR24" s="21"/>
      <c r="FS24" s="23">
        <f t="shared" si="420"/>
        <v>0</v>
      </c>
      <c r="FT24" s="22"/>
      <c r="FU24" s="22"/>
      <c r="FV24" s="22"/>
      <c r="FW24" s="23">
        <v>0</v>
      </c>
      <c r="FX24" s="21">
        <f t="shared" si="366"/>
        <v>0</v>
      </c>
      <c r="FY24" s="21">
        <f t="shared" si="90"/>
        <v>0</v>
      </c>
      <c r="FZ24" s="21">
        <v>0</v>
      </c>
      <c r="GA24" s="21">
        <f t="shared" si="91"/>
        <v>0</v>
      </c>
      <c r="GB24" s="21">
        <v>0</v>
      </c>
      <c r="GC24" s="21">
        <f t="shared" si="92"/>
        <v>0</v>
      </c>
      <c r="GD24" s="21">
        <v>0</v>
      </c>
      <c r="GE24" s="21">
        <f t="shared" si="93"/>
        <v>0</v>
      </c>
      <c r="GF24" s="21">
        <v>0</v>
      </c>
      <c r="GG24" s="21">
        <f t="shared" si="94"/>
        <v>0</v>
      </c>
      <c r="GH24" s="21">
        <v>0</v>
      </c>
      <c r="GI24" s="21">
        <f t="shared" si="95"/>
        <v>0</v>
      </c>
      <c r="GJ24" s="21">
        <f t="shared" si="403"/>
        <v>0</v>
      </c>
      <c r="GK24" s="21"/>
      <c r="GL24" s="21">
        <f t="shared" si="6"/>
        <v>0</v>
      </c>
      <c r="GM24" s="21"/>
      <c r="GN24" s="21"/>
      <c r="GO24" s="21">
        <v>0</v>
      </c>
      <c r="GP24" s="21">
        <f t="shared" si="97"/>
        <v>0</v>
      </c>
      <c r="GQ24" s="21">
        <v>0</v>
      </c>
      <c r="GR24" s="21">
        <v>0</v>
      </c>
      <c r="GS24" s="22"/>
      <c r="GT24" s="22"/>
      <c r="GU24" s="21">
        <v>0</v>
      </c>
      <c r="GV24" s="21">
        <f t="shared" si="98"/>
        <v>0</v>
      </c>
      <c r="GW24" s="21">
        <v>0</v>
      </c>
      <c r="GX24" s="21">
        <f t="shared" si="99"/>
        <v>0</v>
      </c>
      <c r="GY24" s="21">
        <v>0</v>
      </c>
      <c r="GZ24" s="21">
        <f t="shared" si="100"/>
        <v>0</v>
      </c>
      <c r="HA24" s="21">
        <v>0</v>
      </c>
      <c r="HB24" s="21">
        <f t="shared" si="101"/>
        <v>0</v>
      </c>
      <c r="HC24" s="21">
        <v>0</v>
      </c>
      <c r="HD24" s="21">
        <f t="shared" si="102"/>
        <v>0</v>
      </c>
      <c r="HE24" s="21">
        <v>0</v>
      </c>
      <c r="HF24" s="21">
        <f t="shared" si="103"/>
        <v>0</v>
      </c>
      <c r="HG24" s="21">
        <f t="shared" si="104"/>
        <v>0</v>
      </c>
      <c r="HH24" s="21"/>
      <c r="HI24" s="23">
        <f t="shared" si="421"/>
        <v>0</v>
      </c>
      <c r="HJ24" s="22"/>
      <c r="HK24" s="22"/>
      <c r="HL24" s="22"/>
      <c r="HM24" s="23">
        <v>0</v>
      </c>
      <c r="HN24" s="21">
        <f t="shared" si="367"/>
        <v>0</v>
      </c>
      <c r="HO24" s="21">
        <f t="shared" si="106"/>
        <v>0</v>
      </c>
      <c r="HP24" s="21">
        <v>0</v>
      </c>
      <c r="HQ24" s="21">
        <f t="shared" si="107"/>
        <v>0</v>
      </c>
      <c r="HR24" s="21">
        <v>0</v>
      </c>
      <c r="HS24" s="21">
        <f t="shared" si="108"/>
        <v>0</v>
      </c>
      <c r="HT24" s="21">
        <v>0</v>
      </c>
      <c r="HU24" s="21">
        <f t="shared" si="109"/>
        <v>0</v>
      </c>
      <c r="HV24" s="21">
        <v>0</v>
      </c>
      <c r="HW24" s="21">
        <f t="shared" si="110"/>
        <v>0</v>
      </c>
      <c r="HX24" s="21">
        <v>0</v>
      </c>
      <c r="HY24" s="21">
        <f t="shared" si="111"/>
        <v>0</v>
      </c>
      <c r="HZ24" s="21">
        <f t="shared" si="404"/>
        <v>0</v>
      </c>
      <c r="IA24" s="21"/>
      <c r="IB24" s="21">
        <f t="shared" si="7"/>
        <v>0</v>
      </c>
      <c r="IC24" s="21"/>
      <c r="ID24" s="21"/>
      <c r="IE24" s="21">
        <v>0</v>
      </c>
      <c r="IF24" s="21">
        <f t="shared" si="113"/>
        <v>0</v>
      </c>
      <c r="IG24" s="21">
        <v>0</v>
      </c>
      <c r="IH24" s="21">
        <v>0</v>
      </c>
      <c r="II24" s="22"/>
      <c r="IJ24" s="22"/>
      <c r="IK24" s="21">
        <v>0</v>
      </c>
      <c r="IL24" s="21">
        <f t="shared" si="114"/>
        <v>0</v>
      </c>
      <c r="IM24" s="21">
        <v>0</v>
      </c>
      <c r="IN24" s="21">
        <f t="shared" si="115"/>
        <v>0</v>
      </c>
      <c r="IO24" s="21">
        <v>0</v>
      </c>
      <c r="IP24" s="21">
        <f t="shared" si="116"/>
        <v>0</v>
      </c>
      <c r="IQ24" s="21">
        <v>0</v>
      </c>
      <c r="IR24" s="21">
        <f t="shared" si="117"/>
        <v>0</v>
      </c>
      <c r="IS24" s="21">
        <v>0</v>
      </c>
      <c r="IT24" s="21">
        <f t="shared" si="118"/>
        <v>0</v>
      </c>
      <c r="IU24" s="21">
        <v>0</v>
      </c>
      <c r="IV24" s="21">
        <f t="shared" si="119"/>
        <v>0</v>
      </c>
      <c r="IW24" s="21">
        <f t="shared" si="120"/>
        <v>0</v>
      </c>
      <c r="IX24" s="21"/>
      <c r="IY24" s="23">
        <f t="shared" si="422"/>
        <v>0</v>
      </c>
      <c r="IZ24" s="22"/>
      <c r="JA24" s="22"/>
      <c r="JB24" s="22"/>
      <c r="JC24" s="23">
        <v>0</v>
      </c>
      <c r="JD24" s="21">
        <f t="shared" si="368"/>
        <v>0</v>
      </c>
      <c r="JE24" s="21">
        <f t="shared" si="122"/>
        <v>0</v>
      </c>
      <c r="JF24" s="21">
        <v>0</v>
      </c>
      <c r="JG24" s="21">
        <f t="shared" si="123"/>
        <v>0</v>
      </c>
      <c r="JH24" s="21">
        <v>0</v>
      </c>
      <c r="JI24" s="21">
        <f t="shared" si="124"/>
        <v>0</v>
      </c>
      <c r="JJ24" s="21">
        <v>0</v>
      </c>
      <c r="JK24" s="21">
        <f t="shared" si="125"/>
        <v>0</v>
      </c>
      <c r="JL24" s="21">
        <v>0</v>
      </c>
      <c r="JM24" s="21">
        <f t="shared" si="126"/>
        <v>0</v>
      </c>
      <c r="JN24" s="21">
        <v>0</v>
      </c>
      <c r="JO24" s="21">
        <f t="shared" si="127"/>
        <v>0</v>
      </c>
      <c r="JP24" s="21">
        <f t="shared" si="405"/>
        <v>0</v>
      </c>
      <c r="JQ24" s="21"/>
      <c r="JR24" s="21">
        <f t="shared" si="8"/>
        <v>0</v>
      </c>
      <c r="JS24" s="21"/>
      <c r="JT24" s="21"/>
      <c r="JU24" s="21">
        <v>0</v>
      </c>
      <c r="JV24" s="21">
        <f t="shared" si="129"/>
        <v>0</v>
      </c>
      <c r="JW24" s="21">
        <v>0</v>
      </c>
      <c r="JX24" s="21">
        <v>0</v>
      </c>
      <c r="JY24" s="22"/>
      <c r="JZ24" s="22"/>
      <c r="KA24" s="21">
        <v>0</v>
      </c>
      <c r="KB24" s="21">
        <f t="shared" si="130"/>
        <v>0</v>
      </c>
      <c r="KC24" s="21">
        <v>0</v>
      </c>
      <c r="KD24" s="21">
        <f t="shared" si="131"/>
        <v>0</v>
      </c>
      <c r="KE24" s="21">
        <v>0</v>
      </c>
      <c r="KF24" s="21">
        <f t="shared" si="132"/>
        <v>0</v>
      </c>
      <c r="KG24" s="21">
        <v>0</v>
      </c>
      <c r="KH24" s="21">
        <f t="shared" si="133"/>
        <v>0</v>
      </c>
      <c r="KI24" s="21">
        <v>0</v>
      </c>
      <c r="KJ24" s="21">
        <f t="shared" si="134"/>
        <v>0</v>
      </c>
      <c r="KK24" s="21">
        <v>0</v>
      </c>
      <c r="KL24" s="21">
        <f t="shared" si="135"/>
        <v>0</v>
      </c>
      <c r="KM24" s="21">
        <f t="shared" si="136"/>
        <v>0</v>
      </c>
      <c r="KN24" s="21"/>
      <c r="KO24" s="23">
        <f t="shared" si="423"/>
        <v>0</v>
      </c>
      <c r="KP24" s="22"/>
      <c r="KQ24" s="22"/>
      <c r="KR24" s="22"/>
      <c r="KS24" s="23">
        <v>0</v>
      </c>
      <c r="KT24" s="21">
        <f t="shared" si="369"/>
        <v>0</v>
      </c>
      <c r="KU24" s="21">
        <f t="shared" si="138"/>
        <v>0</v>
      </c>
      <c r="KV24" s="21">
        <v>0</v>
      </c>
      <c r="KW24" s="21">
        <f t="shared" si="139"/>
        <v>0</v>
      </c>
      <c r="KX24" s="21">
        <v>0</v>
      </c>
      <c r="KY24" s="21">
        <f t="shared" si="140"/>
        <v>0</v>
      </c>
      <c r="KZ24" s="21">
        <v>0</v>
      </c>
      <c r="LA24" s="21">
        <f t="shared" si="141"/>
        <v>0</v>
      </c>
      <c r="LB24" s="21">
        <v>0</v>
      </c>
      <c r="LC24" s="21">
        <f t="shared" si="142"/>
        <v>0</v>
      </c>
      <c r="LD24" s="21">
        <v>0</v>
      </c>
      <c r="LE24" s="21">
        <f t="shared" si="143"/>
        <v>0</v>
      </c>
      <c r="LF24" s="21">
        <f t="shared" si="406"/>
        <v>0</v>
      </c>
      <c r="LG24" s="21"/>
      <c r="LH24" s="21">
        <f t="shared" si="9"/>
        <v>0</v>
      </c>
      <c r="LI24" s="21"/>
      <c r="LJ24" s="21"/>
      <c r="LK24" s="21">
        <v>0</v>
      </c>
      <c r="LL24" s="21">
        <f t="shared" si="145"/>
        <v>0</v>
      </c>
      <c r="LM24" s="21">
        <v>0</v>
      </c>
      <c r="LN24" s="21">
        <v>0</v>
      </c>
      <c r="LO24" s="22"/>
      <c r="LP24" s="22"/>
      <c r="LQ24" s="21">
        <v>0</v>
      </c>
      <c r="LR24" s="21">
        <f t="shared" si="146"/>
        <v>0</v>
      </c>
      <c r="LS24" s="21">
        <v>0</v>
      </c>
      <c r="LT24" s="21">
        <f t="shared" si="147"/>
        <v>0</v>
      </c>
      <c r="LU24" s="21">
        <v>0</v>
      </c>
      <c r="LV24" s="21">
        <f t="shared" si="148"/>
        <v>0</v>
      </c>
      <c r="LW24" s="21">
        <v>0</v>
      </c>
      <c r="LX24" s="21">
        <f t="shared" si="149"/>
        <v>0</v>
      </c>
      <c r="LY24" s="21">
        <v>0</v>
      </c>
      <c r="LZ24" s="21">
        <f t="shared" si="150"/>
        <v>0</v>
      </c>
      <c r="MA24" s="21">
        <v>0</v>
      </c>
      <c r="MB24" s="21">
        <f t="shared" si="151"/>
        <v>0</v>
      </c>
      <c r="MC24" s="21">
        <f t="shared" si="152"/>
        <v>0</v>
      </c>
      <c r="MD24" s="21"/>
      <c r="ME24" s="23">
        <f t="shared" si="424"/>
        <v>0</v>
      </c>
      <c r="MF24" s="22"/>
      <c r="MG24" s="22"/>
      <c r="MH24" s="22"/>
      <c r="MI24" s="23">
        <v>0</v>
      </c>
      <c r="MJ24" s="21">
        <f t="shared" si="370"/>
        <v>0</v>
      </c>
      <c r="MK24" s="21">
        <f t="shared" si="154"/>
        <v>0</v>
      </c>
      <c r="ML24" s="21">
        <v>0</v>
      </c>
      <c r="MM24" s="21">
        <f t="shared" si="155"/>
        <v>0</v>
      </c>
      <c r="MN24" s="21">
        <v>0</v>
      </c>
      <c r="MO24" s="21">
        <f t="shared" si="156"/>
        <v>0</v>
      </c>
      <c r="MP24" s="21">
        <v>0</v>
      </c>
      <c r="MQ24" s="21">
        <f t="shared" si="157"/>
        <v>0</v>
      </c>
      <c r="MR24" s="21">
        <v>0</v>
      </c>
      <c r="MS24" s="21">
        <f t="shared" si="158"/>
        <v>0</v>
      </c>
      <c r="MT24" s="21">
        <v>0</v>
      </c>
      <c r="MU24" s="21">
        <f t="shared" si="159"/>
        <v>0</v>
      </c>
      <c r="MV24" s="21">
        <f t="shared" si="407"/>
        <v>0</v>
      </c>
      <c r="MW24" s="21"/>
      <c r="MX24" s="21">
        <f t="shared" si="10"/>
        <v>0</v>
      </c>
      <c r="MY24" s="21"/>
      <c r="MZ24" s="21"/>
      <c r="NA24" s="21">
        <v>0</v>
      </c>
      <c r="NB24" s="21">
        <f t="shared" si="161"/>
        <v>0</v>
      </c>
      <c r="NC24" s="21">
        <v>0</v>
      </c>
      <c r="ND24" s="21">
        <v>0</v>
      </c>
      <c r="NE24" s="22"/>
      <c r="NF24" s="22"/>
      <c r="NG24" s="21">
        <v>0</v>
      </c>
      <c r="NH24" s="21">
        <f t="shared" si="162"/>
        <v>0</v>
      </c>
      <c r="NI24" s="21">
        <v>0</v>
      </c>
      <c r="NJ24" s="21">
        <f t="shared" si="163"/>
        <v>0</v>
      </c>
      <c r="NK24" s="21">
        <v>0</v>
      </c>
      <c r="NL24" s="21">
        <f t="shared" si="164"/>
        <v>0</v>
      </c>
      <c r="NM24" s="21">
        <v>0</v>
      </c>
      <c r="NN24" s="21">
        <f t="shared" si="165"/>
        <v>0</v>
      </c>
      <c r="NO24" s="21">
        <v>0</v>
      </c>
      <c r="NP24" s="21">
        <f t="shared" si="166"/>
        <v>0</v>
      </c>
      <c r="NQ24" s="21">
        <v>0</v>
      </c>
      <c r="NR24" s="21">
        <f t="shared" si="167"/>
        <v>0</v>
      </c>
      <c r="NS24" s="21">
        <f t="shared" si="168"/>
        <v>0</v>
      </c>
      <c r="NT24" s="21"/>
      <c r="NU24" s="23">
        <f t="shared" si="425"/>
        <v>0</v>
      </c>
      <c r="NV24" s="22"/>
      <c r="NW24" s="22"/>
      <c r="NX24" s="22"/>
      <c r="NY24" s="23">
        <v>0</v>
      </c>
      <c r="NZ24" s="21">
        <f t="shared" si="371"/>
        <v>0</v>
      </c>
      <c r="OA24" s="21">
        <f t="shared" si="170"/>
        <v>0</v>
      </c>
      <c r="OB24" s="21">
        <v>0</v>
      </c>
      <c r="OC24" s="21">
        <f t="shared" si="171"/>
        <v>0</v>
      </c>
      <c r="OD24" s="21">
        <v>0</v>
      </c>
      <c r="OE24" s="21">
        <f t="shared" si="172"/>
        <v>0</v>
      </c>
      <c r="OF24" s="21">
        <v>0</v>
      </c>
      <c r="OG24" s="21">
        <f t="shared" si="173"/>
        <v>0</v>
      </c>
      <c r="OH24" s="21">
        <v>0</v>
      </c>
      <c r="OI24" s="21">
        <f t="shared" si="174"/>
        <v>0</v>
      </c>
      <c r="OJ24" s="21">
        <v>0</v>
      </c>
      <c r="OK24" s="21">
        <f t="shared" si="175"/>
        <v>0</v>
      </c>
      <c r="OL24" s="21">
        <f t="shared" si="408"/>
        <v>0</v>
      </c>
      <c r="OM24" s="21"/>
      <c r="ON24" s="21">
        <f t="shared" si="11"/>
        <v>0</v>
      </c>
      <c r="OO24" s="21"/>
      <c r="OP24" s="21"/>
      <c r="OQ24" s="21">
        <v>0</v>
      </c>
      <c r="OR24" s="21">
        <f t="shared" si="177"/>
        <v>0</v>
      </c>
      <c r="OS24" s="21">
        <v>0</v>
      </c>
      <c r="OT24" s="21">
        <v>0</v>
      </c>
      <c r="OU24" s="22"/>
      <c r="OV24" s="22"/>
      <c r="OW24" s="21">
        <v>0</v>
      </c>
      <c r="OX24" s="21">
        <f t="shared" si="178"/>
        <v>0</v>
      </c>
      <c r="OY24" s="21">
        <v>0</v>
      </c>
      <c r="OZ24" s="21">
        <f t="shared" si="179"/>
        <v>0</v>
      </c>
      <c r="PA24" s="21">
        <v>0</v>
      </c>
      <c r="PB24" s="21">
        <f t="shared" si="180"/>
        <v>0</v>
      </c>
      <c r="PC24" s="21">
        <v>0</v>
      </c>
      <c r="PD24" s="21">
        <f t="shared" si="181"/>
        <v>0</v>
      </c>
      <c r="PE24" s="21">
        <v>0</v>
      </c>
      <c r="PF24" s="21">
        <f t="shared" si="182"/>
        <v>0</v>
      </c>
      <c r="PG24" s="21">
        <v>0</v>
      </c>
      <c r="PH24" s="21">
        <f t="shared" si="183"/>
        <v>0</v>
      </c>
      <c r="PI24" s="21">
        <f t="shared" si="184"/>
        <v>0</v>
      </c>
      <c r="PJ24" s="21"/>
      <c r="PK24" s="23">
        <f t="shared" si="426"/>
        <v>0</v>
      </c>
      <c r="PL24" s="22"/>
      <c r="PM24" s="22"/>
      <c r="PN24" s="22"/>
      <c r="PO24" s="23">
        <v>0</v>
      </c>
      <c r="PP24" s="21">
        <f t="shared" si="372"/>
        <v>0</v>
      </c>
      <c r="PQ24" s="21">
        <f t="shared" si="186"/>
        <v>0</v>
      </c>
      <c r="PR24" s="21">
        <v>0</v>
      </c>
      <c r="PS24" s="21">
        <f t="shared" si="187"/>
        <v>0</v>
      </c>
      <c r="PT24" s="21">
        <v>0</v>
      </c>
      <c r="PU24" s="21">
        <f t="shared" si="188"/>
        <v>0</v>
      </c>
      <c r="PV24" s="21">
        <v>0</v>
      </c>
      <c r="PW24" s="21">
        <f t="shared" si="189"/>
        <v>0</v>
      </c>
      <c r="PX24" s="21">
        <v>0</v>
      </c>
      <c r="PY24" s="21">
        <f t="shared" si="190"/>
        <v>0</v>
      </c>
      <c r="PZ24" s="21">
        <v>0</v>
      </c>
      <c r="QA24" s="21">
        <f t="shared" si="191"/>
        <v>0</v>
      </c>
      <c r="QB24" s="21">
        <f t="shared" si="409"/>
        <v>0</v>
      </c>
      <c r="QC24" s="21"/>
      <c r="QD24" s="21">
        <f t="shared" si="12"/>
        <v>0</v>
      </c>
      <c r="QE24" s="21"/>
      <c r="QF24" s="21"/>
      <c r="QG24" s="21">
        <v>0</v>
      </c>
      <c r="QH24" s="21">
        <f t="shared" si="193"/>
        <v>0</v>
      </c>
      <c r="QI24" s="21">
        <v>0</v>
      </c>
      <c r="QJ24" s="21">
        <v>0</v>
      </c>
      <c r="QK24" s="22"/>
      <c r="QL24" s="22"/>
      <c r="QM24" s="21">
        <v>0</v>
      </c>
      <c r="QN24" s="21">
        <f t="shared" si="194"/>
        <v>0</v>
      </c>
      <c r="QO24" s="21">
        <v>0</v>
      </c>
      <c r="QP24" s="21">
        <f t="shared" si="195"/>
        <v>0</v>
      </c>
      <c r="QQ24" s="21">
        <v>0</v>
      </c>
      <c r="QR24" s="21">
        <f t="shared" si="196"/>
        <v>0</v>
      </c>
      <c r="QS24" s="21">
        <v>0</v>
      </c>
      <c r="QT24" s="21">
        <f t="shared" si="197"/>
        <v>0</v>
      </c>
      <c r="QU24" s="21">
        <v>0</v>
      </c>
      <c r="QV24" s="21">
        <f t="shared" si="198"/>
        <v>0</v>
      </c>
      <c r="QW24" s="21">
        <v>0</v>
      </c>
      <c r="QX24" s="21">
        <f t="shared" si="199"/>
        <v>0</v>
      </c>
      <c r="QY24" s="21">
        <f t="shared" si="200"/>
        <v>0</v>
      </c>
      <c r="QZ24" s="21"/>
      <c r="RA24" s="23">
        <f t="shared" si="427"/>
        <v>0</v>
      </c>
      <c r="RB24" s="22"/>
      <c r="RC24" s="22"/>
      <c r="RD24" s="22"/>
      <c r="RE24" s="23">
        <v>0</v>
      </c>
      <c r="RF24" s="21">
        <f t="shared" si="373"/>
        <v>0</v>
      </c>
      <c r="RG24" s="21">
        <f t="shared" si="202"/>
        <v>0</v>
      </c>
      <c r="RH24" s="21">
        <v>0</v>
      </c>
      <c r="RI24" s="21">
        <f t="shared" si="203"/>
        <v>0</v>
      </c>
      <c r="RJ24" s="21">
        <v>0</v>
      </c>
      <c r="RK24" s="21">
        <f t="shared" si="204"/>
        <v>0</v>
      </c>
      <c r="RL24" s="21">
        <v>0</v>
      </c>
      <c r="RM24" s="21">
        <f t="shared" si="205"/>
        <v>0</v>
      </c>
      <c r="RN24" s="21">
        <v>0</v>
      </c>
      <c r="RO24" s="21">
        <f t="shared" si="206"/>
        <v>0</v>
      </c>
      <c r="RP24" s="21">
        <v>0</v>
      </c>
      <c r="RQ24" s="21">
        <f t="shared" si="207"/>
        <v>0</v>
      </c>
      <c r="RR24" s="21">
        <f t="shared" si="410"/>
        <v>0</v>
      </c>
      <c r="RS24" s="21"/>
      <c r="RT24" s="21">
        <f t="shared" si="13"/>
        <v>0</v>
      </c>
      <c r="RU24" s="21"/>
      <c r="RV24" s="21"/>
      <c r="RW24" s="21">
        <v>0</v>
      </c>
      <c r="RX24" s="21">
        <f t="shared" si="209"/>
        <v>0</v>
      </c>
      <c r="RY24" s="21">
        <v>0</v>
      </c>
      <c r="RZ24" s="21">
        <v>0</v>
      </c>
      <c r="SA24" s="22"/>
      <c r="SB24" s="22"/>
      <c r="SC24" s="21">
        <v>0</v>
      </c>
      <c r="SD24" s="21">
        <f t="shared" si="210"/>
        <v>0</v>
      </c>
      <c r="SE24" s="21">
        <v>0</v>
      </c>
      <c r="SF24" s="21">
        <f t="shared" si="211"/>
        <v>0</v>
      </c>
      <c r="SG24" s="21">
        <v>0</v>
      </c>
      <c r="SH24" s="21">
        <f t="shared" si="212"/>
        <v>0</v>
      </c>
      <c r="SI24" s="21">
        <v>0</v>
      </c>
      <c r="SJ24" s="21">
        <f t="shared" si="213"/>
        <v>0</v>
      </c>
      <c r="SK24" s="21">
        <v>0</v>
      </c>
      <c r="SL24" s="21">
        <f t="shared" si="214"/>
        <v>0</v>
      </c>
      <c r="SM24" s="21">
        <v>0</v>
      </c>
      <c r="SN24" s="21">
        <f t="shared" si="215"/>
        <v>0</v>
      </c>
      <c r="SO24" s="21">
        <f t="shared" si="216"/>
        <v>0</v>
      </c>
      <c r="SP24" s="21"/>
      <c r="SQ24" s="23">
        <f t="shared" si="428"/>
        <v>0</v>
      </c>
      <c r="SR24" s="22"/>
      <c r="SS24" s="22"/>
      <c r="ST24" s="22"/>
      <c r="SU24" s="23">
        <v>0</v>
      </c>
      <c r="SV24" s="21">
        <f t="shared" si="374"/>
        <v>0</v>
      </c>
      <c r="SW24" s="21">
        <f t="shared" si="218"/>
        <v>0</v>
      </c>
      <c r="SX24" s="21">
        <v>0</v>
      </c>
      <c r="SY24" s="21">
        <f t="shared" si="219"/>
        <v>0</v>
      </c>
      <c r="SZ24" s="21">
        <v>0</v>
      </c>
      <c r="TA24" s="21">
        <f t="shared" si="220"/>
        <v>0</v>
      </c>
      <c r="TB24" s="21">
        <v>0</v>
      </c>
      <c r="TC24" s="21">
        <f t="shared" si="221"/>
        <v>0</v>
      </c>
      <c r="TD24" s="21">
        <v>0</v>
      </c>
      <c r="TE24" s="21">
        <f t="shared" si="222"/>
        <v>0</v>
      </c>
      <c r="TF24" s="21">
        <v>0</v>
      </c>
      <c r="TG24" s="21">
        <f t="shared" si="223"/>
        <v>0</v>
      </c>
      <c r="TH24" s="21">
        <f t="shared" si="411"/>
        <v>0</v>
      </c>
      <c r="TI24" s="21"/>
      <c r="TJ24" s="21">
        <f t="shared" si="14"/>
        <v>0</v>
      </c>
      <c r="TK24" s="21"/>
      <c r="TL24" s="21"/>
      <c r="TM24" s="21">
        <v>0</v>
      </c>
      <c r="TN24" s="21">
        <f t="shared" si="225"/>
        <v>0</v>
      </c>
      <c r="TO24" s="21">
        <v>0</v>
      </c>
      <c r="TP24" s="21">
        <v>0</v>
      </c>
      <c r="TQ24" s="22"/>
      <c r="TR24" s="22"/>
      <c r="TS24" s="21">
        <v>0</v>
      </c>
      <c r="TT24" s="21">
        <f t="shared" si="226"/>
        <v>0</v>
      </c>
      <c r="TU24" s="21">
        <v>0</v>
      </c>
      <c r="TV24" s="21">
        <f t="shared" si="227"/>
        <v>0</v>
      </c>
      <c r="TW24" s="21">
        <v>0</v>
      </c>
      <c r="TX24" s="21">
        <f t="shared" si="228"/>
        <v>0</v>
      </c>
      <c r="TY24" s="21">
        <v>0</v>
      </c>
      <c r="TZ24" s="21">
        <f t="shared" si="229"/>
        <v>0</v>
      </c>
      <c r="UA24" s="21">
        <v>0</v>
      </c>
      <c r="UB24" s="21">
        <f t="shared" si="230"/>
        <v>0</v>
      </c>
      <c r="UC24" s="21">
        <v>0</v>
      </c>
      <c r="UD24" s="21">
        <f t="shared" si="231"/>
        <v>0</v>
      </c>
      <c r="UE24" s="21">
        <f t="shared" si="232"/>
        <v>0</v>
      </c>
      <c r="UF24" s="21"/>
      <c r="UG24" s="23">
        <f t="shared" si="429"/>
        <v>0</v>
      </c>
      <c r="UH24" s="22"/>
      <c r="UI24" s="22"/>
      <c r="UJ24" s="22"/>
      <c r="UK24" s="23">
        <v>0</v>
      </c>
      <c r="UL24" s="21">
        <f t="shared" si="375"/>
        <v>0</v>
      </c>
      <c r="UM24" s="21">
        <f t="shared" si="234"/>
        <v>0</v>
      </c>
      <c r="UN24" s="21">
        <v>0</v>
      </c>
      <c r="UO24" s="21">
        <f t="shared" si="235"/>
        <v>0</v>
      </c>
      <c r="UP24" s="21">
        <v>0</v>
      </c>
      <c r="UQ24" s="21">
        <f t="shared" si="236"/>
        <v>0</v>
      </c>
      <c r="UR24" s="21">
        <v>0</v>
      </c>
      <c r="US24" s="21">
        <f t="shared" si="237"/>
        <v>0</v>
      </c>
      <c r="UT24" s="21">
        <v>0</v>
      </c>
      <c r="UU24" s="21">
        <f t="shared" si="238"/>
        <v>0</v>
      </c>
      <c r="UV24" s="21">
        <v>0</v>
      </c>
      <c r="UW24" s="21">
        <f t="shared" si="239"/>
        <v>0</v>
      </c>
      <c r="UX24" s="21">
        <f t="shared" si="412"/>
        <v>0</v>
      </c>
      <c r="UY24" s="21"/>
      <c r="UZ24" s="21">
        <f t="shared" si="15"/>
        <v>0</v>
      </c>
      <c r="VA24" s="21"/>
      <c r="VB24" s="21"/>
      <c r="VC24" s="21">
        <v>0</v>
      </c>
      <c r="VD24" s="21">
        <f t="shared" si="241"/>
        <v>0</v>
      </c>
      <c r="VE24" s="21">
        <v>0</v>
      </c>
      <c r="VF24" s="21">
        <v>0</v>
      </c>
      <c r="VG24" s="22"/>
      <c r="VH24" s="22"/>
      <c r="VI24" s="21">
        <v>0</v>
      </c>
      <c r="VJ24" s="21">
        <f t="shared" si="242"/>
        <v>0</v>
      </c>
      <c r="VK24" s="21">
        <v>0</v>
      </c>
      <c r="VL24" s="21">
        <f t="shared" si="243"/>
        <v>0</v>
      </c>
      <c r="VM24" s="21">
        <v>0</v>
      </c>
      <c r="VN24" s="21">
        <f t="shared" si="244"/>
        <v>0</v>
      </c>
      <c r="VO24" s="21">
        <v>0</v>
      </c>
      <c r="VP24" s="21">
        <f t="shared" si="245"/>
        <v>0</v>
      </c>
      <c r="VQ24" s="21">
        <v>0</v>
      </c>
      <c r="VR24" s="21">
        <f t="shared" si="246"/>
        <v>0</v>
      </c>
      <c r="VS24" s="21">
        <v>0</v>
      </c>
      <c r="VT24" s="21">
        <f t="shared" si="247"/>
        <v>0</v>
      </c>
      <c r="VU24" s="21">
        <f t="shared" si="248"/>
        <v>0</v>
      </c>
      <c r="VV24" s="21"/>
      <c r="VW24" s="23">
        <f t="shared" si="430"/>
        <v>0</v>
      </c>
      <c r="VX24" s="22"/>
      <c r="VY24" s="22"/>
      <c r="VZ24" s="22"/>
      <c r="WA24" s="23">
        <v>0</v>
      </c>
      <c r="WB24" s="21">
        <f t="shared" si="376"/>
        <v>0</v>
      </c>
      <c r="WC24" s="21">
        <f t="shared" si="250"/>
        <v>0</v>
      </c>
      <c r="WD24" s="21">
        <v>0</v>
      </c>
      <c r="WE24" s="21">
        <f t="shared" si="251"/>
        <v>0</v>
      </c>
      <c r="WF24" s="21">
        <v>0</v>
      </c>
      <c r="WG24" s="21">
        <f t="shared" si="252"/>
        <v>0</v>
      </c>
      <c r="WH24" s="21">
        <v>0</v>
      </c>
      <c r="WI24" s="21">
        <f t="shared" si="253"/>
        <v>0</v>
      </c>
      <c r="WJ24" s="21">
        <v>0</v>
      </c>
      <c r="WK24" s="21">
        <f t="shared" si="254"/>
        <v>0</v>
      </c>
      <c r="WL24" s="21">
        <v>0</v>
      </c>
      <c r="WM24" s="21">
        <f t="shared" si="255"/>
        <v>0</v>
      </c>
      <c r="WN24" s="21">
        <f t="shared" si="413"/>
        <v>0</v>
      </c>
      <c r="WO24" s="21"/>
      <c r="WP24" s="21">
        <f t="shared" si="16"/>
        <v>0</v>
      </c>
      <c r="WQ24" s="21"/>
      <c r="WR24" s="21"/>
      <c r="WS24" s="21">
        <v>0</v>
      </c>
      <c r="WT24" s="21">
        <f t="shared" si="257"/>
        <v>0</v>
      </c>
      <c r="WU24" s="21">
        <v>0</v>
      </c>
      <c r="WV24" s="21">
        <v>0</v>
      </c>
      <c r="WW24" s="22"/>
      <c r="WX24" s="22"/>
      <c r="WY24" s="21">
        <v>0</v>
      </c>
      <c r="WZ24" s="21">
        <f t="shared" si="258"/>
        <v>0</v>
      </c>
      <c r="XA24" s="21">
        <v>0</v>
      </c>
      <c r="XB24" s="21">
        <f t="shared" si="259"/>
        <v>0</v>
      </c>
      <c r="XC24" s="21">
        <v>0</v>
      </c>
      <c r="XD24" s="21">
        <f t="shared" si="260"/>
        <v>0</v>
      </c>
      <c r="XE24" s="21">
        <v>0</v>
      </c>
      <c r="XF24" s="21">
        <f t="shared" si="261"/>
        <v>0</v>
      </c>
      <c r="XG24" s="21">
        <v>0</v>
      </c>
      <c r="XH24" s="21">
        <f t="shared" si="262"/>
        <v>0</v>
      </c>
      <c r="XI24" s="21">
        <v>0</v>
      </c>
      <c r="XJ24" s="21">
        <f t="shared" si="263"/>
        <v>0</v>
      </c>
      <c r="XK24" s="21">
        <f t="shared" si="264"/>
        <v>0</v>
      </c>
      <c r="XL24" s="21"/>
      <c r="XM24" s="23">
        <f t="shared" si="431"/>
        <v>0</v>
      </c>
      <c r="XN24" s="22"/>
      <c r="XO24" s="22"/>
      <c r="XP24" s="22"/>
      <c r="XQ24" s="23">
        <v>0</v>
      </c>
      <c r="XR24" s="21">
        <f t="shared" si="377"/>
        <v>0</v>
      </c>
      <c r="XS24" s="21">
        <f t="shared" si="266"/>
        <v>0</v>
      </c>
      <c r="XT24" s="21">
        <v>0</v>
      </c>
      <c r="XU24" s="21">
        <f t="shared" si="267"/>
        <v>0</v>
      </c>
      <c r="XV24" s="21">
        <v>0</v>
      </c>
      <c r="XW24" s="21">
        <f t="shared" si="268"/>
        <v>0</v>
      </c>
      <c r="XX24" s="21">
        <v>0</v>
      </c>
      <c r="XY24" s="21">
        <f t="shared" si="269"/>
        <v>0</v>
      </c>
      <c r="XZ24" s="21">
        <v>0</v>
      </c>
      <c r="YA24" s="21">
        <f t="shared" si="270"/>
        <v>0</v>
      </c>
      <c r="YB24" s="21">
        <v>0</v>
      </c>
      <c r="YC24" s="21">
        <f t="shared" si="271"/>
        <v>0</v>
      </c>
      <c r="YD24" s="21">
        <f t="shared" si="414"/>
        <v>0</v>
      </c>
      <c r="YE24" s="21"/>
      <c r="YF24" s="21">
        <f t="shared" si="17"/>
        <v>0</v>
      </c>
      <c r="YG24" s="21"/>
      <c r="YH24" s="21"/>
      <c r="YI24" s="21">
        <v>0</v>
      </c>
      <c r="YJ24" s="21">
        <f t="shared" si="273"/>
        <v>0</v>
      </c>
      <c r="YK24" s="21">
        <v>0</v>
      </c>
      <c r="YL24" s="21">
        <v>0</v>
      </c>
      <c r="YM24" s="22"/>
      <c r="YN24" s="22"/>
      <c r="YO24" s="21">
        <v>0</v>
      </c>
      <c r="YP24" s="21">
        <f t="shared" si="274"/>
        <v>0</v>
      </c>
      <c r="YQ24" s="21">
        <v>0</v>
      </c>
      <c r="YR24" s="21">
        <f t="shared" si="275"/>
        <v>0</v>
      </c>
      <c r="YS24" s="21">
        <v>0</v>
      </c>
      <c r="YT24" s="21">
        <f t="shared" si="276"/>
        <v>0</v>
      </c>
      <c r="YU24" s="21">
        <v>0</v>
      </c>
      <c r="YV24" s="21">
        <f t="shared" si="277"/>
        <v>0</v>
      </c>
      <c r="YW24" s="21">
        <v>0</v>
      </c>
      <c r="YX24" s="21">
        <f t="shared" si="278"/>
        <v>0</v>
      </c>
      <c r="YY24" s="21">
        <v>0</v>
      </c>
      <c r="YZ24" s="21">
        <f t="shared" si="279"/>
        <v>0</v>
      </c>
      <c r="ZA24" s="21">
        <f t="shared" si="280"/>
        <v>0</v>
      </c>
      <c r="ZB24" s="21"/>
      <c r="ZC24" s="23">
        <f t="shared" si="432"/>
        <v>0</v>
      </c>
      <c r="ZD24" s="22"/>
      <c r="ZE24" s="22"/>
      <c r="ZF24" s="22"/>
      <c r="ZG24" s="23">
        <v>0</v>
      </c>
      <c r="ZH24" s="21">
        <f t="shared" si="378"/>
        <v>0</v>
      </c>
      <c r="ZI24" s="21">
        <f t="shared" si="282"/>
        <v>0</v>
      </c>
      <c r="ZJ24" s="21">
        <v>0</v>
      </c>
      <c r="ZK24" s="21">
        <f t="shared" si="283"/>
        <v>0</v>
      </c>
      <c r="ZL24" s="21">
        <v>0</v>
      </c>
      <c r="ZM24" s="21">
        <f t="shared" si="284"/>
        <v>0</v>
      </c>
      <c r="ZN24" s="21">
        <v>0</v>
      </c>
      <c r="ZO24" s="21">
        <f t="shared" si="285"/>
        <v>0</v>
      </c>
      <c r="ZP24" s="21">
        <v>0</v>
      </c>
      <c r="ZQ24" s="21">
        <f t="shared" si="286"/>
        <v>0</v>
      </c>
      <c r="ZR24" s="21">
        <v>0</v>
      </c>
      <c r="ZS24" s="21">
        <f t="shared" si="287"/>
        <v>0</v>
      </c>
      <c r="ZT24" s="21">
        <f t="shared" si="415"/>
        <v>0</v>
      </c>
      <c r="ZU24" s="21"/>
      <c r="ZV24" s="21">
        <f t="shared" si="18"/>
        <v>0</v>
      </c>
      <c r="ZW24" s="21"/>
      <c r="ZX24" s="21"/>
      <c r="ZY24" s="21">
        <v>0</v>
      </c>
      <c r="ZZ24" s="21">
        <f t="shared" si="289"/>
        <v>0</v>
      </c>
      <c r="AAA24" s="21">
        <v>0</v>
      </c>
      <c r="AAB24" s="21">
        <v>0</v>
      </c>
      <c r="AAC24" s="22"/>
      <c r="AAD24" s="22"/>
      <c r="AAE24" s="21">
        <v>0</v>
      </c>
      <c r="AAF24" s="21">
        <f t="shared" si="290"/>
        <v>0</v>
      </c>
      <c r="AAG24" s="21">
        <v>0</v>
      </c>
      <c r="AAH24" s="21">
        <f t="shared" si="291"/>
        <v>0</v>
      </c>
      <c r="AAI24" s="21">
        <v>0</v>
      </c>
      <c r="AAJ24" s="21">
        <f t="shared" si="292"/>
        <v>0</v>
      </c>
      <c r="AAK24" s="21">
        <v>0</v>
      </c>
      <c r="AAL24" s="21">
        <f t="shared" si="293"/>
        <v>0</v>
      </c>
      <c r="AAM24" s="21">
        <v>0</v>
      </c>
      <c r="AAN24" s="21">
        <f t="shared" si="294"/>
        <v>0</v>
      </c>
      <c r="AAO24" s="21">
        <v>0</v>
      </c>
      <c r="AAP24" s="21">
        <f t="shared" si="295"/>
        <v>0</v>
      </c>
      <c r="AAQ24" s="21">
        <f t="shared" si="296"/>
        <v>0</v>
      </c>
      <c r="AAR24" s="21"/>
      <c r="AAS24" s="23">
        <f t="shared" si="433"/>
        <v>0</v>
      </c>
      <c r="AAT24" s="22"/>
      <c r="AAU24" s="22"/>
      <c r="AAV24" s="22"/>
      <c r="AAW24" s="23">
        <v>0</v>
      </c>
      <c r="AAX24" s="21">
        <f t="shared" si="379"/>
        <v>0</v>
      </c>
      <c r="AAY24" s="21">
        <f t="shared" si="298"/>
        <v>0</v>
      </c>
      <c r="AAZ24" s="21">
        <v>0</v>
      </c>
      <c r="ABA24" s="21">
        <f t="shared" si="299"/>
        <v>0</v>
      </c>
      <c r="ABB24" s="21">
        <v>0</v>
      </c>
      <c r="ABC24" s="21">
        <f t="shared" si="300"/>
        <v>0</v>
      </c>
      <c r="ABD24" s="21">
        <v>0</v>
      </c>
      <c r="ABE24" s="21">
        <f t="shared" si="301"/>
        <v>0</v>
      </c>
      <c r="ABF24" s="21">
        <v>0</v>
      </c>
      <c r="ABG24" s="21">
        <f t="shared" si="302"/>
        <v>0</v>
      </c>
      <c r="ABH24" s="21">
        <v>0</v>
      </c>
      <c r="ABI24" s="21">
        <f t="shared" si="303"/>
        <v>0</v>
      </c>
      <c r="ABJ24" s="21">
        <f t="shared" si="416"/>
        <v>0</v>
      </c>
      <c r="ABK24" s="21"/>
      <c r="ABL24" s="21">
        <f t="shared" si="19"/>
        <v>0</v>
      </c>
      <c r="ABM24" s="21"/>
      <c r="ABN24" s="21"/>
      <c r="ABO24" s="21">
        <v>0</v>
      </c>
      <c r="ABP24" s="21">
        <f t="shared" si="305"/>
        <v>0</v>
      </c>
      <c r="ABQ24" s="21">
        <v>0</v>
      </c>
      <c r="ABR24" s="21">
        <v>0</v>
      </c>
      <c r="ABS24" s="22"/>
      <c r="ABT24" s="22"/>
      <c r="ABU24" s="21">
        <v>0</v>
      </c>
      <c r="ABV24" s="21">
        <f t="shared" si="20"/>
        <v>0</v>
      </c>
      <c r="ABW24" s="21">
        <v>0</v>
      </c>
      <c r="ABX24" s="21">
        <f t="shared" si="306"/>
        <v>0</v>
      </c>
      <c r="ABY24" s="21">
        <v>0</v>
      </c>
      <c r="ABZ24" s="21">
        <f t="shared" si="307"/>
        <v>0</v>
      </c>
      <c r="ACA24" s="21">
        <v>0</v>
      </c>
      <c r="ACB24" s="21">
        <f t="shared" si="308"/>
        <v>0</v>
      </c>
      <c r="ACC24" s="21">
        <v>0</v>
      </c>
      <c r="ACD24" s="21">
        <f t="shared" si="309"/>
        <v>0</v>
      </c>
      <c r="ACE24" s="21">
        <v>0</v>
      </c>
      <c r="ACF24" s="21">
        <f t="shared" si="310"/>
        <v>0</v>
      </c>
      <c r="ACG24" s="21">
        <f t="shared" si="21"/>
        <v>0</v>
      </c>
      <c r="ACH24" s="21"/>
      <c r="ACI24" s="23">
        <f t="shared" si="434"/>
        <v>0</v>
      </c>
      <c r="ACJ24" s="22"/>
      <c r="ACK24" s="22"/>
      <c r="ACL24" s="22"/>
      <c r="ACM24" s="23">
        <v>0</v>
      </c>
      <c r="ACN24" s="21">
        <f t="shared" si="380"/>
        <v>0</v>
      </c>
      <c r="ACO24" s="21">
        <f t="shared" si="312"/>
        <v>0</v>
      </c>
      <c r="ACP24" s="21">
        <v>0</v>
      </c>
      <c r="ACQ24" s="21">
        <f t="shared" si="313"/>
        <v>0</v>
      </c>
      <c r="ACR24" s="21">
        <v>0</v>
      </c>
      <c r="ACS24" s="21">
        <f t="shared" si="314"/>
        <v>0</v>
      </c>
      <c r="ACT24" s="21">
        <v>0</v>
      </c>
      <c r="ACU24" s="21">
        <f t="shared" si="315"/>
        <v>0</v>
      </c>
      <c r="ACV24" s="21">
        <v>0</v>
      </c>
      <c r="ACW24" s="21">
        <f t="shared" si="316"/>
        <v>0</v>
      </c>
      <c r="ACX24" s="21">
        <v>0</v>
      </c>
      <c r="ACY24" s="21">
        <f t="shared" si="317"/>
        <v>0</v>
      </c>
      <c r="ACZ24" s="21">
        <f t="shared" si="417"/>
        <v>0</v>
      </c>
      <c r="ADA24" s="21"/>
      <c r="ADB24" s="21">
        <f t="shared" si="22"/>
        <v>0</v>
      </c>
      <c r="ADC24" s="21"/>
      <c r="ADD24" s="21"/>
      <c r="ADE24" s="21">
        <v>0</v>
      </c>
      <c r="ADF24" s="21">
        <f t="shared" si="319"/>
        <v>0</v>
      </c>
      <c r="ADG24" s="21">
        <v>0</v>
      </c>
      <c r="ADH24" s="21">
        <v>0</v>
      </c>
      <c r="ADI24" s="22"/>
      <c r="ADJ24" s="22"/>
      <c r="ADK24" s="21">
        <v>0</v>
      </c>
      <c r="ADL24" s="21">
        <f t="shared" si="320"/>
        <v>0</v>
      </c>
      <c r="ADM24" s="21">
        <v>0</v>
      </c>
      <c r="ADN24" s="21">
        <f t="shared" si="321"/>
        <v>0</v>
      </c>
      <c r="ADO24" s="21">
        <v>0</v>
      </c>
      <c r="ADP24" s="21">
        <f t="shared" si="322"/>
        <v>0</v>
      </c>
      <c r="ADQ24" s="21">
        <v>0</v>
      </c>
      <c r="ADR24" s="21">
        <f t="shared" si="323"/>
        <v>0</v>
      </c>
      <c r="ADS24" s="21">
        <v>0</v>
      </c>
      <c r="ADT24" s="21">
        <f t="shared" si="324"/>
        <v>0</v>
      </c>
      <c r="ADU24" s="21">
        <v>0</v>
      </c>
      <c r="ADV24" s="21">
        <f t="shared" si="325"/>
        <v>0</v>
      </c>
      <c r="ADW24" s="21">
        <f t="shared" si="326"/>
        <v>0</v>
      </c>
      <c r="ADX24" s="21"/>
      <c r="ADY24" s="23">
        <f t="shared" si="435"/>
        <v>0</v>
      </c>
      <c r="ADZ24" s="22"/>
      <c r="AEA24" s="22"/>
      <c r="AEB24" s="22"/>
      <c r="AEC24" s="23">
        <v>0</v>
      </c>
      <c r="AED24" s="21">
        <f t="shared" si="381"/>
        <v>0</v>
      </c>
      <c r="AEE24" s="21">
        <f t="shared" si="328"/>
        <v>0</v>
      </c>
      <c r="AEF24" s="21">
        <v>0</v>
      </c>
      <c r="AEG24" s="21">
        <f t="shared" si="329"/>
        <v>0</v>
      </c>
      <c r="AEH24" s="21">
        <v>0</v>
      </c>
      <c r="AEI24" s="21">
        <f t="shared" si="330"/>
        <v>0</v>
      </c>
      <c r="AEJ24" s="21">
        <v>0</v>
      </c>
      <c r="AEK24" s="21">
        <f t="shared" si="331"/>
        <v>0</v>
      </c>
      <c r="AEL24" s="21">
        <v>0</v>
      </c>
      <c r="AEM24" s="21">
        <f t="shared" si="332"/>
        <v>0</v>
      </c>
      <c r="AEN24" s="21">
        <v>0</v>
      </c>
      <c r="AEO24" s="21">
        <f t="shared" si="333"/>
        <v>0</v>
      </c>
      <c r="AEP24" s="21">
        <f t="shared" si="418"/>
        <v>0</v>
      </c>
      <c r="AEQ24" s="21"/>
      <c r="AER24" s="21">
        <f t="shared" si="23"/>
        <v>0</v>
      </c>
      <c r="AES24" s="21"/>
      <c r="AET24" s="21"/>
      <c r="AEU24" s="21">
        <v>0</v>
      </c>
      <c r="AEV24" s="21">
        <f t="shared" si="335"/>
        <v>0</v>
      </c>
      <c r="AEW24" s="21">
        <v>0</v>
      </c>
      <c r="AEX24" s="21">
        <v>0</v>
      </c>
      <c r="AEY24" s="22"/>
      <c r="AEZ24" s="22"/>
      <c r="AFA24" s="21">
        <v>0</v>
      </c>
      <c r="AFB24" s="21">
        <f t="shared" si="336"/>
        <v>0</v>
      </c>
      <c r="AFC24" s="21">
        <v>0</v>
      </c>
      <c r="AFD24" s="21">
        <f t="shared" si="337"/>
        <v>0</v>
      </c>
      <c r="AFE24" s="21">
        <v>0</v>
      </c>
      <c r="AFF24" s="21">
        <f t="shared" si="338"/>
        <v>0</v>
      </c>
      <c r="AFG24" s="21">
        <v>0</v>
      </c>
      <c r="AFH24" s="21">
        <f t="shared" si="339"/>
        <v>0</v>
      </c>
      <c r="AFI24" s="21">
        <v>0</v>
      </c>
      <c r="AFJ24" s="21">
        <f t="shared" si="340"/>
        <v>0</v>
      </c>
      <c r="AFK24" s="21">
        <v>0</v>
      </c>
      <c r="AFL24" s="21">
        <f t="shared" si="341"/>
        <v>0</v>
      </c>
      <c r="AFM24" s="21">
        <f t="shared" si="342"/>
        <v>0</v>
      </c>
      <c r="AFN24" s="21"/>
      <c r="AFO24" s="23">
        <f t="shared" si="436"/>
        <v>0</v>
      </c>
      <c r="AFP24" s="24">
        <f t="shared" si="24"/>
        <v>0</v>
      </c>
      <c r="AFQ24" s="24">
        <f t="shared" si="25"/>
        <v>0</v>
      </c>
      <c r="AFR24" s="24">
        <f t="shared" si="343"/>
        <v>0</v>
      </c>
    </row>
    <row r="25" spans="1:850" ht="19.350000000000001" customHeight="1" x14ac:dyDescent="0.3">
      <c r="A25" s="19"/>
      <c r="B25" s="20" t="s">
        <v>43</v>
      </c>
      <c r="C25" s="20" t="s">
        <v>43</v>
      </c>
      <c r="D25" s="21">
        <v>0</v>
      </c>
      <c r="E25" s="20" t="s">
        <v>43</v>
      </c>
      <c r="F25" s="20" t="s">
        <v>43</v>
      </c>
      <c r="G25" s="21">
        <v>0</v>
      </c>
      <c r="H25" s="22"/>
      <c r="I25" s="22"/>
      <c r="J25" s="22"/>
      <c r="K25" s="23">
        <v>0</v>
      </c>
      <c r="L25" s="21">
        <f t="shared" si="26"/>
        <v>0</v>
      </c>
      <c r="M25" s="21">
        <f t="shared" si="27"/>
        <v>0</v>
      </c>
      <c r="N25" s="21">
        <v>0</v>
      </c>
      <c r="O25" s="21">
        <f t="shared" si="28"/>
        <v>0</v>
      </c>
      <c r="P25" s="21">
        <v>0</v>
      </c>
      <c r="Q25" s="21">
        <f t="shared" si="29"/>
        <v>0</v>
      </c>
      <c r="R25" s="21">
        <v>0</v>
      </c>
      <c r="S25" s="21">
        <f t="shared" si="30"/>
        <v>0</v>
      </c>
      <c r="T25" s="21">
        <v>0</v>
      </c>
      <c r="U25" s="21">
        <f t="shared" si="31"/>
        <v>0</v>
      </c>
      <c r="V25" s="21">
        <v>0</v>
      </c>
      <c r="W25" s="21">
        <f t="shared" si="32"/>
        <v>0</v>
      </c>
      <c r="X25" s="21">
        <f t="shared" si="33"/>
        <v>0</v>
      </c>
      <c r="Y25" s="21"/>
      <c r="Z25" s="21">
        <f t="shared" si="0"/>
        <v>0</v>
      </c>
      <c r="AA25" s="21"/>
      <c r="AB25" s="21"/>
      <c r="AC25" s="21">
        <v>0</v>
      </c>
      <c r="AD25" s="21">
        <f t="shared" si="34"/>
        <v>0</v>
      </c>
      <c r="AE25" s="21">
        <v>0</v>
      </c>
      <c r="AF25" s="21">
        <v>0</v>
      </c>
      <c r="AG25" s="22"/>
      <c r="AH25" s="22"/>
      <c r="AI25" s="21">
        <v>0</v>
      </c>
      <c r="AJ25" s="21">
        <f t="shared" si="35"/>
        <v>0</v>
      </c>
      <c r="AK25" s="21">
        <v>0</v>
      </c>
      <c r="AL25" s="21">
        <f t="shared" si="36"/>
        <v>0</v>
      </c>
      <c r="AM25" s="21">
        <v>0</v>
      </c>
      <c r="AN25" s="21">
        <f t="shared" si="37"/>
        <v>0</v>
      </c>
      <c r="AO25" s="21">
        <v>0</v>
      </c>
      <c r="AP25" s="21">
        <f t="shared" si="38"/>
        <v>0</v>
      </c>
      <c r="AQ25" s="21">
        <v>0</v>
      </c>
      <c r="AR25" s="21">
        <f t="shared" si="39"/>
        <v>0</v>
      </c>
      <c r="AS25" s="21">
        <v>0</v>
      </c>
      <c r="AT25" s="21">
        <f t="shared" si="40"/>
        <v>0</v>
      </c>
      <c r="AU25" s="21">
        <f t="shared" si="41"/>
        <v>0</v>
      </c>
      <c r="AV25" s="21"/>
      <c r="AW25" s="23">
        <f t="shared" si="344"/>
        <v>0</v>
      </c>
      <c r="AX25" s="22"/>
      <c r="AY25" s="22"/>
      <c r="AZ25" s="22"/>
      <c r="BA25" s="23">
        <v>0</v>
      </c>
      <c r="BB25" s="21">
        <f t="shared" si="363"/>
        <v>0</v>
      </c>
      <c r="BC25" s="21">
        <f t="shared" si="43"/>
        <v>0</v>
      </c>
      <c r="BD25" s="21">
        <v>0</v>
      </c>
      <c r="BE25" s="21">
        <f t="shared" si="44"/>
        <v>0</v>
      </c>
      <c r="BF25" s="21">
        <v>0</v>
      </c>
      <c r="BG25" s="21">
        <f t="shared" si="45"/>
        <v>0</v>
      </c>
      <c r="BH25" s="21">
        <v>0</v>
      </c>
      <c r="BI25" s="21">
        <f t="shared" si="46"/>
        <v>0</v>
      </c>
      <c r="BJ25" s="21">
        <v>0</v>
      </c>
      <c r="BK25" s="21">
        <f t="shared" si="47"/>
        <v>0</v>
      </c>
      <c r="BL25" s="21">
        <v>0</v>
      </c>
      <c r="BM25" s="21">
        <f t="shared" si="48"/>
        <v>0</v>
      </c>
      <c r="BN25" s="21">
        <f t="shared" si="400"/>
        <v>0</v>
      </c>
      <c r="BO25" s="21"/>
      <c r="BP25" s="21">
        <f t="shared" si="1"/>
        <v>0</v>
      </c>
      <c r="BQ25" s="21"/>
      <c r="BR25" s="21"/>
      <c r="BS25" s="21">
        <v>0</v>
      </c>
      <c r="BT25" s="21">
        <f t="shared" si="50"/>
        <v>0</v>
      </c>
      <c r="BU25" s="21">
        <v>0</v>
      </c>
      <c r="BV25" s="21">
        <v>0</v>
      </c>
      <c r="BW25" s="22"/>
      <c r="BX25" s="22"/>
      <c r="BY25" s="21">
        <v>0</v>
      </c>
      <c r="BZ25" s="21">
        <f t="shared" si="51"/>
        <v>0</v>
      </c>
      <c r="CA25" s="21">
        <v>0</v>
      </c>
      <c r="CB25" s="21">
        <f t="shared" si="52"/>
        <v>0</v>
      </c>
      <c r="CC25" s="21">
        <v>0</v>
      </c>
      <c r="CD25" s="21">
        <f t="shared" si="53"/>
        <v>0</v>
      </c>
      <c r="CE25" s="21">
        <v>0</v>
      </c>
      <c r="CF25" s="21">
        <f t="shared" si="54"/>
        <v>0</v>
      </c>
      <c r="CG25" s="21">
        <v>0</v>
      </c>
      <c r="CH25" s="21">
        <f t="shared" si="55"/>
        <v>0</v>
      </c>
      <c r="CI25" s="21">
        <v>0</v>
      </c>
      <c r="CJ25" s="21">
        <f t="shared" si="56"/>
        <v>0</v>
      </c>
      <c r="CK25" s="21">
        <f t="shared" si="57"/>
        <v>0</v>
      </c>
      <c r="CL25" s="21"/>
      <c r="CM25" s="23">
        <f t="shared" si="419"/>
        <v>0</v>
      </c>
      <c r="CN25" s="22"/>
      <c r="CO25" s="22"/>
      <c r="CP25" s="22"/>
      <c r="CQ25" s="23">
        <v>0</v>
      </c>
      <c r="CR25" s="21">
        <f t="shared" si="364"/>
        <v>0</v>
      </c>
      <c r="CS25" s="21">
        <f t="shared" si="59"/>
        <v>0</v>
      </c>
      <c r="CT25" s="21">
        <v>0</v>
      </c>
      <c r="CU25" s="21">
        <f t="shared" si="60"/>
        <v>0</v>
      </c>
      <c r="CV25" s="21">
        <v>0</v>
      </c>
      <c r="CW25" s="21">
        <f t="shared" si="61"/>
        <v>0</v>
      </c>
      <c r="CX25" s="21">
        <v>0</v>
      </c>
      <c r="CY25" s="21">
        <f t="shared" si="62"/>
        <v>0</v>
      </c>
      <c r="CZ25" s="21">
        <v>0</v>
      </c>
      <c r="DA25" s="21">
        <f t="shared" si="63"/>
        <v>0</v>
      </c>
      <c r="DB25" s="21">
        <v>0</v>
      </c>
      <c r="DC25" s="21">
        <f t="shared" si="64"/>
        <v>0</v>
      </c>
      <c r="DD25" s="21">
        <f t="shared" si="401"/>
        <v>0</v>
      </c>
      <c r="DE25" s="21"/>
      <c r="DF25" s="21">
        <f t="shared" si="2"/>
        <v>0</v>
      </c>
      <c r="DG25" s="21"/>
      <c r="DH25" s="21"/>
      <c r="DI25" s="21">
        <v>0</v>
      </c>
      <c r="DJ25" s="21">
        <f t="shared" si="66"/>
        <v>0</v>
      </c>
      <c r="DK25" s="21">
        <v>0</v>
      </c>
      <c r="DL25" s="21">
        <v>0</v>
      </c>
      <c r="DM25" s="22"/>
      <c r="DN25" s="22"/>
      <c r="DO25" s="21">
        <v>0</v>
      </c>
      <c r="DP25" s="21">
        <f t="shared" si="3"/>
        <v>0</v>
      </c>
      <c r="DQ25" s="21">
        <v>0</v>
      </c>
      <c r="DR25" s="21">
        <f t="shared" si="67"/>
        <v>0</v>
      </c>
      <c r="DS25" s="21">
        <v>0</v>
      </c>
      <c r="DT25" s="21">
        <f t="shared" si="68"/>
        <v>0</v>
      </c>
      <c r="DU25" s="21">
        <v>0</v>
      </c>
      <c r="DV25" s="21">
        <f t="shared" si="69"/>
        <v>0</v>
      </c>
      <c r="DW25" s="21">
        <v>0</v>
      </c>
      <c r="DX25" s="21">
        <f t="shared" si="70"/>
        <v>0</v>
      </c>
      <c r="DY25" s="21">
        <v>0</v>
      </c>
      <c r="DZ25" s="21">
        <f t="shared" si="71"/>
        <v>0</v>
      </c>
      <c r="EA25" s="21">
        <f t="shared" si="72"/>
        <v>0</v>
      </c>
      <c r="EB25" s="21"/>
      <c r="EC25" s="23">
        <f t="shared" si="4"/>
        <v>0</v>
      </c>
      <c r="ED25" s="22"/>
      <c r="EE25" s="22"/>
      <c r="EF25" s="22"/>
      <c r="EG25" s="23">
        <v>0</v>
      </c>
      <c r="EH25" s="21">
        <f t="shared" si="365"/>
        <v>0</v>
      </c>
      <c r="EI25" s="21">
        <f t="shared" si="74"/>
        <v>0</v>
      </c>
      <c r="EJ25" s="21">
        <v>0</v>
      </c>
      <c r="EK25" s="21">
        <f t="shared" si="75"/>
        <v>0</v>
      </c>
      <c r="EL25" s="21">
        <v>0</v>
      </c>
      <c r="EM25" s="21">
        <f t="shared" si="76"/>
        <v>0</v>
      </c>
      <c r="EN25" s="21">
        <v>0</v>
      </c>
      <c r="EO25" s="21">
        <f t="shared" si="77"/>
        <v>0</v>
      </c>
      <c r="EP25" s="21">
        <v>0</v>
      </c>
      <c r="EQ25" s="21">
        <f t="shared" si="78"/>
        <v>0</v>
      </c>
      <c r="ER25" s="21">
        <v>0</v>
      </c>
      <c r="ES25" s="21">
        <f t="shared" si="79"/>
        <v>0</v>
      </c>
      <c r="ET25" s="21">
        <f t="shared" si="402"/>
        <v>0</v>
      </c>
      <c r="EU25" s="21"/>
      <c r="EV25" s="21">
        <f t="shared" si="5"/>
        <v>0</v>
      </c>
      <c r="EW25" s="21"/>
      <c r="EX25" s="21"/>
      <c r="EY25" s="21">
        <v>0</v>
      </c>
      <c r="EZ25" s="21">
        <f t="shared" si="81"/>
        <v>0</v>
      </c>
      <c r="FA25" s="21">
        <v>0</v>
      </c>
      <c r="FB25" s="21">
        <v>0</v>
      </c>
      <c r="FC25" s="22"/>
      <c r="FD25" s="22"/>
      <c r="FE25" s="21">
        <v>0</v>
      </c>
      <c r="FF25" s="21">
        <f t="shared" si="82"/>
        <v>0</v>
      </c>
      <c r="FG25" s="21">
        <v>0</v>
      </c>
      <c r="FH25" s="21">
        <f t="shared" si="83"/>
        <v>0</v>
      </c>
      <c r="FI25" s="21">
        <v>0</v>
      </c>
      <c r="FJ25" s="21">
        <f t="shared" si="84"/>
        <v>0</v>
      </c>
      <c r="FK25" s="21">
        <v>0</v>
      </c>
      <c r="FL25" s="21">
        <f t="shared" si="85"/>
        <v>0</v>
      </c>
      <c r="FM25" s="21">
        <v>0</v>
      </c>
      <c r="FN25" s="21">
        <f t="shared" si="86"/>
        <v>0</v>
      </c>
      <c r="FO25" s="21">
        <v>0</v>
      </c>
      <c r="FP25" s="21">
        <f t="shared" si="87"/>
        <v>0</v>
      </c>
      <c r="FQ25" s="21">
        <f t="shared" si="88"/>
        <v>0</v>
      </c>
      <c r="FR25" s="21"/>
      <c r="FS25" s="23">
        <f t="shared" si="420"/>
        <v>0</v>
      </c>
      <c r="FT25" s="22"/>
      <c r="FU25" s="22"/>
      <c r="FV25" s="22"/>
      <c r="FW25" s="23">
        <v>0</v>
      </c>
      <c r="FX25" s="21">
        <f t="shared" si="366"/>
        <v>0</v>
      </c>
      <c r="FY25" s="21">
        <f t="shared" si="90"/>
        <v>0</v>
      </c>
      <c r="FZ25" s="21">
        <v>0</v>
      </c>
      <c r="GA25" s="21">
        <f t="shared" si="91"/>
        <v>0</v>
      </c>
      <c r="GB25" s="21">
        <v>0</v>
      </c>
      <c r="GC25" s="21">
        <f t="shared" si="92"/>
        <v>0</v>
      </c>
      <c r="GD25" s="21">
        <v>0</v>
      </c>
      <c r="GE25" s="21">
        <f t="shared" si="93"/>
        <v>0</v>
      </c>
      <c r="GF25" s="21">
        <v>0</v>
      </c>
      <c r="GG25" s="21">
        <f t="shared" si="94"/>
        <v>0</v>
      </c>
      <c r="GH25" s="21">
        <v>0</v>
      </c>
      <c r="GI25" s="21">
        <f t="shared" si="95"/>
        <v>0</v>
      </c>
      <c r="GJ25" s="21">
        <f t="shared" si="403"/>
        <v>0</v>
      </c>
      <c r="GK25" s="21"/>
      <c r="GL25" s="21">
        <f t="shared" si="6"/>
        <v>0</v>
      </c>
      <c r="GM25" s="21"/>
      <c r="GN25" s="21"/>
      <c r="GO25" s="21">
        <v>0</v>
      </c>
      <c r="GP25" s="21">
        <f t="shared" si="97"/>
        <v>0</v>
      </c>
      <c r="GQ25" s="21">
        <v>0</v>
      </c>
      <c r="GR25" s="21">
        <v>0</v>
      </c>
      <c r="GS25" s="22"/>
      <c r="GT25" s="22"/>
      <c r="GU25" s="21">
        <v>0</v>
      </c>
      <c r="GV25" s="21">
        <f t="shared" si="98"/>
        <v>0</v>
      </c>
      <c r="GW25" s="21">
        <v>0</v>
      </c>
      <c r="GX25" s="21">
        <f t="shared" si="99"/>
        <v>0</v>
      </c>
      <c r="GY25" s="21">
        <v>0</v>
      </c>
      <c r="GZ25" s="21">
        <f t="shared" si="100"/>
        <v>0</v>
      </c>
      <c r="HA25" s="21">
        <v>0</v>
      </c>
      <c r="HB25" s="21">
        <f t="shared" si="101"/>
        <v>0</v>
      </c>
      <c r="HC25" s="21">
        <v>0</v>
      </c>
      <c r="HD25" s="21">
        <f t="shared" si="102"/>
        <v>0</v>
      </c>
      <c r="HE25" s="21">
        <v>0</v>
      </c>
      <c r="HF25" s="21">
        <f t="shared" si="103"/>
        <v>0</v>
      </c>
      <c r="HG25" s="21">
        <f t="shared" si="104"/>
        <v>0</v>
      </c>
      <c r="HH25" s="21"/>
      <c r="HI25" s="23">
        <f t="shared" si="421"/>
        <v>0</v>
      </c>
      <c r="HJ25" s="22"/>
      <c r="HK25" s="22"/>
      <c r="HL25" s="22"/>
      <c r="HM25" s="23">
        <v>0</v>
      </c>
      <c r="HN25" s="21">
        <f t="shared" si="367"/>
        <v>0</v>
      </c>
      <c r="HO25" s="21">
        <f t="shared" si="106"/>
        <v>0</v>
      </c>
      <c r="HP25" s="21">
        <v>0</v>
      </c>
      <c r="HQ25" s="21">
        <f t="shared" si="107"/>
        <v>0</v>
      </c>
      <c r="HR25" s="21">
        <v>0</v>
      </c>
      <c r="HS25" s="21">
        <f t="shared" si="108"/>
        <v>0</v>
      </c>
      <c r="HT25" s="21">
        <v>0</v>
      </c>
      <c r="HU25" s="21">
        <f t="shared" si="109"/>
        <v>0</v>
      </c>
      <c r="HV25" s="21">
        <v>0</v>
      </c>
      <c r="HW25" s="21">
        <f t="shared" si="110"/>
        <v>0</v>
      </c>
      <c r="HX25" s="21">
        <v>0</v>
      </c>
      <c r="HY25" s="21">
        <f t="shared" si="111"/>
        <v>0</v>
      </c>
      <c r="HZ25" s="21">
        <f t="shared" si="404"/>
        <v>0</v>
      </c>
      <c r="IA25" s="21"/>
      <c r="IB25" s="21">
        <f t="shared" si="7"/>
        <v>0</v>
      </c>
      <c r="IC25" s="21"/>
      <c r="ID25" s="21"/>
      <c r="IE25" s="21">
        <v>0</v>
      </c>
      <c r="IF25" s="21">
        <f t="shared" si="113"/>
        <v>0</v>
      </c>
      <c r="IG25" s="21">
        <v>0</v>
      </c>
      <c r="IH25" s="21">
        <v>0</v>
      </c>
      <c r="II25" s="22"/>
      <c r="IJ25" s="22"/>
      <c r="IK25" s="21">
        <v>0</v>
      </c>
      <c r="IL25" s="21">
        <f t="shared" si="114"/>
        <v>0</v>
      </c>
      <c r="IM25" s="21">
        <v>0</v>
      </c>
      <c r="IN25" s="21">
        <f t="shared" si="115"/>
        <v>0</v>
      </c>
      <c r="IO25" s="21">
        <v>0</v>
      </c>
      <c r="IP25" s="21">
        <f t="shared" si="116"/>
        <v>0</v>
      </c>
      <c r="IQ25" s="21">
        <v>0</v>
      </c>
      <c r="IR25" s="21">
        <f t="shared" si="117"/>
        <v>0</v>
      </c>
      <c r="IS25" s="21">
        <v>0</v>
      </c>
      <c r="IT25" s="21">
        <f t="shared" si="118"/>
        <v>0</v>
      </c>
      <c r="IU25" s="21">
        <v>0</v>
      </c>
      <c r="IV25" s="21">
        <f t="shared" si="119"/>
        <v>0</v>
      </c>
      <c r="IW25" s="21">
        <f t="shared" si="120"/>
        <v>0</v>
      </c>
      <c r="IX25" s="21"/>
      <c r="IY25" s="23">
        <f t="shared" si="422"/>
        <v>0</v>
      </c>
      <c r="IZ25" s="22"/>
      <c r="JA25" s="22"/>
      <c r="JB25" s="22"/>
      <c r="JC25" s="23">
        <v>0</v>
      </c>
      <c r="JD25" s="21">
        <f t="shared" si="368"/>
        <v>0</v>
      </c>
      <c r="JE25" s="21">
        <f t="shared" si="122"/>
        <v>0</v>
      </c>
      <c r="JF25" s="21">
        <v>0</v>
      </c>
      <c r="JG25" s="21">
        <f t="shared" si="123"/>
        <v>0</v>
      </c>
      <c r="JH25" s="21">
        <v>0</v>
      </c>
      <c r="JI25" s="21">
        <f t="shared" si="124"/>
        <v>0</v>
      </c>
      <c r="JJ25" s="21">
        <v>0</v>
      </c>
      <c r="JK25" s="21">
        <f t="shared" si="125"/>
        <v>0</v>
      </c>
      <c r="JL25" s="21">
        <v>0</v>
      </c>
      <c r="JM25" s="21">
        <f t="shared" si="126"/>
        <v>0</v>
      </c>
      <c r="JN25" s="21">
        <v>0</v>
      </c>
      <c r="JO25" s="21">
        <f t="shared" si="127"/>
        <v>0</v>
      </c>
      <c r="JP25" s="21">
        <f t="shared" si="405"/>
        <v>0</v>
      </c>
      <c r="JQ25" s="21"/>
      <c r="JR25" s="21">
        <f t="shared" si="8"/>
        <v>0</v>
      </c>
      <c r="JS25" s="21"/>
      <c r="JT25" s="21"/>
      <c r="JU25" s="21">
        <v>0</v>
      </c>
      <c r="JV25" s="21">
        <f t="shared" si="129"/>
        <v>0</v>
      </c>
      <c r="JW25" s="21">
        <v>0</v>
      </c>
      <c r="JX25" s="21">
        <v>0</v>
      </c>
      <c r="JY25" s="22"/>
      <c r="JZ25" s="22"/>
      <c r="KA25" s="21">
        <v>0</v>
      </c>
      <c r="KB25" s="21">
        <f t="shared" si="130"/>
        <v>0</v>
      </c>
      <c r="KC25" s="21">
        <v>0</v>
      </c>
      <c r="KD25" s="21">
        <f t="shared" si="131"/>
        <v>0</v>
      </c>
      <c r="KE25" s="21">
        <v>0</v>
      </c>
      <c r="KF25" s="21">
        <f t="shared" si="132"/>
        <v>0</v>
      </c>
      <c r="KG25" s="21">
        <v>0</v>
      </c>
      <c r="KH25" s="21">
        <f t="shared" si="133"/>
        <v>0</v>
      </c>
      <c r="KI25" s="21">
        <v>0</v>
      </c>
      <c r="KJ25" s="21">
        <f t="shared" si="134"/>
        <v>0</v>
      </c>
      <c r="KK25" s="21">
        <v>0</v>
      </c>
      <c r="KL25" s="21">
        <f t="shared" si="135"/>
        <v>0</v>
      </c>
      <c r="KM25" s="21">
        <f t="shared" si="136"/>
        <v>0</v>
      </c>
      <c r="KN25" s="21"/>
      <c r="KO25" s="23">
        <f t="shared" si="423"/>
        <v>0</v>
      </c>
      <c r="KP25" s="22"/>
      <c r="KQ25" s="22"/>
      <c r="KR25" s="22"/>
      <c r="KS25" s="23">
        <v>0</v>
      </c>
      <c r="KT25" s="21">
        <f t="shared" si="369"/>
        <v>0</v>
      </c>
      <c r="KU25" s="21">
        <f t="shared" si="138"/>
        <v>0</v>
      </c>
      <c r="KV25" s="21">
        <v>0</v>
      </c>
      <c r="KW25" s="21">
        <f t="shared" si="139"/>
        <v>0</v>
      </c>
      <c r="KX25" s="21">
        <v>0</v>
      </c>
      <c r="KY25" s="21">
        <f t="shared" si="140"/>
        <v>0</v>
      </c>
      <c r="KZ25" s="21">
        <v>0</v>
      </c>
      <c r="LA25" s="21">
        <f t="shared" si="141"/>
        <v>0</v>
      </c>
      <c r="LB25" s="21">
        <v>0</v>
      </c>
      <c r="LC25" s="21">
        <f t="shared" si="142"/>
        <v>0</v>
      </c>
      <c r="LD25" s="21">
        <v>0</v>
      </c>
      <c r="LE25" s="21">
        <f t="shared" si="143"/>
        <v>0</v>
      </c>
      <c r="LF25" s="21">
        <f t="shared" si="406"/>
        <v>0</v>
      </c>
      <c r="LG25" s="21"/>
      <c r="LH25" s="21">
        <f t="shared" si="9"/>
        <v>0</v>
      </c>
      <c r="LI25" s="21"/>
      <c r="LJ25" s="21"/>
      <c r="LK25" s="21">
        <v>0</v>
      </c>
      <c r="LL25" s="21">
        <f t="shared" si="145"/>
        <v>0</v>
      </c>
      <c r="LM25" s="21">
        <v>0</v>
      </c>
      <c r="LN25" s="21">
        <v>0</v>
      </c>
      <c r="LO25" s="22"/>
      <c r="LP25" s="22"/>
      <c r="LQ25" s="21">
        <v>0</v>
      </c>
      <c r="LR25" s="21">
        <f t="shared" si="146"/>
        <v>0</v>
      </c>
      <c r="LS25" s="21">
        <v>0</v>
      </c>
      <c r="LT25" s="21">
        <f t="shared" si="147"/>
        <v>0</v>
      </c>
      <c r="LU25" s="21">
        <v>0</v>
      </c>
      <c r="LV25" s="21">
        <f t="shared" si="148"/>
        <v>0</v>
      </c>
      <c r="LW25" s="21">
        <v>0</v>
      </c>
      <c r="LX25" s="21">
        <f t="shared" si="149"/>
        <v>0</v>
      </c>
      <c r="LY25" s="21">
        <v>0</v>
      </c>
      <c r="LZ25" s="21">
        <f t="shared" si="150"/>
        <v>0</v>
      </c>
      <c r="MA25" s="21">
        <v>0</v>
      </c>
      <c r="MB25" s="21">
        <f t="shared" si="151"/>
        <v>0</v>
      </c>
      <c r="MC25" s="21">
        <f t="shared" si="152"/>
        <v>0</v>
      </c>
      <c r="MD25" s="21"/>
      <c r="ME25" s="23">
        <f t="shared" si="424"/>
        <v>0</v>
      </c>
      <c r="MF25" s="22"/>
      <c r="MG25" s="22"/>
      <c r="MH25" s="22"/>
      <c r="MI25" s="23">
        <v>0</v>
      </c>
      <c r="MJ25" s="21">
        <f t="shared" si="370"/>
        <v>0</v>
      </c>
      <c r="MK25" s="21">
        <f t="shared" si="154"/>
        <v>0</v>
      </c>
      <c r="ML25" s="21">
        <v>0</v>
      </c>
      <c r="MM25" s="21">
        <f t="shared" si="155"/>
        <v>0</v>
      </c>
      <c r="MN25" s="21">
        <v>0</v>
      </c>
      <c r="MO25" s="21">
        <f t="shared" si="156"/>
        <v>0</v>
      </c>
      <c r="MP25" s="21">
        <v>0</v>
      </c>
      <c r="MQ25" s="21">
        <f t="shared" si="157"/>
        <v>0</v>
      </c>
      <c r="MR25" s="21">
        <v>0</v>
      </c>
      <c r="MS25" s="21">
        <f t="shared" si="158"/>
        <v>0</v>
      </c>
      <c r="MT25" s="21">
        <v>0</v>
      </c>
      <c r="MU25" s="21">
        <f t="shared" si="159"/>
        <v>0</v>
      </c>
      <c r="MV25" s="21">
        <f t="shared" si="407"/>
        <v>0</v>
      </c>
      <c r="MW25" s="21"/>
      <c r="MX25" s="21">
        <f t="shared" si="10"/>
        <v>0</v>
      </c>
      <c r="MY25" s="21"/>
      <c r="MZ25" s="21"/>
      <c r="NA25" s="21">
        <v>0</v>
      </c>
      <c r="NB25" s="21">
        <f t="shared" si="161"/>
        <v>0</v>
      </c>
      <c r="NC25" s="21">
        <v>0</v>
      </c>
      <c r="ND25" s="21">
        <v>0</v>
      </c>
      <c r="NE25" s="22"/>
      <c r="NF25" s="22"/>
      <c r="NG25" s="21">
        <v>0</v>
      </c>
      <c r="NH25" s="21">
        <f t="shared" si="162"/>
        <v>0</v>
      </c>
      <c r="NI25" s="21">
        <v>0</v>
      </c>
      <c r="NJ25" s="21">
        <f t="shared" si="163"/>
        <v>0</v>
      </c>
      <c r="NK25" s="21">
        <v>0</v>
      </c>
      <c r="NL25" s="21">
        <f t="shared" si="164"/>
        <v>0</v>
      </c>
      <c r="NM25" s="21">
        <v>0</v>
      </c>
      <c r="NN25" s="21">
        <f t="shared" si="165"/>
        <v>0</v>
      </c>
      <c r="NO25" s="21">
        <v>0</v>
      </c>
      <c r="NP25" s="21">
        <f t="shared" si="166"/>
        <v>0</v>
      </c>
      <c r="NQ25" s="21">
        <v>0</v>
      </c>
      <c r="NR25" s="21">
        <f t="shared" si="167"/>
        <v>0</v>
      </c>
      <c r="NS25" s="21">
        <f t="shared" si="168"/>
        <v>0</v>
      </c>
      <c r="NT25" s="21"/>
      <c r="NU25" s="23">
        <f t="shared" si="425"/>
        <v>0</v>
      </c>
      <c r="NV25" s="22"/>
      <c r="NW25" s="22"/>
      <c r="NX25" s="22"/>
      <c r="NY25" s="23">
        <v>0</v>
      </c>
      <c r="NZ25" s="21">
        <f t="shared" si="371"/>
        <v>0</v>
      </c>
      <c r="OA25" s="21">
        <f t="shared" si="170"/>
        <v>0</v>
      </c>
      <c r="OB25" s="21">
        <v>0</v>
      </c>
      <c r="OC25" s="21">
        <f t="shared" si="171"/>
        <v>0</v>
      </c>
      <c r="OD25" s="21">
        <v>0</v>
      </c>
      <c r="OE25" s="21">
        <f t="shared" si="172"/>
        <v>0</v>
      </c>
      <c r="OF25" s="21">
        <v>0</v>
      </c>
      <c r="OG25" s="21">
        <f t="shared" si="173"/>
        <v>0</v>
      </c>
      <c r="OH25" s="21">
        <v>0</v>
      </c>
      <c r="OI25" s="21">
        <f t="shared" si="174"/>
        <v>0</v>
      </c>
      <c r="OJ25" s="21">
        <v>0</v>
      </c>
      <c r="OK25" s="21">
        <f t="shared" si="175"/>
        <v>0</v>
      </c>
      <c r="OL25" s="21">
        <f t="shared" si="408"/>
        <v>0</v>
      </c>
      <c r="OM25" s="21"/>
      <c r="ON25" s="21">
        <f t="shared" si="11"/>
        <v>0</v>
      </c>
      <c r="OO25" s="21"/>
      <c r="OP25" s="21"/>
      <c r="OQ25" s="21">
        <v>0</v>
      </c>
      <c r="OR25" s="21">
        <f t="shared" si="177"/>
        <v>0</v>
      </c>
      <c r="OS25" s="21">
        <v>0</v>
      </c>
      <c r="OT25" s="21">
        <v>0</v>
      </c>
      <c r="OU25" s="22"/>
      <c r="OV25" s="22"/>
      <c r="OW25" s="21">
        <v>0</v>
      </c>
      <c r="OX25" s="21">
        <f t="shared" si="178"/>
        <v>0</v>
      </c>
      <c r="OY25" s="21">
        <v>0</v>
      </c>
      <c r="OZ25" s="21">
        <f t="shared" si="179"/>
        <v>0</v>
      </c>
      <c r="PA25" s="21">
        <v>0</v>
      </c>
      <c r="PB25" s="21">
        <f t="shared" si="180"/>
        <v>0</v>
      </c>
      <c r="PC25" s="21">
        <v>0</v>
      </c>
      <c r="PD25" s="21">
        <f t="shared" si="181"/>
        <v>0</v>
      </c>
      <c r="PE25" s="21">
        <v>0</v>
      </c>
      <c r="PF25" s="21">
        <f t="shared" si="182"/>
        <v>0</v>
      </c>
      <c r="PG25" s="21">
        <v>0</v>
      </c>
      <c r="PH25" s="21">
        <f t="shared" si="183"/>
        <v>0</v>
      </c>
      <c r="PI25" s="21">
        <f t="shared" si="184"/>
        <v>0</v>
      </c>
      <c r="PJ25" s="21"/>
      <c r="PK25" s="23">
        <f t="shared" si="426"/>
        <v>0</v>
      </c>
      <c r="PL25" s="22"/>
      <c r="PM25" s="22"/>
      <c r="PN25" s="22"/>
      <c r="PO25" s="23">
        <v>0</v>
      </c>
      <c r="PP25" s="21">
        <f t="shared" si="372"/>
        <v>0</v>
      </c>
      <c r="PQ25" s="21">
        <f t="shared" si="186"/>
        <v>0</v>
      </c>
      <c r="PR25" s="21">
        <v>0</v>
      </c>
      <c r="PS25" s="21">
        <f t="shared" si="187"/>
        <v>0</v>
      </c>
      <c r="PT25" s="21">
        <v>0</v>
      </c>
      <c r="PU25" s="21">
        <f t="shared" si="188"/>
        <v>0</v>
      </c>
      <c r="PV25" s="21">
        <v>0</v>
      </c>
      <c r="PW25" s="21">
        <f t="shared" si="189"/>
        <v>0</v>
      </c>
      <c r="PX25" s="21">
        <v>0</v>
      </c>
      <c r="PY25" s="21">
        <f t="shared" si="190"/>
        <v>0</v>
      </c>
      <c r="PZ25" s="21">
        <v>0</v>
      </c>
      <c r="QA25" s="21">
        <f t="shared" si="191"/>
        <v>0</v>
      </c>
      <c r="QB25" s="21">
        <f t="shared" si="409"/>
        <v>0</v>
      </c>
      <c r="QC25" s="21"/>
      <c r="QD25" s="21">
        <f t="shared" si="12"/>
        <v>0</v>
      </c>
      <c r="QE25" s="21"/>
      <c r="QF25" s="21"/>
      <c r="QG25" s="21">
        <v>0</v>
      </c>
      <c r="QH25" s="21">
        <f t="shared" si="193"/>
        <v>0</v>
      </c>
      <c r="QI25" s="21">
        <v>0</v>
      </c>
      <c r="QJ25" s="21">
        <v>0</v>
      </c>
      <c r="QK25" s="22"/>
      <c r="QL25" s="22"/>
      <c r="QM25" s="21">
        <v>0</v>
      </c>
      <c r="QN25" s="21">
        <f t="shared" si="194"/>
        <v>0</v>
      </c>
      <c r="QO25" s="21">
        <v>0</v>
      </c>
      <c r="QP25" s="21">
        <f t="shared" si="195"/>
        <v>0</v>
      </c>
      <c r="QQ25" s="21">
        <v>0</v>
      </c>
      <c r="QR25" s="21">
        <f t="shared" si="196"/>
        <v>0</v>
      </c>
      <c r="QS25" s="21">
        <v>0</v>
      </c>
      <c r="QT25" s="21">
        <f t="shared" si="197"/>
        <v>0</v>
      </c>
      <c r="QU25" s="21">
        <v>0</v>
      </c>
      <c r="QV25" s="21">
        <f t="shared" si="198"/>
        <v>0</v>
      </c>
      <c r="QW25" s="21">
        <v>0</v>
      </c>
      <c r="QX25" s="21">
        <f t="shared" si="199"/>
        <v>0</v>
      </c>
      <c r="QY25" s="21">
        <f t="shared" si="200"/>
        <v>0</v>
      </c>
      <c r="QZ25" s="21"/>
      <c r="RA25" s="23">
        <f t="shared" si="427"/>
        <v>0</v>
      </c>
      <c r="RB25" s="22"/>
      <c r="RC25" s="22"/>
      <c r="RD25" s="22"/>
      <c r="RE25" s="23">
        <v>0</v>
      </c>
      <c r="RF25" s="21">
        <f t="shared" si="373"/>
        <v>0</v>
      </c>
      <c r="RG25" s="21">
        <f t="shared" si="202"/>
        <v>0</v>
      </c>
      <c r="RH25" s="21">
        <v>0</v>
      </c>
      <c r="RI25" s="21">
        <f t="shared" si="203"/>
        <v>0</v>
      </c>
      <c r="RJ25" s="21">
        <v>0</v>
      </c>
      <c r="RK25" s="21">
        <f t="shared" si="204"/>
        <v>0</v>
      </c>
      <c r="RL25" s="21">
        <v>0</v>
      </c>
      <c r="RM25" s="21">
        <f t="shared" si="205"/>
        <v>0</v>
      </c>
      <c r="RN25" s="21">
        <v>0</v>
      </c>
      <c r="RO25" s="21">
        <f t="shared" si="206"/>
        <v>0</v>
      </c>
      <c r="RP25" s="21">
        <v>0</v>
      </c>
      <c r="RQ25" s="21">
        <f t="shared" si="207"/>
        <v>0</v>
      </c>
      <c r="RR25" s="21">
        <f t="shared" si="410"/>
        <v>0</v>
      </c>
      <c r="RS25" s="21"/>
      <c r="RT25" s="21">
        <f t="shared" si="13"/>
        <v>0</v>
      </c>
      <c r="RU25" s="21"/>
      <c r="RV25" s="21"/>
      <c r="RW25" s="21">
        <v>0</v>
      </c>
      <c r="RX25" s="21">
        <f t="shared" si="209"/>
        <v>0</v>
      </c>
      <c r="RY25" s="21">
        <v>0</v>
      </c>
      <c r="RZ25" s="21">
        <v>0</v>
      </c>
      <c r="SA25" s="22"/>
      <c r="SB25" s="22"/>
      <c r="SC25" s="21">
        <v>0</v>
      </c>
      <c r="SD25" s="21">
        <f t="shared" si="210"/>
        <v>0</v>
      </c>
      <c r="SE25" s="21">
        <v>0</v>
      </c>
      <c r="SF25" s="21">
        <f t="shared" si="211"/>
        <v>0</v>
      </c>
      <c r="SG25" s="21">
        <v>0</v>
      </c>
      <c r="SH25" s="21">
        <f t="shared" si="212"/>
        <v>0</v>
      </c>
      <c r="SI25" s="21">
        <v>0</v>
      </c>
      <c r="SJ25" s="21">
        <f t="shared" si="213"/>
        <v>0</v>
      </c>
      <c r="SK25" s="21">
        <v>0</v>
      </c>
      <c r="SL25" s="21">
        <f t="shared" si="214"/>
        <v>0</v>
      </c>
      <c r="SM25" s="21">
        <v>0</v>
      </c>
      <c r="SN25" s="21">
        <f t="shared" si="215"/>
        <v>0</v>
      </c>
      <c r="SO25" s="21">
        <f t="shared" si="216"/>
        <v>0</v>
      </c>
      <c r="SP25" s="21"/>
      <c r="SQ25" s="23">
        <f t="shared" si="428"/>
        <v>0</v>
      </c>
      <c r="SR25" s="22"/>
      <c r="SS25" s="22"/>
      <c r="ST25" s="22"/>
      <c r="SU25" s="23">
        <v>0</v>
      </c>
      <c r="SV25" s="21">
        <f t="shared" si="374"/>
        <v>0</v>
      </c>
      <c r="SW25" s="21">
        <f t="shared" si="218"/>
        <v>0</v>
      </c>
      <c r="SX25" s="21">
        <v>0</v>
      </c>
      <c r="SY25" s="21">
        <f t="shared" si="219"/>
        <v>0</v>
      </c>
      <c r="SZ25" s="21">
        <v>0</v>
      </c>
      <c r="TA25" s="21">
        <f t="shared" si="220"/>
        <v>0</v>
      </c>
      <c r="TB25" s="21">
        <v>0</v>
      </c>
      <c r="TC25" s="21">
        <f t="shared" si="221"/>
        <v>0</v>
      </c>
      <c r="TD25" s="21">
        <v>0</v>
      </c>
      <c r="TE25" s="21">
        <f t="shared" si="222"/>
        <v>0</v>
      </c>
      <c r="TF25" s="21">
        <v>0</v>
      </c>
      <c r="TG25" s="21">
        <f t="shared" si="223"/>
        <v>0</v>
      </c>
      <c r="TH25" s="21">
        <f t="shared" si="411"/>
        <v>0</v>
      </c>
      <c r="TI25" s="21"/>
      <c r="TJ25" s="21">
        <f t="shared" si="14"/>
        <v>0</v>
      </c>
      <c r="TK25" s="21"/>
      <c r="TL25" s="21"/>
      <c r="TM25" s="21">
        <v>0</v>
      </c>
      <c r="TN25" s="21">
        <f t="shared" si="225"/>
        <v>0</v>
      </c>
      <c r="TO25" s="21">
        <v>0</v>
      </c>
      <c r="TP25" s="21">
        <v>0</v>
      </c>
      <c r="TQ25" s="22"/>
      <c r="TR25" s="22"/>
      <c r="TS25" s="21">
        <v>0</v>
      </c>
      <c r="TT25" s="21">
        <f t="shared" si="226"/>
        <v>0</v>
      </c>
      <c r="TU25" s="21">
        <v>0</v>
      </c>
      <c r="TV25" s="21">
        <f t="shared" si="227"/>
        <v>0</v>
      </c>
      <c r="TW25" s="21">
        <v>0</v>
      </c>
      <c r="TX25" s="21">
        <f t="shared" si="228"/>
        <v>0</v>
      </c>
      <c r="TY25" s="21">
        <v>0</v>
      </c>
      <c r="TZ25" s="21">
        <f t="shared" si="229"/>
        <v>0</v>
      </c>
      <c r="UA25" s="21">
        <v>0</v>
      </c>
      <c r="UB25" s="21">
        <f t="shared" si="230"/>
        <v>0</v>
      </c>
      <c r="UC25" s="21">
        <v>0</v>
      </c>
      <c r="UD25" s="21">
        <f t="shared" si="231"/>
        <v>0</v>
      </c>
      <c r="UE25" s="21">
        <f t="shared" si="232"/>
        <v>0</v>
      </c>
      <c r="UF25" s="21"/>
      <c r="UG25" s="23">
        <f t="shared" si="429"/>
        <v>0</v>
      </c>
      <c r="UH25" s="22"/>
      <c r="UI25" s="22"/>
      <c r="UJ25" s="22"/>
      <c r="UK25" s="23">
        <v>0</v>
      </c>
      <c r="UL25" s="21">
        <f t="shared" si="375"/>
        <v>0</v>
      </c>
      <c r="UM25" s="21">
        <f t="shared" si="234"/>
        <v>0</v>
      </c>
      <c r="UN25" s="21">
        <v>0</v>
      </c>
      <c r="UO25" s="21">
        <f t="shared" si="235"/>
        <v>0</v>
      </c>
      <c r="UP25" s="21">
        <v>0</v>
      </c>
      <c r="UQ25" s="21">
        <f t="shared" si="236"/>
        <v>0</v>
      </c>
      <c r="UR25" s="21">
        <v>0</v>
      </c>
      <c r="US25" s="21">
        <f t="shared" si="237"/>
        <v>0</v>
      </c>
      <c r="UT25" s="21">
        <v>0</v>
      </c>
      <c r="UU25" s="21">
        <f t="shared" si="238"/>
        <v>0</v>
      </c>
      <c r="UV25" s="21">
        <v>0</v>
      </c>
      <c r="UW25" s="21">
        <f t="shared" si="239"/>
        <v>0</v>
      </c>
      <c r="UX25" s="21">
        <f t="shared" si="412"/>
        <v>0</v>
      </c>
      <c r="UY25" s="21"/>
      <c r="UZ25" s="21">
        <f t="shared" si="15"/>
        <v>0</v>
      </c>
      <c r="VA25" s="21"/>
      <c r="VB25" s="21"/>
      <c r="VC25" s="21">
        <v>0</v>
      </c>
      <c r="VD25" s="21">
        <f t="shared" si="241"/>
        <v>0</v>
      </c>
      <c r="VE25" s="21">
        <v>0</v>
      </c>
      <c r="VF25" s="21">
        <v>0</v>
      </c>
      <c r="VG25" s="22"/>
      <c r="VH25" s="22"/>
      <c r="VI25" s="21">
        <v>0</v>
      </c>
      <c r="VJ25" s="21">
        <f t="shared" si="242"/>
        <v>0</v>
      </c>
      <c r="VK25" s="21">
        <v>0</v>
      </c>
      <c r="VL25" s="21">
        <f t="shared" si="243"/>
        <v>0</v>
      </c>
      <c r="VM25" s="21">
        <v>0</v>
      </c>
      <c r="VN25" s="21">
        <f t="shared" si="244"/>
        <v>0</v>
      </c>
      <c r="VO25" s="21">
        <v>0</v>
      </c>
      <c r="VP25" s="21">
        <f t="shared" si="245"/>
        <v>0</v>
      </c>
      <c r="VQ25" s="21">
        <v>0</v>
      </c>
      <c r="VR25" s="21">
        <f t="shared" si="246"/>
        <v>0</v>
      </c>
      <c r="VS25" s="21">
        <v>0</v>
      </c>
      <c r="VT25" s="21">
        <f t="shared" si="247"/>
        <v>0</v>
      </c>
      <c r="VU25" s="21">
        <f t="shared" si="248"/>
        <v>0</v>
      </c>
      <c r="VV25" s="21"/>
      <c r="VW25" s="23">
        <f t="shared" si="430"/>
        <v>0</v>
      </c>
      <c r="VX25" s="22"/>
      <c r="VY25" s="22"/>
      <c r="VZ25" s="22"/>
      <c r="WA25" s="23">
        <v>0</v>
      </c>
      <c r="WB25" s="21">
        <f t="shared" si="376"/>
        <v>0</v>
      </c>
      <c r="WC25" s="21">
        <f t="shared" si="250"/>
        <v>0</v>
      </c>
      <c r="WD25" s="21">
        <v>0</v>
      </c>
      <c r="WE25" s="21">
        <f t="shared" si="251"/>
        <v>0</v>
      </c>
      <c r="WF25" s="21">
        <v>0</v>
      </c>
      <c r="WG25" s="21">
        <f t="shared" si="252"/>
        <v>0</v>
      </c>
      <c r="WH25" s="21">
        <v>0</v>
      </c>
      <c r="WI25" s="21">
        <f t="shared" si="253"/>
        <v>0</v>
      </c>
      <c r="WJ25" s="21">
        <v>0</v>
      </c>
      <c r="WK25" s="21">
        <f t="shared" si="254"/>
        <v>0</v>
      </c>
      <c r="WL25" s="21">
        <v>0</v>
      </c>
      <c r="WM25" s="21">
        <f t="shared" si="255"/>
        <v>0</v>
      </c>
      <c r="WN25" s="21">
        <f t="shared" si="413"/>
        <v>0</v>
      </c>
      <c r="WO25" s="21"/>
      <c r="WP25" s="21">
        <f t="shared" si="16"/>
        <v>0</v>
      </c>
      <c r="WQ25" s="21"/>
      <c r="WR25" s="21"/>
      <c r="WS25" s="21">
        <v>0</v>
      </c>
      <c r="WT25" s="21">
        <f t="shared" si="257"/>
        <v>0</v>
      </c>
      <c r="WU25" s="21">
        <v>0</v>
      </c>
      <c r="WV25" s="21">
        <v>0</v>
      </c>
      <c r="WW25" s="22"/>
      <c r="WX25" s="22"/>
      <c r="WY25" s="21">
        <v>0</v>
      </c>
      <c r="WZ25" s="21">
        <f t="shared" si="258"/>
        <v>0</v>
      </c>
      <c r="XA25" s="21">
        <v>0</v>
      </c>
      <c r="XB25" s="21">
        <f t="shared" si="259"/>
        <v>0</v>
      </c>
      <c r="XC25" s="21">
        <v>0</v>
      </c>
      <c r="XD25" s="21">
        <f t="shared" si="260"/>
        <v>0</v>
      </c>
      <c r="XE25" s="21">
        <v>0</v>
      </c>
      <c r="XF25" s="21">
        <f t="shared" si="261"/>
        <v>0</v>
      </c>
      <c r="XG25" s="21">
        <v>0</v>
      </c>
      <c r="XH25" s="21">
        <f t="shared" si="262"/>
        <v>0</v>
      </c>
      <c r="XI25" s="21">
        <v>0</v>
      </c>
      <c r="XJ25" s="21">
        <f t="shared" si="263"/>
        <v>0</v>
      </c>
      <c r="XK25" s="21">
        <f t="shared" si="264"/>
        <v>0</v>
      </c>
      <c r="XL25" s="21"/>
      <c r="XM25" s="23">
        <f t="shared" si="431"/>
        <v>0</v>
      </c>
      <c r="XN25" s="22"/>
      <c r="XO25" s="22"/>
      <c r="XP25" s="22"/>
      <c r="XQ25" s="23">
        <v>0</v>
      </c>
      <c r="XR25" s="21">
        <f t="shared" si="377"/>
        <v>0</v>
      </c>
      <c r="XS25" s="21">
        <f t="shared" si="266"/>
        <v>0</v>
      </c>
      <c r="XT25" s="21">
        <v>0</v>
      </c>
      <c r="XU25" s="21">
        <f t="shared" si="267"/>
        <v>0</v>
      </c>
      <c r="XV25" s="21">
        <v>0</v>
      </c>
      <c r="XW25" s="21">
        <f t="shared" si="268"/>
        <v>0</v>
      </c>
      <c r="XX25" s="21">
        <v>0</v>
      </c>
      <c r="XY25" s="21">
        <f t="shared" si="269"/>
        <v>0</v>
      </c>
      <c r="XZ25" s="21">
        <v>0</v>
      </c>
      <c r="YA25" s="21">
        <f t="shared" si="270"/>
        <v>0</v>
      </c>
      <c r="YB25" s="21">
        <v>0</v>
      </c>
      <c r="YC25" s="21">
        <f t="shared" si="271"/>
        <v>0</v>
      </c>
      <c r="YD25" s="21">
        <f t="shared" si="414"/>
        <v>0</v>
      </c>
      <c r="YE25" s="21"/>
      <c r="YF25" s="21">
        <f t="shared" si="17"/>
        <v>0</v>
      </c>
      <c r="YG25" s="21"/>
      <c r="YH25" s="21"/>
      <c r="YI25" s="21">
        <v>0</v>
      </c>
      <c r="YJ25" s="21">
        <f t="shared" si="273"/>
        <v>0</v>
      </c>
      <c r="YK25" s="21">
        <v>0</v>
      </c>
      <c r="YL25" s="21">
        <v>0</v>
      </c>
      <c r="YM25" s="22"/>
      <c r="YN25" s="22"/>
      <c r="YO25" s="21">
        <v>0</v>
      </c>
      <c r="YP25" s="21">
        <f t="shared" si="274"/>
        <v>0</v>
      </c>
      <c r="YQ25" s="21">
        <v>0</v>
      </c>
      <c r="YR25" s="21">
        <f t="shared" si="275"/>
        <v>0</v>
      </c>
      <c r="YS25" s="21">
        <v>0</v>
      </c>
      <c r="YT25" s="21">
        <f t="shared" si="276"/>
        <v>0</v>
      </c>
      <c r="YU25" s="21">
        <v>0</v>
      </c>
      <c r="YV25" s="21">
        <f t="shared" si="277"/>
        <v>0</v>
      </c>
      <c r="YW25" s="21">
        <v>0</v>
      </c>
      <c r="YX25" s="21">
        <f t="shared" si="278"/>
        <v>0</v>
      </c>
      <c r="YY25" s="21">
        <v>0</v>
      </c>
      <c r="YZ25" s="21">
        <f t="shared" si="279"/>
        <v>0</v>
      </c>
      <c r="ZA25" s="21">
        <f t="shared" si="280"/>
        <v>0</v>
      </c>
      <c r="ZB25" s="21"/>
      <c r="ZC25" s="23">
        <f t="shared" si="432"/>
        <v>0</v>
      </c>
      <c r="ZD25" s="22"/>
      <c r="ZE25" s="22"/>
      <c r="ZF25" s="22"/>
      <c r="ZG25" s="23">
        <v>0</v>
      </c>
      <c r="ZH25" s="21">
        <f t="shared" si="378"/>
        <v>0</v>
      </c>
      <c r="ZI25" s="21">
        <f t="shared" si="282"/>
        <v>0</v>
      </c>
      <c r="ZJ25" s="21">
        <v>0</v>
      </c>
      <c r="ZK25" s="21">
        <f t="shared" si="283"/>
        <v>0</v>
      </c>
      <c r="ZL25" s="21">
        <v>0</v>
      </c>
      <c r="ZM25" s="21">
        <f t="shared" si="284"/>
        <v>0</v>
      </c>
      <c r="ZN25" s="21">
        <v>0</v>
      </c>
      <c r="ZO25" s="21">
        <f t="shared" si="285"/>
        <v>0</v>
      </c>
      <c r="ZP25" s="21">
        <v>0</v>
      </c>
      <c r="ZQ25" s="21">
        <f t="shared" si="286"/>
        <v>0</v>
      </c>
      <c r="ZR25" s="21">
        <v>0</v>
      </c>
      <c r="ZS25" s="21">
        <f t="shared" si="287"/>
        <v>0</v>
      </c>
      <c r="ZT25" s="21">
        <f t="shared" si="415"/>
        <v>0</v>
      </c>
      <c r="ZU25" s="21"/>
      <c r="ZV25" s="21">
        <f t="shared" si="18"/>
        <v>0</v>
      </c>
      <c r="ZW25" s="21"/>
      <c r="ZX25" s="21"/>
      <c r="ZY25" s="21">
        <v>0</v>
      </c>
      <c r="ZZ25" s="21">
        <f t="shared" si="289"/>
        <v>0</v>
      </c>
      <c r="AAA25" s="21">
        <v>0</v>
      </c>
      <c r="AAB25" s="21">
        <v>0</v>
      </c>
      <c r="AAC25" s="22"/>
      <c r="AAD25" s="22"/>
      <c r="AAE25" s="21">
        <v>0</v>
      </c>
      <c r="AAF25" s="21">
        <f t="shared" si="290"/>
        <v>0</v>
      </c>
      <c r="AAG25" s="21">
        <v>0</v>
      </c>
      <c r="AAH25" s="21">
        <f t="shared" si="291"/>
        <v>0</v>
      </c>
      <c r="AAI25" s="21">
        <v>0</v>
      </c>
      <c r="AAJ25" s="21">
        <f t="shared" si="292"/>
        <v>0</v>
      </c>
      <c r="AAK25" s="21">
        <v>0</v>
      </c>
      <c r="AAL25" s="21">
        <f t="shared" si="293"/>
        <v>0</v>
      </c>
      <c r="AAM25" s="21">
        <v>0</v>
      </c>
      <c r="AAN25" s="21">
        <f t="shared" si="294"/>
        <v>0</v>
      </c>
      <c r="AAO25" s="21">
        <v>0</v>
      </c>
      <c r="AAP25" s="21">
        <f t="shared" si="295"/>
        <v>0</v>
      </c>
      <c r="AAQ25" s="21">
        <f t="shared" si="296"/>
        <v>0</v>
      </c>
      <c r="AAR25" s="21"/>
      <c r="AAS25" s="23">
        <f t="shared" si="433"/>
        <v>0</v>
      </c>
      <c r="AAT25" s="22"/>
      <c r="AAU25" s="22"/>
      <c r="AAV25" s="22"/>
      <c r="AAW25" s="23">
        <v>0</v>
      </c>
      <c r="AAX25" s="21">
        <f t="shared" si="379"/>
        <v>0</v>
      </c>
      <c r="AAY25" s="21">
        <f t="shared" si="298"/>
        <v>0</v>
      </c>
      <c r="AAZ25" s="21">
        <v>0</v>
      </c>
      <c r="ABA25" s="21">
        <f t="shared" si="299"/>
        <v>0</v>
      </c>
      <c r="ABB25" s="21">
        <v>0</v>
      </c>
      <c r="ABC25" s="21">
        <f t="shared" si="300"/>
        <v>0</v>
      </c>
      <c r="ABD25" s="21">
        <v>0</v>
      </c>
      <c r="ABE25" s="21">
        <f t="shared" si="301"/>
        <v>0</v>
      </c>
      <c r="ABF25" s="21">
        <v>0</v>
      </c>
      <c r="ABG25" s="21">
        <f t="shared" si="302"/>
        <v>0</v>
      </c>
      <c r="ABH25" s="21">
        <v>0</v>
      </c>
      <c r="ABI25" s="21">
        <f t="shared" si="303"/>
        <v>0</v>
      </c>
      <c r="ABJ25" s="21">
        <f t="shared" si="416"/>
        <v>0</v>
      </c>
      <c r="ABK25" s="21"/>
      <c r="ABL25" s="21">
        <f t="shared" si="19"/>
        <v>0</v>
      </c>
      <c r="ABM25" s="21"/>
      <c r="ABN25" s="21"/>
      <c r="ABO25" s="21">
        <v>0</v>
      </c>
      <c r="ABP25" s="21">
        <f t="shared" si="305"/>
        <v>0</v>
      </c>
      <c r="ABQ25" s="21">
        <v>0</v>
      </c>
      <c r="ABR25" s="21">
        <v>0</v>
      </c>
      <c r="ABS25" s="22"/>
      <c r="ABT25" s="22"/>
      <c r="ABU25" s="21">
        <v>0</v>
      </c>
      <c r="ABV25" s="21">
        <f t="shared" si="20"/>
        <v>0</v>
      </c>
      <c r="ABW25" s="21">
        <v>0</v>
      </c>
      <c r="ABX25" s="21">
        <f t="shared" si="306"/>
        <v>0</v>
      </c>
      <c r="ABY25" s="21">
        <v>0</v>
      </c>
      <c r="ABZ25" s="21">
        <f t="shared" si="307"/>
        <v>0</v>
      </c>
      <c r="ACA25" s="21">
        <v>0</v>
      </c>
      <c r="ACB25" s="21">
        <f t="shared" si="308"/>
        <v>0</v>
      </c>
      <c r="ACC25" s="21">
        <v>0</v>
      </c>
      <c r="ACD25" s="21">
        <f t="shared" si="309"/>
        <v>0</v>
      </c>
      <c r="ACE25" s="21">
        <v>0</v>
      </c>
      <c r="ACF25" s="21">
        <f t="shared" si="310"/>
        <v>0</v>
      </c>
      <c r="ACG25" s="21">
        <f t="shared" si="21"/>
        <v>0</v>
      </c>
      <c r="ACH25" s="21"/>
      <c r="ACI25" s="23">
        <f t="shared" si="434"/>
        <v>0</v>
      </c>
      <c r="ACJ25" s="22"/>
      <c r="ACK25" s="22"/>
      <c r="ACL25" s="22"/>
      <c r="ACM25" s="23">
        <v>0</v>
      </c>
      <c r="ACN25" s="21">
        <f t="shared" si="380"/>
        <v>0</v>
      </c>
      <c r="ACO25" s="21">
        <f t="shared" si="312"/>
        <v>0</v>
      </c>
      <c r="ACP25" s="21">
        <v>0</v>
      </c>
      <c r="ACQ25" s="21">
        <f t="shared" si="313"/>
        <v>0</v>
      </c>
      <c r="ACR25" s="21">
        <v>0</v>
      </c>
      <c r="ACS25" s="21">
        <f t="shared" si="314"/>
        <v>0</v>
      </c>
      <c r="ACT25" s="21">
        <v>0</v>
      </c>
      <c r="ACU25" s="21">
        <f t="shared" si="315"/>
        <v>0</v>
      </c>
      <c r="ACV25" s="21">
        <v>0</v>
      </c>
      <c r="ACW25" s="21">
        <f t="shared" si="316"/>
        <v>0</v>
      </c>
      <c r="ACX25" s="21">
        <v>0</v>
      </c>
      <c r="ACY25" s="21">
        <f t="shared" si="317"/>
        <v>0</v>
      </c>
      <c r="ACZ25" s="21">
        <f t="shared" si="417"/>
        <v>0</v>
      </c>
      <c r="ADA25" s="21"/>
      <c r="ADB25" s="21">
        <f t="shared" si="22"/>
        <v>0</v>
      </c>
      <c r="ADC25" s="21"/>
      <c r="ADD25" s="21"/>
      <c r="ADE25" s="21">
        <v>0</v>
      </c>
      <c r="ADF25" s="21">
        <f t="shared" si="319"/>
        <v>0</v>
      </c>
      <c r="ADG25" s="21">
        <v>0</v>
      </c>
      <c r="ADH25" s="21">
        <v>0</v>
      </c>
      <c r="ADI25" s="22"/>
      <c r="ADJ25" s="22"/>
      <c r="ADK25" s="21">
        <v>0</v>
      </c>
      <c r="ADL25" s="21">
        <f t="shared" si="320"/>
        <v>0</v>
      </c>
      <c r="ADM25" s="21">
        <v>0</v>
      </c>
      <c r="ADN25" s="21">
        <f t="shared" si="321"/>
        <v>0</v>
      </c>
      <c r="ADO25" s="21">
        <v>0</v>
      </c>
      <c r="ADP25" s="21">
        <f t="shared" si="322"/>
        <v>0</v>
      </c>
      <c r="ADQ25" s="21">
        <v>0</v>
      </c>
      <c r="ADR25" s="21">
        <f t="shared" si="323"/>
        <v>0</v>
      </c>
      <c r="ADS25" s="21">
        <v>0</v>
      </c>
      <c r="ADT25" s="21">
        <f t="shared" si="324"/>
        <v>0</v>
      </c>
      <c r="ADU25" s="21">
        <v>0</v>
      </c>
      <c r="ADV25" s="21">
        <f t="shared" si="325"/>
        <v>0</v>
      </c>
      <c r="ADW25" s="21">
        <f t="shared" si="326"/>
        <v>0</v>
      </c>
      <c r="ADX25" s="21"/>
      <c r="ADY25" s="23">
        <f t="shared" si="435"/>
        <v>0</v>
      </c>
      <c r="ADZ25" s="22"/>
      <c r="AEA25" s="22"/>
      <c r="AEB25" s="22"/>
      <c r="AEC25" s="23">
        <v>0</v>
      </c>
      <c r="AED25" s="21">
        <f t="shared" si="381"/>
        <v>0</v>
      </c>
      <c r="AEE25" s="21">
        <f t="shared" si="328"/>
        <v>0</v>
      </c>
      <c r="AEF25" s="21">
        <v>0</v>
      </c>
      <c r="AEG25" s="21">
        <f t="shared" si="329"/>
        <v>0</v>
      </c>
      <c r="AEH25" s="21">
        <v>0</v>
      </c>
      <c r="AEI25" s="21">
        <f t="shared" si="330"/>
        <v>0</v>
      </c>
      <c r="AEJ25" s="21">
        <v>0</v>
      </c>
      <c r="AEK25" s="21">
        <f t="shared" si="331"/>
        <v>0</v>
      </c>
      <c r="AEL25" s="21">
        <v>0</v>
      </c>
      <c r="AEM25" s="21">
        <f t="shared" si="332"/>
        <v>0</v>
      </c>
      <c r="AEN25" s="21">
        <v>0</v>
      </c>
      <c r="AEO25" s="21">
        <f t="shared" si="333"/>
        <v>0</v>
      </c>
      <c r="AEP25" s="21">
        <f t="shared" si="418"/>
        <v>0</v>
      </c>
      <c r="AEQ25" s="21"/>
      <c r="AER25" s="21">
        <f t="shared" si="23"/>
        <v>0</v>
      </c>
      <c r="AES25" s="21"/>
      <c r="AET25" s="21"/>
      <c r="AEU25" s="21">
        <v>0</v>
      </c>
      <c r="AEV25" s="21">
        <f t="shared" si="335"/>
        <v>0</v>
      </c>
      <c r="AEW25" s="21">
        <v>0</v>
      </c>
      <c r="AEX25" s="21">
        <v>0</v>
      </c>
      <c r="AEY25" s="22"/>
      <c r="AEZ25" s="22"/>
      <c r="AFA25" s="21">
        <v>0</v>
      </c>
      <c r="AFB25" s="21">
        <f t="shared" si="336"/>
        <v>0</v>
      </c>
      <c r="AFC25" s="21">
        <v>0</v>
      </c>
      <c r="AFD25" s="21">
        <f t="shared" si="337"/>
        <v>0</v>
      </c>
      <c r="AFE25" s="21">
        <v>0</v>
      </c>
      <c r="AFF25" s="21">
        <f t="shared" si="338"/>
        <v>0</v>
      </c>
      <c r="AFG25" s="21">
        <v>0</v>
      </c>
      <c r="AFH25" s="21">
        <f t="shared" si="339"/>
        <v>0</v>
      </c>
      <c r="AFI25" s="21">
        <v>0</v>
      </c>
      <c r="AFJ25" s="21">
        <f t="shared" si="340"/>
        <v>0</v>
      </c>
      <c r="AFK25" s="21">
        <v>0</v>
      </c>
      <c r="AFL25" s="21">
        <f t="shared" si="341"/>
        <v>0</v>
      </c>
      <c r="AFM25" s="21">
        <f t="shared" si="342"/>
        <v>0</v>
      </c>
      <c r="AFN25" s="21"/>
      <c r="AFO25" s="23">
        <f t="shared" si="436"/>
        <v>0</v>
      </c>
      <c r="AFP25" s="24">
        <f t="shared" si="24"/>
        <v>0</v>
      </c>
      <c r="AFQ25" s="24">
        <f t="shared" si="25"/>
        <v>0</v>
      </c>
      <c r="AFR25" s="24">
        <f t="shared" si="343"/>
        <v>0</v>
      </c>
    </row>
    <row r="26" spans="1:850" ht="19.350000000000001" customHeight="1" x14ac:dyDescent="0.3">
      <c r="A26" s="19"/>
      <c r="B26" s="20" t="s">
        <v>43</v>
      </c>
      <c r="C26" s="20" t="s">
        <v>43</v>
      </c>
      <c r="D26" s="21">
        <v>0</v>
      </c>
      <c r="E26" s="20" t="s">
        <v>43</v>
      </c>
      <c r="F26" s="20" t="s">
        <v>43</v>
      </c>
      <c r="G26" s="21">
        <v>0</v>
      </c>
      <c r="H26" s="22"/>
      <c r="I26" s="22"/>
      <c r="J26" s="22"/>
      <c r="K26" s="23">
        <v>0</v>
      </c>
      <c r="L26" s="21">
        <f t="shared" si="26"/>
        <v>0</v>
      </c>
      <c r="M26" s="21">
        <f t="shared" si="27"/>
        <v>0</v>
      </c>
      <c r="N26" s="21">
        <v>0</v>
      </c>
      <c r="O26" s="21">
        <f t="shared" si="28"/>
        <v>0</v>
      </c>
      <c r="P26" s="21">
        <v>0</v>
      </c>
      <c r="Q26" s="21">
        <f t="shared" si="29"/>
        <v>0</v>
      </c>
      <c r="R26" s="21">
        <v>0</v>
      </c>
      <c r="S26" s="21">
        <f t="shared" si="30"/>
        <v>0</v>
      </c>
      <c r="T26" s="21">
        <v>0</v>
      </c>
      <c r="U26" s="21">
        <f t="shared" si="31"/>
        <v>0</v>
      </c>
      <c r="V26" s="21">
        <v>0</v>
      </c>
      <c r="W26" s="21">
        <f t="shared" si="32"/>
        <v>0</v>
      </c>
      <c r="X26" s="21">
        <f t="shared" si="33"/>
        <v>0</v>
      </c>
      <c r="Y26" s="21"/>
      <c r="Z26" s="21">
        <f t="shared" si="0"/>
        <v>0</v>
      </c>
      <c r="AA26" s="21"/>
      <c r="AB26" s="21"/>
      <c r="AC26" s="21">
        <v>0</v>
      </c>
      <c r="AD26" s="21">
        <f t="shared" si="34"/>
        <v>0</v>
      </c>
      <c r="AE26" s="21">
        <v>0</v>
      </c>
      <c r="AF26" s="21">
        <v>0</v>
      </c>
      <c r="AG26" s="22"/>
      <c r="AH26" s="22"/>
      <c r="AI26" s="21">
        <v>0</v>
      </c>
      <c r="AJ26" s="21">
        <f t="shared" si="35"/>
        <v>0</v>
      </c>
      <c r="AK26" s="21">
        <v>0</v>
      </c>
      <c r="AL26" s="21">
        <f t="shared" si="36"/>
        <v>0</v>
      </c>
      <c r="AM26" s="21">
        <v>0</v>
      </c>
      <c r="AN26" s="21">
        <f t="shared" si="37"/>
        <v>0</v>
      </c>
      <c r="AO26" s="21">
        <v>0</v>
      </c>
      <c r="AP26" s="21">
        <f t="shared" si="38"/>
        <v>0</v>
      </c>
      <c r="AQ26" s="21">
        <v>0</v>
      </c>
      <c r="AR26" s="21">
        <f t="shared" si="39"/>
        <v>0</v>
      </c>
      <c r="AS26" s="21">
        <v>0</v>
      </c>
      <c r="AT26" s="21">
        <f t="shared" si="40"/>
        <v>0</v>
      </c>
      <c r="AU26" s="21">
        <f t="shared" si="41"/>
        <v>0</v>
      </c>
      <c r="AV26" s="21"/>
      <c r="AW26" s="23">
        <f t="shared" si="344"/>
        <v>0</v>
      </c>
      <c r="AX26" s="22"/>
      <c r="AY26" s="22"/>
      <c r="AZ26" s="22"/>
      <c r="BA26" s="23">
        <v>0</v>
      </c>
      <c r="BB26" s="21">
        <f t="shared" si="363"/>
        <v>0</v>
      </c>
      <c r="BC26" s="21">
        <f t="shared" si="43"/>
        <v>0</v>
      </c>
      <c r="BD26" s="21">
        <v>0</v>
      </c>
      <c r="BE26" s="21">
        <f t="shared" si="44"/>
        <v>0</v>
      </c>
      <c r="BF26" s="21">
        <v>0</v>
      </c>
      <c r="BG26" s="21">
        <f t="shared" si="45"/>
        <v>0</v>
      </c>
      <c r="BH26" s="21">
        <v>0</v>
      </c>
      <c r="BI26" s="21">
        <f t="shared" si="46"/>
        <v>0</v>
      </c>
      <c r="BJ26" s="21">
        <v>0</v>
      </c>
      <c r="BK26" s="21">
        <f t="shared" si="47"/>
        <v>0</v>
      </c>
      <c r="BL26" s="21">
        <v>0</v>
      </c>
      <c r="BM26" s="21">
        <f t="shared" si="48"/>
        <v>0</v>
      </c>
      <c r="BN26" s="21">
        <f t="shared" si="400"/>
        <v>0</v>
      </c>
      <c r="BO26" s="21"/>
      <c r="BP26" s="21">
        <f t="shared" si="1"/>
        <v>0</v>
      </c>
      <c r="BQ26" s="21"/>
      <c r="BR26" s="21"/>
      <c r="BS26" s="21">
        <v>0</v>
      </c>
      <c r="BT26" s="21">
        <f t="shared" si="50"/>
        <v>0</v>
      </c>
      <c r="BU26" s="21">
        <v>0</v>
      </c>
      <c r="BV26" s="21">
        <v>0</v>
      </c>
      <c r="BW26" s="22"/>
      <c r="BX26" s="22"/>
      <c r="BY26" s="21">
        <v>0</v>
      </c>
      <c r="BZ26" s="21">
        <f t="shared" si="51"/>
        <v>0</v>
      </c>
      <c r="CA26" s="21">
        <v>0</v>
      </c>
      <c r="CB26" s="21">
        <f t="shared" si="52"/>
        <v>0</v>
      </c>
      <c r="CC26" s="21">
        <v>0</v>
      </c>
      <c r="CD26" s="21">
        <f t="shared" si="53"/>
        <v>0</v>
      </c>
      <c r="CE26" s="21">
        <v>0</v>
      </c>
      <c r="CF26" s="21">
        <f t="shared" si="54"/>
        <v>0</v>
      </c>
      <c r="CG26" s="21">
        <v>0</v>
      </c>
      <c r="CH26" s="21">
        <f t="shared" si="55"/>
        <v>0</v>
      </c>
      <c r="CI26" s="21">
        <v>0</v>
      </c>
      <c r="CJ26" s="21">
        <f t="shared" si="56"/>
        <v>0</v>
      </c>
      <c r="CK26" s="21">
        <f t="shared" si="57"/>
        <v>0</v>
      </c>
      <c r="CL26" s="21"/>
      <c r="CM26" s="23">
        <f t="shared" si="419"/>
        <v>0</v>
      </c>
      <c r="CN26" s="22"/>
      <c r="CO26" s="22"/>
      <c r="CP26" s="22"/>
      <c r="CQ26" s="23">
        <v>0</v>
      </c>
      <c r="CR26" s="21">
        <f t="shared" si="364"/>
        <v>0</v>
      </c>
      <c r="CS26" s="21">
        <f t="shared" si="59"/>
        <v>0</v>
      </c>
      <c r="CT26" s="21">
        <v>0</v>
      </c>
      <c r="CU26" s="21">
        <f t="shared" si="60"/>
        <v>0</v>
      </c>
      <c r="CV26" s="21">
        <v>0</v>
      </c>
      <c r="CW26" s="21">
        <f t="shared" si="61"/>
        <v>0</v>
      </c>
      <c r="CX26" s="21">
        <v>0</v>
      </c>
      <c r="CY26" s="21">
        <f t="shared" si="62"/>
        <v>0</v>
      </c>
      <c r="CZ26" s="21">
        <v>0</v>
      </c>
      <c r="DA26" s="21">
        <f t="shared" si="63"/>
        <v>0</v>
      </c>
      <c r="DB26" s="21">
        <v>0</v>
      </c>
      <c r="DC26" s="21">
        <f t="shared" si="64"/>
        <v>0</v>
      </c>
      <c r="DD26" s="21">
        <f t="shared" si="401"/>
        <v>0</v>
      </c>
      <c r="DE26" s="21"/>
      <c r="DF26" s="21">
        <f t="shared" si="2"/>
        <v>0</v>
      </c>
      <c r="DG26" s="21"/>
      <c r="DH26" s="21"/>
      <c r="DI26" s="21">
        <v>0</v>
      </c>
      <c r="DJ26" s="21">
        <f t="shared" si="66"/>
        <v>0</v>
      </c>
      <c r="DK26" s="21">
        <v>0</v>
      </c>
      <c r="DL26" s="21">
        <v>0</v>
      </c>
      <c r="DM26" s="22"/>
      <c r="DN26" s="22"/>
      <c r="DO26" s="21">
        <v>0</v>
      </c>
      <c r="DP26" s="21">
        <f t="shared" si="3"/>
        <v>0</v>
      </c>
      <c r="DQ26" s="21">
        <v>0</v>
      </c>
      <c r="DR26" s="21">
        <f t="shared" si="67"/>
        <v>0</v>
      </c>
      <c r="DS26" s="21">
        <v>0</v>
      </c>
      <c r="DT26" s="21">
        <f t="shared" si="68"/>
        <v>0</v>
      </c>
      <c r="DU26" s="21">
        <v>0</v>
      </c>
      <c r="DV26" s="21">
        <f t="shared" si="69"/>
        <v>0</v>
      </c>
      <c r="DW26" s="21">
        <v>0</v>
      </c>
      <c r="DX26" s="21">
        <f t="shared" si="70"/>
        <v>0</v>
      </c>
      <c r="DY26" s="21">
        <v>0</v>
      </c>
      <c r="DZ26" s="21">
        <f t="shared" si="71"/>
        <v>0</v>
      </c>
      <c r="EA26" s="21">
        <f t="shared" si="72"/>
        <v>0</v>
      </c>
      <c r="EB26" s="21"/>
      <c r="EC26" s="23">
        <f t="shared" si="4"/>
        <v>0</v>
      </c>
      <c r="ED26" s="22"/>
      <c r="EE26" s="22"/>
      <c r="EF26" s="22"/>
      <c r="EG26" s="23">
        <v>0</v>
      </c>
      <c r="EH26" s="21">
        <f t="shared" si="365"/>
        <v>0</v>
      </c>
      <c r="EI26" s="21">
        <f t="shared" si="74"/>
        <v>0</v>
      </c>
      <c r="EJ26" s="21">
        <v>0</v>
      </c>
      <c r="EK26" s="21">
        <f t="shared" si="75"/>
        <v>0</v>
      </c>
      <c r="EL26" s="21">
        <v>0</v>
      </c>
      <c r="EM26" s="21">
        <f t="shared" si="76"/>
        <v>0</v>
      </c>
      <c r="EN26" s="21">
        <v>0</v>
      </c>
      <c r="EO26" s="21">
        <f t="shared" si="77"/>
        <v>0</v>
      </c>
      <c r="EP26" s="21">
        <v>0</v>
      </c>
      <c r="EQ26" s="21">
        <f t="shared" si="78"/>
        <v>0</v>
      </c>
      <c r="ER26" s="21">
        <v>0</v>
      </c>
      <c r="ES26" s="21">
        <f t="shared" si="79"/>
        <v>0</v>
      </c>
      <c r="ET26" s="21">
        <f t="shared" si="402"/>
        <v>0</v>
      </c>
      <c r="EU26" s="21"/>
      <c r="EV26" s="21">
        <f t="shared" si="5"/>
        <v>0</v>
      </c>
      <c r="EW26" s="21"/>
      <c r="EX26" s="21"/>
      <c r="EY26" s="21">
        <v>0</v>
      </c>
      <c r="EZ26" s="21">
        <f t="shared" si="81"/>
        <v>0</v>
      </c>
      <c r="FA26" s="21">
        <v>0</v>
      </c>
      <c r="FB26" s="21">
        <v>0</v>
      </c>
      <c r="FC26" s="22"/>
      <c r="FD26" s="22"/>
      <c r="FE26" s="21">
        <v>0</v>
      </c>
      <c r="FF26" s="21">
        <f t="shared" si="82"/>
        <v>0</v>
      </c>
      <c r="FG26" s="21">
        <v>0</v>
      </c>
      <c r="FH26" s="21">
        <f t="shared" si="83"/>
        <v>0</v>
      </c>
      <c r="FI26" s="21">
        <v>0</v>
      </c>
      <c r="FJ26" s="21">
        <f t="shared" si="84"/>
        <v>0</v>
      </c>
      <c r="FK26" s="21">
        <v>0</v>
      </c>
      <c r="FL26" s="21">
        <f t="shared" si="85"/>
        <v>0</v>
      </c>
      <c r="FM26" s="21">
        <v>0</v>
      </c>
      <c r="FN26" s="21">
        <f t="shared" si="86"/>
        <v>0</v>
      </c>
      <c r="FO26" s="21">
        <v>0</v>
      </c>
      <c r="FP26" s="21">
        <f t="shared" si="87"/>
        <v>0</v>
      </c>
      <c r="FQ26" s="21">
        <f t="shared" si="88"/>
        <v>0</v>
      </c>
      <c r="FR26" s="21"/>
      <c r="FS26" s="23">
        <f t="shared" si="420"/>
        <v>0</v>
      </c>
      <c r="FT26" s="22"/>
      <c r="FU26" s="22"/>
      <c r="FV26" s="22"/>
      <c r="FW26" s="23">
        <v>0</v>
      </c>
      <c r="FX26" s="21">
        <f t="shared" si="366"/>
        <v>0</v>
      </c>
      <c r="FY26" s="21">
        <f t="shared" si="90"/>
        <v>0</v>
      </c>
      <c r="FZ26" s="21">
        <v>0</v>
      </c>
      <c r="GA26" s="21">
        <f t="shared" si="91"/>
        <v>0</v>
      </c>
      <c r="GB26" s="21">
        <v>0</v>
      </c>
      <c r="GC26" s="21">
        <f t="shared" si="92"/>
        <v>0</v>
      </c>
      <c r="GD26" s="21">
        <v>0</v>
      </c>
      <c r="GE26" s="21">
        <f t="shared" si="93"/>
        <v>0</v>
      </c>
      <c r="GF26" s="21">
        <v>0</v>
      </c>
      <c r="GG26" s="21">
        <f t="shared" si="94"/>
        <v>0</v>
      </c>
      <c r="GH26" s="21">
        <v>0</v>
      </c>
      <c r="GI26" s="21">
        <f t="shared" si="95"/>
        <v>0</v>
      </c>
      <c r="GJ26" s="21">
        <f t="shared" si="403"/>
        <v>0</v>
      </c>
      <c r="GK26" s="21"/>
      <c r="GL26" s="21">
        <f t="shared" si="6"/>
        <v>0</v>
      </c>
      <c r="GM26" s="21"/>
      <c r="GN26" s="21"/>
      <c r="GO26" s="21">
        <v>0</v>
      </c>
      <c r="GP26" s="21">
        <f t="shared" si="97"/>
        <v>0</v>
      </c>
      <c r="GQ26" s="21">
        <v>0</v>
      </c>
      <c r="GR26" s="21">
        <v>0</v>
      </c>
      <c r="GS26" s="22"/>
      <c r="GT26" s="22"/>
      <c r="GU26" s="21">
        <v>0</v>
      </c>
      <c r="GV26" s="21">
        <f t="shared" si="98"/>
        <v>0</v>
      </c>
      <c r="GW26" s="21">
        <v>0</v>
      </c>
      <c r="GX26" s="21">
        <f t="shared" si="99"/>
        <v>0</v>
      </c>
      <c r="GY26" s="21">
        <v>0</v>
      </c>
      <c r="GZ26" s="21">
        <f t="shared" si="100"/>
        <v>0</v>
      </c>
      <c r="HA26" s="21">
        <v>0</v>
      </c>
      <c r="HB26" s="21">
        <f t="shared" si="101"/>
        <v>0</v>
      </c>
      <c r="HC26" s="21">
        <v>0</v>
      </c>
      <c r="HD26" s="21">
        <f t="shared" si="102"/>
        <v>0</v>
      </c>
      <c r="HE26" s="21">
        <v>0</v>
      </c>
      <c r="HF26" s="21">
        <f t="shared" si="103"/>
        <v>0</v>
      </c>
      <c r="HG26" s="21">
        <f t="shared" si="104"/>
        <v>0</v>
      </c>
      <c r="HH26" s="21"/>
      <c r="HI26" s="23">
        <f t="shared" si="421"/>
        <v>0</v>
      </c>
      <c r="HJ26" s="22"/>
      <c r="HK26" s="22"/>
      <c r="HL26" s="22"/>
      <c r="HM26" s="23">
        <v>0</v>
      </c>
      <c r="HN26" s="21">
        <f t="shared" si="367"/>
        <v>0</v>
      </c>
      <c r="HO26" s="21">
        <f t="shared" si="106"/>
        <v>0</v>
      </c>
      <c r="HP26" s="21">
        <v>0</v>
      </c>
      <c r="HQ26" s="21">
        <f t="shared" si="107"/>
        <v>0</v>
      </c>
      <c r="HR26" s="21">
        <v>0</v>
      </c>
      <c r="HS26" s="21">
        <f t="shared" si="108"/>
        <v>0</v>
      </c>
      <c r="HT26" s="21">
        <v>0</v>
      </c>
      <c r="HU26" s="21">
        <f t="shared" si="109"/>
        <v>0</v>
      </c>
      <c r="HV26" s="21">
        <v>0</v>
      </c>
      <c r="HW26" s="21">
        <f t="shared" si="110"/>
        <v>0</v>
      </c>
      <c r="HX26" s="21">
        <v>0</v>
      </c>
      <c r="HY26" s="21">
        <f t="shared" si="111"/>
        <v>0</v>
      </c>
      <c r="HZ26" s="21">
        <f t="shared" si="404"/>
        <v>0</v>
      </c>
      <c r="IA26" s="21"/>
      <c r="IB26" s="21">
        <f t="shared" si="7"/>
        <v>0</v>
      </c>
      <c r="IC26" s="21"/>
      <c r="ID26" s="21"/>
      <c r="IE26" s="21">
        <v>0</v>
      </c>
      <c r="IF26" s="21">
        <f t="shared" si="113"/>
        <v>0</v>
      </c>
      <c r="IG26" s="21">
        <v>0</v>
      </c>
      <c r="IH26" s="21">
        <v>0</v>
      </c>
      <c r="II26" s="22"/>
      <c r="IJ26" s="22"/>
      <c r="IK26" s="21">
        <v>0</v>
      </c>
      <c r="IL26" s="21">
        <f t="shared" si="114"/>
        <v>0</v>
      </c>
      <c r="IM26" s="21">
        <v>0</v>
      </c>
      <c r="IN26" s="21">
        <f t="shared" si="115"/>
        <v>0</v>
      </c>
      <c r="IO26" s="21">
        <v>0</v>
      </c>
      <c r="IP26" s="21">
        <f t="shared" si="116"/>
        <v>0</v>
      </c>
      <c r="IQ26" s="21">
        <v>0</v>
      </c>
      <c r="IR26" s="21">
        <f t="shared" si="117"/>
        <v>0</v>
      </c>
      <c r="IS26" s="21">
        <v>0</v>
      </c>
      <c r="IT26" s="21">
        <f t="shared" si="118"/>
        <v>0</v>
      </c>
      <c r="IU26" s="21">
        <v>0</v>
      </c>
      <c r="IV26" s="21">
        <f t="shared" si="119"/>
        <v>0</v>
      </c>
      <c r="IW26" s="21">
        <f t="shared" si="120"/>
        <v>0</v>
      </c>
      <c r="IX26" s="21"/>
      <c r="IY26" s="23">
        <f t="shared" si="422"/>
        <v>0</v>
      </c>
      <c r="IZ26" s="22"/>
      <c r="JA26" s="22"/>
      <c r="JB26" s="22"/>
      <c r="JC26" s="23">
        <v>0</v>
      </c>
      <c r="JD26" s="21">
        <f t="shared" si="368"/>
        <v>0</v>
      </c>
      <c r="JE26" s="21">
        <f t="shared" si="122"/>
        <v>0</v>
      </c>
      <c r="JF26" s="21">
        <v>0</v>
      </c>
      <c r="JG26" s="21">
        <f t="shared" si="123"/>
        <v>0</v>
      </c>
      <c r="JH26" s="21">
        <v>0</v>
      </c>
      <c r="JI26" s="21">
        <f t="shared" si="124"/>
        <v>0</v>
      </c>
      <c r="JJ26" s="21">
        <v>0</v>
      </c>
      <c r="JK26" s="21">
        <f t="shared" si="125"/>
        <v>0</v>
      </c>
      <c r="JL26" s="21">
        <v>0</v>
      </c>
      <c r="JM26" s="21">
        <f t="shared" si="126"/>
        <v>0</v>
      </c>
      <c r="JN26" s="21">
        <v>0</v>
      </c>
      <c r="JO26" s="21">
        <f t="shared" si="127"/>
        <v>0</v>
      </c>
      <c r="JP26" s="21">
        <f t="shared" si="405"/>
        <v>0</v>
      </c>
      <c r="JQ26" s="21"/>
      <c r="JR26" s="21">
        <f t="shared" si="8"/>
        <v>0</v>
      </c>
      <c r="JS26" s="21"/>
      <c r="JT26" s="21"/>
      <c r="JU26" s="21">
        <v>0</v>
      </c>
      <c r="JV26" s="21">
        <f t="shared" si="129"/>
        <v>0</v>
      </c>
      <c r="JW26" s="21">
        <v>0</v>
      </c>
      <c r="JX26" s="21">
        <v>0</v>
      </c>
      <c r="JY26" s="22"/>
      <c r="JZ26" s="22"/>
      <c r="KA26" s="21">
        <v>0</v>
      </c>
      <c r="KB26" s="21">
        <f t="shared" si="130"/>
        <v>0</v>
      </c>
      <c r="KC26" s="21">
        <v>0</v>
      </c>
      <c r="KD26" s="21">
        <f t="shared" si="131"/>
        <v>0</v>
      </c>
      <c r="KE26" s="21">
        <v>0</v>
      </c>
      <c r="KF26" s="21">
        <f t="shared" si="132"/>
        <v>0</v>
      </c>
      <c r="KG26" s="21">
        <v>0</v>
      </c>
      <c r="KH26" s="21">
        <f t="shared" si="133"/>
        <v>0</v>
      </c>
      <c r="KI26" s="21">
        <v>0</v>
      </c>
      <c r="KJ26" s="21">
        <f t="shared" si="134"/>
        <v>0</v>
      </c>
      <c r="KK26" s="21">
        <v>0</v>
      </c>
      <c r="KL26" s="21">
        <f t="shared" si="135"/>
        <v>0</v>
      </c>
      <c r="KM26" s="21">
        <f t="shared" si="136"/>
        <v>0</v>
      </c>
      <c r="KN26" s="21"/>
      <c r="KO26" s="23">
        <f t="shared" si="423"/>
        <v>0</v>
      </c>
      <c r="KP26" s="22"/>
      <c r="KQ26" s="22"/>
      <c r="KR26" s="22"/>
      <c r="KS26" s="23">
        <v>0</v>
      </c>
      <c r="KT26" s="21">
        <f t="shared" si="369"/>
        <v>0</v>
      </c>
      <c r="KU26" s="21">
        <f t="shared" si="138"/>
        <v>0</v>
      </c>
      <c r="KV26" s="21">
        <v>0</v>
      </c>
      <c r="KW26" s="21">
        <f t="shared" si="139"/>
        <v>0</v>
      </c>
      <c r="KX26" s="21">
        <v>0</v>
      </c>
      <c r="KY26" s="21">
        <f t="shared" si="140"/>
        <v>0</v>
      </c>
      <c r="KZ26" s="21">
        <v>0</v>
      </c>
      <c r="LA26" s="21">
        <f t="shared" si="141"/>
        <v>0</v>
      </c>
      <c r="LB26" s="21">
        <v>0</v>
      </c>
      <c r="LC26" s="21">
        <f t="shared" si="142"/>
        <v>0</v>
      </c>
      <c r="LD26" s="21">
        <v>0</v>
      </c>
      <c r="LE26" s="21">
        <f t="shared" si="143"/>
        <v>0</v>
      </c>
      <c r="LF26" s="21">
        <f t="shared" si="406"/>
        <v>0</v>
      </c>
      <c r="LG26" s="21"/>
      <c r="LH26" s="21">
        <f t="shared" si="9"/>
        <v>0</v>
      </c>
      <c r="LI26" s="21"/>
      <c r="LJ26" s="21"/>
      <c r="LK26" s="21">
        <v>0</v>
      </c>
      <c r="LL26" s="21">
        <f t="shared" si="145"/>
        <v>0</v>
      </c>
      <c r="LM26" s="21">
        <v>0</v>
      </c>
      <c r="LN26" s="21">
        <v>0</v>
      </c>
      <c r="LO26" s="22"/>
      <c r="LP26" s="22"/>
      <c r="LQ26" s="21">
        <v>0</v>
      </c>
      <c r="LR26" s="21">
        <f t="shared" si="146"/>
        <v>0</v>
      </c>
      <c r="LS26" s="21">
        <v>0</v>
      </c>
      <c r="LT26" s="21">
        <f t="shared" si="147"/>
        <v>0</v>
      </c>
      <c r="LU26" s="21">
        <v>0</v>
      </c>
      <c r="LV26" s="21">
        <f t="shared" si="148"/>
        <v>0</v>
      </c>
      <c r="LW26" s="21">
        <v>0</v>
      </c>
      <c r="LX26" s="21">
        <f t="shared" si="149"/>
        <v>0</v>
      </c>
      <c r="LY26" s="21">
        <v>0</v>
      </c>
      <c r="LZ26" s="21">
        <f t="shared" si="150"/>
        <v>0</v>
      </c>
      <c r="MA26" s="21">
        <v>0</v>
      </c>
      <c r="MB26" s="21">
        <f t="shared" si="151"/>
        <v>0</v>
      </c>
      <c r="MC26" s="21">
        <f t="shared" si="152"/>
        <v>0</v>
      </c>
      <c r="MD26" s="21"/>
      <c r="ME26" s="23">
        <f t="shared" si="424"/>
        <v>0</v>
      </c>
      <c r="MF26" s="22"/>
      <c r="MG26" s="22"/>
      <c r="MH26" s="22"/>
      <c r="MI26" s="23">
        <v>0</v>
      </c>
      <c r="MJ26" s="21">
        <f t="shared" si="370"/>
        <v>0</v>
      </c>
      <c r="MK26" s="21">
        <f t="shared" si="154"/>
        <v>0</v>
      </c>
      <c r="ML26" s="21">
        <v>0</v>
      </c>
      <c r="MM26" s="21">
        <f t="shared" si="155"/>
        <v>0</v>
      </c>
      <c r="MN26" s="21">
        <v>0</v>
      </c>
      <c r="MO26" s="21">
        <f t="shared" si="156"/>
        <v>0</v>
      </c>
      <c r="MP26" s="21">
        <v>0</v>
      </c>
      <c r="MQ26" s="21">
        <f t="shared" si="157"/>
        <v>0</v>
      </c>
      <c r="MR26" s="21">
        <v>0</v>
      </c>
      <c r="MS26" s="21">
        <f t="shared" si="158"/>
        <v>0</v>
      </c>
      <c r="MT26" s="21">
        <v>0</v>
      </c>
      <c r="MU26" s="21">
        <f t="shared" si="159"/>
        <v>0</v>
      </c>
      <c r="MV26" s="21">
        <f t="shared" si="407"/>
        <v>0</v>
      </c>
      <c r="MW26" s="21"/>
      <c r="MX26" s="21">
        <f t="shared" si="10"/>
        <v>0</v>
      </c>
      <c r="MY26" s="21"/>
      <c r="MZ26" s="21"/>
      <c r="NA26" s="21">
        <v>0</v>
      </c>
      <c r="NB26" s="21">
        <f t="shared" si="161"/>
        <v>0</v>
      </c>
      <c r="NC26" s="21">
        <v>0</v>
      </c>
      <c r="ND26" s="21">
        <v>0</v>
      </c>
      <c r="NE26" s="22"/>
      <c r="NF26" s="22"/>
      <c r="NG26" s="21">
        <v>0</v>
      </c>
      <c r="NH26" s="21">
        <f t="shared" si="162"/>
        <v>0</v>
      </c>
      <c r="NI26" s="21">
        <v>0</v>
      </c>
      <c r="NJ26" s="21">
        <f t="shared" si="163"/>
        <v>0</v>
      </c>
      <c r="NK26" s="21">
        <v>0</v>
      </c>
      <c r="NL26" s="21">
        <f t="shared" si="164"/>
        <v>0</v>
      </c>
      <c r="NM26" s="21">
        <v>0</v>
      </c>
      <c r="NN26" s="21">
        <f t="shared" si="165"/>
        <v>0</v>
      </c>
      <c r="NO26" s="21">
        <v>0</v>
      </c>
      <c r="NP26" s="21">
        <f t="shared" si="166"/>
        <v>0</v>
      </c>
      <c r="NQ26" s="21">
        <v>0</v>
      </c>
      <c r="NR26" s="21">
        <f t="shared" si="167"/>
        <v>0</v>
      </c>
      <c r="NS26" s="21">
        <f t="shared" si="168"/>
        <v>0</v>
      </c>
      <c r="NT26" s="21"/>
      <c r="NU26" s="23">
        <f t="shared" si="425"/>
        <v>0</v>
      </c>
      <c r="NV26" s="22"/>
      <c r="NW26" s="22"/>
      <c r="NX26" s="22"/>
      <c r="NY26" s="23">
        <v>0</v>
      </c>
      <c r="NZ26" s="21">
        <f t="shared" si="371"/>
        <v>0</v>
      </c>
      <c r="OA26" s="21">
        <f t="shared" si="170"/>
        <v>0</v>
      </c>
      <c r="OB26" s="21">
        <v>0</v>
      </c>
      <c r="OC26" s="21">
        <f t="shared" si="171"/>
        <v>0</v>
      </c>
      <c r="OD26" s="21">
        <v>0</v>
      </c>
      <c r="OE26" s="21">
        <f t="shared" si="172"/>
        <v>0</v>
      </c>
      <c r="OF26" s="21">
        <v>0</v>
      </c>
      <c r="OG26" s="21">
        <f t="shared" si="173"/>
        <v>0</v>
      </c>
      <c r="OH26" s="21">
        <v>0</v>
      </c>
      <c r="OI26" s="21">
        <f t="shared" si="174"/>
        <v>0</v>
      </c>
      <c r="OJ26" s="21">
        <v>0</v>
      </c>
      <c r="OK26" s="21">
        <f t="shared" si="175"/>
        <v>0</v>
      </c>
      <c r="OL26" s="21">
        <f t="shared" si="408"/>
        <v>0</v>
      </c>
      <c r="OM26" s="21"/>
      <c r="ON26" s="21">
        <f t="shared" si="11"/>
        <v>0</v>
      </c>
      <c r="OO26" s="21"/>
      <c r="OP26" s="21"/>
      <c r="OQ26" s="21">
        <v>0</v>
      </c>
      <c r="OR26" s="21">
        <f t="shared" si="177"/>
        <v>0</v>
      </c>
      <c r="OS26" s="21">
        <v>0</v>
      </c>
      <c r="OT26" s="21">
        <v>0</v>
      </c>
      <c r="OU26" s="22"/>
      <c r="OV26" s="22"/>
      <c r="OW26" s="21">
        <v>0</v>
      </c>
      <c r="OX26" s="21">
        <f t="shared" si="178"/>
        <v>0</v>
      </c>
      <c r="OY26" s="21">
        <v>0</v>
      </c>
      <c r="OZ26" s="21">
        <f t="shared" si="179"/>
        <v>0</v>
      </c>
      <c r="PA26" s="21">
        <v>0</v>
      </c>
      <c r="PB26" s="21">
        <f t="shared" si="180"/>
        <v>0</v>
      </c>
      <c r="PC26" s="21">
        <v>0</v>
      </c>
      <c r="PD26" s="21">
        <f t="shared" si="181"/>
        <v>0</v>
      </c>
      <c r="PE26" s="21">
        <v>0</v>
      </c>
      <c r="PF26" s="21">
        <f t="shared" si="182"/>
        <v>0</v>
      </c>
      <c r="PG26" s="21">
        <v>0</v>
      </c>
      <c r="PH26" s="21">
        <f t="shared" si="183"/>
        <v>0</v>
      </c>
      <c r="PI26" s="21">
        <f t="shared" si="184"/>
        <v>0</v>
      </c>
      <c r="PJ26" s="21"/>
      <c r="PK26" s="23">
        <f t="shared" si="426"/>
        <v>0</v>
      </c>
      <c r="PL26" s="22"/>
      <c r="PM26" s="22"/>
      <c r="PN26" s="22"/>
      <c r="PO26" s="23">
        <v>0</v>
      </c>
      <c r="PP26" s="21">
        <f t="shared" si="372"/>
        <v>0</v>
      </c>
      <c r="PQ26" s="21">
        <f t="shared" si="186"/>
        <v>0</v>
      </c>
      <c r="PR26" s="21">
        <v>0</v>
      </c>
      <c r="PS26" s="21">
        <f t="shared" si="187"/>
        <v>0</v>
      </c>
      <c r="PT26" s="21">
        <v>0</v>
      </c>
      <c r="PU26" s="21">
        <f t="shared" si="188"/>
        <v>0</v>
      </c>
      <c r="PV26" s="21">
        <v>0</v>
      </c>
      <c r="PW26" s="21">
        <f t="shared" si="189"/>
        <v>0</v>
      </c>
      <c r="PX26" s="21">
        <v>0</v>
      </c>
      <c r="PY26" s="21">
        <f t="shared" si="190"/>
        <v>0</v>
      </c>
      <c r="PZ26" s="21">
        <v>0</v>
      </c>
      <c r="QA26" s="21">
        <f t="shared" si="191"/>
        <v>0</v>
      </c>
      <c r="QB26" s="21">
        <f t="shared" si="409"/>
        <v>0</v>
      </c>
      <c r="QC26" s="21"/>
      <c r="QD26" s="21">
        <f t="shared" si="12"/>
        <v>0</v>
      </c>
      <c r="QE26" s="21"/>
      <c r="QF26" s="21"/>
      <c r="QG26" s="21">
        <v>0</v>
      </c>
      <c r="QH26" s="21">
        <f t="shared" si="193"/>
        <v>0</v>
      </c>
      <c r="QI26" s="21">
        <v>0</v>
      </c>
      <c r="QJ26" s="21">
        <v>0</v>
      </c>
      <c r="QK26" s="22"/>
      <c r="QL26" s="22"/>
      <c r="QM26" s="21">
        <v>0</v>
      </c>
      <c r="QN26" s="21">
        <f t="shared" si="194"/>
        <v>0</v>
      </c>
      <c r="QO26" s="21">
        <v>0</v>
      </c>
      <c r="QP26" s="21">
        <f t="shared" si="195"/>
        <v>0</v>
      </c>
      <c r="QQ26" s="21">
        <v>0</v>
      </c>
      <c r="QR26" s="21">
        <f t="shared" si="196"/>
        <v>0</v>
      </c>
      <c r="QS26" s="21">
        <v>0</v>
      </c>
      <c r="QT26" s="21">
        <f t="shared" si="197"/>
        <v>0</v>
      </c>
      <c r="QU26" s="21">
        <v>0</v>
      </c>
      <c r="QV26" s="21">
        <f t="shared" si="198"/>
        <v>0</v>
      </c>
      <c r="QW26" s="21">
        <v>0</v>
      </c>
      <c r="QX26" s="21">
        <f t="shared" si="199"/>
        <v>0</v>
      </c>
      <c r="QY26" s="21">
        <f t="shared" si="200"/>
        <v>0</v>
      </c>
      <c r="QZ26" s="21"/>
      <c r="RA26" s="23">
        <f t="shared" si="427"/>
        <v>0</v>
      </c>
      <c r="RB26" s="22"/>
      <c r="RC26" s="22"/>
      <c r="RD26" s="22"/>
      <c r="RE26" s="23">
        <v>0</v>
      </c>
      <c r="RF26" s="21">
        <f t="shared" si="373"/>
        <v>0</v>
      </c>
      <c r="RG26" s="21">
        <f t="shared" si="202"/>
        <v>0</v>
      </c>
      <c r="RH26" s="21">
        <v>0</v>
      </c>
      <c r="RI26" s="21">
        <f t="shared" si="203"/>
        <v>0</v>
      </c>
      <c r="RJ26" s="21">
        <v>0</v>
      </c>
      <c r="RK26" s="21">
        <f t="shared" si="204"/>
        <v>0</v>
      </c>
      <c r="RL26" s="21">
        <v>0</v>
      </c>
      <c r="RM26" s="21">
        <f t="shared" si="205"/>
        <v>0</v>
      </c>
      <c r="RN26" s="21">
        <v>0</v>
      </c>
      <c r="RO26" s="21">
        <f t="shared" si="206"/>
        <v>0</v>
      </c>
      <c r="RP26" s="21">
        <v>0</v>
      </c>
      <c r="RQ26" s="21">
        <f t="shared" si="207"/>
        <v>0</v>
      </c>
      <c r="RR26" s="21">
        <f t="shared" si="410"/>
        <v>0</v>
      </c>
      <c r="RS26" s="21"/>
      <c r="RT26" s="21">
        <f t="shared" si="13"/>
        <v>0</v>
      </c>
      <c r="RU26" s="21"/>
      <c r="RV26" s="21"/>
      <c r="RW26" s="21">
        <v>0</v>
      </c>
      <c r="RX26" s="21">
        <f t="shared" si="209"/>
        <v>0</v>
      </c>
      <c r="RY26" s="21">
        <v>0</v>
      </c>
      <c r="RZ26" s="21">
        <v>0</v>
      </c>
      <c r="SA26" s="22"/>
      <c r="SB26" s="22"/>
      <c r="SC26" s="21">
        <v>0</v>
      </c>
      <c r="SD26" s="21">
        <f t="shared" si="210"/>
        <v>0</v>
      </c>
      <c r="SE26" s="21">
        <v>0</v>
      </c>
      <c r="SF26" s="21">
        <f t="shared" si="211"/>
        <v>0</v>
      </c>
      <c r="SG26" s="21">
        <v>0</v>
      </c>
      <c r="SH26" s="21">
        <f t="shared" si="212"/>
        <v>0</v>
      </c>
      <c r="SI26" s="21">
        <v>0</v>
      </c>
      <c r="SJ26" s="21">
        <f t="shared" si="213"/>
        <v>0</v>
      </c>
      <c r="SK26" s="21">
        <v>0</v>
      </c>
      <c r="SL26" s="21">
        <f t="shared" si="214"/>
        <v>0</v>
      </c>
      <c r="SM26" s="21">
        <v>0</v>
      </c>
      <c r="SN26" s="21">
        <f t="shared" si="215"/>
        <v>0</v>
      </c>
      <c r="SO26" s="21">
        <f t="shared" si="216"/>
        <v>0</v>
      </c>
      <c r="SP26" s="21"/>
      <c r="SQ26" s="23">
        <f t="shared" si="428"/>
        <v>0</v>
      </c>
      <c r="SR26" s="22"/>
      <c r="SS26" s="22"/>
      <c r="ST26" s="22"/>
      <c r="SU26" s="23">
        <v>0</v>
      </c>
      <c r="SV26" s="21">
        <f t="shared" si="374"/>
        <v>0</v>
      </c>
      <c r="SW26" s="21">
        <f t="shared" si="218"/>
        <v>0</v>
      </c>
      <c r="SX26" s="21">
        <v>0</v>
      </c>
      <c r="SY26" s="21">
        <f t="shared" si="219"/>
        <v>0</v>
      </c>
      <c r="SZ26" s="21">
        <v>0</v>
      </c>
      <c r="TA26" s="21">
        <f t="shared" si="220"/>
        <v>0</v>
      </c>
      <c r="TB26" s="21">
        <v>0</v>
      </c>
      <c r="TC26" s="21">
        <f t="shared" si="221"/>
        <v>0</v>
      </c>
      <c r="TD26" s="21">
        <v>0</v>
      </c>
      <c r="TE26" s="21">
        <f t="shared" si="222"/>
        <v>0</v>
      </c>
      <c r="TF26" s="21">
        <v>0</v>
      </c>
      <c r="TG26" s="21">
        <f t="shared" si="223"/>
        <v>0</v>
      </c>
      <c r="TH26" s="21">
        <f t="shared" si="411"/>
        <v>0</v>
      </c>
      <c r="TI26" s="21"/>
      <c r="TJ26" s="21">
        <f t="shared" si="14"/>
        <v>0</v>
      </c>
      <c r="TK26" s="21"/>
      <c r="TL26" s="21"/>
      <c r="TM26" s="21">
        <v>0</v>
      </c>
      <c r="TN26" s="21">
        <f t="shared" si="225"/>
        <v>0</v>
      </c>
      <c r="TO26" s="21">
        <v>0</v>
      </c>
      <c r="TP26" s="21">
        <v>0</v>
      </c>
      <c r="TQ26" s="22"/>
      <c r="TR26" s="22"/>
      <c r="TS26" s="21">
        <v>0</v>
      </c>
      <c r="TT26" s="21">
        <f t="shared" si="226"/>
        <v>0</v>
      </c>
      <c r="TU26" s="21">
        <v>0</v>
      </c>
      <c r="TV26" s="21">
        <f t="shared" si="227"/>
        <v>0</v>
      </c>
      <c r="TW26" s="21">
        <v>0</v>
      </c>
      <c r="TX26" s="21">
        <f t="shared" si="228"/>
        <v>0</v>
      </c>
      <c r="TY26" s="21">
        <v>0</v>
      </c>
      <c r="TZ26" s="21">
        <f t="shared" si="229"/>
        <v>0</v>
      </c>
      <c r="UA26" s="21">
        <v>0</v>
      </c>
      <c r="UB26" s="21">
        <f t="shared" si="230"/>
        <v>0</v>
      </c>
      <c r="UC26" s="21">
        <v>0</v>
      </c>
      <c r="UD26" s="21">
        <f t="shared" si="231"/>
        <v>0</v>
      </c>
      <c r="UE26" s="21">
        <f t="shared" si="232"/>
        <v>0</v>
      </c>
      <c r="UF26" s="21"/>
      <c r="UG26" s="23">
        <f t="shared" si="429"/>
        <v>0</v>
      </c>
      <c r="UH26" s="22"/>
      <c r="UI26" s="22"/>
      <c r="UJ26" s="22"/>
      <c r="UK26" s="23">
        <v>0</v>
      </c>
      <c r="UL26" s="21">
        <f t="shared" si="375"/>
        <v>0</v>
      </c>
      <c r="UM26" s="21">
        <f t="shared" si="234"/>
        <v>0</v>
      </c>
      <c r="UN26" s="21">
        <v>0</v>
      </c>
      <c r="UO26" s="21">
        <f t="shared" si="235"/>
        <v>0</v>
      </c>
      <c r="UP26" s="21">
        <v>0</v>
      </c>
      <c r="UQ26" s="21">
        <f t="shared" si="236"/>
        <v>0</v>
      </c>
      <c r="UR26" s="21">
        <v>0</v>
      </c>
      <c r="US26" s="21">
        <f t="shared" si="237"/>
        <v>0</v>
      </c>
      <c r="UT26" s="21">
        <v>0</v>
      </c>
      <c r="UU26" s="21">
        <f t="shared" si="238"/>
        <v>0</v>
      </c>
      <c r="UV26" s="21">
        <v>0</v>
      </c>
      <c r="UW26" s="21">
        <f t="shared" si="239"/>
        <v>0</v>
      </c>
      <c r="UX26" s="21">
        <f t="shared" si="412"/>
        <v>0</v>
      </c>
      <c r="UY26" s="21"/>
      <c r="UZ26" s="21">
        <f t="shared" si="15"/>
        <v>0</v>
      </c>
      <c r="VA26" s="21"/>
      <c r="VB26" s="21"/>
      <c r="VC26" s="21">
        <v>0</v>
      </c>
      <c r="VD26" s="21">
        <f t="shared" si="241"/>
        <v>0</v>
      </c>
      <c r="VE26" s="21">
        <v>0</v>
      </c>
      <c r="VF26" s="21">
        <v>0</v>
      </c>
      <c r="VG26" s="22"/>
      <c r="VH26" s="22"/>
      <c r="VI26" s="21">
        <v>0</v>
      </c>
      <c r="VJ26" s="21">
        <f t="shared" si="242"/>
        <v>0</v>
      </c>
      <c r="VK26" s="21">
        <v>0</v>
      </c>
      <c r="VL26" s="21">
        <f t="shared" si="243"/>
        <v>0</v>
      </c>
      <c r="VM26" s="21">
        <v>0</v>
      </c>
      <c r="VN26" s="21">
        <f t="shared" si="244"/>
        <v>0</v>
      </c>
      <c r="VO26" s="21">
        <v>0</v>
      </c>
      <c r="VP26" s="21">
        <f t="shared" si="245"/>
        <v>0</v>
      </c>
      <c r="VQ26" s="21">
        <v>0</v>
      </c>
      <c r="VR26" s="21">
        <f t="shared" si="246"/>
        <v>0</v>
      </c>
      <c r="VS26" s="21">
        <v>0</v>
      </c>
      <c r="VT26" s="21">
        <f t="shared" si="247"/>
        <v>0</v>
      </c>
      <c r="VU26" s="21">
        <f t="shared" si="248"/>
        <v>0</v>
      </c>
      <c r="VV26" s="21"/>
      <c r="VW26" s="23">
        <f t="shared" si="430"/>
        <v>0</v>
      </c>
      <c r="VX26" s="22"/>
      <c r="VY26" s="22"/>
      <c r="VZ26" s="22"/>
      <c r="WA26" s="23">
        <v>0</v>
      </c>
      <c r="WB26" s="21">
        <f t="shared" si="376"/>
        <v>0</v>
      </c>
      <c r="WC26" s="21">
        <f t="shared" si="250"/>
        <v>0</v>
      </c>
      <c r="WD26" s="21">
        <v>0</v>
      </c>
      <c r="WE26" s="21">
        <f t="shared" si="251"/>
        <v>0</v>
      </c>
      <c r="WF26" s="21">
        <v>0</v>
      </c>
      <c r="WG26" s="21">
        <f t="shared" si="252"/>
        <v>0</v>
      </c>
      <c r="WH26" s="21">
        <v>0</v>
      </c>
      <c r="WI26" s="21">
        <f t="shared" si="253"/>
        <v>0</v>
      </c>
      <c r="WJ26" s="21">
        <v>0</v>
      </c>
      <c r="WK26" s="21">
        <f t="shared" si="254"/>
        <v>0</v>
      </c>
      <c r="WL26" s="21">
        <v>0</v>
      </c>
      <c r="WM26" s="21">
        <f t="shared" si="255"/>
        <v>0</v>
      </c>
      <c r="WN26" s="21">
        <f t="shared" si="413"/>
        <v>0</v>
      </c>
      <c r="WO26" s="21"/>
      <c r="WP26" s="21">
        <f t="shared" si="16"/>
        <v>0</v>
      </c>
      <c r="WQ26" s="21"/>
      <c r="WR26" s="21"/>
      <c r="WS26" s="21">
        <v>0</v>
      </c>
      <c r="WT26" s="21">
        <f t="shared" si="257"/>
        <v>0</v>
      </c>
      <c r="WU26" s="21">
        <v>0</v>
      </c>
      <c r="WV26" s="21">
        <v>0</v>
      </c>
      <c r="WW26" s="22"/>
      <c r="WX26" s="22"/>
      <c r="WY26" s="21">
        <v>0</v>
      </c>
      <c r="WZ26" s="21">
        <f t="shared" si="258"/>
        <v>0</v>
      </c>
      <c r="XA26" s="21">
        <v>0</v>
      </c>
      <c r="XB26" s="21">
        <f t="shared" si="259"/>
        <v>0</v>
      </c>
      <c r="XC26" s="21">
        <v>0</v>
      </c>
      <c r="XD26" s="21">
        <f t="shared" si="260"/>
        <v>0</v>
      </c>
      <c r="XE26" s="21">
        <v>0</v>
      </c>
      <c r="XF26" s="21">
        <f t="shared" si="261"/>
        <v>0</v>
      </c>
      <c r="XG26" s="21">
        <v>0</v>
      </c>
      <c r="XH26" s="21">
        <f t="shared" si="262"/>
        <v>0</v>
      </c>
      <c r="XI26" s="21">
        <v>0</v>
      </c>
      <c r="XJ26" s="21">
        <f t="shared" si="263"/>
        <v>0</v>
      </c>
      <c r="XK26" s="21">
        <f t="shared" si="264"/>
        <v>0</v>
      </c>
      <c r="XL26" s="21"/>
      <c r="XM26" s="23">
        <f t="shared" si="431"/>
        <v>0</v>
      </c>
      <c r="XN26" s="22"/>
      <c r="XO26" s="22"/>
      <c r="XP26" s="22"/>
      <c r="XQ26" s="23">
        <v>0</v>
      </c>
      <c r="XR26" s="21">
        <f t="shared" si="377"/>
        <v>0</v>
      </c>
      <c r="XS26" s="21">
        <f t="shared" si="266"/>
        <v>0</v>
      </c>
      <c r="XT26" s="21">
        <v>0</v>
      </c>
      <c r="XU26" s="21">
        <f t="shared" si="267"/>
        <v>0</v>
      </c>
      <c r="XV26" s="21">
        <v>0</v>
      </c>
      <c r="XW26" s="21">
        <f t="shared" si="268"/>
        <v>0</v>
      </c>
      <c r="XX26" s="21">
        <v>0</v>
      </c>
      <c r="XY26" s="21">
        <f t="shared" si="269"/>
        <v>0</v>
      </c>
      <c r="XZ26" s="21">
        <v>0</v>
      </c>
      <c r="YA26" s="21">
        <f t="shared" si="270"/>
        <v>0</v>
      </c>
      <c r="YB26" s="21">
        <v>0</v>
      </c>
      <c r="YC26" s="21">
        <f t="shared" si="271"/>
        <v>0</v>
      </c>
      <c r="YD26" s="21">
        <f t="shared" si="414"/>
        <v>0</v>
      </c>
      <c r="YE26" s="21"/>
      <c r="YF26" s="21">
        <f t="shared" si="17"/>
        <v>0</v>
      </c>
      <c r="YG26" s="21"/>
      <c r="YH26" s="21"/>
      <c r="YI26" s="21">
        <v>0</v>
      </c>
      <c r="YJ26" s="21">
        <f t="shared" si="273"/>
        <v>0</v>
      </c>
      <c r="YK26" s="21">
        <v>0</v>
      </c>
      <c r="YL26" s="21">
        <v>0</v>
      </c>
      <c r="YM26" s="22"/>
      <c r="YN26" s="22"/>
      <c r="YO26" s="21">
        <v>0</v>
      </c>
      <c r="YP26" s="21">
        <f t="shared" si="274"/>
        <v>0</v>
      </c>
      <c r="YQ26" s="21">
        <v>0</v>
      </c>
      <c r="YR26" s="21">
        <f t="shared" si="275"/>
        <v>0</v>
      </c>
      <c r="YS26" s="21">
        <v>0</v>
      </c>
      <c r="YT26" s="21">
        <f t="shared" si="276"/>
        <v>0</v>
      </c>
      <c r="YU26" s="21">
        <v>0</v>
      </c>
      <c r="YV26" s="21">
        <f t="shared" si="277"/>
        <v>0</v>
      </c>
      <c r="YW26" s="21">
        <v>0</v>
      </c>
      <c r="YX26" s="21">
        <f t="shared" si="278"/>
        <v>0</v>
      </c>
      <c r="YY26" s="21">
        <v>0</v>
      </c>
      <c r="YZ26" s="21">
        <f t="shared" si="279"/>
        <v>0</v>
      </c>
      <c r="ZA26" s="21">
        <f t="shared" si="280"/>
        <v>0</v>
      </c>
      <c r="ZB26" s="21"/>
      <c r="ZC26" s="23">
        <f t="shared" si="432"/>
        <v>0</v>
      </c>
      <c r="ZD26" s="22"/>
      <c r="ZE26" s="22"/>
      <c r="ZF26" s="22"/>
      <c r="ZG26" s="23">
        <v>0</v>
      </c>
      <c r="ZH26" s="21">
        <f t="shared" si="378"/>
        <v>0</v>
      </c>
      <c r="ZI26" s="21">
        <f t="shared" si="282"/>
        <v>0</v>
      </c>
      <c r="ZJ26" s="21">
        <v>0</v>
      </c>
      <c r="ZK26" s="21">
        <f t="shared" si="283"/>
        <v>0</v>
      </c>
      <c r="ZL26" s="21">
        <v>0</v>
      </c>
      <c r="ZM26" s="21">
        <f t="shared" si="284"/>
        <v>0</v>
      </c>
      <c r="ZN26" s="21">
        <v>0</v>
      </c>
      <c r="ZO26" s="21">
        <f t="shared" si="285"/>
        <v>0</v>
      </c>
      <c r="ZP26" s="21">
        <v>0</v>
      </c>
      <c r="ZQ26" s="21">
        <f t="shared" si="286"/>
        <v>0</v>
      </c>
      <c r="ZR26" s="21">
        <v>0</v>
      </c>
      <c r="ZS26" s="21">
        <f t="shared" si="287"/>
        <v>0</v>
      </c>
      <c r="ZT26" s="21">
        <f t="shared" si="415"/>
        <v>0</v>
      </c>
      <c r="ZU26" s="21"/>
      <c r="ZV26" s="21">
        <f t="shared" si="18"/>
        <v>0</v>
      </c>
      <c r="ZW26" s="21"/>
      <c r="ZX26" s="21"/>
      <c r="ZY26" s="21">
        <v>0</v>
      </c>
      <c r="ZZ26" s="21">
        <f t="shared" si="289"/>
        <v>0</v>
      </c>
      <c r="AAA26" s="21">
        <v>0</v>
      </c>
      <c r="AAB26" s="21">
        <v>0</v>
      </c>
      <c r="AAC26" s="22"/>
      <c r="AAD26" s="22"/>
      <c r="AAE26" s="21">
        <v>0</v>
      </c>
      <c r="AAF26" s="21">
        <f t="shared" si="290"/>
        <v>0</v>
      </c>
      <c r="AAG26" s="21">
        <v>0</v>
      </c>
      <c r="AAH26" s="21">
        <f t="shared" si="291"/>
        <v>0</v>
      </c>
      <c r="AAI26" s="21">
        <v>0</v>
      </c>
      <c r="AAJ26" s="21">
        <f t="shared" si="292"/>
        <v>0</v>
      </c>
      <c r="AAK26" s="21">
        <v>0</v>
      </c>
      <c r="AAL26" s="21">
        <f t="shared" si="293"/>
        <v>0</v>
      </c>
      <c r="AAM26" s="21">
        <v>0</v>
      </c>
      <c r="AAN26" s="21">
        <f t="shared" si="294"/>
        <v>0</v>
      </c>
      <c r="AAO26" s="21">
        <v>0</v>
      </c>
      <c r="AAP26" s="21">
        <f t="shared" si="295"/>
        <v>0</v>
      </c>
      <c r="AAQ26" s="21">
        <f t="shared" si="296"/>
        <v>0</v>
      </c>
      <c r="AAR26" s="21"/>
      <c r="AAS26" s="23">
        <f t="shared" si="433"/>
        <v>0</v>
      </c>
      <c r="AAT26" s="22"/>
      <c r="AAU26" s="22"/>
      <c r="AAV26" s="22"/>
      <c r="AAW26" s="23">
        <v>0</v>
      </c>
      <c r="AAX26" s="21">
        <f t="shared" si="379"/>
        <v>0</v>
      </c>
      <c r="AAY26" s="21">
        <f t="shared" si="298"/>
        <v>0</v>
      </c>
      <c r="AAZ26" s="21">
        <v>0</v>
      </c>
      <c r="ABA26" s="21">
        <f t="shared" si="299"/>
        <v>0</v>
      </c>
      <c r="ABB26" s="21">
        <v>0</v>
      </c>
      <c r="ABC26" s="21">
        <f t="shared" si="300"/>
        <v>0</v>
      </c>
      <c r="ABD26" s="21">
        <v>0</v>
      </c>
      <c r="ABE26" s="21">
        <f t="shared" si="301"/>
        <v>0</v>
      </c>
      <c r="ABF26" s="21">
        <v>0</v>
      </c>
      <c r="ABG26" s="21">
        <f t="shared" si="302"/>
        <v>0</v>
      </c>
      <c r="ABH26" s="21">
        <v>0</v>
      </c>
      <c r="ABI26" s="21">
        <f t="shared" si="303"/>
        <v>0</v>
      </c>
      <c r="ABJ26" s="21">
        <f t="shared" si="416"/>
        <v>0</v>
      </c>
      <c r="ABK26" s="21"/>
      <c r="ABL26" s="21">
        <f t="shared" si="19"/>
        <v>0</v>
      </c>
      <c r="ABM26" s="21"/>
      <c r="ABN26" s="21"/>
      <c r="ABO26" s="21">
        <v>0</v>
      </c>
      <c r="ABP26" s="21">
        <f t="shared" si="305"/>
        <v>0</v>
      </c>
      <c r="ABQ26" s="21">
        <v>0</v>
      </c>
      <c r="ABR26" s="21">
        <v>0</v>
      </c>
      <c r="ABS26" s="22"/>
      <c r="ABT26" s="22"/>
      <c r="ABU26" s="21">
        <v>0</v>
      </c>
      <c r="ABV26" s="21">
        <f t="shared" si="20"/>
        <v>0</v>
      </c>
      <c r="ABW26" s="21">
        <v>0</v>
      </c>
      <c r="ABX26" s="21">
        <f t="shared" si="306"/>
        <v>0</v>
      </c>
      <c r="ABY26" s="21">
        <v>0</v>
      </c>
      <c r="ABZ26" s="21">
        <f t="shared" si="307"/>
        <v>0</v>
      </c>
      <c r="ACA26" s="21">
        <v>0</v>
      </c>
      <c r="ACB26" s="21">
        <f t="shared" si="308"/>
        <v>0</v>
      </c>
      <c r="ACC26" s="21">
        <v>0</v>
      </c>
      <c r="ACD26" s="21">
        <f t="shared" si="309"/>
        <v>0</v>
      </c>
      <c r="ACE26" s="21">
        <v>0</v>
      </c>
      <c r="ACF26" s="21">
        <f t="shared" si="310"/>
        <v>0</v>
      </c>
      <c r="ACG26" s="21">
        <f t="shared" si="21"/>
        <v>0</v>
      </c>
      <c r="ACH26" s="21"/>
      <c r="ACI26" s="23">
        <f t="shared" si="434"/>
        <v>0</v>
      </c>
      <c r="ACJ26" s="22"/>
      <c r="ACK26" s="22"/>
      <c r="ACL26" s="22"/>
      <c r="ACM26" s="23">
        <v>0</v>
      </c>
      <c r="ACN26" s="21">
        <f t="shared" si="380"/>
        <v>0</v>
      </c>
      <c r="ACO26" s="21">
        <f t="shared" si="312"/>
        <v>0</v>
      </c>
      <c r="ACP26" s="21">
        <v>0</v>
      </c>
      <c r="ACQ26" s="21">
        <f t="shared" si="313"/>
        <v>0</v>
      </c>
      <c r="ACR26" s="21">
        <v>0</v>
      </c>
      <c r="ACS26" s="21">
        <f t="shared" si="314"/>
        <v>0</v>
      </c>
      <c r="ACT26" s="21">
        <v>0</v>
      </c>
      <c r="ACU26" s="21">
        <f t="shared" si="315"/>
        <v>0</v>
      </c>
      <c r="ACV26" s="21">
        <v>0</v>
      </c>
      <c r="ACW26" s="21">
        <f t="shared" si="316"/>
        <v>0</v>
      </c>
      <c r="ACX26" s="21">
        <v>0</v>
      </c>
      <c r="ACY26" s="21">
        <f t="shared" si="317"/>
        <v>0</v>
      </c>
      <c r="ACZ26" s="21">
        <f t="shared" si="417"/>
        <v>0</v>
      </c>
      <c r="ADA26" s="21"/>
      <c r="ADB26" s="21">
        <f t="shared" si="22"/>
        <v>0</v>
      </c>
      <c r="ADC26" s="21"/>
      <c r="ADD26" s="21"/>
      <c r="ADE26" s="21">
        <v>0</v>
      </c>
      <c r="ADF26" s="21">
        <f t="shared" si="319"/>
        <v>0</v>
      </c>
      <c r="ADG26" s="21">
        <v>0</v>
      </c>
      <c r="ADH26" s="21">
        <v>0</v>
      </c>
      <c r="ADI26" s="22"/>
      <c r="ADJ26" s="22"/>
      <c r="ADK26" s="21">
        <v>0</v>
      </c>
      <c r="ADL26" s="21">
        <f t="shared" si="320"/>
        <v>0</v>
      </c>
      <c r="ADM26" s="21">
        <v>0</v>
      </c>
      <c r="ADN26" s="21">
        <f t="shared" si="321"/>
        <v>0</v>
      </c>
      <c r="ADO26" s="21">
        <v>0</v>
      </c>
      <c r="ADP26" s="21">
        <f t="shared" si="322"/>
        <v>0</v>
      </c>
      <c r="ADQ26" s="21">
        <v>0</v>
      </c>
      <c r="ADR26" s="21">
        <f t="shared" si="323"/>
        <v>0</v>
      </c>
      <c r="ADS26" s="21">
        <v>0</v>
      </c>
      <c r="ADT26" s="21">
        <f t="shared" si="324"/>
        <v>0</v>
      </c>
      <c r="ADU26" s="21">
        <v>0</v>
      </c>
      <c r="ADV26" s="21">
        <f t="shared" si="325"/>
        <v>0</v>
      </c>
      <c r="ADW26" s="21">
        <f t="shared" si="326"/>
        <v>0</v>
      </c>
      <c r="ADX26" s="21"/>
      <c r="ADY26" s="23">
        <f t="shared" si="435"/>
        <v>0</v>
      </c>
      <c r="ADZ26" s="22"/>
      <c r="AEA26" s="22"/>
      <c r="AEB26" s="22"/>
      <c r="AEC26" s="23">
        <v>0</v>
      </c>
      <c r="AED26" s="21">
        <f t="shared" si="381"/>
        <v>0</v>
      </c>
      <c r="AEE26" s="21">
        <f t="shared" si="328"/>
        <v>0</v>
      </c>
      <c r="AEF26" s="21">
        <v>0</v>
      </c>
      <c r="AEG26" s="21">
        <f t="shared" si="329"/>
        <v>0</v>
      </c>
      <c r="AEH26" s="21">
        <v>0</v>
      </c>
      <c r="AEI26" s="21">
        <f t="shared" si="330"/>
        <v>0</v>
      </c>
      <c r="AEJ26" s="21">
        <v>0</v>
      </c>
      <c r="AEK26" s="21">
        <f t="shared" si="331"/>
        <v>0</v>
      </c>
      <c r="AEL26" s="21">
        <v>0</v>
      </c>
      <c r="AEM26" s="21">
        <f t="shared" si="332"/>
        <v>0</v>
      </c>
      <c r="AEN26" s="21">
        <v>0</v>
      </c>
      <c r="AEO26" s="21">
        <f t="shared" si="333"/>
        <v>0</v>
      </c>
      <c r="AEP26" s="21">
        <f t="shared" si="418"/>
        <v>0</v>
      </c>
      <c r="AEQ26" s="21"/>
      <c r="AER26" s="21">
        <f t="shared" si="23"/>
        <v>0</v>
      </c>
      <c r="AES26" s="21"/>
      <c r="AET26" s="21"/>
      <c r="AEU26" s="21">
        <v>0</v>
      </c>
      <c r="AEV26" s="21">
        <f t="shared" si="335"/>
        <v>0</v>
      </c>
      <c r="AEW26" s="21">
        <v>0</v>
      </c>
      <c r="AEX26" s="21">
        <v>0</v>
      </c>
      <c r="AEY26" s="22"/>
      <c r="AEZ26" s="22"/>
      <c r="AFA26" s="21">
        <v>0</v>
      </c>
      <c r="AFB26" s="21">
        <f t="shared" si="336"/>
        <v>0</v>
      </c>
      <c r="AFC26" s="21">
        <v>0</v>
      </c>
      <c r="AFD26" s="21">
        <f t="shared" si="337"/>
        <v>0</v>
      </c>
      <c r="AFE26" s="21">
        <v>0</v>
      </c>
      <c r="AFF26" s="21">
        <f t="shared" si="338"/>
        <v>0</v>
      </c>
      <c r="AFG26" s="21">
        <v>0</v>
      </c>
      <c r="AFH26" s="21">
        <f t="shared" si="339"/>
        <v>0</v>
      </c>
      <c r="AFI26" s="21">
        <v>0</v>
      </c>
      <c r="AFJ26" s="21">
        <f t="shared" si="340"/>
        <v>0</v>
      </c>
      <c r="AFK26" s="21">
        <v>0</v>
      </c>
      <c r="AFL26" s="21">
        <f t="shared" si="341"/>
        <v>0</v>
      </c>
      <c r="AFM26" s="21">
        <f t="shared" si="342"/>
        <v>0</v>
      </c>
      <c r="AFN26" s="21"/>
      <c r="AFO26" s="23">
        <f t="shared" si="436"/>
        <v>0</v>
      </c>
      <c r="AFP26" s="24">
        <f t="shared" si="24"/>
        <v>0</v>
      </c>
      <c r="AFQ26" s="24">
        <f t="shared" si="25"/>
        <v>0</v>
      </c>
      <c r="AFR26" s="24">
        <f t="shared" si="343"/>
        <v>0</v>
      </c>
    </row>
    <row r="27" spans="1:850" ht="19.350000000000001" customHeight="1" x14ac:dyDescent="0.3">
      <c r="A27" s="19"/>
      <c r="B27" s="20" t="s">
        <v>43</v>
      </c>
      <c r="C27" s="20" t="s">
        <v>43</v>
      </c>
      <c r="D27" s="21">
        <v>0</v>
      </c>
      <c r="E27" s="20" t="s">
        <v>43</v>
      </c>
      <c r="F27" s="20" t="s">
        <v>43</v>
      </c>
      <c r="G27" s="21">
        <v>0</v>
      </c>
      <c r="H27" s="22"/>
      <c r="I27" s="22"/>
      <c r="J27" s="22"/>
      <c r="K27" s="23">
        <v>0</v>
      </c>
      <c r="L27" s="21">
        <f t="shared" si="26"/>
        <v>0</v>
      </c>
      <c r="M27" s="21">
        <f t="shared" si="27"/>
        <v>0</v>
      </c>
      <c r="N27" s="21">
        <v>0</v>
      </c>
      <c r="O27" s="21">
        <f t="shared" si="28"/>
        <v>0</v>
      </c>
      <c r="P27" s="21">
        <v>0</v>
      </c>
      <c r="Q27" s="21">
        <f t="shared" si="29"/>
        <v>0</v>
      </c>
      <c r="R27" s="21">
        <v>0</v>
      </c>
      <c r="S27" s="21">
        <f t="shared" si="30"/>
        <v>0</v>
      </c>
      <c r="T27" s="21">
        <v>0</v>
      </c>
      <c r="U27" s="21">
        <f t="shared" si="31"/>
        <v>0</v>
      </c>
      <c r="V27" s="21">
        <v>0</v>
      </c>
      <c r="W27" s="21">
        <f t="shared" si="32"/>
        <v>0</v>
      </c>
      <c r="X27" s="21">
        <f t="shared" si="33"/>
        <v>0</v>
      </c>
      <c r="Y27" s="21"/>
      <c r="Z27" s="21">
        <f t="shared" si="0"/>
        <v>0</v>
      </c>
      <c r="AA27" s="21"/>
      <c r="AB27" s="21"/>
      <c r="AC27" s="21">
        <v>0</v>
      </c>
      <c r="AD27" s="21">
        <f t="shared" si="34"/>
        <v>0</v>
      </c>
      <c r="AE27" s="21">
        <v>0</v>
      </c>
      <c r="AF27" s="21">
        <v>0</v>
      </c>
      <c r="AG27" s="22"/>
      <c r="AH27" s="22"/>
      <c r="AI27" s="21">
        <v>0</v>
      </c>
      <c r="AJ27" s="21">
        <f t="shared" si="35"/>
        <v>0</v>
      </c>
      <c r="AK27" s="21">
        <v>0</v>
      </c>
      <c r="AL27" s="21">
        <f t="shared" si="36"/>
        <v>0</v>
      </c>
      <c r="AM27" s="21">
        <v>0</v>
      </c>
      <c r="AN27" s="21">
        <f t="shared" si="37"/>
        <v>0</v>
      </c>
      <c r="AO27" s="21">
        <v>0</v>
      </c>
      <c r="AP27" s="21">
        <f t="shared" si="38"/>
        <v>0</v>
      </c>
      <c r="AQ27" s="21">
        <v>0</v>
      </c>
      <c r="AR27" s="21">
        <f t="shared" si="39"/>
        <v>0</v>
      </c>
      <c r="AS27" s="21">
        <v>0</v>
      </c>
      <c r="AT27" s="21">
        <f t="shared" si="40"/>
        <v>0</v>
      </c>
      <c r="AU27" s="21">
        <f t="shared" si="41"/>
        <v>0</v>
      </c>
      <c r="AV27" s="21"/>
      <c r="AW27" s="23">
        <f t="shared" si="344"/>
        <v>0</v>
      </c>
      <c r="AX27" s="22"/>
      <c r="AY27" s="22"/>
      <c r="AZ27" s="22"/>
      <c r="BA27" s="23">
        <v>0</v>
      </c>
      <c r="BB27" s="21">
        <f t="shared" si="363"/>
        <v>0</v>
      </c>
      <c r="BC27" s="21">
        <f t="shared" si="43"/>
        <v>0</v>
      </c>
      <c r="BD27" s="21">
        <v>0</v>
      </c>
      <c r="BE27" s="21">
        <f t="shared" si="44"/>
        <v>0</v>
      </c>
      <c r="BF27" s="21">
        <v>0</v>
      </c>
      <c r="BG27" s="21">
        <f t="shared" si="45"/>
        <v>0</v>
      </c>
      <c r="BH27" s="21">
        <v>0</v>
      </c>
      <c r="BI27" s="21">
        <f t="shared" si="46"/>
        <v>0</v>
      </c>
      <c r="BJ27" s="21">
        <v>0</v>
      </c>
      <c r="BK27" s="21">
        <f t="shared" si="47"/>
        <v>0</v>
      </c>
      <c r="BL27" s="21">
        <v>0</v>
      </c>
      <c r="BM27" s="21">
        <f t="shared" si="48"/>
        <v>0</v>
      </c>
      <c r="BN27" s="21">
        <f t="shared" si="400"/>
        <v>0</v>
      </c>
      <c r="BO27" s="21"/>
      <c r="BP27" s="21">
        <f t="shared" si="1"/>
        <v>0</v>
      </c>
      <c r="BQ27" s="21"/>
      <c r="BR27" s="21"/>
      <c r="BS27" s="21">
        <v>0</v>
      </c>
      <c r="BT27" s="21">
        <f t="shared" si="50"/>
        <v>0</v>
      </c>
      <c r="BU27" s="21">
        <v>0</v>
      </c>
      <c r="BV27" s="21">
        <v>0</v>
      </c>
      <c r="BW27" s="22"/>
      <c r="BX27" s="22"/>
      <c r="BY27" s="21">
        <v>0</v>
      </c>
      <c r="BZ27" s="21">
        <f t="shared" si="51"/>
        <v>0</v>
      </c>
      <c r="CA27" s="21">
        <v>0</v>
      </c>
      <c r="CB27" s="21">
        <f t="shared" si="52"/>
        <v>0</v>
      </c>
      <c r="CC27" s="21">
        <v>0</v>
      </c>
      <c r="CD27" s="21">
        <f t="shared" si="53"/>
        <v>0</v>
      </c>
      <c r="CE27" s="21">
        <v>0</v>
      </c>
      <c r="CF27" s="21">
        <f t="shared" si="54"/>
        <v>0</v>
      </c>
      <c r="CG27" s="21">
        <v>0</v>
      </c>
      <c r="CH27" s="21">
        <f t="shared" si="55"/>
        <v>0</v>
      </c>
      <c r="CI27" s="21">
        <v>0</v>
      </c>
      <c r="CJ27" s="21">
        <f t="shared" si="56"/>
        <v>0</v>
      </c>
      <c r="CK27" s="21">
        <f t="shared" si="57"/>
        <v>0</v>
      </c>
      <c r="CL27" s="21"/>
      <c r="CM27" s="23">
        <f t="shared" si="419"/>
        <v>0</v>
      </c>
      <c r="CN27" s="22"/>
      <c r="CO27" s="22"/>
      <c r="CP27" s="22"/>
      <c r="CQ27" s="23">
        <v>0</v>
      </c>
      <c r="CR27" s="21">
        <f t="shared" si="364"/>
        <v>0</v>
      </c>
      <c r="CS27" s="21">
        <f t="shared" si="59"/>
        <v>0</v>
      </c>
      <c r="CT27" s="21">
        <v>0</v>
      </c>
      <c r="CU27" s="21">
        <f t="shared" si="60"/>
        <v>0</v>
      </c>
      <c r="CV27" s="21">
        <v>0</v>
      </c>
      <c r="CW27" s="21">
        <f t="shared" si="61"/>
        <v>0</v>
      </c>
      <c r="CX27" s="21">
        <v>0</v>
      </c>
      <c r="CY27" s="21">
        <f t="shared" si="62"/>
        <v>0</v>
      </c>
      <c r="CZ27" s="21">
        <v>0</v>
      </c>
      <c r="DA27" s="21">
        <f t="shared" si="63"/>
        <v>0</v>
      </c>
      <c r="DB27" s="21">
        <v>0</v>
      </c>
      <c r="DC27" s="21">
        <f t="shared" si="64"/>
        <v>0</v>
      </c>
      <c r="DD27" s="21">
        <f t="shared" si="401"/>
        <v>0</v>
      </c>
      <c r="DE27" s="21"/>
      <c r="DF27" s="21">
        <f t="shared" si="2"/>
        <v>0</v>
      </c>
      <c r="DG27" s="21"/>
      <c r="DH27" s="21"/>
      <c r="DI27" s="21">
        <v>0</v>
      </c>
      <c r="DJ27" s="21">
        <f t="shared" si="66"/>
        <v>0</v>
      </c>
      <c r="DK27" s="21">
        <v>0</v>
      </c>
      <c r="DL27" s="21">
        <v>0</v>
      </c>
      <c r="DM27" s="22"/>
      <c r="DN27" s="22"/>
      <c r="DO27" s="21">
        <v>0</v>
      </c>
      <c r="DP27" s="21">
        <f t="shared" si="3"/>
        <v>0</v>
      </c>
      <c r="DQ27" s="21">
        <v>0</v>
      </c>
      <c r="DR27" s="21">
        <f t="shared" si="67"/>
        <v>0</v>
      </c>
      <c r="DS27" s="21">
        <v>0</v>
      </c>
      <c r="DT27" s="21">
        <f t="shared" si="68"/>
        <v>0</v>
      </c>
      <c r="DU27" s="21">
        <v>0</v>
      </c>
      <c r="DV27" s="21">
        <f t="shared" si="69"/>
        <v>0</v>
      </c>
      <c r="DW27" s="21">
        <v>0</v>
      </c>
      <c r="DX27" s="21">
        <f t="shared" si="70"/>
        <v>0</v>
      </c>
      <c r="DY27" s="21">
        <v>0</v>
      </c>
      <c r="DZ27" s="21">
        <f t="shared" si="71"/>
        <v>0</v>
      </c>
      <c r="EA27" s="21">
        <f t="shared" si="72"/>
        <v>0</v>
      </c>
      <c r="EB27" s="21"/>
      <c r="EC27" s="23">
        <f t="shared" si="4"/>
        <v>0</v>
      </c>
      <c r="ED27" s="22"/>
      <c r="EE27" s="22"/>
      <c r="EF27" s="22"/>
      <c r="EG27" s="23">
        <v>0</v>
      </c>
      <c r="EH27" s="21">
        <f t="shared" si="365"/>
        <v>0</v>
      </c>
      <c r="EI27" s="21">
        <f t="shared" si="74"/>
        <v>0</v>
      </c>
      <c r="EJ27" s="21">
        <v>0</v>
      </c>
      <c r="EK27" s="21">
        <f t="shared" si="75"/>
        <v>0</v>
      </c>
      <c r="EL27" s="21">
        <v>0</v>
      </c>
      <c r="EM27" s="21">
        <f t="shared" si="76"/>
        <v>0</v>
      </c>
      <c r="EN27" s="21">
        <v>0</v>
      </c>
      <c r="EO27" s="21">
        <f t="shared" si="77"/>
        <v>0</v>
      </c>
      <c r="EP27" s="21">
        <v>0</v>
      </c>
      <c r="EQ27" s="21">
        <f t="shared" si="78"/>
        <v>0</v>
      </c>
      <c r="ER27" s="21">
        <v>0</v>
      </c>
      <c r="ES27" s="21">
        <f t="shared" si="79"/>
        <v>0</v>
      </c>
      <c r="ET27" s="21">
        <f t="shared" si="402"/>
        <v>0</v>
      </c>
      <c r="EU27" s="21"/>
      <c r="EV27" s="21">
        <f t="shared" si="5"/>
        <v>0</v>
      </c>
      <c r="EW27" s="21"/>
      <c r="EX27" s="21"/>
      <c r="EY27" s="21">
        <v>0</v>
      </c>
      <c r="EZ27" s="21">
        <f t="shared" si="81"/>
        <v>0</v>
      </c>
      <c r="FA27" s="21">
        <v>0</v>
      </c>
      <c r="FB27" s="21">
        <v>0</v>
      </c>
      <c r="FC27" s="22"/>
      <c r="FD27" s="22"/>
      <c r="FE27" s="21">
        <v>0</v>
      </c>
      <c r="FF27" s="21">
        <f t="shared" si="82"/>
        <v>0</v>
      </c>
      <c r="FG27" s="21">
        <v>0</v>
      </c>
      <c r="FH27" s="21">
        <f t="shared" si="83"/>
        <v>0</v>
      </c>
      <c r="FI27" s="21">
        <v>0</v>
      </c>
      <c r="FJ27" s="21">
        <f t="shared" si="84"/>
        <v>0</v>
      </c>
      <c r="FK27" s="21">
        <v>0</v>
      </c>
      <c r="FL27" s="21">
        <f t="shared" si="85"/>
        <v>0</v>
      </c>
      <c r="FM27" s="21">
        <v>0</v>
      </c>
      <c r="FN27" s="21">
        <f t="shared" si="86"/>
        <v>0</v>
      </c>
      <c r="FO27" s="21">
        <v>0</v>
      </c>
      <c r="FP27" s="21">
        <f t="shared" si="87"/>
        <v>0</v>
      </c>
      <c r="FQ27" s="21">
        <f t="shared" si="88"/>
        <v>0</v>
      </c>
      <c r="FR27" s="21"/>
      <c r="FS27" s="23">
        <f t="shared" si="420"/>
        <v>0</v>
      </c>
      <c r="FT27" s="22"/>
      <c r="FU27" s="22"/>
      <c r="FV27" s="22"/>
      <c r="FW27" s="23">
        <v>0</v>
      </c>
      <c r="FX27" s="21">
        <f t="shared" si="366"/>
        <v>0</v>
      </c>
      <c r="FY27" s="21">
        <f t="shared" si="90"/>
        <v>0</v>
      </c>
      <c r="FZ27" s="21">
        <v>0</v>
      </c>
      <c r="GA27" s="21">
        <f t="shared" si="91"/>
        <v>0</v>
      </c>
      <c r="GB27" s="21">
        <v>0</v>
      </c>
      <c r="GC27" s="21">
        <f t="shared" si="92"/>
        <v>0</v>
      </c>
      <c r="GD27" s="21">
        <v>0</v>
      </c>
      <c r="GE27" s="21">
        <f t="shared" si="93"/>
        <v>0</v>
      </c>
      <c r="GF27" s="21">
        <v>0</v>
      </c>
      <c r="GG27" s="21">
        <f t="shared" si="94"/>
        <v>0</v>
      </c>
      <c r="GH27" s="21">
        <v>0</v>
      </c>
      <c r="GI27" s="21">
        <f t="shared" si="95"/>
        <v>0</v>
      </c>
      <c r="GJ27" s="21">
        <f t="shared" si="403"/>
        <v>0</v>
      </c>
      <c r="GK27" s="21"/>
      <c r="GL27" s="21">
        <f t="shared" si="6"/>
        <v>0</v>
      </c>
      <c r="GM27" s="21"/>
      <c r="GN27" s="21"/>
      <c r="GO27" s="21">
        <v>0</v>
      </c>
      <c r="GP27" s="21">
        <f t="shared" si="97"/>
        <v>0</v>
      </c>
      <c r="GQ27" s="21">
        <v>0</v>
      </c>
      <c r="GR27" s="21">
        <v>0</v>
      </c>
      <c r="GS27" s="22"/>
      <c r="GT27" s="22"/>
      <c r="GU27" s="21">
        <v>0</v>
      </c>
      <c r="GV27" s="21">
        <f t="shared" si="98"/>
        <v>0</v>
      </c>
      <c r="GW27" s="21">
        <v>0</v>
      </c>
      <c r="GX27" s="21">
        <f t="shared" si="99"/>
        <v>0</v>
      </c>
      <c r="GY27" s="21">
        <v>0</v>
      </c>
      <c r="GZ27" s="21">
        <f t="shared" si="100"/>
        <v>0</v>
      </c>
      <c r="HA27" s="21">
        <v>0</v>
      </c>
      <c r="HB27" s="21">
        <f t="shared" si="101"/>
        <v>0</v>
      </c>
      <c r="HC27" s="21">
        <v>0</v>
      </c>
      <c r="HD27" s="21">
        <f t="shared" si="102"/>
        <v>0</v>
      </c>
      <c r="HE27" s="21">
        <v>0</v>
      </c>
      <c r="HF27" s="21">
        <f t="shared" si="103"/>
        <v>0</v>
      </c>
      <c r="HG27" s="21">
        <f t="shared" si="104"/>
        <v>0</v>
      </c>
      <c r="HH27" s="21"/>
      <c r="HI27" s="23">
        <f t="shared" si="421"/>
        <v>0</v>
      </c>
      <c r="HJ27" s="22"/>
      <c r="HK27" s="22"/>
      <c r="HL27" s="22"/>
      <c r="HM27" s="23">
        <v>0</v>
      </c>
      <c r="HN27" s="21">
        <f t="shared" si="367"/>
        <v>0</v>
      </c>
      <c r="HO27" s="21">
        <f t="shared" si="106"/>
        <v>0</v>
      </c>
      <c r="HP27" s="21">
        <v>0</v>
      </c>
      <c r="HQ27" s="21">
        <f t="shared" si="107"/>
        <v>0</v>
      </c>
      <c r="HR27" s="21">
        <v>0</v>
      </c>
      <c r="HS27" s="21">
        <f t="shared" si="108"/>
        <v>0</v>
      </c>
      <c r="HT27" s="21">
        <v>0</v>
      </c>
      <c r="HU27" s="21">
        <f t="shared" si="109"/>
        <v>0</v>
      </c>
      <c r="HV27" s="21">
        <v>0</v>
      </c>
      <c r="HW27" s="21">
        <f t="shared" si="110"/>
        <v>0</v>
      </c>
      <c r="HX27" s="21">
        <v>0</v>
      </c>
      <c r="HY27" s="21">
        <f t="shared" si="111"/>
        <v>0</v>
      </c>
      <c r="HZ27" s="21">
        <f t="shared" si="404"/>
        <v>0</v>
      </c>
      <c r="IA27" s="21"/>
      <c r="IB27" s="21">
        <f t="shared" si="7"/>
        <v>0</v>
      </c>
      <c r="IC27" s="21"/>
      <c r="ID27" s="21"/>
      <c r="IE27" s="21">
        <v>0</v>
      </c>
      <c r="IF27" s="21">
        <f t="shared" si="113"/>
        <v>0</v>
      </c>
      <c r="IG27" s="21">
        <v>0</v>
      </c>
      <c r="IH27" s="21">
        <v>0</v>
      </c>
      <c r="II27" s="22"/>
      <c r="IJ27" s="22"/>
      <c r="IK27" s="21">
        <v>0</v>
      </c>
      <c r="IL27" s="21">
        <f t="shared" si="114"/>
        <v>0</v>
      </c>
      <c r="IM27" s="21">
        <v>0</v>
      </c>
      <c r="IN27" s="21">
        <f t="shared" si="115"/>
        <v>0</v>
      </c>
      <c r="IO27" s="21">
        <v>0</v>
      </c>
      <c r="IP27" s="21">
        <f t="shared" si="116"/>
        <v>0</v>
      </c>
      <c r="IQ27" s="21">
        <v>0</v>
      </c>
      <c r="IR27" s="21">
        <f t="shared" si="117"/>
        <v>0</v>
      </c>
      <c r="IS27" s="21">
        <v>0</v>
      </c>
      <c r="IT27" s="21">
        <f t="shared" si="118"/>
        <v>0</v>
      </c>
      <c r="IU27" s="21">
        <v>0</v>
      </c>
      <c r="IV27" s="21">
        <f t="shared" si="119"/>
        <v>0</v>
      </c>
      <c r="IW27" s="21">
        <f t="shared" si="120"/>
        <v>0</v>
      </c>
      <c r="IX27" s="21"/>
      <c r="IY27" s="23">
        <f t="shared" si="422"/>
        <v>0</v>
      </c>
      <c r="IZ27" s="22"/>
      <c r="JA27" s="22"/>
      <c r="JB27" s="22"/>
      <c r="JC27" s="23">
        <v>0</v>
      </c>
      <c r="JD27" s="21">
        <f t="shared" si="368"/>
        <v>0</v>
      </c>
      <c r="JE27" s="21">
        <f t="shared" si="122"/>
        <v>0</v>
      </c>
      <c r="JF27" s="21">
        <v>0</v>
      </c>
      <c r="JG27" s="21">
        <f t="shared" si="123"/>
        <v>0</v>
      </c>
      <c r="JH27" s="21">
        <v>0</v>
      </c>
      <c r="JI27" s="21">
        <f t="shared" si="124"/>
        <v>0</v>
      </c>
      <c r="JJ27" s="21">
        <v>0</v>
      </c>
      <c r="JK27" s="21">
        <f t="shared" si="125"/>
        <v>0</v>
      </c>
      <c r="JL27" s="21">
        <v>0</v>
      </c>
      <c r="JM27" s="21">
        <f t="shared" si="126"/>
        <v>0</v>
      </c>
      <c r="JN27" s="21">
        <v>0</v>
      </c>
      <c r="JO27" s="21">
        <f t="shared" si="127"/>
        <v>0</v>
      </c>
      <c r="JP27" s="21">
        <f t="shared" si="405"/>
        <v>0</v>
      </c>
      <c r="JQ27" s="21"/>
      <c r="JR27" s="21">
        <f t="shared" si="8"/>
        <v>0</v>
      </c>
      <c r="JS27" s="21"/>
      <c r="JT27" s="21"/>
      <c r="JU27" s="21">
        <v>0</v>
      </c>
      <c r="JV27" s="21">
        <f t="shared" si="129"/>
        <v>0</v>
      </c>
      <c r="JW27" s="21">
        <v>0</v>
      </c>
      <c r="JX27" s="21">
        <v>0</v>
      </c>
      <c r="JY27" s="22"/>
      <c r="JZ27" s="22"/>
      <c r="KA27" s="21">
        <v>0</v>
      </c>
      <c r="KB27" s="21">
        <f t="shared" si="130"/>
        <v>0</v>
      </c>
      <c r="KC27" s="21">
        <v>0</v>
      </c>
      <c r="KD27" s="21">
        <f t="shared" si="131"/>
        <v>0</v>
      </c>
      <c r="KE27" s="21">
        <v>0</v>
      </c>
      <c r="KF27" s="21">
        <f t="shared" si="132"/>
        <v>0</v>
      </c>
      <c r="KG27" s="21">
        <v>0</v>
      </c>
      <c r="KH27" s="21">
        <f t="shared" si="133"/>
        <v>0</v>
      </c>
      <c r="KI27" s="21">
        <v>0</v>
      </c>
      <c r="KJ27" s="21">
        <f t="shared" si="134"/>
        <v>0</v>
      </c>
      <c r="KK27" s="21">
        <v>0</v>
      </c>
      <c r="KL27" s="21">
        <f t="shared" si="135"/>
        <v>0</v>
      </c>
      <c r="KM27" s="21">
        <f t="shared" si="136"/>
        <v>0</v>
      </c>
      <c r="KN27" s="21"/>
      <c r="KO27" s="23">
        <f t="shared" si="423"/>
        <v>0</v>
      </c>
      <c r="KP27" s="22"/>
      <c r="KQ27" s="22"/>
      <c r="KR27" s="22"/>
      <c r="KS27" s="23">
        <v>0</v>
      </c>
      <c r="KT27" s="21">
        <f t="shared" si="369"/>
        <v>0</v>
      </c>
      <c r="KU27" s="21">
        <f t="shared" si="138"/>
        <v>0</v>
      </c>
      <c r="KV27" s="21">
        <v>0</v>
      </c>
      <c r="KW27" s="21">
        <f t="shared" si="139"/>
        <v>0</v>
      </c>
      <c r="KX27" s="21">
        <v>0</v>
      </c>
      <c r="KY27" s="21">
        <f t="shared" si="140"/>
        <v>0</v>
      </c>
      <c r="KZ27" s="21">
        <v>0</v>
      </c>
      <c r="LA27" s="21">
        <f t="shared" si="141"/>
        <v>0</v>
      </c>
      <c r="LB27" s="21">
        <v>0</v>
      </c>
      <c r="LC27" s="21">
        <f t="shared" si="142"/>
        <v>0</v>
      </c>
      <c r="LD27" s="21">
        <v>0</v>
      </c>
      <c r="LE27" s="21">
        <f t="shared" si="143"/>
        <v>0</v>
      </c>
      <c r="LF27" s="21">
        <f t="shared" si="406"/>
        <v>0</v>
      </c>
      <c r="LG27" s="21"/>
      <c r="LH27" s="21">
        <f t="shared" si="9"/>
        <v>0</v>
      </c>
      <c r="LI27" s="21"/>
      <c r="LJ27" s="21"/>
      <c r="LK27" s="21">
        <v>0</v>
      </c>
      <c r="LL27" s="21">
        <f t="shared" si="145"/>
        <v>0</v>
      </c>
      <c r="LM27" s="21">
        <v>0</v>
      </c>
      <c r="LN27" s="21">
        <v>0</v>
      </c>
      <c r="LO27" s="22"/>
      <c r="LP27" s="22"/>
      <c r="LQ27" s="21">
        <v>0</v>
      </c>
      <c r="LR27" s="21">
        <f t="shared" si="146"/>
        <v>0</v>
      </c>
      <c r="LS27" s="21">
        <v>0</v>
      </c>
      <c r="LT27" s="21">
        <f t="shared" si="147"/>
        <v>0</v>
      </c>
      <c r="LU27" s="21">
        <v>0</v>
      </c>
      <c r="LV27" s="21">
        <f t="shared" si="148"/>
        <v>0</v>
      </c>
      <c r="LW27" s="21">
        <v>0</v>
      </c>
      <c r="LX27" s="21">
        <f t="shared" si="149"/>
        <v>0</v>
      </c>
      <c r="LY27" s="21">
        <v>0</v>
      </c>
      <c r="LZ27" s="21">
        <f t="shared" si="150"/>
        <v>0</v>
      </c>
      <c r="MA27" s="21">
        <v>0</v>
      </c>
      <c r="MB27" s="21">
        <f t="shared" si="151"/>
        <v>0</v>
      </c>
      <c r="MC27" s="21">
        <f t="shared" si="152"/>
        <v>0</v>
      </c>
      <c r="MD27" s="21"/>
      <c r="ME27" s="23">
        <f t="shared" si="424"/>
        <v>0</v>
      </c>
      <c r="MF27" s="22"/>
      <c r="MG27" s="22"/>
      <c r="MH27" s="22"/>
      <c r="MI27" s="23">
        <v>0</v>
      </c>
      <c r="MJ27" s="21">
        <f t="shared" si="370"/>
        <v>0</v>
      </c>
      <c r="MK27" s="21">
        <f t="shared" si="154"/>
        <v>0</v>
      </c>
      <c r="ML27" s="21">
        <v>0</v>
      </c>
      <c r="MM27" s="21">
        <f t="shared" si="155"/>
        <v>0</v>
      </c>
      <c r="MN27" s="21">
        <v>0</v>
      </c>
      <c r="MO27" s="21">
        <f t="shared" si="156"/>
        <v>0</v>
      </c>
      <c r="MP27" s="21">
        <v>0</v>
      </c>
      <c r="MQ27" s="21">
        <f t="shared" si="157"/>
        <v>0</v>
      </c>
      <c r="MR27" s="21">
        <v>0</v>
      </c>
      <c r="MS27" s="21">
        <f t="shared" si="158"/>
        <v>0</v>
      </c>
      <c r="MT27" s="21">
        <v>0</v>
      </c>
      <c r="MU27" s="21">
        <f t="shared" si="159"/>
        <v>0</v>
      </c>
      <c r="MV27" s="21">
        <f t="shared" si="407"/>
        <v>0</v>
      </c>
      <c r="MW27" s="21"/>
      <c r="MX27" s="21">
        <f t="shared" si="10"/>
        <v>0</v>
      </c>
      <c r="MY27" s="21"/>
      <c r="MZ27" s="21"/>
      <c r="NA27" s="21">
        <v>0</v>
      </c>
      <c r="NB27" s="21">
        <f t="shared" si="161"/>
        <v>0</v>
      </c>
      <c r="NC27" s="21">
        <v>0</v>
      </c>
      <c r="ND27" s="21">
        <v>0</v>
      </c>
      <c r="NE27" s="22"/>
      <c r="NF27" s="22"/>
      <c r="NG27" s="21">
        <v>0</v>
      </c>
      <c r="NH27" s="21">
        <f t="shared" si="162"/>
        <v>0</v>
      </c>
      <c r="NI27" s="21">
        <v>0</v>
      </c>
      <c r="NJ27" s="21">
        <f t="shared" si="163"/>
        <v>0</v>
      </c>
      <c r="NK27" s="21">
        <v>0</v>
      </c>
      <c r="NL27" s="21">
        <f t="shared" si="164"/>
        <v>0</v>
      </c>
      <c r="NM27" s="21">
        <v>0</v>
      </c>
      <c r="NN27" s="21">
        <f t="shared" si="165"/>
        <v>0</v>
      </c>
      <c r="NO27" s="21">
        <v>0</v>
      </c>
      <c r="NP27" s="21">
        <f t="shared" si="166"/>
        <v>0</v>
      </c>
      <c r="NQ27" s="21">
        <v>0</v>
      </c>
      <c r="NR27" s="21">
        <f t="shared" si="167"/>
        <v>0</v>
      </c>
      <c r="NS27" s="21">
        <f t="shared" si="168"/>
        <v>0</v>
      </c>
      <c r="NT27" s="21"/>
      <c r="NU27" s="23">
        <f t="shared" si="425"/>
        <v>0</v>
      </c>
      <c r="NV27" s="22"/>
      <c r="NW27" s="22"/>
      <c r="NX27" s="22"/>
      <c r="NY27" s="23">
        <v>0</v>
      </c>
      <c r="NZ27" s="21">
        <f t="shared" si="371"/>
        <v>0</v>
      </c>
      <c r="OA27" s="21">
        <f t="shared" si="170"/>
        <v>0</v>
      </c>
      <c r="OB27" s="21">
        <v>0</v>
      </c>
      <c r="OC27" s="21">
        <f t="shared" si="171"/>
        <v>0</v>
      </c>
      <c r="OD27" s="21">
        <v>0</v>
      </c>
      <c r="OE27" s="21">
        <f t="shared" si="172"/>
        <v>0</v>
      </c>
      <c r="OF27" s="21">
        <v>0</v>
      </c>
      <c r="OG27" s="21">
        <f t="shared" si="173"/>
        <v>0</v>
      </c>
      <c r="OH27" s="21">
        <v>0</v>
      </c>
      <c r="OI27" s="21">
        <f t="shared" si="174"/>
        <v>0</v>
      </c>
      <c r="OJ27" s="21">
        <v>0</v>
      </c>
      <c r="OK27" s="21">
        <f t="shared" si="175"/>
        <v>0</v>
      </c>
      <c r="OL27" s="21">
        <f t="shared" si="408"/>
        <v>0</v>
      </c>
      <c r="OM27" s="21"/>
      <c r="ON27" s="21">
        <f t="shared" si="11"/>
        <v>0</v>
      </c>
      <c r="OO27" s="21"/>
      <c r="OP27" s="21"/>
      <c r="OQ27" s="21">
        <v>0</v>
      </c>
      <c r="OR27" s="21">
        <f t="shared" si="177"/>
        <v>0</v>
      </c>
      <c r="OS27" s="21">
        <v>0</v>
      </c>
      <c r="OT27" s="21">
        <v>0</v>
      </c>
      <c r="OU27" s="22"/>
      <c r="OV27" s="22"/>
      <c r="OW27" s="21">
        <v>0</v>
      </c>
      <c r="OX27" s="21">
        <f t="shared" si="178"/>
        <v>0</v>
      </c>
      <c r="OY27" s="21">
        <v>0</v>
      </c>
      <c r="OZ27" s="21">
        <f t="shared" si="179"/>
        <v>0</v>
      </c>
      <c r="PA27" s="21">
        <v>0</v>
      </c>
      <c r="PB27" s="21">
        <f t="shared" si="180"/>
        <v>0</v>
      </c>
      <c r="PC27" s="21">
        <v>0</v>
      </c>
      <c r="PD27" s="21">
        <f t="shared" si="181"/>
        <v>0</v>
      </c>
      <c r="PE27" s="21">
        <v>0</v>
      </c>
      <c r="PF27" s="21">
        <f t="shared" si="182"/>
        <v>0</v>
      </c>
      <c r="PG27" s="21">
        <v>0</v>
      </c>
      <c r="PH27" s="21">
        <f t="shared" si="183"/>
        <v>0</v>
      </c>
      <c r="PI27" s="21">
        <f t="shared" si="184"/>
        <v>0</v>
      </c>
      <c r="PJ27" s="21"/>
      <c r="PK27" s="23">
        <f t="shared" si="426"/>
        <v>0</v>
      </c>
      <c r="PL27" s="22"/>
      <c r="PM27" s="22"/>
      <c r="PN27" s="22"/>
      <c r="PO27" s="23">
        <v>0</v>
      </c>
      <c r="PP27" s="21">
        <f t="shared" si="372"/>
        <v>0</v>
      </c>
      <c r="PQ27" s="21">
        <f t="shared" si="186"/>
        <v>0</v>
      </c>
      <c r="PR27" s="21">
        <v>0</v>
      </c>
      <c r="PS27" s="21">
        <f t="shared" si="187"/>
        <v>0</v>
      </c>
      <c r="PT27" s="21">
        <v>0</v>
      </c>
      <c r="PU27" s="21">
        <f t="shared" si="188"/>
        <v>0</v>
      </c>
      <c r="PV27" s="21">
        <v>0</v>
      </c>
      <c r="PW27" s="21">
        <f t="shared" si="189"/>
        <v>0</v>
      </c>
      <c r="PX27" s="21">
        <v>0</v>
      </c>
      <c r="PY27" s="21">
        <f t="shared" si="190"/>
        <v>0</v>
      </c>
      <c r="PZ27" s="21">
        <v>0</v>
      </c>
      <c r="QA27" s="21">
        <f t="shared" si="191"/>
        <v>0</v>
      </c>
      <c r="QB27" s="21">
        <f t="shared" si="409"/>
        <v>0</v>
      </c>
      <c r="QC27" s="21"/>
      <c r="QD27" s="21">
        <f t="shared" si="12"/>
        <v>0</v>
      </c>
      <c r="QE27" s="21"/>
      <c r="QF27" s="21"/>
      <c r="QG27" s="21">
        <v>0</v>
      </c>
      <c r="QH27" s="21">
        <f t="shared" si="193"/>
        <v>0</v>
      </c>
      <c r="QI27" s="21">
        <v>0</v>
      </c>
      <c r="QJ27" s="21">
        <v>0</v>
      </c>
      <c r="QK27" s="22"/>
      <c r="QL27" s="22"/>
      <c r="QM27" s="21">
        <v>0</v>
      </c>
      <c r="QN27" s="21">
        <f t="shared" si="194"/>
        <v>0</v>
      </c>
      <c r="QO27" s="21">
        <v>0</v>
      </c>
      <c r="QP27" s="21">
        <f t="shared" si="195"/>
        <v>0</v>
      </c>
      <c r="QQ27" s="21">
        <v>0</v>
      </c>
      <c r="QR27" s="21">
        <f t="shared" si="196"/>
        <v>0</v>
      </c>
      <c r="QS27" s="21">
        <v>0</v>
      </c>
      <c r="QT27" s="21">
        <f t="shared" si="197"/>
        <v>0</v>
      </c>
      <c r="QU27" s="21">
        <v>0</v>
      </c>
      <c r="QV27" s="21">
        <f t="shared" si="198"/>
        <v>0</v>
      </c>
      <c r="QW27" s="21">
        <v>0</v>
      </c>
      <c r="QX27" s="21">
        <f t="shared" si="199"/>
        <v>0</v>
      </c>
      <c r="QY27" s="21">
        <f t="shared" si="200"/>
        <v>0</v>
      </c>
      <c r="QZ27" s="21"/>
      <c r="RA27" s="23">
        <f t="shared" si="427"/>
        <v>0</v>
      </c>
      <c r="RB27" s="22"/>
      <c r="RC27" s="22"/>
      <c r="RD27" s="22"/>
      <c r="RE27" s="23">
        <v>0</v>
      </c>
      <c r="RF27" s="21">
        <f t="shared" si="373"/>
        <v>0</v>
      </c>
      <c r="RG27" s="21">
        <f t="shared" si="202"/>
        <v>0</v>
      </c>
      <c r="RH27" s="21">
        <v>0</v>
      </c>
      <c r="RI27" s="21">
        <f t="shared" si="203"/>
        <v>0</v>
      </c>
      <c r="RJ27" s="21">
        <v>0</v>
      </c>
      <c r="RK27" s="21">
        <f t="shared" si="204"/>
        <v>0</v>
      </c>
      <c r="RL27" s="21">
        <v>0</v>
      </c>
      <c r="RM27" s="21">
        <f t="shared" si="205"/>
        <v>0</v>
      </c>
      <c r="RN27" s="21">
        <v>0</v>
      </c>
      <c r="RO27" s="21">
        <f t="shared" si="206"/>
        <v>0</v>
      </c>
      <c r="RP27" s="21">
        <v>0</v>
      </c>
      <c r="RQ27" s="21">
        <f t="shared" si="207"/>
        <v>0</v>
      </c>
      <c r="RR27" s="21">
        <f t="shared" si="410"/>
        <v>0</v>
      </c>
      <c r="RS27" s="21"/>
      <c r="RT27" s="21">
        <f t="shared" si="13"/>
        <v>0</v>
      </c>
      <c r="RU27" s="21"/>
      <c r="RV27" s="21"/>
      <c r="RW27" s="21">
        <v>0</v>
      </c>
      <c r="RX27" s="21">
        <f t="shared" si="209"/>
        <v>0</v>
      </c>
      <c r="RY27" s="21">
        <v>0</v>
      </c>
      <c r="RZ27" s="21">
        <v>0</v>
      </c>
      <c r="SA27" s="22"/>
      <c r="SB27" s="22"/>
      <c r="SC27" s="21">
        <v>0</v>
      </c>
      <c r="SD27" s="21">
        <f t="shared" si="210"/>
        <v>0</v>
      </c>
      <c r="SE27" s="21">
        <v>0</v>
      </c>
      <c r="SF27" s="21">
        <f t="shared" si="211"/>
        <v>0</v>
      </c>
      <c r="SG27" s="21">
        <v>0</v>
      </c>
      <c r="SH27" s="21">
        <f t="shared" si="212"/>
        <v>0</v>
      </c>
      <c r="SI27" s="21">
        <v>0</v>
      </c>
      <c r="SJ27" s="21">
        <f t="shared" si="213"/>
        <v>0</v>
      </c>
      <c r="SK27" s="21">
        <v>0</v>
      </c>
      <c r="SL27" s="21">
        <f t="shared" si="214"/>
        <v>0</v>
      </c>
      <c r="SM27" s="21">
        <v>0</v>
      </c>
      <c r="SN27" s="21">
        <f t="shared" si="215"/>
        <v>0</v>
      </c>
      <c r="SO27" s="21">
        <f t="shared" si="216"/>
        <v>0</v>
      </c>
      <c r="SP27" s="21"/>
      <c r="SQ27" s="23">
        <f t="shared" si="428"/>
        <v>0</v>
      </c>
      <c r="SR27" s="22"/>
      <c r="SS27" s="22"/>
      <c r="ST27" s="22"/>
      <c r="SU27" s="23">
        <v>0</v>
      </c>
      <c r="SV27" s="21">
        <f t="shared" si="374"/>
        <v>0</v>
      </c>
      <c r="SW27" s="21">
        <f t="shared" si="218"/>
        <v>0</v>
      </c>
      <c r="SX27" s="21">
        <v>0</v>
      </c>
      <c r="SY27" s="21">
        <f t="shared" si="219"/>
        <v>0</v>
      </c>
      <c r="SZ27" s="21">
        <v>0</v>
      </c>
      <c r="TA27" s="21">
        <f t="shared" si="220"/>
        <v>0</v>
      </c>
      <c r="TB27" s="21">
        <v>0</v>
      </c>
      <c r="TC27" s="21">
        <f t="shared" si="221"/>
        <v>0</v>
      </c>
      <c r="TD27" s="21">
        <v>0</v>
      </c>
      <c r="TE27" s="21">
        <f t="shared" si="222"/>
        <v>0</v>
      </c>
      <c r="TF27" s="21">
        <v>0</v>
      </c>
      <c r="TG27" s="21">
        <f t="shared" si="223"/>
        <v>0</v>
      </c>
      <c r="TH27" s="21">
        <f t="shared" si="411"/>
        <v>0</v>
      </c>
      <c r="TI27" s="21"/>
      <c r="TJ27" s="21">
        <f t="shared" si="14"/>
        <v>0</v>
      </c>
      <c r="TK27" s="21"/>
      <c r="TL27" s="21"/>
      <c r="TM27" s="21">
        <v>0</v>
      </c>
      <c r="TN27" s="21">
        <f t="shared" si="225"/>
        <v>0</v>
      </c>
      <c r="TO27" s="21">
        <v>0</v>
      </c>
      <c r="TP27" s="21">
        <v>0</v>
      </c>
      <c r="TQ27" s="22"/>
      <c r="TR27" s="22"/>
      <c r="TS27" s="21">
        <v>0</v>
      </c>
      <c r="TT27" s="21">
        <f t="shared" si="226"/>
        <v>0</v>
      </c>
      <c r="TU27" s="21">
        <v>0</v>
      </c>
      <c r="TV27" s="21">
        <f t="shared" si="227"/>
        <v>0</v>
      </c>
      <c r="TW27" s="21">
        <v>0</v>
      </c>
      <c r="TX27" s="21">
        <f t="shared" si="228"/>
        <v>0</v>
      </c>
      <c r="TY27" s="21">
        <v>0</v>
      </c>
      <c r="TZ27" s="21">
        <f t="shared" si="229"/>
        <v>0</v>
      </c>
      <c r="UA27" s="21">
        <v>0</v>
      </c>
      <c r="UB27" s="21">
        <f t="shared" si="230"/>
        <v>0</v>
      </c>
      <c r="UC27" s="21">
        <v>0</v>
      </c>
      <c r="UD27" s="21">
        <f t="shared" si="231"/>
        <v>0</v>
      </c>
      <c r="UE27" s="21">
        <f t="shared" si="232"/>
        <v>0</v>
      </c>
      <c r="UF27" s="21"/>
      <c r="UG27" s="23">
        <f t="shared" si="429"/>
        <v>0</v>
      </c>
      <c r="UH27" s="22"/>
      <c r="UI27" s="22"/>
      <c r="UJ27" s="22"/>
      <c r="UK27" s="23">
        <v>0</v>
      </c>
      <c r="UL27" s="21">
        <f t="shared" si="375"/>
        <v>0</v>
      </c>
      <c r="UM27" s="21">
        <f t="shared" si="234"/>
        <v>0</v>
      </c>
      <c r="UN27" s="21">
        <v>0</v>
      </c>
      <c r="UO27" s="21">
        <f t="shared" si="235"/>
        <v>0</v>
      </c>
      <c r="UP27" s="21">
        <v>0</v>
      </c>
      <c r="UQ27" s="21">
        <f t="shared" si="236"/>
        <v>0</v>
      </c>
      <c r="UR27" s="21">
        <v>0</v>
      </c>
      <c r="US27" s="21">
        <f t="shared" si="237"/>
        <v>0</v>
      </c>
      <c r="UT27" s="21">
        <v>0</v>
      </c>
      <c r="UU27" s="21">
        <f t="shared" si="238"/>
        <v>0</v>
      </c>
      <c r="UV27" s="21">
        <v>0</v>
      </c>
      <c r="UW27" s="21">
        <f t="shared" si="239"/>
        <v>0</v>
      </c>
      <c r="UX27" s="21">
        <f t="shared" si="412"/>
        <v>0</v>
      </c>
      <c r="UY27" s="21"/>
      <c r="UZ27" s="21">
        <f t="shared" si="15"/>
        <v>0</v>
      </c>
      <c r="VA27" s="21"/>
      <c r="VB27" s="21"/>
      <c r="VC27" s="21">
        <v>0</v>
      </c>
      <c r="VD27" s="21">
        <f t="shared" si="241"/>
        <v>0</v>
      </c>
      <c r="VE27" s="21">
        <v>0</v>
      </c>
      <c r="VF27" s="21">
        <v>0</v>
      </c>
      <c r="VG27" s="22"/>
      <c r="VH27" s="22"/>
      <c r="VI27" s="21">
        <v>0</v>
      </c>
      <c r="VJ27" s="21">
        <f t="shared" si="242"/>
        <v>0</v>
      </c>
      <c r="VK27" s="21">
        <v>0</v>
      </c>
      <c r="VL27" s="21">
        <f t="shared" si="243"/>
        <v>0</v>
      </c>
      <c r="VM27" s="21">
        <v>0</v>
      </c>
      <c r="VN27" s="21">
        <f t="shared" si="244"/>
        <v>0</v>
      </c>
      <c r="VO27" s="21">
        <v>0</v>
      </c>
      <c r="VP27" s="21">
        <f t="shared" si="245"/>
        <v>0</v>
      </c>
      <c r="VQ27" s="21">
        <v>0</v>
      </c>
      <c r="VR27" s="21">
        <f t="shared" si="246"/>
        <v>0</v>
      </c>
      <c r="VS27" s="21">
        <v>0</v>
      </c>
      <c r="VT27" s="21">
        <f t="shared" si="247"/>
        <v>0</v>
      </c>
      <c r="VU27" s="21">
        <f t="shared" si="248"/>
        <v>0</v>
      </c>
      <c r="VV27" s="21"/>
      <c r="VW27" s="23">
        <f t="shared" si="430"/>
        <v>0</v>
      </c>
      <c r="VX27" s="22"/>
      <c r="VY27" s="22"/>
      <c r="VZ27" s="22"/>
      <c r="WA27" s="23">
        <v>0</v>
      </c>
      <c r="WB27" s="21">
        <f t="shared" si="376"/>
        <v>0</v>
      </c>
      <c r="WC27" s="21">
        <f t="shared" si="250"/>
        <v>0</v>
      </c>
      <c r="WD27" s="21">
        <v>0</v>
      </c>
      <c r="WE27" s="21">
        <f t="shared" si="251"/>
        <v>0</v>
      </c>
      <c r="WF27" s="21">
        <v>0</v>
      </c>
      <c r="WG27" s="21">
        <f t="shared" si="252"/>
        <v>0</v>
      </c>
      <c r="WH27" s="21">
        <v>0</v>
      </c>
      <c r="WI27" s="21">
        <f t="shared" si="253"/>
        <v>0</v>
      </c>
      <c r="WJ27" s="21">
        <v>0</v>
      </c>
      <c r="WK27" s="21">
        <f t="shared" si="254"/>
        <v>0</v>
      </c>
      <c r="WL27" s="21">
        <v>0</v>
      </c>
      <c r="WM27" s="21">
        <f t="shared" si="255"/>
        <v>0</v>
      </c>
      <c r="WN27" s="21">
        <f t="shared" si="413"/>
        <v>0</v>
      </c>
      <c r="WO27" s="21"/>
      <c r="WP27" s="21">
        <f t="shared" si="16"/>
        <v>0</v>
      </c>
      <c r="WQ27" s="21"/>
      <c r="WR27" s="21"/>
      <c r="WS27" s="21">
        <v>0</v>
      </c>
      <c r="WT27" s="21">
        <f t="shared" si="257"/>
        <v>0</v>
      </c>
      <c r="WU27" s="21">
        <v>0</v>
      </c>
      <c r="WV27" s="21">
        <v>0</v>
      </c>
      <c r="WW27" s="22"/>
      <c r="WX27" s="22"/>
      <c r="WY27" s="21">
        <v>0</v>
      </c>
      <c r="WZ27" s="21">
        <f t="shared" si="258"/>
        <v>0</v>
      </c>
      <c r="XA27" s="21">
        <v>0</v>
      </c>
      <c r="XB27" s="21">
        <f t="shared" si="259"/>
        <v>0</v>
      </c>
      <c r="XC27" s="21">
        <v>0</v>
      </c>
      <c r="XD27" s="21">
        <f t="shared" si="260"/>
        <v>0</v>
      </c>
      <c r="XE27" s="21">
        <v>0</v>
      </c>
      <c r="XF27" s="21">
        <f t="shared" si="261"/>
        <v>0</v>
      </c>
      <c r="XG27" s="21">
        <v>0</v>
      </c>
      <c r="XH27" s="21">
        <f t="shared" si="262"/>
        <v>0</v>
      </c>
      <c r="XI27" s="21">
        <v>0</v>
      </c>
      <c r="XJ27" s="21">
        <f t="shared" si="263"/>
        <v>0</v>
      </c>
      <c r="XK27" s="21">
        <f t="shared" si="264"/>
        <v>0</v>
      </c>
      <c r="XL27" s="21"/>
      <c r="XM27" s="23">
        <f t="shared" si="431"/>
        <v>0</v>
      </c>
      <c r="XN27" s="22"/>
      <c r="XO27" s="22"/>
      <c r="XP27" s="22"/>
      <c r="XQ27" s="23">
        <v>0</v>
      </c>
      <c r="XR27" s="21">
        <f t="shared" si="377"/>
        <v>0</v>
      </c>
      <c r="XS27" s="21">
        <f t="shared" si="266"/>
        <v>0</v>
      </c>
      <c r="XT27" s="21">
        <v>0</v>
      </c>
      <c r="XU27" s="21">
        <f t="shared" si="267"/>
        <v>0</v>
      </c>
      <c r="XV27" s="21">
        <v>0</v>
      </c>
      <c r="XW27" s="21">
        <f t="shared" si="268"/>
        <v>0</v>
      </c>
      <c r="XX27" s="21">
        <v>0</v>
      </c>
      <c r="XY27" s="21">
        <f t="shared" si="269"/>
        <v>0</v>
      </c>
      <c r="XZ27" s="21">
        <v>0</v>
      </c>
      <c r="YA27" s="21">
        <f t="shared" si="270"/>
        <v>0</v>
      </c>
      <c r="YB27" s="21">
        <v>0</v>
      </c>
      <c r="YC27" s="21">
        <f t="shared" si="271"/>
        <v>0</v>
      </c>
      <c r="YD27" s="21">
        <f t="shared" si="414"/>
        <v>0</v>
      </c>
      <c r="YE27" s="21"/>
      <c r="YF27" s="21">
        <f t="shared" si="17"/>
        <v>0</v>
      </c>
      <c r="YG27" s="21"/>
      <c r="YH27" s="21"/>
      <c r="YI27" s="21">
        <v>0</v>
      </c>
      <c r="YJ27" s="21">
        <f t="shared" si="273"/>
        <v>0</v>
      </c>
      <c r="YK27" s="21">
        <v>0</v>
      </c>
      <c r="YL27" s="21">
        <v>0</v>
      </c>
      <c r="YM27" s="22"/>
      <c r="YN27" s="22"/>
      <c r="YO27" s="21">
        <v>0</v>
      </c>
      <c r="YP27" s="21">
        <f t="shared" si="274"/>
        <v>0</v>
      </c>
      <c r="YQ27" s="21">
        <v>0</v>
      </c>
      <c r="YR27" s="21">
        <f t="shared" si="275"/>
        <v>0</v>
      </c>
      <c r="YS27" s="21">
        <v>0</v>
      </c>
      <c r="YT27" s="21">
        <f t="shared" si="276"/>
        <v>0</v>
      </c>
      <c r="YU27" s="21">
        <v>0</v>
      </c>
      <c r="YV27" s="21">
        <f t="shared" si="277"/>
        <v>0</v>
      </c>
      <c r="YW27" s="21">
        <v>0</v>
      </c>
      <c r="YX27" s="21">
        <f t="shared" si="278"/>
        <v>0</v>
      </c>
      <c r="YY27" s="21">
        <v>0</v>
      </c>
      <c r="YZ27" s="21">
        <f t="shared" si="279"/>
        <v>0</v>
      </c>
      <c r="ZA27" s="21">
        <f t="shared" si="280"/>
        <v>0</v>
      </c>
      <c r="ZB27" s="21"/>
      <c r="ZC27" s="23">
        <f t="shared" si="432"/>
        <v>0</v>
      </c>
      <c r="ZD27" s="22"/>
      <c r="ZE27" s="22"/>
      <c r="ZF27" s="22"/>
      <c r="ZG27" s="23">
        <v>0</v>
      </c>
      <c r="ZH27" s="21">
        <f t="shared" si="378"/>
        <v>0</v>
      </c>
      <c r="ZI27" s="21">
        <f t="shared" si="282"/>
        <v>0</v>
      </c>
      <c r="ZJ27" s="21">
        <v>0</v>
      </c>
      <c r="ZK27" s="21">
        <f t="shared" si="283"/>
        <v>0</v>
      </c>
      <c r="ZL27" s="21">
        <v>0</v>
      </c>
      <c r="ZM27" s="21">
        <f t="shared" si="284"/>
        <v>0</v>
      </c>
      <c r="ZN27" s="21">
        <v>0</v>
      </c>
      <c r="ZO27" s="21">
        <f t="shared" si="285"/>
        <v>0</v>
      </c>
      <c r="ZP27" s="21">
        <v>0</v>
      </c>
      <c r="ZQ27" s="21">
        <f t="shared" si="286"/>
        <v>0</v>
      </c>
      <c r="ZR27" s="21">
        <v>0</v>
      </c>
      <c r="ZS27" s="21">
        <f t="shared" si="287"/>
        <v>0</v>
      </c>
      <c r="ZT27" s="21">
        <f t="shared" si="415"/>
        <v>0</v>
      </c>
      <c r="ZU27" s="21"/>
      <c r="ZV27" s="21">
        <f t="shared" si="18"/>
        <v>0</v>
      </c>
      <c r="ZW27" s="21"/>
      <c r="ZX27" s="21"/>
      <c r="ZY27" s="21">
        <v>0</v>
      </c>
      <c r="ZZ27" s="21">
        <f t="shared" si="289"/>
        <v>0</v>
      </c>
      <c r="AAA27" s="21">
        <v>0</v>
      </c>
      <c r="AAB27" s="21">
        <v>0</v>
      </c>
      <c r="AAC27" s="22"/>
      <c r="AAD27" s="22"/>
      <c r="AAE27" s="21">
        <v>0</v>
      </c>
      <c r="AAF27" s="21">
        <f t="shared" si="290"/>
        <v>0</v>
      </c>
      <c r="AAG27" s="21">
        <v>0</v>
      </c>
      <c r="AAH27" s="21">
        <f t="shared" si="291"/>
        <v>0</v>
      </c>
      <c r="AAI27" s="21">
        <v>0</v>
      </c>
      <c r="AAJ27" s="21">
        <f t="shared" si="292"/>
        <v>0</v>
      </c>
      <c r="AAK27" s="21">
        <v>0</v>
      </c>
      <c r="AAL27" s="21">
        <f t="shared" si="293"/>
        <v>0</v>
      </c>
      <c r="AAM27" s="21">
        <v>0</v>
      </c>
      <c r="AAN27" s="21">
        <f t="shared" si="294"/>
        <v>0</v>
      </c>
      <c r="AAO27" s="21">
        <v>0</v>
      </c>
      <c r="AAP27" s="21">
        <f t="shared" si="295"/>
        <v>0</v>
      </c>
      <c r="AAQ27" s="21">
        <f t="shared" si="296"/>
        <v>0</v>
      </c>
      <c r="AAR27" s="21"/>
      <c r="AAS27" s="23">
        <f t="shared" si="433"/>
        <v>0</v>
      </c>
      <c r="AAT27" s="22"/>
      <c r="AAU27" s="22"/>
      <c r="AAV27" s="22"/>
      <c r="AAW27" s="23">
        <v>0</v>
      </c>
      <c r="AAX27" s="21">
        <f t="shared" si="379"/>
        <v>0</v>
      </c>
      <c r="AAY27" s="21">
        <f t="shared" si="298"/>
        <v>0</v>
      </c>
      <c r="AAZ27" s="21">
        <v>0</v>
      </c>
      <c r="ABA27" s="21">
        <f t="shared" si="299"/>
        <v>0</v>
      </c>
      <c r="ABB27" s="21">
        <v>0</v>
      </c>
      <c r="ABC27" s="21">
        <f t="shared" si="300"/>
        <v>0</v>
      </c>
      <c r="ABD27" s="21">
        <v>0</v>
      </c>
      <c r="ABE27" s="21">
        <f t="shared" si="301"/>
        <v>0</v>
      </c>
      <c r="ABF27" s="21">
        <v>0</v>
      </c>
      <c r="ABG27" s="21">
        <f t="shared" si="302"/>
        <v>0</v>
      </c>
      <c r="ABH27" s="21">
        <v>0</v>
      </c>
      <c r="ABI27" s="21">
        <f t="shared" si="303"/>
        <v>0</v>
      </c>
      <c r="ABJ27" s="21">
        <f t="shared" si="416"/>
        <v>0</v>
      </c>
      <c r="ABK27" s="21"/>
      <c r="ABL27" s="21">
        <f t="shared" si="19"/>
        <v>0</v>
      </c>
      <c r="ABM27" s="21"/>
      <c r="ABN27" s="21"/>
      <c r="ABO27" s="21">
        <v>0</v>
      </c>
      <c r="ABP27" s="21">
        <f t="shared" si="305"/>
        <v>0</v>
      </c>
      <c r="ABQ27" s="21">
        <v>0</v>
      </c>
      <c r="ABR27" s="21">
        <v>0</v>
      </c>
      <c r="ABS27" s="22"/>
      <c r="ABT27" s="22"/>
      <c r="ABU27" s="21">
        <v>0</v>
      </c>
      <c r="ABV27" s="21">
        <f t="shared" si="20"/>
        <v>0</v>
      </c>
      <c r="ABW27" s="21">
        <v>0</v>
      </c>
      <c r="ABX27" s="21">
        <f t="shared" si="306"/>
        <v>0</v>
      </c>
      <c r="ABY27" s="21">
        <v>0</v>
      </c>
      <c r="ABZ27" s="21">
        <f t="shared" si="307"/>
        <v>0</v>
      </c>
      <c r="ACA27" s="21">
        <v>0</v>
      </c>
      <c r="ACB27" s="21">
        <f t="shared" si="308"/>
        <v>0</v>
      </c>
      <c r="ACC27" s="21">
        <v>0</v>
      </c>
      <c r="ACD27" s="21">
        <f t="shared" si="309"/>
        <v>0</v>
      </c>
      <c r="ACE27" s="21">
        <v>0</v>
      </c>
      <c r="ACF27" s="21">
        <f t="shared" si="310"/>
        <v>0</v>
      </c>
      <c r="ACG27" s="21">
        <f t="shared" si="21"/>
        <v>0</v>
      </c>
      <c r="ACH27" s="21"/>
      <c r="ACI27" s="23">
        <f t="shared" si="434"/>
        <v>0</v>
      </c>
      <c r="ACJ27" s="22"/>
      <c r="ACK27" s="22"/>
      <c r="ACL27" s="22"/>
      <c r="ACM27" s="23">
        <v>0</v>
      </c>
      <c r="ACN27" s="21">
        <f t="shared" si="380"/>
        <v>0</v>
      </c>
      <c r="ACO27" s="21">
        <f t="shared" si="312"/>
        <v>0</v>
      </c>
      <c r="ACP27" s="21">
        <v>0</v>
      </c>
      <c r="ACQ27" s="21">
        <f t="shared" si="313"/>
        <v>0</v>
      </c>
      <c r="ACR27" s="21">
        <v>0</v>
      </c>
      <c r="ACS27" s="21">
        <f t="shared" si="314"/>
        <v>0</v>
      </c>
      <c r="ACT27" s="21">
        <v>0</v>
      </c>
      <c r="ACU27" s="21">
        <f t="shared" si="315"/>
        <v>0</v>
      </c>
      <c r="ACV27" s="21">
        <v>0</v>
      </c>
      <c r="ACW27" s="21">
        <f t="shared" si="316"/>
        <v>0</v>
      </c>
      <c r="ACX27" s="21">
        <v>0</v>
      </c>
      <c r="ACY27" s="21">
        <f t="shared" si="317"/>
        <v>0</v>
      </c>
      <c r="ACZ27" s="21">
        <f t="shared" si="417"/>
        <v>0</v>
      </c>
      <c r="ADA27" s="21"/>
      <c r="ADB27" s="21">
        <f t="shared" si="22"/>
        <v>0</v>
      </c>
      <c r="ADC27" s="21"/>
      <c r="ADD27" s="21"/>
      <c r="ADE27" s="21">
        <v>0</v>
      </c>
      <c r="ADF27" s="21">
        <f t="shared" si="319"/>
        <v>0</v>
      </c>
      <c r="ADG27" s="21">
        <v>0</v>
      </c>
      <c r="ADH27" s="21">
        <v>0</v>
      </c>
      <c r="ADI27" s="22"/>
      <c r="ADJ27" s="22"/>
      <c r="ADK27" s="21">
        <v>0</v>
      </c>
      <c r="ADL27" s="21">
        <f t="shared" si="320"/>
        <v>0</v>
      </c>
      <c r="ADM27" s="21">
        <v>0</v>
      </c>
      <c r="ADN27" s="21">
        <f t="shared" si="321"/>
        <v>0</v>
      </c>
      <c r="ADO27" s="21">
        <v>0</v>
      </c>
      <c r="ADP27" s="21">
        <f t="shared" si="322"/>
        <v>0</v>
      </c>
      <c r="ADQ27" s="21">
        <v>0</v>
      </c>
      <c r="ADR27" s="21">
        <f t="shared" si="323"/>
        <v>0</v>
      </c>
      <c r="ADS27" s="21">
        <v>0</v>
      </c>
      <c r="ADT27" s="21">
        <f t="shared" si="324"/>
        <v>0</v>
      </c>
      <c r="ADU27" s="21">
        <v>0</v>
      </c>
      <c r="ADV27" s="21">
        <f t="shared" si="325"/>
        <v>0</v>
      </c>
      <c r="ADW27" s="21">
        <f t="shared" si="326"/>
        <v>0</v>
      </c>
      <c r="ADX27" s="21"/>
      <c r="ADY27" s="23">
        <f t="shared" si="435"/>
        <v>0</v>
      </c>
      <c r="ADZ27" s="22"/>
      <c r="AEA27" s="22"/>
      <c r="AEB27" s="22"/>
      <c r="AEC27" s="23">
        <v>0</v>
      </c>
      <c r="AED27" s="21">
        <f t="shared" si="381"/>
        <v>0</v>
      </c>
      <c r="AEE27" s="21">
        <f t="shared" si="328"/>
        <v>0</v>
      </c>
      <c r="AEF27" s="21">
        <v>0</v>
      </c>
      <c r="AEG27" s="21">
        <f t="shared" si="329"/>
        <v>0</v>
      </c>
      <c r="AEH27" s="21">
        <v>0</v>
      </c>
      <c r="AEI27" s="21">
        <f t="shared" si="330"/>
        <v>0</v>
      </c>
      <c r="AEJ27" s="21">
        <v>0</v>
      </c>
      <c r="AEK27" s="21">
        <f t="shared" si="331"/>
        <v>0</v>
      </c>
      <c r="AEL27" s="21">
        <v>0</v>
      </c>
      <c r="AEM27" s="21">
        <f t="shared" si="332"/>
        <v>0</v>
      </c>
      <c r="AEN27" s="21">
        <v>0</v>
      </c>
      <c r="AEO27" s="21">
        <f t="shared" si="333"/>
        <v>0</v>
      </c>
      <c r="AEP27" s="21">
        <f t="shared" si="418"/>
        <v>0</v>
      </c>
      <c r="AEQ27" s="21"/>
      <c r="AER27" s="21">
        <f t="shared" si="23"/>
        <v>0</v>
      </c>
      <c r="AES27" s="21"/>
      <c r="AET27" s="21"/>
      <c r="AEU27" s="21">
        <v>0</v>
      </c>
      <c r="AEV27" s="21">
        <f t="shared" si="335"/>
        <v>0</v>
      </c>
      <c r="AEW27" s="21">
        <v>0</v>
      </c>
      <c r="AEX27" s="21">
        <v>0</v>
      </c>
      <c r="AEY27" s="22"/>
      <c r="AEZ27" s="22"/>
      <c r="AFA27" s="21">
        <v>0</v>
      </c>
      <c r="AFB27" s="21">
        <f t="shared" si="336"/>
        <v>0</v>
      </c>
      <c r="AFC27" s="21">
        <v>0</v>
      </c>
      <c r="AFD27" s="21">
        <f t="shared" si="337"/>
        <v>0</v>
      </c>
      <c r="AFE27" s="21">
        <v>0</v>
      </c>
      <c r="AFF27" s="21">
        <f t="shared" si="338"/>
        <v>0</v>
      </c>
      <c r="AFG27" s="21">
        <v>0</v>
      </c>
      <c r="AFH27" s="21">
        <f t="shared" si="339"/>
        <v>0</v>
      </c>
      <c r="AFI27" s="21">
        <v>0</v>
      </c>
      <c r="AFJ27" s="21">
        <f t="shared" si="340"/>
        <v>0</v>
      </c>
      <c r="AFK27" s="21">
        <v>0</v>
      </c>
      <c r="AFL27" s="21">
        <f t="shared" si="341"/>
        <v>0</v>
      </c>
      <c r="AFM27" s="21">
        <f t="shared" si="342"/>
        <v>0</v>
      </c>
      <c r="AFN27" s="21"/>
      <c r="AFO27" s="23">
        <f t="shared" si="436"/>
        <v>0</v>
      </c>
      <c r="AFP27" s="24">
        <f t="shared" si="24"/>
        <v>0</v>
      </c>
      <c r="AFQ27" s="24">
        <f t="shared" si="25"/>
        <v>0</v>
      </c>
      <c r="AFR27" s="24">
        <f t="shared" si="343"/>
        <v>0</v>
      </c>
    </row>
    <row r="28" spans="1:850" ht="19.350000000000001" customHeight="1" x14ac:dyDescent="0.3">
      <c r="A28" s="19"/>
      <c r="B28" s="20" t="s">
        <v>43</v>
      </c>
      <c r="C28" s="20" t="s">
        <v>43</v>
      </c>
      <c r="D28" s="21">
        <v>0</v>
      </c>
      <c r="E28" s="20" t="s">
        <v>43</v>
      </c>
      <c r="F28" s="20" t="s">
        <v>43</v>
      </c>
      <c r="G28" s="21">
        <v>0</v>
      </c>
      <c r="H28" s="22"/>
      <c r="I28" s="22"/>
      <c r="J28" s="22"/>
      <c r="K28" s="23">
        <v>0</v>
      </c>
      <c r="L28" s="21">
        <f t="shared" si="26"/>
        <v>0</v>
      </c>
      <c r="M28" s="21">
        <f t="shared" si="27"/>
        <v>0</v>
      </c>
      <c r="N28" s="21">
        <v>0</v>
      </c>
      <c r="O28" s="21">
        <f t="shared" si="28"/>
        <v>0</v>
      </c>
      <c r="P28" s="21">
        <v>0</v>
      </c>
      <c r="Q28" s="21">
        <f t="shared" si="29"/>
        <v>0</v>
      </c>
      <c r="R28" s="21">
        <v>0</v>
      </c>
      <c r="S28" s="21">
        <f t="shared" si="30"/>
        <v>0</v>
      </c>
      <c r="T28" s="21">
        <v>0</v>
      </c>
      <c r="U28" s="21">
        <f t="shared" si="31"/>
        <v>0</v>
      </c>
      <c r="V28" s="21">
        <v>0</v>
      </c>
      <c r="W28" s="21">
        <f t="shared" si="32"/>
        <v>0</v>
      </c>
      <c r="X28" s="21">
        <f t="shared" si="33"/>
        <v>0</v>
      </c>
      <c r="Y28" s="21"/>
      <c r="Z28" s="21">
        <f t="shared" si="0"/>
        <v>0</v>
      </c>
      <c r="AA28" s="21"/>
      <c r="AB28" s="21"/>
      <c r="AC28" s="21">
        <v>0</v>
      </c>
      <c r="AD28" s="21">
        <f t="shared" si="34"/>
        <v>0</v>
      </c>
      <c r="AE28" s="21">
        <v>0</v>
      </c>
      <c r="AF28" s="21">
        <v>0</v>
      </c>
      <c r="AG28" s="22"/>
      <c r="AH28" s="22"/>
      <c r="AI28" s="21">
        <v>0</v>
      </c>
      <c r="AJ28" s="21">
        <f t="shared" si="35"/>
        <v>0</v>
      </c>
      <c r="AK28" s="21">
        <v>0</v>
      </c>
      <c r="AL28" s="21">
        <f t="shared" si="36"/>
        <v>0</v>
      </c>
      <c r="AM28" s="21">
        <v>0</v>
      </c>
      <c r="AN28" s="21">
        <f t="shared" si="37"/>
        <v>0</v>
      </c>
      <c r="AO28" s="21">
        <v>0</v>
      </c>
      <c r="AP28" s="21">
        <f t="shared" si="38"/>
        <v>0</v>
      </c>
      <c r="AQ28" s="21">
        <v>0</v>
      </c>
      <c r="AR28" s="21">
        <f t="shared" si="39"/>
        <v>0</v>
      </c>
      <c r="AS28" s="21">
        <v>0</v>
      </c>
      <c r="AT28" s="21">
        <f t="shared" si="40"/>
        <v>0</v>
      </c>
      <c r="AU28" s="21">
        <f t="shared" si="41"/>
        <v>0</v>
      </c>
      <c r="AV28" s="21"/>
      <c r="AW28" s="23">
        <f t="shared" si="344"/>
        <v>0</v>
      </c>
      <c r="AX28" s="22"/>
      <c r="AY28" s="22"/>
      <c r="AZ28" s="22"/>
      <c r="BA28" s="23">
        <v>0</v>
      </c>
      <c r="BB28" s="21">
        <f t="shared" si="363"/>
        <v>0</v>
      </c>
      <c r="BC28" s="21">
        <f t="shared" si="43"/>
        <v>0</v>
      </c>
      <c r="BD28" s="21">
        <v>0</v>
      </c>
      <c r="BE28" s="21">
        <f t="shared" si="44"/>
        <v>0</v>
      </c>
      <c r="BF28" s="21">
        <v>0</v>
      </c>
      <c r="BG28" s="21">
        <f t="shared" si="45"/>
        <v>0</v>
      </c>
      <c r="BH28" s="21">
        <v>0</v>
      </c>
      <c r="BI28" s="21">
        <f t="shared" si="46"/>
        <v>0</v>
      </c>
      <c r="BJ28" s="21">
        <v>0</v>
      </c>
      <c r="BK28" s="21">
        <f t="shared" si="47"/>
        <v>0</v>
      </c>
      <c r="BL28" s="21">
        <v>0</v>
      </c>
      <c r="BM28" s="21">
        <f t="shared" si="48"/>
        <v>0</v>
      </c>
      <c r="BN28" s="21">
        <f t="shared" si="400"/>
        <v>0</v>
      </c>
      <c r="BO28" s="21"/>
      <c r="BP28" s="21">
        <f t="shared" si="1"/>
        <v>0</v>
      </c>
      <c r="BQ28" s="21"/>
      <c r="BR28" s="21"/>
      <c r="BS28" s="21">
        <v>0</v>
      </c>
      <c r="BT28" s="21">
        <f t="shared" si="50"/>
        <v>0</v>
      </c>
      <c r="BU28" s="21">
        <v>0</v>
      </c>
      <c r="BV28" s="21">
        <v>0</v>
      </c>
      <c r="BW28" s="22"/>
      <c r="BX28" s="22"/>
      <c r="BY28" s="21">
        <v>0</v>
      </c>
      <c r="BZ28" s="21">
        <f t="shared" si="51"/>
        <v>0</v>
      </c>
      <c r="CA28" s="21">
        <v>0</v>
      </c>
      <c r="CB28" s="21">
        <f t="shared" si="52"/>
        <v>0</v>
      </c>
      <c r="CC28" s="21">
        <v>0</v>
      </c>
      <c r="CD28" s="21">
        <f t="shared" si="53"/>
        <v>0</v>
      </c>
      <c r="CE28" s="21">
        <v>0</v>
      </c>
      <c r="CF28" s="21">
        <f t="shared" si="54"/>
        <v>0</v>
      </c>
      <c r="CG28" s="21">
        <v>0</v>
      </c>
      <c r="CH28" s="21">
        <f t="shared" si="55"/>
        <v>0</v>
      </c>
      <c r="CI28" s="21">
        <v>0</v>
      </c>
      <c r="CJ28" s="21">
        <f t="shared" si="56"/>
        <v>0</v>
      </c>
      <c r="CK28" s="21">
        <f t="shared" si="57"/>
        <v>0</v>
      </c>
      <c r="CL28" s="21"/>
      <c r="CM28" s="23">
        <f t="shared" si="419"/>
        <v>0</v>
      </c>
      <c r="CN28" s="22"/>
      <c r="CO28" s="22"/>
      <c r="CP28" s="22"/>
      <c r="CQ28" s="23">
        <v>0</v>
      </c>
      <c r="CR28" s="21">
        <f t="shared" si="364"/>
        <v>0</v>
      </c>
      <c r="CS28" s="21">
        <f t="shared" si="59"/>
        <v>0</v>
      </c>
      <c r="CT28" s="21">
        <v>0</v>
      </c>
      <c r="CU28" s="21">
        <f t="shared" si="60"/>
        <v>0</v>
      </c>
      <c r="CV28" s="21">
        <v>0</v>
      </c>
      <c r="CW28" s="21">
        <f t="shared" si="61"/>
        <v>0</v>
      </c>
      <c r="CX28" s="21">
        <v>0</v>
      </c>
      <c r="CY28" s="21">
        <f t="shared" si="62"/>
        <v>0</v>
      </c>
      <c r="CZ28" s="21">
        <v>0</v>
      </c>
      <c r="DA28" s="21">
        <f t="shared" si="63"/>
        <v>0</v>
      </c>
      <c r="DB28" s="21">
        <v>0</v>
      </c>
      <c r="DC28" s="21">
        <f t="shared" si="64"/>
        <v>0</v>
      </c>
      <c r="DD28" s="21">
        <f t="shared" si="401"/>
        <v>0</v>
      </c>
      <c r="DE28" s="21"/>
      <c r="DF28" s="21">
        <f t="shared" si="2"/>
        <v>0</v>
      </c>
      <c r="DG28" s="21"/>
      <c r="DH28" s="21"/>
      <c r="DI28" s="21">
        <v>0</v>
      </c>
      <c r="DJ28" s="21">
        <f t="shared" si="66"/>
        <v>0</v>
      </c>
      <c r="DK28" s="21">
        <v>0</v>
      </c>
      <c r="DL28" s="21">
        <v>0</v>
      </c>
      <c r="DM28" s="22"/>
      <c r="DN28" s="22"/>
      <c r="DO28" s="21">
        <v>0</v>
      </c>
      <c r="DP28" s="21">
        <f t="shared" si="3"/>
        <v>0</v>
      </c>
      <c r="DQ28" s="21">
        <v>0</v>
      </c>
      <c r="DR28" s="21">
        <f t="shared" si="67"/>
        <v>0</v>
      </c>
      <c r="DS28" s="21">
        <v>0</v>
      </c>
      <c r="DT28" s="21">
        <f t="shared" si="68"/>
        <v>0</v>
      </c>
      <c r="DU28" s="21">
        <v>0</v>
      </c>
      <c r="DV28" s="21">
        <f t="shared" si="69"/>
        <v>0</v>
      </c>
      <c r="DW28" s="21">
        <v>0</v>
      </c>
      <c r="DX28" s="21">
        <f t="shared" si="70"/>
        <v>0</v>
      </c>
      <c r="DY28" s="21">
        <v>0</v>
      </c>
      <c r="DZ28" s="21">
        <f t="shared" si="71"/>
        <v>0</v>
      </c>
      <c r="EA28" s="21">
        <f t="shared" si="72"/>
        <v>0</v>
      </c>
      <c r="EB28" s="21"/>
      <c r="EC28" s="23">
        <f t="shared" si="4"/>
        <v>0</v>
      </c>
      <c r="ED28" s="22"/>
      <c r="EE28" s="22"/>
      <c r="EF28" s="22"/>
      <c r="EG28" s="23">
        <v>0</v>
      </c>
      <c r="EH28" s="21">
        <f t="shared" si="365"/>
        <v>0</v>
      </c>
      <c r="EI28" s="21">
        <f t="shared" si="74"/>
        <v>0</v>
      </c>
      <c r="EJ28" s="21">
        <v>0</v>
      </c>
      <c r="EK28" s="21">
        <f t="shared" si="75"/>
        <v>0</v>
      </c>
      <c r="EL28" s="21">
        <v>0</v>
      </c>
      <c r="EM28" s="21">
        <f t="shared" si="76"/>
        <v>0</v>
      </c>
      <c r="EN28" s="21">
        <v>0</v>
      </c>
      <c r="EO28" s="21">
        <f t="shared" si="77"/>
        <v>0</v>
      </c>
      <c r="EP28" s="21">
        <v>0</v>
      </c>
      <c r="EQ28" s="21">
        <f t="shared" si="78"/>
        <v>0</v>
      </c>
      <c r="ER28" s="21">
        <v>0</v>
      </c>
      <c r="ES28" s="21">
        <f t="shared" si="79"/>
        <v>0</v>
      </c>
      <c r="ET28" s="21">
        <f t="shared" si="402"/>
        <v>0</v>
      </c>
      <c r="EU28" s="21"/>
      <c r="EV28" s="21">
        <f t="shared" si="5"/>
        <v>0</v>
      </c>
      <c r="EW28" s="21"/>
      <c r="EX28" s="21"/>
      <c r="EY28" s="21">
        <v>0</v>
      </c>
      <c r="EZ28" s="21">
        <f t="shared" si="81"/>
        <v>0</v>
      </c>
      <c r="FA28" s="21">
        <v>0</v>
      </c>
      <c r="FB28" s="21">
        <v>0</v>
      </c>
      <c r="FC28" s="22"/>
      <c r="FD28" s="22"/>
      <c r="FE28" s="21">
        <v>0</v>
      </c>
      <c r="FF28" s="21">
        <f t="shared" si="82"/>
        <v>0</v>
      </c>
      <c r="FG28" s="21">
        <v>0</v>
      </c>
      <c r="FH28" s="21">
        <f t="shared" si="83"/>
        <v>0</v>
      </c>
      <c r="FI28" s="21">
        <v>0</v>
      </c>
      <c r="FJ28" s="21">
        <f t="shared" si="84"/>
        <v>0</v>
      </c>
      <c r="FK28" s="21">
        <v>0</v>
      </c>
      <c r="FL28" s="21">
        <f t="shared" si="85"/>
        <v>0</v>
      </c>
      <c r="FM28" s="21">
        <v>0</v>
      </c>
      <c r="FN28" s="21">
        <f t="shared" si="86"/>
        <v>0</v>
      </c>
      <c r="FO28" s="21">
        <v>0</v>
      </c>
      <c r="FP28" s="21">
        <f t="shared" si="87"/>
        <v>0</v>
      </c>
      <c r="FQ28" s="21">
        <f t="shared" si="88"/>
        <v>0</v>
      </c>
      <c r="FR28" s="21"/>
      <c r="FS28" s="23">
        <f t="shared" si="420"/>
        <v>0</v>
      </c>
      <c r="FT28" s="22"/>
      <c r="FU28" s="22"/>
      <c r="FV28" s="22"/>
      <c r="FW28" s="23">
        <v>0</v>
      </c>
      <c r="FX28" s="21">
        <f t="shared" si="366"/>
        <v>0</v>
      </c>
      <c r="FY28" s="21">
        <f t="shared" si="90"/>
        <v>0</v>
      </c>
      <c r="FZ28" s="21">
        <v>0</v>
      </c>
      <c r="GA28" s="21">
        <f t="shared" si="91"/>
        <v>0</v>
      </c>
      <c r="GB28" s="21">
        <v>0</v>
      </c>
      <c r="GC28" s="21">
        <f t="shared" si="92"/>
        <v>0</v>
      </c>
      <c r="GD28" s="21">
        <v>0</v>
      </c>
      <c r="GE28" s="21">
        <f t="shared" si="93"/>
        <v>0</v>
      </c>
      <c r="GF28" s="21">
        <v>0</v>
      </c>
      <c r="GG28" s="21">
        <f t="shared" si="94"/>
        <v>0</v>
      </c>
      <c r="GH28" s="21">
        <v>0</v>
      </c>
      <c r="GI28" s="21">
        <f t="shared" si="95"/>
        <v>0</v>
      </c>
      <c r="GJ28" s="21">
        <f t="shared" si="403"/>
        <v>0</v>
      </c>
      <c r="GK28" s="21"/>
      <c r="GL28" s="21">
        <f t="shared" si="6"/>
        <v>0</v>
      </c>
      <c r="GM28" s="21"/>
      <c r="GN28" s="21"/>
      <c r="GO28" s="21">
        <v>0</v>
      </c>
      <c r="GP28" s="21">
        <f t="shared" si="97"/>
        <v>0</v>
      </c>
      <c r="GQ28" s="21">
        <v>0</v>
      </c>
      <c r="GR28" s="21">
        <v>0</v>
      </c>
      <c r="GS28" s="22"/>
      <c r="GT28" s="22"/>
      <c r="GU28" s="21">
        <v>0</v>
      </c>
      <c r="GV28" s="21">
        <f t="shared" si="98"/>
        <v>0</v>
      </c>
      <c r="GW28" s="21">
        <v>0</v>
      </c>
      <c r="GX28" s="21">
        <f t="shared" si="99"/>
        <v>0</v>
      </c>
      <c r="GY28" s="21">
        <v>0</v>
      </c>
      <c r="GZ28" s="21">
        <f t="shared" si="100"/>
        <v>0</v>
      </c>
      <c r="HA28" s="21">
        <v>0</v>
      </c>
      <c r="HB28" s="21">
        <f t="shared" si="101"/>
        <v>0</v>
      </c>
      <c r="HC28" s="21">
        <v>0</v>
      </c>
      <c r="HD28" s="21">
        <f t="shared" si="102"/>
        <v>0</v>
      </c>
      <c r="HE28" s="21">
        <v>0</v>
      </c>
      <c r="HF28" s="21">
        <f t="shared" si="103"/>
        <v>0</v>
      </c>
      <c r="HG28" s="21">
        <f t="shared" si="104"/>
        <v>0</v>
      </c>
      <c r="HH28" s="21"/>
      <c r="HI28" s="23">
        <f t="shared" si="421"/>
        <v>0</v>
      </c>
      <c r="HJ28" s="22"/>
      <c r="HK28" s="22"/>
      <c r="HL28" s="22"/>
      <c r="HM28" s="23">
        <v>0</v>
      </c>
      <c r="HN28" s="21">
        <f t="shared" si="367"/>
        <v>0</v>
      </c>
      <c r="HO28" s="21">
        <f t="shared" si="106"/>
        <v>0</v>
      </c>
      <c r="HP28" s="21">
        <v>0</v>
      </c>
      <c r="HQ28" s="21">
        <f t="shared" si="107"/>
        <v>0</v>
      </c>
      <c r="HR28" s="21">
        <v>0</v>
      </c>
      <c r="HS28" s="21">
        <f t="shared" si="108"/>
        <v>0</v>
      </c>
      <c r="HT28" s="21">
        <v>0</v>
      </c>
      <c r="HU28" s="21">
        <f t="shared" si="109"/>
        <v>0</v>
      </c>
      <c r="HV28" s="21">
        <v>0</v>
      </c>
      <c r="HW28" s="21">
        <f t="shared" si="110"/>
        <v>0</v>
      </c>
      <c r="HX28" s="21">
        <v>0</v>
      </c>
      <c r="HY28" s="21">
        <f t="shared" si="111"/>
        <v>0</v>
      </c>
      <c r="HZ28" s="21">
        <f t="shared" si="404"/>
        <v>0</v>
      </c>
      <c r="IA28" s="21"/>
      <c r="IB28" s="21">
        <f t="shared" si="7"/>
        <v>0</v>
      </c>
      <c r="IC28" s="21"/>
      <c r="ID28" s="21"/>
      <c r="IE28" s="21">
        <v>0</v>
      </c>
      <c r="IF28" s="21">
        <f t="shared" si="113"/>
        <v>0</v>
      </c>
      <c r="IG28" s="21">
        <v>0</v>
      </c>
      <c r="IH28" s="21">
        <v>0</v>
      </c>
      <c r="II28" s="22"/>
      <c r="IJ28" s="22"/>
      <c r="IK28" s="21">
        <v>0</v>
      </c>
      <c r="IL28" s="21">
        <f t="shared" si="114"/>
        <v>0</v>
      </c>
      <c r="IM28" s="21">
        <v>0</v>
      </c>
      <c r="IN28" s="21">
        <f t="shared" si="115"/>
        <v>0</v>
      </c>
      <c r="IO28" s="21">
        <v>0</v>
      </c>
      <c r="IP28" s="21">
        <f t="shared" si="116"/>
        <v>0</v>
      </c>
      <c r="IQ28" s="21">
        <v>0</v>
      </c>
      <c r="IR28" s="21">
        <f t="shared" si="117"/>
        <v>0</v>
      </c>
      <c r="IS28" s="21">
        <v>0</v>
      </c>
      <c r="IT28" s="21">
        <f t="shared" si="118"/>
        <v>0</v>
      </c>
      <c r="IU28" s="21">
        <v>0</v>
      </c>
      <c r="IV28" s="21">
        <f t="shared" si="119"/>
        <v>0</v>
      </c>
      <c r="IW28" s="21">
        <f t="shared" si="120"/>
        <v>0</v>
      </c>
      <c r="IX28" s="21"/>
      <c r="IY28" s="23">
        <f t="shared" si="422"/>
        <v>0</v>
      </c>
      <c r="IZ28" s="22"/>
      <c r="JA28" s="22"/>
      <c r="JB28" s="22"/>
      <c r="JC28" s="23">
        <v>0</v>
      </c>
      <c r="JD28" s="21">
        <f t="shared" si="368"/>
        <v>0</v>
      </c>
      <c r="JE28" s="21">
        <f t="shared" si="122"/>
        <v>0</v>
      </c>
      <c r="JF28" s="21">
        <v>0</v>
      </c>
      <c r="JG28" s="21">
        <f t="shared" si="123"/>
        <v>0</v>
      </c>
      <c r="JH28" s="21">
        <v>0</v>
      </c>
      <c r="JI28" s="21">
        <f t="shared" si="124"/>
        <v>0</v>
      </c>
      <c r="JJ28" s="21">
        <v>0</v>
      </c>
      <c r="JK28" s="21">
        <f t="shared" si="125"/>
        <v>0</v>
      </c>
      <c r="JL28" s="21">
        <v>0</v>
      </c>
      <c r="JM28" s="21">
        <f t="shared" si="126"/>
        <v>0</v>
      </c>
      <c r="JN28" s="21">
        <v>0</v>
      </c>
      <c r="JO28" s="21">
        <f t="shared" si="127"/>
        <v>0</v>
      </c>
      <c r="JP28" s="21">
        <f t="shared" si="405"/>
        <v>0</v>
      </c>
      <c r="JQ28" s="21"/>
      <c r="JR28" s="21">
        <f t="shared" si="8"/>
        <v>0</v>
      </c>
      <c r="JS28" s="21"/>
      <c r="JT28" s="21"/>
      <c r="JU28" s="21">
        <v>0</v>
      </c>
      <c r="JV28" s="21">
        <f t="shared" si="129"/>
        <v>0</v>
      </c>
      <c r="JW28" s="21">
        <v>0</v>
      </c>
      <c r="JX28" s="21">
        <v>0</v>
      </c>
      <c r="JY28" s="22"/>
      <c r="JZ28" s="22"/>
      <c r="KA28" s="21">
        <v>0</v>
      </c>
      <c r="KB28" s="21">
        <f t="shared" si="130"/>
        <v>0</v>
      </c>
      <c r="KC28" s="21">
        <v>0</v>
      </c>
      <c r="KD28" s="21">
        <f t="shared" si="131"/>
        <v>0</v>
      </c>
      <c r="KE28" s="21">
        <v>0</v>
      </c>
      <c r="KF28" s="21">
        <f t="shared" si="132"/>
        <v>0</v>
      </c>
      <c r="KG28" s="21">
        <v>0</v>
      </c>
      <c r="KH28" s="21">
        <f t="shared" si="133"/>
        <v>0</v>
      </c>
      <c r="KI28" s="21">
        <v>0</v>
      </c>
      <c r="KJ28" s="21">
        <f t="shared" si="134"/>
        <v>0</v>
      </c>
      <c r="KK28" s="21">
        <v>0</v>
      </c>
      <c r="KL28" s="21">
        <f t="shared" si="135"/>
        <v>0</v>
      </c>
      <c r="KM28" s="21">
        <f t="shared" si="136"/>
        <v>0</v>
      </c>
      <c r="KN28" s="21"/>
      <c r="KO28" s="23">
        <f t="shared" si="423"/>
        <v>0</v>
      </c>
      <c r="KP28" s="22"/>
      <c r="KQ28" s="22"/>
      <c r="KR28" s="22"/>
      <c r="KS28" s="23">
        <v>0</v>
      </c>
      <c r="KT28" s="21">
        <f t="shared" si="369"/>
        <v>0</v>
      </c>
      <c r="KU28" s="21">
        <f t="shared" si="138"/>
        <v>0</v>
      </c>
      <c r="KV28" s="21">
        <v>0</v>
      </c>
      <c r="KW28" s="21">
        <f t="shared" si="139"/>
        <v>0</v>
      </c>
      <c r="KX28" s="21">
        <v>0</v>
      </c>
      <c r="KY28" s="21">
        <f t="shared" si="140"/>
        <v>0</v>
      </c>
      <c r="KZ28" s="21">
        <v>0</v>
      </c>
      <c r="LA28" s="21">
        <f t="shared" si="141"/>
        <v>0</v>
      </c>
      <c r="LB28" s="21">
        <v>0</v>
      </c>
      <c r="LC28" s="21">
        <f t="shared" si="142"/>
        <v>0</v>
      </c>
      <c r="LD28" s="21">
        <v>0</v>
      </c>
      <c r="LE28" s="21">
        <f t="shared" si="143"/>
        <v>0</v>
      </c>
      <c r="LF28" s="21">
        <f t="shared" si="406"/>
        <v>0</v>
      </c>
      <c r="LG28" s="21"/>
      <c r="LH28" s="21">
        <f t="shared" si="9"/>
        <v>0</v>
      </c>
      <c r="LI28" s="21"/>
      <c r="LJ28" s="21"/>
      <c r="LK28" s="21">
        <v>0</v>
      </c>
      <c r="LL28" s="21">
        <f t="shared" si="145"/>
        <v>0</v>
      </c>
      <c r="LM28" s="21">
        <v>0</v>
      </c>
      <c r="LN28" s="21">
        <v>0</v>
      </c>
      <c r="LO28" s="22"/>
      <c r="LP28" s="22"/>
      <c r="LQ28" s="21">
        <v>0</v>
      </c>
      <c r="LR28" s="21">
        <f t="shared" si="146"/>
        <v>0</v>
      </c>
      <c r="LS28" s="21">
        <v>0</v>
      </c>
      <c r="LT28" s="21">
        <f t="shared" si="147"/>
        <v>0</v>
      </c>
      <c r="LU28" s="21">
        <v>0</v>
      </c>
      <c r="LV28" s="21">
        <f t="shared" si="148"/>
        <v>0</v>
      </c>
      <c r="LW28" s="21">
        <v>0</v>
      </c>
      <c r="LX28" s="21">
        <f t="shared" si="149"/>
        <v>0</v>
      </c>
      <c r="LY28" s="21">
        <v>0</v>
      </c>
      <c r="LZ28" s="21">
        <f t="shared" si="150"/>
        <v>0</v>
      </c>
      <c r="MA28" s="21">
        <v>0</v>
      </c>
      <c r="MB28" s="21">
        <f t="shared" si="151"/>
        <v>0</v>
      </c>
      <c r="MC28" s="21">
        <f t="shared" si="152"/>
        <v>0</v>
      </c>
      <c r="MD28" s="21"/>
      <c r="ME28" s="23">
        <f t="shared" si="424"/>
        <v>0</v>
      </c>
      <c r="MF28" s="22"/>
      <c r="MG28" s="22"/>
      <c r="MH28" s="22"/>
      <c r="MI28" s="23">
        <v>0</v>
      </c>
      <c r="MJ28" s="21">
        <f t="shared" si="370"/>
        <v>0</v>
      </c>
      <c r="MK28" s="21">
        <f t="shared" si="154"/>
        <v>0</v>
      </c>
      <c r="ML28" s="21">
        <v>0</v>
      </c>
      <c r="MM28" s="21">
        <f t="shared" si="155"/>
        <v>0</v>
      </c>
      <c r="MN28" s="21">
        <v>0</v>
      </c>
      <c r="MO28" s="21">
        <f t="shared" si="156"/>
        <v>0</v>
      </c>
      <c r="MP28" s="21">
        <v>0</v>
      </c>
      <c r="MQ28" s="21">
        <f t="shared" si="157"/>
        <v>0</v>
      </c>
      <c r="MR28" s="21">
        <v>0</v>
      </c>
      <c r="MS28" s="21">
        <f t="shared" si="158"/>
        <v>0</v>
      </c>
      <c r="MT28" s="21">
        <v>0</v>
      </c>
      <c r="MU28" s="21">
        <f t="shared" si="159"/>
        <v>0</v>
      </c>
      <c r="MV28" s="21">
        <f t="shared" si="407"/>
        <v>0</v>
      </c>
      <c r="MW28" s="21"/>
      <c r="MX28" s="21">
        <f t="shared" si="10"/>
        <v>0</v>
      </c>
      <c r="MY28" s="21"/>
      <c r="MZ28" s="21"/>
      <c r="NA28" s="21">
        <v>0</v>
      </c>
      <c r="NB28" s="21">
        <f t="shared" si="161"/>
        <v>0</v>
      </c>
      <c r="NC28" s="21">
        <v>0</v>
      </c>
      <c r="ND28" s="21">
        <v>0</v>
      </c>
      <c r="NE28" s="22"/>
      <c r="NF28" s="22"/>
      <c r="NG28" s="21">
        <v>0</v>
      </c>
      <c r="NH28" s="21">
        <f t="shared" si="162"/>
        <v>0</v>
      </c>
      <c r="NI28" s="21">
        <v>0</v>
      </c>
      <c r="NJ28" s="21">
        <f t="shared" si="163"/>
        <v>0</v>
      </c>
      <c r="NK28" s="21">
        <v>0</v>
      </c>
      <c r="NL28" s="21">
        <f t="shared" si="164"/>
        <v>0</v>
      </c>
      <c r="NM28" s="21">
        <v>0</v>
      </c>
      <c r="NN28" s="21">
        <f t="shared" si="165"/>
        <v>0</v>
      </c>
      <c r="NO28" s="21">
        <v>0</v>
      </c>
      <c r="NP28" s="21">
        <f t="shared" si="166"/>
        <v>0</v>
      </c>
      <c r="NQ28" s="21">
        <v>0</v>
      </c>
      <c r="NR28" s="21">
        <f t="shared" si="167"/>
        <v>0</v>
      </c>
      <c r="NS28" s="21">
        <f t="shared" si="168"/>
        <v>0</v>
      </c>
      <c r="NT28" s="21"/>
      <c r="NU28" s="23">
        <f t="shared" si="425"/>
        <v>0</v>
      </c>
      <c r="NV28" s="22"/>
      <c r="NW28" s="22"/>
      <c r="NX28" s="22"/>
      <c r="NY28" s="23">
        <v>0</v>
      </c>
      <c r="NZ28" s="21">
        <f t="shared" si="371"/>
        <v>0</v>
      </c>
      <c r="OA28" s="21">
        <f t="shared" si="170"/>
        <v>0</v>
      </c>
      <c r="OB28" s="21">
        <v>0</v>
      </c>
      <c r="OC28" s="21">
        <f t="shared" si="171"/>
        <v>0</v>
      </c>
      <c r="OD28" s="21">
        <v>0</v>
      </c>
      <c r="OE28" s="21">
        <f t="shared" si="172"/>
        <v>0</v>
      </c>
      <c r="OF28" s="21">
        <v>0</v>
      </c>
      <c r="OG28" s="21">
        <f t="shared" si="173"/>
        <v>0</v>
      </c>
      <c r="OH28" s="21">
        <v>0</v>
      </c>
      <c r="OI28" s="21">
        <f t="shared" si="174"/>
        <v>0</v>
      </c>
      <c r="OJ28" s="21">
        <v>0</v>
      </c>
      <c r="OK28" s="21">
        <f t="shared" si="175"/>
        <v>0</v>
      </c>
      <c r="OL28" s="21">
        <f t="shared" si="408"/>
        <v>0</v>
      </c>
      <c r="OM28" s="21"/>
      <c r="ON28" s="21">
        <f t="shared" si="11"/>
        <v>0</v>
      </c>
      <c r="OO28" s="21"/>
      <c r="OP28" s="21"/>
      <c r="OQ28" s="21">
        <v>0</v>
      </c>
      <c r="OR28" s="21">
        <f t="shared" si="177"/>
        <v>0</v>
      </c>
      <c r="OS28" s="21">
        <v>0</v>
      </c>
      <c r="OT28" s="21">
        <v>0</v>
      </c>
      <c r="OU28" s="22"/>
      <c r="OV28" s="22"/>
      <c r="OW28" s="21">
        <v>0</v>
      </c>
      <c r="OX28" s="21">
        <f t="shared" si="178"/>
        <v>0</v>
      </c>
      <c r="OY28" s="21">
        <v>0</v>
      </c>
      <c r="OZ28" s="21">
        <f t="shared" si="179"/>
        <v>0</v>
      </c>
      <c r="PA28" s="21">
        <v>0</v>
      </c>
      <c r="PB28" s="21">
        <f t="shared" si="180"/>
        <v>0</v>
      </c>
      <c r="PC28" s="21">
        <v>0</v>
      </c>
      <c r="PD28" s="21">
        <f t="shared" si="181"/>
        <v>0</v>
      </c>
      <c r="PE28" s="21">
        <v>0</v>
      </c>
      <c r="PF28" s="21">
        <f t="shared" si="182"/>
        <v>0</v>
      </c>
      <c r="PG28" s="21">
        <v>0</v>
      </c>
      <c r="PH28" s="21">
        <f t="shared" si="183"/>
        <v>0</v>
      </c>
      <c r="PI28" s="21">
        <f t="shared" si="184"/>
        <v>0</v>
      </c>
      <c r="PJ28" s="21"/>
      <c r="PK28" s="23">
        <f t="shared" si="426"/>
        <v>0</v>
      </c>
      <c r="PL28" s="22"/>
      <c r="PM28" s="22"/>
      <c r="PN28" s="22"/>
      <c r="PO28" s="23">
        <v>0</v>
      </c>
      <c r="PP28" s="21">
        <f t="shared" si="372"/>
        <v>0</v>
      </c>
      <c r="PQ28" s="21">
        <f t="shared" si="186"/>
        <v>0</v>
      </c>
      <c r="PR28" s="21">
        <v>0</v>
      </c>
      <c r="PS28" s="21">
        <f t="shared" si="187"/>
        <v>0</v>
      </c>
      <c r="PT28" s="21">
        <v>0</v>
      </c>
      <c r="PU28" s="21">
        <f t="shared" si="188"/>
        <v>0</v>
      </c>
      <c r="PV28" s="21">
        <v>0</v>
      </c>
      <c r="PW28" s="21">
        <f t="shared" si="189"/>
        <v>0</v>
      </c>
      <c r="PX28" s="21">
        <v>0</v>
      </c>
      <c r="PY28" s="21">
        <f t="shared" si="190"/>
        <v>0</v>
      </c>
      <c r="PZ28" s="21">
        <v>0</v>
      </c>
      <c r="QA28" s="21">
        <f t="shared" si="191"/>
        <v>0</v>
      </c>
      <c r="QB28" s="21">
        <f t="shared" si="409"/>
        <v>0</v>
      </c>
      <c r="QC28" s="21"/>
      <c r="QD28" s="21">
        <f t="shared" si="12"/>
        <v>0</v>
      </c>
      <c r="QE28" s="21"/>
      <c r="QF28" s="21"/>
      <c r="QG28" s="21">
        <v>0</v>
      </c>
      <c r="QH28" s="21">
        <f t="shared" si="193"/>
        <v>0</v>
      </c>
      <c r="QI28" s="21">
        <v>0</v>
      </c>
      <c r="QJ28" s="21">
        <v>0</v>
      </c>
      <c r="QK28" s="22"/>
      <c r="QL28" s="22"/>
      <c r="QM28" s="21">
        <v>0</v>
      </c>
      <c r="QN28" s="21">
        <f t="shared" si="194"/>
        <v>0</v>
      </c>
      <c r="QO28" s="21">
        <v>0</v>
      </c>
      <c r="QP28" s="21">
        <f t="shared" si="195"/>
        <v>0</v>
      </c>
      <c r="QQ28" s="21">
        <v>0</v>
      </c>
      <c r="QR28" s="21">
        <f t="shared" si="196"/>
        <v>0</v>
      </c>
      <c r="QS28" s="21">
        <v>0</v>
      </c>
      <c r="QT28" s="21">
        <f t="shared" si="197"/>
        <v>0</v>
      </c>
      <c r="QU28" s="21">
        <v>0</v>
      </c>
      <c r="QV28" s="21">
        <f t="shared" si="198"/>
        <v>0</v>
      </c>
      <c r="QW28" s="21">
        <v>0</v>
      </c>
      <c r="QX28" s="21">
        <f t="shared" si="199"/>
        <v>0</v>
      </c>
      <c r="QY28" s="21">
        <f t="shared" si="200"/>
        <v>0</v>
      </c>
      <c r="QZ28" s="21"/>
      <c r="RA28" s="23">
        <f t="shared" si="427"/>
        <v>0</v>
      </c>
      <c r="RB28" s="22"/>
      <c r="RC28" s="22"/>
      <c r="RD28" s="22"/>
      <c r="RE28" s="23">
        <v>0</v>
      </c>
      <c r="RF28" s="21">
        <f t="shared" si="373"/>
        <v>0</v>
      </c>
      <c r="RG28" s="21">
        <f t="shared" si="202"/>
        <v>0</v>
      </c>
      <c r="RH28" s="21">
        <v>0</v>
      </c>
      <c r="RI28" s="21">
        <f t="shared" si="203"/>
        <v>0</v>
      </c>
      <c r="RJ28" s="21">
        <v>0</v>
      </c>
      <c r="RK28" s="21">
        <f t="shared" si="204"/>
        <v>0</v>
      </c>
      <c r="RL28" s="21">
        <v>0</v>
      </c>
      <c r="RM28" s="21">
        <f t="shared" si="205"/>
        <v>0</v>
      </c>
      <c r="RN28" s="21">
        <v>0</v>
      </c>
      <c r="RO28" s="21">
        <f t="shared" si="206"/>
        <v>0</v>
      </c>
      <c r="RP28" s="21">
        <v>0</v>
      </c>
      <c r="RQ28" s="21">
        <f t="shared" si="207"/>
        <v>0</v>
      </c>
      <c r="RR28" s="21">
        <f t="shared" si="410"/>
        <v>0</v>
      </c>
      <c r="RS28" s="21"/>
      <c r="RT28" s="21">
        <f t="shared" si="13"/>
        <v>0</v>
      </c>
      <c r="RU28" s="21"/>
      <c r="RV28" s="21"/>
      <c r="RW28" s="21">
        <v>0</v>
      </c>
      <c r="RX28" s="21">
        <f t="shared" si="209"/>
        <v>0</v>
      </c>
      <c r="RY28" s="21">
        <v>0</v>
      </c>
      <c r="RZ28" s="21">
        <v>0</v>
      </c>
      <c r="SA28" s="22"/>
      <c r="SB28" s="22"/>
      <c r="SC28" s="21">
        <v>0</v>
      </c>
      <c r="SD28" s="21">
        <f t="shared" si="210"/>
        <v>0</v>
      </c>
      <c r="SE28" s="21">
        <v>0</v>
      </c>
      <c r="SF28" s="21">
        <f t="shared" si="211"/>
        <v>0</v>
      </c>
      <c r="SG28" s="21">
        <v>0</v>
      </c>
      <c r="SH28" s="21">
        <f t="shared" si="212"/>
        <v>0</v>
      </c>
      <c r="SI28" s="21">
        <v>0</v>
      </c>
      <c r="SJ28" s="21">
        <f t="shared" si="213"/>
        <v>0</v>
      </c>
      <c r="SK28" s="21">
        <v>0</v>
      </c>
      <c r="SL28" s="21">
        <f t="shared" si="214"/>
        <v>0</v>
      </c>
      <c r="SM28" s="21">
        <v>0</v>
      </c>
      <c r="SN28" s="21">
        <f t="shared" si="215"/>
        <v>0</v>
      </c>
      <c r="SO28" s="21">
        <f t="shared" si="216"/>
        <v>0</v>
      </c>
      <c r="SP28" s="21"/>
      <c r="SQ28" s="23">
        <f t="shared" si="428"/>
        <v>0</v>
      </c>
      <c r="SR28" s="22"/>
      <c r="SS28" s="22"/>
      <c r="ST28" s="22"/>
      <c r="SU28" s="23">
        <v>0</v>
      </c>
      <c r="SV28" s="21">
        <f t="shared" si="374"/>
        <v>0</v>
      </c>
      <c r="SW28" s="21">
        <f t="shared" si="218"/>
        <v>0</v>
      </c>
      <c r="SX28" s="21">
        <v>0</v>
      </c>
      <c r="SY28" s="21">
        <f t="shared" si="219"/>
        <v>0</v>
      </c>
      <c r="SZ28" s="21">
        <v>0</v>
      </c>
      <c r="TA28" s="21">
        <f t="shared" si="220"/>
        <v>0</v>
      </c>
      <c r="TB28" s="21">
        <v>0</v>
      </c>
      <c r="TC28" s="21">
        <f t="shared" si="221"/>
        <v>0</v>
      </c>
      <c r="TD28" s="21">
        <v>0</v>
      </c>
      <c r="TE28" s="21">
        <f t="shared" si="222"/>
        <v>0</v>
      </c>
      <c r="TF28" s="21">
        <v>0</v>
      </c>
      <c r="TG28" s="21">
        <f t="shared" si="223"/>
        <v>0</v>
      </c>
      <c r="TH28" s="21">
        <f t="shared" si="411"/>
        <v>0</v>
      </c>
      <c r="TI28" s="21"/>
      <c r="TJ28" s="21">
        <f t="shared" si="14"/>
        <v>0</v>
      </c>
      <c r="TK28" s="21"/>
      <c r="TL28" s="21"/>
      <c r="TM28" s="21">
        <v>0</v>
      </c>
      <c r="TN28" s="21">
        <f t="shared" si="225"/>
        <v>0</v>
      </c>
      <c r="TO28" s="21">
        <v>0</v>
      </c>
      <c r="TP28" s="21">
        <v>0</v>
      </c>
      <c r="TQ28" s="22"/>
      <c r="TR28" s="22"/>
      <c r="TS28" s="21">
        <v>0</v>
      </c>
      <c r="TT28" s="21">
        <f t="shared" si="226"/>
        <v>0</v>
      </c>
      <c r="TU28" s="21">
        <v>0</v>
      </c>
      <c r="TV28" s="21">
        <f t="shared" si="227"/>
        <v>0</v>
      </c>
      <c r="TW28" s="21">
        <v>0</v>
      </c>
      <c r="TX28" s="21">
        <f t="shared" si="228"/>
        <v>0</v>
      </c>
      <c r="TY28" s="21">
        <v>0</v>
      </c>
      <c r="TZ28" s="21">
        <f t="shared" si="229"/>
        <v>0</v>
      </c>
      <c r="UA28" s="21">
        <v>0</v>
      </c>
      <c r="UB28" s="21">
        <f t="shared" si="230"/>
        <v>0</v>
      </c>
      <c r="UC28" s="21">
        <v>0</v>
      </c>
      <c r="UD28" s="21">
        <f t="shared" si="231"/>
        <v>0</v>
      </c>
      <c r="UE28" s="21">
        <f t="shared" si="232"/>
        <v>0</v>
      </c>
      <c r="UF28" s="21"/>
      <c r="UG28" s="23">
        <f t="shared" si="429"/>
        <v>0</v>
      </c>
      <c r="UH28" s="22"/>
      <c r="UI28" s="22"/>
      <c r="UJ28" s="22"/>
      <c r="UK28" s="23">
        <v>0</v>
      </c>
      <c r="UL28" s="21">
        <f t="shared" si="375"/>
        <v>0</v>
      </c>
      <c r="UM28" s="21">
        <f t="shared" si="234"/>
        <v>0</v>
      </c>
      <c r="UN28" s="21">
        <v>0</v>
      </c>
      <c r="UO28" s="21">
        <f t="shared" si="235"/>
        <v>0</v>
      </c>
      <c r="UP28" s="21">
        <v>0</v>
      </c>
      <c r="UQ28" s="21">
        <f t="shared" si="236"/>
        <v>0</v>
      </c>
      <c r="UR28" s="21">
        <v>0</v>
      </c>
      <c r="US28" s="21">
        <f t="shared" si="237"/>
        <v>0</v>
      </c>
      <c r="UT28" s="21">
        <v>0</v>
      </c>
      <c r="UU28" s="21">
        <f t="shared" si="238"/>
        <v>0</v>
      </c>
      <c r="UV28" s="21">
        <v>0</v>
      </c>
      <c r="UW28" s="21">
        <f t="shared" si="239"/>
        <v>0</v>
      </c>
      <c r="UX28" s="21">
        <f t="shared" si="412"/>
        <v>0</v>
      </c>
      <c r="UY28" s="21"/>
      <c r="UZ28" s="21">
        <f t="shared" si="15"/>
        <v>0</v>
      </c>
      <c r="VA28" s="21"/>
      <c r="VB28" s="21"/>
      <c r="VC28" s="21">
        <v>0</v>
      </c>
      <c r="VD28" s="21">
        <f t="shared" si="241"/>
        <v>0</v>
      </c>
      <c r="VE28" s="21">
        <v>0</v>
      </c>
      <c r="VF28" s="21">
        <v>0</v>
      </c>
      <c r="VG28" s="22"/>
      <c r="VH28" s="22"/>
      <c r="VI28" s="21">
        <v>0</v>
      </c>
      <c r="VJ28" s="21">
        <f t="shared" si="242"/>
        <v>0</v>
      </c>
      <c r="VK28" s="21">
        <v>0</v>
      </c>
      <c r="VL28" s="21">
        <f t="shared" si="243"/>
        <v>0</v>
      </c>
      <c r="VM28" s="21">
        <v>0</v>
      </c>
      <c r="VN28" s="21">
        <f t="shared" si="244"/>
        <v>0</v>
      </c>
      <c r="VO28" s="21">
        <v>0</v>
      </c>
      <c r="VP28" s="21">
        <f t="shared" si="245"/>
        <v>0</v>
      </c>
      <c r="VQ28" s="21">
        <v>0</v>
      </c>
      <c r="VR28" s="21">
        <f t="shared" si="246"/>
        <v>0</v>
      </c>
      <c r="VS28" s="21">
        <v>0</v>
      </c>
      <c r="VT28" s="21">
        <f t="shared" si="247"/>
        <v>0</v>
      </c>
      <c r="VU28" s="21">
        <f t="shared" si="248"/>
        <v>0</v>
      </c>
      <c r="VV28" s="21"/>
      <c r="VW28" s="23">
        <f t="shared" si="430"/>
        <v>0</v>
      </c>
      <c r="VX28" s="22"/>
      <c r="VY28" s="22"/>
      <c r="VZ28" s="22"/>
      <c r="WA28" s="23">
        <v>0</v>
      </c>
      <c r="WB28" s="21">
        <f t="shared" si="376"/>
        <v>0</v>
      </c>
      <c r="WC28" s="21">
        <f t="shared" si="250"/>
        <v>0</v>
      </c>
      <c r="WD28" s="21">
        <v>0</v>
      </c>
      <c r="WE28" s="21">
        <f t="shared" si="251"/>
        <v>0</v>
      </c>
      <c r="WF28" s="21">
        <v>0</v>
      </c>
      <c r="WG28" s="21">
        <f t="shared" si="252"/>
        <v>0</v>
      </c>
      <c r="WH28" s="21">
        <v>0</v>
      </c>
      <c r="WI28" s="21">
        <f t="shared" si="253"/>
        <v>0</v>
      </c>
      <c r="WJ28" s="21">
        <v>0</v>
      </c>
      <c r="WK28" s="21">
        <f t="shared" si="254"/>
        <v>0</v>
      </c>
      <c r="WL28" s="21">
        <v>0</v>
      </c>
      <c r="WM28" s="21">
        <f t="shared" si="255"/>
        <v>0</v>
      </c>
      <c r="WN28" s="21">
        <f t="shared" si="413"/>
        <v>0</v>
      </c>
      <c r="WO28" s="21"/>
      <c r="WP28" s="21">
        <f t="shared" si="16"/>
        <v>0</v>
      </c>
      <c r="WQ28" s="21"/>
      <c r="WR28" s="21"/>
      <c r="WS28" s="21">
        <v>0</v>
      </c>
      <c r="WT28" s="21">
        <f t="shared" si="257"/>
        <v>0</v>
      </c>
      <c r="WU28" s="21">
        <v>0</v>
      </c>
      <c r="WV28" s="21">
        <v>0</v>
      </c>
      <c r="WW28" s="22"/>
      <c r="WX28" s="22"/>
      <c r="WY28" s="21">
        <v>0</v>
      </c>
      <c r="WZ28" s="21">
        <f t="shared" si="258"/>
        <v>0</v>
      </c>
      <c r="XA28" s="21">
        <v>0</v>
      </c>
      <c r="XB28" s="21">
        <f t="shared" si="259"/>
        <v>0</v>
      </c>
      <c r="XC28" s="21">
        <v>0</v>
      </c>
      <c r="XD28" s="21">
        <f t="shared" si="260"/>
        <v>0</v>
      </c>
      <c r="XE28" s="21">
        <v>0</v>
      </c>
      <c r="XF28" s="21">
        <f t="shared" si="261"/>
        <v>0</v>
      </c>
      <c r="XG28" s="21">
        <v>0</v>
      </c>
      <c r="XH28" s="21">
        <f t="shared" si="262"/>
        <v>0</v>
      </c>
      <c r="XI28" s="21">
        <v>0</v>
      </c>
      <c r="XJ28" s="21">
        <f t="shared" si="263"/>
        <v>0</v>
      </c>
      <c r="XK28" s="21">
        <f t="shared" si="264"/>
        <v>0</v>
      </c>
      <c r="XL28" s="21"/>
      <c r="XM28" s="23">
        <f t="shared" si="431"/>
        <v>0</v>
      </c>
      <c r="XN28" s="22"/>
      <c r="XO28" s="22"/>
      <c r="XP28" s="22"/>
      <c r="XQ28" s="23">
        <v>0</v>
      </c>
      <c r="XR28" s="21">
        <f t="shared" si="377"/>
        <v>0</v>
      </c>
      <c r="XS28" s="21">
        <f t="shared" si="266"/>
        <v>0</v>
      </c>
      <c r="XT28" s="21">
        <v>0</v>
      </c>
      <c r="XU28" s="21">
        <f t="shared" si="267"/>
        <v>0</v>
      </c>
      <c r="XV28" s="21">
        <v>0</v>
      </c>
      <c r="XW28" s="21">
        <f t="shared" si="268"/>
        <v>0</v>
      </c>
      <c r="XX28" s="21">
        <v>0</v>
      </c>
      <c r="XY28" s="21">
        <f t="shared" si="269"/>
        <v>0</v>
      </c>
      <c r="XZ28" s="21">
        <v>0</v>
      </c>
      <c r="YA28" s="21">
        <f t="shared" si="270"/>
        <v>0</v>
      </c>
      <c r="YB28" s="21">
        <v>0</v>
      </c>
      <c r="YC28" s="21">
        <f t="shared" si="271"/>
        <v>0</v>
      </c>
      <c r="YD28" s="21">
        <f t="shared" si="414"/>
        <v>0</v>
      </c>
      <c r="YE28" s="21"/>
      <c r="YF28" s="21">
        <f t="shared" si="17"/>
        <v>0</v>
      </c>
      <c r="YG28" s="21"/>
      <c r="YH28" s="21"/>
      <c r="YI28" s="21">
        <v>0</v>
      </c>
      <c r="YJ28" s="21">
        <f t="shared" si="273"/>
        <v>0</v>
      </c>
      <c r="YK28" s="21">
        <v>0</v>
      </c>
      <c r="YL28" s="21">
        <v>0</v>
      </c>
      <c r="YM28" s="22"/>
      <c r="YN28" s="22"/>
      <c r="YO28" s="21">
        <v>0</v>
      </c>
      <c r="YP28" s="21">
        <f t="shared" si="274"/>
        <v>0</v>
      </c>
      <c r="YQ28" s="21">
        <v>0</v>
      </c>
      <c r="YR28" s="21">
        <f t="shared" si="275"/>
        <v>0</v>
      </c>
      <c r="YS28" s="21">
        <v>0</v>
      </c>
      <c r="YT28" s="21">
        <f t="shared" si="276"/>
        <v>0</v>
      </c>
      <c r="YU28" s="21">
        <v>0</v>
      </c>
      <c r="YV28" s="21">
        <f t="shared" si="277"/>
        <v>0</v>
      </c>
      <c r="YW28" s="21">
        <v>0</v>
      </c>
      <c r="YX28" s="21">
        <f t="shared" si="278"/>
        <v>0</v>
      </c>
      <c r="YY28" s="21">
        <v>0</v>
      </c>
      <c r="YZ28" s="21">
        <f t="shared" si="279"/>
        <v>0</v>
      </c>
      <c r="ZA28" s="21">
        <f t="shared" si="280"/>
        <v>0</v>
      </c>
      <c r="ZB28" s="21"/>
      <c r="ZC28" s="23">
        <f t="shared" si="432"/>
        <v>0</v>
      </c>
      <c r="ZD28" s="22"/>
      <c r="ZE28" s="22"/>
      <c r="ZF28" s="22"/>
      <c r="ZG28" s="23">
        <v>0</v>
      </c>
      <c r="ZH28" s="21">
        <f t="shared" si="378"/>
        <v>0</v>
      </c>
      <c r="ZI28" s="21">
        <f t="shared" si="282"/>
        <v>0</v>
      </c>
      <c r="ZJ28" s="21">
        <v>0</v>
      </c>
      <c r="ZK28" s="21">
        <f t="shared" si="283"/>
        <v>0</v>
      </c>
      <c r="ZL28" s="21">
        <v>0</v>
      </c>
      <c r="ZM28" s="21">
        <f t="shared" si="284"/>
        <v>0</v>
      </c>
      <c r="ZN28" s="21">
        <v>0</v>
      </c>
      <c r="ZO28" s="21">
        <f t="shared" si="285"/>
        <v>0</v>
      </c>
      <c r="ZP28" s="21">
        <v>0</v>
      </c>
      <c r="ZQ28" s="21">
        <f t="shared" si="286"/>
        <v>0</v>
      </c>
      <c r="ZR28" s="21">
        <v>0</v>
      </c>
      <c r="ZS28" s="21">
        <f t="shared" si="287"/>
        <v>0</v>
      </c>
      <c r="ZT28" s="21">
        <f t="shared" si="415"/>
        <v>0</v>
      </c>
      <c r="ZU28" s="21"/>
      <c r="ZV28" s="21">
        <f t="shared" si="18"/>
        <v>0</v>
      </c>
      <c r="ZW28" s="21"/>
      <c r="ZX28" s="21"/>
      <c r="ZY28" s="21">
        <v>0</v>
      </c>
      <c r="ZZ28" s="21">
        <f t="shared" si="289"/>
        <v>0</v>
      </c>
      <c r="AAA28" s="21">
        <v>0</v>
      </c>
      <c r="AAB28" s="21">
        <v>0</v>
      </c>
      <c r="AAC28" s="22"/>
      <c r="AAD28" s="22"/>
      <c r="AAE28" s="21">
        <v>0</v>
      </c>
      <c r="AAF28" s="21">
        <f t="shared" si="290"/>
        <v>0</v>
      </c>
      <c r="AAG28" s="21">
        <v>0</v>
      </c>
      <c r="AAH28" s="21">
        <f t="shared" si="291"/>
        <v>0</v>
      </c>
      <c r="AAI28" s="21">
        <v>0</v>
      </c>
      <c r="AAJ28" s="21">
        <f t="shared" si="292"/>
        <v>0</v>
      </c>
      <c r="AAK28" s="21">
        <v>0</v>
      </c>
      <c r="AAL28" s="21">
        <f t="shared" si="293"/>
        <v>0</v>
      </c>
      <c r="AAM28" s="21">
        <v>0</v>
      </c>
      <c r="AAN28" s="21">
        <f t="shared" si="294"/>
        <v>0</v>
      </c>
      <c r="AAO28" s="21">
        <v>0</v>
      </c>
      <c r="AAP28" s="21">
        <f t="shared" si="295"/>
        <v>0</v>
      </c>
      <c r="AAQ28" s="21">
        <f t="shared" si="296"/>
        <v>0</v>
      </c>
      <c r="AAR28" s="21"/>
      <c r="AAS28" s="23">
        <f t="shared" si="433"/>
        <v>0</v>
      </c>
      <c r="AAT28" s="22"/>
      <c r="AAU28" s="22"/>
      <c r="AAV28" s="22"/>
      <c r="AAW28" s="23">
        <v>0</v>
      </c>
      <c r="AAX28" s="21">
        <f t="shared" si="379"/>
        <v>0</v>
      </c>
      <c r="AAY28" s="21">
        <f t="shared" si="298"/>
        <v>0</v>
      </c>
      <c r="AAZ28" s="21">
        <v>0</v>
      </c>
      <c r="ABA28" s="21">
        <f t="shared" si="299"/>
        <v>0</v>
      </c>
      <c r="ABB28" s="21">
        <v>0</v>
      </c>
      <c r="ABC28" s="21">
        <f t="shared" si="300"/>
        <v>0</v>
      </c>
      <c r="ABD28" s="21">
        <v>0</v>
      </c>
      <c r="ABE28" s="21">
        <f t="shared" si="301"/>
        <v>0</v>
      </c>
      <c r="ABF28" s="21">
        <v>0</v>
      </c>
      <c r="ABG28" s="21">
        <f t="shared" si="302"/>
        <v>0</v>
      </c>
      <c r="ABH28" s="21">
        <v>0</v>
      </c>
      <c r="ABI28" s="21">
        <f t="shared" si="303"/>
        <v>0</v>
      </c>
      <c r="ABJ28" s="21">
        <f t="shared" si="416"/>
        <v>0</v>
      </c>
      <c r="ABK28" s="21"/>
      <c r="ABL28" s="21">
        <f t="shared" si="19"/>
        <v>0</v>
      </c>
      <c r="ABM28" s="21"/>
      <c r="ABN28" s="21"/>
      <c r="ABO28" s="21">
        <v>0</v>
      </c>
      <c r="ABP28" s="21">
        <f t="shared" si="305"/>
        <v>0</v>
      </c>
      <c r="ABQ28" s="21">
        <v>0</v>
      </c>
      <c r="ABR28" s="21">
        <v>0</v>
      </c>
      <c r="ABS28" s="22"/>
      <c r="ABT28" s="22"/>
      <c r="ABU28" s="21">
        <v>0</v>
      </c>
      <c r="ABV28" s="21">
        <f t="shared" si="20"/>
        <v>0</v>
      </c>
      <c r="ABW28" s="21">
        <v>0</v>
      </c>
      <c r="ABX28" s="21">
        <f t="shared" si="306"/>
        <v>0</v>
      </c>
      <c r="ABY28" s="21">
        <v>0</v>
      </c>
      <c r="ABZ28" s="21">
        <f t="shared" si="307"/>
        <v>0</v>
      </c>
      <c r="ACA28" s="21">
        <v>0</v>
      </c>
      <c r="ACB28" s="21">
        <f t="shared" si="308"/>
        <v>0</v>
      </c>
      <c r="ACC28" s="21">
        <v>0</v>
      </c>
      <c r="ACD28" s="21">
        <f t="shared" si="309"/>
        <v>0</v>
      </c>
      <c r="ACE28" s="21">
        <v>0</v>
      </c>
      <c r="ACF28" s="21">
        <f t="shared" si="310"/>
        <v>0</v>
      </c>
      <c r="ACG28" s="21">
        <f t="shared" si="21"/>
        <v>0</v>
      </c>
      <c r="ACH28" s="21"/>
      <c r="ACI28" s="23">
        <f t="shared" si="434"/>
        <v>0</v>
      </c>
      <c r="ACJ28" s="22"/>
      <c r="ACK28" s="22"/>
      <c r="ACL28" s="22"/>
      <c r="ACM28" s="23">
        <v>0</v>
      </c>
      <c r="ACN28" s="21">
        <f t="shared" si="380"/>
        <v>0</v>
      </c>
      <c r="ACO28" s="21">
        <f t="shared" si="312"/>
        <v>0</v>
      </c>
      <c r="ACP28" s="21">
        <v>0</v>
      </c>
      <c r="ACQ28" s="21">
        <f t="shared" si="313"/>
        <v>0</v>
      </c>
      <c r="ACR28" s="21">
        <v>0</v>
      </c>
      <c r="ACS28" s="21">
        <f t="shared" si="314"/>
        <v>0</v>
      </c>
      <c r="ACT28" s="21">
        <v>0</v>
      </c>
      <c r="ACU28" s="21">
        <f t="shared" si="315"/>
        <v>0</v>
      </c>
      <c r="ACV28" s="21">
        <v>0</v>
      </c>
      <c r="ACW28" s="21">
        <f t="shared" si="316"/>
        <v>0</v>
      </c>
      <c r="ACX28" s="21">
        <v>0</v>
      </c>
      <c r="ACY28" s="21">
        <f t="shared" si="317"/>
        <v>0</v>
      </c>
      <c r="ACZ28" s="21">
        <f t="shared" si="417"/>
        <v>0</v>
      </c>
      <c r="ADA28" s="21"/>
      <c r="ADB28" s="21">
        <f t="shared" si="22"/>
        <v>0</v>
      </c>
      <c r="ADC28" s="21"/>
      <c r="ADD28" s="21"/>
      <c r="ADE28" s="21">
        <v>0</v>
      </c>
      <c r="ADF28" s="21">
        <f t="shared" si="319"/>
        <v>0</v>
      </c>
      <c r="ADG28" s="21">
        <v>0</v>
      </c>
      <c r="ADH28" s="21">
        <v>0</v>
      </c>
      <c r="ADI28" s="22"/>
      <c r="ADJ28" s="22"/>
      <c r="ADK28" s="21">
        <v>0</v>
      </c>
      <c r="ADL28" s="21">
        <f t="shared" si="320"/>
        <v>0</v>
      </c>
      <c r="ADM28" s="21">
        <v>0</v>
      </c>
      <c r="ADN28" s="21">
        <f t="shared" si="321"/>
        <v>0</v>
      </c>
      <c r="ADO28" s="21">
        <v>0</v>
      </c>
      <c r="ADP28" s="21">
        <f t="shared" si="322"/>
        <v>0</v>
      </c>
      <c r="ADQ28" s="21">
        <v>0</v>
      </c>
      <c r="ADR28" s="21">
        <f t="shared" si="323"/>
        <v>0</v>
      </c>
      <c r="ADS28" s="21">
        <v>0</v>
      </c>
      <c r="ADT28" s="21">
        <f t="shared" si="324"/>
        <v>0</v>
      </c>
      <c r="ADU28" s="21">
        <v>0</v>
      </c>
      <c r="ADV28" s="21">
        <f t="shared" si="325"/>
        <v>0</v>
      </c>
      <c r="ADW28" s="21">
        <f t="shared" si="326"/>
        <v>0</v>
      </c>
      <c r="ADX28" s="21"/>
      <c r="ADY28" s="23">
        <f t="shared" si="435"/>
        <v>0</v>
      </c>
      <c r="ADZ28" s="22"/>
      <c r="AEA28" s="22"/>
      <c r="AEB28" s="22"/>
      <c r="AEC28" s="23">
        <v>0</v>
      </c>
      <c r="AED28" s="21">
        <f t="shared" si="381"/>
        <v>0</v>
      </c>
      <c r="AEE28" s="21">
        <f t="shared" si="328"/>
        <v>0</v>
      </c>
      <c r="AEF28" s="21">
        <v>0</v>
      </c>
      <c r="AEG28" s="21">
        <f t="shared" si="329"/>
        <v>0</v>
      </c>
      <c r="AEH28" s="21">
        <v>0</v>
      </c>
      <c r="AEI28" s="21">
        <f t="shared" si="330"/>
        <v>0</v>
      </c>
      <c r="AEJ28" s="21">
        <v>0</v>
      </c>
      <c r="AEK28" s="21">
        <f t="shared" si="331"/>
        <v>0</v>
      </c>
      <c r="AEL28" s="21">
        <v>0</v>
      </c>
      <c r="AEM28" s="21">
        <f t="shared" si="332"/>
        <v>0</v>
      </c>
      <c r="AEN28" s="21">
        <v>0</v>
      </c>
      <c r="AEO28" s="21">
        <f t="shared" si="333"/>
        <v>0</v>
      </c>
      <c r="AEP28" s="21">
        <f t="shared" si="418"/>
        <v>0</v>
      </c>
      <c r="AEQ28" s="21"/>
      <c r="AER28" s="21">
        <f t="shared" si="23"/>
        <v>0</v>
      </c>
      <c r="AES28" s="21"/>
      <c r="AET28" s="21"/>
      <c r="AEU28" s="21">
        <v>0</v>
      </c>
      <c r="AEV28" s="21">
        <f t="shared" si="335"/>
        <v>0</v>
      </c>
      <c r="AEW28" s="21">
        <v>0</v>
      </c>
      <c r="AEX28" s="21">
        <v>0</v>
      </c>
      <c r="AEY28" s="22"/>
      <c r="AEZ28" s="22"/>
      <c r="AFA28" s="21">
        <v>0</v>
      </c>
      <c r="AFB28" s="21">
        <f t="shared" si="336"/>
        <v>0</v>
      </c>
      <c r="AFC28" s="21">
        <v>0</v>
      </c>
      <c r="AFD28" s="21">
        <f t="shared" si="337"/>
        <v>0</v>
      </c>
      <c r="AFE28" s="21">
        <v>0</v>
      </c>
      <c r="AFF28" s="21">
        <f t="shared" si="338"/>
        <v>0</v>
      </c>
      <c r="AFG28" s="21">
        <v>0</v>
      </c>
      <c r="AFH28" s="21">
        <f t="shared" si="339"/>
        <v>0</v>
      </c>
      <c r="AFI28" s="21">
        <v>0</v>
      </c>
      <c r="AFJ28" s="21">
        <f t="shared" si="340"/>
        <v>0</v>
      </c>
      <c r="AFK28" s="21">
        <v>0</v>
      </c>
      <c r="AFL28" s="21">
        <f t="shared" si="341"/>
        <v>0</v>
      </c>
      <c r="AFM28" s="21">
        <f t="shared" si="342"/>
        <v>0</v>
      </c>
      <c r="AFN28" s="21"/>
      <c r="AFO28" s="23">
        <f t="shared" si="436"/>
        <v>0</v>
      </c>
      <c r="AFP28" s="24">
        <f t="shared" si="24"/>
        <v>0</v>
      </c>
      <c r="AFQ28" s="24">
        <f t="shared" si="25"/>
        <v>0</v>
      </c>
      <c r="AFR28" s="24">
        <f t="shared" si="343"/>
        <v>0</v>
      </c>
    </row>
    <row r="29" spans="1:850" ht="19.350000000000001" customHeight="1" x14ac:dyDescent="0.3">
      <c r="A29" s="19"/>
      <c r="B29" s="20" t="s">
        <v>43</v>
      </c>
      <c r="C29" s="20" t="s">
        <v>43</v>
      </c>
      <c r="D29" s="21">
        <v>0</v>
      </c>
      <c r="E29" s="20" t="s">
        <v>43</v>
      </c>
      <c r="F29" s="20" t="s">
        <v>43</v>
      </c>
      <c r="G29" s="21">
        <v>0</v>
      </c>
      <c r="H29" s="22"/>
      <c r="I29" s="22"/>
      <c r="J29" s="22"/>
      <c r="K29" s="23">
        <v>0</v>
      </c>
      <c r="L29" s="21">
        <f t="shared" si="26"/>
        <v>0</v>
      </c>
      <c r="M29" s="21">
        <f t="shared" si="27"/>
        <v>0</v>
      </c>
      <c r="N29" s="21">
        <v>0</v>
      </c>
      <c r="O29" s="21">
        <f t="shared" si="28"/>
        <v>0</v>
      </c>
      <c r="P29" s="21">
        <v>0</v>
      </c>
      <c r="Q29" s="21">
        <f t="shared" si="29"/>
        <v>0</v>
      </c>
      <c r="R29" s="21">
        <v>0</v>
      </c>
      <c r="S29" s="21">
        <f t="shared" si="30"/>
        <v>0</v>
      </c>
      <c r="T29" s="21">
        <v>0</v>
      </c>
      <c r="U29" s="21">
        <f t="shared" si="31"/>
        <v>0</v>
      </c>
      <c r="V29" s="21">
        <v>0</v>
      </c>
      <c r="W29" s="21">
        <f t="shared" si="32"/>
        <v>0</v>
      </c>
      <c r="X29" s="21">
        <f t="shared" si="33"/>
        <v>0</v>
      </c>
      <c r="Y29" s="21"/>
      <c r="Z29" s="21">
        <f t="shared" si="0"/>
        <v>0</v>
      </c>
      <c r="AA29" s="21"/>
      <c r="AB29" s="21"/>
      <c r="AC29" s="21">
        <v>0</v>
      </c>
      <c r="AD29" s="21">
        <f t="shared" si="34"/>
        <v>0</v>
      </c>
      <c r="AE29" s="21">
        <v>0</v>
      </c>
      <c r="AF29" s="21">
        <v>0</v>
      </c>
      <c r="AG29" s="22"/>
      <c r="AH29" s="22"/>
      <c r="AI29" s="21">
        <v>0</v>
      </c>
      <c r="AJ29" s="21">
        <f t="shared" si="35"/>
        <v>0</v>
      </c>
      <c r="AK29" s="21">
        <v>0</v>
      </c>
      <c r="AL29" s="21">
        <f t="shared" si="36"/>
        <v>0</v>
      </c>
      <c r="AM29" s="21">
        <v>0</v>
      </c>
      <c r="AN29" s="21">
        <f t="shared" si="37"/>
        <v>0</v>
      </c>
      <c r="AO29" s="21">
        <v>0</v>
      </c>
      <c r="AP29" s="21">
        <f t="shared" si="38"/>
        <v>0</v>
      </c>
      <c r="AQ29" s="21">
        <v>0</v>
      </c>
      <c r="AR29" s="21">
        <f t="shared" si="39"/>
        <v>0</v>
      </c>
      <c r="AS29" s="21">
        <v>0</v>
      </c>
      <c r="AT29" s="21">
        <f t="shared" si="40"/>
        <v>0</v>
      </c>
      <c r="AU29" s="21">
        <f t="shared" si="41"/>
        <v>0</v>
      </c>
      <c r="AV29" s="21"/>
      <c r="AW29" s="23">
        <f t="shared" si="344"/>
        <v>0</v>
      </c>
      <c r="AX29" s="22"/>
      <c r="AY29" s="22"/>
      <c r="AZ29" s="22"/>
      <c r="BA29" s="23">
        <v>0</v>
      </c>
      <c r="BB29" s="21">
        <f t="shared" si="363"/>
        <v>0</v>
      </c>
      <c r="BC29" s="21">
        <f t="shared" si="43"/>
        <v>0</v>
      </c>
      <c r="BD29" s="21">
        <v>0</v>
      </c>
      <c r="BE29" s="21">
        <f t="shared" si="44"/>
        <v>0</v>
      </c>
      <c r="BF29" s="21">
        <v>0</v>
      </c>
      <c r="BG29" s="21">
        <f t="shared" si="45"/>
        <v>0</v>
      </c>
      <c r="BH29" s="21">
        <v>0</v>
      </c>
      <c r="BI29" s="21">
        <f t="shared" si="46"/>
        <v>0</v>
      </c>
      <c r="BJ29" s="21">
        <v>0</v>
      </c>
      <c r="BK29" s="21">
        <f t="shared" si="47"/>
        <v>0</v>
      </c>
      <c r="BL29" s="21">
        <v>0</v>
      </c>
      <c r="BM29" s="21">
        <f t="shared" si="48"/>
        <v>0</v>
      </c>
      <c r="BN29" s="21">
        <f t="shared" si="400"/>
        <v>0</v>
      </c>
      <c r="BO29" s="21"/>
      <c r="BP29" s="21">
        <f t="shared" si="1"/>
        <v>0</v>
      </c>
      <c r="BQ29" s="21"/>
      <c r="BR29" s="21"/>
      <c r="BS29" s="21">
        <v>0</v>
      </c>
      <c r="BT29" s="21">
        <f t="shared" si="50"/>
        <v>0</v>
      </c>
      <c r="BU29" s="21">
        <v>0</v>
      </c>
      <c r="BV29" s="21">
        <v>0</v>
      </c>
      <c r="BW29" s="22"/>
      <c r="BX29" s="22"/>
      <c r="BY29" s="21">
        <v>0</v>
      </c>
      <c r="BZ29" s="21">
        <f t="shared" si="51"/>
        <v>0</v>
      </c>
      <c r="CA29" s="21">
        <v>0</v>
      </c>
      <c r="CB29" s="21">
        <f t="shared" si="52"/>
        <v>0</v>
      </c>
      <c r="CC29" s="21">
        <v>0</v>
      </c>
      <c r="CD29" s="21">
        <f t="shared" si="53"/>
        <v>0</v>
      </c>
      <c r="CE29" s="21">
        <v>0</v>
      </c>
      <c r="CF29" s="21">
        <f t="shared" si="54"/>
        <v>0</v>
      </c>
      <c r="CG29" s="21">
        <v>0</v>
      </c>
      <c r="CH29" s="21">
        <f t="shared" si="55"/>
        <v>0</v>
      </c>
      <c r="CI29" s="21">
        <v>0</v>
      </c>
      <c r="CJ29" s="21">
        <f t="shared" si="56"/>
        <v>0</v>
      </c>
      <c r="CK29" s="21">
        <f t="shared" si="57"/>
        <v>0</v>
      </c>
      <c r="CL29" s="21"/>
      <c r="CM29" s="23">
        <f t="shared" si="419"/>
        <v>0</v>
      </c>
      <c r="CN29" s="22"/>
      <c r="CO29" s="22"/>
      <c r="CP29" s="22"/>
      <c r="CQ29" s="23">
        <v>0</v>
      </c>
      <c r="CR29" s="21">
        <f t="shared" si="364"/>
        <v>0</v>
      </c>
      <c r="CS29" s="21">
        <f t="shared" si="59"/>
        <v>0</v>
      </c>
      <c r="CT29" s="21">
        <v>0</v>
      </c>
      <c r="CU29" s="21">
        <f t="shared" si="60"/>
        <v>0</v>
      </c>
      <c r="CV29" s="21">
        <v>0</v>
      </c>
      <c r="CW29" s="21">
        <f t="shared" si="61"/>
        <v>0</v>
      </c>
      <c r="CX29" s="21">
        <v>0</v>
      </c>
      <c r="CY29" s="21">
        <f t="shared" si="62"/>
        <v>0</v>
      </c>
      <c r="CZ29" s="21">
        <v>0</v>
      </c>
      <c r="DA29" s="21">
        <f t="shared" si="63"/>
        <v>0</v>
      </c>
      <c r="DB29" s="21">
        <v>0</v>
      </c>
      <c r="DC29" s="21">
        <f t="shared" si="64"/>
        <v>0</v>
      </c>
      <c r="DD29" s="21">
        <f t="shared" si="401"/>
        <v>0</v>
      </c>
      <c r="DE29" s="21"/>
      <c r="DF29" s="21">
        <f t="shared" si="2"/>
        <v>0</v>
      </c>
      <c r="DG29" s="21"/>
      <c r="DH29" s="21"/>
      <c r="DI29" s="21">
        <v>0</v>
      </c>
      <c r="DJ29" s="21">
        <f t="shared" si="66"/>
        <v>0</v>
      </c>
      <c r="DK29" s="21">
        <v>0</v>
      </c>
      <c r="DL29" s="21">
        <v>0</v>
      </c>
      <c r="DM29" s="22"/>
      <c r="DN29" s="22"/>
      <c r="DO29" s="21">
        <v>0</v>
      </c>
      <c r="DP29" s="21">
        <f t="shared" si="3"/>
        <v>0</v>
      </c>
      <c r="DQ29" s="21">
        <v>0</v>
      </c>
      <c r="DR29" s="21">
        <f t="shared" si="67"/>
        <v>0</v>
      </c>
      <c r="DS29" s="21">
        <v>0</v>
      </c>
      <c r="DT29" s="21">
        <f t="shared" si="68"/>
        <v>0</v>
      </c>
      <c r="DU29" s="21">
        <v>0</v>
      </c>
      <c r="DV29" s="21">
        <f t="shared" si="69"/>
        <v>0</v>
      </c>
      <c r="DW29" s="21">
        <v>0</v>
      </c>
      <c r="DX29" s="21">
        <f t="shared" si="70"/>
        <v>0</v>
      </c>
      <c r="DY29" s="21">
        <v>0</v>
      </c>
      <c r="DZ29" s="21">
        <f t="shared" si="71"/>
        <v>0</v>
      </c>
      <c r="EA29" s="21">
        <f t="shared" si="72"/>
        <v>0</v>
      </c>
      <c r="EB29" s="21"/>
      <c r="EC29" s="23">
        <f t="shared" si="4"/>
        <v>0</v>
      </c>
      <c r="ED29" s="22"/>
      <c r="EE29" s="22"/>
      <c r="EF29" s="22"/>
      <c r="EG29" s="23">
        <v>0</v>
      </c>
      <c r="EH29" s="21">
        <f t="shared" si="365"/>
        <v>0</v>
      </c>
      <c r="EI29" s="21">
        <f t="shared" si="74"/>
        <v>0</v>
      </c>
      <c r="EJ29" s="21">
        <v>0</v>
      </c>
      <c r="EK29" s="21">
        <f t="shared" si="75"/>
        <v>0</v>
      </c>
      <c r="EL29" s="21">
        <v>0</v>
      </c>
      <c r="EM29" s="21">
        <f t="shared" si="76"/>
        <v>0</v>
      </c>
      <c r="EN29" s="21">
        <v>0</v>
      </c>
      <c r="EO29" s="21">
        <f t="shared" si="77"/>
        <v>0</v>
      </c>
      <c r="EP29" s="21">
        <v>0</v>
      </c>
      <c r="EQ29" s="21">
        <f t="shared" si="78"/>
        <v>0</v>
      </c>
      <c r="ER29" s="21">
        <v>0</v>
      </c>
      <c r="ES29" s="21">
        <f t="shared" si="79"/>
        <v>0</v>
      </c>
      <c r="ET29" s="21">
        <f t="shared" si="402"/>
        <v>0</v>
      </c>
      <c r="EU29" s="21"/>
      <c r="EV29" s="21">
        <f t="shared" si="5"/>
        <v>0</v>
      </c>
      <c r="EW29" s="21"/>
      <c r="EX29" s="21"/>
      <c r="EY29" s="21">
        <v>0</v>
      </c>
      <c r="EZ29" s="21">
        <f t="shared" si="81"/>
        <v>0</v>
      </c>
      <c r="FA29" s="21">
        <v>0</v>
      </c>
      <c r="FB29" s="21">
        <v>0</v>
      </c>
      <c r="FC29" s="22"/>
      <c r="FD29" s="22"/>
      <c r="FE29" s="21">
        <v>0</v>
      </c>
      <c r="FF29" s="21">
        <f t="shared" si="82"/>
        <v>0</v>
      </c>
      <c r="FG29" s="21">
        <v>0</v>
      </c>
      <c r="FH29" s="21">
        <f t="shared" si="83"/>
        <v>0</v>
      </c>
      <c r="FI29" s="21">
        <v>0</v>
      </c>
      <c r="FJ29" s="21">
        <f t="shared" si="84"/>
        <v>0</v>
      </c>
      <c r="FK29" s="21">
        <v>0</v>
      </c>
      <c r="FL29" s="21">
        <f t="shared" si="85"/>
        <v>0</v>
      </c>
      <c r="FM29" s="21">
        <v>0</v>
      </c>
      <c r="FN29" s="21">
        <f t="shared" si="86"/>
        <v>0</v>
      </c>
      <c r="FO29" s="21">
        <v>0</v>
      </c>
      <c r="FP29" s="21">
        <f t="shared" si="87"/>
        <v>0</v>
      </c>
      <c r="FQ29" s="21">
        <f t="shared" si="88"/>
        <v>0</v>
      </c>
      <c r="FR29" s="21"/>
      <c r="FS29" s="23">
        <f t="shared" si="420"/>
        <v>0</v>
      </c>
      <c r="FT29" s="22"/>
      <c r="FU29" s="22"/>
      <c r="FV29" s="22"/>
      <c r="FW29" s="23">
        <v>0</v>
      </c>
      <c r="FX29" s="21">
        <f t="shared" si="366"/>
        <v>0</v>
      </c>
      <c r="FY29" s="21">
        <f t="shared" si="90"/>
        <v>0</v>
      </c>
      <c r="FZ29" s="21">
        <v>0</v>
      </c>
      <c r="GA29" s="21">
        <f t="shared" si="91"/>
        <v>0</v>
      </c>
      <c r="GB29" s="21">
        <v>0</v>
      </c>
      <c r="GC29" s="21">
        <f t="shared" si="92"/>
        <v>0</v>
      </c>
      <c r="GD29" s="21">
        <v>0</v>
      </c>
      <c r="GE29" s="21">
        <f t="shared" si="93"/>
        <v>0</v>
      </c>
      <c r="GF29" s="21">
        <v>0</v>
      </c>
      <c r="GG29" s="21">
        <f t="shared" si="94"/>
        <v>0</v>
      </c>
      <c r="GH29" s="21">
        <v>0</v>
      </c>
      <c r="GI29" s="21">
        <f t="shared" si="95"/>
        <v>0</v>
      </c>
      <c r="GJ29" s="21">
        <f t="shared" si="403"/>
        <v>0</v>
      </c>
      <c r="GK29" s="21"/>
      <c r="GL29" s="21">
        <f t="shared" si="6"/>
        <v>0</v>
      </c>
      <c r="GM29" s="21"/>
      <c r="GN29" s="21"/>
      <c r="GO29" s="21">
        <v>0</v>
      </c>
      <c r="GP29" s="21">
        <f t="shared" si="97"/>
        <v>0</v>
      </c>
      <c r="GQ29" s="21">
        <v>0</v>
      </c>
      <c r="GR29" s="21">
        <v>0</v>
      </c>
      <c r="GS29" s="22"/>
      <c r="GT29" s="22"/>
      <c r="GU29" s="21">
        <v>0</v>
      </c>
      <c r="GV29" s="21">
        <f t="shared" si="98"/>
        <v>0</v>
      </c>
      <c r="GW29" s="21">
        <v>0</v>
      </c>
      <c r="GX29" s="21">
        <f t="shared" si="99"/>
        <v>0</v>
      </c>
      <c r="GY29" s="21">
        <v>0</v>
      </c>
      <c r="GZ29" s="21">
        <f t="shared" si="100"/>
        <v>0</v>
      </c>
      <c r="HA29" s="21">
        <v>0</v>
      </c>
      <c r="HB29" s="21">
        <f t="shared" si="101"/>
        <v>0</v>
      </c>
      <c r="HC29" s="21">
        <v>0</v>
      </c>
      <c r="HD29" s="21">
        <f t="shared" si="102"/>
        <v>0</v>
      </c>
      <c r="HE29" s="21">
        <v>0</v>
      </c>
      <c r="HF29" s="21">
        <f t="shared" si="103"/>
        <v>0</v>
      </c>
      <c r="HG29" s="21">
        <f t="shared" si="104"/>
        <v>0</v>
      </c>
      <c r="HH29" s="21"/>
      <c r="HI29" s="23">
        <f t="shared" si="421"/>
        <v>0</v>
      </c>
      <c r="HJ29" s="22"/>
      <c r="HK29" s="22"/>
      <c r="HL29" s="22"/>
      <c r="HM29" s="23">
        <v>0</v>
      </c>
      <c r="HN29" s="21">
        <f t="shared" si="367"/>
        <v>0</v>
      </c>
      <c r="HO29" s="21">
        <f t="shared" si="106"/>
        <v>0</v>
      </c>
      <c r="HP29" s="21">
        <v>0</v>
      </c>
      <c r="HQ29" s="21">
        <f t="shared" si="107"/>
        <v>0</v>
      </c>
      <c r="HR29" s="21">
        <v>0</v>
      </c>
      <c r="HS29" s="21">
        <f t="shared" si="108"/>
        <v>0</v>
      </c>
      <c r="HT29" s="21">
        <v>0</v>
      </c>
      <c r="HU29" s="21">
        <f t="shared" si="109"/>
        <v>0</v>
      </c>
      <c r="HV29" s="21">
        <v>0</v>
      </c>
      <c r="HW29" s="21">
        <f t="shared" si="110"/>
        <v>0</v>
      </c>
      <c r="HX29" s="21">
        <v>0</v>
      </c>
      <c r="HY29" s="21">
        <f t="shared" si="111"/>
        <v>0</v>
      </c>
      <c r="HZ29" s="21">
        <f t="shared" si="404"/>
        <v>0</v>
      </c>
      <c r="IA29" s="21"/>
      <c r="IB29" s="21">
        <f t="shared" si="7"/>
        <v>0</v>
      </c>
      <c r="IC29" s="21"/>
      <c r="ID29" s="21"/>
      <c r="IE29" s="21">
        <v>0</v>
      </c>
      <c r="IF29" s="21">
        <f t="shared" si="113"/>
        <v>0</v>
      </c>
      <c r="IG29" s="21">
        <v>0</v>
      </c>
      <c r="IH29" s="21">
        <v>0</v>
      </c>
      <c r="II29" s="22"/>
      <c r="IJ29" s="22"/>
      <c r="IK29" s="21">
        <v>0</v>
      </c>
      <c r="IL29" s="21">
        <f t="shared" si="114"/>
        <v>0</v>
      </c>
      <c r="IM29" s="21">
        <v>0</v>
      </c>
      <c r="IN29" s="21">
        <f t="shared" si="115"/>
        <v>0</v>
      </c>
      <c r="IO29" s="21">
        <v>0</v>
      </c>
      <c r="IP29" s="21">
        <f t="shared" si="116"/>
        <v>0</v>
      </c>
      <c r="IQ29" s="21">
        <v>0</v>
      </c>
      <c r="IR29" s="21">
        <f t="shared" si="117"/>
        <v>0</v>
      </c>
      <c r="IS29" s="21">
        <v>0</v>
      </c>
      <c r="IT29" s="21">
        <f t="shared" si="118"/>
        <v>0</v>
      </c>
      <c r="IU29" s="21">
        <v>0</v>
      </c>
      <c r="IV29" s="21">
        <f t="shared" si="119"/>
        <v>0</v>
      </c>
      <c r="IW29" s="21">
        <f t="shared" si="120"/>
        <v>0</v>
      </c>
      <c r="IX29" s="21"/>
      <c r="IY29" s="23">
        <f t="shared" si="422"/>
        <v>0</v>
      </c>
      <c r="IZ29" s="22"/>
      <c r="JA29" s="22"/>
      <c r="JB29" s="22"/>
      <c r="JC29" s="23">
        <v>0</v>
      </c>
      <c r="JD29" s="21">
        <f t="shared" si="368"/>
        <v>0</v>
      </c>
      <c r="JE29" s="21">
        <f t="shared" si="122"/>
        <v>0</v>
      </c>
      <c r="JF29" s="21">
        <v>0</v>
      </c>
      <c r="JG29" s="21">
        <f t="shared" si="123"/>
        <v>0</v>
      </c>
      <c r="JH29" s="21">
        <v>0</v>
      </c>
      <c r="JI29" s="21">
        <f t="shared" si="124"/>
        <v>0</v>
      </c>
      <c r="JJ29" s="21">
        <v>0</v>
      </c>
      <c r="JK29" s="21">
        <f t="shared" si="125"/>
        <v>0</v>
      </c>
      <c r="JL29" s="21">
        <v>0</v>
      </c>
      <c r="JM29" s="21">
        <f t="shared" si="126"/>
        <v>0</v>
      </c>
      <c r="JN29" s="21">
        <v>0</v>
      </c>
      <c r="JO29" s="21">
        <f t="shared" si="127"/>
        <v>0</v>
      </c>
      <c r="JP29" s="21">
        <f t="shared" si="405"/>
        <v>0</v>
      </c>
      <c r="JQ29" s="21"/>
      <c r="JR29" s="21">
        <f t="shared" si="8"/>
        <v>0</v>
      </c>
      <c r="JS29" s="21"/>
      <c r="JT29" s="21"/>
      <c r="JU29" s="21">
        <v>0</v>
      </c>
      <c r="JV29" s="21">
        <f t="shared" si="129"/>
        <v>0</v>
      </c>
      <c r="JW29" s="21">
        <v>0</v>
      </c>
      <c r="JX29" s="21">
        <v>0</v>
      </c>
      <c r="JY29" s="22"/>
      <c r="JZ29" s="22"/>
      <c r="KA29" s="21">
        <v>0</v>
      </c>
      <c r="KB29" s="21">
        <f t="shared" si="130"/>
        <v>0</v>
      </c>
      <c r="KC29" s="21">
        <v>0</v>
      </c>
      <c r="KD29" s="21">
        <f t="shared" si="131"/>
        <v>0</v>
      </c>
      <c r="KE29" s="21">
        <v>0</v>
      </c>
      <c r="KF29" s="21">
        <f t="shared" si="132"/>
        <v>0</v>
      </c>
      <c r="KG29" s="21">
        <v>0</v>
      </c>
      <c r="KH29" s="21">
        <f t="shared" si="133"/>
        <v>0</v>
      </c>
      <c r="KI29" s="21">
        <v>0</v>
      </c>
      <c r="KJ29" s="21">
        <f t="shared" si="134"/>
        <v>0</v>
      </c>
      <c r="KK29" s="21">
        <v>0</v>
      </c>
      <c r="KL29" s="21">
        <f t="shared" si="135"/>
        <v>0</v>
      </c>
      <c r="KM29" s="21">
        <f t="shared" si="136"/>
        <v>0</v>
      </c>
      <c r="KN29" s="21"/>
      <c r="KO29" s="23">
        <f t="shared" si="423"/>
        <v>0</v>
      </c>
      <c r="KP29" s="22"/>
      <c r="KQ29" s="22"/>
      <c r="KR29" s="22"/>
      <c r="KS29" s="23">
        <v>0</v>
      </c>
      <c r="KT29" s="21">
        <f t="shared" si="369"/>
        <v>0</v>
      </c>
      <c r="KU29" s="21">
        <f t="shared" si="138"/>
        <v>0</v>
      </c>
      <c r="KV29" s="21">
        <v>0</v>
      </c>
      <c r="KW29" s="21">
        <f t="shared" si="139"/>
        <v>0</v>
      </c>
      <c r="KX29" s="21">
        <v>0</v>
      </c>
      <c r="KY29" s="21">
        <f t="shared" si="140"/>
        <v>0</v>
      </c>
      <c r="KZ29" s="21">
        <v>0</v>
      </c>
      <c r="LA29" s="21">
        <f t="shared" si="141"/>
        <v>0</v>
      </c>
      <c r="LB29" s="21">
        <v>0</v>
      </c>
      <c r="LC29" s="21">
        <f t="shared" si="142"/>
        <v>0</v>
      </c>
      <c r="LD29" s="21">
        <v>0</v>
      </c>
      <c r="LE29" s="21">
        <f t="shared" si="143"/>
        <v>0</v>
      </c>
      <c r="LF29" s="21">
        <f t="shared" si="406"/>
        <v>0</v>
      </c>
      <c r="LG29" s="21"/>
      <c r="LH29" s="21">
        <f t="shared" si="9"/>
        <v>0</v>
      </c>
      <c r="LI29" s="21"/>
      <c r="LJ29" s="21"/>
      <c r="LK29" s="21">
        <v>0</v>
      </c>
      <c r="LL29" s="21">
        <f t="shared" si="145"/>
        <v>0</v>
      </c>
      <c r="LM29" s="21">
        <v>0</v>
      </c>
      <c r="LN29" s="21">
        <v>0</v>
      </c>
      <c r="LO29" s="22"/>
      <c r="LP29" s="22"/>
      <c r="LQ29" s="21">
        <v>0</v>
      </c>
      <c r="LR29" s="21">
        <f t="shared" si="146"/>
        <v>0</v>
      </c>
      <c r="LS29" s="21">
        <v>0</v>
      </c>
      <c r="LT29" s="21">
        <f t="shared" si="147"/>
        <v>0</v>
      </c>
      <c r="LU29" s="21">
        <v>0</v>
      </c>
      <c r="LV29" s="21">
        <f t="shared" si="148"/>
        <v>0</v>
      </c>
      <c r="LW29" s="21">
        <v>0</v>
      </c>
      <c r="LX29" s="21">
        <f t="shared" si="149"/>
        <v>0</v>
      </c>
      <c r="LY29" s="21">
        <v>0</v>
      </c>
      <c r="LZ29" s="21">
        <f t="shared" si="150"/>
        <v>0</v>
      </c>
      <c r="MA29" s="21">
        <v>0</v>
      </c>
      <c r="MB29" s="21">
        <f t="shared" si="151"/>
        <v>0</v>
      </c>
      <c r="MC29" s="21">
        <f t="shared" si="152"/>
        <v>0</v>
      </c>
      <c r="MD29" s="21"/>
      <c r="ME29" s="23">
        <f t="shared" si="424"/>
        <v>0</v>
      </c>
      <c r="MF29" s="22"/>
      <c r="MG29" s="22"/>
      <c r="MH29" s="22"/>
      <c r="MI29" s="23">
        <v>0</v>
      </c>
      <c r="MJ29" s="21">
        <f t="shared" si="370"/>
        <v>0</v>
      </c>
      <c r="MK29" s="21">
        <f t="shared" si="154"/>
        <v>0</v>
      </c>
      <c r="ML29" s="21">
        <v>0</v>
      </c>
      <c r="MM29" s="21">
        <f t="shared" si="155"/>
        <v>0</v>
      </c>
      <c r="MN29" s="21">
        <v>0</v>
      </c>
      <c r="MO29" s="21">
        <f t="shared" si="156"/>
        <v>0</v>
      </c>
      <c r="MP29" s="21">
        <v>0</v>
      </c>
      <c r="MQ29" s="21">
        <f t="shared" si="157"/>
        <v>0</v>
      </c>
      <c r="MR29" s="21">
        <v>0</v>
      </c>
      <c r="MS29" s="21">
        <f t="shared" si="158"/>
        <v>0</v>
      </c>
      <c r="MT29" s="21">
        <v>0</v>
      </c>
      <c r="MU29" s="21">
        <f t="shared" si="159"/>
        <v>0</v>
      </c>
      <c r="MV29" s="21">
        <f t="shared" si="407"/>
        <v>0</v>
      </c>
      <c r="MW29" s="21"/>
      <c r="MX29" s="21">
        <f t="shared" si="10"/>
        <v>0</v>
      </c>
      <c r="MY29" s="21"/>
      <c r="MZ29" s="21"/>
      <c r="NA29" s="21">
        <v>0</v>
      </c>
      <c r="NB29" s="21">
        <f t="shared" si="161"/>
        <v>0</v>
      </c>
      <c r="NC29" s="21">
        <v>0</v>
      </c>
      <c r="ND29" s="21">
        <v>0</v>
      </c>
      <c r="NE29" s="22"/>
      <c r="NF29" s="22"/>
      <c r="NG29" s="21">
        <v>0</v>
      </c>
      <c r="NH29" s="21">
        <f t="shared" si="162"/>
        <v>0</v>
      </c>
      <c r="NI29" s="21">
        <v>0</v>
      </c>
      <c r="NJ29" s="21">
        <f t="shared" si="163"/>
        <v>0</v>
      </c>
      <c r="NK29" s="21">
        <v>0</v>
      </c>
      <c r="NL29" s="21">
        <f t="shared" si="164"/>
        <v>0</v>
      </c>
      <c r="NM29" s="21">
        <v>0</v>
      </c>
      <c r="NN29" s="21">
        <f t="shared" si="165"/>
        <v>0</v>
      </c>
      <c r="NO29" s="21">
        <v>0</v>
      </c>
      <c r="NP29" s="21">
        <f t="shared" si="166"/>
        <v>0</v>
      </c>
      <c r="NQ29" s="21">
        <v>0</v>
      </c>
      <c r="NR29" s="21">
        <f t="shared" si="167"/>
        <v>0</v>
      </c>
      <c r="NS29" s="21">
        <f t="shared" si="168"/>
        <v>0</v>
      </c>
      <c r="NT29" s="21"/>
      <c r="NU29" s="23">
        <f t="shared" si="425"/>
        <v>0</v>
      </c>
      <c r="NV29" s="22"/>
      <c r="NW29" s="22"/>
      <c r="NX29" s="22"/>
      <c r="NY29" s="23">
        <v>0</v>
      </c>
      <c r="NZ29" s="21">
        <f t="shared" si="371"/>
        <v>0</v>
      </c>
      <c r="OA29" s="21">
        <f t="shared" si="170"/>
        <v>0</v>
      </c>
      <c r="OB29" s="21">
        <v>0</v>
      </c>
      <c r="OC29" s="21">
        <f t="shared" si="171"/>
        <v>0</v>
      </c>
      <c r="OD29" s="21">
        <v>0</v>
      </c>
      <c r="OE29" s="21">
        <f t="shared" si="172"/>
        <v>0</v>
      </c>
      <c r="OF29" s="21">
        <v>0</v>
      </c>
      <c r="OG29" s="21">
        <f t="shared" si="173"/>
        <v>0</v>
      </c>
      <c r="OH29" s="21">
        <v>0</v>
      </c>
      <c r="OI29" s="21">
        <f t="shared" si="174"/>
        <v>0</v>
      </c>
      <c r="OJ29" s="21">
        <v>0</v>
      </c>
      <c r="OK29" s="21">
        <f t="shared" si="175"/>
        <v>0</v>
      </c>
      <c r="OL29" s="21">
        <f t="shared" si="408"/>
        <v>0</v>
      </c>
      <c r="OM29" s="21"/>
      <c r="ON29" s="21">
        <f t="shared" si="11"/>
        <v>0</v>
      </c>
      <c r="OO29" s="21"/>
      <c r="OP29" s="21"/>
      <c r="OQ29" s="21">
        <v>0</v>
      </c>
      <c r="OR29" s="21">
        <f t="shared" si="177"/>
        <v>0</v>
      </c>
      <c r="OS29" s="21">
        <v>0</v>
      </c>
      <c r="OT29" s="21">
        <v>0</v>
      </c>
      <c r="OU29" s="22"/>
      <c r="OV29" s="22"/>
      <c r="OW29" s="21">
        <v>0</v>
      </c>
      <c r="OX29" s="21">
        <f t="shared" si="178"/>
        <v>0</v>
      </c>
      <c r="OY29" s="21">
        <v>0</v>
      </c>
      <c r="OZ29" s="21">
        <f t="shared" si="179"/>
        <v>0</v>
      </c>
      <c r="PA29" s="21">
        <v>0</v>
      </c>
      <c r="PB29" s="21">
        <f t="shared" si="180"/>
        <v>0</v>
      </c>
      <c r="PC29" s="21">
        <v>0</v>
      </c>
      <c r="PD29" s="21">
        <f t="shared" si="181"/>
        <v>0</v>
      </c>
      <c r="PE29" s="21">
        <v>0</v>
      </c>
      <c r="PF29" s="21">
        <f t="shared" si="182"/>
        <v>0</v>
      </c>
      <c r="PG29" s="21">
        <v>0</v>
      </c>
      <c r="PH29" s="21">
        <f t="shared" si="183"/>
        <v>0</v>
      </c>
      <c r="PI29" s="21">
        <f t="shared" si="184"/>
        <v>0</v>
      </c>
      <c r="PJ29" s="21"/>
      <c r="PK29" s="23">
        <f t="shared" si="426"/>
        <v>0</v>
      </c>
      <c r="PL29" s="22"/>
      <c r="PM29" s="22"/>
      <c r="PN29" s="22"/>
      <c r="PO29" s="23">
        <v>0</v>
      </c>
      <c r="PP29" s="21">
        <f t="shared" si="372"/>
        <v>0</v>
      </c>
      <c r="PQ29" s="21">
        <f t="shared" si="186"/>
        <v>0</v>
      </c>
      <c r="PR29" s="21">
        <v>0</v>
      </c>
      <c r="PS29" s="21">
        <f t="shared" si="187"/>
        <v>0</v>
      </c>
      <c r="PT29" s="21">
        <v>0</v>
      </c>
      <c r="PU29" s="21">
        <f t="shared" si="188"/>
        <v>0</v>
      </c>
      <c r="PV29" s="21">
        <v>0</v>
      </c>
      <c r="PW29" s="21">
        <f t="shared" si="189"/>
        <v>0</v>
      </c>
      <c r="PX29" s="21">
        <v>0</v>
      </c>
      <c r="PY29" s="21">
        <f t="shared" si="190"/>
        <v>0</v>
      </c>
      <c r="PZ29" s="21">
        <v>0</v>
      </c>
      <c r="QA29" s="21">
        <f t="shared" si="191"/>
        <v>0</v>
      </c>
      <c r="QB29" s="21">
        <f t="shared" si="409"/>
        <v>0</v>
      </c>
      <c r="QC29" s="21"/>
      <c r="QD29" s="21">
        <f t="shared" si="12"/>
        <v>0</v>
      </c>
      <c r="QE29" s="21"/>
      <c r="QF29" s="21"/>
      <c r="QG29" s="21">
        <v>0</v>
      </c>
      <c r="QH29" s="21">
        <f t="shared" si="193"/>
        <v>0</v>
      </c>
      <c r="QI29" s="21">
        <v>0</v>
      </c>
      <c r="QJ29" s="21">
        <v>0</v>
      </c>
      <c r="QK29" s="22"/>
      <c r="QL29" s="22"/>
      <c r="QM29" s="21">
        <v>0</v>
      </c>
      <c r="QN29" s="21">
        <f t="shared" si="194"/>
        <v>0</v>
      </c>
      <c r="QO29" s="21">
        <v>0</v>
      </c>
      <c r="QP29" s="21">
        <f t="shared" si="195"/>
        <v>0</v>
      </c>
      <c r="QQ29" s="21">
        <v>0</v>
      </c>
      <c r="QR29" s="21">
        <f t="shared" si="196"/>
        <v>0</v>
      </c>
      <c r="QS29" s="21">
        <v>0</v>
      </c>
      <c r="QT29" s="21">
        <f t="shared" si="197"/>
        <v>0</v>
      </c>
      <c r="QU29" s="21">
        <v>0</v>
      </c>
      <c r="QV29" s="21">
        <f t="shared" si="198"/>
        <v>0</v>
      </c>
      <c r="QW29" s="21">
        <v>0</v>
      </c>
      <c r="QX29" s="21">
        <f t="shared" si="199"/>
        <v>0</v>
      </c>
      <c r="QY29" s="21">
        <f t="shared" si="200"/>
        <v>0</v>
      </c>
      <c r="QZ29" s="21"/>
      <c r="RA29" s="23">
        <f t="shared" si="427"/>
        <v>0</v>
      </c>
      <c r="RB29" s="22"/>
      <c r="RC29" s="22"/>
      <c r="RD29" s="22"/>
      <c r="RE29" s="23">
        <v>0</v>
      </c>
      <c r="RF29" s="21">
        <f t="shared" si="373"/>
        <v>0</v>
      </c>
      <c r="RG29" s="21">
        <f t="shared" si="202"/>
        <v>0</v>
      </c>
      <c r="RH29" s="21">
        <v>0</v>
      </c>
      <c r="RI29" s="21">
        <f t="shared" si="203"/>
        <v>0</v>
      </c>
      <c r="RJ29" s="21">
        <v>0</v>
      </c>
      <c r="RK29" s="21">
        <f t="shared" si="204"/>
        <v>0</v>
      </c>
      <c r="RL29" s="21">
        <v>0</v>
      </c>
      <c r="RM29" s="21">
        <f t="shared" si="205"/>
        <v>0</v>
      </c>
      <c r="RN29" s="21">
        <v>0</v>
      </c>
      <c r="RO29" s="21">
        <f t="shared" si="206"/>
        <v>0</v>
      </c>
      <c r="RP29" s="21">
        <v>0</v>
      </c>
      <c r="RQ29" s="21">
        <f t="shared" si="207"/>
        <v>0</v>
      </c>
      <c r="RR29" s="21">
        <f t="shared" si="410"/>
        <v>0</v>
      </c>
      <c r="RS29" s="21"/>
      <c r="RT29" s="21">
        <f t="shared" si="13"/>
        <v>0</v>
      </c>
      <c r="RU29" s="21"/>
      <c r="RV29" s="21"/>
      <c r="RW29" s="21">
        <v>0</v>
      </c>
      <c r="RX29" s="21">
        <f t="shared" si="209"/>
        <v>0</v>
      </c>
      <c r="RY29" s="21">
        <v>0</v>
      </c>
      <c r="RZ29" s="21">
        <v>0</v>
      </c>
      <c r="SA29" s="22"/>
      <c r="SB29" s="22"/>
      <c r="SC29" s="21">
        <v>0</v>
      </c>
      <c r="SD29" s="21">
        <f t="shared" si="210"/>
        <v>0</v>
      </c>
      <c r="SE29" s="21">
        <v>0</v>
      </c>
      <c r="SF29" s="21">
        <f t="shared" si="211"/>
        <v>0</v>
      </c>
      <c r="SG29" s="21">
        <v>0</v>
      </c>
      <c r="SH29" s="21">
        <f t="shared" si="212"/>
        <v>0</v>
      </c>
      <c r="SI29" s="21">
        <v>0</v>
      </c>
      <c r="SJ29" s="21">
        <f t="shared" si="213"/>
        <v>0</v>
      </c>
      <c r="SK29" s="21">
        <v>0</v>
      </c>
      <c r="SL29" s="21">
        <f t="shared" si="214"/>
        <v>0</v>
      </c>
      <c r="SM29" s="21">
        <v>0</v>
      </c>
      <c r="SN29" s="21">
        <f t="shared" si="215"/>
        <v>0</v>
      </c>
      <c r="SO29" s="21">
        <f t="shared" si="216"/>
        <v>0</v>
      </c>
      <c r="SP29" s="21"/>
      <c r="SQ29" s="23">
        <f t="shared" si="428"/>
        <v>0</v>
      </c>
      <c r="SR29" s="22"/>
      <c r="SS29" s="22"/>
      <c r="ST29" s="22"/>
      <c r="SU29" s="23">
        <v>0</v>
      </c>
      <c r="SV29" s="21">
        <f t="shared" si="374"/>
        <v>0</v>
      </c>
      <c r="SW29" s="21">
        <f t="shared" si="218"/>
        <v>0</v>
      </c>
      <c r="SX29" s="21">
        <v>0</v>
      </c>
      <c r="SY29" s="21">
        <f t="shared" si="219"/>
        <v>0</v>
      </c>
      <c r="SZ29" s="21">
        <v>0</v>
      </c>
      <c r="TA29" s="21">
        <f t="shared" si="220"/>
        <v>0</v>
      </c>
      <c r="TB29" s="21">
        <v>0</v>
      </c>
      <c r="TC29" s="21">
        <f t="shared" si="221"/>
        <v>0</v>
      </c>
      <c r="TD29" s="21">
        <v>0</v>
      </c>
      <c r="TE29" s="21">
        <f t="shared" si="222"/>
        <v>0</v>
      </c>
      <c r="TF29" s="21">
        <v>0</v>
      </c>
      <c r="TG29" s="21">
        <f t="shared" si="223"/>
        <v>0</v>
      </c>
      <c r="TH29" s="21">
        <f t="shared" si="411"/>
        <v>0</v>
      </c>
      <c r="TI29" s="21"/>
      <c r="TJ29" s="21">
        <f t="shared" si="14"/>
        <v>0</v>
      </c>
      <c r="TK29" s="21"/>
      <c r="TL29" s="21"/>
      <c r="TM29" s="21">
        <v>0</v>
      </c>
      <c r="TN29" s="21">
        <f t="shared" si="225"/>
        <v>0</v>
      </c>
      <c r="TO29" s="21">
        <v>0</v>
      </c>
      <c r="TP29" s="21">
        <v>0</v>
      </c>
      <c r="TQ29" s="22"/>
      <c r="TR29" s="22"/>
      <c r="TS29" s="21">
        <v>0</v>
      </c>
      <c r="TT29" s="21">
        <f t="shared" si="226"/>
        <v>0</v>
      </c>
      <c r="TU29" s="21">
        <v>0</v>
      </c>
      <c r="TV29" s="21">
        <f t="shared" si="227"/>
        <v>0</v>
      </c>
      <c r="TW29" s="21">
        <v>0</v>
      </c>
      <c r="TX29" s="21">
        <f t="shared" si="228"/>
        <v>0</v>
      </c>
      <c r="TY29" s="21">
        <v>0</v>
      </c>
      <c r="TZ29" s="21">
        <f t="shared" si="229"/>
        <v>0</v>
      </c>
      <c r="UA29" s="21">
        <v>0</v>
      </c>
      <c r="UB29" s="21">
        <f t="shared" si="230"/>
        <v>0</v>
      </c>
      <c r="UC29" s="21">
        <v>0</v>
      </c>
      <c r="UD29" s="21">
        <f t="shared" si="231"/>
        <v>0</v>
      </c>
      <c r="UE29" s="21">
        <f t="shared" si="232"/>
        <v>0</v>
      </c>
      <c r="UF29" s="21"/>
      <c r="UG29" s="23">
        <f t="shared" si="429"/>
        <v>0</v>
      </c>
      <c r="UH29" s="22"/>
      <c r="UI29" s="22"/>
      <c r="UJ29" s="22"/>
      <c r="UK29" s="23">
        <v>0</v>
      </c>
      <c r="UL29" s="21">
        <f t="shared" si="375"/>
        <v>0</v>
      </c>
      <c r="UM29" s="21">
        <f t="shared" si="234"/>
        <v>0</v>
      </c>
      <c r="UN29" s="21">
        <v>0</v>
      </c>
      <c r="UO29" s="21">
        <f t="shared" si="235"/>
        <v>0</v>
      </c>
      <c r="UP29" s="21">
        <v>0</v>
      </c>
      <c r="UQ29" s="21">
        <f t="shared" si="236"/>
        <v>0</v>
      </c>
      <c r="UR29" s="21">
        <v>0</v>
      </c>
      <c r="US29" s="21">
        <f t="shared" si="237"/>
        <v>0</v>
      </c>
      <c r="UT29" s="21">
        <v>0</v>
      </c>
      <c r="UU29" s="21">
        <f t="shared" si="238"/>
        <v>0</v>
      </c>
      <c r="UV29" s="21">
        <v>0</v>
      </c>
      <c r="UW29" s="21">
        <f t="shared" si="239"/>
        <v>0</v>
      </c>
      <c r="UX29" s="21">
        <f t="shared" si="412"/>
        <v>0</v>
      </c>
      <c r="UY29" s="21"/>
      <c r="UZ29" s="21">
        <f t="shared" si="15"/>
        <v>0</v>
      </c>
      <c r="VA29" s="21"/>
      <c r="VB29" s="21"/>
      <c r="VC29" s="21">
        <v>0</v>
      </c>
      <c r="VD29" s="21">
        <f t="shared" si="241"/>
        <v>0</v>
      </c>
      <c r="VE29" s="21">
        <v>0</v>
      </c>
      <c r="VF29" s="21">
        <v>0</v>
      </c>
      <c r="VG29" s="22"/>
      <c r="VH29" s="22"/>
      <c r="VI29" s="21">
        <v>0</v>
      </c>
      <c r="VJ29" s="21">
        <f t="shared" si="242"/>
        <v>0</v>
      </c>
      <c r="VK29" s="21">
        <v>0</v>
      </c>
      <c r="VL29" s="21">
        <f t="shared" si="243"/>
        <v>0</v>
      </c>
      <c r="VM29" s="21">
        <v>0</v>
      </c>
      <c r="VN29" s="21">
        <f t="shared" si="244"/>
        <v>0</v>
      </c>
      <c r="VO29" s="21">
        <v>0</v>
      </c>
      <c r="VP29" s="21">
        <f t="shared" si="245"/>
        <v>0</v>
      </c>
      <c r="VQ29" s="21">
        <v>0</v>
      </c>
      <c r="VR29" s="21">
        <f t="shared" si="246"/>
        <v>0</v>
      </c>
      <c r="VS29" s="21">
        <v>0</v>
      </c>
      <c r="VT29" s="21">
        <f t="shared" si="247"/>
        <v>0</v>
      </c>
      <c r="VU29" s="21">
        <f t="shared" si="248"/>
        <v>0</v>
      </c>
      <c r="VV29" s="21"/>
      <c r="VW29" s="23">
        <f t="shared" si="430"/>
        <v>0</v>
      </c>
      <c r="VX29" s="22"/>
      <c r="VY29" s="22"/>
      <c r="VZ29" s="22"/>
      <c r="WA29" s="23">
        <v>0</v>
      </c>
      <c r="WB29" s="21">
        <f t="shared" si="376"/>
        <v>0</v>
      </c>
      <c r="WC29" s="21">
        <f t="shared" si="250"/>
        <v>0</v>
      </c>
      <c r="WD29" s="21">
        <v>0</v>
      </c>
      <c r="WE29" s="21">
        <f t="shared" si="251"/>
        <v>0</v>
      </c>
      <c r="WF29" s="21">
        <v>0</v>
      </c>
      <c r="WG29" s="21">
        <f t="shared" si="252"/>
        <v>0</v>
      </c>
      <c r="WH29" s="21">
        <v>0</v>
      </c>
      <c r="WI29" s="21">
        <f t="shared" si="253"/>
        <v>0</v>
      </c>
      <c r="WJ29" s="21">
        <v>0</v>
      </c>
      <c r="WK29" s="21">
        <f t="shared" si="254"/>
        <v>0</v>
      </c>
      <c r="WL29" s="21">
        <v>0</v>
      </c>
      <c r="WM29" s="21">
        <f t="shared" si="255"/>
        <v>0</v>
      </c>
      <c r="WN29" s="21">
        <f t="shared" si="413"/>
        <v>0</v>
      </c>
      <c r="WO29" s="21"/>
      <c r="WP29" s="21">
        <f t="shared" si="16"/>
        <v>0</v>
      </c>
      <c r="WQ29" s="21"/>
      <c r="WR29" s="21"/>
      <c r="WS29" s="21">
        <v>0</v>
      </c>
      <c r="WT29" s="21">
        <f t="shared" si="257"/>
        <v>0</v>
      </c>
      <c r="WU29" s="21">
        <v>0</v>
      </c>
      <c r="WV29" s="21">
        <v>0</v>
      </c>
      <c r="WW29" s="22"/>
      <c r="WX29" s="22"/>
      <c r="WY29" s="21">
        <v>0</v>
      </c>
      <c r="WZ29" s="21">
        <f t="shared" si="258"/>
        <v>0</v>
      </c>
      <c r="XA29" s="21">
        <v>0</v>
      </c>
      <c r="XB29" s="21">
        <f t="shared" si="259"/>
        <v>0</v>
      </c>
      <c r="XC29" s="21">
        <v>0</v>
      </c>
      <c r="XD29" s="21">
        <f t="shared" si="260"/>
        <v>0</v>
      </c>
      <c r="XE29" s="21">
        <v>0</v>
      </c>
      <c r="XF29" s="21">
        <f t="shared" si="261"/>
        <v>0</v>
      </c>
      <c r="XG29" s="21">
        <v>0</v>
      </c>
      <c r="XH29" s="21">
        <f t="shared" si="262"/>
        <v>0</v>
      </c>
      <c r="XI29" s="21">
        <v>0</v>
      </c>
      <c r="XJ29" s="21">
        <f t="shared" si="263"/>
        <v>0</v>
      </c>
      <c r="XK29" s="21">
        <f t="shared" si="264"/>
        <v>0</v>
      </c>
      <c r="XL29" s="21"/>
      <c r="XM29" s="23">
        <f t="shared" si="431"/>
        <v>0</v>
      </c>
      <c r="XN29" s="22"/>
      <c r="XO29" s="22"/>
      <c r="XP29" s="22"/>
      <c r="XQ29" s="23">
        <v>0</v>
      </c>
      <c r="XR29" s="21">
        <f t="shared" si="377"/>
        <v>0</v>
      </c>
      <c r="XS29" s="21">
        <f t="shared" si="266"/>
        <v>0</v>
      </c>
      <c r="XT29" s="21">
        <v>0</v>
      </c>
      <c r="XU29" s="21">
        <f t="shared" si="267"/>
        <v>0</v>
      </c>
      <c r="XV29" s="21">
        <v>0</v>
      </c>
      <c r="XW29" s="21">
        <f t="shared" si="268"/>
        <v>0</v>
      </c>
      <c r="XX29" s="21">
        <v>0</v>
      </c>
      <c r="XY29" s="21">
        <f t="shared" si="269"/>
        <v>0</v>
      </c>
      <c r="XZ29" s="21">
        <v>0</v>
      </c>
      <c r="YA29" s="21">
        <f t="shared" si="270"/>
        <v>0</v>
      </c>
      <c r="YB29" s="21">
        <v>0</v>
      </c>
      <c r="YC29" s="21">
        <f t="shared" si="271"/>
        <v>0</v>
      </c>
      <c r="YD29" s="21">
        <f t="shared" si="414"/>
        <v>0</v>
      </c>
      <c r="YE29" s="21"/>
      <c r="YF29" s="21">
        <f t="shared" si="17"/>
        <v>0</v>
      </c>
      <c r="YG29" s="21"/>
      <c r="YH29" s="21"/>
      <c r="YI29" s="21">
        <v>0</v>
      </c>
      <c r="YJ29" s="21">
        <f t="shared" si="273"/>
        <v>0</v>
      </c>
      <c r="YK29" s="21">
        <v>0</v>
      </c>
      <c r="YL29" s="21">
        <v>0</v>
      </c>
      <c r="YM29" s="22"/>
      <c r="YN29" s="22"/>
      <c r="YO29" s="21">
        <v>0</v>
      </c>
      <c r="YP29" s="21">
        <f t="shared" si="274"/>
        <v>0</v>
      </c>
      <c r="YQ29" s="21">
        <v>0</v>
      </c>
      <c r="YR29" s="21">
        <f t="shared" si="275"/>
        <v>0</v>
      </c>
      <c r="YS29" s="21">
        <v>0</v>
      </c>
      <c r="YT29" s="21">
        <f t="shared" si="276"/>
        <v>0</v>
      </c>
      <c r="YU29" s="21">
        <v>0</v>
      </c>
      <c r="YV29" s="21">
        <f t="shared" si="277"/>
        <v>0</v>
      </c>
      <c r="YW29" s="21">
        <v>0</v>
      </c>
      <c r="YX29" s="21">
        <f t="shared" si="278"/>
        <v>0</v>
      </c>
      <c r="YY29" s="21">
        <v>0</v>
      </c>
      <c r="YZ29" s="21">
        <f t="shared" si="279"/>
        <v>0</v>
      </c>
      <c r="ZA29" s="21">
        <f t="shared" si="280"/>
        <v>0</v>
      </c>
      <c r="ZB29" s="21"/>
      <c r="ZC29" s="23">
        <f t="shared" si="432"/>
        <v>0</v>
      </c>
      <c r="ZD29" s="22"/>
      <c r="ZE29" s="22"/>
      <c r="ZF29" s="22"/>
      <c r="ZG29" s="23">
        <v>0</v>
      </c>
      <c r="ZH29" s="21">
        <f t="shared" si="378"/>
        <v>0</v>
      </c>
      <c r="ZI29" s="21">
        <f t="shared" si="282"/>
        <v>0</v>
      </c>
      <c r="ZJ29" s="21">
        <v>0</v>
      </c>
      <c r="ZK29" s="21">
        <f t="shared" si="283"/>
        <v>0</v>
      </c>
      <c r="ZL29" s="21">
        <v>0</v>
      </c>
      <c r="ZM29" s="21">
        <f t="shared" si="284"/>
        <v>0</v>
      </c>
      <c r="ZN29" s="21">
        <v>0</v>
      </c>
      <c r="ZO29" s="21">
        <f t="shared" si="285"/>
        <v>0</v>
      </c>
      <c r="ZP29" s="21">
        <v>0</v>
      </c>
      <c r="ZQ29" s="21">
        <f t="shared" si="286"/>
        <v>0</v>
      </c>
      <c r="ZR29" s="21">
        <v>0</v>
      </c>
      <c r="ZS29" s="21">
        <f t="shared" si="287"/>
        <v>0</v>
      </c>
      <c r="ZT29" s="21">
        <f t="shared" si="415"/>
        <v>0</v>
      </c>
      <c r="ZU29" s="21"/>
      <c r="ZV29" s="21">
        <f t="shared" si="18"/>
        <v>0</v>
      </c>
      <c r="ZW29" s="21"/>
      <c r="ZX29" s="21"/>
      <c r="ZY29" s="21">
        <v>0</v>
      </c>
      <c r="ZZ29" s="21">
        <f t="shared" si="289"/>
        <v>0</v>
      </c>
      <c r="AAA29" s="21">
        <v>0</v>
      </c>
      <c r="AAB29" s="21">
        <v>0</v>
      </c>
      <c r="AAC29" s="22"/>
      <c r="AAD29" s="22"/>
      <c r="AAE29" s="21">
        <v>0</v>
      </c>
      <c r="AAF29" s="21">
        <f t="shared" si="290"/>
        <v>0</v>
      </c>
      <c r="AAG29" s="21">
        <v>0</v>
      </c>
      <c r="AAH29" s="21">
        <f t="shared" si="291"/>
        <v>0</v>
      </c>
      <c r="AAI29" s="21">
        <v>0</v>
      </c>
      <c r="AAJ29" s="21">
        <f t="shared" si="292"/>
        <v>0</v>
      </c>
      <c r="AAK29" s="21">
        <v>0</v>
      </c>
      <c r="AAL29" s="21">
        <f t="shared" si="293"/>
        <v>0</v>
      </c>
      <c r="AAM29" s="21">
        <v>0</v>
      </c>
      <c r="AAN29" s="21">
        <f t="shared" si="294"/>
        <v>0</v>
      </c>
      <c r="AAO29" s="21">
        <v>0</v>
      </c>
      <c r="AAP29" s="21">
        <f t="shared" si="295"/>
        <v>0</v>
      </c>
      <c r="AAQ29" s="21">
        <f t="shared" si="296"/>
        <v>0</v>
      </c>
      <c r="AAR29" s="21"/>
      <c r="AAS29" s="23">
        <f t="shared" si="433"/>
        <v>0</v>
      </c>
      <c r="AAT29" s="22"/>
      <c r="AAU29" s="22"/>
      <c r="AAV29" s="22"/>
      <c r="AAW29" s="23">
        <v>0</v>
      </c>
      <c r="AAX29" s="21">
        <f t="shared" si="379"/>
        <v>0</v>
      </c>
      <c r="AAY29" s="21">
        <f t="shared" si="298"/>
        <v>0</v>
      </c>
      <c r="AAZ29" s="21">
        <v>0</v>
      </c>
      <c r="ABA29" s="21">
        <f t="shared" si="299"/>
        <v>0</v>
      </c>
      <c r="ABB29" s="21">
        <v>0</v>
      </c>
      <c r="ABC29" s="21">
        <f t="shared" si="300"/>
        <v>0</v>
      </c>
      <c r="ABD29" s="21">
        <v>0</v>
      </c>
      <c r="ABE29" s="21">
        <f t="shared" si="301"/>
        <v>0</v>
      </c>
      <c r="ABF29" s="21">
        <v>0</v>
      </c>
      <c r="ABG29" s="21">
        <f t="shared" si="302"/>
        <v>0</v>
      </c>
      <c r="ABH29" s="21">
        <v>0</v>
      </c>
      <c r="ABI29" s="21">
        <f t="shared" si="303"/>
        <v>0</v>
      </c>
      <c r="ABJ29" s="21">
        <f t="shared" si="416"/>
        <v>0</v>
      </c>
      <c r="ABK29" s="21"/>
      <c r="ABL29" s="21">
        <f t="shared" si="19"/>
        <v>0</v>
      </c>
      <c r="ABM29" s="21"/>
      <c r="ABN29" s="21"/>
      <c r="ABO29" s="21">
        <v>0</v>
      </c>
      <c r="ABP29" s="21">
        <f t="shared" si="305"/>
        <v>0</v>
      </c>
      <c r="ABQ29" s="21">
        <v>0</v>
      </c>
      <c r="ABR29" s="21">
        <v>0</v>
      </c>
      <c r="ABS29" s="22"/>
      <c r="ABT29" s="22"/>
      <c r="ABU29" s="21">
        <v>0</v>
      </c>
      <c r="ABV29" s="21">
        <f t="shared" si="20"/>
        <v>0</v>
      </c>
      <c r="ABW29" s="21">
        <v>0</v>
      </c>
      <c r="ABX29" s="21">
        <f t="shared" si="306"/>
        <v>0</v>
      </c>
      <c r="ABY29" s="21">
        <v>0</v>
      </c>
      <c r="ABZ29" s="21">
        <f t="shared" si="307"/>
        <v>0</v>
      </c>
      <c r="ACA29" s="21">
        <v>0</v>
      </c>
      <c r="ACB29" s="21">
        <f t="shared" si="308"/>
        <v>0</v>
      </c>
      <c r="ACC29" s="21">
        <v>0</v>
      </c>
      <c r="ACD29" s="21">
        <f t="shared" si="309"/>
        <v>0</v>
      </c>
      <c r="ACE29" s="21">
        <v>0</v>
      </c>
      <c r="ACF29" s="21">
        <f t="shared" si="310"/>
        <v>0</v>
      </c>
      <c r="ACG29" s="21">
        <f t="shared" si="21"/>
        <v>0</v>
      </c>
      <c r="ACH29" s="21"/>
      <c r="ACI29" s="23">
        <f t="shared" si="434"/>
        <v>0</v>
      </c>
      <c r="ACJ29" s="22"/>
      <c r="ACK29" s="22"/>
      <c r="ACL29" s="22"/>
      <c r="ACM29" s="23">
        <v>0</v>
      </c>
      <c r="ACN29" s="21">
        <f t="shared" si="380"/>
        <v>0</v>
      </c>
      <c r="ACO29" s="21">
        <f t="shared" si="312"/>
        <v>0</v>
      </c>
      <c r="ACP29" s="21">
        <v>0</v>
      </c>
      <c r="ACQ29" s="21">
        <f t="shared" si="313"/>
        <v>0</v>
      </c>
      <c r="ACR29" s="21">
        <v>0</v>
      </c>
      <c r="ACS29" s="21">
        <f t="shared" si="314"/>
        <v>0</v>
      </c>
      <c r="ACT29" s="21">
        <v>0</v>
      </c>
      <c r="ACU29" s="21">
        <f t="shared" si="315"/>
        <v>0</v>
      </c>
      <c r="ACV29" s="21">
        <v>0</v>
      </c>
      <c r="ACW29" s="21">
        <f t="shared" si="316"/>
        <v>0</v>
      </c>
      <c r="ACX29" s="21">
        <v>0</v>
      </c>
      <c r="ACY29" s="21">
        <f t="shared" si="317"/>
        <v>0</v>
      </c>
      <c r="ACZ29" s="21">
        <f t="shared" si="417"/>
        <v>0</v>
      </c>
      <c r="ADA29" s="21"/>
      <c r="ADB29" s="21">
        <f t="shared" si="22"/>
        <v>0</v>
      </c>
      <c r="ADC29" s="21"/>
      <c r="ADD29" s="21"/>
      <c r="ADE29" s="21">
        <v>0</v>
      </c>
      <c r="ADF29" s="21">
        <f t="shared" si="319"/>
        <v>0</v>
      </c>
      <c r="ADG29" s="21">
        <v>0</v>
      </c>
      <c r="ADH29" s="21">
        <v>0</v>
      </c>
      <c r="ADI29" s="22"/>
      <c r="ADJ29" s="22"/>
      <c r="ADK29" s="21">
        <v>0</v>
      </c>
      <c r="ADL29" s="21">
        <f t="shared" si="320"/>
        <v>0</v>
      </c>
      <c r="ADM29" s="21">
        <v>0</v>
      </c>
      <c r="ADN29" s="21">
        <f t="shared" si="321"/>
        <v>0</v>
      </c>
      <c r="ADO29" s="21">
        <v>0</v>
      </c>
      <c r="ADP29" s="21">
        <f t="shared" si="322"/>
        <v>0</v>
      </c>
      <c r="ADQ29" s="21">
        <v>0</v>
      </c>
      <c r="ADR29" s="21">
        <f t="shared" si="323"/>
        <v>0</v>
      </c>
      <c r="ADS29" s="21">
        <v>0</v>
      </c>
      <c r="ADT29" s="21">
        <f t="shared" si="324"/>
        <v>0</v>
      </c>
      <c r="ADU29" s="21">
        <v>0</v>
      </c>
      <c r="ADV29" s="21">
        <f t="shared" si="325"/>
        <v>0</v>
      </c>
      <c r="ADW29" s="21">
        <f t="shared" si="326"/>
        <v>0</v>
      </c>
      <c r="ADX29" s="21"/>
      <c r="ADY29" s="23">
        <f t="shared" si="435"/>
        <v>0</v>
      </c>
      <c r="ADZ29" s="22"/>
      <c r="AEA29" s="22"/>
      <c r="AEB29" s="22"/>
      <c r="AEC29" s="23">
        <v>0</v>
      </c>
      <c r="AED29" s="21">
        <f t="shared" si="381"/>
        <v>0</v>
      </c>
      <c r="AEE29" s="21">
        <f t="shared" si="328"/>
        <v>0</v>
      </c>
      <c r="AEF29" s="21">
        <v>0</v>
      </c>
      <c r="AEG29" s="21">
        <f t="shared" si="329"/>
        <v>0</v>
      </c>
      <c r="AEH29" s="21">
        <v>0</v>
      </c>
      <c r="AEI29" s="21">
        <f t="shared" si="330"/>
        <v>0</v>
      </c>
      <c r="AEJ29" s="21">
        <v>0</v>
      </c>
      <c r="AEK29" s="21">
        <f t="shared" si="331"/>
        <v>0</v>
      </c>
      <c r="AEL29" s="21">
        <v>0</v>
      </c>
      <c r="AEM29" s="21">
        <f t="shared" si="332"/>
        <v>0</v>
      </c>
      <c r="AEN29" s="21">
        <v>0</v>
      </c>
      <c r="AEO29" s="21">
        <f t="shared" si="333"/>
        <v>0</v>
      </c>
      <c r="AEP29" s="21">
        <f t="shared" si="418"/>
        <v>0</v>
      </c>
      <c r="AEQ29" s="21"/>
      <c r="AER29" s="21">
        <f t="shared" si="23"/>
        <v>0</v>
      </c>
      <c r="AES29" s="21"/>
      <c r="AET29" s="21"/>
      <c r="AEU29" s="21">
        <v>0</v>
      </c>
      <c r="AEV29" s="21">
        <f t="shared" si="335"/>
        <v>0</v>
      </c>
      <c r="AEW29" s="21">
        <v>0</v>
      </c>
      <c r="AEX29" s="21">
        <v>0</v>
      </c>
      <c r="AEY29" s="22"/>
      <c r="AEZ29" s="22"/>
      <c r="AFA29" s="21">
        <v>0</v>
      </c>
      <c r="AFB29" s="21">
        <f t="shared" si="336"/>
        <v>0</v>
      </c>
      <c r="AFC29" s="21">
        <v>0</v>
      </c>
      <c r="AFD29" s="21">
        <f t="shared" si="337"/>
        <v>0</v>
      </c>
      <c r="AFE29" s="21">
        <v>0</v>
      </c>
      <c r="AFF29" s="21">
        <f t="shared" si="338"/>
        <v>0</v>
      </c>
      <c r="AFG29" s="21">
        <v>0</v>
      </c>
      <c r="AFH29" s="21">
        <f t="shared" si="339"/>
        <v>0</v>
      </c>
      <c r="AFI29" s="21">
        <v>0</v>
      </c>
      <c r="AFJ29" s="21">
        <f t="shared" si="340"/>
        <v>0</v>
      </c>
      <c r="AFK29" s="21">
        <v>0</v>
      </c>
      <c r="AFL29" s="21">
        <f t="shared" si="341"/>
        <v>0</v>
      </c>
      <c r="AFM29" s="21">
        <f t="shared" si="342"/>
        <v>0</v>
      </c>
      <c r="AFN29" s="21"/>
      <c r="AFO29" s="23">
        <f t="shared" si="436"/>
        <v>0</v>
      </c>
      <c r="AFP29" s="24">
        <f t="shared" si="24"/>
        <v>0</v>
      </c>
      <c r="AFQ29" s="24">
        <f t="shared" si="25"/>
        <v>0</v>
      </c>
      <c r="AFR29" s="24">
        <f t="shared" si="343"/>
        <v>0</v>
      </c>
    </row>
    <row r="30" spans="1:850" ht="19.350000000000001" customHeight="1" x14ac:dyDescent="0.3">
      <c r="A30" s="19"/>
      <c r="B30" s="20" t="s">
        <v>43</v>
      </c>
      <c r="C30" s="20" t="s">
        <v>43</v>
      </c>
      <c r="D30" s="21">
        <v>0</v>
      </c>
      <c r="E30" s="20" t="s">
        <v>43</v>
      </c>
      <c r="F30" s="20" t="s">
        <v>43</v>
      </c>
      <c r="G30" s="21">
        <v>0</v>
      </c>
      <c r="H30" s="22"/>
      <c r="I30" s="22"/>
      <c r="J30" s="22"/>
      <c r="K30" s="23">
        <v>0</v>
      </c>
      <c r="L30" s="21">
        <f t="shared" si="26"/>
        <v>0</v>
      </c>
      <c r="M30" s="21">
        <f t="shared" si="27"/>
        <v>0</v>
      </c>
      <c r="N30" s="21">
        <v>0</v>
      </c>
      <c r="O30" s="21">
        <f t="shared" si="28"/>
        <v>0</v>
      </c>
      <c r="P30" s="21">
        <v>0</v>
      </c>
      <c r="Q30" s="21">
        <f t="shared" si="29"/>
        <v>0</v>
      </c>
      <c r="R30" s="21">
        <v>0</v>
      </c>
      <c r="S30" s="21">
        <f t="shared" si="30"/>
        <v>0</v>
      </c>
      <c r="T30" s="21">
        <v>0</v>
      </c>
      <c r="U30" s="21">
        <f t="shared" si="31"/>
        <v>0</v>
      </c>
      <c r="V30" s="21">
        <v>0</v>
      </c>
      <c r="W30" s="21">
        <f t="shared" si="32"/>
        <v>0</v>
      </c>
      <c r="X30" s="21">
        <f t="shared" si="33"/>
        <v>0</v>
      </c>
      <c r="Y30" s="21"/>
      <c r="Z30" s="21">
        <f t="shared" si="0"/>
        <v>0</v>
      </c>
      <c r="AA30" s="21"/>
      <c r="AB30" s="21"/>
      <c r="AC30" s="21">
        <v>0</v>
      </c>
      <c r="AD30" s="21">
        <f t="shared" si="34"/>
        <v>0</v>
      </c>
      <c r="AE30" s="21">
        <v>0</v>
      </c>
      <c r="AF30" s="21">
        <v>0</v>
      </c>
      <c r="AG30" s="22"/>
      <c r="AH30" s="22"/>
      <c r="AI30" s="21">
        <v>0</v>
      </c>
      <c r="AJ30" s="21">
        <f t="shared" si="35"/>
        <v>0</v>
      </c>
      <c r="AK30" s="21">
        <v>0</v>
      </c>
      <c r="AL30" s="21">
        <f t="shared" si="36"/>
        <v>0</v>
      </c>
      <c r="AM30" s="21">
        <v>0</v>
      </c>
      <c r="AN30" s="21">
        <f t="shared" si="37"/>
        <v>0</v>
      </c>
      <c r="AO30" s="21">
        <v>0</v>
      </c>
      <c r="AP30" s="21">
        <f t="shared" si="38"/>
        <v>0</v>
      </c>
      <c r="AQ30" s="21">
        <v>0</v>
      </c>
      <c r="AR30" s="21">
        <f t="shared" si="39"/>
        <v>0</v>
      </c>
      <c r="AS30" s="21">
        <v>0</v>
      </c>
      <c r="AT30" s="21">
        <f t="shared" si="40"/>
        <v>0</v>
      </c>
      <c r="AU30" s="21">
        <f t="shared" si="41"/>
        <v>0</v>
      </c>
      <c r="AV30" s="21"/>
      <c r="AW30" s="23">
        <f t="shared" si="344"/>
        <v>0</v>
      </c>
      <c r="AX30" s="22"/>
      <c r="AY30" s="22"/>
      <c r="AZ30" s="22"/>
      <c r="BA30" s="23">
        <v>0</v>
      </c>
      <c r="BB30" s="21">
        <f t="shared" si="363"/>
        <v>0</v>
      </c>
      <c r="BC30" s="21">
        <f t="shared" si="43"/>
        <v>0</v>
      </c>
      <c r="BD30" s="21">
        <v>0</v>
      </c>
      <c r="BE30" s="21">
        <f t="shared" si="44"/>
        <v>0</v>
      </c>
      <c r="BF30" s="21">
        <v>0</v>
      </c>
      <c r="BG30" s="21">
        <f t="shared" si="45"/>
        <v>0</v>
      </c>
      <c r="BH30" s="21">
        <v>0</v>
      </c>
      <c r="BI30" s="21">
        <f t="shared" si="46"/>
        <v>0</v>
      </c>
      <c r="BJ30" s="21">
        <v>0</v>
      </c>
      <c r="BK30" s="21">
        <f t="shared" si="47"/>
        <v>0</v>
      </c>
      <c r="BL30" s="21">
        <v>0</v>
      </c>
      <c r="BM30" s="21">
        <f t="shared" si="48"/>
        <v>0</v>
      </c>
      <c r="BN30" s="21">
        <f t="shared" si="400"/>
        <v>0</v>
      </c>
      <c r="BO30" s="21"/>
      <c r="BP30" s="21">
        <f t="shared" si="1"/>
        <v>0</v>
      </c>
      <c r="BQ30" s="21"/>
      <c r="BR30" s="21"/>
      <c r="BS30" s="21">
        <v>0</v>
      </c>
      <c r="BT30" s="21">
        <f t="shared" si="50"/>
        <v>0</v>
      </c>
      <c r="BU30" s="21">
        <v>0</v>
      </c>
      <c r="BV30" s="21">
        <v>0</v>
      </c>
      <c r="BW30" s="22"/>
      <c r="BX30" s="22"/>
      <c r="BY30" s="21">
        <v>0</v>
      </c>
      <c r="BZ30" s="21">
        <f t="shared" si="51"/>
        <v>0</v>
      </c>
      <c r="CA30" s="21">
        <v>0</v>
      </c>
      <c r="CB30" s="21">
        <f t="shared" si="52"/>
        <v>0</v>
      </c>
      <c r="CC30" s="21">
        <v>0</v>
      </c>
      <c r="CD30" s="21">
        <f t="shared" si="53"/>
        <v>0</v>
      </c>
      <c r="CE30" s="21">
        <v>0</v>
      </c>
      <c r="CF30" s="21">
        <f t="shared" si="54"/>
        <v>0</v>
      </c>
      <c r="CG30" s="21">
        <v>0</v>
      </c>
      <c r="CH30" s="21">
        <f t="shared" si="55"/>
        <v>0</v>
      </c>
      <c r="CI30" s="21">
        <v>0</v>
      </c>
      <c r="CJ30" s="21">
        <f t="shared" si="56"/>
        <v>0</v>
      </c>
      <c r="CK30" s="21">
        <f t="shared" si="57"/>
        <v>0</v>
      </c>
      <c r="CL30" s="21"/>
      <c r="CM30" s="23">
        <f t="shared" si="419"/>
        <v>0</v>
      </c>
      <c r="CN30" s="22"/>
      <c r="CO30" s="22"/>
      <c r="CP30" s="22"/>
      <c r="CQ30" s="23">
        <v>0</v>
      </c>
      <c r="CR30" s="21">
        <f t="shared" si="364"/>
        <v>0</v>
      </c>
      <c r="CS30" s="21">
        <f t="shared" si="59"/>
        <v>0</v>
      </c>
      <c r="CT30" s="21">
        <v>0</v>
      </c>
      <c r="CU30" s="21">
        <f t="shared" si="60"/>
        <v>0</v>
      </c>
      <c r="CV30" s="21">
        <v>0</v>
      </c>
      <c r="CW30" s="21">
        <f t="shared" si="61"/>
        <v>0</v>
      </c>
      <c r="CX30" s="21">
        <v>0</v>
      </c>
      <c r="CY30" s="21">
        <f t="shared" si="62"/>
        <v>0</v>
      </c>
      <c r="CZ30" s="21">
        <v>0</v>
      </c>
      <c r="DA30" s="21">
        <f t="shared" si="63"/>
        <v>0</v>
      </c>
      <c r="DB30" s="21">
        <v>0</v>
      </c>
      <c r="DC30" s="21">
        <f t="shared" si="64"/>
        <v>0</v>
      </c>
      <c r="DD30" s="21">
        <f t="shared" si="401"/>
        <v>0</v>
      </c>
      <c r="DE30" s="21"/>
      <c r="DF30" s="21">
        <f t="shared" si="2"/>
        <v>0</v>
      </c>
      <c r="DG30" s="21"/>
      <c r="DH30" s="21"/>
      <c r="DI30" s="21">
        <v>0</v>
      </c>
      <c r="DJ30" s="21">
        <f t="shared" si="66"/>
        <v>0</v>
      </c>
      <c r="DK30" s="21">
        <v>0</v>
      </c>
      <c r="DL30" s="21">
        <v>0</v>
      </c>
      <c r="DM30" s="22"/>
      <c r="DN30" s="22"/>
      <c r="DO30" s="21">
        <v>0</v>
      </c>
      <c r="DP30" s="21">
        <f t="shared" si="3"/>
        <v>0</v>
      </c>
      <c r="DQ30" s="21">
        <v>0</v>
      </c>
      <c r="DR30" s="21">
        <f t="shared" si="67"/>
        <v>0</v>
      </c>
      <c r="DS30" s="21">
        <v>0</v>
      </c>
      <c r="DT30" s="21">
        <f t="shared" si="68"/>
        <v>0</v>
      </c>
      <c r="DU30" s="21">
        <v>0</v>
      </c>
      <c r="DV30" s="21">
        <f t="shared" si="69"/>
        <v>0</v>
      </c>
      <c r="DW30" s="21">
        <v>0</v>
      </c>
      <c r="DX30" s="21">
        <f t="shared" si="70"/>
        <v>0</v>
      </c>
      <c r="DY30" s="21">
        <v>0</v>
      </c>
      <c r="DZ30" s="21">
        <f t="shared" si="71"/>
        <v>0</v>
      </c>
      <c r="EA30" s="21">
        <f t="shared" si="72"/>
        <v>0</v>
      </c>
      <c r="EB30" s="21"/>
      <c r="EC30" s="23">
        <f t="shared" si="4"/>
        <v>0</v>
      </c>
      <c r="ED30" s="22"/>
      <c r="EE30" s="22"/>
      <c r="EF30" s="22"/>
      <c r="EG30" s="23">
        <v>0</v>
      </c>
      <c r="EH30" s="21">
        <f t="shared" si="365"/>
        <v>0</v>
      </c>
      <c r="EI30" s="21">
        <f t="shared" si="74"/>
        <v>0</v>
      </c>
      <c r="EJ30" s="21">
        <v>0</v>
      </c>
      <c r="EK30" s="21">
        <f t="shared" si="75"/>
        <v>0</v>
      </c>
      <c r="EL30" s="21">
        <v>0</v>
      </c>
      <c r="EM30" s="21">
        <f t="shared" si="76"/>
        <v>0</v>
      </c>
      <c r="EN30" s="21">
        <v>0</v>
      </c>
      <c r="EO30" s="21">
        <f t="shared" si="77"/>
        <v>0</v>
      </c>
      <c r="EP30" s="21">
        <v>0</v>
      </c>
      <c r="EQ30" s="21">
        <f t="shared" si="78"/>
        <v>0</v>
      </c>
      <c r="ER30" s="21">
        <v>0</v>
      </c>
      <c r="ES30" s="21">
        <f t="shared" si="79"/>
        <v>0</v>
      </c>
      <c r="ET30" s="21">
        <f t="shared" si="402"/>
        <v>0</v>
      </c>
      <c r="EU30" s="21"/>
      <c r="EV30" s="21">
        <f t="shared" si="5"/>
        <v>0</v>
      </c>
      <c r="EW30" s="21"/>
      <c r="EX30" s="21"/>
      <c r="EY30" s="21">
        <v>0</v>
      </c>
      <c r="EZ30" s="21">
        <f t="shared" si="81"/>
        <v>0</v>
      </c>
      <c r="FA30" s="21">
        <v>0</v>
      </c>
      <c r="FB30" s="21">
        <v>0</v>
      </c>
      <c r="FC30" s="22"/>
      <c r="FD30" s="22"/>
      <c r="FE30" s="21">
        <v>0</v>
      </c>
      <c r="FF30" s="21">
        <f t="shared" si="82"/>
        <v>0</v>
      </c>
      <c r="FG30" s="21">
        <v>0</v>
      </c>
      <c r="FH30" s="21">
        <f t="shared" si="83"/>
        <v>0</v>
      </c>
      <c r="FI30" s="21">
        <v>0</v>
      </c>
      <c r="FJ30" s="21">
        <f t="shared" si="84"/>
        <v>0</v>
      </c>
      <c r="FK30" s="21">
        <v>0</v>
      </c>
      <c r="FL30" s="21">
        <f t="shared" si="85"/>
        <v>0</v>
      </c>
      <c r="FM30" s="21">
        <v>0</v>
      </c>
      <c r="FN30" s="21">
        <f t="shared" si="86"/>
        <v>0</v>
      </c>
      <c r="FO30" s="21">
        <v>0</v>
      </c>
      <c r="FP30" s="21">
        <f t="shared" si="87"/>
        <v>0</v>
      </c>
      <c r="FQ30" s="21">
        <f t="shared" si="88"/>
        <v>0</v>
      </c>
      <c r="FR30" s="21"/>
      <c r="FS30" s="23">
        <f t="shared" si="420"/>
        <v>0</v>
      </c>
      <c r="FT30" s="22"/>
      <c r="FU30" s="22"/>
      <c r="FV30" s="22"/>
      <c r="FW30" s="23">
        <v>0</v>
      </c>
      <c r="FX30" s="21">
        <f t="shared" si="366"/>
        <v>0</v>
      </c>
      <c r="FY30" s="21">
        <f t="shared" si="90"/>
        <v>0</v>
      </c>
      <c r="FZ30" s="21">
        <v>0</v>
      </c>
      <c r="GA30" s="21">
        <f t="shared" si="91"/>
        <v>0</v>
      </c>
      <c r="GB30" s="21">
        <v>0</v>
      </c>
      <c r="GC30" s="21">
        <f t="shared" si="92"/>
        <v>0</v>
      </c>
      <c r="GD30" s="21">
        <v>0</v>
      </c>
      <c r="GE30" s="21">
        <f t="shared" si="93"/>
        <v>0</v>
      </c>
      <c r="GF30" s="21">
        <v>0</v>
      </c>
      <c r="GG30" s="21">
        <f t="shared" si="94"/>
        <v>0</v>
      </c>
      <c r="GH30" s="21">
        <v>0</v>
      </c>
      <c r="GI30" s="21">
        <f t="shared" si="95"/>
        <v>0</v>
      </c>
      <c r="GJ30" s="21">
        <f t="shared" si="403"/>
        <v>0</v>
      </c>
      <c r="GK30" s="21"/>
      <c r="GL30" s="21">
        <f t="shared" si="6"/>
        <v>0</v>
      </c>
      <c r="GM30" s="21"/>
      <c r="GN30" s="21"/>
      <c r="GO30" s="21">
        <v>0</v>
      </c>
      <c r="GP30" s="21">
        <f t="shared" si="97"/>
        <v>0</v>
      </c>
      <c r="GQ30" s="21">
        <v>0</v>
      </c>
      <c r="GR30" s="21">
        <v>0</v>
      </c>
      <c r="GS30" s="22"/>
      <c r="GT30" s="22"/>
      <c r="GU30" s="21">
        <v>0</v>
      </c>
      <c r="GV30" s="21">
        <f t="shared" si="98"/>
        <v>0</v>
      </c>
      <c r="GW30" s="21">
        <v>0</v>
      </c>
      <c r="GX30" s="21">
        <f t="shared" si="99"/>
        <v>0</v>
      </c>
      <c r="GY30" s="21">
        <v>0</v>
      </c>
      <c r="GZ30" s="21">
        <f t="shared" si="100"/>
        <v>0</v>
      </c>
      <c r="HA30" s="21">
        <v>0</v>
      </c>
      <c r="HB30" s="21">
        <f t="shared" si="101"/>
        <v>0</v>
      </c>
      <c r="HC30" s="21">
        <v>0</v>
      </c>
      <c r="HD30" s="21">
        <f t="shared" si="102"/>
        <v>0</v>
      </c>
      <c r="HE30" s="21">
        <v>0</v>
      </c>
      <c r="HF30" s="21">
        <f t="shared" si="103"/>
        <v>0</v>
      </c>
      <c r="HG30" s="21">
        <f t="shared" si="104"/>
        <v>0</v>
      </c>
      <c r="HH30" s="21"/>
      <c r="HI30" s="23">
        <f t="shared" si="421"/>
        <v>0</v>
      </c>
      <c r="HJ30" s="22"/>
      <c r="HK30" s="22"/>
      <c r="HL30" s="22"/>
      <c r="HM30" s="23">
        <v>0</v>
      </c>
      <c r="HN30" s="21">
        <f t="shared" si="367"/>
        <v>0</v>
      </c>
      <c r="HO30" s="21">
        <f t="shared" si="106"/>
        <v>0</v>
      </c>
      <c r="HP30" s="21">
        <v>0</v>
      </c>
      <c r="HQ30" s="21">
        <f t="shared" si="107"/>
        <v>0</v>
      </c>
      <c r="HR30" s="21">
        <v>0</v>
      </c>
      <c r="HS30" s="21">
        <f t="shared" si="108"/>
        <v>0</v>
      </c>
      <c r="HT30" s="21">
        <v>0</v>
      </c>
      <c r="HU30" s="21">
        <f t="shared" si="109"/>
        <v>0</v>
      </c>
      <c r="HV30" s="21">
        <v>0</v>
      </c>
      <c r="HW30" s="21">
        <f t="shared" si="110"/>
        <v>0</v>
      </c>
      <c r="HX30" s="21">
        <v>0</v>
      </c>
      <c r="HY30" s="21">
        <f t="shared" si="111"/>
        <v>0</v>
      </c>
      <c r="HZ30" s="21">
        <f t="shared" si="404"/>
        <v>0</v>
      </c>
      <c r="IA30" s="21"/>
      <c r="IB30" s="21">
        <f t="shared" si="7"/>
        <v>0</v>
      </c>
      <c r="IC30" s="21"/>
      <c r="ID30" s="21"/>
      <c r="IE30" s="21">
        <v>0</v>
      </c>
      <c r="IF30" s="21">
        <f t="shared" si="113"/>
        <v>0</v>
      </c>
      <c r="IG30" s="21">
        <v>0</v>
      </c>
      <c r="IH30" s="21">
        <v>0</v>
      </c>
      <c r="II30" s="22"/>
      <c r="IJ30" s="22"/>
      <c r="IK30" s="21">
        <v>0</v>
      </c>
      <c r="IL30" s="21">
        <f t="shared" si="114"/>
        <v>0</v>
      </c>
      <c r="IM30" s="21">
        <v>0</v>
      </c>
      <c r="IN30" s="21">
        <f t="shared" si="115"/>
        <v>0</v>
      </c>
      <c r="IO30" s="21">
        <v>0</v>
      </c>
      <c r="IP30" s="21">
        <f t="shared" si="116"/>
        <v>0</v>
      </c>
      <c r="IQ30" s="21">
        <v>0</v>
      </c>
      <c r="IR30" s="21">
        <f t="shared" si="117"/>
        <v>0</v>
      </c>
      <c r="IS30" s="21">
        <v>0</v>
      </c>
      <c r="IT30" s="21">
        <f t="shared" si="118"/>
        <v>0</v>
      </c>
      <c r="IU30" s="21">
        <v>0</v>
      </c>
      <c r="IV30" s="21">
        <f t="shared" si="119"/>
        <v>0</v>
      </c>
      <c r="IW30" s="21">
        <f t="shared" si="120"/>
        <v>0</v>
      </c>
      <c r="IX30" s="21"/>
      <c r="IY30" s="23">
        <f t="shared" si="422"/>
        <v>0</v>
      </c>
      <c r="IZ30" s="22"/>
      <c r="JA30" s="22"/>
      <c r="JB30" s="22"/>
      <c r="JC30" s="23">
        <v>0</v>
      </c>
      <c r="JD30" s="21">
        <f t="shared" si="368"/>
        <v>0</v>
      </c>
      <c r="JE30" s="21">
        <f t="shared" si="122"/>
        <v>0</v>
      </c>
      <c r="JF30" s="21">
        <v>0</v>
      </c>
      <c r="JG30" s="21">
        <f t="shared" si="123"/>
        <v>0</v>
      </c>
      <c r="JH30" s="21">
        <v>0</v>
      </c>
      <c r="JI30" s="21">
        <f t="shared" si="124"/>
        <v>0</v>
      </c>
      <c r="JJ30" s="21">
        <v>0</v>
      </c>
      <c r="JK30" s="21">
        <f t="shared" si="125"/>
        <v>0</v>
      </c>
      <c r="JL30" s="21">
        <v>0</v>
      </c>
      <c r="JM30" s="21">
        <f t="shared" si="126"/>
        <v>0</v>
      </c>
      <c r="JN30" s="21">
        <v>0</v>
      </c>
      <c r="JO30" s="21">
        <f t="shared" si="127"/>
        <v>0</v>
      </c>
      <c r="JP30" s="21">
        <f t="shared" si="405"/>
        <v>0</v>
      </c>
      <c r="JQ30" s="21"/>
      <c r="JR30" s="21">
        <f t="shared" si="8"/>
        <v>0</v>
      </c>
      <c r="JS30" s="21"/>
      <c r="JT30" s="21"/>
      <c r="JU30" s="21">
        <v>0</v>
      </c>
      <c r="JV30" s="21">
        <f t="shared" si="129"/>
        <v>0</v>
      </c>
      <c r="JW30" s="21">
        <v>0</v>
      </c>
      <c r="JX30" s="21">
        <v>0</v>
      </c>
      <c r="JY30" s="22"/>
      <c r="JZ30" s="22"/>
      <c r="KA30" s="21">
        <v>0</v>
      </c>
      <c r="KB30" s="21">
        <f t="shared" si="130"/>
        <v>0</v>
      </c>
      <c r="KC30" s="21">
        <v>0</v>
      </c>
      <c r="KD30" s="21">
        <f t="shared" si="131"/>
        <v>0</v>
      </c>
      <c r="KE30" s="21">
        <v>0</v>
      </c>
      <c r="KF30" s="21">
        <f t="shared" si="132"/>
        <v>0</v>
      </c>
      <c r="KG30" s="21">
        <v>0</v>
      </c>
      <c r="KH30" s="21">
        <f t="shared" si="133"/>
        <v>0</v>
      </c>
      <c r="KI30" s="21">
        <v>0</v>
      </c>
      <c r="KJ30" s="21">
        <f t="shared" si="134"/>
        <v>0</v>
      </c>
      <c r="KK30" s="21">
        <v>0</v>
      </c>
      <c r="KL30" s="21">
        <f t="shared" si="135"/>
        <v>0</v>
      </c>
      <c r="KM30" s="21">
        <f t="shared" si="136"/>
        <v>0</v>
      </c>
      <c r="KN30" s="21"/>
      <c r="KO30" s="23">
        <f t="shared" si="423"/>
        <v>0</v>
      </c>
      <c r="KP30" s="22"/>
      <c r="KQ30" s="22"/>
      <c r="KR30" s="22"/>
      <c r="KS30" s="23">
        <v>0</v>
      </c>
      <c r="KT30" s="21">
        <f t="shared" si="369"/>
        <v>0</v>
      </c>
      <c r="KU30" s="21">
        <f t="shared" si="138"/>
        <v>0</v>
      </c>
      <c r="KV30" s="21">
        <v>0</v>
      </c>
      <c r="KW30" s="21">
        <f t="shared" si="139"/>
        <v>0</v>
      </c>
      <c r="KX30" s="21">
        <v>0</v>
      </c>
      <c r="KY30" s="21">
        <f t="shared" si="140"/>
        <v>0</v>
      </c>
      <c r="KZ30" s="21">
        <v>0</v>
      </c>
      <c r="LA30" s="21">
        <f t="shared" si="141"/>
        <v>0</v>
      </c>
      <c r="LB30" s="21">
        <v>0</v>
      </c>
      <c r="LC30" s="21">
        <f t="shared" si="142"/>
        <v>0</v>
      </c>
      <c r="LD30" s="21">
        <v>0</v>
      </c>
      <c r="LE30" s="21">
        <f t="shared" si="143"/>
        <v>0</v>
      </c>
      <c r="LF30" s="21">
        <f t="shared" si="406"/>
        <v>0</v>
      </c>
      <c r="LG30" s="21"/>
      <c r="LH30" s="21">
        <f t="shared" si="9"/>
        <v>0</v>
      </c>
      <c r="LI30" s="21"/>
      <c r="LJ30" s="21"/>
      <c r="LK30" s="21">
        <v>0</v>
      </c>
      <c r="LL30" s="21">
        <f t="shared" si="145"/>
        <v>0</v>
      </c>
      <c r="LM30" s="21">
        <v>0</v>
      </c>
      <c r="LN30" s="21">
        <v>0</v>
      </c>
      <c r="LO30" s="22"/>
      <c r="LP30" s="22"/>
      <c r="LQ30" s="21">
        <v>0</v>
      </c>
      <c r="LR30" s="21">
        <f t="shared" si="146"/>
        <v>0</v>
      </c>
      <c r="LS30" s="21">
        <v>0</v>
      </c>
      <c r="LT30" s="21">
        <f t="shared" si="147"/>
        <v>0</v>
      </c>
      <c r="LU30" s="21">
        <v>0</v>
      </c>
      <c r="LV30" s="21">
        <f t="shared" si="148"/>
        <v>0</v>
      </c>
      <c r="LW30" s="21">
        <v>0</v>
      </c>
      <c r="LX30" s="21">
        <f t="shared" si="149"/>
        <v>0</v>
      </c>
      <c r="LY30" s="21">
        <v>0</v>
      </c>
      <c r="LZ30" s="21">
        <f t="shared" si="150"/>
        <v>0</v>
      </c>
      <c r="MA30" s="21">
        <v>0</v>
      </c>
      <c r="MB30" s="21">
        <f t="shared" si="151"/>
        <v>0</v>
      </c>
      <c r="MC30" s="21">
        <f t="shared" si="152"/>
        <v>0</v>
      </c>
      <c r="MD30" s="21"/>
      <c r="ME30" s="23">
        <f t="shared" si="424"/>
        <v>0</v>
      </c>
      <c r="MF30" s="22"/>
      <c r="MG30" s="22"/>
      <c r="MH30" s="22"/>
      <c r="MI30" s="23">
        <v>0</v>
      </c>
      <c r="MJ30" s="21">
        <f t="shared" si="370"/>
        <v>0</v>
      </c>
      <c r="MK30" s="21">
        <f t="shared" si="154"/>
        <v>0</v>
      </c>
      <c r="ML30" s="21">
        <v>0</v>
      </c>
      <c r="MM30" s="21">
        <f t="shared" si="155"/>
        <v>0</v>
      </c>
      <c r="MN30" s="21">
        <v>0</v>
      </c>
      <c r="MO30" s="21">
        <f t="shared" si="156"/>
        <v>0</v>
      </c>
      <c r="MP30" s="21">
        <v>0</v>
      </c>
      <c r="MQ30" s="21">
        <f t="shared" si="157"/>
        <v>0</v>
      </c>
      <c r="MR30" s="21">
        <v>0</v>
      </c>
      <c r="MS30" s="21">
        <f t="shared" si="158"/>
        <v>0</v>
      </c>
      <c r="MT30" s="21">
        <v>0</v>
      </c>
      <c r="MU30" s="21">
        <f t="shared" si="159"/>
        <v>0</v>
      </c>
      <c r="MV30" s="21">
        <f t="shared" si="407"/>
        <v>0</v>
      </c>
      <c r="MW30" s="21"/>
      <c r="MX30" s="21">
        <f t="shared" si="10"/>
        <v>0</v>
      </c>
      <c r="MY30" s="21"/>
      <c r="MZ30" s="21"/>
      <c r="NA30" s="21">
        <v>0</v>
      </c>
      <c r="NB30" s="21">
        <f t="shared" si="161"/>
        <v>0</v>
      </c>
      <c r="NC30" s="21">
        <v>0</v>
      </c>
      <c r="ND30" s="21">
        <v>0</v>
      </c>
      <c r="NE30" s="22"/>
      <c r="NF30" s="22"/>
      <c r="NG30" s="21">
        <v>0</v>
      </c>
      <c r="NH30" s="21">
        <f t="shared" si="162"/>
        <v>0</v>
      </c>
      <c r="NI30" s="21">
        <v>0</v>
      </c>
      <c r="NJ30" s="21">
        <f t="shared" si="163"/>
        <v>0</v>
      </c>
      <c r="NK30" s="21">
        <v>0</v>
      </c>
      <c r="NL30" s="21">
        <f t="shared" si="164"/>
        <v>0</v>
      </c>
      <c r="NM30" s="21">
        <v>0</v>
      </c>
      <c r="NN30" s="21">
        <f t="shared" si="165"/>
        <v>0</v>
      </c>
      <c r="NO30" s="21">
        <v>0</v>
      </c>
      <c r="NP30" s="21">
        <f t="shared" si="166"/>
        <v>0</v>
      </c>
      <c r="NQ30" s="21">
        <v>0</v>
      </c>
      <c r="NR30" s="21">
        <f t="shared" si="167"/>
        <v>0</v>
      </c>
      <c r="NS30" s="21">
        <f t="shared" si="168"/>
        <v>0</v>
      </c>
      <c r="NT30" s="21"/>
      <c r="NU30" s="23">
        <f t="shared" si="425"/>
        <v>0</v>
      </c>
      <c r="NV30" s="22"/>
      <c r="NW30" s="22"/>
      <c r="NX30" s="22"/>
      <c r="NY30" s="23">
        <v>0</v>
      </c>
      <c r="NZ30" s="21">
        <f t="shared" si="371"/>
        <v>0</v>
      </c>
      <c r="OA30" s="21">
        <f t="shared" si="170"/>
        <v>0</v>
      </c>
      <c r="OB30" s="21">
        <v>0</v>
      </c>
      <c r="OC30" s="21">
        <f t="shared" si="171"/>
        <v>0</v>
      </c>
      <c r="OD30" s="21">
        <v>0</v>
      </c>
      <c r="OE30" s="21">
        <f t="shared" si="172"/>
        <v>0</v>
      </c>
      <c r="OF30" s="21">
        <v>0</v>
      </c>
      <c r="OG30" s="21">
        <f t="shared" si="173"/>
        <v>0</v>
      </c>
      <c r="OH30" s="21">
        <v>0</v>
      </c>
      <c r="OI30" s="21">
        <f t="shared" si="174"/>
        <v>0</v>
      </c>
      <c r="OJ30" s="21">
        <v>0</v>
      </c>
      <c r="OK30" s="21">
        <f t="shared" si="175"/>
        <v>0</v>
      </c>
      <c r="OL30" s="21">
        <f t="shared" si="408"/>
        <v>0</v>
      </c>
      <c r="OM30" s="21"/>
      <c r="ON30" s="21">
        <f t="shared" si="11"/>
        <v>0</v>
      </c>
      <c r="OO30" s="21"/>
      <c r="OP30" s="21"/>
      <c r="OQ30" s="21">
        <v>0</v>
      </c>
      <c r="OR30" s="21">
        <f t="shared" si="177"/>
        <v>0</v>
      </c>
      <c r="OS30" s="21">
        <v>0</v>
      </c>
      <c r="OT30" s="21">
        <v>0</v>
      </c>
      <c r="OU30" s="22"/>
      <c r="OV30" s="22"/>
      <c r="OW30" s="21">
        <v>0</v>
      </c>
      <c r="OX30" s="21">
        <f t="shared" si="178"/>
        <v>0</v>
      </c>
      <c r="OY30" s="21">
        <v>0</v>
      </c>
      <c r="OZ30" s="21">
        <f t="shared" si="179"/>
        <v>0</v>
      </c>
      <c r="PA30" s="21">
        <v>0</v>
      </c>
      <c r="PB30" s="21">
        <f t="shared" si="180"/>
        <v>0</v>
      </c>
      <c r="PC30" s="21">
        <v>0</v>
      </c>
      <c r="PD30" s="21">
        <f t="shared" si="181"/>
        <v>0</v>
      </c>
      <c r="PE30" s="21">
        <v>0</v>
      </c>
      <c r="PF30" s="21">
        <f t="shared" si="182"/>
        <v>0</v>
      </c>
      <c r="PG30" s="21">
        <v>0</v>
      </c>
      <c r="PH30" s="21">
        <f t="shared" si="183"/>
        <v>0</v>
      </c>
      <c r="PI30" s="21">
        <f t="shared" si="184"/>
        <v>0</v>
      </c>
      <c r="PJ30" s="21"/>
      <c r="PK30" s="23">
        <f t="shared" si="426"/>
        <v>0</v>
      </c>
      <c r="PL30" s="22"/>
      <c r="PM30" s="22"/>
      <c r="PN30" s="22"/>
      <c r="PO30" s="23">
        <v>0</v>
      </c>
      <c r="PP30" s="21">
        <f t="shared" si="372"/>
        <v>0</v>
      </c>
      <c r="PQ30" s="21">
        <f t="shared" si="186"/>
        <v>0</v>
      </c>
      <c r="PR30" s="21">
        <v>0</v>
      </c>
      <c r="PS30" s="21">
        <f t="shared" si="187"/>
        <v>0</v>
      </c>
      <c r="PT30" s="21">
        <v>0</v>
      </c>
      <c r="PU30" s="21">
        <f t="shared" si="188"/>
        <v>0</v>
      </c>
      <c r="PV30" s="21">
        <v>0</v>
      </c>
      <c r="PW30" s="21">
        <f t="shared" si="189"/>
        <v>0</v>
      </c>
      <c r="PX30" s="21">
        <v>0</v>
      </c>
      <c r="PY30" s="21">
        <f t="shared" si="190"/>
        <v>0</v>
      </c>
      <c r="PZ30" s="21">
        <v>0</v>
      </c>
      <c r="QA30" s="21">
        <f t="shared" si="191"/>
        <v>0</v>
      </c>
      <c r="QB30" s="21">
        <f t="shared" si="409"/>
        <v>0</v>
      </c>
      <c r="QC30" s="21"/>
      <c r="QD30" s="21">
        <f t="shared" si="12"/>
        <v>0</v>
      </c>
      <c r="QE30" s="21"/>
      <c r="QF30" s="21"/>
      <c r="QG30" s="21">
        <v>0</v>
      </c>
      <c r="QH30" s="21">
        <f t="shared" si="193"/>
        <v>0</v>
      </c>
      <c r="QI30" s="21">
        <v>0</v>
      </c>
      <c r="QJ30" s="21">
        <v>0</v>
      </c>
      <c r="QK30" s="22"/>
      <c r="QL30" s="22"/>
      <c r="QM30" s="21">
        <v>0</v>
      </c>
      <c r="QN30" s="21">
        <f t="shared" si="194"/>
        <v>0</v>
      </c>
      <c r="QO30" s="21">
        <v>0</v>
      </c>
      <c r="QP30" s="21">
        <f t="shared" si="195"/>
        <v>0</v>
      </c>
      <c r="QQ30" s="21">
        <v>0</v>
      </c>
      <c r="QR30" s="21">
        <f t="shared" si="196"/>
        <v>0</v>
      </c>
      <c r="QS30" s="21">
        <v>0</v>
      </c>
      <c r="QT30" s="21">
        <f t="shared" si="197"/>
        <v>0</v>
      </c>
      <c r="QU30" s="21">
        <v>0</v>
      </c>
      <c r="QV30" s="21">
        <f t="shared" si="198"/>
        <v>0</v>
      </c>
      <c r="QW30" s="21">
        <v>0</v>
      </c>
      <c r="QX30" s="21">
        <f t="shared" si="199"/>
        <v>0</v>
      </c>
      <c r="QY30" s="21">
        <f t="shared" si="200"/>
        <v>0</v>
      </c>
      <c r="QZ30" s="21"/>
      <c r="RA30" s="23">
        <f t="shared" si="427"/>
        <v>0</v>
      </c>
      <c r="RB30" s="22"/>
      <c r="RC30" s="22"/>
      <c r="RD30" s="22"/>
      <c r="RE30" s="23">
        <v>0</v>
      </c>
      <c r="RF30" s="21">
        <f t="shared" si="373"/>
        <v>0</v>
      </c>
      <c r="RG30" s="21">
        <f t="shared" si="202"/>
        <v>0</v>
      </c>
      <c r="RH30" s="21">
        <v>0</v>
      </c>
      <c r="RI30" s="21">
        <f t="shared" si="203"/>
        <v>0</v>
      </c>
      <c r="RJ30" s="21">
        <v>0</v>
      </c>
      <c r="RK30" s="21">
        <f t="shared" si="204"/>
        <v>0</v>
      </c>
      <c r="RL30" s="21">
        <v>0</v>
      </c>
      <c r="RM30" s="21">
        <f t="shared" si="205"/>
        <v>0</v>
      </c>
      <c r="RN30" s="21">
        <v>0</v>
      </c>
      <c r="RO30" s="21">
        <f t="shared" si="206"/>
        <v>0</v>
      </c>
      <c r="RP30" s="21">
        <v>0</v>
      </c>
      <c r="RQ30" s="21">
        <f t="shared" si="207"/>
        <v>0</v>
      </c>
      <c r="RR30" s="21">
        <f t="shared" si="410"/>
        <v>0</v>
      </c>
      <c r="RS30" s="21"/>
      <c r="RT30" s="21">
        <f t="shared" si="13"/>
        <v>0</v>
      </c>
      <c r="RU30" s="21"/>
      <c r="RV30" s="21"/>
      <c r="RW30" s="21">
        <v>0</v>
      </c>
      <c r="RX30" s="21">
        <f t="shared" si="209"/>
        <v>0</v>
      </c>
      <c r="RY30" s="21">
        <v>0</v>
      </c>
      <c r="RZ30" s="21">
        <v>0</v>
      </c>
      <c r="SA30" s="22"/>
      <c r="SB30" s="22"/>
      <c r="SC30" s="21">
        <v>0</v>
      </c>
      <c r="SD30" s="21">
        <f t="shared" si="210"/>
        <v>0</v>
      </c>
      <c r="SE30" s="21">
        <v>0</v>
      </c>
      <c r="SF30" s="21">
        <f t="shared" si="211"/>
        <v>0</v>
      </c>
      <c r="SG30" s="21">
        <v>0</v>
      </c>
      <c r="SH30" s="21">
        <f t="shared" si="212"/>
        <v>0</v>
      </c>
      <c r="SI30" s="21">
        <v>0</v>
      </c>
      <c r="SJ30" s="21">
        <f t="shared" si="213"/>
        <v>0</v>
      </c>
      <c r="SK30" s="21">
        <v>0</v>
      </c>
      <c r="SL30" s="21">
        <f t="shared" si="214"/>
        <v>0</v>
      </c>
      <c r="SM30" s="21">
        <v>0</v>
      </c>
      <c r="SN30" s="21">
        <f t="shared" si="215"/>
        <v>0</v>
      </c>
      <c r="SO30" s="21">
        <f t="shared" si="216"/>
        <v>0</v>
      </c>
      <c r="SP30" s="21"/>
      <c r="SQ30" s="23">
        <f t="shared" si="428"/>
        <v>0</v>
      </c>
      <c r="SR30" s="22"/>
      <c r="SS30" s="22"/>
      <c r="ST30" s="22"/>
      <c r="SU30" s="23">
        <v>0</v>
      </c>
      <c r="SV30" s="21">
        <f t="shared" si="374"/>
        <v>0</v>
      </c>
      <c r="SW30" s="21">
        <f t="shared" si="218"/>
        <v>0</v>
      </c>
      <c r="SX30" s="21">
        <v>0</v>
      </c>
      <c r="SY30" s="21">
        <f t="shared" si="219"/>
        <v>0</v>
      </c>
      <c r="SZ30" s="21">
        <v>0</v>
      </c>
      <c r="TA30" s="21">
        <f t="shared" si="220"/>
        <v>0</v>
      </c>
      <c r="TB30" s="21">
        <v>0</v>
      </c>
      <c r="TC30" s="21">
        <f t="shared" si="221"/>
        <v>0</v>
      </c>
      <c r="TD30" s="21">
        <v>0</v>
      </c>
      <c r="TE30" s="21">
        <f t="shared" si="222"/>
        <v>0</v>
      </c>
      <c r="TF30" s="21">
        <v>0</v>
      </c>
      <c r="TG30" s="21">
        <f t="shared" si="223"/>
        <v>0</v>
      </c>
      <c r="TH30" s="21">
        <f t="shared" si="411"/>
        <v>0</v>
      </c>
      <c r="TI30" s="21"/>
      <c r="TJ30" s="21">
        <f t="shared" si="14"/>
        <v>0</v>
      </c>
      <c r="TK30" s="21"/>
      <c r="TL30" s="21"/>
      <c r="TM30" s="21">
        <v>0</v>
      </c>
      <c r="TN30" s="21">
        <f t="shared" si="225"/>
        <v>0</v>
      </c>
      <c r="TO30" s="21">
        <v>0</v>
      </c>
      <c r="TP30" s="21">
        <v>0</v>
      </c>
      <c r="TQ30" s="22"/>
      <c r="TR30" s="22"/>
      <c r="TS30" s="21">
        <v>0</v>
      </c>
      <c r="TT30" s="21">
        <f t="shared" si="226"/>
        <v>0</v>
      </c>
      <c r="TU30" s="21">
        <v>0</v>
      </c>
      <c r="TV30" s="21">
        <f t="shared" si="227"/>
        <v>0</v>
      </c>
      <c r="TW30" s="21">
        <v>0</v>
      </c>
      <c r="TX30" s="21">
        <f t="shared" si="228"/>
        <v>0</v>
      </c>
      <c r="TY30" s="21">
        <v>0</v>
      </c>
      <c r="TZ30" s="21">
        <f t="shared" si="229"/>
        <v>0</v>
      </c>
      <c r="UA30" s="21">
        <v>0</v>
      </c>
      <c r="UB30" s="21">
        <f t="shared" si="230"/>
        <v>0</v>
      </c>
      <c r="UC30" s="21">
        <v>0</v>
      </c>
      <c r="UD30" s="21">
        <f t="shared" si="231"/>
        <v>0</v>
      </c>
      <c r="UE30" s="21">
        <f t="shared" si="232"/>
        <v>0</v>
      </c>
      <c r="UF30" s="21"/>
      <c r="UG30" s="23">
        <f t="shared" si="429"/>
        <v>0</v>
      </c>
      <c r="UH30" s="22"/>
      <c r="UI30" s="22"/>
      <c r="UJ30" s="22"/>
      <c r="UK30" s="23">
        <v>0</v>
      </c>
      <c r="UL30" s="21">
        <f t="shared" si="375"/>
        <v>0</v>
      </c>
      <c r="UM30" s="21">
        <f t="shared" si="234"/>
        <v>0</v>
      </c>
      <c r="UN30" s="21">
        <v>0</v>
      </c>
      <c r="UO30" s="21">
        <f t="shared" si="235"/>
        <v>0</v>
      </c>
      <c r="UP30" s="21">
        <v>0</v>
      </c>
      <c r="UQ30" s="21">
        <f t="shared" si="236"/>
        <v>0</v>
      </c>
      <c r="UR30" s="21">
        <v>0</v>
      </c>
      <c r="US30" s="21">
        <f t="shared" si="237"/>
        <v>0</v>
      </c>
      <c r="UT30" s="21">
        <v>0</v>
      </c>
      <c r="UU30" s="21">
        <f t="shared" si="238"/>
        <v>0</v>
      </c>
      <c r="UV30" s="21">
        <v>0</v>
      </c>
      <c r="UW30" s="21">
        <f t="shared" si="239"/>
        <v>0</v>
      </c>
      <c r="UX30" s="21">
        <f t="shared" si="412"/>
        <v>0</v>
      </c>
      <c r="UY30" s="21"/>
      <c r="UZ30" s="21">
        <f t="shared" si="15"/>
        <v>0</v>
      </c>
      <c r="VA30" s="21"/>
      <c r="VB30" s="21"/>
      <c r="VC30" s="21">
        <v>0</v>
      </c>
      <c r="VD30" s="21">
        <f t="shared" si="241"/>
        <v>0</v>
      </c>
      <c r="VE30" s="21">
        <v>0</v>
      </c>
      <c r="VF30" s="21">
        <v>0</v>
      </c>
      <c r="VG30" s="22"/>
      <c r="VH30" s="22"/>
      <c r="VI30" s="21">
        <v>0</v>
      </c>
      <c r="VJ30" s="21">
        <f t="shared" si="242"/>
        <v>0</v>
      </c>
      <c r="VK30" s="21">
        <v>0</v>
      </c>
      <c r="VL30" s="21">
        <f t="shared" si="243"/>
        <v>0</v>
      </c>
      <c r="VM30" s="21">
        <v>0</v>
      </c>
      <c r="VN30" s="21">
        <f t="shared" si="244"/>
        <v>0</v>
      </c>
      <c r="VO30" s="21">
        <v>0</v>
      </c>
      <c r="VP30" s="21">
        <f t="shared" si="245"/>
        <v>0</v>
      </c>
      <c r="VQ30" s="21">
        <v>0</v>
      </c>
      <c r="VR30" s="21">
        <f t="shared" si="246"/>
        <v>0</v>
      </c>
      <c r="VS30" s="21">
        <v>0</v>
      </c>
      <c r="VT30" s="21">
        <f t="shared" si="247"/>
        <v>0</v>
      </c>
      <c r="VU30" s="21">
        <f t="shared" si="248"/>
        <v>0</v>
      </c>
      <c r="VV30" s="21"/>
      <c r="VW30" s="23">
        <f t="shared" si="430"/>
        <v>0</v>
      </c>
      <c r="VX30" s="22"/>
      <c r="VY30" s="22"/>
      <c r="VZ30" s="22"/>
      <c r="WA30" s="23">
        <v>0</v>
      </c>
      <c r="WB30" s="21">
        <f t="shared" si="376"/>
        <v>0</v>
      </c>
      <c r="WC30" s="21">
        <f t="shared" si="250"/>
        <v>0</v>
      </c>
      <c r="WD30" s="21">
        <v>0</v>
      </c>
      <c r="WE30" s="21">
        <f t="shared" si="251"/>
        <v>0</v>
      </c>
      <c r="WF30" s="21">
        <v>0</v>
      </c>
      <c r="WG30" s="21">
        <f t="shared" si="252"/>
        <v>0</v>
      </c>
      <c r="WH30" s="21">
        <v>0</v>
      </c>
      <c r="WI30" s="21">
        <f t="shared" si="253"/>
        <v>0</v>
      </c>
      <c r="WJ30" s="21">
        <v>0</v>
      </c>
      <c r="WK30" s="21">
        <f t="shared" si="254"/>
        <v>0</v>
      </c>
      <c r="WL30" s="21">
        <v>0</v>
      </c>
      <c r="WM30" s="21">
        <f t="shared" si="255"/>
        <v>0</v>
      </c>
      <c r="WN30" s="21">
        <f t="shared" si="413"/>
        <v>0</v>
      </c>
      <c r="WO30" s="21"/>
      <c r="WP30" s="21">
        <f t="shared" si="16"/>
        <v>0</v>
      </c>
      <c r="WQ30" s="21"/>
      <c r="WR30" s="21"/>
      <c r="WS30" s="21">
        <v>0</v>
      </c>
      <c r="WT30" s="21">
        <f t="shared" si="257"/>
        <v>0</v>
      </c>
      <c r="WU30" s="21">
        <v>0</v>
      </c>
      <c r="WV30" s="21">
        <v>0</v>
      </c>
      <c r="WW30" s="22"/>
      <c r="WX30" s="22"/>
      <c r="WY30" s="21">
        <v>0</v>
      </c>
      <c r="WZ30" s="21">
        <f t="shared" si="258"/>
        <v>0</v>
      </c>
      <c r="XA30" s="21">
        <v>0</v>
      </c>
      <c r="XB30" s="21">
        <f t="shared" si="259"/>
        <v>0</v>
      </c>
      <c r="XC30" s="21">
        <v>0</v>
      </c>
      <c r="XD30" s="21">
        <f t="shared" si="260"/>
        <v>0</v>
      </c>
      <c r="XE30" s="21">
        <v>0</v>
      </c>
      <c r="XF30" s="21">
        <f t="shared" si="261"/>
        <v>0</v>
      </c>
      <c r="XG30" s="21">
        <v>0</v>
      </c>
      <c r="XH30" s="21">
        <f t="shared" si="262"/>
        <v>0</v>
      </c>
      <c r="XI30" s="21">
        <v>0</v>
      </c>
      <c r="XJ30" s="21">
        <f t="shared" si="263"/>
        <v>0</v>
      </c>
      <c r="XK30" s="21">
        <f t="shared" si="264"/>
        <v>0</v>
      </c>
      <c r="XL30" s="21"/>
      <c r="XM30" s="23">
        <f t="shared" si="431"/>
        <v>0</v>
      </c>
      <c r="XN30" s="22"/>
      <c r="XO30" s="22"/>
      <c r="XP30" s="22"/>
      <c r="XQ30" s="23">
        <v>0</v>
      </c>
      <c r="XR30" s="21">
        <f t="shared" si="377"/>
        <v>0</v>
      </c>
      <c r="XS30" s="21">
        <f t="shared" si="266"/>
        <v>0</v>
      </c>
      <c r="XT30" s="21">
        <v>0</v>
      </c>
      <c r="XU30" s="21">
        <f t="shared" si="267"/>
        <v>0</v>
      </c>
      <c r="XV30" s="21">
        <v>0</v>
      </c>
      <c r="XW30" s="21">
        <f t="shared" si="268"/>
        <v>0</v>
      </c>
      <c r="XX30" s="21">
        <v>0</v>
      </c>
      <c r="XY30" s="21">
        <f t="shared" si="269"/>
        <v>0</v>
      </c>
      <c r="XZ30" s="21">
        <v>0</v>
      </c>
      <c r="YA30" s="21">
        <f t="shared" si="270"/>
        <v>0</v>
      </c>
      <c r="YB30" s="21">
        <v>0</v>
      </c>
      <c r="YC30" s="21">
        <f t="shared" si="271"/>
        <v>0</v>
      </c>
      <c r="YD30" s="21">
        <f t="shared" si="414"/>
        <v>0</v>
      </c>
      <c r="YE30" s="21"/>
      <c r="YF30" s="21">
        <f t="shared" si="17"/>
        <v>0</v>
      </c>
      <c r="YG30" s="21"/>
      <c r="YH30" s="21"/>
      <c r="YI30" s="21">
        <v>0</v>
      </c>
      <c r="YJ30" s="21">
        <f t="shared" si="273"/>
        <v>0</v>
      </c>
      <c r="YK30" s="21">
        <v>0</v>
      </c>
      <c r="YL30" s="21">
        <v>0</v>
      </c>
      <c r="YM30" s="22"/>
      <c r="YN30" s="22"/>
      <c r="YO30" s="21">
        <v>0</v>
      </c>
      <c r="YP30" s="21">
        <f t="shared" si="274"/>
        <v>0</v>
      </c>
      <c r="YQ30" s="21">
        <v>0</v>
      </c>
      <c r="YR30" s="21">
        <f t="shared" si="275"/>
        <v>0</v>
      </c>
      <c r="YS30" s="21">
        <v>0</v>
      </c>
      <c r="YT30" s="21">
        <f t="shared" si="276"/>
        <v>0</v>
      </c>
      <c r="YU30" s="21">
        <v>0</v>
      </c>
      <c r="YV30" s="21">
        <f t="shared" si="277"/>
        <v>0</v>
      </c>
      <c r="YW30" s="21">
        <v>0</v>
      </c>
      <c r="YX30" s="21">
        <f t="shared" si="278"/>
        <v>0</v>
      </c>
      <c r="YY30" s="21">
        <v>0</v>
      </c>
      <c r="YZ30" s="21">
        <f t="shared" si="279"/>
        <v>0</v>
      </c>
      <c r="ZA30" s="21">
        <f t="shared" si="280"/>
        <v>0</v>
      </c>
      <c r="ZB30" s="21"/>
      <c r="ZC30" s="23">
        <f t="shared" si="432"/>
        <v>0</v>
      </c>
      <c r="ZD30" s="22"/>
      <c r="ZE30" s="22"/>
      <c r="ZF30" s="22"/>
      <c r="ZG30" s="23">
        <v>0</v>
      </c>
      <c r="ZH30" s="21">
        <f t="shared" si="378"/>
        <v>0</v>
      </c>
      <c r="ZI30" s="21">
        <f t="shared" si="282"/>
        <v>0</v>
      </c>
      <c r="ZJ30" s="21">
        <v>0</v>
      </c>
      <c r="ZK30" s="21">
        <f t="shared" si="283"/>
        <v>0</v>
      </c>
      <c r="ZL30" s="21">
        <v>0</v>
      </c>
      <c r="ZM30" s="21">
        <f t="shared" si="284"/>
        <v>0</v>
      </c>
      <c r="ZN30" s="21">
        <v>0</v>
      </c>
      <c r="ZO30" s="21">
        <f t="shared" si="285"/>
        <v>0</v>
      </c>
      <c r="ZP30" s="21">
        <v>0</v>
      </c>
      <c r="ZQ30" s="21">
        <f t="shared" si="286"/>
        <v>0</v>
      </c>
      <c r="ZR30" s="21">
        <v>0</v>
      </c>
      <c r="ZS30" s="21">
        <f t="shared" si="287"/>
        <v>0</v>
      </c>
      <c r="ZT30" s="21">
        <f t="shared" si="415"/>
        <v>0</v>
      </c>
      <c r="ZU30" s="21"/>
      <c r="ZV30" s="21">
        <f t="shared" si="18"/>
        <v>0</v>
      </c>
      <c r="ZW30" s="21"/>
      <c r="ZX30" s="21"/>
      <c r="ZY30" s="21">
        <v>0</v>
      </c>
      <c r="ZZ30" s="21">
        <f t="shared" si="289"/>
        <v>0</v>
      </c>
      <c r="AAA30" s="21">
        <v>0</v>
      </c>
      <c r="AAB30" s="21">
        <v>0</v>
      </c>
      <c r="AAC30" s="22"/>
      <c r="AAD30" s="22"/>
      <c r="AAE30" s="21">
        <v>0</v>
      </c>
      <c r="AAF30" s="21">
        <f t="shared" si="290"/>
        <v>0</v>
      </c>
      <c r="AAG30" s="21">
        <v>0</v>
      </c>
      <c r="AAH30" s="21">
        <f t="shared" si="291"/>
        <v>0</v>
      </c>
      <c r="AAI30" s="21">
        <v>0</v>
      </c>
      <c r="AAJ30" s="21">
        <f t="shared" si="292"/>
        <v>0</v>
      </c>
      <c r="AAK30" s="21">
        <v>0</v>
      </c>
      <c r="AAL30" s="21">
        <f t="shared" si="293"/>
        <v>0</v>
      </c>
      <c r="AAM30" s="21">
        <v>0</v>
      </c>
      <c r="AAN30" s="21">
        <f t="shared" si="294"/>
        <v>0</v>
      </c>
      <c r="AAO30" s="21">
        <v>0</v>
      </c>
      <c r="AAP30" s="21">
        <f t="shared" si="295"/>
        <v>0</v>
      </c>
      <c r="AAQ30" s="21">
        <f t="shared" si="296"/>
        <v>0</v>
      </c>
      <c r="AAR30" s="21"/>
      <c r="AAS30" s="23">
        <f t="shared" si="433"/>
        <v>0</v>
      </c>
      <c r="AAT30" s="22"/>
      <c r="AAU30" s="22"/>
      <c r="AAV30" s="22"/>
      <c r="AAW30" s="23">
        <v>0</v>
      </c>
      <c r="AAX30" s="21">
        <f t="shared" si="379"/>
        <v>0</v>
      </c>
      <c r="AAY30" s="21">
        <f t="shared" si="298"/>
        <v>0</v>
      </c>
      <c r="AAZ30" s="21">
        <v>0</v>
      </c>
      <c r="ABA30" s="21">
        <f t="shared" si="299"/>
        <v>0</v>
      </c>
      <c r="ABB30" s="21">
        <v>0</v>
      </c>
      <c r="ABC30" s="21">
        <f t="shared" si="300"/>
        <v>0</v>
      </c>
      <c r="ABD30" s="21">
        <v>0</v>
      </c>
      <c r="ABE30" s="21">
        <f t="shared" si="301"/>
        <v>0</v>
      </c>
      <c r="ABF30" s="21">
        <v>0</v>
      </c>
      <c r="ABG30" s="21">
        <f t="shared" si="302"/>
        <v>0</v>
      </c>
      <c r="ABH30" s="21">
        <v>0</v>
      </c>
      <c r="ABI30" s="21">
        <f t="shared" si="303"/>
        <v>0</v>
      </c>
      <c r="ABJ30" s="21">
        <f t="shared" si="416"/>
        <v>0</v>
      </c>
      <c r="ABK30" s="21"/>
      <c r="ABL30" s="21">
        <f t="shared" si="19"/>
        <v>0</v>
      </c>
      <c r="ABM30" s="21"/>
      <c r="ABN30" s="21"/>
      <c r="ABO30" s="21">
        <v>0</v>
      </c>
      <c r="ABP30" s="21">
        <f t="shared" si="305"/>
        <v>0</v>
      </c>
      <c r="ABQ30" s="21">
        <v>0</v>
      </c>
      <c r="ABR30" s="21">
        <v>0</v>
      </c>
      <c r="ABS30" s="22"/>
      <c r="ABT30" s="22"/>
      <c r="ABU30" s="21">
        <v>0</v>
      </c>
      <c r="ABV30" s="21">
        <f t="shared" si="20"/>
        <v>0</v>
      </c>
      <c r="ABW30" s="21">
        <v>0</v>
      </c>
      <c r="ABX30" s="21">
        <f t="shared" si="306"/>
        <v>0</v>
      </c>
      <c r="ABY30" s="21">
        <v>0</v>
      </c>
      <c r="ABZ30" s="21">
        <f t="shared" si="307"/>
        <v>0</v>
      </c>
      <c r="ACA30" s="21">
        <v>0</v>
      </c>
      <c r="ACB30" s="21">
        <f t="shared" si="308"/>
        <v>0</v>
      </c>
      <c r="ACC30" s="21">
        <v>0</v>
      </c>
      <c r="ACD30" s="21">
        <f t="shared" si="309"/>
        <v>0</v>
      </c>
      <c r="ACE30" s="21">
        <v>0</v>
      </c>
      <c r="ACF30" s="21">
        <f t="shared" si="310"/>
        <v>0</v>
      </c>
      <c r="ACG30" s="21">
        <f t="shared" si="21"/>
        <v>0</v>
      </c>
      <c r="ACH30" s="21"/>
      <c r="ACI30" s="23">
        <f t="shared" si="434"/>
        <v>0</v>
      </c>
      <c r="ACJ30" s="22"/>
      <c r="ACK30" s="22"/>
      <c r="ACL30" s="22"/>
      <c r="ACM30" s="23">
        <v>0</v>
      </c>
      <c r="ACN30" s="21">
        <f t="shared" si="380"/>
        <v>0</v>
      </c>
      <c r="ACO30" s="21">
        <f t="shared" si="312"/>
        <v>0</v>
      </c>
      <c r="ACP30" s="21">
        <v>0</v>
      </c>
      <c r="ACQ30" s="21">
        <f t="shared" si="313"/>
        <v>0</v>
      </c>
      <c r="ACR30" s="21">
        <v>0</v>
      </c>
      <c r="ACS30" s="21">
        <f t="shared" si="314"/>
        <v>0</v>
      </c>
      <c r="ACT30" s="21">
        <v>0</v>
      </c>
      <c r="ACU30" s="21">
        <f t="shared" si="315"/>
        <v>0</v>
      </c>
      <c r="ACV30" s="21">
        <v>0</v>
      </c>
      <c r="ACW30" s="21">
        <f t="shared" si="316"/>
        <v>0</v>
      </c>
      <c r="ACX30" s="21">
        <v>0</v>
      </c>
      <c r="ACY30" s="21">
        <f t="shared" si="317"/>
        <v>0</v>
      </c>
      <c r="ACZ30" s="21">
        <f t="shared" si="417"/>
        <v>0</v>
      </c>
      <c r="ADA30" s="21"/>
      <c r="ADB30" s="21">
        <f t="shared" si="22"/>
        <v>0</v>
      </c>
      <c r="ADC30" s="21"/>
      <c r="ADD30" s="21"/>
      <c r="ADE30" s="21">
        <v>0</v>
      </c>
      <c r="ADF30" s="21">
        <f t="shared" si="319"/>
        <v>0</v>
      </c>
      <c r="ADG30" s="21">
        <v>0</v>
      </c>
      <c r="ADH30" s="21">
        <v>0</v>
      </c>
      <c r="ADI30" s="22"/>
      <c r="ADJ30" s="22"/>
      <c r="ADK30" s="21">
        <v>0</v>
      </c>
      <c r="ADL30" s="21">
        <f t="shared" si="320"/>
        <v>0</v>
      </c>
      <c r="ADM30" s="21">
        <v>0</v>
      </c>
      <c r="ADN30" s="21">
        <f t="shared" si="321"/>
        <v>0</v>
      </c>
      <c r="ADO30" s="21">
        <v>0</v>
      </c>
      <c r="ADP30" s="21">
        <f t="shared" si="322"/>
        <v>0</v>
      </c>
      <c r="ADQ30" s="21">
        <v>0</v>
      </c>
      <c r="ADR30" s="21">
        <f t="shared" si="323"/>
        <v>0</v>
      </c>
      <c r="ADS30" s="21">
        <v>0</v>
      </c>
      <c r="ADT30" s="21">
        <f t="shared" si="324"/>
        <v>0</v>
      </c>
      <c r="ADU30" s="21">
        <v>0</v>
      </c>
      <c r="ADV30" s="21">
        <f t="shared" si="325"/>
        <v>0</v>
      </c>
      <c r="ADW30" s="21">
        <f t="shared" si="326"/>
        <v>0</v>
      </c>
      <c r="ADX30" s="21"/>
      <c r="ADY30" s="23">
        <f t="shared" si="435"/>
        <v>0</v>
      </c>
      <c r="ADZ30" s="22"/>
      <c r="AEA30" s="22"/>
      <c r="AEB30" s="22"/>
      <c r="AEC30" s="23">
        <v>0</v>
      </c>
      <c r="AED30" s="21">
        <f t="shared" si="381"/>
        <v>0</v>
      </c>
      <c r="AEE30" s="21">
        <f t="shared" si="328"/>
        <v>0</v>
      </c>
      <c r="AEF30" s="21">
        <v>0</v>
      </c>
      <c r="AEG30" s="21">
        <f t="shared" si="329"/>
        <v>0</v>
      </c>
      <c r="AEH30" s="21">
        <v>0</v>
      </c>
      <c r="AEI30" s="21">
        <f t="shared" si="330"/>
        <v>0</v>
      </c>
      <c r="AEJ30" s="21">
        <v>0</v>
      </c>
      <c r="AEK30" s="21">
        <f t="shared" si="331"/>
        <v>0</v>
      </c>
      <c r="AEL30" s="21">
        <v>0</v>
      </c>
      <c r="AEM30" s="21">
        <f t="shared" si="332"/>
        <v>0</v>
      </c>
      <c r="AEN30" s="21">
        <v>0</v>
      </c>
      <c r="AEO30" s="21">
        <f t="shared" si="333"/>
        <v>0</v>
      </c>
      <c r="AEP30" s="21">
        <f t="shared" si="418"/>
        <v>0</v>
      </c>
      <c r="AEQ30" s="21"/>
      <c r="AER30" s="21">
        <f t="shared" si="23"/>
        <v>0</v>
      </c>
      <c r="AES30" s="21"/>
      <c r="AET30" s="21"/>
      <c r="AEU30" s="21">
        <v>0</v>
      </c>
      <c r="AEV30" s="21">
        <f t="shared" si="335"/>
        <v>0</v>
      </c>
      <c r="AEW30" s="21">
        <v>0</v>
      </c>
      <c r="AEX30" s="21">
        <v>0</v>
      </c>
      <c r="AEY30" s="22"/>
      <c r="AEZ30" s="22"/>
      <c r="AFA30" s="21">
        <v>0</v>
      </c>
      <c r="AFB30" s="21">
        <f t="shared" si="336"/>
        <v>0</v>
      </c>
      <c r="AFC30" s="21">
        <v>0</v>
      </c>
      <c r="AFD30" s="21">
        <f t="shared" si="337"/>
        <v>0</v>
      </c>
      <c r="AFE30" s="21">
        <v>0</v>
      </c>
      <c r="AFF30" s="21">
        <f t="shared" si="338"/>
        <v>0</v>
      </c>
      <c r="AFG30" s="21">
        <v>0</v>
      </c>
      <c r="AFH30" s="21">
        <f t="shared" si="339"/>
        <v>0</v>
      </c>
      <c r="AFI30" s="21">
        <v>0</v>
      </c>
      <c r="AFJ30" s="21">
        <f t="shared" si="340"/>
        <v>0</v>
      </c>
      <c r="AFK30" s="21">
        <v>0</v>
      </c>
      <c r="AFL30" s="21">
        <f t="shared" si="341"/>
        <v>0</v>
      </c>
      <c r="AFM30" s="21">
        <f t="shared" si="342"/>
        <v>0</v>
      </c>
      <c r="AFN30" s="21"/>
      <c r="AFO30" s="23">
        <f t="shared" si="436"/>
        <v>0</v>
      </c>
      <c r="AFP30" s="24">
        <f t="shared" si="24"/>
        <v>0</v>
      </c>
      <c r="AFQ30" s="24">
        <f t="shared" si="25"/>
        <v>0</v>
      </c>
      <c r="AFR30" s="24">
        <f t="shared" si="343"/>
        <v>0</v>
      </c>
    </row>
    <row r="31" spans="1:850" ht="19.350000000000001" customHeight="1" x14ac:dyDescent="0.3">
      <c r="A31" s="19"/>
      <c r="B31" s="20" t="s">
        <v>43</v>
      </c>
      <c r="C31" s="20" t="s">
        <v>43</v>
      </c>
      <c r="D31" s="21">
        <v>0</v>
      </c>
      <c r="E31" s="20" t="s">
        <v>43</v>
      </c>
      <c r="F31" s="20" t="s">
        <v>43</v>
      </c>
      <c r="G31" s="21">
        <v>0</v>
      </c>
      <c r="H31" s="22"/>
      <c r="I31" s="22"/>
      <c r="J31" s="22"/>
      <c r="K31" s="23">
        <v>0</v>
      </c>
      <c r="L31" s="21">
        <f t="shared" si="26"/>
        <v>0</v>
      </c>
      <c r="M31" s="21">
        <f t="shared" si="27"/>
        <v>0</v>
      </c>
      <c r="N31" s="21">
        <v>0</v>
      </c>
      <c r="O31" s="21">
        <f t="shared" si="28"/>
        <v>0</v>
      </c>
      <c r="P31" s="21">
        <v>0</v>
      </c>
      <c r="Q31" s="21">
        <f t="shared" si="29"/>
        <v>0</v>
      </c>
      <c r="R31" s="21">
        <v>0</v>
      </c>
      <c r="S31" s="21">
        <f t="shared" si="30"/>
        <v>0</v>
      </c>
      <c r="T31" s="21">
        <v>0</v>
      </c>
      <c r="U31" s="21">
        <f t="shared" si="31"/>
        <v>0</v>
      </c>
      <c r="V31" s="21">
        <v>0</v>
      </c>
      <c r="W31" s="21">
        <f t="shared" si="32"/>
        <v>0</v>
      </c>
      <c r="X31" s="21">
        <f t="shared" si="33"/>
        <v>0</v>
      </c>
      <c r="Y31" s="21"/>
      <c r="Z31" s="21">
        <f t="shared" si="0"/>
        <v>0</v>
      </c>
      <c r="AA31" s="21"/>
      <c r="AB31" s="21"/>
      <c r="AC31" s="21">
        <v>0</v>
      </c>
      <c r="AD31" s="21">
        <f t="shared" si="34"/>
        <v>0</v>
      </c>
      <c r="AE31" s="21">
        <v>0</v>
      </c>
      <c r="AF31" s="21">
        <v>0</v>
      </c>
      <c r="AG31" s="22"/>
      <c r="AH31" s="22"/>
      <c r="AI31" s="21">
        <v>0</v>
      </c>
      <c r="AJ31" s="21">
        <f t="shared" si="35"/>
        <v>0</v>
      </c>
      <c r="AK31" s="21">
        <v>0</v>
      </c>
      <c r="AL31" s="21">
        <f t="shared" si="36"/>
        <v>0</v>
      </c>
      <c r="AM31" s="21">
        <v>0</v>
      </c>
      <c r="AN31" s="21">
        <f t="shared" si="37"/>
        <v>0</v>
      </c>
      <c r="AO31" s="21">
        <v>0</v>
      </c>
      <c r="AP31" s="21">
        <f t="shared" si="38"/>
        <v>0</v>
      </c>
      <c r="AQ31" s="21">
        <v>0</v>
      </c>
      <c r="AR31" s="21">
        <f t="shared" si="39"/>
        <v>0</v>
      </c>
      <c r="AS31" s="21">
        <v>0</v>
      </c>
      <c r="AT31" s="21">
        <f t="shared" si="40"/>
        <v>0</v>
      </c>
      <c r="AU31" s="21">
        <f t="shared" si="41"/>
        <v>0</v>
      </c>
      <c r="AV31" s="21"/>
      <c r="AW31" s="23">
        <f t="shared" si="344"/>
        <v>0</v>
      </c>
      <c r="AX31" s="22"/>
      <c r="AY31" s="22"/>
      <c r="AZ31" s="22"/>
      <c r="BA31" s="23">
        <v>0</v>
      </c>
      <c r="BB31" s="21">
        <f t="shared" si="363"/>
        <v>0</v>
      </c>
      <c r="BC31" s="21">
        <f t="shared" si="43"/>
        <v>0</v>
      </c>
      <c r="BD31" s="21">
        <v>0</v>
      </c>
      <c r="BE31" s="21">
        <f t="shared" si="44"/>
        <v>0</v>
      </c>
      <c r="BF31" s="21">
        <v>0</v>
      </c>
      <c r="BG31" s="21">
        <f t="shared" si="45"/>
        <v>0</v>
      </c>
      <c r="BH31" s="21">
        <v>0</v>
      </c>
      <c r="BI31" s="21">
        <f t="shared" si="46"/>
        <v>0</v>
      </c>
      <c r="BJ31" s="21">
        <v>0</v>
      </c>
      <c r="BK31" s="21">
        <f t="shared" si="47"/>
        <v>0</v>
      </c>
      <c r="BL31" s="21">
        <v>0</v>
      </c>
      <c r="BM31" s="21">
        <f t="shared" si="48"/>
        <v>0</v>
      </c>
      <c r="BN31" s="21">
        <f t="shared" si="400"/>
        <v>0</v>
      </c>
      <c r="BO31" s="21"/>
      <c r="BP31" s="21">
        <f t="shared" si="1"/>
        <v>0</v>
      </c>
      <c r="BQ31" s="21"/>
      <c r="BR31" s="21"/>
      <c r="BS31" s="21">
        <v>0</v>
      </c>
      <c r="BT31" s="21">
        <f t="shared" si="50"/>
        <v>0</v>
      </c>
      <c r="BU31" s="21">
        <v>0</v>
      </c>
      <c r="BV31" s="21">
        <v>0</v>
      </c>
      <c r="BW31" s="22"/>
      <c r="BX31" s="22"/>
      <c r="BY31" s="21">
        <v>0</v>
      </c>
      <c r="BZ31" s="21">
        <f t="shared" si="51"/>
        <v>0</v>
      </c>
      <c r="CA31" s="21">
        <v>0</v>
      </c>
      <c r="CB31" s="21">
        <f t="shared" si="52"/>
        <v>0</v>
      </c>
      <c r="CC31" s="21">
        <v>0</v>
      </c>
      <c r="CD31" s="21">
        <f t="shared" si="53"/>
        <v>0</v>
      </c>
      <c r="CE31" s="21">
        <v>0</v>
      </c>
      <c r="CF31" s="21">
        <f t="shared" si="54"/>
        <v>0</v>
      </c>
      <c r="CG31" s="21">
        <v>0</v>
      </c>
      <c r="CH31" s="21">
        <f t="shared" si="55"/>
        <v>0</v>
      </c>
      <c r="CI31" s="21">
        <v>0</v>
      </c>
      <c r="CJ31" s="21">
        <f t="shared" si="56"/>
        <v>0</v>
      </c>
      <c r="CK31" s="21">
        <f t="shared" si="57"/>
        <v>0</v>
      </c>
      <c r="CL31" s="21"/>
      <c r="CM31" s="23">
        <f t="shared" si="419"/>
        <v>0</v>
      </c>
      <c r="CN31" s="22"/>
      <c r="CO31" s="22"/>
      <c r="CP31" s="22"/>
      <c r="CQ31" s="23">
        <v>0</v>
      </c>
      <c r="CR31" s="21">
        <f t="shared" si="364"/>
        <v>0</v>
      </c>
      <c r="CS31" s="21">
        <f t="shared" si="59"/>
        <v>0</v>
      </c>
      <c r="CT31" s="21">
        <v>0</v>
      </c>
      <c r="CU31" s="21">
        <f t="shared" si="60"/>
        <v>0</v>
      </c>
      <c r="CV31" s="21">
        <v>0</v>
      </c>
      <c r="CW31" s="21">
        <f t="shared" si="61"/>
        <v>0</v>
      </c>
      <c r="CX31" s="21">
        <v>0</v>
      </c>
      <c r="CY31" s="21">
        <f t="shared" si="62"/>
        <v>0</v>
      </c>
      <c r="CZ31" s="21">
        <v>0</v>
      </c>
      <c r="DA31" s="21">
        <f t="shared" si="63"/>
        <v>0</v>
      </c>
      <c r="DB31" s="21">
        <v>0</v>
      </c>
      <c r="DC31" s="21">
        <f t="shared" si="64"/>
        <v>0</v>
      </c>
      <c r="DD31" s="21">
        <f t="shared" si="401"/>
        <v>0</v>
      </c>
      <c r="DE31" s="21"/>
      <c r="DF31" s="21">
        <f t="shared" si="2"/>
        <v>0</v>
      </c>
      <c r="DG31" s="21"/>
      <c r="DH31" s="21"/>
      <c r="DI31" s="21">
        <v>0</v>
      </c>
      <c r="DJ31" s="21">
        <f t="shared" si="66"/>
        <v>0</v>
      </c>
      <c r="DK31" s="21">
        <v>0</v>
      </c>
      <c r="DL31" s="21">
        <v>0</v>
      </c>
      <c r="DM31" s="22"/>
      <c r="DN31" s="22"/>
      <c r="DO31" s="21">
        <v>0</v>
      </c>
      <c r="DP31" s="21">
        <f t="shared" si="3"/>
        <v>0</v>
      </c>
      <c r="DQ31" s="21">
        <v>0</v>
      </c>
      <c r="DR31" s="21">
        <f t="shared" si="67"/>
        <v>0</v>
      </c>
      <c r="DS31" s="21">
        <v>0</v>
      </c>
      <c r="DT31" s="21">
        <f t="shared" si="68"/>
        <v>0</v>
      </c>
      <c r="DU31" s="21">
        <v>0</v>
      </c>
      <c r="DV31" s="21">
        <f t="shared" si="69"/>
        <v>0</v>
      </c>
      <c r="DW31" s="21">
        <v>0</v>
      </c>
      <c r="DX31" s="21">
        <f t="shared" si="70"/>
        <v>0</v>
      </c>
      <c r="DY31" s="21">
        <v>0</v>
      </c>
      <c r="DZ31" s="21">
        <f t="shared" si="71"/>
        <v>0</v>
      </c>
      <c r="EA31" s="21">
        <f t="shared" si="72"/>
        <v>0</v>
      </c>
      <c r="EB31" s="21"/>
      <c r="EC31" s="23">
        <f t="shared" si="4"/>
        <v>0</v>
      </c>
      <c r="ED31" s="22"/>
      <c r="EE31" s="22"/>
      <c r="EF31" s="22"/>
      <c r="EG31" s="23">
        <v>0</v>
      </c>
      <c r="EH31" s="21">
        <f t="shared" si="365"/>
        <v>0</v>
      </c>
      <c r="EI31" s="21">
        <f t="shared" si="74"/>
        <v>0</v>
      </c>
      <c r="EJ31" s="21">
        <v>0</v>
      </c>
      <c r="EK31" s="21">
        <f t="shared" si="75"/>
        <v>0</v>
      </c>
      <c r="EL31" s="21">
        <v>0</v>
      </c>
      <c r="EM31" s="21">
        <f t="shared" si="76"/>
        <v>0</v>
      </c>
      <c r="EN31" s="21">
        <v>0</v>
      </c>
      <c r="EO31" s="21">
        <f t="shared" si="77"/>
        <v>0</v>
      </c>
      <c r="EP31" s="21">
        <v>0</v>
      </c>
      <c r="EQ31" s="21">
        <f t="shared" si="78"/>
        <v>0</v>
      </c>
      <c r="ER31" s="21">
        <v>0</v>
      </c>
      <c r="ES31" s="21">
        <f t="shared" si="79"/>
        <v>0</v>
      </c>
      <c r="ET31" s="21">
        <f t="shared" si="402"/>
        <v>0</v>
      </c>
      <c r="EU31" s="21"/>
      <c r="EV31" s="21">
        <f t="shared" si="5"/>
        <v>0</v>
      </c>
      <c r="EW31" s="21"/>
      <c r="EX31" s="21"/>
      <c r="EY31" s="21">
        <v>0</v>
      </c>
      <c r="EZ31" s="21">
        <f t="shared" si="81"/>
        <v>0</v>
      </c>
      <c r="FA31" s="21">
        <v>0</v>
      </c>
      <c r="FB31" s="21">
        <v>0</v>
      </c>
      <c r="FC31" s="22"/>
      <c r="FD31" s="22"/>
      <c r="FE31" s="21">
        <v>0</v>
      </c>
      <c r="FF31" s="21">
        <f t="shared" si="82"/>
        <v>0</v>
      </c>
      <c r="FG31" s="21">
        <v>0</v>
      </c>
      <c r="FH31" s="21">
        <f t="shared" si="83"/>
        <v>0</v>
      </c>
      <c r="FI31" s="21">
        <v>0</v>
      </c>
      <c r="FJ31" s="21">
        <f t="shared" si="84"/>
        <v>0</v>
      </c>
      <c r="FK31" s="21">
        <v>0</v>
      </c>
      <c r="FL31" s="21">
        <f t="shared" si="85"/>
        <v>0</v>
      </c>
      <c r="FM31" s="21">
        <v>0</v>
      </c>
      <c r="FN31" s="21">
        <f t="shared" si="86"/>
        <v>0</v>
      </c>
      <c r="FO31" s="21">
        <v>0</v>
      </c>
      <c r="FP31" s="21">
        <f t="shared" si="87"/>
        <v>0</v>
      </c>
      <c r="FQ31" s="21">
        <f t="shared" si="88"/>
        <v>0</v>
      </c>
      <c r="FR31" s="21"/>
      <c r="FS31" s="23">
        <f t="shared" si="420"/>
        <v>0</v>
      </c>
      <c r="FT31" s="22"/>
      <c r="FU31" s="22"/>
      <c r="FV31" s="22"/>
      <c r="FW31" s="23">
        <v>0</v>
      </c>
      <c r="FX31" s="21">
        <f t="shared" si="366"/>
        <v>0</v>
      </c>
      <c r="FY31" s="21">
        <f t="shared" si="90"/>
        <v>0</v>
      </c>
      <c r="FZ31" s="21">
        <v>0</v>
      </c>
      <c r="GA31" s="21">
        <f t="shared" si="91"/>
        <v>0</v>
      </c>
      <c r="GB31" s="21">
        <v>0</v>
      </c>
      <c r="GC31" s="21">
        <f t="shared" si="92"/>
        <v>0</v>
      </c>
      <c r="GD31" s="21">
        <v>0</v>
      </c>
      <c r="GE31" s="21">
        <f t="shared" si="93"/>
        <v>0</v>
      </c>
      <c r="GF31" s="21">
        <v>0</v>
      </c>
      <c r="GG31" s="21">
        <f t="shared" si="94"/>
        <v>0</v>
      </c>
      <c r="GH31" s="21">
        <v>0</v>
      </c>
      <c r="GI31" s="21">
        <f t="shared" si="95"/>
        <v>0</v>
      </c>
      <c r="GJ31" s="21">
        <f t="shared" si="403"/>
        <v>0</v>
      </c>
      <c r="GK31" s="21"/>
      <c r="GL31" s="21">
        <f t="shared" si="6"/>
        <v>0</v>
      </c>
      <c r="GM31" s="21"/>
      <c r="GN31" s="21"/>
      <c r="GO31" s="21">
        <v>0</v>
      </c>
      <c r="GP31" s="21">
        <f t="shared" si="97"/>
        <v>0</v>
      </c>
      <c r="GQ31" s="21">
        <v>0</v>
      </c>
      <c r="GR31" s="21">
        <v>0</v>
      </c>
      <c r="GS31" s="22"/>
      <c r="GT31" s="22"/>
      <c r="GU31" s="21">
        <v>0</v>
      </c>
      <c r="GV31" s="21">
        <f t="shared" si="98"/>
        <v>0</v>
      </c>
      <c r="GW31" s="21">
        <v>0</v>
      </c>
      <c r="GX31" s="21">
        <f t="shared" si="99"/>
        <v>0</v>
      </c>
      <c r="GY31" s="21">
        <v>0</v>
      </c>
      <c r="GZ31" s="21">
        <f t="shared" si="100"/>
        <v>0</v>
      </c>
      <c r="HA31" s="21">
        <v>0</v>
      </c>
      <c r="HB31" s="21">
        <f t="shared" si="101"/>
        <v>0</v>
      </c>
      <c r="HC31" s="21">
        <v>0</v>
      </c>
      <c r="HD31" s="21">
        <f t="shared" si="102"/>
        <v>0</v>
      </c>
      <c r="HE31" s="21">
        <v>0</v>
      </c>
      <c r="HF31" s="21">
        <f t="shared" si="103"/>
        <v>0</v>
      </c>
      <c r="HG31" s="21">
        <f t="shared" si="104"/>
        <v>0</v>
      </c>
      <c r="HH31" s="21"/>
      <c r="HI31" s="23">
        <f t="shared" si="421"/>
        <v>0</v>
      </c>
      <c r="HJ31" s="22"/>
      <c r="HK31" s="22"/>
      <c r="HL31" s="22"/>
      <c r="HM31" s="23">
        <v>0</v>
      </c>
      <c r="HN31" s="21">
        <f t="shared" si="367"/>
        <v>0</v>
      </c>
      <c r="HO31" s="21">
        <f t="shared" si="106"/>
        <v>0</v>
      </c>
      <c r="HP31" s="21">
        <v>0</v>
      </c>
      <c r="HQ31" s="21">
        <f t="shared" si="107"/>
        <v>0</v>
      </c>
      <c r="HR31" s="21">
        <v>0</v>
      </c>
      <c r="HS31" s="21">
        <f t="shared" si="108"/>
        <v>0</v>
      </c>
      <c r="HT31" s="21">
        <v>0</v>
      </c>
      <c r="HU31" s="21">
        <f t="shared" si="109"/>
        <v>0</v>
      </c>
      <c r="HV31" s="21">
        <v>0</v>
      </c>
      <c r="HW31" s="21">
        <f t="shared" si="110"/>
        <v>0</v>
      </c>
      <c r="HX31" s="21">
        <v>0</v>
      </c>
      <c r="HY31" s="21">
        <f t="shared" si="111"/>
        <v>0</v>
      </c>
      <c r="HZ31" s="21">
        <f t="shared" si="404"/>
        <v>0</v>
      </c>
      <c r="IA31" s="21"/>
      <c r="IB31" s="21">
        <f t="shared" si="7"/>
        <v>0</v>
      </c>
      <c r="IC31" s="21"/>
      <c r="ID31" s="21"/>
      <c r="IE31" s="21">
        <v>0</v>
      </c>
      <c r="IF31" s="21">
        <f t="shared" si="113"/>
        <v>0</v>
      </c>
      <c r="IG31" s="21">
        <v>0</v>
      </c>
      <c r="IH31" s="21">
        <v>0</v>
      </c>
      <c r="II31" s="22"/>
      <c r="IJ31" s="22"/>
      <c r="IK31" s="21">
        <v>0</v>
      </c>
      <c r="IL31" s="21">
        <f t="shared" si="114"/>
        <v>0</v>
      </c>
      <c r="IM31" s="21">
        <v>0</v>
      </c>
      <c r="IN31" s="21">
        <f t="shared" si="115"/>
        <v>0</v>
      </c>
      <c r="IO31" s="21">
        <v>0</v>
      </c>
      <c r="IP31" s="21">
        <f t="shared" si="116"/>
        <v>0</v>
      </c>
      <c r="IQ31" s="21">
        <v>0</v>
      </c>
      <c r="IR31" s="21">
        <f t="shared" si="117"/>
        <v>0</v>
      </c>
      <c r="IS31" s="21">
        <v>0</v>
      </c>
      <c r="IT31" s="21">
        <f t="shared" si="118"/>
        <v>0</v>
      </c>
      <c r="IU31" s="21">
        <v>0</v>
      </c>
      <c r="IV31" s="21">
        <f t="shared" si="119"/>
        <v>0</v>
      </c>
      <c r="IW31" s="21">
        <f t="shared" si="120"/>
        <v>0</v>
      </c>
      <c r="IX31" s="21"/>
      <c r="IY31" s="23">
        <f t="shared" si="422"/>
        <v>0</v>
      </c>
      <c r="IZ31" s="22"/>
      <c r="JA31" s="22"/>
      <c r="JB31" s="22"/>
      <c r="JC31" s="23">
        <v>0</v>
      </c>
      <c r="JD31" s="21">
        <f t="shared" si="368"/>
        <v>0</v>
      </c>
      <c r="JE31" s="21">
        <f t="shared" si="122"/>
        <v>0</v>
      </c>
      <c r="JF31" s="21">
        <v>0</v>
      </c>
      <c r="JG31" s="21">
        <f t="shared" si="123"/>
        <v>0</v>
      </c>
      <c r="JH31" s="21">
        <v>0</v>
      </c>
      <c r="JI31" s="21">
        <f t="shared" si="124"/>
        <v>0</v>
      </c>
      <c r="JJ31" s="21">
        <v>0</v>
      </c>
      <c r="JK31" s="21">
        <f t="shared" si="125"/>
        <v>0</v>
      </c>
      <c r="JL31" s="21">
        <v>0</v>
      </c>
      <c r="JM31" s="21">
        <f t="shared" si="126"/>
        <v>0</v>
      </c>
      <c r="JN31" s="21">
        <v>0</v>
      </c>
      <c r="JO31" s="21">
        <f t="shared" si="127"/>
        <v>0</v>
      </c>
      <c r="JP31" s="21">
        <f t="shared" si="405"/>
        <v>0</v>
      </c>
      <c r="JQ31" s="21"/>
      <c r="JR31" s="21">
        <f t="shared" si="8"/>
        <v>0</v>
      </c>
      <c r="JS31" s="21"/>
      <c r="JT31" s="21"/>
      <c r="JU31" s="21">
        <v>0</v>
      </c>
      <c r="JV31" s="21">
        <f t="shared" si="129"/>
        <v>0</v>
      </c>
      <c r="JW31" s="21">
        <v>0</v>
      </c>
      <c r="JX31" s="21">
        <v>0</v>
      </c>
      <c r="JY31" s="22"/>
      <c r="JZ31" s="22"/>
      <c r="KA31" s="21">
        <v>0</v>
      </c>
      <c r="KB31" s="21">
        <f t="shared" si="130"/>
        <v>0</v>
      </c>
      <c r="KC31" s="21">
        <v>0</v>
      </c>
      <c r="KD31" s="21">
        <f t="shared" si="131"/>
        <v>0</v>
      </c>
      <c r="KE31" s="21">
        <v>0</v>
      </c>
      <c r="KF31" s="21">
        <f t="shared" si="132"/>
        <v>0</v>
      </c>
      <c r="KG31" s="21">
        <v>0</v>
      </c>
      <c r="KH31" s="21">
        <f t="shared" si="133"/>
        <v>0</v>
      </c>
      <c r="KI31" s="21">
        <v>0</v>
      </c>
      <c r="KJ31" s="21">
        <f t="shared" si="134"/>
        <v>0</v>
      </c>
      <c r="KK31" s="21">
        <v>0</v>
      </c>
      <c r="KL31" s="21">
        <f t="shared" si="135"/>
        <v>0</v>
      </c>
      <c r="KM31" s="21">
        <f t="shared" si="136"/>
        <v>0</v>
      </c>
      <c r="KN31" s="21"/>
      <c r="KO31" s="23">
        <f t="shared" si="423"/>
        <v>0</v>
      </c>
      <c r="KP31" s="22"/>
      <c r="KQ31" s="22"/>
      <c r="KR31" s="22"/>
      <c r="KS31" s="23">
        <v>0</v>
      </c>
      <c r="KT31" s="21">
        <f t="shared" si="369"/>
        <v>0</v>
      </c>
      <c r="KU31" s="21">
        <f t="shared" si="138"/>
        <v>0</v>
      </c>
      <c r="KV31" s="21">
        <v>0</v>
      </c>
      <c r="KW31" s="21">
        <f t="shared" si="139"/>
        <v>0</v>
      </c>
      <c r="KX31" s="21">
        <v>0</v>
      </c>
      <c r="KY31" s="21">
        <f t="shared" si="140"/>
        <v>0</v>
      </c>
      <c r="KZ31" s="21">
        <v>0</v>
      </c>
      <c r="LA31" s="21">
        <f t="shared" si="141"/>
        <v>0</v>
      </c>
      <c r="LB31" s="21">
        <v>0</v>
      </c>
      <c r="LC31" s="21">
        <f t="shared" si="142"/>
        <v>0</v>
      </c>
      <c r="LD31" s="21">
        <v>0</v>
      </c>
      <c r="LE31" s="21">
        <f t="shared" si="143"/>
        <v>0</v>
      </c>
      <c r="LF31" s="21">
        <f t="shared" si="406"/>
        <v>0</v>
      </c>
      <c r="LG31" s="21"/>
      <c r="LH31" s="21">
        <f t="shared" si="9"/>
        <v>0</v>
      </c>
      <c r="LI31" s="21"/>
      <c r="LJ31" s="21"/>
      <c r="LK31" s="21">
        <v>0</v>
      </c>
      <c r="LL31" s="21">
        <f t="shared" si="145"/>
        <v>0</v>
      </c>
      <c r="LM31" s="21">
        <v>0</v>
      </c>
      <c r="LN31" s="21">
        <v>0</v>
      </c>
      <c r="LO31" s="22"/>
      <c r="LP31" s="22"/>
      <c r="LQ31" s="21">
        <v>0</v>
      </c>
      <c r="LR31" s="21">
        <f t="shared" si="146"/>
        <v>0</v>
      </c>
      <c r="LS31" s="21">
        <v>0</v>
      </c>
      <c r="LT31" s="21">
        <f t="shared" si="147"/>
        <v>0</v>
      </c>
      <c r="LU31" s="21">
        <v>0</v>
      </c>
      <c r="LV31" s="21">
        <f t="shared" si="148"/>
        <v>0</v>
      </c>
      <c r="LW31" s="21">
        <v>0</v>
      </c>
      <c r="LX31" s="21">
        <f t="shared" si="149"/>
        <v>0</v>
      </c>
      <c r="LY31" s="21">
        <v>0</v>
      </c>
      <c r="LZ31" s="21">
        <f t="shared" si="150"/>
        <v>0</v>
      </c>
      <c r="MA31" s="21">
        <v>0</v>
      </c>
      <c r="MB31" s="21">
        <f t="shared" si="151"/>
        <v>0</v>
      </c>
      <c r="MC31" s="21">
        <f t="shared" si="152"/>
        <v>0</v>
      </c>
      <c r="MD31" s="21"/>
      <c r="ME31" s="23">
        <f t="shared" si="424"/>
        <v>0</v>
      </c>
      <c r="MF31" s="22"/>
      <c r="MG31" s="22"/>
      <c r="MH31" s="22"/>
      <c r="MI31" s="23">
        <v>0</v>
      </c>
      <c r="MJ31" s="21">
        <f t="shared" si="370"/>
        <v>0</v>
      </c>
      <c r="MK31" s="21">
        <f t="shared" si="154"/>
        <v>0</v>
      </c>
      <c r="ML31" s="21">
        <v>0</v>
      </c>
      <c r="MM31" s="21">
        <f t="shared" si="155"/>
        <v>0</v>
      </c>
      <c r="MN31" s="21">
        <v>0</v>
      </c>
      <c r="MO31" s="21">
        <f t="shared" si="156"/>
        <v>0</v>
      </c>
      <c r="MP31" s="21">
        <v>0</v>
      </c>
      <c r="MQ31" s="21">
        <f t="shared" si="157"/>
        <v>0</v>
      </c>
      <c r="MR31" s="21">
        <v>0</v>
      </c>
      <c r="MS31" s="21">
        <f t="shared" si="158"/>
        <v>0</v>
      </c>
      <c r="MT31" s="21">
        <v>0</v>
      </c>
      <c r="MU31" s="21">
        <f t="shared" si="159"/>
        <v>0</v>
      </c>
      <c r="MV31" s="21">
        <f t="shared" si="407"/>
        <v>0</v>
      </c>
      <c r="MW31" s="21"/>
      <c r="MX31" s="21">
        <f t="shared" si="10"/>
        <v>0</v>
      </c>
      <c r="MY31" s="21"/>
      <c r="MZ31" s="21"/>
      <c r="NA31" s="21">
        <v>0</v>
      </c>
      <c r="NB31" s="21">
        <f t="shared" si="161"/>
        <v>0</v>
      </c>
      <c r="NC31" s="21">
        <v>0</v>
      </c>
      <c r="ND31" s="21">
        <v>0</v>
      </c>
      <c r="NE31" s="22"/>
      <c r="NF31" s="22"/>
      <c r="NG31" s="21">
        <v>0</v>
      </c>
      <c r="NH31" s="21">
        <f t="shared" si="162"/>
        <v>0</v>
      </c>
      <c r="NI31" s="21">
        <v>0</v>
      </c>
      <c r="NJ31" s="21">
        <f t="shared" si="163"/>
        <v>0</v>
      </c>
      <c r="NK31" s="21">
        <v>0</v>
      </c>
      <c r="NL31" s="21">
        <f t="shared" si="164"/>
        <v>0</v>
      </c>
      <c r="NM31" s="21">
        <v>0</v>
      </c>
      <c r="NN31" s="21">
        <f t="shared" si="165"/>
        <v>0</v>
      </c>
      <c r="NO31" s="21">
        <v>0</v>
      </c>
      <c r="NP31" s="21">
        <f t="shared" si="166"/>
        <v>0</v>
      </c>
      <c r="NQ31" s="21">
        <v>0</v>
      </c>
      <c r="NR31" s="21">
        <f t="shared" si="167"/>
        <v>0</v>
      </c>
      <c r="NS31" s="21">
        <f t="shared" si="168"/>
        <v>0</v>
      </c>
      <c r="NT31" s="21"/>
      <c r="NU31" s="23">
        <f t="shared" si="425"/>
        <v>0</v>
      </c>
      <c r="NV31" s="22"/>
      <c r="NW31" s="22"/>
      <c r="NX31" s="22"/>
      <c r="NY31" s="23">
        <v>0</v>
      </c>
      <c r="NZ31" s="21">
        <f t="shared" si="371"/>
        <v>0</v>
      </c>
      <c r="OA31" s="21">
        <f t="shared" si="170"/>
        <v>0</v>
      </c>
      <c r="OB31" s="21">
        <v>0</v>
      </c>
      <c r="OC31" s="21">
        <f t="shared" si="171"/>
        <v>0</v>
      </c>
      <c r="OD31" s="21">
        <v>0</v>
      </c>
      <c r="OE31" s="21">
        <f t="shared" si="172"/>
        <v>0</v>
      </c>
      <c r="OF31" s="21">
        <v>0</v>
      </c>
      <c r="OG31" s="21">
        <f t="shared" si="173"/>
        <v>0</v>
      </c>
      <c r="OH31" s="21">
        <v>0</v>
      </c>
      <c r="OI31" s="21">
        <f t="shared" si="174"/>
        <v>0</v>
      </c>
      <c r="OJ31" s="21">
        <v>0</v>
      </c>
      <c r="OK31" s="21">
        <f t="shared" si="175"/>
        <v>0</v>
      </c>
      <c r="OL31" s="21">
        <f t="shared" si="408"/>
        <v>0</v>
      </c>
      <c r="OM31" s="21"/>
      <c r="ON31" s="21">
        <f t="shared" si="11"/>
        <v>0</v>
      </c>
      <c r="OO31" s="21"/>
      <c r="OP31" s="21"/>
      <c r="OQ31" s="21">
        <v>0</v>
      </c>
      <c r="OR31" s="21">
        <f t="shared" si="177"/>
        <v>0</v>
      </c>
      <c r="OS31" s="21">
        <v>0</v>
      </c>
      <c r="OT31" s="21">
        <v>0</v>
      </c>
      <c r="OU31" s="22"/>
      <c r="OV31" s="22"/>
      <c r="OW31" s="21">
        <v>0</v>
      </c>
      <c r="OX31" s="21">
        <f t="shared" si="178"/>
        <v>0</v>
      </c>
      <c r="OY31" s="21">
        <v>0</v>
      </c>
      <c r="OZ31" s="21">
        <f t="shared" si="179"/>
        <v>0</v>
      </c>
      <c r="PA31" s="21">
        <v>0</v>
      </c>
      <c r="PB31" s="21">
        <f t="shared" si="180"/>
        <v>0</v>
      </c>
      <c r="PC31" s="21">
        <v>0</v>
      </c>
      <c r="PD31" s="21">
        <f t="shared" si="181"/>
        <v>0</v>
      </c>
      <c r="PE31" s="21">
        <v>0</v>
      </c>
      <c r="PF31" s="21">
        <f t="shared" si="182"/>
        <v>0</v>
      </c>
      <c r="PG31" s="21">
        <v>0</v>
      </c>
      <c r="PH31" s="21">
        <f t="shared" si="183"/>
        <v>0</v>
      </c>
      <c r="PI31" s="21">
        <f t="shared" si="184"/>
        <v>0</v>
      </c>
      <c r="PJ31" s="21"/>
      <c r="PK31" s="23">
        <f t="shared" si="426"/>
        <v>0</v>
      </c>
      <c r="PL31" s="22"/>
      <c r="PM31" s="22"/>
      <c r="PN31" s="22"/>
      <c r="PO31" s="23">
        <v>0</v>
      </c>
      <c r="PP31" s="21">
        <f t="shared" si="372"/>
        <v>0</v>
      </c>
      <c r="PQ31" s="21">
        <f t="shared" si="186"/>
        <v>0</v>
      </c>
      <c r="PR31" s="21">
        <v>0</v>
      </c>
      <c r="PS31" s="21">
        <f t="shared" si="187"/>
        <v>0</v>
      </c>
      <c r="PT31" s="21">
        <v>0</v>
      </c>
      <c r="PU31" s="21">
        <f t="shared" si="188"/>
        <v>0</v>
      </c>
      <c r="PV31" s="21">
        <v>0</v>
      </c>
      <c r="PW31" s="21">
        <f t="shared" si="189"/>
        <v>0</v>
      </c>
      <c r="PX31" s="21">
        <v>0</v>
      </c>
      <c r="PY31" s="21">
        <f t="shared" si="190"/>
        <v>0</v>
      </c>
      <c r="PZ31" s="21">
        <v>0</v>
      </c>
      <c r="QA31" s="21">
        <f t="shared" si="191"/>
        <v>0</v>
      </c>
      <c r="QB31" s="21">
        <f t="shared" si="409"/>
        <v>0</v>
      </c>
      <c r="QC31" s="21"/>
      <c r="QD31" s="21">
        <f t="shared" si="12"/>
        <v>0</v>
      </c>
      <c r="QE31" s="21"/>
      <c r="QF31" s="21"/>
      <c r="QG31" s="21">
        <v>0</v>
      </c>
      <c r="QH31" s="21">
        <f t="shared" si="193"/>
        <v>0</v>
      </c>
      <c r="QI31" s="21">
        <v>0</v>
      </c>
      <c r="QJ31" s="21">
        <v>0</v>
      </c>
      <c r="QK31" s="22"/>
      <c r="QL31" s="22"/>
      <c r="QM31" s="21">
        <v>0</v>
      </c>
      <c r="QN31" s="21">
        <f t="shared" si="194"/>
        <v>0</v>
      </c>
      <c r="QO31" s="21">
        <v>0</v>
      </c>
      <c r="QP31" s="21">
        <f t="shared" si="195"/>
        <v>0</v>
      </c>
      <c r="QQ31" s="21">
        <v>0</v>
      </c>
      <c r="QR31" s="21">
        <f t="shared" si="196"/>
        <v>0</v>
      </c>
      <c r="QS31" s="21">
        <v>0</v>
      </c>
      <c r="QT31" s="21">
        <f t="shared" si="197"/>
        <v>0</v>
      </c>
      <c r="QU31" s="21">
        <v>0</v>
      </c>
      <c r="QV31" s="21">
        <f t="shared" si="198"/>
        <v>0</v>
      </c>
      <c r="QW31" s="21">
        <v>0</v>
      </c>
      <c r="QX31" s="21">
        <f t="shared" si="199"/>
        <v>0</v>
      </c>
      <c r="QY31" s="21">
        <f t="shared" si="200"/>
        <v>0</v>
      </c>
      <c r="QZ31" s="21"/>
      <c r="RA31" s="23">
        <f t="shared" si="427"/>
        <v>0</v>
      </c>
      <c r="RB31" s="22"/>
      <c r="RC31" s="22"/>
      <c r="RD31" s="22"/>
      <c r="RE31" s="23">
        <v>0</v>
      </c>
      <c r="RF31" s="21">
        <f t="shared" si="373"/>
        <v>0</v>
      </c>
      <c r="RG31" s="21">
        <f t="shared" si="202"/>
        <v>0</v>
      </c>
      <c r="RH31" s="21">
        <v>0</v>
      </c>
      <c r="RI31" s="21">
        <f t="shared" si="203"/>
        <v>0</v>
      </c>
      <c r="RJ31" s="21">
        <v>0</v>
      </c>
      <c r="RK31" s="21">
        <f t="shared" si="204"/>
        <v>0</v>
      </c>
      <c r="RL31" s="21">
        <v>0</v>
      </c>
      <c r="RM31" s="21">
        <f t="shared" si="205"/>
        <v>0</v>
      </c>
      <c r="RN31" s="21">
        <v>0</v>
      </c>
      <c r="RO31" s="21">
        <f t="shared" si="206"/>
        <v>0</v>
      </c>
      <c r="RP31" s="21">
        <v>0</v>
      </c>
      <c r="RQ31" s="21">
        <f t="shared" si="207"/>
        <v>0</v>
      </c>
      <c r="RR31" s="21">
        <f t="shared" si="410"/>
        <v>0</v>
      </c>
      <c r="RS31" s="21"/>
      <c r="RT31" s="21">
        <f t="shared" si="13"/>
        <v>0</v>
      </c>
      <c r="RU31" s="21"/>
      <c r="RV31" s="21"/>
      <c r="RW31" s="21">
        <v>0</v>
      </c>
      <c r="RX31" s="21">
        <f t="shared" si="209"/>
        <v>0</v>
      </c>
      <c r="RY31" s="21">
        <v>0</v>
      </c>
      <c r="RZ31" s="21">
        <v>0</v>
      </c>
      <c r="SA31" s="22"/>
      <c r="SB31" s="22"/>
      <c r="SC31" s="21">
        <v>0</v>
      </c>
      <c r="SD31" s="21">
        <f t="shared" si="210"/>
        <v>0</v>
      </c>
      <c r="SE31" s="21">
        <v>0</v>
      </c>
      <c r="SF31" s="21">
        <f t="shared" si="211"/>
        <v>0</v>
      </c>
      <c r="SG31" s="21">
        <v>0</v>
      </c>
      <c r="SH31" s="21">
        <f t="shared" si="212"/>
        <v>0</v>
      </c>
      <c r="SI31" s="21">
        <v>0</v>
      </c>
      <c r="SJ31" s="21">
        <f t="shared" si="213"/>
        <v>0</v>
      </c>
      <c r="SK31" s="21">
        <v>0</v>
      </c>
      <c r="SL31" s="21">
        <f t="shared" si="214"/>
        <v>0</v>
      </c>
      <c r="SM31" s="21">
        <v>0</v>
      </c>
      <c r="SN31" s="21">
        <f t="shared" si="215"/>
        <v>0</v>
      </c>
      <c r="SO31" s="21">
        <f t="shared" si="216"/>
        <v>0</v>
      </c>
      <c r="SP31" s="21"/>
      <c r="SQ31" s="23">
        <f t="shared" si="428"/>
        <v>0</v>
      </c>
      <c r="SR31" s="22"/>
      <c r="SS31" s="22"/>
      <c r="ST31" s="22"/>
      <c r="SU31" s="23">
        <v>0</v>
      </c>
      <c r="SV31" s="21">
        <f t="shared" si="374"/>
        <v>0</v>
      </c>
      <c r="SW31" s="21">
        <f t="shared" si="218"/>
        <v>0</v>
      </c>
      <c r="SX31" s="21">
        <v>0</v>
      </c>
      <c r="SY31" s="21">
        <f t="shared" si="219"/>
        <v>0</v>
      </c>
      <c r="SZ31" s="21">
        <v>0</v>
      </c>
      <c r="TA31" s="21">
        <f t="shared" si="220"/>
        <v>0</v>
      </c>
      <c r="TB31" s="21">
        <v>0</v>
      </c>
      <c r="TC31" s="21">
        <f t="shared" si="221"/>
        <v>0</v>
      </c>
      <c r="TD31" s="21">
        <v>0</v>
      </c>
      <c r="TE31" s="21">
        <f t="shared" si="222"/>
        <v>0</v>
      </c>
      <c r="TF31" s="21">
        <v>0</v>
      </c>
      <c r="TG31" s="21">
        <f t="shared" si="223"/>
        <v>0</v>
      </c>
      <c r="TH31" s="21">
        <f t="shared" si="411"/>
        <v>0</v>
      </c>
      <c r="TI31" s="21"/>
      <c r="TJ31" s="21">
        <f t="shared" si="14"/>
        <v>0</v>
      </c>
      <c r="TK31" s="21"/>
      <c r="TL31" s="21"/>
      <c r="TM31" s="21">
        <v>0</v>
      </c>
      <c r="TN31" s="21">
        <f t="shared" si="225"/>
        <v>0</v>
      </c>
      <c r="TO31" s="21">
        <v>0</v>
      </c>
      <c r="TP31" s="21">
        <v>0</v>
      </c>
      <c r="TQ31" s="22"/>
      <c r="TR31" s="22"/>
      <c r="TS31" s="21">
        <v>0</v>
      </c>
      <c r="TT31" s="21">
        <f t="shared" si="226"/>
        <v>0</v>
      </c>
      <c r="TU31" s="21">
        <v>0</v>
      </c>
      <c r="TV31" s="21">
        <f t="shared" si="227"/>
        <v>0</v>
      </c>
      <c r="TW31" s="21">
        <v>0</v>
      </c>
      <c r="TX31" s="21">
        <f t="shared" si="228"/>
        <v>0</v>
      </c>
      <c r="TY31" s="21">
        <v>0</v>
      </c>
      <c r="TZ31" s="21">
        <f t="shared" si="229"/>
        <v>0</v>
      </c>
      <c r="UA31" s="21">
        <v>0</v>
      </c>
      <c r="UB31" s="21">
        <f t="shared" si="230"/>
        <v>0</v>
      </c>
      <c r="UC31" s="21">
        <v>0</v>
      </c>
      <c r="UD31" s="21">
        <f t="shared" si="231"/>
        <v>0</v>
      </c>
      <c r="UE31" s="21">
        <f t="shared" si="232"/>
        <v>0</v>
      </c>
      <c r="UF31" s="21"/>
      <c r="UG31" s="23">
        <f t="shared" si="429"/>
        <v>0</v>
      </c>
      <c r="UH31" s="22"/>
      <c r="UI31" s="22"/>
      <c r="UJ31" s="22"/>
      <c r="UK31" s="23">
        <v>0</v>
      </c>
      <c r="UL31" s="21">
        <f t="shared" si="375"/>
        <v>0</v>
      </c>
      <c r="UM31" s="21">
        <f t="shared" si="234"/>
        <v>0</v>
      </c>
      <c r="UN31" s="21">
        <v>0</v>
      </c>
      <c r="UO31" s="21">
        <f t="shared" si="235"/>
        <v>0</v>
      </c>
      <c r="UP31" s="21">
        <v>0</v>
      </c>
      <c r="UQ31" s="21">
        <f t="shared" si="236"/>
        <v>0</v>
      </c>
      <c r="UR31" s="21">
        <v>0</v>
      </c>
      <c r="US31" s="21">
        <f t="shared" si="237"/>
        <v>0</v>
      </c>
      <c r="UT31" s="21">
        <v>0</v>
      </c>
      <c r="UU31" s="21">
        <f t="shared" si="238"/>
        <v>0</v>
      </c>
      <c r="UV31" s="21">
        <v>0</v>
      </c>
      <c r="UW31" s="21">
        <f t="shared" si="239"/>
        <v>0</v>
      </c>
      <c r="UX31" s="21">
        <f t="shared" si="412"/>
        <v>0</v>
      </c>
      <c r="UY31" s="21"/>
      <c r="UZ31" s="21">
        <f t="shared" si="15"/>
        <v>0</v>
      </c>
      <c r="VA31" s="21"/>
      <c r="VB31" s="21"/>
      <c r="VC31" s="21">
        <v>0</v>
      </c>
      <c r="VD31" s="21">
        <f t="shared" si="241"/>
        <v>0</v>
      </c>
      <c r="VE31" s="21">
        <v>0</v>
      </c>
      <c r="VF31" s="21">
        <v>0</v>
      </c>
      <c r="VG31" s="22"/>
      <c r="VH31" s="22"/>
      <c r="VI31" s="21">
        <v>0</v>
      </c>
      <c r="VJ31" s="21">
        <f t="shared" si="242"/>
        <v>0</v>
      </c>
      <c r="VK31" s="21">
        <v>0</v>
      </c>
      <c r="VL31" s="21">
        <f t="shared" si="243"/>
        <v>0</v>
      </c>
      <c r="VM31" s="21">
        <v>0</v>
      </c>
      <c r="VN31" s="21">
        <f t="shared" si="244"/>
        <v>0</v>
      </c>
      <c r="VO31" s="21">
        <v>0</v>
      </c>
      <c r="VP31" s="21">
        <f t="shared" si="245"/>
        <v>0</v>
      </c>
      <c r="VQ31" s="21">
        <v>0</v>
      </c>
      <c r="VR31" s="21">
        <f t="shared" si="246"/>
        <v>0</v>
      </c>
      <c r="VS31" s="21">
        <v>0</v>
      </c>
      <c r="VT31" s="21">
        <f t="shared" si="247"/>
        <v>0</v>
      </c>
      <c r="VU31" s="21">
        <f t="shared" si="248"/>
        <v>0</v>
      </c>
      <c r="VV31" s="21"/>
      <c r="VW31" s="23">
        <f t="shared" si="430"/>
        <v>0</v>
      </c>
      <c r="VX31" s="22"/>
      <c r="VY31" s="22"/>
      <c r="VZ31" s="22"/>
      <c r="WA31" s="23">
        <v>0</v>
      </c>
      <c r="WB31" s="21">
        <f t="shared" si="376"/>
        <v>0</v>
      </c>
      <c r="WC31" s="21">
        <f t="shared" si="250"/>
        <v>0</v>
      </c>
      <c r="WD31" s="21">
        <v>0</v>
      </c>
      <c r="WE31" s="21">
        <f t="shared" si="251"/>
        <v>0</v>
      </c>
      <c r="WF31" s="21">
        <v>0</v>
      </c>
      <c r="WG31" s="21">
        <f t="shared" si="252"/>
        <v>0</v>
      </c>
      <c r="WH31" s="21">
        <v>0</v>
      </c>
      <c r="WI31" s="21">
        <f t="shared" si="253"/>
        <v>0</v>
      </c>
      <c r="WJ31" s="21">
        <v>0</v>
      </c>
      <c r="WK31" s="21">
        <f t="shared" si="254"/>
        <v>0</v>
      </c>
      <c r="WL31" s="21">
        <v>0</v>
      </c>
      <c r="WM31" s="21">
        <f t="shared" si="255"/>
        <v>0</v>
      </c>
      <c r="WN31" s="21">
        <f t="shared" si="413"/>
        <v>0</v>
      </c>
      <c r="WO31" s="21"/>
      <c r="WP31" s="21">
        <f t="shared" si="16"/>
        <v>0</v>
      </c>
      <c r="WQ31" s="21"/>
      <c r="WR31" s="21"/>
      <c r="WS31" s="21">
        <v>0</v>
      </c>
      <c r="WT31" s="21">
        <f t="shared" si="257"/>
        <v>0</v>
      </c>
      <c r="WU31" s="21">
        <v>0</v>
      </c>
      <c r="WV31" s="21">
        <v>0</v>
      </c>
      <c r="WW31" s="22"/>
      <c r="WX31" s="22"/>
      <c r="WY31" s="21">
        <v>0</v>
      </c>
      <c r="WZ31" s="21">
        <f t="shared" si="258"/>
        <v>0</v>
      </c>
      <c r="XA31" s="21">
        <v>0</v>
      </c>
      <c r="XB31" s="21">
        <f t="shared" si="259"/>
        <v>0</v>
      </c>
      <c r="XC31" s="21">
        <v>0</v>
      </c>
      <c r="XD31" s="21">
        <f t="shared" si="260"/>
        <v>0</v>
      </c>
      <c r="XE31" s="21">
        <v>0</v>
      </c>
      <c r="XF31" s="21">
        <f t="shared" si="261"/>
        <v>0</v>
      </c>
      <c r="XG31" s="21">
        <v>0</v>
      </c>
      <c r="XH31" s="21">
        <f t="shared" si="262"/>
        <v>0</v>
      </c>
      <c r="XI31" s="21">
        <v>0</v>
      </c>
      <c r="XJ31" s="21">
        <f t="shared" si="263"/>
        <v>0</v>
      </c>
      <c r="XK31" s="21">
        <f t="shared" si="264"/>
        <v>0</v>
      </c>
      <c r="XL31" s="21"/>
      <c r="XM31" s="23">
        <f t="shared" si="431"/>
        <v>0</v>
      </c>
      <c r="XN31" s="22"/>
      <c r="XO31" s="22"/>
      <c r="XP31" s="22"/>
      <c r="XQ31" s="23">
        <v>0</v>
      </c>
      <c r="XR31" s="21">
        <f t="shared" si="377"/>
        <v>0</v>
      </c>
      <c r="XS31" s="21">
        <f t="shared" si="266"/>
        <v>0</v>
      </c>
      <c r="XT31" s="21">
        <v>0</v>
      </c>
      <c r="XU31" s="21">
        <f t="shared" si="267"/>
        <v>0</v>
      </c>
      <c r="XV31" s="21">
        <v>0</v>
      </c>
      <c r="XW31" s="21">
        <f t="shared" si="268"/>
        <v>0</v>
      </c>
      <c r="XX31" s="21">
        <v>0</v>
      </c>
      <c r="XY31" s="21">
        <f t="shared" si="269"/>
        <v>0</v>
      </c>
      <c r="XZ31" s="21">
        <v>0</v>
      </c>
      <c r="YA31" s="21">
        <f t="shared" si="270"/>
        <v>0</v>
      </c>
      <c r="YB31" s="21">
        <v>0</v>
      </c>
      <c r="YC31" s="21">
        <f t="shared" si="271"/>
        <v>0</v>
      </c>
      <c r="YD31" s="21">
        <f t="shared" si="414"/>
        <v>0</v>
      </c>
      <c r="YE31" s="21"/>
      <c r="YF31" s="21">
        <f t="shared" si="17"/>
        <v>0</v>
      </c>
      <c r="YG31" s="21"/>
      <c r="YH31" s="21"/>
      <c r="YI31" s="21">
        <v>0</v>
      </c>
      <c r="YJ31" s="21">
        <f t="shared" si="273"/>
        <v>0</v>
      </c>
      <c r="YK31" s="21">
        <v>0</v>
      </c>
      <c r="YL31" s="21">
        <v>0</v>
      </c>
      <c r="YM31" s="22"/>
      <c r="YN31" s="22"/>
      <c r="YO31" s="21">
        <v>0</v>
      </c>
      <c r="YP31" s="21">
        <f t="shared" si="274"/>
        <v>0</v>
      </c>
      <c r="YQ31" s="21">
        <v>0</v>
      </c>
      <c r="YR31" s="21">
        <f t="shared" si="275"/>
        <v>0</v>
      </c>
      <c r="YS31" s="21">
        <v>0</v>
      </c>
      <c r="YT31" s="21">
        <f t="shared" si="276"/>
        <v>0</v>
      </c>
      <c r="YU31" s="21">
        <v>0</v>
      </c>
      <c r="YV31" s="21">
        <f t="shared" si="277"/>
        <v>0</v>
      </c>
      <c r="YW31" s="21">
        <v>0</v>
      </c>
      <c r="YX31" s="21">
        <f t="shared" si="278"/>
        <v>0</v>
      </c>
      <c r="YY31" s="21">
        <v>0</v>
      </c>
      <c r="YZ31" s="21">
        <f t="shared" si="279"/>
        <v>0</v>
      </c>
      <c r="ZA31" s="21">
        <f t="shared" si="280"/>
        <v>0</v>
      </c>
      <c r="ZB31" s="21"/>
      <c r="ZC31" s="23">
        <f t="shared" si="432"/>
        <v>0</v>
      </c>
      <c r="ZD31" s="22"/>
      <c r="ZE31" s="22"/>
      <c r="ZF31" s="22"/>
      <c r="ZG31" s="23">
        <v>0</v>
      </c>
      <c r="ZH31" s="21">
        <f t="shared" si="378"/>
        <v>0</v>
      </c>
      <c r="ZI31" s="21">
        <f t="shared" si="282"/>
        <v>0</v>
      </c>
      <c r="ZJ31" s="21">
        <v>0</v>
      </c>
      <c r="ZK31" s="21">
        <f t="shared" si="283"/>
        <v>0</v>
      </c>
      <c r="ZL31" s="21">
        <v>0</v>
      </c>
      <c r="ZM31" s="21">
        <f t="shared" si="284"/>
        <v>0</v>
      </c>
      <c r="ZN31" s="21">
        <v>0</v>
      </c>
      <c r="ZO31" s="21">
        <f t="shared" si="285"/>
        <v>0</v>
      </c>
      <c r="ZP31" s="21">
        <v>0</v>
      </c>
      <c r="ZQ31" s="21">
        <f t="shared" si="286"/>
        <v>0</v>
      </c>
      <c r="ZR31" s="21">
        <v>0</v>
      </c>
      <c r="ZS31" s="21">
        <f t="shared" si="287"/>
        <v>0</v>
      </c>
      <c r="ZT31" s="21">
        <f t="shared" si="415"/>
        <v>0</v>
      </c>
      <c r="ZU31" s="21"/>
      <c r="ZV31" s="21">
        <f t="shared" si="18"/>
        <v>0</v>
      </c>
      <c r="ZW31" s="21"/>
      <c r="ZX31" s="21"/>
      <c r="ZY31" s="21">
        <v>0</v>
      </c>
      <c r="ZZ31" s="21">
        <f t="shared" si="289"/>
        <v>0</v>
      </c>
      <c r="AAA31" s="21">
        <v>0</v>
      </c>
      <c r="AAB31" s="21">
        <v>0</v>
      </c>
      <c r="AAC31" s="22"/>
      <c r="AAD31" s="22"/>
      <c r="AAE31" s="21">
        <v>0</v>
      </c>
      <c r="AAF31" s="21">
        <f t="shared" si="290"/>
        <v>0</v>
      </c>
      <c r="AAG31" s="21">
        <v>0</v>
      </c>
      <c r="AAH31" s="21">
        <f t="shared" si="291"/>
        <v>0</v>
      </c>
      <c r="AAI31" s="21">
        <v>0</v>
      </c>
      <c r="AAJ31" s="21">
        <f t="shared" si="292"/>
        <v>0</v>
      </c>
      <c r="AAK31" s="21">
        <v>0</v>
      </c>
      <c r="AAL31" s="21">
        <f t="shared" si="293"/>
        <v>0</v>
      </c>
      <c r="AAM31" s="21">
        <v>0</v>
      </c>
      <c r="AAN31" s="21">
        <f t="shared" si="294"/>
        <v>0</v>
      </c>
      <c r="AAO31" s="21">
        <v>0</v>
      </c>
      <c r="AAP31" s="21">
        <f t="shared" si="295"/>
        <v>0</v>
      </c>
      <c r="AAQ31" s="21">
        <f t="shared" si="296"/>
        <v>0</v>
      </c>
      <c r="AAR31" s="21"/>
      <c r="AAS31" s="23">
        <f t="shared" si="433"/>
        <v>0</v>
      </c>
      <c r="AAT31" s="22"/>
      <c r="AAU31" s="22"/>
      <c r="AAV31" s="22"/>
      <c r="AAW31" s="23">
        <v>0</v>
      </c>
      <c r="AAX31" s="21">
        <f t="shared" si="379"/>
        <v>0</v>
      </c>
      <c r="AAY31" s="21">
        <f t="shared" si="298"/>
        <v>0</v>
      </c>
      <c r="AAZ31" s="21">
        <v>0</v>
      </c>
      <c r="ABA31" s="21">
        <f t="shared" si="299"/>
        <v>0</v>
      </c>
      <c r="ABB31" s="21">
        <v>0</v>
      </c>
      <c r="ABC31" s="21">
        <f t="shared" si="300"/>
        <v>0</v>
      </c>
      <c r="ABD31" s="21">
        <v>0</v>
      </c>
      <c r="ABE31" s="21">
        <f t="shared" si="301"/>
        <v>0</v>
      </c>
      <c r="ABF31" s="21">
        <v>0</v>
      </c>
      <c r="ABG31" s="21">
        <f t="shared" si="302"/>
        <v>0</v>
      </c>
      <c r="ABH31" s="21">
        <v>0</v>
      </c>
      <c r="ABI31" s="21">
        <f t="shared" si="303"/>
        <v>0</v>
      </c>
      <c r="ABJ31" s="21">
        <f t="shared" si="416"/>
        <v>0</v>
      </c>
      <c r="ABK31" s="21"/>
      <c r="ABL31" s="21">
        <f t="shared" si="19"/>
        <v>0</v>
      </c>
      <c r="ABM31" s="21"/>
      <c r="ABN31" s="21"/>
      <c r="ABO31" s="21">
        <v>0</v>
      </c>
      <c r="ABP31" s="21">
        <f t="shared" si="305"/>
        <v>0</v>
      </c>
      <c r="ABQ31" s="21">
        <v>0</v>
      </c>
      <c r="ABR31" s="21">
        <v>0</v>
      </c>
      <c r="ABS31" s="22"/>
      <c r="ABT31" s="22"/>
      <c r="ABU31" s="21">
        <v>0</v>
      </c>
      <c r="ABV31" s="21">
        <f t="shared" si="20"/>
        <v>0</v>
      </c>
      <c r="ABW31" s="21">
        <v>0</v>
      </c>
      <c r="ABX31" s="21">
        <f t="shared" si="306"/>
        <v>0</v>
      </c>
      <c r="ABY31" s="21">
        <v>0</v>
      </c>
      <c r="ABZ31" s="21">
        <f t="shared" si="307"/>
        <v>0</v>
      </c>
      <c r="ACA31" s="21">
        <v>0</v>
      </c>
      <c r="ACB31" s="21">
        <f t="shared" si="308"/>
        <v>0</v>
      </c>
      <c r="ACC31" s="21">
        <v>0</v>
      </c>
      <c r="ACD31" s="21">
        <f t="shared" si="309"/>
        <v>0</v>
      </c>
      <c r="ACE31" s="21">
        <v>0</v>
      </c>
      <c r="ACF31" s="21">
        <f t="shared" si="310"/>
        <v>0</v>
      </c>
      <c r="ACG31" s="21">
        <f t="shared" si="21"/>
        <v>0</v>
      </c>
      <c r="ACH31" s="21"/>
      <c r="ACI31" s="23">
        <f t="shared" si="434"/>
        <v>0</v>
      </c>
      <c r="ACJ31" s="22"/>
      <c r="ACK31" s="22"/>
      <c r="ACL31" s="22"/>
      <c r="ACM31" s="23">
        <v>0</v>
      </c>
      <c r="ACN31" s="21">
        <f t="shared" si="380"/>
        <v>0</v>
      </c>
      <c r="ACO31" s="21">
        <f t="shared" si="312"/>
        <v>0</v>
      </c>
      <c r="ACP31" s="21">
        <v>0</v>
      </c>
      <c r="ACQ31" s="21">
        <f t="shared" si="313"/>
        <v>0</v>
      </c>
      <c r="ACR31" s="21">
        <v>0</v>
      </c>
      <c r="ACS31" s="21">
        <f t="shared" si="314"/>
        <v>0</v>
      </c>
      <c r="ACT31" s="21">
        <v>0</v>
      </c>
      <c r="ACU31" s="21">
        <f t="shared" si="315"/>
        <v>0</v>
      </c>
      <c r="ACV31" s="21">
        <v>0</v>
      </c>
      <c r="ACW31" s="21">
        <f t="shared" si="316"/>
        <v>0</v>
      </c>
      <c r="ACX31" s="21">
        <v>0</v>
      </c>
      <c r="ACY31" s="21">
        <f t="shared" si="317"/>
        <v>0</v>
      </c>
      <c r="ACZ31" s="21">
        <f t="shared" si="417"/>
        <v>0</v>
      </c>
      <c r="ADA31" s="21"/>
      <c r="ADB31" s="21">
        <f t="shared" si="22"/>
        <v>0</v>
      </c>
      <c r="ADC31" s="21"/>
      <c r="ADD31" s="21"/>
      <c r="ADE31" s="21">
        <v>0</v>
      </c>
      <c r="ADF31" s="21">
        <f t="shared" si="319"/>
        <v>0</v>
      </c>
      <c r="ADG31" s="21">
        <v>0</v>
      </c>
      <c r="ADH31" s="21">
        <v>0</v>
      </c>
      <c r="ADI31" s="22"/>
      <c r="ADJ31" s="22"/>
      <c r="ADK31" s="21">
        <v>0</v>
      </c>
      <c r="ADL31" s="21">
        <f t="shared" si="320"/>
        <v>0</v>
      </c>
      <c r="ADM31" s="21">
        <v>0</v>
      </c>
      <c r="ADN31" s="21">
        <f t="shared" si="321"/>
        <v>0</v>
      </c>
      <c r="ADO31" s="21">
        <v>0</v>
      </c>
      <c r="ADP31" s="21">
        <f t="shared" si="322"/>
        <v>0</v>
      </c>
      <c r="ADQ31" s="21">
        <v>0</v>
      </c>
      <c r="ADR31" s="21">
        <f t="shared" si="323"/>
        <v>0</v>
      </c>
      <c r="ADS31" s="21">
        <v>0</v>
      </c>
      <c r="ADT31" s="21">
        <f t="shared" si="324"/>
        <v>0</v>
      </c>
      <c r="ADU31" s="21">
        <v>0</v>
      </c>
      <c r="ADV31" s="21">
        <f t="shared" si="325"/>
        <v>0</v>
      </c>
      <c r="ADW31" s="21">
        <f t="shared" si="326"/>
        <v>0</v>
      </c>
      <c r="ADX31" s="21"/>
      <c r="ADY31" s="23">
        <f t="shared" si="435"/>
        <v>0</v>
      </c>
      <c r="ADZ31" s="22"/>
      <c r="AEA31" s="22"/>
      <c r="AEB31" s="22"/>
      <c r="AEC31" s="23">
        <v>0</v>
      </c>
      <c r="AED31" s="21">
        <f t="shared" si="381"/>
        <v>0</v>
      </c>
      <c r="AEE31" s="21">
        <f t="shared" si="328"/>
        <v>0</v>
      </c>
      <c r="AEF31" s="21">
        <v>0</v>
      </c>
      <c r="AEG31" s="21">
        <f t="shared" si="329"/>
        <v>0</v>
      </c>
      <c r="AEH31" s="21">
        <v>0</v>
      </c>
      <c r="AEI31" s="21">
        <f t="shared" si="330"/>
        <v>0</v>
      </c>
      <c r="AEJ31" s="21">
        <v>0</v>
      </c>
      <c r="AEK31" s="21">
        <f t="shared" si="331"/>
        <v>0</v>
      </c>
      <c r="AEL31" s="21">
        <v>0</v>
      </c>
      <c r="AEM31" s="21">
        <f t="shared" si="332"/>
        <v>0</v>
      </c>
      <c r="AEN31" s="21">
        <v>0</v>
      </c>
      <c r="AEO31" s="21">
        <f t="shared" si="333"/>
        <v>0</v>
      </c>
      <c r="AEP31" s="21">
        <f t="shared" si="418"/>
        <v>0</v>
      </c>
      <c r="AEQ31" s="21"/>
      <c r="AER31" s="21">
        <f t="shared" si="23"/>
        <v>0</v>
      </c>
      <c r="AES31" s="21"/>
      <c r="AET31" s="21"/>
      <c r="AEU31" s="21">
        <v>0</v>
      </c>
      <c r="AEV31" s="21">
        <f t="shared" si="335"/>
        <v>0</v>
      </c>
      <c r="AEW31" s="21">
        <v>0</v>
      </c>
      <c r="AEX31" s="21">
        <v>0</v>
      </c>
      <c r="AEY31" s="22"/>
      <c r="AEZ31" s="22"/>
      <c r="AFA31" s="21">
        <v>0</v>
      </c>
      <c r="AFB31" s="21">
        <f t="shared" si="336"/>
        <v>0</v>
      </c>
      <c r="AFC31" s="21">
        <v>0</v>
      </c>
      <c r="AFD31" s="21">
        <f t="shared" si="337"/>
        <v>0</v>
      </c>
      <c r="AFE31" s="21">
        <v>0</v>
      </c>
      <c r="AFF31" s="21">
        <f t="shared" si="338"/>
        <v>0</v>
      </c>
      <c r="AFG31" s="21">
        <v>0</v>
      </c>
      <c r="AFH31" s="21">
        <f t="shared" si="339"/>
        <v>0</v>
      </c>
      <c r="AFI31" s="21">
        <v>0</v>
      </c>
      <c r="AFJ31" s="21">
        <f t="shared" si="340"/>
        <v>0</v>
      </c>
      <c r="AFK31" s="21">
        <v>0</v>
      </c>
      <c r="AFL31" s="21">
        <f t="shared" si="341"/>
        <v>0</v>
      </c>
      <c r="AFM31" s="21">
        <f t="shared" si="342"/>
        <v>0</v>
      </c>
      <c r="AFN31" s="21"/>
      <c r="AFO31" s="23">
        <f t="shared" si="436"/>
        <v>0</v>
      </c>
      <c r="AFP31" s="24">
        <f t="shared" si="24"/>
        <v>0</v>
      </c>
      <c r="AFQ31" s="24">
        <f t="shared" si="25"/>
        <v>0</v>
      </c>
      <c r="AFR31" s="24">
        <f t="shared" si="343"/>
        <v>0</v>
      </c>
    </row>
    <row r="32" spans="1:850" ht="19.350000000000001" customHeight="1" x14ac:dyDescent="0.3">
      <c r="A32" s="19"/>
      <c r="B32" s="20" t="s">
        <v>43</v>
      </c>
      <c r="C32" s="20" t="s">
        <v>43</v>
      </c>
      <c r="D32" s="21">
        <v>0</v>
      </c>
      <c r="E32" s="20" t="s">
        <v>43</v>
      </c>
      <c r="F32" s="20" t="s">
        <v>43</v>
      </c>
      <c r="G32" s="21">
        <v>0</v>
      </c>
      <c r="H32" s="22"/>
      <c r="I32" s="22"/>
      <c r="J32" s="22"/>
      <c r="K32" s="23">
        <v>0</v>
      </c>
      <c r="L32" s="21">
        <f t="shared" si="26"/>
        <v>0</v>
      </c>
      <c r="M32" s="21">
        <f t="shared" si="27"/>
        <v>0</v>
      </c>
      <c r="N32" s="21">
        <v>0</v>
      </c>
      <c r="O32" s="21">
        <f t="shared" si="28"/>
        <v>0</v>
      </c>
      <c r="P32" s="21">
        <v>0</v>
      </c>
      <c r="Q32" s="21">
        <f t="shared" si="29"/>
        <v>0</v>
      </c>
      <c r="R32" s="21">
        <v>0</v>
      </c>
      <c r="S32" s="21">
        <f t="shared" si="30"/>
        <v>0</v>
      </c>
      <c r="T32" s="21">
        <v>0</v>
      </c>
      <c r="U32" s="21">
        <f t="shared" si="31"/>
        <v>0</v>
      </c>
      <c r="V32" s="21">
        <v>0</v>
      </c>
      <c r="W32" s="21">
        <f t="shared" si="32"/>
        <v>0</v>
      </c>
      <c r="X32" s="21">
        <f t="shared" si="33"/>
        <v>0</v>
      </c>
      <c r="Y32" s="21"/>
      <c r="Z32" s="21">
        <f t="shared" si="0"/>
        <v>0</v>
      </c>
      <c r="AA32" s="21"/>
      <c r="AB32" s="21"/>
      <c r="AC32" s="21">
        <v>0</v>
      </c>
      <c r="AD32" s="21">
        <f t="shared" si="34"/>
        <v>0</v>
      </c>
      <c r="AE32" s="21">
        <v>0</v>
      </c>
      <c r="AF32" s="21">
        <v>0</v>
      </c>
      <c r="AG32" s="22"/>
      <c r="AH32" s="22"/>
      <c r="AI32" s="21">
        <v>0</v>
      </c>
      <c r="AJ32" s="21">
        <f t="shared" si="35"/>
        <v>0</v>
      </c>
      <c r="AK32" s="21">
        <v>0</v>
      </c>
      <c r="AL32" s="21">
        <f t="shared" si="36"/>
        <v>0</v>
      </c>
      <c r="AM32" s="21">
        <v>0</v>
      </c>
      <c r="AN32" s="21">
        <f t="shared" si="37"/>
        <v>0</v>
      </c>
      <c r="AO32" s="21">
        <v>0</v>
      </c>
      <c r="AP32" s="21">
        <f t="shared" si="38"/>
        <v>0</v>
      </c>
      <c r="AQ32" s="21">
        <v>0</v>
      </c>
      <c r="AR32" s="21">
        <f t="shared" si="39"/>
        <v>0</v>
      </c>
      <c r="AS32" s="21">
        <v>0</v>
      </c>
      <c r="AT32" s="21">
        <f t="shared" si="40"/>
        <v>0</v>
      </c>
      <c r="AU32" s="21">
        <f t="shared" si="41"/>
        <v>0</v>
      </c>
      <c r="AV32" s="21"/>
      <c r="AW32" s="23">
        <f t="shared" si="344"/>
        <v>0</v>
      </c>
      <c r="AX32" s="22"/>
      <c r="AY32" s="22"/>
      <c r="AZ32" s="22"/>
      <c r="BA32" s="23">
        <v>0</v>
      </c>
      <c r="BB32" s="21">
        <f t="shared" si="363"/>
        <v>0</v>
      </c>
      <c r="BC32" s="21">
        <f t="shared" si="43"/>
        <v>0</v>
      </c>
      <c r="BD32" s="21">
        <v>0</v>
      </c>
      <c r="BE32" s="21">
        <f t="shared" si="44"/>
        <v>0</v>
      </c>
      <c r="BF32" s="21">
        <v>0</v>
      </c>
      <c r="BG32" s="21">
        <f t="shared" si="45"/>
        <v>0</v>
      </c>
      <c r="BH32" s="21">
        <v>0</v>
      </c>
      <c r="BI32" s="21">
        <f t="shared" si="46"/>
        <v>0</v>
      </c>
      <c r="BJ32" s="21">
        <v>0</v>
      </c>
      <c r="BK32" s="21">
        <f t="shared" si="47"/>
        <v>0</v>
      </c>
      <c r="BL32" s="21">
        <v>0</v>
      </c>
      <c r="BM32" s="21">
        <f t="shared" si="48"/>
        <v>0</v>
      </c>
      <c r="BN32" s="21">
        <f t="shared" si="400"/>
        <v>0</v>
      </c>
      <c r="BO32" s="21"/>
      <c r="BP32" s="21">
        <f t="shared" si="1"/>
        <v>0</v>
      </c>
      <c r="BQ32" s="21"/>
      <c r="BR32" s="21"/>
      <c r="BS32" s="21">
        <v>0</v>
      </c>
      <c r="BT32" s="21">
        <f t="shared" si="50"/>
        <v>0</v>
      </c>
      <c r="BU32" s="21">
        <v>0</v>
      </c>
      <c r="BV32" s="21">
        <v>0</v>
      </c>
      <c r="BW32" s="22"/>
      <c r="BX32" s="22"/>
      <c r="BY32" s="21">
        <v>0</v>
      </c>
      <c r="BZ32" s="21">
        <f t="shared" si="51"/>
        <v>0</v>
      </c>
      <c r="CA32" s="21">
        <v>0</v>
      </c>
      <c r="CB32" s="21">
        <f t="shared" si="52"/>
        <v>0</v>
      </c>
      <c r="CC32" s="21">
        <v>0</v>
      </c>
      <c r="CD32" s="21">
        <f t="shared" si="53"/>
        <v>0</v>
      </c>
      <c r="CE32" s="21">
        <v>0</v>
      </c>
      <c r="CF32" s="21">
        <f t="shared" si="54"/>
        <v>0</v>
      </c>
      <c r="CG32" s="21">
        <v>0</v>
      </c>
      <c r="CH32" s="21">
        <f t="shared" si="55"/>
        <v>0</v>
      </c>
      <c r="CI32" s="21">
        <v>0</v>
      </c>
      <c r="CJ32" s="21">
        <f t="shared" si="56"/>
        <v>0</v>
      </c>
      <c r="CK32" s="21">
        <f t="shared" si="57"/>
        <v>0</v>
      </c>
      <c r="CL32" s="21"/>
      <c r="CM32" s="23">
        <f t="shared" si="419"/>
        <v>0</v>
      </c>
      <c r="CN32" s="22"/>
      <c r="CO32" s="22"/>
      <c r="CP32" s="22"/>
      <c r="CQ32" s="23">
        <v>0</v>
      </c>
      <c r="CR32" s="21">
        <f t="shared" si="364"/>
        <v>0</v>
      </c>
      <c r="CS32" s="21">
        <f t="shared" si="59"/>
        <v>0</v>
      </c>
      <c r="CT32" s="21">
        <v>0</v>
      </c>
      <c r="CU32" s="21">
        <f t="shared" si="60"/>
        <v>0</v>
      </c>
      <c r="CV32" s="21">
        <v>0</v>
      </c>
      <c r="CW32" s="21">
        <f t="shared" si="61"/>
        <v>0</v>
      </c>
      <c r="CX32" s="21">
        <v>0</v>
      </c>
      <c r="CY32" s="21">
        <f t="shared" si="62"/>
        <v>0</v>
      </c>
      <c r="CZ32" s="21">
        <v>0</v>
      </c>
      <c r="DA32" s="21">
        <f t="shared" si="63"/>
        <v>0</v>
      </c>
      <c r="DB32" s="21">
        <v>0</v>
      </c>
      <c r="DC32" s="21">
        <f t="shared" si="64"/>
        <v>0</v>
      </c>
      <c r="DD32" s="21">
        <f t="shared" si="401"/>
        <v>0</v>
      </c>
      <c r="DE32" s="21"/>
      <c r="DF32" s="21">
        <f t="shared" si="2"/>
        <v>0</v>
      </c>
      <c r="DG32" s="21"/>
      <c r="DH32" s="21"/>
      <c r="DI32" s="21">
        <v>0</v>
      </c>
      <c r="DJ32" s="21">
        <f t="shared" si="66"/>
        <v>0</v>
      </c>
      <c r="DK32" s="21">
        <v>0</v>
      </c>
      <c r="DL32" s="21">
        <v>0</v>
      </c>
      <c r="DM32" s="22"/>
      <c r="DN32" s="22"/>
      <c r="DO32" s="21">
        <v>0</v>
      </c>
      <c r="DP32" s="21">
        <f t="shared" si="3"/>
        <v>0</v>
      </c>
      <c r="DQ32" s="21">
        <v>0</v>
      </c>
      <c r="DR32" s="21">
        <f t="shared" si="67"/>
        <v>0</v>
      </c>
      <c r="DS32" s="21">
        <v>0</v>
      </c>
      <c r="DT32" s="21">
        <f t="shared" si="68"/>
        <v>0</v>
      </c>
      <c r="DU32" s="21">
        <v>0</v>
      </c>
      <c r="DV32" s="21">
        <f t="shared" si="69"/>
        <v>0</v>
      </c>
      <c r="DW32" s="21">
        <v>0</v>
      </c>
      <c r="DX32" s="21">
        <f t="shared" si="70"/>
        <v>0</v>
      </c>
      <c r="DY32" s="21">
        <v>0</v>
      </c>
      <c r="DZ32" s="21">
        <f t="shared" si="71"/>
        <v>0</v>
      </c>
      <c r="EA32" s="21">
        <f t="shared" si="72"/>
        <v>0</v>
      </c>
      <c r="EB32" s="21"/>
      <c r="EC32" s="23">
        <f t="shared" si="4"/>
        <v>0</v>
      </c>
      <c r="ED32" s="22"/>
      <c r="EE32" s="22"/>
      <c r="EF32" s="22"/>
      <c r="EG32" s="23">
        <v>0</v>
      </c>
      <c r="EH32" s="21">
        <f t="shared" si="365"/>
        <v>0</v>
      </c>
      <c r="EI32" s="21">
        <f t="shared" si="74"/>
        <v>0</v>
      </c>
      <c r="EJ32" s="21">
        <v>0</v>
      </c>
      <c r="EK32" s="21">
        <f t="shared" si="75"/>
        <v>0</v>
      </c>
      <c r="EL32" s="21">
        <v>0</v>
      </c>
      <c r="EM32" s="21">
        <f t="shared" si="76"/>
        <v>0</v>
      </c>
      <c r="EN32" s="21">
        <v>0</v>
      </c>
      <c r="EO32" s="21">
        <f t="shared" si="77"/>
        <v>0</v>
      </c>
      <c r="EP32" s="21">
        <v>0</v>
      </c>
      <c r="EQ32" s="21">
        <f t="shared" si="78"/>
        <v>0</v>
      </c>
      <c r="ER32" s="21">
        <v>0</v>
      </c>
      <c r="ES32" s="21">
        <f t="shared" si="79"/>
        <v>0</v>
      </c>
      <c r="ET32" s="21">
        <f t="shared" si="402"/>
        <v>0</v>
      </c>
      <c r="EU32" s="21"/>
      <c r="EV32" s="21">
        <f t="shared" si="5"/>
        <v>0</v>
      </c>
      <c r="EW32" s="21"/>
      <c r="EX32" s="21"/>
      <c r="EY32" s="21">
        <v>0</v>
      </c>
      <c r="EZ32" s="21">
        <f t="shared" si="81"/>
        <v>0</v>
      </c>
      <c r="FA32" s="21">
        <v>0</v>
      </c>
      <c r="FB32" s="21">
        <v>0</v>
      </c>
      <c r="FC32" s="22"/>
      <c r="FD32" s="22"/>
      <c r="FE32" s="21">
        <v>0</v>
      </c>
      <c r="FF32" s="21">
        <f t="shared" si="82"/>
        <v>0</v>
      </c>
      <c r="FG32" s="21">
        <v>0</v>
      </c>
      <c r="FH32" s="21">
        <f t="shared" si="83"/>
        <v>0</v>
      </c>
      <c r="FI32" s="21">
        <v>0</v>
      </c>
      <c r="FJ32" s="21">
        <f t="shared" si="84"/>
        <v>0</v>
      </c>
      <c r="FK32" s="21">
        <v>0</v>
      </c>
      <c r="FL32" s="21">
        <f t="shared" si="85"/>
        <v>0</v>
      </c>
      <c r="FM32" s="21">
        <v>0</v>
      </c>
      <c r="FN32" s="21">
        <f t="shared" si="86"/>
        <v>0</v>
      </c>
      <c r="FO32" s="21">
        <v>0</v>
      </c>
      <c r="FP32" s="21">
        <f t="shared" si="87"/>
        <v>0</v>
      </c>
      <c r="FQ32" s="21">
        <f t="shared" si="88"/>
        <v>0</v>
      </c>
      <c r="FR32" s="21"/>
      <c r="FS32" s="23">
        <f t="shared" si="420"/>
        <v>0</v>
      </c>
      <c r="FT32" s="22"/>
      <c r="FU32" s="22"/>
      <c r="FV32" s="22"/>
      <c r="FW32" s="23">
        <v>0</v>
      </c>
      <c r="FX32" s="21">
        <f t="shared" si="366"/>
        <v>0</v>
      </c>
      <c r="FY32" s="21">
        <f t="shared" si="90"/>
        <v>0</v>
      </c>
      <c r="FZ32" s="21">
        <v>0</v>
      </c>
      <c r="GA32" s="21">
        <f t="shared" si="91"/>
        <v>0</v>
      </c>
      <c r="GB32" s="21">
        <v>0</v>
      </c>
      <c r="GC32" s="21">
        <f t="shared" si="92"/>
        <v>0</v>
      </c>
      <c r="GD32" s="21">
        <v>0</v>
      </c>
      <c r="GE32" s="21">
        <f t="shared" si="93"/>
        <v>0</v>
      </c>
      <c r="GF32" s="21">
        <v>0</v>
      </c>
      <c r="GG32" s="21">
        <f t="shared" si="94"/>
        <v>0</v>
      </c>
      <c r="GH32" s="21">
        <v>0</v>
      </c>
      <c r="GI32" s="21">
        <f t="shared" si="95"/>
        <v>0</v>
      </c>
      <c r="GJ32" s="21">
        <f t="shared" si="403"/>
        <v>0</v>
      </c>
      <c r="GK32" s="21"/>
      <c r="GL32" s="21">
        <f t="shared" si="6"/>
        <v>0</v>
      </c>
      <c r="GM32" s="21"/>
      <c r="GN32" s="21"/>
      <c r="GO32" s="21">
        <v>0</v>
      </c>
      <c r="GP32" s="21">
        <f t="shared" si="97"/>
        <v>0</v>
      </c>
      <c r="GQ32" s="21">
        <v>0</v>
      </c>
      <c r="GR32" s="21">
        <v>0</v>
      </c>
      <c r="GS32" s="22"/>
      <c r="GT32" s="22"/>
      <c r="GU32" s="21">
        <v>0</v>
      </c>
      <c r="GV32" s="21">
        <f t="shared" si="98"/>
        <v>0</v>
      </c>
      <c r="GW32" s="21">
        <v>0</v>
      </c>
      <c r="GX32" s="21">
        <f t="shared" si="99"/>
        <v>0</v>
      </c>
      <c r="GY32" s="21">
        <v>0</v>
      </c>
      <c r="GZ32" s="21">
        <f t="shared" si="100"/>
        <v>0</v>
      </c>
      <c r="HA32" s="21">
        <v>0</v>
      </c>
      <c r="HB32" s="21">
        <f t="shared" si="101"/>
        <v>0</v>
      </c>
      <c r="HC32" s="21">
        <v>0</v>
      </c>
      <c r="HD32" s="21">
        <f t="shared" si="102"/>
        <v>0</v>
      </c>
      <c r="HE32" s="21">
        <v>0</v>
      </c>
      <c r="HF32" s="21">
        <f t="shared" si="103"/>
        <v>0</v>
      </c>
      <c r="HG32" s="21">
        <f t="shared" si="104"/>
        <v>0</v>
      </c>
      <c r="HH32" s="21"/>
      <c r="HI32" s="23">
        <f t="shared" si="421"/>
        <v>0</v>
      </c>
      <c r="HJ32" s="22"/>
      <c r="HK32" s="22"/>
      <c r="HL32" s="22"/>
      <c r="HM32" s="23">
        <v>0</v>
      </c>
      <c r="HN32" s="21">
        <f t="shared" si="367"/>
        <v>0</v>
      </c>
      <c r="HO32" s="21">
        <f t="shared" si="106"/>
        <v>0</v>
      </c>
      <c r="HP32" s="21">
        <v>0</v>
      </c>
      <c r="HQ32" s="21">
        <f t="shared" si="107"/>
        <v>0</v>
      </c>
      <c r="HR32" s="21">
        <v>0</v>
      </c>
      <c r="HS32" s="21">
        <f t="shared" si="108"/>
        <v>0</v>
      </c>
      <c r="HT32" s="21">
        <v>0</v>
      </c>
      <c r="HU32" s="21">
        <f t="shared" si="109"/>
        <v>0</v>
      </c>
      <c r="HV32" s="21">
        <v>0</v>
      </c>
      <c r="HW32" s="21">
        <f t="shared" si="110"/>
        <v>0</v>
      </c>
      <c r="HX32" s="21">
        <v>0</v>
      </c>
      <c r="HY32" s="21">
        <f t="shared" si="111"/>
        <v>0</v>
      </c>
      <c r="HZ32" s="21">
        <f t="shared" si="404"/>
        <v>0</v>
      </c>
      <c r="IA32" s="21"/>
      <c r="IB32" s="21">
        <f t="shared" si="7"/>
        <v>0</v>
      </c>
      <c r="IC32" s="21"/>
      <c r="ID32" s="21"/>
      <c r="IE32" s="21">
        <v>0</v>
      </c>
      <c r="IF32" s="21">
        <f t="shared" si="113"/>
        <v>0</v>
      </c>
      <c r="IG32" s="21">
        <v>0</v>
      </c>
      <c r="IH32" s="21">
        <v>0</v>
      </c>
      <c r="II32" s="22"/>
      <c r="IJ32" s="22"/>
      <c r="IK32" s="21">
        <v>0</v>
      </c>
      <c r="IL32" s="21">
        <f t="shared" si="114"/>
        <v>0</v>
      </c>
      <c r="IM32" s="21">
        <v>0</v>
      </c>
      <c r="IN32" s="21">
        <f t="shared" si="115"/>
        <v>0</v>
      </c>
      <c r="IO32" s="21">
        <v>0</v>
      </c>
      <c r="IP32" s="21">
        <f t="shared" si="116"/>
        <v>0</v>
      </c>
      <c r="IQ32" s="21">
        <v>0</v>
      </c>
      <c r="IR32" s="21">
        <f t="shared" si="117"/>
        <v>0</v>
      </c>
      <c r="IS32" s="21">
        <v>0</v>
      </c>
      <c r="IT32" s="21">
        <f t="shared" si="118"/>
        <v>0</v>
      </c>
      <c r="IU32" s="21">
        <v>0</v>
      </c>
      <c r="IV32" s="21">
        <f t="shared" si="119"/>
        <v>0</v>
      </c>
      <c r="IW32" s="21">
        <f t="shared" si="120"/>
        <v>0</v>
      </c>
      <c r="IX32" s="21"/>
      <c r="IY32" s="23">
        <f t="shared" si="422"/>
        <v>0</v>
      </c>
      <c r="IZ32" s="22"/>
      <c r="JA32" s="22"/>
      <c r="JB32" s="22"/>
      <c r="JC32" s="23">
        <v>0</v>
      </c>
      <c r="JD32" s="21">
        <f t="shared" si="368"/>
        <v>0</v>
      </c>
      <c r="JE32" s="21">
        <f t="shared" si="122"/>
        <v>0</v>
      </c>
      <c r="JF32" s="21">
        <v>0</v>
      </c>
      <c r="JG32" s="21">
        <f t="shared" si="123"/>
        <v>0</v>
      </c>
      <c r="JH32" s="21">
        <v>0</v>
      </c>
      <c r="JI32" s="21">
        <f t="shared" si="124"/>
        <v>0</v>
      </c>
      <c r="JJ32" s="21">
        <v>0</v>
      </c>
      <c r="JK32" s="21">
        <f t="shared" si="125"/>
        <v>0</v>
      </c>
      <c r="JL32" s="21">
        <v>0</v>
      </c>
      <c r="JM32" s="21">
        <f t="shared" si="126"/>
        <v>0</v>
      </c>
      <c r="JN32" s="21">
        <v>0</v>
      </c>
      <c r="JO32" s="21">
        <f t="shared" si="127"/>
        <v>0</v>
      </c>
      <c r="JP32" s="21">
        <f t="shared" si="405"/>
        <v>0</v>
      </c>
      <c r="JQ32" s="21"/>
      <c r="JR32" s="21">
        <f t="shared" si="8"/>
        <v>0</v>
      </c>
      <c r="JS32" s="21"/>
      <c r="JT32" s="21"/>
      <c r="JU32" s="21">
        <v>0</v>
      </c>
      <c r="JV32" s="21">
        <f t="shared" si="129"/>
        <v>0</v>
      </c>
      <c r="JW32" s="21">
        <v>0</v>
      </c>
      <c r="JX32" s="21">
        <v>0</v>
      </c>
      <c r="JY32" s="22"/>
      <c r="JZ32" s="22"/>
      <c r="KA32" s="21">
        <v>0</v>
      </c>
      <c r="KB32" s="21">
        <f t="shared" si="130"/>
        <v>0</v>
      </c>
      <c r="KC32" s="21">
        <v>0</v>
      </c>
      <c r="KD32" s="21">
        <f t="shared" si="131"/>
        <v>0</v>
      </c>
      <c r="KE32" s="21">
        <v>0</v>
      </c>
      <c r="KF32" s="21">
        <f t="shared" si="132"/>
        <v>0</v>
      </c>
      <c r="KG32" s="21">
        <v>0</v>
      </c>
      <c r="KH32" s="21">
        <f t="shared" si="133"/>
        <v>0</v>
      </c>
      <c r="KI32" s="21">
        <v>0</v>
      </c>
      <c r="KJ32" s="21">
        <f t="shared" si="134"/>
        <v>0</v>
      </c>
      <c r="KK32" s="21">
        <v>0</v>
      </c>
      <c r="KL32" s="21">
        <f t="shared" si="135"/>
        <v>0</v>
      </c>
      <c r="KM32" s="21">
        <f t="shared" si="136"/>
        <v>0</v>
      </c>
      <c r="KN32" s="21"/>
      <c r="KO32" s="23">
        <f t="shared" si="423"/>
        <v>0</v>
      </c>
      <c r="KP32" s="22"/>
      <c r="KQ32" s="22"/>
      <c r="KR32" s="22"/>
      <c r="KS32" s="23">
        <v>0</v>
      </c>
      <c r="KT32" s="21">
        <f t="shared" si="369"/>
        <v>0</v>
      </c>
      <c r="KU32" s="21">
        <f t="shared" si="138"/>
        <v>0</v>
      </c>
      <c r="KV32" s="21">
        <v>0</v>
      </c>
      <c r="KW32" s="21">
        <f t="shared" si="139"/>
        <v>0</v>
      </c>
      <c r="KX32" s="21">
        <v>0</v>
      </c>
      <c r="KY32" s="21">
        <f t="shared" si="140"/>
        <v>0</v>
      </c>
      <c r="KZ32" s="21">
        <v>0</v>
      </c>
      <c r="LA32" s="21">
        <f t="shared" si="141"/>
        <v>0</v>
      </c>
      <c r="LB32" s="21">
        <v>0</v>
      </c>
      <c r="LC32" s="21">
        <f t="shared" si="142"/>
        <v>0</v>
      </c>
      <c r="LD32" s="21">
        <v>0</v>
      </c>
      <c r="LE32" s="21">
        <f t="shared" si="143"/>
        <v>0</v>
      </c>
      <c r="LF32" s="21">
        <f t="shared" si="406"/>
        <v>0</v>
      </c>
      <c r="LG32" s="21"/>
      <c r="LH32" s="21">
        <f t="shared" si="9"/>
        <v>0</v>
      </c>
      <c r="LI32" s="21"/>
      <c r="LJ32" s="21"/>
      <c r="LK32" s="21">
        <v>0</v>
      </c>
      <c r="LL32" s="21">
        <f t="shared" si="145"/>
        <v>0</v>
      </c>
      <c r="LM32" s="21">
        <v>0</v>
      </c>
      <c r="LN32" s="21">
        <v>0</v>
      </c>
      <c r="LO32" s="22"/>
      <c r="LP32" s="22"/>
      <c r="LQ32" s="21">
        <v>0</v>
      </c>
      <c r="LR32" s="21">
        <f t="shared" si="146"/>
        <v>0</v>
      </c>
      <c r="LS32" s="21">
        <v>0</v>
      </c>
      <c r="LT32" s="21">
        <f t="shared" si="147"/>
        <v>0</v>
      </c>
      <c r="LU32" s="21">
        <v>0</v>
      </c>
      <c r="LV32" s="21">
        <f t="shared" si="148"/>
        <v>0</v>
      </c>
      <c r="LW32" s="21">
        <v>0</v>
      </c>
      <c r="LX32" s="21">
        <f t="shared" si="149"/>
        <v>0</v>
      </c>
      <c r="LY32" s="21">
        <v>0</v>
      </c>
      <c r="LZ32" s="21">
        <f t="shared" si="150"/>
        <v>0</v>
      </c>
      <c r="MA32" s="21">
        <v>0</v>
      </c>
      <c r="MB32" s="21">
        <f t="shared" si="151"/>
        <v>0</v>
      </c>
      <c r="MC32" s="21">
        <f t="shared" si="152"/>
        <v>0</v>
      </c>
      <c r="MD32" s="21"/>
      <c r="ME32" s="23">
        <f t="shared" si="424"/>
        <v>0</v>
      </c>
      <c r="MF32" s="22"/>
      <c r="MG32" s="22"/>
      <c r="MH32" s="22"/>
      <c r="MI32" s="23">
        <v>0</v>
      </c>
      <c r="MJ32" s="21">
        <f t="shared" si="370"/>
        <v>0</v>
      </c>
      <c r="MK32" s="21">
        <f t="shared" si="154"/>
        <v>0</v>
      </c>
      <c r="ML32" s="21">
        <v>0</v>
      </c>
      <c r="MM32" s="21">
        <f t="shared" si="155"/>
        <v>0</v>
      </c>
      <c r="MN32" s="21">
        <v>0</v>
      </c>
      <c r="MO32" s="21">
        <f t="shared" si="156"/>
        <v>0</v>
      </c>
      <c r="MP32" s="21">
        <v>0</v>
      </c>
      <c r="MQ32" s="21">
        <f t="shared" si="157"/>
        <v>0</v>
      </c>
      <c r="MR32" s="21">
        <v>0</v>
      </c>
      <c r="MS32" s="21">
        <f t="shared" si="158"/>
        <v>0</v>
      </c>
      <c r="MT32" s="21">
        <v>0</v>
      </c>
      <c r="MU32" s="21">
        <f t="shared" si="159"/>
        <v>0</v>
      </c>
      <c r="MV32" s="21">
        <f t="shared" si="407"/>
        <v>0</v>
      </c>
      <c r="MW32" s="21"/>
      <c r="MX32" s="21">
        <f t="shared" si="10"/>
        <v>0</v>
      </c>
      <c r="MY32" s="21"/>
      <c r="MZ32" s="21"/>
      <c r="NA32" s="21">
        <v>0</v>
      </c>
      <c r="NB32" s="21">
        <f t="shared" si="161"/>
        <v>0</v>
      </c>
      <c r="NC32" s="21">
        <v>0</v>
      </c>
      <c r="ND32" s="21">
        <v>0</v>
      </c>
      <c r="NE32" s="22"/>
      <c r="NF32" s="22"/>
      <c r="NG32" s="21">
        <v>0</v>
      </c>
      <c r="NH32" s="21">
        <f t="shared" si="162"/>
        <v>0</v>
      </c>
      <c r="NI32" s="21">
        <v>0</v>
      </c>
      <c r="NJ32" s="21">
        <f t="shared" si="163"/>
        <v>0</v>
      </c>
      <c r="NK32" s="21">
        <v>0</v>
      </c>
      <c r="NL32" s="21">
        <f t="shared" si="164"/>
        <v>0</v>
      </c>
      <c r="NM32" s="21">
        <v>0</v>
      </c>
      <c r="NN32" s="21">
        <f t="shared" si="165"/>
        <v>0</v>
      </c>
      <c r="NO32" s="21">
        <v>0</v>
      </c>
      <c r="NP32" s="21">
        <f t="shared" si="166"/>
        <v>0</v>
      </c>
      <c r="NQ32" s="21">
        <v>0</v>
      </c>
      <c r="NR32" s="21">
        <f t="shared" si="167"/>
        <v>0</v>
      </c>
      <c r="NS32" s="21">
        <f t="shared" si="168"/>
        <v>0</v>
      </c>
      <c r="NT32" s="21"/>
      <c r="NU32" s="23">
        <f t="shared" si="425"/>
        <v>0</v>
      </c>
      <c r="NV32" s="22"/>
      <c r="NW32" s="22"/>
      <c r="NX32" s="22"/>
      <c r="NY32" s="23">
        <v>0</v>
      </c>
      <c r="NZ32" s="21">
        <f t="shared" si="371"/>
        <v>0</v>
      </c>
      <c r="OA32" s="21">
        <f t="shared" si="170"/>
        <v>0</v>
      </c>
      <c r="OB32" s="21">
        <v>0</v>
      </c>
      <c r="OC32" s="21">
        <f t="shared" si="171"/>
        <v>0</v>
      </c>
      <c r="OD32" s="21">
        <v>0</v>
      </c>
      <c r="OE32" s="21">
        <f t="shared" si="172"/>
        <v>0</v>
      </c>
      <c r="OF32" s="21">
        <v>0</v>
      </c>
      <c r="OG32" s="21">
        <f t="shared" si="173"/>
        <v>0</v>
      </c>
      <c r="OH32" s="21">
        <v>0</v>
      </c>
      <c r="OI32" s="21">
        <f t="shared" si="174"/>
        <v>0</v>
      </c>
      <c r="OJ32" s="21">
        <v>0</v>
      </c>
      <c r="OK32" s="21">
        <f t="shared" si="175"/>
        <v>0</v>
      </c>
      <c r="OL32" s="21">
        <f t="shared" si="408"/>
        <v>0</v>
      </c>
      <c r="OM32" s="21"/>
      <c r="ON32" s="21">
        <f t="shared" si="11"/>
        <v>0</v>
      </c>
      <c r="OO32" s="21"/>
      <c r="OP32" s="21"/>
      <c r="OQ32" s="21">
        <v>0</v>
      </c>
      <c r="OR32" s="21">
        <f t="shared" si="177"/>
        <v>0</v>
      </c>
      <c r="OS32" s="21">
        <v>0</v>
      </c>
      <c r="OT32" s="21">
        <v>0</v>
      </c>
      <c r="OU32" s="22"/>
      <c r="OV32" s="22"/>
      <c r="OW32" s="21">
        <v>0</v>
      </c>
      <c r="OX32" s="21">
        <f t="shared" si="178"/>
        <v>0</v>
      </c>
      <c r="OY32" s="21">
        <v>0</v>
      </c>
      <c r="OZ32" s="21">
        <f t="shared" si="179"/>
        <v>0</v>
      </c>
      <c r="PA32" s="21">
        <v>0</v>
      </c>
      <c r="PB32" s="21">
        <f t="shared" si="180"/>
        <v>0</v>
      </c>
      <c r="PC32" s="21">
        <v>0</v>
      </c>
      <c r="PD32" s="21">
        <f t="shared" si="181"/>
        <v>0</v>
      </c>
      <c r="PE32" s="21">
        <v>0</v>
      </c>
      <c r="PF32" s="21">
        <f t="shared" si="182"/>
        <v>0</v>
      </c>
      <c r="PG32" s="21">
        <v>0</v>
      </c>
      <c r="PH32" s="21">
        <f t="shared" si="183"/>
        <v>0</v>
      </c>
      <c r="PI32" s="21">
        <f t="shared" si="184"/>
        <v>0</v>
      </c>
      <c r="PJ32" s="21"/>
      <c r="PK32" s="23">
        <f t="shared" si="426"/>
        <v>0</v>
      </c>
      <c r="PL32" s="22"/>
      <c r="PM32" s="22"/>
      <c r="PN32" s="22"/>
      <c r="PO32" s="23">
        <v>0</v>
      </c>
      <c r="PP32" s="21">
        <f t="shared" si="372"/>
        <v>0</v>
      </c>
      <c r="PQ32" s="21">
        <f t="shared" si="186"/>
        <v>0</v>
      </c>
      <c r="PR32" s="21">
        <v>0</v>
      </c>
      <c r="PS32" s="21">
        <f t="shared" si="187"/>
        <v>0</v>
      </c>
      <c r="PT32" s="21">
        <v>0</v>
      </c>
      <c r="PU32" s="21">
        <f t="shared" si="188"/>
        <v>0</v>
      </c>
      <c r="PV32" s="21">
        <v>0</v>
      </c>
      <c r="PW32" s="21">
        <f t="shared" si="189"/>
        <v>0</v>
      </c>
      <c r="PX32" s="21">
        <v>0</v>
      </c>
      <c r="PY32" s="21">
        <f t="shared" si="190"/>
        <v>0</v>
      </c>
      <c r="PZ32" s="21">
        <v>0</v>
      </c>
      <c r="QA32" s="21">
        <f t="shared" si="191"/>
        <v>0</v>
      </c>
      <c r="QB32" s="21">
        <f t="shared" si="409"/>
        <v>0</v>
      </c>
      <c r="QC32" s="21"/>
      <c r="QD32" s="21">
        <f t="shared" si="12"/>
        <v>0</v>
      </c>
      <c r="QE32" s="21"/>
      <c r="QF32" s="21"/>
      <c r="QG32" s="21">
        <v>0</v>
      </c>
      <c r="QH32" s="21">
        <f t="shared" si="193"/>
        <v>0</v>
      </c>
      <c r="QI32" s="21">
        <v>0</v>
      </c>
      <c r="QJ32" s="21">
        <v>0</v>
      </c>
      <c r="QK32" s="22"/>
      <c r="QL32" s="22"/>
      <c r="QM32" s="21">
        <v>0</v>
      </c>
      <c r="QN32" s="21">
        <f t="shared" si="194"/>
        <v>0</v>
      </c>
      <c r="QO32" s="21">
        <v>0</v>
      </c>
      <c r="QP32" s="21">
        <f t="shared" si="195"/>
        <v>0</v>
      </c>
      <c r="QQ32" s="21">
        <v>0</v>
      </c>
      <c r="QR32" s="21">
        <f t="shared" si="196"/>
        <v>0</v>
      </c>
      <c r="QS32" s="21">
        <v>0</v>
      </c>
      <c r="QT32" s="21">
        <f t="shared" si="197"/>
        <v>0</v>
      </c>
      <c r="QU32" s="21">
        <v>0</v>
      </c>
      <c r="QV32" s="21">
        <f t="shared" si="198"/>
        <v>0</v>
      </c>
      <c r="QW32" s="21">
        <v>0</v>
      </c>
      <c r="QX32" s="21">
        <f t="shared" si="199"/>
        <v>0</v>
      </c>
      <c r="QY32" s="21">
        <f t="shared" si="200"/>
        <v>0</v>
      </c>
      <c r="QZ32" s="21"/>
      <c r="RA32" s="23">
        <f t="shared" si="427"/>
        <v>0</v>
      </c>
      <c r="RB32" s="22"/>
      <c r="RC32" s="22"/>
      <c r="RD32" s="22"/>
      <c r="RE32" s="23">
        <v>0</v>
      </c>
      <c r="RF32" s="21">
        <f t="shared" si="373"/>
        <v>0</v>
      </c>
      <c r="RG32" s="21">
        <f t="shared" si="202"/>
        <v>0</v>
      </c>
      <c r="RH32" s="21">
        <v>0</v>
      </c>
      <c r="RI32" s="21">
        <f t="shared" si="203"/>
        <v>0</v>
      </c>
      <c r="RJ32" s="21">
        <v>0</v>
      </c>
      <c r="RK32" s="21">
        <f t="shared" si="204"/>
        <v>0</v>
      </c>
      <c r="RL32" s="21">
        <v>0</v>
      </c>
      <c r="RM32" s="21">
        <f t="shared" si="205"/>
        <v>0</v>
      </c>
      <c r="RN32" s="21">
        <v>0</v>
      </c>
      <c r="RO32" s="21">
        <f t="shared" si="206"/>
        <v>0</v>
      </c>
      <c r="RP32" s="21">
        <v>0</v>
      </c>
      <c r="RQ32" s="21">
        <f t="shared" si="207"/>
        <v>0</v>
      </c>
      <c r="RR32" s="21">
        <f t="shared" si="410"/>
        <v>0</v>
      </c>
      <c r="RS32" s="21"/>
      <c r="RT32" s="21">
        <f t="shared" si="13"/>
        <v>0</v>
      </c>
      <c r="RU32" s="21"/>
      <c r="RV32" s="21"/>
      <c r="RW32" s="21">
        <v>0</v>
      </c>
      <c r="RX32" s="21">
        <f t="shared" si="209"/>
        <v>0</v>
      </c>
      <c r="RY32" s="21">
        <v>0</v>
      </c>
      <c r="RZ32" s="21">
        <v>0</v>
      </c>
      <c r="SA32" s="22"/>
      <c r="SB32" s="22"/>
      <c r="SC32" s="21">
        <v>0</v>
      </c>
      <c r="SD32" s="21">
        <f t="shared" si="210"/>
        <v>0</v>
      </c>
      <c r="SE32" s="21">
        <v>0</v>
      </c>
      <c r="SF32" s="21">
        <f t="shared" si="211"/>
        <v>0</v>
      </c>
      <c r="SG32" s="21">
        <v>0</v>
      </c>
      <c r="SH32" s="21">
        <f t="shared" si="212"/>
        <v>0</v>
      </c>
      <c r="SI32" s="21">
        <v>0</v>
      </c>
      <c r="SJ32" s="21">
        <f t="shared" si="213"/>
        <v>0</v>
      </c>
      <c r="SK32" s="21">
        <v>0</v>
      </c>
      <c r="SL32" s="21">
        <f t="shared" si="214"/>
        <v>0</v>
      </c>
      <c r="SM32" s="21">
        <v>0</v>
      </c>
      <c r="SN32" s="21">
        <f t="shared" si="215"/>
        <v>0</v>
      </c>
      <c r="SO32" s="21">
        <f t="shared" si="216"/>
        <v>0</v>
      </c>
      <c r="SP32" s="21"/>
      <c r="SQ32" s="23">
        <f t="shared" si="428"/>
        <v>0</v>
      </c>
      <c r="SR32" s="22"/>
      <c r="SS32" s="22"/>
      <c r="ST32" s="22"/>
      <c r="SU32" s="23">
        <v>0</v>
      </c>
      <c r="SV32" s="21">
        <f t="shared" si="374"/>
        <v>0</v>
      </c>
      <c r="SW32" s="21">
        <f t="shared" si="218"/>
        <v>0</v>
      </c>
      <c r="SX32" s="21">
        <v>0</v>
      </c>
      <c r="SY32" s="21">
        <f t="shared" si="219"/>
        <v>0</v>
      </c>
      <c r="SZ32" s="21">
        <v>0</v>
      </c>
      <c r="TA32" s="21">
        <f t="shared" si="220"/>
        <v>0</v>
      </c>
      <c r="TB32" s="21">
        <v>0</v>
      </c>
      <c r="TC32" s="21">
        <f t="shared" si="221"/>
        <v>0</v>
      </c>
      <c r="TD32" s="21">
        <v>0</v>
      </c>
      <c r="TE32" s="21">
        <f t="shared" si="222"/>
        <v>0</v>
      </c>
      <c r="TF32" s="21">
        <v>0</v>
      </c>
      <c r="TG32" s="21">
        <f t="shared" si="223"/>
        <v>0</v>
      </c>
      <c r="TH32" s="21">
        <f t="shared" si="411"/>
        <v>0</v>
      </c>
      <c r="TI32" s="21"/>
      <c r="TJ32" s="21">
        <f t="shared" si="14"/>
        <v>0</v>
      </c>
      <c r="TK32" s="21"/>
      <c r="TL32" s="21"/>
      <c r="TM32" s="21">
        <v>0</v>
      </c>
      <c r="TN32" s="21">
        <f t="shared" si="225"/>
        <v>0</v>
      </c>
      <c r="TO32" s="21">
        <v>0</v>
      </c>
      <c r="TP32" s="21">
        <v>0</v>
      </c>
      <c r="TQ32" s="22"/>
      <c r="TR32" s="22"/>
      <c r="TS32" s="21">
        <v>0</v>
      </c>
      <c r="TT32" s="21">
        <f t="shared" si="226"/>
        <v>0</v>
      </c>
      <c r="TU32" s="21">
        <v>0</v>
      </c>
      <c r="TV32" s="21">
        <f t="shared" si="227"/>
        <v>0</v>
      </c>
      <c r="TW32" s="21">
        <v>0</v>
      </c>
      <c r="TX32" s="21">
        <f t="shared" si="228"/>
        <v>0</v>
      </c>
      <c r="TY32" s="21">
        <v>0</v>
      </c>
      <c r="TZ32" s="21">
        <f t="shared" si="229"/>
        <v>0</v>
      </c>
      <c r="UA32" s="21">
        <v>0</v>
      </c>
      <c r="UB32" s="21">
        <f t="shared" si="230"/>
        <v>0</v>
      </c>
      <c r="UC32" s="21">
        <v>0</v>
      </c>
      <c r="UD32" s="21">
        <f t="shared" si="231"/>
        <v>0</v>
      </c>
      <c r="UE32" s="21">
        <f t="shared" si="232"/>
        <v>0</v>
      </c>
      <c r="UF32" s="21"/>
      <c r="UG32" s="23">
        <f t="shared" si="429"/>
        <v>0</v>
      </c>
      <c r="UH32" s="22"/>
      <c r="UI32" s="22"/>
      <c r="UJ32" s="22"/>
      <c r="UK32" s="23">
        <v>0</v>
      </c>
      <c r="UL32" s="21">
        <f t="shared" si="375"/>
        <v>0</v>
      </c>
      <c r="UM32" s="21">
        <f t="shared" si="234"/>
        <v>0</v>
      </c>
      <c r="UN32" s="21">
        <v>0</v>
      </c>
      <c r="UO32" s="21">
        <f t="shared" si="235"/>
        <v>0</v>
      </c>
      <c r="UP32" s="21">
        <v>0</v>
      </c>
      <c r="UQ32" s="21">
        <f t="shared" si="236"/>
        <v>0</v>
      </c>
      <c r="UR32" s="21">
        <v>0</v>
      </c>
      <c r="US32" s="21">
        <f t="shared" si="237"/>
        <v>0</v>
      </c>
      <c r="UT32" s="21">
        <v>0</v>
      </c>
      <c r="UU32" s="21">
        <f t="shared" si="238"/>
        <v>0</v>
      </c>
      <c r="UV32" s="21">
        <v>0</v>
      </c>
      <c r="UW32" s="21">
        <f t="shared" si="239"/>
        <v>0</v>
      </c>
      <c r="UX32" s="21">
        <f t="shared" si="412"/>
        <v>0</v>
      </c>
      <c r="UY32" s="21"/>
      <c r="UZ32" s="21">
        <f t="shared" si="15"/>
        <v>0</v>
      </c>
      <c r="VA32" s="21"/>
      <c r="VB32" s="21"/>
      <c r="VC32" s="21">
        <v>0</v>
      </c>
      <c r="VD32" s="21">
        <f t="shared" si="241"/>
        <v>0</v>
      </c>
      <c r="VE32" s="21">
        <v>0</v>
      </c>
      <c r="VF32" s="21">
        <v>0</v>
      </c>
      <c r="VG32" s="22"/>
      <c r="VH32" s="22"/>
      <c r="VI32" s="21">
        <v>0</v>
      </c>
      <c r="VJ32" s="21">
        <f t="shared" si="242"/>
        <v>0</v>
      </c>
      <c r="VK32" s="21">
        <v>0</v>
      </c>
      <c r="VL32" s="21">
        <f t="shared" si="243"/>
        <v>0</v>
      </c>
      <c r="VM32" s="21">
        <v>0</v>
      </c>
      <c r="VN32" s="21">
        <f t="shared" si="244"/>
        <v>0</v>
      </c>
      <c r="VO32" s="21">
        <v>0</v>
      </c>
      <c r="VP32" s="21">
        <f t="shared" si="245"/>
        <v>0</v>
      </c>
      <c r="VQ32" s="21">
        <v>0</v>
      </c>
      <c r="VR32" s="21">
        <f t="shared" si="246"/>
        <v>0</v>
      </c>
      <c r="VS32" s="21">
        <v>0</v>
      </c>
      <c r="VT32" s="21">
        <f t="shared" si="247"/>
        <v>0</v>
      </c>
      <c r="VU32" s="21">
        <f t="shared" si="248"/>
        <v>0</v>
      </c>
      <c r="VV32" s="21"/>
      <c r="VW32" s="23">
        <f t="shared" si="430"/>
        <v>0</v>
      </c>
      <c r="VX32" s="22"/>
      <c r="VY32" s="22"/>
      <c r="VZ32" s="22"/>
      <c r="WA32" s="23">
        <v>0</v>
      </c>
      <c r="WB32" s="21">
        <f t="shared" si="376"/>
        <v>0</v>
      </c>
      <c r="WC32" s="21">
        <f t="shared" si="250"/>
        <v>0</v>
      </c>
      <c r="WD32" s="21">
        <v>0</v>
      </c>
      <c r="WE32" s="21">
        <f t="shared" si="251"/>
        <v>0</v>
      </c>
      <c r="WF32" s="21">
        <v>0</v>
      </c>
      <c r="WG32" s="21">
        <f t="shared" si="252"/>
        <v>0</v>
      </c>
      <c r="WH32" s="21">
        <v>0</v>
      </c>
      <c r="WI32" s="21">
        <f t="shared" si="253"/>
        <v>0</v>
      </c>
      <c r="WJ32" s="21">
        <v>0</v>
      </c>
      <c r="WK32" s="21">
        <f t="shared" si="254"/>
        <v>0</v>
      </c>
      <c r="WL32" s="21">
        <v>0</v>
      </c>
      <c r="WM32" s="21">
        <f t="shared" si="255"/>
        <v>0</v>
      </c>
      <c r="WN32" s="21">
        <f t="shared" si="413"/>
        <v>0</v>
      </c>
      <c r="WO32" s="21"/>
      <c r="WP32" s="21">
        <f t="shared" si="16"/>
        <v>0</v>
      </c>
      <c r="WQ32" s="21"/>
      <c r="WR32" s="21"/>
      <c r="WS32" s="21">
        <v>0</v>
      </c>
      <c r="WT32" s="21">
        <f t="shared" si="257"/>
        <v>0</v>
      </c>
      <c r="WU32" s="21">
        <v>0</v>
      </c>
      <c r="WV32" s="21">
        <v>0</v>
      </c>
      <c r="WW32" s="22"/>
      <c r="WX32" s="22"/>
      <c r="WY32" s="21">
        <v>0</v>
      </c>
      <c r="WZ32" s="21">
        <f t="shared" si="258"/>
        <v>0</v>
      </c>
      <c r="XA32" s="21">
        <v>0</v>
      </c>
      <c r="XB32" s="21">
        <f t="shared" si="259"/>
        <v>0</v>
      </c>
      <c r="XC32" s="21">
        <v>0</v>
      </c>
      <c r="XD32" s="21">
        <f t="shared" si="260"/>
        <v>0</v>
      </c>
      <c r="XE32" s="21">
        <v>0</v>
      </c>
      <c r="XF32" s="21">
        <f t="shared" si="261"/>
        <v>0</v>
      </c>
      <c r="XG32" s="21">
        <v>0</v>
      </c>
      <c r="XH32" s="21">
        <f t="shared" si="262"/>
        <v>0</v>
      </c>
      <c r="XI32" s="21">
        <v>0</v>
      </c>
      <c r="XJ32" s="21">
        <f t="shared" si="263"/>
        <v>0</v>
      </c>
      <c r="XK32" s="21">
        <f t="shared" si="264"/>
        <v>0</v>
      </c>
      <c r="XL32" s="21"/>
      <c r="XM32" s="23">
        <f t="shared" si="431"/>
        <v>0</v>
      </c>
      <c r="XN32" s="22"/>
      <c r="XO32" s="22"/>
      <c r="XP32" s="22"/>
      <c r="XQ32" s="23">
        <v>0</v>
      </c>
      <c r="XR32" s="21">
        <f t="shared" si="377"/>
        <v>0</v>
      </c>
      <c r="XS32" s="21">
        <f t="shared" si="266"/>
        <v>0</v>
      </c>
      <c r="XT32" s="21">
        <v>0</v>
      </c>
      <c r="XU32" s="21">
        <f t="shared" si="267"/>
        <v>0</v>
      </c>
      <c r="XV32" s="21">
        <v>0</v>
      </c>
      <c r="XW32" s="21">
        <f t="shared" si="268"/>
        <v>0</v>
      </c>
      <c r="XX32" s="21">
        <v>0</v>
      </c>
      <c r="XY32" s="21">
        <f t="shared" si="269"/>
        <v>0</v>
      </c>
      <c r="XZ32" s="21">
        <v>0</v>
      </c>
      <c r="YA32" s="21">
        <f t="shared" si="270"/>
        <v>0</v>
      </c>
      <c r="YB32" s="21">
        <v>0</v>
      </c>
      <c r="YC32" s="21">
        <f t="shared" si="271"/>
        <v>0</v>
      </c>
      <c r="YD32" s="21">
        <f t="shared" si="414"/>
        <v>0</v>
      </c>
      <c r="YE32" s="21"/>
      <c r="YF32" s="21">
        <f t="shared" si="17"/>
        <v>0</v>
      </c>
      <c r="YG32" s="21"/>
      <c r="YH32" s="21"/>
      <c r="YI32" s="21">
        <v>0</v>
      </c>
      <c r="YJ32" s="21">
        <f t="shared" si="273"/>
        <v>0</v>
      </c>
      <c r="YK32" s="21">
        <v>0</v>
      </c>
      <c r="YL32" s="21">
        <v>0</v>
      </c>
      <c r="YM32" s="22"/>
      <c r="YN32" s="22"/>
      <c r="YO32" s="21">
        <v>0</v>
      </c>
      <c r="YP32" s="21">
        <f t="shared" si="274"/>
        <v>0</v>
      </c>
      <c r="YQ32" s="21">
        <v>0</v>
      </c>
      <c r="YR32" s="21">
        <f t="shared" si="275"/>
        <v>0</v>
      </c>
      <c r="YS32" s="21">
        <v>0</v>
      </c>
      <c r="YT32" s="21">
        <f t="shared" si="276"/>
        <v>0</v>
      </c>
      <c r="YU32" s="21">
        <v>0</v>
      </c>
      <c r="YV32" s="21">
        <f t="shared" si="277"/>
        <v>0</v>
      </c>
      <c r="YW32" s="21">
        <v>0</v>
      </c>
      <c r="YX32" s="21">
        <f t="shared" si="278"/>
        <v>0</v>
      </c>
      <c r="YY32" s="21">
        <v>0</v>
      </c>
      <c r="YZ32" s="21">
        <f t="shared" si="279"/>
        <v>0</v>
      </c>
      <c r="ZA32" s="21">
        <f t="shared" si="280"/>
        <v>0</v>
      </c>
      <c r="ZB32" s="21"/>
      <c r="ZC32" s="23">
        <f t="shared" si="432"/>
        <v>0</v>
      </c>
      <c r="ZD32" s="22"/>
      <c r="ZE32" s="22"/>
      <c r="ZF32" s="22"/>
      <c r="ZG32" s="23">
        <v>0</v>
      </c>
      <c r="ZH32" s="21">
        <f t="shared" si="378"/>
        <v>0</v>
      </c>
      <c r="ZI32" s="21">
        <f t="shared" si="282"/>
        <v>0</v>
      </c>
      <c r="ZJ32" s="21">
        <v>0</v>
      </c>
      <c r="ZK32" s="21">
        <f t="shared" si="283"/>
        <v>0</v>
      </c>
      <c r="ZL32" s="21">
        <v>0</v>
      </c>
      <c r="ZM32" s="21">
        <f t="shared" si="284"/>
        <v>0</v>
      </c>
      <c r="ZN32" s="21">
        <v>0</v>
      </c>
      <c r="ZO32" s="21">
        <f t="shared" si="285"/>
        <v>0</v>
      </c>
      <c r="ZP32" s="21">
        <v>0</v>
      </c>
      <c r="ZQ32" s="21">
        <f t="shared" si="286"/>
        <v>0</v>
      </c>
      <c r="ZR32" s="21">
        <v>0</v>
      </c>
      <c r="ZS32" s="21">
        <f t="shared" si="287"/>
        <v>0</v>
      </c>
      <c r="ZT32" s="21">
        <f t="shared" si="415"/>
        <v>0</v>
      </c>
      <c r="ZU32" s="21"/>
      <c r="ZV32" s="21">
        <f t="shared" si="18"/>
        <v>0</v>
      </c>
      <c r="ZW32" s="21"/>
      <c r="ZX32" s="21"/>
      <c r="ZY32" s="21">
        <v>0</v>
      </c>
      <c r="ZZ32" s="21">
        <f t="shared" si="289"/>
        <v>0</v>
      </c>
      <c r="AAA32" s="21">
        <v>0</v>
      </c>
      <c r="AAB32" s="21">
        <v>0</v>
      </c>
      <c r="AAC32" s="22"/>
      <c r="AAD32" s="22"/>
      <c r="AAE32" s="21">
        <v>0</v>
      </c>
      <c r="AAF32" s="21">
        <f t="shared" si="290"/>
        <v>0</v>
      </c>
      <c r="AAG32" s="21">
        <v>0</v>
      </c>
      <c r="AAH32" s="21">
        <f t="shared" si="291"/>
        <v>0</v>
      </c>
      <c r="AAI32" s="21">
        <v>0</v>
      </c>
      <c r="AAJ32" s="21">
        <f t="shared" si="292"/>
        <v>0</v>
      </c>
      <c r="AAK32" s="21">
        <v>0</v>
      </c>
      <c r="AAL32" s="21">
        <f t="shared" si="293"/>
        <v>0</v>
      </c>
      <c r="AAM32" s="21">
        <v>0</v>
      </c>
      <c r="AAN32" s="21">
        <f t="shared" si="294"/>
        <v>0</v>
      </c>
      <c r="AAO32" s="21">
        <v>0</v>
      </c>
      <c r="AAP32" s="21">
        <f t="shared" si="295"/>
        <v>0</v>
      </c>
      <c r="AAQ32" s="21">
        <f t="shared" si="296"/>
        <v>0</v>
      </c>
      <c r="AAR32" s="21"/>
      <c r="AAS32" s="23">
        <f t="shared" si="433"/>
        <v>0</v>
      </c>
      <c r="AAT32" s="22"/>
      <c r="AAU32" s="22"/>
      <c r="AAV32" s="22"/>
      <c r="AAW32" s="23">
        <v>0</v>
      </c>
      <c r="AAX32" s="21">
        <f t="shared" si="379"/>
        <v>0</v>
      </c>
      <c r="AAY32" s="21">
        <f t="shared" si="298"/>
        <v>0</v>
      </c>
      <c r="AAZ32" s="21">
        <v>0</v>
      </c>
      <c r="ABA32" s="21">
        <f t="shared" si="299"/>
        <v>0</v>
      </c>
      <c r="ABB32" s="21">
        <v>0</v>
      </c>
      <c r="ABC32" s="21">
        <f t="shared" si="300"/>
        <v>0</v>
      </c>
      <c r="ABD32" s="21">
        <v>0</v>
      </c>
      <c r="ABE32" s="21">
        <f t="shared" si="301"/>
        <v>0</v>
      </c>
      <c r="ABF32" s="21">
        <v>0</v>
      </c>
      <c r="ABG32" s="21">
        <f t="shared" si="302"/>
        <v>0</v>
      </c>
      <c r="ABH32" s="21">
        <v>0</v>
      </c>
      <c r="ABI32" s="21">
        <f t="shared" si="303"/>
        <v>0</v>
      </c>
      <c r="ABJ32" s="21">
        <f t="shared" si="416"/>
        <v>0</v>
      </c>
      <c r="ABK32" s="21"/>
      <c r="ABL32" s="21">
        <f t="shared" si="19"/>
        <v>0</v>
      </c>
      <c r="ABM32" s="21"/>
      <c r="ABN32" s="21"/>
      <c r="ABO32" s="21">
        <v>0</v>
      </c>
      <c r="ABP32" s="21">
        <f t="shared" si="305"/>
        <v>0</v>
      </c>
      <c r="ABQ32" s="21">
        <v>0</v>
      </c>
      <c r="ABR32" s="21">
        <v>0</v>
      </c>
      <c r="ABS32" s="22"/>
      <c r="ABT32" s="22"/>
      <c r="ABU32" s="21">
        <v>0</v>
      </c>
      <c r="ABV32" s="21">
        <f t="shared" si="20"/>
        <v>0</v>
      </c>
      <c r="ABW32" s="21">
        <v>0</v>
      </c>
      <c r="ABX32" s="21">
        <f t="shared" si="306"/>
        <v>0</v>
      </c>
      <c r="ABY32" s="21">
        <v>0</v>
      </c>
      <c r="ABZ32" s="21">
        <f t="shared" si="307"/>
        <v>0</v>
      </c>
      <c r="ACA32" s="21">
        <v>0</v>
      </c>
      <c r="ACB32" s="21">
        <f t="shared" si="308"/>
        <v>0</v>
      </c>
      <c r="ACC32" s="21">
        <v>0</v>
      </c>
      <c r="ACD32" s="21">
        <f t="shared" si="309"/>
        <v>0</v>
      </c>
      <c r="ACE32" s="21">
        <v>0</v>
      </c>
      <c r="ACF32" s="21">
        <f t="shared" si="310"/>
        <v>0</v>
      </c>
      <c r="ACG32" s="21">
        <f t="shared" si="21"/>
        <v>0</v>
      </c>
      <c r="ACH32" s="21"/>
      <c r="ACI32" s="23">
        <f t="shared" si="434"/>
        <v>0</v>
      </c>
      <c r="ACJ32" s="22"/>
      <c r="ACK32" s="22"/>
      <c r="ACL32" s="22"/>
      <c r="ACM32" s="23">
        <v>0</v>
      </c>
      <c r="ACN32" s="21">
        <f t="shared" si="380"/>
        <v>0</v>
      </c>
      <c r="ACO32" s="21">
        <f t="shared" si="312"/>
        <v>0</v>
      </c>
      <c r="ACP32" s="21">
        <v>0</v>
      </c>
      <c r="ACQ32" s="21">
        <f t="shared" si="313"/>
        <v>0</v>
      </c>
      <c r="ACR32" s="21">
        <v>0</v>
      </c>
      <c r="ACS32" s="21">
        <f t="shared" si="314"/>
        <v>0</v>
      </c>
      <c r="ACT32" s="21">
        <v>0</v>
      </c>
      <c r="ACU32" s="21">
        <f t="shared" si="315"/>
        <v>0</v>
      </c>
      <c r="ACV32" s="21">
        <v>0</v>
      </c>
      <c r="ACW32" s="21">
        <f t="shared" si="316"/>
        <v>0</v>
      </c>
      <c r="ACX32" s="21">
        <v>0</v>
      </c>
      <c r="ACY32" s="21">
        <f t="shared" si="317"/>
        <v>0</v>
      </c>
      <c r="ACZ32" s="21">
        <f t="shared" si="417"/>
        <v>0</v>
      </c>
      <c r="ADA32" s="21"/>
      <c r="ADB32" s="21">
        <f t="shared" si="22"/>
        <v>0</v>
      </c>
      <c r="ADC32" s="21"/>
      <c r="ADD32" s="21"/>
      <c r="ADE32" s="21">
        <v>0</v>
      </c>
      <c r="ADF32" s="21">
        <f t="shared" si="319"/>
        <v>0</v>
      </c>
      <c r="ADG32" s="21">
        <v>0</v>
      </c>
      <c r="ADH32" s="21">
        <v>0</v>
      </c>
      <c r="ADI32" s="22"/>
      <c r="ADJ32" s="22"/>
      <c r="ADK32" s="21">
        <v>0</v>
      </c>
      <c r="ADL32" s="21">
        <f t="shared" si="320"/>
        <v>0</v>
      </c>
      <c r="ADM32" s="21">
        <v>0</v>
      </c>
      <c r="ADN32" s="21">
        <f t="shared" si="321"/>
        <v>0</v>
      </c>
      <c r="ADO32" s="21">
        <v>0</v>
      </c>
      <c r="ADP32" s="21">
        <f t="shared" si="322"/>
        <v>0</v>
      </c>
      <c r="ADQ32" s="21">
        <v>0</v>
      </c>
      <c r="ADR32" s="21">
        <f t="shared" si="323"/>
        <v>0</v>
      </c>
      <c r="ADS32" s="21">
        <v>0</v>
      </c>
      <c r="ADT32" s="21">
        <f t="shared" si="324"/>
        <v>0</v>
      </c>
      <c r="ADU32" s="21">
        <v>0</v>
      </c>
      <c r="ADV32" s="21">
        <f t="shared" si="325"/>
        <v>0</v>
      </c>
      <c r="ADW32" s="21">
        <f t="shared" si="326"/>
        <v>0</v>
      </c>
      <c r="ADX32" s="21"/>
      <c r="ADY32" s="23">
        <f t="shared" si="435"/>
        <v>0</v>
      </c>
      <c r="ADZ32" s="22"/>
      <c r="AEA32" s="22"/>
      <c r="AEB32" s="22"/>
      <c r="AEC32" s="23">
        <v>0</v>
      </c>
      <c r="AED32" s="21">
        <f t="shared" si="381"/>
        <v>0</v>
      </c>
      <c r="AEE32" s="21">
        <f t="shared" si="328"/>
        <v>0</v>
      </c>
      <c r="AEF32" s="21">
        <v>0</v>
      </c>
      <c r="AEG32" s="21">
        <f t="shared" si="329"/>
        <v>0</v>
      </c>
      <c r="AEH32" s="21">
        <v>0</v>
      </c>
      <c r="AEI32" s="21">
        <f t="shared" si="330"/>
        <v>0</v>
      </c>
      <c r="AEJ32" s="21">
        <v>0</v>
      </c>
      <c r="AEK32" s="21">
        <f t="shared" si="331"/>
        <v>0</v>
      </c>
      <c r="AEL32" s="21">
        <v>0</v>
      </c>
      <c r="AEM32" s="21">
        <f t="shared" si="332"/>
        <v>0</v>
      </c>
      <c r="AEN32" s="21">
        <v>0</v>
      </c>
      <c r="AEO32" s="21">
        <f t="shared" si="333"/>
        <v>0</v>
      </c>
      <c r="AEP32" s="21">
        <f t="shared" si="418"/>
        <v>0</v>
      </c>
      <c r="AEQ32" s="21"/>
      <c r="AER32" s="21">
        <f t="shared" si="23"/>
        <v>0</v>
      </c>
      <c r="AES32" s="21"/>
      <c r="AET32" s="21"/>
      <c r="AEU32" s="21">
        <v>0</v>
      </c>
      <c r="AEV32" s="21">
        <f t="shared" si="335"/>
        <v>0</v>
      </c>
      <c r="AEW32" s="21">
        <v>0</v>
      </c>
      <c r="AEX32" s="21">
        <v>0</v>
      </c>
      <c r="AEY32" s="22"/>
      <c r="AEZ32" s="22"/>
      <c r="AFA32" s="21">
        <v>0</v>
      </c>
      <c r="AFB32" s="21">
        <f t="shared" si="336"/>
        <v>0</v>
      </c>
      <c r="AFC32" s="21">
        <v>0</v>
      </c>
      <c r="AFD32" s="21">
        <f t="shared" si="337"/>
        <v>0</v>
      </c>
      <c r="AFE32" s="21">
        <v>0</v>
      </c>
      <c r="AFF32" s="21">
        <f t="shared" si="338"/>
        <v>0</v>
      </c>
      <c r="AFG32" s="21">
        <v>0</v>
      </c>
      <c r="AFH32" s="21">
        <f t="shared" si="339"/>
        <v>0</v>
      </c>
      <c r="AFI32" s="21">
        <v>0</v>
      </c>
      <c r="AFJ32" s="21">
        <f t="shared" si="340"/>
        <v>0</v>
      </c>
      <c r="AFK32" s="21">
        <v>0</v>
      </c>
      <c r="AFL32" s="21">
        <f t="shared" si="341"/>
        <v>0</v>
      </c>
      <c r="AFM32" s="21">
        <f t="shared" si="342"/>
        <v>0</v>
      </c>
      <c r="AFN32" s="21"/>
      <c r="AFO32" s="23">
        <f t="shared" si="436"/>
        <v>0</v>
      </c>
      <c r="AFP32" s="24">
        <f t="shared" si="24"/>
        <v>0</v>
      </c>
      <c r="AFQ32" s="24">
        <f t="shared" si="25"/>
        <v>0</v>
      </c>
      <c r="AFR32" s="24">
        <f t="shared" si="343"/>
        <v>0</v>
      </c>
    </row>
    <row r="33" spans="1:850" ht="19.350000000000001" customHeight="1" x14ac:dyDescent="0.3">
      <c r="A33" s="19"/>
      <c r="B33" s="20" t="s">
        <v>43</v>
      </c>
      <c r="C33" s="20" t="s">
        <v>43</v>
      </c>
      <c r="D33" s="21">
        <v>0</v>
      </c>
      <c r="E33" s="20" t="s">
        <v>43</v>
      </c>
      <c r="F33" s="20" t="s">
        <v>43</v>
      </c>
      <c r="G33" s="21">
        <v>0</v>
      </c>
      <c r="H33" s="22"/>
      <c r="I33" s="22"/>
      <c r="J33" s="22"/>
      <c r="K33" s="23">
        <v>0</v>
      </c>
      <c r="L33" s="21">
        <f t="shared" si="26"/>
        <v>0</v>
      </c>
      <c r="M33" s="21">
        <f t="shared" si="27"/>
        <v>0</v>
      </c>
      <c r="N33" s="21">
        <v>0</v>
      </c>
      <c r="O33" s="21">
        <f t="shared" si="28"/>
        <v>0</v>
      </c>
      <c r="P33" s="21">
        <v>0</v>
      </c>
      <c r="Q33" s="21">
        <f t="shared" si="29"/>
        <v>0</v>
      </c>
      <c r="R33" s="21">
        <v>0</v>
      </c>
      <c r="S33" s="21">
        <f t="shared" si="30"/>
        <v>0</v>
      </c>
      <c r="T33" s="21">
        <v>0</v>
      </c>
      <c r="U33" s="21">
        <f t="shared" si="31"/>
        <v>0</v>
      </c>
      <c r="V33" s="21">
        <v>0</v>
      </c>
      <c r="W33" s="21">
        <f t="shared" si="32"/>
        <v>0</v>
      </c>
      <c r="X33" s="21">
        <f t="shared" si="33"/>
        <v>0</v>
      </c>
      <c r="Y33" s="21"/>
      <c r="Z33" s="21">
        <f t="shared" si="0"/>
        <v>0</v>
      </c>
      <c r="AA33" s="21"/>
      <c r="AB33" s="21"/>
      <c r="AC33" s="21">
        <v>0</v>
      </c>
      <c r="AD33" s="21">
        <f t="shared" si="34"/>
        <v>0</v>
      </c>
      <c r="AE33" s="21">
        <v>0</v>
      </c>
      <c r="AF33" s="21">
        <v>0</v>
      </c>
      <c r="AG33" s="22"/>
      <c r="AH33" s="22"/>
      <c r="AI33" s="21">
        <v>0</v>
      </c>
      <c r="AJ33" s="21">
        <f t="shared" si="35"/>
        <v>0</v>
      </c>
      <c r="AK33" s="21">
        <v>0</v>
      </c>
      <c r="AL33" s="21">
        <f t="shared" si="36"/>
        <v>0</v>
      </c>
      <c r="AM33" s="21">
        <v>0</v>
      </c>
      <c r="AN33" s="21">
        <f t="shared" si="37"/>
        <v>0</v>
      </c>
      <c r="AO33" s="21">
        <v>0</v>
      </c>
      <c r="AP33" s="21">
        <f t="shared" si="38"/>
        <v>0</v>
      </c>
      <c r="AQ33" s="21">
        <v>0</v>
      </c>
      <c r="AR33" s="21">
        <f t="shared" si="39"/>
        <v>0</v>
      </c>
      <c r="AS33" s="21">
        <v>0</v>
      </c>
      <c r="AT33" s="21">
        <f t="shared" si="40"/>
        <v>0</v>
      </c>
      <c r="AU33" s="21">
        <f t="shared" si="41"/>
        <v>0</v>
      </c>
      <c r="AV33" s="21"/>
      <c r="AW33" s="23">
        <f t="shared" si="344"/>
        <v>0</v>
      </c>
      <c r="AX33" s="22"/>
      <c r="AY33" s="22"/>
      <c r="AZ33" s="22"/>
      <c r="BA33" s="23">
        <v>0</v>
      </c>
      <c r="BB33" s="21">
        <f t="shared" si="363"/>
        <v>0</v>
      </c>
      <c r="BC33" s="21">
        <f t="shared" si="43"/>
        <v>0</v>
      </c>
      <c r="BD33" s="21">
        <v>0</v>
      </c>
      <c r="BE33" s="21">
        <f t="shared" si="44"/>
        <v>0</v>
      </c>
      <c r="BF33" s="21">
        <v>0</v>
      </c>
      <c r="BG33" s="21">
        <f t="shared" si="45"/>
        <v>0</v>
      </c>
      <c r="BH33" s="21">
        <v>0</v>
      </c>
      <c r="BI33" s="21">
        <f t="shared" si="46"/>
        <v>0</v>
      </c>
      <c r="BJ33" s="21">
        <v>0</v>
      </c>
      <c r="BK33" s="21">
        <f t="shared" si="47"/>
        <v>0</v>
      </c>
      <c r="BL33" s="21">
        <v>0</v>
      </c>
      <c r="BM33" s="21">
        <f t="shared" si="48"/>
        <v>0</v>
      </c>
      <c r="BN33" s="21">
        <f t="shared" si="400"/>
        <v>0</v>
      </c>
      <c r="BO33" s="21"/>
      <c r="BP33" s="21">
        <f t="shared" si="1"/>
        <v>0</v>
      </c>
      <c r="BQ33" s="21"/>
      <c r="BR33" s="21"/>
      <c r="BS33" s="21">
        <v>0</v>
      </c>
      <c r="BT33" s="21">
        <f t="shared" si="50"/>
        <v>0</v>
      </c>
      <c r="BU33" s="21">
        <v>0</v>
      </c>
      <c r="BV33" s="21">
        <v>0</v>
      </c>
      <c r="BW33" s="22"/>
      <c r="BX33" s="22"/>
      <c r="BY33" s="21">
        <v>0</v>
      </c>
      <c r="BZ33" s="21">
        <f t="shared" si="51"/>
        <v>0</v>
      </c>
      <c r="CA33" s="21">
        <v>0</v>
      </c>
      <c r="CB33" s="21">
        <f t="shared" si="52"/>
        <v>0</v>
      </c>
      <c r="CC33" s="21">
        <v>0</v>
      </c>
      <c r="CD33" s="21">
        <f t="shared" si="53"/>
        <v>0</v>
      </c>
      <c r="CE33" s="21">
        <v>0</v>
      </c>
      <c r="CF33" s="21">
        <f t="shared" si="54"/>
        <v>0</v>
      </c>
      <c r="CG33" s="21">
        <v>0</v>
      </c>
      <c r="CH33" s="21">
        <f t="shared" si="55"/>
        <v>0</v>
      </c>
      <c r="CI33" s="21">
        <v>0</v>
      </c>
      <c r="CJ33" s="21">
        <f t="shared" si="56"/>
        <v>0</v>
      </c>
      <c r="CK33" s="21">
        <f t="shared" si="57"/>
        <v>0</v>
      </c>
      <c r="CL33" s="21"/>
      <c r="CM33" s="23">
        <f t="shared" si="419"/>
        <v>0</v>
      </c>
      <c r="CN33" s="22"/>
      <c r="CO33" s="22"/>
      <c r="CP33" s="22"/>
      <c r="CQ33" s="23">
        <v>0</v>
      </c>
      <c r="CR33" s="21">
        <f t="shared" si="364"/>
        <v>0</v>
      </c>
      <c r="CS33" s="21">
        <f t="shared" si="59"/>
        <v>0</v>
      </c>
      <c r="CT33" s="21">
        <v>0</v>
      </c>
      <c r="CU33" s="21">
        <f t="shared" si="60"/>
        <v>0</v>
      </c>
      <c r="CV33" s="21">
        <v>0</v>
      </c>
      <c r="CW33" s="21">
        <f t="shared" si="61"/>
        <v>0</v>
      </c>
      <c r="CX33" s="21">
        <v>0</v>
      </c>
      <c r="CY33" s="21">
        <f t="shared" si="62"/>
        <v>0</v>
      </c>
      <c r="CZ33" s="21">
        <v>0</v>
      </c>
      <c r="DA33" s="21">
        <f t="shared" si="63"/>
        <v>0</v>
      </c>
      <c r="DB33" s="21">
        <v>0</v>
      </c>
      <c r="DC33" s="21">
        <f t="shared" si="64"/>
        <v>0</v>
      </c>
      <c r="DD33" s="21">
        <f t="shared" si="401"/>
        <v>0</v>
      </c>
      <c r="DE33" s="21"/>
      <c r="DF33" s="21">
        <f t="shared" si="2"/>
        <v>0</v>
      </c>
      <c r="DG33" s="21"/>
      <c r="DH33" s="21"/>
      <c r="DI33" s="21">
        <v>0</v>
      </c>
      <c r="DJ33" s="21">
        <f t="shared" si="66"/>
        <v>0</v>
      </c>
      <c r="DK33" s="21">
        <v>0</v>
      </c>
      <c r="DL33" s="21">
        <v>0</v>
      </c>
      <c r="DM33" s="22"/>
      <c r="DN33" s="22"/>
      <c r="DO33" s="21">
        <v>0</v>
      </c>
      <c r="DP33" s="21">
        <f t="shared" si="3"/>
        <v>0</v>
      </c>
      <c r="DQ33" s="21">
        <v>0</v>
      </c>
      <c r="DR33" s="21">
        <f t="shared" si="67"/>
        <v>0</v>
      </c>
      <c r="DS33" s="21">
        <v>0</v>
      </c>
      <c r="DT33" s="21">
        <f t="shared" si="68"/>
        <v>0</v>
      </c>
      <c r="DU33" s="21">
        <v>0</v>
      </c>
      <c r="DV33" s="21">
        <f t="shared" si="69"/>
        <v>0</v>
      </c>
      <c r="DW33" s="21">
        <v>0</v>
      </c>
      <c r="DX33" s="21">
        <f t="shared" si="70"/>
        <v>0</v>
      </c>
      <c r="DY33" s="21">
        <v>0</v>
      </c>
      <c r="DZ33" s="21">
        <f t="shared" si="71"/>
        <v>0</v>
      </c>
      <c r="EA33" s="21">
        <f t="shared" si="72"/>
        <v>0</v>
      </c>
      <c r="EB33" s="21"/>
      <c r="EC33" s="23">
        <f t="shared" si="4"/>
        <v>0</v>
      </c>
      <c r="ED33" s="22"/>
      <c r="EE33" s="22"/>
      <c r="EF33" s="22"/>
      <c r="EG33" s="23">
        <v>0</v>
      </c>
      <c r="EH33" s="21">
        <f t="shared" si="365"/>
        <v>0</v>
      </c>
      <c r="EI33" s="21">
        <f t="shared" si="74"/>
        <v>0</v>
      </c>
      <c r="EJ33" s="21">
        <v>0</v>
      </c>
      <c r="EK33" s="21">
        <f t="shared" si="75"/>
        <v>0</v>
      </c>
      <c r="EL33" s="21">
        <v>0</v>
      </c>
      <c r="EM33" s="21">
        <f t="shared" si="76"/>
        <v>0</v>
      </c>
      <c r="EN33" s="21">
        <v>0</v>
      </c>
      <c r="EO33" s="21">
        <f t="shared" si="77"/>
        <v>0</v>
      </c>
      <c r="EP33" s="21">
        <v>0</v>
      </c>
      <c r="EQ33" s="21">
        <f t="shared" si="78"/>
        <v>0</v>
      </c>
      <c r="ER33" s="21">
        <v>0</v>
      </c>
      <c r="ES33" s="21">
        <f t="shared" si="79"/>
        <v>0</v>
      </c>
      <c r="ET33" s="21">
        <f t="shared" si="402"/>
        <v>0</v>
      </c>
      <c r="EU33" s="21"/>
      <c r="EV33" s="21">
        <f t="shared" si="5"/>
        <v>0</v>
      </c>
      <c r="EW33" s="21"/>
      <c r="EX33" s="21"/>
      <c r="EY33" s="21">
        <v>0</v>
      </c>
      <c r="EZ33" s="21">
        <f t="shared" si="81"/>
        <v>0</v>
      </c>
      <c r="FA33" s="21">
        <v>0</v>
      </c>
      <c r="FB33" s="21">
        <v>0</v>
      </c>
      <c r="FC33" s="22"/>
      <c r="FD33" s="22"/>
      <c r="FE33" s="21">
        <v>0</v>
      </c>
      <c r="FF33" s="21">
        <f t="shared" si="82"/>
        <v>0</v>
      </c>
      <c r="FG33" s="21">
        <v>0</v>
      </c>
      <c r="FH33" s="21">
        <f t="shared" si="83"/>
        <v>0</v>
      </c>
      <c r="FI33" s="21">
        <v>0</v>
      </c>
      <c r="FJ33" s="21">
        <f t="shared" si="84"/>
        <v>0</v>
      </c>
      <c r="FK33" s="21">
        <v>0</v>
      </c>
      <c r="FL33" s="21">
        <f t="shared" si="85"/>
        <v>0</v>
      </c>
      <c r="FM33" s="21">
        <v>0</v>
      </c>
      <c r="FN33" s="21">
        <f t="shared" si="86"/>
        <v>0</v>
      </c>
      <c r="FO33" s="21">
        <v>0</v>
      </c>
      <c r="FP33" s="21">
        <f t="shared" si="87"/>
        <v>0</v>
      </c>
      <c r="FQ33" s="21">
        <f t="shared" si="88"/>
        <v>0</v>
      </c>
      <c r="FR33" s="21"/>
      <c r="FS33" s="23">
        <f t="shared" si="420"/>
        <v>0</v>
      </c>
      <c r="FT33" s="22"/>
      <c r="FU33" s="22"/>
      <c r="FV33" s="22"/>
      <c r="FW33" s="23">
        <v>0</v>
      </c>
      <c r="FX33" s="21">
        <f t="shared" si="366"/>
        <v>0</v>
      </c>
      <c r="FY33" s="21">
        <f t="shared" si="90"/>
        <v>0</v>
      </c>
      <c r="FZ33" s="21">
        <v>0</v>
      </c>
      <c r="GA33" s="21">
        <f t="shared" si="91"/>
        <v>0</v>
      </c>
      <c r="GB33" s="21">
        <v>0</v>
      </c>
      <c r="GC33" s="21">
        <f t="shared" si="92"/>
        <v>0</v>
      </c>
      <c r="GD33" s="21">
        <v>0</v>
      </c>
      <c r="GE33" s="21">
        <f t="shared" si="93"/>
        <v>0</v>
      </c>
      <c r="GF33" s="21">
        <v>0</v>
      </c>
      <c r="GG33" s="21">
        <f t="shared" si="94"/>
        <v>0</v>
      </c>
      <c r="GH33" s="21">
        <v>0</v>
      </c>
      <c r="GI33" s="21">
        <f t="shared" si="95"/>
        <v>0</v>
      </c>
      <c r="GJ33" s="21">
        <f t="shared" si="403"/>
        <v>0</v>
      </c>
      <c r="GK33" s="21"/>
      <c r="GL33" s="21">
        <f t="shared" si="6"/>
        <v>0</v>
      </c>
      <c r="GM33" s="21"/>
      <c r="GN33" s="21"/>
      <c r="GO33" s="21">
        <v>0</v>
      </c>
      <c r="GP33" s="21">
        <f t="shared" si="97"/>
        <v>0</v>
      </c>
      <c r="GQ33" s="21">
        <v>0</v>
      </c>
      <c r="GR33" s="21">
        <v>0</v>
      </c>
      <c r="GS33" s="22"/>
      <c r="GT33" s="22"/>
      <c r="GU33" s="21">
        <v>0</v>
      </c>
      <c r="GV33" s="21">
        <f t="shared" si="98"/>
        <v>0</v>
      </c>
      <c r="GW33" s="21">
        <v>0</v>
      </c>
      <c r="GX33" s="21">
        <f t="shared" si="99"/>
        <v>0</v>
      </c>
      <c r="GY33" s="21">
        <v>0</v>
      </c>
      <c r="GZ33" s="21">
        <f t="shared" si="100"/>
        <v>0</v>
      </c>
      <c r="HA33" s="21">
        <v>0</v>
      </c>
      <c r="HB33" s="21">
        <f t="shared" si="101"/>
        <v>0</v>
      </c>
      <c r="HC33" s="21">
        <v>0</v>
      </c>
      <c r="HD33" s="21">
        <f t="shared" si="102"/>
        <v>0</v>
      </c>
      <c r="HE33" s="21">
        <v>0</v>
      </c>
      <c r="HF33" s="21">
        <f t="shared" si="103"/>
        <v>0</v>
      </c>
      <c r="HG33" s="21">
        <f t="shared" si="104"/>
        <v>0</v>
      </c>
      <c r="HH33" s="21"/>
      <c r="HI33" s="23">
        <f t="shared" si="421"/>
        <v>0</v>
      </c>
      <c r="HJ33" s="22"/>
      <c r="HK33" s="22"/>
      <c r="HL33" s="22"/>
      <c r="HM33" s="23">
        <v>0</v>
      </c>
      <c r="HN33" s="21">
        <f t="shared" si="367"/>
        <v>0</v>
      </c>
      <c r="HO33" s="21">
        <f t="shared" si="106"/>
        <v>0</v>
      </c>
      <c r="HP33" s="21">
        <v>0</v>
      </c>
      <c r="HQ33" s="21">
        <f t="shared" si="107"/>
        <v>0</v>
      </c>
      <c r="HR33" s="21">
        <v>0</v>
      </c>
      <c r="HS33" s="21">
        <f t="shared" si="108"/>
        <v>0</v>
      </c>
      <c r="HT33" s="21">
        <v>0</v>
      </c>
      <c r="HU33" s="21">
        <f t="shared" si="109"/>
        <v>0</v>
      </c>
      <c r="HV33" s="21">
        <v>0</v>
      </c>
      <c r="HW33" s="21">
        <f t="shared" si="110"/>
        <v>0</v>
      </c>
      <c r="HX33" s="21">
        <v>0</v>
      </c>
      <c r="HY33" s="21">
        <f t="shared" si="111"/>
        <v>0</v>
      </c>
      <c r="HZ33" s="21">
        <f t="shared" si="404"/>
        <v>0</v>
      </c>
      <c r="IA33" s="21"/>
      <c r="IB33" s="21">
        <f t="shared" si="7"/>
        <v>0</v>
      </c>
      <c r="IC33" s="21"/>
      <c r="ID33" s="21"/>
      <c r="IE33" s="21">
        <v>0</v>
      </c>
      <c r="IF33" s="21">
        <f t="shared" si="113"/>
        <v>0</v>
      </c>
      <c r="IG33" s="21">
        <v>0</v>
      </c>
      <c r="IH33" s="21">
        <v>0</v>
      </c>
      <c r="II33" s="22"/>
      <c r="IJ33" s="22"/>
      <c r="IK33" s="21">
        <v>0</v>
      </c>
      <c r="IL33" s="21">
        <f t="shared" si="114"/>
        <v>0</v>
      </c>
      <c r="IM33" s="21">
        <v>0</v>
      </c>
      <c r="IN33" s="21">
        <f t="shared" si="115"/>
        <v>0</v>
      </c>
      <c r="IO33" s="21">
        <v>0</v>
      </c>
      <c r="IP33" s="21">
        <f t="shared" si="116"/>
        <v>0</v>
      </c>
      <c r="IQ33" s="21">
        <v>0</v>
      </c>
      <c r="IR33" s="21">
        <f t="shared" si="117"/>
        <v>0</v>
      </c>
      <c r="IS33" s="21">
        <v>0</v>
      </c>
      <c r="IT33" s="21">
        <f t="shared" si="118"/>
        <v>0</v>
      </c>
      <c r="IU33" s="21">
        <v>0</v>
      </c>
      <c r="IV33" s="21">
        <f t="shared" si="119"/>
        <v>0</v>
      </c>
      <c r="IW33" s="21">
        <f t="shared" si="120"/>
        <v>0</v>
      </c>
      <c r="IX33" s="21"/>
      <c r="IY33" s="23">
        <f t="shared" si="422"/>
        <v>0</v>
      </c>
      <c r="IZ33" s="22"/>
      <c r="JA33" s="22"/>
      <c r="JB33" s="22"/>
      <c r="JC33" s="23">
        <v>0</v>
      </c>
      <c r="JD33" s="21">
        <f t="shared" si="368"/>
        <v>0</v>
      </c>
      <c r="JE33" s="21">
        <f t="shared" si="122"/>
        <v>0</v>
      </c>
      <c r="JF33" s="21">
        <v>0</v>
      </c>
      <c r="JG33" s="21">
        <f t="shared" si="123"/>
        <v>0</v>
      </c>
      <c r="JH33" s="21">
        <v>0</v>
      </c>
      <c r="JI33" s="21">
        <f t="shared" si="124"/>
        <v>0</v>
      </c>
      <c r="JJ33" s="21">
        <v>0</v>
      </c>
      <c r="JK33" s="21">
        <f t="shared" si="125"/>
        <v>0</v>
      </c>
      <c r="JL33" s="21">
        <v>0</v>
      </c>
      <c r="JM33" s="21">
        <f t="shared" si="126"/>
        <v>0</v>
      </c>
      <c r="JN33" s="21">
        <v>0</v>
      </c>
      <c r="JO33" s="21">
        <f t="shared" si="127"/>
        <v>0</v>
      </c>
      <c r="JP33" s="21">
        <f t="shared" si="405"/>
        <v>0</v>
      </c>
      <c r="JQ33" s="21"/>
      <c r="JR33" s="21">
        <f t="shared" si="8"/>
        <v>0</v>
      </c>
      <c r="JS33" s="21"/>
      <c r="JT33" s="21"/>
      <c r="JU33" s="21">
        <v>0</v>
      </c>
      <c r="JV33" s="21">
        <f t="shared" si="129"/>
        <v>0</v>
      </c>
      <c r="JW33" s="21">
        <v>0</v>
      </c>
      <c r="JX33" s="21">
        <v>0</v>
      </c>
      <c r="JY33" s="22"/>
      <c r="JZ33" s="22"/>
      <c r="KA33" s="21">
        <v>0</v>
      </c>
      <c r="KB33" s="21">
        <f t="shared" si="130"/>
        <v>0</v>
      </c>
      <c r="KC33" s="21">
        <v>0</v>
      </c>
      <c r="KD33" s="21">
        <f t="shared" si="131"/>
        <v>0</v>
      </c>
      <c r="KE33" s="21">
        <v>0</v>
      </c>
      <c r="KF33" s="21">
        <f t="shared" si="132"/>
        <v>0</v>
      </c>
      <c r="KG33" s="21">
        <v>0</v>
      </c>
      <c r="KH33" s="21">
        <f t="shared" si="133"/>
        <v>0</v>
      </c>
      <c r="KI33" s="21">
        <v>0</v>
      </c>
      <c r="KJ33" s="21">
        <f t="shared" si="134"/>
        <v>0</v>
      </c>
      <c r="KK33" s="21">
        <v>0</v>
      </c>
      <c r="KL33" s="21">
        <f t="shared" si="135"/>
        <v>0</v>
      </c>
      <c r="KM33" s="21">
        <f t="shared" si="136"/>
        <v>0</v>
      </c>
      <c r="KN33" s="21"/>
      <c r="KO33" s="23">
        <f t="shared" si="423"/>
        <v>0</v>
      </c>
      <c r="KP33" s="22"/>
      <c r="KQ33" s="22"/>
      <c r="KR33" s="22"/>
      <c r="KS33" s="23">
        <v>0</v>
      </c>
      <c r="KT33" s="21">
        <f t="shared" si="369"/>
        <v>0</v>
      </c>
      <c r="KU33" s="21">
        <f t="shared" si="138"/>
        <v>0</v>
      </c>
      <c r="KV33" s="21">
        <v>0</v>
      </c>
      <c r="KW33" s="21">
        <f t="shared" si="139"/>
        <v>0</v>
      </c>
      <c r="KX33" s="21">
        <v>0</v>
      </c>
      <c r="KY33" s="21">
        <f t="shared" si="140"/>
        <v>0</v>
      </c>
      <c r="KZ33" s="21">
        <v>0</v>
      </c>
      <c r="LA33" s="21">
        <f t="shared" si="141"/>
        <v>0</v>
      </c>
      <c r="LB33" s="21">
        <v>0</v>
      </c>
      <c r="LC33" s="21">
        <f t="shared" si="142"/>
        <v>0</v>
      </c>
      <c r="LD33" s="21">
        <v>0</v>
      </c>
      <c r="LE33" s="21">
        <f t="shared" si="143"/>
        <v>0</v>
      </c>
      <c r="LF33" s="21">
        <f t="shared" si="406"/>
        <v>0</v>
      </c>
      <c r="LG33" s="21"/>
      <c r="LH33" s="21">
        <f t="shared" si="9"/>
        <v>0</v>
      </c>
      <c r="LI33" s="21"/>
      <c r="LJ33" s="21"/>
      <c r="LK33" s="21">
        <v>0</v>
      </c>
      <c r="LL33" s="21">
        <f t="shared" si="145"/>
        <v>0</v>
      </c>
      <c r="LM33" s="21">
        <v>0</v>
      </c>
      <c r="LN33" s="21">
        <v>0</v>
      </c>
      <c r="LO33" s="22"/>
      <c r="LP33" s="22"/>
      <c r="LQ33" s="21">
        <v>0</v>
      </c>
      <c r="LR33" s="21">
        <f t="shared" si="146"/>
        <v>0</v>
      </c>
      <c r="LS33" s="21">
        <v>0</v>
      </c>
      <c r="LT33" s="21">
        <f t="shared" si="147"/>
        <v>0</v>
      </c>
      <c r="LU33" s="21">
        <v>0</v>
      </c>
      <c r="LV33" s="21">
        <f t="shared" si="148"/>
        <v>0</v>
      </c>
      <c r="LW33" s="21">
        <v>0</v>
      </c>
      <c r="LX33" s="21">
        <f t="shared" si="149"/>
        <v>0</v>
      </c>
      <c r="LY33" s="21">
        <v>0</v>
      </c>
      <c r="LZ33" s="21">
        <f t="shared" si="150"/>
        <v>0</v>
      </c>
      <c r="MA33" s="21">
        <v>0</v>
      </c>
      <c r="MB33" s="21">
        <f t="shared" si="151"/>
        <v>0</v>
      </c>
      <c r="MC33" s="21">
        <f t="shared" si="152"/>
        <v>0</v>
      </c>
      <c r="MD33" s="21"/>
      <c r="ME33" s="23">
        <f t="shared" si="424"/>
        <v>0</v>
      </c>
      <c r="MF33" s="22"/>
      <c r="MG33" s="22"/>
      <c r="MH33" s="22"/>
      <c r="MI33" s="23">
        <v>0</v>
      </c>
      <c r="MJ33" s="21">
        <f t="shared" si="370"/>
        <v>0</v>
      </c>
      <c r="MK33" s="21">
        <f t="shared" si="154"/>
        <v>0</v>
      </c>
      <c r="ML33" s="21">
        <v>0</v>
      </c>
      <c r="MM33" s="21">
        <f t="shared" si="155"/>
        <v>0</v>
      </c>
      <c r="MN33" s="21">
        <v>0</v>
      </c>
      <c r="MO33" s="21">
        <f t="shared" si="156"/>
        <v>0</v>
      </c>
      <c r="MP33" s="21">
        <v>0</v>
      </c>
      <c r="MQ33" s="21">
        <f t="shared" si="157"/>
        <v>0</v>
      </c>
      <c r="MR33" s="21">
        <v>0</v>
      </c>
      <c r="MS33" s="21">
        <f t="shared" si="158"/>
        <v>0</v>
      </c>
      <c r="MT33" s="21">
        <v>0</v>
      </c>
      <c r="MU33" s="21">
        <f t="shared" si="159"/>
        <v>0</v>
      </c>
      <c r="MV33" s="21">
        <f t="shared" si="407"/>
        <v>0</v>
      </c>
      <c r="MW33" s="21"/>
      <c r="MX33" s="21">
        <f t="shared" si="10"/>
        <v>0</v>
      </c>
      <c r="MY33" s="21"/>
      <c r="MZ33" s="21"/>
      <c r="NA33" s="21">
        <v>0</v>
      </c>
      <c r="NB33" s="21">
        <f t="shared" si="161"/>
        <v>0</v>
      </c>
      <c r="NC33" s="21">
        <v>0</v>
      </c>
      <c r="ND33" s="21">
        <v>0</v>
      </c>
      <c r="NE33" s="22"/>
      <c r="NF33" s="22"/>
      <c r="NG33" s="21">
        <v>0</v>
      </c>
      <c r="NH33" s="21">
        <f t="shared" si="162"/>
        <v>0</v>
      </c>
      <c r="NI33" s="21">
        <v>0</v>
      </c>
      <c r="NJ33" s="21">
        <f t="shared" si="163"/>
        <v>0</v>
      </c>
      <c r="NK33" s="21">
        <v>0</v>
      </c>
      <c r="NL33" s="21">
        <f t="shared" si="164"/>
        <v>0</v>
      </c>
      <c r="NM33" s="21">
        <v>0</v>
      </c>
      <c r="NN33" s="21">
        <f t="shared" si="165"/>
        <v>0</v>
      </c>
      <c r="NO33" s="21">
        <v>0</v>
      </c>
      <c r="NP33" s="21">
        <f t="shared" si="166"/>
        <v>0</v>
      </c>
      <c r="NQ33" s="21">
        <v>0</v>
      </c>
      <c r="NR33" s="21">
        <f t="shared" si="167"/>
        <v>0</v>
      </c>
      <c r="NS33" s="21">
        <f t="shared" si="168"/>
        <v>0</v>
      </c>
      <c r="NT33" s="21"/>
      <c r="NU33" s="23">
        <f t="shared" si="425"/>
        <v>0</v>
      </c>
      <c r="NV33" s="22"/>
      <c r="NW33" s="22"/>
      <c r="NX33" s="22"/>
      <c r="NY33" s="23">
        <v>0</v>
      </c>
      <c r="NZ33" s="21">
        <f t="shared" si="371"/>
        <v>0</v>
      </c>
      <c r="OA33" s="21">
        <f t="shared" si="170"/>
        <v>0</v>
      </c>
      <c r="OB33" s="21">
        <v>0</v>
      </c>
      <c r="OC33" s="21">
        <f t="shared" si="171"/>
        <v>0</v>
      </c>
      <c r="OD33" s="21">
        <v>0</v>
      </c>
      <c r="OE33" s="21">
        <f t="shared" si="172"/>
        <v>0</v>
      </c>
      <c r="OF33" s="21">
        <v>0</v>
      </c>
      <c r="OG33" s="21">
        <f t="shared" si="173"/>
        <v>0</v>
      </c>
      <c r="OH33" s="21">
        <v>0</v>
      </c>
      <c r="OI33" s="21">
        <f t="shared" si="174"/>
        <v>0</v>
      </c>
      <c r="OJ33" s="21">
        <v>0</v>
      </c>
      <c r="OK33" s="21">
        <f t="shared" si="175"/>
        <v>0</v>
      </c>
      <c r="OL33" s="21">
        <f t="shared" si="408"/>
        <v>0</v>
      </c>
      <c r="OM33" s="21"/>
      <c r="ON33" s="21">
        <f t="shared" si="11"/>
        <v>0</v>
      </c>
      <c r="OO33" s="21"/>
      <c r="OP33" s="21"/>
      <c r="OQ33" s="21">
        <v>0</v>
      </c>
      <c r="OR33" s="21">
        <f t="shared" si="177"/>
        <v>0</v>
      </c>
      <c r="OS33" s="21">
        <v>0</v>
      </c>
      <c r="OT33" s="21">
        <v>0</v>
      </c>
      <c r="OU33" s="22"/>
      <c r="OV33" s="22"/>
      <c r="OW33" s="21">
        <v>0</v>
      </c>
      <c r="OX33" s="21">
        <f t="shared" si="178"/>
        <v>0</v>
      </c>
      <c r="OY33" s="21">
        <v>0</v>
      </c>
      <c r="OZ33" s="21">
        <f t="shared" si="179"/>
        <v>0</v>
      </c>
      <c r="PA33" s="21">
        <v>0</v>
      </c>
      <c r="PB33" s="21">
        <f t="shared" si="180"/>
        <v>0</v>
      </c>
      <c r="PC33" s="21">
        <v>0</v>
      </c>
      <c r="PD33" s="21">
        <f t="shared" si="181"/>
        <v>0</v>
      </c>
      <c r="PE33" s="21">
        <v>0</v>
      </c>
      <c r="PF33" s="21">
        <f t="shared" si="182"/>
        <v>0</v>
      </c>
      <c r="PG33" s="21">
        <v>0</v>
      </c>
      <c r="PH33" s="21">
        <f t="shared" si="183"/>
        <v>0</v>
      </c>
      <c r="PI33" s="21">
        <f t="shared" si="184"/>
        <v>0</v>
      </c>
      <c r="PJ33" s="21"/>
      <c r="PK33" s="23">
        <f t="shared" si="426"/>
        <v>0</v>
      </c>
      <c r="PL33" s="22"/>
      <c r="PM33" s="22"/>
      <c r="PN33" s="22"/>
      <c r="PO33" s="23">
        <v>0</v>
      </c>
      <c r="PP33" s="21">
        <f t="shared" si="372"/>
        <v>0</v>
      </c>
      <c r="PQ33" s="21">
        <f t="shared" si="186"/>
        <v>0</v>
      </c>
      <c r="PR33" s="21">
        <v>0</v>
      </c>
      <c r="PS33" s="21">
        <f t="shared" si="187"/>
        <v>0</v>
      </c>
      <c r="PT33" s="21">
        <v>0</v>
      </c>
      <c r="PU33" s="21">
        <f t="shared" si="188"/>
        <v>0</v>
      </c>
      <c r="PV33" s="21">
        <v>0</v>
      </c>
      <c r="PW33" s="21">
        <f t="shared" si="189"/>
        <v>0</v>
      </c>
      <c r="PX33" s="21">
        <v>0</v>
      </c>
      <c r="PY33" s="21">
        <f t="shared" si="190"/>
        <v>0</v>
      </c>
      <c r="PZ33" s="21">
        <v>0</v>
      </c>
      <c r="QA33" s="21">
        <f t="shared" si="191"/>
        <v>0</v>
      </c>
      <c r="QB33" s="21">
        <f t="shared" si="409"/>
        <v>0</v>
      </c>
      <c r="QC33" s="21"/>
      <c r="QD33" s="21">
        <f t="shared" si="12"/>
        <v>0</v>
      </c>
      <c r="QE33" s="21"/>
      <c r="QF33" s="21"/>
      <c r="QG33" s="21">
        <v>0</v>
      </c>
      <c r="QH33" s="21">
        <f t="shared" si="193"/>
        <v>0</v>
      </c>
      <c r="QI33" s="21">
        <v>0</v>
      </c>
      <c r="QJ33" s="21">
        <v>0</v>
      </c>
      <c r="QK33" s="22"/>
      <c r="QL33" s="22"/>
      <c r="QM33" s="21">
        <v>0</v>
      </c>
      <c r="QN33" s="21">
        <f t="shared" si="194"/>
        <v>0</v>
      </c>
      <c r="QO33" s="21">
        <v>0</v>
      </c>
      <c r="QP33" s="21">
        <f t="shared" si="195"/>
        <v>0</v>
      </c>
      <c r="QQ33" s="21">
        <v>0</v>
      </c>
      <c r="QR33" s="21">
        <f t="shared" si="196"/>
        <v>0</v>
      </c>
      <c r="QS33" s="21">
        <v>0</v>
      </c>
      <c r="QT33" s="21">
        <f t="shared" si="197"/>
        <v>0</v>
      </c>
      <c r="QU33" s="21">
        <v>0</v>
      </c>
      <c r="QV33" s="21">
        <f t="shared" si="198"/>
        <v>0</v>
      </c>
      <c r="QW33" s="21">
        <v>0</v>
      </c>
      <c r="QX33" s="21">
        <f t="shared" si="199"/>
        <v>0</v>
      </c>
      <c r="QY33" s="21">
        <f t="shared" si="200"/>
        <v>0</v>
      </c>
      <c r="QZ33" s="21"/>
      <c r="RA33" s="23">
        <f t="shared" si="427"/>
        <v>0</v>
      </c>
      <c r="RB33" s="22"/>
      <c r="RC33" s="22"/>
      <c r="RD33" s="22"/>
      <c r="RE33" s="23">
        <v>0</v>
      </c>
      <c r="RF33" s="21">
        <f t="shared" si="373"/>
        <v>0</v>
      </c>
      <c r="RG33" s="21">
        <f t="shared" si="202"/>
        <v>0</v>
      </c>
      <c r="RH33" s="21">
        <v>0</v>
      </c>
      <c r="RI33" s="21">
        <f t="shared" si="203"/>
        <v>0</v>
      </c>
      <c r="RJ33" s="21">
        <v>0</v>
      </c>
      <c r="RK33" s="21">
        <f t="shared" si="204"/>
        <v>0</v>
      </c>
      <c r="RL33" s="21">
        <v>0</v>
      </c>
      <c r="RM33" s="21">
        <f t="shared" si="205"/>
        <v>0</v>
      </c>
      <c r="RN33" s="21">
        <v>0</v>
      </c>
      <c r="RO33" s="21">
        <f t="shared" si="206"/>
        <v>0</v>
      </c>
      <c r="RP33" s="21">
        <v>0</v>
      </c>
      <c r="RQ33" s="21">
        <f t="shared" si="207"/>
        <v>0</v>
      </c>
      <c r="RR33" s="21">
        <f t="shared" si="410"/>
        <v>0</v>
      </c>
      <c r="RS33" s="21"/>
      <c r="RT33" s="21">
        <f t="shared" si="13"/>
        <v>0</v>
      </c>
      <c r="RU33" s="21"/>
      <c r="RV33" s="21"/>
      <c r="RW33" s="21">
        <v>0</v>
      </c>
      <c r="RX33" s="21">
        <f t="shared" si="209"/>
        <v>0</v>
      </c>
      <c r="RY33" s="21">
        <v>0</v>
      </c>
      <c r="RZ33" s="21">
        <v>0</v>
      </c>
      <c r="SA33" s="22"/>
      <c r="SB33" s="22"/>
      <c r="SC33" s="21">
        <v>0</v>
      </c>
      <c r="SD33" s="21">
        <f t="shared" si="210"/>
        <v>0</v>
      </c>
      <c r="SE33" s="21">
        <v>0</v>
      </c>
      <c r="SF33" s="21">
        <f t="shared" si="211"/>
        <v>0</v>
      </c>
      <c r="SG33" s="21">
        <v>0</v>
      </c>
      <c r="SH33" s="21">
        <f t="shared" si="212"/>
        <v>0</v>
      </c>
      <c r="SI33" s="21">
        <v>0</v>
      </c>
      <c r="SJ33" s="21">
        <f t="shared" si="213"/>
        <v>0</v>
      </c>
      <c r="SK33" s="21">
        <v>0</v>
      </c>
      <c r="SL33" s="21">
        <f t="shared" si="214"/>
        <v>0</v>
      </c>
      <c r="SM33" s="21">
        <v>0</v>
      </c>
      <c r="SN33" s="21">
        <f t="shared" si="215"/>
        <v>0</v>
      </c>
      <c r="SO33" s="21">
        <f t="shared" si="216"/>
        <v>0</v>
      </c>
      <c r="SP33" s="21"/>
      <c r="SQ33" s="23">
        <f t="shared" si="428"/>
        <v>0</v>
      </c>
      <c r="SR33" s="22"/>
      <c r="SS33" s="22"/>
      <c r="ST33" s="22"/>
      <c r="SU33" s="23">
        <v>0</v>
      </c>
      <c r="SV33" s="21">
        <f t="shared" si="374"/>
        <v>0</v>
      </c>
      <c r="SW33" s="21">
        <f t="shared" si="218"/>
        <v>0</v>
      </c>
      <c r="SX33" s="21">
        <v>0</v>
      </c>
      <c r="SY33" s="21">
        <f t="shared" si="219"/>
        <v>0</v>
      </c>
      <c r="SZ33" s="21">
        <v>0</v>
      </c>
      <c r="TA33" s="21">
        <f t="shared" si="220"/>
        <v>0</v>
      </c>
      <c r="TB33" s="21">
        <v>0</v>
      </c>
      <c r="TC33" s="21">
        <f t="shared" si="221"/>
        <v>0</v>
      </c>
      <c r="TD33" s="21">
        <v>0</v>
      </c>
      <c r="TE33" s="21">
        <f t="shared" si="222"/>
        <v>0</v>
      </c>
      <c r="TF33" s="21">
        <v>0</v>
      </c>
      <c r="TG33" s="21">
        <f t="shared" si="223"/>
        <v>0</v>
      </c>
      <c r="TH33" s="21">
        <f t="shared" si="411"/>
        <v>0</v>
      </c>
      <c r="TI33" s="21"/>
      <c r="TJ33" s="21">
        <f t="shared" si="14"/>
        <v>0</v>
      </c>
      <c r="TK33" s="21"/>
      <c r="TL33" s="21"/>
      <c r="TM33" s="21">
        <v>0</v>
      </c>
      <c r="TN33" s="21">
        <f t="shared" si="225"/>
        <v>0</v>
      </c>
      <c r="TO33" s="21">
        <v>0</v>
      </c>
      <c r="TP33" s="21">
        <v>0</v>
      </c>
      <c r="TQ33" s="22"/>
      <c r="TR33" s="22"/>
      <c r="TS33" s="21">
        <v>0</v>
      </c>
      <c r="TT33" s="21">
        <f t="shared" si="226"/>
        <v>0</v>
      </c>
      <c r="TU33" s="21">
        <v>0</v>
      </c>
      <c r="TV33" s="21">
        <f t="shared" si="227"/>
        <v>0</v>
      </c>
      <c r="TW33" s="21">
        <v>0</v>
      </c>
      <c r="TX33" s="21">
        <f t="shared" si="228"/>
        <v>0</v>
      </c>
      <c r="TY33" s="21">
        <v>0</v>
      </c>
      <c r="TZ33" s="21">
        <f t="shared" si="229"/>
        <v>0</v>
      </c>
      <c r="UA33" s="21">
        <v>0</v>
      </c>
      <c r="UB33" s="21">
        <f t="shared" si="230"/>
        <v>0</v>
      </c>
      <c r="UC33" s="21">
        <v>0</v>
      </c>
      <c r="UD33" s="21">
        <f t="shared" si="231"/>
        <v>0</v>
      </c>
      <c r="UE33" s="21">
        <f t="shared" si="232"/>
        <v>0</v>
      </c>
      <c r="UF33" s="21"/>
      <c r="UG33" s="23">
        <f t="shared" si="429"/>
        <v>0</v>
      </c>
      <c r="UH33" s="22"/>
      <c r="UI33" s="22"/>
      <c r="UJ33" s="22"/>
      <c r="UK33" s="23">
        <v>0</v>
      </c>
      <c r="UL33" s="21">
        <f t="shared" si="375"/>
        <v>0</v>
      </c>
      <c r="UM33" s="21">
        <f t="shared" si="234"/>
        <v>0</v>
      </c>
      <c r="UN33" s="21">
        <v>0</v>
      </c>
      <c r="UO33" s="21">
        <f t="shared" si="235"/>
        <v>0</v>
      </c>
      <c r="UP33" s="21">
        <v>0</v>
      </c>
      <c r="UQ33" s="21">
        <f t="shared" si="236"/>
        <v>0</v>
      </c>
      <c r="UR33" s="21">
        <v>0</v>
      </c>
      <c r="US33" s="21">
        <f t="shared" si="237"/>
        <v>0</v>
      </c>
      <c r="UT33" s="21">
        <v>0</v>
      </c>
      <c r="UU33" s="21">
        <f t="shared" si="238"/>
        <v>0</v>
      </c>
      <c r="UV33" s="21">
        <v>0</v>
      </c>
      <c r="UW33" s="21">
        <f t="shared" si="239"/>
        <v>0</v>
      </c>
      <c r="UX33" s="21">
        <f t="shared" si="412"/>
        <v>0</v>
      </c>
      <c r="UY33" s="21"/>
      <c r="UZ33" s="21">
        <f t="shared" si="15"/>
        <v>0</v>
      </c>
      <c r="VA33" s="21"/>
      <c r="VB33" s="21"/>
      <c r="VC33" s="21">
        <v>0</v>
      </c>
      <c r="VD33" s="21">
        <f t="shared" si="241"/>
        <v>0</v>
      </c>
      <c r="VE33" s="21">
        <v>0</v>
      </c>
      <c r="VF33" s="21">
        <v>0</v>
      </c>
      <c r="VG33" s="22"/>
      <c r="VH33" s="22"/>
      <c r="VI33" s="21">
        <v>0</v>
      </c>
      <c r="VJ33" s="21">
        <f t="shared" si="242"/>
        <v>0</v>
      </c>
      <c r="VK33" s="21">
        <v>0</v>
      </c>
      <c r="VL33" s="21">
        <f t="shared" si="243"/>
        <v>0</v>
      </c>
      <c r="VM33" s="21">
        <v>0</v>
      </c>
      <c r="VN33" s="21">
        <f t="shared" si="244"/>
        <v>0</v>
      </c>
      <c r="VO33" s="21">
        <v>0</v>
      </c>
      <c r="VP33" s="21">
        <f t="shared" si="245"/>
        <v>0</v>
      </c>
      <c r="VQ33" s="21">
        <v>0</v>
      </c>
      <c r="VR33" s="21">
        <f t="shared" si="246"/>
        <v>0</v>
      </c>
      <c r="VS33" s="21">
        <v>0</v>
      </c>
      <c r="VT33" s="21">
        <f t="shared" si="247"/>
        <v>0</v>
      </c>
      <c r="VU33" s="21">
        <f t="shared" si="248"/>
        <v>0</v>
      </c>
      <c r="VV33" s="21"/>
      <c r="VW33" s="23">
        <f t="shared" si="430"/>
        <v>0</v>
      </c>
      <c r="VX33" s="22"/>
      <c r="VY33" s="22"/>
      <c r="VZ33" s="22"/>
      <c r="WA33" s="23">
        <v>0</v>
      </c>
      <c r="WB33" s="21">
        <f t="shared" si="376"/>
        <v>0</v>
      </c>
      <c r="WC33" s="21">
        <f t="shared" si="250"/>
        <v>0</v>
      </c>
      <c r="WD33" s="21">
        <v>0</v>
      </c>
      <c r="WE33" s="21">
        <f t="shared" si="251"/>
        <v>0</v>
      </c>
      <c r="WF33" s="21">
        <v>0</v>
      </c>
      <c r="WG33" s="21">
        <f t="shared" si="252"/>
        <v>0</v>
      </c>
      <c r="WH33" s="21">
        <v>0</v>
      </c>
      <c r="WI33" s="21">
        <f t="shared" si="253"/>
        <v>0</v>
      </c>
      <c r="WJ33" s="21">
        <v>0</v>
      </c>
      <c r="WK33" s="21">
        <f t="shared" si="254"/>
        <v>0</v>
      </c>
      <c r="WL33" s="21">
        <v>0</v>
      </c>
      <c r="WM33" s="21">
        <f t="shared" si="255"/>
        <v>0</v>
      </c>
      <c r="WN33" s="21">
        <f t="shared" si="413"/>
        <v>0</v>
      </c>
      <c r="WO33" s="21"/>
      <c r="WP33" s="21">
        <f t="shared" si="16"/>
        <v>0</v>
      </c>
      <c r="WQ33" s="21"/>
      <c r="WR33" s="21"/>
      <c r="WS33" s="21">
        <v>0</v>
      </c>
      <c r="WT33" s="21">
        <f t="shared" si="257"/>
        <v>0</v>
      </c>
      <c r="WU33" s="21">
        <v>0</v>
      </c>
      <c r="WV33" s="21">
        <v>0</v>
      </c>
      <c r="WW33" s="22"/>
      <c r="WX33" s="22"/>
      <c r="WY33" s="21">
        <v>0</v>
      </c>
      <c r="WZ33" s="21">
        <f t="shared" si="258"/>
        <v>0</v>
      </c>
      <c r="XA33" s="21">
        <v>0</v>
      </c>
      <c r="XB33" s="21">
        <f t="shared" si="259"/>
        <v>0</v>
      </c>
      <c r="XC33" s="21">
        <v>0</v>
      </c>
      <c r="XD33" s="21">
        <f t="shared" si="260"/>
        <v>0</v>
      </c>
      <c r="XE33" s="21">
        <v>0</v>
      </c>
      <c r="XF33" s="21">
        <f t="shared" si="261"/>
        <v>0</v>
      </c>
      <c r="XG33" s="21">
        <v>0</v>
      </c>
      <c r="XH33" s="21">
        <f t="shared" si="262"/>
        <v>0</v>
      </c>
      <c r="XI33" s="21">
        <v>0</v>
      </c>
      <c r="XJ33" s="21">
        <f t="shared" si="263"/>
        <v>0</v>
      </c>
      <c r="XK33" s="21">
        <f t="shared" si="264"/>
        <v>0</v>
      </c>
      <c r="XL33" s="21"/>
      <c r="XM33" s="23">
        <f t="shared" si="431"/>
        <v>0</v>
      </c>
      <c r="XN33" s="22"/>
      <c r="XO33" s="22"/>
      <c r="XP33" s="22"/>
      <c r="XQ33" s="23">
        <v>0</v>
      </c>
      <c r="XR33" s="21">
        <f t="shared" si="377"/>
        <v>0</v>
      </c>
      <c r="XS33" s="21">
        <f t="shared" si="266"/>
        <v>0</v>
      </c>
      <c r="XT33" s="21">
        <v>0</v>
      </c>
      <c r="XU33" s="21">
        <f t="shared" si="267"/>
        <v>0</v>
      </c>
      <c r="XV33" s="21">
        <v>0</v>
      </c>
      <c r="XW33" s="21">
        <f t="shared" si="268"/>
        <v>0</v>
      </c>
      <c r="XX33" s="21">
        <v>0</v>
      </c>
      <c r="XY33" s="21">
        <f t="shared" si="269"/>
        <v>0</v>
      </c>
      <c r="XZ33" s="21">
        <v>0</v>
      </c>
      <c r="YA33" s="21">
        <f t="shared" si="270"/>
        <v>0</v>
      </c>
      <c r="YB33" s="21">
        <v>0</v>
      </c>
      <c r="YC33" s="21">
        <f t="shared" si="271"/>
        <v>0</v>
      </c>
      <c r="YD33" s="21">
        <f t="shared" si="414"/>
        <v>0</v>
      </c>
      <c r="YE33" s="21"/>
      <c r="YF33" s="21">
        <f t="shared" si="17"/>
        <v>0</v>
      </c>
      <c r="YG33" s="21"/>
      <c r="YH33" s="21"/>
      <c r="YI33" s="21">
        <v>0</v>
      </c>
      <c r="YJ33" s="21">
        <f t="shared" si="273"/>
        <v>0</v>
      </c>
      <c r="YK33" s="21">
        <v>0</v>
      </c>
      <c r="YL33" s="21">
        <v>0</v>
      </c>
      <c r="YM33" s="22"/>
      <c r="YN33" s="22"/>
      <c r="YO33" s="21">
        <v>0</v>
      </c>
      <c r="YP33" s="21">
        <f t="shared" si="274"/>
        <v>0</v>
      </c>
      <c r="YQ33" s="21">
        <v>0</v>
      </c>
      <c r="YR33" s="21">
        <f t="shared" si="275"/>
        <v>0</v>
      </c>
      <c r="YS33" s="21">
        <v>0</v>
      </c>
      <c r="YT33" s="21">
        <f t="shared" si="276"/>
        <v>0</v>
      </c>
      <c r="YU33" s="21">
        <v>0</v>
      </c>
      <c r="YV33" s="21">
        <f t="shared" si="277"/>
        <v>0</v>
      </c>
      <c r="YW33" s="21">
        <v>0</v>
      </c>
      <c r="YX33" s="21">
        <f t="shared" si="278"/>
        <v>0</v>
      </c>
      <c r="YY33" s="21">
        <v>0</v>
      </c>
      <c r="YZ33" s="21">
        <f t="shared" si="279"/>
        <v>0</v>
      </c>
      <c r="ZA33" s="21">
        <f t="shared" si="280"/>
        <v>0</v>
      </c>
      <c r="ZB33" s="21"/>
      <c r="ZC33" s="23">
        <f t="shared" si="432"/>
        <v>0</v>
      </c>
      <c r="ZD33" s="22"/>
      <c r="ZE33" s="22"/>
      <c r="ZF33" s="22"/>
      <c r="ZG33" s="23">
        <v>0</v>
      </c>
      <c r="ZH33" s="21">
        <f t="shared" si="378"/>
        <v>0</v>
      </c>
      <c r="ZI33" s="21">
        <f t="shared" si="282"/>
        <v>0</v>
      </c>
      <c r="ZJ33" s="21">
        <v>0</v>
      </c>
      <c r="ZK33" s="21">
        <f t="shared" si="283"/>
        <v>0</v>
      </c>
      <c r="ZL33" s="21">
        <v>0</v>
      </c>
      <c r="ZM33" s="21">
        <f t="shared" si="284"/>
        <v>0</v>
      </c>
      <c r="ZN33" s="21">
        <v>0</v>
      </c>
      <c r="ZO33" s="21">
        <f t="shared" si="285"/>
        <v>0</v>
      </c>
      <c r="ZP33" s="21">
        <v>0</v>
      </c>
      <c r="ZQ33" s="21">
        <f t="shared" si="286"/>
        <v>0</v>
      </c>
      <c r="ZR33" s="21">
        <v>0</v>
      </c>
      <c r="ZS33" s="21">
        <f t="shared" si="287"/>
        <v>0</v>
      </c>
      <c r="ZT33" s="21">
        <f t="shared" si="415"/>
        <v>0</v>
      </c>
      <c r="ZU33" s="21"/>
      <c r="ZV33" s="21">
        <f t="shared" si="18"/>
        <v>0</v>
      </c>
      <c r="ZW33" s="21"/>
      <c r="ZX33" s="21"/>
      <c r="ZY33" s="21">
        <v>0</v>
      </c>
      <c r="ZZ33" s="21">
        <f t="shared" si="289"/>
        <v>0</v>
      </c>
      <c r="AAA33" s="21">
        <v>0</v>
      </c>
      <c r="AAB33" s="21">
        <v>0</v>
      </c>
      <c r="AAC33" s="22"/>
      <c r="AAD33" s="22"/>
      <c r="AAE33" s="21">
        <v>0</v>
      </c>
      <c r="AAF33" s="21">
        <f t="shared" si="290"/>
        <v>0</v>
      </c>
      <c r="AAG33" s="21">
        <v>0</v>
      </c>
      <c r="AAH33" s="21">
        <f t="shared" si="291"/>
        <v>0</v>
      </c>
      <c r="AAI33" s="21">
        <v>0</v>
      </c>
      <c r="AAJ33" s="21">
        <f t="shared" si="292"/>
        <v>0</v>
      </c>
      <c r="AAK33" s="21">
        <v>0</v>
      </c>
      <c r="AAL33" s="21">
        <f t="shared" si="293"/>
        <v>0</v>
      </c>
      <c r="AAM33" s="21">
        <v>0</v>
      </c>
      <c r="AAN33" s="21">
        <f t="shared" si="294"/>
        <v>0</v>
      </c>
      <c r="AAO33" s="21">
        <v>0</v>
      </c>
      <c r="AAP33" s="21">
        <f t="shared" si="295"/>
        <v>0</v>
      </c>
      <c r="AAQ33" s="21">
        <f t="shared" si="296"/>
        <v>0</v>
      </c>
      <c r="AAR33" s="21"/>
      <c r="AAS33" s="23">
        <f t="shared" si="433"/>
        <v>0</v>
      </c>
      <c r="AAT33" s="22"/>
      <c r="AAU33" s="22"/>
      <c r="AAV33" s="22"/>
      <c r="AAW33" s="23">
        <v>0</v>
      </c>
      <c r="AAX33" s="21">
        <f t="shared" si="379"/>
        <v>0</v>
      </c>
      <c r="AAY33" s="21">
        <f t="shared" si="298"/>
        <v>0</v>
      </c>
      <c r="AAZ33" s="21">
        <v>0</v>
      </c>
      <c r="ABA33" s="21">
        <f t="shared" si="299"/>
        <v>0</v>
      </c>
      <c r="ABB33" s="21">
        <v>0</v>
      </c>
      <c r="ABC33" s="21">
        <f t="shared" si="300"/>
        <v>0</v>
      </c>
      <c r="ABD33" s="21">
        <v>0</v>
      </c>
      <c r="ABE33" s="21">
        <f t="shared" si="301"/>
        <v>0</v>
      </c>
      <c r="ABF33" s="21">
        <v>0</v>
      </c>
      <c r="ABG33" s="21">
        <f t="shared" si="302"/>
        <v>0</v>
      </c>
      <c r="ABH33" s="21">
        <v>0</v>
      </c>
      <c r="ABI33" s="21">
        <f t="shared" si="303"/>
        <v>0</v>
      </c>
      <c r="ABJ33" s="21">
        <f t="shared" si="416"/>
        <v>0</v>
      </c>
      <c r="ABK33" s="21"/>
      <c r="ABL33" s="21">
        <f t="shared" si="19"/>
        <v>0</v>
      </c>
      <c r="ABM33" s="21"/>
      <c r="ABN33" s="21"/>
      <c r="ABO33" s="21">
        <v>0</v>
      </c>
      <c r="ABP33" s="21">
        <f t="shared" si="305"/>
        <v>0</v>
      </c>
      <c r="ABQ33" s="21">
        <v>0</v>
      </c>
      <c r="ABR33" s="21">
        <v>0</v>
      </c>
      <c r="ABS33" s="22"/>
      <c r="ABT33" s="22"/>
      <c r="ABU33" s="21">
        <v>0</v>
      </c>
      <c r="ABV33" s="21">
        <f t="shared" si="20"/>
        <v>0</v>
      </c>
      <c r="ABW33" s="21">
        <v>0</v>
      </c>
      <c r="ABX33" s="21">
        <f t="shared" si="306"/>
        <v>0</v>
      </c>
      <c r="ABY33" s="21">
        <v>0</v>
      </c>
      <c r="ABZ33" s="21">
        <f t="shared" si="307"/>
        <v>0</v>
      </c>
      <c r="ACA33" s="21">
        <v>0</v>
      </c>
      <c r="ACB33" s="21">
        <f t="shared" si="308"/>
        <v>0</v>
      </c>
      <c r="ACC33" s="21">
        <v>0</v>
      </c>
      <c r="ACD33" s="21">
        <f t="shared" si="309"/>
        <v>0</v>
      </c>
      <c r="ACE33" s="21">
        <v>0</v>
      </c>
      <c r="ACF33" s="21">
        <f t="shared" si="310"/>
        <v>0</v>
      </c>
      <c r="ACG33" s="21">
        <f t="shared" si="21"/>
        <v>0</v>
      </c>
      <c r="ACH33" s="21"/>
      <c r="ACI33" s="23">
        <f t="shared" si="434"/>
        <v>0</v>
      </c>
      <c r="ACJ33" s="22"/>
      <c r="ACK33" s="22"/>
      <c r="ACL33" s="22"/>
      <c r="ACM33" s="23">
        <v>0</v>
      </c>
      <c r="ACN33" s="21">
        <f t="shared" si="380"/>
        <v>0</v>
      </c>
      <c r="ACO33" s="21">
        <f t="shared" si="312"/>
        <v>0</v>
      </c>
      <c r="ACP33" s="21">
        <v>0</v>
      </c>
      <c r="ACQ33" s="21">
        <f t="shared" si="313"/>
        <v>0</v>
      </c>
      <c r="ACR33" s="21">
        <v>0</v>
      </c>
      <c r="ACS33" s="21">
        <f t="shared" si="314"/>
        <v>0</v>
      </c>
      <c r="ACT33" s="21">
        <v>0</v>
      </c>
      <c r="ACU33" s="21">
        <f t="shared" si="315"/>
        <v>0</v>
      </c>
      <c r="ACV33" s="21">
        <v>0</v>
      </c>
      <c r="ACW33" s="21">
        <f t="shared" si="316"/>
        <v>0</v>
      </c>
      <c r="ACX33" s="21">
        <v>0</v>
      </c>
      <c r="ACY33" s="21">
        <f t="shared" si="317"/>
        <v>0</v>
      </c>
      <c r="ACZ33" s="21">
        <f t="shared" si="417"/>
        <v>0</v>
      </c>
      <c r="ADA33" s="21"/>
      <c r="ADB33" s="21">
        <f t="shared" si="22"/>
        <v>0</v>
      </c>
      <c r="ADC33" s="21"/>
      <c r="ADD33" s="21"/>
      <c r="ADE33" s="21">
        <v>0</v>
      </c>
      <c r="ADF33" s="21">
        <f t="shared" si="319"/>
        <v>0</v>
      </c>
      <c r="ADG33" s="21">
        <v>0</v>
      </c>
      <c r="ADH33" s="21">
        <v>0</v>
      </c>
      <c r="ADI33" s="22"/>
      <c r="ADJ33" s="22"/>
      <c r="ADK33" s="21">
        <v>0</v>
      </c>
      <c r="ADL33" s="21">
        <f t="shared" si="320"/>
        <v>0</v>
      </c>
      <c r="ADM33" s="21">
        <v>0</v>
      </c>
      <c r="ADN33" s="21">
        <f t="shared" si="321"/>
        <v>0</v>
      </c>
      <c r="ADO33" s="21">
        <v>0</v>
      </c>
      <c r="ADP33" s="21">
        <f t="shared" si="322"/>
        <v>0</v>
      </c>
      <c r="ADQ33" s="21">
        <v>0</v>
      </c>
      <c r="ADR33" s="21">
        <f t="shared" si="323"/>
        <v>0</v>
      </c>
      <c r="ADS33" s="21">
        <v>0</v>
      </c>
      <c r="ADT33" s="21">
        <f t="shared" si="324"/>
        <v>0</v>
      </c>
      <c r="ADU33" s="21">
        <v>0</v>
      </c>
      <c r="ADV33" s="21">
        <f t="shared" si="325"/>
        <v>0</v>
      </c>
      <c r="ADW33" s="21">
        <f t="shared" si="326"/>
        <v>0</v>
      </c>
      <c r="ADX33" s="21"/>
      <c r="ADY33" s="23">
        <f t="shared" si="435"/>
        <v>0</v>
      </c>
      <c r="ADZ33" s="22"/>
      <c r="AEA33" s="22"/>
      <c r="AEB33" s="22"/>
      <c r="AEC33" s="23">
        <v>0</v>
      </c>
      <c r="AED33" s="21">
        <f t="shared" si="381"/>
        <v>0</v>
      </c>
      <c r="AEE33" s="21">
        <f t="shared" si="328"/>
        <v>0</v>
      </c>
      <c r="AEF33" s="21">
        <v>0</v>
      </c>
      <c r="AEG33" s="21">
        <f t="shared" si="329"/>
        <v>0</v>
      </c>
      <c r="AEH33" s="21">
        <v>0</v>
      </c>
      <c r="AEI33" s="21">
        <f t="shared" si="330"/>
        <v>0</v>
      </c>
      <c r="AEJ33" s="21">
        <v>0</v>
      </c>
      <c r="AEK33" s="21">
        <f t="shared" si="331"/>
        <v>0</v>
      </c>
      <c r="AEL33" s="21">
        <v>0</v>
      </c>
      <c r="AEM33" s="21">
        <f t="shared" si="332"/>
        <v>0</v>
      </c>
      <c r="AEN33" s="21">
        <v>0</v>
      </c>
      <c r="AEO33" s="21">
        <f t="shared" si="333"/>
        <v>0</v>
      </c>
      <c r="AEP33" s="21">
        <f t="shared" si="418"/>
        <v>0</v>
      </c>
      <c r="AEQ33" s="21"/>
      <c r="AER33" s="21">
        <f t="shared" si="23"/>
        <v>0</v>
      </c>
      <c r="AES33" s="21"/>
      <c r="AET33" s="21"/>
      <c r="AEU33" s="21">
        <v>0</v>
      </c>
      <c r="AEV33" s="21">
        <f t="shared" si="335"/>
        <v>0</v>
      </c>
      <c r="AEW33" s="21">
        <v>0</v>
      </c>
      <c r="AEX33" s="21">
        <v>0</v>
      </c>
      <c r="AEY33" s="22"/>
      <c r="AEZ33" s="22"/>
      <c r="AFA33" s="21">
        <v>0</v>
      </c>
      <c r="AFB33" s="21">
        <f t="shared" si="336"/>
        <v>0</v>
      </c>
      <c r="AFC33" s="21">
        <v>0</v>
      </c>
      <c r="AFD33" s="21">
        <f t="shared" si="337"/>
        <v>0</v>
      </c>
      <c r="AFE33" s="21">
        <v>0</v>
      </c>
      <c r="AFF33" s="21">
        <f t="shared" si="338"/>
        <v>0</v>
      </c>
      <c r="AFG33" s="21">
        <v>0</v>
      </c>
      <c r="AFH33" s="21">
        <f t="shared" si="339"/>
        <v>0</v>
      </c>
      <c r="AFI33" s="21">
        <v>0</v>
      </c>
      <c r="AFJ33" s="21">
        <f t="shared" si="340"/>
        <v>0</v>
      </c>
      <c r="AFK33" s="21">
        <v>0</v>
      </c>
      <c r="AFL33" s="21">
        <f t="shared" si="341"/>
        <v>0</v>
      </c>
      <c r="AFM33" s="21">
        <f t="shared" si="342"/>
        <v>0</v>
      </c>
      <c r="AFN33" s="21"/>
      <c r="AFO33" s="23">
        <f t="shared" si="436"/>
        <v>0</v>
      </c>
      <c r="AFP33" s="24">
        <f t="shared" si="24"/>
        <v>0</v>
      </c>
      <c r="AFQ33" s="24">
        <f t="shared" si="25"/>
        <v>0</v>
      </c>
      <c r="AFR33" s="24">
        <f t="shared" si="343"/>
        <v>0</v>
      </c>
    </row>
    <row r="34" spans="1:850" ht="19.350000000000001" customHeight="1" x14ac:dyDescent="0.3">
      <c r="A34" s="19"/>
      <c r="B34" s="20" t="s">
        <v>43</v>
      </c>
      <c r="C34" s="20" t="s">
        <v>43</v>
      </c>
      <c r="D34" s="21">
        <v>0</v>
      </c>
      <c r="E34" s="20" t="s">
        <v>43</v>
      </c>
      <c r="F34" s="20" t="s">
        <v>43</v>
      </c>
      <c r="G34" s="21">
        <v>0</v>
      </c>
      <c r="H34" s="22"/>
      <c r="I34" s="22"/>
      <c r="J34" s="22"/>
      <c r="K34" s="23">
        <v>0</v>
      </c>
      <c r="L34" s="21">
        <f t="shared" si="26"/>
        <v>0</v>
      </c>
      <c r="M34" s="21">
        <f t="shared" si="27"/>
        <v>0</v>
      </c>
      <c r="N34" s="21">
        <v>0</v>
      </c>
      <c r="O34" s="21">
        <f t="shared" si="28"/>
        <v>0</v>
      </c>
      <c r="P34" s="21">
        <v>0</v>
      </c>
      <c r="Q34" s="21">
        <f t="shared" si="29"/>
        <v>0</v>
      </c>
      <c r="R34" s="21">
        <v>0</v>
      </c>
      <c r="S34" s="21">
        <f t="shared" si="30"/>
        <v>0</v>
      </c>
      <c r="T34" s="21">
        <v>0</v>
      </c>
      <c r="U34" s="21">
        <f t="shared" si="31"/>
        <v>0</v>
      </c>
      <c r="V34" s="21">
        <v>0</v>
      </c>
      <c r="W34" s="21">
        <f t="shared" si="32"/>
        <v>0</v>
      </c>
      <c r="X34" s="21">
        <f t="shared" si="33"/>
        <v>0</v>
      </c>
      <c r="Y34" s="21"/>
      <c r="Z34" s="21">
        <f t="shared" si="0"/>
        <v>0</v>
      </c>
      <c r="AA34" s="21"/>
      <c r="AB34" s="21"/>
      <c r="AC34" s="21">
        <v>0</v>
      </c>
      <c r="AD34" s="21">
        <f t="shared" si="34"/>
        <v>0</v>
      </c>
      <c r="AE34" s="21">
        <v>0</v>
      </c>
      <c r="AF34" s="21">
        <v>0</v>
      </c>
      <c r="AG34" s="22"/>
      <c r="AH34" s="22"/>
      <c r="AI34" s="21">
        <v>0</v>
      </c>
      <c r="AJ34" s="21">
        <f t="shared" si="35"/>
        <v>0</v>
      </c>
      <c r="AK34" s="21">
        <v>0</v>
      </c>
      <c r="AL34" s="21">
        <f t="shared" si="36"/>
        <v>0</v>
      </c>
      <c r="AM34" s="21">
        <v>0</v>
      </c>
      <c r="AN34" s="21">
        <f t="shared" si="37"/>
        <v>0</v>
      </c>
      <c r="AO34" s="21">
        <v>0</v>
      </c>
      <c r="AP34" s="21">
        <f t="shared" si="38"/>
        <v>0</v>
      </c>
      <c r="AQ34" s="21">
        <v>0</v>
      </c>
      <c r="AR34" s="21">
        <f t="shared" si="39"/>
        <v>0</v>
      </c>
      <c r="AS34" s="21">
        <v>0</v>
      </c>
      <c r="AT34" s="21">
        <f t="shared" si="40"/>
        <v>0</v>
      </c>
      <c r="AU34" s="21">
        <f t="shared" si="41"/>
        <v>0</v>
      </c>
      <c r="AV34" s="21"/>
      <c r="AW34" s="23">
        <f t="shared" si="344"/>
        <v>0</v>
      </c>
      <c r="AX34" s="22"/>
      <c r="AY34" s="22"/>
      <c r="AZ34" s="22"/>
      <c r="BA34" s="23">
        <v>0</v>
      </c>
      <c r="BB34" s="21">
        <f t="shared" si="363"/>
        <v>0</v>
      </c>
      <c r="BC34" s="21">
        <f t="shared" si="43"/>
        <v>0</v>
      </c>
      <c r="BD34" s="21">
        <v>0</v>
      </c>
      <c r="BE34" s="21">
        <f t="shared" si="44"/>
        <v>0</v>
      </c>
      <c r="BF34" s="21">
        <v>0</v>
      </c>
      <c r="BG34" s="21">
        <f t="shared" si="45"/>
        <v>0</v>
      </c>
      <c r="BH34" s="21">
        <v>0</v>
      </c>
      <c r="BI34" s="21">
        <f t="shared" si="46"/>
        <v>0</v>
      </c>
      <c r="BJ34" s="21">
        <v>0</v>
      </c>
      <c r="BK34" s="21">
        <f t="shared" si="47"/>
        <v>0</v>
      </c>
      <c r="BL34" s="21">
        <v>0</v>
      </c>
      <c r="BM34" s="21">
        <f t="shared" si="48"/>
        <v>0</v>
      </c>
      <c r="BN34" s="21">
        <f t="shared" si="400"/>
        <v>0</v>
      </c>
      <c r="BO34" s="21"/>
      <c r="BP34" s="21">
        <f t="shared" si="1"/>
        <v>0</v>
      </c>
      <c r="BQ34" s="21"/>
      <c r="BR34" s="21"/>
      <c r="BS34" s="21">
        <v>0</v>
      </c>
      <c r="BT34" s="21">
        <f t="shared" si="50"/>
        <v>0</v>
      </c>
      <c r="BU34" s="21">
        <v>0</v>
      </c>
      <c r="BV34" s="21">
        <v>0</v>
      </c>
      <c r="BW34" s="22"/>
      <c r="BX34" s="22"/>
      <c r="BY34" s="21">
        <v>0</v>
      </c>
      <c r="BZ34" s="21">
        <f t="shared" si="51"/>
        <v>0</v>
      </c>
      <c r="CA34" s="21">
        <v>0</v>
      </c>
      <c r="CB34" s="21">
        <f t="shared" si="52"/>
        <v>0</v>
      </c>
      <c r="CC34" s="21">
        <v>0</v>
      </c>
      <c r="CD34" s="21">
        <f t="shared" si="53"/>
        <v>0</v>
      </c>
      <c r="CE34" s="21">
        <v>0</v>
      </c>
      <c r="CF34" s="21">
        <f t="shared" si="54"/>
        <v>0</v>
      </c>
      <c r="CG34" s="21">
        <v>0</v>
      </c>
      <c r="CH34" s="21">
        <f t="shared" si="55"/>
        <v>0</v>
      </c>
      <c r="CI34" s="21">
        <v>0</v>
      </c>
      <c r="CJ34" s="21">
        <f t="shared" si="56"/>
        <v>0</v>
      </c>
      <c r="CK34" s="21">
        <f t="shared" si="57"/>
        <v>0</v>
      </c>
      <c r="CL34" s="21"/>
      <c r="CM34" s="23">
        <f t="shared" si="419"/>
        <v>0</v>
      </c>
      <c r="CN34" s="22"/>
      <c r="CO34" s="22"/>
      <c r="CP34" s="22"/>
      <c r="CQ34" s="23">
        <v>0</v>
      </c>
      <c r="CR34" s="21">
        <f t="shared" si="364"/>
        <v>0</v>
      </c>
      <c r="CS34" s="21">
        <f t="shared" si="59"/>
        <v>0</v>
      </c>
      <c r="CT34" s="21">
        <v>0</v>
      </c>
      <c r="CU34" s="21">
        <f t="shared" si="60"/>
        <v>0</v>
      </c>
      <c r="CV34" s="21">
        <v>0</v>
      </c>
      <c r="CW34" s="21">
        <f t="shared" si="61"/>
        <v>0</v>
      </c>
      <c r="CX34" s="21">
        <v>0</v>
      </c>
      <c r="CY34" s="21">
        <f t="shared" si="62"/>
        <v>0</v>
      </c>
      <c r="CZ34" s="21">
        <v>0</v>
      </c>
      <c r="DA34" s="21">
        <f t="shared" si="63"/>
        <v>0</v>
      </c>
      <c r="DB34" s="21">
        <v>0</v>
      </c>
      <c r="DC34" s="21">
        <f t="shared" si="64"/>
        <v>0</v>
      </c>
      <c r="DD34" s="21">
        <f t="shared" si="401"/>
        <v>0</v>
      </c>
      <c r="DE34" s="21"/>
      <c r="DF34" s="21">
        <f t="shared" si="2"/>
        <v>0</v>
      </c>
      <c r="DG34" s="21"/>
      <c r="DH34" s="21"/>
      <c r="DI34" s="21">
        <v>0</v>
      </c>
      <c r="DJ34" s="21">
        <f t="shared" si="66"/>
        <v>0</v>
      </c>
      <c r="DK34" s="21">
        <v>0</v>
      </c>
      <c r="DL34" s="21">
        <v>0</v>
      </c>
      <c r="DM34" s="22"/>
      <c r="DN34" s="22"/>
      <c r="DO34" s="21">
        <v>0</v>
      </c>
      <c r="DP34" s="21">
        <f t="shared" si="3"/>
        <v>0</v>
      </c>
      <c r="DQ34" s="21">
        <v>0</v>
      </c>
      <c r="DR34" s="21">
        <f t="shared" si="67"/>
        <v>0</v>
      </c>
      <c r="DS34" s="21">
        <v>0</v>
      </c>
      <c r="DT34" s="21">
        <f t="shared" si="68"/>
        <v>0</v>
      </c>
      <c r="DU34" s="21">
        <v>0</v>
      </c>
      <c r="DV34" s="21">
        <f t="shared" si="69"/>
        <v>0</v>
      </c>
      <c r="DW34" s="21">
        <v>0</v>
      </c>
      <c r="DX34" s="21">
        <f t="shared" si="70"/>
        <v>0</v>
      </c>
      <c r="DY34" s="21">
        <v>0</v>
      </c>
      <c r="DZ34" s="21">
        <f t="shared" si="71"/>
        <v>0</v>
      </c>
      <c r="EA34" s="21">
        <f t="shared" si="72"/>
        <v>0</v>
      </c>
      <c r="EB34" s="21"/>
      <c r="EC34" s="23">
        <f t="shared" si="4"/>
        <v>0</v>
      </c>
      <c r="ED34" s="22"/>
      <c r="EE34" s="22"/>
      <c r="EF34" s="22"/>
      <c r="EG34" s="23">
        <v>0</v>
      </c>
      <c r="EH34" s="21">
        <f t="shared" si="365"/>
        <v>0</v>
      </c>
      <c r="EI34" s="21">
        <f t="shared" si="74"/>
        <v>0</v>
      </c>
      <c r="EJ34" s="21">
        <v>0</v>
      </c>
      <c r="EK34" s="21">
        <f t="shared" si="75"/>
        <v>0</v>
      </c>
      <c r="EL34" s="21">
        <v>0</v>
      </c>
      <c r="EM34" s="21">
        <f t="shared" si="76"/>
        <v>0</v>
      </c>
      <c r="EN34" s="21">
        <v>0</v>
      </c>
      <c r="EO34" s="21">
        <f t="shared" si="77"/>
        <v>0</v>
      </c>
      <c r="EP34" s="21">
        <v>0</v>
      </c>
      <c r="EQ34" s="21">
        <f t="shared" si="78"/>
        <v>0</v>
      </c>
      <c r="ER34" s="21">
        <v>0</v>
      </c>
      <c r="ES34" s="21">
        <f t="shared" si="79"/>
        <v>0</v>
      </c>
      <c r="ET34" s="21">
        <f t="shared" si="402"/>
        <v>0</v>
      </c>
      <c r="EU34" s="21"/>
      <c r="EV34" s="21">
        <f t="shared" si="5"/>
        <v>0</v>
      </c>
      <c r="EW34" s="21"/>
      <c r="EX34" s="21"/>
      <c r="EY34" s="21">
        <v>0</v>
      </c>
      <c r="EZ34" s="21">
        <f t="shared" si="81"/>
        <v>0</v>
      </c>
      <c r="FA34" s="21">
        <v>0</v>
      </c>
      <c r="FB34" s="21">
        <v>0</v>
      </c>
      <c r="FC34" s="22"/>
      <c r="FD34" s="22"/>
      <c r="FE34" s="21">
        <v>0</v>
      </c>
      <c r="FF34" s="21">
        <f t="shared" si="82"/>
        <v>0</v>
      </c>
      <c r="FG34" s="21">
        <v>0</v>
      </c>
      <c r="FH34" s="21">
        <f t="shared" si="83"/>
        <v>0</v>
      </c>
      <c r="FI34" s="21">
        <v>0</v>
      </c>
      <c r="FJ34" s="21">
        <f t="shared" si="84"/>
        <v>0</v>
      </c>
      <c r="FK34" s="21">
        <v>0</v>
      </c>
      <c r="FL34" s="21">
        <f t="shared" si="85"/>
        <v>0</v>
      </c>
      <c r="FM34" s="21">
        <v>0</v>
      </c>
      <c r="FN34" s="21">
        <f t="shared" si="86"/>
        <v>0</v>
      </c>
      <c r="FO34" s="21">
        <v>0</v>
      </c>
      <c r="FP34" s="21">
        <f t="shared" si="87"/>
        <v>0</v>
      </c>
      <c r="FQ34" s="21">
        <f t="shared" si="88"/>
        <v>0</v>
      </c>
      <c r="FR34" s="21"/>
      <c r="FS34" s="23">
        <f t="shared" si="420"/>
        <v>0</v>
      </c>
      <c r="FT34" s="22"/>
      <c r="FU34" s="22"/>
      <c r="FV34" s="22"/>
      <c r="FW34" s="23">
        <v>0</v>
      </c>
      <c r="FX34" s="21">
        <f t="shared" si="366"/>
        <v>0</v>
      </c>
      <c r="FY34" s="21">
        <f t="shared" si="90"/>
        <v>0</v>
      </c>
      <c r="FZ34" s="21">
        <v>0</v>
      </c>
      <c r="GA34" s="21">
        <f t="shared" si="91"/>
        <v>0</v>
      </c>
      <c r="GB34" s="21">
        <v>0</v>
      </c>
      <c r="GC34" s="21">
        <f t="shared" si="92"/>
        <v>0</v>
      </c>
      <c r="GD34" s="21">
        <v>0</v>
      </c>
      <c r="GE34" s="21">
        <f t="shared" si="93"/>
        <v>0</v>
      </c>
      <c r="GF34" s="21">
        <v>0</v>
      </c>
      <c r="GG34" s="21">
        <f t="shared" si="94"/>
        <v>0</v>
      </c>
      <c r="GH34" s="21">
        <v>0</v>
      </c>
      <c r="GI34" s="21">
        <f t="shared" si="95"/>
        <v>0</v>
      </c>
      <c r="GJ34" s="21">
        <f t="shared" si="403"/>
        <v>0</v>
      </c>
      <c r="GK34" s="21"/>
      <c r="GL34" s="21">
        <f t="shared" si="6"/>
        <v>0</v>
      </c>
      <c r="GM34" s="21"/>
      <c r="GN34" s="21"/>
      <c r="GO34" s="21">
        <v>0</v>
      </c>
      <c r="GP34" s="21">
        <f t="shared" si="97"/>
        <v>0</v>
      </c>
      <c r="GQ34" s="21">
        <v>0</v>
      </c>
      <c r="GR34" s="21">
        <v>0</v>
      </c>
      <c r="GS34" s="22"/>
      <c r="GT34" s="22"/>
      <c r="GU34" s="21">
        <v>0</v>
      </c>
      <c r="GV34" s="21">
        <f t="shared" si="98"/>
        <v>0</v>
      </c>
      <c r="GW34" s="21">
        <v>0</v>
      </c>
      <c r="GX34" s="21">
        <f t="shared" si="99"/>
        <v>0</v>
      </c>
      <c r="GY34" s="21">
        <v>0</v>
      </c>
      <c r="GZ34" s="21">
        <f t="shared" si="100"/>
        <v>0</v>
      </c>
      <c r="HA34" s="21">
        <v>0</v>
      </c>
      <c r="HB34" s="21">
        <f t="shared" si="101"/>
        <v>0</v>
      </c>
      <c r="HC34" s="21">
        <v>0</v>
      </c>
      <c r="HD34" s="21">
        <f t="shared" si="102"/>
        <v>0</v>
      </c>
      <c r="HE34" s="21">
        <v>0</v>
      </c>
      <c r="HF34" s="21">
        <f t="shared" si="103"/>
        <v>0</v>
      </c>
      <c r="HG34" s="21">
        <f t="shared" si="104"/>
        <v>0</v>
      </c>
      <c r="HH34" s="21"/>
      <c r="HI34" s="23">
        <f t="shared" si="421"/>
        <v>0</v>
      </c>
      <c r="HJ34" s="22"/>
      <c r="HK34" s="22"/>
      <c r="HL34" s="22"/>
      <c r="HM34" s="23">
        <v>0</v>
      </c>
      <c r="HN34" s="21">
        <f t="shared" si="367"/>
        <v>0</v>
      </c>
      <c r="HO34" s="21">
        <f t="shared" si="106"/>
        <v>0</v>
      </c>
      <c r="HP34" s="21">
        <v>0</v>
      </c>
      <c r="HQ34" s="21">
        <f t="shared" si="107"/>
        <v>0</v>
      </c>
      <c r="HR34" s="21">
        <v>0</v>
      </c>
      <c r="HS34" s="21">
        <f t="shared" si="108"/>
        <v>0</v>
      </c>
      <c r="HT34" s="21">
        <v>0</v>
      </c>
      <c r="HU34" s="21">
        <f t="shared" si="109"/>
        <v>0</v>
      </c>
      <c r="HV34" s="21">
        <v>0</v>
      </c>
      <c r="HW34" s="21">
        <f t="shared" si="110"/>
        <v>0</v>
      </c>
      <c r="HX34" s="21">
        <v>0</v>
      </c>
      <c r="HY34" s="21">
        <f t="shared" si="111"/>
        <v>0</v>
      </c>
      <c r="HZ34" s="21">
        <f t="shared" si="404"/>
        <v>0</v>
      </c>
      <c r="IA34" s="21"/>
      <c r="IB34" s="21">
        <f t="shared" si="7"/>
        <v>0</v>
      </c>
      <c r="IC34" s="21"/>
      <c r="ID34" s="21"/>
      <c r="IE34" s="21">
        <v>0</v>
      </c>
      <c r="IF34" s="21">
        <f t="shared" si="113"/>
        <v>0</v>
      </c>
      <c r="IG34" s="21">
        <v>0</v>
      </c>
      <c r="IH34" s="21">
        <v>0</v>
      </c>
      <c r="II34" s="22"/>
      <c r="IJ34" s="22"/>
      <c r="IK34" s="21">
        <v>0</v>
      </c>
      <c r="IL34" s="21">
        <f t="shared" si="114"/>
        <v>0</v>
      </c>
      <c r="IM34" s="21">
        <v>0</v>
      </c>
      <c r="IN34" s="21">
        <f t="shared" si="115"/>
        <v>0</v>
      </c>
      <c r="IO34" s="21">
        <v>0</v>
      </c>
      <c r="IP34" s="21">
        <f t="shared" si="116"/>
        <v>0</v>
      </c>
      <c r="IQ34" s="21">
        <v>0</v>
      </c>
      <c r="IR34" s="21">
        <f t="shared" si="117"/>
        <v>0</v>
      </c>
      <c r="IS34" s="21">
        <v>0</v>
      </c>
      <c r="IT34" s="21">
        <f t="shared" si="118"/>
        <v>0</v>
      </c>
      <c r="IU34" s="21">
        <v>0</v>
      </c>
      <c r="IV34" s="21">
        <f t="shared" si="119"/>
        <v>0</v>
      </c>
      <c r="IW34" s="21">
        <f t="shared" si="120"/>
        <v>0</v>
      </c>
      <c r="IX34" s="21"/>
      <c r="IY34" s="23">
        <f t="shared" si="422"/>
        <v>0</v>
      </c>
      <c r="IZ34" s="22"/>
      <c r="JA34" s="22"/>
      <c r="JB34" s="22"/>
      <c r="JC34" s="23">
        <v>0</v>
      </c>
      <c r="JD34" s="21">
        <f t="shared" si="368"/>
        <v>0</v>
      </c>
      <c r="JE34" s="21">
        <f t="shared" si="122"/>
        <v>0</v>
      </c>
      <c r="JF34" s="21">
        <v>0</v>
      </c>
      <c r="JG34" s="21">
        <f t="shared" si="123"/>
        <v>0</v>
      </c>
      <c r="JH34" s="21">
        <v>0</v>
      </c>
      <c r="JI34" s="21">
        <f t="shared" si="124"/>
        <v>0</v>
      </c>
      <c r="JJ34" s="21">
        <v>0</v>
      </c>
      <c r="JK34" s="21">
        <f t="shared" si="125"/>
        <v>0</v>
      </c>
      <c r="JL34" s="21">
        <v>0</v>
      </c>
      <c r="JM34" s="21">
        <f t="shared" si="126"/>
        <v>0</v>
      </c>
      <c r="JN34" s="21">
        <v>0</v>
      </c>
      <c r="JO34" s="21">
        <f t="shared" si="127"/>
        <v>0</v>
      </c>
      <c r="JP34" s="21">
        <f t="shared" si="405"/>
        <v>0</v>
      </c>
      <c r="JQ34" s="21"/>
      <c r="JR34" s="21">
        <f t="shared" si="8"/>
        <v>0</v>
      </c>
      <c r="JS34" s="21"/>
      <c r="JT34" s="21"/>
      <c r="JU34" s="21">
        <v>0</v>
      </c>
      <c r="JV34" s="21">
        <f t="shared" si="129"/>
        <v>0</v>
      </c>
      <c r="JW34" s="21">
        <v>0</v>
      </c>
      <c r="JX34" s="21">
        <v>0</v>
      </c>
      <c r="JY34" s="22"/>
      <c r="JZ34" s="22"/>
      <c r="KA34" s="21">
        <v>0</v>
      </c>
      <c r="KB34" s="21">
        <f t="shared" si="130"/>
        <v>0</v>
      </c>
      <c r="KC34" s="21">
        <v>0</v>
      </c>
      <c r="KD34" s="21">
        <f t="shared" si="131"/>
        <v>0</v>
      </c>
      <c r="KE34" s="21">
        <v>0</v>
      </c>
      <c r="KF34" s="21">
        <f t="shared" si="132"/>
        <v>0</v>
      </c>
      <c r="KG34" s="21">
        <v>0</v>
      </c>
      <c r="KH34" s="21">
        <f t="shared" si="133"/>
        <v>0</v>
      </c>
      <c r="KI34" s="21">
        <v>0</v>
      </c>
      <c r="KJ34" s="21">
        <f t="shared" si="134"/>
        <v>0</v>
      </c>
      <c r="KK34" s="21">
        <v>0</v>
      </c>
      <c r="KL34" s="21">
        <f t="shared" si="135"/>
        <v>0</v>
      </c>
      <c r="KM34" s="21">
        <f t="shared" si="136"/>
        <v>0</v>
      </c>
      <c r="KN34" s="21"/>
      <c r="KO34" s="23">
        <f t="shared" si="423"/>
        <v>0</v>
      </c>
      <c r="KP34" s="22"/>
      <c r="KQ34" s="22"/>
      <c r="KR34" s="22"/>
      <c r="KS34" s="23">
        <v>0</v>
      </c>
      <c r="KT34" s="21">
        <f t="shared" si="369"/>
        <v>0</v>
      </c>
      <c r="KU34" s="21">
        <f t="shared" si="138"/>
        <v>0</v>
      </c>
      <c r="KV34" s="21">
        <v>0</v>
      </c>
      <c r="KW34" s="21">
        <f t="shared" si="139"/>
        <v>0</v>
      </c>
      <c r="KX34" s="21">
        <v>0</v>
      </c>
      <c r="KY34" s="21">
        <f t="shared" si="140"/>
        <v>0</v>
      </c>
      <c r="KZ34" s="21">
        <v>0</v>
      </c>
      <c r="LA34" s="21">
        <f t="shared" si="141"/>
        <v>0</v>
      </c>
      <c r="LB34" s="21">
        <v>0</v>
      </c>
      <c r="LC34" s="21">
        <f t="shared" si="142"/>
        <v>0</v>
      </c>
      <c r="LD34" s="21">
        <v>0</v>
      </c>
      <c r="LE34" s="21">
        <f t="shared" si="143"/>
        <v>0</v>
      </c>
      <c r="LF34" s="21">
        <f t="shared" si="406"/>
        <v>0</v>
      </c>
      <c r="LG34" s="21"/>
      <c r="LH34" s="21">
        <f t="shared" si="9"/>
        <v>0</v>
      </c>
      <c r="LI34" s="21"/>
      <c r="LJ34" s="21"/>
      <c r="LK34" s="21">
        <v>0</v>
      </c>
      <c r="LL34" s="21">
        <f t="shared" si="145"/>
        <v>0</v>
      </c>
      <c r="LM34" s="21">
        <v>0</v>
      </c>
      <c r="LN34" s="21">
        <v>0</v>
      </c>
      <c r="LO34" s="22"/>
      <c r="LP34" s="22"/>
      <c r="LQ34" s="21">
        <v>0</v>
      </c>
      <c r="LR34" s="21">
        <f t="shared" si="146"/>
        <v>0</v>
      </c>
      <c r="LS34" s="21">
        <v>0</v>
      </c>
      <c r="LT34" s="21">
        <f t="shared" si="147"/>
        <v>0</v>
      </c>
      <c r="LU34" s="21">
        <v>0</v>
      </c>
      <c r="LV34" s="21">
        <f t="shared" si="148"/>
        <v>0</v>
      </c>
      <c r="LW34" s="21">
        <v>0</v>
      </c>
      <c r="LX34" s="21">
        <f t="shared" si="149"/>
        <v>0</v>
      </c>
      <c r="LY34" s="21">
        <v>0</v>
      </c>
      <c r="LZ34" s="21">
        <f t="shared" si="150"/>
        <v>0</v>
      </c>
      <c r="MA34" s="21">
        <v>0</v>
      </c>
      <c r="MB34" s="21">
        <f t="shared" si="151"/>
        <v>0</v>
      </c>
      <c r="MC34" s="21">
        <f t="shared" si="152"/>
        <v>0</v>
      </c>
      <c r="MD34" s="21"/>
      <c r="ME34" s="23">
        <f t="shared" si="424"/>
        <v>0</v>
      </c>
      <c r="MF34" s="22"/>
      <c r="MG34" s="22"/>
      <c r="MH34" s="22"/>
      <c r="MI34" s="23">
        <v>0</v>
      </c>
      <c r="MJ34" s="21">
        <f t="shared" si="370"/>
        <v>0</v>
      </c>
      <c r="MK34" s="21">
        <f t="shared" si="154"/>
        <v>0</v>
      </c>
      <c r="ML34" s="21">
        <v>0</v>
      </c>
      <c r="MM34" s="21">
        <f t="shared" si="155"/>
        <v>0</v>
      </c>
      <c r="MN34" s="21">
        <v>0</v>
      </c>
      <c r="MO34" s="21">
        <f t="shared" si="156"/>
        <v>0</v>
      </c>
      <c r="MP34" s="21">
        <v>0</v>
      </c>
      <c r="MQ34" s="21">
        <f t="shared" si="157"/>
        <v>0</v>
      </c>
      <c r="MR34" s="21">
        <v>0</v>
      </c>
      <c r="MS34" s="21">
        <f t="shared" si="158"/>
        <v>0</v>
      </c>
      <c r="MT34" s="21">
        <v>0</v>
      </c>
      <c r="MU34" s="21">
        <f t="shared" si="159"/>
        <v>0</v>
      </c>
      <c r="MV34" s="21">
        <f t="shared" si="407"/>
        <v>0</v>
      </c>
      <c r="MW34" s="21"/>
      <c r="MX34" s="21">
        <f t="shared" si="10"/>
        <v>0</v>
      </c>
      <c r="MY34" s="21"/>
      <c r="MZ34" s="21"/>
      <c r="NA34" s="21">
        <v>0</v>
      </c>
      <c r="NB34" s="21">
        <f t="shared" si="161"/>
        <v>0</v>
      </c>
      <c r="NC34" s="21">
        <v>0</v>
      </c>
      <c r="ND34" s="21">
        <v>0</v>
      </c>
      <c r="NE34" s="22"/>
      <c r="NF34" s="22"/>
      <c r="NG34" s="21">
        <v>0</v>
      </c>
      <c r="NH34" s="21">
        <f t="shared" si="162"/>
        <v>0</v>
      </c>
      <c r="NI34" s="21">
        <v>0</v>
      </c>
      <c r="NJ34" s="21">
        <f t="shared" si="163"/>
        <v>0</v>
      </c>
      <c r="NK34" s="21">
        <v>0</v>
      </c>
      <c r="NL34" s="21">
        <f t="shared" si="164"/>
        <v>0</v>
      </c>
      <c r="NM34" s="21">
        <v>0</v>
      </c>
      <c r="NN34" s="21">
        <f t="shared" si="165"/>
        <v>0</v>
      </c>
      <c r="NO34" s="21">
        <v>0</v>
      </c>
      <c r="NP34" s="21">
        <f t="shared" si="166"/>
        <v>0</v>
      </c>
      <c r="NQ34" s="21">
        <v>0</v>
      </c>
      <c r="NR34" s="21">
        <f t="shared" si="167"/>
        <v>0</v>
      </c>
      <c r="NS34" s="21">
        <f t="shared" si="168"/>
        <v>0</v>
      </c>
      <c r="NT34" s="21"/>
      <c r="NU34" s="23">
        <f t="shared" si="425"/>
        <v>0</v>
      </c>
      <c r="NV34" s="22"/>
      <c r="NW34" s="22"/>
      <c r="NX34" s="22"/>
      <c r="NY34" s="23">
        <v>0</v>
      </c>
      <c r="NZ34" s="21">
        <f t="shared" si="371"/>
        <v>0</v>
      </c>
      <c r="OA34" s="21">
        <f t="shared" si="170"/>
        <v>0</v>
      </c>
      <c r="OB34" s="21">
        <v>0</v>
      </c>
      <c r="OC34" s="21">
        <f t="shared" si="171"/>
        <v>0</v>
      </c>
      <c r="OD34" s="21">
        <v>0</v>
      </c>
      <c r="OE34" s="21">
        <f t="shared" si="172"/>
        <v>0</v>
      </c>
      <c r="OF34" s="21">
        <v>0</v>
      </c>
      <c r="OG34" s="21">
        <f t="shared" si="173"/>
        <v>0</v>
      </c>
      <c r="OH34" s="21">
        <v>0</v>
      </c>
      <c r="OI34" s="21">
        <f t="shared" si="174"/>
        <v>0</v>
      </c>
      <c r="OJ34" s="21">
        <v>0</v>
      </c>
      <c r="OK34" s="21">
        <f t="shared" si="175"/>
        <v>0</v>
      </c>
      <c r="OL34" s="21">
        <f t="shared" si="408"/>
        <v>0</v>
      </c>
      <c r="OM34" s="21"/>
      <c r="ON34" s="21">
        <f t="shared" si="11"/>
        <v>0</v>
      </c>
      <c r="OO34" s="21"/>
      <c r="OP34" s="21"/>
      <c r="OQ34" s="21">
        <v>0</v>
      </c>
      <c r="OR34" s="21">
        <f t="shared" si="177"/>
        <v>0</v>
      </c>
      <c r="OS34" s="21">
        <v>0</v>
      </c>
      <c r="OT34" s="21">
        <v>0</v>
      </c>
      <c r="OU34" s="22"/>
      <c r="OV34" s="22"/>
      <c r="OW34" s="21">
        <v>0</v>
      </c>
      <c r="OX34" s="21">
        <f t="shared" si="178"/>
        <v>0</v>
      </c>
      <c r="OY34" s="21">
        <v>0</v>
      </c>
      <c r="OZ34" s="21">
        <f t="shared" si="179"/>
        <v>0</v>
      </c>
      <c r="PA34" s="21">
        <v>0</v>
      </c>
      <c r="PB34" s="21">
        <f t="shared" si="180"/>
        <v>0</v>
      </c>
      <c r="PC34" s="21">
        <v>0</v>
      </c>
      <c r="PD34" s="21">
        <f t="shared" si="181"/>
        <v>0</v>
      </c>
      <c r="PE34" s="21">
        <v>0</v>
      </c>
      <c r="PF34" s="21">
        <f t="shared" si="182"/>
        <v>0</v>
      </c>
      <c r="PG34" s="21">
        <v>0</v>
      </c>
      <c r="PH34" s="21">
        <f t="shared" si="183"/>
        <v>0</v>
      </c>
      <c r="PI34" s="21">
        <f t="shared" si="184"/>
        <v>0</v>
      </c>
      <c r="PJ34" s="21"/>
      <c r="PK34" s="23">
        <f t="shared" si="426"/>
        <v>0</v>
      </c>
      <c r="PL34" s="22"/>
      <c r="PM34" s="22"/>
      <c r="PN34" s="22"/>
      <c r="PO34" s="23">
        <v>0</v>
      </c>
      <c r="PP34" s="21">
        <f t="shared" si="372"/>
        <v>0</v>
      </c>
      <c r="PQ34" s="21">
        <f t="shared" si="186"/>
        <v>0</v>
      </c>
      <c r="PR34" s="21">
        <v>0</v>
      </c>
      <c r="PS34" s="21">
        <f t="shared" si="187"/>
        <v>0</v>
      </c>
      <c r="PT34" s="21">
        <v>0</v>
      </c>
      <c r="PU34" s="21">
        <f t="shared" si="188"/>
        <v>0</v>
      </c>
      <c r="PV34" s="21">
        <v>0</v>
      </c>
      <c r="PW34" s="21">
        <f t="shared" si="189"/>
        <v>0</v>
      </c>
      <c r="PX34" s="21">
        <v>0</v>
      </c>
      <c r="PY34" s="21">
        <f t="shared" si="190"/>
        <v>0</v>
      </c>
      <c r="PZ34" s="21">
        <v>0</v>
      </c>
      <c r="QA34" s="21">
        <f t="shared" si="191"/>
        <v>0</v>
      </c>
      <c r="QB34" s="21">
        <f t="shared" si="409"/>
        <v>0</v>
      </c>
      <c r="QC34" s="21"/>
      <c r="QD34" s="21">
        <f t="shared" si="12"/>
        <v>0</v>
      </c>
      <c r="QE34" s="21"/>
      <c r="QF34" s="21"/>
      <c r="QG34" s="21">
        <v>0</v>
      </c>
      <c r="QH34" s="21">
        <f t="shared" si="193"/>
        <v>0</v>
      </c>
      <c r="QI34" s="21">
        <v>0</v>
      </c>
      <c r="QJ34" s="21">
        <v>0</v>
      </c>
      <c r="QK34" s="22"/>
      <c r="QL34" s="22"/>
      <c r="QM34" s="21">
        <v>0</v>
      </c>
      <c r="QN34" s="21">
        <f t="shared" si="194"/>
        <v>0</v>
      </c>
      <c r="QO34" s="21">
        <v>0</v>
      </c>
      <c r="QP34" s="21">
        <f t="shared" si="195"/>
        <v>0</v>
      </c>
      <c r="QQ34" s="21">
        <v>0</v>
      </c>
      <c r="QR34" s="21">
        <f t="shared" si="196"/>
        <v>0</v>
      </c>
      <c r="QS34" s="21">
        <v>0</v>
      </c>
      <c r="QT34" s="21">
        <f t="shared" si="197"/>
        <v>0</v>
      </c>
      <c r="QU34" s="21">
        <v>0</v>
      </c>
      <c r="QV34" s="21">
        <f t="shared" si="198"/>
        <v>0</v>
      </c>
      <c r="QW34" s="21">
        <v>0</v>
      </c>
      <c r="QX34" s="21">
        <f t="shared" si="199"/>
        <v>0</v>
      </c>
      <c r="QY34" s="21">
        <f t="shared" si="200"/>
        <v>0</v>
      </c>
      <c r="QZ34" s="21"/>
      <c r="RA34" s="23">
        <f t="shared" si="427"/>
        <v>0</v>
      </c>
      <c r="RB34" s="22"/>
      <c r="RC34" s="22"/>
      <c r="RD34" s="22"/>
      <c r="RE34" s="23">
        <v>0</v>
      </c>
      <c r="RF34" s="21">
        <f t="shared" si="373"/>
        <v>0</v>
      </c>
      <c r="RG34" s="21">
        <f t="shared" si="202"/>
        <v>0</v>
      </c>
      <c r="RH34" s="21">
        <v>0</v>
      </c>
      <c r="RI34" s="21">
        <f t="shared" si="203"/>
        <v>0</v>
      </c>
      <c r="RJ34" s="21">
        <v>0</v>
      </c>
      <c r="RK34" s="21">
        <f t="shared" si="204"/>
        <v>0</v>
      </c>
      <c r="RL34" s="21">
        <v>0</v>
      </c>
      <c r="RM34" s="21">
        <f t="shared" si="205"/>
        <v>0</v>
      </c>
      <c r="RN34" s="21">
        <v>0</v>
      </c>
      <c r="RO34" s="21">
        <f t="shared" si="206"/>
        <v>0</v>
      </c>
      <c r="RP34" s="21">
        <v>0</v>
      </c>
      <c r="RQ34" s="21">
        <f t="shared" si="207"/>
        <v>0</v>
      </c>
      <c r="RR34" s="21">
        <f t="shared" si="410"/>
        <v>0</v>
      </c>
      <c r="RS34" s="21"/>
      <c r="RT34" s="21">
        <f t="shared" si="13"/>
        <v>0</v>
      </c>
      <c r="RU34" s="21"/>
      <c r="RV34" s="21"/>
      <c r="RW34" s="21">
        <v>0</v>
      </c>
      <c r="RX34" s="21">
        <f t="shared" si="209"/>
        <v>0</v>
      </c>
      <c r="RY34" s="21">
        <v>0</v>
      </c>
      <c r="RZ34" s="21">
        <v>0</v>
      </c>
      <c r="SA34" s="22"/>
      <c r="SB34" s="22"/>
      <c r="SC34" s="21">
        <v>0</v>
      </c>
      <c r="SD34" s="21">
        <f t="shared" si="210"/>
        <v>0</v>
      </c>
      <c r="SE34" s="21">
        <v>0</v>
      </c>
      <c r="SF34" s="21">
        <f t="shared" si="211"/>
        <v>0</v>
      </c>
      <c r="SG34" s="21">
        <v>0</v>
      </c>
      <c r="SH34" s="21">
        <f t="shared" si="212"/>
        <v>0</v>
      </c>
      <c r="SI34" s="21">
        <v>0</v>
      </c>
      <c r="SJ34" s="21">
        <f t="shared" si="213"/>
        <v>0</v>
      </c>
      <c r="SK34" s="21">
        <v>0</v>
      </c>
      <c r="SL34" s="21">
        <f t="shared" si="214"/>
        <v>0</v>
      </c>
      <c r="SM34" s="21">
        <v>0</v>
      </c>
      <c r="SN34" s="21">
        <f t="shared" si="215"/>
        <v>0</v>
      </c>
      <c r="SO34" s="21">
        <f t="shared" si="216"/>
        <v>0</v>
      </c>
      <c r="SP34" s="21"/>
      <c r="SQ34" s="23">
        <f t="shared" si="428"/>
        <v>0</v>
      </c>
      <c r="SR34" s="22"/>
      <c r="SS34" s="22"/>
      <c r="ST34" s="22"/>
      <c r="SU34" s="23">
        <v>0</v>
      </c>
      <c r="SV34" s="21">
        <f t="shared" si="374"/>
        <v>0</v>
      </c>
      <c r="SW34" s="21">
        <f t="shared" si="218"/>
        <v>0</v>
      </c>
      <c r="SX34" s="21">
        <v>0</v>
      </c>
      <c r="SY34" s="21">
        <f t="shared" si="219"/>
        <v>0</v>
      </c>
      <c r="SZ34" s="21">
        <v>0</v>
      </c>
      <c r="TA34" s="21">
        <f t="shared" si="220"/>
        <v>0</v>
      </c>
      <c r="TB34" s="21">
        <v>0</v>
      </c>
      <c r="TC34" s="21">
        <f t="shared" si="221"/>
        <v>0</v>
      </c>
      <c r="TD34" s="21">
        <v>0</v>
      </c>
      <c r="TE34" s="21">
        <f t="shared" si="222"/>
        <v>0</v>
      </c>
      <c r="TF34" s="21">
        <v>0</v>
      </c>
      <c r="TG34" s="21">
        <f t="shared" si="223"/>
        <v>0</v>
      </c>
      <c r="TH34" s="21">
        <f t="shared" si="411"/>
        <v>0</v>
      </c>
      <c r="TI34" s="21"/>
      <c r="TJ34" s="21">
        <f t="shared" si="14"/>
        <v>0</v>
      </c>
      <c r="TK34" s="21"/>
      <c r="TL34" s="21"/>
      <c r="TM34" s="21">
        <v>0</v>
      </c>
      <c r="TN34" s="21">
        <f t="shared" si="225"/>
        <v>0</v>
      </c>
      <c r="TO34" s="21">
        <v>0</v>
      </c>
      <c r="TP34" s="21">
        <v>0</v>
      </c>
      <c r="TQ34" s="22"/>
      <c r="TR34" s="22"/>
      <c r="TS34" s="21">
        <v>0</v>
      </c>
      <c r="TT34" s="21">
        <f t="shared" si="226"/>
        <v>0</v>
      </c>
      <c r="TU34" s="21">
        <v>0</v>
      </c>
      <c r="TV34" s="21">
        <f t="shared" si="227"/>
        <v>0</v>
      </c>
      <c r="TW34" s="21">
        <v>0</v>
      </c>
      <c r="TX34" s="21">
        <f t="shared" si="228"/>
        <v>0</v>
      </c>
      <c r="TY34" s="21">
        <v>0</v>
      </c>
      <c r="TZ34" s="21">
        <f t="shared" si="229"/>
        <v>0</v>
      </c>
      <c r="UA34" s="21">
        <v>0</v>
      </c>
      <c r="UB34" s="21">
        <f t="shared" si="230"/>
        <v>0</v>
      </c>
      <c r="UC34" s="21">
        <v>0</v>
      </c>
      <c r="UD34" s="21">
        <f t="shared" si="231"/>
        <v>0</v>
      </c>
      <c r="UE34" s="21">
        <f t="shared" si="232"/>
        <v>0</v>
      </c>
      <c r="UF34" s="21"/>
      <c r="UG34" s="23">
        <f t="shared" si="429"/>
        <v>0</v>
      </c>
      <c r="UH34" s="22"/>
      <c r="UI34" s="22"/>
      <c r="UJ34" s="22"/>
      <c r="UK34" s="23">
        <v>0</v>
      </c>
      <c r="UL34" s="21">
        <f t="shared" si="375"/>
        <v>0</v>
      </c>
      <c r="UM34" s="21">
        <f t="shared" si="234"/>
        <v>0</v>
      </c>
      <c r="UN34" s="21">
        <v>0</v>
      </c>
      <c r="UO34" s="21">
        <f t="shared" si="235"/>
        <v>0</v>
      </c>
      <c r="UP34" s="21">
        <v>0</v>
      </c>
      <c r="UQ34" s="21">
        <f t="shared" si="236"/>
        <v>0</v>
      </c>
      <c r="UR34" s="21">
        <v>0</v>
      </c>
      <c r="US34" s="21">
        <f t="shared" si="237"/>
        <v>0</v>
      </c>
      <c r="UT34" s="21">
        <v>0</v>
      </c>
      <c r="UU34" s="21">
        <f t="shared" si="238"/>
        <v>0</v>
      </c>
      <c r="UV34" s="21">
        <v>0</v>
      </c>
      <c r="UW34" s="21">
        <f t="shared" si="239"/>
        <v>0</v>
      </c>
      <c r="UX34" s="21">
        <f t="shared" si="412"/>
        <v>0</v>
      </c>
      <c r="UY34" s="21"/>
      <c r="UZ34" s="21">
        <f t="shared" si="15"/>
        <v>0</v>
      </c>
      <c r="VA34" s="21"/>
      <c r="VB34" s="21"/>
      <c r="VC34" s="21">
        <v>0</v>
      </c>
      <c r="VD34" s="21">
        <f t="shared" si="241"/>
        <v>0</v>
      </c>
      <c r="VE34" s="21">
        <v>0</v>
      </c>
      <c r="VF34" s="21">
        <v>0</v>
      </c>
      <c r="VG34" s="22"/>
      <c r="VH34" s="22"/>
      <c r="VI34" s="21">
        <v>0</v>
      </c>
      <c r="VJ34" s="21">
        <f t="shared" si="242"/>
        <v>0</v>
      </c>
      <c r="VK34" s="21">
        <v>0</v>
      </c>
      <c r="VL34" s="21">
        <f t="shared" si="243"/>
        <v>0</v>
      </c>
      <c r="VM34" s="21">
        <v>0</v>
      </c>
      <c r="VN34" s="21">
        <f t="shared" si="244"/>
        <v>0</v>
      </c>
      <c r="VO34" s="21">
        <v>0</v>
      </c>
      <c r="VP34" s="21">
        <f t="shared" si="245"/>
        <v>0</v>
      </c>
      <c r="VQ34" s="21">
        <v>0</v>
      </c>
      <c r="VR34" s="21">
        <f t="shared" si="246"/>
        <v>0</v>
      </c>
      <c r="VS34" s="21">
        <v>0</v>
      </c>
      <c r="VT34" s="21">
        <f t="shared" si="247"/>
        <v>0</v>
      </c>
      <c r="VU34" s="21">
        <f t="shared" si="248"/>
        <v>0</v>
      </c>
      <c r="VV34" s="21"/>
      <c r="VW34" s="23">
        <f t="shared" si="430"/>
        <v>0</v>
      </c>
      <c r="VX34" s="22"/>
      <c r="VY34" s="22"/>
      <c r="VZ34" s="22"/>
      <c r="WA34" s="23">
        <v>0</v>
      </c>
      <c r="WB34" s="21">
        <f t="shared" si="376"/>
        <v>0</v>
      </c>
      <c r="WC34" s="21">
        <f t="shared" si="250"/>
        <v>0</v>
      </c>
      <c r="WD34" s="21">
        <v>0</v>
      </c>
      <c r="WE34" s="21">
        <f t="shared" si="251"/>
        <v>0</v>
      </c>
      <c r="WF34" s="21">
        <v>0</v>
      </c>
      <c r="WG34" s="21">
        <f t="shared" si="252"/>
        <v>0</v>
      </c>
      <c r="WH34" s="21">
        <v>0</v>
      </c>
      <c r="WI34" s="21">
        <f t="shared" si="253"/>
        <v>0</v>
      </c>
      <c r="WJ34" s="21">
        <v>0</v>
      </c>
      <c r="WK34" s="21">
        <f t="shared" si="254"/>
        <v>0</v>
      </c>
      <c r="WL34" s="21">
        <v>0</v>
      </c>
      <c r="WM34" s="21">
        <f t="shared" si="255"/>
        <v>0</v>
      </c>
      <c r="WN34" s="21">
        <f t="shared" si="413"/>
        <v>0</v>
      </c>
      <c r="WO34" s="21"/>
      <c r="WP34" s="21">
        <f t="shared" si="16"/>
        <v>0</v>
      </c>
      <c r="WQ34" s="21"/>
      <c r="WR34" s="21"/>
      <c r="WS34" s="21">
        <v>0</v>
      </c>
      <c r="WT34" s="21">
        <f t="shared" si="257"/>
        <v>0</v>
      </c>
      <c r="WU34" s="21">
        <v>0</v>
      </c>
      <c r="WV34" s="21">
        <v>0</v>
      </c>
      <c r="WW34" s="22"/>
      <c r="WX34" s="22"/>
      <c r="WY34" s="21">
        <v>0</v>
      </c>
      <c r="WZ34" s="21">
        <f t="shared" si="258"/>
        <v>0</v>
      </c>
      <c r="XA34" s="21">
        <v>0</v>
      </c>
      <c r="XB34" s="21">
        <f t="shared" si="259"/>
        <v>0</v>
      </c>
      <c r="XC34" s="21">
        <v>0</v>
      </c>
      <c r="XD34" s="21">
        <f t="shared" si="260"/>
        <v>0</v>
      </c>
      <c r="XE34" s="21">
        <v>0</v>
      </c>
      <c r="XF34" s="21">
        <f t="shared" si="261"/>
        <v>0</v>
      </c>
      <c r="XG34" s="21">
        <v>0</v>
      </c>
      <c r="XH34" s="21">
        <f t="shared" si="262"/>
        <v>0</v>
      </c>
      <c r="XI34" s="21">
        <v>0</v>
      </c>
      <c r="XJ34" s="21">
        <f t="shared" si="263"/>
        <v>0</v>
      </c>
      <c r="XK34" s="21">
        <f t="shared" si="264"/>
        <v>0</v>
      </c>
      <c r="XL34" s="21"/>
      <c r="XM34" s="23">
        <f t="shared" si="431"/>
        <v>0</v>
      </c>
      <c r="XN34" s="22"/>
      <c r="XO34" s="22"/>
      <c r="XP34" s="22"/>
      <c r="XQ34" s="23">
        <v>0</v>
      </c>
      <c r="XR34" s="21">
        <f t="shared" si="377"/>
        <v>0</v>
      </c>
      <c r="XS34" s="21">
        <f t="shared" si="266"/>
        <v>0</v>
      </c>
      <c r="XT34" s="21">
        <v>0</v>
      </c>
      <c r="XU34" s="21">
        <f t="shared" si="267"/>
        <v>0</v>
      </c>
      <c r="XV34" s="21">
        <v>0</v>
      </c>
      <c r="XW34" s="21">
        <f t="shared" si="268"/>
        <v>0</v>
      </c>
      <c r="XX34" s="21">
        <v>0</v>
      </c>
      <c r="XY34" s="21">
        <f t="shared" si="269"/>
        <v>0</v>
      </c>
      <c r="XZ34" s="21">
        <v>0</v>
      </c>
      <c r="YA34" s="21">
        <f t="shared" si="270"/>
        <v>0</v>
      </c>
      <c r="YB34" s="21">
        <v>0</v>
      </c>
      <c r="YC34" s="21">
        <f t="shared" si="271"/>
        <v>0</v>
      </c>
      <c r="YD34" s="21">
        <f t="shared" si="414"/>
        <v>0</v>
      </c>
      <c r="YE34" s="21"/>
      <c r="YF34" s="21">
        <f t="shared" si="17"/>
        <v>0</v>
      </c>
      <c r="YG34" s="21"/>
      <c r="YH34" s="21"/>
      <c r="YI34" s="21">
        <v>0</v>
      </c>
      <c r="YJ34" s="21">
        <f t="shared" si="273"/>
        <v>0</v>
      </c>
      <c r="YK34" s="21">
        <v>0</v>
      </c>
      <c r="YL34" s="21">
        <v>0</v>
      </c>
      <c r="YM34" s="22"/>
      <c r="YN34" s="22"/>
      <c r="YO34" s="21">
        <v>0</v>
      </c>
      <c r="YP34" s="21">
        <f t="shared" si="274"/>
        <v>0</v>
      </c>
      <c r="YQ34" s="21">
        <v>0</v>
      </c>
      <c r="YR34" s="21">
        <f t="shared" si="275"/>
        <v>0</v>
      </c>
      <c r="YS34" s="21">
        <v>0</v>
      </c>
      <c r="YT34" s="21">
        <f t="shared" si="276"/>
        <v>0</v>
      </c>
      <c r="YU34" s="21">
        <v>0</v>
      </c>
      <c r="YV34" s="21">
        <f t="shared" si="277"/>
        <v>0</v>
      </c>
      <c r="YW34" s="21">
        <v>0</v>
      </c>
      <c r="YX34" s="21">
        <f t="shared" si="278"/>
        <v>0</v>
      </c>
      <c r="YY34" s="21">
        <v>0</v>
      </c>
      <c r="YZ34" s="21">
        <f t="shared" si="279"/>
        <v>0</v>
      </c>
      <c r="ZA34" s="21">
        <f t="shared" si="280"/>
        <v>0</v>
      </c>
      <c r="ZB34" s="21"/>
      <c r="ZC34" s="23">
        <f t="shared" si="432"/>
        <v>0</v>
      </c>
      <c r="ZD34" s="22"/>
      <c r="ZE34" s="22"/>
      <c r="ZF34" s="22"/>
      <c r="ZG34" s="23">
        <v>0</v>
      </c>
      <c r="ZH34" s="21">
        <f t="shared" si="378"/>
        <v>0</v>
      </c>
      <c r="ZI34" s="21">
        <f t="shared" si="282"/>
        <v>0</v>
      </c>
      <c r="ZJ34" s="21">
        <v>0</v>
      </c>
      <c r="ZK34" s="21">
        <f t="shared" si="283"/>
        <v>0</v>
      </c>
      <c r="ZL34" s="21">
        <v>0</v>
      </c>
      <c r="ZM34" s="21">
        <f t="shared" si="284"/>
        <v>0</v>
      </c>
      <c r="ZN34" s="21">
        <v>0</v>
      </c>
      <c r="ZO34" s="21">
        <f t="shared" si="285"/>
        <v>0</v>
      </c>
      <c r="ZP34" s="21">
        <v>0</v>
      </c>
      <c r="ZQ34" s="21">
        <f t="shared" si="286"/>
        <v>0</v>
      </c>
      <c r="ZR34" s="21">
        <v>0</v>
      </c>
      <c r="ZS34" s="21">
        <f t="shared" si="287"/>
        <v>0</v>
      </c>
      <c r="ZT34" s="21">
        <f t="shared" si="415"/>
        <v>0</v>
      </c>
      <c r="ZU34" s="21"/>
      <c r="ZV34" s="21">
        <f t="shared" si="18"/>
        <v>0</v>
      </c>
      <c r="ZW34" s="21"/>
      <c r="ZX34" s="21"/>
      <c r="ZY34" s="21">
        <v>0</v>
      </c>
      <c r="ZZ34" s="21">
        <f t="shared" si="289"/>
        <v>0</v>
      </c>
      <c r="AAA34" s="21">
        <v>0</v>
      </c>
      <c r="AAB34" s="21">
        <v>0</v>
      </c>
      <c r="AAC34" s="22"/>
      <c r="AAD34" s="22"/>
      <c r="AAE34" s="21">
        <v>0</v>
      </c>
      <c r="AAF34" s="21">
        <f t="shared" si="290"/>
        <v>0</v>
      </c>
      <c r="AAG34" s="21">
        <v>0</v>
      </c>
      <c r="AAH34" s="21">
        <f t="shared" si="291"/>
        <v>0</v>
      </c>
      <c r="AAI34" s="21">
        <v>0</v>
      </c>
      <c r="AAJ34" s="21">
        <f t="shared" si="292"/>
        <v>0</v>
      </c>
      <c r="AAK34" s="21">
        <v>0</v>
      </c>
      <c r="AAL34" s="21">
        <f t="shared" si="293"/>
        <v>0</v>
      </c>
      <c r="AAM34" s="21">
        <v>0</v>
      </c>
      <c r="AAN34" s="21">
        <f t="shared" si="294"/>
        <v>0</v>
      </c>
      <c r="AAO34" s="21">
        <v>0</v>
      </c>
      <c r="AAP34" s="21">
        <f t="shared" si="295"/>
        <v>0</v>
      </c>
      <c r="AAQ34" s="21">
        <f t="shared" si="296"/>
        <v>0</v>
      </c>
      <c r="AAR34" s="21"/>
      <c r="AAS34" s="23">
        <f t="shared" si="433"/>
        <v>0</v>
      </c>
      <c r="AAT34" s="22"/>
      <c r="AAU34" s="22"/>
      <c r="AAV34" s="22"/>
      <c r="AAW34" s="23">
        <v>0</v>
      </c>
      <c r="AAX34" s="21">
        <f t="shared" si="379"/>
        <v>0</v>
      </c>
      <c r="AAY34" s="21">
        <f t="shared" si="298"/>
        <v>0</v>
      </c>
      <c r="AAZ34" s="21">
        <v>0</v>
      </c>
      <c r="ABA34" s="21">
        <f t="shared" si="299"/>
        <v>0</v>
      </c>
      <c r="ABB34" s="21">
        <v>0</v>
      </c>
      <c r="ABC34" s="21">
        <f t="shared" si="300"/>
        <v>0</v>
      </c>
      <c r="ABD34" s="21">
        <v>0</v>
      </c>
      <c r="ABE34" s="21">
        <f t="shared" si="301"/>
        <v>0</v>
      </c>
      <c r="ABF34" s="21">
        <v>0</v>
      </c>
      <c r="ABG34" s="21">
        <f t="shared" si="302"/>
        <v>0</v>
      </c>
      <c r="ABH34" s="21">
        <v>0</v>
      </c>
      <c r="ABI34" s="21">
        <f t="shared" si="303"/>
        <v>0</v>
      </c>
      <c r="ABJ34" s="21">
        <f t="shared" si="416"/>
        <v>0</v>
      </c>
      <c r="ABK34" s="21"/>
      <c r="ABL34" s="21">
        <f t="shared" si="19"/>
        <v>0</v>
      </c>
      <c r="ABM34" s="21"/>
      <c r="ABN34" s="21"/>
      <c r="ABO34" s="21">
        <v>0</v>
      </c>
      <c r="ABP34" s="21">
        <f t="shared" si="305"/>
        <v>0</v>
      </c>
      <c r="ABQ34" s="21">
        <v>0</v>
      </c>
      <c r="ABR34" s="21">
        <v>0</v>
      </c>
      <c r="ABS34" s="22"/>
      <c r="ABT34" s="22"/>
      <c r="ABU34" s="21">
        <v>0</v>
      </c>
      <c r="ABV34" s="21">
        <f t="shared" si="20"/>
        <v>0</v>
      </c>
      <c r="ABW34" s="21">
        <v>0</v>
      </c>
      <c r="ABX34" s="21">
        <f t="shared" si="306"/>
        <v>0</v>
      </c>
      <c r="ABY34" s="21">
        <v>0</v>
      </c>
      <c r="ABZ34" s="21">
        <f t="shared" si="307"/>
        <v>0</v>
      </c>
      <c r="ACA34" s="21">
        <v>0</v>
      </c>
      <c r="ACB34" s="21">
        <f t="shared" si="308"/>
        <v>0</v>
      </c>
      <c r="ACC34" s="21">
        <v>0</v>
      </c>
      <c r="ACD34" s="21">
        <f t="shared" si="309"/>
        <v>0</v>
      </c>
      <c r="ACE34" s="21">
        <v>0</v>
      </c>
      <c r="ACF34" s="21">
        <f t="shared" si="310"/>
        <v>0</v>
      </c>
      <c r="ACG34" s="21">
        <f t="shared" si="21"/>
        <v>0</v>
      </c>
      <c r="ACH34" s="21"/>
      <c r="ACI34" s="23">
        <f t="shared" si="434"/>
        <v>0</v>
      </c>
      <c r="ACJ34" s="22"/>
      <c r="ACK34" s="22"/>
      <c r="ACL34" s="22"/>
      <c r="ACM34" s="23">
        <v>0</v>
      </c>
      <c r="ACN34" s="21">
        <f t="shared" si="380"/>
        <v>0</v>
      </c>
      <c r="ACO34" s="21">
        <f t="shared" si="312"/>
        <v>0</v>
      </c>
      <c r="ACP34" s="21">
        <v>0</v>
      </c>
      <c r="ACQ34" s="21">
        <f t="shared" si="313"/>
        <v>0</v>
      </c>
      <c r="ACR34" s="21">
        <v>0</v>
      </c>
      <c r="ACS34" s="21">
        <f t="shared" si="314"/>
        <v>0</v>
      </c>
      <c r="ACT34" s="21">
        <v>0</v>
      </c>
      <c r="ACU34" s="21">
        <f t="shared" si="315"/>
        <v>0</v>
      </c>
      <c r="ACV34" s="21">
        <v>0</v>
      </c>
      <c r="ACW34" s="21">
        <f t="shared" si="316"/>
        <v>0</v>
      </c>
      <c r="ACX34" s="21">
        <v>0</v>
      </c>
      <c r="ACY34" s="21">
        <f t="shared" si="317"/>
        <v>0</v>
      </c>
      <c r="ACZ34" s="21">
        <f t="shared" si="417"/>
        <v>0</v>
      </c>
      <c r="ADA34" s="21"/>
      <c r="ADB34" s="21">
        <f t="shared" si="22"/>
        <v>0</v>
      </c>
      <c r="ADC34" s="21"/>
      <c r="ADD34" s="21"/>
      <c r="ADE34" s="21">
        <v>0</v>
      </c>
      <c r="ADF34" s="21">
        <f t="shared" si="319"/>
        <v>0</v>
      </c>
      <c r="ADG34" s="21">
        <v>0</v>
      </c>
      <c r="ADH34" s="21">
        <v>0</v>
      </c>
      <c r="ADI34" s="22"/>
      <c r="ADJ34" s="22"/>
      <c r="ADK34" s="21">
        <v>0</v>
      </c>
      <c r="ADL34" s="21">
        <f t="shared" si="320"/>
        <v>0</v>
      </c>
      <c r="ADM34" s="21">
        <v>0</v>
      </c>
      <c r="ADN34" s="21">
        <f t="shared" si="321"/>
        <v>0</v>
      </c>
      <c r="ADO34" s="21">
        <v>0</v>
      </c>
      <c r="ADP34" s="21">
        <f t="shared" si="322"/>
        <v>0</v>
      </c>
      <c r="ADQ34" s="21">
        <v>0</v>
      </c>
      <c r="ADR34" s="21">
        <f t="shared" si="323"/>
        <v>0</v>
      </c>
      <c r="ADS34" s="21">
        <v>0</v>
      </c>
      <c r="ADT34" s="21">
        <f t="shared" si="324"/>
        <v>0</v>
      </c>
      <c r="ADU34" s="21">
        <v>0</v>
      </c>
      <c r="ADV34" s="21">
        <f t="shared" si="325"/>
        <v>0</v>
      </c>
      <c r="ADW34" s="21">
        <f t="shared" si="326"/>
        <v>0</v>
      </c>
      <c r="ADX34" s="21"/>
      <c r="ADY34" s="23">
        <f t="shared" si="435"/>
        <v>0</v>
      </c>
      <c r="ADZ34" s="22"/>
      <c r="AEA34" s="22"/>
      <c r="AEB34" s="22"/>
      <c r="AEC34" s="23">
        <v>0</v>
      </c>
      <c r="AED34" s="21">
        <f t="shared" si="381"/>
        <v>0</v>
      </c>
      <c r="AEE34" s="21">
        <f t="shared" si="328"/>
        <v>0</v>
      </c>
      <c r="AEF34" s="21">
        <v>0</v>
      </c>
      <c r="AEG34" s="21">
        <f t="shared" si="329"/>
        <v>0</v>
      </c>
      <c r="AEH34" s="21">
        <v>0</v>
      </c>
      <c r="AEI34" s="21">
        <f t="shared" si="330"/>
        <v>0</v>
      </c>
      <c r="AEJ34" s="21">
        <v>0</v>
      </c>
      <c r="AEK34" s="21">
        <f t="shared" si="331"/>
        <v>0</v>
      </c>
      <c r="AEL34" s="21">
        <v>0</v>
      </c>
      <c r="AEM34" s="21">
        <f t="shared" si="332"/>
        <v>0</v>
      </c>
      <c r="AEN34" s="21">
        <v>0</v>
      </c>
      <c r="AEO34" s="21">
        <f t="shared" si="333"/>
        <v>0</v>
      </c>
      <c r="AEP34" s="21">
        <f t="shared" si="418"/>
        <v>0</v>
      </c>
      <c r="AEQ34" s="21"/>
      <c r="AER34" s="21">
        <f t="shared" si="23"/>
        <v>0</v>
      </c>
      <c r="AES34" s="21"/>
      <c r="AET34" s="21"/>
      <c r="AEU34" s="21">
        <v>0</v>
      </c>
      <c r="AEV34" s="21">
        <f t="shared" si="335"/>
        <v>0</v>
      </c>
      <c r="AEW34" s="21">
        <v>0</v>
      </c>
      <c r="AEX34" s="21">
        <v>0</v>
      </c>
      <c r="AEY34" s="22"/>
      <c r="AEZ34" s="22"/>
      <c r="AFA34" s="21">
        <v>0</v>
      </c>
      <c r="AFB34" s="21">
        <f t="shared" si="336"/>
        <v>0</v>
      </c>
      <c r="AFC34" s="21">
        <v>0</v>
      </c>
      <c r="AFD34" s="21">
        <f t="shared" si="337"/>
        <v>0</v>
      </c>
      <c r="AFE34" s="21">
        <v>0</v>
      </c>
      <c r="AFF34" s="21">
        <f t="shared" si="338"/>
        <v>0</v>
      </c>
      <c r="AFG34" s="21">
        <v>0</v>
      </c>
      <c r="AFH34" s="21">
        <f t="shared" si="339"/>
        <v>0</v>
      </c>
      <c r="AFI34" s="21">
        <v>0</v>
      </c>
      <c r="AFJ34" s="21">
        <f t="shared" si="340"/>
        <v>0</v>
      </c>
      <c r="AFK34" s="21">
        <v>0</v>
      </c>
      <c r="AFL34" s="21">
        <f t="shared" si="341"/>
        <v>0</v>
      </c>
      <c r="AFM34" s="21">
        <f t="shared" si="342"/>
        <v>0</v>
      </c>
      <c r="AFN34" s="21"/>
      <c r="AFO34" s="23">
        <f t="shared" si="436"/>
        <v>0</v>
      </c>
      <c r="AFP34" s="24">
        <f t="shared" si="24"/>
        <v>0</v>
      </c>
      <c r="AFQ34" s="24">
        <f t="shared" si="25"/>
        <v>0</v>
      </c>
      <c r="AFR34" s="24">
        <f t="shared" si="343"/>
        <v>0</v>
      </c>
    </row>
    <row r="35" spans="1:850" ht="19.350000000000001" customHeight="1" x14ac:dyDescent="0.3">
      <c r="A35" s="19"/>
      <c r="B35" s="20" t="s">
        <v>43</v>
      </c>
      <c r="C35" s="20" t="s">
        <v>43</v>
      </c>
      <c r="D35" s="21">
        <v>0</v>
      </c>
      <c r="E35" s="20" t="s">
        <v>43</v>
      </c>
      <c r="F35" s="20" t="s">
        <v>43</v>
      </c>
      <c r="G35" s="21">
        <v>0</v>
      </c>
      <c r="H35" s="22"/>
      <c r="I35" s="22"/>
      <c r="J35" s="22"/>
      <c r="K35" s="23">
        <v>0</v>
      </c>
      <c r="L35" s="21">
        <f t="shared" si="26"/>
        <v>0</v>
      </c>
      <c r="M35" s="21">
        <f t="shared" si="27"/>
        <v>0</v>
      </c>
      <c r="N35" s="21">
        <v>0</v>
      </c>
      <c r="O35" s="21">
        <f t="shared" si="28"/>
        <v>0</v>
      </c>
      <c r="P35" s="21">
        <v>0</v>
      </c>
      <c r="Q35" s="21">
        <f t="shared" si="29"/>
        <v>0</v>
      </c>
      <c r="R35" s="21">
        <v>0</v>
      </c>
      <c r="S35" s="21">
        <f t="shared" si="30"/>
        <v>0</v>
      </c>
      <c r="T35" s="21">
        <v>0</v>
      </c>
      <c r="U35" s="21">
        <f t="shared" si="31"/>
        <v>0</v>
      </c>
      <c r="V35" s="21">
        <v>0</v>
      </c>
      <c r="W35" s="21">
        <f t="shared" si="32"/>
        <v>0</v>
      </c>
      <c r="X35" s="21">
        <f t="shared" si="33"/>
        <v>0</v>
      </c>
      <c r="Y35" s="21"/>
      <c r="Z35" s="21">
        <f t="shared" si="0"/>
        <v>0</v>
      </c>
      <c r="AA35" s="21"/>
      <c r="AB35" s="21"/>
      <c r="AC35" s="21">
        <v>0</v>
      </c>
      <c r="AD35" s="21">
        <f t="shared" si="34"/>
        <v>0</v>
      </c>
      <c r="AE35" s="21">
        <v>0</v>
      </c>
      <c r="AF35" s="21">
        <v>0</v>
      </c>
      <c r="AG35" s="22"/>
      <c r="AH35" s="22"/>
      <c r="AI35" s="21">
        <v>0</v>
      </c>
      <c r="AJ35" s="21">
        <f t="shared" si="35"/>
        <v>0</v>
      </c>
      <c r="AK35" s="21">
        <v>0</v>
      </c>
      <c r="AL35" s="21">
        <f t="shared" si="36"/>
        <v>0</v>
      </c>
      <c r="AM35" s="21">
        <v>0</v>
      </c>
      <c r="AN35" s="21">
        <f t="shared" si="37"/>
        <v>0</v>
      </c>
      <c r="AO35" s="21">
        <v>0</v>
      </c>
      <c r="AP35" s="21">
        <f t="shared" si="38"/>
        <v>0</v>
      </c>
      <c r="AQ35" s="21">
        <v>0</v>
      </c>
      <c r="AR35" s="21">
        <f t="shared" si="39"/>
        <v>0</v>
      </c>
      <c r="AS35" s="21">
        <v>0</v>
      </c>
      <c r="AT35" s="21">
        <f t="shared" si="40"/>
        <v>0</v>
      </c>
      <c r="AU35" s="21">
        <f t="shared" si="41"/>
        <v>0</v>
      </c>
      <c r="AV35" s="21"/>
      <c r="AW35" s="23">
        <f t="shared" si="344"/>
        <v>0</v>
      </c>
      <c r="AX35" s="22"/>
      <c r="AY35" s="22"/>
      <c r="AZ35" s="22"/>
      <c r="BA35" s="23">
        <v>0</v>
      </c>
      <c r="BB35" s="21">
        <f t="shared" si="363"/>
        <v>0</v>
      </c>
      <c r="BC35" s="21">
        <f t="shared" si="43"/>
        <v>0</v>
      </c>
      <c r="BD35" s="21">
        <v>0</v>
      </c>
      <c r="BE35" s="21">
        <f t="shared" si="44"/>
        <v>0</v>
      </c>
      <c r="BF35" s="21">
        <v>0</v>
      </c>
      <c r="BG35" s="21">
        <f t="shared" si="45"/>
        <v>0</v>
      </c>
      <c r="BH35" s="21">
        <v>0</v>
      </c>
      <c r="BI35" s="21">
        <f t="shared" si="46"/>
        <v>0</v>
      </c>
      <c r="BJ35" s="21">
        <v>0</v>
      </c>
      <c r="BK35" s="21">
        <f t="shared" si="47"/>
        <v>0</v>
      </c>
      <c r="BL35" s="21">
        <v>0</v>
      </c>
      <c r="BM35" s="21">
        <f t="shared" si="48"/>
        <v>0</v>
      </c>
      <c r="BN35" s="21">
        <f t="shared" si="400"/>
        <v>0</v>
      </c>
      <c r="BO35" s="21"/>
      <c r="BP35" s="21">
        <f t="shared" si="1"/>
        <v>0</v>
      </c>
      <c r="BQ35" s="21"/>
      <c r="BR35" s="21"/>
      <c r="BS35" s="21">
        <v>0</v>
      </c>
      <c r="BT35" s="21">
        <f t="shared" si="50"/>
        <v>0</v>
      </c>
      <c r="BU35" s="21">
        <v>0</v>
      </c>
      <c r="BV35" s="21">
        <v>0</v>
      </c>
      <c r="BW35" s="22"/>
      <c r="BX35" s="22"/>
      <c r="BY35" s="21">
        <v>0</v>
      </c>
      <c r="BZ35" s="21">
        <f t="shared" si="51"/>
        <v>0</v>
      </c>
      <c r="CA35" s="21">
        <v>0</v>
      </c>
      <c r="CB35" s="21">
        <f t="shared" si="52"/>
        <v>0</v>
      </c>
      <c r="CC35" s="21">
        <v>0</v>
      </c>
      <c r="CD35" s="21">
        <f t="shared" si="53"/>
        <v>0</v>
      </c>
      <c r="CE35" s="21">
        <v>0</v>
      </c>
      <c r="CF35" s="21">
        <f t="shared" si="54"/>
        <v>0</v>
      </c>
      <c r="CG35" s="21">
        <v>0</v>
      </c>
      <c r="CH35" s="21">
        <f t="shared" si="55"/>
        <v>0</v>
      </c>
      <c r="CI35" s="21">
        <v>0</v>
      </c>
      <c r="CJ35" s="21">
        <f t="shared" si="56"/>
        <v>0</v>
      </c>
      <c r="CK35" s="21">
        <f t="shared" si="57"/>
        <v>0</v>
      </c>
      <c r="CL35" s="21"/>
      <c r="CM35" s="23">
        <f t="shared" si="419"/>
        <v>0</v>
      </c>
      <c r="CN35" s="22"/>
      <c r="CO35" s="22"/>
      <c r="CP35" s="22"/>
      <c r="CQ35" s="23">
        <v>0</v>
      </c>
      <c r="CR35" s="21">
        <f t="shared" si="364"/>
        <v>0</v>
      </c>
      <c r="CS35" s="21">
        <f t="shared" si="59"/>
        <v>0</v>
      </c>
      <c r="CT35" s="21">
        <v>0</v>
      </c>
      <c r="CU35" s="21">
        <f t="shared" si="60"/>
        <v>0</v>
      </c>
      <c r="CV35" s="21">
        <v>0</v>
      </c>
      <c r="CW35" s="21">
        <f t="shared" si="61"/>
        <v>0</v>
      </c>
      <c r="CX35" s="21">
        <v>0</v>
      </c>
      <c r="CY35" s="21">
        <f t="shared" si="62"/>
        <v>0</v>
      </c>
      <c r="CZ35" s="21">
        <v>0</v>
      </c>
      <c r="DA35" s="21">
        <f t="shared" si="63"/>
        <v>0</v>
      </c>
      <c r="DB35" s="21">
        <v>0</v>
      </c>
      <c r="DC35" s="21">
        <f t="shared" si="64"/>
        <v>0</v>
      </c>
      <c r="DD35" s="21">
        <f t="shared" si="401"/>
        <v>0</v>
      </c>
      <c r="DE35" s="21"/>
      <c r="DF35" s="21">
        <f t="shared" si="2"/>
        <v>0</v>
      </c>
      <c r="DG35" s="21"/>
      <c r="DH35" s="21"/>
      <c r="DI35" s="21">
        <v>0</v>
      </c>
      <c r="DJ35" s="21">
        <f t="shared" si="66"/>
        <v>0</v>
      </c>
      <c r="DK35" s="21">
        <v>0</v>
      </c>
      <c r="DL35" s="21">
        <v>0</v>
      </c>
      <c r="DM35" s="22"/>
      <c r="DN35" s="22"/>
      <c r="DO35" s="21">
        <v>0</v>
      </c>
      <c r="DP35" s="21">
        <f t="shared" si="3"/>
        <v>0</v>
      </c>
      <c r="DQ35" s="21">
        <v>0</v>
      </c>
      <c r="DR35" s="21">
        <f t="shared" si="67"/>
        <v>0</v>
      </c>
      <c r="DS35" s="21">
        <v>0</v>
      </c>
      <c r="DT35" s="21">
        <f t="shared" si="68"/>
        <v>0</v>
      </c>
      <c r="DU35" s="21">
        <v>0</v>
      </c>
      <c r="DV35" s="21">
        <f t="shared" si="69"/>
        <v>0</v>
      </c>
      <c r="DW35" s="21">
        <v>0</v>
      </c>
      <c r="DX35" s="21">
        <f t="shared" si="70"/>
        <v>0</v>
      </c>
      <c r="DY35" s="21">
        <v>0</v>
      </c>
      <c r="DZ35" s="21">
        <f t="shared" si="71"/>
        <v>0</v>
      </c>
      <c r="EA35" s="21">
        <f t="shared" si="72"/>
        <v>0</v>
      </c>
      <c r="EB35" s="21"/>
      <c r="EC35" s="23">
        <f t="shared" si="4"/>
        <v>0</v>
      </c>
      <c r="ED35" s="22"/>
      <c r="EE35" s="22"/>
      <c r="EF35" s="22"/>
      <c r="EG35" s="23">
        <v>0</v>
      </c>
      <c r="EH35" s="21">
        <f t="shared" si="365"/>
        <v>0</v>
      </c>
      <c r="EI35" s="21">
        <f t="shared" si="74"/>
        <v>0</v>
      </c>
      <c r="EJ35" s="21">
        <v>0</v>
      </c>
      <c r="EK35" s="21">
        <f t="shared" si="75"/>
        <v>0</v>
      </c>
      <c r="EL35" s="21">
        <v>0</v>
      </c>
      <c r="EM35" s="21">
        <f t="shared" si="76"/>
        <v>0</v>
      </c>
      <c r="EN35" s="21">
        <v>0</v>
      </c>
      <c r="EO35" s="21">
        <f t="shared" si="77"/>
        <v>0</v>
      </c>
      <c r="EP35" s="21">
        <v>0</v>
      </c>
      <c r="EQ35" s="21">
        <f t="shared" si="78"/>
        <v>0</v>
      </c>
      <c r="ER35" s="21">
        <v>0</v>
      </c>
      <c r="ES35" s="21">
        <f t="shared" si="79"/>
        <v>0</v>
      </c>
      <c r="ET35" s="21">
        <f t="shared" si="402"/>
        <v>0</v>
      </c>
      <c r="EU35" s="21"/>
      <c r="EV35" s="21">
        <f t="shared" si="5"/>
        <v>0</v>
      </c>
      <c r="EW35" s="21"/>
      <c r="EX35" s="21"/>
      <c r="EY35" s="21">
        <v>0</v>
      </c>
      <c r="EZ35" s="21">
        <f t="shared" si="81"/>
        <v>0</v>
      </c>
      <c r="FA35" s="21">
        <v>0</v>
      </c>
      <c r="FB35" s="21">
        <v>0</v>
      </c>
      <c r="FC35" s="22"/>
      <c r="FD35" s="22"/>
      <c r="FE35" s="21">
        <v>0</v>
      </c>
      <c r="FF35" s="21">
        <f t="shared" si="82"/>
        <v>0</v>
      </c>
      <c r="FG35" s="21">
        <v>0</v>
      </c>
      <c r="FH35" s="21">
        <f t="shared" si="83"/>
        <v>0</v>
      </c>
      <c r="FI35" s="21">
        <v>0</v>
      </c>
      <c r="FJ35" s="21">
        <f t="shared" si="84"/>
        <v>0</v>
      </c>
      <c r="FK35" s="21">
        <v>0</v>
      </c>
      <c r="FL35" s="21">
        <f t="shared" si="85"/>
        <v>0</v>
      </c>
      <c r="FM35" s="21">
        <v>0</v>
      </c>
      <c r="FN35" s="21">
        <f t="shared" si="86"/>
        <v>0</v>
      </c>
      <c r="FO35" s="21">
        <v>0</v>
      </c>
      <c r="FP35" s="21">
        <f t="shared" si="87"/>
        <v>0</v>
      </c>
      <c r="FQ35" s="21">
        <f t="shared" si="88"/>
        <v>0</v>
      </c>
      <c r="FR35" s="21"/>
      <c r="FS35" s="23">
        <f t="shared" si="420"/>
        <v>0</v>
      </c>
      <c r="FT35" s="22"/>
      <c r="FU35" s="22"/>
      <c r="FV35" s="22"/>
      <c r="FW35" s="23">
        <v>0</v>
      </c>
      <c r="FX35" s="21">
        <f t="shared" si="366"/>
        <v>0</v>
      </c>
      <c r="FY35" s="21">
        <f t="shared" si="90"/>
        <v>0</v>
      </c>
      <c r="FZ35" s="21">
        <v>0</v>
      </c>
      <c r="GA35" s="21">
        <f t="shared" si="91"/>
        <v>0</v>
      </c>
      <c r="GB35" s="21">
        <v>0</v>
      </c>
      <c r="GC35" s="21">
        <f t="shared" si="92"/>
        <v>0</v>
      </c>
      <c r="GD35" s="21">
        <v>0</v>
      </c>
      <c r="GE35" s="21">
        <f t="shared" si="93"/>
        <v>0</v>
      </c>
      <c r="GF35" s="21">
        <v>0</v>
      </c>
      <c r="GG35" s="21">
        <f t="shared" si="94"/>
        <v>0</v>
      </c>
      <c r="GH35" s="21">
        <v>0</v>
      </c>
      <c r="GI35" s="21">
        <f t="shared" si="95"/>
        <v>0</v>
      </c>
      <c r="GJ35" s="21">
        <f t="shared" si="403"/>
        <v>0</v>
      </c>
      <c r="GK35" s="21"/>
      <c r="GL35" s="21">
        <f t="shared" si="6"/>
        <v>0</v>
      </c>
      <c r="GM35" s="21"/>
      <c r="GN35" s="21"/>
      <c r="GO35" s="21">
        <v>0</v>
      </c>
      <c r="GP35" s="21">
        <f t="shared" si="97"/>
        <v>0</v>
      </c>
      <c r="GQ35" s="21">
        <v>0</v>
      </c>
      <c r="GR35" s="21">
        <v>0</v>
      </c>
      <c r="GS35" s="22"/>
      <c r="GT35" s="22"/>
      <c r="GU35" s="21">
        <v>0</v>
      </c>
      <c r="GV35" s="21">
        <f t="shared" si="98"/>
        <v>0</v>
      </c>
      <c r="GW35" s="21">
        <v>0</v>
      </c>
      <c r="GX35" s="21">
        <f t="shared" si="99"/>
        <v>0</v>
      </c>
      <c r="GY35" s="21">
        <v>0</v>
      </c>
      <c r="GZ35" s="21">
        <f t="shared" si="100"/>
        <v>0</v>
      </c>
      <c r="HA35" s="21">
        <v>0</v>
      </c>
      <c r="HB35" s="21">
        <f t="shared" si="101"/>
        <v>0</v>
      </c>
      <c r="HC35" s="21">
        <v>0</v>
      </c>
      <c r="HD35" s="21">
        <f t="shared" si="102"/>
        <v>0</v>
      </c>
      <c r="HE35" s="21">
        <v>0</v>
      </c>
      <c r="HF35" s="21">
        <f t="shared" si="103"/>
        <v>0</v>
      </c>
      <c r="HG35" s="21">
        <f t="shared" si="104"/>
        <v>0</v>
      </c>
      <c r="HH35" s="21"/>
      <c r="HI35" s="23">
        <f t="shared" si="421"/>
        <v>0</v>
      </c>
      <c r="HJ35" s="22"/>
      <c r="HK35" s="22"/>
      <c r="HL35" s="22"/>
      <c r="HM35" s="23">
        <v>0</v>
      </c>
      <c r="HN35" s="21">
        <f t="shared" si="367"/>
        <v>0</v>
      </c>
      <c r="HO35" s="21">
        <f t="shared" si="106"/>
        <v>0</v>
      </c>
      <c r="HP35" s="21">
        <v>0</v>
      </c>
      <c r="HQ35" s="21">
        <f t="shared" si="107"/>
        <v>0</v>
      </c>
      <c r="HR35" s="21">
        <v>0</v>
      </c>
      <c r="HS35" s="21">
        <f t="shared" si="108"/>
        <v>0</v>
      </c>
      <c r="HT35" s="21">
        <v>0</v>
      </c>
      <c r="HU35" s="21">
        <f t="shared" si="109"/>
        <v>0</v>
      </c>
      <c r="HV35" s="21">
        <v>0</v>
      </c>
      <c r="HW35" s="21">
        <f t="shared" si="110"/>
        <v>0</v>
      </c>
      <c r="HX35" s="21">
        <v>0</v>
      </c>
      <c r="HY35" s="21">
        <f t="shared" si="111"/>
        <v>0</v>
      </c>
      <c r="HZ35" s="21">
        <f t="shared" si="404"/>
        <v>0</v>
      </c>
      <c r="IA35" s="21"/>
      <c r="IB35" s="21">
        <f t="shared" si="7"/>
        <v>0</v>
      </c>
      <c r="IC35" s="21"/>
      <c r="ID35" s="21"/>
      <c r="IE35" s="21">
        <v>0</v>
      </c>
      <c r="IF35" s="21">
        <f t="shared" si="113"/>
        <v>0</v>
      </c>
      <c r="IG35" s="21">
        <v>0</v>
      </c>
      <c r="IH35" s="21">
        <v>0</v>
      </c>
      <c r="II35" s="22"/>
      <c r="IJ35" s="22"/>
      <c r="IK35" s="21">
        <v>0</v>
      </c>
      <c r="IL35" s="21">
        <f t="shared" si="114"/>
        <v>0</v>
      </c>
      <c r="IM35" s="21">
        <v>0</v>
      </c>
      <c r="IN35" s="21">
        <f t="shared" si="115"/>
        <v>0</v>
      </c>
      <c r="IO35" s="21">
        <v>0</v>
      </c>
      <c r="IP35" s="21">
        <f t="shared" si="116"/>
        <v>0</v>
      </c>
      <c r="IQ35" s="21">
        <v>0</v>
      </c>
      <c r="IR35" s="21">
        <f t="shared" si="117"/>
        <v>0</v>
      </c>
      <c r="IS35" s="21">
        <v>0</v>
      </c>
      <c r="IT35" s="21">
        <f t="shared" si="118"/>
        <v>0</v>
      </c>
      <c r="IU35" s="21">
        <v>0</v>
      </c>
      <c r="IV35" s="21">
        <f t="shared" si="119"/>
        <v>0</v>
      </c>
      <c r="IW35" s="21">
        <f t="shared" si="120"/>
        <v>0</v>
      </c>
      <c r="IX35" s="21"/>
      <c r="IY35" s="23">
        <f t="shared" si="422"/>
        <v>0</v>
      </c>
      <c r="IZ35" s="22"/>
      <c r="JA35" s="22"/>
      <c r="JB35" s="22"/>
      <c r="JC35" s="23">
        <v>0</v>
      </c>
      <c r="JD35" s="21">
        <f t="shared" si="368"/>
        <v>0</v>
      </c>
      <c r="JE35" s="21">
        <f t="shared" si="122"/>
        <v>0</v>
      </c>
      <c r="JF35" s="21">
        <v>0</v>
      </c>
      <c r="JG35" s="21">
        <f t="shared" si="123"/>
        <v>0</v>
      </c>
      <c r="JH35" s="21">
        <v>0</v>
      </c>
      <c r="JI35" s="21">
        <f t="shared" si="124"/>
        <v>0</v>
      </c>
      <c r="JJ35" s="21">
        <v>0</v>
      </c>
      <c r="JK35" s="21">
        <f t="shared" si="125"/>
        <v>0</v>
      </c>
      <c r="JL35" s="21">
        <v>0</v>
      </c>
      <c r="JM35" s="21">
        <f t="shared" si="126"/>
        <v>0</v>
      </c>
      <c r="JN35" s="21">
        <v>0</v>
      </c>
      <c r="JO35" s="21">
        <f t="shared" si="127"/>
        <v>0</v>
      </c>
      <c r="JP35" s="21">
        <f t="shared" si="405"/>
        <v>0</v>
      </c>
      <c r="JQ35" s="21"/>
      <c r="JR35" s="21">
        <f t="shared" si="8"/>
        <v>0</v>
      </c>
      <c r="JS35" s="21"/>
      <c r="JT35" s="21"/>
      <c r="JU35" s="21">
        <v>0</v>
      </c>
      <c r="JV35" s="21">
        <f t="shared" si="129"/>
        <v>0</v>
      </c>
      <c r="JW35" s="21">
        <v>0</v>
      </c>
      <c r="JX35" s="21">
        <v>0</v>
      </c>
      <c r="JY35" s="22"/>
      <c r="JZ35" s="22"/>
      <c r="KA35" s="21">
        <v>0</v>
      </c>
      <c r="KB35" s="21">
        <f t="shared" si="130"/>
        <v>0</v>
      </c>
      <c r="KC35" s="21">
        <v>0</v>
      </c>
      <c r="KD35" s="21">
        <f t="shared" si="131"/>
        <v>0</v>
      </c>
      <c r="KE35" s="21">
        <v>0</v>
      </c>
      <c r="KF35" s="21">
        <f t="shared" si="132"/>
        <v>0</v>
      </c>
      <c r="KG35" s="21">
        <v>0</v>
      </c>
      <c r="KH35" s="21">
        <f t="shared" si="133"/>
        <v>0</v>
      </c>
      <c r="KI35" s="21">
        <v>0</v>
      </c>
      <c r="KJ35" s="21">
        <f t="shared" si="134"/>
        <v>0</v>
      </c>
      <c r="KK35" s="21">
        <v>0</v>
      </c>
      <c r="KL35" s="21">
        <f t="shared" si="135"/>
        <v>0</v>
      </c>
      <c r="KM35" s="21">
        <f t="shared" si="136"/>
        <v>0</v>
      </c>
      <c r="KN35" s="21"/>
      <c r="KO35" s="23">
        <f t="shared" si="423"/>
        <v>0</v>
      </c>
      <c r="KP35" s="22"/>
      <c r="KQ35" s="22"/>
      <c r="KR35" s="22"/>
      <c r="KS35" s="23">
        <v>0</v>
      </c>
      <c r="KT35" s="21">
        <f t="shared" si="369"/>
        <v>0</v>
      </c>
      <c r="KU35" s="21">
        <f t="shared" si="138"/>
        <v>0</v>
      </c>
      <c r="KV35" s="21">
        <v>0</v>
      </c>
      <c r="KW35" s="21">
        <f t="shared" si="139"/>
        <v>0</v>
      </c>
      <c r="KX35" s="21">
        <v>0</v>
      </c>
      <c r="KY35" s="21">
        <f t="shared" si="140"/>
        <v>0</v>
      </c>
      <c r="KZ35" s="21">
        <v>0</v>
      </c>
      <c r="LA35" s="21">
        <f t="shared" si="141"/>
        <v>0</v>
      </c>
      <c r="LB35" s="21">
        <v>0</v>
      </c>
      <c r="LC35" s="21">
        <f t="shared" si="142"/>
        <v>0</v>
      </c>
      <c r="LD35" s="21">
        <v>0</v>
      </c>
      <c r="LE35" s="21">
        <f t="shared" si="143"/>
        <v>0</v>
      </c>
      <c r="LF35" s="21">
        <f t="shared" si="406"/>
        <v>0</v>
      </c>
      <c r="LG35" s="21"/>
      <c r="LH35" s="21">
        <f t="shared" si="9"/>
        <v>0</v>
      </c>
      <c r="LI35" s="21"/>
      <c r="LJ35" s="21"/>
      <c r="LK35" s="21">
        <v>0</v>
      </c>
      <c r="LL35" s="21">
        <f t="shared" si="145"/>
        <v>0</v>
      </c>
      <c r="LM35" s="21">
        <v>0</v>
      </c>
      <c r="LN35" s="21">
        <v>0</v>
      </c>
      <c r="LO35" s="22"/>
      <c r="LP35" s="22"/>
      <c r="LQ35" s="21">
        <v>0</v>
      </c>
      <c r="LR35" s="21">
        <f t="shared" si="146"/>
        <v>0</v>
      </c>
      <c r="LS35" s="21">
        <v>0</v>
      </c>
      <c r="LT35" s="21">
        <f t="shared" si="147"/>
        <v>0</v>
      </c>
      <c r="LU35" s="21">
        <v>0</v>
      </c>
      <c r="LV35" s="21">
        <f t="shared" si="148"/>
        <v>0</v>
      </c>
      <c r="LW35" s="21">
        <v>0</v>
      </c>
      <c r="LX35" s="21">
        <f t="shared" si="149"/>
        <v>0</v>
      </c>
      <c r="LY35" s="21">
        <v>0</v>
      </c>
      <c r="LZ35" s="21">
        <f t="shared" si="150"/>
        <v>0</v>
      </c>
      <c r="MA35" s="21">
        <v>0</v>
      </c>
      <c r="MB35" s="21">
        <f t="shared" si="151"/>
        <v>0</v>
      </c>
      <c r="MC35" s="21">
        <f t="shared" si="152"/>
        <v>0</v>
      </c>
      <c r="MD35" s="21"/>
      <c r="ME35" s="23">
        <f t="shared" si="424"/>
        <v>0</v>
      </c>
      <c r="MF35" s="22"/>
      <c r="MG35" s="22"/>
      <c r="MH35" s="22"/>
      <c r="MI35" s="23">
        <v>0</v>
      </c>
      <c r="MJ35" s="21">
        <f t="shared" si="370"/>
        <v>0</v>
      </c>
      <c r="MK35" s="21">
        <f t="shared" si="154"/>
        <v>0</v>
      </c>
      <c r="ML35" s="21">
        <v>0</v>
      </c>
      <c r="MM35" s="21">
        <f t="shared" si="155"/>
        <v>0</v>
      </c>
      <c r="MN35" s="21">
        <v>0</v>
      </c>
      <c r="MO35" s="21">
        <f t="shared" si="156"/>
        <v>0</v>
      </c>
      <c r="MP35" s="21">
        <v>0</v>
      </c>
      <c r="MQ35" s="21">
        <f t="shared" si="157"/>
        <v>0</v>
      </c>
      <c r="MR35" s="21">
        <v>0</v>
      </c>
      <c r="MS35" s="21">
        <f t="shared" si="158"/>
        <v>0</v>
      </c>
      <c r="MT35" s="21">
        <v>0</v>
      </c>
      <c r="MU35" s="21">
        <f t="shared" si="159"/>
        <v>0</v>
      </c>
      <c r="MV35" s="21">
        <f t="shared" si="407"/>
        <v>0</v>
      </c>
      <c r="MW35" s="21"/>
      <c r="MX35" s="21">
        <f t="shared" si="10"/>
        <v>0</v>
      </c>
      <c r="MY35" s="21"/>
      <c r="MZ35" s="21"/>
      <c r="NA35" s="21">
        <v>0</v>
      </c>
      <c r="NB35" s="21">
        <f t="shared" si="161"/>
        <v>0</v>
      </c>
      <c r="NC35" s="21">
        <v>0</v>
      </c>
      <c r="ND35" s="21">
        <v>0</v>
      </c>
      <c r="NE35" s="22"/>
      <c r="NF35" s="22"/>
      <c r="NG35" s="21">
        <v>0</v>
      </c>
      <c r="NH35" s="21">
        <f t="shared" si="162"/>
        <v>0</v>
      </c>
      <c r="NI35" s="21">
        <v>0</v>
      </c>
      <c r="NJ35" s="21">
        <f t="shared" si="163"/>
        <v>0</v>
      </c>
      <c r="NK35" s="21">
        <v>0</v>
      </c>
      <c r="NL35" s="21">
        <f t="shared" si="164"/>
        <v>0</v>
      </c>
      <c r="NM35" s="21">
        <v>0</v>
      </c>
      <c r="NN35" s="21">
        <f t="shared" si="165"/>
        <v>0</v>
      </c>
      <c r="NO35" s="21">
        <v>0</v>
      </c>
      <c r="NP35" s="21">
        <f t="shared" si="166"/>
        <v>0</v>
      </c>
      <c r="NQ35" s="21">
        <v>0</v>
      </c>
      <c r="NR35" s="21">
        <f t="shared" si="167"/>
        <v>0</v>
      </c>
      <c r="NS35" s="21">
        <f t="shared" si="168"/>
        <v>0</v>
      </c>
      <c r="NT35" s="21"/>
      <c r="NU35" s="23">
        <f t="shared" si="425"/>
        <v>0</v>
      </c>
      <c r="NV35" s="22"/>
      <c r="NW35" s="22"/>
      <c r="NX35" s="22"/>
      <c r="NY35" s="23">
        <v>0</v>
      </c>
      <c r="NZ35" s="21">
        <f t="shared" si="371"/>
        <v>0</v>
      </c>
      <c r="OA35" s="21">
        <f t="shared" si="170"/>
        <v>0</v>
      </c>
      <c r="OB35" s="21">
        <v>0</v>
      </c>
      <c r="OC35" s="21">
        <f t="shared" si="171"/>
        <v>0</v>
      </c>
      <c r="OD35" s="21">
        <v>0</v>
      </c>
      <c r="OE35" s="21">
        <f t="shared" si="172"/>
        <v>0</v>
      </c>
      <c r="OF35" s="21">
        <v>0</v>
      </c>
      <c r="OG35" s="21">
        <f t="shared" si="173"/>
        <v>0</v>
      </c>
      <c r="OH35" s="21">
        <v>0</v>
      </c>
      <c r="OI35" s="21">
        <f t="shared" si="174"/>
        <v>0</v>
      </c>
      <c r="OJ35" s="21">
        <v>0</v>
      </c>
      <c r="OK35" s="21">
        <f t="shared" si="175"/>
        <v>0</v>
      </c>
      <c r="OL35" s="21">
        <f t="shared" si="408"/>
        <v>0</v>
      </c>
      <c r="OM35" s="21"/>
      <c r="ON35" s="21">
        <f t="shared" si="11"/>
        <v>0</v>
      </c>
      <c r="OO35" s="21"/>
      <c r="OP35" s="21"/>
      <c r="OQ35" s="21">
        <v>0</v>
      </c>
      <c r="OR35" s="21">
        <f t="shared" si="177"/>
        <v>0</v>
      </c>
      <c r="OS35" s="21">
        <v>0</v>
      </c>
      <c r="OT35" s="21">
        <v>0</v>
      </c>
      <c r="OU35" s="22"/>
      <c r="OV35" s="22"/>
      <c r="OW35" s="21">
        <v>0</v>
      </c>
      <c r="OX35" s="21">
        <f t="shared" si="178"/>
        <v>0</v>
      </c>
      <c r="OY35" s="21">
        <v>0</v>
      </c>
      <c r="OZ35" s="21">
        <f t="shared" si="179"/>
        <v>0</v>
      </c>
      <c r="PA35" s="21">
        <v>0</v>
      </c>
      <c r="PB35" s="21">
        <f t="shared" si="180"/>
        <v>0</v>
      </c>
      <c r="PC35" s="21">
        <v>0</v>
      </c>
      <c r="PD35" s="21">
        <f t="shared" si="181"/>
        <v>0</v>
      </c>
      <c r="PE35" s="21">
        <v>0</v>
      </c>
      <c r="PF35" s="21">
        <f t="shared" si="182"/>
        <v>0</v>
      </c>
      <c r="PG35" s="21">
        <v>0</v>
      </c>
      <c r="PH35" s="21">
        <f t="shared" si="183"/>
        <v>0</v>
      </c>
      <c r="PI35" s="21">
        <f t="shared" si="184"/>
        <v>0</v>
      </c>
      <c r="PJ35" s="21"/>
      <c r="PK35" s="23">
        <f t="shared" si="426"/>
        <v>0</v>
      </c>
      <c r="PL35" s="22"/>
      <c r="PM35" s="22"/>
      <c r="PN35" s="22"/>
      <c r="PO35" s="23">
        <v>0</v>
      </c>
      <c r="PP35" s="21">
        <f t="shared" si="372"/>
        <v>0</v>
      </c>
      <c r="PQ35" s="21">
        <f t="shared" si="186"/>
        <v>0</v>
      </c>
      <c r="PR35" s="21">
        <v>0</v>
      </c>
      <c r="PS35" s="21">
        <f t="shared" si="187"/>
        <v>0</v>
      </c>
      <c r="PT35" s="21">
        <v>0</v>
      </c>
      <c r="PU35" s="21">
        <f t="shared" si="188"/>
        <v>0</v>
      </c>
      <c r="PV35" s="21">
        <v>0</v>
      </c>
      <c r="PW35" s="21">
        <f t="shared" si="189"/>
        <v>0</v>
      </c>
      <c r="PX35" s="21">
        <v>0</v>
      </c>
      <c r="PY35" s="21">
        <f t="shared" si="190"/>
        <v>0</v>
      </c>
      <c r="PZ35" s="21">
        <v>0</v>
      </c>
      <c r="QA35" s="21">
        <f t="shared" si="191"/>
        <v>0</v>
      </c>
      <c r="QB35" s="21">
        <f t="shared" si="409"/>
        <v>0</v>
      </c>
      <c r="QC35" s="21"/>
      <c r="QD35" s="21">
        <f t="shared" si="12"/>
        <v>0</v>
      </c>
      <c r="QE35" s="21"/>
      <c r="QF35" s="21"/>
      <c r="QG35" s="21">
        <v>0</v>
      </c>
      <c r="QH35" s="21">
        <f t="shared" si="193"/>
        <v>0</v>
      </c>
      <c r="QI35" s="21">
        <v>0</v>
      </c>
      <c r="QJ35" s="21">
        <v>0</v>
      </c>
      <c r="QK35" s="22"/>
      <c r="QL35" s="22"/>
      <c r="QM35" s="21">
        <v>0</v>
      </c>
      <c r="QN35" s="21">
        <f t="shared" si="194"/>
        <v>0</v>
      </c>
      <c r="QO35" s="21">
        <v>0</v>
      </c>
      <c r="QP35" s="21">
        <f t="shared" si="195"/>
        <v>0</v>
      </c>
      <c r="QQ35" s="21">
        <v>0</v>
      </c>
      <c r="QR35" s="21">
        <f t="shared" si="196"/>
        <v>0</v>
      </c>
      <c r="QS35" s="21">
        <v>0</v>
      </c>
      <c r="QT35" s="21">
        <f t="shared" si="197"/>
        <v>0</v>
      </c>
      <c r="QU35" s="21">
        <v>0</v>
      </c>
      <c r="QV35" s="21">
        <f t="shared" si="198"/>
        <v>0</v>
      </c>
      <c r="QW35" s="21">
        <v>0</v>
      </c>
      <c r="QX35" s="21">
        <f t="shared" si="199"/>
        <v>0</v>
      </c>
      <c r="QY35" s="21">
        <f t="shared" si="200"/>
        <v>0</v>
      </c>
      <c r="QZ35" s="21"/>
      <c r="RA35" s="23">
        <f t="shared" si="427"/>
        <v>0</v>
      </c>
      <c r="RB35" s="22"/>
      <c r="RC35" s="22"/>
      <c r="RD35" s="22"/>
      <c r="RE35" s="23">
        <v>0</v>
      </c>
      <c r="RF35" s="21">
        <f t="shared" si="373"/>
        <v>0</v>
      </c>
      <c r="RG35" s="21">
        <f t="shared" si="202"/>
        <v>0</v>
      </c>
      <c r="RH35" s="21">
        <v>0</v>
      </c>
      <c r="RI35" s="21">
        <f t="shared" si="203"/>
        <v>0</v>
      </c>
      <c r="RJ35" s="21">
        <v>0</v>
      </c>
      <c r="RK35" s="21">
        <f t="shared" si="204"/>
        <v>0</v>
      </c>
      <c r="RL35" s="21">
        <v>0</v>
      </c>
      <c r="RM35" s="21">
        <f t="shared" si="205"/>
        <v>0</v>
      </c>
      <c r="RN35" s="21">
        <v>0</v>
      </c>
      <c r="RO35" s="21">
        <f t="shared" si="206"/>
        <v>0</v>
      </c>
      <c r="RP35" s="21">
        <v>0</v>
      </c>
      <c r="RQ35" s="21">
        <f t="shared" si="207"/>
        <v>0</v>
      </c>
      <c r="RR35" s="21">
        <f t="shared" si="410"/>
        <v>0</v>
      </c>
      <c r="RS35" s="21"/>
      <c r="RT35" s="21">
        <f t="shared" si="13"/>
        <v>0</v>
      </c>
      <c r="RU35" s="21"/>
      <c r="RV35" s="21"/>
      <c r="RW35" s="21">
        <v>0</v>
      </c>
      <c r="RX35" s="21">
        <f t="shared" si="209"/>
        <v>0</v>
      </c>
      <c r="RY35" s="21">
        <v>0</v>
      </c>
      <c r="RZ35" s="21">
        <v>0</v>
      </c>
      <c r="SA35" s="22"/>
      <c r="SB35" s="22"/>
      <c r="SC35" s="21">
        <v>0</v>
      </c>
      <c r="SD35" s="21">
        <f t="shared" si="210"/>
        <v>0</v>
      </c>
      <c r="SE35" s="21">
        <v>0</v>
      </c>
      <c r="SF35" s="21">
        <f t="shared" si="211"/>
        <v>0</v>
      </c>
      <c r="SG35" s="21">
        <v>0</v>
      </c>
      <c r="SH35" s="21">
        <f t="shared" si="212"/>
        <v>0</v>
      </c>
      <c r="SI35" s="21">
        <v>0</v>
      </c>
      <c r="SJ35" s="21">
        <f t="shared" si="213"/>
        <v>0</v>
      </c>
      <c r="SK35" s="21">
        <v>0</v>
      </c>
      <c r="SL35" s="21">
        <f t="shared" si="214"/>
        <v>0</v>
      </c>
      <c r="SM35" s="21">
        <v>0</v>
      </c>
      <c r="SN35" s="21">
        <f t="shared" si="215"/>
        <v>0</v>
      </c>
      <c r="SO35" s="21">
        <f t="shared" si="216"/>
        <v>0</v>
      </c>
      <c r="SP35" s="21"/>
      <c r="SQ35" s="23">
        <f t="shared" si="428"/>
        <v>0</v>
      </c>
      <c r="SR35" s="22"/>
      <c r="SS35" s="22"/>
      <c r="ST35" s="22"/>
      <c r="SU35" s="23">
        <v>0</v>
      </c>
      <c r="SV35" s="21">
        <f t="shared" si="374"/>
        <v>0</v>
      </c>
      <c r="SW35" s="21">
        <f t="shared" si="218"/>
        <v>0</v>
      </c>
      <c r="SX35" s="21">
        <v>0</v>
      </c>
      <c r="SY35" s="21">
        <f t="shared" si="219"/>
        <v>0</v>
      </c>
      <c r="SZ35" s="21">
        <v>0</v>
      </c>
      <c r="TA35" s="21">
        <f t="shared" si="220"/>
        <v>0</v>
      </c>
      <c r="TB35" s="21">
        <v>0</v>
      </c>
      <c r="TC35" s="21">
        <f t="shared" si="221"/>
        <v>0</v>
      </c>
      <c r="TD35" s="21">
        <v>0</v>
      </c>
      <c r="TE35" s="21">
        <f t="shared" si="222"/>
        <v>0</v>
      </c>
      <c r="TF35" s="21">
        <v>0</v>
      </c>
      <c r="TG35" s="21">
        <f t="shared" si="223"/>
        <v>0</v>
      </c>
      <c r="TH35" s="21">
        <f t="shared" si="411"/>
        <v>0</v>
      </c>
      <c r="TI35" s="21"/>
      <c r="TJ35" s="21">
        <f t="shared" si="14"/>
        <v>0</v>
      </c>
      <c r="TK35" s="21"/>
      <c r="TL35" s="21"/>
      <c r="TM35" s="21">
        <v>0</v>
      </c>
      <c r="TN35" s="21">
        <f t="shared" si="225"/>
        <v>0</v>
      </c>
      <c r="TO35" s="21">
        <v>0</v>
      </c>
      <c r="TP35" s="21">
        <v>0</v>
      </c>
      <c r="TQ35" s="22"/>
      <c r="TR35" s="22"/>
      <c r="TS35" s="21">
        <v>0</v>
      </c>
      <c r="TT35" s="21">
        <f t="shared" si="226"/>
        <v>0</v>
      </c>
      <c r="TU35" s="21">
        <v>0</v>
      </c>
      <c r="TV35" s="21">
        <f t="shared" si="227"/>
        <v>0</v>
      </c>
      <c r="TW35" s="21">
        <v>0</v>
      </c>
      <c r="TX35" s="21">
        <f t="shared" si="228"/>
        <v>0</v>
      </c>
      <c r="TY35" s="21">
        <v>0</v>
      </c>
      <c r="TZ35" s="21">
        <f t="shared" si="229"/>
        <v>0</v>
      </c>
      <c r="UA35" s="21">
        <v>0</v>
      </c>
      <c r="UB35" s="21">
        <f t="shared" si="230"/>
        <v>0</v>
      </c>
      <c r="UC35" s="21">
        <v>0</v>
      </c>
      <c r="UD35" s="21">
        <f t="shared" si="231"/>
        <v>0</v>
      </c>
      <c r="UE35" s="21">
        <f t="shared" si="232"/>
        <v>0</v>
      </c>
      <c r="UF35" s="21"/>
      <c r="UG35" s="23">
        <f t="shared" si="429"/>
        <v>0</v>
      </c>
      <c r="UH35" s="22"/>
      <c r="UI35" s="22"/>
      <c r="UJ35" s="22"/>
      <c r="UK35" s="23">
        <v>0</v>
      </c>
      <c r="UL35" s="21">
        <f t="shared" si="375"/>
        <v>0</v>
      </c>
      <c r="UM35" s="21">
        <f t="shared" si="234"/>
        <v>0</v>
      </c>
      <c r="UN35" s="21">
        <v>0</v>
      </c>
      <c r="UO35" s="21">
        <f t="shared" si="235"/>
        <v>0</v>
      </c>
      <c r="UP35" s="21">
        <v>0</v>
      </c>
      <c r="UQ35" s="21">
        <f t="shared" si="236"/>
        <v>0</v>
      </c>
      <c r="UR35" s="21">
        <v>0</v>
      </c>
      <c r="US35" s="21">
        <f t="shared" si="237"/>
        <v>0</v>
      </c>
      <c r="UT35" s="21">
        <v>0</v>
      </c>
      <c r="UU35" s="21">
        <f t="shared" si="238"/>
        <v>0</v>
      </c>
      <c r="UV35" s="21">
        <v>0</v>
      </c>
      <c r="UW35" s="21">
        <f t="shared" si="239"/>
        <v>0</v>
      </c>
      <c r="UX35" s="21">
        <f t="shared" si="412"/>
        <v>0</v>
      </c>
      <c r="UY35" s="21"/>
      <c r="UZ35" s="21">
        <f t="shared" si="15"/>
        <v>0</v>
      </c>
      <c r="VA35" s="21"/>
      <c r="VB35" s="21"/>
      <c r="VC35" s="21">
        <v>0</v>
      </c>
      <c r="VD35" s="21">
        <f t="shared" si="241"/>
        <v>0</v>
      </c>
      <c r="VE35" s="21">
        <v>0</v>
      </c>
      <c r="VF35" s="21">
        <v>0</v>
      </c>
      <c r="VG35" s="22"/>
      <c r="VH35" s="22"/>
      <c r="VI35" s="21">
        <v>0</v>
      </c>
      <c r="VJ35" s="21">
        <f t="shared" si="242"/>
        <v>0</v>
      </c>
      <c r="VK35" s="21">
        <v>0</v>
      </c>
      <c r="VL35" s="21">
        <f t="shared" si="243"/>
        <v>0</v>
      </c>
      <c r="VM35" s="21">
        <v>0</v>
      </c>
      <c r="VN35" s="21">
        <f t="shared" si="244"/>
        <v>0</v>
      </c>
      <c r="VO35" s="21">
        <v>0</v>
      </c>
      <c r="VP35" s="21">
        <f t="shared" si="245"/>
        <v>0</v>
      </c>
      <c r="VQ35" s="21">
        <v>0</v>
      </c>
      <c r="VR35" s="21">
        <f t="shared" si="246"/>
        <v>0</v>
      </c>
      <c r="VS35" s="21">
        <v>0</v>
      </c>
      <c r="VT35" s="21">
        <f t="shared" si="247"/>
        <v>0</v>
      </c>
      <c r="VU35" s="21">
        <f t="shared" si="248"/>
        <v>0</v>
      </c>
      <c r="VV35" s="21"/>
      <c r="VW35" s="23">
        <f t="shared" si="430"/>
        <v>0</v>
      </c>
      <c r="VX35" s="22"/>
      <c r="VY35" s="22"/>
      <c r="VZ35" s="22"/>
      <c r="WA35" s="23">
        <v>0</v>
      </c>
      <c r="WB35" s="21">
        <f t="shared" si="376"/>
        <v>0</v>
      </c>
      <c r="WC35" s="21">
        <f t="shared" si="250"/>
        <v>0</v>
      </c>
      <c r="WD35" s="21">
        <v>0</v>
      </c>
      <c r="WE35" s="21">
        <f t="shared" si="251"/>
        <v>0</v>
      </c>
      <c r="WF35" s="21">
        <v>0</v>
      </c>
      <c r="WG35" s="21">
        <f t="shared" si="252"/>
        <v>0</v>
      </c>
      <c r="WH35" s="21">
        <v>0</v>
      </c>
      <c r="WI35" s="21">
        <f t="shared" si="253"/>
        <v>0</v>
      </c>
      <c r="WJ35" s="21">
        <v>0</v>
      </c>
      <c r="WK35" s="21">
        <f t="shared" si="254"/>
        <v>0</v>
      </c>
      <c r="WL35" s="21">
        <v>0</v>
      </c>
      <c r="WM35" s="21">
        <f t="shared" si="255"/>
        <v>0</v>
      </c>
      <c r="WN35" s="21">
        <f t="shared" si="413"/>
        <v>0</v>
      </c>
      <c r="WO35" s="21"/>
      <c r="WP35" s="21">
        <f t="shared" si="16"/>
        <v>0</v>
      </c>
      <c r="WQ35" s="21"/>
      <c r="WR35" s="21"/>
      <c r="WS35" s="21">
        <v>0</v>
      </c>
      <c r="WT35" s="21">
        <f t="shared" si="257"/>
        <v>0</v>
      </c>
      <c r="WU35" s="21">
        <v>0</v>
      </c>
      <c r="WV35" s="21">
        <v>0</v>
      </c>
      <c r="WW35" s="22"/>
      <c r="WX35" s="22"/>
      <c r="WY35" s="21">
        <v>0</v>
      </c>
      <c r="WZ35" s="21">
        <f t="shared" si="258"/>
        <v>0</v>
      </c>
      <c r="XA35" s="21">
        <v>0</v>
      </c>
      <c r="XB35" s="21">
        <f t="shared" si="259"/>
        <v>0</v>
      </c>
      <c r="XC35" s="21">
        <v>0</v>
      </c>
      <c r="XD35" s="21">
        <f t="shared" si="260"/>
        <v>0</v>
      </c>
      <c r="XE35" s="21">
        <v>0</v>
      </c>
      <c r="XF35" s="21">
        <f t="shared" si="261"/>
        <v>0</v>
      </c>
      <c r="XG35" s="21">
        <v>0</v>
      </c>
      <c r="XH35" s="21">
        <f t="shared" si="262"/>
        <v>0</v>
      </c>
      <c r="XI35" s="21">
        <v>0</v>
      </c>
      <c r="XJ35" s="21">
        <f t="shared" si="263"/>
        <v>0</v>
      </c>
      <c r="XK35" s="21">
        <f t="shared" si="264"/>
        <v>0</v>
      </c>
      <c r="XL35" s="21"/>
      <c r="XM35" s="23">
        <f t="shared" si="431"/>
        <v>0</v>
      </c>
      <c r="XN35" s="22"/>
      <c r="XO35" s="22"/>
      <c r="XP35" s="22"/>
      <c r="XQ35" s="23">
        <v>0</v>
      </c>
      <c r="XR35" s="21">
        <f t="shared" si="377"/>
        <v>0</v>
      </c>
      <c r="XS35" s="21">
        <f t="shared" si="266"/>
        <v>0</v>
      </c>
      <c r="XT35" s="21">
        <v>0</v>
      </c>
      <c r="XU35" s="21">
        <f t="shared" si="267"/>
        <v>0</v>
      </c>
      <c r="XV35" s="21">
        <v>0</v>
      </c>
      <c r="XW35" s="21">
        <f t="shared" si="268"/>
        <v>0</v>
      </c>
      <c r="XX35" s="21">
        <v>0</v>
      </c>
      <c r="XY35" s="21">
        <f t="shared" si="269"/>
        <v>0</v>
      </c>
      <c r="XZ35" s="21">
        <v>0</v>
      </c>
      <c r="YA35" s="21">
        <f t="shared" si="270"/>
        <v>0</v>
      </c>
      <c r="YB35" s="21">
        <v>0</v>
      </c>
      <c r="YC35" s="21">
        <f t="shared" si="271"/>
        <v>0</v>
      </c>
      <c r="YD35" s="21">
        <f t="shared" si="414"/>
        <v>0</v>
      </c>
      <c r="YE35" s="21"/>
      <c r="YF35" s="21">
        <f t="shared" si="17"/>
        <v>0</v>
      </c>
      <c r="YG35" s="21"/>
      <c r="YH35" s="21"/>
      <c r="YI35" s="21">
        <v>0</v>
      </c>
      <c r="YJ35" s="21">
        <f t="shared" si="273"/>
        <v>0</v>
      </c>
      <c r="YK35" s="21">
        <v>0</v>
      </c>
      <c r="YL35" s="21">
        <v>0</v>
      </c>
      <c r="YM35" s="22"/>
      <c r="YN35" s="22"/>
      <c r="YO35" s="21">
        <v>0</v>
      </c>
      <c r="YP35" s="21">
        <f t="shared" si="274"/>
        <v>0</v>
      </c>
      <c r="YQ35" s="21">
        <v>0</v>
      </c>
      <c r="YR35" s="21">
        <f t="shared" si="275"/>
        <v>0</v>
      </c>
      <c r="YS35" s="21">
        <v>0</v>
      </c>
      <c r="YT35" s="21">
        <f t="shared" si="276"/>
        <v>0</v>
      </c>
      <c r="YU35" s="21">
        <v>0</v>
      </c>
      <c r="YV35" s="21">
        <f t="shared" si="277"/>
        <v>0</v>
      </c>
      <c r="YW35" s="21">
        <v>0</v>
      </c>
      <c r="YX35" s="21">
        <f t="shared" si="278"/>
        <v>0</v>
      </c>
      <c r="YY35" s="21">
        <v>0</v>
      </c>
      <c r="YZ35" s="21">
        <f t="shared" si="279"/>
        <v>0</v>
      </c>
      <c r="ZA35" s="21">
        <f t="shared" si="280"/>
        <v>0</v>
      </c>
      <c r="ZB35" s="21"/>
      <c r="ZC35" s="23">
        <f t="shared" si="432"/>
        <v>0</v>
      </c>
      <c r="ZD35" s="22"/>
      <c r="ZE35" s="22"/>
      <c r="ZF35" s="22"/>
      <c r="ZG35" s="23">
        <v>0</v>
      </c>
      <c r="ZH35" s="21">
        <f t="shared" si="378"/>
        <v>0</v>
      </c>
      <c r="ZI35" s="21">
        <f t="shared" si="282"/>
        <v>0</v>
      </c>
      <c r="ZJ35" s="21">
        <v>0</v>
      </c>
      <c r="ZK35" s="21">
        <f t="shared" si="283"/>
        <v>0</v>
      </c>
      <c r="ZL35" s="21">
        <v>0</v>
      </c>
      <c r="ZM35" s="21">
        <f t="shared" si="284"/>
        <v>0</v>
      </c>
      <c r="ZN35" s="21">
        <v>0</v>
      </c>
      <c r="ZO35" s="21">
        <f t="shared" si="285"/>
        <v>0</v>
      </c>
      <c r="ZP35" s="21">
        <v>0</v>
      </c>
      <c r="ZQ35" s="21">
        <f t="shared" si="286"/>
        <v>0</v>
      </c>
      <c r="ZR35" s="21">
        <v>0</v>
      </c>
      <c r="ZS35" s="21">
        <f t="shared" si="287"/>
        <v>0</v>
      </c>
      <c r="ZT35" s="21">
        <f t="shared" si="415"/>
        <v>0</v>
      </c>
      <c r="ZU35" s="21"/>
      <c r="ZV35" s="21">
        <f t="shared" si="18"/>
        <v>0</v>
      </c>
      <c r="ZW35" s="21"/>
      <c r="ZX35" s="21"/>
      <c r="ZY35" s="21">
        <v>0</v>
      </c>
      <c r="ZZ35" s="21">
        <f t="shared" si="289"/>
        <v>0</v>
      </c>
      <c r="AAA35" s="21">
        <v>0</v>
      </c>
      <c r="AAB35" s="21">
        <v>0</v>
      </c>
      <c r="AAC35" s="22"/>
      <c r="AAD35" s="22"/>
      <c r="AAE35" s="21">
        <v>0</v>
      </c>
      <c r="AAF35" s="21">
        <f t="shared" si="290"/>
        <v>0</v>
      </c>
      <c r="AAG35" s="21">
        <v>0</v>
      </c>
      <c r="AAH35" s="21">
        <f t="shared" si="291"/>
        <v>0</v>
      </c>
      <c r="AAI35" s="21">
        <v>0</v>
      </c>
      <c r="AAJ35" s="21">
        <f t="shared" si="292"/>
        <v>0</v>
      </c>
      <c r="AAK35" s="21">
        <v>0</v>
      </c>
      <c r="AAL35" s="21">
        <f t="shared" si="293"/>
        <v>0</v>
      </c>
      <c r="AAM35" s="21">
        <v>0</v>
      </c>
      <c r="AAN35" s="21">
        <f t="shared" si="294"/>
        <v>0</v>
      </c>
      <c r="AAO35" s="21">
        <v>0</v>
      </c>
      <c r="AAP35" s="21">
        <f t="shared" si="295"/>
        <v>0</v>
      </c>
      <c r="AAQ35" s="21">
        <f t="shared" si="296"/>
        <v>0</v>
      </c>
      <c r="AAR35" s="21"/>
      <c r="AAS35" s="23">
        <f t="shared" si="433"/>
        <v>0</v>
      </c>
      <c r="AAT35" s="22"/>
      <c r="AAU35" s="22"/>
      <c r="AAV35" s="22"/>
      <c r="AAW35" s="23">
        <v>0</v>
      </c>
      <c r="AAX35" s="21">
        <f t="shared" si="379"/>
        <v>0</v>
      </c>
      <c r="AAY35" s="21">
        <f t="shared" si="298"/>
        <v>0</v>
      </c>
      <c r="AAZ35" s="21">
        <v>0</v>
      </c>
      <c r="ABA35" s="21">
        <f t="shared" si="299"/>
        <v>0</v>
      </c>
      <c r="ABB35" s="21">
        <v>0</v>
      </c>
      <c r="ABC35" s="21">
        <f t="shared" si="300"/>
        <v>0</v>
      </c>
      <c r="ABD35" s="21">
        <v>0</v>
      </c>
      <c r="ABE35" s="21">
        <f t="shared" si="301"/>
        <v>0</v>
      </c>
      <c r="ABF35" s="21">
        <v>0</v>
      </c>
      <c r="ABG35" s="21">
        <f t="shared" si="302"/>
        <v>0</v>
      </c>
      <c r="ABH35" s="21">
        <v>0</v>
      </c>
      <c r="ABI35" s="21">
        <f t="shared" si="303"/>
        <v>0</v>
      </c>
      <c r="ABJ35" s="21">
        <f t="shared" si="416"/>
        <v>0</v>
      </c>
      <c r="ABK35" s="21"/>
      <c r="ABL35" s="21">
        <f t="shared" si="19"/>
        <v>0</v>
      </c>
      <c r="ABM35" s="21"/>
      <c r="ABN35" s="21"/>
      <c r="ABO35" s="21">
        <v>0</v>
      </c>
      <c r="ABP35" s="21">
        <f t="shared" si="305"/>
        <v>0</v>
      </c>
      <c r="ABQ35" s="21">
        <v>0</v>
      </c>
      <c r="ABR35" s="21">
        <v>0</v>
      </c>
      <c r="ABS35" s="22"/>
      <c r="ABT35" s="22"/>
      <c r="ABU35" s="21">
        <v>0</v>
      </c>
      <c r="ABV35" s="21">
        <f t="shared" si="20"/>
        <v>0</v>
      </c>
      <c r="ABW35" s="21">
        <v>0</v>
      </c>
      <c r="ABX35" s="21">
        <f t="shared" si="306"/>
        <v>0</v>
      </c>
      <c r="ABY35" s="21">
        <v>0</v>
      </c>
      <c r="ABZ35" s="21">
        <f t="shared" si="307"/>
        <v>0</v>
      </c>
      <c r="ACA35" s="21">
        <v>0</v>
      </c>
      <c r="ACB35" s="21">
        <f t="shared" si="308"/>
        <v>0</v>
      </c>
      <c r="ACC35" s="21">
        <v>0</v>
      </c>
      <c r="ACD35" s="21">
        <f t="shared" si="309"/>
        <v>0</v>
      </c>
      <c r="ACE35" s="21">
        <v>0</v>
      </c>
      <c r="ACF35" s="21">
        <f t="shared" si="310"/>
        <v>0</v>
      </c>
      <c r="ACG35" s="21">
        <f t="shared" si="21"/>
        <v>0</v>
      </c>
      <c r="ACH35" s="21"/>
      <c r="ACI35" s="23">
        <f t="shared" si="434"/>
        <v>0</v>
      </c>
      <c r="ACJ35" s="22"/>
      <c r="ACK35" s="22"/>
      <c r="ACL35" s="22"/>
      <c r="ACM35" s="23">
        <v>0</v>
      </c>
      <c r="ACN35" s="21">
        <f t="shared" si="380"/>
        <v>0</v>
      </c>
      <c r="ACO35" s="21">
        <f t="shared" si="312"/>
        <v>0</v>
      </c>
      <c r="ACP35" s="21">
        <v>0</v>
      </c>
      <c r="ACQ35" s="21">
        <f t="shared" si="313"/>
        <v>0</v>
      </c>
      <c r="ACR35" s="21">
        <v>0</v>
      </c>
      <c r="ACS35" s="21">
        <f t="shared" si="314"/>
        <v>0</v>
      </c>
      <c r="ACT35" s="21">
        <v>0</v>
      </c>
      <c r="ACU35" s="21">
        <f t="shared" si="315"/>
        <v>0</v>
      </c>
      <c r="ACV35" s="21">
        <v>0</v>
      </c>
      <c r="ACW35" s="21">
        <f t="shared" si="316"/>
        <v>0</v>
      </c>
      <c r="ACX35" s="21">
        <v>0</v>
      </c>
      <c r="ACY35" s="21">
        <f t="shared" si="317"/>
        <v>0</v>
      </c>
      <c r="ACZ35" s="21">
        <f t="shared" si="417"/>
        <v>0</v>
      </c>
      <c r="ADA35" s="21"/>
      <c r="ADB35" s="21">
        <f t="shared" si="22"/>
        <v>0</v>
      </c>
      <c r="ADC35" s="21"/>
      <c r="ADD35" s="21"/>
      <c r="ADE35" s="21">
        <v>0</v>
      </c>
      <c r="ADF35" s="21">
        <f t="shared" si="319"/>
        <v>0</v>
      </c>
      <c r="ADG35" s="21">
        <v>0</v>
      </c>
      <c r="ADH35" s="21">
        <v>0</v>
      </c>
      <c r="ADI35" s="22"/>
      <c r="ADJ35" s="22"/>
      <c r="ADK35" s="21">
        <v>0</v>
      </c>
      <c r="ADL35" s="21">
        <f t="shared" si="320"/>
        <v>0</v>
      </c>
      <c r="ADM35" s="21">
        <v>0</v>
      </c>
      <c r="ADN35" s="21">
        <f t="shared" si="321"/>
        <v>0</v>
      </c>
      <c r="ADO35" s="21">
        <v>0</v>
      </c>
      <c r="ADP35" s="21">
        <f t="shared" si="322"/>
        <v>0</v>
      </c>
      <c r="ADQ35" s="21">
        <v>0</v>
      </c>
      <c r="ADR35" s="21">
        <f t="shared" si="323"/>
        <v>0</v>
      </c>
      <c r="ADS35" s="21">
        <v>0</v>
      </c>
      <c r="ADT35" s="21">
        <f t="shared" si="324"/>
        <v>0</v>
      </c>
      <c r="ADU35" s="21">
        <v>0</v>
      </c>
      <c r="ADV35" s="21">
        <f t="shared" si="325"/>
        <v>0</v>
      </c>
      <c r="ADW35" s="21">
        <f t="shared" si="326"/>
        <v>0</v>
      </c>
      <c r="ADX35" s="21"/>
      <c r="ADY35" s="23">
        <f t="shared" si="435"/>
        <v>0</v>
      </c>
      <c r="ADZ35" s="22"/>
      <c r="AEA35" s="22"/>
      <c r="AEB35" s="22"/>
      <c r="AEC35" s="23">
        <v>0</v>
      </c>
      <c r="AED35" s="21">
        <f t="shared" si="381"/>
        <v>0</v>
      </c>
      <c r="AEE35" s="21">
        <f t="shared" si="328"/>
        <v>0</v>
      </c>
      <c r="AEF35" s="21">
        <v>0</v>
      </c>
      <c r="AEG35" s="21">
        <f t="shared" si="329"/>
        <v>0</v>
      </c>
      <c r="AEH35" s="21">
        <v>0</v>
      </c>
      <c r="AEI35" s="21">
        <f t="shared" si="330"/>
        <v>0</v>
      </c>
      <c r="AEJ35" s="21">
        <v>0</v>
      </c>
      <c r="AEK35" s="21">
        <f t="shared" si="331"/>
        <v>0</v>
      </c>
      <c r="AEL35" s="21">
        <v>0</v>
      </c>
      <c r="AEM35" s="21">
        <f t="shared" si="332"/>
        <v>0</v>
      </c>
      <c r="AEN35" s="21">
        <v>0</v>
      </c>
      <c r="AEO35" s="21">
        <f t="shared" si="333"/>
        <v>0</v>
      </c>
      <c r="AEP35" s="21">
        <f t="shared" si="418"/>
        <v>0</v>
      </c>
      <c r="AEQ35" s="21"/>
      <c r="AER35" s="21">
        <f t="shared" si="23"/>
        <v>0</v>
      </c>
      <c r="AES35" s="21"/>
      <c r="AET35" s="21"/>
      <c r="AEU35" s="21">
        <v>0</v>
      </c>
      <c r="AEV35" s="21">
        <f t="shared" si="335"/>
        <v>0</v>
      </c>
      <c r="AEW35" s="21">
        <v>0</v>
      </c>
      <c r="AEX35" s="21">
        <v>0</v>
      </c>
      <c r="AEY35" s="22"/>
      <c r="AEZ35" s="22"/>
      <c r="AFA35" s="21">
        <v>0</v>
      </c>
      <c r="AFB35" s="21">
        <f t="shared" si="336"/>
        <v>0</v>
      </c>
      <c r="AFC35" s="21">
        <v>0</v>
      </c>
      <c r="AFD35" s="21">
        <f t="shared" si="337"/>
        <v>0</v>
      </c>
      <c r="AFE35" s="21">
        <v>0</v>
      </c>
      <c r="AFF35" s="21">
        <f t="shared" si="338"/>
        <v>0</v>
      </c>
      <c r="AFG35" s="21">
        <v>0</v>
      </c>
      <c r="AFH35" s="21">
        <f t="shared" si="339"/>
        <v>0</v>
      </c>
      <c r="AFI35" s="21">
        <v>0</v>
      </c>
      <c r="AFJ35" s="21">
        <f t="shared" si="340"/>
        <v>0</v>
      </c>
      <c r="AFK35" s="21">
        <v>0</v>
      </c>
      <c r="AFL35" s="21">
        <f t="shared" si="341"/>
        <v>0</v>
      </c>
      <c r="AFM35" s="21">
        <f t="shared" si="342"/>
        <v>0</v>
      </c>
      <c r="AFN35" s="21"/>
      <c r="AFO35" s="23">
        <f t="shared" si="436"/>
        <v>0</v>
      </c>
      <c r="AFP35" s="24">
        <f t="shared" si="24"/>
        <v>0</v>
      </c>
      <c r="AFQ35" s="24">
        <f t="shared" si="25"/>
        <v>0</v>
      </c>
      <c r="AFR35" s="24">
        <f t="shared" si="343"/>
        <v>0</v>
      </c>
    </row>
    <row r="36" spans="1:850" ht="19.350000000000001" customHeight="1" x14ac:dyDescent="0.3">
      <c r="A36" s="19"/>
      <c r="B36" s="20" t="s">
        <v>43</v>
      </c>
      <c r="C36" s="20" t="s">
        <v>43</v>
      </c>
      <c r="D36" s="21">
        <v>0</v>
      </c>
      <c r="E36" s="20" t="s">
        <v>43</v>
      </c>
      <c r="F36" s="20" t="s">
        <v>43</v>
      </c>
      <c r="G36" s="21">
        <v>0</v>
      </c>
      <c r="H36" s="22"/>
      <c r="I36" s="22"/>
      <c r="J36" s="22"/>
      <c r="K36" s="23">
        <v>0</v>
      </c>
      <c r="L36" s="21">
        <f t="shared" si="26"/>
        <v>0</v>
      </c>
      <c r="M36" s="21">
        <f t="shared" si="27"/>
        <v>0</v>
      </c>
      <c r="N36" s="21">
        <v>0</v>
      </c>
      <c r="O36" s="21">
        <f t="shared" si="28"/>
        <v>0</v>
      </c>
      <c r="P36" s="21">
        <v>0</v>
      </c>
      <c r="Q36" s="21">
        <f t="shared" si="29"/>
        <v>0</v>
      </c>
      <c r="R36" s="21">
        <v>0</v>
      </c>
      <c r="S36" s="21">
        <f t="shared" si="30"/>
        <v>0</v>
      </c>
      <c r="T36" s="21">
        <v>0</v>
      </c>
      <c r="U36" s="21">
        <f t="shared" si="31"/>
        <v>0</v>
      </c>
      <c r="V36" s="21">
        <v>0</v>
      </c>
      <c r="W36" s="21">
        <f t="shared" si="32"/>
        <v>0</v>
      </c>
      <c r="X36" s="21">
        <f t="shared" si="33"/>
        <v>0</v>
      </c>
      <c r="Y36" s="21"/>
      <c r="Z36" s="21">
        <f t="shared" si="0"/>
        <v>0</v>
      </c>
      <c r="AA36" s="21"/>
      <c r="AB36" s="21"/>
      <c r="AC36" s="21">
        <v>0</v>
      </c>
      <c r="AD36" s="21">
        <f t="shared" si="34"/>
        <v>0</v>
      </c>
      <c r="AE36" s="21">
        <v>0</v>
      </c>
      <c r="AF36" s="21">
        <v>0</v>
      </c>
      <c r="AG36" s="22"/>
      <c r="AH36" s="22"/>
      <c r="AI36" s="21">
        <v>0</v>
      </c>
      <c r="AJ36" s="21">
        <f t="shared" si="35"/>
        <v>0</v>
      </c>
      <c r="AK36" s="21">
        <v>0</v>
      </c>
      <c r="AL36" s="21">
        <f t="shared" si="36"/>
        <v>0</v>
      </c>
      <c r="AM36" s="21">
        <v>0</v>
      </c>
      <c r="AN36" s="21">
        <f t="shared" si="37"/>
        <v>0</v>
      </c>
      <c r="AO36" s="21">
        <v>0</v>
      </c>
      <c r="AP36" s="21">
        <f t="shared" si="38"/>
        <v>0</v>
      </c>
      <c r="AQ36" s="21">
        <v>0</v>
      </c>
      <c r="AR36" s="21">
        <f t="shared" si="39"/>
        <v>0</v>
      </c>
      <c r="AS36" s="21">
        <v>0</v>
      </c>
      <c r="AT36" s="21">
        <f t="shared" si="40"/>
        <v>0</v>
      </c>
      <c r="AU36" s="21">
        <f t="shared" si="41"/>
        <v>0</v>
      </c>
      <c r="AV36" s="21"/>
      <c r="AW36" s="23">
        <f t="shared" si="344"/>
        <v>0</v>
      </c>
      <c r="AX36" s="22"/>
      <c r="AY36" s="22"/>
      <c r="AZ36" s="22"/>
      <c r="BA36" s="23">
        <v>0</v>
      </c>
      <c r="BB36" s="21">
        <f t="shared" si="363"/>
        <v>0</v>
      </c>
      <c r="BC36" s="21">
        <f t="shared" si="43"/>
        <v>0</v>
      </c>
      <c r="BD36" s="21">
        <v>0</v>
      </c>
      <c r="BE36" s="21">
        <f t="shared" si="44"/>
        <v>0</v>
      </c>
      <c r="BF36" s="21">
        <v>0</v>
      </c>
      <c r="BG36" s="21">
        <f t="shared" si="45"/>
        <v>0</v>
      </c>
      <c r="BH36" s="21">
        <v>0</v>
      </c>
      <c r="BI36" s="21">
        <f t="shared" si="46"/>
        <v>0</v>
      </c>
      <c r="BJ36" s="21">
        <v>0</v>
      </c>
      <c r="BK36" s="21">
        <f t="shared" si="47"/>
        <v>0</v>
      </c>
      <c r="BL36" s="21">
        <v>0</v>
      </c>
      <c r="BM36" s="21">
        <f t="shared" si="48"/>
        <v>0</v>
      </c>
      <c r="BN36" s="21">
        <f t="shared" si="400"/>
        <v>0</v>
      </c>
      <c r="BO36" s="21"/>
      <c r="BP36" s="21">
        <f t="shared" si="1"/>
        <v>0</v>
      </c>
      <c r="BQ36" s="21"/>
      <c r="BR36" s="21"/>
      <c r="BS36" s="21">
        <v>0</v>
      </c>
      <c r="BT36" s="21">
        <f t="shared" si="50"/>
        <v>0</v>
      </c>
      <c r="BU36" s="21">
        <v>0</v>
      </c>
      <c r="BV36" s="21">
        <v>0</v>
      </c>
      <c r="BW36" s="22"/>
      <c r="BX36" s="22"/>
      <c r="BY36" s="21">
        <v>0</v>
      </c>
      <c r="BZ36" s="21">
        <f t="shared" si="51"/>
        <v>0</v>
      </c>
      <c r="CA36" s="21">
        <v>0</v>
      </c>
      <c r="CB36" s="21">
        <f t="shared" si="52"/>
        <v>0</v>
      </c>
      <c r="CC36" s="21">
        <v>0</v>
      </c>
      <c r="CD36" s="21">
        <f t="shared" si="53"/>
        <v>0</v>
      </c>
      <c r="CE36" s="21">
        <v>0</v>
      </c>
      <c r="CF36" s="21">
        <f t="shared" si="54"/>
        <v>0</v>
      </c>
      <c r="CG36" s="21">
        <v>0</v>
      </c>
      <c r="CH36" s="21">
        <f t="shared" si="55"/>
        <v>0</v>
      </c>
      <c r="CI36" s="21">
        <v>0</v>
      </c>
      <c r="CJ36" s="21">
        <f t="shared" si="56"/>
        <v>0</v>
      </c>
      <c r="CK36" s="21">
        <f t="shared" si="57"/>
        <v>0</v>
      </c>
      <c r="CL36" s="21"/>
      <c r="CM36" s="23">
        <f t="shared" si="419"/>
        <v>0</v>
      </c>
      <c r="CN36" s="22"/>
      <c r="CO36" s="22"/>
      <c r="CP36" s="22"/>
      <c r="CQ36" s="23">
        <v>0</v>
      </c>
      <c r="CR36" s="21">
        <f t="shared" si="364"/>
        <v>0</v>
      </c>
      <c r="CS36" s="21">
        <f t="shared" si="59"/>
        <v>0</v>
      </c>
      <c r="CT36" s="21">
        <v>0</v>
      </c>
      <c r="CU36" s="21">
        <f t="shared" si="60"/>
        <v>0</v>
      </c>
      <c r="CV36" s="21">
        <v>0</v>
      </c>
      <c r="CW36" s="21">
        <f t="shared" si="61"/>
        <v>0</v>
      </c>
      <c r="CX36" s="21">
        <v>0</v>
      </c>
      <c r="CY36" s="21">
        <f t="shared" si="62"/>
        <v>0</v>
      </c>
      <c r="CZ36" s="21">
        <v>0</v>
      </c>
      <c r="DA36" s="21">
        <f t="shared" si="63"/>
        <v>0</v>
      </c>
      <c r="DB36" s="21">
        <v>0</v>
      </c>
      <c r="DC36" s="21">
        <f t="shared" si="64"/>
        <v>0</v>
      </c>
      <c r="DD36" s="21">
        <f t="shared" si="401"/>
        <v>0</v>
      </c>
      <c r="DE36" s="21"/>
      <c r="DF36" s="21">
        <f t="shared" si="2"/>
        <v>0</v>
      </c>
      <c r="DG36" s="21"/>
      <c r="DH36" s="21"/>
      <c r="DI36" s="21">
        <v>0</v>
      </c>
      <c r="DJ36" s="21">
        <f t="shared" si="66"/>
        <v>0</v>
      </c>
      <c r="DK36" s="21">
        <v>0</v>
      </c>
      <c r="DL36" s="21">
        <v>0</v>
      </c>
      <c r="DM36" s="22"/>
      <c r="DN36" s="22"/>
      <c r="DO36" s="21">
        <v>0</v>
      </c>
      <c r="DP36" s="21">
        <f t="shared" si="3"/>
        <v>0</v>
      </c>
      <c r="DQ36" s="21">
        <v>0</v>
      </c>
      <c r="DR36" s="21">
        <f t="shared" si="67"/>
        <v>0</v>
      </c>
      <c r="DS36" s="21">
        <v>0</v>
      </c>
      <c r="DT36" s="21">
        <f t="shared" si="68"/>
        <v>0</v>
      </c>
      <c r="DU36" s="21">
        <v>0</v>
      </c>
      <c r="DV36" s="21">
        <f t="shared" si="69"/>
        <v>0</v>
      </c>
      <c r="DW36" s="21">
        <v>0</v>
      </c>
      <c r="DX36" s="21">
        <f t="shared" si="70"/>
        <v>0</v>
      </c>
      <c r="DY36" s="21">
        <v>0</v>
      </c>
      <c r="DZ36" s="21">
        <f t="shared" si="71"/>
        <v>0</v>
      </c>
      <c r="EA36" s="21">
        <f t="shared" si="72"/>
        <v>0</v>
      </c>
      <c r="EB36" s="21"/>
      <c r="EC36" s="23">
        <f t="shared" si="4"/>
        <v>0</v>
      </c>
      <c r="ED36" s="22"/>
      <c r="EE36" s="22"/>
      <c r="EF36" s="22"/>
      <c r="EG36" s="23">
        <v>0</v>
      </c>
      <c r="EH36" s="21">
        <f t="shared" si="365"/>
        <v>0</v>
      </c>
      <c r="EI36" s="21">
        <f t="shared" si="74"/>
        <v>0</v>
      </c>
      <c r="EJ36" s="21">
        <v>0</v>
      </c>
      <c r="EK36" s="21">
        <f t="shared" si="75"/>
        <v>0</v>
      </c>
      <c r="EL36" s="21">
        <v>0</v>
      </c>
      <c r="EM36" s="21">
        <f t="shared" si="76"/>
        <v>0</v>
      </c>
      <c r="EN36" s="21">
        <v>0</v>
      </c>
      <c r="EO36" s="21">
        <f t="shared" si="77"/>
        <v>0</v>
      </c>
      <c r="EP36" s="21">
        <v>0</v>
      </c>
      <c r="EQ36" s="21">
        <f t="shared" si="78"/>
        <v>0</v>
      </c>
      <c r="ER36" s="21">
        <v>0</v>
      </c>
      <c r="ES36" s="21">
        <f t="shared" si="79"/>
        <v>0</v>
      </c>
      <c r="ET36" s="21">
        <f t="shared" si="402"/>
        <v>0</v>
      </c>
      <c r="EU36" s="21"/>
      <c r="EV36" s="21">
        <f t="shared" si="5"/>
        <v>0</v>
      </c>
      <c r="EW36" s="21"/>
      <c r="EX36" s="21"/>
      <c r="EY36" s="21">
        <v>0</v>
      </c>
      <c r="EZ36" s="21">
        <f t="shared" si="81"/>
        <v>0</v>
      </c>
      <c r="FA36" s="21">
        <v>0</v>
      </c>
      <c r="FB36" s="21">
        <v>0</v>
      </c>
      <c r="FC36" s="22"/>
      <c r="FD36" s="22"/>
      <c r="FE36" s="21">
        <v>0</v>
      </c>
      <c r="FF36" s="21">
        <f t="shared" si="82"/>
        <v>0</v>
      </c>
      <c r="FG36" s="21">
        <v>0</v>
      </c>
      <c r="FH36" s="21">
        <f t="shared" si="83"/>
        <v>0</v>
      </c>
      <c r="FI36" s="21">
        <v>0</v>
      </c>
      <c r="FJ36" s="21">
        <f t="shared" si="84"/>
        <v>0</v>
      </c>
      <c r="FK36" s="21">
        <v>0</v>
      </c>
      <c r="FL36" s="21">
        <f t="shared" si="85"/>
        <v>0</v>
      </c>
      <c r="FM36" s="21">
        <v>0</v>
      </c>
      <c r="FN36" s="21">
        <f t="shared" si="86"/>
        <v>0</v>
      </c>
      <c r="FO36" s="21">
        <v>0</v>
      </c>
      <c r="FP36" s="21">
        <f t="shared" si="87"/>
        <v>0</v>
      </c>
      <c r="FQ36" s="21">
        <f t="shared" si="88"/>
        <v>0</v>
      </c>
      <c r="FR36" s="21"/>
      <c r="FS36" s="23">
        <f t="shared" si="420"/>
        <v>0</v>
      </c>
      <c r="FT36" s="22"/>
      <c r="FU36" s="22"/>
      <c r="FV36" s="22"/>
      <c r="FW36" s="23">
        <v>0</v>
      </c>
      <c r="FX36" s="21">
        <f t="shared" si="366"/>
        <v>0</v>
      </c>
      <c r="FY36" s="21">
        <f t="shared" si="90"/>
        <v>0</v>
      </c>
      <c r="FZ36" s="21">
        <v>0</v>
      </c>
      <c r="GA36" s="21">
        <f t="shared" si="91"/>
        <v>0</v>
      </c>
      <c r="GB36" s="21">
        <v>0</v>
      </c>
      <c r="GC36" s="21">
        <f t="shared" si="92"/>
        <v>0</v>
      </c>
      <c r="GD36" s="21">
        <v>0</v>
      </c>
      <c r="GE36" s="21">
        <f t="shared" si="93"/>
        <v>0</v>
      </c>
      <c r="GF36" s="21">
        <v>0</v>
      </c>
      <c r="GG36" s="21">
        <f t="shared" si="94"/>
        <v>0</v>
      </c>
      <c r="GH36" s="21">
        <v>0</v>
      </c>
      <c r="GI36" s="21">
        <f t="shared" si="95"/>
        <v>0</v>
      </c>
      <c r="GJ36" s="21">
        <f t="shared" si="403"/>
        <v>0</v>
      </c>
      <c r="GK36" s="21"/>
      <c r="GL36" s="21">
        <f t="shared" si="6"/>
        <v>0</v>
      </c>
      <c r="GM36" s="21"/>
      <c r="GN36" s="21"/>
      <c r="GO36" s="21">
        <v>0</v>
      </c>
      <c r="GP36" s="21">
        <f t="shared" si="97"/>
        <v>0</v>
      </c>
      <c r="GQ36" s="21">
        <v>0</v>
      </c>
      <c r="GR36" s="21">
        <v>0</v>
      </c>
      <c r="GS36" s="22"/>
      <c r="GT36" s="22"/>
      <c r="GU36" s="21">
        <v>0</v>
      </c>
      <c r="GV36" s="21">
        <f t="shared" si="98"/>
        <v>0</v>
      </c>
      <c r="GW36" s="21">
        <v>0</v>
      </c>
      <c r="GX36" s="21">
        <f t="shared" si="99"/>
        <v>0</v>
      </c>
      <c r="GY36" s="21">
        <v>0</v>
      </c>
      <c r="GZ36" s="21">
        <f t="shared" si="100"/>
        <v>0</v>
      </c>
      <c r="HA36" s="21">
        <v>0</v>
      </c>
      <c r="HB36" s="21">
        <f t="shared" si="101"/>
        <v>0</v>
      </c>
      <c r="HC36" s="21">
        <v>0</v>
      </c>
      <c r="HD36" s="21">
        <f t="shared" si="102"/>
        <v>0</v>
      </c>
      <c r="HE36" s="21">
        <v>0</v>
      </c>
      <c r="HF36" s="21">
        <f t="shared" si="103"/>
        <v>0</v>
      </c>
      <c r="HG36" s="21">
        <f t="shared" si="104"/>
        <v>0</v>
      </c>
      <c r="HH36" s="21"/>
      <c r="HI36" s="23">
        <f t="shared" si="421"/>
        <v>0</v>
      </c>
      <c r="HJ36" s="22"/>
      <c r="HK36" s="22"/>
      <c r="HL36" s="22"/>
      <c r="HM36" s="23">
        <v>0</v>
      </c>
      <c r="HN36" s="21">
        <f t="shared" si="367"/>
        <v>0</v>
      </c>
      <c r="HO36" s="21">
        <f t="shared" si="106"/>
        <v>0</v>
      </c>
      <c r="HP36" s="21">
        <v>0</v>
      </c>
      <c r="HQ36" s="21">
        <f t="shared" si="107"/>
        <v>0</v>
      </c>
      <c r="HR36" s="21">
        <v>0</v>
      </c>
      <c r="HS36" s="21">
        <f t="shared" si="108"/>
        <v>0</v>
      </c>
      <c r="HT36" s="21">
        <v>0</v>
      </c>
      <c r="HU36" s="21">
        <f t="shared" si="109"/>
        <v>0</v>
      </c>
      <c r="HV36" s="21">
        <v>0</v>
      </c>
      <c r="HW36" s="21">
        <f t="shared" si="110"/>
        <v>0</v>
      </c>
      <c r="HX36" s="21">
        <v>0</v>
      </c>
      <c r="HY36" s="21">
        <f t="shared" si="111"/>
        <v>0</v>
      </c>
      <c r="HZ36" s="21">
        <f t="shared" si="404"/>
        <v>0</v>
      </c>
      <c r="IA36" s="21"/>
      <c r="IB36" s="21">
        <f t="shared" si="7"/>
        <v>0</v>
      </c>
      <c r="IC36" s="21"/>
      <c r="ID36" s="21"/>
      <c r="IE36" s="21">
        <v>0</v>
      </c>
      <c r="IF36" s="21">
        <f t="shared" si="113"/>
        <v>0</v>
      </c>
      <c r="IG36" s="21">
        <v>0</v>
      </c>
      <c r="IH36" s="21">
        <v>0</v>
      </c>
      <c r="II36" s="22"/>
      <c r="IJ36" s="22"/>
      <c r="IK36" s="21">
        <v>0</v>
      </c>
      <c r="IL36" s="21">
        <f t="shared" si="114"/>
        <v>0</v>
      </c>
      <c r="IM36" s="21">
        <v>0</v>
      </c>
      <c r="IN36" s="21">
        <f t="shared" si="115"/>
        <v>0</v>
      </c>
      <c r="IO36" s="21">
        <v>0</v>
      </c>
      <c r="IP36" s="21">
        <f t="shared" si="116"/>
        <v>0</v>
      </c>
      <c r="IQ36" s="21">
        <v>0</v>
      </c>
      <c r="IR36" s="21">
        <f t="shared" si="117"/>
        <v>0</v>
      </c>
      <c r="IS36" s="21">
        <v>0</v>
      </c>
      <c r="IT36" s="21">
        <f t="shared" si="118"/>
        <v>0</v>
      </c>
      <c r="IU36" s="21">
        <v>0</v>
      </c>
      <c r="IV36" s="21">
        <f t="shared" si="119"/>
        <v>0</v>
      </c>
      <c r="IW36" s="21">
        <f t="shared" si="120"/>
        <v>0</v>
      </c>
      <c r="IX36" s="21"/>
      <c r="IY36" s="23">
        <f t="shared" si="422"/>
        <v>0</v>
      </c>
      <c r="IZ36" s="22"/>
      <c r="JA36" s="22"/>
      <c r="JB36" s="22"/>
      <c r="JC36" s="23">
        <v>0</v>
      </c>
      <c r="JD36" s="21">
        <f t="shared" si="368"/>
        <v>0</v>
      </c>
      <c r="JE36" s="21">
        <f t="shared" si="122"/>
        <v>0</v>
      </c>
      <c r="JF36" s="21">
        <v>0</v>
      </c>
      <c r="JG36" s="21">
        <f t="shared" si="123"/>
        <v>0</v>
      </c>
      <c r="JH36" s="21">
        <v>0</v>
      </c>
      <c r="JI36" s="21">
        <f t="shared" si="124"/>
        <v>0</v>
      </c>
      <c r="JJ36" s="21">
        <v>0</v>
      </c>
      <c r="JK36" s="21">
        <f t="shared" si="125"/>
        <v>0</v>
      </c>
      <c r="JL36" s="21">
        <v>0</v>
      </c>
      <c r="JM36" s="21">
        <f t="shared" si="126"/>
        <v>0</v>
      </c>
      <c r="JN36" s="21">
        <v>0</v>
      </c>
      <c r="JO36" s="21">
        <f t="shared" si="127"/>
        <v>0</v>
      </c>
      <c r="JP36" s="21">
        <f t="shared" si="405"/>
        <v>0</v>
      </c>
      <c r="JQ36" s="21"/>
      <c r="JR36" s="21">
        <f t="shared" si="8"/>
        <v>0</v>
      </c>
      <c r="JS36" s="21"/>
      <c r="JT36" s="21"/>
      <c r="JU36" s="21">
        <v>0</v>
      </c>
      <c r="JV36" s="21">
        <f t="shared" si="129"/>
        <v>0</v>
      </c>
      <c r="JW36" s="21">
        <v>0</v>
      </c>
      <c r="JX36" s="21">
        <v>0</v>
      </c>
      <c r="JY36" s="22"/>
      <c r="JZ36" s="22"/>
      <c r="KA36" s="21">
        <v>0</v>
      </c>
      <c r="KB36" s="21">
        <f t="shared" si="130"/>
        <v>0</v>
      </c>
      <c r="KC36" s="21">
        <v>0</v>
      </c>
      <c r="KD36" s="21">
        <f t="shared" si="131"/>
        <v>0</v>
      </c>
      <c r="KE36" s="21">
        <v>0</v>
      </c>
      <c r="KF36" s="21">
        <f t="shared" si="132"/>
        <v>0</v>
      </c>
      <c r="KG36" s="21">
        <v>0</v>
      </c>
      <c r="KH36" s="21">
        <f t="shared" si="133"/>
        <v>0</v>
      </c>
      <c r="KI36" s="21">
        <v>0</v>
      </c>
      <c r="KJ36" s="21">
        <f t="shared" si="134"/>
        <v>0</v>
      </c>
      <c r="KK36" s="21">
        <v>0</v>
      </c>
      <c r="KL36" s="21">
        <f t="shared" si="135"/>
        <v>0</v>
      </c>
      <c r="KM36" s="21">
        <f t="shared" si="136"/>
        <v>0</v>
      </c>
      <c r="KN36" s="21"/>
      <c r="KO36" s="23">
        <f t="shared" si="423"/>
        <v>0</v>
      </c>
      <c r="KP36" s="22"/>
      <c r="KQ36" s="22"/>
      <c r="KR36" s="22"/>
      <c r="KS36" s="23">
        <v>0</v>
      </c>
      <c r="KT36" s="21">
        <f t="shared" si="369"/>
        <v>0</v>
      </c>
      <c r="KU36" s="21">
        <f t="shared" si="138"/>
        <v>0</v>
      </c>
      <c r="KV36" s="21">
        <v>0</v>
      </c>
      <c r="KW36" s="21">
        <f t="shared" si="139"/>
        <v>0</v>
      </c>
      <c r="KX36" s="21">
        <v>0</v>
      </c>
      <c r="KY36" s="21">
        <f t="shared" si="140"/>
        <v>0</v>
      </c>
      <c r="KZ36" s="21">
        <v>0</v>
      </c>
      <c r="LA36" s="21">
        <f t="shared" si="141"/>
        <v>0</v>
      </c>
      <c r="LB36" s="21">
        <v>0</v>
      </c>
      <c r="LC36" s="21">
        <f t="shared" si="142"/>
        <v>0</v>
      </c>
      <c r="LD36" s="21">
        <v>0</v>
      </c>
      <c r="LE36" s="21">
        <f t="shared" si="143"/>
        <v>0</v>
      </c>
      <c r="LF36" s="21">
        <f t="shared" si="406"/>
        <v>0</v>
      </c>
      <c r="LG36" s="21"/>
      <c r="LH36" s="21">
        <f t="shared" si="9"/>
        <v>0</v>
      </c>
      <c r="LI36" s="21"/>
      <c r="LJ36" s="21"/>
      <c r="LK36" s="21">
        <v>0</v>
      </c>
      <c r="LL36" s="21">
        <f t="shared" si="145"/>
        <v>0</v>
      </c>
      <c r="LM36" s="21">
        <v>0</v>
      </c>
      <c r="LN36" s="21">
        <v>0</v>
      </c>
      <c r="LO36" s="22"/>
      <c r="LP36" s="22"/>
      <c r="LQ36" s="21">
        <v>0</v>
      </c>
      <c r="LR36" s="21">
        <f t="shared" si="146"/>
        <v>0</v>
      </c>
      <c r="LS36" s="21">
        <v>0</v>
      </c>
      <c r="LT36" s="21">
        <f t="shared" si="147"/>
        <v>0</v>
      </c>
      <c r="LU36" s="21">
        <v>0</v>
      </c>
      <c r="LV36" s="21">
        <f t="shared" si="148"/>
        <v>0</v>
      </c>
      <c r="LW36" s="21">
        <v>0</v>
      </c>
      <c r="LX36" s="21">
        <f t="shared" si="149"/>
        <v>0</v>
      </c>
      <c r="LY36" s="21">
        <v>0</v>
      </c>
      <c r="LZ36" s="21">
        <f t="shared" si="150"/>
        <v>0</v>
      </c>
      <c r="MA36" s="21">
        <v>0</v>
      </c>
      <c r="MB36" s="21">
        <f t="shared" si="151"/>
        <v>0</v>
      </c>
      <c r="MC36" s="21">
        <f t="shared" si="152"/>
        <v>0</v>
      </c>
      <c r="MD36" s="21"/>
      <c r="ME36" s="23">
        <f t="shared" si="424"/>
        <v>0</v>
      </c>
      <c r="MF36" s="22"/>
      <c r="MG36" s="22"/>
      <c r="MH36" s="22"/>
      <c r="MI36" s="23">
        <v>0</v>
      </c>
      <c r="MJ36" s="21">
        <f t="shared" si="370"/>
        <v>0</v>
      </c>
      <c r="MK36" s="21">
        <f t="shared" si="154"/>
        <v>0</v>
      </c>
      <c r="ML36" s="21">
        <v>0</v>
      </c>
      <c r="MM36" s="21">
        <f t="shared" si="155"/>
        <v>0</v>
      </c>
      <c r="MN36" s="21">
        <v>0</v>
      </c>
      <c r="MO36" s="21">
        <f t="shared" si="156"/>
        <v>0</v>
      </c>
      <c r="MP36" s="21">
        <v>0</v>
      </c>
      <c r="MQ36" s="21">
        <f t="shared" si="157"/>
        <v>0</v>
      </c>
      <c r="MR36" s="21">
        <v>0</v>
      </c>
      <c r="MS36" s="21">
        <f t="shared" si="158"/>
        <v>0</v>
      </c>
      <c r="MT36" s="21">
        <v>0</v>
      </c>
      <c r="MU36" s="21">
        <f t="shared" si="159"/>
        <v>0</v>
      </c>
      <c r="MV36" s="21">
        <f t="shared" si="407"/>
        <v>0</v>
      </c>
      <c r="MW36" s="21"/>
      <c r="MX36" s="21">
        <f t="shared" si="10"/>
        <v>0</v>
      </c>
      <c r="MY36" s="21"/>
      <c r="MZ36" s="21"/>
      <c r="NA36" s="21">
        <v>0</v>
      </c>
      <c r="NB36" s="21">
        <f t="shared" si="161"/>
        <v>0</v>
      </c>
      <c r="NC36" s="21">
        <v>0</v>
      </c>
      <c r="ND36" s="21">
        <v>0</v>
      </c>
      <c r="NE36" s="22"/>
      <c r="NF36" s="22"/>
      <c r="NG36" s="21">
        <v>0</v>
      </c>
      <c r="NH36" s="21">
        <f t="shared" si="162"/>
        <v>0</v>
      </c>
      <c r="NI36" s="21">
        <v>0</v>
      </c>
      <c r="NJ36" s="21">
        <f t="shared" si="163"/>
        <v>0</v>
      </c>
      <c r="NK36" s="21">
        <v>0</v>
      </c>
      <c r="NL36" s="21">
        <f t="shared" si="164"/>
        <v>0</v>
      </c>
      <c r="NM36" s="21">
        <v>0</v>
      </c>
      <c r="NN36" s="21">
        <f t="shared" si="165"/>
        <v>0</v>
      </c>
      <c r="NO36" s="21">
        <v>0</v>
      </c>
      <c r="NP36" s="21">
        <f t="shared" si="166"/>
        <v>0</v>
      </c>
      <c r="NQ36" s="21">
        <v>0</v>
      </c>
      <c r="NR36" s="21">
        <f t="shared" si="167"/>
        <v>0</v>
      </c>
      <c r="NS36" s="21">
        <f t="shared" si="168"/>
        <v>0</v>
      </c>
      <c r="NT36" s="21"/>
      <c r="NU36" s="23">
        <f t="shared" si="425"/>
        <v>0</v>
      </c>
      <c r="NV36" s="22"/>
      <c r="NW36" s="22"/>
      <c r="NX36" s="22"/>
      <c r="NY36" s="23">
        <v>0</v>
      </c>
      <c r="NZ36" s="21">
        <f t="shared" si="371"/>
        <v>0</v>
      </c>
      <c r="OA36" s="21">
        <f t="shared" si="170"/>
        <v>0</v>
      </c>
      <c r="OB36" s="21">
        <v>0</v>
      </c>
      <c r="OC36" s="21">
        <f t="shared" si="171"/>
        <v>0</v>
      </c>
      <c r="OD36" s="21">
        <v>0</v>
      </c>
      <c r="OE36" s="21">
        <f t="shared" si="172"/>
        <v>0</v>
      </c>
      <c r="OF36" s="21">
        <v>0</v>
      </c>
      <c r="OG36" s="21">
        <f t="shared" si="173"/>
        <v>0</v>
      </c>
      <c r="OH36" s="21">
        <v>0</v>
      </c>
      <c r="OI36" s="21">
        <f t="shared" si="174"/>
        <v>0</v>
      </c>
      <c r="OJ36" s="21">
        <v>0</v>
      </c>
      <c r="OK36" s="21">
        <f t="shared" si="175"/>
        <v>0</v>
      </c>
      <c r="OL36" s="21">
        <f t="shared" si="408"/>
        <v>0</v>
      </c>
      <c r="OM36" s="21"/>
      <c r="ON36" s="21">
        <f t="shared" si="11"/>
        <v>0</v>
      </c>
      <c r="OO36" s="21"/>
      <c r="OP36" s="21"/>
      <c r="OQ36" s="21">
        <v>0</v>
      </c>
      <c r="OR36" s="21">
        <f t="shared" si="177"/>
        <v>0</v>
      </c>
      <c r="OS36" s="21">
        <v>0</v>
      </c>
      <c r="OT36" s="21">
        <v>0</v>
      </c>
      <c r="OU36" s="22"/>
      <c r="OV36" s="22"/>
      <c r="OW36" s="21">
        <v>0</v>
      </c>
      <c r="OX36" s="21">
        <f t="shared" si="178"/>
        <v>0</v>
      </c>
      <c r="OY36" s="21">
        <v>0</v>
      </c>
      <c r="OZ36" s="21">
        <f t="shared" si="179"/>
        <v>0</v>
      </c>
      <c r="PA36" s="21">
        <v>0</v>
      </c>
      <c r="PB36" s="21">
        <f t="shared" si="180"/>
        <v>0</v>
      </c>
      <c r="PC36" s="21">
        <v>0</v>
      </c>
      <c r="PD36" s="21">
        <f t="shared" si="181"/>
        <v>0</v>
      </c>
      <c r="PE36" s="21">
        <v>0</v>
      </c>
      <c r="PF36" s="21">
        <f t="shared" si="182"/>
        <v>0</v>
      </c>
      <c r="PG36" s="21">
        <v>0</v>
      </c>
      <c r="PH36" s="21">
        <f t="shared" si="183"/>
        <v>0</v>
      </c>
      <c r="PI36" s="21">
        <f t="shared" si="184"/>
        <v>0</v>
      </c>
      <c r="PJ36" s="21"/>
      <c r="PK36" s="23">
        <f t="shared" si="426"/>
        <v>0</v>
      </c>
      <c r="PL36" s="22"/>
      <c r="PM36" s="22"/>
      <c r="PN36" s="22"/>
      <c r="PO36" s="23">
        <v>0</v>
      </c>
      <c r="PP36" s="21">
        <f t="shared" si="372"/>
        <v>0</v>
      </c>
      <c r="PQ36" s="21">
        <f t="shared" si="186"/>
        <v>0</v>
      </c>
      <c r="PR36" s="21">
        <v>0</v>
      </c>
      <c r="PS36" s="21">
        <f t="shared" si="187"/>
        <v>0</v>
      </c>
      <c r="PT36" s="21">
        <v>0</v>
      </c>
      <c r="PU36" s="21">
        <f t="shared" si="188"/>
        <v>0</v>
      </c>
      <c r="PV36" s="21">
        <v>0</v>
      </c>
      <c r="PW36" s="21">
        <f t="shared" si="189"/>
        <v>0</v>
      </c>
      <c r="PX36" s="21">
        <v>0</v>
      </c>
      <c r="PY36" s="21">
        <f t="shared" si="190"/>
        <v>0</v>
      </c>
      <c r="PZ36" s="21">
        <v>0</v>
      </c>
      <c r="QA36" s="21">
        <f t="shared" si="191"/>
        <v>0</v>
      </c>
      <c r="QB36" s="21">
        <f t="shared" si="409"/>
        <v>0</v>
      </c>
      <c r="QC36" s="21"/>
      <c r="QD36" s="21">
        <f t="shared" si="12"/>
        <v>0</v>
      </c>
      <c r="QE36" s="21"/>
      <c r="QF36" s="21"/>
      <c r="QG36" s="21">
        <v>0</v>
      </c>
      <c r="QH36" s="21">
        <f t="shared" si="193"/>
        <v>0</v>
      </c>
      <c r="QI36" s="21">
        <v>0</v>
      </c>
      <c r="QJ36" s="21">
        <v>0</v>
      </c>
      <c r="QK36" s="22"/>
      <c r="QL36" s="22"/>
      <c r="QM36" s="21">
        <v>0</v>
      </c>
      <c r="QN36" s="21">
        <f t="shared" si="194"/>
        <v>0</v>
      </c>
      <c r="QO36" s="21">
        <v>0</v>
      </c>
      <c r="QP36" s="21">
        <f t="shared" si="195"/>
        <v>0</v>
      </c>
      <c r="QQ36" s="21">
        <v>0</v>
      </c>
      <c r="QR36" s="21">
        <f t="shared" si="196"/>
        <v>0</v>
      </c>
      <c r="QS36" s="21">
        <v>0</v>
      </c>
      <c r="QT36" s="21">
        <f t="shared" si="197"/>
        <v>0</v>
      </c>
      <c r="QU36" s="21">
        <v>0</v>
      </c>
      <c r="QV36" s="21">
        <f t="shared" si="198"/>
        <v>0</v>
      </c>
      <c r="QW36" s="21">
        <v>0</v>
      </c>
      <c r="QX36" s="21">
        <f t="shared" si="199"/>
        <v>0</v>
      </c>
      <c r="QY36" s="21">
        <f t="shared" si="200"/>
        <v>0</v>
      </c>
      <c r="QZ36" s="21"/>
      <c r="RA36" s="23">
        <f t="shared" si="427"/>
        <v>0</v>
      </c>
      <c r="RB36" s="22"/>
      <c r="RC36" s="22"/>
      <c r="RD36" s="22"/>
      <c r="RE36" s="23">
        <v>0</v>
      </c>
      <c r="RF36" s="21">
        <f t="shared" si="373"/>
        <v>0</v>
      </c>
      <c r="RG36" s="21">
        <f t="shared" si="202"/>
        <v>0</v>
      </c>
      <c r="RH36" s="21">
        <v>0</v>
      </c>
      <c r="RI36" s="21">
        <f t="shared" si="203"/>
        <v>0</v>
      </c>
      <c r="RJ36" s="21">
        <v>0</v>
      </c>
      <c r="RK36" s="21">
        <f t="shared" si="204"/>
        <v>0</v>
      </c>
      <c r="RL36" s="21">
        <v>0</v>
      </c>
      <c r="RM36" s="21">
        <f t="shared" si="205"/>
        <v>0</v>
      </c>
      <c r="RN36" s="21">
        <v>0</v>
      </c>
      <c r="RO36" s="21">
        <f t="shared" si="206"/>
        <v>0</v>
      </c>
      <c r="RP36" s="21">
        <v>0</v>
      </c>
      <c r="RQ36" s="21">
        <f t="shared" si="207"/>
        <v>0</v>
      </c>
      <c r="RR36" s="21">
        <f t="shared" si="410"/>
        <v>0</v>
      </c>
      <c r="RS36" s="21"/>
      <c r="RT36" s="21">
        <f t="shared" si="13"/>
        <v>0</v>
      </c>
      <c r="RU36" s="21"/>
      <c r="RV36" s="21"/>
      <c r="RW36" s="21">
        <v>0</v>
      </c>
      <c r="RX36" s="21">
        <f t="shared" si="209"/>
        <v>0</v>
      </c>
      <c r="RY36" s="21">
        <v>0</v>
      </c>
      <c r="RZ36" s="21">
        <v>0</v>
      </c>
      <c r="SA36" s="22"/>
      <c r="SB36" s="22"/>
      <c r="SC36" s="21">
        <v>0</v>
      </c>
      <c r="SD36" s="21">
        <f t="shared" si="210"/>
        <v>0</v>
      </c>
      <c r="SE36" s="21">
        <v>0</v>
      </c>
      <c r="SF36" s="21">
        <f t="shared" si="211"/>
        <v>0</v>
      </c>
      <c r="SG36" s="21">
        <v>0</v>
      </c>
      <c r="SH36" s="21">
        <f t="shared" si="212"/>
        <v>0</v>
      </c>
      <c r="SI36" s="21">
        <v>0</v>
      </c>
      <c r="SJ36" s="21">
        <f t="shared" si="213"/>
        <v>0</v>
      </c>
      <c r="SK36" s="21">
        <v>0</v>
      </c>
      <c r="SL36" s="21">
        <f t="shared" si="214"/>
        <v>0</v>
      </c>
      <c r="SM36" s="21">
        <v>0</v>
      </c>
      <c r="SN36" s="21">
        <f t="shared" si="215"/>
        <v>0</v>
      </c>
      <c r="SO36" s="21">
        <f t="shared" si="216"/>
        <v>0</v>
      </c>
      <c r="SP36" s="21"/>
      <c r="SQ36" s="23">
        <f t="shared" si="428"/>
        <v>0</v>
      </c>
      <c r="SR36" s="22"/>
      <c r="SS36" s="22"/>
      <c r="ST36" s="22"/>
      <c r="SU36" s="23">
        <v>0</v>
      </c>
      <c r="SV36" s="21">
        <f t="shared" si="374"/>
        <v>0</v>
      </c>
      <c r="SW36" s="21">
        <f t="shared" si="218"/>
        <v>0</v>
      </c>
      <c r="SX36" s="21">
        <v>0</v>
      </c>
      <c r="SY36" s="21">
        <f t="shared" si="219"/>
        <v>0</v>
      </c>
      <c r="SZ36" s="21">
        <v>0</v>
      </c>
      <c r="TA36" s="21">
        <f t="shared" si="220"/>
        <v>0</v>
      </c>
      <c r="TB36" s="21">
        <v>0</v>
      </c>
      <c r="TC36" s="21">
        <f t="shared" si="221"/>
        <v>0</v>
      </c>
      <c r="TD36" s="21">
        <v>0</v>
      </c>
      <c r="TE36" s="21">
        <f t="shared" si="222"/>
        <v>0</v>
      </c>
      <c r="TF36" s="21">
        <v>0</v>
      </c>
      <c r="TG36" s="21">
        <f t="shared" si="223"/>
        <v>0</v>
      </c>
      <c r="TH36" s="21">
        <f t="shared" si="411"/>
        <v>0</v>
      </c>
      <c r="TI36" s="21"/>
      <c r="TJ36" s="21">
        <f t="shared" si="14"/>
        <v>0</v>
      </c>
      <c r="TK36" s="21"/>
      <c r="TL36" s="21"/>
      <c r="TM36" s="21">
        <v>0</v>
      </c>
      <c r="TN36" s="21">
        <f t="shared" si="225"/>
        <v>0</v>
      </c>
      <c r="TO36" s="21">
        <v>0</v>
      </c>
      <c r="TP36" s="21">
        <v>0</v>
      </c>
      <c r="TQ36" s="22"/>
      <c r="TR36" s="22"/>
      <c r="TS36" s="21">
        <v>0</v>
      </c>
      <c r="TT36" s="21">
        <f t="shared" si="226"/>
        <v>0</v>
      </c>
      <c r="TU36" s="21">
        <v>0</v>
      </c>
      <c r="TV36" s="21">
        <f t="shared" si="227"/>
        <v>0</v>
      </c>
      <c r="TW36" s="21">
        <v>0</v>
      </c>
      <c r="TX36" s="21">
        <f t="shared" si="228"/>
        <v>0</v>
      </c>
      <c r="TY36" s="21">
        <v>0</v>
      </c>
      <c r="TZ36" s="21">
        <f t="shared" si="229"/>
        <v>0</v>
      </c>
      <c r="UA36" s="21">
        <v>0</v>
      </c>
      <c r="UB36" s="21">
        <f t="shared" si="230"/>
        <v>0</v>
      </c>
      <c r="UC36" s="21">
        <v>0</v>
      </c>
      <c r="UD36" s="21">
        <f t="shared" si="231"/>
        <v>0</v>
      </c>
      <c r="UE36" s="21">
        <f t="shared" si="232"/>
        <v>0</v>
      </c>
      <c r="UF36" s="21"/>
      <c r="UG36" s="23">
        <f t="shared" si="429"/>
        <v>0</v>
      </c>
      <c r="UH36" s="22"/>
      <c r="UI36" s="22"/>
      <c r="UJ36" s="22"/>
      <c r="UK36" s="23">
        <v>0</v>
      </c>
      <c r="UL36" s="21">
        <f t="shared" si="375"/>
        <v>0</v>
      </c>
      <c r="UM36" s="21">
        <f t="shared" si="234"/>
        <v>0</v>
      </c>
      <c r="UN36" s="21">
        <v>0</v>
      </c>
      <c r="UO36" s="21">
        <f t="shared" si="235"/>
        <v>0</v>
      </c>
      <c r="UP36" s="21">
        <v>0</v>
      </c>
      <c r="UQ36" s="21">
        <f t="shared" si="236"/>
        <v>0</v>
      </c>
      <c r="UR36" s="21">
        <v>0</v>
      </c>
      <c r="US36" s="21">
        <f t="shared" si="237"/>
        <v>0</v>
      </c>
      <c r="UT36" s="21">
        <v>0</v>
      </c>
      <c r="UU36" s="21">
        <f t="shared" si="238"/>
        <v>0</v>
      </c>
      <c r="UV36" s="21">
        <v>0</v>
      </c>
      <c r="UW36" s="21">
        <f t="shared" si="239"/>
        <v>0</v>
      </c>
      <c r="UX36" s="21">
        <f t="shared" si="412"/>
        <v>0</v>
      </c>
      <c r="UY36" s="21"/>
      <c r="UZ36" s="21">
        <f t="shared" si="15"/>
        <v>0</v>
      </c>
      <c r="VA36" s="21"/>
      <c r="VB36" s="21"/>
      <c r="VC36" s="21">
        <v>0</v>
      </c>
      <c r="VD36" s="21">
        <f t="shared" si="241"/>
        <v>0</v>
      </c>
      <c r="VE36" s="21">
        <v>0</v>
      </c>
      <c r="VF36" s="21">
        <v>0</v>
      </c>
      <c r="VG36" s="22"/>
      <c r="VH36" s="22"/>
      <c r="VI36" s="21">
        <v>0</v>
      </c>
      <c r="VJ36" s="21">
        <f t="shared" si="242"/>
        <v>0</v>
      </c>
      <c r="VK36" s="21">
        <v>0</v>
      </c>
      <c r="VL36" s="21">
        <f t="shared" si="243"/>
        <v>0</v>
      </c>
      <c r="VM36" s="21">
        <v>0</v>
      </c>
      <c r="VN36" s="21">
        <f t="shared" si="244"/>
        <v>0</v>
      </c>
      <c r="VO36" s="21">
        <v>0</v>
      </c>
      <c r="VP36" s="21">
        <f t="shared" si="245"/>
        <v>0</v>
      </c>
      <c r="VQ36" s="21">
        <v>0</v>
      </c>
      <c r="VR36" s="21">
        <f t="shared" si="246"/>
        <v>0</v>
      </c>
      <c r="VS36" s="21">
        <v>0</v>
      </c>
      <c r="VT36" s="21">
        <f t="shared" si="247"/>
        <v>0</v>
      </c>
      <c r="VU36" s="21">
        <f t="shared" si="248"/>
        <v>0</v>
      </c>
      <c r="VV36" s="21"/>
      <c r="VW36" s="23">
        <f t="shared" si="430"/>
        <v>0</v>
      </c>
      <c r="VX36" s="22"/>
      <c r="VY36" s="22"/>
      <c r="VZ36" s="22"/>
      <c r="WA36" s="23">
        <v>0</v>
      </c>
      <c r="WB36" s="21">
        <f t="shared" si="376"/>
        <v>0</v>
      </c>
      <c r="WC36" s="21">
        <f t="shared" si="250"/>
        <v>0</v>
      </c>
      <c r="WD36" s="21">
        <v>0</v>
      </c>
      <c r="WE36" s="21">
        <f t="shared" si="251"/>
        <v>0</v>
      </c>
      <c r="WF36" s="21">
        <v>0</v>
      </c>
      <c r="WG36" s="21">
        <f t="shared" si="252"/>
        <v>0</v>
      </c>
      <c r="WH36" s="21">
        <v>0</v>
      </c>
      <c r="WI36" s="21">
        <f t="shared" si="253"/>
        <v>0</v>
      </c>
      <c r="WJ36" s="21">
        <v>0</v>
      </c>
      <c r="WK36" s="21">
        <f t="shared" si="254"/>
        <v>0</v>
      </c>
      <c r="WL36" s="21">
        <v>0</v>
      </c>
      <c r="WM36" s="21">
        <f t="shared" si="255"/>
        <v>0</v>
      </c>
      <c r="WN36" s="21">
        <f t="shared" si="413"/>
        <v>0</v>
      </c>
      <c r="WO36" s="21"/>
      <c r="WP36" s="21">
        <f t="shared" si="16"/>
        <v>0</v>
      </c>
      <c r="WQ36" s="21"/>
      <c r="WR36" s="21"/>
      <c r="WS36" s="21">
        <v>0</v>
      </c>
      <c r="WT36" s="21">
        <f t="shared" si="257"/>
        <v>0</v>
      </c>
      <c r="WU36" s="21">
        <v>0</v>
      </c>
      <c r="WV36" s="21">
        <v>0</v>
      </c>
      <c r="WW36" s="22"/>
      <c r="WX36" s="22"/>
      <c r="WY36" s="21">
        <v>0</v>
      </c>
      <c r="WZ36" s="21">
        <f t="shared" si="258"/>
        <v>0</v>
      </c>
      <c r="XA36" s="21">
        <v>0</v>
      </c>
      <c r="XB36" s="21">
        <f t="shared" si="259"/>
        <v>0</v>
      </c>
      <c r="XC36" s="21">
        <v>0</v>
      </c>
      <c r="XD36" s="21">
        <f t="shared" si="260"/>
        <v>0</v>
      </c>
      <c r="XE36" s="21">
        <v>0</v>
      </c>
      <c r="XF36" s="21">
        <f t="shared" si="261"/>
        <v>0</v>
      </c>
      <c r="XG36" s="21">
        <v>0</v>
      </c>
      <c r="XH36" s="21">
        <f t="shared" si="262"/>
        <v>0</v>
      </c>
      <c r="XI36" s="21">
        <v>0</v>
      </c>
      <c r="XJ36" s="21">
        <f t="shared" si="263"/>
        <v>0</v>
      </c>
      <c r="XK36" s="21">
        <f t="shared" si="264"/>
        <v>0</v>
      </c>
      <c r="XL36" s="21"/>
      <c r="XM36" s="23">
        <f t="shared" si="431"/>
        <v>0</v>
      </c>
      <c r="XN36" s="22"/>
      <c r="XO36" s="22"/>
      <c r="XP36" s="22"/>
      <c r="XQ36" s="23">
        <v>0</v>
      </c>
      <c r="XR36" s="21">
        <f t="shared" si="377"/>
        <v>0</v>
      </c>
      <c r="XS36" s="21">
        <f t="shared" si="266"/>
        <v>0</v>
      </c>
      <c r="XT36" s="21">
        <v>0</v>
      </c>
      <c r="XU36" s="21">
        <f t="shared" si="267"/>
        <v>0</v>
      </c>
      <c r="XV36" s="21">
        <v>0</v>
      </c>
      <c r="XW36" s="21">
        <f t="shared" si="268"/>
        <v>0</v>
      </c>
      <c r="XX36" s="21">
        <v>0</v>
      </c>
      <c r="XY36" s="21">
        <f t="shared" si="269"/>
        <v>0</v>
      </c>
      <c r="XZ36" s="21">
        <v>0</v>
      </c>
      <c r="YA36" s="21">
        <f t="shared" si="270"/>
        <v>0</v>
      </c>
      <c r="YB36" s="21">
        <v>0</v>
      </c>
      <c r="YC36" s="21">
        <f t="shared" si="271"/>
        <v>0</v>
      </c>
      <c r="YD36" s="21">
        <f t="shared" si="414"/>
        <v>0</v>
      </c>
      <c r="YE36" s="21"/>
      <c r="YF36" s="21">
        <f t="shared" si="17"/>
        <v>0</v>
      </c>
      <c r="YG36" s="21"/>
      <c r="YH36" s="21"/>
      <c r="YI36" s="21">
        <v>0</v>
      </c>
      <c r="YJ36" s="21">
        <f t="shared" si="273"/>
        <v>0</v>
      </c>
      <c r="YK36" s="21">
        <v>0</v>
      </c>
      <c r="YL36" s="21">
        <v>0</v>
      </c>
      <c r="YM36" s="22"/>
      <c r="YN36" s="22"/>
      <c r="YO36" s="21">
        <v>0</v>
      </c>
      <c r="YP36" s="21">
        <f t="shared" si="274"/>
        <v>0</v>
      </c>
      <c r="YQ36" s="21">
        <v>0</v>
      </c>
      <c r="YR36" s="21">
        <f t="shared" si="275"/>
        <v>0</v>
      </c>
      <c r="YS36" s="21">
        <v>0</v>
      </c>
      <c r="YT36" s="21">
        <f t="shared" si="276"/>
        <v>0</v>
      </c>
      <c r="YU36" s="21">
        <v>0</v>
      </c>
      <c r="YV36" s="21">
        <f t="shared" si="277"/>
        <v>0</v>
      </c>
      <c r="YW36" s="21">
        <v>0</v>
      </c>
      <c r="YX36" s="21">
        <f t="shared" si="278"/>
        <v>0</v>
      </c>
      <c r="YY36" s="21">
        <v>0</v>
      </c>
      <c r="YZ36" s="21">
        <f t="shared" si="279"/>
        <v>0</v>
      </c>
      <c r="ZA36" s="21">
        <f t="shared" si="280"/>
        <v>0</v>
      </c>
      <c r="ZB36" s="21"/>
      <c r="ZC36" s="23">
        <f t="shared" si="432"/>
        <v>0</v>
      </c>
      <c r="ZD36" s="22"/>
      <c r="ZE36" s="22"/>
      <c r="ZF36" s="22"/>
      <c r="ZG36" s="23">
        <v>0</v>
      </c>
      <c r="ZH36" s="21">
        <f t="shared" si="378"/>
        <v>0</v>
      </c>
      <c r="ZI36" s="21">
        <f t="shared" si="282"/>
        <v>0</v>
      </c>
      <c r="ZJ36" s="21">
        <v>0</v>
      </c>
      <c r="ZK36" s="21">
        <f t="shared" si="283"/>
        <v>0</v>
      </c>
      <c r="ZL36" s="21">
        <v>0</v>
      </c>
      <c r="ZM36" s="21">
        <f t="shared" si="284"/>
        <v>0</v>
      </c>
      <c r="ZN36" s="21">
        <v>0</v>
      </c>
      <c r="ZO36" s="21">
        <f t="shared" si="285"/>
        <v>0</v>
      </c>
      <c r="ZP36" s="21">
        <v>0</v>
      </c>
      <c r="ZQ36" s="21">
        <f t="shared" si="286"/>
        <v>0</v>
      </c>
      <c r="ZR36" s="21">
        <v>0</v>
      </c>
      <c r="ZS36" s="21">
        <f t="shared" si="287"/>
        <v>0</v>
      </c>
      <c r="ZT36" s="21">
        <f t="shared" si="415"/>
        <v>0</v>
      </c>
      <c r="ZU36" s="21"/>
      <c r="ZV36" s="21">
        <f t="shared" si="18"/>
        <v>0</v>
      </c>
      <c r="ZW36" s="21"/>
      <c r="ZX36" s="21"/>
      <c r="ZY36" s="21">
        <v>0</v>
      </c>
      <c r="ZZ36" s="21">
        <f t="shared" si="289"/>
        <v>0</v>
      </c>
      <c r="AAA36" s="21">
        <v>0</v>
      </c>
      <c r="AAB36" s="21">
        <v>0</v>
      </c>
      <c r="AAC36" s="22"/>
      <c r="AAD36" s="22"/>
      <c r="AAE36" s="21">
        <v>0</v>
      </c>
      <c r="AAF36" s="21">
        <f t="shared" si="290"/>
        <v>0</v>
      </c>
      <c r="AAG36" s="21">
        <v>0</v>
      </c>
      <c r="AAH36" s="21">
        <f t="shared" si="291"/>
        <v>0</v>
      </c>
      <c r="AAI36" s="21">
        <v>0</v>
      </c>
      <c r="AAJ36" s="21">
        <f t="shared" si="292"/>
        <v>0</v>
      </c>
      <c r="AAK36" s="21">
        <v>0</v>
      </c>
      <c r="AAL36" s="21">
        <f t="shared" si="293"/>
        <v>0</v>
      </c>
      <c r="AAM36" s="21">
        <v>0</v>
      </c>
      <c r="AAN36" s="21">
        <f t="shared" si="294"/>
        <v>0</v>
      </c>
      <c r="AAO36" s="21">
        <v>0</v>
      </c>
      <c r="AAP36" s="21">
        <f t="shared" si="295"/>
        <v>0</v>
      </c>
      <c r="AAQ36" s="21">
        <f t="shared" si="296"/>
        <v>0</v>
      </c>
      <c r="AAR36" s="21"/>
      <c r="AAS36" s="23">
        <f t="shared" si="433"/>
        <v>0</v>
      </c>
      <c r="AAT36" s="22"/>
      <c r="AAU36" s="22"/>
      <c r="AAV36" s="22"/>
      <c r="AAW36" s="23">
        <v>0</v>
      </c>
      <c r="AAX36" s="21">
        <f t="shared" si="379"/>
        <v>0</v>
      </c>
      <c r="AAY36" s="21">
        <f t="shared" si="298"/>
        <v>0</v>
      </c>
      <c r="AAZ36" s="21">
        <v>0</v>
      </c>
      <c r="ABA36" s="21">
        <f t="shared" si="299"/>
        <v>0</v>
      </c>
      <c r="ABB36" s="21">
        <v>0</v>
      </c>
      <c r="ABC36" s="21">
        <f t="shared" si="300"/>
        <v>0</v>
      </c>
      <c r="ABD36" s="21">
        <v>0</v>
      </c>
      <c r="ABE36" s="21">
        <f t="shared" si="301"/>
        <v>0</v>
      </c>
      <c r="ABF36" s="21">
        <v>0</v>
      </c>
      <c r="ABG36" s="21">
        <f t="shared" si="302"/>
        <v>0</v>
      </c>
      <c r="ABH36" s="21">
        <v>0</v>
      </c>
      <c r="ABI36" s="21">
        <f t="shared" si="303"/>
        <v>0</v>
      </c>
      <c r="ABJ36" s="21">
        <f t="shared" si="416"/>
        <v>0</v>
      </c>
      <c r="ABK36" s="21"/>
      <c r="ABL36" s="21">
        <f t="shared" si="19"/>
        <v>0</v>
      </c>
      <c r="ABM36" s="21"/>
      <c r="ABN36" s="21"/>
      <c r="ABO36" s="21">
        <v>0</v>
      </c>
      <c r="ABP36" s="21">
        <f t="shared" si="305"/>
        <v>0</v>
      </c>
      <c r="ABQ36" s="21">
        <v>0</v>
      </c>
      <c r="ABR36" s="21">
        <v>0</v>
      </c>
      <c r="ABS36" s="22"/>
      <c r="ABT36" s="22"/>
      <c r="ABU36" s="21">
        <v>0</v>
      </c>
      <c r="ABV36" s="21">
        <f t="shared" si="20"/>
        <v>0</v>
      </c>
      <c r="ABW36" s="21">
        <v>0</v>
      </c>
      <c r="ABX36" s="21">
        <f t="shared" si="306"/>
        <v>0</v>
      </c>
      <c r="ABY36" s="21">
        <v>0</v>
      </c>
      <c r="ABZ36" s="21">
        <f t="shared" si="307"/>
        <v>0</v>
      </c>
      <c r="ACA36" s="21">
        <v>0</v>
      </c>
      <c r="ACB36" s="21">
        <f t="shared" si="308"/>
        <v>0</v>
      </c>
      <c r="ACC36" s="21">
        <v>0</v>
      </c>
      <c r="ACD36" s="21">
        <f t="shared" si="309"/>
        <v>0</v>
      </c>
      <c r="ACE36" s="21">
        <v>0</v>
      </c>
      <c r="ACF36" s="21">
        <f t="shared" si="310"/>
        <v>0</v>
      </c>
      <c r="ACG36" s="21">
        <f t="shared" si="21"/>
        <v>0</v>
      </c>
      <c r="ACH36" s="21"/>
      <c r="ACI36" s="23">
        <f t="shared" si="434"/>
        <v>0</v>
      </c>
      <c r="ACJ36" s="22"/>
      <c r="ACK36" s="22"/>
      <c r="ACL36" s="22"/>
      <c r="ACM36" s="23">
        <v>0</v>
      </c>
      <c r="ACN36" s="21">
        <f t="shared" si="380"/>
        <v>0</v>
      </c>
      <c r="ACO36" s="21">
        <f t="shared" si="312"/>
        <v>0</v>
      </c>
      <c r="ACP36" s="21">
        <v>0</v>
      </c>
      <c r="ACQ36" s="21">
        <f t="shared" si="313"/>
        <v>0</v>
      </c>
      <c r="ACR36" s="21">
        <v>0</v>
      </c>
      <c r="ACS36" s="21">
        <f t="shared" si="314"/>
        <v>0</v>
      </c>
      <c r="ACT36" s="21">
        <v>0</v>
      </c>
      <c r="ACU36" s="21">
        <f t="shared" si="315"/>
        <v>0</v>
      </c>
      <c r="ACV36" s="21">
        <v>0</v>
      </c>
      <c r="ACW36" s="21">
        <f t="shared" si="316"/>
        <v>0</v>
      </c>
      <c r="ACX36" s="21">
        <v>0</v>
      </c>
      <c r="ACY36" s="21">
        <f t="shared" si="317"/>
        <v>0</v>
      </c>
      <c r="ACZ36" s="21">
        <f t="shared" si="417"/>
        <v>0</v>
      </c>
      <c r="ADA36" s="21"/>
      <c r="ADB36" s="21">
        <f t="shared" si="22"/>
        <v>0</v>
      </c>
      <c r="ADC36" s="21"/>
      <c r="ADD36" s="21"/>
      <c r="ADE36" s="21">
        <v>0</v>
      </c>
      <c r="ADF36" s="21">
        <f t="shared" si="319"/>
        <v>0</v>
      </c>
      <c r="ADG36" s="21">
        <v>0</v>
      </c>
      <c r="ADH36" s="21">
        <v>0</v>
      </c>
      <c r="ADI36" s="22"/>
      <c r="ADJ36" s="22"/>
      <c r="ADK36" s="21">
        <v>0</v>
      </c>
      <c r="ADL36" s="21">
        <f t="shared" si="320"/>
        <v>0</v>
      </c>
      <c r="ADM36" s="21">
        <v>0</v>
      </c>
      <c r="ADN36" s="21">
        <f t="shared" si="321"/>
        <v>0</v>
      </c>
      <c r="ADO36" s="21">
        <v>0</v>
      </c>
      <c r="ADP36" s="21">
        <f t="shared" si="322"/>
        <v>0</v>
      </c>
      <c r="ADQ36" s="21">
        <v>0</v>
      </c>
      <c r="ADR36" s="21">
        <f t="shared" si="323"/>
        <v>0</v>
      </c>
      <c r="ADS36" s="21">
        <v>0</v>
      </c>
      <c r="ADT36" s="21">
        <f t="shared" si="324"/>
        <v>0</v>
      </c>
      <c r="ADU36" s="21">
        <v>0</v>
      </c>
      <c r="ADV36" s="21">
        <f t="shared" si="325"/>
        <v>0</v>
      </c>
      <c r="ADW36" s="21">
        <f t="shared" si="326"/>
        <v>0</v>
      </c>
      <c r="ADX36" s="21"/>
      <c r="ADY36" s="23">
        <f t="shared" si="435"/>
        <v>0</v>
      </c>
      <c r="ADZ36" s="22"/>
      <c r="AEA36" s="22"/>
      <c r="AEB36" s="22"/>
      <c r="AEC36" s="23">
        <v>0</v>
      </c>
      <c r="AED36" s="21">
        <f t="shared" si="381"/>
        <v>0</v>
      </c>
      <c r="AEE36" s="21">
        <f t="shared" si="328"/>
        <v>0</v>
      </c>
      <c r="AEF36" s="21">
        <v>0</v>
      </c>
      <c r="AEG36" s="21">
        <f t="shared" si="329"/>
        <v>0</v>
      </c>
      <c r="AEH36" s="21">
        <v>0</v>
      </c>
      <c r="AEI36" s="21">
        <f t="shared" si="330"/>
        <v>0</v>
      </c>
      <c r="AEJ36" s="21">
        <v>0</v>
      </c>
      <c r="AEK36" s="21">
        <f t="shared" si="331"/>
        <v>0</v>
      </c>
      <c r="AEL36" s="21">
        <v>0</v>
      </c>
      <c r="AEM36" s="21">
        <f t="shared" si="332"/>
        <v>0</v>
      </c>
      <c r="AEN36" s="21">
        <v>0</v>
      </c>
      <c r="AEO36" s="21">
        <f t="shared" si="333"/>
        <v>0</v>
      </c>
      <c r="AEP36" s="21">
        <f t="shared" si="418"/>
        <v>0</v>
      </c>
      <c r="AEQ36" s="21"/>
      <c r="AER36" s="21">
        <f t="shared" si="23"/>
        <v>0</v>
      </c>
      <c r="AES36" s="21"/>
      <c r="AET36" s="21"/>
      <c r="AEU36" s="21">
        <v>0</v>
      </c>
      <c r="AEV36" s="21">
        <f t="shared" si="335"/>
        <v>0</v>
      </c>
      <c r="AEW36" s="21">
        <v>0</v>
      </c>
      <c r="AEX36" s="21">
        <v>0</v>
      </c>
      <c r="AEY36" s="22"/>
      <c r="AEZ36" s="22"/>
      <c r="AFA36" s="21">
        <v>0</v>
      </c>
      <c r="AFB36" s="21">
        <f t="shared" si="336"/>
        <v>0</v>
      </c>
      <c r="AFC36" s="21">
        <v>0</v>
      </c>
      <c r="AFD36" s="21">
        <f t="shared" si="337"/>
        <v>0</v>
      </c>
      <c r="AFE36" s="21">
        <v>0</v>
      </c>
      <c r="AFF36" s="21">
        <f t="shared" si="338"/>
        <v>0</v>
      </c>
      <c r="AFG36" s="21">
        <v>0</v>
      </c>
      <c r="AFH36" s="21">
        <f t="shared" si="339"/>
        <v>0</v>
      </c>
      <c r="AFI36" s="21">
        <v>0</v>
      </c>
      <c r="AFJ36" s="21">
        <f t="shared" si="340"/>
        <v>0</v>
      </c>
      <c r="AFK36" s="21">
        <v>0</v>
      </c>
      <c r="AFL36" s="21">
        <f t="shared" si="341"/>
        <v>0</v>
      </c>
      <c r="AFM36" s="21">
        <f t="shared" si="342"/>
        <v>0</v>
      </c>
      <c r="AFN36" s="21"/>
      <c r="AFO36" s="23">
        <f t="shared" si="436"/>
        <v>0</v>
      </c>
      <c r="AFP36" s="24">
        <f t="shared" si="24"/>
        <v>0</v>
      </c>
      <c r="AFQ36" s="24">
        <f t="shared" si="25"/>
        <v>0</v>
      </c>
      <c r="AFR36" s="24">
        <f t="shared" si="343"/>
        <v>0</v>
      </c>
    </row>
    <row r="37" spans="1:850" ht="19.350000000000001" customHeight="1" x14ac:dyDescent="0.3">
      <c r="A37" s="19"/>
      <c r="B37" s="20" t="s">
        <v>43</v>
      </c>
      <c r="C37" s="20" t="s">
        <v>43</v>
      </c>
      <c r="D37" s="21">
        <v>0</v>
      </c>
      <c r="E37" s="20" t="s">
        <v>43</v>
      </c>
      <c r="F37" s="20" t="s">
        <v>43</v>
      </c>
      <c r="G37" s="21">
        <v>0</v>
      </c>
      <c r="H37" s="22"/>
      <c r="I37" s="22"/>
      <c r="J37" s="22"/>
      <c r="K37" s="23">
        <v>0</v>
      </c>
      <c r="L37" s="21">
        <f t="shared" si="26"/>
        <v>0</v>
      </c>
      <c r="M37" s="21">
        <f t="shared" si="27"/>
        <v>0</v>
      </c>
      <c r="N37" s="21">
        <v>0</v>
      </c>
      <c r="O37" s="21">
        <f t="shared" si="28"/>
        <v>0</v>
      </c>
      <c r="P37" s="21">
        <v>0</v>
      </c>
      <c r="Q37" s="21">
        <f t="shared" si="29"/>
        <v>0</v>
      </c>
      <c r="R37" s="21">
        <v>0</v>
      </c>
      <c r="S37" s="21">
        <f t="shared" si="30"/>
        <v>0</v>
      </c>
      <c r="T37" s="21">
        <v>0</v>
      </c>
      <c r="U37" s="21">
        <f t="shared" si="31"/>
        <v>0</v>
      </c>
      <c r="V37" s="21">
        <v>0</v>
      </c>
      <c r="W37" s="21">
        <f t="shared" si="32"/>
        <v>0</v>
      </c>
      <c r="X37" s="21">
        <f t="shared" si="33"/>
        <v>0</v>
      </c>
      <c r="Y37" s="21"/>
      <c r="Z37" s="21">
        <f t="shared" si="0"/>
        <v>0</v>
      </c>
      <c r="AA37" s="21"/>
      <c r="AB37" s="21"/>
      <c r="AC37" s="21">
        <v>0</v>
      </c>
      <c r="AD37" s="21">
        <f t="shared" si="34"/>
        <v>0</v>
      </c>
      <c r="AE37" s="21">
        <v>0</v>
      </c>
      <c r="AF37" s="21">
        <v>0</v>
      </c>
      <c r="AG37" s="22"/>
      <c r="AH37" s="22"/>
      <c r="AI37" s="21">
        <v>0</v>
      </c>
      <c r="AJ37" s="21">
        <f t="shared" si="35"/>
        <v>0</v>
      </c>
      <c r="AK37" s="21">
        <v>0</v>
      </c>
      <c r="AL37" s="21">
        <f t="shared" si="36"/>
        <v>0</v>
      </c>
      <c r="AM37" s="21">
        <v>0</v>
      </c>
      <c r="AN37" s="21">
        <f t="shared" si="37"/>
        <v>0</v>
      </c>
      <c r="AO37" s="21">
        <v>0</v>
      </c>
      <c r="AP37" s="21">
        <f t="shared" si="38"/>
        <v>0</v>
      </c>
      <c r="AQ37" s="21">
        <v>0</v>
      </c>
      <c r="AR37" s="21">
        <f t="shared" si="39"/>
        <v>0</v>
      </c>
      <c r="AS37" s="21">
        <v>0</v>
      </c>
      <c r="AT37" s="21">
        <f t="shared" si="40"/>
        <v>0</v>
      </c>
      <c r="AU37" s="21">
        <f t="shared" si="41"/>
        <v>0</v>
      </c>
      <c r="AV37" s="21"/>
      <c r="AW37" s="23">
        <f t="shared" si="344"/>
        <v>0</v>
      </c>
      <c r="AX37" s="22"/>
      <c r="AY37" s="22"/>
      <c r="AZ37" s="22"/>
      <c r="BA37" s="23">
        <v>0</v>
      </c>
      <c r="BB37" s="21">
        <f t="shared" si="363"/>
        <v>0</v>
      </c>
      <c r="BC37" s="21">
        <f t="shared" si="43"/>
        <v>0</v>
      </c>
      <c r="BD37" s="21">
        <v>0</v>
      </c>
      <c r="BE37" s="21">
        <f t="shared" si="44"/>
        <v>0</v>
      </c>
      <c r="BF37" s="21">
        <v>0</v>
      </c>
      <c r="BG37" s="21">
        <f t="shared" si="45"/>
        <v>0</v>
      </c>
      <c r="BH37" s="21">
        <v>0</v>
      </c>
      <c r="BI37" s="21">
        <f t="shared" si="46"/>
        <v>0</v>
      </c>
      <c r="BJ37" s="21">
        <v>0</v>
      </c>
      <c r="BK37" s="21">
        <f t="shared" si="47"/>
        <v>0</v>
      </c>
      <c r="BL37" s="21">
        <v>0</v>
      </c>
      <c r="BM37" s="21">
        <f t="shared" si="48"/>
        <v>0</v>
      </c>
      <c r="BN37" s="21">
        <f t="shared" si="400"/>
        <v>0</v>
      </c>
      <c r="BO37" s="21"/>
      <c r="BP37" s="21">
        <f t="shared" si="1"/>
        <v>0</v>
      </c>
      <c r="BQ37" s="21"/>
      <c r="BR37" s="21"/>
      <c r="BS37" s="21">
        <v>0</v>
      </c>
      <c r="BT37" s="21">
        <f t="shared" si="50"/>
        <v>0</v>
      </c>
      <c r="BU37" s="21">
        <v>0</v>
      </c>
      <c r="BV37" s="21">
        <v>0</v>
      </c>
      <c r="BW37" s="22"/>
      <c r="BX37" s="22"/>
      <c r="BY37" s="21">
        <v>0</v>
      </c>
      <c r="BZ37" s="21">
        <f t="shared" si="51"/>
        <v>0</v>
      </c>
      <c r="CA37" s="21">
        <v>0</v>
      </c>
      <c r="CB37" s="21">
        <f t="shared" si="52"/>
        <v>0</v>
      </c>
      <c r="CC37" s="21">
        <v>0</v>
      </c>
      <c r="CD37" s="21">
        <f t="shared" si="53"/>
        <v>0</v>
      </c>
      <c r="CE37" s="21">
        <v>0</v>
      </c>
      <c r="CF37" s="21">
        <f t="shared" si="54"/>
        <v>0</v>
      </c>
      <c r="CG37" s="21">
        <v>0</v>
      </c>
      <c r="CH37" s="21">
        <f t="shared" si="55"/>
        <v>0</v>
      </c>
      <c r="CI37" s="21">
        <v>0</v>
      </c>
      <c r="CJ37" s="21">
        <f t="shared" si="56"/>
        <v>0</v>
      </c>
      <c r="CK37" s="21">
        <f t="shared" si="57"/>
        <v>0</v>
      </c>
      <c r="CL37" s="21"/>
      <c r="CM37" s="23">
        <f t="shared" si="419"/>
        <v>0</v>
      </c>
      <c r="CN37" s="22"/>
      <c r="CO37" s="22"/>
      <c r="CP37" s="22"/>
      <c r="CQ37" s="23">
        <v>0</v>
      </c>
      <c r="CR37" s="21">
        <f t="shared" si="364"/>
        <v>0</v>
      </c>
      <c r="CS37" s="21">
        <f t="shared" si="59"/>
        <v>0</v>
      </c>
      <c r="CT37" s="21">
        <v>0</v>
      </c>
      <c r="CU37" s="21">
        <f t="shared" si="60"/>
        <v>0</v>
      </c>
      <c r="CV37" s="21">
        <v>0</v>
      </c>
      <c r="CW37" s="21">
        <f t="shared" si="61"/>
        <v>0</v>
      </c>
      <c r="CX37" s="21">
        <v>0</v>
      </c>
      <c r="CY37" s="21">
        <f t="shared" si="62"/>
        <v>0</v>
      </c>
      <c r="CZ37" s="21">
        <v>0</v>
      </c>
      <c r="DA37" s="21">
        <f t="shared" si="63"/>
        <v>0</v>
      </c>
      <c r="DB37" s="21">
        <v>0</v>
      </c>
      <c r="DC37" s="21">
        <f t="shared" si="64"/>
        <v>0</v>
      </c>
      <c r="DD37" s="21">
        <f t="shared" si="401"/>
        <v>0</v>
      </c>
      <c r="DE37" s="21"/>
      <c r="DF37" s="21">
        <f t="shared" si="2"/>
        <v>0</v>
      </c>
      <c r="DG37" s="21"/>
      <c r="DH37" s="21"/>
      <c r="DI37" s="21">
        <v>0</v>
      </c>
      <c r="DJ37" s="21">
        <f t="shared" si="66"/>
        <v>0</v>
      </c>
      <c r="DK37" s="21">
        <v>0</v>
      </c>
      <c r="DL37" s="21">
        <v>0</v>
      </c>
      <c r="DM37" s="22"/>
      <c r="DN37" s="22"/>
      <c r="DO37" s="21">
        <v>0</v>
      </c>
      <c r="DP37" s="21">
        <f t="shared" si="3"/>
        <v>0</v>
      </c>
      <c r="DQ37" s="21">
        <v>0</v>
      </c>
      <c r="DR37" s="21">
        <f t="shared" si="67"/>
        <v>0</v>
      </c>
      <c r="DS37" s="21">
        <v>0</v>
      </c>
      <c r="DT37" s="21">
        <f t="shared" si="68"/>
        <v>0</v>
      </c>
      <c r="DU37" s="21">
        <v>0</v>
      </c>
      <c r="DV37" s="21">
        <f t="shared" si="69"/>
        <v>0</v>
      </c>
      <c r="DW37" s="21">
        <v>0</v>
      </c>
      <c r="DX37" s="21">
        <f t="shared" si="70"/>
        <v>0</v>
      </c>
      <c r="DY37" s="21">
        <v>0</v>
      </c>
      <c r="DZ37" s="21">
        <f t="shared" si="71"/>
        <v>0</v>
      </c>
      <c r="EA37" s="21">
        <f t="shared" si="72"/>
        <v>0</v>
      </c>
      <c r="EB37" s="21"/>
      <c r="EC37" s="23">
        <f t="shared" si="4"/>
        <v>0</v>
      </c>
      <c r="ED37" s="22"/>
      <c r="EE37" s="22"/>
      <c r="EF37" s="22"/>
      <c r="EG37" s="23">
        <v>0</v>
      </c>
      <c r="EH37" s="21">
        <f t="shared" si="365"/>
        <v>0</v>
      </c>
      <c r="EI37" s="21">
        <f t="shared" si="74"/>
        <v>0</v>
      </c>
      <c r="EJ37" s="21">
        <v>0</v>
      </c>
      <c r="EK37" s="21">
        <f t="shared" si="75"/>
        <v>0</v>
      </c>
      <c r="EL37" s="21">
        <v>0</v>
      </c>
      <c r="EM37" s="21">
        <f t="shared" si="76"/>
        <v>0</v>
      </c>
      <c r="EN37" s="21">
        <v>0</v>
      </c>
      <c r="EO37" s="21">
        <f t="shared" si="77"/>
        <v>0</v>
      </c>
      <c r="EP37" s="21">
        <v>0</v>
      </c>
      <c r="EQ37" s="21">
        <f t="shared" si="78"/>
        <v>0</v>
      </c>
      <c r="ER37" s="21">
        <v>0</v>
      </c>
      <c r="ES37" s="21">
        <f t="shared" si="79"/>
        <v>0</v>
      </c>
      <c r="ET37" s="21">
        <f t="shared" si="402"/>
        <v>0</v>
      </c>
      <c r="EU37" s="21"/>
      <c r="EV37" s="21">
        <f t="shared" si="5"/>
        <v>0</v>
      </c>
      <c r="EW37" s="21"/>
      <c r="EX37" s="21"/>
      <c r="EY37" s="21">
        <v>0</v>
      </c>
      <c r="EZ37" s="21">
        <f t="shared" si="81"/>
        <v>0</v>
      </c>
      <c r="FA37" s="21">
        <v>0</v>
      </c>
      <c r="FB37" s="21">
        <v>0</v>
      </c>
      <c r="FC37" s="22"/>
      <c r="FD37" s="22"/>
      <c r="FE37" s="21">
        <v>0</v>
      </c>
      <c r="FF37" s="21">
        <f t="shared" si="82"/>
        <v>0</v>
      </c>
      <c r="FG37" s="21">
        <v>0</v>
      </c>
      <c r="FH37" s="21">
        <f t="shared" si="83"/>
        <v>0</v>
      </c>
      <c r="FI37" s="21">
        <v>0</v>
      </c>
      <c r="FJ37" s="21">
        <f t="shared" si="84"/>
        <v>0</v>
      </c>
      <c r="FK37" s="21">
        <v>0</v>
      </c>
      <c r="FL37" s="21">
        <f t="shared" si="85"/>
        <v>0</v>
      </c>
      <c r="FM37" s="21">
        <v>0</v>
      </c>
      <c r="FN37" s="21">
        <f t="shared" si="86"/>
        <v>0</v>
      </c>
      <c r="FO37" s="21">
        <v>0</v>
      </c>
      <c r="FP37" s="21">
        <f t="shared" si="87"/>
        <v>0</v>
      </c>
      <c r="FQ37" s="21">
        <f t="shared" si="88"/>
        <v>0</v>
      </c>
      <c r="FR37" s="21"/>
      <c r="FS37" s="23">
        <f t="shared" si="420"/>
        <v>0</v>
      </c>
      <c r="FT37" s="22"/>
      <c r="FU37" s="22"/>
      <c r="FV37" s="22"/>
      <c r="FW37" s="23">
        <v>0</v>
      </c>
      <c r="FX37" s="21">
        <f t="shared" si="366"/>
        <v>0</v>
      </c>
      <c r="FY37" s="21">
        <f t="shared" si="90"/>
        <v>0</v>
      </c>
      <c r="FZ37" s="21">
        <v>0</v>
      </c>
      <c r="GA37" s="21">
        <f t="shared" si="91"/>
        <v>0</v>
      </c>
      <c r="GB37" s="21">
        <v>0</v>
      </c>
      <c r="GC37" s="21">
        <f t="shared" si="92"/>
        <v>0</v>
      </c>
      <c r="GD37" s="21">
        <v>0</v>
      </c>
      <c r="GE37" s="21">
        <f t="shared" si="93"/>
        <v>0</v>
      </c>
      <c r="GF37" s="21">
        <v>0</v>
      </c>
      <c r="GG37" s="21">
        <f t="shared" si="94"/>
        <v>0</v>
      </c>
      <c r="GH37" s="21">
        <v>0</v>
      </c>
      <c r="GI37" s="21">
        <f t="shared" si="95"/>
        <v>0</v>
      </c>
      <c r="GJ37" s="21">
        <f t="shared" si="403"/>
        <v>0</v>
      </c>
      <c r="GK37" s="21"/>
      <c r="GL37" s="21">
        <f t="shared" si="6"/>
        <v>0</v>
      </c>
      <c r="GM37" s="21"/>
      <c r="GN37" s="21"/>
      <c r="GO37" s="21">
        <v>0</v>
      </c>
      <c r="GP37" s="21">
        <f t="shared" si="97"/>
        <v>0</v>
      </c>
      <c r="GQ37" s="21">
        <v>0</v>
      </c>
      <c r="GR37" s="21">
        <v>0</v>
      </c>
      <c r="GS37" s="22"/>
      <c r="GT37" s="22"/>
      <c r="GU37" s="21">
        <v>0</v>
      </c>
      <c r="GV37" s="21">
        <f t="shared" si="98"/>
        <v>0</v>
      </c>
      <c r="GW37" s="21">
        <v>0</v>
      </c>
      <c r="GX37" s="21">
        <f t="shared" si="99"/>
        <v>0</v>
      </c>
      <c r="GY37" s="21">
        <v>0</v>
      </c>
      <c r="GZ37" s="21">
        <f t="shared" si="100"/>
        <v>0</v>
      </c>
      <c r="HA37" s="21">
        <v>0</v>
      </c>
      <c r="HB37" s="21">
        <f t="shared" si="101"/>
        <v>0</v>
      </c>
      <c r="HC37" s="21">
        <v>0</v>
      </c>
      <c r="HD37" s="21">
        <f t="shared" si="102"/>
        <v>0</v>
      </c>
      <c r="HE37" s="21">
        <v>0</v>
      </c>
      <c r="HF37" s="21">
        <f t="shared" si="103"/>
        <v>0</v>
      </c>
      <c r="HG37" s="21">
        <f t="shared" si="104"/>
        <v>0</v>
      </c>
      <c r="HH37" s="21"/>
      <c r="HI37" s="23">
        <f t="shared" si="421"/>
        <v>0</v>
      </c>
      <c r="HJ37" s="22"/>
      <c r="HK37" s="22"/>
      <c r="HL37" s="22"/>
      <c r="HM37" s="23">
        <v>0</v>
      </c>
      <c r="HN37" s="21">
        <f t="shared" si="367"/>
        <v>0</v>
      </c>
      <c r="HO37" s="21">
        <f t="shared" si="106"/>
        <v>0</v>
      </c>
      <c r="HP37" s="21">
        <v>0</v>
      </c>
      <c r="HQ37" s="21">
        <f t="shared" si="107"/>
        <v>0</v>
      </c>
      <c r="HR37" s="21">
        <v>0</v>
      </c>
      <c r="HS37" s="21">
        <f t="shared" si="108"/>
        <v>0</v>
      </c>
      <c r="HT37" s="21">
        <v>0</v>
      </c>
      <c r="HU37" s="21">
        <f t="shared" si="109"/>
        <v>0</v>
      </c>
      <c r="HV37" s="21">
        <v>0</v>
      </c>
      <c r="HW37" s="21">
        <f t="shared" si="110"/>
        <v>0</v>
      </c>
      <c r="HX37" s="21">
        <v>0</v>
      </c>
      <c r="HY37" s="21">
        <f t="shared" si="111"/>
        <v>0</v>
      </c>
      <c r="HZ37" s="21">
        <f t="shared" si="404"/>
        <v>0</v>
      </c>
      <c r="IA37" s="21"/>
      <c r="IB37" s="21">
        <f t="shared" si="7"/>
        <v>0</v>
      </c>
      <c r="IC37" s="21"/>
      <c r="ID37" s="21"/>
      <c r="IE37" s="21">
        <v>0</v>
      </c>
      <c r="IF37" s="21">
        <f t="shared" si="113"/>
        <v>0</v>
      </c>
      <c r="IG37" s="21">
        <v>0</v>
      </c>
      <c r="IH37" s="21">
        <v>0</v>
      </c>
      <c r="II37" s="22"/>
      <c r="IJ37" s="22"/>
      <c r="IK37" s="21">
        <v>0</v>
      </c>
      <c r="IL37" s="21">
        <f t="shared" si="114"/>
        <v>0</v>
      </c>
      <c r="IM37" s="21">
        <v>0</v>
      </c>
      <c r="IN37" s="21">
        <f t="shared" si="115"/>
        <v>0</v>
      </c>
      <c r="IO37" s="21">
        <v>0</v>
      </c>
      <c r="IP37" s="21">
        <f t="shared" si="116"/>
        <v>0</v>
      </c>
      <c r="IQ37" s="21">
        <v>0</v>
      </c>
      <c r="IR37" s="21">
        <f t="shared" si="117"/>
        <v>0</v>
      </c>
      <c r="IS37" s="21">
        <v>0</v>
      </c>
      <c r="IT37" s="21">
        <f t="shared" si="118"/>
        <v>0</v>
      </c>
      <c r="IU37" s="21">
        <v>0</v>
      </c>
      <c r="IV37" s="21">
        <f t="shared" si="119"/>
        <v>0</v>
      </c>
      <c r="IW37" s="21">
        <f t="shared" si="120"/>
        <v>0</v>
      </c>
      <c r="IX37" s="21"/>
      <c r="IY37" s="23">
        <f t="shared" si="422"/>
        <v>0</v>
      </c>
      <c r="IZ37" s="22"/>
      <c r="JA37" s="22"/>
      <c r="JB37" s="22"/>
      <c r="JC37" s="23">
        <v>0</v>
      </c>
      <c r="JD37" s="21">
        <f t="shared" si="368"/>
        <v>0</v>
      </c>
      <c r="JE37" s="21">
        <f t="shared" si="122"/>
        <v>0</v>
      </c>
      <c r="JF37" s="21">
        <v>0</v>
      </c>
      <c r="JG37" s="21">
        <f t="shared" si="123"/>
        <v>0</v>
      </c>
      <c r="JH37" s="21">
        <v>0</v>
      </c>
      <c r="JI37" s="21">
        <f t="shared" si="124"/>
        <v>0</v>
      </c>
      <c r="JJ37" s="21">
        <v>0</v>
      </c>
      <c r="JK37" s="21">
        <f t="shared" si="125"/>
        <v>0</v>
      </c>
      <c r="JL37" s="21">
        <v>0</v>
      </c>
      <c r="JM37" s="21">
        <f t="shared" si="126"/>
        <v>0</v>
      </c>
      <c r="JN37" s="21">
        <v>0</v>
      </c>
      <c r="JO37" s="21">
        <f t="shared" si="127"/>
        <v>0</v>
      </c>
      <c r="JP37" s="21">
        <f t="shared" si="405"/>
        <v>0</v>
      </c>
      <c r="JQ37" s="21"/>
      <c r="JR37" s="21">
        <f t="shared" si="8"/>
        <v>0</v>
      </c>
      <c r="JS37" s="21"/>
      <c r="JT37" s="21"/>
      <c r="JU37" s="21">
        <v>0</v>
      </c>
      <c r="JV37" s="21">
        <f t="shared" si="129"/>
        <v>0</v>
      </c>
      <c r="JW37" s="21">
        <v>0</v>
      </c>
      <c r="JX37" s="21">
        <v>0</v>
      </c>
      <c r="JY37" s="22"/>
      <c r="JZ37" s="22"/>
      <c r="KA37" s="21">
        <v>0</v>
      </c>
      <c r="KB37" s="21">
        <f t="shared" si="130"/>
        <v>0</v>
      </c>
      <c r="KC37" s="21">
        <v>0</v>
      </c>
      <c r="KD37" s="21">
        <f t="shared" si="131"/>
        <v>0</v>
      </c>
      <c r="KE37" s="21">
        <v>0</v>
      </c>
      <c r="KF37" s="21">
        <f t="shared" si="132"/>
        <v>0</v>
      </c>
      <c r="KG37" s="21">
        <v>0</v>
      </c>
      <c r="KH37" s="21">
        <f t="shared" si="133"/>
        <v>0</v>
      </c>
      <c r="KI37" s="21">
        <v>0</v>
      </c>
      <c r="KJ37" s="21">
        <f t="shared" si="134"/>
        <v>0</v>
      </c>
      <c r="KK37" s="21">
        <v>0</v>
      </c>
      <c r="KL37" s="21">
        <f t="shared" si="135"/>
        <v>0</v>
      </c>
      <c r="KM37" s="21">
        <f t="shared" si="136"/>
        <v>0</v>
      </c>
      <c r="KN37" s="21"/>
      <c r="KO37" s="23">
        <f t="shared" si="423"/>
        <v>0</v>
      </c>
      <c r="KP37" s="22"/>
      <c r="KQ37" s="22"/>
      <c r="KR37" s="22"/>
      <c r="KS37" s="23">
        <v>0</v>
      </c>
      <c r="KT37" s="21">
        <f t="shared" si="369"/>
        <v>0</v>
      </c>
      <c r="KU37" s="21">
        <f t="shared" si="138"/>
        <v>0</v>
      </c>
      <c r="KV37" s="21">
        <v>0</v>
      </c>
      <c r="KW37" s="21">
        <f t="shared" si="139"/>
        <v>0</v>
      </c>
      <c r="KX37" s="21">
        <v>0</v>
      </c>
      <c r="KY37" s="21">
        <f t="shared" si="140"/>
        <v>0</v>
      </c>
      <c r="KZ37" s="21">
        <v>0</v>
      </c>
      <c r="LA37" s="21">
        <f t="shared" si="141"/>
        <v>0</v>
      </c>
      <c r="LB37" s="21">
        <v>0</v>
      </c>
      <c r="LC37" s="21">
        <f t="shared" si="142"/>
        <v>0</v>
      </c>
      <c r="LD37" s="21">
        <v>0</v>
      </c>
      <c r="LE37" s="21">
        <f t="shared" si="143"/>
        <v>0</v>
      </c>
      <c r="LF37" s="21">
        <f t="shared" si="406"/>
        <v>0</v>
      </c>
      <c r="LG37" s="21"/>
      <c r="LH37" s="21">
        <f t="shared" si="9"/>
        <v>0</v>
      </c>
      <c r="LI37" s="21"/>
      <c r="LJ37" s="21"/>
      <c r="LK37" s="21">
        <v>0</v>
      </c>
      <c r="LL37" s="21">
        <f t="shared" si="145"/>
        <v>0</v>
      </c>
      <c r="LM37" s="21">
        <v>0</v>
      </c>
      <c r="LN37" s="21">
        <v>0</v>
      </c>
      <c r="LO37" s="22"/>
      <c r="LP37" s="22"/>
      <c r="LQ37" s="21">
        <v>0</v>
      </c>
      <c r="LR37" s="21">
        <f t="shared" si="146"/>
        <v>0</v>
      </c>
      <c r="LS37" s="21">
        <v>0</v>
      </c>
      <c r="LT37" s="21">
        <f t="shared" si="147"/>
        <v>0</v>
      </c>
      <c r="LU37" s="21">
        <v>0</v>
      </c>
      <c r="LV37" s="21">
        <f t="shared" si="148"/>
        <v>0</v>
      </c>
      <c r="LW37" s="21">
        <v>0</v>
      </c>
      <c r="LX37" s="21">
        <f t="shared" si="149"/>
        <v>0</v>
      </c>
      <c r="LY37" s="21">
        <v>0</v>
      </c>
      <c r="LZ37" s="21">
        <f t="shared" si="150"/>
        <v>0</v>
      </c>
      <c r="MA37" s="21">
        <v>0</v>
      </c>
      <c r="MB37" s="21">
        <f t="shared" si="151"/>
        <v>0</v>
      </c>
      <c r="MC37" s="21">
        <f t="shared" si="152"/>
        <v>0</v>
      </c>
      <c r="MD37" s="21"/>
      <c r="ME37" s="23">
        <f t="shared" si="424"/>
        <v>0</v>
      </c>
      <c r="MF37" s="22"/>
      <c r="MG37" s="22"/>
      <c r="MH37" s="22"/>
      <c r="MI37" s="23">
        <v>0</v>
      </c>
      <c r="MJ37" s="21">
        <f t="shared" si="370"/>
        <v>0</v>
      </c>
      <c r="MK37" s="21">
        <f t="shared" si="154"/>
        <v>0</v>
      </c>
      <c r="ML37" s="21">
        <v>0</v>
      </c>
      <c r="MM37" s="21">
        <f t="shared" si="155"/>
        <v>0</v>
      </c>
      <c r="MN37" s="21">
        <v>0</v>
      </c>
      <c r="MO37" s="21">
        <f t="shared" si="156"/>
        <v>0</v>
      </c>
      <c r="MP37" s="21">
        <v>0</v>
      </c>
      <c r="MQ37" s="21">
        <f t="shared" si="157"/>
        <v>0</v>
      </c>
      <c r="MR37" s="21">
        <v>0</v>
      </c>
      <c r="MS37" s="21">
        <f t="shared" si="158"/>
        <v>0</v>
      </c>
      <c r="MT37" s="21">
        <v>0</v>
      </c>
      <c r="MU37" s="21">
        <f t="shared" si="159"/>
        <v>0</v>
      </c>
      <c r="MV37" s="21">
        <f t="shared" si="407"/>
        <v>0</v>
      </c>
      <c r="MW37" s="21"/>
      <c r="MX37" s="21">
        <f t="shared" si="10"/>
        <v>0</v>
      </c>
      <c r="MY37" s="21"/>
      <c r="MZ37" s="21"/>
      <c r="NA37" s="21">
        <v>0</v>
      </c>
      <c r="NB37" s="21">
        <f t="shared" si="161"/>
        <v>0</v>
      </c>
      <c r="NC37" s="21">
        <v>0</v>
      </c>
      <c r="ND37" s="21">
        <v>0</v>
      </c>
      <c r="NE37" s="22"/>
      <c r="NF37" s="22"/>
      <c r="NG37" s="21">
        <v>0</v>
      </c>
      <c r="NH37" s="21">
        <f t="shared" si="162"/>
        <v>0</v>
      </c>
      <c r="NI37" s="21">
        <v>0</v>
      </c>
      <c r="NJ37" s="21">
        <f t="shared" si="163"/>
        <v>0</v>
      </c>
      <c r="NK37" s="21">
        <v>0</v>
      </c>
      <c r="NL37" s="21">
        <f t="shared" si="164"/>
        <v>0</v>
      </c>
      <c r="NM37" s="21">
        <v>0</v>
      </c>
      <c r="NN37" s="21">
        <f t="shared" si="165"/>
        <v>0</v>
      </c>
      <c r="NO37" s="21">
        <v>0</v>
      </c>
      <c r="NP37" s="21">
        <f t="shared" si="166"/>
        <v>0</v>
      </c>
      <c r="NQ37" s="21">
        <v>0</v>
      </c>
      <c r="NR37" s="21">
        <f t="shared" si="167"/>
        <v>0</v>
      </c>
      <c r="NS37" s="21">
        <f t="shared" si="168"/>
        <v>0</v>
      </c>
      <c r="NT37" s="21"/>
      <c r="NU37" s="23">
        <f t="shared" si="425"/>
        <v>0</v>
      </c>
      <c r="NV37" s="22"/>
      <c r="NW37" s="22"/>
      <c r="NX37" s="22"/>
      <c r="NY37" s="23">
        <v>0</v>
      </c>
      <c r="NZ37" s="21">
        <f t="shared" si="371"/>
        <v>0</v>
      </c>
      <c r="OA37" s="21">
        <f t="shared" si="170"/>
        <v>0</v>
      </c>
      <c r="OB37" s="21">
        <v>0</v>
      </c>
      <c r="OC37" s="21">
        <f t="shared" si="171"/>
        <v>0</v>
      </c>
      <c r="OD37" s="21">
        <v>0</v>
      </c>
      <c r="OE37" s="21">
        <f t="shared" si="172"/>
        <v>0</v>
      </c>
      <c r="OF37" s="21">
        <v>0</v>
      </c>
      <c r="OG37" s="21">
        <f t="shared" si="173"/>
        <v>0</v>
      </c>
      <c r="OH37" s="21">
        <v>0</v>
      </c>
      <c r="OI37" s="21">
        <f t="shared" si="174"/>
        <v>0</v>
      </c>
      <c r="OJ37" s="21">
        <v>0</v>
      </c>
      <c r="OK37" s="21">
        <f t="shared" si="175"/>
        <v>0</v>
      </c>
      <c r="OL37" s="21">
        <f t="shared" si="408"/>
        <v>0</v>
      </c>
      <c r="OM37" s="21"/>
      <c r="ON37" s="21">
        <f t="shared" si="11"/>
        <v>0</v>
      </c>
      <c r="OO37" s="21"/>
      <c r="OP37" s="21"/>
      <c r="OQ37" s="21">
        <v>0</v>
      </c>
      <c r="OR37" s="21">
        <f t="shared" si="177"/>
        <v>0</v>
      </c>
      <c r="OS37" s="21">
        <v>0</v>
      </c>
      <c r="OT37" s="21">
        <v>0</v>
      </c>
      <c r="OU37" s="22"/>
      <c r="OV37" s="22"/>
      <c r="OW37" s="21">
        <v>0</v>
      </c>
      <c r="OX37" s="21">
        <f t="shared" si="178"/>
        <v>0</v>
      </c>
      <c r="OY37" s="21">
        <v>0</v>
      </c>
      <c r="OZ37" s="21">
        <f t="shared" si="179"/>
        <v>0</v>
      </c>
      <c r="PA37" s="21">
        <v>0</v>
      </c>
      <c r="PB37" s="21">
        <f t="shared" si="180"/>
        <v>0</v>
      </c>
      <c r="PC37" s="21">
        <v>0</v>
      </c>
      <c r="PD37" s="21">
        <f t="shared" si="181"/>
        <v>0</v>
      </c>
      <c r="PE37" s="21">
        <v>0</v>
      </c>
      <c r="PF37" s="21">
        <f t="shared" si="182"/>
        <v>0</v>
      </c>
      <c r="PG37" s="21">
        <v>0</v>
      </c>
      <c r="PH37" s="21">
        <f t="shared" si="183"/>
        <v>0</v>
      </c>
      <c r="PI37" s="21">
        <f t="shared" si="184"/>
        <v>0</v>
      </c>
      <c r="PJ37" s="21"/>
      <c r="PK37" s="23">
        <f t="shared" si="426"/>
        <v>0</v>
      </c>
      <c r="PL37" s="22"/>
      <c r="PM37" s="22"/>
      <c r="PN37" s="22"/>
      <c r="PO37" s="23">
        <v>0</v>
      </c>
      <c r="PP37" s="21">
        <f t="shared" si="372"/>
        <v>0</v>
      </c>
      <c r="PQ37" s="21">
        <f t="shared" si="186"/>
        <v>0</v>
      </c>
      <c r="PR37" s="21">
        <v>0</v>
      </c>
      <c r="PS37" s="21">
        <f t="shared" si="187"/>
        <v>0</v>
      </c>
      <c r="PT37" s="21">
        <v>0</v>
      </c>
      <c r="PU37" s="21">
        <f t="shared" si="188"/>
        <v>0</v>
      </c>
      <c r="PV37" s="21">
        <v>0</v>
      </c>
      <c r="PW37" s="21">
        <f t="shared" si="189"/>
        <v>0</v>
      </c>
      <c r="PX37" s="21">
        <v>0</v>
      </c>
      <c r="PY37" s="21">
        <f t="shared" si="190"/>
        <v>0</v>
      </c>
      <c r="PZ37" s="21">
        <v>0</v>
      </c>
      <c r="QA37" s="21">
        <f t="shared" si="191"/>
        <v>0</v>
      </c>
      <c r="QB37" s="21">
        <f t="shared" si="409"/>
        <v>0</v>
      </c>
      <c r="QC37" s="21"/>
      <c r="QD37" s="21">
        <f t="shared" si="12"/>
        <v>0</v>
      </c>
      <c r="QE37" s="21"/>
      <c r="QF37" s="21"/>
      <c r="QG37" s="21">
        <v>0</v>
      </c>
      <c r="QH37" s="21">
        <f t="shared" si="193"/>
        <v>0</v>
      </c>
      <c r="QI37" s="21">
        <v>0</v>
      </c>
      <c r="QJ37" s="21">
        <v>0</v>
      </c>
      <c r="QK37" s="22"/>
      <c r="QL37" s="22"/>
      <c r="QM37" s="21">
        <v>0</v>
      </c>
      <c r="QN37" s="21">
        <f t="shared" si="194"/>
        <v>0</v>
      </c>
      <c r="QO37" s="21">
        <v>0</v>
      </c>
      <c r="QP37" s="21">
        <f t="shared" si="195"/>
        <v>0</v>
      </c>
      <c r="QQ37" s="21">
        <v>0</v>
      </c>
      <c r="QR37" s="21">
        <f t="shared" si="196"/>
        <v>0</v>
      </c>
      <c r="QS37" s="21">
        <v>0</v>
      </c>
      <c r="QT37" s="21">
        <f t="shared" si="197"/>
        <v>0</v>
      </c>
      <c r="QU37" s="21">
        <v>0</v>
      </c>
      <c r="QV37" s="21">
        <f t="shared" si="198"/>
        <v>0</v>
      </c>
      <c r="QW37" s="21">
        <v>0</v>
      </c>
      <c r="QX37" s="21">
        <f t="shared" si="199"/>
        <v>0</v>
      </c>
      <c r="QY37" s="21">
        <f t="shared" si="200"/>
        <v>0</v>
      </c>
      <c r="QZ37" s="21"/>
      <c r="RA37" s="23">
        <f t="shared" si="427"/>
        <v>0</v>
      </c>
      <c r="RB37" s="22"/>
      <c r="RC37" s="22"/>
      <c r="RD37" s="22"/>
      <c r="RE37" s="23">
        <v>0</v>
      </c>
      <c r="RF37" s="21">
        <f t="shared" si="373"/>
        <v>0</v>
      </c>
      <c r="RG37" s="21">
        <f t="shared" si="202"/>
        <v>0</v>
      </c>
      <c r="RH37" s="21">
        <v>0</v>
      </c>
      <c r="RI37" s="21">
        <f t="shared" si="203"/>
        <v>0</v>
      </c>
      <c r="RJ37" s="21">
        <v>0</v>
      </c>
      <c r="RK37" s="21">
        <f t="shared" si="204"/>
        <v>0</v>
      </c>
      <c r="RL37" s="21">
        <v>0</v>
      </c>
      <c r="RM37" s="21">
        <f t="shared" si="205"/>
        <v>0</v>
      </c>
      <c r="RN37" s="21">
        <v>0</v>
      </c>
      <c r="RO37" s="21">
        <f t="shared" si="206"/>
        <v>0</v>
      </c>
      <c r="RP37" s="21">
        <v>0</v>
      </c>
      <c r="RQ37" s="21">
        <f t="shared" si="207"/>
        <v>0</v>
      </c>
      <c r="RR37" s="21">
        <f t="shared" si="410"/>
        <v>0</v>
      </c>
      <c r="RS37" s="21"/>
      <c r="RT37" s="21">
        <f t="shared" si="13"/>
        <v>0</v>
      </c>
      <c r="RU37" s="21"/>
      <c r="RV37" s="21"/>
      <c r="RW37" s="21">
        <v>0</v>
      </c>
      <c r="RX37" s="21">
        <f t="shared" si="209"/>
        <v>0</v>
      </c>
      <c r="RY37" s="21">
        <v>0</v>
      </c>
      <c r="RZ37" s="21">
        <v>0</v>
      </c>
      <c r="SA37" s="22"/>
      <c r="SB37" s="22"/>
      <c r="SC37" s="21">
        <v>0</v>
      </c>
      <c r="SD37" s="21">
        <f t="shared" si="210"/>
        <v>0</v>
      </c>
      <c r="SE37" s="21">
        <v>0</v>
      </c>
      <c r="SF37" s="21">
        <f t="shared" si="211"/>
        <v>0</v>
      </c>
      <c r="SG37" s="21">
        <v>0</v>
      </c>
      <c r="SH37" s="21">
        <f t="shared" si="212"/>
        <v>0</v>
      </c>
      <c r="SI37" s="21">
        <v>0</v>
      </c>
      <c r="SJ37" s="21">
        <f t="shared" si="213"/>
        <v>0</v>
      </c>
      <c r="SK37" s="21">
        <v>0</v>
      </c>
      <c r="SL37" s="21">
        <f t="shared" si="214"/>
        <v>0</v>
      </c>
      <c r="SM37" s="21">
        <v>0</v>
      </c>
      <c r="SN37" s="21">
        <f t="shared" si="215"/>
        <v>0</v>
      </c>
      <c r="SO37" s="21">
        <f t="shared" si="216"/>
        <v>0</v>
      </c>
      <c r="SP37" s="21"/>
      <c r="SQ37" s="23">
        <f t="shared" si="428"/>
        <v>0</v>
      </c>
      <c r="SR37" s="22"/>
      <c r="SS37" s="22"/>
      <c r="ST37" s="22"/>
      <c r="SU37" s="23">
        <v>0</v>
      </c>
      <c r="SV37" s="21">
        <f t="shared" si="374"/>
        <v>0</v>
      </c>
      <c r="SW37" s="21">
        <f t="shared" si="218"/>
        <v>0</v>
      </c>
      <c r="SX37" s="21">
        <v>0</v>
      </c>
      <c r="SY37" s="21">
        <f t="shared" si="219"/>
        <v>0</v>
      </c>
      <c r="SZ37" s="21">
        <v>0</v>
      </c>
      <c r="TA37" s="21">
        <f t="shared" si="220"/>
        <v>0</v>
      </c>
      <c r="TB37" s="21">
        <v>0</v>
      </c>
      <c r="TC37" s="21">
        <f t="shared" si="221"/>
        <v>0</v>
      </c>
      <c r="TD37" s="21">
        <v>0</v>
      </c>
      <c r="TE37" s="21">
        <f t="shared" si="222"/>
        <v>0</v>
      </c>
      <c r="TF37" s="21">
        <v>0</v>
      </c>
      <c r="TG37" s="21">
        <f t="shared" si="223"/>
        <v>0</v>
      </c>
      <c r="TH37" s="21">
        <f t="shared" si="411"/>
        <v>0</v>
      </c>
      <c r="TI37" s="21"/>
      <c r="TJ37" s="21">
        <f t="shared" si="14"/>
        <v>0</v>
      </c>
      <c r="TK37" s="21"/>
      <c r="TL37" s="21"/>
      <c r="TM37" s="21">
        <v>0</v>
      </c>
      <c r="TN37" s="21">
        <f t="shared" si="225"/>
        <v>0</v>
      </c>
      <c r="TO37" s="21">
        <v>0</v>
      </c>
      <c r="TP37" s="21">
        <v>0</v>
      </c>
      <c r="TQ37" s="22"/>
      <c r="TR37" s="22"/>
      <c r="TS37" s="21">
        <v>0</v>
      </c>
      <c r="TT37" s="21">
        <f t="shared" si="226"/>
        <v>0</v>
      </c>
      <c r="TU37" s="21">
        <v>0</v>
      </c>
      <c r="TV37" s="21">
        <f t="shared" si="227"/>
        <v>0</v>
      </c>
      <c r="TW37" s="21">
        <v>0</v>
      </c>
      <c r="TX37" s="21">
        <f t="shared" si="228"/>
        <v>0</v>
      </c>
      <c r="TY37" s="21">
        <v>0</v>
      </c>
      <c r="TZ37" s="21">
        <f t="shared" si="229"/>
        <v>0</v>
      </c>
      <c r="UA37" s="21">
        <v>0</v>
      </c>
      <c r="UB37" s="21">
        <f t="shared" si="230"/>
        <v>0</v>
      </c>
      <c r="UC37" s="21">
        <v>0</v>
      </c>
      <c r="UD37" s="21">
        <f t="shared" si="231"/>
        <v>0</v>
      </c>
      <c r="UE37" s="21">
        <f t="shared" si="232"/>
        <v>0</v>
      </c>
      <c r="UF37" s="21"/>
      <c r="UG37" s="23">
        <f t="shared" si="429"/>
        <v>0</v>
      </c>
      <c r="UH37" s="22"/>
      <c r="UI37" s="22"/>
      <c r="UJ37" s="22"/>
      <c r="UK37" s="23">
        <v>0</v>
      </c>
      <c r="UL37" s="21">
        <f t="shared" si="375"/>
        <v>0</v>
      </c>
      <c r="UM37" s="21">
        <f t="shared" si="234"/>
        <v>0</v>
      </c>
      <c r="UN37" s="21">
        <v>0</v>
      </c>
      <c r="UO37" s="21">
        <f t="shared" si="235"/>
        <v>0</v>
      </c>
      <c r="UP37" s="21">
        <v>0</v>
      </c>
      <c r="UQ37" s="21">
        <f t="shared" si="236"/>
        <v>0</v>
      </c>
      <c r="UR37" s="21">
        <v>0</v>
      </c>
      <c r="US37" s="21">
        <f t="shared" si="237"/>
        <v>0</v>
      </c>
      <c r="UT37" s="21">
        <v>0</v>
      </c>
      <c r="UU37" s="21">
        <f t="shared" si="238"/>
        <v>0</v>
      </c>
      <c r="UV37" s="21">
        <v>0</v>
      </c>
      <c r="UW37" s="21">
        <f t="shared" si="239"/>
        <v>0</v>
      </c>
      <c r="UX37" s="21">
        <f t="shared" si="412"/>
        <v>0</v>
      </c>
      <c r="UY37" s="21"/>
      <c r="UZ37" s="21">
        <f t="shared" si="15"/>
        <v>0</v>
      </c>
      <c r="VA37" s="21"/>
      <c r="VB37" s="21"/>
      <c r="VC37" s="21">
        <v>0</v>
      </c>
      <c r="VD37" s="21">
        <f t="shared" si="241"/>
        <v>0</v>
      </c>
      <c r="VE37" s="21">
        <v>0</v>
      </c>
      <c r="VF37" s="21">
        <v>0</v>
      </c>
      <c r="VG37" s="22"/>
      <c r="VH37" s="22"/>
      <c r="VI37" s="21">
        <v>0</v>
      </c>
      <c r="VJ37" s="21">
        <f t="shared" si="242"/>
        <v>0</v>
      </c>
      <c r="VK37" s="21">
        <v>0</v>
      </c>
      <c r="VL37" s="21">
        <f t="shared" si="243"/>
        <v>0</v>
      </c>
      <c r="VM37" s="21">
        <v>0</v>
      </c>
      <c r="VN37" s="21">
        <f t="shared" si="244"/>
        <v>0</v>
      </c>
      <c r="VO37" s="21">
        <v>0</v>
      </c>
      <c r="VP37" s="21">
        <f t="shared" si="245"/>
        <v>0</v>
      </c>
      <c r="VQ37" s="21">
        <v>0</v>
      </c>
      <c r="VR37" s="21">
        <f t="shared" si="246"/>
        <v>0</v>
      </c>
      <c r="VS37" s="21">
        <v>0</v>
      </c>
      <c r="VT37" s="21">
        <f t="shared" si="247"/>
        <v>0</v>
      </c>
      <c r="VU37" s="21">
        <f t="shared" si="248"/>
        <v>0</v>
      </c>
      <c r="VV37" s="21"/>
      <c r="VW37" s="23">
        <f t="shared" si="430"/>
        <v>0</v>
      </c>
      <c r="VX37" s="22"/>
      <c r="VY37" s="22"/>
      <c r="VZ37" s="22"/>
      <c r="WA37" s="23">
        <v>0</v>
      </c>
      <c r="WB37" s="21">
        <f t="shared" si="376"/>
        <v>0</v>
      </c>
      <c r="WC37" s="21">
        <f t="shared" si="250"/>
        <v>0</v>
      </c>
      <c r="WD37" s="21">
        <v>0</v>
      </c>
      <c r="WE37" s="21">
        <f t="shared" si="251"/>
        <v>0</v>
      </c>
      <c r="WF37" s="21">
        <v>0</v>
      </c>
      <c r="WG37" s="21">
        <f t="shared" si="252"/>
        <v>0</v>
      </c>
      <c r="WH37" s="21">
        <v>0</v>
      </c>
      <c r="WI37" s="21">
        <f t="shared" si="253"/>
        <v>0</v>
      </c>
      <c r="WJ37" s="21">
        <v>0</v>
      </c>
      <c r="WK37" s="21">
        <f t="shared" si="254"/>
        <v>0</v>
      </c>
      <c r="WL37" s="21">
        <v>0</v>
      </c>
      <c r="WM37" s="21">
        <f t="shared" si="255"/>
        <v>0</v>
      </c>
      <c r="WN37" s="21">
        <f t="shared" si="413"/>
        <v>0</v>
      </c>
      <c r="WO37" s="21"/>
      <c r="WP37" s="21">
        <f t="shared" si="16"/>
        <v>0</v>
      </c>
      <c r="WQ37" s="21"/>
      <c r="WR37" s="21"/>
      <c r="WS37" s="21">
        <v>0</v>
      </c>
      <c r="WT37" s="21">
        <f t="shared" si="257"/>
        <v>0</v>
      </c>
      <c r="WU37" s="21">
        <v>0</v>
      </c>
      <c r="WV37" s="21">
        <v>0</v>
      </c>
      <c r="WW37" s="22"/>
      <c r="WX37" s="22"/>
      <c r="WY37" s="21">
        <v>0</v>
      </c>
      <c r="WZ37" s="21">
        <f t="shared" si="258"/>
        <v>0</v>
      </c>
      <c r="XA37" s="21">
        <v>0</v>
      </c>
      <c r="XB37" s="21">
        <f t="shared" si="259"/>
        <v>0</v>
      </c>
      <c r="XC37" s="21">
        <v>0</v>
      </c>
      <c r="XD37" s="21">
        <f t="shared" si="260"/>
        <v>0</v>
      </c>
      <c r="XE37" s="21">
        <v>0</v>
      </c>
      <c r="XF37" s="21">
        <f t="shared" si="261"/>
        <v>0</v>
      </c>
      <c r="XG37" s="21">
        <v>0</v>
      </c>
      <c r="XH37" s="21">
        <f t="shared" si="262"/>
        <v>0</v>
      </c>
      <c r="XI37" s="21">
        <v>0</v>
      </c>
      <c r="XJ37" s="21">
        <f t="shared" si="263"/>
        <v>0</v>
      </c>
      <c r="XK37" s="21">
        <f t="shared" si="264"/>
        <v>0</v>
      </c>
      <c r="XL37" s="21"/>
      <c r="XM37" s="23">
        <f t="shared" si="431"/>
        <v>0</v>
      </c>
      <c r="XN37" s="22"/>
      <c r="XO37" s="22"/>
      <c r="XP37" s="22"/>
      <c r="XQ37" s="23">
        <v>0</v>
      </c>
      <c r="XR37" s="21">
        <f t="shared" si="377"/>
        <v>0</v>
      </c>
      <c r="XS37" s="21">
        <f t="shared" si="266"/>
        <v>0</v>
      </c>
      <c r="XT37" s="21">
        <v>0</v>
      </c>
      <c r="XU37" s="21">
        <f t="shared" si="267"/>
        <v>0</v>
      </c>
      <c r="XV37" s="21">
        <v>0</v>
      </c>
      <c r="XW37" s="21">
        <f t="shared" si="268"/>
        <v>0</v>
      </c>
      <c r="XX37" s="21">
        <v>0</v>
      </c>
      <c r="XY37" s="21">
        <f t="shared" si="269"/>
        <v>0</v>
      </c>
      <c r="XZ37" s="21">
        <v>0</v>
      </c>
      <c r="YA37" s="21">
        <f t="shared" si="270"/>
        <v>0</v>
      </c>
      <c r="YB37" s="21">
        <v>0</v>
      </c>
      <c r="YC37" s="21">
        <f t="shared" si="271"/>
        <v>0</v>
      </c>
      <c r="YD37" s="21">
        <f t="shared" si="414"/>
        <v>0</v>
      </c>
      <c r="YE37" s="21"/>
      <c r="YF37" s="21">
        <f t="shared" si="17"/>
        <v>0</v>
      </c>
      <c r="YG37" s="21"/>
      <c r="YH37" s="21"/>
      <c r="YI37" s="21">
        <v>0</v>
      </c>
      <c r="YJ37" s="21">
        <f t="shared" si="273"/>
        <v>0</v>
      </c>
      <c r="YK37" s="21">
        <v>0</v>
      </c>
      <c r="YL37" s="21">
        <v>0</v>
      </c>
      <c r="YM37" s="22"/>
      <c r="YN37" s="22"/>
      <c r="YO37" s="21">
        <v>0</v>
      </c>
      <c r="YP37" s="21">
        <f t="shared" si="274"/>
        <v>0</v>
      </c>
      <c r="YQ37" s="21">
        <v>0</v>
      </c>
      <c r="YR37" s="21">
        <f t="shared" si="275"/>
        <v>0</v>
      </c>
      <c r="YS37" s="21">
        <v>0</v>
      </c>
      <c r="YT37" s="21">
        <f t="shared" si="276"/>
        <v>0</v>
      </c>
      <c r="YU37" s="21">
        <v>0</v>
      </c>
      <c r="YV37" s="21">
        <f t="shared" si="277"/>
        <v>0</v>
      </c>
      <c r="YW37" s="21">
        <v>0</v>
      </c>
      <c r="YX37" s="21">
        <f t="shared" si="278"/>
        <v>0</v>
      </c>
      <c r="YY37" s="21">
        <v>0</v>
      </c>
      <c r="YZ37" s="21">
        <f t="shared" si="279"/>
        <v>0</v>
      </c>
      <c r="ZA37" s="21">
        <f t="shared" si="280"/>
        <v>0</v>
      </c>
      <c r="ZB37" s="21"/>
      <c r="ZC37" s="23">
        <f t="shared" si="432"/>
        <v>0</v>
      </c>
      <c r="ZD37" s="22"/>
      <c r="ZE37" s="22"/>
      <c r="ZF37" s="22"/>
      <c r="ZG37" s="23">
        <v>0</v>
      </c>
      <c r="ZH37" s="21">
        <f t="shared" si="378"/>
        <v>0</v>
      </c>
      <c r="ZI37" s="21">
        <f t="shared" si="282"/>
        <v>0</v>
      </c>
      <c r="ZJ37" s="21">
        <v>0</v>
      </c>
      <c r="ZK37" s="21">
        <f t="shared" si="283"/>
        <v>0</v>
      </c>
      <c r="ZL37" s="21">
        <v>0</v>
      </c>
      <c r="ZM37" s="21">
        <f t="shared" si="284"/>
        <v>0</v>
      </c>
      <c r="ZN37" s="21">
        <v>0</v>
      </c>
      <c r="ZO37" s="21">
        <f t="shared" si="285"/>
        <v>0</v>
      </c>
      <c r="ZP37" s="21">
        <v>0</v>
      </c>
      <c r="ZQ37" s="21">
        <f t="shared" si="286"/>
        <v>0</v>
      </c>
      <c r="ZR37" s="21">
        <v>0</v>
      </c>
      <c r="ZS37" s="21">
        <f t="shared" si="287"/>
        <v>0</v>
      </c>
      <c r="ZT37" s="21">
        <f t="shared" si="415"/>
        <v>0</v>
      </c>
      <c r="ZU37" s="21"/>
      <c r="ZV37" s="21">
        <f t="shared" si="18"/>
        <v>0</v>
      </c>
      <c r="ZW37" s="21"/>
      <c r="ZX37" s="21"/>
      <c r="ZY37" s="21">
        <v>0</v>
      </c>
      <c r="ZZ37" s="21">
        <f t="shared" si="289"/>
        <v>0</v>
      </c>
      <c r="AAA37" s="21">
        <v>0</v>
      </c>
      <c r="AAB37" s="21">
        <v>0</v>
      </c>
      <c r="AAC37" s="22"/>
      <c r="AAD37" s="22"/>
      <c r="AAE37" s="21">
        <v>0</v>
      </c>
      <c r="AAF37" s="21">
        <f t="shared" si="290"/>
        <v>0</v>
      </c>
      <c r="AAG37" s="21">
        <v>0</v>
      </c>
      <c r="AAH37" s="21">
        <f t="shared" si="291"/>
        <v>0</v>
      </c>
      <c r="AAI37" s="21">
        <v>0</v>
      </c>
      <c r="AAJ37" s="21">
        <f t="shared" si="292"/>
        <v>0</v>
      </c>
      <c r="AAK37" s="21">
        <v>0</v>
      </c>
      <c r="AAL37" s="21">
        <f t="shared" si="293"/>
        <v>0</v>
      </c>
      <c r="AAM37" s="21">
        <v>0</v>
      </c>
      <c r="AAN37" s="21">
        <f t="shared" si="294"/>
        <v>0</v>
      </c>
      <c r="AAO37" s="21">
        <v>0</v>
      </c>
      <c r="AAP37" s="21">
        <f t="shared" si="295"/>
        <v>0</v>
      </c>
      <c r="AAQ37" s="21">
        <f t="shared" si="296"/>
        <v>0</v>
      </c>
      <c r="AAR37" s="21"/>
      <c r="AAS37" s="23">
        <f t="shared" si="433"/>
        <v>0</v>
      </c>
      <c r="AAT37" s="22"/>
      <c r="AAU37" s="22"/>
      <c r="AAV37" s="22"/>
      <c r="AAW37" s="23">
        <v>0</v>
      </c>
      <c r="AAX37" s="21">
        <f t="shared" si="379"/>
        <v>0</v>
      </c>
      <c r="AAY37" s="21">
        <f t="shared" si="298"/>
        <v>0</v>
      </c>
      <c r="AAZ37" s="21">
        <v>0</v>
      </c>
      <c r="ABA37" s="21">
        <f t="shared" si="299"/>
        <v>0</v>
      </c>
      <c r="ABB37" s="21">
        <v>0</v>
      </c>
      <c r="ABC37" s="21">
        <f t="shared" si="300"/>
        <v>0</v>
      </c>
      <c r="ABD37" s="21">
        <v>0</v>
      </c>
      <c r="ABE37" s="21">
        <f t="shared" si="301"/>
        <v>0</v>
      </c>
      <c r="ABF37" s="21">
        <v>0</v>
      </c>
      <c r="ABG37" s="21">
        <f t="shared" si="302"/>
        <v>0</v>
      </c>
      <c r="ABH37" s="21">
        <v>0</v>
      </c>
      <c r="ABI37" s="21">
        <f t="shared" si="303"/>
        <v>0</v>
      </c>
      <c r="ABJ37" s="21">
        <f t="shared" si="416"/>
        <v>0</v>
      </c>
      <c r="ABK37" s="21"/>
      <c r="ABL37" s="21">
        <f t="shared" si="19"/>
        <v>0</v>
      </c>
      <c r="ABM37" s="21"/>
      <c r="ABN37" s="21"/>
      <c r="ABO37" s="21">
        <v>0</v>
      </c>
      <c r="ABP37" s="21">
        <f t="shared" si="305"/>
        <v>0</v>
      </c>
      <c r="ABQ37" s="21">
        <v>0</v>
      </c>
      <c r="ABR37" s="21">
        <v>0</v>
      </c>
      <c r="ABS37" s="22"/>
      <c r="ABT37" s="22"/>
      <c r="ABU37" s="21">
        <v>0</v>
      </c>
      <c r="ABV37" s="21">
        <f t="shared" si="20"/>
        <v>0</v>
      </c>
      <c r="ABW37" s="21">
        <v>0</v>
      </c>
      <c r="ABX37" s="21">
        <f t="shared" si="306"/>
        <v>0</v>
      </c>
      <c r="ABY37" s="21">
        <v>0</v>
      </c>
      <c r="ABZ37" s="21">
        <f t="shared" si="307"/>
        <v>0</v>
      </c>
      <c r="ACA37" s="21">
        <v>0</v>
      </c>
      <c r="ACB37" s="21">
        <f t="shared" si="308"/>
        <v>0</v>
      </c>
      <c r="ACC37" s="21">
        <v>0</v>
      </c>
      <c r="ACD37" s="21">
        <f t="shared" si="309"/>
        <v>0</v>
      </c>
      <c r="ACE37" s="21">
        <v>0</v>
      </c>
      <c r="ACF37" s="21">
        <f t="shared" si="310"/>
        <v>0</v>
      </c>
      <c r="ACG37" s="21">
        <f t="shared" si="21"/>
        <v>0</v>
      </c>
      <c r="ACH37" s="21"/>
      <c r="ACI37" s="23">
        <f t="shared" si="434"/>
        <v>0</v>
      </c>
      <c r="ACJ37" s="22"/>
      <c r="ACK37" s="22"/>
      <c r="ACL37" s="22"/>
      <c r="ACM37" s="23">
        <v>0</v>
      </c>
      <c r="ACN37" s="21">
        <f t="shared" si="380"/>
        <v>0</v>
      </c>
      <c r="ACO37" s="21">
        <f t="shared" si="312"/>
        <v>0</v>
      </c>
      <c r="ACP37" s="21">
        <v>0</v>
      </c>
      <c r="ACQ37" s="21">
        <f t="shared" si="313"/>
        <v>0</v>
      </c>
      <c r="ACR37" s="21">
        <v>0</v>
      </c>
      <c r="ACS37" s="21">
        <f t="shared" si="314"/>
        <v>0</v>
      </c>
      <c r="ACT37" s="21">
        <v>0</v>
      </c>
      <c r="ACU37" s="21">
        <f t="shared" si="315"/>
        <v>0</v>
      </c>
      <c r="ACV37" s="21">
        <v>0</v>
      </c>
      <c r="ACW37" s="21">
        <f t="shared" si="316"/>
        <v>0</v>
      </c>
      <c r="ACX37" s="21">
        <v>0</v>
      </c>
      <c r="ACY37" s="21">
        <f t="shared" si="317"/>
        <v>0</v>
      </c>
      <c r="ACZ37" s="21">
        <f t="shared" si="417"/>
        <v>0</v>
      </c>
      <c r="ADA37" s="21"/>
      <c r="ADB37" s="21">
        <f t="shared" si="22"/>
        <v>0</v>
      </c>
      <c r="ADC37" s="21"/>
      <c r="ADD37" s="21"/>
      <c r="ADE37" s="21">
        <v>0</v>
      </c>
      <c r="ADF37" s="21">
        <f t="shared" si="319"/>
        <v>0</v>
      </c>
      <c r="ADG37" s="21">
        <v>0</v>
      </c>
      <c r="ADH37" s="21">
        <v>0</v>
      </c>
      <c r="ADI37" s="22"/>
      <c r="ADJ37" s="22"/>
      <c r="ADK37" s="21">
        <v>0</v>
      </c>
      <c r="ADL37" s="21">
        <f t="shared" si="320"/>
        <v>0</v>
      </c>
      <c r="ADM37" s="21">
        <v>0</v>
      </c>
      <c r="ADN37" s="21">
        <f t="shared" si="321"/>
        <v>0</v>
      </c>
      <c r="ADO37" s="21">
        <v>0</v>
      </c>
      <c r="ADP37" s="21">
        <f t="shared" si="322"/>
        <v>0</v>
      </c>
      <c r="ADQ37" s="21">
        <v>0</v>
      </c>
      <c r="ADR37" s="21">
        <f t="shared" si="323"/>
        <v>0</v>
      </c>
      <c r="ADS37" s="21">
        <v>0</v>
      </c>
      <c r="ADT37" s="21">
        <f t="shared" si="324"/>
        <v>0</v>
      </c>
      <c r="ADU37" s="21">
        <v>0</v>
      </c>
      <c r="ADV37" s="21">
        <f t="shared" si="325"/>
        <v>0</v>
      </c>
      <c r="ADW37" s="21">
        <f t="shared" si="326"/>
        <v>0</v>
      </c>
      <c r="ADX37" s="21"/>
      <c r="ADY37" s="23">
        <f t="shared" si="435"/>
        <v>0</v>
      </c>
      <c r="ADZ37" s="22"/>
      <c r="AEA37" s="22"/>
      <c r="AEB37" s="22"/>
      <c r="AEC37" s="23">
        <v>0</v>
      </c>
      <c r="AED37" s="21">
        <f t="shared" si="381"/>
        <v>0</v>
      </c>
      <c r="AEE37" s="21">
        <f t="shared" si="328"/>
        <v>0</v>
      </c>
      <c r="AEF37" s="21">
        <v>0</v>
      </c>
      <c r="AEG37" s="21">
        <f t="shared" si="329"/>
        <v>0</v>
      </c>
      <c r="AEH37" s="21">
        <v>0</v>
      </c>
      <c r="AEI37" s="21">
        <f t="shared" si="330"/>
        <v>0</v>
      </c>
      <c r="AEJ37" s="21">
        <v>0</v>
      </c>
      <c r="AEK37" s="21">
        <f t="shared" si="331"/>
        <v>0</v>
      </c>
      <c r="AEL37" s="21">
        <v>0</v>
      </c>
      <c r="AEM37" s="21">
        <f t="shared" si="332"/>
        <v>0</v>
      </c>
      <c r="AEN37" s="21">
        <v>0</v>
      </c>
      <c r="AEO37" s="21">
        <f t="shared" si="333"/>
        <v>0</v>
      </c>
      <c r="AEP37" s="21">
        <f t="shared" si="418"/>
        <v>0</v>
      </c>
      <c r="AEQ37" s="21"/>
      <c r="AER37" s="21">
        <f t="shared" si="23"/>
        <v>0</v>
      </c>
      <c r="AES37" s="21"/>
      <c r="AET37" s="21"/>
      <c r="AEU37" s="21">
        <v>0</v>
      </c>
      <c r="AEV37" s="21">
        <f t="shared" si="335"/>
        <v>0</v>
      </c>
      <c r="AEW37" s="21">
        <v>0</v>
      </c>
      <c r="AEX37" s="21">
        <v>0</v>
      </c>
      <c r="AEY37" s="22"/>
      <c r="AEZ37" s="22"/>
      <c r="AFA37" s="21">
        <v>0</v>
      </c>
      <c r="AFB37" s="21">
        <f t="shared" si="336"/>
        <v>0</v>
      </c>
      <c r="AFC37" s="21">
        <v>0</v>
      </c>
      <c r="AFD37" s="21">
        <f t="shared" si="337"/>
        <v>0</v>
      </c>
      <c r="AFE37" s="21">
        <v>0</v>
      </c>
      <c r="AFF37" s="21">
        <f t="shared" si="338"/>
        <v>0</v>
      </c>
      <c r="AFG37" s="21">
        <v>0</v>
      </c>
      <c r="AFH37" s="21">
        <f t="shared" si="339"/>
        <v>0</v>
      </c>
      <c r="AFI37" s="21">
        <v>0</v>
      </c>
      <c r="AFJ37" s="21">
        <f t="shared" si="340"/>
        <v>0</v>
      </c>
      <c r="AFK37" s="21">
        <v>0</v>
      </c>
      <c r="AFL37" s="21">
        <f t="shared" si="341"/>
        <v>0</v>
      </c>
      <c r="AFM37" s="21">
        <f t="shared" si="342"/>
        <v>0</v>
      </c>
      <c r="AFN37" s="21"/>
      <c r="AFO37" s="23">
        <f t="shared" si="436"/>
        <v>0</v>
      </c>
      <c r="AFP37" s="24">
        <f t="shared" si="24"/>
        <v>0</v>
      </c>
      <c r="AFQ37" s="24">
        <f t="shared" si="25"/>
        <v>0</v>
      </c>
      <c r="AFR37" s="24">
        <f t="shared" si="343"/>
        <v>0</v>
      </c>
    </row>
    <row r="38" spans="1:850" ht="19.350000000000001" customHeight="1" x14ac:dyDescent="0.3">
      <c r="A38" s="19"/>
      <c r="B38" s="20" t="s">
        <v>43</v>
      </c>
      <c r="C38" s="20" t="s">
        <v>43</v>
      </c>
      <c r="D38" s="21">
        <v>0</v>
      </c>
      <c r="E38" s="20" t="s">
        <v>43</v>
      </c>
      <c r="F38" s="20" t="s">
        <v>43</v>
      </c>
      <c r="G38" s="21">
        <v>0</v>
      </c>
      <c r="H38" s="22"/>
      <c r="I38" s="22"/>
      <c r="J38" s="22"/>
      <c r="K38" s="23">
        <v>0</v>
      </c>
      <c r="L38" s="21">
        <f t="shared" si="26"/>
        <v>0</v>
      </c>
      <c r="M38" s="21">
        <f t="shared" si="27"/>
        <v>0</v>
      </c>
      <c r="N38" s="21">
        <v>0</v>
      </c>
      <c r="O38" s="21">
        <f t="shared" si="28"/>
        <v>0</v>
      </c>
      <c r="P38" s="21">
        <v>0</v>
      </c>
      <c r="Q38" s="21">
        <f t="shared" si="29"/>
        <v>0</v>
      </c>
      <c r="R38" s="21">
        <v>0</v>
      </c>
      <c r="S38" s="21">
        <f t="shared" si="30"/>
        <v>0</v>
      </c>
      <c r="T38" s="21">
        <v>0</v>
      </c>
      <c r="U38" s="21">
        <f t="shared" si="31"/>
        <v>0</v>
      </c>
      <c r="V38" s="21">
        <v>0</v>
      </c>
      <c r="W38" s="21">
        <f t="shared" si="32"/>
        <v>0</v>
      </c>
      <c r="X38" s="21">
        <f t="shared" si="33"/>
        <v>0</v>
      </c>
      <c r="Y38" s="21"/>
      <c r="Z38" s="21">
        <f t="shared" si="0"/>
        <v>0</v>
      </c>
      <c r="AA38" s="21"/>
      <c r="AB38" s="21"/>
      <c r="AC38" s="21">
        <v>0</v>
      </c>
      <c r="AD38" s="21">
        <f t="shared" si="34"/>
        <v>0</v>
      </c>
      <c r="AE38" s="21">
        <v>0</v>
      </c>
      <c r="AF38" s="21">
        <v>0</v>
      </c>
      <c r="AG38" s="22"/>
      <c r="AH38" s="22"/>
      <c r="AI38" s="21">
        <v>0</v>
      </c>
      <c r="AJ38" s="21">
        <f t="shared" si="35"/>
        <v>0</v>
      </c>
      <c r="AK38" s="21">
        <v>0</v>
      </c>
      <c r="AL38" s="21">
        <f t="shared" si="36"/>
        <v>0</v>
      </c>
      <c r="AM38" s="21">
        <v>0</v>
      </c>
      <c r="AN38" s="21">
        <f t="shared" si="37"/>
        <v>0</v>
      </c>
      <c r="AO38" s="21">
        <v>0</v>
      </c>
      <c r="AP38" s="21">
        <f t="shared" si="38"/>
        <v>0</v>
      </c>
      <c r="AQ38" s="21">
        <v>0</v>
      </c>
      <c r="AR38" s="21">
        <f t="shared" si="39"/>
        <v>0</v>
      </c>
      <c r="AS38" s="21">
        <v>0</v>
      </c>
      <c r="AT38" s="21">
        <f t="shared" si="40"/>
        <v>0</v>
      </c>
      <c r="AU38" s="21">
        <f t="shared" si="41"/>
        <v>0</v>
      </c>
      <c r="AV38" s="21"/>
      <c r="AW38" s="23">
        <f t="shared" si="344"/>
        <v>0</v>
      </c>
      <c r="AX38" s="22"/>
      <c r="AY38" s="22"/>
      <c r="AZ38" s="22"/>
      <c r="BA38" s="23">
        <v>0</v>
      </c>
      <c r="BB38" s="21">
        <f t="shared" si="363"/>
        <v>0</v>
      </c>
      <c r="BC38" s="21">
        <f t="shared" si="43"/>
        <v>0</v>
      </c>
      <c r="BD38" s="21">
        <v>0</v>
      </c>
      <c r="BE38" s="21">
        <f t="shared" si="44"/>
        <v>0</v>
      </c>
      <c r="BF38" s="21">
        <v>0</v>
      </c>
      <c r="BG38" s="21">
        <f t="shared" si="45"/>
        <v>0</v>
      </c>
      <c r="BH38" s="21">
        <v>0</v>
      </c>
      <c r="BI38" s="21">
        <f t="shared" si="46"/>
        <v>0</v>
      </c>
      <c r="BJ38" s="21">
        <v>0</v>
      </c>
      <c r="BK38" s="21">
        <f t="shared" si="47"/>
        <v>0</v>
      </c>
      <c r="BL38" s="21">
        <v>0</v>
      </c>
      <c r="BM38" s="21">
        <f t="shared" si="48"/>
        <v>0</v>
      </c>
      <c r="BN38" s="21">
        <f t="shared" si="400"/>
        <v>0</v>
      </c>
      <c r="BO38" s="21"/>
      <c r="BP38" s="21">
        <f t="shared" si="1"/>
        <v>0</v>
      </c>
      <c r="BQ38" s="21"/>
      <c r="BR38" s="21"/>
      <c r="BS38" s="21">
        <v>0</v>
      </c>
      <c r="BT38" s="21">
        <f t="shared" si="50"/>
        <v>0</v>
      </c>
      <c r="BU38" s="21">
        <v>0</v>
      </c>
      <c r="BV38" s="21">
        <v>0</v>
      </c>
      <c r="BW38" s="22"/>
      <c r="BX38" s="22"/>
      <c r="BY38" s="21">
        <v>0</v>
      </c>
      <c r="BZ38" s="21">
        <f t="shared" si="51"/>
        <v>0</v>
      </c>
      <c r="CA38" s="21">
        <v>0</v>
      </c>
      <c r="CB38" s="21">
        <f t="shared" si="52"/>
        <v>0</v>
      </c>
      <c r="CC38" s="21">
        <v>0</v>
      </c>
      <c r="CD38" s="21">
        <f t="shared" si="53"/>
        <v>0</v>
      </c>
      <c r="CE38" s="21">
        <v>0</v>
      </c>
      <c r="CF38" s="21">
        <f t="shared" si="54"/>
        <v>0</v>
      </c>
      <c r="CG38" s="21">
        <v>0</v>
      </c>
      <c r="CH38" s="21">
        <f t="shared" si="55"/>
        <v>0</v>
      </c>
      <c r="CI38" s="21">
        <v>0</v>
      </c>
      <c r="CJ38" s="21">
        <f t="shared" si="56"/>
        <v>0</v>
      </c>
      <c r="CK38" s="21">
        <f t="shared" si="57"/>
        <v>0</v>
      </c>
      <c r="CL38" s="21"/>
      <c r="CM38" s="23">
        <f t="shared" si="419"/>
        <v>0</v>
      </c>
      <c r="CN38" s="22"/>
      <c r="CO38" s="22"/>
      <c r="CP38" s="22"/>
      <c r="CQ38" s="23">
        <v>0</v>
      </c>
      <c r="CR38" s="21">
        <f t="shared" si="364"/>
        <v>0</v>
      </c>
      <c r="CS38" s="21">
        <f t="shared" si="59"/>
        <v>0</v>
      </c>
      <c r="CT38" s="21">
        <v>0</v>
      </c>
      <c r="CU38" s="21">
        <f t="shared" si="60"/>
        <v>0</v>
      </c>
      <c r="CV38" s="21">
        <v>0</v>
      </c>
      <c r="CW38" s="21">
        <f t="shared" si="61"/>
        <v>0</v>
      </c>
      <c r="CX38" s="21">
        <v>0</v>
      </c>
      <c r="CY38" s="21">
        <f t="shared" si="62"/>
        <v>0</v>
      </c>
      <c r="CZ38" s="21">
        <v>0</v>
      </c>
      <c r="DA38" s="21">
        <f t="shared" si="63"/>
        <v>0</v>
      </c>
      <c r="DB38" s="21">
        <v>0</v>
      </c>
      <c r="DC38" s="21">
        <f t="shared" si="64"/>
        <v>0</v>
      </c>
      <c r="DD38" s="21">
        <f t="shared" si="401"/>
        <v>0</v>
      </c>
      <c r="DE38" s="21"/>
      <c r="DF38" s="21">
        <f t="shared" si="2"/>
        <v>0</v>
      </c>
      <c r="DG38" s="21"/>
      <c r="DH38" s="21"/>
      <c r="DI38" s="21">
        <v>0</v>
      </c>
      <c r="DJ38" s="21">
        <f t="shared" si="66"/>
        <v>0</v>
      </c>
      <c r="DK38" s="21">
        <v>0</v>
      </c>
      <c r="DL38" s="21">
        <v>0</v>
      </c>
      <c r="DM38" s="22"/>
      <c r="DN38" s="22"/>
      <c r="DO38" s="21">
        <v>0</v>
      </c>
      <c r="DP38" s="21">
        <f t="shared" si="3"/>
        <v>0</v>
      </c>
      <c r="DQ38" s="21">
        <v>0</v>
      </c>
      <c r="DR38" s="21">
        <f t="shared" si="67"/>
        <v>0</v>
      </c>
      <c r="DS38" s="21">
        <v>0</v>
      </c>
      <c r="DT38" s="21">
        <f t="shared" si="68"/>
        <v>0</v>
      </c>
      <c r="DU38" s="21">
        <v>0</v>
      </c>
      <c r="DV38" s="21">
        <f t="shared" si="69"/>
        <v>0</v>
      </c>
      <c r="DW38" s="21">
        <v>0</v>
      </c>
      <c r="DX38" s="21">
        <f t="shared" si="70"/>
        <v>0</v>
      </c>
      <c r="DY38" s="21">
        <v>0</v>
      </c>
      <c r="DZ38" s="21">
        <f t="shared" si="71"/>
        <v>0</v>
      </c>
      <c r="EA38" s="21">
        <f t="shared" si="72"/>
        <v>0</v>
      </c>
      <c r="EB38" s="21"/>
      <c r="EC38" s="23">
        <f t="shared" si="4"/>
        <v>0</v>
      </c>
      <c r="ED38" s="22"/>
      <c r="EE38" s="22"/>
      <c r="EF38" s="22"/>
      <c r="EG38" s="23">
        <v>0</v>
      </c>
      <c r="EH38" s="21">
        <f t="shared" si="365"/>
        <v>0</v>
      </c>
      <c r="EI38" s="21">
        <f t="shared" si="74"/>
        <v>0</v>
      </c>
      <c r="EJ38" s="21">
        <v>0</v>
      </c>
      <c r="EK38" s="21">
        <f t="shared" si="75"/>
        <v>0</v>
      </c>
      <c r="EL38" s="21">
        <v>0</v>
      </c>
      <c r="EM38" s="21">
        <f t="shared" si="76"/>
        <v>0</v>
      </c>
      <c r="EN38" s="21">
        <v>0</v>
      </c>
      <c r="EO38" s="21">
        <f t="shared" si="77"/>
        <v>0</v>
      </c>
      <c r="EP38" s="21">
        <v>0</v>
      </c>
      <c r="EQ38" s="21">
        <f t="shared" si="78"/>
        <v>0</v>
      </c>
      <c r="ER38" s="21">
        <v>0</v>
      </c>
      <c r="ES38" s="21">
        <f t="shared" si="79"/>
        <v>0</v>
      </c>
      <c r="ET38" s="21">
        <f t="shared" si="402"/>
        <v>0</v>
      </c>
      <c r="EU38" s="21"/>
      <c r="EV38" s="21">
        <f t="shared" si="5"/>
        <v>0</v>
      </c>
      <c r="EW38" s="21"/>
      <c r="EX38" s="21"/>
      <c r="EY38" s="21">
        <v>0</v>
      </c>
      <c r="EZ38" s="21">
        <f t="shared" si="81"/>
        <v>0</v>
      </c>
      <c r="FA38" s="21">
        <v>0</v>
      </c>
      <c r="FB38" s="21">
        <v>0</v>
      </c>
      <c r="FC38" s="22"/>
      <c r="FD38" s="22"/>
      <c r="FE38" s="21">
        <v>0</v>
      </c>
      <c r="FF38" s="21">
        <f t="shared" si="82"/>
        <v>0</v>
      </c>
      <c r="FG38" s="21">
        <v>0</v>
      </c>
      <c r="FH38" s="21">
        <f t="shared" si="83"/>
        <v>0</v>
      </c>
      <c r="FI38" s="21">
        <v>0</v>
      </c>
      <c r="FJ38" s="21">
        <f t="shared" si="84"/>
        <v>0</v>
      </c>
      <c r="FK38" s="21">
        <v>0</v>
      </c>
      <c r="FL38" s="21">
        <f t="shared" si="85"/>
        <v>0</v>
      </c>
      <c r="FM38" s="21">
        <v>0</v>
      </c>
      <c r="FN38" s="21">
        <f t="shared" si="86"/>
        <v>0</v>
      </c>
      <c r="FO38" s="21">
        <v>0</v>
      </c>
      <c r="FP38" s="21">
        <f t="shared" si="87"/>
        <v>0</v>
      </c>
      <c r="FQ38" s="21">
        <f t="shared" si="88"/>
        <v>0</v>
      </c>
      <c r="FR38" s="21"/>
      <c r="FS38" s="23">
        <f t="shared" si="420"/>
        <v>0</v>
      </c>
      <c r="FT38" s="22"/>
      <c r="FU38" s="22"/>
      <c r="FV38" s="22"/>
      <c r="FW38" s="23">
        <v>0</v>
      </c>
      <c r="FX38" s="21">
        <f t="shared" si="366"/>
        <v>0</v>
      </c>
      <c r="FY38" s="21">
        <f t="shared" si="90"/>
        <v>0</v>
      </c>
      <c r="FZ38" s="21">
        <v>0</v>
      </c>
      <c r="GA38" s="21">
        <f t="shared" si="91"/>
        <v>0</v>
      </c>
      <c r="GB38" s="21">
        <v>0</v>
      </c>
      <c r="GC38" s="21">
        <f t="shared" si="92"/>
        <v>0</v>
      </c>
      <c r="GD38" s="21">
        <v>0</v>
      </c>
      <c r="GE38" s="21">
        <f t="shared" si="93"/>
        <v>0</v>
      </c>
      <c r="GF38" s="21">
        <v>0</v>
      </c>
      <c r="GG38" s="21">
        <f t="shared" si="94"/>
        <v>0</v>
      </c>
      <c r="GH38" s="21">
        <v>0</v>
      </c>
      <c r="GI38" s="21">
        <f t="shared" si="95"/>
        <v>0</v>
      </c>
      <c r="GJ38" s="21">
        <f t="shared" si="403"/>
        <v>0</v>
      </c>
      <c r="GK38" s="21"/>
      <c r="GL38" s="21">
        <f t="shared" si="6"/>
        <v>0</v>
      </c>
      <c r="GM38" s="21"/>
      <c r="GN38" s="21"/>
      <c r="GO38" s="21">
        <v>0</v>
      </c>
      <c r="GP38" s="21">
        <f t="shared" si="97"/>
        <v>0</v>
      </c>
      <c r="GQ38" s="21">
        <v>0</v>
      </c>
      <c r="GR38" s="21">
        <v>0</v>
      </c>
      <c r="GS38" s="22"/>
      <c r="GT38" s="22"/>
      <c r="GU38" s="21">
        <v>0</v>
      </c>
      <c r="GV38" s="21">
        <f t="shared" si="98"/>
        <v>0</v>
      </c>
      <c r="GW38" s="21">
        <v>0</v>
      </c>
      <c r="GX38" s="21">
        <f t="shared" si="99"/>
        <v>0</v>
      </c>
      <c r="GY38" s="21">
        <v>0</v>
      </c>
      <c r="GZ38" s="21">
        <f t="shared" si="100"/>
        <v>0</v>
      </c>
      <c r="HA38" s="21">
        <v>0</v>
      </c>
      <c r="HB38" s="21">
        <f t="shared" si="101"/>
        <v>0</v>
      </c>
      <c r="HC38" s="21">
        <v>0</v>
      </c>
      <c r="HD38" s="21">
        <f t="shared" si="102"/>
        <v>0</v>
      </c>
      <c r="HE38" s="21">
        <v>0</v>
      </c>
      <c r="HF38" s="21">
        <f t="shared" si="103"/>
        <v>0</v>
      </c>
      <c r="HG38" s="21">
        <f t="shared" si="104"/>
        <v>0</v>
      </c>
      <c r="HH38" s="21"/>
      <c r="HI38" s="23">
        <f t="shared" si="421"/>
        <v>0</v>
      </c>
      <c r="HJ38" s="22"/>
      <c r="HK38" s="22"/>
      <c r="HL38" s="22"/>
      <c r="HM38" s="23">
        <v>0</v>
      </c>
      <c r="HN38" s="21">
        <f t="shared" si="367"/>
        <v>0</v>
      </c>
      <c r="HO38" s="21">
        <f t="shared" si="106"/>
        <v>0</v>
      </c>
      <c r="HP38" s="21">
        <v>0</v>
      </c>
      <c r="HQ38" s="21">
        <f t="shared" si="107"/>
        <v>0</v>
      </c>
      <c r="HR38" s="21">
        <v>0</v>
      </c>
      <c r="HS38" s="21">
        <f t="shared" si="108"/>
        <v>0</v>
      </c>
      <c r="HT38" s="21">
        <v>0</v>
      </c>
      <c r="HU38" s="21">
        <f t="shared" si="109"/>
        <v>0</v>
      </c>
      <c r="HV38" s="21">
        <v>0</v>
      </c>
      <c r="HW38" s="21">
        <f t="shared" si="110"/>
        <v>0</v>
      </c>
      <c r="HX38" s="21">
        <v>0</v>
      </c>
      <c r="HY38" s="21">
        <f t="shared" si="111"/>
        <v>0</v>
      </c>
      <c r="HZ38" s="21">
        <f t="shared" si="404"/>
        <v>0</v>
      </c>
      <c r="IA38" s="21"/>
      <c r="IB38" s="21">
        <f t="shared" si="7"/>
        <v>0</v>
      </c>
      <c r="IC38" s="21"/>
      <c r="ID38" s="21"/>
      <c r="IE38" s="21">
        <v>0</v>
      </c>
      <c r="IF38" s="21">
        <f t="shared" si="113"/>
        <v>0</v>
      </c>
      <c r="IG38" s="21">
        <v>0</v>
      </c>
      <c r="IH38" s="21">
        <v>0</v>
      </c>
      <c r="II38" s="22"/>
      <c r="IJ38" s="22"/>
      <c r="IK38" s="21">
        <v>0</v>
      </c>
      <c r="IL38" s="21">
        <f t="shared" si="114"/>
        <v>0</v>
      </c>
      <c r="IM38" s="21">
        <v>0</v>
      </c>
      <c r="IN38" s="21">
        <f t="shared" si="115"/>
        <v>0</v>
      </c>
      <c r="IO38" s="21">
        <v>0</v>
      </c>
      <c r="IP38" s="21">
        <f t="shared" si="116"/>
        <v>0</v>
      </c>
      <c r="IQ38" s="21">
        <v>0</v>
      </c>
      <c r="IR38" s="21">
        <f t="shared" si="117"/>
        <v>0</v>
      </c>
      <c r="IS38" s="21">
        <v>0</v>
      </c>
      <c r="IT38" s="21">
        <f t="shared" si="118"/>
        <v>0</v>
      </c>
      <c r="IU38" s="21">
        <v>0</v>
      </c>
      <c r="IV38" s="21">
        <f t="shared" si="119"/>
        <v>0</v>
      </c>
      <c r="IW38" s="21">
        <f t="shared" si="120"/>
        <v>0</v>
      </c>
      <c r="IX38" s="21"/>
      <c r="IY38" s="23">
        <f t="shared" si="422"/>
        <v>0</v>
      </c>
      <c r="IZ38" s="22"/>
      <c r="JA38" s="22"/>
      <c r="JB38" s="22"/>
      <c r="JC38" s="23">
        <v>0</v>
      </c>
      <c r="JD38" s="21">
        <f t="shared" si="368"/>
        <v>0</v>
      </c>
      <c r="JE38" s="21">
        <f t="shared" si="122"/>
        <v>0</v>
      </c>
      <c r="JF38" s="21">
        <v>0</v>
      </c>
      <c r="JG38" s="21">
        <f t="shared" si="123"/>
        <v>0</v>
      </c>
      <c r="JH38" s="21">
        <v>0</v>
      </c>
      <c r="JI38" s="21">
        <f t="shared" si="124"/>
        <v>0</v>
      </c>
      <c r="JJ38" s="21">
        <v>0</v>
      </c>
      <c r="JK38" s="21">
        <f t="shared" si="125"/>
        <v>0</v>
      </c>
      <c r="JL38" s="21">
        <v>0</v>
      </c>
      <c r="JM38" s="21">
        <f t="shared" si="126"/>
        <v>0</v>
      </c>
      <c r="JN38" s="21">
        <v>0</v>
      </c>
      <c r="JO38" s="21">
        <f t="shared" si="127"/>
        <v>0</v>
      </c>
      <c r="JP38" s="21">
        <f t="shared" si="405"/>
        <v>0</v>
      </c>
      <c r="JQ38" s="21"/>
      <c r="JR38" s="21">
        <f t="shared" si="8"/>
        <v>0</v>
      </c>
      <c r="JS38" s="21"/>
      <c r="JT38" s="21"/>
      <c r="JU38" s="21">
        <v>0</v>
      </c>
      <c r="JV38" s="21">
        <f t="shared" si="129"/>
        <v>0</v>
      </c>
      <c r="JW38" s="21">
        <v>0</v>
      </c>
      <c r="JX38" s="21">
        <v>0</v>
      </c>
      <c r="JY38" s="22"/>
      <c r="JZ38" s="22"/>
      <c r="KA38" s="21">
        <v>0</v>
      </c>
      <c r="KB38" s="21">
        <f t="shared" si="130"/>
        <v>0</v>
      </c>
      <c r="KC38" s="21">
        <v>0</v>
      </c>
      <c r="KD38" s="21">
        <f t="shared" si="131"/>
        <v>0</v>
      </c>
      <c r="KE38" s="21">
        <v>0</v>
      </c>
      <c r="KF38" s="21">
        <f t="shared" si="132"/>
        <v>0</v>
      </c>
      <c r="KG38" s="21">
        <v>0</v>
      </c>
      <c r="KH38" s="21">
        <f t="shared" si="133"/>
        <v>0</v>
      </c>
      <c r="KI38" s="21">
        <v>0</v>
      </c>
      <c r="KJ38" s="21">
        <f t="shared" si="134"/>
        <v>0</v>
      </c>
      <c r="KK38" s="21">
        <v>0</v>
      </c>
      <c r="KL38" s="21">
        <f t="shared" si="135"/>
        <v>0</v>
      </c>
      <c r="KM38" s="21">
        <f t="shared" si="136"/>
        <v>0</v>
      </c>
      <c r="KN38" s="21"/>
      <c r="KO38" s="23">
        <f t="shared" si="423"/>
        <v>0</v>
      </c>
      <c r="KP38" s="22"/>
      <c r="KQ38" s="22"/>
      <c r="KR38" s="22"/>
      <c r="KS38" s="23">
        <v>0</v>
      </c>
      <c r="KT38" s="21">
        <f t="shared" si="369"/>
        <v>0</v>
      </c>
      <c r="KU38" s="21">
        <f t="shared" si="138"/>
        <v>0</v>
      </c>
      <c r="KV38" s="21">
        <v>0</v>
      </c>
      <c r="KW38" s="21">
        <f t="shared" si="139"/>
        <v>0</v>
      </c>
      <c r="KX38" s="21">
        <v>0</v>
      </c>
      <c r="KY38" s="21">
        <f t="shared" si="140"/>
        <v>0</v>
      </c>
      <c r="KZ38" s="21">
        <v>0</v>
      </c>
      <c r="LA38" s="21">
        <f t="shared" si="141"/>
        <v>0</v>
      </c>
      <c r="LB38" s="21">
        <v>0</v>
      </c>
      <c r="LC38" s="21">
        <f t="shared" si="142"/>
        <v>0</v>
      </c>
      <c r="LD38" s="21">
        <v>0</v>
      </c>
      <c r="LE38" s="21">
        <f t="shared" si="143"/>
        <v>0</v>
      </c>
      <c r="LF38" s="21">
        <f t="shared" si="406"/>
        <v>0</v>
      </c>
      <c r="LG38" s="21"/>
      <c r="LH38" s="21">
        <f t="shared" si="9"/>
        <v>0</v>
      </c>
      <c r="LI38" s="21"/>
      <c r="LJ38" s="21"/>
      <c r="LK38" s="21">
        <v>0</v>
      </c>
      <c r="LL38" s="21">
        <f t="shared" si="145"/>
        <v>0</v>
      </c>
      <c r="LM38" s="21">
        <v>0</v>
      </c>
      <c r="LN38" s="21">
        <v>0</v>
      </c>
      <c r="LO38" s="22"/>
      <c r="LP38" s="22"/>
      <c r="LQ38" s="21">
        <v>0</v>
      </c>
      <c r="LR38" s="21">
        <f t="shared" si="146"/>
        <v>0</v>
      </c>
      <c r="LS38" s="21">
        <v>0</v>
      </c>
      <c r="LT38" s="21">
        <f t="shared" si="147"/>
        <v>0</v>
      </c>
      <c r="LU38" s="21">
        <v>0</v>
      </c>
      <c r="LV38" s="21">
        <f t="shared" si="148"/>
        <v>0</v>
      </c>
      <c r="LW38" s="21">
        <v>0</v>
      </c>
      <c r="LX38" s="21">
        <f t="shared" si="149"/>
        <v>0</v>
      </c>
      <c r="LY38" s="21">
        <v>0</v>
      </c>
      <c r="LZ38" s="21">
        <f t="shared" si="150"/>
        <v>0</v>
      </c>
      <c r="MA38" s="21">
        <v>0</v>
      </c>
      <c r="MB38" s="21">
        <f t="shared" si="151"/>
        <v>0</v>
      </c>
      <c r="MC38" s="21">
        <f t="shared" si="152"/>
        <v>0</v>
      </c>
      <c r="MD38" s="21"/>
      <c r="ME38" s="23">
        <f t="shared" si="424"/>
        <v>0</v>
      </c>
      <c r="MF38" s="22"/>
      <c r="MG38" s="22"/>
      <c r="MH38" s="22"/>
      <c r="MI38" s="23">
        <v>0</v>
      </c>
      <c r="MJ38" s="21">
        <f t="shared" si="370"/>
        <v>0</v>
      </c>
      <c r="MK38" s="21">
        <f t="shared" si="154"/>
        <v>0</v>
      </c>
      <c r="ML38" s="21">
        <v>0</v>
      </c>
      <c r="MM38" s="21">
        <f t="shared" si="155"/>
        <v>0</v>
      </c>
      <c r="MN38" s="21">
        <v>0</v>
      </c>
      <c r="MO38" s="21">
        <f t="shared" si="156"/>
        <v>0</v>
      </c>
      <c r="MP38" s="21">
        <v>0</v>
      </c>
      <c r="MQ38" s="21">
        <f t="shared" si="157"/>
        <v>0</v>
      </c>
      <c r="MR38" s="21">
        <v>0</v>
      </c>
      <c r="MS38" s="21">
        <f t="shared" si="158"/>
        <v>0</v>
      </c>
      <c r="MT38" s="21">
        <v>0</v>
      </c>
      <c r="MU38" s="21">
        <f t="shared" si="159"/>
        <v>0</v>
      </c>
      <c r="MV38" s="21">
        <f t="shared" si="407"/>
        <v>0</v>
      </c>
      <c r="MW38" s="21"/>
      <c r="MX38" s="21">
        <f t="shared" si="10"/>
        <v>0</v>
      </c>
      <c r="MY38" s="21"/>
      <c r="MZ38" s="21"/>
      <c r="NA38" s="21">
        <v>0</v>
      </c>
      <c r="NB38" s="21">
        <f t="shared" si="161"/>
        <v>0</v>
      </c>
      <c r="NC38" s="21">
        <v>0</v>
      </c>
      <c r="ND38" s="21">
        <v>0</v>
      </c>
      <c r="NE38" s="22"/>
      <c r="NF38" s="22"/>
      <c r="NG38" s="21">
        <v>0</v>
      </c>
      <c r="NH38" s="21">
        <f t="shared" si="162"/>
        <v>0</v>
      </c>
      <c r="NI38" s="21">
        <v>0</v>
      </c>
      <c r="NJ38" s="21">
        <f t="shared" si="163"/>
        <v>0</v>
      </c>
      <c r="NK38" s="21">
        <v>0</v>
      </c>
      <c r="NL38" s="21">
        <f t="shared" si="164"/>
        <v>0</v>
      </c>
      <c r="NM38" s="21">
        <v>0</v>
      </c>
      <c r="NN38" s="21">
        <f t="shared" si="165"/>
        <v>0</v>
      </c>
      <c r="NO38" s="21">
        <v>0</v>
      </c>
      <c r="NP38" s="21">
        <f t="shared" si="166"/>
        <v>0</v>
      </c>
      <c r="NQ38" s="21">
        <v>0</v>
      </c>
      <c r="NR38" s="21">
        <f t="shared" si="167"/>
        <v>0</v>
      </c>
      <c r="NS38" s="21">
        <f t="shared" si="168"/>
        <v>0</v>
      </c>
      <c r="NT38" s="21"/>
      <c r="NU38" s="23">
        <f t="shared" si="425"/>
        <v>0</v>
      </c>
      <c r="NV38" s="22"/>
      <c r="NW38" s="22"/>
      <c r="NX38" s="22"/>
      <c r="NY38" s="23">
        <v>0</v>
      </c>
      <c r="NZ38" s="21">
        <f t="shared" si="371"/>
        <v>0</v>
      </c>
      <c r="OA38" s="21">
        <f t="shared" si="170"/>
        <v>0</v>
      </c>
      <c r="OB38" s="21">
        <v>0</v>
      </c>
      <c r="OC38" s="21">
        <f t="shared" si="171"/>
        <v>0</v>
      </c>
      <c r="OD38" s="21">
        <v>0</v>
      </c>
      <c r="OE38" s="21">
        <f t="shared" si="172"/>
        <v>0</v>
      </c>
      <c r="OF38" s="21">
        <v>0</v>
      </c>
      <c r="OG38" s="21">
        <f t="shared" si="173"/>
        <v>0</v>
      </c>
      <c r="OH38" s="21">
        <v>0</v>
      </c>
      <c r="OI38" s="21">
        <f t="shared" si="174"/>
        <v>0</v>
      </c>
      <c r="OJ38" s="21">
        <v>0</v>
      </c>
      <c r="OK38" s="21">
        <f t="shared" si="175"/>
        <v>0</v>
      </c>
      <c r="OL38" s="21">
        <f t="shared" si="408"/>
        <v>0</v>
      </c>
      <c r="OM38" s="21"/>
      <c r="ON38" s="21">
        <f t="shared" si="11"/>
        <v>0</v>
      </c>
      <c r="OO38" s="21"/>
      <c r="OP38" s="21"/>
      <c r="OQ38" s="21">
        <v>0</v>
      </c>
      <c r="OR38" s="21">
        <f t="shared" si="177"/>
        <v>0</v>
      </c>
      <c r="OS38" s="21">
        <v>0</v>
      </c>
      <c r="OT38" s="21">
        <v>0</v>
      </c>
      <c r="OU38" s="22"/>
      <c r="OV38" s="22"/>
      <c r="OW38" s="21">
        <v>0</v>
      </c>
      <c r="OX38" s="21">
        <f t="shared" si="178"/>
        <v>0</v>
      </c>
      <c r="OY38" s="21">
        <v>0</v>
      </c>
      <c r="OZ38" s="21">
        <f t="shared" si="179"/>
        <v>0</v>
      </c>
      <c r="PA38" s="21">
        <v>0</v>
      </c>
      <c r="PB38" s="21">
        <f t="shared" si="180"/>
        <v>0</v>
      </c>
      <c r="PC38" s="21">
        <v>0</v>
      </c>
      <c r="PD38" s="21">
        <f t="shared" si="181"/>
        <v>0</v>
      </c>
      <c r="PE38" s="21">
        <v>0</v>
      </c>
      <c r="PF38" s="21">
        <f t="shared" si="182"/>
        <v>0</v>
      </c>
      <c r="PG38" s="21">
        <v>0</v>
      </c>
      <c r="PH38" s="21">
        <f t="shared" si="183"/>
        <v>0</v>
      </c>
      <c r="PI38" s="21">
        <f t="shared" si="184"/>
        <v>0</v>
      </c>
      <c r="PJ38" s="21"/>
      <c r="PK38" s="23">
        <f t="shared" si="426"/>
        <v>0</v>
      </c>
      <c r="PL38" s="22"/>
      <c r="PM38" s="22"/>
      <c r="PN38" s="22"/>
      <c r="PO38" s="23">
        <v>0</v>
      </c>
      <c r="PP38" s="21">
        <f t="shared" si="372"/>
        <v>0</v>
      </c>
      <c r="PQ38" s="21">
        <f t="shared" si="186"/>
        <v>0</v>
      </c>
      <c r="PR38" s="21">
        <v>0</v>
      </c>
      <c r="PS38" s="21">
        <f t="shared" si="187"/>
        <v>0</v>
      </c>
      <c r="PT38" s="21">
        <v>0</v>
      </c>
      <c r="PU38" s="21">
        <f t="shared" si="188"/>
        <v>0</v>
      </c>
      <c r="PV38" s="21">
        <v>0</v>
      </c>
      <c r="PW38" s="21">
        <f t="shared" si="189"/>
        <v>0</v>
      </c>
      <c r="PX38" s="21">
        <v>0</v>
      </c>
      <c r="PY38" s="21">
        <f t="shared" si="190"/>
        <v>0</v>
      </c>
      <c r="PZ38" s="21">
        <v>0</v>
      </c>
      <c r="QA38" s="21">
        <f t="shared" si="191"/>
        <v>0</v>
      </c>
      <c r="QB38" s="21">
        <f t="shared" si="409"/>
        <v>0</v>
      </c>
      <c r="QC38" s="21"/>
      <c r="QD38" s="21">
        <f t="shared" si="12"/>
        <v>0</v>
      </c>
      <c r="QE38" s="21"/>
      <c r="QF38" s="21"/>
      <c r="QG38" s="21">
        <v>0</v>
      </c>
      <c r="QH38" s="21">
        <f t="shared" si="193"/>
        <v>0</v>
      </c>
      <c r="QI38" s="21">
        <v>0</v>
      </c>
      <c r="QJ38" s="21">
        <v>0</v>
      </c>
      <c r="QK38" s="22"/>
      <c r="QL38" s="22"/>
      <c r="QM38" s="21">
        <v>0</v>
      </c>
      <c r="QN38" s="21">
        <f t="shared" si="194"/>
        <v>0</v>
      </c>
      <c r="QO38" s="21">
        <v>0</v>
      </c>
      <c r="QP38" s="21">
        <f t="shared" si="195"/>
        <v>0</v>
      </c>
      <c r="QQ38" s="21">
        <v>0</v>
      </c>
      <c r="QR38" s="21">
        <f t="shared" si="196"/>
        <v>0</v>
      </c>
      <c r="QS38" s="21">
        <v>0</v>
      </c>
      <c r="QT38" s="21">
        <f t="shared" si="197"/>
        <v>0</v>
      </c>
      <c r="QU38" s="21">
        <v>0</v>
      </c>
      <c r="QV38" s="21">
        <f t="shared" si="198"/>
        <v>0</v>
      </c>
      <c r="QW38" s="21">
        <v>0</v>
      </c>
      <c r="QX38" s="21">
        <f t="shared" si="199"/>
        <v>0</v>
      </c>
      <c r="QY38" s="21">
        <f t="shared" si="200"/>
        <v>0</v>
      </c>
      <c r="QZ38" s="21"/>
      <c r="RA38" s="23">
        <f t="shared" si="427"/>
        <v>0</v>
      </c>
      <c r="RB38" s="22"/>
      <c r="RC38" s="22"/>
      <c r="RD38" s="22"/>
      <c r="RE38" s="23">
        <v>0</v>
      </c>
      <c r="RF38" s="21">
        <f t="shared" si="373"/>
        <v>0</v>
      </c>
      <c r="RG38" s="21">
        <f t="shared" si="202"/>
        <v>0</v>
      </c>
      <c r="RH38" s="21">
        <v>0</v>
      </c>
      <c r="RI38" s="21">
        <f t="shared" si="203"/>
        <v>0</v>
      </c>
      <c r="RJ38" s="21">
        <v>0</v>
      </c>
      <c r="RK38" s="21">
        <f t="shared" si="204"/>
        <v>0</v>
      </c>
      <c r="RL38" s="21">
        <v>0</v>
      </c>
      <c r="RM38" s="21">
        <f t="shared" si="205"/>
        <v>0</v>
      </c>
      <c r="RN38" s="21">
        <v>0</v>
      </c>
      <c r="RO38" s="21">
        <f t="shared" si="206"/>
        <v>0</v>
      </c>
      <c r="RP38" s="21">
        <v>0</v>
      </c>
      <c r="RQ38" s="21">
        <f t="shared" si="207"/>
        <v>0</v>
      </c>
      <c r="RR38" s="21">
        <f t="shared" si="410"/>
        <v>0</v>
      </c>
      <c r="RS38" s="21"/>
      <c r="RT38" s="21">
        <f t="shared" si="13"/>
        <v>0</v>
      </c>
      <c r="RU38" s="21"/>
      <c r="RV38" s="21"/>
      <c r="RW38" s="21">
        <v>0</v>
      </c>
      <c r="RX38" s="21">
        <f t="shared" si="209"/>
        <v>0</v>
      </c>
      <c r="RY38" s="21">
        <v>0</v>
      </c>
      <c r="RZ38" s="21">
        <v>0</v>
      </c>
      <c r="SA38" s="22"/>
      <c r="SB38" s="22"/>
      <c r="SC38" s="21">
        <v>0</v>
      </c>
      <c r="SD38" s="21">
        <f t="shared" si="210"/>
        <v>0</v>
      </c>
      <c r="SE38" s="21">
        <v>0</v>
      </c>
      <c r="SF38" s="21">
        <f t="shared" si="211"/>
        <v>0</v>
      </c>
      <c r="SG38" s="21">
        <v>0</v>
      </c>
      <c r="SH38" s="21">
        <f t="shared" si="212"/>
        <v>0</v>
      </c>
      <c r="SI38" s="21">
        <v>0</v>
      </c>
      <c r="SJ38" s="21">
        <f t="shared" si="213"/>
        <v>0</v>
      </c>
      <c r="SK38" s="21">
        <v>0</v>
      </c>
      <c r="SL38" s="21">
        <f t="shared" si="214"/>
        <v>0</v>
      </c>
      <c r="SM38" s="21">
        <v>0</v>
      </c>
      <c r="SN38" s="21">
        <f t="shared" si="215"/>
        <v>0</v>
      </c>
      <c r="SO38" s="21">
        <f t="shared" si="216"/>
        <v>0</v>
      </c>
      <c r="SP38" s="21"/>
      <c r="SQ38" s="23">
        <f t="shared" si="428"/>
        <v>0</v>
      </c>
      <c r="SR38" s="22"/>
      <c r="SS38" s="22"/>
      <c r="ST38" s="22"/>
      <c r="SU38" s="23">
        <v>0</v>
      </c>
      <c r="SV38" s="21">
        <f t="shared" si="374"/>
        <v>0</v>
      </c>
      <c r="SW38" s="21">
        <f t="shared" si="218"/>
        <v>0</v>
      </c>
      <c r="SX38" s="21">
        <v>0</v>
      </c>
      <c r="SY38" s="21">
        <f t="shared" si="219"/>
        <v>0</v>
      </c>
      <c r="SZ38" s="21">
        <v>0</v>
      </c>
      <c r="TA38" s="21">
        <f t="shared" si="220"/>
        <v>0</v>
      </c>
      <c r="TB38" s="21">
        <v>0</v>
      </c>
      <c r="TC38" s="21">
        <f t="shared" si="221"/>
        <v>0</v>
      </c>
      <c r="TD38" s="21">
        <v>0</v>
      </c>
      <c r="TE38" s="21">
        <f t="shared" si="222"/>
        <v>0</v>
      </c>
      <c r="TF38" s="21">
        <v>0</v>
      </c>
      <c r="TG38" s="21">
        <f t="shared" si="223"/>
        <v>0</v>
      </c>
      <c r="TH38" s="21">
        <f t="shared" si="411"/>
        <v>0</v>
      </c>
      <c r="TI38" s="21"/>
      <c r="TJ38" s="21">
        <f t="shared" si="14"/>
        <v>0</v>
      </c>
      <c r="TK38" s="21"/>
      <c r="TL38" s="21"/>
      <c r="TM38" s="21">
        <v>0</v>
      </c>
      <c r="TN38" s="21">
        <f t="shared" si="225"/>
        <v>0</v>
      </c>
      <c r="TO38" s="21">
        <v>0</v>
      </c>
      <c r="TP38" s="21">
        <v>0</v>
      </c>
      <c r="TQ38" s="22"/>
      <c r="TR38" s="22"/>
      <c r="TS38" s="21">
        <v>0</v>
      </c>
      <c r="TT38" s="21">
        <f t="shared" si="226"/>
        <v>0</v>
      </c>
      <c r="TU38" s="21">
        <v>0</v>
      </c>
      <c r="TV38" s="21">
        <f t="shared" si="227"/>
        <v>0</v>
      </c>
      <c r="TW38" s="21">
        <v>0</v>
      </c>
      <c r="TX38" s="21">
        <f t="shared" si="228"/>
        <v>0</v>
      </c>
      <c r="TY38" s="21">
        <v>0</v>
      </c>
      <c r="TZ38" s="21">
        <f t="shared" si="229"/>
        <v>0</v>
      </c>
      <c r="UA38" s="21">
        <v>0</v>
      </c>
      <c r="UB38" s="21">
        <f t="shared" si="230"/>
        <v>0</v>
      </c>
      <c r="UC38" s="21">
        <v>0</v>
      </c>
      <c r="UD38" s="21">
        <f t="shared" si="231"/>
        <v>0</v>
      </c>
      <c r="UE38" s="21">
        <f t="shared" si="232"/>
        <v>0</v>
      </c>
      <c r="UF38" s="21"/>
      <c r="UG38" s="23">
        <f t="shared" si="429"/>
        <v>0</v>
      </c>
      <c r="UH38" s="22"/>
      <c r="UI38" s="22"/>
      <c r="UJ38" s="22"/>
      <c r="UK38" s="23">
        <v>0</v>
      </c>
      <c r="UL38" s="21">
        <f t="shared" si="375"/>
        <v>0</v>
      </c>
      <c r="UM38" s="21">
        <f t="shared" si="234"/>
        <v>0</v>
      </c>
      <c r="UN38" s="21">
        <v>0</v>
      </c>
      <c r="UO38" s="21">
        <f t="shared" si="235"/>
        <v>0</v>
      </c>
      <c r="UP38" s="21">
        <v>0</v>
      </c>
      <c r="UQ38" s="21">
        <f t="shared" si="236"/>
        <v>0</v>
      </c>
      <c r="UR38" s="21">
        <v>0</v>
      </c>
      <c r="US38" s="21">
        <f t="shared" si="237"/>
        <v>0</v>
      </c>
      <c r="UT38" s="21">
        <v>0</v>
      </c>
      <c r="UU38" s="21">
        <f t="shared" si="238"/>
        <v>0</v>
      </c>
      <c r="UV38" s="21">
        <v>0</v>
      </c>
      <c r="UW38" s="21">
        <f t="shared" si="239"/>
        <v>0</v>
      </c>
      <c r="UX38" s="21">
        <f t="shared" si="412"/>
        <v>0</v>
      </c>
      <c r="UY38" s="21"/>
      <c r="UZ38" s="21">
        <f t="shared" si="15"/>
        <v>0</v>
      </c>
      <c r="VA38" s="21"/>
      <c r="VB38" s="21"/>
      <c r="VC38" s="21">
        <v>0</v>
      </c>
      <c r="VD38" s="21">
        <f t="shared" si="241"/>
        <v>0</v>
      </c>
      <c r="VE38" s="21">
        <v>0</v>
      </c>
      <c r="VF38" s="21">
        <v>0</v>
      </c>
      <c r="VG38" s="22"/>
      <c r="VH38" s="22"/>
      <c r="VI38" s="21">
        <v>0</v>
      </c>
      <c r="VJ38" s="21">
        <f t="shared" si="242"/>
        <v>0</v>
      </c>
      <c r="VK38" s="21">
        <v>0</v>
      </c>
      <c r="VL38" s="21">
        <f t="shared" si="243"/>
        <v>0</v>
      </c>
      <c r="VM38" s="21">
        <v>0</v>
      </c>
      <c r="VN38" s="21">
        <f t="shared" si="244"/>
        <v>0</v>
      </c>
      <c r="VO38" s="21">
        <v>0</v>
      </c>
      <c r="VP38" s="21">
        <f t="shared" si="245"/>
        <v>0</v>
      </c>
      <c r="VQ38" s="21">
        <v>0</v>
      </c>
      <c r="VR38" s="21">
        <f t="shared" si="246"/>
        <v>0</v>
      </c>
      <c r="VS38" s="21">
        <v>0</v>
      </c>
      <c r="VT38" s="21">
        <f t="shared" si="247"/>
        <v>0</v>
      </c>
      <c r="VU38" s="21">
        <f t="shared" si="248"/>
        <v>0</v>
      </c>
      <c r="VV38" s="21"/>
      <c r="VW38" s="23">
        <f t="shared" si="430"/>
        <v>0</v>
      </c>
      <c r="VX38" s="22"/>
      <c r="VY38" s="22"/>
      <c r="VZ38" s="22"/>
      <c r="WA38" s="23">
        <v>0</v>
      </c>
      <c r="WB38" s="21">
        <f t="shared" si="376"/>
        <v>0</v>
      </c>
      <c r="WC38" s="21">
        <f t="shared" si="250"/>
        <v>0</v>
      </c>
      <c r="WD38" s="21">
        <v>0</v>
      </c>
      <c r="WE38" s="21">
        <f t="shared" si="251"/>
        <v>0</v>
      </c>
      <c r="WF38" s="21">
        <v>0</v>
      </c>
      <c r="WG38" s="21">
        <f t="shared" si="252"/>
        <v>0</v>
      </c>
      <c r="WH38" s="21">
        <v>0</v>
      </c>
      <c r="WI38" s="21">
        <f t="shared" si="253"/>
        <v>0</v>
      </c>
      <c r="WJ38" s="21">
        <v>0</v>
      </c>
      <c r="WK38" s="21">
        <f t="shared" si="254"/>
        <v>0</v>
      </c>
      <c r="WL38" s="21">
        <v>0</v>
      </c>
      <c r="WM38" s="21">
        <f t="shared" si="255"/>
        <v>0</v>
      </c>
      <c r="WN38" s="21">
        <f t="shared" si="413"/>
        <v>0</v>
      </c>
      <c r="WO38" s="21"/>
      <c r="WP38" s="21">
        <f t="shared" si="16"/>
        <v>0</v>
      </c>
      <c r="WQ38" s="21"/>
      <c r="WR38" s="21"/>
      <c r="WS38" s="21">
        <v>0</v>
      </c>
      <c r="WT38" s="21">
        <f t="shared" si="257"/>
        <v>0</v>
      </c>
      <c r="WU38" s="21">
        <v>0</v>
      </c>
      <c r="WV38" s="21">
        <v>0</v>
      </c>
      <c r="WW38" s="22"/>
      <c r="WX38" s="22"/>
      <c r="WY38" s="21">
        <v>0</v>
      </c>
      <c r="WZ38" s="21">
        <f t="shared" si="258"/>
        <v>0</v>
      </c>
      <c r="XA38" s="21">
        <v>0</v>
      </c>
      <c r="XB38" s="21">
        <f t="shared" si="259"/>
        <v>0</v>
      </c>
      <c r="XC38" s="21">
        <v>0</v>
      </c>
      <c r="XD38" s="21">
        <f t="shared" si="260"/>
        <v>0</v>
      </c>
      <c r="XE38" s="21">
        <v>0</v>
      </c>
      <c r="XF38" s="21">
        <f t="shared" si="261"/>
        <v>0</v>
      </c>
      <c r="XG38" s="21">
        <v>0</v>
      </c>
      <c r="XH38" s="21">
        <f t="shared" si="262"/>
        <v>0</v>
      </c>
      <c r="XI38" s="21">
        <v>0</v>
      </c>
      <c r="XJ38" s="21">
        <f t="shared" si="263"/>
        <v>0</v>
      </c>
      <c r="XK38" s="21">
        <f t="shared" si="264"/>
        <v>0</v>
      </c>
      <c r="XL38" s="21"/>
      <c r="XM38" s="23">
        <f t="shared" si="431"/>
        <v>0</v>
      </c>
      <c r="XN38" s="22"/>
      <c r="XO38" s="22"/>
      <c r="XP38" s="22"/>
      <c r="XQ38" s="23">
        <v>0</v>
      </c>
      <c r="XR38" s="21">
        <f t="shared" si="377"/>
        <v>0</v>
      </c>
      <c r="XS38" s="21">
        <f t="shared" si="266"/>
        <v>0</v>
      </c>
      <c r="XT38" s="21">
        <v>0</v>
      </c>
      <c r="XU38" s="21">
        <f t="shared" si="267"/>
        <v>0</v>
      </c>
      <c r="XV38" s="21">
        <v>0</v>
      </c>
      <c r="XW38" s="21">
        <f t="shared" si="268"/>
        <v>0</v>
      </c>
      <c r="XX38" s="21">
        <v>0</v>
      </c>
      <c r="XY38" s="21">
        <f t="shared" si="269"/>
        <v>0</v>
      </c>
      <c r="XZ38" s="21">
        <v>0</v>
      </c>
      <c r="YA38" s="21">
        <f t="shared" si="270"/>
        <v>0</v>
      </c>
      <c r="YB38" s="21">
        <v>0</v>
      </c>
      <c r="YC38" s="21">
        <f t="shared" si="271"/>
        <v>0</v>
      </c>
      <c r="YD38" s="21">
        <f t="shared" si="414"/>
        <v>0</v>
      </c>
      <c r="YE38" s="21"/>
      <c r="YF38" s="21">
        <f t="shared" si="17"/>
        <v>0</v>
      </c>
      <c r="YG38" s="21"/>
      <c r="YH38" s="21"/>
      <c r="YI38" s="21">
        <v>0</v>
      </c>
      <c r="YJ38" s="21">
        <f t="shared" si="273"/>
        <v>0</v>
      </c>
      <c r="YK38" s="21">
        <v>0</v>
      </c>
      <c r="YL38" s="21">
        <v>0</v>
      </c>
      <c r="YM38" s="22"/>
      <c r="YN38" s="22"/>
      <c r="YO38" s="21">
        <v>0</v>
      </c>
      <c r="YP38" s="21">
        <f t="shared" si="274"/>
        <v>0</v>
      </c>
      <c r="YQ38" s="21">
        <v>0</v>
      </c>
      <c r="YR38" s="21">
        <f t="shared" si="275"/>
        <v>0</v>
      </c>
      <c r="YS38" s="21">
        <v>0</v>
      </c>
      <c r="YT38" s="21">
        <f t="shared" si="276"/>
        <v>0</v>
      </c>
      <c r="YU38" s="21">
        <v>0</v>
      </c>
      <c r="YV38" s="21">
        <f t="shared" si="277"/>
        <v>0</v>
      </c>
      <c r="YW38" s="21">
        <v>0</v>
      </c>
      <c r="YX38" s="21">
        <f t="shared" si="278"/>
        <v>0</v>
      </c>
      <c r="YY38" s="21">
        <v>0</v>
      </c>
      <c r="YZ38" s="21">
        <f t="shared" si="279"/>
        <v>0</v>
      </c>
      <c r="ZA38" s="21">
        <f t="shared" si="280"/>
        <v>0</v>
      </c>
      <c r="ZB38" s="21"/>
      <c r="ZC38" s="23">
        <f t="shared" si="432"/>
        <v>0</v>
      </c>
      <c r="ZD38" s="22"/>
      <c r="ZE38" s="22"/>
      <c r="ZF38" s="22"/>
      <c r="ZG38" s="23">
        <v>0</v>
      </c>
      <c r="ZH38" s="21">
        <f t="shared" si="378"/>
        <v>0</v>
      </c>
      <c r="ZI38" s="21">
        <f t="shared" si="282"/>
        <v>0</v>
      </c>
      <c r="ZJ38" s="21">
        <v>0</v>
      </c>
      <c r="ZK38" s="21">
        <f t="shared" si="283"/>
        <v>0</v>
      </c>
      <c r="ZL38" s="21">
        <v>0</v>
      </c>
      <c r="ZM38" s="21">
        <f t="shared" si="284"/>
        <v>0</v>
      </c>
      <c r="ZN38" s="21">
        <v>0</v>
      </c>
      <c r="ZO38" s="21">
        <f t="shared" si="285"/>
        <v>0</v>
      </c>
      <c r="ZP38" s="21">
        <v>0</v>
      </c>
      <c r="ZQ38" s="21">
        <f t="shared" si="286"/>
        <v>0</v>
      </c>
      <c r="ZR38" s="21">
        <v>0</v>
      </c>
      <c r="ZS38" s="21">
        <f t="shared" si="287"/>
        <v>0</v>
      </c>
      <c r="ZT38" s="21">
        <f t="shared" si="415"/>
        <v>0</v>
      </c>
      <c r="ZU38" s="21"/>
      <c r="ZV38" s="21">
        <f t="shared" si="18"/>
        <v>0</v>
      </c>
      <c r="ZW38" s="21"/>
      <c r="ZX38" s="21"/>
      <c r="ZY38" s="21">
        <v>0</v>
      </c>
      <c r="ZZ38" s="21">
        <f t="shared" si="289"/>
        <v>0</v>
      </c>
      <c r="AAA38" s="21">
        <v>0</v>
      </c>
      <c r="AAB38" s="21">
        <v>0</v>
      </c>
      <c r="AAC38" s="22"/>
      <c r="AAD38" s="22"/>
      <c r="AAE38" s="21">
        <v>0</v>
      </c>
      <c r="AAF38" s="21">
        <f t="shared" si="290"/>
        <v>0</v>
      </c>
      <c r="AAG38" s="21">
        <v>0</v>
      </c>
      <c r="AAH38" s="21">
        <f t="shared" si="291"/>
        <v>0</v>
      </c>
      <c r="AAI38" s="21">
        <v>0</v>
      </c>
      <c r="AAJ38" s="21">
        <f t="shared" si="292"/>
        <v>0</v>
      </c>
      <c r="AAK38" s="21">
        <v>0</v>
      </c>
      <c r="AAL38" s="21">
        <f t="shared" si="293"/>
        <v>0</v>
      </c>
      <c r="AAM38" s="21">
        <v>0</v>
      </c>
      <c r="AAN38" s="21">
        <f t="shared" si="294"/>
        <v>0</v>
      </c>
      <c r="AAO38" s="21">
        <v>0</v>
      </c>
      <c r="AAP38" s="21">
        <f t="shared" si="295"/>
        <v>0</v>
      </c>
      <c r="AAQ38" s="21">
        <f t="shared" si="296"/>
        <v>0</v>
      </c>
      <c r="AAR38" s="21"/>
      <c r="AAS38" s="23">
        <f t="shared" si="433"/>
        <v>0</v>
      </c>
      <c r="AAT38" s="22"/>
      <c r="AAU38" s="22"/>
      <c r="AAV38" s="22"/>
      <c r="AAW38" s="23">
        <v>0</v>
      </c>
      <c r="AAX38" s="21">
        <f t="shared" si="379"/>
        <v>0</v>
      </c>
      <c r="AAY38" s="21">
        <f t="shared" si="298"/>
        <v>0</v>
      </c>
      <c r="AAZ38" s="21">
        <v>0</v>
      </c>
      <c r="ABA38" s="21">
        <f t="shared" si="299"/>
        <v>0</v>
      </c>
      <c r="ABB38" s="21">
        <v>0</v>
      </c>
      <c r="ABC38" s="21">
        <f t="shared" si="300"/>
        <v>0</v>
      </c>
      <c r="ABD38" s="21">
        <v>0</v>
      </c>
      <c r="ABE38" s="21">
        <f t="shared" si="301"/>
        <v>0</v>
      </c>
      <c r="ABF38" s="21">
        <v>0</v>
      </c>
      <c r="ABG38" s="21">
        <f t="shared" si="302"/>
        <v>0</v>
      </c>
      <c r="ABH38" s="21">
        <v>0</v>
      </c>
      <c r="ABI38" s="21">
        <f t="shared" si="303"/>
        <v>0</v>
      </c>
      <c r="ABJ38" s="21">
        <f t="shared" si="416"/>
        <v>0</v>
      </c>
      <c r="ABK38" s="21"/>
      <c r="ABL38" s="21">
        <f t="shared" si="19"/>
        <v>0</v>
      </c>
      <c r="ABM38" s="21"/>
      <c r="ABN38" s="21"/>
      <c r="ABO38" s="21">
        <v>0</v>
      </c>
      <c r="ABP38" s="21">
        <f t="shared" si="305"/>
        <v>0</v>
      </c>
      <c r="ABQ38" s="21">
        <v>0</v>
      </c>
      <c r="ABR38" s="21">
        <v>0</v>
      </c>
      <c r="ABS38" s="22"/>
      <c r="ABT38" s="22"/>
      <c r="ABU38" s="21">
        <v>0</v>
      </c>
      <c r="ABV38" s="21">
        <f t="shared" si="20"/>
        <v>0</v>
      </c>
      <c r="ABW38" s="21">
        <v>0</v>
      </c>
      <c r="ABX38" s="21">
        <f t="shared" si="306"/>
        <v>0</v>
      </c>
      <c r="ABY38" s="21">
        <v>0</v>
      </c>
      <c r="ABZ38" s="21">
        <f t="shared" si="307"/>
        <v>0</v>
      </c>
      <c r="ACA38" s="21">
        <v>0</v>
      </c>
      <c r="ACB38" s="21">
        <f t="shared" si="308"/>
        <v>0</v>
      </c>
      <c r="ACC38" s="21">
        <v>0</v>
      </c>
      <c r="ACD38" s="21">
        <f t="shared" si="309"/>
        <v>0</v>
      </c>
      <c r="ACE38" s="21">
        <v>0</v>
      </c>
      <c r="ACF38" s="21">
        <f t="shared" si="310"/>
        <v>0</v>
      </c>
      <c r="ACG38" s="21">
        <f t="shared" si="21"/>
        <v>0</v>
      </c>
      <c r="ACH38" s="21"/>
      <c r="ACI38" s="23">
        <f t="shared" si="434"/>
        <v>0</v>
      </c>
      <c r="ACJ38" s="22"/>
      <c r="ACK38" s="22"/>
      <c r="ACL38" s="22"/>
      <c r="ACM38" s="23">
        <v>0</v>
      </c>
      <c r="ACN38" s="21">
        <f t="shared" si="380"/>
        <v>0</v>
      </c>
      <c r="ACO38" s="21">
        <f t="shared" si="312"/>
        <v>0</v>
      </c>
      <c r="ACP38" s="21">
        <v>0</v>
      </c>
      <c r="ACQ38" s="21">
        <f t="shared" si="313"/>
        <v>0</v>
      </c>
      <c r="ACR38" s="21">
        <v>0</v>
      </c>
      <c r="ACS38" s="21">
        <f t="shared" si="314"/>
        <v>0</v>
      </c>
      <c r="ACT38" s="21">
        <v>0</v>
      </c>
      <c r="ACU38" s="21">
        <f t="shared" si="315"/>
        <v>0</v>
      </c>
      <c r="ACV38" s="21">
        <v>0</v>
      </c>
      <c r="ACW38" s="21">
        <f t="shared" si="316"/>
        <v>0</v>
      </c>
      <c r="ACX38" s="21">
        <v>0</v>
      </c>
      <c r="ACY38" s="21">
        <f t="shared" si="317"/>
        <v>0</v>
      </c>
      <c r="ACZ38" s="21">
        <f t="shared" si="417"/>
        <v>0</v>
      </c>
      <c r="ADA38" s="21"/>
      <c r="ADB38" s="21">
        <f t="shared" si="22"/>
        <v>0</v>
      </c>
      <c r="ADC38" s="21"/>
      <c r="ADD38" s="21"/>
      <c r="ADE38" s="21">
        <v>0</v>
      </c>
      <c r="ADF38" s="21">
        <f t="shared" si="319"/>
        <v>0</v>
      </c>
      <c r="ADG38" s="21">
        <v>0</v>
      </c>
      <c r="ADH38" s="21">
        <v>0</v>
      </c>
      <c r="ADI38" s="22"/>
      <c r="ADJ38" s="22"/>
      <c r="ADK38" s="21">
        <v>0</v>
      </c>
      <c r="ADL38" s="21">
        <f t="shared" si="320"/>
        <v>0</v>
      </c>
      <c r="ADM38" s="21">
        <v>0</v>
      </c>
      <c r="ADN38" s="21">
        <f t="shared" si="321"/>
        <v>0</v>
      </c>
      <c r="ADO38" s="21">
        <v>0</v>
      </c>
      <c r="ADP38" s="21">
        <f t="shared" si="322"/>
        <v>0</v>
      </c>
      <c r="ADQ38" s="21">
        <v>0</v>
      </c>
      <c r="ADR38" s="21">
        <f t="shared" si="323"/>
        <v>0</v>
      </c>
      <c r="ADS38" s="21">
        <v>0</v>
      </c>
      <c r="ADT38" s="21">
        <f t="shared" si="324"/>
        <v>0</v>
      </c>
      <c r="ADU38" s="21">
        <v>0</v>
      </c>
      <c r="ADV38" s="21">
        <f t="shared" si="325"/>
        <v>0</v>
      </c>
      <c r="ADW38" s="21">
        <f t="shared" si="326"/>
        <v>0</v>
      </c>
      <c r="ADX38" s="21"/>
      <c r="ADY38" s="23">
        <f t="shared" si="435"/>
        <v>0</v>
      </c>
      <c r="ADZ38" s="22"/>
      <c r="AEA38" s="22"/>
      <c r="AEB38" s="22"/>
      <c r="AEC38" s="23">
        <v>0</v>
      </c>
      <c r="AED38" s="21">
        <f t="shared" si="381"/>
        <v>0</v>
      </c>
      <c r="AEE38" s="21">
        <f t="shared" si="328"/>
        <v>0</v>
      </c>
      <c r="AEF38" s="21">
        <v>0</v>
      </c>
      <c r="AEG38" s="21">
        <f t="shared" si="329"/>
        <v>0</v>
      </c>
      <c r="AEH38" s="21">
        <v>0</v>
      </c>
      <c r="AEI38" s="21">
        <f t="shared" si="330"/>
        <v>0</v>
      </c>
      <c r="AEJ38" s="21">
        <v>0</v>
      </c>
      <c r="AEK38" s="21">
        <f t="shared" si="331"/>
        <v>0</v>
      </c>
      <c r="AEL38" s="21">
        <v>0</v>
      </c>
      <c r="AEM38" s="21">
        <f t="shared" si="332"/>
        <v>0</v>
      </c>
      <c r="AEN38" s="21">
        <v>0</v>
      </c>
      <c r="AEO38" s="21">
        <f t="shared" si="333"/>
        <v>0</v>
      </c>
      <c r="AEP38" s="21">
        <f t="shared" si="418"/>
        <v>0</v>
      </c>
      <c r="AEQ38" s="21"/>
      <c r="AER38" s="21">
        <f t="shared" si="23"/>
        <v>0</v>
      </c>
      <c r="AES38" s="21"/>
      <c r="AET38" s="21"/>
      <c r="AEU38" s="21">
        <v>0</v>
      </c>
      <c r="AEV38" s="21">
        <f t="shared" si="335"/>
        <v>0</v>
      </c>
      <c r="AEW38" s="21">
        <v>0</v>
      </c>
      <c r="AEX38" s="21">
        <v>0</v>
      </c>
      <c r="AEY38" s="22"/>
      <c r="AEZ38" s="22"/>
      <c r="AFA38" s="21">
        <v>0</v>
      </c>
      <c r="AFB38" s="21">
        <f t="shared" si="336"/>
        <v>0</v>
      </c>
      <c r="AFC38" s="21">
        <v>0</v>
      </c>
      <c r="AFD38" s="21">
        <f t="shared" si="337"/>
        <v>0</v>
      </c>
      <c r="AFE38" s="21">
        <v>0</v>
      </c>
      <c r="AFF38" s="21">
        <f t="shared" si="338"/>
        <v>0</v>
      </c>
      <c r="AFG38" s="21">
        <v>0</v>
      </c>
      <c r="AFH38" s="21">
        <f t="shared" si="339"/>
        <v>0</v>
      </c>
      <c r="AFI38" s="21">
        <v>0</v>
      </c>
      <c r="AFJ38" s="21">
        <f t="shared" si="340"/>
        <v>0</v>
      </c>
      <c r="AFK38" s="21">
        <v>0</v>
      </c>
      <c r="AFL38" s="21">
        <f t="shared" si="341"/>
        <v>0</v>
      </c>
      <c r="AFM38" s="21">
        <f t="shared" si="342"/>
        <v>0</v>
      </c>
      <c r="AFN38" s="21"/>
      <c r="AFO38" s="23">
        <f t="shared" si="436"/>
        <v>0</v>
      </c>
      <c r="AFP38" s="24">
        <f t="shared" si="24"/>
        <v>0</v>
      </c>
      <c r="AFQ38" s="24">
        <f t="shared" si="25"/>
        <v>0</v>
      </c>
      <c r="AFR38" s="24">
        <f t="shared" si="343"/>
        <v>0</v>
      </c>
    </row>
    <row r="39" spans="1:850" ht="19.350000000000001" customHeight="1" x14ac:dyDescent="0.3">
      <c r="A39" s="19"/>
      <c r="B39" s="20" t="s">
        <v>43</v>
      </c>
      <c r="C39" s="20" t="s">
        <v>43</v>
      </c>
      <c r="D39" s="21">
        <v>0</v>
      </c>
      <c r="E39" s="20" t="s">
        <v>43</v>
      </c>
      <c r="F39" s="20" t="s">
        <v>43</v>
      </c>
      <c r="G39" s="21">
        <v>0</v>
      </c>
      <c r="H39" s="22"/>
      <c r="I39" s="22"/>
      <c r="J39" s="22"/>
      <c r="K39" s="23">
        <v>0</v>
      </c>
      <c r="L39" s="21">
        <f t="shared" si="26"/>
        <v>0</v>
      </c>
      <c r="M39" s="21">
        <f t="shared" si="27"/>
        <v>0</v>
      </c>
      <c r="N39" s="21">
        <v>0</v>
      </c>
      <c r="O39" s="21">
        <f t="shared" si="28"/>
        <v>0</v>
      </c>
      <c r="P39" s="21">
        <v>0</v>
      </c>
      <c r="Q39" s="21">
        <f t="shared" si="29"/>
        <v>0</v>
      </c>
      <c r="R39" s="21">
        <v>0</v>
      </c>
      <c r="S39" s="21">
        <f t="shared" si="30"/>
        <v>0</v>
      </c>
      <c r="T39" s="21">
        <v>0</v>
      </c>
      <c r="U39" s="21">
        <f t="shared" si="31"/>
        <v>0</v>
      </c>
      <c r="V39" s="21">
        <v>0</v>
      </c>
      <c r="W39" s="21">
        <f t="shared" si="32"/>
        <v>0</v>
      </c>
      <c r="X39" s="21">
        <f t="shared" si="33"/>
        <v>0</v>
      </c>
      <c r="Y39" s="21"/>
      <c r="Z39" s="21">
        <f t="shared" si="0"/>
        <v>0</v>
      </c>
      <c r="AA39" s="21"/>
      <c r="AB39" s="21"/>
      <c r="AC39" s="21">
        <v>0</v>
      </c>
      <c r="AD39" s="21">
        <f t="shared" si="34"/>
        <v>0</v>
      </c>
      <c r="AE39" s="21">
        <v>0</v>
      </c>
      <c r="AF39" s="21">
        <v>0</v>
      </c>
      <c r="AG39" s="22"/>
      <c r="AH39" s="22"/>
      <c r="AI39" s="21">
        <v>0</v>
      </c>
      <c r="AJ39" s="21">
        <f t="shared" si="35"/>
        <v>0</v>
      </c>
      <c r="AK39" s="21">
        <v>0</v>
      </c>
      <c r="AL39" s="21">
        <f t="shared" si="36"/>
        <v>0</v>
      </c>
      <c r="AM39" s="21">
        <v>0</v>
      </c>
      <c r="AN39" s="21">
        <f t="shared" si="37"/>
        <v>0</v>
      </c>
      <c r="AO39" s="21">
        <v>0</v>
      </c>
      <c r="AP39" s="21">
        <f t="shared" si="38"/>
        <v>0</v>
      </c>
      <c r="AQ39" s="21">
        <v>0</v>
      </c>
      <c r="AR39" s="21">
        <f t="shared" si="39"/>
        <v>0</v>
      </c>
      <c r="AS39" s="21">
        <v>0</v>
      </c>
      <c r="AT39" s="21">
        <f t="shared" si="40"/>
        <v>0</v>
      </c>
      <c r="AU39" s="21">
        <f t="shared" si="41"/>
        <v>0</v>
      </c>
      <c r="AV39" s="21"/>
      <c r="AW39" s="23">
        <f t="shared" si="344"/>
        <v>0</v>
      </c>
      <c r="AX39" s="22"/>
      <c r="AY39" s="22"/>
      <c r="AZ39" s="22"/>
      <c r="BA39" s="23">
        <v>0</v>
      </c>
      <c r="BB39" s="21">
        <f t="shared" si="363"/>
        <v>0</v>
      </c>
      <c r="BC39" s="21">
        <f t="shared" si="43"/>
        <v>0</v>
      </c>
      <c r="BD39" s="21">
        <v>0</v>
      </c>
      <c r="BE39" s="21">
        <f t="shared" si="44"/>
        <v>0</v>
      </c>
      <c r="BF39" s="21">
        <v>0</v>
      </c>
      <c r="BG39" s="21">
        <f t="shared" si="45"/>
        <v>0</v>
      </c>
      <c r="BH39" s="21">
        <v>0</v>
      </c>
      <c r="BI39" s="21">
        <f t="shared" si="46"/>
        <v>0</v>
      </c>
      <c r="BJ39" s="21">
        <v>0</v>
      </c>
      <c r="BK39" s="21">
        <f t="shared" si="47"/>
        <v>0</v>
      </c>
      <c r="BL39" s="21">
        <v>0</v>
      </c>
      <c r="BM39" s="21">
        <f t="shared" si="48"/>
        <v>0</v>
      </c>
      <c r="BN39" s="21">
        <f t="shared" si="400"/>
        <v>0</v>
      </c>
      <c r="BO39" s="21"/>
      <c r="BP39" s="21">
        <f t="shared" si="1"/>
        <v>0</v>
      </c>
      <c r="BQ39" s="21"/>
      <c r="BR39" s="21"/>
      <c r="BS39" s="21">
        <v>0</v>
      </c>
      <c r="BT39" s="21">
        <f t="shared" si="50"/>
        <v>0</v>
      </c>
      <c r="BU39" s="21">
        <v>0</v>
      </c>
      <c r="BV39" s="21">
        <v>0</v>
      </c>
      <c r="BW39" s="22"/>
      <c r="BX39" s="22"/>
      <c r="BY39" s="21">
        <v>0</v>
      </c>
      <c r="BZ39" s="21">
        <f t="shared" si="51"/>
        <v>0</v>
      </c>
      <c r="CA39" s="21">
        <v>0</v>
      </c>
      <c r="CB39" s="21">
        <f t="shared" si="52"/>
        <v>0</v>
      </c>
      <c r="CC39" s="21">
        <v>0</v>
      </c>
      <c r="CD39" s="21">
        <f t="shared" si="53"/>
        <v>0</v>
      </c>
      <c r="CE39" s="21">
        <v>0</v>
      </c>
      <c r="CF39" s="21">
        <f t="shared" si="54"/>
        <v>0</v>
      </c>
      <c r="CG39" s="21">
        <v>0</v>
      </c>
      <c r="CH39" s="21">
        <f t="shared" si="55"/>
        <v>0</v>
      </c>
      <c r="CI39" s="21">
        <v>0</v>
      </c>
      <c r="CJ39" s="21">
        <f t="shared" si="56"/>
        <v>0</v>
      </c>
      <c r="CK39" s="21">
        <f t="shared" si="57"/>
        <v>0</v>
      </c>
      <c r="CL39" s="21"/>
      <c r="CM39" s="23">
        <f t="shared" si="419"/>
        <v>0</v>
      </c>
      <c r="CN39" s="22"/>
      <c r="CO39" s="22"/>
      <c r="CP39" s="22"/>
      <c r="CQ39" s="23">
        <v>0</v>
      </c>
      <c r="CR39" s="21">
        <f t="shared" si="364"/>
        <v>0</v>
      </c>
      <c r="CS39" s="21">
        <f t="shared" si="59"/>
        <v>0</v>
      </c>
      <c r="CT39" s="21">
        <v>0</v>
      </c>
      <c r="CU39" s="21">
        <f t="shared" si="60"/>
        <v>0</v>
      </c>
      <c r="CV39" s="21">
        <v>0</v>
      </c>
      <c r="CW39" s="21">
        <f t="shared" si="61"/>
        <v>0</v>
      </c>
      <c r="CX39" s="21">
        <v>0</v>
      </c>
      <c r="CY39" s="21">
        <f t="shared" si="62"/>
        <v>0</v>
      </c>
      <c r="CZ39" s="21">
        <v>0</v>
      </c>
      <c r="DA39" s="21">
        <f t="shared" si="63"/>
        <v>0</v>
      </c>
      <c r="DB39" s="21">
        <v>0</v>
      </c>
      <c r="DC39" s="21">
        <f t="shared" si="64"/>
        <v>0</v>
      </c>
      <c r="DD39" s="21">
        <f t="shared" si="401"/>
        <v>0</v>
      </c>
      <c r="DE39" s="21"/>
      <c r="DF39" s="21">
        <f t="shared" si="2"/>
        <v>0</v>
      </c>
      <c r="DG39" s="21"/>
      <c r="DH39" s="21"/>
      <c r="DI39" s="21">
        <v>0</v>
      </c>
      <c r="DJ39" s="21">
        <f t="shared" si="66"/>
        <v>0</v>
      </c>
      <c r="DK39" s="21">
        <v>0</v>
      </c>
      <c r="DL39" s="21">
        <v>0</v>
      </c>
      <c r="DM39" s="22"/>
      <c r="DN39" s="22"/>
      <c r="DO39" s="21">
        <v>0</v>
      </c>
      <c r="DP39" s="21">
        <f t="shared" si="3"/>
        <v>0</v>
      </c>
      <c r="DQ39" s="21">
        <v>0</v>
      </c>
      <c r="DR39" s="21">
        <f t="shared" si="67"/>
        <v>0</v>
      </c>
      <c r="DS39" s="21">
        <v>0</v>
      </c>
      <c r="DT39" s="21">
        <f t="shared" si="68"/>
        <v>0</v>
      </c>
      <c r="DU39" s="21">
        <v>0</v>
      </c>
      <c r="DV39" s="21">
        <f t="shared" si="69"/>
        <v>0</v>
      </c>
      <c r="DW39" s="21">
        <v>0</v>
      </c>
      <c r="DX39" s="21">
        <f t="shared" si="70"/>
        <v>0</v>
      </c>
      <c r="DY39" s="21">
        <v>0</v>
      </c>
      <c r="DZ39" s="21">
        <f t="shared" si="71"/>
        <v>0</v>
      </c>
      <c r="EA39" s="21">
        <f t="shared" si="72"/>
        <v>0</v>
      </c>
      <c r="EB39" s="21"/>
      <c r="EC39" s="23">
        <f t="shared" si="4"/>
        <v>0</v>
      </c>
      <c r="ED39" s="22"/>
      <c r="EE39" s="22"/>
      <c r="EF39" s="22"/>
      <c r="EG39" s="23">
        <v>0</v>
      </c>
      <c r="EH39" s="21">
        <f t="shared" si="365"/>
        <v>0</v>
      </c>
      <c r="EI39" s="21">
        <f t="shared" si="74"/>
        <v>0</v>
      </c>
      <c r="EJ39" s="21">
        <v>0</v>
      </c>
      <c r="EK39" s="21">
        <f t="shared" si="75"/>
        <v>0</v>
      </c>
      <c r="EL39" s="21">
        <v>0</v>
      </c>
      <c r="EM39" s="21">
        <f t="shared" si="76"/>
        <v>0</v>
      </c>
      <c r="EN39" s="21">
        <v>0</v>
      </c>
      <c r="EO39" s="21">
        <f t="shared" si="77"/>
        <v>0</v>
      </c>
      <c r="EP39" s="21">
        <v>0</v>
      </c>
      <c r="EQ39" s="21">
        <f t="shared" si="78"/>
        <v>0</v>
      </c>
      <c r="ER39" s="21">
        <v>0</v>
      </c>
      <c r="ES39" s="21">
        <f t="shared" si="79"/>
        <v>0</v>
      </c>
      <c r="ET39" s="21">
        <f t="shared" si="402"/>
        <v>0</v>
      </c>
      <c r="EU39" s="21"/>
      <c r="EV39" s="21">
        <f t="shared" si="5"/>
        <v>0</v>
      </c>
      <c r="EW39" s="21"/>
      <c r="EX39" s="21"/>
      <c r="EY39" s="21">
        <v>0</v>
      </c>
      <c r="EZ39" s="21">
        <f t="shared" si="81"/>
        <v>0</v>
      </c>
      <c r="FA39" s="21">
        <v>0</v>
      </c>
      <c r="FB39" s="21">
        <v>0</v>
      </c>
      <c r="FC39" s="22"/>
      <c r="FD39" s="22"/>
      <c r="FE39" s="21">
        <v>0</v>
      </c>
      <c r="FF39" s="21">
        <f t="shared" si="82"/>
        <v>0</v>
      </c>
      <c r="FG39" s="21">
        <v>0</v>
      </c>
      <c r="FH39" s="21">
        <f t="shared" si="83"/>
        <v>0</v>
      </c>
      <c r="FI39" s="21">
        <v>0</v>
      </c>
      <c r="FJ39" s="21">
        <f t="shared" si="84"/>
        <v>0</v>
      </c>
      <c r="FK39" s="21">
        <v>0</v>
      </c>
      <c r="FL39" s="21">
        <f t="shared" si="85"/>
        <v>0</v>
      </c>
      <c r="FM39" s="21">
        <v>0</v>
      </c>
      <c r="FN39" s="21">
        <f t="shared" si="86"/>
        <v>0</v>
      </c>
      <c r="FO39" s="21">
        <v>0</v>
      </c>
      <c r="FP39" s="21">
        <f t="shared" si="87"/>
        <v>0</v>
      </c>
      <c r="FQ39" s="21">
        <f t="shared" si="88"/>
        <v>0</v>
      </c>
      <c r="FR39" s="21"/>
      <c r="FS39" s="23">
        <f t="shared" si="420"/>
        <v>0</v>
      </c>
      <c r="FT39" s="22"/>
      <c r="FU39" s="22"/>
      <c r="FV39" s="22"/>
      <c r="FW39" s="23">
        <v>0</v>
      </c>
      <c r="FX39" s="21">
        <f t="shared" si="366"/>
        <v>0</v>
      </c>
      <c r="FY39" s="21">
        <f t="shared" si="90"/>
        <v>0</v>
      </c>
      <c r="FZ39" s="21">
        <v>0</v>
      </c>
      <c r="GA39" s="21">
        <f t="shared" si="91"/>
        <v>0</v>
      </c>
      <c r="GB39" s="21">
        <v>0</v>
      </c>
      <c r="GC39" s="21">
        <f t="shared" si="92"/>
        <v>0</v>
      </c>
      <c r="GD39" s="21">
        <v>0</v>
      </c>
      <c r="GE39" s="21">
        <f t="shared" si="93"/>
        <v>0</v>
      </c>
      <c r="GF39" s="21">
        <v>0</v>
      </c>
      <c r="GG39" s="21">
        <f t="shared" si="94"/>
        <v>0</v>
      </c>
      <c r="GH39" s="21">
        <v>0</v>
      </c>
      <c r="GI39" s="21">
        <f t="shared" si="95"/>
        <v>0</v>
      </c>
      <c r="GJ39" s="21">
        <f t="shared" si="403"/>
        <v>0</v>
      </c>
      <c r="GK39" s="21"/>
      <c r="GL39" s="21">
        <f t="shared" si="6"/>
        <v>0</v>
      </c>
      <c r="GM39" s="21"/>
      <c r="GN39" s="21"/>
      <c r="GO39" s="21">
        <v>0</v>
      </c>
      <c r="GP39" s="21">
        <f t="shared" si="97"/>
        <v>0</v>
      </c>
      <c r="GQ39" s="21">
        <v>0</v>
      </c>
      <c r="GR39" s="21">
        <v>0</v>
      </c>
      <c r="GS39" s="22"/>
      <c r="GT39" s="22"/>
      <c r="GU39" s="21">
        <v>0</v>
      </c>
      <c r="GV39" s="21">
        <f t="shared" si="98"/>
        <v>0</v>
      </c>
      <c r="GW39" s="21">
        <v>0</v>
      </c>
      <c r="GX39" s="21">
        <f t="shared" si="99"/>
        <v>0</v>
      </c>
      <c r="GY39" s="21">
        <v>0</v>
      </c>
      <c r="GZ39" s="21">
        <f t="shared" si="100"/>
        <v>0</v>
      </c>
      <c r="HA39" s="21">
        <v>0</v>
      </c>
      <c r="HB39" s="21">
        <f t="shared" si="101"/>
        <v>0</v>
      </c>
      <c r="HC39" s="21">
        <v>0</v>
      </c>
      <c r="HD39" s="21">
        <f t="shared" si="102"/>
        <v>0</v>
      </c>
      <c r="HE39" s="21">
        <v>0</v>
      </c>
      <c r="HF39" s="21">
        <f t="shared" si="103"/>
        <v>0</v>
      </c>
      <c r="HG39" s="21">
        <f t="shared" si="104"/>
        <v>0</v>
      </c>
      <c r="HH39" s="21"/>
      <c r="HI39" s="23">
        <f t="shared" si="421"/>
        <v>0</v>
      </c>
      <c r="HJ39" s="22"/>
      <c r="HK39" s="22"/>
      <c r="HL39" s="22"/>
      <c r="HM39" s="23">
        <v>0</v>
      </c>
      <c r="HN39" s="21">
        <f t="shared" si="367"/>
        <v>0</v>
      </c>
      <c r="HO39" s="21">
        <f t="shared" si="106"/>
        <v>0</v>
      </c>
      <c r="HP39" s="21">
        <v>0</v>
      </c>
      <c r="HQ39" s="21">
        <f t="shared" si="107"/>
        <v>0</v>
      </c>
      <c r="HR39" s="21">
        <v>0</v>
      </c>
      <c r="HS39" s="21">
        <f t="shared" si="108"/>
        <v>0</v>
      </c>
      <c r="HT39" s="21">
        <v>0</v>
      </c>
      <c r="HU39" s="21">
        <f t="shared" si="109"/>
        <v>0</v>
      </c>
      <c r="HV39" s="21">
        <v>0</v>
      </c>
      <c r="HW39" s="21">
        <f t="shared" si="110"/>
        <v>0</v>
      </c>
      <c r="HX39" s="21">
        <v>0</v>
      </c>
      <c r="HY39" s="21">
        <f t="shared" si="111"/>
        <v>0</v>
      </c>
      <c r="HZ39" s="21">
        <f t="shared" si="404"/>
        <v>0</v>
      </c>
      <c r="IA39" s="21"/>
      <c r="IB39" s="21">
        <f t="shared" si="7"/>
        <v>0</v>
      </c>
      <c r="IC39" s="21"/>
      <c r="ID39" s="21"/>
      <c r="IE39" s="21">
        <v>0</v>
      </c>
      <c r="IF39" s="21">
        <f t="shared" si="113"/>
        <v>0</v>
      </c>
      <c r="IG39" s="21">
        <v>0</v>
      </c>
      <c r="IH39" s="21">
        <v>0</v>
      </c>
      <c r="II39" s="22"/>
      <c r="IJ39" s="22"/>
      <c r="IK39" s="21">
        <v>0</v>
      </c>
      <c r="IL39" s="21">
        <f t="shared" si="114"/>
        <v>0</v>
      </c>
      <c r="IM39" s="21">
        <v>0</v>
      </c>
      <c r="IN39" s="21">
        <f t="shared" si="115"/>
        <v>0</v>
      </c>
      <c r="IO39" s="21">
        <v>0</v>
      </c>
      <c r="IP39" s="21">
        <f t="shared" si="116"/>
        <v>0</v>
      </c>
      <c r="IQ39" s="21">
        <v>0</v>
      </c>
      <c r="IR39" s="21">
        <f t="shared" si="117"/>
        <v>0</v>
      </c>
      <c r="IS39" s="21">
        <v>0</v>
      </c>
      <c r="IT39" s="21">
        <f t="shared" si="118"/>
        <v>0</v>
      </c>
      <c r="IU39" s="21">
        <v>0</v>
      </c>
      <c r="IV39" s="21">
        <f t="shared" si="119"/>
        <v>0</v>
      </c>
      <c r="IW39" s="21">
        <f t="shared" si="120"/>
        <v>0</v>
      </c>
      <c r="IX39" s="21"/>
      <c r="IY39" s="23">
        <f t="shared" si="422"/>
        <v>0</v>
      </c>
      <c r="IZ39" s="22"/>
      <c r="JA39" s="22"/>
      <c r="JB39" s="22"/>
      <c r="JC39" s="23">
        <v>0</v>
      </c>
      <c r="JD39" s="21">
        <f t="shared" si="368"/>
        <v>0</v>
      </c>
      <c r="JE39" s="21">
        <f t="shared" si="122"/>
        <v>0</v>
      </c>
      <c r="JF39" s="21">
        <v>0</v>
      </c>
      <c r="JG39" s="21">
        <f t="shared" si="123"/>
        <v>0</v>
      </c>
      <c r="JH39" s="21">
        <v>0</v>
      </c>
      <c r="JI39" s="21">
        <f t="shared" si="124"/>
        <v>0</v>
      </c>
      <c r="JJ39" s="21">
        <v>0</v>
      </c>
      <c r="JK39" s="21">
        <f t="shared" si="125"/>
        <v>0</v>
      </c>
      <c r="JL39" s="21">
        <v>0</v>
      </c>
      <c r="JM39" s="21">
        <f t="shared" si="126"/>
        <v>0</v>
      </c>
      <c r="JN39" s="21">
        <v>0</v>
      </c>
      <c r="JO39" s="21">
        <f t="shared" si="127"/>
        <v>0</v>
      </c>
      <c r="JP39" s="21">
        <f t="shared" si="405"/>
        <v>0</v>
      </c>
      <c r="JQ39" s="21"/>
      <c r="JR39" s="21">
        <f t="shared" si="8"/>
        <v>0</v>
      </c>
      <c r="JS39" s="21"/>
      <c r="JT39" s="21"/>
      <c r="JU39" s="21">
        <v>0</v>
      </c>
      <c r="JV39" s="21">
        <f t="shared" si="129"/>
        <v>0</v>
      </c>
      <c r="JW39" s="21">
        <v>0</v>
      </c>
      <c r="JX39" s="21">
        <v>0</v>
      </c>
      <c r="JY39" s="22"/>
      <c r="JZ39" s="22"/>
      <c r="KA39" s="21">
        <v>0</v>
      </c>
      <c r="KB39" s="21">
        <f t="shared" si="130"/>
        <v>0</v>
      </c>
      <c r="KC39" s="21">
        <v>0</v>
      </c>
      <c r="KD39" s="21">
        <f t="shared" si="131"/>
        <v>0</v>
      </c>
      <c r="KE39" s="21">
        <v>0</v>
      </c>
      <c r="KF39" s="21">
        <f t="shared" si="132"/>
        <v>0</v>
      </c>
      <c r="KG39" s="21">
        <v>0</v>
      </c>
      <c r="KH39" s="21">
        <f t="shared" si="133"/>
        <v>0</v>
      </c>
      <c r="KI39" s="21">
        <v>0</v>
      </c>
      <c r="KJ39" s="21">
        <f t="shared" si="134"/>
        <v>0</v>
      </c>
      <c r="KK39" s="21">
        <v>0</v>
      </c>
      <c r="KL39" s="21">
        <f t="shared" si="135"/>
        <v>0</v>
      </c>
      <c r="KM39" s="21">
        <f t="shared" si="136"/>
        <v>0</v>
      </c>
      <c r="KN39" s="21"/>
      <c r="KO39" s="23">
        <f t="shared" si="423"/>
        <v>0</v>
      </c>
      <c r="KP39" s="22"/>
      <c r="KQ39" s="22"/>
      <c r="KR39" s="22"/>
      <c r="KS39" s="23">
        <v>0</v>
      </c>
      <c r="KT39" s="21">
        <f t="shared" si="369"/>
        <v>0</v>
      </c>
      <c r="KU39" s="21">
        <f t="shared" si="138"/>
        <v>0</v>
      </c>
      <c r="KV39" s="21">
        <v>0</v>
      </c>
      <c r="KW39" s="21">
        <f t="shared" si="139"/>
        <v>0</v>
      </c>
      <c r="KX39" s="21">
        <v>0</v>
      </c>
      <c r="KY39" s="21">
        <f t="shared" si="140"/>
        <v>0</v>
      </c>
      <c r="KZ39" s="21">
        <v>0</v>
      </c>
      <c r="LA39" s="21">
        <f t="shared" si="141"/>
        <v>0</v>
      </c>
      <c r="LB39" s="21">
        <v>0</v>
      </c>
      <c r="LC39" s="21">
        <f t="shared" si="142"/>
        <v>0</v>
      </c>
      <c r="LD39" s="21">
        <v>0</v>
      </c>
      <c r="LE39" s="21">
        <f t="shared" si="143"/>
        <v>0</v>
      </c>
      <c r="LF39" s="21">
        <f t="shared" si="406"/>
        <v>0</v>
      </c>
      <c r="LG39" s="21"/>
      <c r="LH39" s="21">
        <f t="shared" si="9"/>
        <v>0</v>
      </c>
      <c r="LI39" s="21"/>
      <c r="LJ39" s="21"/>
      <c r="LK39" s="21">
        <v>0</v>
      </c>
      <c r="LL39" s="21">
        <f t="shared" si="145"/>
        <v>0</v>
      </c>
      <c r="LM39" s="21">
        <v>0</v>
      </c>
      <c r="LN39" s="21">
        <v>0</v>
      </c>
      <c r="LO39" s="22"/>
      <c r="LP39" s="22"/>
      <c r="LQ39" s="21">
        <v>0</v>
      </c>
      <c r="LR39" s="21">
        <f t="shared" si="146"/>
        <v>0</v>
      </c>
      <c r="LS39" s="21">
        <v>0</v>
      </c>
      <c r="LT39" s="21">
        <f t="shared" si="147"/>
        <v>0</v>
      </c>
      <c r="LU39" s="21">
        <v>0</v>
      </c>
      <c r="LV39" s="21">
        <f t="shared" si="148"/>
        <v>0</v>
      </c>
      <c r="LW39" s="21">
        <v>0</v>
      </c>
      <c r="LX39" s="21">
        <f t="shared" si="149"/>
        <v>0</v>
      </c>
      <c r="LY39" s="21">
        <v>0</v>
      </c>
      <c r="LZ39" s="21">
        <f t="shared" si="150"/>
        <v>0</v>
      </c>
      <c r="MA39" s="21">
        <v>0</v>
      </c>
      <c r="MB39" s="21">
        <f t="shared" si="151"/>
        <v>0</v>
      </c>
      <c r="MC39" s="21">
        <f t="shared" si="152"/>
        <v>0</v>
      </c>
      <c r="MD39" s="21"/>
      <c r="ME39" s="23">
        <f t="shared" si="424"/>
        <v>0</v>
      </c>
      <c r="MF39" s="22"/>
      <c r="MG39" s="22"/>
      <c r="MH39" s="22"/>
      <c r="MI39" s="23">
        <v>0</v>
      </c>
      <c r="MJ39" s="21">
        <f t="shared" si="370"/>
        <v>0</v>
      </c>
      <c r="MK39" s="21">
        <f t="shared" si="154"/>
        <v>0</v>
      </c>
      <c r="ML39" s="21">
        <v>0</v>
      </c>
      <c r="MM39" s="21">
        <f t="shared" si="155"/>
        <v>0</v>
      </c>
      <c r="MN39" s="21">
        <v>0</v>
      </c>
      <c r="MO39" s="21">
        <f t="shared" si="156"/>
        <v>0</v>
      </c>
      <c r="MP39" s="21">
        <v>0</v>
      </c>
      <c r="MQ39" s="21">
        <f t="shared" si="157"/>
        <v>0</v>
      </c>
      <c r="MR39" s="21">
        <v>0</v>
      </c>
      <c r="MS39" s="21">
        <f t="shared" si="158"/>
        <v>0</v>
      </c>
      <c r="MT39" s="21">
        <v>0</v>
      </c>
      <c r="MU39" s="21">
        <f t="shared" si="159"/>
        <v>0</v>
      </c>
      <c r="MV39" s="21">
        <f t="shared" si="407"/>
        <v>0</v>
      </c>
      <c r="MW39" s="21"/>
      <c r="MX39" s="21">
        <f t="shared" si="10"/>
        <v>0</v>
      </c>
      <c r="MY39" s="21"/>
      <c r="MZ39" s="21"/>
      <c r="NA39" s="21">
        <v>0</v>
      </c>
      <c r="NB39" s="21">
        <f t="shared" si="161"/>
        <v>0</v>
      </c>
      <c r="NC39" s="21">
        <v>0</v>
      </c>
      <c r="ND39" s="21">
        <v>0</v>
      </c>
      <c r="NE39" s="22"/>
      <c r="NF39" s="22"/>
      <c r="NG39" s="21">
        <v>0</v>
      </c>
      <c r="NH39" s="21">
        <f t="shared" si="162"/>
        <v>0</v>
      </c>
      <c r="NI39" s="21">
        <v>0</v>
      </c>
      <c r="NJ39" s="21">
        <f t="shared" si="163"/>
        <v>0</v>
      </c>
      <c r="NK39" s="21">
        <v>0</v>
      </c>
      <c r="NL39" s="21">
        <f t="shared" si="164"/>
        <v>0</v>
      </c>
      <c r="NM39" s="21">
        <v>0</v>
      </c>
      <c r="NN39" s="21">
        <f t="shared" si="165"/>
        <v>0</v>
      </c>
      <c r="NO39" s="21">
        <v>0</v>
      </c>
      <c r="NP39" s="21">
        <f t="shared" si="166"/>
        <v>0</v>
      </c>
      <c r="NQ39" s="21">
        <v>0</v>
      </c>
      <c r="NR39" s="21">
        <f t="shared" si="167"/>
        <v>0</v>
      </c>
      <c r="NS39" s="21">
        <f t="shared" si="168"/>
        <v>0</v>
      </c>
      <c r="NT39" s="21"/>
      <c r="NU39" s="23">
        <f t="shared" si="425"/>
        <v>0</v>
      </c>
      <c r="NV39" s="22"/>
      <c r="NW39" s="22"/>
      <c r="NX39" s="22"/>
      <c r="NY39" s="23">
        <v>0</v>
      </c>
      <c r="NZ39" s="21">
        <f t="shared" si="371"/>
        <v>0</v>
      </c>
      <c r="OA39" s="21">
        <f t="shared" si="170"/>
        <v>0</v>
      </c>
      <c r="OB39" s="21">
        <v>0</v>
      </c>
      <c r="OC39" s="21">
        <f t="shared" si="171"/>
        <v>0</v>
      </c>
      <c r="OD39" s="21">
        <v>0</v>
      </c>
      <c r="OE39" s="21">
        <f t="shared" si="172"/>
        <v>0</v>
      </c>
      <c r="OF39" s="21">
        <v>0</v>
      </c>
      <c r="OG39" s="21">
        <f t="shared" si="173"/>
        <v>0</v>
      </c>
      <c r="OH39" s="21">
        <v>0</v>
      </c>
      <c r="OI39" s="21">
        <f t="shared" si="174"/>
        <v>0</v>
      </c>
      <c r="OJ39" s="21">
        <v>0</v>
      </c>
      <c r="OK39" s="21">
        <f t="shared" si="175"/>
        <v>0</v>
      </c>
      <c r="OL39" s="21">
        <f t="shared" si="408"/>
        <v>0</v>
      </c>
      <c r="OM39" s="21"/>
      <c r="ON39" s="21">
        <f t="shared" si="11"/>
        <v>0</v>
      </c>
      <c r="OO39" s="21"/>
      <c r="OP39" s="21"/>
      <c r="OQ39" s="21">
        <v>0</v>
      </c>
      <c r="OR39" s="21">
        <f t="shared" si="177"/>
        <v>0</v>
      </c>
      <c r="OS39" s="21">
        <v>0</v>
      </c>
      <c r="OT39" s="21">
        <v>0</v>
      </c>
      <c r="OU39" s="22"/>
      <c r="OV39" s="22"/>
      <c r="OW39" s="21">
        <v>0</v>
      </c>
      <c r="OX39" s="21">
        <f t="shared" si="178"/>
        <v>0</v>
      </c>
      <c r="OY39" s="21">
        <v>0</v>
      </c>
      <c r="OZ39" s="21">
        <f t="shared" si="179"/>
        <v>0</v>
      </c>
      <c r="PA39" s="21">
        <v>0</v>
      </c>
      <c r="PB39" s="21">
        <f t="shared" si="180"/>
        <v>0</v>
      </c>
      <c r="PC39" s="21">
        <v>0</v>
      </c>
      <c r="PD39" s="21">
        <f t="shared" si="181"/>
        <v>0</v>
      </c>
      <c r="PE39" s="21">
        <v>0</v>
      </c>
      <c r="PF39" s="21">
        <f t="shared" si="182"/>
        <v>0</v>
      </c>
      <c r="PG39" s="21">
        <v>0</v>
      </c>
      <c r="PH39" s="21">
        <f t="shared" si="183"/>
        <v>0</v>
      </c>
      <c r="PI39" s="21">
        <f t="shared" si="184"/>
        <v>0</v>
      </c>
      <c r="PJ39" s="21"/>
      <c r="PK39" s="23">
        <f t="shared" si="426"/>
        <v>0</v>
      </c>
      <c r="PL39" s="22"/>
      <c r="PM39" s="22"/>
      <c r="PN39" s="22"/>
      <c r="PO39" s="23">
        <v>0</v>
      </c>
      <c r="PP39" s="21">
        <f t="shared" si="372"/>
        <v>0</v>
      </c>
      <c r="PQ39" s="21">
        <f t="shared" si="186"/>
        <v>0</v>
      </c>
      <c r="PR39" s="21">
        <v>0</v>
      </c>
      <c r="PS39" s="21">
        <f t="shared" si="187"/>
        <v>0</v>
      </c>
      <c r="PT39" s="21">
        <v>0</v>
      </c>
      <c r="PU39" s="21">
        <f t="shared" si="188"/>
        <v>0</v>
      </c>
      <c r="PV39" s="21">
        <v>0</v>
      </c>
      <c r="PW39" s="21">
        <f t="shared" si="189"/>
        <v>0</v>
      </c>
      <c r="PX39" s="21">
        <v>0</v>
      </c>
      <c r="PY39" s="21">
        <f t="shared" si="190"/>
        <v>0</v>
      </c>
      <c r="PZ39" s="21">
        <v>0</v>
      </c>
      <c r="QA39" s="21">
        <f t="shared" si="191"/>
        <v>0</v>
      </c>
      <c r="QB39" s="21">
        <f t="shared" si="409"/>
        <v>0</v>
      </c>
      <c r="QC39" s="21"/>
      <c r="QD39" s="21">
        <f t="shared" si="12"/>
        <v>0</v>
      </c>
      <c r="QE39" s="21"/>
      <c r="QF39" s="21"/>
      <c r="QG39" s="21">
        <v>0</v>
      </c>
      <c r="QH39" s="21">
        <f t="shared" si="193"/>
        <v>0</v>
      </c>
      <c r="QI39" s="21">
        <v>0</v>
      </c>
      <c r="QJ39" s="21">
        <v>0</v>
      </c>
      <c r="QK39" s="22"/>
      <c r="QL39" s="22"/>
      <c r="QM39" s="21">
        <v>0</v>
      </c>
      <c r="QN39" s="21">
        <f t="shared" si="194"/>
        <v>0</v>
      </c>
      <c r="QO39" s="21">
        <v>0</v>
      </c>
      <c r="QP39" s="21">
        <f t="shared" si="195"/>
        <v>0</v>
      </c>
      <c r="QQ39" s="21">
        <v>0</v>
      </c>
      <c r="QR39" s="21">
        <f t="shared" si="196"/>
        <v>0</v>
      </c>
      <c r="QS39" s="21">
        <v>0</v>
      </c>
      <c r="QT39" s="21">
        <f t="shared" si="197"/>
        <v>0</v>
      </c>
      <c r="QU39" s="21">
        <v>0</v>
      </c>
      <c r="QV39" s="21">
        <f t="shared" si="198"/>
        <v>0</v>
      </c>
      <c r="QW39" s="21">
        <v>0</v>
      </c>
      <c r="QX39" s="21">
        <f t="shared" si="199"/>
        <v>0</v>
      </c>
      <c r="QY39" s="21">
        <f t="shared" si="200"/>
        <v>0</v>
      </c>
      <c r="QZ39" s="21"/>
      <c r="RA39" s="23">
        <f t="shared" si="427"/>
        <v>0</v>
      </c>
      <c r="RB39" s="22"/>
      <c r="RC39" s="22"/>
      <c r="RD39" s="22"/>
      <c r="RE39" s="23">
        <v>0</v>
      </c>
      <c r="RF39" s="21">
        <f t="shared" si="373"/>
        <v>0</v>
      </c>
      <c r="RG39" s="21">
        <f t="shared" si="202"/>
        <v>0</v>
      </c>
      <c r="RH39" s="21">
        <v>0</v>
      </c>
      <c r="RI39" s="21">
        <f t="shared" si="203"/>
        <v>0</v>
      </c>
      <c r="RJ39" s="21">
        <v>0</v>
      </c>
      <c r="RK39" s="21">
        <f t="shared" si="204"/>
        <v>0</v>
      </c>
      <c r="RL39" s="21">
        <v>0</v>
      </c>
      <c r="RM39" s="21">
        <f t="shared" si="205"/>
        <v>0</v>
      </c>
      <c r="RN39" s="21">
        <v>0</v>
      </c>
      <c r="RO39" s="21">
        <f t="shared" si="206"/>
        <v>0</v>
      </c>
      <c r="RP39" s="21">
        <v>0</v>
      </c>
      <c r="RQ39" s="21">
        <f t="shared" si="207"/>
        <v>0</v>
      </c>
      <c r="RR39" s="21">
        <f t="shared" si="410"/>
        <v>0</v>
      </c>
      <c r="RS39" s="21"/>
      <c r="RT39" s="21">
        <f t="shared" si="13"/>
        <v>0</v>
      </c>
      <c r="RU39" s="21"/>
      <c r="RV39" s="21"/>
      <c r="RW39" s="21">
        <v>0</v>
      </c>
      <c r="RX39" s="21">
        <f t="shared" si="209"/>
        <v>0</v>
      </c>
      <c r="RY39" s="21">
        <v>0</v>
      </c>
      <c r="RZ39" s="21">
        <v>0</v>
      </c>
      <c r="SA39" s="22"/>
      <c r="SB39" s="22"/>
      <c r="SC39" s="21">
        <v>0</v>
      </c>
      <c r="SD39" s="21">
        <f t="shared" si="210"/>
        <v>0</v>
      </c>
      <c r="SE39" s="21">
        <v>0</v>
      </c>
      <c r="SF39" s="21">
        <f t="shared" si="211"/>
        <v>0</v>
      </c>
      <c r="SG39" s="21">
        <v>0</v>
      </c>
      <c r="SH39" s="21">
        <f t="shared" si="212"/>
        <v>0</v>
      </c>
      <c r="SI39" s="21">
        <v>0</v>
      </c>
      <c r="SJ39" s="21">
        <f t="shared" si="213"/>
        <v>0</v>
      </c>
      <c r="SK39" s="21">
        <v>0</v>
      </c>
      <c r="SL39" s="21">
        <f t="shared" si="214"/>
        <v>0</v>
      </c>
      <c r="SM39" s="21">
        <v>0</v>
      </c>
      <c r="SN39" s="21">
        <f t="shared" si="215"/>
        <v>0</v>
      </c>
      <c r="SO39" s="21">
        <f t="shared" si="216"/>
        <v>0</v>
      </c>
      <c r="SP39" s="21"/>
      <c r="SQ39" s="23">
        <f t="shared" si="428"/>
        <v>0</v>
      </c>
      <c r="SR39" s="22"/>
      <c r="SS39" s="22"/>
      <c r="ST39" s="22"/>
      <c r="SU39" s="23">
        <v>0</v>
      </c>
      <c r="SV39" s="21">
        <f t="shared" si="374"/>
        <v>0</v>
      </c>
      <c r="SW39" s="21">
        <f t="shared" si="218"/>
        <v>0</v>
      </c>
      <c r="SX39" s="21">
        <v>0</v>
      </c>
      <c r="SY39" s="21">
        <f t="shared" si="219"/>
        <v>0</v>
      </c>
      <c r="SZ39" s="21">
        <v>0</v>
      </c>
      <c r="TA39" s="21">
        <f t="shared" si="220"/>
        <v>0</v>
      </c>
      <c r="TB39" s="21">
        <v>0</v>
      </c>
      <c r="TC39" s="21">
        <f t="shared" si="221"/>
        <v>0</v>
      </c>
      <c r="TD39" s="21">
        <v>0</v>
      </c>
      <c r="TE39" s="21">
        <f t="shared" si="222"/>
        <v>0</v>
      </c>
      <c r="TF39" s="21">
        <v>0</v>
      </c>
      <c r="TG39" s="21">
        <f t="shared" si="223"/>
        <v>0</v>
      </c>
      <c r="TH39" s="21">
        <f t="shared" si="411"/>
        <v>0</v>
      </c>
      <c r="TI39" s="21"/>
      <c r="TJ39" s="21">
        <f t="shared" si="14"/>
        <v>0</v>
      </c>
      <c r="TK39" s="21"/>
      <c r="TL39" s="21"/>
      <c r="TM39" s="21">
        <v>0</v>
      </c>
      <c r="TN39" s="21">
        <f t="shared" si="225"/>
        <v>0</v>
      </c>
      <c r="TO39" s="21">
        <v>0</v>
      </c>
      <c r="TP39" s="21">
        <v>0</v>
      </c>
      <c r="TQ39" s="22"/>
      <c r="TR39" s="22"/>
      <c r="TS39" s="21">
        <v>0</v>
      </c>
      <c r="TT39" s="21">
        <f t="shared" si="226"/>
        <v>0</v>
      </c>
      <c r="TU39" s="21">
        <v>0</v>
      </c>
      <c r="TV39" s="21">
        <f t="shared" si="227"/>
        <v>0</v>
      </c>
      <c r="TW39" s="21">
        <v>0</v>
      </c>
      <c r="TX39" s="21">
        <f t="shared" si="228"/>
        <v>0</v>
      </c>
      <c r="TY39" s="21">
        <v>0</v>
      </c>
      <c r="TZ39" s="21">
        <f t="shared" si="229"/>
        <v>0</v>
      </c>
      <c r="UA39" s="21">
        <v>0</v>
      </c>
      <c r="UB39" s="21">
        <f t="shared" si="230"/>
        <v>0</v>
      </c>
      <c r="UC39" s="21">
        <v>0</v>
      </c>
      <c r="UD39" s="21">
        <f t="shared" si="231"/>
        <v>0</v>
      </c>
      <c r="UE39" s="21">
        <f t="shared" si="232"/>
        <v>0</v>
      </c>
      <c r="UF39" s="21"/>
      <c r="UG39" s="23">
        <f t="shared" si="429"/>
        <v>0</v>
      </c>
      <c r="UH39" s="22"/>
      <c r="UI39" s="22"/>
      <c r="UJ39" s="22"/>
      <c r="UK39" s="23">
        <v>0</v>
      </c>
      <c r="UL39" s="21">
        <f t="shared" si="375"/>
        <v>0</v>
      </c>
      <c r="UM39" s="21">
        <f t="shared" si="234"/>
        <v>0</v>
      </c>
      <c r="UN39" s="21">
        <v>0</v>
      </c>
      <c r="UO39" s="21">
        <f t="shared" si="235"/>
        <v>0</v>
      </c>
      <c r="UP39" s="21">
        <v>0</v>
      </c>
      <c r="UQ39" s="21">
        <f t="shared" si="236"/>
        <v>0</v>
      </c>
      <c r="UR39" s="21">
        <v>0</v>
      </c>
      <c r="US39" s="21">
        <f t="shared" si="237"/>
        <v>0</v>
      </c>
      <c r="UT39" s="21">
        <v>0</v>
      </c>
      <c r="UU39" s="21">
        <f t="shared" si="238"/>
        <v>0</v>
      </c>
      <c r="UV39" s="21">
        <v>0</v>
      </c>
      <c r="UW39" s="21">
        <f t="shared" si="239"/>
        <v>0</v>
      </c>
      <c r="UX39" s="21">
        <f t="shared" si="412"/>
        <v>0</v>
      </c>
      <c r="UY39" s="21"/>
      <c r="UZ39" s="21">
        <f t="shared" si="15"/>
        <v>0</v>
      </c>
      <c r="VA39" s="21"/>
      <c r="VB39" s="21"/>
      <c r="VC39" s="21">
        <v>0</v>
      </c>
      <c r="VD39" s="21">
        <f t="shared" si="241"/>
        <v>0</v>
      </c>
      <c r="VE39" s="21">
        <v>0</v>
      </c>
      <c r="VF39" s="21">
        <v>0</v>
      </c>
      <c r="VG39" s="22"/>
      <c r="VH39" s="22"/>
      <c r="VI39" s="21">
        <v>0</v>
      </c>
      <c r="VJ39" s="21">
        <f t="shared" si="242"/>
        <v>0</v>
      </c>
      <c r="VK39" s="21">
        <v>0</v>
      </c>
      <c r="VL39" s="21">
        <f t="shared" si="243"/>
        <v>0</v>
      </c>
      <c r="VM39" s="21">
        <v>0</v>
      </c>
      <c r="VN39" s="21">
        <f t="shared" si="244"/>
        <v>0</v>
      </c>
      <c r="VO39" s="21">
        <v>0</v>
      </c>
      <c r="VP39" s="21">
        <f t="shared" si="245"/>
        <v>0</v>
      </c>
      <c r="VQ39" s="21">
        <v>0</v>
      </c>
      <c r="VR39" s="21">
        <f t="shared" si="246"/>
        <v>0</v>
      </c>
      <c r="VS39" s="21">
        <v>0</v>
      </c>
      <c r="VT39" s="21">
        <f t="shared" si="247"/>
        <v>0</v>
      </c>
      <c r="VU39" s="21">
        <f t="shared" si="248"/>
        <v>0</v>
      </c>
      <c r="VV39" s="21"/>
      <c r="VW39" s="23">
        <f t="shared" si="430"/>
        <v>0</v>
      </c>
      <c r="VX39" s="22"/>
      <c r="VY39" s="22"/>
      <c r="VZ39" s="22"/>
      <c r="WA39" s="23">
        <v>0</v>
      </c>
      <c r="WB39" s="21">
        <f t="shared" si="376"/>
        <v>0</v>
      </c>
      <c r="WC39" s="21">
        <f t="shared" si="250"/>
        <v>0</v>
      </c>
      <c r="WD39" s="21">
        <v>0</v>
      </c>
      <c r="WE39" s="21">
        <f t="shared" si="251"/>
        <v>0</v>
      </c>
      <c r="WF39" s="21">
        <v>0</v>
      </c>
      <c r="WG39" s="21">
        <f t="shared" si="252"/>
        <v>0</v>
      </c>
      <c r="WH39" s="21">
        <v>0</v>
      </c>
      <c r="WI39" s="21">
        <f t="shared" si="253"/>
        <v>0</v>
      </c>
      <c r="WJ39" s="21">
        <v>0</v>
      </c>
      <c r="WK39" s="21">
        <f t="shared" si="254"/>
        <v>0</v>
      </c>
      <c r="WL39" s="21">
        <v>0</v>
      </c>
      <c r="WM39" s="21">
        <f t="shared" si="255"/>
        <v>0</v>
      </c>
      <c r="WN39" s="21">
        <f t="shared" si="413"/>
        <v>0</v>
      </c>
      <c r="WO39" s="21"/>
      <c r="WP39" s="21">
        <f t="shared" si="16"/>
        <v>0</v>
      </c>
      <c r="WQ39" s="21"/>
      <c r="WR39" s="21"/>
      <c r="WS39" s="21">
        <v>0</v>
      </c>
      <c r="WT39" s="21">
        <f t="shared" si="257"/>
        <v>0</v>
      </c>
      <c r="WU39" s="21">
        <v>0</v>
      </c>
      <c r="WV39" s="21">
        <v>0</v>
      </c>
      <c r="WW39" s="22"/>
      <c r="WX39" s="22"/>
      <c r="WY39" s="21">
        <v>0</v>
      </c>
      <c r="WZ39" s="21">
        <f t="shared" si="258"/>
        <v>0</v>
      </c>
      <c r="XA39" s="21">
        <v>0</v>
      </c>
      <c r="XB39" s="21">
        <f t="shared" si="259"/>
        <v>0</v>
      </c>
      <c r="XC39" s="21">
        <v>0</v>
      </c>
      <c r="XD39" s="21">
        <f t="shared" si="260"/>
        <v>0</v>
      </c>
      <c r="XE39" s="21">
        <v>0</v>
      </c>
      <c r="XF39" s="21">
        <f t="shared" si="261"/>
        <v>0</v>
      </c>
      <c r="XG39" s="21">
        <v>0</v>
      </c>
      <c r="XH39" s="21">
        <f t="shared" si="262"/>
        <v>0</v>
      </c>
      <c r="XI39" s="21">
        <v>0</v>
      </c>
      <c r="XJ39" s="21">
        <f t="shared" si="263"/>
        <v>0</v>
      </c>
      <c r="XK39" s="21">
        <f t="shared" si="264"/>
        <v>0</v>
      </c>
      <c r="XL39" s="21"/>
      <c r="XM39" s="23">
        <f t="shared" si="431"/>
        <v>0</v>
      </c>
      <c r="XN39" s="22"/>
      <c r="XO39" s="22"/>
      <c r="XP39" s="22"/>
      <c r="XQ39" s="23">
        <v>0</v>
      </c>
      <c r="XR39" s="21">
        <f t="shared" si="377"/>
        <v>0</v>
      </c>
      <c r="XS39" s="21">
        <f t="shared" si="266"/>
        <v>0</v>
      </c>
      <c r="XT39" s="21">
        <v>0</v>
      </c>
      <c r="XU39" s="21">
        <f t="shared" si="267"/>
        <v>0</v>
      </c>
      <c r="XV39" s="21">
        <v>0</v>
      </c>
      <c r="XW39" s="21">
        <f t="shared" si="268"/>
        <v>0</v>
      </c>
      <c r="XX39" s="21">
        <v>0</v>
      </c>
      <c r="XY39" s="21">
        <f t="shared" si="269"/>
        <v>0</v>
      </c>
      <c r="XZ39" s="21">
        <v>0</v>
      </c>
      <c r="YA39" s="21">
        <f t="shared" si="270"/>
        <v>0</v>
      </c>
      <c r="YB39" s="21">
        <v>0</v>
      </c>
      <c r="YC39" s="21">
        <f t="shared" si="271"/>
        <v>0</v>
      </c>
      <c r="YD39" s="21">
        <f t="shared" si="414"/>
        <v>0</v>
      </c>
      <c r="YE39" s="21"/>
      <c r="YF39" s="21">
        <f t="shared" si="17"/>
        <v>0</v>
      </c>
      <c r="YG39" s="21"/>
      <c r="YH39" s="21"/>
      <c r="YI39" s="21">
        <v>0</v>
      </c>
      <c r="YJ39" s="21">
        <f t="shared" si="273"/>
        <v>0</v>
      </c>
      <c r="YK39" s="21">
        <v>0</v>
      </c>
      <c r="YL39" s="21">
        <v>0</v>
      </c>
      <c r="YM39" s="22"/>
      <c r="YN39" s="22"/>
      <c r="YO39" s="21">
        <v>0</v>
      </c>
      <c r="YP39" s="21">
        <f t="shared" si="274"/>
        <v>0</v>
      </c>
      <c r="YQ39" s="21">
        <v>0</v>
      </c>
      <c r="YR39" s="21">
        <f t="shared" si="275"/>
        <v>0</v>
      </c>
      <c r="YS39" s="21">
        <v>0</v>
      </c>
      <c r="YT39" s="21">
        <f t="shared" si="276"/>
        <v>0</v>
      </c>
      <c r="YU39" s="21">
        <v>0</v>
      </c>
      <c r="YV39" s="21">
        <f t="shared" si="277"/>
        <v>0</v>
      </c>
      <c r="YW39" s="21">
        <v>0</v>
      </c>
      <c r="YX39" s="21">
        <f t="shared" si="278"/>
        <v>0</v>
      </c>
      <c r="YY39" s="21">
        <v>0</v>
      </c>
      <c r="YZ39" s="21">
        <f t="shared" si="279"/>
        <v>0</v>
      </c>
      <c r="ZA39" s="21">
        <f t="shared" si="280"/>
        <v>0</v>
      </c>
      <c r="ZB39" s="21"/>
      <c r="ZC39" s="23">
        <f t="shared" si="432"/>
        <v>0</v>
      </c>
      <c r="ZD39" s="22"/>
      <c r="ZE39" s="22"/>
      <c r="ZF39" s="22"/>
      <c r="ZG39" s="23">
        <v>0</v>
      </c>
      <c r="ZH39" s="21">
        <f t="shared" si="378"/>
        <v>0</v>
      </c>
      <c r="ZI39" s="21">
        <f t="shared" si="282"/>
        <v>0</v>
      </c>
      <c r="ZJ39" s="21">
        <v>0</v>
      </c>
      <c r="ZK39" s="21">
        <f t="shared" si="283"/>
        <v>0</v>
      </c>
      <c r="ZL39" s="21">
        <v>0</v>
      </c>
      <c r="ZM39" s="21">
        <f t="shared" si="284"/>
        <v>0</v>
      </c>
      <c r="ZN39" s="21">
        <v>0</v>
      </c>
      <c r="ZO39" s="21">
        <f t="shared" si="285"/>
        <v>0</v>
      </c>
      <c r="ZP39" s="21">
        <v>0</v>
      </c>
      <c r="ZQ39" s="21">
        <f t="shared" si="286"/>
        <v>0</v>
      </c>
      <c r="ZR39" s="21">
        <v>0</v>
      </c>
      <c r="ZS39" s="21">
        <f t="shared" si="287"/>
        <v>0</v>
      </c>
      <c r="ZT39" s="21">
        <f t="shared" si="415"/>
        <v>0</v>
      </c>
      <c r="ZU39" s="21"/>
      <c r="ZV39" s="21">
        <f t="shared" si="18"/>
        <v>0</v>
      </c>
      <c r="ZW39" s="21"/>
      <c r="ZX39" s="21"/>
      <c r="ZY39" s="21">
        <v>0</v>
      </c>
      <c r="ZZ39" s="21">
        <f t="shared" si="289"/>
        <v>0</v>
      </c>
      <c r="AAA39" s="21">
        <v>0</v>
      </c>
      <c r="AAB39" s="21">
        <v>0</v>
      </c>
      <c r="AAC39" s="22"/>
      <c r="AAD39" s="22"/>
      <c r="AAE39" s="21">
        <v>0</v>
      </c>
      <c r="AAF39" s="21">
        <f t="shared" si="290"/>
        <v>0</v>
      </c>
      <c r="AAG39" s="21">
        <v>0</v>
      </c>
      <c r="AAH39" s="21">
        <f t="shared" si="291"/>
        <v>0</v>
      </c>
      <c r="AAI39" s="21">
        <v>0</v>
      </c>
      <c r="AAJ39" s="21">
        <f t="shared" si="292"/>
        <v>0</v>
      </c>
      <c r="AAK39" s="21">
        <v>0</v>
      </c>
      <c r="AAL39" s="21">
        <f t="shared" si="293"/>
        <v>0</v>
      </c>
      <c r="AAM39" s="21">
        <v>0</v>
      </c>
      <c r="AAN39" s="21">
        <f t="shared" si="294"/>
        <v>0</v>
      </c>
      <c r="AAO39" s="21">
        <v>0</v>
      </c>
      <c r="AAP39" s="21">
        <f t="shared" si="295"/>
        <v>0</v>
      </c>
      <c r="AAQ39" s="21">
        <f t="shared" si="296"/>
        <v>0</v>
      </c>
      <c r="AAR39" s="21"/>
      <c r="AAS39" s="23">
        <f t="shared" si="433"/>
        <v>0</v>
      </c>
      <c r="AAT39" s="22"/>
      <c r="AAU39" s="22"/>
      <c r="AAV39" s="22"/>
      <c r="AAW39" s="23">
        <v>0</v>
      </c>
      <c r="AAX39" s="21">
        <f t="shared" si="379"/>
        <v>0</v>
      </c>
      <c r="AAY39" s="21">
        <f t="shared" si="298"/>
        <v>0</v>
      </c>
      <c r="AAZ39" s="21">
        <v>0</v>
      </c>
      <c r="ABA39" s="21">
        <f t="shared" si="299"/>
        <v>0</v>
      </c>
      <c r="ABB39" s="21">
        <v>0</v>
      </c>
      <c r="ABC39" s="21">
        <f t="shared" si="300"/>
        <v>0</v>
      </c>
      <c r="ABD39" s="21">
        <v>0</v>
      </c>
      <c r="ABE39" s="21">
        <f t="shared" si="301"/>
        <v>0</v>
      </c>
      <c r="ABF39" s="21">
        <v>0</v>
      </c>
      <c r="ABG39" s="21">
        <f t="shared" si="302"/>
        <v>0</v>
      </c>
      <c r="ABH39" s="21">
        <v>0</v>
      </c>
      <c r="ABI39" s="21">
        <f t="shared" si="303"/>
        <v>0</v>
      </c>
      <c r="ABJ39" s="21">
        <f t="shared" si="416"/>
        <v>0</v>
      </c>
      <c r="ABK39" s="21"/>
      <c r="ABL39" s="21">
        <f t="shared" si="19"/>
        <v>0</v>
      </c>
      <c r="ABM39" s="21"/>
      <c r="ABN39" s="21"/>
      <c r="ABO39" s="21">
        <v>0</v>
      </c>
      <c r="ABP39" s="21">
        <f t="shared" si="305"/>
        <v>0</v>
      </c>
      <c r="ABQ39" s="21">
        <v>0</v>
      </c>
      <c r="ABR39" s="21">
        <v>0</v>
      </c>
      <c r="ABS39" s="22"/>
      <c r="ABT39" s="22"/>
      <c r="ABU39" s="21">
        <v>0</v>
      </c>
      <c r="ABV39" s="21">
        <f t="shared" si="20"/>
        <v>0</v>
      </c>
      <c r="ABW39" s="21">
        <v>0</v>
      </c>
      <c r="ABX39" s="21">
        <f t="shared" si="306"/>
        <v>0</v>
      </c>
      <c r="ABY39" s="21">
        <v>0</v>
      </c>
      <c r="ABZ39" s="21">
        <f t="shared" si="307"/>
        <v>0</v>
      </c>
      <c r="ACA39" s="21">
        <v>0</v>
      </c>
      <c r="ACB39" s="21">
        <f t="shared" si="308"/>
        <v>0</v>
      </c>
      <c r="ACC39" s="21">
        <v>0</v>
      </c>
      <c r="ACD39" s="21">
        <f t="shared" si="309"/>
        <v>0</v>
      </c>
      <c r="ACE39" s="21">
        <v>0</v>
      </c>
      <c r="ACF39" s="21">
        <f t="shared" si="310"/>
        <v>0</v>
      </c>
      <c r="ACG39" s="21">
        <f t="shared" si="21"/>
        <v>0</v>
      </c>
      <c r="ACH39" s="21"/>
      <c r="ACI39" s="23">
        <f t="shared" si="434"/>
        <v>0</v>
      </c>
      <c r="ACJ39" s="22"/>
      <c r="ACK39" s="22"/>
      <c r="ACL39" s="22"/>
      <c r="ACM39" s="23">
        <v>0</v>
      </c>
      <c r="ACN39" s="21">
        <f t="shared" si="380"/>
        <v>0</v>
      </c>
      <c r="ACO39" s="21">
        <f t="shared" si="312"/>
        <v>0</v>
      </c>
      <c r="ACP39" s="21">
        <v>0</v>
      </c>
      <c r="ACQ39" s="21">
        <f t="shared" si="313"/>
        <v>0</v>
      </c>
      <c r="ACR39" s="21">
        <v>0</v>
      </c>
      <c r="ACS39" s="21">
        <f t="shared" si="314"/>
        <v>0</v>
      </c>
      <c r="ACT39" s="21">
        <v>0</v>
      </c>
      <c r="ACU39" s="21">
        <f t="shared" si="315"/>
        <v>0</v>
      </c>
      <c r="ACV39" s="21">
        <v>0</v>
      </c>
      <c r="ACW39" s="21">
        <f t="shared" si="316"/>
        <v>0</v>
      </c>
      <c r="ACX39" s="21">
        <v>0</v>
      </c>
      <c r="ACY39" s="21">
        <f t="shared" si="317"/>
        <v>0</v>
      </c>
      <c r="ACZ39" s="21">
        <f t="shared" si="417"/>
        <v>0</v>
      </c>
      <c r="ADA39" s="21"/>
      <c r="ADB39" s="21">
        <f t="shared" si="22"/>
        <v>0</v>
      </c>
      <c r="ADC39" s="21"/>
      <c r="ADD39" s="21"/>
      <c r="ADE39" s="21">
        <v>0</v>
      </c>
      <c r="ADF39" s="21">
        <f t="shared" si="319"/>
        <v>0</v>
      </c>
      <c r="ADG39" s="21">
        <v>0</v>
      </c>
      <c r="ADH39" s="21">
        <v>0</v>
      </c>
      <c r="ADI39" s="22"/>
      <c r="ADJ39" s="22"/>
      <c r="ADK39" s="21">
        <v>0</v>
      </c>
      <c r="ADL39" s="21">
        <f t="shared" si="320"/>
        <v>0</v>
      </c>
      <c r="ADM39" s="21">
        <v>0</v>
      </c>
      <c r="ADN39" s="21">
        <f t="shared" si="321"/>
        <v>0</v>
      </c>
      <c r="ADO39" s="21">
        <v>0</v>
      </c>
      <c r="ADP39" s="21">
        <f t="shared" si="322"/>
        <v>0</v>
      </c>
      <c r="ADQ39" s="21">
        <v>0</v>
      </c>
      <c r="ADR39" s="21">
        <f t="shared" si="323"/>
        <v>0</v>
      </c>
      <c r="ADS39" s="21">
        <v>0</v>
      </c>
      <c r="ADT39" s="21">
        <f t="shared" si="324"/>
        <v>0</v>
      </c>
      <c r="ADU39" s="21">
        <v>0</v>
      </c>
      <c r="ADV39" s="21">
        <f t="shared" si="325"/>
        <v>0</v>
      </c>
      <c r="ADW39" s="21">
        <f t="shared" si="326"/>
        <v>0</v>
      </c>
      <c r="ADX39" s="21"/>
      <c r="ADY39" s="23">
        <f t="shared" si="435"/>
        <v>0</v>
      </c>
      <c r="ADZ39" s="22"/>
      <c r="AEA39" s="22"/>
      <c r="AEB39" s="22"/>
      <c r="AEC39" s="23">
        <v>0</v>
      </c>
      <c r="AED39" s="21">
        <f t="shared" si="381"/>
        <v>0</v>
      </c>
      <c r="AEE39" s="21">
        <f t="shared" si="328"/>
        <v>0</v>
      </c>
      <c r="AEF39" s="21">
        <v>0</v>
      </c>
      <c r="AEG39" s="21">
        <f t="shared" si="329"/>
        <v>0</v>
      </c>
      <c r="AEH39" s="21">
        <v>0</v>
      </c>
      <c r="AEI39" s="21">
        <f t="shared" si="330"/>
        <v>0</v>
      </c>
      <c r="AEJ39" s="21">
        <v>0</v>
      </c>
      <c r="AEK39" s="21">
        <f t="shared" si="331"/>
        <v>0</v>
      </c>
      <c r="AEL39" s="21">
        <v>0</v>
      </c>
      <c r="AEM39" s="21">
        <f t="shared" si="332"/>
        <v>0</v>
      </c>
      <c r="AEN39" s="21">
        <v>0</v>
      </c>
      <c r="AEO39" s="21">
        <f t="shared" si="333"/>
        <v>0</v>
      </c>
      <c r="AEP39" s="21">
        <f t="shared" si="418"/>
        <v>0</v>
      </c>
      <c r="AEQ39" s="21"/>
      <c r="AER39" s="21">
        <f t="shared" si="23"/>
        <v>0</v>
      </c>
      <c r="AES39" s="21"/>
      <c r="AET39" s="21"/>
      <c r="AEU39" s="21">
        <v>0</v>
      </c>
      <c r="AEV39" s="21">
        <f t="shared" si="335"/>
        <v>0</v>
      </c>
      <c r="AEW39" s="21">
        <v>0</v>
      </c>
      <c r="AEX39" s="21">
        <v>0</v>
      </c>
      <c r="AEY39" s="22"/>
      <c r="AEZ39" s="22"/>
      <c r="AFA39" s="21">
        <v>0</v>
      </c>
      <c r="AFB39" s="21">
        <f t="shared" si="336"/>
        <v>0</v>
      </c>
      <c r="AFC39" s="21">
        <v>0</v>
      </c>
      <c r="AFD39" s="21">
        <f t="shared" si="337"/>
        <v>0</v>
      </c>
      <c r="AFE39" s="21">
        <v>0</v>
      </c>
      <c r="AFF39" s="21">
        <f t="shared" si="338"/>
        <v>0</v>
      </c>
      <c r="AFG39" s="21">
        <v>0</v>
      </c>
      <c r="AFH39" s="21">
        <f t="shared" si="339"/>
        <v>0</v>
      </c>
      <c r="AFI39" s="21">
        <v>0</v>
      </c>
      <c r="AFJ39" s="21">
        <f t="shared" si="340"/>
        <v>0</v>
      </c>
      <c r="AFK39" s="21">
        <v>0</v>
      </c>
      <c r="AFL39" s="21">
        <f t="shared" si="341"/>
        <v>0</v>
      </c>
      <c r="AFM39" s="21">
        <f t="shared" si="342"/>
        <v>0</v>
      </c>
      <c r="AFN39" s="21"/>
      <c r="AFO39" s="23">
        <f t="shared" si="436"/>
        <v>0</v>
      </c>
      <c r="AFP39" s="24">
        <f t="shared" si="24"/>
        <v>0</v>
      </c>
      <c r="AFQ39" s="24">
        <f t="shared" si="25"/>
        <v>0</v>
      </c>
      <c r="AFR39" s="24">
        <f t="shared" si="343"/>
        <v>0</v>
      </c>
    </row>
    <row r="40" spans="1:850" ht="19.350000000000001" customHeight="1" x14ac:dyDescent="0.3">
      <c r="A40" s="19"/>
      <c r="B40" s="20" t="s">
        <v>43</v>
      </c>
      <c r="C40" s="20" t="s">
        <v>43</v>
      </c>
      <c r="D40" s="21">
        <v>0</v>
      </c>
      <c r="E40" s="20" t="s">
        <v>43</v>
      </c>
      <c r="F40" s="20" t="s">
        <v>43</v>
      </c>
      <c r="G40" s="21">
        <v>0</v>
      </c>
      <c r="H40" s="22"/>
      <c r="I40" s="22"/>
      <c r="J40" s="22"/>
      <c r="K40" s="23">
        <v>0</v>
      </c>
      <c r="L40" s="21">
        <f t="shared" si="26"/>
        <v>0</v>
      </c>
      <c r="M40" s="21">
        <f t="shared" si="27"/>
        <v>0</v>
      </c>
      <c r="N40" s="21">
        <v>0</v>
      </c>
      <c r="O40" s="21">
        <f t="shared" si="28"/>
        <v>0</v>
      </c>
      <c r="P40" s="21">
        <v>0</v>
      </c>
      <c r="Q40" s="21">
        <f t="shared" si="29"/>
        <v>0</v>
      </c>
      <c r="R40" s="21">
        <v>0</v>
      </c>
      <c r="S40" s="21">
        <f t="shared" si="30"/>
        <v>0</v>
      </c>
      <c r="T40" s="21">
        <v>0</v>
      </c>
      <c r="U40" s="21">
        <f t="shared" si="31"/>
        <v>0</v>
      </c>
      <c r="V40" s="21">
        <v>0</v>
      </c>
      <c r="W40" s="21">
        <f t="shared" si="32"/>
        <v>0</v>
      </c>
      <c r="X40" s="21">
        <f t="shared" si="33"/>
        <v>0</v>
      </c>
      <c r="Y40" s="21"/>
      <c r="Z40" s="21">
        <f t="shared" si="0"/>
        <v>0</v>
      </c>
      <c r="AA40" s="21"/>
      <c r="AB40" s="21"/>
      <c r="AC40" s="21">
        <v>0</v>
      </c>
      <c r="AD40" s="21">
        <f t="shared" si="34"/>
        <v>0</v>
      </c>
      <c r="AE40" s="21">
        <v>0</v>
      </c>
      <c r="AF40" s="21">
        <v>0</v>
      </c>
      <c r="AG40" s="22"/>
      <c r="AH40" s="22"/>
      <c r="AI40" s="21">
        <v>0</v>
      </c>
      <c r="AJ40" s="21">
        <f t="shared" si="35"/>
        <v>0</v>
      </c>
      <c r="AK40" s="21">
        <v>0</v>
      </c>
      <c r="AL40" s="21">
        <f t="shared" si="36"/>
        <v>0</v>
      </c>
      <c r="AM40" s="21">
        <v>0</v>
      </c>
      <c r="AN40" s="21">
        <f t="shared" si="37"/>
        <v>0</v>
      </c>
      <c r="AO40" s="21">
        <v>0</v>
      </c>
      <c r="AP40" s="21">
        <f t="shared" si="38"/>
        <v>0</v>
      </c>
      <c r="AQ40" s="21">
        <v>0</v>
      </c>
      <c r="AR40" s="21">
        <f t="shared" si="39"/>
        <v>0</v>
      </c>
      <c r="AS40" s="21">
        <v>0</v>
      </c>
      <c r="AT40" s="21">
        <f t="shared" si="40"/>
        <v>0</v>
      </c>
      <c r="AU40" s="21">
        <f t="shared" si="41"/>
        <v>0</v>
      </c>
      <c r="AV40" s="21"/>
      <c r="AW40" s="23">
        <f t="shared" si="344"/>
        <v>0</v>
      </c>
      <c r="AX40" s="22"/>
      <c r="AY40" s="22"/>
      <c r="AZ40" s="22"/>
      <c r="BA40" s="23">
        <v>0</v>
      </c>
      <c r="BB40" s="21">
        <f t="shared" si="363"/>
        <v>0</v>
      </c>
      <c r="BC40" s="21">
        <f t="shared" si="43"/>
        <v>0</v>
      </c>
      <c r="BD40" s="21">
        <v>0</v>
      </c>
      <c r="BE40" s="21">
        <f t="shared" si="44"/>
        <v>0</v>
      </c>
      <c r="BF40" s="21">
        <v>0</v>
      </c>
      <c r="BG40" s="21">
        <f t="shared" si="45"/>
        <v>0</v>
      </c>
      <c r="BH40" s="21">
        <v>0</v>
      </c>
      <c r="BI40" s="21">
        <f t="shared" si="46"/>
        <v>0</v>
      </c>
      <c r="BJ40" s="21">
        <v>0</v>
      </c>
      <c r="BK40" s="21">
        <f t="shared" si="47"/>
        <v>0</v>
      </c>
      <c r="BL40" s="21">
        <v>0</v>
      </c>
      <c r="BM40" s="21">
        <f t="shared" si="48"/>
        <v>0</v>
      </c>
      <c r="BN40" s="21">
        <f t="shared" si="400"/>
        <v>0</v>
      </c>
      <c r="BO40" s="21"/>
      <c r="BP40" s="21">
        <f t="shared" si="1"/>
        <v>0</v>
      </c>
      <c r="BQ40" s="21"/>
      <c r="BR40" s="21"/>
      <c r="BS40" s="21">
        <v>0</v>
      </c>
      <c r="BT40" s="21">
        <f t="shared" si="50"/>
        <v>0</v>
      </c>
      <c r="BU40" s="21">
        <v>0</v>
      </c>
      <c r="BV40" s="21">
        <v>0</v>
      </c>
      <c r="BW40" s="22"/>
      <c r="BX40" s="22"/>
      <c r="BY40" s="21">
        <v>0</v>
      </c>
      <c r="BZ40" s="21">
        <f t="shared" si="51"/>
        <v>0</v>
      </c>
      <c r="CA40" s="21">
        <v>0</v>
      </c>
      <c r="CB40" s="21">
        <f t="shared" si="52"/>
        <v>0</v>
      </c>
      <c r="CC40" s="21">
        <v>0</v>
      </c>
      <c r="CD40" s="21">
        <f t="shared" si="53"/>
        <v>0</v>
      </c>
      <c r="CE40" s="21">
        <v>0</v>
      </c>
      <c r="CF40" s="21">
        <f t="shared" si="54"/>
        <v>0</v>
      </c>
      <c r="CG40" s="21">
        <v>0</v>
      </c>
      <c r="CH40" s="21">
        <f t="shared" si="55"/>
        <v>0</v>
      </c>
      <c r="CI40" s="21">
        <v>0</v>
      </c>
      <c r="CJ40" s="21">
        <f t="shared" si="56"/>
        <v>0</v>
      </c>
      <c r="CK40" s="21">
        <f t="shared" si="57"/>
        <v>0</v>
      </c>
      <c r="CL40" s="21"/>
      <c r="CM40" s="23">
        <f t="shared" si="419"/>
        <v>0</v>
      </c>
      <c r="CN40" s="22"/>
      <c r="CO40" s="22"/>
      <c r="CP40" s="22"/>
      <c r="CQ40" s="23">
        <v>0</v>
      </c>
      <c r="CR40" s="21">
        <f t="shared" si="364"/>
        <v>0</v>
      </c>
      <c r="CS40" s="21">
        <f t="shared" si="59"/>
        <v>0</v>
      </c>
      <c r="CT40" s="21">
        <v>0</v>
      </c>
      <c r="CU40" s="21">
        <f t="shared" si="60"/>
        <v>0</v>
      </c>
      <c r="CV40" s="21">
        <v>0</v>
      </c>
      <c r="CW40" s="21">
        <f t="shared" si="61"/>
        <v>0</v>
      </c>
      <c r="CX40" s="21">
        <v>0</v>
      </c>
      <c r="CY40" s="21">
        <f t="shared" si="62"/>
        <v>0</v>
      </c>
      <c r="CZ40" s="21">
        <v>0</v>
      </c>
      <c r="DA40" s="21">
        <f t="shared" si="63"/>
        <v>0</v>
      </c>
      <c r="DB40" s="21">
        <v>0</v>
      </c>
      <c r="DC40" s="21">
        <f t="shared" si="64"/>
        <v>0</v>
      </c>
      <c r="DD40" s="21">
        <f t="shared" si="401"/>
        <v>0</v>
      </c>
      <c r="DE40" s="21"/>
      <c r="DF40" s="21">
        <f t="shared" si="2"/>
        <v>0</v>
      </c>
      <c r="DG40" s="21"/>
      <c r="DH40" s="21"/>
      <c r="DI40" s="21">
        <v>0</v>
      </c>
      <c r="DJ40" s="21">
        <f t="shared" si="66"/>
        <v>0</v>
      </c>
      <c r="DK40" s="21">
        <v>0</v>
      </c>
      <c r="DL40" s="21">
        <v>0</v>
      </c>
      <c r="DM40" s="22"/>
      <c r="DN40" s="22"/>
      <c r="DO40" s="21">
        <v>0</v>
      </c>
      <c r="DP40" s="21">
        <f t="shared" si="3"/>
        <v>0</v>
      </c>
      <c r="DQ40" s="21">
        <v>0</v>
      </c>
      <c r="DR40" s="21">
        <f t="shared" si="67"/>
        <v>0</v>
      </c>
      <c r="DS40" s="21">
        <v>0</v>
      </c>
      <c r="DT40" s="21">
        <f t="shared" si="68"/>
        <v>0</v>
      </c>
      <c r="DU40" s="21">
        <v>0</v>
      </c>
      <c r="DV40" s="21">
        <f t="shared" si="69"/>
        <v>0</v>
      </c>
      <c r="DW40" s="21">
        <v>0</v>
      </c>
      <c r="DX40" s="21">
        <f t="shared" si="70"/>
        <v>0</v>
      </c>
      <c r="DY40" s="21">
        <v>0</v>
      </c>
      <c r="DZ40" s="21">
        <f t="shared" si="71"/>
        <v>0</v>
      </c>
      <c r="EA40" s="21">
        <f t="shared" si="72"/>
        <v>0</v>
      </c>
      <c r="EB40" s="21"/>
      <c r="EC40" s="23">
        <f t="shared" si="4"/>
        <v>0</v>
      </c>
      <c r="ED40" s="22"/>
      <c r="EE40" s="22"/>
      <c r="EF40" s="22"/>
      <c r="EG40" s="23">
        <v>0</v>
      </c>
      <c r="EH40" s="21">
        <f t="shared" si="365"/>
        <v>0</v>
      </c>
      <c r="EI40" s="21">
        <f t="shared" si="74"/>
        <v>0</v>
      </c>
      <c r="EJ40" s="21">
        <v>0</v>
      </c>
      <c r="EK40" s="21">
        <f t="shared" si="75"/>
        <v>0</v>
      </c>
      <c r="EL40" s="21">
        <v>0</v>
      </c>
      <c r="EM40" s="21">
        <f t="shared" si="76"/>
        <v>0</v>
      </c>
      <c r="EN40" s="21">
        <v>0</v>
      </c>
      <c r="EO40" s="21">
        <f t="shared" si="77"/>
        <v>0</v>
      </c>
      <c r="EP40" s="21">
        <v>0</v>
      </c>
      <c r="EQ40" s="21">
        <f t="shared" si="78"/>
        <v>0</v>
      </c>
      <c r="ER40" s="21">
        <v>0</v>
      </c>
      <c r="ES40" s="21">
        <f t="shared" si="79"/>
        <v>0</v>
      </c>
      <c r="ET40" s="21">
        <f t="shared" si="402"/>
        <v>0</v>
      </c>
      <c r="EU40" s="21"/>
      <c r="EV40" s="21">
        <f t="shared" si="5"/>
        <v>0</v>
      </c>
      <c r="EW40" s="21"/>
      <c r="EX40" s="21"/>
      <c r="EY40" s="21">
        <v>0</v>
      </c>
      <c r="EZ40" s="21">
        <f t="shared" si="81"/>
        <v>0</v>
      </c>
      <c r="FA40" s="21">
        <v>0</v>
      </c>
      <c r="FB40" s="21">
        <v>0</v>
      </c>
      <c r="FC40" s="22"/>
      <c r="FD40" s="22"/>
      <c r="FE40" s="21">
        <v>0</v>
      </c>
      <c r="FF40" s="21">
        <f t="shared" si="82"/>
        <v>0</v>
      </c>
      <c r="FG40" s="21">
        <v>0</v>
      </c>
      <c r="FH40" s="21">
        <f t="shared" si="83"/>
        <v>0</v>
      </c>
      <c r="FI40" s="21">
        <v>0</v>
      </c>
      <c r="FJ40" s="21">
        <f t="shared" si="84"/>
        <v>0</v>
      </c>
      <c r="FK40" s="21">
        <v>0</v>
      </c>
      <c r="FL40" s="21">
        <f t="shared" si="85"/>
        <v>0</v>
      </c>
      <c r="FM40" s="21">
        <v>0</v>
      </c>
      <c r="FN40" s="21">
        <f t="shared" si="86"/>
        <v>0</v>
      </c>
      <c r="FO40" s="21">
        <v>0</v>
      </c>
      <c r="FP40" s="21">
        <f t="shared" si="87"/>
        <v>0</v>
      </c>
      <c r="FQ40" s="21">
        <f t="shared" si="88"/>
        <v>0</v>
      </c>
      <c r="FR40" s="21"/>
      <c r="FS40" s="23">
        <f t="shared" si="420"/>
        <v>0</v>
      </c>
      <c r="FT40" s="22"/>
      <c r="FU40" s="22"/>
      <c r="FV40" s="22"/>
      <c r="FW40" s="23">
        <v>0</v>
      </c>
      <c r="FX40" s="21">
        <f t="shared" si="366"/>
        <v>0</v>
      </c>
      <c r="FY40" s="21">
        <f t="shared" si="90"/>
        <v>0</v>
      </c>
      <c r="FZ40" s="21">
        <v>0</v>
      </c>
      <c r="GA40" s="21">
        <f t="shared" si="91"/>
        <v>0</v>
      </c>
      <c r="GB40" s="21">
        <v>0</v>
      </c>
      <c r="GC40" s="21">
        <f t="shared" si="92"/>
        <v>0</v>
      </c>
      <c r="GD40" s="21">
        <v>0</v>
      </c>
      <c r="GE40" s="21">
        <f t="shared" si="93"/>
        <v>0</v>
      </c>
      <c r="GF40" s="21">
        <v>0</v>
      </c>
      <c r="GG40" s="21">
        <f t="shared" si="94"/>
        <v>0</v>
      </c>
      <c r="GH40" s="21">
        <v>0</v>
      </c>
      <c r="GI40" s="21">
        <f t="shared" si="95"/>
        <v>0</v>
      </c>
      <c r="GJ40" s="21">
        <f t="shared" si="403"/>
        <v>0</v>
      </c>
      <c r="GK40" s="21"/>
      <c r="GL40" s="21">
        <f t="shared" si="6"/>
        <v>0</v>
      </c>
      <c r="GM40" s="21"/>
      <c r="GN40" s="21"/>
      <c r="GO40" s="21">
        <v>0</v>
      </c>
      <c r="GP40" s="21">
        <f t="shared" si="97"/>
        <v>0</v>
      </c>
      <c r="GQ40" s="21">
        <v>0</v>
      </c>
      <c r="GR40" s="21">
        <v>0</v>
      </c>
      <c r="GS40" s="22"/>
      <c r="GT40" s="22"/>
      <c r="GU40" s="21">
        <v>0</v>
      </c>
      <c r="GV40" s="21">
        <f t="shared" si="98"/>
        <v>0</v>
      </c>
      <c r="GW40" s="21">
        <v>0</v>
      </c>
      <c r="GX40" s="21">
        <f t="shared" si="99"/>
        <v>0</v>
      </c>
      <c r="GY40" s="21">
        <v>0</v>
      </c>
      <c r="GZ40" s="21">
        <f t="shared" si="100"/>
        <v>0</v>
      </c>
      <c r="HA40" s="21">
        <v>0</v>
      </c>
      <c r="HB40" s="21">
        <f t="shared" si="101"/>
        <v>0</v>
      </c>
      <c r="HC40" s="21">
        <v>0</v>
      </c>
      <c r="HD40" s="21">
        <f t="shared" si="102"/>
        <v>0</v>
      </c>
      <c r="HE40" s="21">
        <v>0</v>
      </c>
      <c r="HF40" s="21">
        <f t="shared" si="103"/>
        <v>0</v>
      </c>
      <c r="HG40" s="21">
        <f t="shared" si="104"/>
        <v>0</v>
      </c>
      <c r="HH40" s="21"/>
      <c r="HI40" s="23">
        <f t="shared" si="421"/>
        <v>0</v>
      </c>
      <c r="HJ40" s="22"/>
      <c r="HK40" s="22"/>
      <c r="HL40" s="22"/>
      <c r="HM40" s="23">
        <v>0</v>
      </c>
      <c r="HN40" s="21">
        <f t="shared" si="367"/>
        <v>0</v>
      </c>
      <c r="HO40" s="21">
        <f t="shared" si="106"/>
        <v>0</v>
      </c>
      <c r="HP40" s="21">
        <v>0</v>
      </c>
      <c r="HQ40" s="21">
        <f t="shared" si="107"/>
        <v>0</v>
      </c>
      <c r="HR40" s="21">
        <v>0</v>
      </c>
      <c r="HS40" s="21">
        <f t="shared" si="108"/>
        <v>0</v>
      </c>
      <c r="HT40" s="21">
        <v>0</v>
      </c>
      <c r="HU40" s="21">
        <f t="shared" si="109"/>
        <v>0</v>
      </c>
      <c r="HV40" s="21">
        <v>0</v>
      </c>
      <c r="HW40" s="21">
        <f t="shared" si="110"/>
        <v>0</v>
      </c>
      <c r="HX40" s="21">
        <v>0</v>
      </c>
      <c r="HY40" s="21">
        <f t="shared" si="111"/>
        <v>0</v>
      </c>
      <c r="HZ40" s="21">
        <f t="shared" si="404"/>
        <v>0</v>
      </c>
      <c r="IA40" s="21"/>
      <c r="IB40" s="21">
        <f t="shared" si="7"/>
        <v>0</v>
      </c>
      <c r="IC40" s="21"/>
      <c r="ID40" s="21"/>
      <c r="IE40" s="21">
        <v>0</v>
      </c>
      <c r="IF40" s="21">
        <f t="shared" si="113"/>
        <v>0</v>
      </c>
      <c r="IG40" s="21">
        <v>0</v>
      </c>
      <c r="IH40" s="21">
        <v>0</v>
      </c>
      <c r="II40" s="22"/>
      <c r="IJ40" s="22"/>
      <c r="IK40" s="21">
        <v>0</v>
      </c>
      <c r="IL40" s="21">
        <f t="shared" si="114"/>
        <v>0</v>
      </c>
      <c r="IM40" s="21">
        <v>0</v>
      </c>
      <c r="IN40" s="21">
        <f t="shared" si="115"/>
        <v>0</v>
      </c>
      <c r="IO40" s="21">
        <v>0</v>
      </c>
      <c r="IP40" s="21">
        <f t="shared" si="116"/>
        <v>0</v>
      </c>
      <c r="IQ40" s="21">
        <v>0</v>
      </c>
      <c r="IR40" s="21">
        <f t="shared" si="117"/>
        <v>0</v>
      </c>
      <c r="IS40" s="21">
        <v>0</v>
      </c>
      <c r="IT40" s="21">
        <f t="shared" si="118"/>
        <v>0</v>
      </c>
      <c r="IU40" s="21">
        <v>0</v>
      </c>
      <c r="IV40" s="21">
        <f t="shared" si="119"/>
        <v>0</v>
      </c>
      <c r="IW40" s="21">
        <f t="shared" si="120"/>
        <v>0</v>
      </c>
      <c r="IX40" s="21"/>
      <c r="IY40" s="23">
        <f t="shared" si="422"/>
        <v>0</v>
      </c>
      <c r="IZ40" s="22"/>
      <c r="JA40" s="22"/>
      <c r="JB40" s="22"/>
      <c r="JC40" s="23">
        <v>0</v>
      </c>
      <c r="JD40" s="21">
        <f t="shared" si="368"/>
        <v>0</v>
      </c>
      <c r="JE40" s="21">
        <f t="shared" si="122"/>
        <v>0</v>
      </c>
      <c r="JF40" s="21">
        <v>0</v>
      </c>
      <c r="JG40" s="21">
        <f t="shared" si="123"/>
        <v>0</v>
      </c>
      <c r="JH40" s="21">
        <v>0</v>
      </c>
      <c r="JI40" s="21">
        <f t="shared" si="124"/>
        <v>0</v>
      </c>
      <c r="JJ40" s="21">
        <v>0</v>
      </c>
      <c r="JK40" s="21">
        <f t="shared" si="125"/>
        <v>0</v>
      </c>
      <c r="JL40" s="21">
        <v>0</v>
      </c>
      <c r="JM40" s="21">
        <f t="shared" si="126"/>
        <v>0</v>
      </c>
      <c r="JN40" s="21">
        <v>0</v>
      </c>
      <c r="JO40" s="21">
        <f t="shared" si="127"/>
        <v>0</v>
      </c>
      <c r="JP40" s="21">
        <f t="shared" si="405"/>
        <v>0</v>
      </c>
      <c r="JQ40" s="21"/>
      <c r="JR40" s="21">
        <f t="shared" si="8"/>
        <v>0</v>
      </c>
      <c r="JS40" s="21"/>
      <c r="JT40" s="21"/>
      <c r="JU40" s="21">
        <v>0</v>
      </c>
      <c r="JV40" s="21">
        <f t="shared" si="129"/>
        <v>0</v>
      </c>
      <c r="JW40" s="21">
        <v>0</v>
      </c>
      <c r="JX40" s="21">
        <v>0</v>
      </c>
      <c r="JY40" s="22"/>
      <c r="JZ40" s="22"/>
      <c r="KA40" s="21">
        <v>0</v>
      </c>
      <c r="KB40" s="21">
        <f t="shared" si="130"/>
        <v>0</v>
      </c>
      <c r="KC40" s="21">
        <v>0</v>
      </c>
      <c r="KD40" s="21">
        <f t="shared" si="131"/>
        <v>0</v>
      </c>
      <c r="KE40" s="21">
        <v>0</v>
      </c>
      <c r="KF40" s="21">
        <f t="shared" si="132"/>
        <v>0</v>
      </c>
      <c r="KG40" s="21">
        <v>0</v>
      </c>
      <c r="KH40" s="21">
        <f t="shared" si="133"/>
        <v>0</v>
      </c>
      <c r="KI40" s="21">
        <v>0</v>
      </c>
      <c r="KJ40" s="21">
        <f t="shared" si="134"/>
        <v>0</v>
      </c>
      <c r="KK40" s="21">
        <v>0</v>
      </c>
      <c r="KL40" s="21">
        <f t="shared" si="135"/>
        <v>0</v>
      </c>
      <c r="KM40" s="21">
        <f t="shared" si="136"/>
        <v>0</v>
      </c>
      <c r="KN40" s="21"/>
      <c r="KO40" s="23">
        <f t="shared" si="423"/>
        <v>0</v>
      </c>
      <c r="KP40" s="22"/>
      <c r="KQ40" s="22"/>
      <c r="KR40" s="22"/>
      <c r="KS40" s="23">
        <v>0</v>
      </c>
      <c r="KT40" s="21">
        <f t="shared" si="369"/>
        <v>0</v>
      </c>
      <c r="KU40" s="21">
        <f t="shared" si="138"/>
        <v>0</v>
      </c>
      <c r="KV40" s="21">
        <v>0</v>
      </c>
      <c r="KW40" s="21">
        <f t="shared" si="139"/>
        <v>0</v>
      </c>
      <c r="KX40" s="21">
        <v>0</v>
      </c>
      <c r="KY40" s="21">
        <f t="shared" si="140"/>
        <v>0</v>
      </c>
      <c r="KZ40" s="21">
        <v>0</v>
      </c>
      <c r="LA40" s="21">
        <f t="shared" si="141"/>
        <v>0</v>
      </c>
      <c r="LB40" s="21">
        <v>0</v>
      </c>
      <c r="LC40" s="21">
        <f t="shared" si="142"/>
        <v>0</v>
      </c>
      <c r="LD40" s="21">
        <v>0</v>
      </c>
      <c r="LE40" s="21">
        <f t="shared" si="143"/>
        <v>0</v>
      </c>
      <c r="LF40" s="21">
        <f t="shared" si="406"/>
        <v>0</v>
      </c>
      <c r="LG40" s="21"/>
      <c r="LH40" s="21">
        <f t="shared" si="9"/>
        <v>0</v>
      </c>
      <c r="LI40" s="21"/>
      <c r="LJ40" s="21"/>
      <c r="LK40" s="21">
        <v>0</v>
      </c>
      <c r="LL40" s="21">
        <f t="shared" si="145"/>
        <v>0</v>
      </c>
      <c r="LM40" s="21">
        <v>0</v>
      </c>
      <c r="LN40" s="21">
        <v>0</v>
      </c>
      <c r="LO40" s="22"/>
      <c r="LP40" s="22"/>
      <c r="LQ40" s="21">
        <v>0</v>
      </c>
      <c r="LR40" s="21">
        <f t="shared" si="146"/>
        <v>0</v>
      </c>
      <c r="LS40" s="21">
        <v>0</v>
      </c>
      <c r="LT40" s="21">
        <f t="shared" si="147"/>
        <v>0</v>
      </c>
      <c r="LU40" s="21">
        <v>0</v>
      </c>
      <c r="LV40" s="21">
        <f t="shared" si="148"/>
        <v>0</v>
      </c>
      <c r="LW40" s="21">
        <v>0</v>
      </c>
      <c r="LX40" s="21">
        <f t="shared" si="149"/>
        <v>0</v>
      </c>
      <c r="LY40" s="21">
        <v>0</v>
      </c>
      <c r="LZ40" s="21">
        <f t="shared" si="150"/>
        <v>0</v>
      </c>
      <c r="MA40" s="21">
        <v>0</v>
      </c>
      <c r="MB40" s="21">
        <f t="shared" si="151"/>
        <v>0</v>
      </c>
      <c r="MC40" s="21">
        <f t="shared" si="152"/>
        <v>0</v>
      </c>
      <c r="MD40" s="21"/>
      <c r="ME40" s="23">
        <f t="shared" si="424"/>
        <v>0</v>
      </c>
      <c r="MF40" s="22"/>
      <c r="MG40" s="22"/>
      <c r="MH40" s="22"/>
      <c r="MI40" s="23">
        <v>0</v>
      </c>
      <c r="MJ40" s="21">
        <f t="shared" si="370"/>
        <v>0</v>
      </c>
      <c r="MK40" s="21">
        <f t="shared" si="154"/>
        <v>0</v>
      </c>
      <c r="ML40" s="21">
        <v>0</v>
      </c>
      <c r="MM40" s="21">
        <f t="shared" si="155"/>
        <v>0</v>
      </c>
      <c r="MN40" s="21">
        <v>0</v>
      </c>
      <c r="MO40" s="21">
        <f t="shared" si="156"/>
        <v>0</v>
      </c>
      <c r="MP40" s="21">
        <v>0</v>
      </c>
      <c r="MQ40" s="21">
        <f t="shared" si="157"/>
        <v>0</v>
      </c>
      <c r="MR40" s="21">
        <v>0</v>
      </c>
      <c r="MS40" s="21">
        <f t="shared" si="158"/>
        <v>0</v>
      </c>
      <c r="MT40" s="21">
        <v>0</v>
      </c>
      <c r="MU40" s="21">
        <f t="shared" si="159"/>
        <v>0</v>
      </c>
      <c r="MV40" s="21">
        <f t="shared" si="407"/>
        <v>0</v>
      </c>
      <c r="MW40" s="21"/>
      <c r="MX40" s="21">
        <f t="shared" si="10"/>
        <v>0</v>
      </c>
      <c r="MY40" s="21"/>
      <c r="MZ40" s="21"/>
      <c r="NA40" s="21">
        <v>0</v>
      </c>
      <c r="NB40" s="21">
        <f t="shared" si="161"/>
        <v>0</v>
      </c>
      <c r="NC40" s="21">
        <v>0</v>
      </c>
      <c r="ND40" s="21">
        <v>0</v>
      </c>
      <c r="NE40" s="22"/>
      <c r="NF40" s="22"/>
      <c r="NG40" s="21">
        <v>0</v>
      </c>
      <c r="NH40" s="21">
        <f t="shared" si="162"/>
        <v>0</v>
      </c>
      <c r="NI40" s="21">
        <v>0</v>
      </c>
      <c r="NJ40" s="21">
        <f t="shared" si="163"/>
        <v>0</v>
      </c>
      <c r="NK40" s="21">
        <v>0</v>
      </c>
      <c r="NL40" s="21">
        <f t="shared" si="164"/>
        <v>0</v>
      </c>
      <c r="NM40" s="21">
        <v>0</v>
      </c>
      <c r="NN40" s="21">
        <f t="shared" si="165"/>
        <v>0</v>
      </c>
      <c r="NO40" s="21">
        <v>0</v>
      </c>
      <c r="NP40" s="21">
        <f t="shared" si="166"/>
        <v>0</v>
      </c>
      <c r="NQ40" s="21">
        <v>0</v>
      </c>
      <c r="NR40" s="21">
        <f t="shared" si="167"/>
        <v>0</v>
      </c>
      <c r="NS40" s="21">
        <f t="shared" si="168"/>
        <v>0</v>
      </c>
      <c r="NT40" s="21"/>
      <c r="NU40" s="23">
        <f t="shared" si="425"/>
        <v>0</v>
      </c>
      <c r="NV40" s="22"/>
      <c r="NW40" s="22"/>
      <c r="NX40" s="22"/>
      <c r="NY40" s="23">
        <v>0</v>
      </c>
      <c r="NZ40" s="21">
        <f t="shared" si="371"/>
        <v>0</v>
      </c>
      <c r="OA40" s="21">
        <f t="shared" si="170"/>
        <v>0</v>
      </c>
      <c r="OB40" s="21">
        <v>0</v>
      </c>
      <c r="OC40" s="21">
        <f t="shared" si="171"/>
        <v>0</v>
      </c>
      <c r="OD40" s="21">
        <v>0</v>
      </c>
      <c r="OE40" s="21">
        <f t="shared" si="172"/>
        <v>0</v>
      </c>
      <c r="OF40" s="21">
        <v>0</v>
      </c>
      <c r="OG40" s="21">
        <f t="shared" si="173"/>
        <v>0</v>
      </c>
      <c r="OH40" s="21">
        <v>0</v>
      </c>
      <c r="OI40" s="21">
        <f t="shared" si="174"/>
        <v>0</v>
      </c>
      <c r="OJ40" s="21">
        <v>0</v>
      </c>
      <c r="OK40" s="21">
        <f t="shared" si="175"/>
        <v>0</v>
      </c>
      <c r="OL40" s="21">
        <f t="shared" si="408"/>
        <v>0</v>
      </c>
      <c r="OM40" s="21"/>
      <c r="ON40" s="21">
        <f t="shared" si="11"/>
        <v>0</v>
      </c>
      <c r="OO40" s="21"/>
      <c r="OP40" s="21"/>
      <c r="OQ40" s="21">
        <v>0</v>
      </c>
      <c r="OR40" s="21">
        <f t="shared" si="177"/>
        <v>0</v>
      </c>
      <c r="OS40" s="21">
        <v>0</v>
      </c>
      <c r="OT40" s="21">
        <v>0</v>
      </c>
      <c r="OU40" s="22"/>
      <c r="OV40" s="22"/>
      <c r="OW40" s="21">
        <v>0</v>
      </c>
      <c r="OX40" s="21">
        <f t="shared" si="178"/>
        <v>0</v>
      </c>
      <c r="OY40" s="21">
        <v>0</v>
      </c>
      <c r="OZ40" s="21">
        <f t="shared" si="179"/>
        <v>0</v>
      </c>
      <c r="PA40" s="21">
        <v>0</v>
      </c>
      <c r="PB40" s="21">
        <f t="shared" si="180"/>
        <v>0</v>
      </c>
      <c r="PC40" s="21">
        <v>0</v>
      </c>
      <c r="PD40" s="21">
        <f t="shared" si="181"/>
        <v>0</v>
      </c>
      <c r="PE40" s="21">
        <v>0</v>
      </c>
      <c r="PF40" s="21">
        <f t="shared" si="182"/>
        <v>0</v>
      </c>
      <c r="PG40" s="21">
        <v>0</v>
      </c>
      <c r="PH40" s="21">
        <f t="shared" si="183"/>
        <v>0</v>
      </c>
      <c r="PI40" s="21">
        <f t="shared" si="184"/>
        <v>0</v>
      </c>
      <c r="PJ40" s="21"/>
      <c r="PK40" s="23">
        <f t="shared" si="426"/>
        <v>0</v>
      </c>
      <c r="PL40" s="22"/>
      <c r="PM40" s="22"/>
      <c r="PN40" s="22"/>
      <c r="PO40" s="23">
        <v>0</v>
      </c>
      <c r="PP40" s="21">
        <f t="shared" si="372"/>
        <v>0</v>
      </c>
      <c r="PQ40" s="21">
        <f t="shared" si="186"/>
        <v>0</v>
      </c>
      <c r="PR40" s="21">
        <v>0</v>
      </c>
      <c r="PS40" s="21">
        <f t="shared" si="187"/>
        <v>0</v>
      </c>
      <c r="PT40" s="21">
        <v>0</v>
      </c>
      <c r="PU40" s="21">
        <f t="shared" si="188"/>
        <v>0</v>
      </c>
      <c r="PV40" s="21">
        <v>0</v>
      </c>
      <c r="PW40" s="21">
        <f t="shared" si="189"/>
        <v>0</v>
      </c>
      <c r="PX40" s="21">
        <v>0</v>
      </c>
      <c r="PY40" s="21">
        <f t="shared" si="190"/>
        <v>0</v>
      </c>
      <c r="PZ40" s="21">
        <v>0</v>
      </c>
      <c r="QA40" s="21">
        <f t="shared" si="191"/>
        <v>0</v>
      </c>
      <c r="QB40" s="21">
        <f t="shared" si="409"/>
        <v>0</v>
      </c>
      <c r="QC40" s="21"/>
      <c r="QD40" s="21">
        <f t="shared" si="12"/>
        <v>0</v>
      </c>
      <c r="QE40" s="21"/>
      <c r="QF40" s="21"/>
      <c r="QG40" s="21">
        <v>0</v>
      </c>
      <c r="QH40" s="21">
        <f t="shared" si="193"/>
        <v>0</v>
      </c>
      <c r="QI40" s="21">
        <v>0</v>
      </c>
      <c r="QJ40" s="21">
        <v>0</v>
      </c>
      <c r="QK40" s="22"/>
      <c r="QL40" s="22"/>
      <c r="QM40" s="21">
        <v>0</v>
      </c>
      <c r="QN40" s="21">
        <f t="shared" si="194"/>
        <v>0</v>
      </c>
      <c r="QO40" s="21">
        <v>0</v>
      </c>
      <c r="QP40" s="21">
        <f t="shared" si="195"/>
        <v>0</v>
      </c>
      <c r="QQ40" s="21">
        <v>0</v>
      </c>
      <c r="QR40" s="21">
        <f t="shared" si="196"/>
        <v>0</v>
      </c>
      <c r="QS40" s="21">
        <v>0</v>
      </c>
      <c r="QT40" s="21">
        <f t="shared" si="197"/>
        <v>0</v>
      </c>
      <c r="QU40" s="21">
        <v>0</v>
      </c>
      <c r="QV40" s="21">
        <f t="shared" si="198"/>
        <v>0</v>
      </c>
      <c r="QW40" s="21">
        <v>0</v>
      </c>
      <c r="QX40" s="21">
        <f t="shared" si="199"/>
        <v>0</v>
      </c>
      <c r="QY40" s="21">
        <f t="shared" si="200"/>
        <v>0</v>
      </c>
      <c r="QZ40" s="21"/>
      <c r="RA40" s="23">
        <f t="shared" si="427"/>
        <v>0</v>
      </c>
      <c r="RB40" s="22"/>
      <c r="RC40" s="22"/>
      <c r="RD40" s="22"/>
      <c r="RE40" s="23">
        <v>0</v>
      </c>
      <c r="RF40" s="21">
        <f t="shared" si="373"/>
        <v>0</v>
      </c>
      <c r="RG40" s="21">
        <f t="shared" si="202"/>
        <v>0</v>
      </c>
      <c r="RH40" s="21">
        <v>0</v>
      </c>
      <c r="RI40" s="21">
        <f t="shared" si="203"/>
        <v>0</v>
      </c>
      <c r="RJ40" s="21">
        <v>0</v>
      </c>
      <c r="RK40" s="21">
        <f t="shared" si="204"/>
        <v>0</v>
      </c>
      <c r="RL40" s="21">
        <v>0</v>
      </c>
      <c r="RM40" s="21">
        <f t="shared" si="205"/>
        <v>0</v>
      </c>
      <c r="RN40" s="21">
        <v>0</v>
      </c>
      <c r="RO40" s="21">
        <f t="shared" si="206"/>
        <v>0</v>
      </c>
      <c r="RP40" s="21">
        <v>0</v>
      </c>
      <c r="RQ40" s="21">
        <f t="shared" si="207"/>
        <v>0</v>
      </c>
      <c r="RR40" s="21">
        <f t="shared" si="410"/>
        <v>0</v>
      </c>
      <c r="RS40" s="21"/>
      <c r="RT40" s="21">
        <f t="shared" si="13"/>
        <v>0</v>
      </c>
      <c r="RU40" s="21"/>
      <c r="RV40" s="21"/>
      <c r="RW40" s="21">
        <v>0</v>
      </c>
      <c r="RX40" s="21">
        <f t="shared" si="209"/>
        <v>0</v>
      </c>
      <c r="RY40" s="21">
        <v>0</v>
      </c>
      <c r="RZ40" s="21">
        <v>0</v>
      </c>
      <c r="SA40" s="22"/>
      <c r="SB40" s="22"/>
      <c r="SC40" s="21">
        <v>0</v>
      </c>
      <c r="SD40" s="21">
        <f t="shared" si="210"/>
        <v>0</v>
      </c>
      <c r="SE40" s="21">
        <v>0</v>
      </c>
      <c r="SF40" s="21">
        <f t="shared" si="211"/>
        <v>0</v>
      </c>
      <c r="SG40" s="21">
        <v>0</v>
      </c>
      <c r="SH40" s="21">
        <f t="shared" si="212"/>
        <v>0</v>
      </c>
      <c r="SI40" s="21">
        <v>0</v>
      </c>
      <c r="SJ40" s="21">
        <f t="shared" si="213"/>
        <v>0</v>
      </c>
      <c r="SK40" s="21">
        <v>0</v>
      </c>
      <c r="SL40" s="21">
        <f t="shared" si="214"/>
        <v>0</v>
      </c>
      <c r="SM40" s="21">
        <v>0</v>
      </c>
      <c r="SN40" s="21">
        <f t="shared" si="215"/>
        <v>0</v>
      </c>
      <c r="SO40" s="21">
        <f t="shared" si="216"/>
        <v>0</v>
      </c>
      <c r="SP40" s="21"/>
      <c r="SQ40" s="23">
        <f t="shared" si="428"/>
        <v>0</v>
      </c>
      <c r="SR40" s="22"/>
      <c r="SS40" s="22"/>
      <c r="ST40" s="22"/>
      <c r="SU40" s="23">
        <v>0</v>
      </c>
      <c r="SV40" s="21">
        <f t="shared" si="374"/>
        <v>0</v>
      </c>
      <c r="SW40" s="21">
        <f t="shared" si="218"/>
        <v>0</v>
      </c>
      <c r="SX40" s="21">
        <v>0</v>
      </c>
      <c r="SY40" s="21">
        <f t="shared" si="219"/>
        <v>0</v>
      </c>
      <c r="SZ40" s="21">
        <v>0</v>
      </c>
      <c r="TA40" s="21">
        <f t="shared" si="220"/>
        <v>0</v>
      </c>
      <c r="TB40" s="21">
        <v>0</v>
      </c>
      <c r="TC40" s="21">
        <f t="shared" si="221"/>
        <v>0</v>
      </c>
      <c r="TD40" s="21">
        <v>0</v>
      </c>
      <c r="TE40" s="21">
        <f t="shared" si="222"/>
        <v>0</v>
      </c>
      <c r="TF40" s="21">
        <v>0</v>
      </c>
      <c r="TG40" s="21">
        <f t="shared" si="223"/>
        <v>0</v>
      </c>
      <c r="TH40" s="21">
        <f t="shared" si="411"/>
        <v>0</v>
      </c>
      <c r="TI40" s="21"/>
      <c r="TJ40" s="21">
        <f t="shared" si="14"/>
        <v>0</v>
      </c>
      <c r="TK40" s="21"/>
      <c r="TL40" s="21"/>
      <c r="TM40" s="21">
        <v>0</v>
      </c>
      <c r="TN40" s="21">
        <f t="shared" si="225"/>
        <v>0</v>
      </c>
      <c r="TO40" s="21">
        <v>0</v>
      </c>
      <c r="TP40" s="21">
        <v>0</v>
      </c>
      <c r="TQ40" s="22"/>
      <c r="TR40" s="22"/>
      <c r="TS40" s="21">
        <v>0</v>
      </c>
      <c r="TT40" s="21">
        <f t="shared" si="226"/>
        <v>0</v>
      </c>
      <c r="TU40" s="21">
        <v>0</v>
      </c>
      <c r="TV40" s="21">
        <f t="shared" si="227"/>
        <v>0</v>
      </c>
      <c r="TW40" s="21">
        <v>0</v>
      </c>
      <c r="TX40" s="21">
        <f t="shared" si="228"/>
        <v>0</v>
      </c>
      <c r="TY40" s="21">
        <v>0</v>
      </c>
      <c r="TZ40" s="21">
        <f t="shared" si="229"/>
        <v>0</v>
      </c>
      <c r="UA40" s="21">
        <v>0</v>
      </c>
      <c r="UB40" s="21">
        <f t="shared" si="230"/>
        <v>0</v>
      </c>
      <c r="UC40" s="21">
        <v>0</v>
      </c>
      <c r="UD40" s="21">
        <f t="shared" si="231"/>
        <v>0</v>
      </c>
      <c r="UE40" s="21">
        <f t="shared" si="232"/>
        <v>0</v>
      </c>
      <c r="UF40" s="21"/>
      <c r="UG40" s="23">
        <f t="shared" si="429"/>
        <v>0</v>
      </c>
      <c r="UH40" s="22"/>
      <c r="UI40" s="22"/>
      <c r="UJ40" s="22"/>
      <c r="UK40" s="23">
        <v>0</v>
      </c>
      <c r="UL40" s="21">
        <f t="shared" si="375"/>
        <v>0</v>
      </c>
      <c r="UM40" s="21">
        <f t="shared" si="234"/>
        <v>0</v>
      </c>
      <c r="UN40" s="21">
        <v>0</v>
      </c>
      <c r="UO40" s="21">
        <f t="shared" si="235"/>
        <v>0</v>
      </c>
      <c r="UP40" s="21">
        <v>0</v>
      </c>
      <c r="UQ40" s="21">
        <f t="shared" si="236"/>
        <v>0</v>
      </c>
      <c r="UR40" s="21">
        <v>0</v>
      </c>
      <c r="US40" s="21">
        <f t="shared" si="237"/>
        <v>0</v>
      </c>
      <c r="UT40" s="21">
        <v>0</v>
      </c>
      <c r="UU40" s="21">
        <f t="shared" si="238"/>
        <v>0</v>
      </c>
      <c r="UV40" s="21">
        <v>0</v>
      </c>
      <c r="UW40" s="21">
        <f t="shared" si="239"/>
        <v>0</v>
      </c>
      <c r="UX40" s="21">
        <f t="shared" si="412"/>
        <v>0</v>
      </c>
      <c r="UY40" s="21"/>
      <c r="UZ40" s="21">
        <f t="shared" si="15"/>
        <v>0</v>
      </c>
      <c r="VA40" s="21"/>
      <c r="VB40" s="21"/>
      <c r="VC40" s="21">
        <v>0</v>
      </c>
      <c r="VD40" s="21">
        <f t="shared" si="241"/>
        <v>0</v>
      </c>
      <c r="VE40" s="21">
        <v>0</v>
      </c>
      <c r="VF40" s="21">
        <v>0</v>
      </c>
      <c r="VG40" s="22"/>
      <c r="VH40" s="22"/>
      <c r="VI40" s="21">
        <v>0</v>
      </c>
      <c r="VJ40" s="21">
        <f t="shared" si="242"/>
        <v>0</v>
      </c>
      <c r="VK40" s="21">
        <v>0</v>
      </c>
      <c r="VL40" s="21">
        <f t="shared" si="243"/>
        <v>0</v>
      </c>
      <c r="VM40" s="21">
        <v>0</v>
      </c>
      <c r="VN40" s="21">
        <f t="shared" si="244"/>
        <v>0</v>
      </c>
      <c r="VO40" s="21">
        <v>0</v>
      </c>
      <c r="VP40" s="21">
        <f t="shared" si="245"/>
        <v>0</v>
      </c>
      <c r="VQ40" s="21">
        <v>0</v>
      </c>
      <c r="VR40" s="21">
        <f t="shared" si="246"/>
        <v>0</v>
      </c>
      <c r="VS40" s="21">
        <v>0</v>
      </c>
      <c r="VT40" s="21">
        <f t="shared" si="247"/>
        <v>0</v>
      </c>
      <c r="VU40" s="21">
        <f t="shared" si="248"/>
        <v>0</v>
      </c>
      <c r="VV40" s="21"/>
      <c r="VW40" s="23">
        <f t="shared" si="430"/>
        <v>0</v>
      </c>
      <c r="VX40" s="22"/>
      <c r="VY40" s="22"/>
      <c r="VZ40" s="22"/>
      <c r="WA40" s="23">
        <v>0</v>
      </c>
      <c r="WB40" s="21">
        <f t="shared" si="376"/>
        <v>0</v>
      </c>
      <c r="WC40" s="21">
        <f t="shared" si="250"/>
        <v>0</v>
      </c>
      <c r="WD40" s="21">
        <v>0</v>
      </c>
      <c r="WE40" s="21">
        <f t="shared" si="251"/>
        <v>0</v>
      </c>
      <c r="WF40" s="21">
        <v>0</v>
      </c>
      <c r="WG40" s="21">
        <f t="shared" si="252"/>
        <v>0</v>
      </c>
      <c r="WH40" s="21">
        <v>0</v>
      </c>
      <c r="WI40" s="21">
        <f t="shared" si="253"/>
        <v>0</v>
      </c>
      <c r="WJ40" s="21">
        <v>0</v>
      </c>
      <c r="WK40" s="21">
        <f t="shared" si="254"/>
        <v>0</v>
      </c>
      <c r="WL40" s="21">
        <v>0</v>
      </c>
      <c r="WM40" s="21">
        <f t="shared" si="255"/>
        <v>0</v>
      </c>
      <c r="WN40" s="21">
        <f t="shared" si="413"/>
        <v>0</v>
      </c>
      <c r="WO40" s="21"/>
      <c r="WP40" s="21">
        <f t="shared" si="16"/>
        <v>0</v>
      </c>
      <c r="WQ40" s="21"/>
      <c r="WR40" s="21"/>
      <c r="WS40" s="21">
        <v>0</v>
      </c>
      <c r="WT40" s="21">
        <f t="shared" si="257"/>
        <v>0</v>
      </c>
      <c r="WU40" s="21">
        <v>0</v>
      </c>
      <c r="WV40" s="21">
        <v>0</v>
      </c>
      <c r="WW40" s="22"/>
      <c r="WX40" s="22"/>
      <c r="WY40" s="21">
        <v>0</v>
      </c>
      <c r="WZ40" s="21">
        <f t="shared" si="258"/>
        <v>0</v>
      </c>
      <c r="XA40" s="21">
        <v>0</v>
      </c>
      <c r="XB40" s="21">
        <f t="shared" si="259"/>
        <v>0</v>
      </c>
      <c r="XC40" s="21">
        <v>0</v>
      </c>
      <c r="XD40" s="21">
        <f t="shared" si="260"/>
        <v>0</v>
      </c>
      <c r="XE40" s="21">
        <v>0</v>
      </c>
      <c r="XF40" s="21">
        <f t="shared" si="261"/>
        <v>0</v>
      </c>
      <c r="XG40" s="21">
        <v>0</v>
      </c>
      <c r="XH40" s="21">
        <f t="shared" si="262"/>
        <v>0</v>
      </c>
      <c r="XI40" s="21">
        <v>0</v>
      </c>
      <c r="XJ40" s="21">
        <f t="shared" si="263"/>
        <v>0</v>
      </c>
      <c r="XK40" s="21">
        <f t="shared" si="264"/>
        <v>0</v>
      </c>
      <c r="XL40" s="21"/>
      <c r="XM40" s="23">
        <f t="shared" si="431"/>
        <v>0</v>
      </c>
      <c r="XN40" s="22"/>
      <c r="XO40" s="22"/>
      <c r="XP40" s="22"/>
      <c r="XQ40" s="23">
        <v>0</v>
      </c>
      <c r="XR40" s="21">
        <f t="shared" si="377"/>
        <v>0</v>
      </c>
      <c r="XS40" s="21">
        <f t="shared" si="266"/>
        <v>0</v>
      </c>
      <c r="XT40" s="21">
        <v>0</v>
      </c>
      <c r="XU40" s="21">
        <f t="shared" si="267"/>
        <v>0</v>
      </c>
      <c r="XV40" s="21">
        <v>0</v>
      </c>
      <c r="XW40" s="21">
        <f t="shared" si="268"/>
        <v>0</v>
      </c>
      <c r="XX40" s="21">
        <v>0</v>
      </c>
      <c r="XY40" s="21">
        <f t="shared" si="269"/>
        <v>0</v>
      </c>
      <c r="XZ40" s="21">
        <v>0</v>
      </c>
      <c r="YA40" s="21">
        <f t="shared" si="270"/>
        <v>0</v>
      </c>
      <c r="YB40" s="21">
        <v>0</v>
      </c>
      <c r="YC40" s="21">
        <f t="shared" si="271"/>
        <v>0</v>
      </c>
      <c r="YD40" s="21">
        <f t="shared" si="414"/>
        <v>0</v>
      </c>
      <c r="YE40" s="21"/>
      <c r="YF40" s="21">
        <f t="shared" si="17"/>
        <v>0</v>
      </c>
      <c r="YG40" s="21"/>
      <c r="YH40" s="21"/>
      <c r="YI40" s="21">
        <v>0</v>
      </c>
      <c r="YJ40" s="21">
        <f t="shared" si="273"/>
        <v>0</v>
      </c>
      <c r="YK40" s="21">
        <v>0</v>
      </c>
      <c r="YL40" s="21">
        <v>0</v>
      </c>
      <c r="YM40" s="22"/>
      <c r="YN40" s="22"/>
      <c r="YO40" s="21">
        <v>0</v>
      </c>
      <c r="YP40" s="21">
        <f t="shared" si="274"/>
        <v>0</v>
      </c>
      <c r="YQ40" s="21">
        <v>0</v>
      </c>
      <c r="YR40" s="21">
        <f t="shared" si="275"/>
        <v>0</v>
      </c>
      <c r="YS40" s="21">
        <v>0</v>
      </c>
      <c r="YT40" s="21">
        <f t="shared" si="276"/>
        <v>0</v>
      </c>
      <c r="YU40" s="21">
        <v>0</v>
      </c>
      <c r="YV40" s="21">
        <f t="shared" si="277"/>
        <v>0</v>
      </c>
      <c r="YW40" s="21">
        <v>0</v>
      </c>
      <c r="YX40" s="21">
        <f t="shared" si="278"/>
        <v>0</v>
      </c>
      <c r="YY40" s="21">
        <v>0</v>
      </c>
      <c r="YZ40" s="21">
        <f t="shared" si="279"/>
        <v>0</v>
      </c>
      <c r="ZA40" s="21">
        <f t="shared" si="280"/>
        <v>0</v>
      </c>
      <c r="ZB40" s="21"/>
      <c r="ZC40" s="23">
        <f t="shared" si="432"/>
        <v>0</v>
      </c>
      <c r="ZD40" s="22"/>
      <c r="ZE40" s="22"/>
      <c r="ZF40" s="22"/>
      <c r="ZG40" s="23">
        <v>0</v>
      </c>
      <c r="ZH40" s="21">
        <f t="shared" si="378"/>
        <v>0</v>
      </c>
      <c r="ZI40" s="21">
        <f t="shared" si="282"/>
        <v>0</v>
      </c>
      <c r="ZJ40" s="21">
        <v>0</v>
      </c>
      <c r="ZK40" s="21">
        <f t="shared" si="283"/>
        <v>0</v>
      </c>
      <c r="ZL40" s="21">
        <v>0</v>
      </c>
      <c r="ZM40" s="21">
        <f t="shared" si="284"/>
        <v>0</v>
      </c>
      <c r="ZN40" s="21">
        <v>0</v>
      </c>
      <c r="ZO40" s="21">
        <f t="shared" si="285"/>
        <v>0</v>
      </c>
      <c r="ZP40" s="21">
        <v>0</v>
      </c>
      <c r="ZQ40" s="21">
        <f t="shared" si="286"/>
        <v>0</v>
      </c>
      <c r="ZR40" s="21">
        <v>0</v>
      </c>
      <c r="ZS40" s="21">
        <f t="shared" si="287"/>
        <v>0</v>
      </c>
      <c r="ZT40" s="21">
        <f t="shared" si="415"/>
        <v>0</v>
      </c>
      <c r="ZU40" s="21"/>
      <c r="ZV40" s="21">
        <f t="shared" si="18"/>
        <v>0</v>
      </c>
      <c r="ZW40" s="21"/>
      <c r="ZX40" s="21"/>
      <c r="ZY40" s="21">
        <v>0</v>
      </c>
      <c r="ZZ40" s="21">
        <f t="shared" si="289"/>
        <v>0</v>
      </c>
      <c r="AAA40" s="21">
        <v>0</v>
      </c>
      <c r="AAB40" s="21">
        <v>0</v>
      </c>
      <c r="AAC40" s="22"/>
      <c r="AAD40" s="22"/>
      <c r="AAE40" s="21">
        <v>0</v>
      </c>
      <c r="AAF40" s="21">
        <f t="shared" si="290"/>
        <v>0</v>
      </c>
      <c r="AAG40" s="21">
        <v>0</v>
      </c>
      <c r="AAH40" s="21">
        <f t="shared" si="291"/>
        <v>0</v>
      </c>
      <c r="AAI40" s="21">
        <v>0</v>
      </c>
      <c r="AAJ40" s="21">
        <f t="shared" si="292"/>
        <v>0</v>
      </c>
      <c r="AAK40" s="21">
        <v>0</v>
      </c>
      <c r="AAL40" s="21">
        <f t="shared" si="293"/>
        <v>0</v>
      </c>
      <c r="AAM40" s="21">
        <v>0</v>
      </c>
      <c r="AAN40" s="21">
        <f t="shared" si="294"/>
        <v>0</v>
      </c>
      <c r="AAO40" s="21">
        <v>0</v>
      </c>
      <c r="AAP40" s="21">
        <f t="shared" si="295"/>
        <v>0</v>
      </c>
      <c r="AAQ40" s="21">
        <f t="shared" si="296"/>
        <v>0</v>
      </c>
      <c r="AAR40" s="21"/>
      <c r="AAS40" s="23">
        <f t="shared" si="433"/>
        <v>0</v>
      </c>
      <c r="AAT40" s="22"/>
      <c r="AAU40" s="22"/>
      <c r="AAV40" s="22"/>
      <c r="AAW40" s="23">
        <v>0</v>
      </c>
      <c r="AAX40" s="21">
        <f t="shared" si="379"/>
        <v>0</v>
      </c>
      <c r="AAY40" s="21">
        <f t="shared" si="298"/>
        <v>0</v>
      </c>
      <c r="AAZ40" s="21">
        <v>0</v>
      </c>
      <c r="ABA40" s="21">
        <f t="shared" si="299"/>
        <v>0</v>
      </c>
      <c r="ABB40" s="21">
        <v>0</v>
      </c>
      <c r="ABC40" s="21">
        <f t="shared" si="300"/>
        <v>0</v>
      </c>
      <c r="ABD40" s="21">
        <v>0</v>
      </c>
      <c r="ABE40" s="21">
        <f t="shared" si="301"/>
        <v>0</v>
      </c>
      <c r="ABF40" s="21">
        <v>0</v>
      </c>
      <c r="ABG40" s="21">
        <f t="shared" si="302"/>
        <v>0</v>
      </c>
      <c r="ABH40" s="21">
        <v>0</v>
      </c>
      <c r="ABI40" s="21">
        <f t="shared" si="303"/>
        <v>0</v>
      </c>
      <c r="ABJ40" s="21">
        <f t="shared" si="416"/>
        <v>0</v>
      </c>
      <c r="ABK40" s="21"/>
      <c r="ABL40" s="21">
        <f t="shared" si="19"/>
        <v>0</v>
      </c>
      <c r="ABM40" s="21"/>
      <c r="ABN40" s="21"/>
      <c r="ABO40" s="21">
        <v>0</v>
      </c>
      <c r="ABP40" s="21">
        <f t="shared" si="305"/>
        <v>0</v>
      </c>
      <c r="ABQ40" s="21">
        <v>0</v>
      </c>
      <c r="ABR40" s="21">
        <v>0</v>
      </c>
      <c r="ABS40" s="22"/>
      <c r="ABT40" s="22"/>
      <c r="ABU40" s="21">
        <v>0</v>
      </c>
      <c r="ABV40" s="21">
        <f t="shared" si="20"/>
        <v>0</v>
      </c>
      <c r="ABW40" s="21">
        <v>0</v>
      </c>
      <c r="ABX40" s="21">
        <f t="shared" si="306"/>
        <v>0</v>
      </c>
      <c r="ABY40" s="21">
        <v>0</v>
      </c>
      <c r="ABZ40" s="21">
        <f t="shared" si="307"/>
        <v>0</v>
      </c>
      <c r="ACA40" s="21">
        <v>0</v>
      </c>
      <c r="ACB40" s="21">
        <f t="shared" si="308"/>
        <v>0</v>
      </c>
      <c r="ACC40" s="21">
        <v>0</v>
      </c>
      <c r="ACD40" s="21">
        <f t="shared" si="309"/>
        <v>0</v>
      </c>
      <c r="ACE40" s="21">
        <v>0</v>
      </c>
      <c r="ACF40" s="21">
        <f t="shared" si="310"/>
        <v>0</v>
      </c>
      <c r="ACG40" s="21">
        <f t="shared" si="21"/>
        <v>0</v>
      </c>
      <c r="ACH40" s="21"/>
      <c r="ACI40" s="23">
        <f t="shared" si="434"/>
        <v>0</v>
      </c>
      <c r="ACJ40" s="22"/>
      <c r="ACK40" s="22"/>
      <c r="ACL40" s="22"/>
      <c r="ACM40" s="23">
        <v>0</v>
      </c>
      <c r="ACN40" s="21">
        <f t="shared" si="380"/>
        <v>0</v>
      </c>
      <c r="ACO40" s="21">
        <f t="shared" si="312"/>
        <v>0</v>
      </c>
      <c r="ACP40" s="21">
        <v>0</v>
      </c>
      <c r="ACQ40" s="21">
        <f t="shared" si="313"/>
        <v>0</v>
      </c>
      <c r="ACR40" s="21">
        <v>0</v>
      </c>
      <c r="ACS40" s="21">
        <f t="shared" si="314"/>
        <v>0</v>
      </c>
      <c r="ACT40" s="21">
        <v>0</v>
      </c>
      <c r="ACU40" s="21">
        <f t="shared" si="315"/>
        <v>0</v>
      </c>
      <c r="ACV40" s="21">
        <v>0</v>
      </c>
      <c r="ACW40" s="21">
        <f t="shared" si="316"/>
        <v>0</v>
      </c>
      <c r="ACX40" s="21">
        <v>0</v>
      </c>
      <c r="ACY40" s="21">
        <f t="shared" si="317"/>
        <v>0</v>
      </c>
      <c r="ACZ40" s="21">
        <f t="shared" si="417"/>
        <v>0</v>
      </c>
      <c r="ADA40" s="21"/>
      <c r="ADB40" s="21">
        <f t="shared" si="22"/>
        <v>0</v>
      </c>
      <c r="ADC40" s="21"/>
      <c r="ADD40" s="21"/>
      <c r="ADE40" s="21">
        <v>0</v>
      </c>
      <c r="ADF40" s="21">
        <f t="shared" si="319"/>
        <v>0</v>
      </c>
      <c r="ADG40" s="21">
        <v>0</v>
      </c>
      <c r="ADH40" s="21">
        <v>0</v>
      </c>
      <c r="ADI40" s="22"/>
      <c r="ADJ40" s="22"/>
      <c r="ADK40" s="21">
        <v>0</v>
      </c>
      <c r="ADL40" s="21">
        <f t="shared" si="320"/>
        <v>0</v>
      </c>
      <c r="ADM40" s="21">
        <v>0</v>
      </c>
      <c r="ADN40" s="21">
        <f t="shared" si="321"/>
        <v>0</v>
      </c>
      <c r="ADO40" s="21">
        <v>0</v>
      </c>
      <c r="ADP40" s="21">
        <f t="shared" si="322"/>
        <v>0</v>
      </c>
      <c r="ADQ40" s="21">
        <v>0</v>
      </c>
      <c r="ADR40" s="21">
        <f t="shared" si="323"/>
        <v>0</v>
      </c>
      <c r="ADS40" s="21">
        <v>0</v>
      </c>
      <c r="ADT40" s="21">
        <f t="shared" si="324"/>
        <v>0</v>
      </c>
      <c r="ADU40" s="21">
        <v>0</v>
      </c>
      <c r="ADV40" s="21">
        <f t="shared" si="325"/>
        <v>0</v>
      </c>
      <c r="ADW40" s="21">
        <f t="shared" si="326"/>
        <v>0</v>
      </c>
      <c r="ADX40" s="21"/>
      <c r="ADY40" s="23">
        <f t="shared" si="435"/>
        <v>0</v>
      </c>
      <c r="ADZ40" s="22"/>
      <c r="AEA40" s="22"/>
      <c r="AEB40" s="22"/>
      <c r="AEC40" s="23">
        <v>0</v>
      </c>
      <c r="AED40" s="21">
        <f t="shared" si="381"/>
        <v>0</v>
      </c>
      <c r="AEE40" s="21">
        <f t="shared" si="328"/>
        <v>0</v>
      </c>
      <c r="AEF40" s="21">
        <v>0</v>
      </c>
      <c r="AEG40" s="21">
        <f t="shared" si="329"/>
        <v>0</v>
      </c>
      <c r="AEH40" s="21">
        <v>0</v>
      </c>
      <c r="AEI40" s="21">
        <f t="shared" si="330"/>
        <v>0</v>
      </c>
      <c r="AEJ40" s="21">
        <v>0</v>
      </c>
      <c r="AEK40" s="21">
        <f t="shared" si="331"/>
        <v>0</v>
      </c>
      <c r="AEL40" s="21">
        <v>0</v>
      </c>
      <c r="AEM40" s="21">
        <f t="shared" si="332"/>
        <v>0</v>
      </c>
      <c r="AEN40" s="21">
        <v>0</v>
      </c>
      <c r="AEO40" s="21">
        <f t="shared" si="333"/>
        <v>0</v>
      </c>
      <c r="AEP40" s="21">
        <f t="shared" si="418"/>
        <v>0</v>
      </c>
      <c r="AEQ40" s="21"/>
      <c r="AER40" s="21">
        <f t="shared" si="23"/>
        <v>0</v>
      </c>
      <c r="AES40" s="21"/>
      <c r="AET40" s="21"/>
      <c r="AEU40" s="21">
        <v>0</v>
      </c>
      <c r="AEV40" s="21">
        <f t="shared" si="335"/>
        <v>0</v>
      </c>
      <c r="AEW40" s="21">
        <v>0</v>
      </c>
      <c r="AEX40" s="21">
        <v>0</v>
      </c>
      <c r="AEY40" s="22"/>
      <c r="AEZ40" s="22"/>
      <c r="AFA40" s="21">
        <v>0</v>
      </c>
      <c r="AFB40" s="21">
        <f t="shared" si="336"/>
        <v>0</v>
      </c>
      <c r="AFC40" s="21">
        <v>0</v>
      </c>
      <c r="AFD40" s="21">
        <f t="shared" si="337"/>
        <v>0</v>
      </c>
      <c r="AFE40" s="21">
        <v>0</v>
      </c>
      <c r="AFF40" s="21">
        <f t="shared" si="338"/>
        <v>0</v>
      </c>
      <c r="AFG40" s="21">
        <v>0</v>
      </c>
      <c r="AFH40" s="21">
        <f t="shared" si="339"/>
        <v>0</v>
      </c>
      <c r="AFI40" s="21">
        <v>0</v>
      </c>
      <c r="AFJ40" s="21">
        <f t="shared" si="340"/>
        <v>0</v>
      </c>
      <c r="AFK40" s="21">
        <v>0</v>
      </c>
      <c r="AFL40" s="21">
        <f t="shared" si="341"/>
        <v>0</v>
      </c>
      <c r="AFM40" s="21">
        <f t="shared" si="342"/>
        <v>0</v>
      </c>
      <c r="AFN40" s="21"/>
      <c r="AFO40" s="23">
        <f t="shared" si="436"/>
        <v>0</v>
      </c>
      <c r="AFP40" s="24">
        <f t="shared" si="24"/>
        <v>0</v>
      </c>
      <c r="AFQ40" s="24">
        <f t="shared" si="25"/>
        <v>0</v>
      </c>
      <c r="AFR40" s="24">
        <f t="shared" si="343"/>
        <v>0</v>
      </c>
    </row>
    <row r="41" spans="1:850" ht="19.350000000000001" customHeight="1" x14ac:dyDescent="0.3">
      <c r="A41" s="19"/>
      <c r="B41" s="20" t="s">
        <v>43</v>
      </c>
      <c r="C41" s="20" t="s">
        <v>43</v>
      </c>
      <c r="D41" s="21">
        <v>0</v>
      </c>
      <c r="E41" s="20" t="s">
        <v>43</v>
      </c>
      <c r="F41" s="20" t="s">
        <v>43</v>
      </c>
      <c r="G41" s="21">
        <v>0</v>
      </c>
      <c r="H41" s="22"/>
      <c r="I41" s="22"/>
      <c r="J41" s="22"/>
      <c r="K41" s="23">
        <v>0</v>
      </c>
      <c r="L41" s="21">
        <f t="shared" si="26"/>
        <v>0</v>
      </c>
      <c r="M41" s="21">
        <f t="shared" si="27"/>
        <v>0</v>
      </c>
      <c r="N41" s="21">
        <v>0</v>
      </c>
      <c r="O41" s="21">
        <f t="shared" si="28"/>
        <v>0</v>
      </c>
      <c r="P41" s="21">
        <v>0</v>
      </c>
      <c r="Q41" s="21">
        <f t="shared" si="29"/>
        <v>0</v>
      </c>
      <c r="R41" s="21">
        <v>0</v>
      </c>
      <c r="S41" s="21">
        <f t="shared" si="30"/>
        <v>0</v>
      </c>
      <c r="T41" s="21">
        <v>0</v>
      </c>
      <c r="U41" s="21">
        <f t="shared" si="31"/>
        <v>0</v>
      </c>
      <c r="V41" s="21">
        <v>0</v>
      </c>
      <c r="W41" s="21">
        <f t="shared" si="32"/>
        <v>0</v>
      </c>
      <c r="X41" s="21">
        <f t="shared" si="33"/>
        <v>0</v>
      </c>
      <c r="Y41" s="21"/>
      <c r="Z41" s="21">
        <f t="shared" si="0"/>
        <v>0</v>
      </c>
      <c r="AA41" s="21"/>
      <c r="AB41" s="21"/>
      <c r="AC41" s="21">
        <v>0</v>
      </c>
      <c r="AD41" s="21">
        <f t="shared" si="34"/>
        <v>0</v>
      </c>
      <c r="AE41" s="21">
        <v>0</v>
      </c>
      <c r="AF41" s="21">
        <v>0</v>
      </c>
      <c r="AG41" s="22"/>
      <c r="AH41" s="22"/>
      <c r="AI41" s="21">
        <v>0</v>
      </c>
      <c r="AJ41" s="21">
        <f t="shared" si="35"/>
        <v>0</v>
      </c>
      <c r="AK41" s="21">
        <v>0</v>
      </c>
      <c r="AL41" s="21">
        <f t="shared" si="36"/>
        <v>0</v>
      </c>
      <c r="AM41" s="21">
        <v>0</v>
      </c>
      <c r="AN41" s="21">
        <f t="shared" si="37"/>
        <v>0</v>
      </c>
      <c r="AO41" s="21">
        <v>0</v>
      </c>
      <c r="AP41" s="21">
        <f t="shared" si="38"/>
        <v>0</v>
      </c>
      <c r="AQ41" s="21">
        <v>0</v>
      </c>
      <c r="AR41" s="21">
        <f t="shared" si="39"/>
        <v>0</v>
      </c>
      <c r="AS41" s="21">
        <v>0</v>
      </c>
      <c r="AT41" s="21">
        <f t="shared" si="40"/>
        <v>0</v>
      </c>
      <c r="AU41" s="21">
        <f t="shared" si="41"/>
        <v>0</v>
      </c>
      <c r="AV41" s="21"/>
      <c r="AW41" s="23">
        <f t="shared" si="344"/>
        <v>0</v>
      </c>
      <c r="AX41" s="22"/>
      <c r="AY41" s="22"/>
      <c r="AZ41" s="22"/>
      <c r="BA41" s="23">
        <v>0</v>
      </c>
      <c r="BB41" s="21">
        <f t="shared" si="363"/>
        <v>0</v>
      </c>
      <c r="BC41" s="21">
        <f t="shared" si="43"/>
        <v>0</v>
      </c>
      <c r="BD41" s="21">
        <v>0</v>
      </c>
      <c r="BE41" s="21">
        <f t="shared" si="44"/>
        <v>0</v>
      </c>
      <c r="BF41" s="21">
        <v>0</v>
      </c>
      <c r="BG41" s="21">
        <f t="shared" si="45"/>
        <v>0</v>
      </c>
      <c r="BH41" s="21">
        <v>0</v>
      </c>
      <c r="BI41" s="21">
        <f t="shared" si="46"/>
        <v>0</v>
      </c>
      <c r="BJ41" s="21">
        <v>0</v>
      </c>
      <c r="BK41" s="21">
        <f t="shared" si="47"/>
        <v>0</v>
      </c>
      <c r="BL41" s="21">
        <v>0</v>
      </c>
      <c r="BM41" s="21">
        <f t="shared" si="48"/>
        <v>0</v>
      </c>
      <c r="BN41" s="21">
        <f t="shared" si="400"/>
        <v>0</v>
      </c>
      <c r="BO41" s="21"/>
      <c r="BP41" s="21">
        <f t="shared" si="1"/>
        <v>0</v>
      </c>
      <c r="BQ41" s="21"/>
      <c r="BR41" s="21"/>
      <c r="BS41" s="21">
        <v>0</v>
      </c>
      <c r="BT41" s="21">
        <f t="shared" si="50"/>
        <v>0</v>
      </c>
      <c r="BU41" s="21">
        <v>0</v>
      </c>
      <c r="BV41" s="21">
        <v>0</v>
      </c>
      <c r="BW41" s="22"/>
      <c r="BX41" s="22"/>
      <c r="BY41" s="21">
        <v>0</v>
      </c>
      <c r="BZ41" s="21">
        <f t="shared" si="51"/>
        <v>0</v>
      </c>
      <c r="CA41" s="21">
        <v>0</v>
      </c>
      <c r="CB41" s="21">
        <f t="shared" si="52"/>
        <v>0</v>
      </c>
      <c r="CC41" s="21">
        <v>0</v>
      </c>
      <c r="CD41" s="21">
        <f t="shared" si="53"/>
        <v>0</v>
      </c>
      <c r="CE41" s="21">
        <v>0</v>
      </c>
      <c r="CF41" s="21">
        <f t="shared" si="54"/>
        <v>0</v>
      </c>
      <c r="CG41" s="21">
        <v>0</v>
      </c>
      <c r="CH41" s="21">
        <f t="shared" si="55"/>
        <v>0</v>
      </c>
      <c r="CI41" s="21">
        <v>0</v>
      </c>
      <c r="CJ41" s="21">
        <f t="shared" si="56"/>
        <v>0</v>
      </c>
      <c r="CK41" s="21">
        <f t="shared" si="57"/>
        <v>0</v>
      </c>
      <c r="CL41" s="21"/>
      <c r="CM41" s="23">
        <f t="shared" si="419"/>
        <v>0</v>
      </c>
      <c r="CN41" s="22"/>
      <c r="CO41" s="22"/>
      <c r="CP41" s="22"/>
      <c r="CQ41" s="23">
        <v>0</v>
      </c>
      <c r="CR41" s="21">
        <f t="shared" si="364"/>
        <v>0</v>
      </c>
      <c r="CS41" s="21">
        <f t="shared" si="59"/>
        <v>0</v>
      </c>
      <c r="CT41" s="21">
        <v>0</v>
      </c>
      <c r="CU41" s="21">
        <f t="shared" si="60"/>
        <v>0</v>
      </c>
      <c r="CV41" s="21">
        <v>0</v>
      </c>
      <c r="CW41" s="21">
        <f t="shared" si="61"/>
        <v>0</v>
      </c>
      <c r="CX41" s="21">
        <v>0</v>
      </c>
      <c r="CY41" s="21">
        <f t="shared" si="62"/>
        <v>0</v>
      </c>
      <c r="CZ41" s="21">
        <v>0</v>
      </c>
      <c r="DA41" s="21">
        <f t="shared" si="63"/>
        <v>0</v>
      </c>
      <c r="DB41" s="21">
        <v>0</v>
      </c>
      <c r="DC41" s="21">
        <f t="shared" si="64"/>
        <v>0</v>
      </c>
      <c r="DD41" s="21">
        <f t="shared" si="401"/>
        <v>0</v>
      </c>
      <c r="DE41" s="21"/>
      <c r="DF41" s="21">
        <f t="shared" si="2"/>
        <v>0</v>
      </c>
      <c r="DG41" s="21"/>
      <c r="DH41" s="21"/>
      <c r="DI41" s="21">
        <v>0</v>
      </c>
      <c r="DJ41" s="21">
        <f t="shared" si="66"/>
        <v>0</v>
      </c>
      <c r="DK41" s="21">
        <v>0</v>
      </c>
      <c r="DL41" s="21">
        <v>0</v>
      </c>
      <c r="DM41" s="22"/>
      <c r="DN41" s="22"/>
      <c r="DO41" s="21">
        <v>0</v>
      </c>
      <c r="DP41" s="21">
        <f t="shared" si="3"/>
        <v>0</v>
      </c>
      <c r="DQ41" s="21">
        <v>0</v>
      </c>
      <c r="DR41" s="21">
        <f t="shared" si="67"/>
        <v>0</v>
      </c>
      <c r="DS41" s="21">
        <v>0</v>
      </c>
      <c r="DT41" s="21">
        <f t="shared" si="68"/>
        <v>0</v>
      </c>
      <c r="DU41" s="21">
        <v>0</v>
      </c>
      <c r="DV41" s="21">
        <f t="shared" si="69"/>
        <v>0</v>
      </c>
      <c r="DW41" s="21">
        <v>0</v>
      </c>
      <c r="DX41" s="21">
        <f t="shared" si="70"/>
        <v>0</v>
      </c>
      <c r="DY41" s="21">
        <v>0</v>
      </c>
      <c r="DZ41" s="21">
        <f t="shared" si="71"/>
        <v>0</v>
      </c>
      <c r="EA41" s="21">
        <f t="shared" si="72"/>
        <v>0</v>
      </c>
      <c r="EB41" s="21"/>
      <c r="EC41" s="23">
        <f t="shared" si="4"/>
        <v>0</v>
      </c>
      <c r="ED41" s="22"/>
      <c r="EE41" s="22"/>
      <c r="EF41" s="22"/>
      <c r="EG41" s="23">
        <v>0</v>
      </c>
      <c r="EH41" s="21">
        <f t="shared" si="365"/>
        <v>0</v>
      </c>
      <c r="EI41" s="21">
        <f t="shared" si="74"/>
        <v>0</v>
      </c>
      <c r="EJ41" s="21">
        <v>0</v>
      </c>
      <c r="EK41" s="21">
        <f t="shared" si="75"/>
        <v>0</v>
      </c>
      <c r="EL41" s="21">
        <v>0</v>
      </c>
      <c r="EM41" s="21">
        <f t="shared" si="76"/>
        <v>0</v>
      </c>
      <c r="EN41" s="21">
        <v>0</v>
      </c>
      <c r="EO41" s="21">
        <f t="shared" si="77"/>
        <v>0</v>
      </c>
      <c r="EP41" s="21">
        <v>0</v>
      </c>
      <c r="EQ41" s="21">
        <f t="shared" si="78"/>
        <v>0</v>
      </c>
      <c r="ER41" s="21">
        <v>0</v>
      </c>
      <c r="ES41" s="21">
        <f t="shared" si="79"/>
        <v>0</v>
      </c>
      <c r="ET41" s="21">
        <f t="shared" si="402"/>
        <v>0</v>
      </c>
      <c r="EU41" s="21"/>
      <c r="EV41" s="21">
        <f t="shared" si="5"/>
        <v>0</v>
      </c>
      <c r="EW41" s="21"/>
      <c r="EX41" s="21"/>
      <c r="EY41" s="21">
        <v>0</v>
      </c>
      <c r="EZ41" s="21">
        <f t="shared" si="81"/>
        <v>0</v>
      </c>
      <c r="FA41" s="21">
        <v>0</v>
      </c>
      <c r="FB41" s="21">
        <v>0</v>
      </c>
      <c r="FC41" s="22"/>
      <c r="FD41" s="22"/>
      <c r="FE41" s="21">
        <v>0</v>
      </c>
      <c r="FF41" s="21">
        <f t="shared" si="82"/>
        <v>0</v>
      </c>
      <c r="FG41" s="21">
        <v>0</v>
      </c>
      <c r="FH41" s="21">
        <f t="shared" si="83"/>
        <v>0</v>
      </c>
      <c r="FI41" s="21">
        <v>0</v>
      </c>
      <c r="FJ41" s="21">
        <f t="shared" si="84"/>
        <v>0</v>
      </c>
      <c r="FK41" s="21">
        <v>0</v>
      </c>
      <c r="FL41" s="21">
        <f t="shared" si="85"/>
        <v>0</v>
      </c>
      <c r="FM41" s="21">
        <v>0</v>
      </c>
      <c r="FN41" s="21">
        <f t="shared" si="86"/>
        <v>0</v>
      </c>
      <c r="FO41" s="21">
        <v>0</v>
      </c>
      <c r="FP41" s="21">
        <f t="shared" si="87"/>
        <v>0</v>
      </c>
      <c r="FQ41" s="21">
        <f t="shared" si="88"/>
        <v>0</v>
      </c>
      <c r="FR41" s="21"/>
      <c r="FS41" s="23">
        <f t="shared" si="420"/>
        <v>0</v>
      </c>
      <c r="FT41" s="22"/>
      <c r="FU41" s="22"/>
      <c r="FV41" s="22"/>
      <c r="FW41" s="23">
        <v>0</v>
      </c>
      <c r="FX41" s="21">
        <f t="shared" si="366"/>
        <v>0</v>
      </c>
      <c r="FY41" s="21">
        <f t="shared" si="90"/>
        <v>0</v>
      </c>
      <c r="FZ41" s="21">
        <v>0</v>
      </c>
      <c r="GA41" s="21">
        <f t="shared" si="91"/>
        <v>0</v>
      </c>
      <c r="GB41" s="21">
        <v>0</v>
      </c>
      <c r="GC41" s="21">
        <f t="shared" si="92"/>
        <v>0</v>
      </c>
      <c r="GD41" s="21">
        <v>0</v>
      </c>
      <c r="GE41" s="21">
        <f t="shared" si="93"/>
        <v>0</v>
      </c>
      <c r="GF41" s="21">
        <v>0</v>
      </c>
      <c r="GG41" s="21">
        <f t="shared" si="94"/>
        <v>0</v>
      </c>
      <c r="GH41" s="21">
        <v>0</v>
      </c>
      <c r="GI41" s="21">
        <f t="shared" si="95"/>
        <v>0</v>
      </c>
      <c r="GJ41" s="21">
        <f t="shared" si="403"/>
        <v>0</v>
      </c>
      <c r="GK41" s="21"/>
      <c r="GL41" s="21">
        <f t="shared" si="6"/>
        <v>0</v>
      </c>
      <c r="GM41" s="21"/>
      <c r="GN41" s="21"/>
      <c r="GO41" s="21">
        <v>0</v>
      </c>
      <c r="GP41" s="21">
        <f t="shared" si="97"/>
        <v>0</v>
      </c>
      <c r="GQ41" s="21">
        <v>0</v>
      </c>
      <c r="GR41" s="21">
        <v>0</v>
      </c>
      <c r="GS41" s="22"/>
      <c r="GT41" s="22"/>
      <c r="GU41" s="21">
        <v>0</v>
      </c>
      <c r="GV41" s="21">
        <f t="shared" si="98"/>
        <v>0</v>
      </c>
      <c r="GW41" s="21">
        <v>0</v>
      </c>
      <c r="GX41" s="21">
        <f t="shared" si="99"/>
        <v>0</v>
      </c>
      <c r="GY41" s="21">
        <v>0</v>
      </c>
      <c r="GZ41" s="21">
        <f t="shared" si="100"/>
        <v>0</v>
      </c>
      <c r="HA41" s="21">
        <v>0</v>
      </c>
      <c r="HB41" s="21">
        <f t="shared" si="101"/>
        <v>0</v>
      </c>
      <c r="HC41" s="21">
        <v>0</v>
      </c>
      <c r="HD41" s="21">
        <f t="shared" si="102"/>
        <v>0</v>
      </c>
      <c r="HE41" s="21">
        <v>0</v>
      </c>
      <c r="HF41" s="21">
        <f t="shared" si="103"/>
        <v>0</v>
      </c>
      <c r="HG41" s="21">
        <f t="shared" si="104"/>
        <v>0</v>
      </c>
      <c r="HH41" s="21"/>
      <c r="HI41" s="23">
        <f t="shared" si="421"/>
        <v>0</v>
      </c>
      <c r="HJ41" s="22"/>
      <c r="HK41" s="22"/>
      <c r="HL41" s="22"/>
      <c r="HM41" s="23">
        <v>0</v>
      </c>
      <c r="HN41" s="21">
        <f t="shared" si="367"/>
        <v>0</v>
      </c>
      <c r="HO41" s="21">
        <f t="shared" si="106"/>
        <v>0</v>
      </c>
      <c r="HP41" s="21">
        <v>0</v>
      </c>
      <c r="HQ41" s="21">
        <f t="shared" si="107"/>
        <v>0</v>
      </c>
      <c r="HR41" s="21">
        <v>0</v>
      </c>
      <c r="HS41" s="21">
        <f t="shared" si="108"/>
        <v>0</v>
      </c>
      <c r="HT41" s="21">
        <v>0</v>
      </c>
      <c r="HU41" s="21">
        <f t="shared" si="109"/>
        <v>0</v>
      </c>
      <c r="HV41" s="21">
        <v>0</v>
      </c>
      <c r="HW41" s="21">
        <f t="shared" si="110"/>
        <v>0</v>
      </c>
      <c r="HX41" s="21">
        <v>0</v>
      </c>
      <c r="HY41" s="21">
        <f t="shared" si="111"/>
        <v>0</v>
      </c>
      <c r="HZ41" s="21">
        <f t="shared" si="404"/>
        <v>0</v>
      </c>
      <c r="IA41" s="21"/>
      <c r="IB41" s="21">
        <f t="shared" si="7"/>
        <v>0</v>
      </c>
      <c r="IC41" s="21"/>
      <c r="ID41" s="21"/>
      <c r="IE41" s="21">
        <v>0</v>
      </c>
      <c r="IF41" s="21">
        <f t="shared" si="113"/>
        <v>0</v>
      </c>
      <c r="IG41" s="21">
        <v>0</v>
      </c>
      <c r="IH41" s="21">
        <v>0</v>
      </c>
      <c r="II41" s="22"/>
      <c r="IJ41" s="22"/>
      <c r="IK41" s="21">
        <v>0</v>
      </c>
      <c r="IL41" s="21">
        <f t="shared" si="114"/>
        <v>0</v>
      </c>
      <c r="IM41" s="21">
        <v>0</v>
      </c>
      <c r="IN41" s="21">
        <f t="shared" si="115"/>
        <v>0</v>
      </c>
      <c r="IO41" s="21">
        <v>0</v>
      </c>
      <c r="IP41" s="21">
        <f t="shared" si="116"/>
        <v>0</v>
      </c>
      <c r="IQ41" s="21">
        <v>0</v>
      </c>
      <c r="IR41" s="21">
        <f t="shared" si="117"/>
        <v>0</v>
      </c>
      <c r="IS41" s="21">
        <v>0</v>
      </c>
      <c r="IT41" s="21">
        <f t="shared" si="118"/>
        <v>0</v>
      </c>
      <c r="IU41" s="21">
        <v>0</v>
      </c>
      <c r="IV41" s="21">
        <f t="shared" si="119"/>
        <v>0</v>
      </c>
      <c r="IW41" s="21">
        <f t="shared" si="120"/>
        <v>0</v>
      </c>
      <c r="IX41" s="21"/>
      <c r="IY41" s="23">
        <f t="shared" si="422"/>
        <v>0</v>
      </c>
      <c r="IZ41" s="22"/>
      <c r="JA41" s="22"/>
      <c r="JB41" s="22"/>
      <c r="JC41" s="23">
        <v>0</v>
      </c>
      <c r="JD41" s="21">
        <f t="shared" si="368"/>
        <v>0</v>
      </c>
      <c r="JE41" s="21">
        <f t="shared" si="122"/>
        <v>0</v>
      </c>
      <c r="JF41" s="21">
        <v>0</v>
      </c>
      <c r="JG41" s="21">
        <f t="shared" si="123"/>
        <v>0</v>
      </c>
      <c r="JH41" s="21">
        <v>0</v>
      </c>
      <c r="JI41" s="21">
        <f t="shared" si="124"/>
        <v>0</v>
      </c>
      <c r="JJ41" s="21">
        <v>0</v>
      </c>
      <c r="JK41" s="21">
        <f t="shared" si="125"/>
        <v>0</v>
      </c>
      <c r="JL41" s="21">
        <v>0</v>
      </c>
      <c r="JM41" s="21">
        <f t="shared" si="126"/>
        <v>0</v>
      </c>
      <c r="JN41" s="21">
        <v>0</v>
      </c>
      <c r="JO41" s="21">
        <f t="shared" si="127"/>
        <v>0</v>
      </c>
      <c r="JP41" s="21">
        <f t="shared" si="405"/>
        <v>0</v>
      </c>
      <c r="JQ41" s="21"/>
      <c r="JR41" s="21">
        <f t="shared" si="8"/>
        <v>0</v>
      </c>
      <c r="JS41" s="21"/>
      <c r="JT41" s="21"/>
      <c r="JU41" s="21">
        <v>0</v>
      </c>
      <c r="JV41" s="21">
        <f t="shared" si="129"/>
        <v>0</v>
      </c>
      <c r="JW41" s="21">
        <v>0</v>
      </c>
      <c r="JX41" s="21">
        <v>0</v>
      </c>
      <c r="JY41" s="22"/>
      <c r="JZ41" s="22"/>
      <c r="KA41" s="21">
        <v>0</v>
      </c>
      <c r="KB41" s="21">
        <f t="shared" si="130"/>
        <v>0</v>
      </c>
      <c r="KC41" s="21">
        <v>0</v>
      </c>
      <c r="KD41" s="21">
        <f t="shared" si="131"/>
        <v>0</v>
      </c>
      <c r="KE41" s="21">
        <v>0</v>
      </c>
      <c r="KF41" s="21">
        <f t="shared" si="132"/>
        <v>0</v>
      </c>
      <c r="KG41" s="21">
        <v>0</v>
      </c>
      <c r="KH41" s="21">
        <f t="shared" si="133"/>
        <v>0</v>
      </c>
      <c r="KI41" s="21">
        <v>0</v>
      </c>
      <c r="KJ41" s="21">
        <f t="shared" si="134"/>
        <v>0</v>
      </c>
      <c r="KK41" s="21">
        <v>0</v>
      </c>
      <c r="KL41" s="21">
        <f t="shared" si="135"/>
        <v>0</v>
      </c>
      <c r="KM41" s="21">
        <f t="shared" si="136"/>
        <v>0</v>
      </c>
      <c r="KN41" s="21"/>
      <c r="KO41" s="23">
        <f t="shared" si="423"/>
        <v>0</v>
      </c>
      <c r="KP41" s="22"/>
      <c r="KQ41" s="22"/>
      <c r="KR41" s="22"/>
      <c r="KS41" s="23">
        <v>0</v>
      </c>
      <c r="KT41" s="21">
        <f t="shared" si="369"/>
        <v>0</v>
      </c>
      <c r="KU41" s="21">
        <f t="shared" si="138"/>
        <v>0</v>
      </c>
      <c r="KV41" s="21">
        <v>0</v>
      </c>
      <c r="KW41" s="21">
        <f t="shared" si="139"/>
        <v>0</v>
      </c>
      <c r="KX41" s="21">
        <v>0</v>
      </c>
      <c r="KY41" s="21">
        <f t="shared" si="140"/>
        <v>0</v>
      </c>
      <c r="KZ41" s="21">
        <v>0</v>
      </c>
      <c r="LA41" s="21">
        <f t="shared" si="141"/>
        <v>0</v>
      </c>
      <c r="LB41" s="21">
        <v>0</v>
      </c>
      <c r="LC41" s="21">
        <f t="shared" si="142"/>
        <v>0</v>
      </c>
      <c r="LD41" s="21">
        <v>0</v>
      </c>
      <c r="LE41" s="21">
        <f t="shared" si="143"/>
        <v>0</v>
      </c>
      <c r="LF41" s="21">
        <f t="shared" si="406"/>
        <v>0</v>
      </c>
      <c r="LG41" s="21"/>
      <c r="LH41" s="21">
        <f t="shared" si="9"/>
        <v>0</v>
      </c>
      <c r="LI41" s="21"/>
      <c r="LJ41" s="21"/>
      <c r="LK41" s="21">
        <v>0</v>
      </c>
      <c r="LL41" s="21">
        <f t="shared" si="145"/>
        <v>0</v>
      </c>
      <c r="LM41" s="21">
        <v>0</v>
      </c>
      <c r="LN41" s="21">
        <v>0</v>
      </c>
      <c r="LO41" s="22"/>
      <c r="LP41" s="22"/>
      <c r="LQ41" s="21">
        <v>0</v>
      </c>
      <c r="LR41" s="21">
        <f t="shared" si="146"/>
        <v>0</v>
      </c>
      <c r="LS41" s="21">
        <v>0</v>
      </c>
      <c r="LT41" s="21">
        <f t="shared" si="147"/>
        <v>0</v>
      </c>
      <c r="LU41" s="21">
        <v>0</v>
      </c>
      <c r="LV41" s="21">
        <f t="shared" si="148"/>
        <v>0</v>
      </c>
      <c r="LW41" s="21">
        <v>0</v>
      </c>
      <c r="LX41" s="21">
        <f t="shared" si="149"/>
        <v>0</v>
      </c>
      <c r="LY41" s="21">
        <v>0</v>
      </c>
      <c r="LZ41" s="21">
        <f t="shared" si="150"/>
        <v>0</v>
      </c>
      <c r="MA41" s="21">
        <v>0</v>
      </c>
      <c r="MB41" s="21">
        <f t="shared" si="151"/>
        <v>0</v>
      </c>
      <c r="MC41" s="21">
        <f t="shared" si="152"/>
        <v>0</v>
      </c>
      <c r="MD41" s="21"/>
      <c r="ME41" s="23">
        <f t="shared" si="424"/>
        <v>0</v>
      </c>
      <c r="MF41" s="22"/>
      <c r="MG41" s="22"/>
      <c r="MH41" s="22"/>
      <c r="MI41" s="23">
        <v>0</v>
      </c>
      <c r="MJ41" s="21">
        <f t="shared" si="370"/>
        <v>0</v>
      </c>
      <c r="MK41" s="21">
        <f t="shared" si="154"/>
        <v>0</v>
      </c>
      <c r="ML41" s="21">
        <v>0</v>
      </c>
      <c r="MM41" s="21">
        <f t="shared" si="155"/>
        <v>0</v>
      </c>
      <c r="MN41" s="21">
        <v>0</v>
      </c>
      <c r="MO41" s="21">
        <f t="shared" si="156"/>
        <v>0</v>
      </c>
      <c r="MP41" s="21">
        <v>0</v>
      </c>
      <c r="MQ41" s="21">
        <f t="shared" si="157"/>
        <v>0</v>
      </c>
      <c r="MR41" s="21">
        <v>0</v>
      </c>
      <c r="MS41" s="21">
        <f t="shared" si="158"/>
        <v>0</v>
      </c>
      <c r="MT41" s="21">
        <v>0</v>
      </c>
      <c r="MU41" s="21">
        <f t="shared" si="159"/>
        <v>0</v>
      </c>
      <c r="MV41" s="21">
        <f t="shared" si="407"/>
        <v>0</v>
      </c>
      <c r="MW41" s="21"/>
      <c r="MX41" s="21">
        <f t="shared" si="10"/>
        <v>0</v>
      </c>
      <c r="MY41" s="21"/>
      <c r="MZ41" s="21"/>
      <c r="NA41" s="21">
        <v>0</v>
      </c>
      <c r="NB41" s="21">
        <f t="shared" si="161"/>
        <v>0</v>
      </c>
      <c r="NC41" s="21">
        <v>0</v>
      </c>
      <c r="ND41" s="21">
        <v>0</v>
      </c>
      <c r="NE41" s="22"/>
      <c r="NF41" s="22"/>
      <c r="NG41" s="21">
        <v>0</v>
      </c>
      <c r="NH41" s="21">
        <f t="shared" si="162"/>
        <v>0</v>
      </c>
      <c r="NI41" s="21">
        <v>0</v>
      </c>
      <c r="NJ41" s="21">
        <f t="shared" si="163"/>
        <v>0</v>
      </c>
      <c r="NK41" s="21">
        <v>0</v>
      </c>
      <c r="NL41" s="21">
        <f t="shared" si="164"/>
        <v>0</v>
      </c>
      <c r="NM41" s="21">
        <v>0</v>
      </c>
      <c r="NN41" s="21">
        <f t="shared" si="165"/>
        <v>0</v>
      </c>
      <c r="NO41" s="21">
        <v>0</v>
      </c>
      <c r="NP41" s="21">
        <f t="shared" si="166"/>
        <v>0</v>
      </c>
      <c r="NQ41" s="21">
        <v>0</v>
      </c>
      <c r="NR41" s="21">
        <f t="shared" si="167"/>
        <v>0</v>
      </c>
      <c r="NS41" s="21">
        <f t="shared" si="168"/>
        <v>0</v>
      </c>
      <c r="NT41" s="21"/>
      <c r="NU41" s="23">
        <f t="shared" si="425"/>
        <v>0</v>
      </c>
      <c r="NV41" s="22"/>
      <c r="NW41" s="22"/>
      <c r="NX41" s="22"/>
      <c r="NY41" s="23">
        <v>0</v>
      </c>
      <c r="NZ41" s="21">
        <f t="shared" si="371"/>
        <v>0</v>
      </c>
      <c r="OA41" s="21">
        <f t="shared" si="170"/>
        <v>0</v>
      </c>
      <c r="OB41" s="21">
        <v>0</v>
      </c>
      <c r="OC41" s="21">
        <f t="shared" si="171"/>
        <v>0</v>
      </c>
      <c r="OD41" s="21">
        <v>0</v>
      </c>
      <c r="OE41" s="21">
        <f t="shared" si="172"/>
        <v>0</v>
      </c>
      <c r="OF41" s="21">
        <v>0</v>
      </c>
      <c r="OG41" s="21">
        <f t="shared" si="173"/>
        <v>0</v>
      </c>
      <c r="OH41" s="21">
        <v>0</v>
      </c>
      <c r="OI41" s="21">
        <f t="shared" si="174"/>
        <v>0</v>
      </c>
      <c r="OJ41" s="21">
        <v>0</v>
      </c>
      <c r="OK41" s="21">
        <f t="shared" si="175"/>
        <v>0</v>
      </c>
      <c r="OL41" s="21">
        <f t="shared" si="408"/>
        <v>0</v>
      </c>
      <c r="OM41" s="21"/>
      <c r="ON41" s="21">
        <f t="shared" si="11"/>
        <v>0</v>
      </c>
      <c r="OO41" s="21"/>
      <c r="OP41" s="21"/>
      <c r="OQ41" s="21">
        <v>0</v>
      </c>
      <c r="OR41" s="21">
        <f t="shared" si="177"/>
        <v>0</v>
      </c>
      <c r="OS41" s="21">
        <v>0</v>
      </c>
      <c r="OT41" s="21">
        <v>0</v>
      </c>
      <c r="OU41" s="22"/>
      <c r="OV41" s="22"/>
      <c r="OW41" s="21">
        <v>0</v>
      </c>
      <c r="OX41" s="21">
        <f t="shared" si="178"/>
        <v>0</v>
      </c>
      <c r="OY41" s="21">
        <v>0</v>
      </c>
      <c r="OZ41" s="21">
        <f t="shared" si="179"/>
        <v>0</v>
      </c>
      <c r="PA41" s="21">
        <v>0</v>
      </c>
      <c r="PB41" s="21">
        <f t="shared" si="180"/>
        <v>0</v>
      </c>
      <c r="PC41" s="21">
        <v>0</v>
      </c>
      <c r="PD41" s="21">
        <f t="shared" si="181"/>
        <v>0</v>
      </c>
      <c r="PE41" s="21">
        <v>0</v>
      </c>
      <c r="PF41" s="21">
        <f t="shared" si="182"/>
        <v>0</v>
      </c>
      <c r="PG41" s="21">
        <v>0</v>
      </c>
      <c r="PH41" s="21">
        <f t="shared" si="183"/>
        <v>0</v>
      </c>
      <c r="PI41" s="21">
        <f t="shared" si="184"/>
        <v>0</v>
      </c>
      <c r="PJ41" s="21"/>
      <c r="PK41" s="23">
        <f t="shared" si="426"/>
        <v>0</v>
      </c>
      <c r="PL41" s="22"/>
      <c r="PM41" s="22"/>
      <c r="PN41" s="22"/>
      <c r="PO41" s="23">
        <v>0</v>
      </c>
      <c r="PP41" s="21">
        <f t="shared" si="372"/>
        <v>0</v>
      </c>
      <c r="PQ41" s="21">
        <f t="shared" si="186"/>
        <v>0</v>
      </c>
      <c r="PR41" s="21">
        <v>0</v>
      </c>
      <c r="PS41" s="21">
        <f t="shared" si="187"/>
        <v>0</v>
      </c>
      <c r="PT41" s="21">
        <v>0</v>
      </c>
      <c r="PU41" s="21">
        <f t="shared" si="188"/>
        <v>0</v>
      </c>
      <c r="PV41" s="21">
        <v>0</v>
      </c>
      <c r="PW41" s="21">
        <f t="shared" si="189"/>
        <v>0</v>
      </c>
      <c r="PX41" s="21">
        <v>0</v>
      </c>
      <c r="PY41" s="21">
        <f t="shared" si="190"/>
        <v>0</v>
      </c>
      <c r="PZ41" s="21">
        <v>0</v>
      </c>
      <c r="QA41" s="21">
        <f t="shared" si="191"/>
        <v>0</v>
      </c>
      <c r="QB41" s="21">
        <f t="shared" si="409"/>
        <v>0</v>
      </c>
      <c r="QC41" s="21"/>
      <c r="QD41" s="21">
        <f t="shared" si="12"/>
        <v>0</v>
      </c>
      <c r="QE41" s="21"/>
      <c r="QF41" s="21"/>
      <c r="QG41" s="21">
        <v>0</v>
      </c>
      <c r="QH41" s="21">
        <f t="shared" si="193"/>
        <v>0</v>
      </c>
      <c r="QI41" s="21">
        <v>0</v>
      </c>
      <c r="QJ41" s="21">
        <v>0</v>
      </c>
      <c r="QK41" s="22"/>
      <c r="QL41" s="22"/>
      <c r="QM41" s="21">
        <v>0</v>
      </c>
      <c r="QN41" s="21">
        <f t="shared" si="194"/>
        <v>0</v>
      </c>
      <c r="QO41" s="21">
        <v>0</v>
      </c>
      <c r="QP41" s="21">
        <f t="shared" si="195"/>
        <v>0</v>
      </c>
      <c r="QQ41" s="21">
        <v>0</v>
      </c>
      <c r="QR41" s="21">
        <f t="shared" si="196"/>
        <v>0</v>
      </c>
      <c r="QS41" s="21">
        <v>0</v>
      </c>
      <c r="QT41" s="21">
        <f t="shared" si="197"/>
        <v>0</v>
      </c>
      <c r="QU41" s="21">
        <v>0</v>
      </c>
      <c r="QV41" s="21">
        <f t="shared" si="198"/>
        <v>0</v>
      </c>
      <c r="QW41" s="21">
        <v>0</v>
      </c>
      <c r="QX41" s="21">
        <f t="shared" si="199"/>
        <v>0</v>
      </c>
      <c r="QY41" s="21">
        <f t="shared" si="200"/>
        <v>0</v>
      </c>
      <c r="QZ41" s="21"/>
      <c r="RA41" s="23">
        <f t="shared" si="427"/>
        <v>0</v>
      </c>
      <c r="RB41" s="22"/>
      <c r="RC41" s="22"/>
      <c r="RD41" s="22"/>
      <c r="RE41" s="23">
        <v>0</v>
      </c>
      <c r="RF41" s="21">
        <f t="shared" si="373"/>
        <v>0</v>
      </c>
      <c r="RG41" s="21">
        <f t="shared" si="202"/>
        <v>0</v>
      </c>
      <c r="RH41" s="21">
        <v>0</v>
      </c>
      <c r="RI41" s="21">
        <f t="shared" si="203"/>
        <v>0</v>
      </c>
      <c r="RJ41" s="21">
        <v>0</v>
      </c>
      <c r="RK41" s="21">
        <f t="shared" si="204"/>
        <v>0</v>
      </c>
      <c r="RL41" s="21">
        <v>0</v>
      </c>
      <c r="RM41" s="21">
        <f t="shared" si="205"/>
        <v>0</v>
      </c>
      <c r="RN41" s="21">
        <v>0</v>
      </c>
      <c r="RO41" s="21">
        <f t="shared" si="206"/>
        <v>0</v>
      </c>
      <c r="RP41" s="21">
        <v>0</v>
      </c>
      <c r="RQ41" s="21">
        <f t="shared" si="207"/>
        <v>0</v>
      </c>
      <c r="RR41" s="21">
        <f t="shared" si="410"/>
        <v>0</v>
      </c>
      <c r="RS41" s="21"/>
      <c r="RT41" s="21">
        <f t="shared" si="13"/>
        <v>0</v>
      </c>
      <c r="RU41" s="21"/>
      <c r="RV41" s="21"/>
      <c r="RW41" s="21">
        <v>0</v>
      </c>
      <c r="RX41" s="21">
        <f t="shared" si="209"/>
        <v>0</v>
      </c>
      <c r="RY41" s="21">
        <v>0</v>
      </c>
      <c r="RZ41" s="21">
        <v>0</v>
      </c>
      <c r="SA41" s="22"/>
      <c r="SB41" s="22"/>
      <c r="SC41" s="21">
        <v>0</v>
      </c>
      <c r="SD41" s="21">
        <f t="shared" si="210"/>
        <v>0</v>
      </c>
      <c r="SE41" s="21">
        <v>0</v>
      </c>
      <c r="SF41" s="21">
        <f t="shared" si="211"/>
        <v>0</v>
      </c>
      <c r="SG41" s="21">
        <v>0</v>
      </c>
      <c r="SH41" s="21">
        <f t="shared" si="212"/>
        <v>0</v>
      </c>
      <c r="SI41" s="21">
        <v>0</v>
      </c>
      <c r="SJ41" s="21">
        <f t="shared" si="213"/>
        <v>0</v>
      </c>
      <c r="SK41" s="21">
        <v>0</v>
      </c>
      <c r="SL41" s="21">
        <f t="shared" si="214"/>
        <v>0</v>
      </c>
      <c r="SM41" s="21">
        <v>0</v>
      </c>
      <c r="SN41" s="21">
        <f t="shared" si="215"/>
        <v>0</v>
      </c>
      <c r="SO41" s="21">
        <f t="shared" si="216"/>
        <v>0</v>
      </c>
      <c r="SP41" s="21"/>
      <c r="SQ41" s="23">
        <f t="shared" si="428"/>
        <v>0</v>
      </c>
      <c r="SR41" s="22"/>
      <c r="SS41" s="22"/>
      <c r="ST41" s="22"/>
      <c r="SU41" s="23">
        <v>0</v>
      </c>
      <c r="SV41" s="21">
        <f t="shared" si="374"/>
        <v>0</v>
      </c>
      <c r="SW41" s="21">
        <f t="shared" si="218"/>
        <v>0</v>
      </c>
      <c r="SX41" s="21">
        <v>0</v>
      </c>
      <c r="SY41" s="21">
        <f t="shared" si="219"/>
        <v>0</v>
      </c>
      <c r="SZ41" s="21">
        <v>0</v>
      </c>
      <c r="TA41" s="21">
        <f t="shared" si="220"/>
        <v>0</v>
      </c>
      <c r="TB41" s="21">
        <v>0</v>
      </c>
      <c r="TC41" s="21">
        <f t="shared" si="221"/>
        <v>0</v>
      </c>
      <c r="TD41" s="21">
        <v>0</v>
      </c>
      <c r="TE41" s="21">
        <f t="shared" si="222"/>
        <v>0</v>
      </c>
      <c r="TF41" s="21">
        <v>0</v>
      </c>
      <c r="TG41" s="21">
        <f t="shared" si="223"/>
        <v>0</v>
      </c>
      <c r="TH41" s="21">
        <f t="shared" si="411"/>
        <v>0</v>
      </c>
      <c r="TI41" s="21"/>
      <c r="TJ41" s="21">
        <f t="shared" si="14"/>
        <v>0</v>
      </c>
      <c r="TK41" s="21"/>
      <c r="TL41" s="21"/>
      <c r="TM41" s="21">
        <v>0</v>
      </c>
      <c r="TN41" s="21">
        <f t="shared" si="225"/>
        <v>0</v>
      </c>
      <c r="TO41" s="21">
        <v>0</v>
      </c>
      <c r="TP41" s="21">
        <v>0</v>
      </c>
      <c r="TQ41" s="22"/>
      <c r="TR41" s="22"/>
      <c r="TS41" s="21">
        <v>0</v>
      </c>
      <c r="TT41" s="21">
        <f t="shared" si="226"/>
        <v>0</v>
      </c>
      <c r="TU41" s="21">
        <v>0</v>
      </c>
      <c r="TV41" s="21">
        <f t="shared" si="227"/>
        <v>0</v>
      </c>
      <c r="TW41" s="21">
        <v>0</v>
      </c>
      <c r="TX41" s="21">
        <f t="shared" si="228"/>
        <v>0</v>
      </c>
      <c r="TY41" s="21">
        <v>0</v>
      </c>
      <c r="TZ41" s="21">
        <f t="shared" si="229"/>
        <v>0</v>
      </c>
      <c r="UA41" s="21">
        <v>0</v>
      </c>
      <c r="UB41" s="21">
        <f t="shared" si="230"/>
        <v>0</v>
      </c>
      <c r="UC41" s="21">
        <v>0</v>
      </c>
      <c r="UD41" s="21">
        <f t="shared" si="231"/>
        <v>0</v>
      </c>
      <c r="UE41" s="21">
        <f t="shared" si="232"/>
        <v>0</v>
      </c>
      <c r="UF41" s="21"/>
      <c r="UG41" s="23">
        <f t="shared" si="429"/>
        <v>0</v>
      </c>
      <c r="UH41" s="22"/>
      <c r="UI41" s="22"/>
      <c r="UJ41" s="22"/>
      <c r="UK41" s="23">
        <v>0</v>
      </c>
      <c r="UL41" s="21">
        <f t="shared" si="375"/>
        <v>0</v>
      </c>
      <c r="UM41" s="21">
        <f t="shared" si="234"/>
        <v>0</v>
      </c>
      <c r="UN41" s="21">
        <v>0</v>
      </c>
      <c r="UO41" s="21">
        <f t="shared" si="235"/>
        <v>0</v>
      </c>
      <c r="UP41" s="21">
        <v>0</v>
      </c>
      <c r="UQ41" s="21">
        <f t="shared" si="236"/>
        <v>0</v>
      </c>
      <c r="UR41" s="21">
        <v>0</v>
      </c>
      <c r="US41" s="21">
        <f t="shared" si="237"/>
        <v>0</v>
      </c>
      <c r="UT41" s="21">
        <v>0</v>
      </c>
      <c r="UU41" s="21">
        <f t="shared" si="238"/>
        <v>0</v>
      </c>
      <c r="UV41" s="21">
        <v>0</v>
      </c>
      <c r="UW41" s="21">
        <f t="shared" si="239"/>
        <v>0</v>
      </c>
      <c r="UX41" s="21">
        <f t="shared" si="412"/>
        <v>0</v>
      </c>
      <c r="UY41" s="21"/>
      <c r="UZ41" s="21">
        <f t="shared" si="15"/>
        <v>0</v>
      </c>
      <c r="VA41" s="21"/>
      <c r="VB41" s="21"/>
      <c r="VC41" s="21">
        <v>0</v>
      </c>
      <c r="VD41" s="21">
        <f t="shared" si="241"/>
        <v>0</v>
      </c>
      <c r="VE41" s="21">
        <v>0</v>
      </c>
      <c r="VF41" s="21">
        <v>0</v>
      </c>
      <c r="VG41" s="22"/>
      <c r="VH41" s="22"/>
      <c r="VI41" s="21">
        <v>0</v>
      </c>
      <c r="VJ41" s="21">
        <f t="shared" si="242"/>
        <v>0</v>
      </c>
      <c r="VK41" s="21">
        <v>0</v>
      </c>
      <c r="VL41" s="21">
        <f t="shared" si="243"/>
        <v>0</v>
      </c>
      <c r="VM41" s="21">
        <v>0</v>
      </c>
      <c r="VN41" s="21">
        <f t="shared" si="244"/>
        <v>0</v>
      </c>
      <c r="VO41" s="21">
        <v>0</v>
      </c>
      <c r="VP41" s="21">
        <f t="shared" si="245"/>
        <v>0</v>
      </c>
      <c r="VQ41" s="21">
        <v>0</v>
      </c>
      <c r="VR41" s="21">
        <f t="shared" si="246"/>
        <v>0</v>
      </c>
      <c r="VS41" s="21">
        <v>0</v>
      </c>
      <c r="VT41" s="21">
        <f t="shared" si="247"/>
        <v>0</v>
      </c>
      <c r="VU41" s="21">
        <f t="shared" si="248"/>
        <v>0</v>
      </c>
      <c r="VV41" s="21"/>
      <c r="VW41" s="23">
        <f t="shared" si="430"/>
        <v>0</v>
      </c>
      <c r="VX41" s="22"/>
      <c r="VY41" s="22"/>
      <c r="VZ41" s="22"/>
      <c r="WA41" s="23">
        <v>0</v>
      </c>
      <c r="WB41" s="21">
        <f t="shared" si="376"/>
        <v>0</v>
      </c>
      <c r="WC41" s="21">
        <f t="shared" si="250"/>
        <v>0</v>
      </c>
      <c r="WD41" s="21">
        <v>0</v>
      </c>
      <c r="WE41" s="21">
        <f t="shared" si="251"/>
        <v>0</v>
      </c>
      <c r="WF41" s="21">
        <v>0</v>
      </c>
      <c r="WG41" s="21">
        <f t="shared" si="252"/>
        <v>0</v>
      </c>
      <c r="WH41" s="21">
        <v>0</v>
      </c>
      <c r="WI41" s="21">
        <f t="shared" si="253"/>
        <v>0</v>
      </c>
      <c r="WJ41" s="21">
        <v>0</v>
      </c>
      <c r="WK41" s="21">
        <f t="shared" si="254"/>
        <v>0</v>
      </c>
      <c r="WL41" s="21">
        <v>0</v>
      </c>
      <c r="WM41" s="21">
        <f t="shared" si="255"/>
        <v>0</v>
      </c>
      <c r="WN41" s="21">
        <f t="shared" si="413"/>
        <v>0</v>
      </c>
      <c r="WO41" s="21"/>
      <c r="WP41" s="21">
        <f t="shared" si="16"/>
        <v>0</v>
      </c>
      <c r="WQ41" s="21"/>
      <c r="WR41" s="21"/>
      <c r="WS41" s="21">
        <v>0</v>
      </c>
      <c r="WT41" s="21">
        <f t="shared" si="257"/>
        <v>0</v>
      </c>
      <c r="WU41" s="21">
        <v>0</v>
      </c>
      <c r="WV41" s="21">
        <v>0</v>
      </c>
      <c r="WW41" s="22"/>
      <c r="WX41" s="22"/>
      <c r="WY41" s="21">
        <v>0</v>
      </c>
      <c r="WZ41" s="21">
        <f t="shared" si="258"/>
        <v>0</v>
      </c>
      <c r="XA41" s="21">
        <v>0</v>
      </c>
      <c r="XB41" s="21">
        <f t="shared" si="259"/>
        <v>0</v>
      </c>
      <c r="XC41" s="21">
        <v>0</v>
      </c>
      <c r="XD41" s="21">
        <f t="shared" si="260"/>
        <v>0</v>
      </c>
      <c r="XE41" s="21">
        <v>0</v>
      </c>
      <c r="XF41" s="21">
        <f t="shared" si="261"/>
        <v>0</v>
      </c>
      <c r="XG41" s="21">
        <v>0</v>
      </c>
      <c r="XH41" s="21">
        <f t="shared" si="262"/>
        <v>0</v>
      </c>
      <c r="XI41" s="21">
        <v>0</v>
      </c>
      <c r="XJ41" s="21">
        <f t="shared" si="263"/>
        <v>0</v>
      </c>
      <c r="XK41" s="21">
        <f t="shared" si="264"/>
        <v>0</v>
      </c>
      <c r="XL41" s="21"/>
      <c r="XM41" s="23">
        <f t="shared" si="431"/>
        <v>0</v>
      </c>
      <c r="XN41" s="22"/>
      <c r="XO41" s="22"/>
      <c r="XP41" s="22"/>
      <c r="XQ41" s="23">
        <v>0</v>
      </c>
      <c r="XR41" s="21">
        <f t="shared" si="377"/>
        <v>0</v>
      </c>
      <c r="XS41" s="21">
        <f t="shared" si="266"/>
        <v>0</v>
      </c>
      <c r="XT41" s="21">
        <v>0</v>
      </c>
      <c r="XU41" s="21">
        <f t="shared" si="267"/>
        <v>0</v>
      </c>
      <c r="XV41" s="21">
        <v>0</v>
      </c>
      <c r="XW41" s="21">
        <f t="shared" si="268"/>
        <v>0</v>
      </c>
      <c r="XX41" s="21">
        <v>0</v>
      </c>
      <c r="XY41" s="21">
        <f t="shared" si="269"/>
        <v>0</v>
      </c>
      <c r="XZ41" s="21">
        <v>0</v>
      </c>
      <c r="YA41" s="21">
        <f t="shared" si="270"/>
        <v>0</v>
      </c>
      <c r="YB41" s="21">
        <v>0</v>
      </c>
      <c r="YC41" s="21">
        <f t="shared" si="271"/>
        <v>0</v>
      </c>
      <c r="YD41" s="21">
        <f t="shared" si="414"/>
        <v>0</v>
      </c>
      <c r="YE41" s="21"/>
      <c r="YF41" s="21">
        <f t="shared" si="17"/>
        <v>0</v>
      </c>
      <c r="YG41" s="21"/>
      <c r="YH41" s="21"/>
      <c r="YI41" s="21">
        <v>0</v>
      </c>
      <c r="YJ41" s="21">
        <f t="shared" si="273"/>
        <v>0</v>
      </c>
      <c r="YK41" s="21">
        <v>0</v>
      </c>
      <c r="YL41" s="21">
        <v>0</v>
      </c>
      <c r="YM41" s="22"/>
      <c r="YN41" s="22"/>
      <c r="YO41" s="21">
        <v>0</v>
      </c>
      <c r="YP41" s="21">
        <f t="shared" si="274"/>
        <v>0</v>
      </c>
      <c r="YQ41" s="21">
        <v>0</v>
      </c>
      <c r="YR41" s="21">
        <f t="shared" si="275"/>
        <v>0</v>
      </c>
      <c r="YS41" s="21">
        <v>0</v>
      </c>
      <c r="YT41" s="21">
        <f t="shared" si="276"/>
        <v>0</v>
      </c>
      <c r="YU41" s="21">
        <v>0</v>
      </c>
      <c r="YV41" s="21">
        <f t="shared" si="277"/>
        <v>0</v>
      </c>
      <c r="YW41" s="21">
        <v>0</v>
      </c>
      <c r="YX41" s="21">
        <f t="shared" si="278"/>
        <v>0</v>
      </c>
      <c r="YY41" s="21">
        <v>0</v>
      </c>
      <c r="YZ41" s="21">
        <f t="shared" si="279"/>
        <v>0</v>
      </c>
      <c r="ZA41" s="21">
        <f t="shared" si="280"/>
        <v>0</v>
      </c>
      <c r="ZB41" s="21"/>
      <c r="ZC41" s="23">
        <f t="shared" si="432"/>
        <v>0</v>
      </c>
      <c r="ZD41" s="22"/>
      <c r="ZE41" s="22"/>
      <c r="ZF41" s="22"/>
      <c r="ZG41" s="23">
        <v>0</v>
      </c>
      <c r="ZH41" s="21">
        <f t="shared" si="378"/>
        <v>0</v>
      </c>
      <c r="ZI41" s="21">
        <f t="shared" si="282"/>
        <v>0</v>
      </c>
      <c r="ZJ41" s="21">
        <v>0</v>
      </c>
      <c r="ZK41" s="21">
        <f t="shared" si="283"/>
        <v>0</v>
      </c>
      <c r="ZL41" s="21">
        <v>0</v>
      </c>
      <c r="ZM41" s="21">
        <f t="shared" si="284"/>
        <v>0</v>
      </c>
      <c r="ZN41" s="21">
        <v>0</v>
      </c>
      <c r="ZO41" s="21">
        <f t="shared" si="285"/>
        <v>0</v>
      </c>
      <c r="ZP41" s="21">
        <v>0</v>
      </c>
      <c r="ZQ41" s="21">
        <f t="shared" si="286"/>
        <v>0</v>
      </c>
      <c r="ZR41" s="21">
        <v>0</v>
      </c>
      <c r="ZS41" s="21">
        <f t="shared" si="287"/>
        <v>0</v>
      </c>
      <c r="ZT41" s="21">
        <f t="shared" si="415"/>
        <v>0</v>
      </c>
      <c r="ZU41" s="21"/>
      <c r="ZV41" s="21">
        <f t="shared" si="18"/>
        <v>0</v>
      </c>
      <c r="ZW41" s="21"/>
      <c r="ZX41" s="21"/>
      <c r="ZY41" s="21">
        <v>0</v>
      </c>
      <c r="ZZ41" s="21">
        <f t="shared" si="289"/>
        <v>0</v>
      </c>
      <c r="AAA41" s="21">
        <v>0</v>
      </c>
      <c r="AAB41" s="21">
        <v>0</v>
      </c>
      <c r="AAC41" s="22"/>
      <c r="AAD41" s="22"/>
      <c r="AAE41" s="21">
        <v>0</v>
      </c>
      <c r="AAF41" s="21">
        <f t="shared" si="290"/>
        <v>0</v>
      </c>
      <c r="AAG41" s="21">
        <v>0</v>
      </c>
      <c r="AAH41" s="21">
        <f t="shared" si="291"/>
        <v>0</v>
      </c>
      <c r="AAI41" s="21">
        <v>0</v>
      </c>
      <c r="AAJ41" s="21">
        <f t="shared" si="292"/>
        <v>0</v>
      </c>
      <c r="AAK41" s="21">
        <v>0</v>
      </c>
      <c r="AAL41" s="21">
        <f t="shared" si="293"/>
        <v>0</v>
      </c>
      <c r="AAM41" s="21">
        <v>0</v>
      </c>
      <c r="AAN41" s="21">
        <f t="shared" si="294"/>
        <v>0</v>
      </c>
      <c r="AAO41" s="21">
        <v>0</v>
      </c>
      <c r="AAP41" s="21">
        <f t="shared" si="295"/>
        <v>0</v>
      </c>
      <c r="AAQ41" s="21">
        <f t="shared" si="296"/>
        <v>0</v>
      </c>
      <c r="AAR41" s="21"/>
      <c r="AAS41" s="23">
        <f t="shared" si="433"/>
        <v>0</v>
      </c>
      <c r="AAT41" s="22"/>
      <c r="AAU41" s="22"/>
      <c r="AAV41" s="22"/>
      <c r="AAW41" s="23">
        <v>0</v>
      </c>
      <c r="AAX41" s="21">
        <f t="shared" si="379"/>
        <v>0</v>
      </c>
      <c r="AAY41" s="21">
        <f t="shared" si="298"/>
        <v>0</v>
      </c>
      <c r="AAZ41" s="21">
        <v>0</v>
      </c>
      <c r="ABA41" s="21">
        <f t="shared" si="299"/>
        <v>0</v>
      </c>
      <c r="ABB41" s="21">
        <v>0</v>
      </c>
      <c r="ABC41" s="21">
        <f t="shared" si="300"/>
        <v>0</v>
      </c>
      <c r="ABD41" s="21">
        <v>0</v>
      </c>
      <c r="ABE41" s="21">
        <f t="shared" si="301"/>
        <v>0</v>
      </c>
      <c r="ABF41" s="21">
        <v>0</v>
      </c>
      <c r="ABG41" s="21">
        <f t="shared" si="302"/>
        <v>0</v>
      </c>
      <c r="ABH41" s="21">
        <v>0</v>
      </c>
      <c r="ABI41" s="21">
        <f t="shared" si="303"/>
        <v>0</v>
      </c>
      <c r="ABJ41" s="21">
        <f t="shared" si="416"/>
        <v>0</v>
      </c>
      <c r="ABK41" s="21"/>
      <c r="ABL41" s="21">
        <f t="shared" si="19"/>
        <v>0</v>
      </c>
      <c r="ABM41" s="21"/>
      <c r="ABN41" s="21"/>
      <c r="ABO41" s="21">
        <v>0</v>
      </c>
      <c r="ABP41" s="21">
        <f t="shared" si="305"/>
        <v>0</v>
      </c>
      <c r="ABQ41" s="21">
        <v>0</v>
      </c>
      <c r="ABR41" s="21">
        <v>0</v>
      </c>
      <c r="ABS41" s="22"/>
      <c r="ABT41" s="22"/>
      <c r="ABU41" s="21">
        <v>0</v>
      </c>
      <c r="ABV41" s="21">
        <f t="shared" si="20"/>
        <v>0</v>
      </c>
      <c r="ABW41" s="21">
        <v>0</v>
      </c>
      <c r="ABX41" s="21">
        <f t="shared" si="306"/>
        <v>0</v>
      </c>
      <c r="ABY41" s="21">
        <v>0</v>
      </c>
      <c r="ABZ41" s="21">
        <f t="shared" si="307"/>
        <v>0</v>
      </c>
      <c r="ACA41" s="21">
        <v>0</v>
      </c>
      <c r="ACB41" s="21">
        <f t="shared" si="308"/>
        <v>0</v>
      </c>
      <c r="ACC41" s="21">
        <v>0</v>
      </c>
      <c r="ACD41" s="21">
        <f t="shared" si="309"/>
        <v>0</v>
      </c>
      <c r="ACE41" s="21">
        <v>0</v>
      </c>
      <c r="ACF41" s="21">
        <f t="shared" si="310"/>
        <v>0</v>
      </c>
      <c r="ACG41" s="21">
        <f t="shared" si="21"/>
        <v>0</v>
      </c>
      <c r="ACH41" s="21"/>
      <c r="ACI41" s="23">
        <f t="shared" si="434"/>
        <v>0</v>
      </c>
      <c r="ACJ41" s="22"/>
      <c r="ACK41" s="22"/>
      <c r="ACL41" s="22"/>
      <c r="ACM41" s="23">
        <v>0</v>
      </c>
      <c r="ACN41" s="21">
        <f t="shared" si="380"/>
        <v>0</v>
      </c>
      <c r="ACO41" s="21">
        <f t="shared" si="312"/>
        <v>0</v>
      </c>
      <c r="ACP41" s="21">
        <v>0</v>
      </c>
      <c r="ACQ41" s="21">
        <f t="shared" si="313"/>
        <v>0</v>
      </c>
      <c r="ACR41" s="21">
        <v>0</v>
      </c>
      <c r="ACS41" s="21">
        <f t="shared" si="314"/>
        <v>0</v>
      </c>
      <c r="ACT41" s="21">
        <v>0</v>
      </c>
      <c r="ACU41" s="21">
        <f t="shared" si="315"/>
        <v>0</v>
      </c>
      <c r="ACV41" s="21">
        <v>0</v>
      </c>
      <c r="ACW41" s="21">
        <f t="shared" si="316"/>
        <v>0</v>
      </c>
      <c r="ACX41" s="21">
        <v>0</v>
      </c>
      <c r="ACY41" s="21">
        <f t="shared" si="317"/>
        <v>0</v>
      </c>
      <c r="ACZ41" s="21">
        <f t="shared" si="417"/>
        <v>0</v>
      </c>
      <c r="ADA41" s="21"/>
      <c r="ADB41" s="21">
        <f t="shared" si="22"/>
        <v>0</v>
      </c>
      <c r="ADC41" s="21"/>
      <c r="ADD41" s="21"/>
      <c r="ADE41" s="21">
        <v>0</v>
      </c>
      <c r="ADF41" s="21">
        <f t="shared" si="319"/>
        <v>0</v>
      </c>
      <c r="ADG41" s="21">
        <v>0</v>
      </c>
      <c r="ADH41" s="21">
        <v>0</v>
      </c>
      <c r="ADI41" s="22"/>
      <c r="ADJ41" s="22"/>
      <c r="ADK41" s="21">
        <v>0</v>
      </c>
      <c r="ADL41" s="21">
        <f t="shared" si="320"/>
        <v>0</v>
      </c>
      <c r="ADM41" s="21">
        <v>0</v>
      </c>
      <c r="ADN41" s="21">
        <f t="shared" si="321"/>
        <v>0</v>
      </c>
      <c r="ADO41" s="21">
        <v>0</v>
      </c>
      <c r="ADP41" s="21">
        <f t="shared" si="322"/>
        <v>0</v>
      </c>
      <c r="ADQ41" s="21">
        <v>0</v>
      </c>
      <c r="ADR41" s="21">
        <f t="shared" si="323"/>
        <v>0</v>
      </c>
      <c r="ADS41" s="21">
        <v>0</v>
      </c>
      <c r="ADT41" s="21">
        <f t="shared" si="324"/>
        <v>0</v>
      </c>
      <c r="ADU41" s="21">
        <v>0</v>
      </c>
      <c r="ADV41" s="21">
        <f t="shared" si="325"/>
        <v>0</v>
      </c>
      <c r="ADW41" s="21">
        <f t="shared" si="326"/>
        <v>0</v>
      </c>
      <c r="ADX41" s="21"/>
      <c r="ADY41" s="23">
        <f t="shared" si="435"/>
        <v>0</v>
      </c>
      <c r="ADZ41" s="22"/>
      <c r="AEA41" s="22"/>
      <c r="AEB41" s="22"/>
      <c r="AEC41" s="23">
        <v>0</v>
      </c>
      <c r="AED41" s="21">
        <f t="shared" si="381"/>
        <v>0</v>
      </c>
      <c r="AEE41" s="21">
        <f t="shared" si="328"/>
        <v>0</v>
      </c>
      <c r="AEF41" s="21">
        <v>0</v>
      </c>
      <c r="AEG41" s="21">
        <f t="shared" si="329"/>
        <v>0</v>
      </c>
      <c r="AEH41" s="21">
        <v>0</v>
      </c>
      <c r="AEI41" s="21">
        <f t="shared" si="330"/>
        <v>0</v>
      </c>
      <c r="AEJ41" s="21">
        <v>0</v>
      </c>
      <c r="AEK41" s="21">
        <f t="shared" si="331"/>
        <v>0</v>
      </c>
      <c r="AEL41" s="21">
        <v>0</v>
      </c>
      <c r="AEM41" s="21">
        <f t="shared" si="332"/>
        <v>0</v>
      </c>
      <c r="AEN41" s="21">
        <v>0</v>
      </c>
      <c r="AEO41" s="21">
        <f t="shared" si="333"/>
        <v>0</v>
      </c>
      <c r="AEP41" s="21">
        <f t="shared" si="418"/>
        <v>0</v>
      </c>
      <c r="AEQ41" s="21"/>
      <c r="AER41" s="21">
        <f t="shared" si="23"/>
        <v>0</v>
      </c>
      <c r="AES41" s="21"/>
      <c r="AET41" s="21"/>
      <c r="AEU41" s="21">
        <v>0</v>
      </c>
      <c r="AEV41" s="21">
        <f t="shared" si="335"/>
        <v>0</v>
      </c>
      <c r="AEW41" s="21">
        <v>0</v>
      </c>
      <c r="AEX41" s="21">
        <v>0</v>
      </c>
      <c r="AEY41" s="22"/>
      <c r="AEZ41" s="22"/>
      <c r="AFA41" s="21">
        <v>0</v>
      </c>
      <c r="AFB41" s="21">
        <f t="shared" si="336"/>
        <v>0</v>
      </c>
      <c r="AFC41" s="21">
        <v>0</v>
      </c>
      <c r="AFD41" s="21">
        <f t="shared" si="337"/>
        <v>0</v>
      </c>
      <c r="AFE41" s="21">
        <v>0</v>
      </c>
      <c r="AFF41" s="21">
        <f t="shared" si="338"/>
        <v>0</v>
      </c>
      <c r="AFG41" s="21">
        <v>0</v>
      </c>
      <c r="AFH41" s="21">
        <f t="shared" si="339"/>
        <v>0</v>
      </c>
      <c r="AFI41" s="21">
        <v>0</v>
      </c>
      <c r="AFJ41" s="21">
        <f t="shared" si="340"/>
        <v>0</v>
      </c>
      <c r="AFK41" s="21">
        <v>0</v>
      </c>
      <c r="AFL41" s="21">
        <f t="shared" si="341"/>
        <v>0</v>
      </c>
      <c r="AFM41" s="21">
        <f t="shared" si="342"/>
        <v>0</v>
      </c>
      <c r="AFN41" s="21"/>
      <c r="AFO41" s="23">
        <f t="shared" si="436"/>
        <v>0</v>
      </c>
      <c r="AFP41" s="24">
        <f t="shared" si="24"/>
        <v>0</v>
      </c>
      <c r="AFQ41" s="24">
        <f t="shared" si="25"/>
        <v>0</v>
      </c>
      <c r="AFR41" s="24">
        <f t="shared" si="343"/>
        <v>0</v>
      </c>
    </row>
    <row r="42" spans="1:850" ht="19.350000000000001" customHeight="1" x14ac:dyDescent="0.3">
      <c r="A42" s="19"/>
      <c r="B42" s="20" t="s">
        <v>43</v>
      </c>
      <c r="C42" s="20" t="s">
        <v>43</v>
      </c>
      <c r="D42" s="21">
        <v>0</v>
      </c>
      <c r="E42" s="20" t="s">
        <v>43</v>
      </c>
      <c r="F42" s="20" t="s">
        <v>43</v>
      </c>
      <c r="G42" s="21">
        <v>0</v>
      </c>
      <c r="H42" s="22"/>
      <c r="I42" s="22"/>
      <c r="J42" s="22"/>
      <c r="K42" s="23">
        <v>0</v>
      </c>
      <c r="L42" s="21">
        <f t="shared" si="26"/>
        <v>0</v>
      </c>
      <c r="M42" s="21">
        <f t="shared" si="27"/>
        <v>0</v>
      </c>
      <c r="N42" s="21">
        <v>0</v>
      </c>
      <c r="O42" s="21">
        <f t="shared" si="28"/>
        <v>0</v>
      </c>
      <c r="P42" s="21">
        <v>0</v>
      </c>
      <c r="Q42" s="21">
        <f t="shared" si="29"/>
        <v>0</v>
      </c>
      <c r="R42" s="21">
        <v>0</v>
      </c>
      <c r="S42" s="21">
        <f t="shared" si="30"/>
        <v>0</v>
      </c>
      <c r="T42" s="21">
        <v>0</v>
      </c>
      <c r="U42" s="21">
        <f t="shared" si="31"/>
        <v>0</v>
      </c>
      <c r="V42" s="21">
        <v>0</v>
      </c>
      <c r="W42" s="21">
        <f t="shared" si="32"/>
        <v>0</v>
      </c>
      <c r="X42" s="21">
        <f t="shared" si="33"/>
        <v>0</v>
      </c>
      <c r="Y42" s="21"/>
      <c r="Z42" s="21">
        <f t="shared" si="0"/>
        <v>0</v>
      </c>
      <c r="AA42" s="21"/>
      <c r="AB42" s="21"/>
      <c r="AC42" s="21">
        <v>0</v>
      </c>
      <c r="AD42" s="21">
        <f t="shared" si="34"/>
        <v>0</v>
      </c>
      <c r="AE42" s="21">
        <v>0</v>
      </c>
      <c r="AF42" s="21">
        <v>0</v>
      </c>
      <c r="AG42" s="22"/>
      <c r="AH42" s="22"/>
      <c r="AI42" s="21">
        <v>0</v>
      </c>
      <c r="AJ42" s="21">
        <f t="shared" si="35"/>
        <v>0</v>
      </c>
      <c r="AK42" s="21">
        <v>0</v>
      </c>
      <c r="AL42" s="21">
        <f t="shared" si="36"/>
        <v>0</v>
      </c>
      <c r="AM42" s="21">
        <v>0</v>
      </c>
      <c r="AN42" s="21">
        <f t="shared" si="37"/>
        <v>0</v>
      </c>
      <c r="AO42" s="21">
        <v>0</v>
      </c>
      <c r="AP42" s="21">
        <f t="shared" si="38"/>
        <v>0</v>
      </c>
      <c r="AQ42" s="21">
        <v>0</v>
      </c>
      <c r="AR42" s="21">
        <f t="shared" si="39"/>
        <v>0</v>
      </c>
      <c r="AS42" s="21">
        <v>0</v>
      </c>
      <c r="AT42" s="21">
        <f t="shared" si="40"/>
        <v>0</v>
      </c>
      <c r="AU42" s="21">
        <f t="shared" si="41"/>
        <v>0</v>
      </c>
      <c r="AV42" s="21"/>
      <c r="AW42" s="23">
        <f t="shared" si="344"/>
        <v>0</v>
      </c>
      <c r="AX42" s="22"/>
      <c r="AY42" s="22"/>
      <c r="AZ42" s="22"/>
      <c r="BA42" s="23">
        <v>0</v>
      </c>
      <c r="BB42" s="21">
        <f t="shared" si="363"/>
        <v>0</v>
      </c>
      <c r="BC42" s="21">
        <f t="shared" si="43"/>
        <v>0</v>
      </c>
      <c r="BD42" s="21">
        <v>0</v>
      </c>
      <c r="BE42" s="21">
        <f t="shared" si="44"/>
        <v>0</v>
      </c>
      <c r="BF42" s="21">
        <v>0</v>
      </c>
      <c r="BG42" s="21">
        <f t="shared" si="45"/>
        <v>0</v>
      </c>
      <c r="BH42" s="21">
        <v>0</v>
      </c>
      <c r="BI42" s="21">
        <f t="shared" si="46"/>
        <v>0</v>
      </c>
      <c r="BJ42" s="21">
        <v>0</v>
      </c>
      <c r="BK42" s="21">
        <f t="shared" si="47"/>
        <v>0</v>
      </c>
      <c r="BL42" s="21">
        <v>0</v>
      </c>
      <c r="BM42" s="21">
        <f t="shared" si="48"/>
        <v>0</v>
      </c>
      <c r="BN42" s="21">
        <f t="shared" si="400"/>
        <v>0</v>
      </c>
      <c r="BO42" s="21"/>
      <c r="BP42" s="21">
        <f t="shared" si="1"/>
        <v>0</v>
      </c>
      <c r="BQ42" s="21"/>
      <c r="BR42" s="21"/>
      <c r="BS42" s="21">
        <v>0</v>
      </c>
      <c r="BT42" s="21">
        <f t="shared" si="50"/>
        <v>0</v>
      </c>
      <c r="BU42" s="21">
        <v>0</v>
      </c>
      <c r="BV42" s="21">
        <v>0</v>
      </c>
      <c r="BW42" s="22"/>
      <c r="BX42" s="22"/>
      <c r="BY42" s="21">
        <v>0</v>
      </c>
      <c r="BZ42" s="21">
        <f t="shared" si="51"/>
        <v>0</v>
      </c>
      <c r="CA42" s="21">
        <v>0</v>
      </c>
      <c r="CB42" s="21">
        <f t="shared" si="52"/>
        <v>0</v>
      </c>
      <c r="CC42" s="21">
        <v>0</v>
      </c>
      <c r="CD42" s="21">
        <f t="shared" si="53"/>
        <v>0</v>
      </c>
      <c r="CE42" s="21">
        <v>0</v>
      </c>
      <c r="CF42" s="21">
        <f t="shared" si="54"/>
        <v>0</v>
      </c>
      <c r="CG42" s="21">
        <v>0</v>
      </c>
      <c r="CH42" s="21">
        <f t="shared" si="55"/>
        <v>0</v>
      </c>
      <c r="CI42" s="21">
        <v>0</v>
      </c>
      <c r="CJ42" s="21">
        <f t="shared" si="56"/>
        <v>0</v>
      </c>
      <c r="CK42" s="21">
        <f t="shared" si="57"/>
        <v>0</v>
      </c>
      <c r="CL42" s="21"/>
      <c r="CM42" s="23">
        <f t="shared" si="419"/>
        <v>0</v>
      </c>
      <c r="CN42" s="22"/>
      <c r="CO42" s="22"/>
      <c r="CP42" s="22"/>
      <c r="CQ42" s="23">
        <v>0</v>
      </c>
      <c r="CR42" s="21">
        <f t="shared" si="364"/>
        <v>0</v>
      </c>
      <c r="CS42" s="21">
        <f t="shared" si="59"/>
        <v>0</v>
      </c>
      <c r="CT42" s="21">
        <v>0</v>
      </c>
      <c r="CU42" s="21">
        <f t="shared" si="60"/>
        <v>0</v>
      </c>
      <c r="CV42" s="21">
        <v>0</v>
      </c>
      <c r="CW42" s="21">
        <f t="shared" si="61"/>
        <v>0</v>
      </c>
      <c r="CX42" s="21">
        <v>0</v>
      </c>
      <c r="CY42" s="21">
        <f t="shared" si="62"/>
        <v>0</v>
      </c>
      <c r="CZ42" s="21">
        <v>0</v>
      </c>
      <c r="DA42" s="21">
        <f t="shared" si="63"/>
        <v>0</v>
      </c>
      <c r="DB42" s="21">
        <v>0</v>
      </c>
      <c r="DC42" s="21">
        <f t="shared" si="64"/>
        <v>0</v>
      </c>
      <c r="DD42" s="21">
        <f t="shared" si="401"/>
        <v>0</v>
      </c>
      <c r="DE42" s="21"/>
      <c r="DF42" s="21">
        <f t="shared" si="2"/>
        <v>0</v>
      </c>
      <c r="DG42" s="21"/>
      <c r="DH42" s="21"/>
      <c r="DI42" s="21">
        <v>0</v>
      </c>
      <c r="DJ42" s="21">
        <f t="shared" si="66"/>
        <v>0</v>
      </c>
      <c r="DK42" s="21">
        <v>0</v>
      </c>
      <c r="DL42" s="21">
        <v>0</v>
      </c>
      <c r="DM42" s="22"/>
      <c r="DN42" s="22"/>
      <c r="DO42" s="21">
        <v>0</v>
      </c>
      <c r="DP42" s="21">
        <f t="shared" si="3"/>
        <v>0</v>
      </c>
      <c r="DQ42" s="21">
        <v>0</v>
      </c>
      <c r="DR42" s="21">
        <f t="shared" si="67"/>
        <v>0</v>
      </c>
      <c r="DS42" s="21">
        <v>0</v>
      </c>
      <c r="DT42" s="21">
        <f t="shared" si="68"/>
        <v>0</v>
      </c>
      <c r="DU42" s="21">
        <v>0</v>
      </c>
      <c r="DV42" s="21">
        <f t="shared" si="69"/>
        <v>0</v>
      </c>
      <c r="DW42" s="21">
        <v>0</v>
      </c>
      <c r="DX42" s="21">
        <f t="shared" si="70"/>
        <v>0</v>
      </c>
      <c r="DY42" s="21">
        <v>0</v>
      </c>
      <c r="DZ42" s="21">
        <f t="shared" si="71"/>
        <v>0</v>
      </c>
      <c r="EA42" s="21">
        <f t="shared" si="72"/>
        <v>0</v>
      </c>
      <c r="EB42" s="21"/>
      <c r="EC42" s="23">
        <f t="shared" si="4"/>
        <v>0</v>
      </c>
      <c r="ED42" s="22"/>
      <c r="EE42" s="22"/>
      <c r="EF42" s="22"/>
      <c r="EG42" s="23">
        <v>0</v>
      </c>
      <c r="EH42" s="21">
        <f t="shared" si="365"/>
        <v>0</v>
      </c>
      <c r="EI42" s="21">
        <f t="shared" si="74"/>
        <v>0</v>
      </c>
      <c r="EJ42" s="21">
        <v>0</v>
      </c>
      <c r="EK42" s="21">
        <f t="shared" si="75"/>
        <v>0</v>
      </c>
      <c r="EL42" s="21">
        <v>0</v>
      </c>
      <c r="EM42" s="21">
        <f t="shared" si="76"/>
        <v>0</v>
      </c>
      <c r="EN42" s="21">
        <v>0</v>
      </c>
      <c r="EO42" s="21">
        <f t="shared" si="77"/>
        <v>0</v>
      </c>
      <c r="EP42" s="21">
        <v>0</v>
      </c>
      <c r="EQ42" s="21">
        <f t="shared" si="78"/>
        <v>0</v>
      </c>
      <c r="ER42" s="21">
        <v>0</v>
      </c>
      <c r="ES42" s="21">
        <f t="shared" si="79"/>
        <v>0</v>
      </c>
      <c r="ET42" s="21">
        <f t="shared" si="402"/>
        <v>0</v>
      </c>
      <c r="EU42" s="21"/>
      <c r="EV42" s="21">
        <f t="shared" si="5"/>
        <v>0</v>
      </c>
      <c r="EW42" s="21"/>
      <c r="EX42" s="21"/>
      <c r="EY42" s="21">
        <v>0</v>
      </c>
      <c r="EZ42" s="21">
        <f t="shared" si="81"/>
        <v>0</v>
      </c>
      <c r="FA42" s="21">
        <v>0</v>
      </c>
      <c r="FB42" s="21">
        <v>0</v>
      </c>
      <c r="FC42" s="22"/>
      <c r="FD42" s="22"/>
      <c r="FE42" s="21">
        <v>0</v>
      </c>
      <c r="FF42" s="21">
        <f t="shared" si="82"/>
        <v>0</v>
      </c>
      <c r="FG42" s="21">
        <v>0</v>
      </c>
      <c r="FH42" s="21">
        <f t="shared" si="83"/>
        <v>0</v>
      </c>
      <c r="FI42" s="21">
        <v>0</v>
      </c>
      <c r="FJ42" s="21">
        <f t="shared" si="84"/>
        <v>0</v>
      </c>
      <c r="FK42" s="21">
        <v>0</v>
      </c>
      <c r="FL42" s="21">
        <f t="shared" si="85"/>
        <v>0</v>
      </c>
      <c r="FM42" s="21">
        <v>0</v>
      </c>
      <c r="FN42" s="21">
        <f t="shared" si="86"/>
        <v>0</v>
      </c>
      <c r="FO42" s="21">
        <v>0</v>
      </c>
      <c r="FP42" s="21">
        <f t="shared" si="87"/>
        <v>0</v>
      </c>
      <c r="FQ42" s="21">
        <f t="shared" si="88"/>
        <v>0</v>
      </c>
      <c r="FR42" s="21"/>
      <c r="FS42" s="23">
        <f t="shared" si="420"/>
        <v>0</v>
      </c>
      <c r="FT42" s="22"/>
      <c r="FU42" s="22"/>
      <c r="FV42" s="22"/>
      <c r="FW42" s="23">
        <v>0</v>
      </c>
      <c r="FX42" s="21">
        <f t="shared" si="366"/>
        <v>0</v>
      </c>
      <c r="FY42" s="21">
        <f t="shared" si="90"/>
        <v>0</v>
      </c>
      <c r="FZ42" s="21">
        <v>0</v>
      </c>
      <c r="GA42" s="21">
        <f t="shared" si="91"/>
        <v>0</v>
      </c>
      <c r="GB42" s="21">
        <v>0</v>
      </c>
      <c r="GC42" s="21">
        <f t="shared" si="92"/>
        <v>0</v>
      </c>
      <c r="GD42" s="21">
        <v>0</v>
      </c>
      <c r="GE42" s="21">
        <f t="shared" si="93"/>
        <v>0</v>
      </c>
      <c r="GF42" s="21">
        <v>0</v>
      </c>
      <c r="GG42" s="21">
        <f t="shared" si="94"/>
        <v>0</v>
      </c>
      <c r="GH42" s="21">
        <v>0</v>
      </c>
      <c r="GI42" s="21">
        <f t="shared" si="95"/>
        <v>0</v>
      </c>
      <c r="GJ42" s="21">
        <f t="shared" si="403"/>
        <v>0</v>
      </c>
      <c r="GK42" s="21"/>
      <c r="GL42" s="21">
        <f t="shared" si="6"/>
        <v>0</v>
      </c>
      <c r="GM42" s="21"/>
      <c r="GN42" s="21"/>
      <c r="GO42" s="21">
        <v>0</v>
      </c>
      <c r="GP42" s="21">
        <f t="shared" si="97"/>
        <v>0</v>
      </c>
      <c r="GQ42" s="21">
        <v>0</v>
      </c>
      <c r="GR42" s="21">
        <v>0</v>
      </c>
      <c r="GS42" s="22"/>
      <c r="GT42" s="22"/>
      <c r="GU42" s="21">
        <v>0</v>
      </c>
      <c r="GV42" s="21">
        <f t="shared" si="98"/>
        <v>0</v>
      </c>
      <c r="GW42" s="21">
        <v>0</v>
      </c>
      <c r="GX42" s="21">
        <f t="shared" si="99"/>
        <v>0</v>
      </c>
      <c r="GY42" s="21">
        <v>0</v>
      </c>
      <c r="GZ42" s="21">
        <f t="shared" si="100"/>
        <v>0</v>
      </c>
      <c r="HA42" s="21">
        <v>0</v>
      </c>
      <c r="HB42" s="21">
        <f t="shared" si="101"/>
        <v>0</v>
      </c>
      <c r="HC42" s="21">
        <v>0</v>
      </c>
      <c r="HD42" s="21">
        <f t="shared" si="102"/>
        <v>0</v>
      </c>
      <c r="HE42" s="21">
        <v>0</v>
      </c>
      <c r="HF42" s="21">
        <f t="shared" si="103"/>
        <v>0</v>
      </c>
      <c r="HG42" s="21">
        <f t="shared" si="104"/>
        <v>0</v>
      </c>
      <c r="HH42" s="21"/>
      <c r="HI42" s="23">
        <f t="shared" si="421"/>
        <v>0</v>
      </c>
      <c r="HJ42" s="22"/>
      <c r="HK42" s="22"/>
      <c r="HL42" s="22"/>
      <c r="HM42" s="23">
        <v>0</v>
      </c>
      <c r="HN42" s="21">
        <f t="shared" si="367"/>
        <v>0</v>
      </c>
      <c r="HO42" s="21">
        <f t="shared" si="106"/>
        <v>0</v>
      </c>
      <c r="HP42" s="21">
        <v>0</v>
      </c>
      <c r="HQ42" s="21">
        <f t="shared" si="107"/>
        <v>0</v>
      </c>
      <c r="HR42" s="21">
        <v>0</v>
      </c>
      <c r="HS42" s="21">
        <f t="shared" si="108"/>
        <v>0</v>
      </c>
      <c r="HT42" s="21">
        <v>0</v>
      </c>
      <c r="HU42" s="21">
        <f t="shared" si="109"/>
        <v>0</v>
      </c>
      <c r="HV42" s="21">
        <v>0</v>
      </c>
      <c r="HW42" s="21">
        <f t="shared" si="110"/>
        <v>0</v>
      </c>
      <c r="HX42" s="21">
        <v>0</v>
      </c>
      <c r="HY42" s="21">
        <f t="shared" si="111"/>
        <v>0</v>
      </c>
      <c r="HZ42" s="21">
        <f t="shared" si="404"/>
        <v>0</v>
      </c>
      <c r="IA42" s="21"/>
      <c r="IB42" s="21">
        <f t="shared" si="7"/>
        <v>0</v>
      </c>
      <c r="IC42" s="21"/>
      <c r="ID42" s="21"/>
      <c r="IE42" s="21">
        <v>0</v>
      </c>
      <c r="IF42" s="21">
        <f t="shared" si="113"/>
        <v>0</v>
      </c>
      <c r="IG42" s="21">
        <v>0</v>
      </c>
      <c r="IH42" s="21">
        <v>0</v>
      </c>
      <c r="II42" s="22"/>
      <c r="IJ42" s="22"/>
      <c r="IK42" s="21">
        <v>0</v>
      </c>
      <c r="IL42" s="21">
        <f t="shared" si="114"/>
        <v>0</v>
      </c>
      <c r="IM42" s="21">
        <v>0</v>
      </c>
      <c r="IN42" s="21">
        <f t="shared" si="115"/>
        <v>0</v>
      </c>
      <c r="IO42" s="21">
        <v>0</v>
      </c>
      <c r="IP42" s="21">
        <f t="shared" si="116"/>
        <v>0</v>
      </c>
      <c r="IQ42" s="21">
        <v>0</v>
      </c>
      <c r="IR42" s="21">
        <f t="shared" si="117"/>
        <v>0</v>
      </c>
      <c r="IS42" s="21">
        <v>0</v>
      </c>
      <c r="IT42" s="21">
        <f t="shared" si="118"/>
        <v>0</v>
      </c>
      <c r="IU42" s="21">
        <v>0</v>
      </c>
      <c r="IV42" s="21">
        <f t="shared" si="119"/>
        <v>0</v>
      </c>
      <c r="IW42" s="21">
        <f t="shared" si="120"/>
        <v>0</v>
      </c>
      <c r="IX42" s="21"/>
      <c r="IY42" s="23">
        <f t="shared" si="422"/>
        <v>0</v>
      </c>
      <c r="IZ42" s="22"/>
      <c r="JA42" s="22"/>
      <c r="JB42" s="22"/>
      <c r="JC42" s="23">
        <v>0</v>
      </c>
      <c r="JD42" s="21">
        <f t="shared" si="368"/>
        <v>0</v>
      </c>
      <c r="JE42" s="21">
        <f t="shared" si="122"/>
        <v>0</v>
      </c>
      <c r="JF42" s="21">
        <v>0</v>
      </c>
      <c r="JG42" s="21">
        <f t="shared" si="123"/>
        <v>0</v>
      </c>
      <c r="JH42" s="21">
        <v>0</v>
      </c>
      <c r="JI42" s="21">
        <f t="shared" si="124"/>
        <v>0</v>
      </c>
      <c r="JJ42" s="21">
        <v>0</v>
      </c>
      <c r="JK42" s="21">
        <f t="shared" si="125"/>
        <v>0</v>
      </c>
      <c r="JL42" s="21">
        <v>0</v>
      </c>
      <c r="JM42" s="21">
        <f t="shared" si="126"/>
        <v>0</v>
      </c>
      <c r="JN42" s="21">
        <v>0</v>
      </c>
      <c r="JO42" s="21">
        <f t="shared" si="127"/>
        <v>0</v>
      </c>
      <c r="JP42" s="21">
        <f t="shared" si="405"/>
        <v>0</v>
      </c>
      <c r="JQ42" s="21"/>
      <c r="JR42" s="21">
        <f t="shared" si="8"/>
        <v>0</v>
      </c>
      <c r="JS42" s="21"/>
      <c r="JT42" s="21"/>
      <c r="JU42" s="21">
        <v>0</v>
      </c>
      <c r="JV42" s="21">
        <f t="shared" si="129"/>
        <v>0</v>
      </c>
      <c r="JW42" s="21">
        <v>0</v>
      </c>
      <c r="JX42" s="21">
        <v>0</v>
      </c>
      <c r="JY42" s="22"/>
      <c r="JZ42" s="22"/>
      <c r="KA42" s="21">
        <v>0</v>
      </c>
      <c r="KB42" s="21">
        <f t="shared" si="130"/>
        <v>0</v>
      </c>
      <c r="KC42" s="21">
        <v>0</v>
      </c>
      <c r="KD42" s="21">
        <f t="shared" si="131"/>
        <v>0</v>
      </c>
      <c r="KE42" s="21">
        <v>0</v>
      </c>
      <c r="KF42" s="21">
        <f t="shared" si="132"/>
        <v>0</v>
      </c>
      <c r="KG42" s="21">
        <v>0</v>
      </c>
      <c r="KH42" s="21">
        <f t="shared" si="133"/>
        <v>0</v>
      </c>
      <c r="KI42" s="21">
        <v>0</v>
      </c>
      <c r="KJ42" s="21">
        <f t="shared" si="134"/>
        <v>0</v>
      </c>
      <c r="KK42" s="21">
        <v>0</v>
      </c>
      <c r="KL42" s="21">
        <f t="shared" si="135"/>
        <v>0</v>
      </c>
      <c r="KM42" s="21">
        <f t="shared" si="136"/>
        <v>0</v>
      </c>
      <c r="KN42" s="21"/>
      <c r="KO42" s="23">
        <f t="shared" si="423"/>
        <v>0</v>
      </c>
      <c r="KP42" s="22"/>
      <c r="KQ42" s="22"/>
      <c r="KR42" s="22"/>
      <c r="KS42" s="23">
        <v>0</v>
      </c>
      <c r="KT42" s="21">
        <f t="shared" si="369"/>
        <v>0</v>
      </c>
      <c r="KU42" s="21">
        <f t="shared" si="138"/>
        <v>0</v>
      </c>
      <c r="KV42" s="21">
        <v>0</v>
      </c>
      <c r="KW42" s="21">
        <f t="shared" si="139"/>
        <v>0</v>
      </c>
      <c r="KX42" s="21">
        <v>0</v>
      </c>
      <c r="KY42" s="21">
        <f t="shared" si="140"/>
        <v>0</v>
      </c>
      <c r="KZ42" s="21">
        <v>0</v>
      </c>
      <c r="LA42" s="21">
        <f t="shared" si="141"/>
        <v>0</v>
      </c>
      <c r="LB42" s="21">
        <v>0</v>
      </c>
      <c r="LC42" s="21">
        <f t="shared" si="142"/>
        <v>0</v>
      </c>
      <c r="LD42" s="21">
        <v>0</v>
      </c>
      <c r="LE42" s="21">
        <f t="shared" si="143"/>
        <v>0</v>
      </c>
      <c r="LF42" s="21">
        <f t="shared" si="406"/>
        <v>0</v>
      </c>
      <c r="LG42" s="21"/>
      <c r="LH42" s="21">
        <f t="shared" si="9"/>
        <v>0</v>
      </c>
      <c r="LI42" s="21"/>
      <c r="LJ42" s="21"/>
      <c r="LK42" s="21">
        <v>0</v>
      </c>
      <c r="LL42" s="21">
        <f t="shared" si="145"/>
        <v>0</v>
      </c>
      <c r="LM42" s="21">
        <v>0</v>
      </c>
      <c r="LN42" s="21">
        <v>0</v>
      </c>
      <c r="LO42" s="22"/>
      <c r="LP42" s="22"/>
      <c r="LQ42" s="21">
        <v>0</v>
      </c>
      <c r="LR42" s="21">
        <f t="shared" si="146"/>
        <v>0</v>
      </c>
      <c r="LS42" s="21">
        <v>0</v>
      </c>
      <c r="LT42" s="21">
        <f t="shared" si="147"/>
        <v>0</v>
      </c>
      <c r="LU42" s="21">
        <v>0</v>
      </c>
      <c r="LV42" s="21">
        <f t="shared" si="148"/>
        <v>0</v>
      </c>
      <c r="LW42" s="21">
        <v>0</v>
      </c>
      <c r="LX42" s="21">
        <f t="shared" si="149"/>
        <v>0</v>
      </c>
      <c r="LY42" s="21">
        <v>0</v>
      </c>
      <c r="LZ42" s="21">
        <f t="shared" si="150"/>
        <v>0</v>
      </c>
      <c r="MA42" s="21">
        <v>0</v>
      </c>
      <c r="MB42" s="21">
        <f t="shared" si="151"/>
        <v>0</v>
      </c>
      <c r="MC42" s="21">
        <f t="shared" si="152"/>
        <v>0</v>
      </c>
      <c r="MD42" s="21"/>
      <c r="ME42" s="23">
        <f t="shared" si="424"/>
        <v>0</v>
      </c>
      <c r="MF42" s="22"/>
      <c r="MG42" s="22"/>
      <c r="MH42" s="22"/>
      <c r="MI42" s="23">
        <v>0</v>
      </c>
      <c r="MJ42" s="21">
        <f t="shared" si="370"/>
        <v>0</v>
      </c>
      <c r="MK42" s="21">
        <f t="shared" si="154"/>
        <v>0</v>
      </c>
      <c r="ML42" s="21">
        <v>0</v>
      </c>
      <c r="MM42" s="21">
        <f t="shared" si="155"/>
        <v>0</v>
      </c>
      <c r="MN42" s="21">
        <v>0</v>
      </c>
      <c r="MO42" s="21">
        <f t="shared" si="156"/>
        <v>0</v>
      </c>
      <c r="MP42" s="21">
        <v>0</v>
      </c>
      <c r="MQ42" s="21">
        <f t="shared" si="157"/>
        <v>0</v>
      </c>
      <c r="MR42" s="21">
        <v>0</v>
      </c>
      <c r="MS42" s="21">
        <f t="shared" si="158"/>
        <v>0</v>
      </c>
      <c r="MT42" s="21">
        <v>0</v>
      </c>
      <c r="MU42" s="21">
        <f t="shared" si="159"/>
        <v>0</v>
      </c>
      <c r="MV42" s="21">
        <f t="shared" si="407"/>
        <v>0</v>
      </c>
      <c r="MW42" s="21"/>
      <c r="MX42" s="21">
        <f t="shared" si="10"/>
        <v>0</v>
      </c>
      <c r="MY42" s="21"/>
      <c r="MZ42" s="21"/>
      <c r="NA42" s="21">
        <v>0</v>
      </c>
      <c r="NB42" s="21">
        <f t="shared" si="161"/>
        <v>0</v>
      </c>
      <c r="NC42" s="21">
        <v>0</v>
      </c>
      <c r="ND42" s="21">
        <v>0</v>
      </c>
      <c r="NE42" s="22"/>
      <c r="NF42" s="22"/>
      <c r="NG42" s="21">
        <v>0</v>
      </c>
      <c r="NH42" s="21">
        <f t="shared" si="162"/>
        <v>0</v>
      </c>
      <c r="NI42" s="21">
        <v>0</v>
      </c>
      <c r="NJ42" s="21">
        <f t="shared" si="163"/>
        <v>0</v>
      </c>
      <c r="NK42" s="21">
        <v>0</v>
      </c>
      <c r="NL42" s="21">
        <f t="shared" si="164"/>
        <v>0</v>
      </c>
      <c r="NM42" s="21">
        <v>0</v>
      </c>
      <c r="NN42" s="21">
        <f t="shared" si="165"/>
        <v>0</v>
      </c>
      <c r="NO42" s="21">
        <v>0</v>
      </c>
      <c r="NP42" s="21">
        <f t="shared" si="166"/>
        <v>0</v>
      </c>
      <c r="NQ42" s="21">
        <v>0</v>
      </c>
      <c r="NR42" s="21">
        <f t="shared" si="167"/>
        <v>0</v>
      </c>
      <c r="NS42" s="21">
        <f t="shared" si="168"/>
        <v>0</v>
      </c>
      <c r="NT42" s="21"/>
      <c r="NU42" s="23">
        <f t="shared" si="425"/>
        <v>0</v>
      </c>
      <c r="NV42" s="22"/>
      <c r="NW42" s="22"/>
      <c r="NX42" s="22"/>
      <c r="NY42" s="23">
        <v>0</v>
      </c>
      <c r="NZ42" s="21">
        <f t="shared" si="371"/>
        <v>0</v>
      </c>
      <c r="OA42" s="21">
        <f t="shared" si="170"/>
        <v>0</v>
      </c>
      <c r="OB42" s="21">
        <v>0</v>
      </c>
      <c r="OC42" s="21">
        <f t="shared" si="171"/>
        <v>0</v>
      </c>
      <c r="OD42" s="21">
        <v>0</v>
      </c>
      <c r="OE42" s="21">
        <f t="shared" si="172"/>
        <v>0</v>
      </c>
      <c r="OF42" s="21">
        <v>0</v>
      </c>
      <c r="OG42" s="21">
        <f t="shared" si="173"/>
        <v>0</v>
      </c>
      <c r="OH42" s="21">
        <v>0</v>
      </c>
      <c r="OI42" s="21">
        <f t="shared" si="174"/>
        <v>0</v>
      </c>
      <c r="OJ42" s="21">
        <v>0</v>
      </c>
      <c r="OK42" s="21">
        <f t="shared" si="175"/>
        <v>0</v>
      </c>
      <c r="OL42" s="21">
        <f t="shared" si="408"/>
        <v>0</v>
      </c>
      <c r="OM42" s="21"/>
      <c r="ON42" s="21">
        <f t="shared" si="11"/>
        <v>0</v>
      </c>
      <c r="OO42" s="21"/>
      <c r="OP42" s="21"/>
      <c r="OQ42" s="21">
        <v>0</v>
      </c>
      <c r="OR42" s="21">
        <f t="shared" si="177"/>
        <v>0</v>
      </c>
      <c r="OS42" s="21">
        <v>0</v>
      </c>
      <c r="OT42" s="21">
        <v>0</v>
      </c>
      <c r="OU42" s="22"/>
      <c r="OV42" s="22"/>
      <c r="OW42" s="21">
        <v>0</v>
      </c>
      <c r="OX42" s="21">
        <f t="shared" si="178"/>
        <v>0</v>
      </c>
      <c r="OY42" s="21">
        <v>0</v>
      </c>
      <c r="OZ42" s="21">
        <f t="shared" si="179"/>
        <v>0</v>
      </c>
      <c r="PA42" s="21">
        <v>0</v>
      </c>
      <c r="PB42" s="21">
        <f t="shared" si="180"/>
        <v>0</v>
      </c>
      <c r="PC42" s="21">
        <v>0</v>
      </c>
      <c r="PD42" s="21">
        <f t="shared" si="181"/>
        <v>0</v>
      </c>
      <c r="PE42" s="21">
        <v>0</v>
      </c>
      <c r="PF42" s="21">
        <f t="shared" si="182"/>
        <v>0</v>
      </c>
      <c r="PG42" s="21">
        <v>0</v>
      </c>
      <c r="PH42" s="21">
        <f t="shared" si="183"/>
        <v>0</v>
      </c>
      <c r="PI42" s="21">
        <f t="shared" si="184"/>
        <v>0</v>
      </c>
      <c r="PJ42" s="21"/>
      <c r="PK42" s="23">
        <f t="shared" si="426"/>
        <v>0</v>
      </c>
      <c r="PL42" s="22"/>
      <c r="PM42" s="22"/>
      <c r="PN42" s="22"/>
      <c r="PO42" s="23">
        <v>0</v>
      </c>
      <c r="PP42" s="21">
        <f t="shared" si="372"/>
        <v>0</v>
      </c>
      <c r="PQ42" s="21">
        <f t="shared" si="186"/>
        <v>0</v>
      </c>
      <c r="PR42" s="21">
        <v>0</v>
      </c>
      <c r="PS42" s="21">
        <f t="shared" si="187"/>
        <v>0</v>
      </c>
      <c r="PT42" s="21">
        <v>0</v>
      </c>
      <c r="PU42" s="21">
        <f t="shared" si="188"/>
        <v>0</v>
      </c>
      <c r="PV42" s="21">
        <v>0</v>
      </c>
      <c r="PW42" s="21">
        <f t="shared" si="189"/>
        <v>0</v>
      </c>
      <c r="PX42" s="21">
        <v>0</v>
      </c>
      <c r="PY42" s="21">
        <f t="shared" si="190"/>
        <v>0</v>
      </c>
      <c r="PZ42" s="21">
        <v>0</v>
      </c>
      <c r="QA42" s="21">
        <f t="shared" si="191"/>
        <v>0</v>
      </c>
      <c r="QB42" s="21">
        <f t="shared" si="409"/>
        <v>0</v>
      </c>
      <c r="QC42" s="21"/>
      <c r="QD42" s="21">
        <f t="shared" si="12"/>
        <v>0</v>
      </c>
      <c r="QE42" s="21"/>
      <c r="QF42" s="21"/>
      <c r="QG42" s="21">
        <v>0</v>
      </c>
      <c r="QH42" s="21">
        <f t="shared" si="193"/>
        <v>0</v>
      </c>
      <c r="QI42" s="21">
        <v>0</v>
      </c>
      <c r="QJ42" s="21">
        <v>0</v>
      </c>
      <c r="QK42" s="22"/>
      <c r="QL42" s="22"/>
      <c r="QM42" s="21">
        <v>0</v>
      </c>
      <c r="QN42" s="21">
        <f t="shared" si="194"/>
        <v>0</v>
      </c>
      <c r="QO42" s="21">
        <v>0</v>
      </c>
      <c r="QP42" s="21">
        <f t="shared" si="195"/>
        <v>0</v>
      </c>
      <c r="QQ42" s="21">
        <v>0</v>
      </c>
      <c r="QR42" s="21">
        <f t="shared" si="196"/>
        <v>0</v>
      </c>
      <c r="QS42" s="21">
        <v>0</v>
      </c>
      <c r="QT42" s="21">
        <f t="shared" si="197"/>
        <v>0</v>
      </c>
      <c r="QU42" s="21">
        <v>0</v>
      </c>
      <c r="QV42" s="21">
        <f t="shared" si="198"/>
        <v>0</v>
      </c>
      <c r="QW42" s="21">
        <v>0</v>
      </c>
      <c r="QX42" s="21">
        <f t="shared" si="199"/>
        <v>0</v>
      </c>
      <c r="QY42" s="21">
        <f t="shared" si="200"/>
        <v>0</v>
      </c>
      <c r="QZ42" s="21"/>
      <c r="RA42" s="23">
        <f t="shared" si="427"/>
        <v>0</v>
      </c>
      <c r="RB42" s="22"/>
      <c r="RC42" s="22"/>
      <c r="RD42" s="22"/>
      <c r="RE42" s="23">
        <v>0</v>
      </c>
      <c r="RF42" s="21">
        <f t="shared" si="373"/>
        <v>0</v>
      </c>
      <c r="RG42" s="21">
        <f t="shared" si="202"/>
        <v>0</v>
      </c>
      <c r="RH42" s="21">
        <v>0</v>
      </c>
      <c r="RI42" s="21">
        <f t="shared" si="203"/>
        <v>0</v>
      </c>
      <c r="RJ42" s="21">
        <v>0</v>
      </c>
      <c r="RK42" s="21">
        <f t="shared" si="204"/>
        <v>0</v>
      </c>
      <c r="RL42" s="21">
        <v>0</v>
      </c>
      <c r="RM42" s="21">
        <f t="shared" si="205"/>
        <v>0</v>
      </c>
      <c r="RN42" s="21">
        <v>0</v>
      </c>
      <c r="RO42" s="21">
        <f t="shared" si="206"/>
        <v>0</v>
      </c>
      <c r="RP42" s="21">
        <v>0</v>
      </c>
      <c r="RQ42" s="21">
        <f t="shared" si="207"/>
        <v>0</v>
      </c>
      <c r="RR42" s="21">
        <f t="shared" si="410"/>
        <v>0</v>
      </c>
      <c r="RS42" s="21"/>
      <c r="RT42" s="21">
        <f t="shared" si="13"/>
        <v>0</v>
      </c>
      <c r="RU42" s="21"/>
      <c r="RV42" s="21"/>
      <c r="RW42" s="21">
        <v>0</v>
      </c>
      <c r="RX42" s="21">
        <f t="shared" si="209"/>
        <v>0</v>
      </c>
      <c r="RY42" s="21">
        <v>0</v>
      </c>
      <c r="RZ42" s="21">
        <v>0</v>
      </c>
      <c r="SA42" s="22"/>
      <c r="SB42" s="22"/>
      <c r="SC42" s="21">
        <v>0</v>
      </c>
      <c r="SD42" s="21">
        <f t="shared" si="210"/>
        <v>0</v>
      </c>
      <c r="SE42" s="21">
        <v>0</v>
      </c>
      <c r="SF42" s="21">
        <f t="shared" si="211"/>
        <v>0</v>
      </c>
      <c r="SG42" s="21">
        <v>0</v>
      </c>
      <c r="SH42" s="21">
        <f t="shared" si="212"/>
        <v>0</v>
      </c>
      <c r="SI42" s="21">
        <v>0</v>
      </c>
      <c r="SJ42" s="21">
        <f t="shared" si="213"/>
        <v>0</v>
      </c>
      <c r="SK42" s="21">
        <v>0</v>
      </c>
      <c r="SL42" s="21">
        <f t="shared" si="214"/>
        <v>0</v>
      </c>
      <c r="SM42" s="21">
        <v>0</v>
      </c>
      <c r="SN42" s="21">
        <f t="shared" si="215"/>
        <v>0</v>
      </c>
      <c r="SO42" s="21">
        <f t="shared" si="216"/>
        <v>0</v>
      </c>
      <c r="SP42" s="21"/>
      <c r="SQ42" s="23">
        <f t="shared" si="428"/>
        <v>0</v>
      </c>
      <c r="SR42" s="22"/>
      <c r="SS42" s="22"/>
      <c r="ST42" s="22"/>
      <c r="SU42" s="23">
        <v>0</v>
      </c>
      <c r="SV42" s="21">
        <f t="shared" si="374"/>
        <v>0</v>
      </c>
      <c r="SW42" s="21">
        <f t="shared" si="218"/>
        <v>0</v>
      </c>
      <c r="SX42" s="21">
        <v>0</v>
      </c>
      <c r="SY42" s="21">
        <f t="shared" si="219"/>
        <v>0</v>
      </c>
      <c r="SZ42" s="21">
        <v>0</v>
      </c>
      <c r="TA42" s="21">
        <f t="shared" si="220"/>
        <v>0</v>
      </c>
      <c r="TB42" s="21">
        <v>0</v>
      </c>
      <c r="TC42" s="21">
        <f t="shared" si="221"/>
        <v>0</v>
      </c>
      <c r="TD42" s="21">
        <v>0</v>
      </c>
      <c r="TE42" s="21">
        <f t="shared" si="222"/>
        <v>0</v>
      </c>
      <c r="TF42" s="21">
        <v>0</v>
      </c>
      <c r="TG42" s="21">
        <f t="shared" si="223"/>
        <v>0</v>
      </c>
      <c r="TH42" s="21">
        <f t="shared" si="411"/>
        <v>0</v>
      </c>
      <c r="TI42" s="21"/>
      <c r="TJ42" s="21">
        <f t="shared" si="14"/>
        <v>0</v>
      </c>
      <c r="TK42" s="21"/>
      <c r="TL42" s="21"/>
      <c r="TM42" s="21">
        <v>0</v>
      </c>
      <c r="TN42" s="21">
        <f t="shared" si="225"/>
        <v>0</v>
      </c>
      <c r="TO42" s="21">
        <v>0</v>
      </c>
      <c r="TP42" s="21">
        <v>0</v>
      </c>
      <c r="TQ42" s="22"/>
      <c r="TR42" s="22"/>
      <c r="TS42" s="21">
        <v>0</v>
      </c>
      <c r="TT42" s="21">
        <f t="shared" si="226"/>
        <v>0</v>
      </c>
      <c r="TU42" s="21">
        <v>0</v>
      </c>
      <c r="TV42" s="21">
        <f t="shared" si="227"/>
        <v>0</v>
      </c>
      <c r="TW42" s="21">
        <v>0</v>
      </c>
      <c r="TX42" s="21">
        <f t="shared" si="228"/>
        <v>0</v>
      </c>
      <c r="TY42" s="21">
        <v>0</v>
      </c>
      <c r="TZ42" s="21">
        <f t="shared" si="229"/>
        <v>0</v>
      </c>
      <c r="UA42" s="21">
        <v>0</v>
      </c>
      <c r="UB42" s="21">
        <f t="shared" si="230"/>
        <v>0</v>
      </c>
      <c r="UC42" s="21">
        <v>0</v>
      </c>
      <c r="UD42" s="21">
        <f t="shared" si="231"/>
        <v>0</v>
      </c>
      <c r="UE42" s="21">
        <f t="shared" si="232"/>
        <v>0</v>
      </c>
      <c r="UF42" s="21"/>
      <c r="UG42" s="23">
        <f t="shared" si="429"/>
        <v>0</v>
      </c>
      <c r="UH42" s="22"/>
      <c r="UI42" s="22"/>
      <c r="UJ42" s="22"/>
      <c r="UK42" s="23">
        <v>0</v>
      </c>
      <c r="UL42" s="21">
        <f t="shared" si="375"/>
        <v>0</v>
      </c>
      <c r="UM42" s="21">
        <f t="shared" si="234"/>
        <v>0</v>
      </c>
      <c r="UN42" s="21">
        <v>0</v>
      </c>
      <c r="UO42" s="21">
        <f t="shared" si="235"/>
        <v>0</v>
      </c>
      <c r="UP42" s="21">
        <v>0</v>
      </c>
      <c r="UQ42" s="21">
        <f t="shared" si="236"/>
        <v>0</v>
      </c>
      <c r="UR42" s="21">
        <v>0</v>
      </c>
      <c r="US42" s="21">
        <f t="shared" si="237"/>
        <v>0</v>
      </c>
      <c r="UT42" s="21">
        <v>0</v>
      </c>
      <c r="UU42" s="21">
        <f t="shared" si="238"/>
        <v>0</v>
      </c>
      <c r="UV42" s="21">
        <v>0</v>
      </c>
      <c r="UW42" s="21">
        <f t="shared" si="239"/>
        <v>0</v>
      </c>
      <c r="UX42" s="21">
        <f t="shared" si="412"/>
        <v>0</v>
      </c>
      <c r="UY42" s="21"/>
      <c r="UZ42" s="21">
        <f t="shared" si="15"/>
        <v>0</v>
      </c>
      <c r="VA42" s="21"/>
      <c r="VB42" s="21"/>
      <c r="VC42" s="21">
        <v>0</v>
      </c>
      <c r="VD42" s="21">
        <f t="shared" si="241"/>
        <v>0</v>
      </c>
      <c r="VE42" s="21">
        <v>0</v>
      </c>
      <c r="VF42" s="21">
        <v>0</v>
      </c>
      <c r="VG42" s="22"/>
      <c r="VH42" s="22"/>
      <c r="VI42" s="21">
        <v>0</v>
      </c>
      <c r="VJ42" s="21">
        <f t="shared" si="242"/>
        <v>0</v>
      </c>
      <c r="VK42" s="21">
        <v>0</v>
      </c>
      <c r="VL42" s="21">
        <f t="shared" si="243"/>
        <v>0</v>
      </c>
      <c r="VM42" s="21">
        <v>0</v>
      </c>
      <c r="VN42" s="21">
        <f t="shared" si="244"/>
        <v>0</v>
      </c>
      <c r="VO42" s="21">
        <v>0</v>
      </c>
      <c r="VP42" s="21">
        <f t="shared" si="245"/>
        <v>0</v>
      </c>
      <c r="VQ42" s="21">
        <v>0</v>
      </c>
      <c r="VR42" s="21">
        <f t="shared" si="246"/>
        <v>0</v>
      </c>
      <c r="VS42" s="21">
        <v>0</v>
      </c>
      <c r="VT42" s="21">
        <f t="shared" si="247"/>
        <v>0</v>
      </c>
      <c r="VU42" s="21">
        <f t="shared" si="248"/>
        <v>0</v>
      </c>
      <c r="VV42" s="21"/>
      <c r="VW42" s="23">
        <f t="shared" si="430"/>
        <v>0</v>
      </c>
      <c r="VX42" s="22"/>
      <c r="VY42" s="22"/>
      <c r="VZ42" s="22"/>
      <c r="WA42" s="23">
        <v>0</v>
      </c>
      <c r="WB42" s="21">
        <f t="shared" si="376"/>
        <v>0</v>
      </c>
      <c r="WC42" s="21">
        <f t="shared" si="250"/>
        <v>0</v>
      </c>
      <c r="WD42" s="21">
        <v>0</v>
      </c>
      <c r="WE42" s="21">
        <f t="shared" si="251"/>
        <v>0</v>
      </c>
      <c r="WF42" s="21">
        <v>0</v>
      </c>
      <c r="WG42" s="21">
        <f t="shared" si="252"/>
        <v>0</v>
      </c>
      <c r="WH42" s="21">
        <v>0</v>
      </c>
      <c r="WI42" s="21">
        <f t="shared" si="253"/>
        <v>0</v>
      </c>
      <c r="WJ42" s="21">
        <v>0</v>
      </c>
      <c r="WK42" s="21">
        <f t="shared" si="254"/>
        <v>0</v>
      </c>
      <c r="WL42" s="21">
        <v>0</v>
      </c>
      <c r="WM42" s="21">
        <f t="shared" si="255"/>
        <v>0</v>
      </c>
      <c r="WN42" s="21">
        <f t="shared" si="413"/>
        <v>0</v>
      </c>
      <c r="WO42" s="21"/>
      <c r="WP42" s="21">
        <f t="shared" si="16"/>
        <v>0</v>
      </c>
      <c r="WQ42" s="21"/>
      <c r="WR42" s="21"/>
      <c r="WS42" s="21">
        <v>0</v>
      </c>
      <c r="WT42" s="21">
        <f t="shared" si="257"/>
        <v>0</v>
      </c>
      <c r="WU42" s="21">
        <v>0</v>
      </c>
      <c r="WV42" s="21">
        <v>0</v>
      </c>
      <c r="WW42" s="22"/>
      <c r="WX42" s="22"/>
      <c r="WY42" s="21">
        <v>0</v>
      </c>
      <c r="WZ42" s="21">
        <f t="shared" si="258"/>
        <v>0</v>
      </c>
      <c r="XA42" s="21">
        <v>0</v>
      </c>
      <c r="XB42" s="21">
        <f t="shared" si="259"/>
        <v>0</v>
      </c>
      <c r="XC42" s="21">
        <v>0</v>
      </c>
      <c r="XD42" s="21">
        <f t="shared" si="260"/>
        <v>0</v>
      </c>
      <c r="XE42" s="21">
        <v>0</v>
      </c>
      <c r="XF42" s="21">
        <f t="shared" si="261"/>
        <v>0</v>
      </c>
      <c r="XG42" s="21">
        <v>0</v>
      </c>
      <c r="XH42" s="21">
        <f t="shared" si="262"/>
        <v>0</v>
      </c>
      <c r="XI42" s="21">
        <v>0</v>
      </c>
      <c r="XJ42" s="21">
        <f t="shared" si="263"/>
        <v>0</v>
      </c>
      <c r="XK42" s="21">
        <f t="shared" si="264"/>
        <v>0</v>
      </c>
      <c r="XL42" s="21"/>
      <c r="XM42" s="23">
        <f t="shared" si="431"/>
        <v>0</v>
      </c>
      <c r="XN42" s="22"/>
      <c r="XO42" s="22"/>
      <c r="XP42" s="22"/>
      <c r="XQ42" s="23">
        <v>0</v>
      </c>
      <c r="XR42" s="21">
        <f t="shared" si="377"/>
        <v>0</v>
      </c>
      <c r="XS42" s="21">
        <f t="shared" si="266"/>
        <v>0</v>
      </c>
      <c r="XT42" s="21">
        <v>0</v>
      </c>
      <c r="XU42" s="21">
        <f t="shared" si="267"/>
        <v>0</v>
      </c>
      <c r="XV42" s="21">
        <v>0</v>
      </c>
      <c r="XW42" s="21">
        <f t="shared" si="268"/>
        <v>0</v>
      </c>
      <c r="XX42" s="21">
        <v>0</v>
      </c>
      <c r="XY42" s="21">
        <f t="shared" si="269"/>
        <v>0</v>
      </c>
      <c r="XZ42" s="21">
        <v>0</v>
      </c>
      <c r="YA42" s="21">
        <f t="shared" si="270"/>
        <v>0</v>
      </c>
      <c r="YB42" s="21">
        <v>0</v>
      </c>
      <c r="YC42" s="21">
        <f t="shared" si="271"/>
        <v>0</v>
      </c>
      <c r="YD42" s="21">
        <f t="shared" si="414"/>
        <v>0</v>
      </c>
      <c r="YE42" s="21"/>
      <c r="YF42" s="21">
        <f t="shared" si="17"/>
        <v>0</v>
      </c>
      <c r="YG42" s="21"/>
      <c r="YH42" s="21"/>
      <c r="YI42" s="21">
        <v>0</v>
      </c>
      <c r="YJ42" s="21">
        <f t="shared" si="273"/>
        <v>0</v>
      </c>
      <c r="YK42" s="21">
        <v>0</v>
      </c>
      <c r="YL42" s="21">
        <v>0</v>
      </c>
      <c r="YM42" s="22"/>
      <c r="YN42" s="22"/>
      <c r="YO42" s="21">
        <v>0</v>
      </c>
      <c r="YP42" s="21">
        <f t="shared" si="274"/>
        <v>0</v>
      </c>
      <c r="YQ42" s="21">
        <v>0</v>
      </c>
      <c r="YR42" s="21">
        <f t="shared" si="275"/>
        <v>0</v>
      </c>
      <c r="YS42" s="21">
        <v>0</v>
      </c>
      <c r="YT42" s="21">
        <f t="shared" si="276"/>
        <v>0</v>
      </c>
      <c r="YU42" s="21">
        <v>0</v>
      </c>
      <c r="YV42" s="21">
        <f t="shared" si="277"/>
        <v>0</v>
      </c>
      <c r="YW42" s="21">
        <v>0</v>
      </c>
      <c r="YX42" s="21">
        <f t="shared" si="278"/>
        <v>0</v>
      </c>
      <c r="YY42" s="21">
        <v>0</v>
      </c>
      <c r="YZ42" s="21">
        <f t="shared" si="279"/>
        <v>0</v>
      </c>
      <c r="ZA42" s="21">
        <f t="shared" si="280"/>
        <v>0</v>
      </c>
      <c r="ZB42" s="21"/>
      <c r="ZC42" s="23">
        <f t="shared" si="432"/>
        <v>0</v>
      </c>
      <c r="ZD42" s="22"/>
      <c r="ZE42" s="22"/>
      <c r="ZF42" s="22"/>
      <c r="ZG42" s="23">
        <v>0</v>
      </c>
      <c r="ZH42" s="21">
        <f t="shared" si="378"/>
        <v>0</v>
      </c>
      <c r="ZI42" s="21">
        <f t="shared" si="282"/>
        <v>0</v>
      </c>
      <c r="ZJ42" s="21">
        <v>0</v>
      </c>
      <c r="ZK42" s="21">
        <f t="shared" si="283"/>
        <v>0</v>
      </c>
      <c r="ZL42" s="21">
        <v>0</v>
      </c>
      <c r="ZM42" s="21">
        <f t="shared" si="284"/>
        <v>0</v>
      </c>
      <c r="ZN42" s="21">
        <v>0</v>
      </c>
      <c r="ZO42" s="21">
        <f t="shared" si="285"/>
        <v>0</v>
      </c>
      <c r="ZP42" s="21">
        <v>0</v>
      </c>
      <c r="ZQ42" s="21">
        <f t="shared" si="286"/>
        <v>0</v>
      </c>
      <c r="ZR42" s="21">
        <v>0</v>
      </c>
      <c r="ZS42" s="21">
        <f t="shared" si="287"/>
        <v>0</v>
      </c>
      <c r="ZT42" s="21">
        <f t="shared" si="415"/>
        <v>0</v>
      </c>
      <c r="ZU42" s="21"/>
      <c r="ZV42" s="21">
        <f t="shared" si="18"/>
        <v>0</v>
      </c>
      <c r="ZW42" s="21"/>
      <c r="ZX42" s="21"/>
      <c r="ZY42" s="21">
        <v>0</v>
      </c>
      <c r="ZZ42" s="21">
        <f t="shared" si="289"/>
        <v>0</v>
      </c>
      <c r="AAA42" s="21">
        <v>0</v>
      </c>
      <c r="AAB42" s="21">
        <v>0</v>
      </c>
      <c r="AAC42" s="22"/>
      <c r="AAD42" s="22"/>
      <c r="AAE42" s="21">
        <v>0</v>
      </c>
      <c r="AAF42" s="21">
        <f t="shared" si="290"/>
        <v>0</v>
      </c>
      <c r="AAG42" s="21">
        <v>0</v>
      </c>
      <c r="AAH42" s="21">
        <f t="shared" si="291"/>
        <v>0</v>
      </c>
      <c r="AAI42" s="21">
        <v>0</v>
      </c>
      <c r="AAJ42" s="21">
        <f t="shared" si="292"/>
        <v>0</v>
      </c>
      <c r="AAK42" s="21">
        <v>0</v>
      </c>
      <c r="AAL42" s="21">
        <f t="shared" si="293"/>
        <v>0</v>
      </c>
      <c r="AAM42" s="21">
        <v>0</v>
      </c>
      <c r="AAN42" s="21">
        <f t="shared" si="294"/>
        <v>0</v>
      </c>
      <c r="AAO42" s="21">
        <v>0</v>
      </c>
      <c r="AAP42" s="21">
        <f t="shared" si="295"/>
        <v>0</v>
      </c>
      <c r="AAQ42" s="21">
        <f t="shared" si="296"/>
        <v>0</v>
      </c>
      <c r="AAR42" s="21"/>
      <c r="AAS42" s="23">
        <f t="shared" si="433"/>
        <v>0</v>
      </c>
      <c r="AAT42" s="22"/>
      <c r="AAU42" s="22"/>
      <c r="AAV42" s="22"/>
      <c r="AAW42" s="23">
        <v>0</v>
      </c>
      <c r="AAX42" s="21">
        <f t="shared" si="379"/>
        <v>0</v>
      </c>
      <c r="AAY42" s="21">
        <f t="shared" si="298"/>
        <v>0</v>
      </c>
      <c r="AAZ42" s="21">
        <v>0</v>
      </c>
      <c r="ABA42" s="21">
        <f t="shared" si="299"/>
        <v>0</v>
      </c>
      <c r="ABB42" s="21">
        <v>0</v>
      </c>
      <c r="ABC42" s="21">
        <f t="shared" si="300"/>
        <v>0</v>
      </c>
      <c r="ABD42" s="21">
        <v>0</v>
      </c>
      <c r="ABE42" s="21">
        <f t="shared" si="301"/>
        <v>0</v>
      </c>
      <c r="ABF42" s="21">
        <v>0</v>
      </c>
      <c r="ABG42" s="21">
        <f t="shared" si="302"/>
        <v>0</v>
      </c>
      <c r="ABH42" s="21">
        <v>0</v>
      </c>
      <c r="ABI42" s="21">
        <f t="shared" si="303"/>
        <v>0</v>
      </c>
      <c r="ABJ42" s="21">
        <f t="shared" si="416"/>
        <v>0</v>
      </c>
      <c r="ABK42" s="21"/>
      <c r="ABL42" s="21">
        <f t="shared" si="19"/>
        <v>0</v>
      </c>
      <c r="ABM42" s="21"/>
      <c r="ABN42" s="21"/>
      <c r="ABO42" s="21">
        <v>0</v>
      </c>
      <c r="ABP42" s="21">
        <f t="shared" si="305"/>
        <v>0</v>
      </c>
      <c r="ABQ42" s="21">
        <v>0</v>
      </c>
      <c r="ABR42" s="21">
        <v>0</v>
      </c>
      <c r="ABS42" s="22"/>
      <c r="ABT42" s="22"/>
      <c r="ABU42" s="21">
        <v>0</v>
      </c>
      <c r="ABV42" s="21">
        <f t="shared" si="20"/>
        <v>0</v>
      </c>
      <c r="ABW42" s="21">
        <v>0</v>
      </c>
      <c r="ABX42" s="21">
        <f t="shared" si="306"/>
        <v>0</v>
      </c>
      <c r="ABY42" s="21">
        <v>0</v>
      </c>
      <c r="ABZ42" s="21">
        <f t="shared" si="307"/>
        <v>0</v>
      </c>
      <c r="ACA42" s="21">
        <v>0</v>
      </c>
      <c r="ACB42" s="21">
        <f t="shared" si="308"/>
        <v>0</v>
      </c>
      <c r="ACC42" s="21">
        <v>0</v>
      </c>
      <c r="ACD42" s="21">
        <f t="shared" si="309"/>
        <v>0</v>
      </c>
      <c r="ACE42" s="21">
        <v>0</v>
      </c>
      <c r="ACF42" s="21">
        <f t="shared" si="310"/>
        <v>0</v>
      </c>
      <c r="ACG42" s="21">
        <f t="shared" si="21"/>
        <v>0</v>
      </c>
      <c r="ACH42" s="21"/>
      <c r="ACI42" s="23">
        <f t="shared" si="434"/>
        <v>0</v>
      </c>
      <c r="ACJ42" s="22"/>
      <c r="ACK42" s="22"/>
      <c r="ACL42" s="22"/>
      <c r="ACM42" s="23">
        <v>0</v>
      </c>
      <c r="ACN42" s="21">
        <f t="shared" si="380"/>
        <v>0</v>
      </c>
      <c r="ACO42" s="21">
        <f t="shared" si="312"/>
        <v>0</v>
      </c>
      <c r="ACP42" s="21">
        <v>0</v>
      </c>
      <c r="ACQ42" s="21">
        <f t="shared" si="313"/>
        <v>0</v>
      </c>
      <c r="ACR42" s="21">
        <v>0</v>
      </c>
      <c r="ACS42" s="21">
        <f t="shared" si="314"/>
        <v>0</v>
      </c>
      <c r="ACT42" s="21">
        <v>0</v>
      </c>
      <c r="ACU42" s="21">
        <f t="shared" si="315"/>
        <v>0</v>
      </c>
      <c r="ACV42" s="21">
        <v>0</v>
      </c>
      <c r="ACW42" s="21">
        <f t="shared" si="316"/>
        <v>0</v>
      </c>
      <c r="ACX42" s="21">
        <v>0</v>
      </c>
      <c r="ACY42" s="21">
        <f t="shared" si="317"/>
        <v>0</v>
      </c>
      <c r="ACZ42" s="21">
        <f t="shared" si="417"/>
        <v>0</v>
      </c>
      <c r="ADA42" s="21"/>
      <c r="ADB42" s="21">
        <f t="shared" si="22"/>
        <v>0</v>
      </c>
      <c r="ADC42" s="21"/>
      <c r="ADD42" s="21"/>
      <c r="ADE42" s="21">
        <v>0</v>
      </c>
      <c r="ADF42" s="21">
        <f t="shared" si="319"/>
        <v>0</v>
      </c>
      <c r="ADG42" s="21">
        <v>0</v>
      </c>
      <c r="ADH42" s="21">
        <v>0</v>
      </c>
      <c r="ADI42" s="22"/>
      <c r="ADJ42" s="22"/>
      <c r="ADK42" s="21">
        <v>0</v>
      </c>
      <c r="ADL42" s="21">
        <f t="shared" si="320"/>
        <v>0</v>
      </c>
      <c r="ADM42" s="21">
        <v>0</v>
      </c>
      <c r="ADN42" s="21">
        <f t="shared" si="321"/>
        <v>0</v>
      </c>
      <c r="ADO42" s="21">
        <v>0</v>
      </c>
      <c r="ADP42" s="21">
        <f t="shared" si="322"/>
        <v>0</v>
      </c>
      <c r="ADQ42" s="21">
        <v>0</v>
      </c>
      <c r="ADR42" s="21">
        <f t="shared" si="323"/>
        <v>0</v>
      </c>
      <c r="ADS42" s="21">
        <v>0</v>
      </c>
      <c r="ADT42" s="21">
        <f t="shared" si="324"/>
        <v>0</v>
      </c>
      <c r="ADU42" s="21">
        <v>0</v>
      </c>
      <c r="ADV42" s="21">
        <f t="shared" si="325"/>
        <v>0</v>
      </c>
      <c r="ADW42" s="21">
        <f t="shared" si="326"/>
        <v>0</v>
      </c>
      <c r="ADX42" s="21"/>
      <c r="ADY42" s="23">
        <f t="shared" si="435"/>
        <v>0</v>
      </c>
      <c r="ADZ42" s="22"/>
      <c r="AEA42" s="22"/>
      <c r="AEB42" s="22"/>
      <c r="AEC42" s="23">
        <v>0</v>
      </c>
      <c r="AED42" s="21">
        <f t="shared" si="381"/>
        <v>0</v>
      </c>
      <c r="AEE42" s="21">
        <f t="shared" si="328"/>
        <v>0</v>
      </c>
      <c r="AEF42" s="21">
        <v>0</v>
      </c>
      <c r="AEG42" s="21">
        <f t="shared" si="329"/>
        <v>0</v>
      </c>
      <c r="AEH42" s="21">
        <v>0</v>
      </c>
      <c r="AEI42" s="21">
        <f t="shared" si="330"/>
        <v>0</v>
      </c>
      <c r="AEJ42" s="21">
        <v>0</v>
      </c>
      <c r="AEK42" s="21">
        <f t="shared" si="331"/>
        <v>0</v>
      </c>
      <c r="AEL42" s="21">
        <v>0</v>
      </c>
      <c r="AEM42" s="21">
        <f t="shared" si="332"/>
        <v>0</v>
      </c>
      <c r="AEN42" s="21">
        <v>0</v>
      </c>
      <c r="AEO42" s="21">
        <f t="shared" si="333"/>
        <v>0</v>
      </c>
      <c r="AEP42" s="21">
        <f t="shared" si="418"/>
        <v>0</v>
      </c>
      <c r="AEQ42" s="21"/>
      <c r="AER42" s="21">
        <f t="shared" si="23"/>
        <v>0</v>
      </c>
      <c r="AES42" s="21"/>
      <c r="AET42" s="21"/>
      <c r="AEU42" s="21">
        <v>0</v>
      </c>
      <c r="AEV42" s="21">
        <f t="shared" si="335"/>
        <v>0</v>
      </c>
      <c r="AEW42" s="21">
        <v>0</v>
      </c>
      <c r="AEX42" s="21">
        <v>0</v>
      </c>
      <c r="AEY42" s="22"/>
      <c r="AEZ42" s="22"/>
      <c r="AFA42" s="21">
        <v>0</v>
      </c>
      <c r="AFB42" s="21">
        <f t="shared" si="336"/>
        <v>0</v>
      </c>
      <c r="AFC42" s="21">
        <v>0</v>
      </c>
      <c r="AFD42" s="21">
        <f t="shared" si="337"/>
        <v>0</v>
      </c>
      <c r="AFE42" s="21">
        <v>0</v>
      </c>
      <c r="AFF42" s="21">
        <f t="shared" si="338"/>
        <v>0</v>
      </c>
      <c r="AFG42" s="21">
        <v>0</v>
      </c>
      <c r="AFH42" s="21">
        <f t="shared" si="339"/>
        <v>0</v>
      </c>
      <c r="AFI42" s="21">
        <v>0</v>
      </c>
      <c r="AFJ42" s="21">
        <f t="shared" si="340"/>
        <v>0</v>
      </c>
      <c r="AFK42" s="21">
        <v>0</v>
      </c>
      <c r="AFL42" s="21">
        <f t="shared" si="341"/>
        <v>0</v>
      </c>
      <c r="AFM42" s="21">
        <f t="shared" si="342"/>
        <v>0</v>
      </c>
      <c r="AFN42" s="21"/>
      <c r="AFO42" s="23">
        <f t="shared" si="436"/>
        <v>0</v>
      </c>
      <c r="AFP42" s="24">
        <f t="shared" si="24"/>
        <v>0</v>
      </c>
      <c r="AFQ42" s="24">
        <f t="shared" si="25"/>
        <v>0</v>
      </c>
      <c r="AFR42" s="24">
        <f t="shared" si="343"/>
        <v>0</v>
      </c>
    </row>
    <row r="43" spans="1:850" ht="21.9" customHeight="1" x14ac:dyDescent="0.3">
      <c r="A43" s="13" t="s">
        <v>44</v>
      </c>
      <c r="B43" s="13"/>
      <c r="C43" s="13"/>
      <c r="D43" s="25">
        <f>SUM(D12:D42)</f>
        <v>0</v>
      </c>
      <c r="E43" s="25"/>
      <c r="F43" s="25"/>
      <c r="G43" s="25">
        <f>SUM(G12:G42)</f>
        <v>0</v>
      </c>
      <c r="H43" s="13"/>
      <c r="I43" s="13"/>
      <c r="J43" s="13"/>
      <c r="K43" s="25">
        <f>SUM(K12:K42)</f>
        <v>0</v>
      </c>
      <c r="L43" s="25">
        <f t="shared" ref="L43:Z43" si="437">SUM(L12:L42)</f>
        <v>0</v>
      </c>
      <c r="M43" s="25">
        <f>SUM(M12:M42)</f>
        <v>0</v>
      </c>
      <c r="N43" s="25">
        <f>SUM(N12:N42)</f>
        <v>0</v>
      </c>
      <c r="O43" s="25">
        <f>SUM(O12:O42)</f>
        <v>0</v>
      </c>
      <c r="P43" s="25">
        <f>SUM(P12:P42)</f>
        <v>0</v>
      </c>
      <c r="Q43" s="25">
        <f t="shared" ref="Q43:V43" si="438">SUM(Q12:Q42)</f>
        <v>0</v>
      </c>
      <c r="R43" s="25">
        <f t="shared" si="438"/>
        <v>0</v>
      </c>
      <c r="S43" s="25">
        <f t="shared" si="438"/>
        <v>0</v>
      </c>
      <c r="T43" s="25">
        <f t="shared" si="438"/>
        <v>0</v>
      </c>
      <c r="U43" s="25">
        <f t="shared" si="438"/>
        <v>0</v>
      </c>
      <c r="V43" s="25">
        <f t="shared" si="438"/>
        <v>0</v>
      </c>
      <c r="W43" s="25">
        <f t="shared" si="437"/>
        <v>0</v>
      </c>
      <c r="X43" s="25">
        <f t="shared" si="437"/>
        <v>0</v>
      </c>
      <c r="Y43" s="25">
        <f t="shared" si="437"/>
        <v>0</v>
      </c>
      <c r="Z43" s="25">
        <f t="shared" si="437"/>
        <v>0</v>
      </c>
      <c r="AA43" s="25"/>
      <c r="AB43" s="25"/>
      <c r="AC43" s="25">
        <f>SUM(AC12:AC42)</f>
        <v>0</v>
      </c>
      <c r="AD43" s="25">
        <f>SUM(AD12:AD42)</f>
        <v>0</v>
      </c>
      <c r="AE43" s="25">
        <f>SUM(AE12:AE42)</f>
        <v>0</v>
      </c>
      <c r="AF43" s="25">
        <f>SUM(AF12:AF42)</f>
        <v>0</v>
      </c>
      <c r="AG43" s="13"/>
      <c r="AH43" s="25"/>
      <c r="AI43" s="25">
        <f t="shared" ref="AI43" si="439">SUM(AI12:AI42)</f>
        <v>0</v>
      </c>
      <c r="AJ43" s="25">
        <f>SUM(AJ12:AJ42)</f>
        <v>0</v>
      </c>
      <c r="AK43" s="25">
        <f>SUM(AK12:AK42)</f>
        <v>0</v>
      </c>
      <c r="AL43" s="25">
        <f t="shared" ref="AL43:AT43" si="440">SUM(AL12:AL42)</f>
        <v>0</v>
      </c>
      <c r="AM43" s="25">
        <f t="shared" si="440"/>
        <v>0</v>
      </c>
      <c r="AN43" s="25">
        <f t="shared" si="440"/>
        <v>0</v>
      </c>
      <c r="AO43" s="25">
        <f t="shared" si="440"/>
        <v>0</v>
      </c>
      <c r="AP43" s="25">
        <f t="shared" si="440"/>
        <v>0</v>
      </c>
      <c r="AQ43" s="25">
        <f t="shared" si="440"/>
        <v>0</v>
      </c>
      <c r="AR43" s="25">
        <f t="shared" si="440"/>
        <v>0</v>
      </c>
      <c r="AS43" s="25">
        <f t="shared" si="440"/>
        <v>0</v>
      </c>
      <c r="AT43" s="25">
        <f t="shared" si="440"/>
        <v>0</v>
      </c>
      <c r="AU43" s="25">
        <f>SUM(AU12:AU42)</f>
        <v>0</v>
      </c>
      <c r="AV43" s="25">
        <f>SUM(AV12:AV42)</f>
        <v>0</v>
      </c>
      <c r="AW43" s="25">
        <f t="shared" ref="AW43" si="441">SUM(AW12:AW42)</f>
        <v>0</v>
      </c>
      <c r="AX43" s="13"/>
      <c r="AY43" s="13"/>
      <c r="AZ43" s="13"/>
      <c r="BA43" s="25">
        <f>SUM(BA12:BA42)</f>
        <v>0</v>
      </c>
      <c r="BB43" s="25">
        <f t="shared" ref="BB43" si="442">SUM(BB12:BB42)</f>
        <v>0</v>
      </c>
      <c r="BC43" s="25">
        <f>SUM(BC12:BC42)</f>
        <v>0</v>
      </c>
      <c r="BD43" s="25">
        <f>SUM(BD12:BD42)</f>
        <v>0</v>
      </c>
      <c r="BE43" s="25">
        <f>SUM(BE12:BE42)</f>
        <v>0</v>
      </c>
      <c r="BF43" s="25">
        <f>SUM(BF12:BF42)</f>
        <v>0</v>
      </c>
      <c r="BG43" s="25">
        <f t="shared" ref="BG43:BP43" si="443">SUM(BG12:BG42)</f>
        <v>0</v>
      </c>
      <c r="BH43" s="25">
        <f t="shared" si="443"/>
        <v>0</v>
      </c>
      <c r="BI43" s="25">
        <f t="shared" si="443"/>
        <v>0</v>
      </c>
      <c r="BJ43" s="25">
        <f t="shared" si="443"/>
        <v>0</v>
      </c>
      <c r="BK43" s="25">
        <f t="shared" si="443"/>
        <v>0</v>
      </c>
      <c r="BL43" s="25">
        <f t="shared" si="443"/>
        <v>0</v>
      </c>
      <c r="BM43" s="25">
        <f t="shared" si="443"/>
        <v>0</v>
      </c>
      <c r="BN43" s="25">
        <f t="shared" si="443"/>
        <v>0</v>
      </c>
      <c r="BO43" s="25">
        <f t="shared" si="443"/>
        <v>0</v>
      </c>
      <c r="BP43" s="25">
        <f t="shared" si="443"/>
        <v>0</v>
      </c>
      <c r="BQ43" s="25"/>
      <c r="BR43" s="25"/>
      <c r="BS43" s="25">
        <f>SUM(BS12:BS42)</f>
        <v>0</v>
      </c>
      <c r="BT43" s="25">
        <f>SUM(BT12:BT42)</f>
        <v>0</v>
      </c>
      <c r="BU43" s="25">
        <f>SUM(BU12:BU42)</f>
        <v>0</v>
      </c>
      <c r="BV43" s="25">
        <f>SUM(BV12:BV42)</f>
        <v>0</v>
      </c>
      <c r="BW43" s="13"/>
      <c r="BX43" s="25"/>
      <c r="BY43" s="25">
        <f t="shared" ref="BY43" si="444">SUM(BY12:BY42)</f>
        <v>0</v>
      </c>
      <c r="BZ43" s="25">
        <f>SUM(BZ12:BZ42)</f>
        <v>0</v>
      </c>
      <c r="CA43" s="25">
        <f>SUM(CA12:CA42)</f>
        <v>0</v>
      </c>
      <c r="CB43" s="25">
        <f t="shared" ref="CB43:CJ43" si="445">SUM(CB12:CB42)</f>
        <v>0</v>
      </c>
      <c r="CC43" s="25">
        <f t="shared" si="445"/>
        <v>0</v>
      </c>
      <c r="CD43" s="25">
        <f t="shared" si="445"/>
        <v>0</v>
      </c>
      <c r="CE43" s="25">
        <f t="shared" si="445"/>
        <v>0</v>
      </c>
      <c r="CF43" s="25">
        <f t="shared" si="445"/>
        <v>0</v>
      </c>
      <c r="CG43" s="25">
        <f t="shared" si="445"/>
        <v>0</v>
      </c>
      <c r="CH43" s="25">
        <f t="shared" si="445"/>
        <v>0</v>
      </c>
      <c r="CI43" s="25">
        <f t="shared" si="445"/>
        <v>0</v>
      </c>
      <c r="CJ43" s="25">
        <f t="shared" si="445"/>
        <v>0</v>
      </c>
      <c r="CK43" s="25">
        <f>SUM(CK12:CK42)</f>
        <v>0</v>
      </c>
      <c r="CL43" s="25">
        <f>SUM(CL12:CL42)</f>
        <v>0</v>
      </c>
      <c r="CM43" s="25">
        <f t="shared" ref="CM43" si="446">SUM(CM12:CM42)</f>
        <v>0</v>
      </c>
      <c r="CN43" s="13"/>
      <c r="CO43" s="13"/>
      <c r="CP43" s="13"/>
      <c r="CQ43" s="25">
        <f>SUM(CQ12:CQ42)</f>
        <v>0</v>
      </c>
      <c r="CR43" s="25">
        <f t="shared" ref="CR43" si="447">SUM(CR12:CR42)</f>
        <v>0</v>
      </c>
      <c r="CS43" s="25">
        <f>SUM(CS12:CS42)</f>
        <v>0</v>
      </c>
      <c r="CT43" s="25">
        <f>SUM(CT12:CT42)</f>
        <v>0</v>
      </c>
      <c r="CU43" s="25">
        <f>SUM(CU12:CU42)</f>
        <v>0</v>
      </c>
      <c r="CV43" s="25">
        <f>SUM(CV12:CV42)</f>
        <v>0</v>
      </c>
      <c r="CW43" s="25">
        <f t="shared" ref="CW43:DF43" si="448">SUM(CW12:CW42)</f>
        <v>0</v>
      </c>
      <c r="CX43" s="25">
        <f t="shared" si="448"/>
        <v>0</v>
      </c>
      <c r="CY43" s="25">
        <f t="shared" si="448"/>
        <v>0</v>
      </c>
      <c r="CZ43" s="25">
        <f t="shared" si="448"/>
        <v>0</v>
      </c>
      <c r="DA43" s="25">
        <f t="shared" si="448"/>
        <v>0</v>
      </c>
      <c r="DB43" s="25">
        <f t="shared" si="448"/>
        <v>0</v>
      </c>
      <c r="DC43" s="25">
        <f t="shared" si="448"/>
        <v>0</v>
      </c>
      <c r="DD43" s="25">
        <f t="shared" si="448"/>
        <v>0</v>
      </c>
      <c r="DE43" s="25">
        <f t="shared" si="448"/>
        <v>0</v>
      </c>
      <c r="DF43" s="25">
        <f t="shared" si="448"/>
        <v>0</v>
      </c>
      <c r="DG43" s="25"/>
      <c r="DH43" s="25"/>
      <c r="DI43" s="25">
        <f>SUM(DI12:DI42)</f>
        <v>0</v>
      </c>
      <c r="DJ43" s="25">
        <f>SUM(DJ12:DJ42)</f>
        <v>0</v>
      </c>
      <c r="DK43" s="25">
        <f>SUM(DK12:DK42)</f>
        <v>0</v>
      </c>
      <c r="DL43" s="25">
        <f>SUM(DL12:DL42)</f>
        <v>0</v>
      </c>
      <c r="DM43" s="13"/>
      <c r="DN43" s="25"/>
      <c r="DO43" s="25">
        <f t="shared" ref="DO43" si="449">SUM(DO12:DO42)</f>
        <v>0</v>
      </c>
      <c r="DP43" s="25">
        <f>SUM(DP12:DP42)</f>
        <v>0</v>
      </c>
      <c r="DQ43" s="25">
        <f>SUM(DQ12:DQ42)</f>
        <v>0</v>
      </c>
      <c r="DR43" s="25">
        <f t="shared" ref="DR43:DZ43" si="450">SUM(DR12:DR42)</f>
        <v>0</v>
      </c>
      <c r="DS43" s="25">
        <f t="shared" si="450"/>
        <v>0</v>
      </c>
      <c r="DT43" s="25">
        <f t="shared" si="450"/>
        <v>0</v>
      </c>
      <c r="DU43" s="25">
        <f t="shared" si="450"/>
        <v>0</v>
      </c>
      <c r="DV43" s="25">
        <f t="shared" si="450"/>
        <v>0</v>
      </c>
      <c r="DW43" s="25">
        <f t="shared" si="450"/>
        <v>0</v>
      </c>
      <c r="DX43" s="25">
        <f t="shared" si="450"/>
        <v>0</v>
      </c>
      <c r="DY43" s="25">
        <f t="shared" si="450"/>
        <v>0</v>
      </c>
      <c r="DZ43" s="25">
        <f t="shared" si="450"/>
        <v>0</v>
      </c>
      <c r="EA43" s="25">
        <f>SUM(EA12:EA42)</f>
        <v>0</v>
      </c>
      <c r="EB43" s="25">
        <f>SUM(EB12:EB42)</f>
        <v>0</v>
      </c>
      <c r="EC43" s="25">
        <f t="shared" ref="EC43" si="451">SUM(EC12:EC42)</f>
        <v>0</v>
      </c>
      <c r="ED43" s="13"/>
      <c r="EE43" s="13"/>
      <c r="EF43" s="13"/>
      <c r="EG43" s="25">
        <f>SUM(EG12:EG42)</f>
        <v>0</v>
      </c>
      <c r="EH43" s="25">
        <f t="shared" ref="EH43" si="452">SUM(EH12:EH42)</f>
        <v>0</v>
      </c>
      <c r="EI43" s="25">
        <f>SUM(EI12:EI42)</f>
        <v>0</v>
      </c>
      <c r="EJ43" s="25">
        <f>SUM(EJ12:EJ42)</f>
        <v>0</v>
      </c>
      <c r="EK43" s="25">
        <f>SUM(EK12:EK42)</f>
        <v>0</v>
      </c>
      <c r="EL43" s="25">
        <f>SUM(EL12:EL42)</f>
        <v>0</v>
      </c>
      <c r="EM43" s="25">
        <f t="shared" ref="EM43:EV43" si="453">SUM(EM12:EM42)</f>
        <v>0</v>
      </c>
      <c r="EN43" s="25">
        <f t="shared" si="453"/>
        <v>0</v>
      </c>
      <c r="EO43" s="25">
        <f t="shared" si="453"/>
        <v>0</v>
      </c>
      <c r="EP43" s="25">
        <f t="shared" si="453"/>
        <v>0</v>
      </c>
      <c r="EQ43" s="25">
        <f t="shared" si="453"/>
        <v>0</v>
      </c>
      <c r="ER43" s="25">
        <f t="shared" si="453"/>
        <v>0</v>
      </c>
      <c r="ES43" s="25">
        <f t="shared" si="453"/>
        <v>0</v>
      </c>
      <c r="ET43" s="25">
        <f t="shared" si="453"/>
        <v>0</v>
      </c>
      <c r="EU43" s="25">
        <f t="shared" si="453"/>
        <v>0</v>
      </c>
      <c r="EV43" s="25">
        <f t="shared" si="453"/>
        <v>0</v>
      </c>
      <c r="EW43" s="25"/>
      <c r="EX43" s="25"/>
      <c r="EY43" s="25">
        <f>SUM(EY12:EY42)</f>
        <v>0</v>
      </c>
      <c r="EZ43" s="25">
        <f>SUM(EZ12:EZ42)</f>
        <v>0</v>
      </c>
      <c r="FA43" s="25">
        <f>SUM(FA12:FA42)</f>
        <v>0</v>
      </c>
      <c r="FB43" s="25">
        <f>SUM(FB12:FB42)</f>
        <v>0</v>
      </c>
      <c r="FC43" s="13"/>
      <c r="FD43" s="25"/>
      <c r="FE43" s="25">
        <f t="shared" ref="FE43" si="454">SUM(FE12:FE42)</f>
        <v>0</v>
      </c>
      <c r="FF43" s="25">
        <f>SUM(FF12:FF42)</f>
        <v>0</v>
      </c>
      <c r="FG43" s="25">
        <f>SUM(FG12:FG42)</f>
        <v>0</v>
      </c>
      <c r="FH43" s="25">
        <f t="shared" ref="FH43:FP43" si="455">SUM(FH12:FH42)</f>
        <v>0</v>
      </c>
      <c r="FI43" s="25">
        <f t="shared" si="455"/>
        <v>0</v>
      </c>
      <c r="FJ43" s="25">
        <f t="shared" si="455"/>
        <v>0</v>
      </c>
      <c r="FK43" s="25">
        <f t="shared" si="455"/>
        <v>0</v>
      </c>
      <c r="FL43" s="25">
        <f t="shared" si="455"/>
        <v>0</v>
      </c>
      <c r="FM43" s="25">
        <f t="shared" si="455"/>
        <v>0</v>
      </c>
      <c r="FN43" s="25">
        <f t="shared" si="455"/>
        <v>0</v>
      </c>
      <c r="FO43" s="25">
        <f t="shared" si="455"/>
        <v>0</v>
      </c>
      <c r="FP43" s="25">
        <f t="shared" si="455"/>
        <v>0</v>
      </c>
      <c r="FQ43" s="25">
        <f>SUM(FQ12:FQ42)</f>
        <v>0</v>
      </c>
      <c r="FR43" s="25">
        <f>SUM(FR12:FR42)</f>
        <v>0</v>
      </c>
      <c r="FS43" s="25">
        <f t="shared" ref="FS43" si="456">SUM(FS12:FS42)</f>
        <v>0</v>
      </c>
      <c r="FT43" s="13"/>
      <c r="FU43" s="13"/>
      <c r="FV43" s="13"/>
      <c r="FW43" s="25">
        <f>SUM(FW12:FW42)</f>
        <v>0</v>
      </c>
      <c r="FX43" s="25">
        <f t="shared" ref="FX43" si="457">SUM(FX12:FX42)</f>
        <v>0</v>
      </c>
      <c r="FY43" s="25">
        <f>SUM(FY12:FY42)</f>
        <v>0</v>
      </c>
      <c r="FZ43" s="25">
        <f>SUM(FZ12:FZ42)</f>
        <v>0</v>
      </c>
      <c r="GA43" s="25">
        <f>SUM(GA12:GA42)</f>
        <v>0</v>
      </c>
      <c r="GB43" s="25">
        <f>SUM(GB12:GB42)</f>
        <v>0</v>
      </c>
      <c r="GC43" s="25">
        <f t="shared" ref="GC43:GL43" si="458">SUM(GC12:GC42)</f>
        <v>0</v>
      </c>
      <c r="GD43" s="25">
        <f t="shared" si="458"/>
        <v>0</v>
      </c>
      <c r="GE43" s="25">
        <f t="shared" si="458"/>
        <v>0</v>
      </c>
      <c r="GF43" s="25">
        <f t="shared" si="458"/>
        <v>0</v>
      </c>
      <c r="GG43" s="25">
        <f t="shared" si="458"/>
        <v>0</v>
      </c>
      <c r="GH43" s="25">
        <f t="shared" si="458"/>
        <v>0</v>
      </c>
      <c r="GI43" s="25">
        <f t="shared" si="458"/>
        <v>0</v>
      </c>
      <c r="GJ43" s="25">
        <f t="shared" si="458"/>
        <v>0</v>
      </c>
      <c r="GK43" s="25">
        <f t="shared" si="458"/>
        <v>0</v>
      </c>
      <c r="GL43" s="25">
        <f t="shared" si="458"/>
        <v>0</v>
      </c>
      <c r="GM43" s="25"/>
      <c r="GN43" s="25"/>
      <c r="GO43" s="25">
        <f>SUM(GO12:GO42)</f>
        <v>0</v>
      </c>
      <c r="GP43" s="25">
        <f>SUM(GP12:GP42)</f>
        <v>0</v>
      </c>
      <c r="GQ43" s="25">
        <f>SUM(GQ12:GQ42)</f>
        <v>0</v>
      </c>
      <c r="GR43" s="25">
        <f>SUM(GR12:GR42)</f>
        <v>0</v>
      </c>
      <c r="GS43" s="13"/>
      <c r="GT43" s="25"/>
      <c r="GU43" s="25">
        <f t="shared" ref="GU43" si="459">SUM(GU12:GU42)</f>
        <v>0</v>
      </c>
      <c r="GV43" s="25">
        <f>SUM(GV12:GV42)</f>
        <v>0</v>
      </c>
      <c r="GW43" s="25">
        <f>SUM(GW12:GW42)</f>
        <v>0</v>
      </c>
      <c r="GX43" s="25">
        <f t="shared" ref="GX43:HF43" si="460">SUM(GX12:GX42)</f>
        <v>0</v>
      </c>
      <c r="GY43" s="25">
        <f t="shared" si="460"/>
        <v>0</v>
      </c>
      <c r="GZ43" s="25">
        <f t="shared" si="460"/>
        <v>0</v>
      </c>
      <c r="HA43" s="25">
        <f t="shared" si="460"/>
        <v>0</v>
      </c>
      <c r="HB43" s="25">
        <f t="shared" si="460"/>
        <v>0</v>
      </c>
      <c r="HC43" s="25">
        <f t="shared" si="460"/>
        <v>0</v>
      </c>
      <c r="HD43" s="25">
        <f t="shared" si="460"/>
        <v>0</v>
      </c>
      <c r="HE43" s="25">
        <f t="shared" si="460"/>
        <v>0</v>
      </c>
      <c r="HF43" s="25">
        <f t="shared" si="460"/>
        <v>0</v>
      </c>
      <c r="HG43" s="25">
        <f>SUM(HG12:HG42)</f>
        <v>0</v>
      </c>
      <c r="HH43" s="25">
        <f>SUM(HH12:HH42)</f>
        <v>0</v>
      </c>
      <c r="HI43" s="25">
        <f t="shared" ref="HI43" si="461">SUM(HI12:HI42)</f>
        <v>0</v>
      </c>
      <c r="HJ43" s="13"/>
      <c r="HK43" s="13"/>
      <c r="HL43" s="13"/>
      <c r="HM43" s="25">
        <f>SUM(HM12:HM42)</f>
        <v>0</v>
      </c>
      <c r="HN43" s="25">
        <f t="shared" ref="HN43" si="462">SUM(HN12:HN42)</f>
        <v>0</v>
      </c>
      <c r="HO43" s="25">
        <f>SUM(HO12:HO42)</f>
        <v>0</v>
      </c>
      <c r="HP43" s="25">
        <f>SUM(HP12:HP42)</f>
        <v>0</v>
      </c>
      <c r="HQ43" s="25">
        <f>SUM(HQ12:HQ42)</f>
        <v>0</v>
      </c>
      <c r="HR43" s="25">
        <f>SUM(HR12:HR42)</f>
        <v>0</v>
      </c>
      <c r="HS43" s="25">
        <f t="shared" ref="HS43:IB43" si="463">SUM(HS12:HS42)</f>
        <v>0</v>
      </c>
      <c r="HT43" s="25">
        <f t="shared" si="463"/>
        <v>0</v>
      </c>
      <c r="HU43" s="25">
        <f t="shared" si="463"/>
        <v>0</v>
      </c>
      <c r="HV43" s="25">
        <f t="shared" si="463"/>
        <v>0</v>
      </c>
      <c r="HW43" s="25">
        <f t="shared" si="463"/>
        <v>0</v>
      </c>
      <c r="HX43" s="25">
        <f t="shared" si="463"/>
        <v>0</v>
      </c>
      <c r="HY43" s="25">
        <f t="shared" si="463"/>
        <v>0</v>
      </c>
      <c r="HZ43" s="25">
        <f t="shared" si="463"/>
        <v>0</v>
      </c>
      <c r="IA43" s="25">
        <f t="shared" si="463"/>
        <v>0</v>
      </c>
      <c r="IB43" s="25">
        <f t="shared" si="463"/>
        <v>0</v>
      </c>
      <c r="IC43" s="25"/>
      <c r="ID43" s="25"/>
      <c r="IE43" s="25">
        <f>SUM(IE12:IE42)</f>
        <v>0</v>
      </c>
      <c r="IF43" s="25">
        <f>SUM(IF12:IF42)</f>
        <v>0</v>
      </c>
      <c r="IG43" s="25">
        <f>SUM(IG12:IG42)</f>
        <v>0</v>
      </c>
      <c r="IH43" s="25">
        <f>SUM(IH12:IH42)</f>
        <v>0</v>
      </c>
      <c r="II43" s="13"/>
      <c r="IJ43" s="25"/>
      <c r="IK43" s="25">
        <f t="shared" ref="IK43" si="464">SUM(IK12:IK42)</f>
        <v>0</v>
      </c>
      <c r="IL43" s="25">
        <f>SUM(IL12:IL42)</f>
        <v>0</v>
      </c>
      <c r="IM43" s="25">
        <f>SUM(IM12:IM42)</f>
        <v>0</v>
      </c>
      <c r="IN43" s="25">
        <f t="shared" ref="IN43:IV43" si="465">SUM(IN12:IN42)</f>
        <v>0</v>
      </c>
      <c r="IO43" s="25">
        <f t="shared" si="465"/>
        <v>0</v>
      </c>
      <c r="IP43" s="25">
        <f t="shared" si="465"/>
        <v>0</v>
      </c>
      <c r="IQ43" s="25">
        <f t="shared" si="465"/>
        <v>0</v>
      </c>
      <c r="IR43" s="25">
        <f t="shared" si="465"/>
        <v>0</v>
      </c>
      <c r="IS43" s="25">
        <f t="shared" si="465"/>
        <v>0</v>
      </c>
      <c r="IT43" s="25">
        <f t="shared" si="465"/>
        <v>0</v>
      </c>
      <c r="IU43" s="25">
        <f t="shared" si="465"/>
        <v>0</v>
      </c>
      <c r="IV43" s="25">
        <f t="shared" si="465"/>
        <v>0</v>
      </c>
      <c r="IW43" s="25">
        <f>SUM(IW12:IW42)</f>
        <v>0</v>
      </c>
      <c r="IX43" s="25">
        <f>SUM(IX12:IX42)</f>
        <v>0</v>
      </c>
      <c r="IY43" s="25">
        <f t="shared" ref="IY43" si="466">SUM(IY12:IY42)</f>
        <v>0</v>
      </c>
      <c r="IZ43" s="13"/>
      <c r="JA43" s="13"/>
      <c r="JB43" s="13"/>
      <c r="JC43" s="25">
        <f>SUM(JC12:JC42)</f>
        <v>0</v>
      </c>
      <c r="JD43" s="25">
        <f t="shared" ref="JD43" si="467">SUM(JD12:JD42)</f>
        <v>0</v>
      </c>
      <c r="JE43" s="25">
        <f>SUM(JE12:JE42)</f>
        <v>0</v>
      </c>
      <c r="JF43" s="25">
        <f>SUM(JF12:JF42)</f>
        <v>0</v>
      </c>
      <c r="JG43" s="25">
        <f>SUM(JG12:JG42)</f>
        <v>0</v>
      </c>
      <c r="JH43" s="25">
        <f>SUM(JH12:JH42)</f>
        <v>0</v>
      </c>
      <c r="JI43" s="25">
        <f t="shared" ref="JI43:JR43" si="468">SUM(JI12:JI42)</f>
        <v>0</v>
      </c>
      <c r="JJ43" s="25">
        <f t="shared" si="468"/>
        <v>0</v>
      </c>
      <c r="JK43" s="25">
        <f t="shared" si="468"/>
        <v>0</v>
      </c>
      <c r="JL43" s="25">
        <f t="shared" si="468"/>
        <v>0</v>
      </c>
      <c r="JM43" s="25">
        <f t="shared" si="468"/>
        <v>0</v>
      </c>
      <c r="JN43" s="25">
        <f t="shared" si="468"/>
        <v>0</v>
      </c>
      <c r="JO43" s="25">
        <f t="shared" si="468"/>
        <v>0</v>
      </c>
      <c r="JP43" s="25">
        <f t="shared" si="468"/>
        <v>0</v>
      </c>
      <c r="JQ43" s="25">
        <f t="shared" si="468"/>
        <v>0</v>
      </c>
      <c r="JR43" s="25">
        <f t="shared" si="468"/>
        <v>0</v>
      </c>
      <c r="JS43" s="25"/>
      <c r="JT43" s="25"/>
      <c r="JU43" s="25">
        <f>SUM(JU12:JU42)</f>
        <v>0</v>
      </c>
      <c r="JV43" s="25">
        <f>SUM(JV12:JV42)</f>
        <v>0</v>
      </c>
      <c r="JW43" s="25">
        <f>SUM(JW12:JW42)</f>
        <v>0</v>
      </c>
      <c r="JX43" s="25">
        <f>SUM(JX12:JX42)</f>
        <v>0</v>
      </c>
      <c r="JY43" s="13"/>
      <c r="JZ43" s="25"/>
      <c r="KA43" s="25">
        <f t="shared" ref="KA43" si="469">SUM(KA12:KA42)</f>
        <v>0</v>
      </c>
      <c r="KB43" s="25">
        <f>SUM(KB12:KB42)</f>
        <v>0</v>
      </c>
      <c r="KC43" s="25">
        <f>SUM(KC12:KC42)</f>
        <v>0</v>
      </c>
      <c r="KD43" s="25">
        <f t="shared" ref="KD43:KL43" si="470">SUM(KD12:KD42)</f>
        <v>0</v>
      </c>
      <c r="KE43" s="25">
        <f t="shared" si="470"/>
        <v>0</v>
      </c>
      <c r="KF43" s="25">
        <f t="shared" si="470"/>
        <v>0</v>
      </c>
      <c r="KG43" s="25">
        <f t="shared" si="470"/>
        <v>0</v>
      </c>
      <c r="KH43" s="25">
        <f t="shared" si="470"/>
        <v>0</v>
      </c>
      <c r="KI43" s="25">
        <f t="shared" si="470"/>
        <v>0</v>
      </c>
      <c r="KJ43" s="25">
        <f t="shared" si="470"/>
        <v>0</v>
      </c>
      <c r="KK43" s="25">
        <f t="shared" si="470"/>
        <v>0</v>
      </c>
      <c r="KL43" s="25">
        <f t="shared" si="470"/>
        <v>0</v>
      </c>
      <c r="KM43" s="25">
        <f>SUM(KM12:KM42)</f>
        <v>0</v>
      </c>
      <c r="KN43" s="25">
        <f>SUM(KN12:KN42)</f>
        <v>0</v>
      </c>
      <c r="KO43" s="25">
        <f t="shared" ref="KO43" si="471">SUM(KO12:KO42)</f>
        <v>0</v>
      </c>
      <c r="KP43" s="13"/>
      <c r="KQ43" s="13"/>
      <c r="KR43" s="13"/>
      <c r="KS43" s="25">
        <f>SUM(KS12:KS42)</f>
        <v>0</v>
      </c>
      <c r="KT43" s="25">
        <f t="shared" ref="KT43" si="472">SUM(KT12:KT42)</f>
        <v>0</v>
      </c>
      <c r="KU43" s="25">
        <f>SUM(KU12:KU42)</f>
        <v>0</v>
      </c>
      <c r="KV43" s="25">
        <f>SUM(KV12:KV42)</f>
        <v>0</v>
      </c>
      <c r="KW43" s="25">
        <f>SUM(KW12:KW42)</f>
        <v>0</v>
      </c>
      <c r="KX43" s="25">
        <f>SUM(KX12:KX42)</f>
        <v>0</v>
      </c>
      <c r="KY43" s="25">
        <f t="shared" ref="KY43:LH43" si="473">SUM(KY12:KY42)</f>
        <v>0</v>
      </c>
      <c r="KZ43" s="25">
        <f t="shared" si="473"/>
        <v>0</v>
      </c>
      <c r="LA43" s="25">
        <f t="shared" si="473"/>
        <v>0</v>
      </c>
      <c r="LB43" s="25">
        <f t="shared" si="473"/>
        <v>0</v>
      </c>
      <c r="LC43" s="25">
        <f t="shared" si="473"/>
        <v>0</v>
      </c>
      <c r="LD43" s="25">
        <f t="shared" si="473"/>
        <v>0</v>
      </c>
      <c r="LE43" s="25">
        <f t="shared" si="473"/>
        <v>0</v>
      </c>
      <c r="LF43" s="25">
        <f t="shared" si="473"/>
        <v>0</v>
      </c>
      <c r="LG43" s="25">
        <f t="shared" si="473"/>
        <v>0</v>
      </c>
      <c r="LH43" s="25">
        <f t="shared" si="473"/>
        <v>0</v>
      </c>
      <c r="LI43" s="25"/>
      <c r="LJ43" s="25"/>
      <c r="LK43" s="25">
        <f>SUM(LK12:LK42)</f>
        <v>0</v>
      </c>
      <c r="LL43" s="25">
        <f>SUM(LL12:LL42)</f>
        <v>0</v>
      </c>
      <c r="LM43" s="25">
        <f>SUM(LM12:LM42)</f>
        <v>0</v>
      </c>
      <c r="LN43" s="25">
        <f>SUM(LN12:LN42)</f>
        <v>0</v>
      </c>
      <c r="LO43" s="13"/>
      <c r="LP43" s="25"/>
      <c r="LQ43" s="25">
        <f t="shared" ref="LQ43" si="474">SUM(LQ12:LQ42)</f>
        <v>0</v>
      </c>
      <c r="LR43" s="25">
        <f>SUM(LR12:LR42)</f>
        <v>0</v>
      </c>
      <c r="LS43" s="25">
        <f>SUM(LS12:LS42)</f>
        <v>0</v>
      </c>
      <c r="LT43" s="25">
        <f t="shared" ref="LT43:MB43" si="475">SUM(LT12:LT42)</f>
        <v>0</v>
      </c>
      <c r="LU43" s="25">
        <f t="shared" si="475"/>
        <v>0</v>
      </c>
      <c r="LV43" s="25">
        <f t="shared" si="475"/>
        <v>0</v>
      </c>
      <c r="LW43" s="25">
        <f t="shared" si="475"/>
        <v>0</v>
      </c>
      <c r="LX43" s="25">
        <f t="shared" si="475"/>
        <v>0</v>
      </c>
      <c r="LY43" s="25">
        <f t="shared" si="475"/>
        <v>0</v>
      </c>
      <c r="LZ43" s="25">
        <f t="shared" si="475"/>
        <v>0</v>
      </c>
      <c r="MA43" s="25">
        <f t="shared" si="475"/>
        <v>0</v>
      </c>
      <c r="MB43" s="25">
        <f t="shared" si="475"/>
        <v>0</v>
      </c>
      <c r="MC43" s="25">
        <f>SUM(MC12:MC42)</f>
        <v>0</v>
      </c>
      <c r="MD43" s="25">
        <f>SUM(MD12:MD42)</f>
        <v>0</v>
      </c>
      <c r="ME43" s="25">
        <f t="shared" ref="ME43" si="476">SUM(ME12:ME42)</f>
        <v>0</v>
      </c>
      <c r="MF43" s="13"/>
      <c r="MG43" s="13"/>
      <c r="MH43" s="13"/>
      <c r="MI43" s="25">
        <f>SUM(MI12:MI42)</f>
        <v>0</v>
      </c>
      <c r="MJ43" s="25">
        <f t="shared" ref="MJ43" si="477">SUM(MJ12:MJ42)</f>
        <v>0</v>
      </c>
      <c r="MK43" s="25">
        <f>SUM(MK12:MK42)</f>
        <v>0</v>
      </c>
      <c r="ML43" s="25">
        <f>SUM(ML12:ML42)</f>
        <v>0</v>
      </c>
      <c r="MM43" s="25">
        <f>SUM(MM12:MM42)</f>
        <v>0</v>
      </c>
      <c r="MN43" s="25">
        <f>SUM(MN12:MN42)</f>
        <v>0</v>
      </c>
      <c r="MO43" s="25">
        <f t="shared" ref="MO43:MX43" si="478">SUM(MO12:MO42)</f>
        <v>0</v>
      </c>
      <c r="MP43" s="25">
        <f t="shared" si="478"/>
        <v>0</v>
      </c>
      <c r="MQ43" s="25">
        <f t="shared" si="478"/>
        <v>0</v>
      </c>
      <c r="MR43" s="25">
        <f t="shared" si="478"/>
        <v>0</v>
      </c>
      <c r="MS43" s="25">
        <f t="shared" si="478"/>
        <v>0</v>
      </c>
      <c r="MT43" s="25">
        <f t="shared" si="478"/>
        <v>0</v>
      </c>
      <c r="MU43" s="25">
        <f t="shared" si="478"/>
        <v>0</v>
      </c>
      <c r="MV43" s="25">
        <f t="shared" si="478"/>
        <v>0</v>
      </c>
      <c r="MW43" s="25">
        <f t="shared" si="478"/>
        <v>0</v>
      </c>
      <c r="MX43" s="25">
        <f t="shared" si="478"/>
        <v>0</v>
      </c>
      <c r="MY43" s="25"/>
      <c r="MZ43" s="25"/>
      <c r="NA43" s="25">
        <f>SUM(NA12:NA42)</f>
        <v>0</v>
      </c>
      <c r="NB43" s="25">
        <f>SUM(NB12:NB42)</f>
        <v>0</v>
      </c>
      <c r="NC43" s="25">
        <f>SUM(NC12:NC42)</f>
        <v>0</v>
      </c>
      <c r="ND43" s="25">
        <f>SUM(ND12:ND42)</f>
        <v>0</v>
      </c>
      <c r="NE43" s="13"/>
      <c r="NF43" s="25"/>
      <c r="NG43" s="25">
        <f t="shared" ref="NG43" si="479">SUM(NG12:NG42)</f>
        <v>0</v>
      </c>
      <c r="NH43" s="25">
        <f>SUM(NH12:NH42)</f>
        <v>0</v>
      </c>
      <c r="NI43" s="25">
        <f>SUM(NI12:NI42)</f>
        <v>0</v>
      </c>
      <c r="NJ43" s="25">
        <f t="shared" ref="NJ43:NR43" si="480">SUM(NJ12:NJ42)</f>
        <v>0</v>
      </c>
      <c r="NK43" s="25">
        <f t="shared" si="480"/>
        <v>0</v>
      </c>
      <c r="NL43" s="25">
        <f t="shared" si="480"/>
        <v>0</v>
      </c>
      <c r="NM43" s="25">
        <f t="shared" si="480"/>
        <v>0</v>
      </c>
      <c r="NN43" s="25">
        <f t="shared" si="480"/>
        <v>0</v>
      </c>
      <c r="NO43" s="25">
        <f t="shared" si="480"/>
        <v>0</v>
      </c>
      <c r="NP43" s="25">
        <f t="shared" si="480"/>
        <v>0</v>
      </c>
      <c r="NQ43" s="25">
        <f t="shared" si="480"/>
        <v>0</v>
      </c>
      <c r="NR43" s="25">
        <f t="shared" si="480"/>
        <v>0</v>
      </c>
      <c r="NS43" s="25">
        <f>SUM(NS12:NS42)</f>
        <v>0</v>
      </c>
      <c r="NT43" s="25">
        <f>SUM(NT12:NT42)</f>
        <v>0</v>
      </c>
      <c r="NU43" s="25">
        <f t="shared" ref="NU43" si="481">SUM(NU12:NU42)</f>
        <v>0</v>
      </c>
      <c r="NV43" s="13"/>
      <c r="NW43" s="13"/>
      <c r="NX43" s="13"/>
      <c r="NY43" s="25">
        <f>SUM(NY12:NY42)</f>
        <v>0</v>
      </c>
      <c r="NZ43" s="25">
        <f t="shared" ref="NZ43" si="482">SUM(NZ12:NZ42)</f>
        <v>0</v>
      </c>
      <c r="OA43" s="25">
        <f>SUM(OA12:OA42)</f>
        <v>0</v>
      </c>
      <c r="OB43" s="25">
        <f>SUM(OB12:OB42)</f>
        <v>0</v>
      </c>
      <c r="OC43" s="25">
        <f>SUM(OC12:OC42)</f>
        <v>0</v>
      </c>
      <c r="OD43" s="25">
        <f>SUM(OD12:OD42)</f>
        <v>0</v>
      </c>
      <c r="OE43" s="25">
        <f t="shared" ref="OE43:ON43" si="483">SUM(OE12:OE42)</f>
        <v>0</v>
      </c>
      <c r="OF43" s="25">
        <f t="shared" si="483"/>
        <v>0</v>
      </c>
      <c r="OG43" s="25">
        <f t="shared" si="483"/>
        <v>0</v>
      </c>
      <c r="OH43" s="25">
        <f t="shared" si="483"/>
        <v>0</v>
      </c>
      <c r="OI43" s="25">
        <f t="shared" si="483"/>
        <v>0</v>
      </c>
      <c r="OJ43" s="25">
        <f t="shared" si="483"/>
        <v>0</v>
      </c>
      <c r="OK43" s="25">
        <f t="shared" si="483"/>
        <v>0</v>
      </c>
      <c r="OL43" s="25">
        <f t="shared" si="483"/>
        <v>0</v>
      </c>
      <c r="OM43" s="25">
        <f t="shared" si="483"/>
        <v>0</v>
      </c>
      <c r="ON43" s="25">
        <f t="shared" si="483"/>
        <v>0</v>
      </c>
      <c r="OO43" s="25"/>
      <c r="OP43" s="25"/>
      <c r="OQ43" s="25">
        <f>SUM(OQ12:OQ42)</f>
        <v>0</v>
      </c>
      <c r="OR43" s="25">
        <f>SUM(OR12:OR42)</f>
        <v>0</v>
      </c>
      <c r="OS43" s="25">
        <f>SUM(OS12:OS42)</f>
        <v>0</v>
      </c>
      <c r="OT43" s="25">
        <f>SUM(OT12:OT42)</f>
        <v>0</v>
      </c>
      <c r="OU43" s="13"/>
      <c r="OV43" s="25"/>
      <c r="OW43" s="25">
        <f t="shared" ref="OW43" si="484">SUM(OW12:OW42)</f>
        <v>0</v>
      </c>
      <c r="OX43" s="25">
        <f>SUM(OX12:OX42)</f>
        <v>0</v>
      </c>
      <c r="OY43" s="25">
        <f>SUM(OY12:OY42)</f>
        <v>0</v>
      </c>
      <c r="OZ43" s="25">
        <f t="shared" ref="OZ43:PH43" si="485">SUM(OZ12:OZ42)</f>
        <v>0</v>
      </c>
      <c r="PA43" s="25">
        <f t="shared" si="485"/>
        <v>0</v>
      </c>
      <c r="PB43" s="25">
        <f t="shared" si="485"/>
        <v>0</v>
      </c>
      <c r="PC43" s="25">
        <f t="shared" si="485"/>
        <v>0</v>
      </c>
      <c r="PD43" s="25">
        <f t="shared" si="485"/>
        <v>0</v>
      </c>
      <c r="PE43" s="25">
        <f t="shared" si="485"/>
        <v>0</v>
      </c>
      <c r="PF43" s="25">
        <f t="shared" si="485"/>
        <v>0</v>
      </c>
      <c r="PG43" s="25">
        <f t="shared" si="485"/>
        <v>0</v>
      </c>
      <c r="PH43" s="25">
        <f t="shared" si="485"/>
        <v>0</v>
      </c>
      <c r="PI43" s="25">
        <f>SUM(PI12:PI42)</f>
        <v>0</v>
      </c>
      <c r="PJ43" s="25">
        <f>SUM(PJ12:PJ42)</f>
        <v>0</v>
      </c>
      <c r="PK43" s="25">
        <f t="shared" ref="PK43" si="486">SUM(PK12:PK42)</f>
        <v>0</v>
      </c>
      <c r="PL43" s="13"/>
      <c r="PM43" s="13"/>
      <c r="PN43" s="13"/>
      <c r="PO43" s="25">
        <f>SUM(PO12:PO42)</f>
        <v>0</v>
      </c>
      <c r="PP43" s="25">
        <f t="shared" ref="PP43" si="487">SUM(PP12:PP42)</f>
        <v>0</v>
      </c>
      <c r="PQ43" s="25">
        <f>SUM(PQ12:PQ42)</f>
        <v>0</v>
      </c>
      <c r="PR43" s="25">
        <f>SUM(PR12:PR42)</f>
        <v>0</v>
      </c>
      <c r="PS43" s="25">
        <f>SUM(PS12:PS42)</f>
        <v>0</v>
      </c>
      <c r="PT43" s="25">
        <f>SUM(PT12:PT42)</f>
        <v>0</v>
      </c>
      <c r="PU43" s="25">
        <f t="shared" ref="PU43:QD43" si="488">SUM(PU12:PU42)</f>
        <v>0</v>
      </c>
      <c r="PV43" s="25">
        <f t="shared" si="488"/>
        <v>0</v>
      </c>
      <c r="PW43" s="25">
        <f t="shared" si="488"/>
        <v>0</v>
      </c>
      <c r="PX43" s="25">
        <f t="shared" si="488"/>
        <v>0</v>
      </c>
      <c r="PY43" s="25">
        <f t="shared" si="488"/>
        <v>0</v>
      </c>
      <c r="PZ43" s="25">
        <f t="shared" si="488"/>
        <v>0</v>
      </c>
      <c r="QA43" s="25">
        <f t="shared" si="488"/>
        <v>0</v>
      </c>
      <c r="QB43" s="25">
        <f t="shared" si="488"/>
        <v>0</v>
      </c>
      <c r="QC43" s="25">
        <f t="shared" si="488"/>
        <v>0</v>
      </c>
      <c r="QD43" s="25">
        <f t="shared" si="488"/>
        <v>0</v>
      </c>
      <c r="QE43" s="25"/>
      <c r="QF43" s="25"/>
      <c r="QG43" s="25">
        <f>SUM(QG12:QG42)</f>
        <v>0</v>
      </c>
      <c r="QH43" s="25">
        <f>SUM(QH12:QH42)</f>
        <v>0</v>
      </c>
      <c r="QI43" s="25">
        <f>SUM(QI12:QI42)</f>
        <v>0</v>
      </c>
      <c r="QJ43" s="25">
        <f>SUM(QJ12:QJ42)</f>
        <v>0</v>
      </c>
      <c r="QK43" s="13"/>
      <c r="QL43" s="25"/>
      <c r="QM43" s="25">
        <f t="shared" ref="QM43" si="489">SUM(QM12:QM42)</f>
        <v>0</v>
      </c>
      <c r="QN43" s="25">
        <f>SUM(QN12:QN42)</f>
        <v>0</v>
      </c>
      <c r="QO43" s="25">
        <f>SUM(QO12:QO42)</f>
        <v>0</v>
      </c>
      <c r="QP43" s="25">
        <f t="shared" ref="QP43:QX43" si="490">SUM(QP12:QP42)</f>
        <v>0</v>
      </c>
      <c r="QQ43" s="25">
        <f t="shared" si="490"/>
        <v>0</v>
      </c>
      <c r="QR43" s="25">
        <f t="shared" si="490"/>
        <v>0</v>
      </c>
      <c r="QS43" s="25">
        <f t="shared" si="490"/>
        <v>0</v>
      </c>
      <c r="QT43" s="25">
        <f t="shared" si="490"/>
        <v>0</v>
      </c>
      <c r="QU43" s="25">
        <f t="shared" si="490"/>
        <v>0</v>
      </c>
      <c r="QV43" s="25">
        <f t="shared" si="490"/>
        <v>0</v>
      </c>
      <c r="QW43" s="25">
        <f t="shared" si="490"/>
        <v>0</v>
      </c>
      <c r="QX43" s="25">
        <f t="shared" si="490"/>
        <v>0</v>
      </c>
      <c r="QY43" s="25">
        <f>SUM(QY12:QY42)</f>
        <v>0</v>
      </c>
      <c r="QZ43" s="25">
        <f>SUM(QZ12:QZ42)</f>
        <v>0</v>
      </c>
      <c r="RA43" s="25">
        <f t="shared" ref="RA43" si="491">SUM(RA12:RA42)</f>
        <v>0</v>
      </c>
      <c r="RB43" s="13"/>
      <c r="RC43" s="13"/>
      <c r="RD43" s="13"/>
      <c r="RE43" s="25">
        <f>SUM(RE12:RE42)</f>
        <v>0</v>
      </c>
      <c r="RF43" s="25">
        <f t="shared" ref="RF43" si="492">SUM(RF12:RF42)</f>
        <v>0</v>
      </c>
      <c r="RG43" s="25">
        <f>SUM(RG12:RG42)</f>
        <v>0</v>
      </c>
      <c r="RH43" s="25">
        <f>SUM(RH12:RH42)</f>
        <v>0</v>
      </c>
      <c r="RI43" s="25">
        <f>SUM(RI12:RI42)</f>
        <v>0</v>
      </c>
      <c r="RJ43" s="25">
        <f>SUM(RJ12:RJ42)</f>
        <v>0</v>
      </c>
      <c r="RK43" s="25">
        <f t="shared" ref="RK43:RT43" si="493">SUM(RK12:RK42)</f>
        <v>0</v>
      </c>
      <c r="RL43" s="25">
        <f t="shared" si="493"/>
        <v>0</v>
      </c>
      <c r="RM43" s="25">
        <f t="shared" si="493"/>
        <v>0</v>
      </c>
      <c r="RN43" s="25">
        <f t="shared" si="493"/>
        <v>0</v>
      </c>
      <c r="RO43" s="25">
        <f t="shared" si="493"/>
        <v>0</v>
      </c>
      <c r="RP43" s="25">
        <f t="shared" si="493"/>
        <v>0</v>
      </c>
      <c r="RQ43" s="25">
        <f t="shared" si="493"/>
        <v>0</v>
      </c>
      <c r="RR43" s="25">
        <f t="shared" si="493"/>
        <v>0</v>
      </c>
      <c r="RS43" s="25">
        <f t="shared" si="493"/>
        <v>0</v>
      </c>
      <c r="RT43" s="25">
        <f t="shared" si="493"/>
        <v>0</v>
      </c>
      <c r="RU43" s="25"/>
      <c r="RV43" s="25"/>
      <c r="RW43" s="25">
        <f>SUM(RW12:RW42)</f>
        <v>0</v>
      </c>
      <c r="RX43" s="25">
        <f>SUM(RX12:RX42)</f>
        <v>0</v>
      </c>
      <c r="RY43" s="25">
        <f>SUM(RY12:RY42)</f>
        <v>0</v>
      </c>
      <c r="RZ43" s="25">
        <f>SUM(RZ12:RZ42)</f>
        <v>0</v>
      </c>
      <c r="SA43" s="13"/>
      <c r="SB43" s="25"/>
      <c r="SC43" s="25">
        <f t="shared" ref="SC43" si="494">SUM(SC12:SC42)</f>
        <v>0</v>
      </c>
      <c r="SD43" s="25">
        <f>SUM(SD12:SD42)</f>
        <v>0</v>
      </c>
      <c r="SE43" s="25">
        <f>SUM(SE12:SE42)</f>
        <v>0</v>
      </c>
      <c r="SF43" s="25">
        <f t="shared" ref="SF43:SN43" si="495">SUM(SF12:SF42)</f>
        <v>0</v>
      </c>
      <c r="SG43" s="25">
        <f t="shared" si="495"/>
        <v>0</v>
      </c>
      <c r="SH43" s="25">
        <f t="shared" si="495"/>
        <v>0</v>
      </c>
      <c r="SI43" s="25">
        <f t="shared" si="495"/>
        <v>0</v>
      </c>
      <c r="SJ43" s="25">
        <f t="shared" si="495"/>
        <v>0</v>
      </c>
      <c r="SK43" s="25">
        <f t="shared" si="495"/>
        <v>0</v>
      </c>
      <c r="SL43" s="25">
        <f t="shared" si="495"/>
        <v>0</v>
      </c>
      <c r="SM43" s="25">
        <f t="shared" si="495"/>
        <v>0</v>
      </c>
      <c r="SN43" s="25">
        <f t="shared" si="495"/>
        <v>0</v>
      </c>
      <c r="SO43" s="25">
        <f>SUM(SO12:SO42)</f>
        <v>0</v>
      </c>
      <c r="SP43" s="25">
        <f>SUM(SP12:SP42)</f>
        <v>0</v>
      </c>
      <c r="SQ43" s="25">
        <f t="shared" ref="SQ43" si="496">SUM(SQ12:SQ42)</f>
        <v>0</v>
      </c>
      <c r="SR43" s="13"/>
      <c r="SS43" s="13"/>
      <c r="ST43" s="13"/>
      <c r="SU43" s="25">
        <f>SUM(SU12:SU42)</f>
        <v>0</v>
      </c>
      <c r="SV43" s="25">
        <f t="shared" ref="SV43" si="497">SUM(SV12:SV42)</f>
        <v>0</v>
      </c>
      <c r="SW43" s="25">
        <f>SUM(SW12:SW42)</f>
        <v>0</v>
      </c>
      <c r="SX43" s="25">
        <f>SUM(SX12:SX42)</f>
        <v>0</v>
      </c>
      <c r="SY43" s="25">
        <f>SUM(SY12:SY42)</f>
        <v>0</v>
      </c>
      <c r="SZ43" s="25">
        <f>SUM(SZ12:SZ42)</f>
        <v>0</v>
      </c>
      <c r="TA43" s="25">
        <f t="shared" ref="TA43:TJ43" si="498">SUM(TA12:TA42)</f>
        <v>0</v>
      </c>
      <c r="TB43" s="25">
        <f t="shared" si="498"/>
        <v>0</v>
      </c>
      <c r="TC43" s="25">
        <f t="shared" si="498"/>
        <v>0</v>
      </c>
      <c r="TD43" s="25">
        <f t="shared" si="498"/>
        <v>0</v>
      </c>
      <c r="TE43" s="25">
        <f t="shared" si="498"/>
        <v>0</v>
      </c>
      <c r="TF43" s="25">
        <f t="shared" si="498"/>
        <v>0</v>
      </c>
      <c r="TG43" s="25">
        <f t="shared" si="498"/>
        <v>0</v>
      </c>
      <c r="TH43" s="25">
        <f t="shared" si="498"/>
        <v>0</v>
      </c>
      <c r="TI43" s="25">
        <f t="shared" si="498"/>
        <v>0</v>
      </c>
      <c r="TJ43" s="25">
        <f t="shared" si="498"/>
        <v>0</v>
      </c>
      <c r="TK43" s="25"/>
      <c r="TL43" s="25"/>
      <c r="TM43" s="25">
        <f>SUM(TM12:TM42)</f>
        <v>0</v>
      </c>
      <c r="TN43" s="25">
        <f>SUM(TN12:TN42)</f>
        <v>0</v>
      </c>
      <c r="TO43" s="25">
        <f>SUM(TO12:TO42)</f>
        <v>0</v>
      </c>
      <c r="TP43" s="25">
        <f>SUM(TP12:TP42)</f>
        <v>0</v>
      </c>
      <c r="TQ43" s="13"/>
      <c r="TR43" s="25"/>
      <c r="TS43" s="25">
        <f t="shared" ref="TS43" si="499">SUM(TS12:TS42)</f>
        <v>0</v>
      </c>
      <c r="TT43" s="25">
        <f>SUM(TT12:TT42)</f>
        <v>0</v>
      </c>
      <c r="TU43" s="25">
        <f>SUM(TU12:TU42)</f>
        <v>0</v>
      </c>
      <c r="TV43" s="25">
        <f t="shared" ref="TV43:UD43" si="500">SUM(TV12:TV42)</f>
        <v>0</v>
      </c>
      <c r="TW43" s="25">
        <f t="shared" si="500"/>
        <v>0</v>
      </c>
      <c r="TX43" s="25">
        <f t="shared" si="500"/>
        <v>0</v>
      </c>
      <c r="TY43" s="25">
        <f t="shared" si="500"/>
        <v>0</v>
      </c>
      <c r="TZ43" s="25">
        <f t="shared" si="500"/>
        <v>0</v>
      </c>
      <c r="UA43" s="25">
        <f t="shared" si="500"/>
        <v>0</v>
      </c>
      <c r="UB43" s="25">
        <f t="shared" si="500"/>
        <v>0</v>
      </c>
      <c r="UC43" s="25">
        <f t="shared" si="500"/>
        <v>0</v>
      </c>
      <c r="UD43" s="25">
        <f t="shared" si="500"/>
        <v>0</v>
      </c>
      <c r="UE43" s="25">
        <f>SUM(UE12:UE42)</f>
        <v>0</v>
      </c>
      <c r="UF43" s="25">
        <f>SUM(UF12:UF42)</f>
        <v>0</v>
      </c>
      <c r="UG43" s="25">
        <f t="shared" ref="UG43" si="501">SUM(UG12:UG42)</f>
        <v>0</v>
      </c>
      <c r="UH43" s="13"/>
      <c r="UI43" s="13"/>
      <c r="UJ43" s="13"/>
      <c r="UK43" s="25">
        <f>SUM(UK12:UK42)</f>
        <v>0</v>
      </c>
      <c r="UL43" s="25">
        <f t="shared" ref="UL43" si="502">SUM(UL12:UL42)</f>
        <v>0</v>
      </c>
      <c r="UM43" s="25">
        <f>SUM(UM12:UM42)</f>
        <v>0</v>
      </c>
      <c r="UN43" s="25">
        <f>SUM(UN12:UN42)</f>
        <v>0</v>
      </c>
      <c r="UO43" s="25">
        <f>SUM(UO12:UO42)</f>
        <v>0</v>
      </c>
      <c r="UP43" s="25">
        <f>SUM(UP12:UP42)</f>
        <v>0</v>
      </c>
      <c r="UQ43" s="25">
        <f t="shared" ref="UQ43:UZ43" si="503">SUM(UQ12:UQ42)</f>
        <v>0</v>
      </c>
      <c r="UR43" s="25">
        <f t="shared" si="503"/>
        <v>0</v>
      </c>
      <c r="US43" s="25">
        <f t="shared" si="503"/>
        <v>0</v>
      </c>
      <c r="UT43" s="25">
        <f t="shared" si="503"/>
        <v>0</v>
      </c>
      <c r="UU43" s="25">
        <f t="shared" si="503"/>
        <v>0</v>
      </c>
      <c r="UV43" s="25">
        <f t="shared" si="503"/>
        <v>0</v>
      </c>
      <c r="UW43" s="25">
        <f t="shared" si="503"/>
        <v>0</v>
      </c>
      <c r="UX43" s="25">
        <f t="shared" si="503"/>
        <v>0</v>
      </c>
      <c r="UY43" s="25">
        <f t="shared" si="503"/>
        <v>0</v>
      </c>
      <c r="UZ43" s="25">
        <f t="shared" si="503"/>
        <v>0</v>
      </c>
      <c r="VA43" s="25"/>
      <c r="VB43" s="25"/>
      <c r="VC43" s="25">
        <f>SUM(VC12:VC42)</f>
        <v>0</v>
      </c>
      <c r="VD43" s="25">
        <f>SUM(VD12:VD42)</f>
        <v>0</v>
      </c>
      <c r="VE43" s="25">
        <f>SUM(VE12:VE42)</f>
        <v>0</v>
      </c>
      <c r="VF43" s="25">
        <f>SUM(VF12:VF42)</f>
        <v>0</v>
      </c>
      <c r="VG43" s="13"/>
      <c r="VH43" s="25"/>
      <c r="VI43" s="25">
        <f t="shared" ref="VI43" si="504">SUM(VI12:VI42)</f>
        <v>0</v>
      </c>
      <c r="VJ43" s="25">
        <f>SUM(VJ12:VJ42)</f>
        <v>0</v>
      </c>
      <c r="VK43" s="25">
        <f>SUM(VK12:VK42)</f>
        <v>0</v>
      </c>
      <c r="VL43" s="25">
        <f t="shared" ref="VL43:VT43" si="505">SUM(VL12:VL42)</f>
        <v>0</v>
      </c>
      <c r="VM43" s="25">
        <f t="shared" si="505"/>
        <v>0</v>
      </c>
      <c r="VN43" s="25">
        <f t="shared" si="505"/>
        <v>0</v>
      </c>
      <c r="VO43" s="25">
        <f t="shared" si="505"/>
        <v>0</v>
      </c>
      <c r="VP43" s="25">
        <f t="shared" si="505"/>
        <v>0</v>
      </c>
      <c r="VQ43" s="25">
        <f t="shared" si="505"/>
        <v>0</v>
      </c>
      <c r="VR43" s="25">
        <f t="shared" si="505"/>
        <v>0</v>
      </c>
      <c r="VS43" s="25">
        <f t="shared" si="505"/>
        <v>0</v>
      </c>
      <c r="VT43" s="25">
        <f t="shared" si="505"/>
        <v>0</v>
      </c>
      <c r="VU43" s="25">
        <f>SUM(VU12:VU42)</f>
        <v>0</v>
      </c>
      <c r="VV43" s="25">
        <f>SUM(VV12:VV42)</f>
        <v>0</v>
      </c>
      <c r="VW43" s="25">
        <f t="shared" ref="VW43" si="506">SUM(VW12:VW42)</f>
        <v>0</v>
      </c>
      <c r="VX43" s="13"/>
      <c r="VY43" s="13"/>
      <c r="VZ43" s="13"/>
      <c r="WA43" s="25">
        <f>SUM(WA12:WA42)</f>
        <v>0</v>
      </c>
      <c r="WB43" s="25">
        <f t="shared" ref="WB43" si="507">SUM(WB12:WB42)</f>
        <v>0</v>
      </c>
      <c r="WC43" s="25">
        <f>SUM(WC12:WC42)</f>
        <v>0</v>
      </c>
      <c r="WD43" s="25">
        <f>SUM(WD12:WD42)</f>
        <v>0</v>
      </c>
      <c r="WE43" s="25">
        <f>SUM(WE12:WE42)</f>
        <v>0</v>
      </c>
      <c r="WF43" s="25">
        <f>SUM(WF12:WF42)</f>
        <v>0</v>
      </c>
      <c r="WG43" s="25">
        <f t="shared" ref="WG43:WP43" si="508">SUM(WG12:WG42)</f>
        <v>0</v>
      </c>
      <c r="WH43" s="25">
        <f t="shared" si="508"/>
        <v>0</v>
      </c>
      <c r="WI43" s="25">
        <f t="shared" si="508"/>
        <v>0</v>
      </c>
      <c r="WJ43" s="25">
        <f t="shared" si="508"/>
        <v>0</v>
      </c>
      <c r="WK43" s="25">
        <f t="shared" si="508"/>
        <v>0</v>
      </c>
      <c r="WL43" s="25">
        <f t="shared" si="508"/>
        <v>0</v>
      </c>
      <c r="WM43" s="25">
        <f t="shared" si="508"/>
        <v>0</v>
      </c>
      <c r="WN43" s="25">
        <f t="shared" si="508"/>
        <v>0</v>
      </c>
      <c r="WO43" s="25">
        <f t="shared" si="508"/>
        <v>0</v>
      </c>
      <c r="WP43" s="25">
        <f t="shared" si="508"/>
        <v>0</v>
      </c>
      <c r="WQ43" s="25"/>
      <c r="WR43" s="25"/>
      <c r="WS43" s="25">
        <f>SUM(WS12:WS42)</f>
        <v>0</v>
      </c>
      <c r="WT43" s="25">
        <f>SUM(WT12:WT42)</f>
        <v>0</v>
      </c>
      <c r="WU43" s="25">
        <f>SUM(WU12:WU42)</f>
        <v>0</v>
      </c>
      <c r="WV43" s="25">
        <f>SUM(WV12:WV42)</f>
        <v>0</v>
      </c>
      <c r="WW43" s="13"/>
      <c r="WX43" s="25"/>
      <c r="WY43" s="25">
        <f t="shared" ref="WY43" si="509">SUM(WY12:WY42)</f>
        <v>0</v>
      </c>
      <c r="WZ43" s="25">
        <f>SUM(WZ12:WZ42)</f>
        <v>0</v>
      </c>
      <c r="XA43" s="25">
        <f>SUM(XA12:XA42)</f>
        <v>0</v>
      </c>
      <c r="XB43" s="25">
        <f t="shared" ref="XB43:XJ43" si="510">SUM(XB12:XB42)</f>
        <v>0</v>
      </c>
      <c r="XC43" s="25">
        <f t="shared" si="510"/>
        <v>0</v>
      </c>
      <c r="XD43" s="25">
        <f t="shared" si="510"/>
        <v>0</v>
      </c>
      <c r="XE43" s="25">
        <f t="shared" si="510"/>
        <v>0</v>
      </c>
      <c r="XF43" s="25">
        <f t="shared" si="510"/>
        <v>0</v>
      </c>
      <c r="XG43" s="25">
        <f t="shared" si="510"/>
        <v>0</v>
      </c>
      <c r="XH43" s="25">
        <f t="shared" si="510"/>
        <v>0</v>
      </c>
      <c r="XI43" s="25">
        <f t="shared" si="510"/>
        <v>0</v>
      </c>
      <c r="XJ43" s="25">
        <f t="shared" si="510"/>
        <v>0</v>
      </c>
      <c r="XK43" s="25">
        <f>SUM(XK12:XK42)</f>
        <v>0</v>
      </c>
      <c r="XL43" s="25">
        <f>SUM(XL12:XL42)</f>
        <v>0</v>
      </c>
      <c r="XM43" s="25">
        <f t="shared" ref="XM43" si="511">SUM(XM12:XM42)</f>
        <v>0</v>
      </c>
      <c r="XN43" s="13"/>
      <c r="XO43" s="13"/>
      <c r="XP43" s="13"/>
      <c r="XQ43" s="25">
        <f>SUM(XQ12:XQ42)</f>
        <v>0</v>
      </c>
      <c r="XR43" s="25">
        <f t="shared" ref="XR43" si="512">SUM(XR12:XR42)</f>
        <v>0</v>
      </c>
      <c r="XS43" s="25">
        <f>SUM(XS12:XS42)</f>
        <v>0</v>
      </c>
      <c r="XT43" s="25">
        <f>SUM(XT12:XT42)</f>
        <v>0</v>
      </c>
      <c r="XU43" s="25">
        <f>SUM(XU12:XU42)</f>
        <v>0</v>
      </c>
      <c r="XV43" s="25">
        <f>SUM(XV12:XV42)</f>
        <v>0</v>
      </c>
      <c r="XW43" s="25">
        <f t="shared" ref="XW43:YF43" si="513">SUM(XW12:XW42)</f>
        <v>0</v>
      </c>
      <c r="XX43" s="25">
        <f t="shared" si="513"/>
        <v>0</v>
      </c>
      <c r="XY43" s="25">
        <f t="shared" si="513"/>
        <v>0</v>
      </c>
      <c r="XZ43" s="25">
        <f t="shared" si="513"/>
        <v>0</v>
      </c>
      <c r="YA43" s="25">
        <f t="shared" si="513"/>
        <v>0</v>
      </c>
      <c r="YB43" s="25">
        <f t="shared" si="513"/>
        <v>0</v>
      </c>
      <c r="YC43" s="25">
        <f t="shared" si="513"/>
        <v>0</v>
      </c>
      <c r="YD43" s="25">
        <f t="shared" si="513"/>
        <v>0</v>
      </c>
      <c r="YE43" s="25">
        <f t="shared" si="513"/>
        <v>0</v>
      </c>
      <c r="YF43" s="25">
        <f t="shared" si="513"/>
        <v>0</v>
      </c>
      <c r="YG43" s="25"/>
      <c r="YH43" s="25"/>
      <c r="YI43" s="25">
        <f>SUM(YI12:YI42)</f>
        <v>0</v>
      </c>
      <c r="YJ43" s="25">
        <f>SUM(YJ12:YJ42)</f>
        <v>0</v>
      </c>
      <c r="YK43" s="25">
        <f>SUM(YK12:YK42)</f>
        <v>0</v>
      </c>
      <c r="YL43" s="25">
        <f>SUM(YL12:YL42)</f>
        <v>0</v>
      </c>
      <c r="YM43" s="13"/>
      <c r="YN43" s="25"/>
      <c r="YO43" s="25">
        <f t="shared" ref="YO43" si="514">SUM(YO12:YO42)</f>
        <v>0</v>
      </c>
      <c r="YP43" s="25">
        <f>SUM(YP12:YP42)</f>
        <v>0</v>
      </c>
      <c r="YQ43" s="25">
        <f>SUM(YQ12:YQ42)</f>
        <v>0</v>
      </c>
      <c r="YR43" s="25">
        <f t="shared" ref="YR43:YZ43" si="515">SUM(YR12:YR42)</f>
        <v>0</v>
      </c>
      <c r="YS43" s="25">
        <f t="shared" si="515"/>
        <v>0</v>
      </c>
      <c r="YT43" s="25">
        <f t="shared" si="515"/>
        <v>0</v>
      </c>
      <c r="YU43" s="25">
        <f t="shared" si="515"/>
        <v>0</v>
      </c>
      <c r="YV43" s="25">
        <f t="shared" si="515"/>
        <v>0</v>
      </c>
      <c r="YW43" s="25">
        <f t="shared" si="515"/>
        <v>0</v>
      </c>
      <c r="YX43" s="25">
        <f t="shared" si="515"/>
        <v>0</v>
      </c>
      <c r="YY43" s="25">
        <f t="shared" si="515"/>
        <v>0</v>
      </c>
      <c r="YZ43" s="25">
        <f t="shared" si="515"/>
        <v>0</v>
      </c>
      <c r="ZA43" s="25">
        <f>SUM(ZA12:ZA42)</f>
        <v>0</v>
      </c>
      <c r="ZB43" s="25">
        <f>SUM(ZB12:ZB42)</f>
        <v>0</v>
      </c>
      <c r="ZC43" s="25">
        <f t="shared" ref="ZC43" si="516">SUM(ZC12:ZC42)</f>
        <v>0</v>
      </c>
      <c r="ZD43" s="13"/>
      <c r="ZE43" s="13"/>
      <c r="ZF43" s="13"/>
      <c r="ZG43" s="25">
        <f>SUM(ZG12:ZG42)</f>
        <v>0</v>
      </c>
      <c r="ZH43" s="25">
        <f t="shared" ref="ZH43" si="517">SUM(ZH12:ZH42)</f>
        <v>0</v>
      </c>
      <c r="ZI43" s="25">
        <f>SUM(ZI12:ZI42)</f>
        <v>0</v>
      </c>
      <c r="ZJ43" s="25">
        <f>SUM(ZJ12:ZJ42)</f>
        <v>0</v>
      </c>
      <c r="ZK43" s="25">
        <f>SUM(ZK12:ZK42)</f>
        <v>0</v>
      </c>
      <c r="ZL43" s="25">
        <f>SUM(ZL12:ZL42)</f>
        <v>0</v>
      </c>
      <c r="ZM43" s="25">
        <f t="shared" ref="ZM43:ZV43" si="518">SUM(ZM12:ZM42)</f>
        <v>0</v>
      </c>
      <c r="ZN43" s="25">
        <f t="shared" si="518"/>
        <v>0</v>
      </c>
      <c r="ZO43" s="25">
        <f t="shared" si="518"/>
        <v>0</v>
      </c>
      <c r="ZP43" s="25">
        <f t="shared" si="518"/>
        <v>0</v>
      </c>
      <c r="ZQ43" s="25">
        <f t="shared" si="518"/>
        <v>0</v>
      </c>
      <c r="ZR43" s="25">
        <f t="shared" si="518"/>
        <v>0</v>
      </c>
      <c r="ZS43" s="25">
        <f t="shared" si="518"/>
        <v>0</v>
      </c>
      <c r="ZT43" s="25">
        <f t="shared" si="518"/>
        <v>0</v>
      </c>
      <c r="ZU43" s="25">
        <f t="shared" si="518"/>
        <v>0</v>
      </c>
      <c r="ZV43" s="25">
        <f t="shared" si="518"/>
        <v>0</v>
      </c>
      <c r="ZW43" s="25"/>
      <c r="ZX43" s="25"/>
      <c r="ZY43" s="25">
        <f>SUM(ZY12:ZY42)</f>
        <v>0</v>
      </c>
      <c r="ZZ43" s="25">
        <f>SUM(ZZ12:ZZ42)</f>
        <v>0</v>
      </c>
      <c r="AAA43" s="25">
        <f>SUM(AAA12:AAA42)</f>
        <v>0</v>
      </c>
      <c r="AAB43" s="25">
        <f>SUM(AAB12:AAB42)</f>
        <v>0</v>
      </c>
      <c r="AAC43" s="13"/>
      <c r="AAD43" s="25"/>
      <c r="AAE43" s="25">
        <f t="shared" ref="AAE43" si="519">SUM(AAE12:AAE42)</f>
        <v>0</v>
      </c>
      <c r="AAF43" s="25">
        <f>SUM(AAF12:AAF42)</f>
        <v>0</v>
      </c>
      <c r="AAG43" s="25">
        <f>SUM(AAG12:AAG42)</f>
        <v>0</v>
      </c>
      <c r="AAH43" s="25">
        <f t="shared" ref="AAH43:AAP43" si="520">SUM(AAH12:AAH42)</f>
        <v>0</v>
      </c>
      <c r="AAI43" s="25">
        <f t="shared" si="520"/>
        <v>0</v>
      </c>
      <c r="AAJ43" s="25">
        <f t="shared" si="520"/>
        <v>0</v>
      </c>
      <c r="AAK43" s="25">
        <f t="shared" si="520"/>
        <v>0</v>
      </c>
      <c r="AAL43" s="25">
        <f t="shared" si="520"/>
        <v>0</v>
      </c>
      <c r="AAM43" s="25">
        <f t="shared" si="520"/>
        <v>0</v>
      </c>
      <c r="AAN43" s="25">
        <f t="shared" si="520"/>
        <v>0</v>
      </c>
      <c r="AAO43" s="25">
        <f t="shared" si="520"/>
        <v>0</v>
      </c>
      <c r="AAP43" s="25">
        <f t="shared" si="520"/>
        <v>0</v>
      </c>
      <c r="AAQ43" s="25">
        <f>SUM(AAQ12:AAQ42)</f>
        <v>0</v>
      </c>
      <c r="AAR43" s="25">
        <f>SUM(AAR12:AAR42)</f>
        <v>0</v>
      </c>
      <c r="AAS43" s="25">
        <f t="shared" ref="AAS43" si="521">SUM(AAS12:AAS42)</f>
        <v>0</v>
      </c>
      <c r="AAT43" s="13"/>
      <c r="AAU43" s="13"/>
      <c r="AAV43" s="13"/>
      <c r="AAW43" s="25">
        <f>SUM(AAW12:AAW42)</f>
        <v>0</v>
      </c>
      <c r="AAX43" s="25">
        <f t="shared" ref="AAX43" si="522">SUM(AAX12:AAX42)</f>
        <v>0</v>
      </c>
      <c r="AAY43" s="25">
        <f>SUM(AAY12:AAY42)</f>
        <v>0</v>
      </c>
      <c r="AAZ43" s="25">
        <f>SUM(AAZ12:AAZ42)</f>
        <v>0</v>
      </c>
      <c r="ABA43" s="25">
        <f>SUM(ABA12:ABA42)</f>
        <v>0</v>
      </c>
      <c r="ABB43" s="25">
        <f>SUM(ABB12:ABB42)</f>
        <v>0</v>
      </c>
      <c r="ABC43" s="25">
        <f t="shared" ref="ABC43:ABL43" si="523">SUM(ABC12:ABC42)</f>
        <v>0</v>
      </c>
      <c r="ABD43" s="25">
        <f t="shared" si="523"/>
        <v>0</v>
      </c>
      <c r="ABE43" s="25">
        <f t="shared" si="523"/>
        <v>0</v>
      </c>
      <c r="ABF43" s="25">
        <f t="shared" si="523"/>
        <v>0</v>
      </c>
      <c r="ABG43" s="25">
        <f t="shared" si="523"/>
        <v>0</v>
      </c>
      <c r="ABH43" s="25">
        <f t="shared" si="523"/>
        <v>0</v>
      </c>
      <c r="ABI43" s="25">
        <f t="shared" si="523"/>
        <v>0</v>
      </c>
      <c r="ABJ43" s="25">
        <f t="shared" si="523"/>
        <v>0</v>
      </c>
      <c r="ABK43" s="25">
        <f t="shared" si="523"/>
        <v>0</v>
      </c>
      <c r="ABL43" s="25">
        <f t="shared" si="523"/>
        <v>0</v>
      </c>
      <c r="ABM43" s="25"/>
      <c r="ABN43" s="25"/>
      <c r="ABO43" s="25">
        <f>SUM(ABO12:ABO42)</f>
        <v>0</v>
      </c>
      <c r="ABP43" s="25">
        <f>SUM(ABP12:ABP42)</f>
        <v>0</v>
      </c>
      <c r="ABQ43" s="25">
        <f>SUM(ABQ12:ABQ42)</f>
        <v>0</v>
      </c>
      <c r="ABR43" s="25">
        <f>SUM(ABR12:ABR42)</f>
        <v>0</v>
      </c>
      <c r="ABS43" s="13"/>
      <c r="ABT43" s="25"/>
      <c r="ABU43" s="25">
        <f t="shared" ref="ABU43" si="524">SUM(ABU12:ABU42)</f>
        <v>0</v>
      </c>
      <c r="ABV43" s="25">
        <f>SUM(ABV12:ABV42)</f>
        <v>0</v>
      </c>
      <c r="ABW43" s="25">
        <f>SUM(ABW12:ABW42)</f>
        <v>0</v>
      </c>
      <c r="ABX43" s="25">
        <f>SUM(ABY12:ABY42)</f>
        <v>0</v>
      </c>
      <c r="ABY43" s="25">
        <f t="shared" ref="ABY43:ACF43" si="525">SUM(ABY12:ABY42)</f>
        <v>0</v>
      </c>
      <c r="ABZ43" s="25">
        <f t="shared" si="525"/>
        <v>0</v>
      </c>
      <c r="ACA43" s="25">
        <f t="shared" si="525"/>
        <v>0</v>
      </c>
      <c r="ACB43" s="25">
        <f t="shared" si="525"/>
        <v>0</v>
      </c>
      <c r="ACC43" s="25">
        <f t="shared" si="525"/>
        <v>0</v>
      </c>
      <c r="ACD43" s="25">
        <f t="shared" si="525"/>
        <v>0</v>
      </c>
      <c r="ACE43" s="25">
        <f t="shared" si="525"/>
        <v>0</v>
      </c>
      <c r="ACF43" s="25">
        <f t="shared" si="525"/>
        <v>0</v>
      </c>
      <c r="ACG43" s="25">
        <f>SUM(ACG12:ACG42)</f>
        <v>0</v>
      </c>
      <c r="ACH43" s="25">
        <f>SUM(ACH12:ACH42)</f>
        <v>0</v>
      </c>
      <c r="ACI43" s="25">
        <f t="shared" ref="ACI43" si="526">SUM(ACI12:ACI42)</f>
        <v>0</v>
      </c>
      <c r="ACJ43" s="13"/>
      <c r="ACK43" s="13"/>
      <c r="ACL43" s="13"/>
      <c r="ACM43" s="25">
        <f>SUM(ACM12:ACM42)</f>
        <v>0</v>
      </c>
      <c r="ACN43" s="25">
        <f t="shared" ref="ACN43" si="527">SUM(ACN12:ACN42)</f>
        <v>0</v>
      </c>
      <c r="ACO43" s="25">
        <f>SUM(ACO12:ACO42)</f>
        <v>0</v>
      </c>
      <c r="ACP43" s="25">
        <f>SUM(ACP12:ACP42)</f>
        <v>0</v>
      </c>
      <c r="ACQ43" s="25">
        <f>SUM(ACQ12:ACQ42)</f>
        <v>0</v>
      </c>
      <c r="ACR43" s="25">
        <f>SUM(ACR12:ACR42)</f>
        <v>0</v>
      </c>
      <c r="ACS43" s="25">
        <f t="shared" ref="ACS43:ADB43" si="528">SUM(ACS12:ACS42)</f>
        <v>0</v>
      </c>
      <c r="ACT43" s="25">
        <f t="shared" si="528"/>
        <v>0</v>
      </c>
      <c r="ACU43" s="25">
        <f t="shared" si="528"/>
        <v>0</v>
      </c>
      <c r="ACV43" s="25">
        <f t="shared" si="528"/>
        <v>0</v>
      </c>
      <c r="ACW43" s="25">
        <f t="shared" si="528"/>
        <v>0</v>
      </c>
      <c r="ACX43" s="25">
        <f t="shared" si="528"/>
        <v>0</v>
      </c>
      <c r="ACY43" s="25">
        <f t="shared" si="528"/>
        <v>0</v>
      </c>
      <c r="ACZ43" s="25">
        <f t="shared" si="528"/>
        <v>0</v>
      </c>
      <c r="ADA43" s="25">
        <f t="shared" si="528"/>
        <v>0</v>
      </c>
      <c r="ADB43" s="25">
        <f t="shared" si="528"/>
        <v>0</v>
      </c>
      <c r="ADC43" s="25"/>
      <c r="ADD43" s="25"/>
      <c r="ADE43" s="25">
        <f>SUM(ADE12:ADE42)</f>
        <v>0</v>
      </c>
      <c r="ADF43" s="25">
        <f>SUM(ADF12:ADF42)</f>
        <v>0</v>
      </c>
      <c r="ADG43" s="25">
        <f>SUM(ADG12:ADG42)</f>
        <v>0</v>
      </c>
      <c r="ADH43" s="25">
        <f>SUM(ADH12:ADH42)</f>
        <v>0</v>
      </c>
      <c r="ADI43" s="13"/>
      <c r="ADJ43" s="25"/>
      <c r="ADK43" s="25">
        <f t="shared" ref="ADK43" si="529">SUM(ADK12:ADK42)</f>
        <v>0</v>
      </c>
      <c r="ADL43" s="25">
        <f>SUM(ADL12:ADL42)</f>
        <v>0</v>
      </c>
      <c r="ADM43" s="25">
        <f>SUM(ADM12:ADM42)</f>
        <v>0</v>
      </c>
      <c r="ADN43" s="25">
        <f t="shared" ref="ADN43:ADV43" si="530">SUM(ADN12:ADN42)</f>
        <v>0</v>
      </c>
      <c r="ADO43" s="25">
        <f t="shared" si="530"/>
        <v>0</v>
      </c>
      <c r="ADP43" s="25">
        <f t="shared" si="530"/>
        <v>0</v>
      </c>
      <c r="ADQ43" s="25">
        <f t="shared" si="530"/>
        <v>0</v>
      </c>
      <c r="ADR43" s="25">
        <f t="shared" si="530"/>
        <v>0</v>
      </c>
      <c r="ADS43" s="25">
        <f t="shared" si="530"/>
        <v>0</v>
      </c>
      <c r="ADT43" s="25">
        <f t="shared" si="530"/>
        <v>0</v>
      </c>
      <c r="ADU43" s="25">
        <f t="shared" si="530"/>
        <v>0</v>
      </c>
      <c r="ADV43" s="25">
        <f t="shared" si="530"/>
        <v>0</v>
      </c>
      <c r="ADW43" s="25">
        <f>SUM(ADW12:ADW42)</f>
        <v>0</v>
      </c>
      <c r="ADX43" s="25">
        <f>SUM(ADX12:ADX42)</f>
        <v>0</v>
      </c>
      <c r="ADY43" s="25">
        <f t="shared" ref="ADY43" si="531">SUM(ADY12:ADY42)</f>
        <v>0</v>
      </c>
      <c r="ADZ43" s="13"/>
      <c r="AEA43" s="13"/>
      <c r="AEB43" s="13"/>
      <c r="AEC43" s="25">
        <f>SUM(AEC12:AEC42)</f>
        <v>0</v>
      </c>
      <c r="AED43" s="25">
        <f t="shared" ref="AED43" si="532">SUM(AED12:AED42)</f>
        <v>0</v>
      </c>
      <c r="AEE43" s="25">
        <f>SUM(AEE12:AEE42)</f>
        <v>0</v>
      </c>
      <c r="AEF43" s="25">
        <f>SUM(AEF12:AEF42)</f>
        <v>0</v>
      </c>
      <c r="AEG43" s="25">
        <f>SUM(AEG12:AEG42)</f>
        <v>0</v>
      </c>
      <c r="AEH43" s="25">
        <f>SUM(AEH12:AEH42)</f>
        <v>0</v>
      </c>
      <c r="AEI43" s="25">
        <f t="shared" ref="AEI43:AER43" si="533">SUM(AEI12:AEI42)</f>
        <v>0</v>
      </c>
      <c r="AEJ43" s="25">
        <f t="shared" si="533"/>
        <v>0</v>
      </c>
      <c r="AEK43" s="25">
        <f t="shared" si="533"/>
        <v>0</v>
      </c>
      <c r="AEL43" s="25">
        <f t="shared" si="533"/>
        <v>0</v>
      </c>
      <c r="AEM43" s="25">
        <f t="shared" si="533"/>
        <v>0</v>
      </c>
      <c r="AEN43" s="25">
        <f t="shared" si="533"/>
        <v>0</v>
      </c>
      <c r="AEO43" s="25">
        <f t="shared" si="533"/>
        <v>0</v>
      </c>
      <c r="AEP43" s="25">
        <f t="shared" si="533"/>
        <v>0</v>
      </c>
      <c r="AEQ43" s="25">
        <f t="shared" si="533"/>
        <v>0</v>
      </c>
      <c r="AER43" s="25">
        <f t="shared" si="533"/>
        <v>0</v>
      </c>
      <c r="AES43" s="25"/>
      <c r="AET43" s="25"/>
      <c r="AEU43" s="25">
        <f>SUM(AEU12:AEU42)</f>
        <v>0</v>
      </c>
      <c r="AEV43" s="25">
        <f>SUM(AEV12:AEV42)</f>
        <v>0</v>
      </c>
      <c r="AEW43" s="25">
        <f>SUM(AEW12:AEW42)</f>
        <v>0</v>
      </c>
      <c r="AEX43" s="25">
        <f>SUM(AEX12:AEX42)</f>
        <v>0</v>
      </c>
      <c r="AEY43" s="13"/>
      <c r="AEZ43" s="25"/>
      <c r="AFA43" s="25">
        <f t="shared" ref="AFA43" si="534">SUM(AFA12:AFA42)</f>
        <v>0</v>
      </c>
      <c r="AFB43" s="25">
        <f>SUM(AFB12:AFB42)</f>
        <v>0</v>
      </c>
      <c r="AFC43" s="25">
        <f>SUM(AFC12:AFC42)</f>
        <v>0</v>
      </c>
      <c r="AFD43" s="25">
        <f t="shared" ref="AFD43:AFL43" si="535">SUM(AFD12:AFD42)</f>
        <v>0</v>
      </c>
      <c r="AFE43" s="25">
        <f t="shared" si="535"/>
        <v>0</v>
      </c>
      <c r="AFF43" s="25">
        <f t="shared" si="535"/>
        <v>0</v>
      </c>
      <c r="AFG43" s="25">
        <f t="shared" si="535"/>
        <v>0</v>
      </c>
      <c r="AFH43" s="25">
        <f t="shared" si="535"/>
        <v>0</v>
      </c>
      <c r="AFI43" s="25">
        <f t="shared" si="535"/>
        <v>0</v>
      </c>
      <c r="AFJ43" s="25">
        <f t="shared" si="535"/>
        <v>0</v>
      </c>
      <c r="AFK43" s="25">
        <f t="shared" si="535"/>
        <v>0</v>
      </c>
      <c r="AFL43" s="25">
        <f t="shared" si="535"/>
        <v>0</v>
      </c>
      <c r="AFM43" s="25">
        <f>SUM(AFM12:AFM42)</f>
        <v>0</v>
      </c>
      <c r="AFN43" s="25">
        <f>SUM(AFN12:AFN42)</f>
        <v>0</v>
      </c>
      <c r="AFO43" s="25">
        <f t="shared" ref="AFO43" si="536">SUM(AFO12:AFO42)</f>
        <v>0</v>
      </c>
      <c r="AFP43" s="25">
        <f>SUM(AFP12:AFP42)</f>
        <v>0</v>
      </c>
      <c r="AFQ43" s="25">
        <f>SUM(AFQ12:AFQ42)</f>
        <v>0</v>
      </c>
      <c r="AFR43" s="25">
        <f>SUM(AFR12:AFR42)</f>
        <v>0</v>
      </c>
    </row>
    <row r="44" spans="1:850" ht="13.8" thickBot="1" x14ac:dyDescent="0.35"/>
    <row r="45" spans="1:850" ht="12.6" customHeight="1" x14ac:dyDescent="0.3">
      <c r="A45" s="101"/>
      <c r="B45" s="101"/>
      <c r="C45" s="101"/>
      <c r="D45" s="101"/>
      <c r="E45" s="102"/>
      <c r="F45" s="105" t="s">
        <v>45</v>
      </c>
      <c r="G45" s="107" t="s">
        <v>46</v>
      </c>
      <c r="H45" s="109" t="s">
        <v>47</v>
      </c>
      <c r="I45" s="111" t="s">
        <v>48</v>
      </c>
      <c r="AX45" s="116"/>
      <c r="AY45" s="116"/>
      <c r="CN45" s="116"/>
      <c r="CO45" s="116"/>
      <c r="ED45" s="116"/>
      <c r="EE45" s="116"/>
      <c r="FT45" s="116"/>
      <c r="FU45" s="116"/>
      <c r="HJ45" s="116"/>
      <c r="HK45" s="116"/>
      <c r="IY45" s="66"/>
      <c r="IZ45" s="116"/>
      <c r="JA45" s="116"/>
      <c r="JB45" s="66"/>
      <c r="KP45" s="116"/>
      <c r="KQ45" s="116"/>
      <c r="MF45" s="116"/>
      <c r="MG45" s="116"/>
      <c r="NV45" s="116"/>
      <c r="NW45" s="116"/>
      <c r="NX45" s="66"/>
      <c r="PL45" s="116"/>
      <c r="PM45" s="116"/>
      <c r="RB45" s="116"/>
      <c r="RC45" s="116"/>
      <c r="SR45" s="116"/>
      <c r="SS45" s="116"/>
      <c r="UH45" s="116"/>
      <c r="UI45" s="116"/>
      <c r="VX45" s="109" t="s">
        <v>47</v>
      </c>
      <c r="VY45" s="111" t="s">
        <v>48</v>
      </c>
      <c r="XN45" s="116"/>
      <c r="XO45" s="116"/>
      <c r="ZD45" s="116"/>
      <c r="ZE45" s="116"/>
      <c r="AAT45" s="116"/>
      <c r="AAU45" s="116"/>
      <c r="ACJ45" s="116"/>
      <c r="ACK45" s="116"/>
      <c r="ADZ45" s="116"/>
      <c r="AEA45" s="116"/>
      <c r="AEB45" s="66"/>
      <c r="AFQ45" s="27"/>
    </row>
    <row r="46" spans="1:850" ht="40.65" customHeight="1" thickBot="1" x14ac:dyDescent="0.35">
      <c r="A46" s="103"/>
      <c r="B46" s="103"/>
      <c r="C46" s="103"/>
      <c r="D46" s="103"/>
      <c r="E46" s="104"/>
      <c r="F46" s="106"/>
      <c r="G46" s="108"/>
      <c r="H46" s="110"/>
      <c r="I46" s="112"/>
      <c r="J46" s="27"/>
      <c r="K46" s="27"/>
      <c r="AX46" s="116"/>
      <c r="AY46" s="116"/>
      <c r="AZ46" s="27"/>
      <c r="BA46" s="27"/>
      <c r="CN46" s="116"/>
      <c r="CO46" s="116"/>
      <c r="CP46" s="27"/>
      <c r="CQ46" s="27"/>
      <c r="ED46" s="116"/>
      <c r="EE46" s="116"/>
      <c r="EF46" s="27"/>
      <c r="EG46" s="27"/>
      <c r="FT46" s="116"/>
      <c r="FU46" s="116"/>
      <c r="FV46" s="27"/>
      <c r="FW46" s="27"/>
      <c r="HJ46" s="116"/>
      <c r="HK46" s="116"/>
      <c r="HL46" s="27"/>
      <c r="HM46" s="27"/>
      <c r="IY46" s="66"/>
      <c r="IZ46" s="116"/>
      <c r="JA46" s="116"/>
      <c r="JB46" s="67"/>
      <c r="JC46" s="27"/>
      <c r="KP46" s="116"/>
      <c r="KQ46" s="116"/>
      <c r="KR46" s="27"/>
      <c r="KS46" s="27"/>
      <c r="MF46" s="116"/>
      <c r="MG46" s="116"/>
      <c r="MH46" s="27"/>
      <c r="MI46" s="27"/>
      <c r="NV46" s="116"/>
      <c r="NW46" s="116"/>
      <c r="NX46" s="67"/>
      <c r="NY46" s="27"/>
      <c r="PL46" s="116"/>
      <c r="PM46" s="116"/>
      <c r="PN46" s="27"/>
      <c r="PO46" s="27"/>
      <c r="RB46" s="116"/>
      <c r="RC46" s="116"/>
      <c r="RD46" s="27"/>
      <c r="RE46" s="27"/>
      <c r="SR46" s="116"/>
      <c r="SS46" s="116"/>
      <c r="ST46" s="27"/>
      <c r="SU46" s="27"/>
      <c r="UH46" s="116"/>
      <c r="UI46" s="116"/>
      <c r="UJ46" s="27"/>
      <c r="UK46" s="27"/>
      <c r="VX46" s="110"/>
      <c r="VY46" s="112"/>
      <c r="VZ46" s="27"/>
      <c r="WA46" s="27"/>
      <c r="XN46" s="116"/>
      <c r="XO46" s="116"/>
      <c r="XP46" s="27"/>
      <c r="XQ46" s="27"/>
      <c r="ZD46" s="116"/>
      <c r="ZE46" s="116"/>
      <c r="ZF46" s="27"/>
      <c r="ZG46" s="27"/>
      <c r="AAT46" s="116"/>
      <c r="AAU46" s="116"/>
      <c r="AAV46" s="27"/>
      <c r="AAW46" s="27"/>
      <c r="ACJ46" s="116"/>
      <c r="ACK46" s="116"/>
      <c r="ACL46" s="27"/>
      <c r="ACM46" s="27"/>
      <c r="ADZ46" s="116"/>
      <c r="AEA46" s="116"/>
      <c r="AEB46" s="67"/>
      <c r="AEC46" s="27"/>
      <c r="AFQ46" s="27"/>
    </row>
    <row r="47" spans="1:850" ht="14.4" customHeight="1" x14ac:dyDescent="0.3">
      <c r="A47" s="98" t="s">
        <v>49</v>
      </c>
      <c r="B47" s="99"/>
      <c r="C47" s="99"/>
      <c r="D47" s="99"/>
      <c r="E47" s="100"/>
      <c r="F47" s="28">
        <f>+D43-G43</f>
        <v>0</v>
      </c>
      <c r="G47" s="28">
        <v>0</v>
      </c>
      <c r="H47" s="28">
        <v>0</v>
      </c>
      <c r="I47" s="29">
        <v>0</v>
      </c>
      <c r="J47" s="27"/>
      <c r="K47" s="27"/>
      <c r="AX47" s="61"/>
      <c r="AY47" s="62"/>
      <c r="AZ47" s="27"/>
      <c r="BA47" s="27"/>
      <c r="CN47" s="61"/>
      <c r="CO47" s="62"/>
      <c r="CP47" s="27"/>
      <c r="CQ47" s="27"/>
      <c r="ED47" s="61"/>
      <c r="EE47" s="62"/>
      <c r="EF47" s="27"/>
      <c r="EG47" s="27"/>
      <c r="FT47" s="61"/>
      <c r="FU47" s="62"/>
      <c r="FV47" s="27"/>
      <c r="FW47" s="27"/>
      <c r="HJ47" s="61"/>
      <c r="HK47" s="62"/>
      <c r="HL47" s="27"/>
      <c r="HM47" s="27"/>
      <c r="IY47" s="66"/>
      <c r="IZ47" s="61"/>
      <c r="JA47" s="62"/>
      <c r="JB47" s="67"/>
      <c r="JC47" s="27"/>
      <c r="KP47" s="61"/>
      <c r="KQ47" s="62"/>
      <c r="KR47" s="27"/>
      <c r="KS47" s="27"/>
      <c r="MF47" s="61"/>
      <c r="MG47" s="62"/>
      <c r="MH47" s="27"/>
      <c r="MI47" s="27"/>
      <c r="NV47" s="61"/>
      <c r="NW47" s="62"/>
      <c r="NX47" s="67"/>
      <c r="NY47" s="27"/>
      <c r="PL47" s="61"/>
      <c r="PM47" s="62"/>
      <c r="PN47" s="27"/>
      <c r="PO47" s="27"/>
      <c r="RB47" s="61"/>
      <c r="RC47" s="62"/>
      <c r="RD47" s="27"/>
      <c r="RE47" s="27"/>
      <c r="SR47" s="61"/>
      <c r="SS47" s="62"/>
      <c r="ST47" s="27"/>
      <c r="SU47" s="27"/>
      <c r="UH47" s="61"/>
      <c r="UI47" s="62"/>
      <c r="UJ47" s="27"/>
      <c r="UK47" s="27"/>
      <c r="VX47" s="28">
        <v>0</v>
      </c>
      <c r="VY47" s="29">
        <v>0</v>
      </c>
      <c r="VZ47" s="27"/>
      <c r="WA47" s="27"/>
      <c r="XN47" s="61"/>
      <c r="XO47" s="62"/>
      <c r="XP47" s="27"/>
      <c r="XQ47" s="27"/>
      <c r="ZD47" s="61"/>
      <c r="ZE47" s="62"/>
      <c r="ZF47" s="27"/>
      <c r="ZG47" s="27"/>
      <c r="AAT47" s="61"/>
      <c r="AAU47" s="62"/>
      <c r="AAV47" s="27"/>
      <c r="AAW47" s="27"/>
      <c r="ACJ47" s="61"/>
      <c r="ACK47" s="62"/>
      <c r="ACL47" s="27"/>
      <c r="ACM47" s="27"/>
      <c r="ADZ47" s="61"/>
      <c r="AEA47" s="62"/>
      <c r="AEB47" s="67"/>
      <c r="AEC47" s="27"/>
      <c r="AFQ47" s="27"/>
    </row>
    <row r="48" spans="1:850" ht="15" x14ac:dyDescent="0.3">
      <c r="A48" s="98" t="s">
        <v>50</v>
      </c>
      <c r="B48" s="99"/>
      <c r="C48" s="99"/>
      <c r="D48" s="99"/>
      <c r="E48" s="100"/>
      <c r="F48" s="28">
        <f>+M43+AD43-AJ43+BC43+BT43-BY43+CS43+DJ43-DP43+EI43+EZ43-FF43+FY43+GP43-GV43+HO43+IF43-IL43+JE43+JV43-KB43+KU43+LL43-LR43+MK43+NB43-NH43+OA43+OR43-OX43+PQ43+QH43-QN43+RG43+RX43-SD43+SW43+TN43-TT43+UM43+VD43-VJ43+WC43+WT43-WZ43+XS43+YJ43-YP43+ZI43+ZZ43-AAF43+AAY43+ABP43-ABV43+ACO43+ADF43-ADL43+AEE43+ADV43-AFB43</f>
        <v>0</v>
      </c>
      <c r="G48" s="28">
        <v>0</v>
      </c>
      <c r="H48" s="28">
        <v>0</v>
      </c>
      <c r="I48" s="29">
        <v>0</v>
      </c>
      <c r="J48" s="80"/>
      <c r="K48" s="27"/>
      <c r="AG48" s="27"/>
      <c r="AH48" s="27"/>
      <c r="AI48" s="27"/>
      <c r="AX48" s="61"/>
      <c r="AY48" s="62"/>
      <c r="AZ48" s="80"/>
      <c r="BA48" s="27"/>
      <c r="BW48" s="27"/>
      <c r="BX48" s="27"/>
      <c r="BY48" s="27"/>
      <c r="CN48" s="61"/>
      <c r="CO48" s="62"/>
      <c r="CP48" s="80"/>
      <c r="CQ48" s="27"/>
      <c r="DM48" s="27"/>
      <c r="DN48" s="27"/>
      <c r="DO48" s="27"/>
      <c r="ED48" s="61"/>
      <c r="EE48" s="62"/>
      <c r="EF48" s="80"/>
      <c r="EG48" s="27"/>
      <c r="FC48" s="27"/>
      <c r="FD48" s="27"/>
      <c r="FE48" s="27"/>
      <c r="FT48" s="61"/>
      <c r="FU48" s="62"/>
      <c r="FV48" s="80"/>
      <c r="FW48" s="27"/>
      <c r="GS48" s="27"/>
      <c r="GT48" s="27"/>
      <c r="GU48" s="27"/>
      <c r="HJ48" s="61"/>
      <c r="HK48" s="62"/>
      <c r="HL48" s="80"/>
      <c r="HM48" s="27"/>
      <c r="II48" s="27"/>
      <c r="IJ48" s="27"/>
      <c r="IK48" s="27"/>
      <c r="IY48" s="66"/>
      <c r="IZ48" s="61"/>
      <c r="JA48" s="62"/>
      <c r="JB48" s="68"/>
      <c r="JC48" s="27"/>
      <c r="JY48" s="27"/>
      <c r="JZ48" s="27"/>
      <c r="KA48" s="27"/>
      <c r="KP48" s="61"/>
      <c r="KQ48" s="62"/>
      <c r="KR48" s="80"/>
      <c r="KS48" s="27"/>
      <c r="LO48" s="27"/>
      <c r="LP48" s="27"/>
      <c r="LQ48" s="27"/>
      <c r="MF48" s="61"/>
      <c r="MG48" s="62"/>
      <c r="MH48" s="80"/>
      <c r="MI48" s="27"/>
      <c r="NE48" s="27"/>
      <c r="NF48" s="27"/>
      <c r="NG48" s="27"/>
      <c r="NV48" s="61"/>
      <c r="NW48" s="62"/>
      <c r="NX48" s="68"/>
      <c r="NY48" s="27"/>
      <c r="OU48" s="27"/>
      <c r="OV48" s="27"/>
      <c r="OW48" s="27"/>
      <c r="PL48" s="61"/>
      <c r="PM48" s="62"/>
      <c r="PN48" s="80"/>
      <c r="PO48" s="27"/>
      <c r="QK48" s="27"/>
      <c r="QL48" s="27"/>
      <c r="QM48" s="27"/>
      <c r="RB48" s="61"/>
      <c r="RC48" s="62"/>
      <c r="RD48" s="80"/>
      <c r="RE48" s="27"/>
      <c r="SA48" s="27"/>
      <c r="SB48" s="27"/>
      <c r="SC48" s="27"/>
      <c r="SR48" s="61"/>
      <c r="SS48" s="62"/>
      <c r="ST48" s="80"/>
      <c r="SU48" s="27"/>
      <c r="TQ48" s="27"/>
      <c r="TR48" s="27"/>
      <c r="TS48" s="27"/>
      <c r="UH48" s="61"/>
      <c r="UI48" s="62"/>
      <c r="UJ48" s="80"/>
      <c r="UK48" s="27"/>
      <c r="VG48" s="27"/>
      <c r="VH48" s="27"/>
      <c r="VI48" s="27"/>
      <c r="VX48" s="28">
        <v>0</v>
      </c>
      <c r="VY48" s="29">
        <v>0</v>
      </c>
      <c r="VZ48" s="80"/>
      <c r="WA48" s="27"/>
      <c r="WW48" s="27"/>
      <c r="WX48" s="27"/>
      <c r="WY48" s="27"/>
      <c r="XN48" s="61"/>
      <c r="XO48" s="62"/>
      <c r="XP48" s="80"/>
      <c r="XQ48" s="27"/>
      <c r="YM48" s="27"/>
      <c r="YN48" s="27"/>
      <c r="YO48" s="27"/>
      <c r="ZD48" s="61"/>
      <c r="ZE48" s="62"/>
      <c r="ZF48" s="80"/>
      <c r="ZG48" s="27"/>
      <c r="AAC48" s="27"/>
      <c r="AAD48" s="27"/>
      <c r="AAE48" s="27"/>
      <c r="AAT48" s="61"/>
      <c r="AAU48" s="62"/>
      <c r="AAV48" s="80"/>
      <c r="AAW48" s="27"/>
      <c r="ABS48" s="27"/>
      <c r="ABT48" s="27"/>
      <c r="ABU48" s="27"/>
      <c r="ACJ48" s="61"/>
      <c r="ACK48" s="62"/>
      <c r="ACL48" s="80"/>
      <c r="ACM48" s="27"/>
      <c r="ADI48" s="27"/>
      <c r="ADJ48" s="27"/>
      <c r="ADK48" s="27"/>
      <c r="ADZ48" s="61"/>
      <c r="AEA48" s="62"/>
      <c r="AEB48" s="68"/>
      <c r="AEC48" s="27"/>
      <c r="AEY48" s="27"/>
      <c r="AEZ48" s="27"/>
      <c r="AFA48" s="27"/>
    </row>
    <row r="49" spans="1:846" ht="15" x14ac:dyDescent="0.3">
      <c r="A49" s="98" t="s">
        <v>51</v>
      </c>
      <c r="B49" s="99"/>
      <c r="C49" s="99"/>
      <c r="D49" s="99"/>
      <c r="E49" s="100"/>
      <c r="F49" s="30">
        <v>0</v>
      </c>
      <c r="G49" s="31">
        <v>0</v>
      </c>
      <c r="H49" s="31">
        <v>0</v>
      </c>
      <c r="I49" s="32">
        <v>0</v>
      </c>
      <c r="J49" s="44"/>
      <c r="K49" s="27"/>
      <c r="AX49" s="61"/>
      <c r="AY49" s="62"/>
      <c r="AZ49" s="44"/>
      <c r="BA49" s="27"/>
      <c r="CN49" s="61"/>
      <c r="CO49" s="62"/>
      <c r="CP49" s="44"/>
      <c r="CQ49" s="27"/>
      <c r="ED49" s="61"/>
      <c r="EE49" s="62"/>
      <c r="EF49" s="44"/>
      <c r="EG49" s="27"/>
      <c r="FT49" s="61"/>
      <c r="FU49" s="62"/>
      <c r="FV49" s="44"/>
      <c r="FW49" s="27"/>
      <c r="HJ49" s="61"/>
      <c r="HK49" s="62"/>
      <c r="HL49" s="44"/>
      <c r="HM49" s="27"/>
      <c r="IY49" s="66"/>
      <c r="IZ49" s="61"/>
      <c r="JA49" s="62"/>
      <c r="JB49" s="69"/>
      <c r="JC49" s="27"/>
      <c r="KP49" s="61"/>
      <c r="KQ49" s="62"/>
      <c r="KR49" s="44"/>
      <c r="KS49" s="27"/>
      <c r="MF49" s="61"/>
      <c r="MG49" s="62"/>
      <c r="MH49" s="44"/>
      <c r="MI49" s="27"/>
      <c r="NV49" s="61"/>
      <c r="NW49" s="62"/>
      <c r="NX49" s="69"/>
      <c r="NY49" s="27"/>
      <c r="PL49" s="61"/>
      <c r="PM49" s="62"/>
      <c r="PN49" s="44"/>
      <c r="PO49" s="27"/>
      <c r="RB49" s="61"/>
      <c r="RC49" s="62"/>
      <c r="RD49" s="44"/>
      <c r="RE49" s="27"/>
      <c r="SR49" s="61"/>
      <c r="SS49" s="62"/>
      <c r="ST49" s="44"/>
      <c r="SU49" s="27"/>
      <c r="UH49" s="61"/>
      <c r="UI49" s="62"/>
      <c r="UJ49" s="44"/>
      <c r="UK49" s="27"/>
      <c r="VX49" s="31">
        <v>0</v>
      </c>
      <c r="VY49" s="32">
        <v>0</v>
      </c>
      <c r="VZ49" s="44"/>
      <c r="WA49" s="27"/>
      <c r="XN49" s="61"/>
      <c r="XO49" s="62"/>
      <c r="XP49" s="44"/>
      <c r="XQ49" s="27"/>
      <c r="ZD49" s="61"/>
      <c r="ZE49" s="62"/>
      <c r="ZF49" s="44"/>
      <c r="ZG49" s="27"/>
      <c r="AAT49" s="61"/>
      <c r="AAU49" s="62"/>
      <c r="AAV49" s="44"/>
      <c r="AAW49" s="27"/>
      <c r="ACJ49" s="61"/>
      <c r="ACK49" s="62"/>
      <c r="ACL49" s="44"/>
      <c r="ACM49" s="27"/>
      <c r="ADZ49" s="61"/>
      <c r="AEA49" s="62"/>
      <c r="AEB49" s="69"/>
      <c r="AEC49" s="27"/>
    </row>
    <row r="50" spans="1:846" ht="15" x14ac:dyDescent="0.3">
      <c r="A50" s="98" t="s">
        <v>52</v>
      </c>
      <c r="B50" s="99"/>
      <c r="C50" s="99"/>
      <c r="D50" s="99"/>
      <c r="E50" s="100"/>
      <c r="F50" s="30">
        <f>P43+AE43-AM43+BF43+BU43-CC43+CV43+DK43-DS43+EL43+FA43-FI43+GB43+GQ43-GY43+HR43+IG43-IO43+JH43+JW43-KE43+KX43+LM43-LU43+MN43+NC43-NK43+OD43+OS43-PA43+PT43+QI43-QQ43+RJ43+RY43-SG43+SZ43+TO43-TW43+UP43+VE43-VM43+WF43+WU43-XC43+XV43+YK43-YS43+ZL43+AAA43-AA143+ABB43+ABQ43-ABY43+ACR43+ADG43-ADO43+AEH43+AEW43-AFE43</f>
        <v>0</v>
      </c>
      <c r="G50" s="31">
        <f>Q43+AF43-AN43+BG43+BV43-CD43+CW43+DL43-DT43+EM43+FB43-FJ43+GC43+GR43-GZ43+HS43+IH43-IP43+JI43-JX43+KY43+LN43-LV43+MO43+NO43-NL43+OE43+OT43-PB43+PU43-QJ43-QR43+RK43-RZ43+TA43+TP43-TX43+UQ43+VF43-VN43+WG43+WV43-XD43+XW43+YL43-TY43+ZM43+AAB43-AAJ43+ABC43+ABR43-ABZ43+ACS43+ADH43-ADP43+AEI43+AEX43-AFF43</f>
        <v>0</v>
      </c>
      <c r="H50" s="31">
        <v>0</v>
      </c>
      <c r="I50" s="32">
        <v>0</v>
      </c>
      <c r="J50" s="44"/>
      <c r="AX50" s="61"/>
      <c r="AY50" s="62"/>
      <c r="AZ50" s="44"/>
      <c r="CN50" s="61"/>
      <c r="CO50" s="62"/>
      <c r="CP50" s="44"/>
      <c r="ED50" s="61"/>
      <c r="EE50" s="62"/>
      <c r="EF50" s="44"/>
      <c r="FT50" s="61"/>
      <c r="FU50" s="62"/>
      <c r="FV50" s="44"/>
      <c r="HJ50" s="61"/>
      <c r="HK50" s="62"/>
      <c r="HL50" s="44"/>
      <c r="IY50" s="66"/>
      <c r="IZ50" s="61"/>
      <c r="JA50" s="62"/>
      <c r="JB50" s="69"/>
      <c r="KP50" s="61"/>
      <c r="KQ50" s="62"/>
      <c r="KR50" s="44"/>
      <c r="MF50" s="61"/>
      <c r="MG50" s="62"/>
      <c r="MH50" s="44"/>
      <c r="NV50" s="61"/>
      <c r="NW50" s="62"/>
      <c r="NX50" s="69"/>
      <c r="PL50" s="61"/>
      <c r="PM50" s="62"/>
      <c r="PN50" s="44"/>
      <c r="RB50" s="61"/>
      <c r="RC50" s="62"/>
      <c r="RD50" s="44"/>
      <c r="SR50" s="61"/>
      <c r="SS50" s="62"/>
      <c r="ST50" s="44"/>
      <c r="UH50" s="61"/>
      <c r="UI50" s="62"/>
      <c r="UJ50" s="44"/>
      <c r="VX50" s="31">
        <v>0</v>
      </c>
      <c r="VY50" s="32">
        <v>0</v>
      </c>
      <c r="VZ50" s="44"/>
      <c r="XN50" s="61"/>
      <c r="XO50" s="62"/>
      <c r="XP50" s="44"/>
      <c r="ZD50" s="61"/>
      <c r="ZE50" s="62"/>
      <c r="ZF50" s="44"/>
      <c r="AAT50" s="61"/>
      <c r="AAU50" s="62"/>
      <c r="AAV50" s="44"/>
      <c r="ACJ50" s="61"/>
      <c r="ACK50" s="62"/>
      <c r="ACL50" s="44"/>
      <c r="ADZ50" s="61"/>
      <c r="AEA50" s="62"/>
      <c r="AEB50" s="69"/>
    </row>
    <row r="51" spans="1:846" ht="15" x14ac:dyDescent="0.3">
      <c r="A51" s="98" t="s">
        <v>53</v>
      </c>
      <c r="B51" s="99"/>
      <c r="C51" s="99"/>
      <c r="D51" s="99"/>
      <c r="E51" s="100"/>
      <c r="F51" s="30">
        <f>R43-AO43+BH43-CE43+CX43-DU43+EN43-FK43+GD43-HA43+HT43-IQ43+JJ43-KG43+KZ43-LW43+MP43-NM43+OF43-PC43+PV43-QS43+RL43-SI43+TB43-TY43+UR43-VO43+WH43-XE43+XX43-YU43+ZN43-AAK43+ABD43-ACA43+ACT43-ADQ43+AEJ43-AFG43</f>
        <v>0</v>
      </c>
      <c r="G51" s="31">
        <f>S43-AP43+BI43-CF43+CY43-DV43+EO43-FL43+GE43-HB43+HU43-IR43+JK43-KH43+LA43-LX43+MQ43-NN43+OG43-PD43+PW43-QT43+RM43-SJ43+TC43-TZ43+US43-VP43+WI43-XF43+XY43-YV43+ZO43-AAL43-ABE43-ACB43+ACU43-ADR43+AEK43-AFH43</f>
        <v>0</v>
      </c>
      <c r="H51" s="31">
        <v>0</v>
      </c>
      <c r="I51" s="32">
        <v>0</v>
      </c>
      <c r="J51" s="45"/>
      <c r="AV51" s="27"/>
      <c r="AX51" s="61"/>
      <c r="AY51" s="62"/>
      <c r="AZ51" s="45"/>
      <c r="CL51" s="27"/>
      <c r="CN51" s="61"/>
      <c r="CO51" s="62"/>
      <c r="CP51" s="45"/>
      <c r="EB51" s="27"/>
      <c r="ED51" s="61"/>
      <c r="EE51" s="62"/>
      <c r="EF51" s="45"/>
      <c r="FR51" s="27"/>
      <c r="FT51" s="61"/>
      <c r="FU51" s="62"/>
      <c r="FV51" s="45"/>
      <c r="HH51" s="27"/>
      <c r="HJ51" s="61"/>
      <c r="HK51" s="62"/>
      <c r="HL51" s="45"/>
      <c r="IX51" s="27"/>
      <c r="IY51" s="66"/>
      <c r="IZ51" s="61"/>
      <c r="JA51" s="62"/>
      <c r="JB51" s="70"/>
      <c r="KN51" s="27"/>
      <c r="KP51" s="61"/>
      <c r="KQ51" s="62"/>
      <c r="KR51" s="45"/>
      <c r="MD51" s="27"/>
      <c r="MF51" s="61"/>
      <c r="MG51" s="62"/>
      <c r="MH51" s="45"/>
      <c r="NT51" s="27"/>
      <c r="NV51" s="61"/>
      <c r="NW51" s="62"/>
      <c r="NX51" s="70"/>
      <c r="PJ51" s="27"/>
      <c r="PL51" s="61"/>
      <c r="PM51" s="62"/>
      <c r="PN51" s="45"/>
      <c r="QZ51" s="27"/>
      <c r="RB51" s="61"/>
      <c r="RC51" s="62"/>
      <c r="RD51" s="45"/>
      <c r="SP51" s="27"/>
      <c r="SR51" s="61"/>
      <c r="SS51" s="62"/>
      <c r="ST51" s="45"/>
      <c r="UF51" s="27"/>
      <c r="UH51" s="61"/>
      <c r="UI51" s="62"/>
      <c r="UJ51" s="45"/>
      <c r="VV51" s="27"/>
      <c r="VX51" s="31">
        <v>0</v>
      </c>
      <c r="VY51" s="32">
        <v>0</v>
      </c>
      <c r="VZ51" s="45"/>
      <c r="XL51" s="27"/>
      <c r="XN51" s="61"/>
      <c r="XO51" s="62"/>
      <c r="XP51" s="45"/>
      <c r="ZB51" s="27"/>
      <c r="ZD51" s="61"/>
      <c r="ZE51" s="62"/>
      <c r="ZF51" s="45"/>
      <c r="AAR51" s="27"/>
      <c r="AAT51" s="61"/>
      <c r="AAU51" s="62"/>
      <c r="AAV51" s="45"/>
      <c r="ACH51" s="27"/>
      <c r="ACJ51" s="61"/>
      <c r="ACK51" s="62"/>
      <c r="ACL51" s="45"/>
      <c r="ADX51" s="27"/>
      <c r="ADZ51" s="61"/>
      <c r="AEA51" s="62"/>
      <c r="AEB51" s="70"/>
      <c r="AFN51" s="27"/>
    </row>
    <row r="52" spans="1:846" ht="15" x14ac:dyDescent="0.3">
      <c r="A52" s="98" t="s">
        <v>54</v>
      </c>
      <c r="B52" s="99"/>
      <c r="C52" s="99"/>
      <c r="D52" s="99"/>
      <c r="E52" s="100"/>
      <c r="F52" s="30">
        <f>N43-AK43+BD43-CA43+CT43-DQ43-EJ43-FG43+FZ43-GW43+HP43-IM43+JF43-KC43+KV43-LS43+ML43-NJ43+OB43-OY43+PR43-QO43+RH43-SE43+SX43-TU43+UN43-VK43+WD43-XA43+XT43-YQ43+ZJ43-AAG43+AAZ43-ABW43+ACP43-ADM43+AEF43-AFC43</f>
        <v>0</v>
      </c>
      <c r="G52" s="31">
        <f>O43-AL43+BE43-CB43+CU43-DR43+EK43-FH43+GA43-GX43+HQ43-IN43+JG43-KD43+KW43-LT43+MM43-NJ43+OC43-OZ43-PS43-QP43+RI43-SF43+SY43-TV43+UO43-VL43+WE43-XB43+XU43-YR43+ZK43-AAH43+ABA43-ABY43+ACQ43-ADN43+AEG43-AFD43</f>
        <v>0</v>
      </c>
      <c r="H52" s="31">
        <v>0</v>
      </c>
      <c r="I52" s="32">
        <v>0</v>
      </c>
      <c r="J52" s="45"/>
      <c r="AV52" s="27"/>
      <c r="AX52" s="61"/>
      <c r="AY52" s="62"/>
      <c r="AZ52" s="45"/>
      <c r="CL52" s="27"/>
      <c r="CN52" s="61"/>
      <c r="CO52" s="62"/>
      <c r="CP52" s="45"/>
      <c r="EB52" s="27"/>
      <c r="ED52" s="61"/>
      <c r="EE52" s="62"/>
      <c r="EF52" s="45"/>
      <c r="FR52" s="27"/>
      <c r="FT52" s="61"/>
      <c r="FU52" s="62"/>
      <c r="FV52" s="45"/>
      <c r="HH52" s="27"/>
      <c r="HJ52" s="61"/>
      <c r="HK52" s="62"/>
      <c r="HL52" s="45"/>
      <c r="IX52" s="27"/>
      <c r="IY52" s="66"/>
      <c r="IZ52" s="61"/>
      <c r="JA52" s="62"/>
      <c r="JB52" s="70"/>
      <c r="KN52" s="27"/>
      <c r="KP52" s="61"/>
      <c r="KQ52" s="62"/>
      <c r="KR52" s="45"/>
      <c r="MD52" s="27"/>
      <c r="MF52" s="61"/>
      <c r="MG52" s="62"/>
      <c r="MH52" s="45"/>
      <c r="NT52" s="27"/>
      <c r="NV52" s="61"/>
      <c r="NW52" s="62"/>
      <c r="NX52" s="70"/>
      <c r="PJ52" s="27"/>
      <c r="PL52" s="61"/>
      <c r="PM52" s="62"/>
      <c r="PN52" s="45"/>
      <c r="QZ52" s="27"/>
      <c r="RB52" s="61"/>
      <c r="RC52" s="62"/>
      <c r="RD52" s="45"/>
      <c r="SP52" s="27"/>
      <c r="SR52" s="61"/>
      <c r="SS52" s="62"/>
      <c r="ST52" s="45"/>
      <c r="UF52" s="27"/>
      <c r="UH52" s="61"/>
      <c r="UI52" s="62"/>
      <c r="UJ52" s="45"/>
      <c r="VV52" s="27"/>
      <c r="VX52" s="31">
        <v>0</v>
      </c>
      <c r="VY52" s="32">
        <v>0</v>
      </c>
      <c r="VZ52" s="45"/>
      <c r="XL52" s="27"/>
      <c r="XN52" s="61"/>
      <c r="XO52" s="62"/>
      <c r="XP52" s="45"/>
      <c r="ZB52" s="27"/>
      <c r="ZD52" s="61"/>
      <c r="ZE52" s="62"/>
      <c r="ZF52" s="45"/>
      <c r="AAR52" s="27"/>
      <c r="AAT52" s="61"/>
      <c r="AAU52" s="62"/>
      <c r="AAV52" s="45"/>
      <c r="ACH52" s="27"/>
      <c r="ACJ52" s="61"/>
      <c r="ACK52" s="62"/>
      <c r="ACL52" s="45"/>
      <c r="ADX52" s="27"/>
      <c r="ADZ52" s="61"/>
      <c r="AEA52" s="62"/>
      <c r="AEB52" s="70"/>
      <c r="AFN52" s="27"/>
    </row>
    <row r="53" spans="1:846" ht="15" x14ac:dyDescent="0.3">
      <c r="A53" s="95" t="s">
        <v>55</v>
      </c>
      <c r="B53" s="96"/>
      <c r="C53" s="96"/>
      <c r="D53" s="96"/>
      <c r="E53" s="97"/>
      <c r="F53" s="30">
        <v>0</v>
      </c>
      <c r="G53" s="31">
        <v>0</v>
      </c>
      <c r="H53" s="31">
        <v>0</v>
      </c>
      <c r="I53" s="32">
        <v>0</v>
      </c>
      <c r="J53" s="44"/>
      <c r="AX53" s="61"/>
      <c r="AY53" s="62"/>
      <c r="AZ53" s="44"/>
      <c r="CN53" s="61"/>
      <c r="CO53" s="62"/>
      <c r="CP53" s="44"/>
      <c r="ED53" s="61"/>
      <c r="EE53" s="62"/>
      <c r="EF53" s="44"/>
      <c r="FT53" s="61"/>
      <c r="FU53" s="62"/>
      <c r="FV53" s="44"/>
      <c r="HJ53" s="61"/>
      <c r="HK53" s="62"/>
      <c r="HL53" s="44"/>
      <c r="IY53" s="66"/>
      <c r="IZ53" s="61"/>
      <c r="JA53" s="62"/>
      <c r="JB53" s="69"/>
      <c r="KP53" s="61"/>
      <c r="KQ53" s="62"/>
      <c r="KR53" s="44"/>
      <c r="MF53" s="61"/>
      <c r="MG53" s="62"/>
      <c r="MH53" s="44"/>
      <c r="NV53" s="61"/>
      <c r="NW53" s="62"/>
      <c r="NX53" s="69"/>
      <c r="PL53" s="61"/>
      <c r="PM53" s="62"/>
      <c r="PN53" s="44"/>
      <c r="RB53" s="61"/>
      <c r="RC53" s="62"/>
      <c r="RD53" s="44"/>
      <c r="SR53" s="61"/>
      <c r="SS53" s="62"/>
      <c r="ST53" s="44"/>
      <c r="UH53" s="61"/>
      <c r="UI53" s="62"/>
      <c r="UJ53" s="44"/>
      <c r="VX53" s="31">
        <v>0</v>
      </c>
      <c r="VY53" s="32">
        <v>0</v>
      </c>
      <c r="VZ53" s="44"/>
      <c r="XN53" s="61"/>
      <c r="XO53" s="62"/>
      <c r="XP53" s="44"/>
      <c r="ZD53" s="61"/>
      <c r="ZE53" s="62"/>
      <c r="ZF53" s="44"/>
      <c r="AAT53" s="61"/>
      <c r="AAU53" s="62"/>
      <c r="AAV53" s="44"/>
      <c r="ACJ53" s="61"/>
      <c r="ACK53" s="62"/>
      <c r="ACL53" s="44"/>
      <c r="ADZ53" s="61"/>
      <c r="AEA53" s="62"/>
      <c r="AEB53" s="69"/>
    </row>
    <row r="54" spans="1:846" ht="15" x14ac:dyDescent="0.3">
      <c r="A54" s="95" t="s">
        <v>56</v>
      </c>
      <c r="B54" s="96"/>
      <c r="C54" s="96"/>
      <c r="D54" s="96"/>
      <c r="E54" s="97"/>
      <c r="F54" s="30">
        <v>0</v>
      </c>
      <c r="G54" s="31">
        <v>0</v>
      </c>
      <c r="H54" s="31">
        <f>+Y43-AV43+BO43-CL43+DE43-EB43+EU43-FR43+GK43-HH43+IA43-IX43+JQ43-KN43+LG43-MD43+MW43-NT43+OM43-PJ43+QC43-QZ43+RS43-SP43+TI43-UF43+UY43-UV43+WO43-XL43+YE43-ZB43+ZU43-AAR43+ABK43-ACH43+ADA43-ADX43+AEQ43-AFN43</f>
        <v>0</v>
      </c>
      <c r="I54" s="32">
        <f>Z43-AW43+BP43-CM43+DF43-EC43+EV43-FS43+GL43-HI43+IB43-IY43+JR43-KO43+LH43-ME43+MX43-NU43+ON43-PK43+QD43-RA43+RT43-SQ43+TJ43-UG43+UZ43-VW43+WP43-XM43+YF43-ZC43-ZV43-AAS43+ABL43-ACI43+ADB43-ADY43+AER43-AFO43</f>
        <v>0</v>
      </c>
      <c r="J54" s="46"/>
      <c r="K54" s="46"/>
      <c r="L54" s="80"/>
      <c r="M54" s="80"/>
      <c r="N54" s="80"/>
      <c r="O54" s="80"/>
      <c r="AJ54" s="80"/>
      <c r="AK54" s="80"/>
      <c r="AL54" s="80"/>
      <c r="AX54" s="61"/>
      <c r="AY54" s="62"/>
      <c r="AZ54" s="46"/>
      <c r="BA54" s="46"/>
      <c r="BB54" s="80"/>
      <c r="BC54" s="80"/>
      <c r="BD54" s="80"/>
      <c r="BE54" s="80"/>
      <c r="BZ54" s="80"/>
      <c r="CA54" s="80"/>
      <c r="CB54" s="80"/>
      <c r="CN54" s="61"/>
      <c r="CO54" s="62"/>
      <c r="CP54" s="46"/>
      <c r="CQ54" s="46"/>
      <c r="CR54" s="80"/>
      <c r="CS54" s="80"/>
      <c r="CT54" s="80"/>
      <c r="CU54" s="80"/>
      <c r="DP54" s="80"/>
      <c r="DQ54" s="80"/>
      <c r="DR54" s="80"/>
      <c r="ED54" s="61"/>
      <c r="EE54" s="62"/>
      <c r="EF54" s="46"/>
      <c r="EG54" s="46"/>
      <c r="EH54" s="80"/>
      <c r="EI54" s="80"/>
      <c r="EJ54" s="80"/>
      <c r="EK54" s="80"/>
      <c r="FF54" s="80"/>
      <c r="FG54" s="80"/>
      <c r="FH54" s="80"/>
      <c r="FT54" s="61"/>
      <c r="FU54" s="62"/>
      <c r="FV54" s="46"/>
      <c r="FW54" s="46"/>
      <c r="FX54" s="80"/>
      <c r="FY54" s="80"/>
      <c r="FZ54" s="80"/>
      <c r="GA54" s="80"/>
      <c r="GV54" s="80"/>
      <c r="GW54" s="80"/>
      <c r="GX54" s="80"/>
      <c r="HJ54" s="61"/>
      <c r="HK54" s="62"/>
      <c r="HL54" s="46"/>
      <c r="HM54" s="46"/>
      <c r="HN54" s="80"/>
      <c r="HO54" s="80"/>
      <c r="HP54" s="80"/>
      <c r="HQ54" s="80"/>
      <c r="IL54" s="80"/>
      <c r="IM54" s="80"/>
      <c r="IN54" s="80"/>
      <c r="IY54" s="66"/>
      <c r="IZ54" s="61"/>
      <c r="JA54" s="62"/>
      <c r="JB54" s="71"/>
      <c r="JC54" s="46"/>
      <c r="JD54" s="80"/>
      <c r="JE54" s="80"/>
      <c r="JF54" s="80"/>
      <c r="JG54" s="80"/>
      <c r="KB54" s="80"/>
      <c r="KC54" s="80"/>
      <c r="KD54" s="80"/>
      <c r="KP54" s="61"/>
      <c r="KQ54" s="62"/>
      <c r="KR54" s="46"/>
      <c r="KS54" s="46"/>
      <c r="KT54" s="80"/>
      <c r="KU54" s="80"/>
      <c r="KV54" s="80"/>
      <c r="KW54" s="80"/>
      <c r="LR54" s="80"/>
      <c r="LS54" s="80"/>
      <c r="LT54" s="80"/>
      <c r="MF54" s="61"/>
      <c r="MG54" s="62"/>
      <c r="MH54" s="46"/>
      <c r="MI54" s="46"/>
      <c r="MJ54" s="80"/>
      <c r="MK54" s="80"/>
      <c r="ML54" s="80"/>
      <c r="MM54" s="80"/>
      <c r="NH54" s="80"/>
      <c r="NI54" s="80"/>
      <c r="NJ54" s="80"/>
      <c r="NV54" s="61"/>
      <c r="NW54" s="62"/>
      <c r="NX54" s="71"/>
      <c r="NY54" s="46"/>
      <c r="NZ54" s="80"/>
      <c r="OA54" s="80"/>
      <c r="OB54" s="80"/>
      <c r="OC54" s="80"/>
      <c r="OX54" s="80"/>
      <c r="OY54" s="80"/>
      <c r="OZ54" s="80"/>
      <c r="PL54" s="61"/>
      <c r="PM54" s="62"/>
      <c r="PN54" s="46"/>
      <c r="PO54" s="46"/>
      <c r="PP54" s="80"/>
      <c r="PQ54" s="80"/>
      <c r="PR54" s="80"/>
      <c r="PS54" s="80"/>
      <c r="QN54" s="80"/>
      <c r="QO54" s="80"/>
      <c r="QP54" s="80"/>
      <c r="RB54" s="61"/>
      <c r="RC54" s="62"/>
      <c r="RD54" s="46"/>
      <c r="RE54" s="46"/>
      <c r="RF54" s="80"/>
      <c r="RG54" s="80"/>
      <c r="RH54" s="80"/>
      <c r="RI54" s="80"/>
      <c r="SD54" s="80"/>
      <c r="SE54" s="80"/>
      <c r="SF54" s="80"/>
      <c r="SR54" s="61"/>
      <c r="SS54" s="62"/>
      <c r="ST54" s="46"/>
      <c r="SU54" s="46"/>
      <c r="SV54" s="80"/>
      <c r="SW54" s="80"/>
      <c r="SX54" s="80"/>
      <c r="SY54" s="80"/>
      <c r="TT54" s="80"/>
      <c r="TU54" s="80"/>
      <c r="TV54" s="80"/>
      <c r="UH54" s="61"/>
      <c r="UI54" s="62"/>
      <c r="UJ54" s="46"/>
      <c r="UK54" s="46"/>
      <c r="UL54" s="80"/>
      <c r="UM54" s="80"/>
      <c r="UN54" s="80"/>
      <c r="UO54" s="80"/>
      <c r="VJ54" s="80"/>
      <c r="VK54" s="80"/>
      <c r="VL54" s="80"/>
      <c r="VX54" s="31">
        <f>+WO43-XL43+AGG43-AHD43+AHW43-AIT43+AJM43-AKJ43+ALC43-ALZ43+AMS43-ANP43+AOI43-APF43+APY43-AQV43+ARO43-ASL43+ATE43-AUB43+AUU43-AVR43+AWK43-AXH43+AYA43-AYX43+AZQ43-AZN43</f>
        <v>0</v>
      </c>
      <c r="VY54" s="32">
        <f>WP43-XM43+AGH43-AHE43+AHX43-AIU43+AJN43-AKK43+ALD43-AMA43+AMT43-ANQ43+AOJ43-APG43+APZ43-AQW43+ARP43-ASM43+ATF43-AUC43+AUV43-AVS43+AWL43-AXI43+AYB43-AYY43+AZR43-BAO43</f>
        <v>0</v>
      </c>
      <c r="VZ54" s="46"/>
      <c r="WA54" s="46"/>
      <c r="WB54" s="80"/>
      <c r="WC54" s="80"/>
      <c r="WD54" s="80"/>
      <c r="WE54" s="80"/>
      <c r="WZ54" s="80"/>
      <c r="XA54" s="80"/>
      <c r="XB54" s="80"/>
      <c r="XN54" s="61"/>
      <c r="XO54" s="62"/>
      <c r="XP54" s="46"/>
      <c r="XQ54" s="46"/>
      <c r="XR54" s="80"/>
      <c r="XS54" s="80"/>
      <c r="XT54" s="80"/>
      <c r="XU54" s="80"/>
      <c r="YP54" s="80"/>
      <c r="YQ54" s="80"/>
      <c r="YR54" s="80"/>
      <c r="ZD54" s="61"/>
      <c r="ZE54" s="62"/>
      <c r="ZF54" s="46"/>
      <c r="ZG54" s="46"/>
      <c r="ZH54" s="80"/>
      <c r="ZI54" s="80"/>
      <c r="ZJ54" s="80"/>
      <c r="ZK54" s="80"/>
      <c r="AAF54" s="80"/>
      <c r="AAG54" s="80"/>
      <c r="AAH54" s="80"/>
      <c r="AAT54" s="61"/>
      <c r="AAU54" s="62"/>
      <c r="AAV54" s="46"/>
      <c r="AAW54" s="46"/>
      <c r="AAX54" s="80"/>
      <c r="AAY54" s="80"/>
      <c r="AAZ54" s="80"/>
      <c r="ABA54" s="80"/>
      <c r="ABV54" s="80"/>
      <c r="ABW54" s="80"/>
      <c r="ABX54" s="80"/>
      <c r="ACJ54" s="61"/>
      <c r="ACK54" s="62"/>
      <c r="ACL54" s="46"/>
      <c r="ACM54" s="46"/>
      <c r="ACN54" s="80"/>
      <c r="ACO54" s="80"/>
      <c r="ACP54" s="80"/>
      <c r="ACQ54" s="80"/>
      <c r="ADL54" s="80"/>
      <c r="ADM54" s="80"/>
      <c r="ADN54" s="80"/>
      <c r="ADZ54" s="61"/>
      <c r="AEA54" s="62"/>
      <c r="AEB54" s="71"/>
      <c r="AEC54" s="46"/>
      <c r="AED54" s="80"/>
      <c r="AEE54" s="80"/>
      <c r="AEF54" s="80"/>
      <c r="AEG54" s="80"/>
      <c r="AFB54" s="80"/>
      <c r="AFC54" s="80"/>
      <c r="AFD54" s="80"/>
    </row>
    <row r="55" spans="1:846" ht="15" x14ac:dyDescent="0.3">
      <c r="A55" s="95" t="s">
        <v>57</v>
      </c>
      <c r="B55" s="96"/>
      <c r="C55" s="96"/>
      <c r="D55" s="96"/>
      <c r="E55" s="97"/>
      <c r="F55" s="34">
        <v>0</v>
      </c>
      <c r="G55" s="31">
        <v>0</v>
      </c>
      <c r="H55" s="31">
        <v>0</v>
      </c>
      <c r="I55" s="32">
        <v>0</v>
      </c>
      <c r="J55" s="47"/>
      <c r="K55" s="47"/>
      <c r="L55" s="47"/>
      <c r="Y55" s="48"/>
      <c r="AX55" s="61"/>
      <c r="AY55" s="62"/>
      <c r="AZ55" s="47"/>
      <c r="BA55" s="47"/>
      <c r="BB55" s="47"/>
      <c r="BO55" s="48"/>
      <c r="CN55" s="61"/>
      <c r="CO55" s="62"/>
      <c r="CP55" s="47"/>
      <c r="CQ55" s="47"/>
      <c r="CR55" s="47"/>
      <c r="DE55" s="48"/>
      <c r="ED55" s="61"/>
      <c r="EE55" s="62"/>
      <c r="EF55" s="47"/>
      <c r="EG55" s="47"/>
      <c r="EH55" s="47"/>
      <c r="EU55" s="48"/>
      <c r="FT55" s="61"/>
      <c r="FU55" s="62"/>
      <c r="FV55" s="47"/>
      <c r="FW55" s="47"/>
      <c r="FX55" s="47"/>
      <c r="GK55" s="48"/>
      <c r="HJ55" s="61"/>
      <c r="HK55" s="62"/>
      <c r="HL55" s="47"/>
      <c r="HM55" s="47"/>
      <c r="HN55" s="47"/>
      <c r="IA55" s="48"/>
      <c r="IY55" s="66"/>
      <c r="IZ55" s="61"/>
      <c r="JA55" s="62"/>
      <c r="JB55" s="72"/>
      <c r="JC55" s="47"/>
      <c r="JD55" s="47"/>
      <c r="JQ55" s="48"/>
      <c r="KP55" s="61"/>
      <c r="KQ55" s="62"/>
      <c r="KR55" s="47"/>
      <c r="KS55" s="47"/>
      <c r="KT55" s="47"/>
      <c r="LG55" s="48"/>
      <c r="MF55" s="61"/>
      <c r="MG55" s="62"/>
      <c r="MH55" s="47"/>
      <c r="MI55" s="47"/>
      <c r="MJ55" s="47"/>
      <c r="MW55" s="48"/>
      <c r="NV55" s="61"/>
      <c r="NW55" s="62"/>
      <c r="NX55" s="72"/>
      <c r="NY55" s="47"/>
      <c r="NZ55" s="47"/>
      <c r="OM55" s="48"/>
      <c r="PL55" s="61"/>
      <c r="PM55" s="62"/>
      <c r="PN55" s="47"/>
      <c r="PO55" s="47"/>
      <c r="PP55" s="47"/>
      <c r="QC55" s="48"/>
      <c r="RB55" s="61"/>
      <c r="RC55" s="62"/>
      <c r="RD55" s="47"/>
      <c r="RE55" s="47"/>
      <c r="RF55" s="47"/>
      <c r="RS55" s="48"/>
      <c r="SR55" s="61"/>
      <c r="SS55" s="62"/>
      <c r="ST55" s="47"/>
      <c r="SU55" s="47"/>
      <c r="SV55" s="47"/>
      <c r="TI55" s="48"/>
      <c r="UH55" s="61"/>
      <c r="UI55" s="62"/>
      <c r="UJ55" s="47"/>
      <c r="UK55" s="47"/>
      <c r="UL55" s="47"/>
      <c r="UY55" s="48"/>
      <c r="VX55" s="31">
        <v>0</v>
      </c>
      <c r="VY55" s="32">
        <v>0</v>
      </c>
      <c r="VZ55" s="47"/>
      <c r="WA55" s="47"/>
      <c r="WB55" s="47"/>
      <c r="WO55" s="48"/>
      <c r="XN55" s="61"/>
      <c r="XO55" s="62"/>
      <c r="XP55" s="47"/>
      <c r="XQ55" s="47"/>
      <c r="XR55" s="47"/>
      <c r="YE55" s="48"/>
      <c r="ZD55" s="61"/>
      <c r="ZE55" s="62"/>
      <c r="ZF55" s="47"/>
      <c r="ZG55" s="47"/>
      <c r="ZH55" s="47"/>
      <c r="ZU55" s="48"/>
      <c r="AAT55" s="61"/>
      <c r="AAU55" s="62"/>
      <c r="AAV55" s="47"/>
      <c r="AAW55" s="47"/>
      <c r="AAX55" s="47"/>
      <c r="ABK55" s="48"/>
      <c r="ACJ55" s="61"/>
      <c r="ACK55" s="62"/>
      <c r="ACL55" s="47"/>
      <c r="ACM55" s="47"/>
      <c r="ACN55" s="47"/>
      <c r="ADA55" s="48"/>
      <c r="ADZ55" s="61"/>
      <c r="AEA55" s="62"/>
      <c r="AEB55" s="72"/>
      <c r="AEC55" s="47"/>
      <c r="AED55" s="47"/>
      <c r="AEQ55" s="48"/>
    </row>
    <row r="56" spans="1:846" ht="15" x14ac:dyDescent="0.3">
      <c r="A56" s="95" t="s">
        <v>58</v>
      </c>
      <c r="B56" s="96"/>
      <c r="C56" s="96"/>
      <c r="D56" s="96"/>
      <c r="E56" s="97"/>
      <c r="F56" s="32">
        <v>0</v>
      </c>
      <c r="G56" s="31">
        <v>0</v>
      </c>
      <c r="H56" s="31">
        <v>0</v>
      </c>
      <c r="I56" s="32">
        <v>0</v>
      </c>
      <c r="J56" s="49"/>
      <c r="K56" s="50"/>
      <c r="L56" s="50"/>
      <c r="Y56" s="48"/>
      <c r="AX56" s="61"/>
      <c r="AY56" s="62"/>
      <c r="AZ56" s="49"/>
      <c r="BA56" s="50"/>
      <c r="BB56" s="50"/>
      <c r="BO56" s="48"/>
      <c r="CN56" s="61"/>
      <c r="CO56" s="62"/>
      <c r="CP56" s="49"/>
      <c r="CQ56" s="50"/>
      <c r="CR56" s="50"/>
      <c r="DE56" s="48"/>
      <c r="ED56" s="61"/>
      <c r="EE56" s="62"/>
      <c r="EF56" s="49"/>
      <c r="EG56" s="50"/>
      <c r="EH56" s="50"/>
      <c r="EU56" s="48"/>
      <c r="FT56" s="61"/>
      <c r="FU56" s="62"/>
      <c r="FV56" s="49"/>
      <c r="FW56" s="50"/>
      <c r="FX56" s="50"/>
      <c r="GK56" s="48"/>
      <c r="HJ56" s="61"/>
      <c r="HK56" s="62"/>
      <c r="HL56" s="49"/>
      <c r="HM56" s="50"/>
      <c r="HN56" s="50"/>
      <c r="IA56" s="48"/>
      <c r="IY56" s="66"/>
      <c r="IZ56" s="61"/>
      <c r="JA56" s="62"/>
      <c r="JB56" s="73"/>
      <c r="JC56" s="50"/>
      <c r="JD56" s="50"/>
      <c r="JQ56" s="48"/>
      <c r="KP56" s="61"/>
      <c r="KQ56" s="62"/>
      <c r="KR56" s="49"/>
      <c r="KS56" s="50"/>
      <c r="KT56" s="50"/>
      <c r="LG56" s="48"/>
      <c r="MF56" s="61"/>
      <c r="MG56" s="62"/>
      <c r="MH56" s="49"/>
      <c r="MI56" s="50"/>
      <c r="MJ56" s="50"/>
      <c r="MW56" s="48"/>
      <c r="NV56" s="61"/>
      <c r="NW56" s="62"/>
      <c r="NX56" s="73"/>
      <c r="NY56" s="50"/>
      <c r="NZ56" s="50"/>
      <c r="OM56" s="48"/>
      <c r="PL56" s="61"/>
      <c r="PM56" s="62"/>
      <c r="PN56" s="49"/>
      <c r="PO56" s="50"/>
      <c r="PP56" s="50"/>
      <c r="QC56" s="48"/>
      <c r="RB56" s="61"/>
      <c r="RC56" s="62"/>
      <c r="RD56" s="49"/>
      <c r="RE56" s="50"/>
      <c r="RF56" s="50"/>
      <c r="RS56" s="48"/>
      <c r="SR56" s="61"/>
      <c r="SS56" s="62"/>
      <c r="ST56" s="49"/>
      <c r="SU56" s="50"/>
      <c r="SV56" s="50"/>
      <c r="TI56" s="48"/>
      <c r="UH56" s="61"/>
      <c r="UI56" s="62"/>
      <c r="UJ56" s="49"/>
      <c r="UK56" s="50"/>
      <c r="UL56" s="50"/>
      <c r="UY56" s="48"/>
      <c r="VX56" s="31">
        <v>0</v>
      </c>
      <c r="VY56" s="32">
        <v>0</v>
      </c>
      <c r="VZ56" s="49"/>
      <c r="WA56" s="50"/>
      <c r="WB56" s="50"/>
      <c r="WO56" s="48"/>
      <c r="XN56" s="61"/>
      <c r="XO56" s="62"/>
      <c r="XP56" s="49"/>
      <c r="XQ56" s="50"/>
      <c r="XR56" s="50"/>
      <c r="YE56" s="48"/>
      <c r="ZD56" s="61"/>
      <c r="ZE56" s="62"/>
      <c r="ZF56" s="49"/>
      <c r="ZG56" s="50"/>
      <c r="ZH56" s="50"/>
      <c r="ZU56" s="48"/>
      <c r="AAT56" s="61"/>
      <c r="AAU56" s="62"/>
      <c r="AAV56" s="49"/>
      <c r="AAW56" s="50"/>
      <c r="AAX56" s="50"/>
      <c r="ABK56" s="48"/>
      <c r="ACJ56" s="61"/>
      <c r="ACK56" s="62"/>
      <c r="ACL56" s="49"/>
      <c r="ACM56" s="50"/>
      <c r="ACN56" s="50"/>
      <c r="ADA56" s="48"/>
      <c r="ADZ56" s="61"/>
      <c r="AEA56" s="62"/>
      <c r="AEB56" s="73"/>
      <c r="AEC56" s="50"/>
      <c r="AED56" s="50"/>
      <c r="AEQ56" s="48"/>
    </row>
    <row r="57" spans="1:846" ht="15" x14ac:dyDescent="0.3">
      <c r="A57" s="86" t="s">
        <v>59</v>
      </c>
      <c r="B57" s="87"/>
      <c r="C57" s="87"/>
      <c r="D57" s="87"/>
      <c r="E57" s="88"/>
      <c r="F57" s="35">
        <f>SUM(F47:F56)</f>
        <v>0</v>
      </c>
      <c r="G57" s="35">
        <f>SUM(G48:G52)</f>
        <v>0</v>
      </c>
      <c r="H57" s="35">
        <f>SUM(H48:H56)</f>
        <v>0</v>
      </c>
      <c r="I57" s="36">
        <f>SUM(I48:I56)</f>
        <v>0</v>
      </c>
      <c r="J57" s="51"/>
      <c r="K57" s="44"/>
      <c r="L57" s="50"/>
      <c r="Y57" s="48"/>
      <c r="AX57" s="63"/>
      <c r="AY57" s="64"/>
      <c r="AZ57" s="51"/>
      <c r="BA57" s="44"/>
      <c r="BB57" s="50"/>
      <c r="BO57" s="48"/>
      <c r="CN57" s="63"/>
      <c r="CO57" s="64"/>
      <c r="CP57" s="51"/>
      <c r="CQ57" s="44"/>
      <c r="CR57" s="50"/>
      <c r="DE57" s="48"/>
      <c r="ED57" s="63"/>
      <c r="EE57" s="64"/>
      <c r="EF57" s="51"/>
      <c r="EG57" s="44"/>
      <c r="EH57" s="50"/>
      <c r="EU57" s="48"/>
      <c r="FT57" s="63"/>
      <c r="FU57" s="64"/>
      <c r="FV57" s="51"/>
      <c r="FW57" s="44"/>
      <c r="FX57" s="50"/>
      <c r="GK57" s="48"/>
      <c r="HJ57" s="63"/>
      <c r="HK57" s="64"/>
      <c r="HL57" s="51"/>
      <c r="HM57" s="44"/>
      <c r="HN57" s="50"/>
      <c r="IA57" s="48"/>
      <c r="IY57" s="66"/>
      <c r="IZ57" s="63"/>
      <c r="JA57" s="64"/>
      <c r="JB57" s="74"/>
      <c r="JC57" s="44"/>
      <c r="JD57" s="50"/>
      <c r="JQ57" s="48"/>
      <c r="KP57" s="63"/>
      <c r="KQ57" s="64"/>
      <c r="KR57" s="51"/>
      <c r="KS57" s="44"/>
      <c r="KT57" s="50"/>
      <c r="LG57" s="48"/>
      <c r="MF57" s="63"/>
      <c r="MG57" s="64"/>
      <c r="MH57" s="51"/>
      <c r="MI57" s="44"/>
      <c r="MJ57" s="50"/>
      <c r="MW57" s="48"/>
      <c r="NV57" s="63"/>
      <c r="NW57" s="64"/>
      <c r="NX57" s="74"/>
      <c r="NY57" s="44"/>
      <c r="NZ57" s="50"/>
      <c r="OM57" s="48"/>
      <c r="PL57" s="63"/>
      <c r="PM57" s="64"/>
      <c r="PN57" s="51"/>
      <c r="PO57" s="44"/>
      <c r="PP57" s="50"/>
      <c r="QC57" s="48"/>
      <c r="RB57" s="63"/>
      <c r="RC57" s="64"/>
      <c r="RD57" s="51"/>
      <c r="RE57" s="44"/>
      <c r="RF57" s="50"/>
      <c r="RS57" s="48"/>
      <c r="SR57" s="63"/>
      <c r="SS57" s="64"/>
      <c r="ST57" s="51"/>
      <c r="SU57" s="44"/>
      <c r="SV57" s="50"/>
      <c r="TI57" s="48"/>
      <c r="UH57" s="63"/>
      <c r="UI57" s="64"/>
      <c r="UJ57" s="51"/>
      <c r="UK57" s="44"/>
      <c r="UL57" s="50"/>
      <c r="UY57" s="48"/>
      <c r="VX57" s="35">
        <f>SUM(VX48:VX56)</f>
        <v>0</v>
      </c>
      <c r="VY57" s="36">
        <f>SUM(VY48:VY56)</f>
        <v>0</v>
      </c>
      <c r="VZ57" s="51"/>
      <c r="WA57" s="44"/>
      <c r="WB57" s="50"/>
      <c r="WO57" s="48"/>
      <c r="XN57" s="63"/>
      <c r="XO57" s="64"/>
      <c r="XP57" s="51"/>
      <c r="XQ57" s="44"/>
      <c r="XR57" s="50"/>
      <c r="YE57" s="48"/>
      <c r="ZD57" s="63"/>
      <c r="ZE57" s="64"/>
      <c r="ZF57" s="51"/>
      <c r="ZG57" s="44"/>
      <c r="ZH57" s="50"/>
      <c r="ZU57" s="48"/>
      <c r="AAT57" s="63"/>
      <c r="AAU57" s="64"/>
      <c r="AAV57" s="51"/>
      <c r="AAW57" s="44"/>
      <c r="AAX57" s="50"/>
      <c r="ABK57" s="48"/>
      <c r="ACJ57" s="63"/>
      <c r="ACK57" s="64"/>
      <c r="ACL57" s="51"/>
      <c r="ACM57" s="44"/>
      <c r="ACN57" s="50"/>
      <c r="ADA57" s="48"/>
      <c r="ADZ57" s="63"/>
      <c r="AEA57" s="64"/>
      <c r="AEB57" s="74"/>
      <c r="AEC57" s="44"/>
      <c r="AED57" s="50"/>
      <c r="AEQ57" s="48"/>
    </row>
    <row r="58" spans="1:846" ht="15" x14ac:dyDescent="0.3">
      <c r="A58" s="86" t="s">
        <v>60</v>
      </c>
      <c r="B58" s="87"/>
      <c r="C58" s="87"/>
      <c r="D58" s="87"/>
      <c r="E58" s="88"/>
      <c r="F58" s="35">
        <f>F48</f>
        <v>0</v>
      </c>
      <c r="G58" s="37"/>
      <c r="H58" s="37"/>
      <c r="I58" s="37"/>
      <c r="J58" s="51"/>
      <c r="K58" s="45"/>
      <c r="L58" s="50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48"/>
      <c r="Z58" s="27"/>
      <c r="AA58" s="27"/>
      <c r="AB58" s="27"/>
      <c r="AC58" s="27"/>
      <c r="AD58" s="27"/>
      <c r="AE58" s="27"/>
      <c r="AF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X58" s="65"/>
      <c r="AY58" s="65"/>
      <c r="AZ58" s="51"/>
      <c r="BA58" s="45"/>
      <c r="BB58" s="50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48"/>
      <c r="BP58" s="27"/>
      <c r="BQ58" s="27"/>
      <c r="BR58" s="27"/>
      <c r="BS58" s="27"/>
      <c r="BT58" s="27"/>
      <c r="BU58" s="27"/>
      <c r="BV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N58" s="37"/>
      <c r="CO58" s="37"/>
      <c r="CP58" s="51"/>
      <c r="CQ58" s="45"/>
      <c r="CR58" s="50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48"/>
      <c r="DF58" s="27"/>
      <c r="DG58" s="27"/>
      <c r="DH58" s="27"/>
      <c r="DI58" s="27"/>
      <c r="DJ58" s="27"/>
      <c r="DK58" s="27"/>
      <c r="DL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D58" s="37"/>
      <c r="EE58" s="37"/>
      <c r="EF58" s="51"/>
      <c r="EG58" s="45"/>
      <c r="EH58" s="50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48"/>
      <c r="EV58" s="27"/>
      <c r="EW58" s="27"/>
      <c r="EX58" s="27"/>
      <c r="EY58" s="27"/>
      <c r="EZ58" s="27"/>
      <c r="FA58" s="27"/>
      <c r="FB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T58" s="37"/>
      <c r="FU58" s="37"/>
      <c r="FV58" s="51"/>
      <c r="FW58" s="45"/>
      <c r="FX58" s="50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48"/>
      <c r="GL58" s="27"/>
      <c r="GM58" s="27"/>
      <c r="GN58" s="27"/>
      <c r="GO58" s="27"/>
      <c r="GP58" s="27"/>
      <c r="GQ58" s="27"/>
      <c r="GR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J58" s="37"/>
      <c r="HK58" s="37"/>
      <c r="HL58" s="51"/>
      <c r="HM58" s="45"/>
      <c r="HN58" s="50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48"/>
      <c r="IB58" s="27"/>
      <c r="IC58" s="27"/>
      <c r="ID58" s="27"/>
      <c r="IE58" s="27"/>
      <c r="IF58" s="27"/>
      <c r="IG58" s="27"/>
      <c r="IH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Z58" s="37"/>
      <c r="JA58" s="37"/>
      <c r="JB58" s="51"/>
      <c r="JC58" s="45"/>
      <c r="JD58" s="50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48"/>
      <c r="JR58" s="27"/>
      <c r="JS58" s="27"/>
      <c r="JT58" s="27"/>
      <c r="JU58" s="27"/>
      <c r="JV58" s="27"/>
      <c r="JW58" s="27"/>
      <c r="JX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P58" s="37"/>
      <c r="KQ58" s="37"/>
      <c r="KR58" s="51"/>
      <c r="KS58" s="45"/>
      <c r="KT58" s="50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48"/>
      <c r="LH58" s="27"/>
      <c r="LI58" s="27"/>
      <c r="LJ58" s="27"/>
      <c r="LK58" s="27"/>
      <c r="LL58" s="27"/>
      <c r="LM58" s="27"/>
      <c r="LN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F58" s="65"/>
      <c r="MG58" s="65"/>
      <c r="MH58" s="51"/>
      <c r="MI58" s="45"/>
      <c r="MJ58" s="50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48"/>
      <c r="MX58" s="27"/>
      <c r="MY58" s="27"/>
      <c r="MZ58" s="27"/>
      <c r="NA58" s="27"/>
      <c r="NB58" s="27"/>
      <c r="NC58" s="27"/>
      <c r="ND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V58" s="65"/>
      <c r="NW58" s="65"/>
      <c r="NX58" s="74"/>
      <c r="NY58" s="45"/>
      <c r="NZ58" s="50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48"/>
      <c r="ON58" s="27"/>
      <c r="OO58" s="27"/>
      <c r="OP58" s="27"/>
      <c r="OQ58" s="27"/>
      <c r="OR58" s="27"/>
      <c r="OS58" s="27"/>
      <c r="OT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L58" s="65"/>
      <c r="PM58" s="65"/>
      <c r="PN58" s="51"/>
      <c r="PO58" s="45"/>
      <c r="PP58" s="50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48"/>
      <c r="QD58" s="27"/>
      <c r="QE58" s="27"/>
      <c r="QF58" s="27"/>
      <c r="QG58" s="27"/>
      <c r="QH58" s="27"/>
      <c r="QI58" s="27"/>
      <c r="QJ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RB58" s="37"/>
      <c r="RC58" s="37"/>
      <c r="RD58" s="51"/>
      <c r="RE58" s="45"/>
      <c r="RF58" s="50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48"/>
      <c r="RT58" s="27"/>
      <c r="RU58" s="27"/>
      <c r="RV58" s="27"/>
      <c r="RW58" s="27"/>
      <c r="RX58" s="27"/>
      <c r="RY58" s="27"/>
      <c r="RZ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R58" s="37"/>
      <c r="SS58" s="37"/>
      <c r="ST58" s="51"/>
      <c r="SU58" s="45"/>
      <c r="SV58" s="50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48"/>
      <c r="TJ58" s="27"/>
      <c r="TK58" s="27"/>
      <c r="TL58" s="27"/>
      <c r="TM58" s="27"/>
      <c r="TN58" s="27"/>
      <c r="TO58" s="27"/>
      <c r="TP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H58" s="37"/>
      <c r="UI58" s="37"/>
      <c r="UJ58" s="51"/>
      <c r="UK58" s="45"/>
      <c r="UL58" s="50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48"/>
      <c r="UZ58" s="27"/>
      <c r="VA58" s="27"/>
      <c r="VB58" s="27"/>
      <c r="VC58" s="27"/>
      <c r="VD58" s="27"/>
      <c r="VE58" s="27"/>
      <c r="VF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X58" s="37"/>
      <c r="VY58" s="37"/>
      <c r="VZ58" s="51"/>
      <c r="WA58" s="45"/>
      <c r="WB58" s="50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48"/>
      <c r="WP58" s="27"/>
      <c r="WQ58" s="27"/>
      <c r="WR58" s="27"/>
      <c r="WS58" s="27"/>
      <c r="WT58" s="27"/>
      <c r="WU58" s="27"/>
      <c r="WV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N58" s="65"/>
      <c r="XO58" s="65"/>
      <c r="XP58" s="51"/>
      <c r="XQ58" s="45"/>
      <c r="XR58" s="50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48"/>
      <c r="YF58" s="27"/>
      <c r="YG58" s="27"/>
      <c r="YH58" s="27"/>
      <c r="YI58" s="27"/>
      <c r="YJ58" s="27"/>
      <c r="YK58" s="27"/>
      <c r="YL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D58" s="37"/>
      <c r="ZE58" s="37"/>
      <c r="ZF58" s="51"/>
      <c r="ZG58" s="45"/>
      <c r="ZH58" s="50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48"/>
      <c r="ZV58" s="27"/>
      <c r="ZW58" s="27"/>
      <c r="ZX58" s="27"/>
      <c r="ZY58" s="27"/>
      <c r="ZZ58" s="27"/>
      <c r="AAA58" s="27"/>
      <c r="AAB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T58" s="65"/>
      <c r="AAU58" s="65"/>
      <c r="AAV58" s="51"/>
      <c r="AAW58" s="45"/>
      <c r="AAX58" s="50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48"/>
      <c r="ABL58" s="27"/>
      <c r="ABM58" s="27"/>
      <c r="ABN58" s="27"/>
      <c r="ABO58" s="27"/>
      <c r="ABP58" s="27"/>
      <c r="ABQ58" s="27"/>
      <c r="ABR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  <c r="ACJ58" s="37"/>
      <c r="ACK58" s="37"/>
      <c r="ACL58" s="51"/>
      <c r="ACM58" s="45"/>
      <c r="ACN58" s="50"/>
      <c r="ACO58" s="27"/>
      <c r="ACP58" s="27"/>
      <c r="ACQ58" s="27"/>
      <c r="ACR58" s="27"/>
      <c r="ACS58" s="27"/>
      <c r="ACT58" s="27"/>
      <c r="ACU58" s="27"/>
      <c r="ACV58" s="27"/>
      <c r="ACW58" s="27"/>
      <c r="ACX58" s="27"/>
      <c r="ACY58" s="27"/>
      <c r="ACZ58" s="27"/>
      <c r="ADA58" s="48"/>
      <c r="ADB58" s="27"/>
      <c r="ADC58" s="27"/>
      <c r="ADD58" s="27"/>
      <c r="ADE58" s="27"/>
      <c r="ADF58" s="27"/>
      <c r="ADG58" s="27"/>
      <c r="ADH58" s="27"/>
      <c r="ADL58" s="27"/>
      <c r="ADM58" s="27"/>
      <c r="ADN58" s="27"/>
      <c r="ADO58" s="27"/>
      <c r="ADP58" s="27"/>
      <c r="ADQ58" s="27"/>
      <c r="ADR58" s="27"/>
      <c r="ADS58" s="27"/>
      <c r="ADT58" s="27"/>
      <c r="ADU58" s="27"/>
      <c r="ADV58" s="27"/>
      <c r="ADW58" s="27"/>
      <c r="ADZ58" s="65"/>
      <c r="AEA58" s="65"/>
      <c r="AEB58" s="74"/>
      <c r="AEC58" s="45"/>
      <c r="AED58" s="50"/>
      <c r="AEE58" s="27"/>
      <c r="AEF58" s="27"/>
      <c r="AEG58" s="27"/>
      <c r="AEH58" s="27"/>
      <c r="AEI58" s="27"/>
      <c r="AEJ58" s="27"/>
      <c r="AEK58" s="27"/>
      <c r="AEL58" s="27"/>
      <c r="AEM58" s="27"/>
      <c r="AEN58" s="27"/>
      <c r="AEO58" s="27"/>
      <c r="AEP58" s="27"/>
      <c r="AEQ58" s="48"/>
      <c r="AER58" s="27"/>
      <c r="AES58" s="27"/>
      <c r="AET58" s="27"/>
      <c r="AEU58" s="27"/>
      <c r="AEV58" s="27"/>
      <c r="AEW58" s="27"/>
      <c r="AEX58" s="27"/>
      <c r="AFB58" s="27"/>
      <c r="AFC58" s="27"/>
      <c r="AFD58" s="27"/>
      <c r="AFE58" s="27"/>
      <c r="AFF58" s="27"/>
      <c r="AFG58" s="27"/>
      <c r="AFH58" s="27"/>
      <c r="AFI58" s="27"/>
      <c r="AFJ58" s="27"/>
      <c r="AFK58" s="27"/>
      <c r="AFL58" s="27"/>
      <c r="AFM58" s="27"/>
    </row>
    <row r="59" spans="1:846" ht="15" x14ac:dyDescent="0.3">
      <c r="A59" s="86" t="s">
        <v>61</v>
      </c>
      <c r="B59" s="87"/>
      <c r="C59" s="87"/>
      <c r="D59" s="87"/>
      <c r="E59" s="88"/>
      <c r="F59" s="35">
        <f>F57+G57</f>
        <v>0</v>
      </c>
      <c r="G59" s="38"/>
      <c r="H59" s="38"/>
      <c r="I59" s="37"/>
      <c r="J59" s="51"/>
      <c r="K59" s="45"/>
      <c r="L59" s="50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48"/>
      <c r="Z59" s="27"/>
      <c r="AA59" s="27"/>
      <c r="AB59" s="27"/>
      <c r="AC59" s="27"/>
      <c r="AD59" s="27"/>
      <c r="AE59" s="27"/>
      <c r="AF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X59" s="38"/>
      <c r="AY59" s="37"/>
      <c r="AZ59" s="51"/>
      <c r="BA59" s="45"/>
      <c r="BB59" s="50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48"/>
      <c r="BP59" s="27"/>
      <c r="BQ59" s="27"/>
      <c r="BR59" s="27"/>
      <c r="BS59" s="27"/>
      <c r="BT59" s="27"/>
      <c r="BU59" s="27"/>
      <c r="BV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N59" s="38"/>
      <c r="CO59" s="37"/>
      <c r="CP59" s="51"/>
      <c r="CQ59" s="45"/>
      <c r="CR59" s="50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48"/>
      <c r="DF59" s="27"/>
      <c r="DG59" s="27"/>
      <c r="DH59" s="27"/>
      <c r="DI59" s="27"/>
      <c r="DJ59" s="27"/>
      <c r="DK59" s="27"/>
      <c r="DL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D59" s="38"/>
      <c r="EE59" s="37"/>
      <c r="EF59" s="51"/>
      <c r="EG59" s="45"/>
      <c r="EH59" s="50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48"/>
      <c r="EV59" s="27"/>
      <c r="EW59" s="27"/>
      <c r="EX59" s="27"/>
      <c r="EY59" s="27"/>
      <c r="EZ59" s="27"/>
      <c r="FA59" s="27"/>
      <c r="FB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T59" s="38"/>
      <c r="FU59" s="37"/>
      <c r="FV59" s="51"/>
      <c r="FW59" s="45"/>
      <c r="FX59" s="50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48"/>
      <c r="GL59" s="27"/>
      <c r="GM59" s="27"/>
      <c r="GN59" s="27"/>
      <c r="GO59" s="27"/>
      <c r="GP59" s="27"/>
      <c r="GQ59" s="27"/>
      <c r="GR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J59" s="38"/>
      <c r="HK59" s="37"/>
      <c r="HL59" s="51"/>
      <c r="HM59" s="45"/>
      <c r="HN59" s="50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48"/>
      <c r="IB59" s="27"/>
      <c r="IC59" s="27"/>
      <c r="ID59" s="27"/>
      <c r="IE59" s="27"/>
      <c r="IF59" s="27"/>
      <c r="IG59" s="27"/>
      <c r="IH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Z59" s="38"/>
      <c r="JA59" s="37"/>
      <c r="JB59" s="51"/>
      <c r="JC59" s="45"/>
      <c r="JD59" s="50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48"/>
      <c r="JR59" s="27"/>
      <c r="JS59" s="27"/>
      <c r="JT59" s="27"/>
      <c r="JU59" s="27"/>
      <c r="JV59" s="27"/>
      <c r="JW59" s="27"/>
      <c r="JX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P59" s="38"/>
      <c r="KQ59" s="37"/>
      <c r="KR59" s="51"/>
      <c r="KS59" s="45"/>
      <c r="KT59" s="50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48"/>
      <c r="LH59" s="27"/>
      <c r="LI59" s="27"/>
      <c r="LJ59" s="27"/>
      <c r="LK59" s="27"/>
      <c r="LL59" s="27"/>
      <c r="LM59" s="27"/>
      <c r="LN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F59" s="38"/>
      <c r="MG59" s="37"/>
      <c r="MH59" s="51"/>
      <c r="MI59" s="45"/>
      <c r="MJ59" s="50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48"/>
      <c r="MX59" s="27"/>
      <c r="MY59" s="27"/>
      <c r="MZ59" s="27"/>
      <c r="NA59" s="27"/>
      <c r="NB59" s="27"/>
      <c r="NC59" s="27"/>
      <c r="ND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V59" s="79"/>
      <c r="NW59" s="65"/>
      <c r="NX59" s="74"/>
      <c r="NY59" s="45"/>
      <c r="NZ59" s="50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48"/>
      <c r="ON59" s="27"/>
      <c r="OO59" s="27"/>
      <c r="OP59" s="27"/>
      <c r="OQ59" s="27"/>
      <c r="OR59" s="27"/>
      <c r="OS59" s="27"/>
      <c r="OT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L59" s="38"/>
      <c r="PM59" s="37"/>
      <c r="PN59" s="51"/>
      <c r="PO59" s="45"/>
      <c r="PP59" s="50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48"/>
      <c r="QD59" s="27"/>
      <c r="QE59" s="27"/>
      <c r="QF59" s="27"/>
      <c r="QG59" s="27"/>
      <c r="QH59" s="27"/>
      <c r="QI59" s="27"/>
      <c r="QJ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RB59" s="38"/>
      <c r="RC59" s="37"/>
      <c r="RD59" s="51"/>
      <c r="RE59" s="45"/>
      <c r="RF59" s="50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48"/>
      <c r="RT59" s="27"/>
      <c r="RU59" s="27"/>
      <c r="RV59" s="27"/>
      <c r="RW59" s="27"/>
      <c r="RX59" s="27"/>
      <c r="RY59" s="27"/>
      <c r="RZ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R59" s="38"/>
      <c r="SS59" s="37"/>
      <c r="ST59" s="51"/>
      <c r="SU59" s="45"/>
      <c r="SV59" s="50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48"/>
      <c r="TJ59" s="27"/>
      <c r="TK59" s="27"/>
      <c r="TL59" s="27"/>
      <c r="TM59" s="27"/>
      <c r="TN59" s="27"/>
      <c r="TO59" s="27"/>
      <c r="TP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H59" s="38"/>
      <c r="UI59" s="37"/>
      <c r="UJ59" s="51"/>
      <c r="UK59" s="45"/>
      <c r="UL59" s="50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48"/>
      <c r="UZ59" s="27"/>
      <c r="VA59" s="27"/>
      <c r="VB59" s="27"/>
      <c r="VC59" s="27"/>
      <c r="VD59" s="27"/>
      <c r="VE59" s="27"/>
      <c r="VF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X59" s="38"/>
      <c r="VY59" s="37"/>
      <c r="VZ59" s="51"/>
      <c r="WA59" s="45"/>
      <c r="WB59" s="50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48"/>
      <c r="WP59" s="27"/>
      <c r="WQ59" s="27"/>
      <c r="WR59" s="27"/>
      <c r="WS59" s="27"/>
      <c r="WT59" s="27"/>
      <c r="WU59" s="27"/>
      <c r="WV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N59" s="79"/>
      <c r="XO59" s="65"/>
      <c r="XP59" s="51"/>
      <c r="XQ59" s="45"/>
      <c r="XR59" s="50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48"/>
      <c r="YF59" s="27"/>
      <c r="YG59" s="27"/>
      <c r="YH59" s="27"/>
      <c r="YI59" s="27"/>
      <c r="YJ59" s="27"/>
      <c r="YK59" s="27"/>
      <c r="YL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D59" s="38"/>
      <c r="ZE59" s="37"/>
      <c r="ZF59" s="51"/>
      <c r="ZG59" s="45"/>
      <c r="ZH59" s="50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48"/>
      <c r="ZV59" s="27"/>
      <c r="ZW59" s="27"/>
      <c r="ZX59" s="27"/>
      <c r="ZY59" s="27"/>
      <c r="ZZ59" s="27"/>
      <c r="AAA59" s="27"/>
      <c r="AAB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T59" s="79"/>
      <c r="AAU59" s="65"/>
      <c r="AAV59" s="51"/>
      <c r="AAW59" s="45"/>
      <c r="AAX59" s="50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48"/>
      <c r="ABL59" s="27"/>
      <c r="ABM59" s="27"/>
      <c r="ABN59" s="27"/>
      <c r="ABO59" s="27"/>
      <c r="ABP59" s="27"/>
      <c r="ABQ59" s="27"/>
      <c r="ABR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  <c r="ACJ59" s="38"/>
      <c r="ACK59" s="37"/>
      <c r="ACL59" s="51"/>
      <c r="ACM59" s="45"/>
      <c r="ACN59" s="50"/>
      <c r="ACO59" s="27"/>
      <c r="ACP59" s="27"/>
      <c r="ACQ59" s="27"/>
      <c r="ACR59" s="27"/>
      <c r="ACS59" s="27"/>
      <c r="ACT59" s="27"/>
      <c r="ACU59" s="27"/>
      <c r="ACV59" s="27"/>
      <c r="ACW59" s="27"/>
      <c r="ACX59" s="27"/>
      <c r="ACY59" s="27"/>
      <c r="ACZ59" s="27"/>
      <c r="ADA59" s="48"/>
      <c r="ADB59" s="27"/>
      <c r="ADC59" s="27"/>
      <c r="ADD59" s="27"/>
      <c r="ADE59" s="27"/>
      <c r="ADF59" s="27"/>
      <c r="ADG59" s="27"/>
      <c r="ADH59" s="27"/>
      <c r="ADL59" s="27"/>
      <c r="ADM59" s="27"/>
      <c r="ADN59" s="27"/>
      <c r="ADO59" s="27"/>
      <c r="ADP59" s="27"/>
      <c r="ADQ59" s="27"/>
      <c r="ADR59" s="27"/>
      <c r="ADS59" s="27"/>
      <c r="ADT59" s="27"/>
      <c r="ADU59" s="27"/>
      <c r="ADV59" s="27"/>
      <c r="ADW59" s="27"/>
      <c r="ADZ59" s="79"/>
      <c r="AEA59" s="65"/>
      <c r="AEB59" s="74"/>
      <c r="AEC59" s="45"/>
      <c r="AED59" s="50"/>
      <c r="AEE59" s="27"/>
      <c r="AEF59" s="27"/>
      <c r="AEG59" s="27"/>
      <c r="AEH59" s="27"/>
      <c r="AEI59" s="27"/>
      <c r="AEJ59" s="27"/>
      <c r="AEK59" s="27"/>
      <c r="AEL59" s="27"/>
      <c r="AEM59" s="27"/>
      <c r="AEN59" s="27"/>
      <c r="AEO59" s="27"/>
      <c r="AEP59" s="27"/>
      <c r="AEQ59" s="48"/>
      <c r="AER59" s="27"/>
      <c r="AES59" s="27"/>
      <c r="AET59" s="27"/>
      <c r="AEU59" s="27"/>
      <c r="AEV59" s="27"/>
      <c r="AEW59" s="27"/>
      <c r="AEX59" s="27"/>
      <c r="AFB59" s="27"/>
      <c r="AFC59" s="27"/>
      <c r="AFD59" s="27"/>
      <c r="AFE59" s="27"/>
      <c r="AFF59" s="27"/>
      <c r="AFG59" s="27"/>
      <c r="AFH59" s="27"/>
      <c r="AFI59" s="27"/>
      <c r="AFJ59" s="27"/>
      <c r="AFK59" s="27"/>
      <c r="AFL59" s="27"/>
      <c r="AFM59" s="27"/>
    </row>
    <row r="60" spans="1:846" ht="13.8" x14ac:dyDescent="0.3">
      <c r="A60" s="117"/>
      <c r="B60" s="117"/>
      <c r="C60" s="117"/>
      <c r="D60" s="52"/>
      <c r="E60" s="52"/>
      <c r="F60" s="51"/>
      <c r="G60" s="51"/>
      <c r="H60" s="51"/>
      <c r="I60" s="51"/>
      <c r="J60" s="51"/>
      <c r="K60" s="45"/>
      <c r="L60" s="50"/>
      <c r="X60" s="27"/>
      <c r="Y60" s="48"/>
      <c r="AU60" s="27"/>
      <c r="AX60" s="51"/>
      <c r="AY60" s="51"/>
      <c r="AZ60" s="51"/>
      <c r="BA60" s="45"/>
      <c r="BB60" s="50"/>
      <c r="BN60" s="27"/>
      <c r="BO60" s="48"/>
      <c r="CK60" s="27"/>
      <c r="CN60" s="51"/>
      <c r="CO60" s="51"/>
      <c r="CP60" s="51"/>
      <c r="CQ60" s="45"/>
      <c r="CR60" s="50"/>
      <c r="DD60" s="27"/>
      <c r="DE60" s="48"/>
      <c r="EA60" s="27"/>
      <c r="ED60" s="51"/>
      <c r="EE60" s="51"/>
      <c r="EF60" s="51"/>
      <c r="EG60" s="45"/>
      <c r="EH60" s="50"/>
      <c r="ET60" s="27"/>
      <c r="EU60" s="48"/>
      <c r="FQ60" s="27"/>
      <c r="FT60" s="51"/>
      <c r="FU60" s="51"/>
      <c r="FV60" s="51"/>
      <c r="FW60" s="45"/>
      <c r="FX60" s="50"/>
      <c r="GJ60" s="27"/>
      <c r="GK60" s="48"/>
      <c r="HG60" s="27"/>
      <c r="HJ60" s="51"/>
      <c r="HK60" s="51"/>
      <c r="HL60" s="51"/>
      <c r="HM60" s="45"/>
      <c r="HN60" s="50"/>
      <c r="HZ60" s="27"/>
      <c r="IA60" s="48"/>
      <c r="IW60" s="27"/>
      <c r="IZ60" s="51"/>
      <c r="JA60" s="51"/>
      <c r="JB60" s="51"/>
      <c r="JC60" s="45"/>
      <c r="JD60" s="50"/>
      <c r="JP60" s="27"/>
      <c r="JQ60" s="48"/>
      <c r="KM60" s="27"/>
      <c r="KP60" s="51"/>
      <c r="KQ60" s="51"/>
      <c r="KR60" s="51"/>
      <c r="KS60" s="45"/>
      <c r="KT60" s="50"/>
      <c r="LF60" s="27"/>
      <c r="LG60" s="48"/>
      <c r="MC60" s="27"/>
      <c r="MF60" s="51"/>
      <c r="MG60" s="51"/>
      <c r="MH60" s="51"/>
      <c r="MI60" s="45"/>
      <c r="MJ60" s="50"/>
      <c r="MV60" s="27"/>
      <c r="MW60" s="48"/>
      <c r="NS60" s="27"/>
      <c r="NV60" s="51"/>
      <c r="NW60" s="51"/>
      <c r="NX60" s="51"/>
      <c r="NY60" s="45"/>
      <c r="NZ60" s="50"/>
      <c r="OL60" s="27"/>
      <c r="OM60" s="48"/>
      <c r="PI60" s="27"/>
      <c r="PL60" s="51"/>
      <c r="PM60" s="51"/>
      <c r="PN60" s="51"/>
      <c r="PO60" s="45"/>
      <c r="PP60" s="50"/>
      <c r="QB60" s="27"/>
      <c r="QC60" s="48"/>
      <c r="QY60" s="27"/>
      <c r="RB60" s="51"/>
      <c r="RC60" s="51"/>
      <c r="RD60" s="51"/>
      <c r="RE60" s="45"/>
      <c r="RF60" s="50"/>
      <c r="RR60" s="27"/>
      <c r="RS60" s="48"/>
      <c r="SO60" s="27"/>
      <c r="SR60" s="51"/>
      <c r="SS60" s="51"/>
      <c r="ST60" s="51"/>
      <c r="SU60" s="45"/>
      <c r="SV60" s="50"/>
      <c r="TH60" s="27"/>
      <c r="TI60" s="48"/>
      <c r="UE60" s="27"/>
      <c r="UH60" s="51"/>
      <c r="UI60" s="51"/>
      <c r="UJ60" s="51"/>
      <c r="UK60" s="45"/>
      <c r="UL60" s="50"/>
      <c r="UX60" s="27"/>
      <c r="UY60" s="48"/>
      <c r="VU60" s="27"/>
      <c r="VX60" s="51"/>
      <c r="VY60" s="51"/>
      <c r="VZ60" s="51"/>
      <c r="WA60" s="45"/>
      <c r="WB60" s="50"/>
      <c r="WN60" s="27"/>
      <c r="WO60" s="48"/>
      <c r="XK60" s="27"/>
      <c r="XN60" s="51"/>
      <c r="XO60" s="51"/>
      <c r="XP60" s="51"/>
      <c r="XQ60" s="45"/>
      <c r="XR60" s="50"/>
      <c r="YD60" s="27"/>
      <c r="YE60" s="48"/>
      <c r="ZA60" s="27"/>
      <c r="ZD60" s="51"/>
      <c r="ZE60" s="51"/>
      <c r="ZF60" s="51"/>
      <c r="ZG60" s="45"/>
      <c r="ZH60" s="50"/>
      <c r="ZT60" s="27"/>
      <c r="ZU60" s="48"/>
      <c r="AAQ60" s="27"/>
      <c r="AAT60" s="74"/>
      <c r="AAU60" s="74"/>
      <c r="AAV60" s="51"/>
      <c r="AAW60" s="45"/>
      <c r="AAX60" s="50"/>
      <c r="ABJ60" s="27"/>
      <c r="ABK60" s="48"/>
      <c r="ACG60" s="27"/>
      <c r="ACJ60" s="51"/>
      <c r="ACK60" s="51"/>
      <c r="ACL60" s="51"/>
      <c r="ACM60" s="45"/>
      <c r="ACN60" s="50"/>
      <c r="ACZ60" s="27"/>
      <c r="ADA60" s="48"/>
      <c r="ADW60" s="27"/>
      <c r="ADZ60" s="74"/>
      <c r="AEA60" s="74"/>
      <c r="AEB60" s="74"/>
      <c r="AEC60" s="45"/>
      <c r="AED60" s="50"/>
      <c r="AEP60" s="27"/>
      <c r="AEQ60" s="48"/>
      <c r="AFM60" s="27"/>
    </row>
    <row r="61" spans="1:846" ht="13.8" x14ac:dyDescent="0.3">
      <c r="C61" s="51"/>
      <c r="D61" s="51"/>
      <c r="E61" s="51"/>
      <c r="F61" s="51"/>
      <c r="G61" s="51"/>
      <c r="H61" s="51"/>
      <c r="I61" s="51"/>
      <c r="J61" s="51"/>
      <c r="K61" s="45"/>
      <c r="L61" s="50"/>
      <c r="Y61" s="48"/>
      <c r="AX61" s="51"/>
      <c r="AY61" s="51"/>
      <c r="AZ61" s="51"/>
      <c r="BA61" s="45"/>
      <c r="BB61" s="50"/>
      <c r="BO61" s="48"/>
      <c r="CN61" s="51"/>
      <c r="CO61" s="51"/>
      <c r="CP61" s="51"/>
      <c r="CQ61" s="45"/>
      <c r="CR61" s="50"/>
      <c r="DE61" s="48"/>
      <c r="ED61" s="51"/>
      <c r="EE61" s="51"/>
      <c r="EF61" s="51"/>
      <c r="EG61" s="45"/>
      <c r="EH61" s="50"/>
      <c r="EU61" s="48"/>
      <c r="FT61" s="51"/>
      <c r="FU61" s="51"/>
      <c r="FV61" s="51"/>
      <c r="FW61" s="45"/>
      <c r="FX61" s="50"/>
      <c r="GK61" s="48"/>
      <c r="HJ61" s="51"/>
      <c r="HK61" s="51"/>
      <c r="HL61" s="51"/>
      <c r="HM61" s="45"/>
      <c r="HN61" s="50"/>
      <c r="IA61" s="48"/>
      <c r="IZ61" s="51"/>
      <c r="JA61" s="51"/>
      <c r="JB61" s="51"/>
      <c r="JC61" s="45"/>
      <c r="JD61" s="50"/>
      <c r="JQ61" s="48"/>
      <c r="KP61" s="51"/>
      <c r="KQ61" s="51"/>
      <c r="KR61" s="51"/>
      <c r="KS61" s="45"/>
      <c r="KT61" s="50"/>
      <c r="LG61" s="48"/>
      <c r="MF61" s="51"/>
      <c r="MG61" s="51"/>
      <c r="MH61" s="51"/>
      <c r="MI61" s="45"/>
      <c r="MJ61" s="50"/>
      <c r="MW61" s="48"/>
      <c r="NV61" s="51"/>
      <c r="NW61" s="51"/>
      <c r="NX61" s="51"/>
      <c r="NY61" s="45"/>
      <c r="NZ61" s="50"/>
      <c r="OM61" s="48"/>
      <c r="PL61" s="51"/>
      <c r="PM61" s="51"/>
      <c r="PN61" s="51"/>
      <c r="PO61" s="45"/>
      <c r="PP61" s="50"/>
      <c r="QC61" s="48"/>
      <c r="RB61" s="51"/>
      <c r="RC61" s="51"/>
      <c r="RD61" s="51"/>
      <c r="RE61" s="45"/>
      <c r="RF61" s="50"/>
      <c r="RS61" s="48"/>
      <c r="SR61" s="51"/>
      <c r="SS61" s="51"/>
      <c r="ST61" s="51"/>
      <c r="SU61" s="45"/>
      <c r="SV61" s="50"/>
      <c r="TI61" s="48"/>
      <c r="UH61" s="51"/>
      <c r="UI61" s="51"/>
      <c r="UJ61" s="51"/>
      <c r="UK61" s="45"/>
      <c r="UL61" s="50"/>
      <c r="UY61" s="48"/>
      <c r="VX61" s="51"/>
      <c r="VY61" s="51"/>
      <c r="VZ61" s="51"/>
      <c r="WA61" s="45"/>
      <c r="WB61" s="50"/>
      <c r="WO61" s="48"/>
      <c r="XN61" s="51"/>
      <c r="XO61" s="51"/>
      <c r="XP61" s="51"/>
      <c r="XQ61" s="45"/>
      <c r="XR61" s="50"/>
      <c r="YE61" s="48"/>
      <c r="ZD61" s="51"/>
      <c r="ZE61" s="51"/>
      <c r="ZF61" s="51"/>
      <c r="ZG61" s="45"/>
      <c r="ZH61" s="50"/>
      <c r="ZU61" s="48"/>
      <c r="AAT61" s="74"/>
      <c r="AAU61" s="74"/>
      <c r="AAV61" s="51"/>
      <c r="AAW61" s="45"/>
      <c r="AAX61" s="50"/>
      <c r="ABK61" s="48"/>
      <c r="ACJ61" s="51"/>
      <c r="ACK61" s="51"/>
      <c r="ACL61" s="51"/>
      <c r="ACM61" s="45"/>
      <c r="ACN61" s="50"/>
      <c r="ADA61" s="48"/>
      <c r="ADZ61" s="74"/>
      <c r="AEA61" s="74"/>
      <c r="AEB61" s="74"/>
      <c r="AEC61" s="45"/>
      <c r="AED61" s="50"/>
      <c r="AEQ61" s="48"/>
    </row>
    <row r="62" spans="1:846" ht="13.8" x14ac:dyDescent="0.3">
      <c r="C62" s="46"/>
      <c r="D62" s="46"/>
      <c r="E62" s="46"/>
      <c r="F62" s="46"/>
      <c r="G62" s="46"/>
      <c r="H62" s="46"/>
      <c r="I62" s="46"/>
      <c r="J62" s="46"/>
      <c r="K62" s="53"/>
      <c r="L62" s="50"/>
      <c r="Y62" s="48"/>
      <c r="AX62" s="46"/>
      <c r="AY62" s="46"/>
      <c r="AZ62" s="46"/>
      <c r="BA62" s="53"/>
      <c r="BB62" s="50"/>
      <c r="BO62" s="48"/>
      <c r="CN62" s="46"/>
      <c r="CO62" s="46"/>
      <c r="CP62" s="46"/>
      <c r="CQ62" s="53"/>
      <c r="CR62" s="50"/>
      <c r="DE62" s="48"/>
      <c r="ED62" s="46"/>
      <c r="EE62" s="46"/>
      <c r="EF62" s="46"/>
      <c r="EG62" s="53"/>
      <c r="EH62" s="50"/>
      <c r="EU62" s="48"/>
      <c r="FT62" s="46"/>
      <c r="FU62" s="46"/>
      <c r="FV62" s="46"/>
      <c r="FW62" s="53"/>
      <c r="FX62" s="50"/>
      <c r="GK62" s="48"/>
      <c r="HJ62" s="46"/>
      <c r="HK62" s="46"/>
      <c r="HL62" s="46"/>
      <c r="HM62" s="53"/>
      <c r="HN62" s="50"/>
      <c r="IA62" s="48"/>
      <c r="IZ62" s="46"/>
      <c r="JA62" s="46"/>
      <c r="JB62" s="46"/>
      <c r="JC62" s="53"/>
      <c r="JD62" s="50"/>
      <c r="JQ62" s="48"/>
      <c r="KP62" s="46"/>
      <c r="KQ62" s="46"/>
      <c r="KR62" s="46"/>
      <c r="KS62" s="53"/>
      <c r="KT62" s="50"/>
      <c r="LG62" s="48"/>
      <c r="MF62" s="46"/>
      <c r="MG62" s="46"/>
      <c r="MH62" s="46"/>
      <c r="MI62" s="53"/>
      <c r="MJ62" s="50"/>
      <c r="MW62" s="48"/>
      <c r="NV62" s="46"/>
      <c r="NW62" s="46"/>
      <c r="NX62" s="46"/>
      <c r="NY62" s="53"/>
      <c r="NZ62" s="50"/>
      <c r="OM62" s="48"/>
      <c r="PL62" s="46"/>
      <c r="PM62" s="46"/>
      <c r="PN62" s="46"/>
      <c r="PO62" s="53"/>
      <c r="PP62" s="50"/>
      <c r="QC62" s="48"/>
      <c r="RB62" s="46"/>
      <c r="RC62" s="46"/>
      <c r="RD62" s="46"/>
      <c r="RE62" s="53"/>
      <c r="RF62" s="50"/>
      <c r="RS62" s="48"/>
      <c r="SR62" s="46"/>
      <c r="SS62" s="46"/>
      <c r="ST62" s="46"/>
      <c r="SU62" s="53"/>
      <c r="SV62" s="50"/>
      <c r="TI62" s="48"/>
      <c r="UH62" s="46"/>
      <c r="UI62" s="46"/>
      <c r="UJ62" s="46"/>
      <c r="UK62" s="53"/>
      <c r="UL62" s="50"/>
      <c r="UY62" s="48"/>
      <c r="VX62" s="46"/>
      <c r="VY62" s="46"/>
      <c r="VZ62" s="46"/>
      <c r="WA62" s="53"/>
      <c r="WB62" s="50"/>
      <c r="WO62" s="48"/>
      <c r="XN62" s="46"/>
      <c r="XO62" s="46"/>
      <c r="XP62" s="46"/>
      <c r="XQ62" s="53"/>
      <c r="XR62" s="50"/>
      <c r="YE62" s="48"/>
      <c r="ZD62" s="46"/>
      <c r="ZE62" s="46"/>
      <c r="ZF62" s="46"/>
      <c r="ZG62" s="53"/>
      <c r="ZH62" s="50"/>
      <c r="ZU62" s="48"/>
      <c r="AAT62" s="46"/>
      <c r="AAU62" s="46"/>
      <c r="AAV62" s="46"/>
      <c r="AAW62" s="53"/>
      <c r="AAX62" s="50"/>
      <c r="ABK62" s="48"/>
      <c r="ACJ62" s="46"/>
      <c r="ACK62" s="46"/>
      <c r="ACL62" s="46"/>
      <c r="ACM62" s="53"/>
      <c r="ACN62" s="50"/>
      <c r="ADA62" s="48"/>
      <c r="ADZ62" s="71"/>
      <c r="AEA62" s="71"/>
      <c r="AEB62" s="71"/>
      <c r="AEC62" s="53"/>
      <c r="AED62" s="50"/>
      <c r="AEQ62" s="48"/>
    </row>
    <row r="63" spans="1:846" x14ac:dyDescent="0.3">
      <c r="ADZ63" s="66"/>
      <c r="AEA63" s="66"/>
      <c r="AEB63" s="66"/>
    </row>
    <row r="64" spans="1:846" x14ac:dyDescent="0.3">
      <c r="ADZ64" s="66"/>
      <c r="AEA64" s="66"/>
      <c r="AEB64" s="66"/>
    </row>
    <row r="65" spans="3:808" x14ac:dyDescent="0.3">
      <c r="C65" s="54"/>
      <c r="D65" s="54"/>
      <c r="H65" s="55"/>
      <c r="I65" s="85"/>
      <c r="J65" s="85"/>
      <c r="AX65" s="55"/>
      <c r="AY65" s="85"/>
      <c r="AZ65" s="85"/>
      <c r="CN65" s="55"/>
      <c r="CO65" s="85"/>
      <c r="CP65" s="85"/>
      <c r="ED65" s="55"/>
      <c r="EE65" s="85"/>
      <c r="EF65" s="85"/>
      <c r="FT65" s="55"/>
      <c r="FU65" s="85"/>
      <c r="FV65" s="85"/>
      <c r="HJ65" s="55"/>
      <c r="HK65" s="85"/>
      <c r="HL65" s="85"/>
      <c r="IZ65" s="55"/>
      <c r="JA65" s="85"/>
      <c r="JB65" s="85"/>
      <c r="KP65" s="55"/>
      <c r="KQ65" s="85"/>
      <c r="KR65" s="85"/>
      <c r="MF65" s="55"/>
      <c r="MG65" s="85"/>
      <c r="MH65" s="85"/>
      <c r="NV65" s="55"/>
      <c r="NW65" s="85"/>
      <c r="NX65" s="85"/>
      <c r="PL65" s="55"/>
      <c r="PM65" s="85"/>
      <c r="PN65" s="85"/>
      <c r="RB65" s="55"/>
      <c r="RC65" s="85"/>
      <c r="RD65" s="85"/>
      <c r="SR65" s="55"/>
      <c r="SS65" s="85"/>
      <c r="ST65" s="85"/>
      <c r="UH65" s="55"/>
      <c r="UI65" s="85"/>
      <c r="UJ65" s="85"/>
      <c r="VX65" s="55"/>
      <c r="VY65" s="85"/>
      <c r="VZ65" s="85"/>
      <c r="XN65" s="55"/>
      <c r="XO65" s="85"/>
      <c r="XP65" s="85"/>
      <c r="ZD65" s="55"/>
      <c r="ZE65" s="85"/>
      <c r="ZF65" s="85"/>
      <c r="AAT65" s="55"/>
      <c r="AAU65" s="85"/>
      <c r="AAV65" s="85"/>
      <c r="ACJ65" s="55"/>
      <c r="ACK65" s="85"/>
      <c r="ACL65" s="85"/>
      <c r="ADZ65" s="84"/>
      <c r="AEA65" s="118"/>
      <c r="AEB65" s="118"/>
    </row>
    <row r="66" spans="3:808" x14ac:dyDescent="0.3">
      <c r="I66" s="27"/>
      <c r="AY66" s="27"/>
      <c r="CO66" s="27"/>
      <c r="EE66" s="27"/>
      <c r="FU66" s="27"/>
      <c r="HK66" s="27"/>
      <c r="JA66" s="27"/>
      <c r="KQ66" s="27"/>
      <c r="MG66" s="27"/>
      <c r="NW66" s="27"/>
      <c r="PM66" s="27"/>
      <c r="RC66" s="27"/>
      <c r="SS66" s="27"/>
      <c r="UI66" s="27"/>
      <c r="VY66" s="27"/>
      <c r="XO66" s="27"/>
      <c r="ZE66" s="27"/>
      <c r="AAU66" s="27"/>
      <c r="ACK66" s="27"/>
      <c r="ADZ66" s="66"/>
      <c r="AEA66" s="67"/>
      <c r="AEB66" s="66"/>
    </row>
    <row r="67" spans="3:808" x14ac:dyDescent="0.3">
      <c r="ADZ67" s="66"/>
      <c r="AEA67" s="66"/>
      <c r="AEB67" s="66"/>
    </row>
    <row r="68" spans="3:808" x14ac:dyDescent="0.3">
      <c r="ADZ68" s="66"/>
      <c r="AEA68" s="66"/>
      <c r="AEB68" s="66"/>
    </row>
    <row r="606" spans="852:852" x14ac:dyDescent="0.3">
      <c r="AFT606" s="3">
        <v>244102.39999999999</v>
      </c>
    </row>
    <row r="607" spans="852:852" x14ac:dyDescent="0.3">
      <c r="AFT607" s="3">
        <v>973014.35</v>
      </c>
    </row>
    <row r="609" spans="852:852" x14ac:dyDescent="0.3">
      <c r="AFT609" s="3">
        <v>958007.35</v>
      </c>
    </row>
    <row r="612" spans="852:852" x14ac:dyDescent="0.3">
      <c r="AFT612" s="3">
        <v>563860.19999999995</v>
      </c>
    </row>
    <row r="614" spans="852:852" x14ac:dyDescent="0.3">
      <c r="AFT614" s="3">
        <v>451945.35</v>
      </c>
    </row>
    <row r="615" spans="852:852" x14ac:dyDescent="0.3">
      <c r="AFT615" s="3">
        <v>410841.59999999998</v>
      </c>
    </row>
    <row r="616" spans="852:852" x14ac:dyDescent="0.3">
      <c r="AFT616" s="3">
        <v>595228.19999999995</v>
      </c>
    </row>
    <row r="618" spans="852:852" x14ac:dyDescent="0.3">
      <c r="AFT618" s="3">
        <v>630042.5</v>
      </c>
    </row>
    <row r="620" spans="852:852" x14ac:dyDescent="0.3">
      <c r="AFT620" s="3">
        <v>632721.5</v>
      </c>
    </row>
    <row r="635" ht="22.65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</sheetData>
  <mergeCells count="183">
    <mergeCell ref="A6:AFQ6"/>
    <mergeCell ref="A7:AFQ7"/>
    <mergeCell ref="B9:D9"/>
    <mergeCell ref="E9:G9"/>
    <mergeCell ref="H9:Z9"/>
    <mergeCell ref="AA9:AF9"/>
    <mergeCell ref="AG9:AW9"/>
    <mergeCell ref="AX9:BP9"/>
    <mergeCell ref="BQ9:BV9"/>
    <mergeCell ref="BW9:CM9"/>
    <mergeCell ref="FT9:GL9"/>
    <mergeCell ref="GM9:GR9"/>
    <mergeCell ref="GS9:HI9"/>
    <mergeCell ref="HJ9:IB9"/>
    <mergeCell ref="IC9:IH9"/>
    <mergeCell ref="II9:IY9"/>
    <mergeCell ref="CN9:DF9"/>
    <mergeCell ref="DG9:DL9"/>
    <mergeCell ref="DM9:EC9"/>
    <mergeCell ref="ED9:EV9"/>
    <mergeCell ref="EW9:FB9"/>
    <mergeCell ref="FC9:FS9"/>
    <mergeCell ref="NV9:ON9"/>
    <mergeCell ref="OO9:OT9"/>
    <mergeCell ref="OU9:PK9"/>
    <mergeCell ref="IZ9:JR9"/>
    <mergeCell ref="JS9:JX9"/>
    <mergeCell ref="JY9:KO9"/>
    <mergeCell ref="KP9:LH9"/>
    <mergeCell ref="LI9:LN9"/>
    <mergeCell ref="LO9:ME9"/>
    <mergeCell ref="AAC9:AAS9"/>
    <mergeCell ref="AAT9:ABL9"/>
    <mergeCell ref="QE9:QJ9"/>
    <mergeCell ref="QK9:RA9"/>
    <mergeCell ref="RB9:RT9"/>
    <mergeCell ref="RU9:RZ9"/>
    <mergeCell ref="SA9:SQ9"/>
    <mergeCell ref="MF9:MX9"/>
    <mergeCell ref="MY9:ND9"/>
    <mergeCell ref="NE9:NU9"/>
    <mergeCell ref="ABM9:ABR9"/>
    <mergeCell ref="ABS9:ACI9"/>
    <mergeCell ref="VX9:WP9"/>
    <mergeCell ref="WQ9:WV9"/>
    <mergeCell ref="WW9:XM9"/>
    <mergeCell ref="XN9:YF9"/>
    <mergeCell ref="YG9:YL9"/>
    <mergeCell ref="YM9:ZC9"/>
    <mergeCell ref="B10:D10"/>
    <mergeCell ref="E10:G10"/>
    <mergeCell ref="H10:Z10"/>
    <mergeCell ref="AA10:AF10"/>
    <mergeCell ref="AX10:BP10"/>
    <mergeCell ref="BQ10:BV10"/>
    <mergeCell ref="CN10:DF10"/>
    <mergeCell ref="ZD9:ZV9"/>
    <mergeCell ref="ZW9:AAB9"/>
    <mergeCell ref="SR9:TJ9"/>
    <mergeCell ref="TK9:TP9"/>
    <mergeCell ref="TQ9:UG9"/>
    <mergeCell ref="UH9:UZ9"/>
    <mergeCell ref="VA9:VF9"/>
    <mergeCell ref="VG9:VW9"/>
    <mergeCell ref="PL9:QD9"/>
    <mergeCell ref="A45:E46"/>
    <mergeCell ref="F45:F46"/>
    <mergeCell ref="G45:G46"/>
    <mergeCell ref="H45:H46"/>
    <mergeCell ref="I45:I46"/>
    <mergeCell ref="AX45:AX46"/>
    <mergeCell ref="AY45:AY46"/>
    <mergeCell ref="WQ10:WV10"/>
    <mergeCell ref="XN10:YF10"/>
    <mergeCell ref="RU10:RZ10"/>
    <mergeCell ref="SR10:TJ10"/>
    <mergeCell ref="TK10:TP10"/>
    <mergeCell ref="UH10:UZ10"/>
    <mergeCell ref="VA10:VF10"/>
    <mergeCell ref="VX10:WP10"/>
    <mergeCell ref="MY10:ND10"/>
    <mergeCell ref="NV10:ON10"/>
    <mergeCell ref="OO10:OT10"/>
    <mergeCell ref="PL10:QD10"/>
    <mergeCell ref="QE10:QJ10"/>
    <mergeCell ref="RB10:RT10"/>
    <mergeCell ref="IC10:IH10"/>
    <mergeCell ref="IZ10:JR10"/>
    <mergeCell ref="JS10:JX10"/>
    <mergeCell ref="CN45:CN46"/>
    <mergeCell ref="CO45:CO46"/>
    <mergeCell ref="ED45:ED46"/>
    <mergeCell ref="EE45:EE46"/>
    <mergeCell ref="FT45:FT46"/>
    <mergeCell ref="FU45:FU46"/>
    <mergeCell ref="ABM10:ABR10"/>
    <mergeCell ref="ACJ10:ADB10"/>
    <mergeCell ref="ADC10:ADH10"/>
    <mergeCell ref="YG10:YL10"/>
    <mergeCell ref="ZD10:ZV10"/>
    <mergeCell ref="ZW10:AAB10"/>
    <mergeCell ref="AAT10:ABL10"/>
    <mergeCell ref="KP10:LH10"/>
    <mergeCell ref="LI10:LN10"/>
    <mergeCell ref="MF10:MX10"/>
    <mergeCell ref="DG10:DL10"/>
    <mergeCell ref="ED10:EV10"/>
    <mergeCell ref="EW10:FB10"/>
    <mergeCell ref="FT10:GL10"/>
    <mergeCell ref="GM10:GR10"/>
    <mergeCell ref="HJ10:IB10"/>
    <mergeCell ref="MG45:MG46"/>
    <mergeCell ref="NV45:NV46"/>
    <mergeCell ref="NW45:NW46"/>
    <mergeCell ref="PL45:PL46"/>
    <mergeCell ref="PM45:PM46"/>
    <mergeCell ref="HJ45:HJ46"/>
    <mergeCell ref="HK45:HK46"/>
    <mergeCell ref="IZ45:IZ46"/>
    <mergeCell ref="JA45:JA46"/>
    <mergeCell ref="KP45:KP46"/>
    <mergeCell ref="KQ45:KQ46"/>
    <mergeCell ref="A49:E49"/>
    <mergeCell ref="A50:E50"/>
    <mergeCell ref="A51:E51"/>
    <mergeCell ref="A52:E52"/>
    <mergeCell ref="A53:E53"/>
    <mergeCell ref="A54:E54"/>
    <mergeCell ref="AAT45:AAT46"/>
    <mergeCell ref="AAU45:AAU46"/>
    <mergeCell ref="ACJ45:ACJ46"/>
    <mergeCell ref="A47:E47"/>
    <mergeCell ref="A48:E48"/>
    <mergeCell ref="VX45:VX46"/>
    <mergeCell ref="VY45:VY46"/>
    <mergeCell ref="XN45:XN46"/>
    <mergeCell ref="XO45:XO46"/>
    <mergeCell ref="ZD45:ZD46"/>
    <mergeCell ref="ZE45:ZE46"/>
    <mergeCell ref="RB45:RB46"/>
    <mergeCell ref="RC45:RC46"/>
    <mergeCell ref="SR45:SR46"/>
    <mergeCell ref="SS45:SS46"/>
    <mergeCell ref="UH45:UH46"/>
    <mergeCell ref="UI45:UI46"/>
    <mergeCell ref="MF45:MF46"/>
    <mergeCell ref="I65:J65"/>
    <mergeCell ref="AY65:AZ65"/>
    <mergeCell ref="CO65:CP65"/>
    <mergeCell ref="EE65:EF65"/>
    <mergeCell ref="FU65:FV65"/>
    <mergeCell ref="HK65:HL65"/>
    <mergeCell ref="A55:E55"/>
    <mergeCell ref="A56:E56"/>
    <mergeCell ref="A57:E57"/>
    <mergeCell ref="A58:E58"/>
    <mergeCell ref="A59:E59"/>
    <mergeCell ref="A60:C60"/>
    <mergeCell ref="SS65:ST65"/>
    <mergeCell ref="UI65:UJ65"/>
    <mergeCell ref="VY65:VZ65"/>
    <mergeCell ref="XO65:XP65"/>
    <mergeCell ref="ZE65:ZF65"/>
    <mergeCell ref="AAU65:AAV65"/>
    <mergeCell ref="JA65:JB65"/>
    <mergeCell ref="KQ65:KR65"/>
    <mergeCell ref="MG65:MH65"/>
    <mergeCell ref="NW65:NX65"/>
    <mergeCell ref="PM65:PN65"/>
    <mergeCell ref="RC65:RD65"/>
    <mergeCell ref="ACK65:ACL65"/>
    <mergeCell ref="ADZ9:AER9"/>
    <mergeCell ref="AES9:AEX9"/>
    <mergeCell ref="AEY9:AFO9"/>
    <mergeCell ref="ADZ10:AER10"/>
    <mergeCell ref="AES10:AEX10"/>
    <mergeCell ref="ADZ45:ADZ46"/>
    <mergeCell ref="AEA45:AEA46"/>
    <mergeCell ref="AEA65:AEB65"/>
    <mergeCell ref="ACK45:ACK46"/>
    <mergeCell ref="ACJ9:ADB9"/>
    <mergeCell ref="ADC9:ADH9"/>
    <mergeCell ref="ADI9:ADY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desarrollo 01</cp:lastModifiedBy>
  <dcterms:created xsi:type="dcterms:W3CDTF">2026-05-18T00:50:27Z</dcterms:created>
  <dcterms:modified xsi:type="dcterms:W3CDTF">2026-06-18T20:00:15Z</dcterms:modified>
</cp:coreProperties>
</file>